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A8814DAD-CC0B-4505-ADFD-6B1032A35117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PNBS" sheetId="1" r:id="rId1"/>
    <sheet name="PNIN" sheetId="2" r:id="rId2"/>
    <sheet name="PNLF" sheetId="3" r:id="rId3"/>
    <sheet name="PNSE" sheetId="4" r:id="rId4"/>
    <sheet name="POLY" sheetId="5" r:id="rId5"/>
    <sheet name="POOL" sheetId="6" r:id="rId6"/>
    <sheet name="PPRO" sheetId="7" r:id="rId7"/>
    <sheet name="PSAB" sheetId="8" r:id="rId8"/>
    <sheet name="PSDN" sheetId="9" r:id="rId9"/>
    <sheet name="PSKT" sheetId="10" r:id="rId10"/>
    <sheet name="PTBA" sheetId="11" r:id="rId11"/>
    <sheet name="PTIS" sheetId="12" r:id="rId12"/>
    <sheet name="PTPP" sheetId="13" r:id="rId13"/>
    <sheet name="PTRO" sheetId="14" r:id="rId14"/>
    <sheet name="PTSN" sheetId="15" r:id="rId15"/>
    <sheet name="PTSP" sheetId="16" r:id="rId16"/>
    <sheet name="PUDP" sheetId="17" r:id="rId17"/>
    <sheet name="PWON" sheetId="18" r:id="rId18"/>
    <sheet name="PYFA" sheetId="19" r:id="rId19"/>
    <sheet name="RAJA" sheetId="20" r:id="rId20"/>
    <sheet name="RALS" sheetId="21" r:id="rId21"/>
    <sheet name="RANC" sheetId="22" r:id="rId22"/>
    <sheet name="RBMS" sheetId="23" r:id="rId23"/>
    <sheet name="RDTX" sheetId="24" r:id="rId24"/>
    <sheet name="RELI" sheetId="25" r:id="rId25"/>
    <sheet name="RICY" sheetId="26" r:id="rId26"/>
    <sheet name="RIGS" sheetId="27" r:id="rId27"/>
    <sheet name="RIMO" sheetId="28" r:id="rId28"/>
    <sheet name="RODA" sheetId="29" r:id="rId29"/>
    <sheet name="ROTI" sheetId="30" r:id="rId30"/>
    <sheet name="RUIS" sheetId="31" r:id="rId31"/>
    <sheet name="SAFE" sheetId="32" r:id="rId32"/>
    <sheet name="SAME" sheetId="33" r:id="rId33"/>
    <sheet name="SCCO" sheetId="34" r:id="rId34"/>
    <sheet name="SCMA" sheetId="35" r:id="rId35"/>
    <sheet name="SCPI" sheetId="36" r:id="rId36"/>
    <sheet name="SDMU" sheetId="37" r:id="rId37"/>
    <sheet name="SDPC" sheetId="38" r:id="rId38"/>
    <sheet name="SDRA" sheetId="39" r:id="rId39"/>
    <sheet name="SGRO" sheetId="40" r:id="rId40"/>
    <sheet name="SHID" sheetId="41" r:id="rId41"/>
    <sheet name="SIDO" sheetId="42" r:id="rId42"/>
    <sheet name="SILO" sheetId="43" r:id="rId43"/>
    <sheet name="SIMA" sheetId="44" r:id="rId44"/>
    <sheet name="SIMP" sheetId="45" r:id="rId45"/>
    <sheet name="SIPD" sheetId="46" r:id="rId46"/>
    <sheet name="SKBM" sheetId="47" r:id="rId47"/>
    <sheet name="SKLT" sheetId="48" r:id="rId48"/>
    <sheet name="SKYB" sheetId="49" r:id="rId49"/>
    <sheet name="SMAR" sheetId="50" r:id="rId50"/>
    <sheet name="SMBR" sheetId="51" r:id="rId51"/>
    <sheet name="SMCB" sheetId="52" r:id="rId52"/>
    <sheet name="SMDM" sheetId="53" r:id="rId53"/>
    <sheet name="SMDR" sheetId="54" r:id="rId54"/>
    <sheet name="SMGR" sheetId="55" r:id="rId55"/>
    <sheet name="SMMA" sheetId="56" r:id="rId56"/>
    <sheet name="SMMT" sheetId="57" r:id="rId57"/>
    <sheet name="SMRA" sheetId="58" r:id="rId58"/>
    <sheet name="SMRU" sheetId="59" r:id="rId59"/>
    <sheet name="SMSM" sheetId="60" r:id="rId60"/>
    <sheet name="SOCI" sheetId="61" r:id="rId61"/>
    <sheet name="SONA" sheetId="62" r:id="rId62"/>
    <sheet name="SPMA" sheetId="63" r:id="rId63"/>
    <sheet name="SQMI" sheetId="64" r:id="rId64"/>
    <sheet name="SRAJ" sheetId="65" r:id="rId65"/>
    <sheet name="SRIL" sheetId="66" r:id="rId66"/>
    <sheet name="SRSN" sheetId="67" r:id="rId67"/>
    <sheet name="SRTG" sheetId="68" r:id="rId68"/>
    <sheet name="SSIA" sheetId="69" r:id="rId69"/>
    <sheet name="SSMS" sheetId="70" r:id="rId70"/>
    <sheet name="SSTM" sheetId="71" r:id="rId71"/>
    <sheet name="STAR" sheetId="72" r:id="rId72"/>
    <sheet name="STTP" sheetId="73" r:id="rId73"/>
    <sheet name="SUGI" sheetId="74" r:id="rId74"/>
    <sheet name="SULI" sheetId="75" r:id="rId75"/>
    <sheet name="SUPR" sheetId="76" r:id="rId76"/>
    <sheet name="TALF" sheetId="77" r:id="rId77"/>
    <sheet name="TARA" sheetId="78" r:id="rId78"/>
    <sheet name="TAXI" sheetId="79" r:id="rId79"/>
    <sheet name="TBIG" sheetId="80" r:id="rId80"/>
    <sheet name="TBLA" sheetId="81" r:id="rId81"/>
    <sheet name="TBMS" sheetId="82" r:id="rId82"/>
    <sheet name="TCID" sheetId="83" r:id="rId83"/>
    <sheet name="TELE" sheetId="84" r:id="rId84"/>
    <sheet name="TFCO" sheetId="85" r:id="rId85"/>
    <sheet name="TGKA" sheetId="86" r:id="rId86"/>
    <sheet name="TIFA" sheetId="87" r:id="rId87"/>
    <sheet name="TINS" sheetId="88" r:id="rId88"/>
    <sheet name="TIRA" sheetId="89" r:id="rId89"/>
    <sheet name="TIRT" sheetId="90" r:id="rId90"/>
    <sheet name="TKIM" sheetId="91" r:id="rId91"/>
    <sheet name="TLKM" sheetId="92" r:id="rId92"/>
    <sheet name="TMAS" sheetId="93" r:id="rId93"/>
    <sheet name="TMPO" sheetId="94" r:id="rId94"/>
    <sheet name="TOBA" sheetId="95" r:id="rId95"/>
    <sheet name="TOTL" sheetId="96" r:id="rId96"/>
    <sheet name="TOTO" sheetId="97" r:id="rId97"/>
    <sheet name="TOWR" sheetId="98" r:id="rId98"/>
    <sheet name="TPIA" sheetId="99" r:id="rId99"/>
    <sheet name="TPMA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100" l="1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E37" i="100"/>
  <c r="D37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E36" i="100"/>
  <c r="D36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E35" i="100"/>
  <c r="D35" i="100"/>
  <c r="H35" i="100" s="1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E34" i="100"/>
  <c r="D34" i="100"/>
  <c r="H34" i="100" s="1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E33" i="100"/>
  <c r="D33" i="100"/>
  <c r="H33" i="100" s="1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E32" i="100"/>
  <c r="D32" i="100"/>
  <c r="H32" i="100" s="1"/>
  <c r="W25" i="100"/>
  <c r="V25" i="100"/>
  <c r="U25" i="100"/>
  <c r="T25" i="100"/>
  <c r="S25" i="100"/>
  <c r="R25" i="100"/>
  <c r="Q25" i="100"/>
  <c r="P25" i="100"/>
  <c r="O25" i="100"/>
  <c r="N25" i="100"/>
  <c r="M25" i="100"/>
  <c r="L25" i="100"/>
  <c r="L29" i="100" s="1"/>
  <c r="K25" i="100"/>
  <c r="K29" i="100" s="1"/>
  <c r="J25" i="100"/>
  <c r="I25" i="100"/>
  <c r="E25" i="100"/>
  <c r="D25" i="100"/>
  <c r="H25" i="100" s="1"/>
  <c r="H29" i="100" s="1"/>
  <c r="W21" i="100"/>
  <c r="V21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E21" i="100"/>
  <c r="D21" i="100"/>
  <c r="H21" i="100" s="1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E16" i="100"/>
  <c r="D16" i="100"/>
  <c r="H16" i="100" s="1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E15" i="100"/>
  <c r="D15" i="100"/>
  <c r="H15" i="100" s="1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E14" i="100"/>
  <c r="D14" i="100"/>
  <c r="H14" i="100" s="1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E13" i="100"/>
  <c r="D13" i="100"/>
  <c r="H13" i="100" s="1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E12" i="100"/>
  <c r="D12" i="100"/>
  <c r="H12" i="100" s="1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E11" i="100"/>
  <c r="D11" i="100"/>
  <c r="H11" i="100" s="1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E9" i="100"/>
  <c r="D9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E8" i="100"/>
  <c r="D8" i="100"/>
  <c r="H8" i="100" s="1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E7" i="100"/>
  <c r="D7" i="100"/>
  <c r="H7" i="100" s="1"/>
  <c r="W6" i="100"/>
  <c r="V6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E6" i="100"/>
  <c r="D6" i="100"/>
  <c r="H6" i="100" s="1"/>
  <c r="W5" i="100"/>
  <c r="W23" i="100" s="1"/>
  <c r="V5" i="100"/>
  <c r="V23" i="100" s="1"/>
  <c r="U5" i="100"/>
  <c r="U23" i="100" s="1"/>
  <c r="T5" i="100"/>
  <c r="T23" i="100" s="1"/>
  <c r="S5" i="100"/>
  <c r="S23" i="100" s="1"/>
  <c r="R5" i="100"/>
  <c r="R23" i="100" s="1"/>
  <c r="Q5" i="100"/>
  <c r="Q23" i="100" s="1"/>
  <c r="P5" i="100"/>
  <c r="P23" i="100" s="1"/>
  <c r="O5" i="100"/>
  <c r="O23" i="100" s="1"/>
  <c r="N5" i="100"/>
  <c r="N23" i="100" s="1"/>
  <c r="M5" i="100"/>
  <c r="M23" i="100" s="1"/>
  <c r="L5" i="100"/>
  <c r="L23" i="100" s="1"/>
  <c r="K5" i="100"/>
  <c r="K23" i="100" s="1"/>
  <c r="J5" i="100"/>
  <c r="J23" i="100" s="1"/>
  <c r="I5" i="100"/>
  <c r="I23" i="100" s="1"/>
  <c r="E5" i="100"/>
  <c r="E23" i="100" s="1"/>
  <c r="D5" i="100"/>
  <c r="W4" i="100"/>
  <c r="W27" i="100" s="1"/>
  <c r="V4" i="100"/>
  <c r="V27" i="100" s="1"/>
  <c r="U4" i="100"/>
  <c r="U27" i="100" s="1"/>
  <c r="T4" i="100"/>
  <c r="T27" i="100" s="1"/>
  <c r="S4" i="100"/>
  <c r="S27" i="100" s="1"/>
  <c r="R4" i="100"/>
  <c r="R27" i="100" s="1"/>
  <c r="Q4" i="100"/>
  <c r="Q27" i="100" s="1"/>
  <c r="P4" i="100"/>
  <c r="P27" i="100" s="1"/>
  <c r="O4" i="100"/>
  <c r="O27" i="100" s="1"/>
  <c r="N4" i="100"/>
  <c r="N27" i="100" s="1"/>
  <c r="M4" i="100"/>
  <c r="M27" i="100" s="1"/>
  <c r="L4" i="100"/>
  <c r="L27" i="100" s="1"/>
  <c r="L30" i="100" s="1"/>
  <c r="K4" i="100"/>
  <c r="K27" i="100" s="1"/>
  <c r="K30" i="100" s="1"/>
  <c r="J4" i="100"/>
  <c r="J27" i="100" s="1"/>
  <c r="I4" i="100"/>
  <c r="I27" i="100" s="1"/>
  <c r="E4" i="100"/>
  <c r="E27" i="100" s="1"/>
  <c r="D4" i="100"/>
  <c r="H3" i="100"/>
  <c r="W2" i="100"/>
  <c r="W20" i="100" s="1"/>
  <c r="V2" i="100"/>
  <c r="V20" i="100" s="1"/>
  <c r="U2" i="100"/>
  <c r="U20" i="100" s="1"/>
  <c r="T2" i="100"/>
  <c r="T20" i="100" s="1"/>
  <c r="S2" i="100"/>
  <c r="S20" i="100" s="1"/>
  <c r="R2" i="100"/>
  <c r="R20" i="100" s="1"/>
  <c r="Q2" i="100"/>
  <c r="Q20" i="100" s="1"/>
  <c r="P2" i="100"/>
  <c r="P20" i="100" s="1"/>
  <c r="O2" i="100"/>
  <c r="O20" i="100" s="1"/>
  <c r="N2" i="100"/>
  <c r="N20" i="100" s="1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AA37" i="99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E37" i="99"/>
  <c r="D37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E36" i="99"/>
  <c r="D36" i="99"/>
  <c r="AA35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E35" i="99"/>
  <c r="D35" i="99"/>
  <c r="H35" i="99" s="1"/>
  <c r="AA34" i="99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E34" i="99"/>
  <c r="D34" i="99"/>
  <c r="H34" i="99" s="1"/>
  <c r="AA33" i="99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E33" i="99"/>
  <c r="D33" i="99"/>
  <c r="H33" i="99" s="1"/>
  <c r="AA32" i="99"/>
  <c r="Z32" i="99"/>
  <c r="Y32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E32" i="99"/>
  <c r="D32" i="99"/>
  <c r="H32" i="99" s="1"/>
  <c r="AA25" i="99"/>
  <c r="Z25" i="99"/>
  <c r="Y25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L29" i="99" s="1"/>
  <c r="K25" i="99"/>
  <c r="K29" i="99" s="1"/>
  <c r="J25" i="99"/>
  <c r="I25" i="99"/>
  <c r="E25" i="99"/>
  <c r="D25" i="99"/>
  <c r="H25" i="99" s="1"/>
  <c r="H29" i="99" s="1"/>
  <c r="AA21" i="99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E21" i="99"/>
  <c r="D21" i="99"/>
  <c r="H21" i="99" s="1"/>
  <c r="AA16" i="99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E16" i="99"/>
  <c r="D16" i="99"/>
  <c r="H16" i="99" s="1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E15" i="99"/>
  <c r="D15" i="99"/>
  <c r="H15" i="99" s="1"/>
  <c r="AA14" i="99"/>
  <c r="Z14" i="99"/>
  <c r="Y14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E14" i="99"/>
  <c r="D14" i="99"/>
  <c r="H14" i="99" s="1"/>
  <c r="AA13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E13" i="99"/>
  <c r="D13" i="99"/>
  <c r="H13" i="99" s="1"/>
  <c r="AA12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E12" i="99"/>
  <c r="D12" i="99"/>
  <c r="H12" i="99" s="1"/>
  <c r="AA11" i="99"/>
  <c r="Z11" i="99"/>
  <c r="Y11" i="99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E11" i="99"/>
  <c r="D11" i="99"/>
  <c r="H11" i="99" s="1"/>
  <c r="AA9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E9" i="99"/>
  <c r="D9" i="99"/>
  <c r="AA8" i="99"/>
  <c r="Z8" i="99"/>
  <c r="Y8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E8" i="99"/>
  <c r="D8" i="99"/>
  <c r="H8" i="99" s="1"/>
  <c r="AA7" i="99"/>
  <c r="Z7" i="99"/>
  <c r="Y7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E7" i="99"/>
  <c r="D7" i="99"/>
  <c r="H7" i="99" s="1"/>
  <c r="AA6" i="99"/>
  <c r="Z6" i="99"/>
  <c r="Y6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E6" i="99"/>
  <c r="D6" i="99"/>
  <c r="H6" i="99" s="1"/>
  <c r="AA5" i="99"/>
  <c r="AA23" i="99" s="1"/>
  <c r="Z5" i="99"/>
  <c r="Z23" i="99" s="1"/>
  <c r="Y5" i="99"/>
  <c r="Y23" i="99" s="1"/>
  <c r="X5" i="99"/>
  <c r="X23" i="99" s="1"/>
  <c r="W5" i="99"/>
  <c r="W23" i="99" s="1"/>
  <c r="V5" i="99"/>
  <c r="V23" i="99" s="1"/>
  <c r="U5" i="99"/>
  <c r="U23" i="99" s="1"/>
  <c r="T5" i="99"/>
  <c r="T23" i="99" s="1"/>
  <c r="S5" i="99"/>
  <c r="S23" i="99" s="1"/>
  <c r="R5" i="99"/>
  <c r="R23" i="99" s="1"/>
  <c r="Q5" i="99"/>
  <c r="Q23" i="99" s="1"/>
  <c r="P5" i="99"/>
  <c r="P23" i="99" s="1"/>
  <c r="O5" i="99"/>
  <c r="O23" i="99" s="1"/>
  <c r="N5" i="99"/>
  <c r="N23" i="99" s="1"/>
  <c r="M5" i="99"/>
  <c r="M23" i="99" s="1"/>
  <c r="L5" i="99"/>
  <c r="L23" i="99" s="1"/>
  <c r="K5" i="99"/>
  <c r="K23" i="99" s="1"/>
  <c r="J5" i="99"/>
  <c r="J23" i="99" s="1"/>
  <c r="I5" i="99"/>
  <c r="I23" i="99" s="1"/>
  <c r="E5" i="99"/>
  <c r="E23" i="99" s="1"/>
  <c r="D5" i="99"/>
  <c r="AA4" i="99"/>
  <c r="AA27" i="99" s="1"/>
  <c r="Z4" i="99"/>
  <c r="Z27" i="99" s="1"/>
  <c r="Y4" i="99"/>
  <c r="Y27" i="99" s="1"/>
  <c r="X4" i="99"/>
  <c r="X27" i="99" s="1"/>
  <c r="W4" i="99"/>
  <c r="W27" i="99" s="1"/>
  <c r="V4" i="99"/>
  <c r="V27" i="99" s="1"/>
  <c r="U4" i="99"/>
  <c r="U27" i="99" s="1"/>
  <c r="T4" i="99"/>
  <c r="T27" i="99" s="1"/>
  <c r="S4" i="99"/>
  <c r="S27" i="99" s="1"/>
  <c r="R4" i="99"/>
  <c r="R27" i="99" s="1"/>
  <c r="Q4" i="99"/>
  <c r="Q27" i="99" s="1"/>
  <c r="P4" i="99"/>
  <c r="P27" i="99" s="1"/>
  <c r="O4" i="99"/>
  <c r="O27" i="99" s="1"/>
  <c r="N4" i="99"/>
  <c r="N27" i="99" s="1"/>
  <c r="M4" i="99"/>
  <c r="M27" i="99" s="1"/>
  <c r="L4" i="99"/>
  <c r="L27" i="99" s="1"/>
  <c r="L30" i="99" s="1"/>
  <c r="K4" i="99"/>
  <c r="K27" i="99" s="1"/>
  <c r="K30" i="99" s="1"/>
  <c r="J4" i="99"/>
  <c r="J27" i="99" s="1"/>
  <c r="I4" i="99"/>
  <c r="I27" i="99" s="1"/>
  <c r="E4" i="99"/>
  <c r="E27" i="99" s="1"/>
  <c r="D4" i="99"/>
  <c r="H3" i="99"/>
  <c r="AA2" i="99"/>
  <c r="AA20" i="99" s="1"/>
  <c r="Z2" i="99"/>
  <c r="Z20" i="99" s="1"/>
  <c r="Y2" i="99"/>
  <c r="Y20" i="99" s="1"/>
  <c r="X2" i="99"/>
  <c r="X20" i="99" s="1"/>
  <c r="W2" i="99"/>
  <c r="W20" i="99" s="1"/>
  <c r="V2" i="99"/>
  <c r="V20" i="99" s="1"/>
  <c r="U2" i="99"/>
  <c r="U20" i="99" s="1"/>
  <c r="T2" i="99"/>
  <c r="T20" i="99" s="1"/>
  <c r="S2" i="99"/>
  <c r="S20" i="99" s="1"/>
  <c r="R2" i="99"/>
  <c r="R20" i="99" s="1"/>
  <c r="Q2" i="99"/>
  <c r="Q20" i="99" s="1"/>
  <c r="P2" i="99"/>
  <c r="P20" i="99" s="1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Z37" i="98"/>
  <c r="Y37" i="98"/>
  <c r="X37" i="98"/>
  <c r="W37" i="98"/>
  <c r="V37" i="98"/>
  <c r="U37" i="98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E37" i="98"/>
  <c r="D37" i="98"/>
  <c r="Z36" i="98"/>
  <c r="Y36" i="98"/>
  <c r="X36" i="98"/>
  <c r="W36" i="98"/>
  <c r="V36" i="98"/>
  <c r="U36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E36" i="98"/>
  <c r="D36" i="98"/>
  <c r="Z35" i="98"/>
  <c r="Y35" i="98"/>
  <c r="X35" i="98"/>
  <c r="W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E35" i="98"/>
  <c r="D35" i="98"/>
  <c r="H35" i="98" s="1"/>
  <c r="Z34" i="98"/>
  <c r="Y34" i="98"/>
  <c r="X34" i="98"/>
  <c r="W34" i="98"/>
  <c r="V34" i="98"/>
  <c r="U34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E34" i="98"/>
  <c r="D34" i="98"/>
  <c r="H34" i="98" s="1"/>
  <c r="Z33" i="98"/>
  <c r="Y33" i="98"/>
  <c r="X33" i="98"/>
  <c r="W33" i="98"/>
  <c r="V33" i="98"/>
  <c r="U33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E33" i="98"/>
  <c r="D33" i="98"/>
  <c r="H33" i="98" s="1"/>
  <c r="Z32" i="98"/>
  <c r="Y32" i="98"/>
  <c r="X32" i="98"/>
  <c r="W32" i="98"/>
  <c r="V32" i="98"/>
  <c r="U32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E32" i="98"/>
  <c r="D32" i="98"/>
  <c r="H32" i="98" s="1"/>
  <c r="Z25" i="98"/>
  <c r="Y25" i="98"/>
  <c r="X25" i="98"/>
  <c r="W25" i="98"/>
  <c r="V25" i="98"/>
  <c r="U25" i="98"/>
  <c r="T25" i="98"/>
  <c r="S25" i="98"/>
  <c r="R25" i="98"/>
  <c r="Q25" i="98"/>
  <c r="P25" i="98"/>
  <c r="O25" i="98"/>
  <c r="N25" i="98"/>
  <c r="M25" i="98"/>
  <c r="L25" i="98"/>
  <c r="L29" i="98" s="1"/>
  <c r="K25" i="98"/>
  <c r="K29" i="98" s="1"/>
  <c r="J25" i="98"/>
  <c r="I25" i="98"/>
  <c r="E25" i="98"/>
  <c r="D25" i="98"/>
  <c r="H25" i="98" s="1"/>
  <c r="H29" i="98" s="1"/>
  <c r="Z21" i="98"/>
  <c r="Y21" i="98"/>
  <c r="X21" i="98"/>
  <c r="W21" i="98"/>
  <c r="V21" i="98"/>
  <c r="U21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E21" i="98"/>
  <c r="D21" i="98"/>
  <c r="H21" i="98" s="1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E16" i="98"/>
  <c r="D16" i="98"/>
  <c r="H16" i="98" s="1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E15" i="98"/>
  <c r="D15" i="98"/>
  <c r="H15" i="98" s="1"/>
  <c r="Z14" i="98"/>
  <c r="Y14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E14" i="98"/>
  <c r="D14" i="98"/>
  <c r="H14" i="98" s="1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E13" i="98"/>
  <c r="D13" i="98"/>
  <c r="H13" i="98" s="1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E12" i="98"/>
  <c r="D12" i="98"/>
  <c r="H12" i="98" s="1"/>
  <c r="Z11" i="98"/>
  <c r="Y11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E11" i="98"/>
  <c r="D11" i="98"/>
  <c r="H11" i="98" s="1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E9" i="98"/>
  <c r="D9" i="98"/>
  <c r="Z8" i="98"/>
  <c r="Y8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E8" i="98"/>
  <c r="D8" i="98"/>
  <c r="H8" i="98" s="1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E7" i="98"/>
  <c r="D7" i="98"/>
  <c r="H7" i="98" s="1"/>
  <c r="Z6" i="98"/>
  <c r="Y6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E6" i="98"/>
  <c r="D6" i="98"/>
  <c r="H6" i="98" s="1"/>
  <c r="Z5" i="98"/>
  <c r="Z23" i="98" s="1"/>
  <c r="Y5" i="98"/>
  <c r="Y23" i="98" s="1"/>
  <c r="X5" i="98"/>
  <c r="X23" i="98" s="1"/>
  <c r="W5" i="98"/>
  <c r="W23" i="98" s="1"/>
  <c r="V5" i="98"/>
  <c r="V23" i="98" s="1"/>
  <c r="U5" i="98"/>
  <c r="U23" i="98" s="1"/>
  <c r="T5" i="98"/>
  <c r="T23" i="98" s="1"/>
  <c r="S5" i="98"/>
  <c r="S23" i="98" s="1"/>
  <c r="R5" i="98"/>
  <c r="R23" i="98" s="1"/>
  <c r="Q5" i="98"/>
  <c r="Q23" i="98" s="1"/>
  <c r="P5" i="98"/>
  <c r="P23" i="98" s="1"/>
  <c r="O5" i="98"/>
  <c r="O23" i="98" s="1"/>
  <c r="N5" i="98"/>
  <c r="N23" i="98" s="1"/>
  <c r="M5" i="98"/>
  <c r="M23" i="98" s="1"/>
  <c r="L5" i="98"/>
  <c r="L23" i="98" s="1"/>
  <c r="K5" i="98"/>
  <c r="K23" i="98" s="1"/>
  <c r="J5" i="98"/>
  <c r="J23" i="98" s="1"/>
  <c r="I5" i="98"/>
  <c r="I23" i="98" s="1"/>
  <c r="E5" i="98"/>
  <c r="E23" i="98" s="1"/>
  <c r="D5" i="98"/>
  <c r="Z4" i="98"/>
  <c r="Z27" i="98" s="1"/>
  <c r="Y4" i="98"/>
  <c r="Y27" i="98" s="1"/>
  <c r="X4" i="98"/>
  <c r="X27" i="98" s="1"/>
  <c r="W4" i="98"/>
  <c r="W27" i="98" s="1"/>
  <c r="V4" i="98"/>
  <c r="V27" i="98" s="1"/>
  <c r="U4" i="98"/>
  <c r="U27" i="98" s="1"/>
  <c r="T4" i="98"/>
  <c r="T27" i="98" s="1"/>
  <c r="S4" i="98"/>
  <c r="S27" i="98" s="1"/>
  <c r="R4" i="98"/>
  <c r="R27" i="98" s="1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L30" i="98" s="1"/>
  <c r="K4" i="98"/>
  <c r="K27" i="98" s="1"/>
  <c r="K30" i="98" s="1"/>
  <c r="J4" i="98"/>
  <c r="J27" i="98" s="1"/>
  <c r="I4" i="98"/>
  <c r="I27" i="98" s="1"/>
  <c r="E4" i="98"/>
  <c r="E27" i="98" s="1"/>
  <c r="D4" i="98"/>
  <c r="H3" i="98"/>
  <c r="Z2" i="98"/>
  <c r="Z20" i="98" s="1"/>
  <c r="Y2" i="98"/>
  <c r="Y20" i="98" s="1"/>
  <c r="X2" i="98"/>
  <c r="X20" i="98" s="1"/>
  <c r="W2" i="98"/>
  <c r="W20" i="98" s="1"/>
  <c r="V2" i="98"/>
  <c r="V20" i="98" s="1"/>
  <c r="U2" i="98"/>
  <c r="U20" i="98" s="1"/>
  <c r="T2" i="98"/>
  <c r="T20" i="98" s="1"/>
  <c r="S2" i="98"/>
  <c r="S20" i="98" s="1"/>
  <c r="R2" i="98"/>
  <c r="R20" i="98" s="1"/>
  <c r="Q2" i="98"/>
  <c r="Q20" i="98" s="1"/>
  <c r="P2" i="98"/>
  <c r="P20" i="98" s="1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E20" i="98" s="1"/>
  <c r="D2" i="98"/>
  <c r="Z37" i="97"/>
  <c r="Y37" i="97"/>
  <c r="X37" i="97"/>
  <c r="W37" i="97"/>
  <c r="V37" i="97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E37" i="97"/>
  <c r="D37" i="97"/>
  <c r="Z36" i="97"/>
  <c r="Y36" i="97"/>
  <c r="X36" i="97"/>
  <c r="W36" i="97"/>
  <c r="V36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E36" i="97"/>
  <c r="D36" i="97"/>
  <c r="Z35" i="97"/>
  <c r="Y35" i="97"/>
  <c r="X35" i="97"/>
  <c r="W35" i="97"/>
  <c r="V35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E35" i="97"/>
  <c r="D35" i="97"/>
  <c r="H35" i="97" s="1"/>
  <c r="Z34" i="97"/>
  <c r="Y34" i="97"/>
  <c r="X34" i="97"/>
  <c r="W34" i="97"/>
  <c r="V34" i="97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E34" i="97"/>
  <c r="D34" i="97"/>
  <c r="H34" i="97" s="1"/>
  <c r="Z33" i="97"/>
  <c r="Y33" i="97"/>
  <c r="X33" i="97"/>
  <c r="W33" i="97"/>
  <c r="V33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E33" i="97"/>
  <c r="D33" i="97"/>
  <c r="H33" i="97" s="1"/>
  <c r="Z32" i="97"/>
  <c r="Y32" i="97"/>
  <c r="X32" i="97"/>
  <c r="W32" i="97"/>
  <c r="V32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E32" i="97"/>
  <c r="D32" i="97"/>
  <c r="H32" i="97" s="1"/>
  <c r="Z25" i="97"/>
  <c r="Y25" i="97"/>
  <c r="X25" i="97"/>
  <c r="W25" i="97"/>
  <c r="V25" i="97"/>
  <c r="U25" i="97"/>
  <c r="T25" i="97"/>
  <c r="S25" i="97"/>
  <c r="R25" i="97"/>
  <c r="Q25" i="97"/>
  <c r="P25" i="97"/>
  <c r="O25" i="97"/>
  <c r="N25" i="97"/>
  <c r="M25" i="97"/>
  <c r="L25" i="97"/>
  <c r="L29" i="97" s="1"/>
  <c r="K25" i="97"/>
  <c r="K29" i="97" s="1"/>
  <c r="J25" i="97"/>
  <c r="I25" i="97"/>
  <c r="E25" i="97"/>
  <c r="D25" i="97"/>
  <c r="H25" i="97" s="1"/>
  <c r="H29" i="97" s="1"/>
  <c r="Z21" i="97"/>
  <c r="Y21" i="97"/>
  <c r="X21" i="97"/>
  <c r="W21" i="97"/>
  <c r="V21" i="97"/>
  <c r="U21" i="97"/>
  <c r="T21" i="97"/>
  <c r="S21" i="97"/>
  <c r="R21" i="97"/>
  <c r="Q21" i="97"/>
  <c r="P21" i="97"/>
  <c r="O21" i="97"/>
  <c r="N21" i="97"/>
  <c r="M21" i="97"/>
  <c r="L21" i="97"/>
  <c r="K21" i="97"/>
  <c r="J21" i="97"/>
  <c r="I21" i="97"/>
  <c r="E21" i="97"/>
  <c r="D21" i="97"/>
  <c r="H21" i="97" s="1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E16" i="97"/>
  <c r="D16" i="97"/>
  <c r="H16" i="97" s="1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E15" i="97"/>
  <c r="D15" i="97"/>
  <c r="H15" i="97" s="1"/>
  <c r="Z14" i="97"/>
  <c r="Y14" i="97"/>
  <c r="X14" i="97"/>
  <c r="W14" i="97"/>
  <c r="V14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E14" i="97"/>
  <c r="D14" i="97"/>
  <c r="H14" i="97" s="1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E13" i="97"/>
  <c r="D13" i="97"/>
  <c r="H13" i="97" s="1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E12" i="97"/>
  <c r="D12" i="97"/>
  <c r="H12" i="97" s="1"/>
  <c r="Z11" i="97"/>
  <c r="Y11" i="97"/>
  <c r="X11" i="97"/>
  <c r="W11" i="97"/>
  <c r="V11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E11" i="97"/>
  <c r="D11" i="97"/>
  <c r="H11" i="97" s="1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E9" i="97"/>
  <c r="D9" i="97"/>
  <c r="Z8" i="97"/>
  <c r="Y8" i="97"/>
  <c r="X8" i="97"/>
  <c r="W8" i="97"/>
  <c r="V8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E8" i="97"/>
  <c r="D8" i="97"/>
  <c r="H8" i="97" s="1"/>
  <c r="Z7" i="97"/>
  <c r="Y7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E7" i="97"/>
  <c r="D7" i="97"/>
  <c r="H7" i="97" s="1"/>
  <c r="Z6" i="97"/>
  <c r="Y6" i="97"/>
  <c r="X6" i="97"/>
  <c r="W6" i="97"/>
  <c r="V6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E6" i="97"/>
  <c r="D6" i="97"/>
  <c r="H6" i="97" s="1"/>
  <c r="Z5" i="97"/>
  <c r="Z23" i="97" s="1"/>
  <c r="Y5" i="97"/>
  <c r="Y23" i="97" s="1"/>
  <c r="X5" i="97"/>
  <c r="X23" i="97" s="1"/>
  <c r="W5" i="97"/>
  <c r="W23" i="97" s="1"/>
  <c r="V5" i="97"/>
  <c r="V23" i="97" s="1"/>
  <c r="U5" i="97"/>
  <c r="U23" i="97" s="1"/>
  <c r="T5" i="97"/>
  <c r="T23" i="97" s="1"/>
  <c r="S5" i="97"/>
  <c r="S23" i="97" s="1"/>
  <c r="R5" i="97"/>
  <c r="R23" i="97" s="1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E5" i="97"/>
  <c r="E23" i="97" s="1"/>
  <c r="D5" i="97"/>
  <c r="Z4" i="97"/>
  <c r="Z27" i="97" s="1"/>
  <c r="Y4" i="97"/>
  <c r="Y27" i="97" s="1"/>
  <c r="X4" i="97"/>
  <c r="X27" i="97" s="1"/>
  <c r="W4" i="97"/>
  <c r="W27" i="97" s="1"/>
  <c r="V4" i="97"/>
  <c r="V27" i="97" s="1"/>
  <c r="U4" i="97"/>
  <c r="U27" i="97" s="1"/>
  <c r="T4" i="97"/>
  <c r="T27" i="97" s="1"/>
  <c r="S4" i="97"/>
  <c r="S27" i="97" s="1"/>
  <c r="R4" i="97"/>
  <c r="R27" i="97" s="1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L30" i="97" s="1"/>
  <c r="K4" i="97"/>
  <c r="K27" i="97" s="1"/>
  <c r="K30" i="97" s="1"/>
  <c r="J4" i="97"/>
  <c r="J27" i="97" s="1"/>
  <c r="I4" i="97"/>
  <c r="I27" i="97" s="1"/>
  <c r="E4" i="97"/>
  <c r="E27" i="97" s="1"/>
  <c r="D4" i="97"/>
  <c r="H3" i="97"/>
  <c r="Z2" i="97"/>
  <c r="Z20" i="97" s="1"/>
  <c r="Y2" i="97"/>
  <c r="Y20" i="97" s="1"/>
  <c r="X2" i="97"/>
  <c r="X20" i="97" s="1"/>
  <c r="W2" i="97"/>
  <c r="W20" i="97" s="1"/>
  <c r="V2" i="97"/>
  <c r="V20" i="97" s="1"/>
  <c r="U2" i="97"/>
  <c r="U20" i="97" s="1"/>
  <c r="T2" i="97"/>
  <c r="T20" i="97" s="1"/>
  <c r="S2" i="97"/>
  <c r="S20" i="97" s="1"/>
  <c r="R2" i="97"/>
  <c r="R20" i="97" s="1"/>
  <c r="Q2" i="97"/>
  <c r="Q20" i="97" s="1"/>
  <c r="P2" i="97"/>
  <c r="P20" i="97" s="1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E37" i="96"/>
  <c r="D37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E36" i="96"/>
  <c r="D36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E35" i="96"/>
  <c r="D35" i="96"/>
  <c r="H35" i="96" s="1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E34" i="96"/>
  <c r="D34" i="96"/>
  <c r="H34" i="96" s="1"/>
  <c r="Z33" i="96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E33" i="96"/>
  <c r="D33" i="96"/>
  <c r="H33" i="96" s="1"/>
  <c r="Z32" i="96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E32" i="96"/>
  <c r="D32" i="96"/>
  <c r="H32" i="96" s="1"/>
  <c r="Z25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L29" i="96" s="1"/>
  <c r="K25" i="96"/>
  <c r="K29" i="96" s="1"/>
  <c r="J25" i="96"/>
  <c r="I25" i="96"/>
  <c r="E25" i="96"/>
  <c r="D25" i="96"/>
  <c r="H25" i="96" s="1"/>
  <c r="H29" i="96" s="1"/>
  <c r="Z21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E21" i="96"/>
  <c r="D21" i="96"/>
  <c r="H21" i="96" s="1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E16" i="96"/>
  <c r="D16" i="96"/>
  <c r="H16" i="96" s="1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E15" i="96"/>
  <c r="D15" i="96"/>
  <c r="H15" i="96" s="1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E14" i="96"/>
  <c r="D14" i="96"/>
  <c r="H14" i="96" s="1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E13" i="96"/>
  <c r="D13" i="96"/>
  <c r="H13" i="96" s="1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E12" i="96"/>
  <c r="D12" i="96"/>
  <c r="H12" i="96" s="1"/>
  <c r="Z11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E11" i="96"/>
  <c r="D11" i="96"/>
  <c r="H11" i="96" s="1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E9" i="96"/>
  <c r="D9" i="96"/>
  <c r="Z8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E8" i="96"/>
  <c r="D8" i="96"/>
  <c r="H8" i="96" s="1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E7" i="96"/>
  <c r="D7" i="96"/>
  <c r="H7" i="96" s="1"/>
  <c r="Z6" i="96"/>
  <c r="Y6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E6" i="96"/>
  <c r="D6" i="96"/>
  <c r="H6" i="96" s="1"/>
  <c r="Z5" i="96"/>
  <c r="Z23" i="96" s="1"/>
  <c r="Y5" i="96"/>
  <c r="Y23" i="96" s="1"/>
  <c r="X5" i="96"/>
  <c r="X23" i="96" s="1"/>
  <c r="W5" i="96"/>
  <c r="W23" i="96" s="1"/>
  <c r="V5" i="96"/>
  <c r="V23" i="96" s="1"/>
  <c r="U5" i="96"/>
  <c r="U23" i="96" s="1"/>
  <c r="T5" i="96"/>
  <c r="T23" i="96" s="1"/>
  <c r="S5" i="96"/>
  <c r="S23" i="96" s="1"/>
  <c r="R5" i="96"/>
  <c r="R23" i="96" s="1"/>
  <c r="Q5" i="96"/>
  <c r="Q23" i="96" s="1"/>
  <c r="P5" i="96"/>
  <c r="P23" i="96" s="1"/>
  <c r="O5" i="96"/>
  <c r="O23" i="96" s="1"/>
  <c r="N5" i="96"/>
  <c r="N23" i="96" s="1"/>
  <c r="M5" i="96"/>
  <c r="M23" i="96" s="1"/>
  <c r="L5" i="96"/>
  <c r="L23" i="96" s="1"/>
  <c r="K5" i="96"/>
  <c r="K23" i="96" s="1"/>
  <c r="J5" i="96"/>
  <c r="J23" i="96" s="1"/>
  <c r="I5" i="96"/>
  <c r="I23" i="96" s="1"/>
  <c r="E5" i="96"/>
  <c r="E23" i="96" s="1"/>
  <c r="D5" i="96"/>
  <c r="Z4" i="96"/>
  <c r="Z27" i="96" s="1"/>
  <c r="Y4" i="96"/>
  <c r="Y27" i="96" s="1"/>
  <c r="X4" i="96"/>
  <c r="X27" i="96" s="1"/>
  <c r="W4" i="96"/>
  <c r="W27" i="96" s="1"/>
  <c r="V4" i="96"/>
  <c r="V27" i="96" s="1"/>
  <c r="U4" i="96"/>
  <c r="U27" i="96" s="1"/>
  <c r="T4" i="96"/>
  <c r="T27" i="96" s="1"/>
  <c r="S4" i="96"/>
  <c r="S27" i="96" s="1"/>
  <c r="R4" i="96"/>
  <c r="R27" i="96" s="1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L30" i="96" s="1"/>
  <c r="K4" i="96"/>
  <c r="K27" i="96" s="1"/>
  <c r="K30" i="96" s="1"/>
  <c r="J4" i="96"/>
  <c r="J27" i="96" s="1"/>
  <c r="I4" i="96"/>
  <c r="I27" i="96" s="1"/>
  <c r="E4" i="96"/>
  <c r="E27" i="96" s="1"/>
  <c r="D4" i="96"/>
  <c r="H3" i="96"/>
  <c r="Z2" i="96"/>
  <c r="Z20" i="96" s="1"/>
  <c r="Y2" i="96"/>
  <c r="Y20" i="96" s="1"/>
  <c r="X2" i="96"/>
  <c r="X20" i="96" s="1"/>
  <c r="W2" i="96"/>
  <c r="W20" i="96" s="1"/>
  <c r="V2" i="96"/>
  <c r="V20" i="96" s="1"/>
  <c r="U2" i="96"/>
  <c r="U20" i="96" s="1"/>
  <c r="T2" i="96"/>
  <c r="T20" i="96" s="1"/>
  <c r="S2" i="96"/>
  <c r="S20" i="96" s="1"/>
  <c r="R2" i="96"/>
  <c r="R20" i="96" s="1"/>
  <c r="Q2" i="96"/>
  <c r="Q20" i="96" s="1"/>
  <c r="P2" i="96"/>
  <c r="P20" i="96" s="1"/>
  <c r="O2" i="96"/>
  <c r="O20" i="96" s="1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E37" i="95"/>
  <c r="D37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E36" i="95"/>
  <c r="D36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E35" i="95"/>
  <c r="D35" i="95"/>
  <c r="H35" i="95" s="1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E34" i="95"/>
  <c r="D34" i="95"/>
  <c r="H34" i="95" s="1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E33" i="95"/>
  <c r="D33" i="95"/>
  <c r="H33" i="95" s="1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E32" i="95"/>
  <c r="D32" i="95"/>
  <c r="H32" i="95" s="1"/>
  <c r="X25" i="95"/>
  <c r="W25" i="95"/>
  <c r="V25" i="95"/>
  <c r="U25" i="95"/>
  <c r="T25" i="95"/>
  <c r="S25" i="95"/>
  <c r="R25" i="95"/>
  <c r="Q25" i="95"/>
  <c r="P25" i="95"/>
  <c r="O25" i="95"/>
  <c r="N25" i="95"/>
  <c r="M25" i="95"/>
  <c r="L25" i="95"/>
  <c r="L29" i="95" s="1"/>
  <c r="K25" i="95"/>
  <c r="K29" i="95" s="1"/>
  <c r="J25" i="95"/>
  <c r="I25" i="95"/>
  <c r="E25" i="95"/>
  <c r="D25" i="95"/>
  <c r="H25" i="95" s="1"/>
  <c r="H29" i="95" s="1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E21" i="95"/>
  <c r="D21" i="95"/>
  <c r="H21" i="95" s="1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E16" i="95"/>
  <c r="D16" i="95"/>
  <c r="H16" i="95" s="1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E15" i="95"/>
  <c r="D15" i="95"/>
  <c r="H15" i="95" s="1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E14" i="95"/>
  <c r="D14" i="95"/>
  <c r="H14" i="95" s="1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E13" i="95"/>
  <c r="D13" i="95"/>
  <c r="H13" i="95" s="1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E12" i="95"/>
  <c r="D12" i="95"/>
  <c r="H12" i="95" s="1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E11" i="95"/>
  <c r="D11" i="95"/>
  <c r="H11" i="95" s="1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E9" i="95"/>
  <c r="D9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E8" i="95"/>
  <c r="D8" i="95"/>
  <c r="H8" i="95" s="1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E7" i="95"/>
  <c r="D7" i="95"/>
  <c r="H7" i="95" s="1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E6" i="95"/>
  <c r="D6" i="95"/>
  <c r="H6" i="95" s="1"/>
  <c r="X5" i="95"/>
  <c r="X23" i="95" s="1"/>
  <c r="W5" i="95"/>
  <c r="W23" i="95" s="1"/>
  <c r="V5" i="95"/>
  <c r="V23" i="95" s="1"/>
  <c r="U5" i="95"/>
  <c r="U23" i="95" s="1"/>
  <c r="T5" i="95"/>
  <c r="T23" i="95" s="1"/>
  <c r="S5" i="95"/>
  <c r="S23" i="95" s="1"/>
  <c r="R5" i="95"/>
  <c r="R23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E5" i="95"/>
  <c r="E23" i="95" s="1"/>
  <c r="D5" i="95"/>
  <c r="X4" i="95"/>
  <c r="X27" i="95" s="1"/>
  <c r="W4" i="95"/>
  <c r="W27" i="95" s="1"/>
  <c r="V4" i="95"/>
  <c r="V27" i="95" s="1"/>
  <c r="U4" i="95"/>
  <c r="U27" i="95" s="1"/>
  <c r="T4" i="95"/>
  <c r="T27" i="95" s="1"/>
  <c r="S4" i="95"/>
  <c r="S27" i="95" s="1"/>
  <c r="R4" i="95"/>
  <c r="R27" i="95" s="1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K30" i="95" s="1"/>
  <c r="J4" i="95"/>
  <c r="J27" i="95" s="1"/>
  <c r="I4" i="95"/>
  <c r="I27" i="95" s="1"/>
  <c r="E4" i="95"/>
  <c r="E27" i="95" s="1"/>
  <c r="D4" i="95"/>
  <c r="H3" i="95"/>
  <c r="X2" i="95"/>
  <c r="X20" i="95" s="1"/>
  <c r="W2" i="95"/>
  <c r="W20" i="95" s="1"/>
  <c r="V2" i="95"/>
  <c r="V20" i="95" s="1"/>
  <c r="U2" i="95"/>
  <c r="U20" i="95" s="1"/>
  <c r="T2" i="95"/>
  <c r="T20" i="95" s="1"/>
  <c r="S2" i="95"/>
  <c r="S20" i="95" s="1"/>
  <c r="R2" i="95"/>
  <c r="R20" i="95" s="1"/>
  <c r="Q2" i="95"/>
  <c r="Q20" i="95" s="1"/>
  <c r="P2" i="95"/>
  <c r="P20" i="95" s="1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E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E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E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E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E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E32" i="94"/>
  <c r="D32" i="94"/>
  <c r="H32" i="94" s="1"/>
  <c r="Z25" i="94"/>
  <c r="Y25" i="94"/>
  <c r="X25" i="94"/>
  <c r="W25" i="94"/>
  <c r="V25" i="94"/>
  <c r="U25" i="94"/>
  <c r="T25" i="94"/>
  <c r="S25" i="94"/>
  <c r="R25" i="94"/>
  <c r="Q25" i="94"/>
  <c r="P25" i="94"/>
  <c r="O25" i="94"/>
  <c r="N25" i="94"/>
  <c r="M25" i="94"/>
  <c r="L25" i="94"/>
  <c r="L29" i="94" s="1"/>
  <c r="K25" i="94"/>
  <c r="K29" i="94" s="1"/>
  <c r="J25" i="94"/>
  <c r="I25" i="94"/>
  <c r="E25" i="94"/>
  <c r="D25" i="94"/>
  <c r="H25" i="94" s="1"/>
  <c r="H29" i="94" s="1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E21" i="94"/>
  <c r="D21" i="94"/>
  <c r="H21" i="94" s="1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E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E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E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E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E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E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E9" i="94"/>
  <c r="D9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E8" i="94"/>
  <c r="D8" i="94"/>
  <c r="H8" i="94" s="1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E7" i="94"/>
  <c r="D7" i="94"/>
  <c r="H7" i="94" s="1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E6" i="94"/>
  <c r="D6" i="94"/>
  <c r="H6" i="94" s="1"/>
  <c r="Z5" i="94"/>
  <c r="Z23" i="94" s="1"/>
  <c r="Y5" i="94"/>
  <c r="Y23" i="94" s="1"/>
  <c r="X5" i="94"/>
  <c r="X23" i="94" s="1"/>
  <c r="W5" i="94"/>
  <c r="W23" i="94" s="1"/>
  <c r="V5" i="94"/>
  <c r="V23" i="94" s="1"/>
  <c r="U5" i="94"/>
  <c r="U23" i="94" s="1"/>
  <c r="T5" i="94"/>
  <c r="T23" i="94" s="1"/>
  <c r="S5" i="94"/>
  <c r="S23" i="94" s="1"/>
  <c r="R5" i="94"/>
  <c r="R23" i="94" s="1"/>
  <c r="Q5" i="94"/>
  <c r="Q23" i="94" s="1"/>
  <c r="P5" i="94"/>
  <c r="P23" i="94" s="1"/>
  <c r="O5" i="94"/>
  <c r="O23" i="94" s="1"/>
  <c r="N5" i="94"/>
  <c r="N23" i="94" s="1"/>
  <c r="M5" i="94"/>
  <c r="M23" i="94" s="1"/>
  <c r="L5" i="94"/>
  <c r="L23" i="94" s="1"/>
  <c r="K5" i="94"/>
  <c r="K23" i="94" s="1"/>
  <c r="J5" i="94"/>
  <c r="J23" i="94" s="1"/>
  <c r="I5" i="94"/>
  <c r="I23" i="94" s="1"/>
  <c r="E5" i="94"/>
  <c r="E23" i="94" s="1"/>
  <c r="D5" i="94"/>
  <c r="Z4" i="94"/>
  <c r="Z27" i="94" s="1"/>
  <c r="Y4" i="94"/>
  <c r="Y27" i="94" s="1"/>
  <c r="X4" i="94"/>
  <c r="X27" i="94" s="1"/>
  <c r="W4" i="94"/>
  <c r="W27" i="94" s="1"/>
  <c r="V4" i="94"/>
  <c r="V27" i="94" s="1"/>
  <c r="U4" i="94"/>
  <c r="U27" i="94" s="1"/>
  <c r="T4" i="94"/>
  <c r="T27" i="94" s="1"/>
  <c r="S4" i="94"/>
  <c r="S27" i="94" s="1"/>
  <c r="R4" i="94"/>
  <c r="R27" i="94" s="1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L30" i="94" s="1"/>
  <c r="K4" i="94"/>
  <c r="K27" i="94" s="1"/>
  <c r="K30" i="94" s="1"/>
  <c r="J4" i="94"/>
  <c r="J27" i="94" s="1"/>
  <c r="I4" i="94"/>
  <c r="I27" i="94" s="1"/>
  <c r="E4" i="94"/>
  <c r="E27" i="94" s="1"/>
  <c r="D4" i="94"/>
  <c r="H3" i="94"/>
  <c r="Z2" i="94"/>
  <c r="Z20" i="94" s="1"/>
  <c r="Y2" i="94"/>
  <c r="Y20" i="94" s="1"/>
  <c r="X2" i="94"/>
  <c r="X20" i="94" s="1"/>
  <c r="W2" i="94"/>
  <c r="W20" i="94" s="1"/>
  <c r="V2" i="94"/>
  <c r="V20" i="94" s="1"/>
  <c r="U2" i="94"/>
  <c r="U20" i="94" s="1"/>
  <c r="T2" i="94"/>
  <c r="T20" i="94" s="1"/>
  <c r="S2" i="94"/>
  <c r="S20" i="94" s="1"/>
  <c r="R2" i="94"/>
  <c r="R20" i="94" s="1"/>
  <c r="Q2" i="94"/>
  <c r="Q20" i="94" s="1"/>
  <c r="P2" i="94"/>
  <c r="P20" i="94" s="1"/>
  <c r="O2" i="94"/>
  <c r="O20" i="94" s="1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E37" i="93"/>
  <c r="D37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E36" i="93"/>
  <c r="D36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E35" i="93"/>
  <c r="D35" i="93"/>
  <c r="H35" i="93" s="1"/>
  <c r="Z34" i="93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E34" i="93"/>
  <c r="D34" i="93"/>
  <c r="H34" i="93" s="1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E33" i="93"/>
  <c r="D33" i="93"/>
  <c r="H33" i="93" s="1"/>
  <c r="Z32" i="93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E32" i="93"/>
  <c r="D32" i="93"/>
  <c r="H32" i="93" s="1"/>
  <c r="Z25" i="93"/>
  <c r="Y25" i="93"/>
  <c r="X25" i="93"/>
  <c r="W25" i="93"/>
  <c r="V25" i="93"/>
  <c r="U25" i="93"/>
  <c r="T25" i="93"/>
  <c r="S25" i="93"/>
  <c r="R25" i="93"/>
  <c r="Q25" i="93"/>
  <c r="P25" i="93"/>
  <c r="O25" i="93"/>
  <c r="N25" i="93"/>
  <c r="M25" i="93"/>
  <c r="L25" i="93"/>
  <c r="L29" i="93" s="1"/>
  <c r="K25" i="93"/>
  <c r="K29" i="93" s="1"/>
  <c r="J25" i="93"/>
  <c r="I25" i="93"/>
  <c r="E25" i="93"/>
  <c r="D25" i="93"/>
  <c r="H25" i="93" s="1"/>
  <c r="H29" i="93" s="1"/>
  <c r="Z21" i="93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E21" i="93"/>
  <c r="D21" i="93"/>
  <c r="H21" i="93" s="1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E16" i="93"/>
  <c r="D16" i="93"/>
  <c r="H16" i="93" s="1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E15" i="93"/>
  <c r="D15" i="93"/>
  <c r="H15" i="93" s="1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E14" i="93"/>
  <c r="D14" i="93"/>
  <c r="H14" i="93" s="1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E13" i="93"/>
  <c r="D13" i="93"/>
  <c r="H13" i="93" s="1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E12" i="93"/>
  <c r="D12" i="93"/>
  <c r="H12" i="93" s="1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E11" i="93"/>
  <c r="D11" i="93"/>
  <c r="H11" i="93" s="1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E9" i="93"/>
  <c r="D9" i="93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E8" i="93"/>
  <c r="D8" i="93"/>
  <c r="H8" i="93" s="1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E7" i="93"/>
  <c r="D7" i="93"/>
  <c r="H7" i="93" s="1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E6" i="93"/>
  <c r="D6" i="93"/>
  <c r="H6" i="93" s="1"/>
  <c r="Z5" i="93"/>
  <c r="Z23" i="93" s="1"/>
  <c r="Y5" i="93"/>
  <c r="Y23" i="93" s="1"/>
  <c r="X5" i="93"/>
  <c r="X23" i="93" s="1"/>
  <c r="W5" i="93"/>
  <c r="W23" i="93" s="1"/>
  <c r="V5" i="93"/>
  <c r="V23" i="93" s="1"/>
  <c r="U5" i="93"/>
  <c r="U23" i="93" s="1"/>
  <c r="T5" i="93"/>
  <c r="T23" i="93" s="1"/>
  <c r="S5" i="93"/>
  <c r="S23" i="93" s="1"/>
  <c r="R5" i="93"/>
  <c r="R23" i="93" s="1"/>
  <c r="Q5" i="93"/>
  <c r="Q23" i="93" s="1"/>
  <c r="P5" i="93"/>
  <c r="P23" i="93" s="1"/>
  <c r="O5" i="93"/>
  <c r="O23" i="93" s="1"/>
  <c r="N5" i="93"/>
  <c r="N23" i="93" s="1"/>
  <c r="M5" i="93"/>
  <c r="M23" i="93" s="1"/>
  <c r="L5" i="93"/>
  <c r="L23" i="93" s="1"/>
  <c r="K5" i="93"/>
  <c r="K23" i="93" s="1"/>
  <c r="J5" i="93"/>
  <c r="J23" i="93" s="1"/>
  <c r="I5" i="93"/>
  <c r="I23" i="93" s="1"/>
  <c r="E5" i="93"/>
  <c r="E23" i="93" s="1"/>
  <c r="D5" i="93"/>
  <c r="Z4" i="93"/>
  <c r="Z27" i="93" s="1"/>
  <c r="Y4" i="93"/>
  <c r="Y27" i="93" s="1"/>
  <c r="X4" i="93"/>
  <c r="X27" i="93" s="1"/>
  <c r="W4" i="93"/>
  <c r="W27" i="93" s="1"/>
  <c r="V4" i="93"/>
  <c r="V27" i="93" s="1"/>
  <c r="U4" i="93"/>
  <c r="U27" i="93" s="1"/>
  <c r="T4" i="93"/>
  <c r="T27" i="93" s="1"/>
  <c r="S4" i="93"/>
  <c r="S27" i="93" s="1"/>
  <c r="R4" i="93"/>
  <c r="R27" i="93" s="1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L30" i="93" s="1"/>
  <c r="K4" i="93"/>
  <c r="K27" i="93" s="1"/>
  <c r="K30" i="93" s="1"/>
  <c r="J4" i="93"/>
  <c r="J27" i="93" s="1"/>
  <c r="I4" i="93"/>
  <c r="I27" i="93" s="1"/>
  <c r="E4" i="93"/>
  <c r="E27" i="93" s="1"/>
  <c r="D4" i="93"/>
  <c r="H3" i="93"/>
  <c r="Z2" i="93"/>
  <c r="Z20" i="93" s="1"/>
  <c r="Y2" i="93"/>
  <c r="Y20" i="93" s="1"/>
  <c r="X2" i="93"/>
  <c r="X20" i="93" s="1"/>
  <c r="W2" i="93"/>
  <c r="W20" i="93" s="1"/>
  <c r="V2" i="93"/>
  <c r="V20" i="93" s="1"/>
  <c r="U2" i="93"/>
  <c r="U20" i="93" s="1"/>
  <c r="T2" i="93"/>
  <c r="T20" i="93" s="1"/>
  <c r="S2" i="93"/>
  <c r="S20" i="93" s="1"/>
  <c r="R2" i="93"/>
  <c r="R20" i="93" s="1"/>
  <c r="Q2" i="93"/>
  <c r="Q20" i="93" s="1"/>
  <c r="P2" i="93"/>
  <c r="P20" i="93" s="1"/>
  <c r="O2" i="93"/>
  <c r="O20" i="93" s="1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AA37" i="92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E37" i="92"/>
  <c r="D37" i="92"/>
  <c r="AA36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E36" i="92"/>
  <c r="D36" i="92"/>
  <c r="AA35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E35" i="92"/>
  <c r="D35" i="92"/>
  <c r="H35" i="92" s="1"/>
  <c r="AA34" i="92"/>
  <c r="Z34" i="92"/>
  <c r="Y34" i="92"/>
  <c r="X34" i="92"/>
  <c r="W34" i="92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E34" i="92"/>
  <c r="D34" i="92"/>
  <c r="H34" i="92" s="1"/>
  <c r="AA33" i="92"/>
  <c r="Z33" i="92"/>
  <c r="Y33" i="92"/>
  <c r="X33" i="92"/>
  <c r="W33" i="92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E33" i="92"/>
  <c r="D33" i="92"/>
  <c r="H33" i="92" s="1"/>
  <c r="AA32" i="92"/>
  <c r="Z32" i="92"/>
  <c r="Y32" i="92"/>
  <c r="X32" i="92"/>
  <c r="W32" i="92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E32" i="92"/>
  <c r="D32" i="92"/>
  <c r="H32" i="92" s="1"/>
  <c r="AA25" i="92"/>
  <c r="Z25" i="92"/>
  <c r="Y25" i="92"/>
  <c r="X25" i="92"/>
  <c r="W25" i="92"/>
  <c r="V25" i="92"/>
  <c r="U25" i="92"/>
  <c r="T25" i="92"/>
  <c r="S25" i="92"/>
  <c r="R25" i="92"/>
  <c r="Q25" i="92"/>
  <c r="P25" i="92"/>
  <c r="O25" i="92"/>
  <c r="N25" i="92"/>
  <c r="M25" i="92"/>
  <c r="L25" i="92"/>
  <c r="L29" i="92" s="1"/>
  <c r="K25" i="92"/>
  <c r="K29" i="92" s="1"/>
  <c r="J25" i="92"/>
  <c r="I25" i="92"/>
  <c r="E25" i="92"/>
  <c r="D25" i="92"/>
  <c r="H25" i="92" s="1"/>
  <c r="H29" i="92" s="1"/>
  <c r="AA21" i="92"/>
  <c r="Z21" i="92"/>
  <c r="Y21" i="92"/>
  <c r="X21" i="92"/>
  <c r="W21" i="92"/>
  <c r="V21" i="92"/>
  <c r="U21" i="92"/>
  <c r="T21" i="92"/>
  <c r="S21" i="92"/>
  <c r="R21" i="92"/>
  <c r="Q21" i="92"/>
  <c r="P21" i="92"/>
  <c r="O21" i="92"/>
  <c r="N21" i="92"/>
  <c r="M21" i="92"/>
  <c r="L21" i="92"/>
  <c r="K21" i="92"/>
  <c r="J21" i="92"/>
  <c r="I21" i="92"/>
  <c r="E21" i="92"/>
  <c r="D21" i="92"/>
  <c r="AA16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E16" i="92"/>
  <c r="D16" i="92"/>
  <c r="H16" i="92" s="1"/>
  <c r="AA15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E15" i="92"/>
  <c r="D15" i="92"/>
  <c r="H15" i="92" s="1"/>
  <c r="AA14" i="92"/>
  <c r="Z14" i="92"/>
  <c r="Y14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E14" i="92"/>
  <c r="D14" i="92"/>
  <c r="H14" i="92" s="1"/>
  <c r="AA13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E13" i="92"/>
  <c r="D13" i="92"/>
  <c r="H13" i="92" s="1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E12" i="92"/>
  <c r="D12" i="92"/>
  <c r="H12" i="92" s="1"/>
  <c r="AA11" i="92"/>
  <c r="Z11" i="92"/>
  <c r="Y11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E11" i="92"/>
  <c r="D11" i="92"/>
  <c r="H11" i="92" s="1"/>
  <c r="AA9" i="92"/>
  <c r="AA10" i="92" s="1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E9" i="92"/>
  <c r="D9" i="92"/>
  <c r="AA8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E8" i="92"/>
  <c r="D8" i="92"/>
  <c r="H8" i="92" s="1"/>
  <c r="AA7" i="92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E7" i="92"/>
  <c r="D7" i="92"/>
  <c r="H7" i="92" s="1"/>
  <c r="AA6" i="92"/>
  <c r="Z6" i="92"/>
  <c r="Y6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E6" i="92"/>
  <c r="D6" i="92"/>
  <c r="H6" i="92" s="1"/>
  <c r="AA5" i="92"/>
  <c r="AA23" i="92" s="1"/>
  <c r="Z5" i="92"/>
  <c r="Z23" i="92" s="1"/>
  <c r="Y5" i="92"/>
  <c r="Y23" i="92" s="1"/>
  <c r="X5" i="92"/>
  <c r="X23" i="92" s="1"/>
  <c r="W5" i="92"/>
  <c r="W23" i="92" s="1"/>
  <c r="V5" i="92"/>
  <c r="V23" i="92" s="1"/>
  <c r="U5" i="92"/>
  <c r="U23" i="92" s="1"/>
  <c r="T5" i="92"/>
  <c r="T23" i="92" s="1"/>
  <c r="S5" i="92"/>
  <c r="S23" i="92" s="1"/>
  <c r="R5" i="92"/>
  <c r="R23" i="92" s="1"/>
  <c r="Q5" i="92"/>
  <c r="Q23" i="92" s="1"/>
  <c r="P5" i="92"/>
  <c r="P23" i="92" s="1"/>
  <c r="O5" i="92"/>
  <c r="O23" i="92" s="1"/>
  <c r="N5" i="92"/>
  <c r="N23" i="92" s="1"/>
  <c r="M5" i="92"/>
  <c r="M23" i="92" s="1"/>
  <c r="L5" i="92"/>
  <c r="L23" i="92" s="1"/>
  <c r="K5" i="92"/>
  <c r="K23" i="92" s="1"/>
  <c r="J5" i="92"/>
  <c r="J23" i="92" s="1"/>
  <c r="I5" i="92"/>
  <c r="I23" i="92" s="1"/>
  <c r="E5" i="92"/>
  <c r="E23" i="92" s="1"/>
  <c r="D5" i="92"/>
  <c r="AA4" i="92"/>
  <c r="AA27" i="92" s="1"/>
  <c r="Z4" i="92"/>
  <c r="Z27" i="92" s="1"/>
  <c r="Y4" i="92"/>
  <c r="Y27" i="92" s="1"/>
  <c r="X4" i="92"/>
  <c r="X27" i="92" s="1"/>
  <c r="W4" i="92"/>
  <c r="W27" i="92" s="1"/>
  <c r="V4" i="92"/>
  <c r="V27" i="92" s="1"/>
  <c r="U4" i="92"/>
  <c r="U27" i="92" s="1"/>
  <c r="T4" i="92"/>
  <c r="T27" i="92" s="1"/>
  <c r="S4" i="92"/>
  <c r="S27" i="92" s="1"/>
  <c r="R4" i="92"/>
  <c r="R27" i="92" s="1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L30" i="92" s="1"/>
  <c r="K4" i="92"/>
  <c r="K27" i="92" s="1"/>
  <c r="K30" i="92" s="1"/>
  <c r="J4" i="92"/>
  <c r="J27" i="92" s="1"/>
  <c r="I4" i="92"/>
  <c r="I27" i="92" s="1"/>
  <c r="E4" i="92"/>
  <c r="E27" i="92" s="1"/>
  <c r="D4" i="92"/>
  <c r="H3" i="92"/>
  <c r="AA2" i="92"/>
  <c r="AA20" i="92" s="1"/>
  <c r="Z2" i="92"/>
  <c r="Z20" i="92" s="1"/>
  <c r="Y2" i="92"/>
  <c r="Y20" i="92" s="1"/>
  <c r="X2" i="92"/>
  <c r="X20" i="92" s="1"/>
  <c r="W2" i="92"/>
  <c r="W20" i="92" s="1"/>
  <c r="V2" i="92"/>
  <c r="V20" i="92" s="1"/>
  <c r="U2" i="92"/>
  <c r="U20" i="92" s="1"/>
  <c r="T2" i="92"/>
  <c r="T20" i="92" s="1"/>
  <c r="S2" i="92"/>
  <c r="S20" i="92" s="1"/>
  <c r="R2" i="92"/>
  <c r="R20" i="92" s="1"/>
  <c r="Q2" i="92"/>
  <c r="Q20" i="92" s="1"/>
  <c r="P2" i="92"/>
  <c r="P20" i="92" s="1"/>
  <c r="O2" i="92"/>
  <c r="O20" i="92" s="1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E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E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E35" i="91"/>
  <c r="D35" i="91"/>
  <c r="H35" i="91" s="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E34" i="91"/>
  <c r="D34" i="91"/>
  <c r="H34" i="91" s="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E33" i="91"/>
  <c r="D33" i="91"/>
  <c r="H33" i="91" s="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E32" i="91"/>
  <c r="D32" i="91"/>
  <c r="H32" i="91" s="1"/>
  <c r="Z25" i="91"/>
  <c r="Y25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L29" i="91" s="1"/>
  <c r="K25" i="91"/>
  <c r="K29" i="91" s="1"/>
  <c r="J25" i="91"/>
  <c r="I25" i="91"/>
  <c r="E25" i="91"/>
  <c r="D25" i="91"/>
  <c r="H25" i="91" s="1"/>
  <c r="H29" i="91" s="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E21" i="91"/>
  <c r="D21" i="91"/>
  <c r="H21" i="91" s="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E16" i="91"/>
  <c r="D16" i="91"/>
  <c r="H16" i="91" s="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E15" i="91"/>
  <c r="D15" i="91"/>
  <c r="H15" i="91" s="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E14" i="91"/>
  <c r="D14" i="91"/>
  <c r="H14" i="91" s="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E13" i="91"/>
  <c r="D13" i="91"/>
  <c r="H13" i="91" s="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E12" i="91"/>
  <c r="D12" i="91"/>
  <c r="H12" i="91" s="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E11" i="91"/>
  <c r="D11" i="91"/>
  <c r="H11" i="91" s="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E9" i="91"/>
  <c r="D9" i="9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E8" i="91"/>
  <c r="D8" i="91"/>
  <c r="H8" i="91" s="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E7" i="91"/>
  <c r="D7" i="91"/>
  <c r="H7" i="91" s="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E6" i="91"/>
  <c r="D6" i="91"/>
  <c r="H6" i="91" s="1"/>
  <c r="Z5" i="91"/>
  <c r="Z23" i="91" s="1"/>
  <c r="Y5" i="91"/>
  <c r="Y23" i="91" s="1"/>
  <c r="X5" i="91"/>
  <c r="X23" i="91" s="1"/>
  <c r="W5" i="91"/>
  <c r="W23" i="91" s="1"/>
  <c r="V5" i="91"/>
  <c r="V23" i="91" s="1"/>
  <c r="U5" i="91"/>
  <c r="U23" i="91" s="1"/>
  <c r="T5" i="91"/>
  <c r="T23" i="91" s="1"/>
  <c r="S5" i="91"/>
  <c r="S23" i="91" s="1"/>
  <c r="R5" i="91"/>
  <c r="R23" i="91" s="1"/>
  <c r="Q5" i="91"/>
  <c r="Q23" i="91" s="1"/>
  <c r="P5" i="91"/>
  <c r="P23" i="91" s="1"/>
  <c r="O5" i="91"/>
  <c r="O23" i="91" s="1"/>
  <c r="N5" i="91"/>
  <c r="N23" i="91" s="1"/>
  <c r="M5" i="91"/>
  <c r="M23" i="91" s="1"/>
  <c r="L5" i="91"/>
  <c r="L23" i="91" s="1"/>
  <c r="K5" i="91"/>
  <c r="K23" i="91" s="1"/>
  <c r="J5" i="91"/>
  <c r="J23" i="91" s="1"/>
  <c r="I5" i="91"/>
  <c r="I23" i="91" s="1"/>
  <c r="E5" i="91"/>
  <c r="E23" i="91" s="1"/>
  <c r="D5" i="91"/>
  <c r="Z4" i="91"/>
  <c r="Z27" i="91" s="1"/>
  <c r="Y4" i="91"/>
  <c r="Y27" i="91" s="1"/>
  <c r="X4" i="91"/>
  <c r="X27" i="91" s="1"/>
  <c r="W4" i="91"/>
  <c r="W27" i="91" s="1"/>
  <c r="V4" i="91"/>
  <c r="V27" i="91" s="1"/>
  <c r="U4" i="91"/>
  <c r="U27" i="91" s="1"/>
  <c r="T4" i="91"/>
  <c r="T27" i="91" s="1"/>
  <c r="S4" i="91"/>
  <c r="S27" i="91" s="1"/>
  <c r="R4" i="91"/>
  <c r="R27" i="91" s="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L30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Z2" i="91"/>
  <c r="Z20" i="91" s="1"/>
  <c r="Y2" i="91"/>
  <c r="Y20" i="91" s="1"/>
  <c r="X2" i="91"/>
  <c r="X20" i="91" s="1"/>
  <c r="W2" i="91"/>
  <c r="W20" i="91" s="1"/>
  <c r="V2" i="91"/>
  <c r="V20" i="91" s="1"/>
  <c r="U2" i="91"/>
  <c r="U20" i="91" s="1"/>
  <c r="T2" i="91"/>
  <c r="T20" i="91" s="1"/>
  <c r="S2" i="91"/>
  <c r="S20" i="91" s="1"/>
  <c r="R2" i="91"/>
  <c r="R20" i="91" s="1"/>
  <c r="Q2" i="91"/>
  <c r="Q20" i="91" s="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E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E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E35" i="90"/>
  <c r="D35" i="90"/>
  <c r="H35" i="90" s="1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E34" i="90"/>
  <c r="D34" i="90"/>
  <c r="H34" i="90" s="1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E33" i="90"/>
  <c r="D33" i="90"/>
  <c r="H33" i="90" s="1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E32" i="90"/>
  <c r="D32" i="90"/>
  <c r="H32" i="90" s="1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L29" i="90" s="1"/>
  <c r="K25" i="90"/>
  <c r="K29" i="90" s="1"/>
  <c r="J25" i="90"/>
  <c r="I25" i="90"/>
  <c r="E25" i="90"/>
  <c r="D25" i="90"/>
  <c r="H25" i="90" s="1"/>
  <c r="H29" i="90" s="1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E21" i="90"/>
  <c r="D21" i="90"/>
  <c r="H21" i="90" s="1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E16" i="90"/>
  <c r="D16" i="90"/>
  <c r="H16" i="90" s="1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E15" i="90"/>
  <c r="D15" i="90"/>
  <c r="H15" i="90" s="1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E14" i="90"/>
  <c r="D14" i="90"/>
  <c r="H14" i="90" s="1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E13" i="90"/>
  <c r="D13" i="90"/>
  <c r="H13" i="90" s="1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E12" i="90"/>
  <c r="D12" i="90"/>
  <c r="H12" i="90" s="1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E11" i="90"/>
  <c r="D11" i="90"/>
  <c r="H11" i="90" s="1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E9" i="90"/>
  <c r="D9" i="90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E8" i="90"/>
  <c r="D8" i="90"/>
  <c r="H8" i="90" s="1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E7" i="90"/>
  <c r="D7" i="90"/>
  <c r="H7" i="90" s="1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E6" i="90"/>
  <c r="D6" i="90"/>
  <c r="H6" i="90" s="1"/>
  <c r="Z5" i="90"/>
  <c r="Z23" i="90" s="1"/>
  <c r="Y5" i="90"/>
  <c r="Y23" i="90" s="1"/>
  <c r="X5" i="90"/>
  <c r="X23" i="90" s="1"/>
  <c r="W5" i="90"/>
  <c r="W23" i="90" s="1"/>
  <c r="V5" i="90"/>
  <c r="V23" i="90" s="1"/>
  <c r="U5" i="90"/>
  <c r="U23" i="90" s="1"/>
  <c r="T5" i="90"/>
  <c r="T23" i="90" s="1"/>
  <c r="S5" i="90"/>
  <c r="S23" i="90" s="1"/>
  <c r="R5" i="90"/>
  <c r="R23" i="90" s="1"/>
  <c r="Q5" i="90"/>
  <c r="Q23" i="90" s="1"/>
  <c r="P5" i="90"/>
  <c r="P23" i="90" s="1"/>
  <c r="O5" i="90"/>
  <c r="O23" i="90" s="1"/>
  <c r="N5" i="90"/>
  <c r="N23" i="90" s="1"/>
  <c r="M5" i="90"/>
  <c r="M23" i="90" s="1"/>
  <c r="L5" i="90"/>
  <c r="L23" i="90" s="1"/>
  <c r="K5" i="90"/>
  <c r="K23" i="90" s="1"/>
  <c r="J5" i="90"/>
  <c r="J23" i="90" s="1"/>
  <c r="I5" i="90"/>
  <c r="I23" i="90" s="1"/>
  <c r="E5" i="90"/>
  <c r="E23" i="90" s="1"/>
  <c r="D5" i="90"/>
  <c r="Z4" i="90"/>
  <c r="Z27" i="90" s="1"/>
  <c r="Y4" i="90"/>
  <c r="Y27" i="90" s="1"/>
  <c r="X4" i="90"/>
  <c r="X27" i="90" s="1"/>
  <c r="W4" i="90"/>
  <c r="W27" i="90" s="1"/>
  <c r="V4" i="90"/>
  <c r="V27" i="90" s="1"/>
  <c r="U4" i="90"/>
  <c r="U27" i="90" s="1"/>
  <c r="T4" i="90"/>
  <c r="T27" i="90" s="1"/>
  <c r="S4" i="90"/>
  <c r="S27" i="90" s="1"/>
  <c r="R4" i="90"/>
  <c r="R27" i="90" s="1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K30" i="90" s="1"/>
  <c r="J4" i="90"/>
  <c r="J27" i="90" s="1"/>
  <c r="I4" i="90"/>
  <c r="I27" i="90" s="1"/>
  <c r="E4" i="90"/>
  <c r="E27" i="90" s="1"/>
  <c r="D4" i="90"/>
  <c r="H3" i="90"/>
  <c r="Z2" i="90"/>
  <c r="Z20" i="90" s="1"/>
  <c r="Y2" i="90"/>
  <c r="Y20" i="90" s="1"/>
  <c r="X2" i="90"/>
  <c r="X20" i="90" s="1"/>
  <c r="W2" i="90"/>
  <c r="W20" i="90" s="1"/>
  <c r="V2" i="90"/>
  <c r="V20" i="90" s="1"/>
  <c r="U2" i="90"/>
  <c r="U20" i="90" s="1"/>
  <c r="T2" i="90"/>
  <c r="T20" i="90" s="1"/>
  <c r="S2" i="90"/>
  <c r="S20" i="90" s="1"/>
  <c r="R2" i="90"/>
  <c r="R20" i="90" s="1"/>
  <c r="Q2" i="90"/>
  <c r="Q20" i="90" s="1"/>
  <c r="P2" i="90"/>
  <c r="P20" i="90" s="1"/>
  <c r="O2" i="90"/>
  <c r="O20" i="90" s="1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S37" i="89"/>
  <c r="R37" i="89"/>
  <c r="Q37" i="89"/>
  <c r="P37" i="89"/>
  <c r="O37" i="89"/>
  <c r="N37" i="89"/>
  <c r="M37" i="89"/>
  <c r="L37" i="89"/>
  <c r="K37" i="89"/>
  <c r="J37" i="89"/>
  <c r="I37" i="89"/>
  <c r="H37" i="89"/>
  <c r="E37" i="89"/>
  <c r="D37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E36" i="89"/>
  <c r="D36" i="89"/>
  <c r="S35" i="89"/>
  <c r="R35" i="89"/>
  <c r="Q35" i="89"/>
  <c r="P35" i="89"/>
  <c r="O35" i="89"/>
  <c r="N35" i="89"/>
  <c r="M35" i="89"/>
  <c r="L35" i="89"/>
  <c r="K35" i="89"/>
  <c r="J35" i="89"/>
  <c r="I35" i="89"/>
  <c r="E35" i="89"/>
  <c r="D35" i="89"/>
  <c r="H35" i="89" s="1"/>
  <c r="S34" i="89"/>
  <c r="R34" i="89"/>
  <c r="Q34" i="89"/>
  <c r="P34" i="89"/>
  <c r="O34" i="89"/>
  <c r="N34" i="89"/>
  <c r="M34" i="89"/>
  <c r="L34" i="89"/>
  <c r="K34" i="89"/>
  <c r="J34" i="89"/>
  <c r="I34" i="89"/>
  <c r="E34" i="89"/>
  <c r="D34" i="89"/>
  <c r="H34" i="89" s="1"/>
  <c r="S33" i="89"/>
  <c r="R33" i="89"/>
  <c r="Q33" i="89"/>
  <c r="P33" i="89"/>
  <c r="O33" i="89"/>
  <c r="N33" i="89"/>
  <c r="M33" i="89"/>
  <c r="L33" i="89"/>
  <c r="K33" i="89"/>
  <c r="J33" i="89"/>
  <c r="I33" i="89"/>
  <c r="E33" i="89"/>
  <c r="D33" i="89"/>
  <c r="H33" i="89" s="1"/>
  <c r="S32" i="89"/>
  <c r="R32" i="89"/>
  <c r="Q32" i="89"/>
  <c r="P32" i="89"/>
  <c r="O32" i="89"/>
  <c r="N32" i="89"/>
  <c r="M32" i="89"/>
  <c r="L32" i="89"/>
  <c r="K32" i="89"/>
  <c r="J32" i="89"/>
  <c r="I32" i="89"/>
  <c r="E32" i="89"/>
  <c r="D32" i="89"/>
  <c r="H32" i="89" s="1"/>
  <c r="S25" i="89"/>
  <c r="R25" i="89"/>
  <c r="Q25" i="89"/>
  <c r="P25" i="89"/>
  <c r="O25" i="89"/>
  <c r="N25" i="89"/>
  <c r="M25" i="89"/>
  <c r="L25" i="89"/>
  <c r="L29" i="89" s="1"/>
  <c r="K25" i="89"/>
  <c r="K29" i="89" s="1"/>
  <c r="J25" i="89"/>
  <c r="I25" i="89"/>
  <c r="E25" i="89"/>
  <c r="D25" i="89"/>
  <c r="H25" i="89" s="1"/>
  <c r="H29" i="89" s="1"/>
  <c r="S21" i="89"/>
  <c r="R21" i="89"/>
  <c r="Q21" i="89"/>
  <c r="P21" i="89"/>
  <c r="O21" i="89"/>
  <c r="N21" i="89"/>
  <c r="M21" i="89"/>
  <c r="L21" i="89"/>
  <c r="K21" i="89"/>
  <c r="J21" i="89"/>
  <c r="I21" i="89"/>
  <c r="E21" i="89"/>
  <c r="D21" i="89"/>
  <c r="S16" i="89"/>
  <c r="R16" i="89"/>
  <c r="Q16" i="89"/>
  <c r="P16" i="89"/>
  <c r="O16" i="89"/>
  <c r="N16" i="89"/>
  <c r="M16" i="89"/>
  <c r="L16" i="89"/>
  <c r="K16" i="89"/>
  <c r="J16" i="89"/>
  <c r="I16" i="89"/>
  <c r="E16" i="89"/>
  <c r="D16" i="89"/>
  <c r="H16" i="89" s="1"/>
  <c r="S15" i="89"/>
  <c r="R15" i="89"/>
  <c r="Q15" i="89"/>
  <c r="P15" i="89"/>
  <c r="O15" i="89"/>
  <c r="N15" i="89"/>
  <c r="M15" i="89"/>
  <c r="L15" i="89"/>
  <c r="K15" i="89"/>
  <c r="J15" i="89"/>
  <c r="I15" i="89"/>
  <c r="E15" i="89"/>
  <c r="D15" i="89"/>
  <c r="H15" i="89" s="1"/>
  <c r="S14" i="89"/>
  <c r="R14" i="89"/>
  <c r="Q14" i="89"/>
  <c r="P14" i="89"/>
  <c r="O14" i="89"/>
  <c r="N14" i="89"/>
  <c r="M14" i="89"/>
  <c r="L14" i="89"/>
  <c r="K14" i="89"/>
  <c r="J14" i="89"/>
  <c r="I14" i="89"/>
  <c r="E14" i="89"/>
  <c r="D14" i="89"/>
  <c r="H14" i="89" s="1"/>
  <c r="S13" i="89"/>
  <c r="R13" i="89"/>
  <c r="Q13" i="89"/>
  <c r="P13" i="89"/>
  <c r="O13" i="89"/>
  <c r="N13" i="89"/>
  <c r="M13" i="89"/>
  <c r="L13" i="89"/>
  <c r="K13" i="89"/>
  <c r="J13" i="89"/>
  <c r="I13" i="89"/>
  <c r="E13" i="89"/>
  <c r="D13" i="89"/>
  <c r="H13" i="89" s="1"/>
  <c r="S12" i="89"/>
  <c r="R12" i="89"/>
  <c r="Q12" i="89"/>
  <c r="P12" i="89"/>
  <c r="O12" i="89"/>
  <c r="N12" i="89"/>
  <c r="M12" i="89"/>
  <c r="L12" i="89"/>
  <c r="K12" i="89"/>
  <c r="J12" i="89"/>
  <c r="I12" i="89"/>
  <c r="E12" i="89"/>
  <c r="D12" i="89"/>
  <c r="H12" i="89" s="1"/>
  <c r="S11" i="89"/>
  <c r="R11" i="89"/>
  <c r="Q11" i="89"/>
  <c r="P11" i="89"/>
  <c r="O11" i="89"/>
  <c r="N11" i="89"/>
  <c r="M11" i="89"/>
  <c r="L11" i="89"/>
  <c r="K11" i="89"/>
  <c r="J11" i="89"/>
  <c r="I11" i="89"/>
  <c r="E11" i="89"/>
  <c r="D11" i="89"/>
  <c r="H11" i="89" s="1"/>
  <c r="S9" i="89"/>
  <c r="R9" i="89"/>
  <c r="Q9" i="89"/>
  <c r="P9" i="89"/>
  <c r="O9" i="89"/>
  <c r="N9" i="89"/>
  <c r="M9" i="89"/>
  <c r="L9" i="89"/>
  <c r="K9" i="89"/>
  <c r="J9" i="89"/>
  <c r="I9" i="89"/>
  <c r="E9" i="89"/>
  <c r="D9" i="89"/>
  <c r="S8" i="89"/>
  <c r="R8" i="89"/>
  <c r="Q8" i="89"/>
  <c r="P8" i="89"/>
  <c r="O8" i="89"/>
  <c r="N8" i="89"/>
  <c r="M8" i="89"/>
  <c r="L8" i="89"/>
  <c r="K8" i="89"/>
  <c r="J8" i="89"/>
  <c r="I8" i="89"/>
  <c r="E8" i="89"/>
  <c r="D8" i="89"/>
  <c r="H8" i="89" s="1"/>
  <c r="S7" i="89"/>
  <c r="R7" i="89"/>
  <c r="Q7" i="89"/>
  <c r="P7" i="89"/>
  <c r="O7" i="89"/>
  <c r="N7" i="89"/>
  <c r="M7" i="89"/>
  <c r="L7" i="89"/>
  <c r="K7" i="89"/>
  <c r="J7" i="89"/>
  <c r="I7" i="89"/>
  <c r="E7" i="89"/>
  <c r="D7" i="89"/>
  <c r="H7" i="89" s="1"/>
  <c r="S6" i="89"/>
  <c r="R6" i="89"/>
  <c r="Q6" i="89"/>
  <c r="P6" i="89"/>
  <c r="O6" i="89"/>
  <c r="N6" i="89"/>
  <c r="M6" i="89"/>
  <c r="L6" i="89"/>
  <c r="K6" i="89"/>
  <c r="J6" i="89"/>
  <c r="I6" i="89"/>
  <c r="E6" i="89"/>
  <c r="D6" i="89"/>
  <c r="H6" i="89" s="1"/>
  <c r="S5" i="89"/>
  <c r="S23" i="89" s="1"/>
  <c r="R5" i="89"/>
  <c r="R23" i="89" s="1"/>
  <c r="Q5" i="89"/>
  <c r="Q23" i="89" s="1"/>
  <c r="P5" i="89"/>
  <c r="P23" i="89" s="1"/>
  <c r="O5" i="89"/>
  <c r="O23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E5" i="89"/>
  <c r="E23" i="89" s="1"/>
  <c r="D5" i="89"/>
  <c r="S4" i="89"/>
  <c r="S27" i="89" s="1"/>
  <c r="R4" i="89"/>
  <c r="R27" i="89" s="1"/>
  <c r="Q4" i="89"/>
  <c r="Q27" i="89" s="1"/>
  <c r="P4" i="89"/>
  <c r="P27" i="89" s="1"/>
  <c r="O4" i="89"/>
  <c r="O27" i="89" s="1"/>
  <c r="N4" i="89"/>
  <c r="N27" i="89" s="1"/>
  <c r="M4" i="89"/>
  <c r="M27" i="89" s="1"/>
  <c r="L4" i="89"/>
  <c r="L27" i="89" s="1"/>
  <c r="L30" i="89" s="1"/>
  <c r="K4" i="89"/>
  <c r="K27" i="89" s="1"/>
  <c r="K30" i="89" s="1"/>
  <c r="J4" i="89"/>
  <c r="J27" i="89" s="1"/>
  <c r="I4" i="89"/>
  <c r="I27" i="89" s="1"/>
  <c r="E4" i="89"/>
  <c r="E27" i="89" s="1"/>
  <c r="D4" i="89"/>
  <c r="H3" i="89"/>
  <c r="S2" i="89"/>
  <c r="S20" i="89" s="1"/>
  <c r="R2" i="89"/>
  <c r="R20" i="89" s="1"/>
  <c r="Q2" i="89"/>
  <c r="Q20" i="89" s="1"/>
  <c r="P2" i="89"/>
  <c r="P20" i="89" s="1"/>
  <c r="O2" i="89"/>
  <c r="O20" i="89" s="1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H2" i="89" s="1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E37" i="88"/>
  <c r="D37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E36" i="88"/>
  <c r="D36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E35" i="88"/>
  <c r="D35" i="88"/>
  <c r="H35" i="88" s="1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E34" i="88"/>
  <c r="D34" i="88"/>
  <c r="H34" i="88" s="1"/>
  <c r="Z33" i="88"/>
  <c r="Y33" i="88"/>
  <c r="X33" i="88"/>
  <c r="W33" i="88"/>
  <c r="V33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E33" i="88"/>
  <c r="D33" i="88"/>
  <c r="H33" i="88" s="1"/>
  <c r="Z32" i="88"/>
  <c r="Y32" i="88"/>
  <c r="X32" i="88"/>
  <c r="W32" i="88"/>
  <c r="V32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E32" i="88"/>
  <c r="D32" i="88"/>
  <c r="H32" i="88" s="1"/>
  <c r="Z25" i="88"/>
  <c r="Y25" i="88"/>
  <c r="X25" i="88"/>
  <c r="W25" i="88"/>
  <c r="V25" i="88"/>
  <c r="U25" i="88"/>
  <c r="T25" i="88"/>
  <c r="S25" i="88"/>
  <c r="R25" i="88"/>
  <c r="Q25" i="88"/>
  <c r="P25" i="88"/>
  <c r="O25" i="88"/>
  <c r="N25" i="88"/>
  <c r="M25" i="88"/>
  <c r="L25" i="88"/>
  <c r="L29" i="88" s="1"/>
  <c r="K25" i="88"/>
  <c r="K29" i="88" s="1"/>
  <c r="J25" i="88"/>
  <c r="I25" i="88"/>
  <c r="E25" i="88"/>
  <c r="D25" i="88"/>
  <c r="H25" i="88" s="1"/>
  <c r="H29" i="88" s="1"/>
  <c r="Z21" i="88"/>
  <c r="Y21" i="88"/>
  <c r="X21" i="88"/>
  <c r="W21" i="88"/>
  <c r="V21" i="88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E21" i="88"/>
  <c r="D21" i="88"/>
  <c r="H21" i="88" s="1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E16" i="88"/>
  <c r="D16" i="88"/>
  <c r="H16" i="88" s="1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E15" i="88"/>
  <c r="D15" i="88"/>
  <c r="H15" i="88" s="1"/>
  <c r="Z14" i="88"/>
  <c r="Y14" i="88"/>
  <c r="X14" i="88"/>
  <c r="W14" i="88"/>
  <c r="V14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E14" i="88"/>
  <c r="D14" i="88"/>
  <c r="H14" i="88" s="1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E13" i="88"/>
  <c r="D13" i="88"/>
  <c r="H13" i="88" s="1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E12" i="88"/>
  <c r="D12" i="88"/>
  <c r="H12" i="88" s="1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E11" i="88"/>
  <c r="D11" i="88"/>
  <c r="H11" i="88" s="1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E9" i="88"/>
  <c r="D9" i="88"/>
  <c r="Z8" i="88"/>
  <c r="Y8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E8" i="88"/>
  <c r="D8" i="88"/>
  <c r="H8" i="88" s="1"/>
  <c r="Z7" i="88"/>
  <c r="Y7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E7" i="88"/>
  <c r="D7" i="88"/>
  <c r="H7" i="88" s="1"/>
  <c r="Z6" i="88"/>
  <c r="Y6" i="88"/>
  <c r="X6" i="88"/>
  <c r="W6" i="88"/>
  <c r="V6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E6" i="88"/>
  <c r="D6" i="88"/>
  <c r="H6" i="88" s="1"/>
  <c r="Z5" i="88"/>
  <c r="Z23" i="88" s="1"/>
  <c r="Y5" i="88"/>
  <c r="Y23" i="88" s="1"/>
  <c r="X5" i="88"/>
  <c r="X23" i="88" s="1"/>
  <c r="W5" i="88"/>
  <c r="W23" i="88" s="1"/>
  <c r="V5" i="88"/>
  <c r="V23" i="88" s="1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I5" i="88"/>
  <c r="I23" i="88" s="1"/>
  <c r="E5" i="88"/>
  <c r="E23" i="88" s="1"/>
  <c r="D5" i="88"/>
  <c r="Z4" i="88"/>
  <c r="Z27" i="88" s="1"/>
  <c r="Y4" i="88"/>
  <c r="Y27" i="88" s="1"/>
  <c r="X4" i="88"/>
  <c r="X27" i="88" s="1"/>
  <c r="W4" i="88"/>
  <c r="W27" i="88" s="1"/>
  <c r="V4" i="88"/>
  <c r="V27" i="88" s="1"/>
  <c r="U4" i="88"/>
  <c r="U27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E4" i="88"/>
  <c r="E27" i="88" s="1"/>
  <c r="D4" i="88"/>
  <c r="H3" i="88"/>
  <c r="Z2" i="88"/>
  <c r="Z20" i="88" s="1"/>
  <c r="Y2" i="88"/>
  <c r="Y20" i="88" s="1"/>
  <c r="X2" i="88"/>
  <c r="X20" i="88" s="1"/>
  <c r="W2" i="88"/>
  <c r="W20" i="88" s="1"/>
  <c r="V2" i="88"/>
  <c r="V20" i="88" s="1"/>
  <c r="U2" i="88"/>
  <c r="U20" i="88" s="1"/>
  <c r="T2" i="88"/>
  <c r="T20" i="88" s="1"/>
  <c r="S2" i="88"/>
  <c r="S20" i="88" s="1"/>
  <c r="R2" i="88"/>
  <c r="R20" i="88" s="1"/>
  <c r="Q2" i="88"/>
  <c r="Q20" i="88" s="1"/>
  <c r="P2" i="88"/>
  <c r="P20" i="88" s="1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E37" i="87"/>
  <c r="D37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E36" i="87"/>
  <c r="D36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E35" i="87"/>
  <c r="D35" i="87"/>
  <c r="H35" i="87" s="1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E34" i="87"/>
  <c r="D34" i="87"/>
  <c r="H34" i="87" s="1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E33" i="87"/>
  <c r="D33" i="87"/>
  <c r="H33" i="87" s="1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E32" i="87"/>
  <c r="D32" i="87"/>
  <c r="H32" i="87" s="1"/>
  <c r="X25" i="87"/>
  <c r="W25" i="87"/>
  <c r="V25" i="87"/>
  <c r="U25" i="87"/>
  <c r="T25" i="87"/>
  <c r="S25" i="87"/>
  <c r="R25" i="87"/>
  <c r="Q25" i="87"/>
  <c r="P25" i="87"/>
  <c r="O25" i="87"/>
  <c r="N25" i="87"/>
  <c r="M25" i="87"/>
  <c r="L25" i="87"/>
  <c r="L29" i="87" s="1"/>
  <c r="K25" i="87"/>
  <c r="K29" i="87" s="1"/>
  <c r="J25" i="87"/>
  <c r="I25" i="87"/>
  <c r="E25" i="87"/>
  <c r="D25" i="87"/>
  <c r="H25" i="87" s="1"/>
  <c r="H29" i="87" s="1"/>
  <c r="X21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E21" i="87"/>
  <c r="D21" i="87"/>
  <c r="H21" i="87" s="1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E16" i="87"/>
  <c r="D16" i="87"/>
  <c r="H16" i="87" s="1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E15" i="87"/>
  <c r="D15" i="87"/>
  <c r="H15" i="87" s="1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E14" i="87"/>
  <c r="D14" i="87"/>
  <c r="H14" i="87" s="1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E13" i="87"/>
  <c r="D13" i="87"/>
  <c r="H13" i="87" s="1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E12" i="87"/>
  <c r="D12" i="87"/>
  <c r="H12" i="87" s="1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E11" i="87"/>
  <c r="D11" i="87"/>
  <c r="H11" i="87" s="1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E9" i="87"/>
  <c r="D9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E8" i="87"/>
  <c r="D8" i="87"/>
  <c r="H8" i="87" s="1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E7" i="87"/>
  <c r="D7" i="87"/>
  <c r="H7" i="87" s="1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E6" i="87"/>
  <c r="D6" i="87"/>
  <c r="H6" i="87" s="1"/>
  <c r="X5" i="87"/>
  <c r="X23" i="87" s="1"/>
  <c r="W5" i="87"/>
  <c r="W23" i="87" s="1"/>
  <c r="V5" i="87"/>
  <c r="V23" i="87" s="1"/>
  <c r="U5" i="87"/>
  <c r="U23" i="87" s="1"/>
  <c r="T5" i="87"/>
  <c r="T23" i="87" s="1"/>
  <c r="S5" i="87"/>
  <c r="S23" i="87" s="1"/>
  <c r="R5" i="87"/>
  <c r="R23" i="87" s="1"/>
  <c r="Q5" i="87"/>
  <c r="Q23" i="87" s="1"/>
  <c r="P5" i="87"/>
  <c r="P23" i="87" s="1"/>
  <c r="O5" i="87"/>
  <c r="O23" i="87" s="1"/>
  <c r="N5" i="87"/>
  <c r="N23" i="87" s="1"/>
  <c r="M5" i="87"/>
  <c r="M23" i="87" s="1"/>
  <c r="L5" i="87"/>
  <c r="L23" i="87" s="1"/>
  <c r="K5" i="87"/>
  <c r="K23" i="87" s="1"/>
  <c r="J5" i="87"/>
  <c r="J23" i="87" s="1"/>
  <c r="I5" i="87"/>
  <c r="I23" i="87" s="1"/>
  <c r="E5" i="87"/>
  <c r="E23" i="87" s="1"/>
  <c r="D5" i="87"/>
  <c r="X4" i="87"/>
  <c r="X27" i="87" s="1"/>
  <c r="W4" i="87"/>
  <c r="W27" i="87" s="1"/>
  <c r="V4" i="87"/>
  <c r="V27" i="87" s="1"/>
  <c r="U4" i="87"/>
  <c r="U27" i="87" s="1"/>
  <c r="T4" i="87"/>
  <c r="T27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L30" i="87" s="1"/>
  <c r="K4" i="87"/>
  <c r="K27" i="87" s="1"/>
  <c r="K30" i="87" s="1"/>
  <c r="J4" i="87"/>
  <c r="J27" i="87" s="1"/>
  <c r="I4" i="87"/>
  <c r="I27" i="87" s="1"/>
  <c r="E4" i="87"/>
  <c r="E27" i="87" s="1"/>
  <c r="D4" i="87"/>
  <c r="H3" i="87"/>
  <c r="X2" i="87"/>
  <c r="X20" i="87" s="1"/>
  <c r="W2" i="87"/>
  <c r="W20" i="87" s="1"/>
  <c r="V2" i="87"/>
  <c r="V20" i="87" s="1"/>
  <c r="U2" i="87"/>
  <c r="U20" i="87" s="1"/>
  <c r="T2" i="87"/>
  <c r="T20" i="87" s="1"/>
  <c r="S2" i="87"/>
  <c r="S20" i="87" s="1"/>
  <c r="R2" i="87"/>
  <c r="R20" i="87" s="1"/>
  <c r="Q2" i="87"/>
  <c r="Q20" i="87" s="1"/>
  <c r="P2" i="87"/>
  <c r="P20" i="87" s="1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Z37" i="86"/>
  <c r="Y37" i="86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E37" i="86"/>
  <c r="D37" i="86"/>
  <c r="Z36" i="86"/>
  <c r="Y36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E36" i="86"/>
  <c r="D36" i="86"/>
  <c r="Z35" i="86"/>
  <c r="Y35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E35" i="86"/>
  <c r="D35" i="86"/>
  <c r="H35" i="86" s="1"/>
  <c r="Z34" i="86"/>
  <c r="Y34" i="86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E34" i="86"/>
  <c r="D34" i="86"/>
  <c r="H34" i="86" s="1"/>
  <c r="Z33" i="86"/>
  <c r="Y33" i="86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E33" i="86"/>
  <c r="D33" i="86"/>
  <c r="H33" i="86" s="1"/>
  <c r="Z32" i="86"/>
  <c r="Y32" i="86"/>
  <c r="X32" i="86"/>
  <c r="W32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E32" i="86"/>
  <c r="D32" i="86"/>
  <c r="H32" i="86" s="1"/>
  <c r="Z25" i="86"/>
  <c r="Y25" i="86"/>
  <c r="X25" i="86"/>
  <c r="W25" i="86"/>
  <c r="V25" i="86"/>
  <c r="U25" i="86"/>
  <c r="T25" i="86"/>
  <c r="S25" i="86"/>
  <c r="R25" i="86"/>
  <c r="Q25" i="86"/>
  <c r="P25" i="86"/>
  <c r="O25" i="86"/>
  <c r="N25" i="86"/>
  <c r="M25" i="86"/>
  <c r="L25" i="86"/>
  <c r="L29" i="86" s="1"/>
  <c r="K25" i="86"/>
  <c r="K29" i="86" s="1"/>
  <c r="J25" i="86"/>
  <c r="I25" i="86"/>
  <c r="E25" i="86"/>
  <c r="D25" i="86"/>
  <c r="H25" i="86" s="1"/>
  <c r="H29" i="86" s="1"/>
  <c r="Z21" i="86"/>
  <c r="Y21" i="86"/>
  <c r="X21" i="86"/>
  <c r="W21" i="86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E21" i="86"/>
  <c r="D21" i="86"/>
  <c r="H21" i="86" s="1"/>
  <c r="Z16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E16" i="86"/>
  <c r="D16" i="86"/>
  <c r="H16" i="86" s="1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E15" i="86"/>
  <c r="D15" i="86"/>
  <c r="H15" i="86" s="1"/>
  <c r="Z14" i="86"/>
  <c r="Y14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E14" i="86"/>
  <c r="D14" i="86"/>
  <c r="H14" i="86" s="1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E13" i="86"/>
  <c r="D13" i="86"/>
  <c r="H13" i="86" s="1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E12" i="86"/>
  <c r="D12" i="86"/>
  <c r="H12" i="86" s="1"/>
  <c r="Z11" i="86"/>
  <c r="Y11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E11" i="86"/>
  <c r="D11" i="86"/>
  <c r="H11" i="86" s="1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E9" i="86"/>
  <c r="D9" i="86"/>
  <c r="Z8" i="86"/>
  <c r="Y8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E8" i="86"/>
  <c r="D8" i="86"/>
  <c r="H8" i="86" s="1"/>
  <c r="Z7" i="86"/>
  <c r="Y7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E7" i="86"/>
  <c r="D7" i="86"/>
  <c r="H7" i="86" s="1"/>
  <c r="Z6" i="86"/>
  <c r="Y6" i="86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E6" i="86"/>
  <c r="D6" i="86"/>
  <c r="H6" i="86" s="1"/>
  <c r="Z5" i="86"/>
  <c r="Z23" i="86" s="1"/>
  <c r="Y5" i="86"/>
  <c r="Y23" i="86" s="1"/>
  <c r="X5" i="86"/>
  <c r="X23" i="86" s="1"/>
  <c r="W5" i="86"/>
  <c r="W23" i="86" s="1"/>
  <c r="V5" i="86"/>
  <c r="V23" i="86" s="1"/>
  <c r="U5" i="86"/>
  <c r="U23" i="86" s="1"/>
  <c r="T5" i="86"/>
  <c r="T23" i="86" s="1"/>
  <c r="S5" i="86"/>
  <c r="S23" i="86" s="1"/>
  <c r="R5" i="86"/>
  <c r="R23" i="86" s="1"/>
  <c r="Q5" i="86"/>
  <c r="Q23" i="86" s="1"/>
  <c r="P5" i="86"/>
  <c r="P23" i="86" s="1"/>
  <c r="O5" i="86"/>
  <c r="O23" i="86" s="1"/>
  <c r="N5" i="86"/>
  <c r="N23" i="86" s="1"/>
  <c r="M5" i="86"/>
  <c r="M23" i="86" s="1"/>
  <c r="L5" i="86"/>
  <c r="L23" i="86" s="1"/>
  <c r="K5" i="86"/>
  <c r="K23" i="86" s="1"/>
  <c r="J5" i="86"/>
  <c r="J23" i="86" s="1"/>
  <c r="I5" i="86"/>
  <c r="I23" i="86" s="1"/>
  <c r="E5" i="86"/>
  <c r="E23" i="86" s="1"/>
  <c r="D5" i="86"/>
  <c r="Z4" i="86"/>
  <c r="Z27" i="86" s="1"/>
  <c r="Y4" i="86"/>
  <c r="Y27" i="86" s="1"/>
  <c r="X4" i="86"/>
  <c r="X27" i="86" s="1"/>
  <c r="W4" i="86"/>
  <c r="W27" i="86" s="1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K30" i="86" s="1"/>
  <c r="J4" i="86"/>
  <c r="J27" i="86" s="1"/>
  <c r="I4" i="86"/>
  <c r="I27" i="86" s="1"/>
  <c r="E4" i="86"/>
  <c r="E27" i="86" s="1"/>
  <c r="D4" i="86"/>
  <c r="H3" i="86"/>
  <c r="Z2" i="86"/>
  <c r="Z20" i="86" s="1"/>
  <c r="Y2" i="86"/>
  <c r="Y20" i="86" s="1"/>
  <c r="X2" i="86"/>
  <c r="X20" i="86" s="1"/>
  <c r="W2" i="86"/>
  <c r="W20" i="86" s="1"/>
  <c r="V2" i="86"/>
  <c r="V20" i="86" s="1"/>
  <c r="U2" i="86"/>
  <c r="U20" i="86" s="1"/>
  <c r="T2" i="86"/>
  <c r="T20" i="86" s="1"/>
  <c r="S2" i="86"/>
  <c r="S20" i="86" s="1"/>
  <c r="R2" i="86"/>
  <c r="R20" i="86" s="1"/>
  <c r="Q2" i="86"/>
  <c r="Q20" i="86" s="1"/>
  <c r="P2" i="86"/>
  <c r="P20" i="86" s="1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E20" i="86" s="1"/>
  <c r="D2" i="86"/>
  <c r="Z37" i="85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E37" i="85"/>
  <c r="D37" i="85"/>
  <c r="Z36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E36" i="85"/>
  <c r="D36" i="85"/>
  <c r="Z35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E35" i="85"/>
  <c r="D35" i="85"/>
  <c r="H35" i="85" s="1"/>
  <c r="Z34" i="85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E34" i="85"/>
  <c r="D34" i="85"/>
  <c r="H34" i="85" s="1"/>
  <c r="Z33" i="85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E33" i="85"/>
  <c r="D33" i="85"/>
  <c r="H33" i="85" s="1"/>
  <c r="Z32" i="85"/>
  <c r="Y32" i="85"/>
  <c r="X32" i="85"/>
  <c r="W32" i="85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E32" i="85"/>
  <c r="D32" i="85"/>
  <c r="H32" i="85" s="1"/>
  <c r="Z25" i="85"/>
  <c r="Y25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L25" i="85"/>
  <c r="L29" i="85" s="1"/>
  <c r="K25" i="85"/>
  <c r="K29" i="85" s="1"/>
  <c r="J25" i="85"/>
  <c r="I25" i="85"/>
  <c r="E25" i="85"/>
  <c r="D25" i="85"/>
  <c r="H25" i="85" s="1"/>
  <c r="H29" i="85" s="1"/>
  <c r="Z21" i="85"/>
  <c r="Y21" i="85"/>
  <c r="X21" i="85"/>
  <c r="W21" i="85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E21" i="85"/>
  <c r="D21" i="85"/>
  <c r="H21" i="85" s="1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E16" i="85"/>
  <c r="D16" i="85"/>
  <c r="H16" i="85" s="1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E15" i="85"/>
  <c r="D15" i="85"/>
  <c r="H15" i="85" s="1"/>
  <c r="Z14" i="85"/>
  <c r="Y14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E14" i="85"/>
  <c r="D14" i="85"/>
  <c r="H14" i="85" s="1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E13" i="85"/>
  <c r="D13" i="85"/>
  <c r="H13" i="85" s="1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E12" i="85"/>
  <c r="D12" i="85"/>
  <c r="H12" i="85" s="1"/>
  <c r="Z11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E11" i="85"/>
  <c r="D11" i="85"/>
  <c r="H11" i="85" s="1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E9" i="85"/>
  <c r="D9" i="85"/>
  <c r="Z8" i="85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E8" i="85"/>
  <c r="D8" i="85"/>
  <c r="H8" i="85" s="1"/>
  <c r="Z7" i="85"/>
  <c r="Y7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E7" i="85"/>
  <c r="D7" i="85"/>
  <c r="H7" i="85" s="1"/>
  <c r="Z6" i="85"/>
  <c r="Y6" i="85"/>
  <c r="X6" i="85"/>
  <c r="W6" i="85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E6" i="85"/>
  <c r="D6" i="85"/>
  <c r="H6" i="85" s="1"/>
  <c r="Z5" i="85"/>
  <c r="Z23" i="85" s="1"/>
  <c r="Y5" i="85"/>
  <c r="Y23" i="85" s="1"/>
  <c r="X5" i="85"/>
  <c r="X23" i="85" s="1"/>
  <c r="W5" i="85"/>
  <c r="W23" i="85" s="1"/>
  <c r="V5" i="85"/>
  <c r="V23" i="85" s="1"/>
  <c r="U5" i="85"/>
  <c r="U23" i="85" s="1"/>
  <c r="T5" i="85"/>
  <c r="T23" i="85" s="1"/>
  <c r="S5" i="85"/>
  <c r="S23" i="85" s="1"/>
  <c r="R5" i="85"/>
  <c r="R23" i="85" s="1"/>
  <c r="Q5" i="85"/>
  <c r="Q23" i="85" s="1"/>
  <c r="P5" i="85"/>
  <c r="P23" i="85" s="1"/>
  <c r="O5" i="85"/>
  <c r="O23" i="85" s="1"/>
  <c r="N5" i="85"/>
  <c r="N23" i="85" s="1"/>
  <c r="M5" i="85"/>
  <c r="M23" i="85" s="1"/>
  <c r="L5" i="85"/>
  <c r="L23" i="85" s="1"/>
  <c r="K5" i="85"/>
  <c r="K23" i="85" s="1"/>
  <c r="J5" i="85"/>
  <c r="J23" i="85" s="1"/>
  <c r="I5" i="85"/>
  <c r="I23" i="85" s="1"/>
  <c r="E5" i="85"/>
  <c r="E23" i="85" s="1"/>
  <c r="D5" i="85"/>
  <c r="Z4" i="85"/>
  <c r="Z27" i="85" s="1"/>
  <c r="Y4" i="85"/>
  <c r="Y27" i="85" s="1"/>
  <c r="X4" i="85"/>
  <c r="X27" i="85" s="1"/>
  <c r="W4" i="85"/>
  <c r="W27" i="85" s="1"/>
  <c r="V4" i="85"/>
  <c r="V27" i="85" s="1"/>
  <c r="U4" i="85"/>
  <c r="U27" i="85" s="1"/>
  <c r="T4" i="85"/>
  <c r="T27" i="85" s="1"/>
  <c r="S4" i="85"/>
  <c r="S27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L30" i="85" s="1"/>
  <c r="K4" i="85"/>
  <c r="K27" i="85" s="1"/>
  <c r="K30" i="85" s="1"/>
  <c r="J4" i="85"/>
  <c r="J27" i="85" s="1"/>
  <c r="I4" i="85"/>
  <c r="I27" i="85" s="1"/>
  <c r="E4" i="85"/>
  <c r="E27" i="85" s="1"/>
  <c r="D4" i="85"/>
  <c r="H3" i="85"/>
  <c r="Z2" i="85"/>
  <c r="Z20" i="85" s="1"/>
  <c r="Y2" i="85"/>
  <c r="Y20" i="85" s="1"/>
  <c r="X2" i="85"/>
  <c r="X20" i="85" s="1"/>
  <c r="W2" i="85"/>
  <c r="W20" i="85" s="1"/>
  <c r="V2" i="85"/>
  <c r="V20" i="85" s="1"/>
  <c r="U2" i="85"/>
  <c r="U20" i="85" s="1"/>
  <c r="T2" i="85"/>
  <c r="T20" i="85" s="1"/>
  <c r="S2" i="85"/>
  <c r="S20" i="85" s="1"/>
  <c r="R2" i="85"/>
  <c r="R20" i="85" s="1"/>
  <c r="Q2" i="85"/>
  <c r="Q20" i="85" s="1"/>
  <c r="P2" i="85"/>
  <c r="P20" i="85" s="1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E20" i="85" s="1"/>
  <c r="D2" i="85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E37" i="84"/>
  <c r="D37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E36" i="84"/>
  <c r="D36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E35" i="84"/>
  <c r="D35" i="84"/>
  <c r="H35" i="84" s="1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E34" i="84"/>
  <c r="D34" i="84"/>
  <c r="H34" i="84" s="1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E33" i="84"/>
  <c r="D33" i="84"/>
  <c r="H33" i="84" s="1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E32" i="84"/>
  <c r="D32" i="84"/>
  <c r="H32" i="84" s="1"/>
  <c r="W25" i="84"/>
  <c r="V25" i="84"/>
  <c r="U25" i="84"/>
  <c r="T25" i="84"/>
  <c r="S25" i="84"/>
  <c r="R25" i="84"/>
  <c r="Q25" i="84"/>
  <c r="P25" i="84"/>
  <c r="O25" i="84"/>
  <c r="N25" i="84"/>
  <c r="M25" i="84"/>
  <c r="L25" i="84"/>
  <c r="L29" i="84" s="1"/>
  <c r="K25" i="84"/>
  <c r="K29" i="84" s="1"/>
  <c r="J25" i="84"/>
  <c r="I25" i="84"/>
  <c r="E25" i="84"/>
  <c r="D25" i="84"/>
  <c r="H25" i="84" s="1"/>
  <c r="H29" i="84" s="1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E21" i="84"/>
  <c r="D21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E16" i="84"/>
  <c r="D16" i="84"/>
  <c r="H16" i="84" s="1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E15" i="84"/>
  <c r="D15" i="84"/>
  <c r="H15" i="84" s="1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E14" i="84"/>
  <c r="D14" i="84"/>
  <c r="H14" i="84" s="1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E13" i="84"/>
  <c r="D13" i="84"/>
  <c r="H13" i="84" s="1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E12" i="84"/>
  <c r="D12" i="84"/>
  <c r="H12" i="84" s="1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E11" i="84"/>
  <c r="D11" i="84"/>
  <c r="H11" i="84" s="1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E9" i="84"/>
  <c r="D9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E8" i="84"/>
  <c r="D8" i="84"/>
  <c r="H8" i="84" s="1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E7" i="84"/>
  <c r="D7" i="84"/>
  <c r="H7" i="84" s="1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E6" i="84"/>
  <c r="D6" i="84"/>
  <c r="H6" i="84" s="1"/>
  <c r="W5" i="84"/>
  <c r="W23" i="84" s="1"/>
  <c r="V5" i="84"/>
  <c r="V23" i="84" s="1"/>
  <c r="U5" i="84"/>
  <c r="U23" i="84" s="1"/>
  <c r="T5" i="84"/>
  <c r="T23" i="84" s="1"/>
  <c r="S5" i="84"/>
  <c r="S23" i="84" s="1"/>
  <c r="R5" i="84"/>
  <c r="R23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E5" i="84"/>
  <c r="E23" i="84" s="1"/>
  <c r="D5" i="84"/>
  <c r="W4" i="84"/>
  <c r="W27" i="84" s="1"/>
  <c r="V4" i="84"/>
  <c r="V27" i="84" s="1"/>
  <c r="U4" i="84"/>
  <c r="U27" i="84" s="1"/>
  <c r="T4" i="84"/>
  <c r="T27" i="84" s="1"/>
  <c r="S4" i="84"/>
  <c r="S27" i="84" s="1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L30" i="84" s="1"/>
  <c r="K4" i="84"/>
  <c r="K27" i="84" s="1"/>
  <c r="K30" i="84" s="1"/>
  <c r="J4" i="84"/>
  <c r="J27" i="84" s="1"/>
  <c r="I4" i="84"/>
  <c r="I27" i="84" s="1"/>
  <c r="E4" i="84"/>
  <c r="E27" i="84" s="1"/>
  <c r="D4" i="84"/>
  <c r="H3" i="84"/>
  <c r="W2" i="84"/>
  <c r="W20" i="84" s="1"/>
  <c r="V2" i="84"/>
  <c r="V20" i="84" s="1"/>
  <c r="U2" i="84"/>
  <c r="U20" i="84" s="1"/>
  <c r="T2" i="84"/>
  <c r="T20" i="84" s="1"/>
  <c r="S2" i="84"/>
  <c r="S20" i="84" s="1"/>
  <c r="R2" i="84"/>
  <c r="R20" i="84" s="1"/>
  <c r="Q2" i="84"/>
  <c r="Q20" i="84" s="1"/>
  <c r="P2" i="84"/>
  <c r="P20" i="84" s="1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Z37" i="83"/>
  <c r="Y37" i="83"/>
  <c r="X37" i="83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E37" i="83"/>
  <c r="D37" i="83"/>
  <c r="Z36" i="83"/>
  <c r="Y36" i="83"/>
  <c r="X36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E36" i="83"/>
  <c r="D36" i="83"/>
  <c r="Z35" i="83"/>
  <c r="Y35" i="83"/>
  <c r="X35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E35" i="83"/>
  <c r="D35" i="83"/>
  <c r="H35" i="83" s="1"/>
  <c r="Z34" i="83"/>
  <c r="Y34" i="83"/>
  <c r="X34" i="83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E34" i="83"/>
  <c r="D34" i="83"/>
  <c r="H34" i="83" s="1"/>
  <c r="Z33" i="83"/>
  <c r="Y33" i="83"/>
  <c r="X33" i="83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E33" i="83"/>
  <c r="D33" i="83"/>
  <c r="H33" i="83" s="1"/>
  <c r="Z32" i="83"/>
  <c r="Y32" i="83"/>
  <c r="X32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E32" i="83"/>
  <c r="D32" i="83"/>
  <c r="H32" i="83" s="1"/>
  <c r="Z25" i="83"/>
  <c r="Y25" i="83"/>
  <c r="X25" i="83"/>
  <c r="W25" i="83"/>
  <c r="V25" i="83"/>
  <c r="U25" i="83"/>
  <c r="T25" i="83"/>
  <c r="S25" i="83"/>
  <c r="R25" i="83"/>
  <c r="Q25" i="83"/>
  <c r="P25" i="83"/>
  <c r="O25" i="83"/>
  <c r="N25" i="83"/>
  <c r="M25" i="83"/>
  <c r="L25" i="83"/>
  <c r="L29" i="83" s="1"/>
  <c r="K25" i="83"/>
  <c r="K29" i="83" s="1"/>
  <c r="J25" i="83"/>
  <c r="I25" i="83"/>
  <c r="E25" i="83"/>
  <c r="D25" i="83"/>
  <c r="H25" i="83" s="1"/>
  <c r="H29" i="83" s="1"/>
  <c r="Z21" i="83"/>
  <c r="Y21" i="83"/>
  <c r="X21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E21" i="83"/>
  <c r="D21" i="83"/>
  <c r="H21" i="83" s="1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E16" i="83"/>
  <c r="D16" i="83"/>
  <c r="H16" i="83" s="1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E15" i="83"/>
  <c r="D15" i="83"/>
  <c r="H15" i="83" s="1"/>
  <c r="Z14" i="83"/>
  <c r="Y14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E14" i="83"/>
  <c r="D14" i="83"/>
  <c r="H14" i="83" s="1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E13" i="83"/>
  <c r="D13" i="83"/>
  <c r="H13" i="83" s="1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E12" i="83"/>
  <c r="D12" i="83"/>
  <c r="H12" i="83" s="1"/>
  <c r="Z11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E11" i="83"/>
  <c r="D11" i="83"/>
  <c r="H11" i="83" s="1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E9" i="83"/>
  <c r="D9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E8" i="83"/>
  <c r="D8" i="83"/>
  <c r="H8" i="83" s="1"/>
  <c r="Z7" i="83"/>
  <c r="Y7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E7" i="83"/>
  <c r="D7" i="83"/>
  <c r="H7" i="83" s="1"/>
  <c r="Z6" i="83"/>
  <c r="Y6" i="83"/>
  <c r="X6" i="83"/>
  <c r="W6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E6" i="83"/>
  <c r="D6" i="83"/>
  <c r="H6" i="83" s="1"/>
  <c r="Z5" i="83"/>
  <c r="Z23" i="83" s="1"/>
  <c r="Y5" i="83"/>
  <c r="Y23" i="83" s="1"/>
  <c r="X5" i="83"/>
  <c r="X23" i="83" s="1"/>
  <c r="W5" i="83"/>
  <c r="W23" i="83" s="1"/>
  <c r="V5" i="83"/>
  <c r="V23" i="83" s="1"/>
  <c r="U5" i="83"/>
  <c r="U23" i="83" s="1"/>
  <c r="T5" i="83"/>
  <c r="T23" i="83" s="1"/>
  <c r="S5" i="83"/>
  <c r="S23" i="83" s="1"/>
  <c r="R5" i="83"/>
  <c r="R23" i="83" s="1"/>
  <c r="Q5" i="83"/>
  <c r="Q23" i="83" s="1"/>
  <c r="P5" i="83"/>
  <c r="P23" i="83" s="1"/>
  <c r="O5" i="83"/>
  <c r="O23" i="83" s="1"/>
  <c r="N5" i="83"/>
  <c r="N23" i="83" s="1"/>
  <c r="M5" i="83"/>
  <c r="M23" i="83" s="1"/>
  <c r="L5" i="83"/>
  <c r="L23" i="83" s="1"/>
  <c r="K5" i="83"/>
  <c r="K23" i="83" s="1"/>
  <c r="J5" i="83"/>
  <c r="J23" i="83" s="1"/>
  <c r="I5" i="83"/>
  <c r="I23" i="83" s="1"/>
  <c r="E5" i="83"/>
  <c r="E23" i="83" s="1"/>
  <c r="D5" i="83"/>
  <c r="Z4" i="83"/>
  <c r="Z27" i="83" s="1"/>
  <c r="Y4" i="83"/>
  <c r="Y27" i="83" s="1"/>
  <c r="X4" i="83"/>
  <c r="X27" i="83" s="1"/>
  <c r="W4" i="83"/>
  <c r="W27" i="83" s="1"/>
  <c r="V4" i="83"/>
  <c r="V27" i="83" s="1"/>
  <c r="U4" i="83"/>
  <c r="U27" i="83" s="1"/>
  <c r="T4" i="83"/>
  <c r="T27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I4" i="83"/>
  <c r="I27" i="83" s="1"/>
  <c r="E4" i="83"/>
  <c r="E27" i="83" s="1"/>
  <c r="D4" i="83"/>
  <c r="H3" i="83"/>
  <c r="Z2" i="83"/>
  <c r="Z20" i="83" s="1"/>
  <c r="Y2" i="83"/>
  <c r="Y20" i="83" s="1"/>
  <c r="X2" i="83"/>
  <c r="X20" i="83" s="1"/>
  <c r="W2" i="83"/>
  <c r="W20" i="83" s="1"/>
  <c r="V2" i="83"/>
  <c r="V20" i="83" s="1"/>
  <c r="U2" i="83"/>
  <c r="U20" i="83" s="1"/>
  <c r="T2" i="83"/>
  <c r="T20" i="83" s="1"/>
  <c r="S2" i="83"/>
  <c r="S20" i="83" s="1"/>
  <c r="R2" i="83"/>
  <c r="R20" i="83" s="1"/>
  <c r="Q2" i="83"/>
  <c r="Q20" i="83" s="1"/>
  <c r="P2" i="83"/>
  <c r="P20" i="83" s="1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E37" i="82"/>
  <c r="D37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E36" i="82"/>
  <c r="D36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E35" i="82"/>
  <c r="D35" i="82"/>
  <c r="H35" i="82" s="1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E34" i="82"/>
  <c r="D34" i="82"/>
  <c r="H34" i="82" s="1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E33" i="82"/>
  <c r="D33" i="82"/>
  <c r="H33" i="82" s="1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E32" i="82"/>
  <c r="D32" i="82"/>
  <c r="H32" i="82" s="1"/>
  <c r="U25" i="82"/>
  <c r="T25" i="82"/>
  <c r="S25" i="82"/>
  <c r="R25" i="82"/>
  <c r="Q25" i="82"/>
  <c r="P25" i="82"/>
  <c r="O25" i="82"/>
  <c r="N25" i="82"/>
  <c r="M25" i="82"/>
  <c r="L25" i="82"/>
  <c r="L29" i="82" s="1"/>
  <c r="K25" i="82"/>
  <c r="K29" i="82" s="1"/>
  <c r="J25" i="82"/>
  <c r="I25" i="82"/>
  <c r="E25" i="82"/>
  <c r="D25" i="82"/>
  <c r="H25" i="82" s="1"/>
  <c r="H29" i="82" s="1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E21" i="82"/>
  <c r="D21" i="82"/>
  <c r="H21" i="82" s="1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E16" i="82"/>
  <c r="D16" i="82"/>
  <c r="H16" i="82" s="1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E15" i="82"/>
  <c r="D15" i="82"/>
  <c r="H15" i="82" s="1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E14" i="82"/>
  <c r="D14" i="82"/>
  <c r="H14" i="82" s="1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E13" i="82"/>
  <c r="D13" i="82"/>
  <c r="H13" i="82" s="1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E12" i="82"/>
  <c r="D12" i="82"/>
  <c r="H12" i="82" s="1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E11" i="82"/>
  <c r="D11" i="82"/>
  <c r="H11" i="82" s="1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E9" i="82"/>
  <c r="D9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E8" i="82"/>
  <c r="D8" i="82"/>
  <c r="H8" i="82" s="1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E7" i="82"/>
  <c r="D7" i="82"/>
  <c r="H7" i="82" s="1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E6" i="82"/>
  <c r="D6" i="82"/>
  <c r="H6" i="82" s="1"/>
  <c r="U5" i="82"/>
  <c r="U23" i="82" s="1"/>
  <c r="T5" i="82"/>
  <c r="T23" i="82" s="1"/>
  <c r="S5" i="82"/>
  <c r="S23" i="82" s="1"/>
  <c r="R5" i="82"/>
  <c r="R23" i="82" s="1"/>
  <c r="Q5" i="82"/>
  <c r="Q23" i="82" s="1"/>
  <c r="P5" i="82"/>
  <c r="P23" i="82" s="1"/>
  <c r="O5" i="82"/>
  <c r="O23" i="82" s="1"/>
  <c r="N5" i="82"/>
  <c r="N23" i="82" s="1"/>
  <c r="M5" i="82"/>
  <c r="M23" i="82" s="1"/>
  <c r="L5" i="82"/>
  <c r="L23" i="82" s="1"/>
  <c r="K5" i="82"/>
  <c r="K23" i="82" s="1"/>
  <c r="J5" i="82"/>
  <c r="J23" i="82" s="1"/>
  <c r="I5" i="82"/>
  <c r="I23" i="82" s="1"/>
  <c r="E5" i="82"/>
  <c r="E23" i="82" s="1"/>
  <c r="D5" i="82"/>
  <c r="U4" i="82"/>
  <c r="U27" i="82" s="1"/>
  <c r="T4" i="82"/>
  <c r="T27" i="82" s="1"/>
  <c r="S4" i="82"/>
  <c r="S27" i="82" s="1"/>
  <c r="R4" i="82"/>
  <c r="R27" i="82" s="1"/>
  <c r="Q4" i="82"/>
  <c r="Q27" i="82" s="1"/>
  <c r="P4" i="82"/>
  <c r="P27" i="82" s="1"/>
  <c r="O4" i="82"/>
  <c r="O27" i="82" s="1"/>
  <c r="N4" i="82"/>
  <c r="N27" i="82" s="1"/>
  <c r="M4" i="82"/>
  <c r="M27" i="82" s="1"/>
  <c r="L4" i="82"/>
  <c r="L27" i="82" s="1"/>
  <c r="L30" i="82" s="1"/>
  <c r="K4" i="82"/>
  <c r="K27" i="82" s="1"/>
  <c r="K30" i="82" s="1"/>
  <c r="J4" i="82"/>
  <c r="J27" i="82" s="1"/>
  <c r="I4" i="82"/>
  <c r="I27" i="82" s="1"/>
  <c r="E4" i="82"/>
  <c r="E27" i="82" s="1"/>
  <c r="D4" i="82"/>
  <c r="H3" i="82"/>
  <c r="U2" i="82"/>
  <c r="U20" i="82" s="1"/>
  <c r="T2" i="82"/>
  <c r="T20" i="82" s="1"/>
  <c r="S2" i="82"/>
  <c r="S20" i="82" s="1"/>
  <c r="R2" i="82"/>
  <c r="R20" i="82" s="1"/>
  <c r="Q2" i="82"/>
  <c r="Q20" i="82" s="1"/>
  <c r="P2" i="82"/>
  <c r="P20" i="82" s="1"/>
  <c r="O2" i="82"/>
  <c r="O20" i="82" s="1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E20" i="82" s="1"/>
  <c r="D2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E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E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E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E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E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E32" i="81"/>
  <c r="D32" i="81"/>
  <c r="H32" i="81" s="1"/>
  <c r="Z25" i="81"/>
  <c r="Y25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L29" i="81" s="1"/>
  <c r="K25" i="81"/>
  <c r="K29" i="81" s="1"/>
  <c r="J25" i="81"/>
  <c r="I25" i="81"/>
  <c r="E25" i="81"/>
  <c r="D25" i="81"/>
  <c r="H25" i="81" s="1"/>
  <c r="H29" i="81" s="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E21" i="81"/>
  <c r="D21" i="81"/>
  <c r="H21" i="81" s="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E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E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E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E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E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E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P10" i="81" s="1"/>
  <c r="O9" i="81"/>
  <c r="N9" i="81"/>
  <c r="N10" i="81" s="1"/>
  <c r="M9" i="81"/>
  <c r="L9" i="81"/>
  <c r="L10" i="81" s="1"/>
  <c r="K9" i="81"/>
  <c r="J9" i="81"/>
  <c r="J10" i="81" s="1"/>
  <c r="I9" i="81"/>
  <c r="E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E8" i="81"/>
  <c r="D8" i="81"/>
  <c r="H8" i="81" s="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E7" i="81"/>
  <c r="D7" i="81"/>
  <c r="H7" i="81" s="1"/>
  <c r="Z6" i="8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E6" i="81"/>
  <c r="D6" i="81"/>
  <c r="H6" i="81" s="1"/>
  <c r="Z5" i="81"/>
  <c r="Z23" i="81" s="1"/>
  <c r="Y5" i="81"/>
  <c r="Y23" i="81" s="1"/>
  <c r="X5" i="81"/>
  <c r="X23" i="81" s="1"/>
  <c r="W5" i="81"/>
  <c r="W23" i="81" s="1"/>
  <c r="V5" i="81"/>
  <c r="V23" i="81" s="1"/>
  <c r="U5" i="81"/>
  <c r="U23" i="81" s="1"/>
  <c r="T5" i="81"/>
  <c r="T23" i="81" s="1"/>
  <c r="S5" i="81"/>
  <c r="S23" i="81" s="1"/>
  <c r="R5" i="81"/>
  <c r="R23" i="81" s="1"/>
  <c r="Q5" i="81"/>
  <c r="Q23" i="81" s="1"/>
  <c r="P5" i="81"/>
  <c r="P23" i="81" s="1"/>
  <c r="O5" i="81"/>
  <c r="O23" i="81" s="1"/>
  <c r="N5" i="81"/>
  <c r="N23" i="81" s="1"/>
  <c r="M5" i="81"/>
  <c r="M23" i="81" s="1"/>
  <c r="L5" i="81"/>
  <c r="L23" i="81" s="1"/>
  <c r="K5" i="81"/>
  <c r="K23" i="81" s="1"/>
  <c r="J5" i="81"/>
  <c r="J23" i="81" s="1"/>
  <c r="I5" i="81"/>
  <c r="I23" i="81" s="1"/>
  <c r="E5" i="81"/>
  <c r="E23" i="81" s="1"/>
  <c r="D5" i="81"/>
  <c r="Z4" i="81"/>
  <c r="Z27" i="81" s="1"/>
  <c r="Y4" i="81"/>
  <c r="Y27" i="81" s="1"/>
  <c r="X4" i="81"/>
  <c r="X27" i="81" s="1"/>
  <c r="W4" i="81"/>
  <c r="W27" i="81" s="1"/>
  <c r="V4" i="81"/>
  <c r="V27" i="81" s="1"/>
  <c r="U4" i="81"/>
  <c r="U27" i="81" s="1"/>
  <c r="T4" i="81"/>
  <c r="T27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L30" i="81" s="1"/>
  <c r="K4" i="81"/>
  <c r="K27" i="81" s="1"/>
  <c r="K30" i="81" s="1"/>
  <c r="J4" i="81"/>
  <c r="J27" i="81" s="1"/>
  <c r="I4" i="81"/>
  <c r="I27" i="81" s="1"/>
  <c r="E4" i="81"/>
  <c r="E27" i="81" s="1"/>
  <c r="D4" i="81"/>
  <c r="H3" i="81"/>
  <c r="Z2" i="81"/>
  <c r="Z20" i="81" s="1"/>
  <c r="Y2" i="81"/>
  <c r="Y20" i="81" s="1"/>
  <c r="X2" i="81"/>
  <c r="X20" i="81" s="1"/>
  <c r="W2" i="81"/>
  <c r="W20" i="81" s="1"/>
  <c r="V2" i="81"/>
  <c r="V20" i="81" s="1"/>
  <c r="U2" i="81"/>
  <c r="U20" i="81" s="1"/>
  <c r="T2" i="81"/>
  <c r="T20" i="81" s="1"/>
  <c r="S2" i="81"/>
  <c r="S20" i="81" s="1"/>
  <c r="R2" i="81"/>
  <c r="R20" i="81" s="1"/>
  <c r="Q2" i="81"/>
  <c r="Q20" i="81" s="1"/>
  <c r="P2" i="81"/>
  <c r="P20" i="81" s="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E20" i="81" s="1"/>
  <c r="D2" i="81"/>
  <c r="Y37" i="80"/>
  <c r="X37" i="80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E37" i="80"/>
  <c r="D37" i="80"/>
  <c r="Y36" i="80"/>
  <c r="X36" i="80"/>
  <c r="W36" i="80"/>
  <c r="V36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E36" i="80"/>
  <c r="D36" i="80"/>
  <c r="Y35" i="80"/>
  <c r="X35" i="80"/>
  <c r="W35" i="80"/>
  <c r="V35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E35" i="80"/>
  <c r="D35" i="80"/>
  <c r="H35" i="80" s="1"/>
  <c r="Y34" i="80"/>
  <c r="X34" i="80"/>
  <c r="W34" i="80"/>
  <c r="V34" i="80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E34" i="80"/>
  <c r="D34" i="80"/>
  <c r="H34" i="80" s="1"/>
  <c r="Y33" i="80"/>
  <c r="X33" i="80"/>
  <c r="W33" i="80"/>
  <c r="V33" i="80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E33" i="80"/>
  <c r="D33" i="80"/>
  <c r="H33" i="80" s="1"/>
  <c r="Y32" i="80"/>
  <c r="X32" i="80"/>
  <c r="W32" i="80"/>
  <c r="V32" i="80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E32" i="80"/>
  <c r="D32" i="80"/>
  <c r="H32" i="80" s="1"/>
  <c r="Y25" i="80"/>
  <c r="X25" i="80"/>
  <c r="W25" i="80"/>
  <c r="V25" i="80"/>
  <c r="U25" i="80"/>
  <c r="T25" i="80"/>
  <c r="S25" i="80"/>
  <c r="R25" i="80"/>
  <c r="Q25" i="80"/>
  <c r="P25" i="80"/>
  <c r="O25" i="80"/>
  <c r="N25" i="80"/>
  <c r="M25" i="80"/>
  <c r="L25" i="80"/>
  <c r="L29" i="80" s="1"/>
  <c r="K25" i="80"/>
  <c r="K29" i="80" s="1"/>
  <c r="J25" i="80"/>
  <c r="I25" i="80"/>
  <c r="E25" i="80"/>
  <c r="D25" i="80"/>
  <c r="H25" i="80" s="1"/>
  <c r="H29" i="80" s="1"/>
  <c r="Y21" i="80"/>
  <c r="X21" i="80"/>
  <c r="W21" i="80"/>
  <c r="V21" i="80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E21" i="80"/>
  <c r="D21" i="80"/>
  <c r="H21" i="80" s="1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E16" i="80"/>
  <c r="D16" i="80"/>
  <c r="H16" i="80" s="1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E15" i="80"/>
  <c r="D15" i="80"/>
  <c r="H15" i="80" s="1"/>
  <c r="Y14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E14" i="80"/>
  <c r="D14" i="80"/>
  <c r="H14" i="80" s="1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E13" i="80"/>
  <c r="D13" i="80"/>
  <c r="H13" i="80" s="1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E12" i="80"/>
  <c r="D12" i="80"/>
  <c r="H12" i="80" s="1"/>
  <c r="Y11" i="80"/>
  <c r="X11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E11" i="80"/>
  <c r="D11" i="80"/>
  <c r="H11" i="80" s="1"/>
  <c r="Y9" i="80"/>
  <c r="Y10" i="80" s="1"/>
  <c r="X9" i="80"/>
  <c r="W9" i="80"/>
  <c r="W10" i="80" s="1"/>
  <c r="V9" i="80"/>
  <c r="U9" i="80"/>
  <c r="U10" i="80" s="1"/>
  <c r="T9" i="80"/>
  <c r="T10" i="80" s="1"/>
  <c r="S9" i="80"/>
  <c r="R9" i="80"/>
  <c r="R10" i="80" s="1"/>
  <c r="Q9" i="80"/>
  <c r="P9" i="80"/>
  <c r="P10" i="80" s="1"/>
  <c r="O9" i="80"/>
  <c r="N9" i="80"/>
  <c r="N10" i="80" s="1"/>
  <c r="M9" i="80"/>
  <c r="L9" i="80"/>
  <c r="L10" i="80" s="1"/>
  <c r="K9" i="80"/>
  <c r="J9" i="80"/>
  <c r="I9" i="80"/>
  <c r="I10" i="80" s="1"/>
  <c r="E9" i="80"/>
  <c r="E10" i="80" s="1"/>
  <c r="D9" i="80"/>
  <c r="Y8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E8" i="80"/>
  <c r="D8" i="80"/>
  <c r="H8" i="80" s="1"/>
  <c r="Y7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E7" i="80"/>
  <c r="D7" i="80"/>
  <c r="H7" i="80" s="1"/>
  <c r="Y6" i="80"/>
  <c r="X6" i="80"/>
  <c r="W6" i="80"/>
  <c r="V6" i="80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E6" i="80"/>
  <c r="D6" i="80"/>
  <c r="H6" i="80" s="1"/>
  <c r="Y5" i="80"/>
  <c r="Y23" i="80" s="1"/>
  <c r="X5" i="80"/>
  <c r="X23" i="80" s="1"/>
  <c r="W5" i="80"/>
  <c r="W23" i="80" s="1"/>
  <c r="V5" i="80"/>
  <c r="V23" i="80" s="1"/>
  <c r="U5" i="80"/>
  <c r="U23" i="80" s="1"/>
  <c r="T5" i="80"/>
  <c r="T23" i="80" s="1"/>
  <c r="S5" i="80"/>
  <c r="S23" i="80" s="1"/>
  <c r="R5" i="80"/>
  <c r="R23" i="80" s="1"/>
  <c r="Q5" i="80"/>
  <c r="Q23" i="80" s="1"/>
  <c r="P5" i="80"/>
  <c r="P23" i="80" s="1"/>
  <c r="O5" i="80"/>
  <c r="O23" i="80" s="1"/>
  <c r="N5" i="80"/>
  <c r="N23" i="80" s="1"/>
  <c r="M5" i="80"/>
  <c r="M23" i="80" s="1"/>
  <c r="L5" i="80"/>
  <c r="L23" i="80" s="1"/>
  <c r="K5" i="80"/>
  <c r="K23" i="80" s="1"/>
  <c r="J5" i="80"/>
  <c r="J23" i="80" s="1"/>
  <c r="I5" i="80"/>
  <c r="I23" i="80" s="1"/>
  <c r="E5" i="80"/>
  <c r="E23" i="80" s="1"/>
  <c r="D5" i="80"/>
  <c r="Y4" i="80"/>
  <c r="Y27" i="80" s="1"/>
  <c r="X4" i="80"/>
  <c r="X27" i="80" s="1"/>
  <c r="W4" i="80"/>
  <c r="W27" i="80" s="1"/>
  <c r="V4" i="80"/>
  <c r="V27" i="80" s="1"/>
  <c r="U4" i="80"/>
  <c r="U27" i="80" s="1"/>
  <c r="T4" i="80"/>
  <c r="T27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L30" i="80" s="1"/>
  <c r="K4" i="80"/>
  <c r="K27" i="80" s="1"/>
  <c r="K30" i="80" s="1"/>
  <c r="J4" i="80"/>
  <c r="J27" i="80" s="1"/>
  <c r="I4" i="80"/>
  <c r="I27" i="80" s="1"/>
  <c r="E4" i="80"/>
  <c r="E27" i="80" s="1"/>
  <c r="D4" i="80"/>
  <c r="H3" i="80"/>
  <c r="Y2" i="80"/>
  <c r="Y20" i="80" s="1"/>
  <c r="X2" i="80"/>
  <c r="X20" i="80" s="1"/>
  <c r="W2" i="80"/>
  <c r="W20" i="80" s="1"/>
  <c r="V2" i="80"/>
  <c r="V20" i="80" s="1"/>
  <c r="U2" i="80"/>
  <c r="U20" i="80" s="1"/>
  <c r="T2" i="80"/>
  <c r="T20" i="80" s="1"/>
  <c r="S2" i="80"/>
  <c r="S20" i="80" s="1"/>
  <c r="R2" i="80"/>
  <c r="R20" i="80" s="1"/>
  <c r="Q2" i="80"/>
  <c r="Q20" i="80" s="1"/>
  <c r="P2" i="80"/>
  <c r="P20" i="80" s="1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E37" i="79"/>
  <c r="D37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E36" i="79"/>
  <c r="D36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E35" i="79"/>
  <c r="D35" i="79"/>
  <c r="H35" i="79" s="1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E34" i="79"/>
  <c r="D34" i="79"/>
  <c r="H34" i="79" s="1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E33" i="79"/>
  <c r="D33" i="79"/>
  <c r="H33" i="79" s="1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E32" i="79"/>
  <c r="D32" i="79"/>
  <c r="H32" i="79" s="1"/>
  <c r="W25" i="79"/>
  <c r="V25" i="79"/>
  <c r="U25" i="79"/>
  <c r="T25" i="79"/>
  <c r="S25" i="79"/>
  <c r="R25" i="79"/>
  <c r="Q25" i="79"/>
  <c r="P25" i="79"/>
  <c r="O25" i="79"/>
  <c r="N25" i="79"/>
  <c r="M25" i="79"/>
  <c r="L25" i="79"/>
  <c r="L29" i="79" s="1"/>
  <c r="K25" i="79"/>
  <c r="K29" i="79" s="1"/>
  <c r="J25" i="79"/>
  <c r="I25" i="79"/>
  <c r="E25" i="79"/>
  <c r="D25" i="79"/>
  <c r="H25" i="79" s="1"/>
  <c r="H29" i="79" s="1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E21" i="79"/>
  <c r="D21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E16" i="79"/>
  <c r="D16" i="79"/>
  <c r="H16" i="79" s="1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E15" i="79"/>
  <c r="D15" i="79"/>
  <c r="H15" i="79" s="1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E14" i="79"/>
  <c r="D14" i="79"/>
  <c r="H14" i="79" s="1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E13" i="79"/>
  <c r="D13" i="79"/>
  <c r="H13" i="79" s="1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E12" i="79"/>
  <c r="D12" i="79"/>
  <c r="H12" i="79" s="1"/>
  <c r="W11" i="79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E11" i="79"/>
  <c r="D11" i="79"/>
  <c r="H11" i="79" s="1"/>
  <c r="W9" i="79"/>
  <c r="V9" i="79"/>
  <c r="U9" i="79"/>
  <c r="T9" i="79"/>
  <c r="T10" i="79" s="1"/>
  <c r="S9" i="79"/>
  <c r="R9" i="79"/>
  <c r="Q9" i="79"/>
  <c r="Q10" i="79" s="1"/>
  <c r="P9" i="79"/>
  <c r="O9" i="79"/>
  <c r="O10" i="79" s="1"/>
  <c r="N9" i="79"/>
  <c r="M9" i="79"/>
  <c r="M10" i="79" s="1"/>
  <c r="L9" i="79"/>
  <c r="K9" i="79"/>
  <c r="K10" i="79" s="1"/>
  <c r="J9" i="79"/>
  <c r="I9" i="79"/>
  <c r="I10" i="79" s="1"/>
  <c r="E9" i="79"/>
  <c r="E10" i="79" s="1"/>
  <c r="D9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E8" i="79"/>
  <c r="D8" i="79"/>
  <c r="H8" i="79" s="1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E7" i="79"/>
  <c r="D7" i="79"/>
  <c r="H7" i="79" s="1"/>
  <c r="W6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E6" i="79"/>
  <c r="D6" i="79"/>
  <c r="H6" i="79" s="1"/>
  <c r="W5" i="79"/>
  <c r="W23" i="79" s="1"/>
  <c r="V5" i="79"/>
  <c r="V23" i="79" s="1"/>
  <c r="U5" i="79"/>
  <c r="U23" i="79" s="1"/>
  <c r="T5" i="79"/>
  <c r="T23" i="79" s="1"/>
  <c r="S5" i="79"/>
  <c r="S23" i="79" s="1"/>
  <c r="R5" i="79"/>
  <c r="R23" i="79" s="1"/>
  <c r="Q5" i="79"/>
  <c r="Q23" i="79" s="1"/>
  <c r="P5" i="79"/>
  <c r="P23" i="79" s="1"/>
  <c r="O5" i="79"/>
  <c r="O23" i="79" s="1"/>
  <c r="N5" i="79"/>
  <c r="N23" i="79" s="1"/>
  <c r="M5" i="79"/>
  <c r="M23" i="79" s="1"/>
  <c r="L5" i="79"/>
  <c r="L23" i="79" s="1"/>
  <c r="K5" i="79"/>
  <c r="K23" i="79" s="1"/>
  <c r="J5" i="79"/>
  <c r="J23" i="79" s="1"/>
  <c r="I5" i="79"/>
  <c r="I23" i="79" s="1"/>
  <c r="E5" i="79"/>
  <c r="E23" i="79" s="1"/>
  <c r="D5" i="79"/>
  <c r="W4" i="79"/>
  <c r="W27" i="79" s="1"/>
  <c r="V4" i="79"/>
  <c r="V27" i="79" s="1"/>
  <c r="U4" i="79"/>
  <c r="U27" i="79" s="1"/>
  <c r="T4" i="79"/>
  <c r="T27" i="79" s="1"/>
  <c r="S4" i="79"/>
  <c r="S27" i="79" s="1"/>
  <c r="R4" i="79"/>
  <c r="R27" i="79" s="1"/>
  <c r="Q4" i="79"/>
  <c r="Q27" i="79" s="1"/>
  <c r="P4" i="79"/>
  <c r="P27" i="79" s="1"/>
  <c r="O4" i="79"/>
  <c r="O27" i="79" s="1"/>
  <c r="N4" i="79"/>
  <c r="N27" i="79" s="1"/>
  <c r="M4" i="79"/>
  <c r="M27" i="79" s="1"/>
  <c r="L4" i="79"/>
  <c r="L27" i="79" s="1"/>
  <c r="L30" i="79" s="1"/>
  <c r="K4" i="79"/>
  <c r="K27" i="79" s="1"/>
  <c r="K30" i="79" s="1"/>
  <c r="J4" i="79"/>
  <c r="J27" i="79" s="1"/>
  <c r="I4" i="79"/>
  <c r="I27" i="79" s="1"/>
  <c r="E4" i="79"/>
  <c r="E27" i="79" s="1"/>
  <c r="D4" i="79"/>
  <c r="H3" i="79"/>
  <c r="W2" i="79"/>
  <c r="W20" i="79" s="1"/>
  <c r="V2" i="79"/>
  <c r="V20" i="79" s="1"/>
  <c r="U2" i="79"/>
  <c r="U20" i="79" s="1"/>
  <c r="T2" i="79"/>
  <c r="T20" i="79" s="1"/>
  <c r="S2" i="79"/>
  <c r="S20" i="79" s="1"/>
  <c r="R2" i="79"/>
  <c r="R20" i="79" s="1"/>
  <c r="Q2" i="79"/>
  <c r="Q20" i="79" s="1"/>
  <c r="P2" i="79"/>
  <c r="P20" i="79" s="1"/>
  <c r="O2" i="79"/>
  <c r="O20" i="79" s="1"/>
  <c r="N2" i="79"/>
  <c r="N20" i="79" s="1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H2" i="79" s="1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E37" i="78"/>
  <c r="D37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E36" i="78"/>
  <c r="D36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E35" i="78"/>
  <c r="D35" i="78"/>
  <c r="H35" i="78" s="1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E34" i="78"/>
  <c r="D34" i="78"/>
  <c r="H34" i="78" s="1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E33" i="78"/>
  <c r="D33" i="78"/>
  <c r="H33" i="78" s="1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E32" i="78"/>
  <c r="D32" i="78"/>
  <c r="H32" i="78" s="1"/>
  <c r="U25" i="78"/>
  <c r="T25" i="78"/>
  <c r="S25" i="78"/>
  <c r="R25" i="78"/>
  <c r="Q25" i="78"/>
  <c r="P25" i="78"/>
  <c r="O25" i="78"/>
  <c r="N25" i="78"/>
  <c r="M25" i="78"/>
  <c r="L25" i="78"/>
  <c r="L29" i="78" s="1"/>
  <c r="K25" i="78"/>
  <c r="K29" i="78" s="1"/>
  <c r="J25" i="78"/>
  <c r="I25" i="78"/>
  <c r="E25" i="78"/>
  <c r="D25" i="78"/>
  <c r="H25" i="78" s="1"/>
  <c r="H29" i="78" s="1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E21" i="78"/>
  <c r="D21" i="78"/>
  <c r="H21" i="78" s="1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E16" i="78"/>
  <c r="D16" i="78"/>
  <c r="H16" i="78" s="1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E15" i="78"/>
  <c r="D15" i="78"/>
  <c r="H15" i="78" s="1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E14" i="78"/>
  <c r="D14" i="78"/>
  <c r="H14" i="78" s="1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E13" i="78"/>
  <c r="D13" i="78"/>
  <c r="H13" i="78" s="1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E12" i="78"/>
  <c r="D12" i="78"/>
  <c r="H12" i="78" s="1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E11" i="78"/>
  <c r="D11" i="78"/>
  <c r="H11" i="78" s="1"/>
  <c r="U9" i="78"/>
  <c r="T9" i="78"/>
  <c r="S9" i="78"/>
  <c r="S10" i="78" s="1"/>
  <c r="R9" i="78"/>
  <c r="Q9" i="78"/>
  <c r="P9" i="78"/>
  <c r="O9" i="78"/>
  <c r="N9" i="78"/>
  <c r="N10" i="78" s="1"/>
  <c r="M9" i="78"/>
  <c r="L9" i="78"/>
  <c r="K9" i="78"/>
  <c r="K10" i="78" s="1"/>
  <c r="J9" i="78"/>
  <c r="I9" i="78"/>
  <c r="E9" i="78"/>
  <c r="D9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E8" i="78"/>
  <c r="D8" i="78"/>
  <c r="H8" i="78" s="1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E7" i="78"/>
  <c r="D7" i="78"/>
  <c r="H7" i="78" s="1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E6" i="78"/>
  <c r="D6" i="78"/>
  <c r="H6" i="78" s="1"/>
  <c r="U5" i="78"/>
  <c r="U23" i="78" s="1"/>
  <c r="T5" i="78"/>
  <c r="T23" i="78" s="1"/>
  <c r="S5" i="78"/>
  <c r="S23" i="78" s="1"/>
  <c r="R5" i="78"/>
  <c r="R23" i="78" s="1"/>
  <c r="Q5" i="78"/>
  <c r="Q23" i="78" s="1"/>
  <c r="P5" i="78"/>
  <c r="P23" i="78" s="1"/>
  <c r="O5" i="78"/>
  <c r="O23" i="78" s="1"/>
  <c r="N5" i="78"/>
  <c r="N23" i="78" s="1"/>
  <c r="M5" i="78"/>
  <c r="M23" i="78" s="1"/>
  <c r="L5" i="78"/>
  <c r="L23" i="78" s="1"/>
  <c r="K5" i="78"/>
  <c r="K23" i="78" s="1"/>
  <c r="J5" i="78"/>
  <c r="J23" i="78" s="1"/>
  <c r="I5" i="78"/>
  <c r="I23" i="78" s="1"/>
  <c r="E5" i="78"/>
  <c r="E23" i="78" s="1"/>
  <c r="D5" i="78"/>
  <c r="U4" i="78"/>
  <c r="U27" i="78" s="1"/>
  <c r="T4" i="78"/>
  <c r="T27" i="78" s="1"/>
  <c r="S4" i="78"/>
  <c r="S27" i="78" s="1"/>
  <c r="R4" i="78"/>
  <c r="R27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L30" i="78" s="1"/>
  <c r="K4" i="78"/>
  <c r="K27" i="78" s="1"/>
  <c r="K30" i="78" s="1"/>
  <c r="J4" i="78"/>
  <c r="J27" i="78" s="1"/>
  <c r="I4" i="78"/>
  <c r="I27" i="78" s="1"/>
  <c r="E4" i="78"/>
  <c r="E27" i="78" s="1"/>
  <c r="D4" i="78"/>
  <c r="H3" i="78"/>
  <c r="U2" i="78"/>
  <c r="U20" i="78" s="1"/>
  <c r="T2" i="78"/>
  <c r="T20" i="78" s="1"/>
  <c r="S2" i="78"/>
  <c r="S20" i="78" s="1"/>
  <c r="R2" i="78"/>
  <c r="R20" i="78" s="1"/>
  <c r="Q2" i="78"/>
  <c r="Q20" i="78" s="1"/>
  <c r="P2" i="78"/>
  <c r="P20" i="78" s="1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R37" i="77"/>
  <c r="Q37" i="77"/>
  <c r="P37" i="77"/>
  <c r="O37" i="77"/>
  <c r="N37" i="77"/>
  <c r="M37" i="77"/>
  <c r="L37" i="77"/>
  <c r="K37" i="77"/>
  <c r="J37" i="77"/>
  <c r="I37" i="77"/>
  <c r="H37" i="77"/>
  <c r="E37" i="77"/>
  <c r="D37" i="77"/>
  <c r="R36" i="77"/>
  <c r="Q36" i="77"/>
  <c r="P36" i="77"/>
  <c r="O36" i="77"/>
  <c r="N36" i="77"/>
  <c r="M36" i="77"/>
  <c r="L36" i="77"/>
  <c r="K36" i="77"/>
  <c r="J36" i="77"/>
  <c r="I36" i="77"/>
  <c r="H36" i="77"/>
  <c r="E36" i="77"/>
  <c r="D36" i="77"/>
  <c r="R35" i="77"/>
  <c r="Q35" i="77"/>
  <c r="P35" i="77"/>
  <c r="O35" i="77"/>
  <c r="N35" i="77"/>
  <c r="M35" i="77"/>
  <c r="L35" i="77"/>
  <c r="K35" i="77"/>
  <c r="J35" i="77"/>
  <c r="I35" i="77"/>
  <c r="E35" i="77"/>
  <c r="D35" i="77"/>
  <c r="H35" i="77" s="1"/>
  <c r="R34" i="77"/>
  <c r="Q34" i="77"/>
  <c r="P34" i="77"/>
  <c r="O34" i="77"/>
  <c r="N34" i="77"/>
  <c r="M34" i="77"/>
  <c r="L34" i="77"/>
  <c r="K34" i="77"/>
  <c r="J34" i="77"/>
  <c r="I34" i="77"/>
  <c r="E34" i="77"/>
  <c r="D34" i="77"/>
  <c r="H34" i="77" s="1"/>
  <c r="R33" i="77"/>
  <c r="Q33" i="77"/>
  <c r="P33" i="77"/>
  <c r="O33" i="77"/>
  <c r="N33" i="77"/>
  <c r="M33" i="77"/>
  <c r="L33" i="77"/>
  <c r="K33" i="77"/>
  <c r="J33" i="77"/>
  <c r="I33" i="77"/>
  <c r="E33" i="77"/>
  <c r="D33" i="77"/>
  <c r="H33" i="77" s="1"/>
  <c r="R32" i="77"/>
  <c r="Q32" i="77"/>
  <c r="P32" i="77"/>
  <c r="O32" i="77"/>
  <c r="N32" i="77"/>
  <c r="M32" i="77"/>
  <c r="L32" i="77"/>
  <c r="K32" i="77"/>
  <c r="J32" i="77"/>
  <c r="I32" i="77"/>
  <c r="E32" i="77"/>
  <c r="D32" i="77"/>
  <c r="H32" i="77" s="1"/>
  <c r="R25" i="77"/>
  <c r="Q25" i="77"/>
  <c r="P25" i="77"/>
  <c r="O25" i="77"/>
  <c r="N25" i="77"/>
  <c r="M25" i="77"/>
  <c r="L25" i="77"/>
  <c r="L29" i="77" s="1"/>
  <c r="K25" i="77"/>
  <c r="K29" i="77" s="1"/>
  <c r="J25" i="77"/>
  <c r="I25" i="77"/>
  <c r="E25" i="77"/>
  <c r="D25" i="77"/>
  <c r="H25" i="77" s="1"/>
  <c r="H29" i="77" s="1"/>
  <c r="R21" i="77"/>
  <c r="Q21" i="77"/>
  <c r="P21" i="77"/>
  <c r="O21" i="77"/>
  <c r="N21" i="77"/>
  <c r="M21" i="77"/>
  <c r="L21" i="77"/>
  <c r="K21" i="77"/>
  <c r="J21" i="77"/>
  <c r="I21" i="77"/>
  <c r="E21" i="77"/>
  <c r="D21" i="77"/>
  <c r="H21" i="77" s="1"/>
  <c r="R16" i="77"/>
  <c r="Q16" i="77"/>
  <c r="P16" i="77"/>
  <c r="O16" i="77"/>
  <c r="N16" i="77"/>
  <c r="M16" i="77"/>
  <c r="L16" i="77"/>
  <c r="K16" i="77"/>
  <c r="J16" i="77"/>
  <c r="I16" i="77"/>
  <c r="E16" i="77"/>
  <c r="D16" i="77"/>
  <c r="H16" i="77" s="1"/>
  <c r="R15" i="77"/>
  <c r="Q15" i="77"/>
  <c r="P15" i="77"/>
  <c r="O15" i="77"/>
  <c r="N15" i="77"/>
  <c r="M15" i="77"/>
  <c r="L15" i="77"/>
  <c r="K15" i="77"/>
  <c r="J15" i="77"/>
  <c r="I15" i="77"/>
  <c r="E15" i="77"/>
  <c r="D15" i="77"/>
  <c r="H15" i="77" s="1"/>
  <c r="R14" i="77"/>
  <c r="Q14" i="77"/>
  <c r="P14" i="77"/>
  <c r="O14" i="77"/>
  <c r="N14" i="77"/>
  <c r="M14" i="77"/>
  <c r="L14" i="77"/>
  <c r="K14" i="77"/>
  <c r="J14" i="77"/>
  <c r="I14" i="77"/>
  <c r="E14" i="77"/>
  <c r="D14" i="77"/>
  <c r="H14" i="77" s="1"/>
  <c r="R13" i="77"/>
  <c r="Q13" i="77"/>
  <c r="P13" i="77"/>
  <c r="O13" i="77"/>
  <c r="N13" i="77"/>
  <c r="M13" i="77"/>
  <c r="L13" i="77"/>
  <c r="K13" i="77"/>
  <c r="J13" i="77"/>
  <c r="I13" i="77"/>
  <c r="E13" i="77"/>
  <c r="D13" i="77"/>
  <c r="H13" i="77" s="1"/>
  <c r="R12" i="77"/>
  <c r="Q12" i="77"/>
  <c r="P12" i="77"/>
  <c r="O12" i="77"/>
  <c r="N12" i="77"/>
  <c r="M12" i="77"/>
  <c r="L12" i="77"/>
  <c r="K12" i="77"/>
  <c r="J12" i="77"/>
  <c r="I12" i="77"/>
  <c r="E12" i="77"/>
  <c r="D12" i="77"/>
  <c r="H12" i="77" s="1"/>
  <c r="R11" i="77"/>
  <c r="Q11" i="77"/>
  <c r="P11" i="77"/>
  <c r="O11" i="77"/>
  <c r="N11" i="77"/>
  <c r="M11" i="77"/>
  <c r="L11" i="77"/>
  <c r="K11" i="77"/>
  <c r="J11" i="77"/>
  <c r="I11" i="77"/>
  <c r="E11" i="77"/>
  <c r="D11" i="77"/>
  <c r="H11" i="77" s="1"/>
  <c r="R9" i="77"/>
  <c r="R10" i="77" s="1"/>
  <c r="Q9" i="77"/>
  <c r="P9" i="77"/>
  <c r="O9" i="77"/>
  <c r="N9" i="77"/>
  <c r="N10" i="77" s="1"/>
  <c r="M9" i="77"/>
  <c r="L9" i="77"/>
  <c r="K9" i="77"/>
  <c r="K10" i="77" s="1"/>
  <c r="J9" i="77"/>
  <c r="I9" i="77"/>
  <c r="E9" i="77"/>
  <c r="D9" i="77"/>
  <c r="R8" i="77"/>
  <c r="Q8" i="77"/>
  <c r="P8" i="77"/>
  <c r="O8" i="77"/>
  <c r="N8" i="77"/>
  <c r="M8" i="77"/>
  <c r="L8" i="77"/>
  <c r="K8" i="77"/>
  <c r="J8" i="77"/>
  <c r="I8" i="77"/>
  <c r="E8" i="77"/>
  <c r="D8" i="77"/>
  <c r="H8" i="77" s="1"/>
  <c r="R7" i="77"/>
  <c r="Q7" i="77"/>
  <c r="P7" i="77"/>
  <c r="O7" i="77"/>
  <c r="N7" i="77"/>
  <c r="M7" i="77"/>
  <c r="L7" i="77"/>
  <c r="K7" i="77"/>
  <c r="J7" i="77"/>
  <c r="I7" i="77"/>
  <c r="E7" i="77"/>
  <c r="D7" i="77"/>
  <c r="H7" i="77" s="1"/>
  <c r="R6" i="77"/>
  <c r="Q6" i="77"/>
  <c r="P6" i="77"/>
  <c r="O6" i="77"/>
  <c r="N6" i="77"/>
  <c r="M6" i="77"/>
  <c r="L6" i="77"/>
  <c r="K6" i="77"/>
  <c r="J6" i="77"/>
  <c r="I6" i="77"/>
  <c r="E6" i="77"/>
  <c r="D6" i="77"/>
  <c r="H6" i="77" s="1"/>
  <c r="R5" i="77"/>
  <c r="R23" i="77" s="1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E5" i="77"/>
  <c r="E23" i="77" s="1"/>
  <c r="D5" i="77"/>
  <c r="R4" i="77"/>
  <c r="R27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E4" i="77"/>
  <c r="E27" i="77" s="1"/>
  <c r="D4" i="77"/>
  <c r="H3" i="77"/>
  <c r="R2" i="77"/>
  <c r="R20" i="77" s="1"/>
  <c r="Q2" i="77"/>
  <c r="Q20" i="77" s="1"/>
  <c r="P2" i="77"/>
  <c r="P20" i="77" s="1"/>
  <c r="O2" i="77"/>
  <c r="O20" i="77" s="1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E20" i="77" s="1"/>
  <c r="D2" i="77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E37" i="76"/>
  <c r="D37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E36" i="76"/>
  <c r="D36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E35" i="76"/>
  <c r="D35" i="76"/>
  <c r="H35" i="76" s="1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E34" i="76"/>
  <c r="D34" i="76"/>
  <c r="H34" i="76" s="1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E33" i="76"/>
  <c r="D33" i="76"/>
  <c r="H33" i="76" s="1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E32" i="76"/>
  <c r="D32" i="76"/>
  <c r="H32" i="76" s="1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L29" i="76" s="1"/>
  <c r="K25" i="76"/>
  <c r="K29" i="76" s="1"/>
  <c r="J25" i="76"/>
  <c r="I25" i="76"/>
  <c r="E25" i="76"/>
  <c r="D25" i="76"/>
  <c r="H25" i="76" s="1"/>
  <c r="H29" i="76" s="1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E21" i="76"/>
  <c r="D21" i="76"/>
  <c r="H21" i="76" s="1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E16" i="76"/>
  <c r="D16" i="76"/>
  <c r="H16" i="76" s="1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E15" i="76"/>
  <c r="D15" i="76"/>
  <c r="H15" i="76" s="1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E14" i="76"/>
  <c r="D14" i="76"/>
  <c r="H14" i="76" s="1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E13" i="76"/>
  <c r="D13" i="76"/>
  <c r="H13" i="76" s="1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E12" i="76"/>
  <c r="D12" i="76"/>
  <c r="H12" i="76" s="1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E11" i="76"/>
  <c r="D11" i="76"/>
  <c r="H11" i="76" s="1"/>
  <c r="X9" i="76"/>
  <c r="W9" i="76"/>
  <c r="W10" i="76" s="1"/>
  <c r="V9" i="76"/>
  <c r="U9" i="76"/>
  <c r="U10" i="76" s="1"/>
  <c r="T9" i="76"/>
  <c r="S9" i="76"/>
  <c r="S10" i="76" s="1"/>
  <c r="R9" i="76"/>
  <c r="Q9" i="76"/>
  <c r="P9" i="76"/>
  <c r="P10" i="76" s="1"/>
  <c r="O9" i="76"/>
  <c r="N9" i="76"/>
  <c r="M9" i="76"/>
  <c r="M10" i="76" s="1"/>
  <c r="L9" i="76"/>
  <c r="K9" i="76"/>
  <c r="J9" i="76"/>
  <c r="J10" i="76" s="1"/>
  <c r="I9" i="76"/>
  <c r="E9" i="76"/>
  <c r="E10" i="76" s="1"/>
  <c r="D9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E8" i="76"/>
  <c r="D8" i="76"/>
  <c r="H8" i="76" s="1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E7" i="76"/>
  <c r="D7" i="76"/>
  <c r="H7" i="76" s="1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E6" i="76"/>
  <c r="D6" i="76"/>
  <c r="H6" i="76" s="1"/>
  <c r="X5" i="76"/>
  <c r="X23" i="76" s="1"/>
  <c r="W5" i="76"/>
  <c r="W23" i="76" s="1"/>
  <c r="V5" i="76"/>
  <c r="V23" i="76" s="1"/>
  <c r="U5" i="76"/>
  <c r="U23" i="76" s="1"/>
  <c r="T5" i="76"/>
  <c r="T23" i="76" s="1"/>
  <c r="S5" i="76"/>
  <c r="S23" i="76" s="1"/>
  <c r="R5" i="76"/>
  <c r="R23" i="76" s="1"/>
  <c r="Q5" i="76"/>
  <c r="Q23" i="76" s="1"/>
  <c r="P5" i="76"/>
  <c r="P23" i="76" s="1"/>
  <c r="O5" i="76"/>
  <c r="O23" i="76" s="1"/>
  <c r="N5" i="76"/>
  <c r="N23" i="76" s="1"/>
  <c r="M5" i="76"/>
  <c r="M23" i="76" s="1"/>
  <c r="L5" i="76"/>
  <c r="L23" i="76" s="1"/>
  <c r="K5" i="76"/>
  <c r="K23" i="76" s="1"/>
  <c r="J5" i="76"/>
  <c r="J23" i="76" s="1"/>
  <c r="I5" i="76"/>
  <c r="I23" i="76" s="1"/>
  <c r="E5" i="76"/>
  <c r="E23" i="76" s="1"/>
  <c r="D5" i="76"/>
  <c r="X4" i="76"/>
  <c r="X27" i="76" s="1"/>
  <c r="W4" i="76"/>
  <c r="W27" i="76" s="1"/>
  <c r="V4" i="76"/>
  <c r="V27" i="76" s="1"/>
  <c r="U4" i="76"/>
  <c r="U27" i="76" s="1"/>
  <c r="T4" i="76"/>
  <c r="T27" i="76" s="1"/>
  <c r="S4" i="76"/>
  <c r="S27" i="76" s="1"/>
  <c r="R4" i="76"/>
  <c r="R27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E4" i="76"/>
  <c r="E27" i="76" s="1"/>
  <c r="D4" i="76"/>
  <c r="H3" i="76"/>
  <c r="X2" i="76"/>
  <c r="X20" i="76" s="1"/>
  <c r="W2" i="76"/>
  <c r="W20" i="76" s="1"/>
  <c r="V2" i="76"/>
  <c r="V20" i="76" s="1"/>
  <c r="U2" i="76"/>
  <c r="U20" i="76" s="1"/>
  <c r="T2" i="76"/>
  <c r="T20" i="76" s="1"/>
  <c r="S2" i="76"/>
  <c r="S20" i="76" s="1"/>
  <c r="R2" i="76"/>
  <c r="R20" i="76" s="1"/>
  <c r="Q2" i="76"/>
  <c r="Q20" i="76" s="1"/>
  <c r="P2" i="76"/>
  <c r="P20" i="76" s="1"/>
  <c r="O2" i="76"/>
  <c r="O20" i="76" s="1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E20" i="76" s="1"/>
  <c r="D2" i="76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E37" i="75"/>
  <c r="D37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E36" i="75"/>
  <c r="D36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E35" i="75"/>
  <c r="D35" i="75"/>
  <c r="H35" i="75" s="1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E34" i="75"/>
  <c r="D34" i="75"/>
  <c r="H34" i="75" s="1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E33" i="75"/>
  <c r="D33" i="75"/>
  <c r="H33" i="75" s="1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E32" i="75"/>
  <c r="D32" i="75"/>
  <c r="H32" i="75" s="1"/>
  <c r="V25" i="75"/>
  <c r="U25" i="75"/>
  <c r="T25" i="75"/>
  <c r="S25" i="75"/>
  <c r="R25" i="75"/>
  <c r="Q25" i="75"/>
  <c r="P25" i="75"/>
  <c r="O25" i="75"/>
  <c r="N25" i="75"/>
  <c r="M25" i="75"/>
  <c r="L25" i="75"/>
  <c r="L29" i="75" s="1"/>
  <c r="K25" i="75"/>
  <c r="K29" i="75" s="1"/>
  <c r="J25" i="75"/>
  <c r="I25" i="75"/>
  <c r="E25" i="75"/>
  <c r="D25" i="75"/>
  <c r="H25" i="75" s="1"/>
  <c r="H29" i="75" s="1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E21" i="75"/>
  <c r="D21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E16" i="75"/>
  <c r="D16" i="75"/>
  <c r="H16" i="75" s="1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E15" i="75"/>
  <c r="D15" i="75"/>
  <c r="H15" i="75" s="1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E14" i="75"/>
  <c r="D14" i="75"/>
  <c r="H14" i="75" s="1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E13" i="75"/>
  <c r="D13" i="75"/>
  <c r="H13" i="75" s="1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E12" i="75"/>
  <c r="D12" i="75"/>
  <c r="H12" i="75" s="1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E11" i="75"/>
  <c r="D11" i="75"/>
  <c r="H11" i="75" s="1"/>
  <c r="V9" i="75"/>
  <c r="U9" i="75"/>
  <c r="T9" i="75"/>
  <c r="S9" i="75"/>
  <c r="R9" i="75"/>
  <c r="R10" i="75" s="1"/>
  <c r="Q9" i="75"/>
  <c r="P9" i="75"/>
  <c r="O9" i="75"/>
  <c r="O10" i="75" s="1"/>
  <c r="N9" i="75"/>
  <c r="M9" i="75"/>
  <c r="L9" i="75"/>
  <c r="L10" i="75" s="1"/>
  <c r="K9" i="75"/>
  <c r="J9" i="75"/>
  <c r="I9" i="75"/>
  <c r="I10" i="75" s="1"/>
  <c r="E9" i="75"/>
  <c r="D9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E8" i="75"/>
  <c r="D8" i="75"/>
  <c r="H8" i="75" s="1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E7" i="75"/>
  <c r="D7" i="75"/>
  <c r="H7" i="75" s="1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E6" i="75"/>
  <c r="D6" i="75"/>
  <c r="H6" i="75" s="1"/>
  <c r="V5" i="75"/>
  <c r="V23" i="75" s="1"/>
  <c r="U5" i="75"/>
  <c r="U23" i="75" s="1"/>
  <c r="T5" i="75"/>
  <c r="T23" i="75" s="1"/>
  <c r="S5" i="75"/>
  <c r="S23" i="75" s="1"/>
  <c r="R5" i="75"/>
  <c r="R23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L23" i="75" s="1"/>
  <c r="K5" i="75"/>
  <c r="K23" i="75" s="1"/>
  <c r="J5" i="75"/>
  <c r="J23" i="75" s="1"/>
  <c r="I5" i="75"/>
  <c r="I23" i="75" s="1"/>
  <c r="E5" i="75"/>
  <c r="E23" i="75" s="1"/>
  <c r="D5" i="75"/>
  <c r="V4" i="75"/>
  <c r="V27" i="75" s="1"/>
  <c r="U4" i="75"/>
  <c r="U27" i="75" s="1"/>
  <c r="T4" i="75"/>
  <c r="T27" i="75" s="1"/>
  <c r="S4" i="75"/>
  <c r="S27" i="75" s="1"/>
  <c r="R4" i="75"/>
  <c r="R27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L30" i="75" s="1"/>
  <c r="K4" i="75"/>
  <c r="K27" i="75" s="1"/>
  <c r="K30" i="75" s="1"/>
  <c r="J4" i="75"/>
  <c r="J27" i="75" s="1"/>
  <c r="I4" i="75"/>
  <c r="I27" i="75" s="1"/>
  <c r="E4" i="75"/>
  <c r="E27" i="75" s="1"/>
  <c r="D4" i="75"/>
  <c r="H3" i="75"/>
  <c r="V2" i="75"/>
  <c r="V20" i="75" s="1"/>
  <c r="U2" i="75"/>
  <c r="U20" i="75" s="1"/>
  <c r="T2" i="75"/>
  <c r="T20" i="75" s="1"/>
  <c r="S2" i="75"/>
  <c r="S20" i="75" s="1"/>
  <c r="R2" i="75"/>
  <c r="R20" i="75" s="1"/>
  <c r="Q2" i="75"/>
  <c r="Q20" i="75" s="1"/>
  <c r="P2" i="75"/>
  <c r="P20" i="75" s="1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H2" i="75" s="1"/>
  <c r="R37" i="74"/>
  <c r="Q37" i="74"/>
  <c r="P37" i="74"/>
  <c r="O37" i="74"/>
  <c r="N37" i="74"/>
  <c r="M37" i="74"/>
  <c r="L37" i="74"/>
  <c r="K37" i="74"/>
  <c r="J37" i="74"/>
  <c r="I37" i="74"/>
  <c r="H37" i="74"/>
  <c r="E37" i="74"/>
  <c r="D37" i="74"/>
  <c r="R36" i="74"/>
  <c r="Q36" i="74"/>
  <c r="P36" i="74"/>
  <c r="O36" i="74"/>
  <c r="N36" i="74"/>
  <c r="M36" i="74"/>
  <c r="L36" i="74"/>
  <c r="K36" i="74"/>
  <c r="J36" i="74"/>
  <c r="I36" i="74"/>
  <c r="H36" i="74"/>
  <c r="E36" i="74"/>
  <c r="D36" i="74"/>
  <c r="R35" i="74"/>
  <c r="Q35" i="74"/>
  <c r="P35" i="74"/>
  <c r="O35" i="74"/>
  <c r="N35" i="74"/>
  <c r="M35" i="74"/>
  <c r="L35" i="74"/>
  <c r="K35" i="74"/>
  <c r="J35" i="74"/>
  <c r="I35" i="74"/>
  <c r="E35" i="74"/>
  <c r="D35" i="74"/>
  <c r="H35" i="74" s="1"/>
  <c r="R34" i="74"/>
  <c r="Q34" i="74"/>
  <c r="P34" i="74"/>
  <c r="O34" i="74"/>
  <c r="N34" i="74"/>
  <c r="M34" i="74"/>
  <c r="L34" i="74"/>
  <c r="K34" i="74"/>
  <c r="J34" i="74"/>
  <c r="I34" i="74"/>
  <c r="E34" i="74"/>
  <c r="D34" i="74"/>
  <c r="H34" i="74" s="1"/>
  <c r="R33" i="74"/>
  <c r="Q33" i="74"/>
  <c r="P33" i="74"/>
  <c r="O33" i="74"/>
  <c r="N33" i="74"/>
  <c r="M33" i="74"/>
  <c r="L33" i="74"/>
  <c r="K33" i="74"/>
  <c r="J33" i="74"/>
  <c r="I33" i="74"/>
  <c r="E33" i="74"/>
  <c r="D33" i="74"/>
  <c r="H33" i="74" s="1"/>
  <c r="R32" i="74"/>
  <c r="Q32" i="74"/>
  <c r="P32" i="74"/>
  <c r="O32" i="74"/>
  <c r="N32" i="74"/>
  <c r="M32" i="74"/>
  <c r="L32" i="74"/>
  <c r="K32" i="74"/>
  <c r="J32" i="74"/>
  <c r="I32" i="74"/>
  <c r="E32" i="74"/>
  <c r="D32" i="74"/>
  <c r="H32" i="74" s="1"/>
  <c r="R25" i="74"/>
  <c r="Q25" i="74"/>
  <c r="P25" i="74"/>
  <c r="O25" i="74"/>
  <c r="N25" i="74"/>
  <c r="M25" i="74"/>
  <c r="L25" i="74"/>
  <c r="L29" i="74" s="1"/>
  <c r="K25" i="74"/>
  <c r="K29" i="74" s="1"/>
  <c r="J25" i="74"/>
  <c r="I25" i="74"/>
  <c r="E25" i="74"/>
  <c r="D25" i="74"/>
  <c r="H25" i="74" s="1"/>
  <c r="H29" i="74" s="1"/>
  <c r="R21" i="74"/>
  <c r="Q21" i="74"/>
  <c r="P21" i="74"/>
  <c r="O21" i="74"/>
  <c r="N21" i="74"/>
  <c r="M21" i="74"/>
  <c r="L21" i="74"/>
  <c r="K21" i="74"/>
  <c r="J21" i="74"/>
  <c r="I21" i="74"/>
  <c r="E21" i="74"/>
  <c r="D21" i="74"/>
  <c r="H21" i="74" s="1"/>
  <c r="R16" i="74"/>
  <c r="Q16" i="74"/>
  <c r="P16" i="74"/>
  <c r="O16" i="74"/>
  <c r="N16" i="74"/>
  <c r="M16" i="74"/>
  <c r="L16" i="74"/>
  <c r="K16" i="74"/>
  <c r="J16" i="74"/>
  <c r="I16" i="74"/>
  <c r="E16" i="74"/>
  <c r="D16" i="74"/>
  <c r="H16" i="74" s="1"/>
  <c r="R15" i="74"/>
  <c r="Q15" i="74"/>
  <c r="P15" i="74"/>
  <c r="O15" i="74"/>
  <c r="N15" i="74"/>
  <c r="M15" i="74"/>
  <c r="L15" i="74"/>
  <c r="K15" i="74"/>
  <c r="J15" i="74"/>
  <c r="I15" i="74"/>
  <c r="E15" i="74"/>
  <c r="D15" i="74"/>
  <c r="H15" i="74" s="1"/>
  <c r="R14" i="74"/>
  <c r="Q14" i="74"/>
  <c r="P14" i="74"/>
  <c r="O14" i="74"/>
  <c r="N14" i="74"/>
  <c r="M14" i="74"/>
  <c r="L14" i="74"/>
  <c r="K14" i="74"/>
  <c r="J14" i="74"/>
  <c r="I14" i="74"/>
  <c r="E14" i="74"/>
  <c r="D14" i="74"/>
  <c r="H14" i="74" s="1"/>
  <c r="R13" i="74"/>
  <c r="Q13" i="74"/>
  <c r="P13" i="74"/>
  <c r="O13" i="74"/>
  <c r="N13" i="74"/>
  <c r="M13" i="74"/>
  <c r="L13" i="74"/>
  <c r="K13" i="74"/>
  <c r="J13" i="74"/>
  <c r="I13" i="74"/>
  <c r="E13" i="74"/>
  <c r="D13" i="74"/>
  <c r="H13" i="74" s="1"/>
  <c r="R12" i="74"/>
  <c r="Q12" i="74"/>
  <c r="P12" i="74"/>
  <c r="O12" i="74"/>
  <c r="N12" i="74"/>
  <c r="M12" i="74"/>
  <c r="L12" i="74"/>
  <c r="K12" i="74"/>
  <c r="J12" i="74"/>
  <c r="I12" i="74"/>
  <c r="E12" i="74"/>
  <c r="D12" i="74"/>
  <c r="H12" i="74" s="1"/>
  <c r="R11" i="74"/>
  <c r="Q11" i="74"/>
  <c r="P11" i="74"/>
  <c r="O11" i="74"/>
  <c r="N11" i="74"/>
  <c r="M11" i="74"/>
  <c r="L11" i="74"/>
  <c r="K11" i="74"/>
  <c r="J11" i="74"/>
  <c r="I11" i="74"/>
  <c r="E11" i="74"/>
  <c r="D11" i="74"/>
  <c r="H11" i="74" s="1"/>
  <c r="R9" i="74"/>
  <c r="Q9" i="74"/>
  <c r="Q10" i="74" s="1"/>
  <c r="P9" i="74"/>
  <c r="O9" i="74"/>
  <c r="O10" i="74" s="1"/>
  <c r="N9" i="74"/>
  <c r="M9" i="74"/>
  <c r="L9" i="74"/>
  <c r="L10" i="74" s="1"/>
  <c r="K9" i="74"/>
  <c r="J9" i="74"/>
  <c r="I9" i="74"/>
  <c r="I10" i="74" s="1"/>
  <c r="E9" i="74"/>
  <c r="D9" i="74"/>
  <c r="R8" i="74"/>
  <c r="Q8" i="74"/>
  <c r="P8" i="74"/>
  <c r="O8" i="74"/>
  <c r="N8" i="74"/>
  <c r="M8" i="74"/>
  <c r="L8" i="74"/>
  <c r="K8" i="74"/>
  <c r="J8" i="74"/>
  <c r="I8" i="74"/>
  <c r="E8" i="74"/>
  <c r="D8" i="74"/>
  <c r="H8" i="74" s="1"/>
  <c r="R7" i="74"/>
  <c r="Q7" i="74"/>
  <c r="P7" i="74"/>
  <c r="O7" i="74"/>
  <c r="N7" i="74"/>
  <c r="M7" i="74"/>
  <c r="L7" i="74"/>
  <c r="K7" i="74"/>
  <c r="J7" i="74"/>
  <c r="I7" i="74"/>
  <c r="E7" i="74"/>
  <c r="D7" i="74"/>
  <c r="H7" i="74" s="1"/>
  <c r="R6" i="74"/>
  <c r="Q6" i="74"/>
  <c r="P6" i="74"/>
  <c r="O6" i="74"/>
  <c r="N6" i="74"/>
  <c r="M6" i="74"/>
  <c r="L6" i="74"/>
  <c r="K6" i="74"/>
  <c r="J6" i="74"/>
  <c r="I6" i="74"/>
  <c r="E6" i="74"/>
  <c r="D6" i="74"/>
  <c r="H6" i="74" s="1"/>
  <c r="R5" i="74"/>
  <c r="R23" i="74" s="1"/>
  <c r="Q5" i="74"/>
  <c r="Q23" i="74" s="1"/>
  <c r="P5" i="74"/>
  <c r="P23" i="74" s="1"/>
  <c r="O5" i="74"/>
  <c r="O23" i="74" s="1"/>
  <c r="N5" i="74"/>
  <c r="N23" i="74" s="1"/>
  <c r="M5" i="74"/>
  <c r="M23" i="74" s="1"/>
  <c r="L5" i="74"/>
  <c r="L23" i="74" s="1"/>
  <c r="K5" i="74"/>
  <c r="K23" i="74" s="1"/>
  <c r="J5" i="74"/>
  <c r="J23" i="74" s="1"/>
  <c r="I5" i="74"/>
  <c r="I23" i="74" s="1"/>
  <c r="E5" i="74"/>
  <c r="E23" i="74" s="1"/>
  <c r="D5" i="74"/>
  <c r="R4" i="74"/>
  <c r="R27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K30" i="74" s="1"/>
  <c r="J4" i="74"/>
  <c r="J27" i="74" s="1"/>
  <c r="I4" i="74"/>
  <c r="I27" i="74" s="1"/>
  <c r="E4" i="74"/>
  <c r="E27" i="74" s="1"/>
  <c r="D4" i="74"/>
  <c r="H3" i="74"/>
  <c r="R2" i="74"/>
  <c r="R20" i="74" s="1"/>
  <c r="Q2" i="74"/>
  <c r="Q20" i="74" s="1"/>
  <c r="P2" i="74"/>
  <c r="P20" i="74" s="1"/>
  <c r="O2" i="74"/>
  <c r="O20" i="74" s="1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E20" i="74" s="1"/>
  <c r="D2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E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E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E35" i="73"/>
  <c r="D35" i="73"/>
  <c r="H35" i="73" s="1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E34" i="73"/>
  <c r="D34" i="73"/>
  <c r="H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E33" i="73"/>
  <c r="D33" i="73"/>
  <c r="H33" i="73" s="1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E32" i="73"/>
  <c r="D32" i="73"/>
  <c r="H32" i="73" s="1"/>
  <c r="Z25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L29" i="73" s="1"/>
  <c r="K25" i="73"/>
  <c r="K29" i="73" s="1"/>
  <c r="J25" i="73"/>
  <c r="I25" i="73"/>
  <c r="E25" i="73"/>
  <c r="D25" i="73"/>
  <c r="H25" i="73" s="1"/>
  <c r="H29" i="73" s="1"/>
  <c r="Z21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E21" i="73"/>
  <c r="E20" i="73" s="1"/>
  <c r="D21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E16" i="73"/>
  <c r="D16" i="73"/>
  <c r="H16" i="73" s="1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E15" i="73"/>
  <c r="D15" i="73"/>
  <c r="H15" i="73" s="1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E14" i="73"/>
  <c r="D14" i="73"/>
  <c r="H14" i="73" s="1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E13" i="73"/>
  <c r="D13" i="73"/>
  <c r="H13" i="73" s="1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E12" i="73"/>
  <c r="D12" i="73"/>
  <c r="H12" i="73" s="1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E11" i="73"/>
  <c r="D11" i="73"/>
  <c r="H11" i="73" s="1"/>
  <c r="Z9" i="73"/>
  <c r="Y9" i="73"/>
  <c r="Y10" i="73" s="1"/>
  <c r="X9" i="73"/>
  <c r="W9" i="73"/>
  <c r="W10" i="73" s="1"/>
  <c r="V9" i="73"/>
  <c r="U9" i="73"/>
  <c r="U10" i="73" s="1"/>
  <c r="T9" i="73"/>
  <c r="S9" i="73"/>
  <c r="R9" i="73"/>
  <c r="R10" i="73" s="1"/>
  <c r="Q9" i="73"/>
  <c r="P9" i="73"/>
  <c r="O9" i="73"/>
  <c r="O10" i="73" s="1"/>
  <c r="N9" i="73"/>
  <c r="M9" i="73"/>
  <c r="M10" i="73" s="1"/>
  <c r="L9" i="73"/>
  <c r="K9" i="73"/>
  <c r="J9" i="73"/>
  <c r="J10" i="73" s="1"/>
  <c r="I9" i="73"/>
  <c r="E9" i="73"/>
  <c r="E10" i="73" s="1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E8" i="73"/>
  <c r="D8" i="73"/>
  <c r="H8" i="73" s="1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E7" i="73"/>
  <c r="D7" i="73"/>
  <c r="H7" i="73" s="1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E6" i="73"/>
  <c r="D6" i="73"/>
  <c r="H6" i="73" s="1"/>
  <c r="Z5" i="73"/>
  <c r="Z23" i="73" s="1"/>
  <c r="Y5" i="73"/>
  <c r="Y23" i="73" s="1"/>
  <c r="X5" i="73"/>
  <c r="X23" i="73" s="1"/>
  <c r="W5" i="73"/>
  <c r="W23" i="73" s="1"/>
  <c r="V5" i="73"/>
  <c r="V23" i="73" s="1"/>
  <c r="U5" i="73"/>
  <c r="U23" i="73" s="1"/>
  <c r="T5" i="73"/>
  <c r="T23" i="73" s="1"/>
  <c r="S5" i="73"/>
  <c r="S23" i="73" s="1"/>
  <c r="R5" i="73"/>
  <c r="R23" i="73" s="1"/>
  <c r="Q5" i="73"/>
  <c r="Q23" i="73" s="1"/>
  <c r="P5" i="73"/>
  <c r="P23" i="73" s="1"/>
  <c r="O5" i="73"/>
  <c r="O23" i="73" s="1"/>
  <c r="N5" i="73"/>
  <c r="N23" i="73" s="1"/>
  <c r="M5" i="73"/>
  <c r="M23" i="73" s="1"/>
  <c r="L5" i="73"/>
  <c r="L23" i="73" s="1"/>
  <c r="K5" i="73"/>
  <c r="K23" i="73" s="1"/>
  <c r="J5" i="73"/>
  <c r="J23" i="73" s="1"/>
  <c r="E24" i="73" s="1"/>
  <c r="I5" i="73"/>
  <c r="I23" i="73" s="1"/>
  <c r="E5" i="73"/>
  <c r="E23" i="73" s="1"/>
  <c r="D5" i="73"/>
  <c r="Z4" i="73"/>
  <c r="Z27" i="73" s="1"/>
  <c r="Y4" i="73"/>
  <c r="Y27" i="73" s="1"/>
  <c r="X4" i="73"/>
  <c r="X27" i="73" s="1"/>
  <c r="W4" i="73"/>
  <c r="W27" i="73" s="1"/>
  <c r="V4" i="73"/>
  <c r="V27" i="73" s="1"/>
  <c r="U4" i="73"/>
  <c r="U27" i="73" s="1"/>
  <c r="T4" i="73"/>
  <c r="T27" i="73" s="1"/>
  <c r="S4" i="73"/>
  <c r="S27" i="73" s="1"/>
  <c r="R4" i="73"/>
  <c r="R27" i="73" s="1"/>
  <c r="Q4" i="73"/>
  <c r="Q27" i="73" s="1"/>
  <c r="P4" i="73"/>
  <c r="P27" i="73" s="1"/>
  <c r="O4" i="73"/>
  <c r="O27" i="73" s="1"/>
  <c r="N4" i="73"/>
  <c r="N27" i="73" s="1"/>
  <c r="M4" i="73"/>
  <c r="M27" i="73" s="1"/>
  <c r="L4" i="73"/>
  <c r="L27" i="73" s="1"/>
  <c r="L30" i="73" s="1"/>
  <c r="K4" i="73"/>
  <c r="K27" i="73" s="1"/>
  <c r="K30" i="73" s="1"/>
  <c r="J4" i="73"/>
  <c r="J27" i="73" s="1"/>
  <c r="I4" i="73"/>
  <c r="I27" i="73" s="1"/>
  <c r="E4" i="73"/>
  <c r="E27" i="73" s="1"/>
  <c r="D4" i="73"/>
  <c r="H3" i="73"/>
  <c r="Z2" i="73"/>
  <c r="Z20" i="73" s="1"/>
  <c r="Y2" i="73"/>
  <c r="Y20" i="73" s="1"/>
  <c r="X2" i="73"/>
  <c r="X20" i="73" s="1"/>
  <c r="W2" i="73"/>
  <c r="W20" i="73" s="1"/>
  <c r="V2" i="73"/>
  <c r="V20" i="73" s="1"/>
  <c r="U2" i="73"/>
  <c r="U20" i="73" s="1"/>
  <c r="T2" i="73"/>
  <c r="T20" i="73" s="1"/>
  <c r="S2" i="73"/>
  <c r="S20" i="73" s="1"/>
  <c r="R2" i="73"/>
  <c r="R20" i="73" s="1"/>
  <c r="Q2" i="73"/>
  <c r="Q20" i="73" s="1"/>
  <c r="P2" i="73"/>
  <c r="P20" i="73" s="1"/>
  <c r="O2" i="73"/>
  <c r="O20" i="73" s="1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D2" i="73"/>
  <c r="H2" i="73" s="1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E37" i="72"/>
  <c r="D37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E36" i="72"/>
  <c r="D36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E35" i="72"/>
  <c r="D35" i="72"/>
  <c r="H35" i="72" s="1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E34" i="72"/>
  <c r="D34" i="72"/>
  <c r="H34" i="72" s="1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E33" i="72"/>
  <c r="D33" i="72"/>
  <c r="H33" i="72" s="1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E32" i="72"/>
  <c r="D32" i="72"/>
  <c r="H32" i="72" s="1"/>
  <c r="W25" i="72"/>
  <c r="V25" i="72"/>
  <c r="U25" i="72"/>
  <c r="T25" i="72"/>
  <c r="S25" i="72"/>
  <c r="R25" i="72"/>
  <c r="Q25" i="72"/>
  <c r="P25" i="72"/>
  <c r="O25" i="72"/>
  <c r="N25" i="72"/>
  <c r="M25" i="72"/>
  <c r="L25" i="72"/>
  <c r="L29" i="72" s="1"/>
  <c r="K25" i="72"/>
  <c r="K29" i="72" s="1"/>
  <c r="J25" i="72"/>
  <c r="I25" i="72"/>
  <c r="E25" i="72"/>
  <c r="D25" i="72"/>
  <c r="H25" i="72" s="1"/>
  <c r="H29" i="72" s="1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E21" i="72"/>
  <c r="E20" i="72" s="1"/>
  <c r="D21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E16" i="72"/>
  <c r="D16" i="72"/>
  <c r="H16" i="72" s="1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E15" i="72"/>
  <c r="D15" i="72"/>
  <c r="H15" i="72" s="1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E14" i="72"/>
  <c r="D14" i="72"/>
  <c r="H14" i="72" s="1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E13" i="72"/>
  <c r="D13" i="72"/>
  <c r="H13" i="72" s="1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E12" i="72"/>
  <c r="D12" i="72"/>
  <c r="H12" i="72" s="1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E11" i="72"/>
  <c r="D11" i="72"/>
  <c r="H11" i="72" s="1"/>
  <c r="W9" i="72"/>
  <c r="V9" i="72"/>
  <c r="V10" i="72" s="1"/>
  <c r="U9" i="72"/>
  <c r="T9" i="72"/>
  <c r="S9" i="72"/>
  <c r="S10" i="72" s="1"/>
  <c r="R9" i="72"/>
  <c r="Q9" i="72"/>
  <c r="P9" i="72"/>
  <c r="P10" i="72" s="1"/>
  <c r="O9" i="72"/>
  <c r="N9" i="72"/>
  <c r="M9" i="72"/>
  <c r="M10" i="72" s="1"/>
  <c r="L9" i="72"/>
  <c r="K9" i="72"/>
  <c r="J9" i="72"/>
  <c r="J10" i="72" s="1"/>
  <c r="I9" i="72"/>
  <c r="E9" i="72"/>
  <c r="E10" i="72" s="1"/>
  <c r="D9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E8" i="72"/>
  <c r="D8" i="72"/>
  <c r="H8" i="72" s="1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E7" i="72"/>
  <c r="D7" i="72"/>
  <c r="H7" i="72" s="1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E6" i="72"/>
  <c r="D6" i="72"/>
  <c r="H6" i="72" s="1"/>
  <c r="W5" i="72"/>
  <c r="W23" i="72" s="1"/>
  <c r="V5" i="72"/>
  <c r="V23" i="72" s="1"/>
  <c r="U5" i="72"/>
  <c r="U23" i="72" s="1"/>
  <c r="T5" i="72"/>
  <c r="T23" i="72" s="1"/>
  <c r="S5" i="72"/>
  <c r="S23" i="72" s="1"/>
  <c r="R5" i="72"/>
  <c r="R23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E5" i="72"/>
  <c r="E23" i="72" s="1"/>
  <c r="D5" i="72"/>
  <c r="W4" i="72"/>
  <c r="W27" i="72" s="1"/>
  <c r="V4" i="72"/>
  <c r="V27" i="72" s="1"/>
  <c r="U4" i="72"/>
  <c r="U27" i="72" s="1"/>
  <c r="T4" i="72"/>
  <c r="T27" i="72" s="1"/>
  <c r="S4" i="72"/>
  <c r="S27" i="72" s="1"/>
  <c r="R4" i="72"/>
  <c r="R27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L30" i="72" s="1"/>
  <c r="K4" i="72"/>
  <c r="K27" i="72" s="1"/>
  <c r="K30" i="72" s="1"/>
  <c r="J4" i="72"/>
  <c r="J27" i="72" s="1"/>
  <c r="I4" i="72"/>
  <c r="I27" i="72" s="1"/>
  <c r="E4" i="72"/>
  <c r="E27" i="72" s="1"/>
  <c r="D4" i="72"/>
  <c r="H3" i="72"/>
  <c r="W2" i="72"/>
  <c r="W20" i="72" s="1"/>
  <c r="V2" i="72"/>
  <c r="V20" i="72" s="1"/>
  <c r="U2" i="72"/>
  <c r="U20" i="72" s="1"/>
  <c r="T2" i="72"/>
  <c r="T20" i="72" s="1"/>
  <c r="S2" i="72"/>
  <c r="S20" i="72" s="1"/>
  <c r="R2" i="72"/>
  <c r="R20" i="72" s="1"/>
  <c r="Q2" i="72"/>
  <c r="Q20" i="72" s="1"/>
  <c r="P2" i="72"/>
  <c r="P20" i="72" s="1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D2" i="72"/>
  <c r="H2" i="72" s="1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E37" i="71"/>
  <c r="D37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E36" i="71"/>
  <c r="D36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E35" i="71"/>
  <c r="D35" i="71"/>
  <c r="H35" i="71" s="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E34" i="71"/>
  <c r="D34" i="71"/>
  <c r="H34" i="71" s="1"/>
  <c r="Z33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E33" i="71"/>
  <c r="D33" i="71"/>
  <c r="H33" i="71" s="1"/>
  <c r="Z32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E32" i="71"/>
  <c r="D32" i="71"/>
  <c r="H32" i="71" s="1"/>
  <c r="Z25" i="71"/>
  <c r="Y25" i="71"/>
  <c r="X25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L29" i="71" s="1"/>
  <c r="K25" i="71"/>
  <c r="K29" i="71" s="1"/>
  <c r="J25" i="71"/>
  <c r="I25" i="71"/>
  <c r="E25" i="71"/>
  <c r="D25" i="71"/>
  <c r="H25" i="71" s="1"/>
  <c r="H29" i="71" s="1"/>
  <c r="Z21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E21" i="71"/>
  <c r="D21" i="71"/>
  <c r="H21" i="71" s="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E16" i="71"/>
  <c r="D16" i="71"/>
  <c r="H16" i="71" s="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E15" i="71"/>
  <c r="D15" i="71"/>
  <c r="H15" i="71" s="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E14" i="71"/>
  <c r="D14" i="71"/>
  <c r="H14" i="71" s="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E13" i="71"/>
  <c r="D13" i="71"/>
  <c r="H13" i="71" s="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E12" i="71"/>
  <c r="D12" i="71"/>
  <c r="H12" i="71" s="1"/>
  <c r="Z11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E11" i="71"/>
  <c r="D11" i="71"/>
  <c r="H11" i="71" s="1"/>
  <c r="Z9" i="71"/>
  <c r="Y9" i="71"/>
  <c r="X9" i="71"/>
  <c r="X10" i="71" s="1"/>
  <c r="W9" i="71"/>
  <c r="V9" i="71"/>
  <c r="U9" i="71"/>
  <c r="T9" i="71"/>
  <c r="S9" i="71"/>
  <c r="S10" i="71" s="1"/>
  <c r="R9" i="71"/>
  <c r="Q9" i="71"/>
  <c r="P9" i="71"/>
  <c r="P10" i="71" s="1"/>
  <c r="O9" i="71"/>
  <c r="N9" i="71"/>
  <c r="N10" i="71" s="1"/>
  <c r="M9" i="71"/>
  <c r="L9" i="71"/>
  <c r="L10" i="71" s="1"/>
  <c r="K9" i="71"/>
  <c r="J9" i="71"/>
  <c r="I9" i="71"/>
  <c r="I10" i="71" s="1"/>
  <c r="E9" i="71"/>
  <c r="D9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E8" i="71"/>
  <c r="D8" i="71"/>
  <c r="H8" i="71" s="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E7" i="71"/>
  <c r="D7" i="71"/>
  <c r="H7" i="71" s="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E6" i="71"/>
  <c r="D6" i="71"/>
  <c r="H6" i="71" s="1"/>
  <c r="Z5" i="71"/>
  <c r="Z23" i="71" s="1"/>
  <c r="Y5" i="71"/>
  <c r="Y23" i="71" s="1"/>
  <c r="X5" i="71"/>
  <c r="X23" i="71" s="1"/>
  <c r="W5" i="71"/>
  <c r="W23" i="71" s="1"/>
  <c r="V5" i="71"/>
  <c r="V23" i="71" s="1"/>
  <c r="U5" i="71"/>
  <c r="U23" i="71" s="1"/>
  <c r="T5" i="71"/>
  <c r="T23" i="71" s="1"/>
  <c r="S5" i="71"/>
  <c r="S23" i="71" s="1"/>
  <c r="R5" i="71"/>
  <c r="R23" i="71" s="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E5" i="71"/>
  <c r="E23" i="71" s="1"/>
  <c r="D5" i="71"/>
  <c r="Z4" i="71"/>
  <c r="Z27" i="71" s="1"/>
  <c r="Y4" i="71"/>
  <c r="Y27" i="71" s="1"/>
  <c r="X4" i="71"/>
  <c r="X27" i="71" s="1"/>
  <c r="W4" i="71"/>
  <c r="W27" i="71" s="1"/>
  <c r="V4" i="71"/>
  <c r="V27" i="71" s="1"/>
  <c r="U4" i="71"/>
  <c r="U27" i="71" s="1"/>
  <c r="T4" i="71"/>
  <c r="T27" i="71" s="1"/>
  <c r="S4" i="71"/>
  <c r="S27" i="71" s="1"/>
  <c r="R4" i="71"/>
  <c r="R27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Z2" i="71"/>
  <c r="Z20" i="71" s="1"/>
  <c r="Y2" i="71"/>
  <c r="Y20" i="71" s="1"/>
  <c r="X2" i="71"/>
  <c r="X20" i="71" s="1"/>
  <c r="W2" i="71"/>
  <c r="W20" i="71" s="1"/>
  <c r="V2" i="71"/>
  <c r="V20" i="71" s="1"/>
  <c r="U2" i="71"/>
  <c r="U20" i="71" s="1"/>
  <c r="T2" i="71"/>
  <c r="T20" i="71" s="1"/>
  <c r="S2" i="71"/>
  <c r="S20" i="71" s="1"/>
  <c r="R2" i="71"/>
  <c r="R20" i="71" s="1"/>
  <c r="Q2" i="71"/>
  <c r="Q20" i="71" s="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E37" i="70"/>
  <c r="D37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E36" i="70"/>
  <c r="D36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E35" i="70"/>
  <c r="D35" i="70"/>
  <c r="H35" i="70" s="1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E34" i="70"/>
  <c r="D34" i="70"/>
  <c r="H34" i="70" s="1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E33" i="70"/>
  <c r="D33" i="70"/>
  <c r="H33" i="70" s="1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E32" i="70"/>
  <c r="D32" i="70"/>
  <c r="H32" i="70" s="1"/>
  <c r="V25" i="70"/>
  <c r="U25" i="70"/>
  <c r="T25" i="70"/>
  <c r="S25" i="70"/>
  <c r="R25" i="70"/>
  <c r="Q25" i="70"/>
  <c r="P25" i="70"/>
  <c r="O25" i="70"/>
  <c r="N25" i="70"/>
  <c r="M25" i="70"/>
  <c r="L25" i="70"/>
  <c r="L29" i="70" s="1"/>
  <c r="K25" i="70"/>
  <c r="K29" i="70" s="1"/>
  <c r="J25" i="70"/>
  <c r="I25" i="70"/>
  <c r="E25" i="70"/>
  <c r="D25" i="70"/>
  <c r="H25" i="70" s="1"/>
  <c r="H29" i="70" s="1"/>
  <c r="V21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E21" i="70"/>
  <c r="D21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E16" i="70"/>
  <c r="D16" i="70"/>
  <c r="H16" i="70" s="1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E15" i="70"/>
  <c r="D15" i="70"/>
  <c r="H15" i="70" s="1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E14" i="70"/>
  <c r="D14" i="70"/>
  <c r="H14" i="70" s="1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E13" i="70"/>
  <c r="D13" i="70"/>
  <c r="H13" i="70" s="1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E12" i="70"/>
  <c r="D12" i="70"/>
  <c r="H12" i="70" s="1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E11" i="70"/>
  <c r="D11" i="70"/>
  <c r="H11" i="70" s="1"/>
  <c r="V9" i="70"/>
  <c r="U9" i="70"/>
  <c r="U10" i="70" s="1"/>
  <c r="T9" i="70"/>
  <c r="T10" i="70" s="1"/>
  <c r="S9" i="70"/>
  <c r="R9" i="70"/>
  <c r="Q9" i="70"/>
  <c r="Q10" i="70" s="1"/>
  <c r="P9" i="70"/>
  <c r="O9" i="70"/>
  <c r="N9" i="70"/>
  <c r="N10" i="70" s="1"/>
  <c r="M9" i="70"/>
  <c r="L9" i="70"/>
  <c r="K9" i="70"/>
  <c r="K10" i="70" s="1"/>
  <c r="J9" i="70"/>
  <c r="I9" i="70"/>
  <c r="E9" i="70"/>
  <c r="D9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E8" i="70"/>
  <c r="D8" i="70"/>
  <c r="H8" i="70" s="1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E7" i="70"/>
  <c r="D7" i="70"/>
  <c r="H7" i="70" s="1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E6" i="70"/>
  <c r="D6" i="70"/>
  <c r="H6" i="70" s="1"/>
  <c r="V5" i="70"/>
  <c r="V23" i="70" s="1"/>
  <c r="U5" i="70"/>
  <c r="U23" i="70" s="1"/>
  <c r="T5" i="70"/>
  <c r="T23" i="70" s="1"/>
  <c r="S5" i="70"/>
  <c r="S23" i="70" s="1"/>
  <c r="R5" i="70"/>
  <c r="R23" i="70" s="1"/>
  <c r="Q5" i="70"/>
  <c r="Q23" i="70" s="1"/>
  <c r="P5" i="70"/>
  <c r="P23" i="70" s="1"/>
  <c r="O5" i="70"/>
  <c r="O23" i="70" s="1"/>
  <c r="N5" i="70"/>
  <c r="N23" i="70" s="1"/>
  <c r="M5" i="70"/>
  <c r="M23" i="70" s="1"/>
  <c r="L5" i="70"/>
  <c r="L23" i="70" s="1"/>
  <c r="K5" i="70"/>
  <c r="K23" i="70" s="1"/>
  <c r="J5" i="70"/>
  <c r="J23" i="70" s="1"/>
  <c r="I5" i="70"/>
  <c r="I23" i="70" s="1"/>
  <c r="E5" i="70"/>
  <c r="E23" i="70" s="1"/>
  <c r="D5" i="70"/>
  <c r="V4" i="70"/>
  <c r="V27" i="70" s="1"/>
  <c r="U4" i="70"/>
  <c r="U27" i="70" s="1"/>
  <c r="T4" i="70"/>
  <c r="T27" i="70" s="1"/>
  <c r="S4" i="70"/>
  <c r="S27" i="70" s="1"/>
  <c r="R4" i="70"/>
  <c r="R27" i="70" s="1"/>
  <c r="Q4" i="70"/>
  <c r="Q27" i="70" s="1"/>
  <c r="P4" i="70"/>
  <c r="P27" i="70" s="1"/>
  <c r="O4" i="70"/>
  <c r="O27" i="70" s="1"/>
  <c r="N4" i="70"/>
  <c r="N27" i="70" s="1"/>
  <c r="M4" i="70"/>
  <c r="M27" i="70" s="1"/>
  <c r="L4" i="70"/>
  <c r="L27" i="70" s="1"/>
  <c r="L30" i="70" s="1"/>
  <c r="K4" i="70"/>
  <c r="K27" i="70" s="1"/>
  <c r="K30" i="70" s="1"/>
  <c r="J4" i="70"/>
  <c r="J27" i="70" s="1"/>
  <c r="I4" i="70"/>
  <c r="I27" i="70" s="1"/>
  <c r="E4" i="70"/>
  <c r="E27" i="70" s="1"/>
  <c r="D4" i="70"/>
  <c r="H3" i="70"/>
  <c r="V2" i="70"/>
  <c r="V20" i="70" s="1"/>
  <c r="U2" i="70"/>
  <c r="U20" i="70" s="1"/>
  <c r="T2" i="70"/>
  <c r="T20" i="70" s="1"/>
  <c r="S2" i="70"/>
  <c r="S20" i="70" s="1"/>
  <c r="R2" i="70"/>
  <c r="R20" i="70" s="1"/>
  <c r="Q2" i="70"/>
  <c r="Q20" i="70" s="1"/>
  <c r="P2" i="70"/>
  <c r="P20" i="70" s="1"/>
  <c r="O2" i="70"/>
  <c r="O20" i="70" s="1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H2" i="70" s="1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E37" i="69"/>
  <c r="D37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E36" i="69"/>
  <c r="D36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E35" i="69"/>
  <c r="D35" i="69"/>
  <c r="H35" i="69" s="1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E34" i="69"/>
  <c r="D34" i="69"/>
  <c r="H34" i="69" s="1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E33" i="69"/>
  <c r="D33" i="69"/>
  <c r="H33" i="69" s="1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E32" i="69"/>
  <c r="D32" i="69"/>
  <c r="H32" i="69" s="1"/>
  <c r="Z25" i="69"/>
  <c r="Y25" i="69"/>
  <c r="X25" i="69"/>
  <c r="W25" i="69"/>
  <c r="V25" i="69"/>
  <c r="U25" i="69"/>
  <c r="T25" i="69"/>
  <c r="S25" i="69"/>
  <c r="R25" i="69"/>
  <c r="Q25" i="69"/>
  <c r="P25" i="69"/>
  <c r="O25" i="69"/>
  <c r="N25" i="69"/>
  <c r="M25" i="69"/>
  <c r="L25" i="69"/>
  <c r="L29" i="69" s="1"/>
  <c r="K25" i="69"/>
  <c r="K29" i="69" s="1"/>
  <c r="J25" i="69"/>
  <c r="I25" i="69"/>
  <c r="E25" i="69"/>
  <c r="D25" i="69"/>
  <c r="H25" i="69" s="1"/>
  <c r="H29" i="69" s="1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E21" i="69"/>
  <c r="E20" i="69" s="1"/>
  <c r="D21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E16" i="69"/>
  <c r="D16" i="69"/>
  <c r="H16" i="69" s="1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E15" i="69"/>
  <c r="D15" i="69"/>
  <c r="H15" i="69" s="1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E14" i="69"/>
  <c r="D14" i="69"/>
  <c r="H14" i="69" s="1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E13" i="69"/>
  <c r="D13" i="69"/>
  <c r="H13" i="69" s="1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E12" i="69"/>
  <c r="D12" i="69"/>
  <c r="H12" i="69" s="1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E11" i="69"/>
  <c r="D11" i="69"/>
  <c r="H11" i="69" s="1"/>
  <c r="Z9" i="69"/>
  <c r="Y9" i="69"/>
  <c r="X9" i="69"/>
  <c r="W9" i="69"/>
  <c r="V9" i="69"/>
  <c r="V10" i="69" s="1"/>
  <c r="U9" i="69"/>
  <c r="T9" i="69"/>
  <c r="S9" i="69"/>
  <c r="S10" i="69" s="1"/>
  <c r="R9" i="69"/>
  <c r="Q9" i="69"/>
  <c r="P9" i="69"/>
  <c r="P10" i="69" s="1"/>
  <c r="O9" i="69"/>
  <c r="N9" i="69"/>
  <c r="M9" i="69"/>
  <c r="M10" i="69" s="1"/>
  <c r="L9" i="69"/>
  <c r="K9" i="69"/>
  <c r="J9" i="69"/>
  <c r="J10" i="69" s="1"/>
  <c r="I9" i="69"/>
  <c r="E9" i="69"/>
  <c r="E10" i="69" s="1"/>
  <c r="D9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E8" i="69"/>
  <c r="D8" i="69"/>
  <c r="H8" i="69" s="1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E7" i="69"/>
  <c r="D7" i="69"/>
  <c r="H7" i="69" s="1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E6" i="69"/>
  <c r="D6" i="69"/>
  <c r="H6" i="69" s="1"/>
  <c r="Z5" i="69"/>
  <c r="Z23" i="69" s="1"/>
  <c r="Y5" i="69"/>
  <c r="Y23" i="69" s="1"/>
  <c r="X5" i="69"/>
  <c r="X23" i="69" s="1"/>
  <c r="W5" i="69"/>
  <c r="W23" i="69" s="1"/>
  <c r="V5" i="69"/>
  <c r="V23" i="69" s="1"/>
  <c r="U5" i="69"/>
  <c r="U23" i="69" s="1"/>
  <c r="T5" i="69"/>
  <c r="T23" i="69" s="1"/>
  <c r="S5" i="69"/>
  <c r="S23" i="69" s="1"/>
  <c r="R5" i="69"/>
  <c r="R23" i="69" s="1"/>
  <c r="Q5" i="69"/>
  <c r="Q23" i="69" s="1"/>
  <c r="P5" i="69"/>
  <c r="P23" i="69" s="1"/>
  <c r="O5" i="69"/>
  <c r="O23" i="69" s="1"/>
  <c r="N5" i="69"/>
  <c r="N23" i="69" s="1"/>
  <c r="M5" i="69"/>
  <c r="M23" i="69" s="1"/>
  <c r="L5" i="69"/>
  <c r="L23" i="69" s="1"/>
  <c r="K5" i="69"/>
  <c r="K23" i="69" s="1"/>
  <c r="J5" i="69"/>
  <c r="J23" i="69" s="1"/>
  <c r="I5" i="69"/>
  <c r="I23" i="69" s="1"/>
  <c r="E5" i="69"/>
  <c r="E23" i="69" s="1"/>
  <c r="D5" i="69"/>
  <c r="Z4" i="69"/>
  <c r="Z27" i="69" s="1"/>
  <c r="Y4" i="69"/>
  <c r="Y27" i="69" s="1"/>
  <c r="X4" i="69"/>
  <c r="X27" i="69" s="1"/>
  <c r="W4" i="69"/>
  <c r="W27" i="69" s="1"/>
  <c r="V4" i="69"/>
  <c r="V27" i="69" s="1"/>
  <c r="U4" i="69"/>
  <c r="U27" i="69" s="1"/>
  <c r="T4" i="69"/>
  <c r="T27" i="69" s="1"/>
  <c r="S4" i="69"/>
  <c r="S27" i="69" s="1"/>
  <c r="R4" i="69"/>
  <c r="R27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L30" i="69" s="1"/>
  <c r="K4" i="69"/>
  <c r="K27" i="69" s="1"/>
  <c r="K30" i="69" s="1"/>
  <c r="J4" i="69"/>
  <c r="J27" i="69" s="1"/>
  <c r="I4" i="69"/>
  <c r="I27" i="69" s="1"/>
  <c r="E4" i="69"/>
  <c r="E27" i="69" s="1"/>
  <c r="D4" i="69"/>
  <c r="H3" i="69"/>
  <c r="Z2" i="69"/>
  <c r="Z20" i="69" s="1"/>
  <c r="Y2" i="69"/>
  <c r="Y20" i="69" s="1"/>
  <c r="X2" i="69"/>
  <c r="X20" i="69" s="1"/>
  <c r="W2" i="69"/>
  <c r="W20" i="69" s="1"/>
  <c r="V2" i="69"/>
  <c r="V20" i="69" s="1"/>
  <c r="U2" i="69"/>
  <c r="U20" i="69" s="1"/>
  <c r="T2" i="69"/>
  <c r="T20" i="69" s="1"/>
  <c r="S2" i="69"/>
  <c r="S20" i="69" s="1"/>
  <c r="R2" i="69"/>
  <c r="R20" i="69" s="1"/>
  <c r="Q2" i="69"/>
  <c r="Q20" i="69" s="1"/>
  <c r="P2" i="69"/>
  <c r="P20" i="69" s="1"/>
  <c r="O2" i="69"/>
  <c r="O20" i="69" s="1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D2" i="69"/>
  <c r="H2" i="69" s="1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E37" i="68"/>
  <c r="D37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E36" i="68"/>
  <c r="D36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E35" i="68"/>
  <c r="D35" i="68"/>
  <c r="H35" i="68" s="1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E34" i="68"/>
  <c r="D34" i="68"/>
  <c r="H34" i="68" s="1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E33" i="68"/>
  <c r="D33" i="68"/>
  <c r="H33" i="68" s="1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E32" i="68"/>
  <c r="D32" i="68"/>
  <c r="H32" i="68" s="1"/>
  <c r="V25" i="68"/>
  <c r="U25" i="68"/>
  <c r="T25" i="68"/>
  <c r="S25" i="68"/>
  <c r="R25" i="68"/>
  <c r="Q25" i="68"/>
  <c r="P25" i="68"/>
  <c r="O25" i="68"/>
  <c r="N25" i="68"/>
  <c r="M25" i="68"/>
  <c r="L25" i="68"/>
  <c r="L29" i="68" s="1"/>
  <c r="K25" i="68"/>
  <c r="K29" i="68" s="1"/>
  <c r="J25" i="68"/>
  <c r="I25" i="68"/>
  <c r="E25" i="68"/>
  <c r="D25" i="68"/>
  <c r="H25" i="68" s="1"/>
  <c r="H29" i="68" s="1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E21" i="68"/>
  <c r="D21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E16" i="68"/>
  <c r="D16" i="68"/>
  <c r="H16" i="68" s="1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E15" i="68"/>
  <c r="D15" i="68"/>
  <c r="H15" i="68" s="1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E14" i="68"/>
  <c r="D14" i="68"/>
  <c r="H14" i="68" s="1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E13" i="68"/>
  <c r="D13" i="68"/>
  <c r="H13" i="68" s="1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E12" i="68"/>
  <c r="D12" i="68"/>
  <c r="H12" i="68" s="1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E11" i="68"/>
  <c r="D11" i="68"/>
  <c r="H11" i="68" s="1"/>
  <c r="V9" i="68"/>
  <c r="U9" i="68"/>
  <c r="U10" i="68" s="1"/>
  <c r="T9" i="68"/>
  <c r="T10" i="68" s="1"/>
  <c r="S9" i="68"/>
  <c r="R9" i="68"/>
  <c r="Q9" i="68"/>
  <c r="Q10" i="68" s="1"/>
  <c r="P9" i="68"/>
  <c r="O9" i="68"/>
  <c r="N9" i="68"/>
  <c r="N10" i="68" s="1"/>
  <c r="M9" i="68"/>
  <c r="L9" i="68"/>
  <c r="K9" i="68"/>
  <c r="K10" i="68" s="1"/>
  <c r="J9" i="68"/>
  <c r="I9" i="68"/>
  <c r="I10" i="68" s="1"/>
  <c r="E9" i="68"/>
  <c r="E10" i="68" s="1"/>
  <c r="D9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E8" i="68"/>
  <c r="D8" i="68"/>
  <c r="H8" i="68" s="1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E7" i="68"/>
  <c r="D7" i="68"/>
  <c r="H7" i="68" s="1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E6" i="68"/>
  <c r="D6" i="68"/>
  <c r="H6" i="68" s="1"/>
  <c r="V5" i="68"/>
  <c r="V23" i="68" s="1"/>
  <c r="U5" i="68"/>
  <c r="U23" i="68" s="1"/>
  <c r="T5" i="68"/>
  <c r="T23" i="68" s="1"/>
  <c r="S5" i="68"/>
  <c r="S23" i="68" s="1"/>
  <c r="R5" i="68"/>
  <c r="R23" i="68" s="1"/>
  <c r="Q5" i="68"/>
  <c r="Q23" i="68" s="1"/>
  <c r="P5" i="68"/>
  <c r="P23" i="68" s="1"/>
  <c r="O5" i="68"/>
  <c r="O23" i="68" s="1"/>
  <c r="N5" i="68"/>
  <c r="N23" i="68" s="1"/>
  <c r="M5" i="68"/>
  <c r="M23" i="68" s="1"/>
  <c r="L5" i="68"/>
  <c r="L23" i="68" s="1"/>
  <c r="K5" i="68"/>
  <c r="K23" i="68" s="1"/>
  <c r="J5" i="68"/>
  <c r="J23" i="68" s="1"/>
  <c r="E24" i="68" s="1"/>
  <c r="I5" i="68"/>
  <c r="I23" i="68" s="1"/>
  <c r="E5" i="68"/>
  <c r="E23" i="68" s="1"/>
  <c r="D5" i="68"/>
  <c r="V4" i="68"/>
  <c r="V27" i="68" s="1"/>
  <c r="U4" i="68"/>
  <c r="U27" i="68" s="1"/>
  <c r="T4" i="68"/>
  <c r="T27" i="68" s="1"/>
  <c r="S4" i="68"/>
  <c r="S27" i="68" s="1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L30" i="68" s="1"/>
  <c r="K4" i="68"/>
  <c r="K27" i="68" s="1"/>
  <c r="K30" i="68" s="1"/>
  <c r="J4" i="68"/>
  <c r="J27" i="68" s="1"/>
  <c r="I4" i="68"/>
  <c r="I27" i="68" s="1"/>
  <c r="E4" i="68"/>
  <c r="E27" i="68" s="1"/>
  <c r="D4" i="68"/>
  <c r="H3" i="68"/>
  <c r="V2" i="68"/>
  <c r="V20" i="68" s="1"/>
  <c r="U2" i="68"/>
  <c r="U20" i="68" s="1"/>
  <c r="T2" i="68"/>
  <c r="T20" i="68" s="1"/>
  <c r="S2" i="68"/>
  <c r="S20" i="68" s="1"/>
  <c r="R2" i="68"/>
  <c r="R20" i="68" s="1"/>
  <c r="Q2" i="68"/>
  <c r="Q20" i="68" s="1"/>
  <c r="P2" i="68"/>
  <c r="P20" i="68" s="1"/>
  <c r="O2" i="68"/>
  <c r="O20" i="68" s="1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H2" i="68" s="1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E37" i="67"/>
  <c r="D37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E36" i="67"/>
  <c r="D36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E35" i="67"/>
  <c r="D35" i="67"/>
  <c r="H35" i="67" s="1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E34" i="67"/>
  <c r="D34" i="67"/>
  <c r="H34" i="67" s="1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E33" i="67"/>
  <c r="D33" i="67"/>
  <c r="H33" i="67" s="1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E32" i="67"/>
  <c r="D32" i="67"/>
  <c r="H32" i="67" s="1"/>
  <c r="W25" i="67"/>
  <c r="V25" i="67"/>
  <c r="U25" i="67"/>
  <c r="T25" i="67"/>
  <c r="S25" i="67"/>
  <c r="R25" i="67"/>
  <c r="Q25" i="67"/>
  <c r="P25" i="67"/>
  <c r="O25" i="67"/>
  <c r="N25" i="67"/>
  <c r="M25" i="67"/>
  <c r="L25" i="67"/>
  <c r="L29" i="67" s="1"/>
  <c r="K25" i="67"/>
  <c r="K29" i="67" s="1"/>
  <c r="J25" i="67"/>
  <c r="I25" i="67"/>
  <c r="E25" i="67"/>
  <c r="D25" i="67"/>
  <c r="H25" i="67" s="1"/>
  <c r="H29" i="67" s="1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E21" i="67"/>
  <c r="D21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E16" i="67"/>
  <c r="D16" i="67"/>
  <c r="H16" i="67" s="1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E15" i="67"/>
  <c r="D15" i="67"/>
  <c r="H15" i="67" s="1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E14" i="67"/>
  <c r="D14" i="67"/>
  <c r="H14" i="67" s="1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E13" i="67"/>
  <c r="D13" i="67"/>
  <c r="H13" i="67" s="1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E12" i="67"/>
  <c r="D12" i="67"/>
  <c r="H12" i="67" s="1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E11" i="67"/>
  <c r="D11" i="67"/>
  <c r="H11" i="67" s="1"/>
  <c r="W9" i="67"/>
  <c r="W10" i="67" s="1"/>
  <c r="V9" i="67"/>
  <c r="U9" i="67"/>
  <c r="T9" i="67"/>
  <c r="T10" i="67" s="1"/>
  <c r="S9" i="67"/>
  <c r="R9" i="67"/>
  <c r="Q9" i="67"/>
  <c r="Q10" i="67" s="1"/>
  <c r="P9" i="67"/>
  <c r="O9" i="67"/>
  <c r="O10" i="67" s="1"/>
  <c r="N9" i="67"/>
  <c r="M9" i="67"/>
  <c r="M10" i="67" s="1"/>
  <c r="L9" i="67"/>
  <c r="K9" i="67"/>
  <c r="J9" i="67"/>
  <c r="J10" i="67" s="1"/>
  <c r="I9" i="67"/>
  <c r="E9" i="67"/>
  <c r="D9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E8" i="67"/>
  <c r="D8" i="67"/>
  <c r="H8" i="67" s="1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E7" i="67"/>
  <c r="D7" i="67"/>
  <c r="H7" i="67" s="1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E6" i="67"/>
  <c r="D6" i="67"/>
  <c r="H6" i="67" s="1"/>
  <c r="W5" i="67"/>
  <c r="W23" i="67" s="1"/>
  <c r="V5" i="67"/>
  <c r="V23" i="67" s="1"/>
  <c r="U5" i="67"/>
  <c r="U23" i="67" s="1"/>
  <c r="T5" i="67"/>
  <c r="T23" i="67" s="1"/>
  <c r="S5" i="67"/>
  <c r="S23" i="67" s="1"/>
  <c r="R5" i="67"/>
  <c r="R23" i="67" s="1"/>
  <c r="Q5" i="67"/>
  <c r="Q23" i="67" s="1"/>
  <c r="P5" i="67"/>
  <c r="P23" i="67" s="1"/>
  <c r="O5" i="67"/>
  <c r="O23" i="67" s="1"/>
  <c r="N5" i="67"/>
  <c r="N23" i="67" s="1"/>
  <c r="M5" i="67"/>
  <c r="M23" i="67" s="1"/>
  <c r="L5" i="67"/>
  <c r="L23" i="67" s="1"/>
  <c r="K5" i="67"/>
  <c r="K23" i="67" s="1"/>
  <c r="J5" i="67"/>
  <c r="J23" i="67" s="1"/>
  <c r="I5" i="67"/>
  <c r="I23" i="67" s="1"/>
  <c r="E5" i="67"/>
  <c r="E23" i="67" s="1"/>
  <c r="D5" i="67"/>
  <c r="W4" i="67"/>
  <c r="W27" i="67" s="1"/>
  <c r="V4" i="67"/>
  <c r="V27" i="67" s="1"/>
  <c r="U4" i="67"/>
  <c r="U27" i="67" s="1"/>
  <c r="T4" i="67"/>
  <c r="T27" i="67" s="1"/>
  <c r="S4" i="67"/>
  <c r="S27" i="67" s="1"/>
  <c r="R4" i="67"/>
  <c r="R27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K30" i="67" s="1"/>
  <c r="J4" i="67"/>
  <c r="J27" i="67" s="1"/>
  <c r="I4" i="67"/>
  <c r="I27" i="67" s="1"/>
  <c r="E4" i="67"/>
  <c r="E27" i="67" s="1"/>
  <c r="D4" i="67"/>
  <c r="H3" i="67"/>
  <c r="W2" i="67"/>
  <c r="W20" i="67" s="1"/>
  <c r="V2" i="67"/>
  <c r="V20" i="67" s="1"/>
  <c r="U2" i="67"/>
  <c r="U20" i="67" s="1"/>
  <c r="T2" i="67"/>
  <c r="T20" i="67" s="1"/>
  <c r="S2" i="67"/>
  <c r="S20" i="67" s="1"/>
  <c r="R2" i="67"/>
  <c r="R20" i="67" s="1"/>
  <c r="Q2" i="67"/>
  <c r="Q20" i="67" s="1"/>
  <c r="P2" i="67"/>
  <c r="P20" i="67" s="1"/>
  <c r="O2" i="67"/>
  <c r="O20" i="67" s="1"/>
  <c r="N2" i="67"/>
  <c r="N20" i="67" s="1"/>
  <c r="M2" i="67"/>
  <c r="M20" i="67" s="1"/>
  <c r="L2" i="67"/>
  <c r="L20" i="67" s="1"/>
  <c r="K2" i="67"/>
  <c r="K20" i="67" s="1"/>
  <c r="J2" i="67"/>
  <c r="J20" i="67" s="1"/>
  <c r="I2" i="67"/>
  <c r="I20" i="67" s="1"/>
  <c r="E2" i="67"/>
  <c r="D2" i="67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E37" i="66"/>
  <c r="D37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E36" i="66"/>
  <c r="D36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E35" i="66"/>
  <c r="D35" i="66"/>
  <c r="H35" i="66" s="1"/>
  <c r="T34" i="66"/>
  <c r="S34" i="66"/>
  <c r="R34" i="66"/>
  <c r="Q34" i="66"/>
  <c r="P34" i="66"/>
  <c r="O34" i="66"/>
  <c r="N34" i="66"/>
  <c r="M34" i="66"/>
  <c r="L34" i="66"/>
  <c r="K34" i="66"/>
  <c r="J34" i="66"/>
  <c r="I34" i="66"/>
  <c r="E34" i="66"/>
  <c r="D34" i="66"/>
  <c r="H34" i="66" s="1"/>
  <c r="T33" i="66"/>
  <c r="S33" i="66"/>
  <c r="R33" i="66"/>
  <c r="Q33" i="66"/>
  <c r="P33" i="66"/>
  <c r="O33" i="66"/>
  <c r="N33" i="66"/>
  <c r="M33" i="66"/>
  <c r="L33" i="66"/>
  <c r="K33" i="66"/>
  <c r="J33" i="66"/>
  <c r="I33" i="66"/>
  <c r="E33" i="66"/>
  <c r="D33" i="66"/>
  <c r="H33" i="66" s="1"/>
  <c r="T32" i="66"/>
  <c r="S32" i="66"/>
  <c r="R32" i="66"/>
  <c r="Q32" i="66"/>
  <c r="P32" i="66"/>
  <c r="O32" i="66"/>
  <c r="N32" i="66"/>
  <c r="M32" i="66"/>
  <c r="L32" i="66"/>
  <c r="K32" i="66"/>
  <c r="J32" i="66"/>
  <c r="I32" i="66"/>
  <c r="E32" i="66"/>
  <c r="D32" i="66"/>
  <c r="H32" i="66" s="1"/>
  <c r="T25" i="66"/>
  <c r="S25" i="66"/>
  <c r="R25" i="66"/>
  <c r="Q25" i="66"/>
  <c r="P25" i="66"/>
  <c r="O25" i="66"/>
  <c r="N25" i="66"/>
  <c r="M25" i="66"/>
  <c r="L25" i="66"/>
  <c r="L29" i="66" s="1"/>
  <c r="K25" i="66"/>
  <c r="K29" i="66" s="1"/>
  <c r="J25" i="66"/>
  <c r="I25" i="66"/>
  <c r="E25" i="66"/>
  <c r="D25" i="66"/>
  <c r="H25" i="66" s="1"/>
  <c r="H29" i="66" s="1"/>
  <c r="T21" i="66"/>
  <c r="S21" i="66"/>
  <c r="R21" i="66"/>
  <c r="Q21" i="66"/>
  <c r="P21" i="66"/>
  <c r="O21" i="66"/>
  <c r="N21" i="66"/>
  <c r="M21" i="66"/>
  <c r="L21" i="66"/>
  <c r="K21" i="66"/>
  <c r="J21" i="66"/>
  <c r="I21" i="66"/>
  <c r="E21" i="66"/>
  <c r="D21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E16" i="66"/>
  <c r="D16" i="66"/>
  <c r="H16" i="66" s="1"/>
  <c r="T15" i="66"/>
  <c r="S15" i="66"/>
  <c r="R15" i="66"/>
  <c r="Q15" i="66"/>
  <c r="P15" i="66"/>
  <c r="O15" i="66"/>
  <c r="N15" i="66"/>
  <c r="M15" i="66"/>
  <c r="L15" i="66"/>
  <c r="K15" i="66"/>
  <c r="J15" i="66"/>
  <c r="I15" i="66"/>
  <c r="E15" i="66"/>
  <c r="D15" i="66"/>
  <c r="H15" i="66" s="1"/>
  <c r="T14" i="66"/>
  <c r="S14" i="66"/>
  <c r="R14" i="66"/>
  <c r="Q14" i="66"/>
  <c r="P14" i="66"/>
  <c r="O14" i="66"/>
  <c r="N14" i="66"/>
  <c r="M14" i="66"/>
  <c r="L14" i="66"/>
  <c r="K14" i="66"/>
  <c r="J14" i="66"/>
  <c r="I14" i="66"/>
  <c r="E14" i="66"/>
  <c r="D14" i="66"/>
  <c r="H14" i="66" s="1"/>
  <c r="T13" i="66"/>
  <c r="S13" i="66"/>
  <c r="R13" i="66"/>
  <c r="Q13" i="66"/>
  <c r="P13" i="66"/>
  <c r="O13" i="66"/>
  <c r="N13" i="66"/>
  <c r="M13" i="66"/>
  <c r="L13" i="66"/>
  <c r="K13" i="66"/>
  <c r="J13" i="66"/>
  <c r="I13" i="66"/>
  <c r="E13" i="66"/>
  <c r="D13" i="66"/>
  <c r="H13" i="66" s="1"/>
  <c r="T12" i="66"/>
  <c r="S12" i="66"/>
  <c r="R12" i="66"/>
  <c r="Q12" i="66"/>
  <c r="P12" i="66"/>
  <c r="O12" i="66"/>
  <c r="N12" i="66"/>
  <c r="M12" i="66"/>
  <c r="L12" i="66"/>
  <c r="K12" i="66"/>
  <c r="J12" i="66"/>
  <c r="I12" i="66"/>
  <c r="E12" i="66"/>
  <c r="D12" i="66"/>
  <c r="H12" i="66" s="1"/>
  <c r="T11" i="66"/>
  <c r="S11" i="66"/>
  <c r="R11" i="66"/>
  <c r="Q11" i="66"/>
  <c r="P11" i="66"/>
  <c r="O11" i="66"/>
  <c r="N11" i="66"/>
  <c r="M11" i="66"/>
  <c r="L11" i="66"/>
  <c r="K11" i="66"/>
  <c r="J11" i="66"/>
  <c r="I11" i="66"/>
  <c r="E11" i="66"/>
  <c r="D11" i="66"/>
  <c r="H11" i="66" s="1"/>
  <c r="T9" i="66"/>
  <c r="S9" i="66"/>
  <c r="R9" i="66"/>
  <c r="Q9" i="66"/>
  <c r="P9" i="66"/>
  <c r="P10" i="66" s="1"/>
  <c r="O9" i="66"/>
  <c r="N9" i="66"/>
  <c r="M9" i="66"/>
  <c r="L9" i="66"/>
  <c r="K9" i="66"/>
  <c r="K10" i="66" s="1"/>
  <c r="J9" i="66"/>
  <c r="I9" i="66"/>
  <c r="E9" i="66"/>
  <c r="D9" i="66"/>
  <c r="T8" i="66"/>
  <c r="S8" i="66"/>
  <c r="R8" i="66"/>
  <c r="Q8" i="66"/>
  <c r="P8" i="66"/>
  <c r="O8" i="66"/>
  <c r="N8" i="66"/>
  <c r="M8" i="66"/>
  <c r="L8" i="66"/>
  <c r="K8" i="66"/>
  <c r="J8" i="66"/>
  <c r="I8" i="66"/>
  <c r="E8" i="66"/>
  <c r="D8" i="66"/>
  <c r="H8" i="66" s="1"/>
  <c r="T7" i="66"/>
  <c r="S7" i="66"/>
  <c r="R7" i="66"/>
  <c r="Q7" i="66"/>
  <c r="P7" i="66"/>
  <c r="O7" i="66"/>
  <c r="N7" i="66"/>
  <c r="M7" i="66"/>
  <c r="L7" i="66"/>
  <c r="K7" i="66"/>
  <c r="J7" i="66"/>
  <c r="I7" i="66"/>
  <c r="E7" i="66"/>
  <c r="D7" i="66"/>
  <c r="H7" i="66" s="1"/>
  <c r="T6" i="66"/>
  <c r="S6" i="66"/>
  <c r="R6" i="66"/>
  <c r="Q6" i="66"/>
  <c r="P6" i="66"/>
  <c r="O6" i="66"/>
  <c r="N6" i="66"/>
  <c r="M6" i="66"/>
  <c r="L6" i="66"/>
  <c r="K6" i="66"/>
  <c r="J6" i="66"/>
  <c r="I6" i="66"/>
  <c r="E6" i="66"/>
  <c r="D6" i="66"/>
  <c r="H6" i="66" s="1"/>
  <c r="T5" i="66"/>
  <c r="T23" i="66" s="1"/>
  <c r="S5" i="66"/>
  <c r="S23" i="66" s="1"/>
  <c r="R5" i="66"/>
  <c r="R23" i="66" s="1"/>
  <c r="Q5" i="66"/>
  <c r="Q23" i="66" s="1"/>
  <c r="P5" i="66"/>
  <c r="P23" i="66" s="1"/>
  <c r="O5" i="66"/>
  <c r="O23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E5" i="66"/>
  <c r="E23" i="66" s="1"/>
  <c r="D5" i="66"/>
  <c r="T4" i="66"/>
  <c r="T27" i="66" s="1"/>
  <c r="S4" i="66"/>
  <c r="S27" i="66" s="1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L30" i="66" s="1"/>
  <c r="K4" i="66"/>
  <c r="K27" i="66" s="1"/>
  <c r="K30" i="66" s="1"/>
  <c r="J4" i="66"/>
  <c r="J27" i="66" s="1"/>
  <c r="I4" i="66"/>
  <c r="I27" i="66" s="1"/>
  <c r="E4" i="66"/>
  <c r="E27" i="66" s="1"/>
  <c r="D4" i="66"/>
  <c r="H3" i="66"/>
  <c r="T2" i="66"/>
  <c r="T20" i="66" s="1"/>
  <c r="S2" i="66"/>
  <c r="S20" i="66" s="1"/>
  <c r="R2" i="66"/>
  <c r="R20" i="66" s="1"/>
  <c r="Q2" i="66"/>
  <c r="Q20" i="66" s="1"/>
  <c r="P2" i="66"/>
  <c r="P20" i="66" s="1"/>
  <c r="O2" i="66"/>
  <c r="O20" i="66" s="1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D2" i="66"/>
  <c r="H2" i="66" s="1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E37" i="65"/>
  <c r="D37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E36" i="65"/>
  <c r="D36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E35" i="65"/>
  <c r="D35" i="65"/>
  <c r="H35" i="65" s="1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E34" i="65"/>
  <c r="D34" i="65"/>
  <c r="H34" i="65" s="1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E33" i="65"/>
  <c r="D33" i="65"/>
  <c r="H33" i="65" s="1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E32" i="65"/>
  <c r="D32" i="65"/>
  <c r="H32" i="65" s="1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L29" i="65" s="1"/>
  <c r="K25" i="65"/>
  <c r="K29" i="65" s="1"/>
  <c r="J25" i="65"/>
  <c r="I25" i="65"/>
  <c r="E25" i="65"/>
  <c r="D25" i="65"/>
  <c r="H25" i="65" s="1"/>
  <c r="H29" i="65" s="1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E21" i="65"/>
  <c r="D21" i="65"/>
  <c r="H21" i="65" s="1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E16" i="65"/>
  <c r="D16" i="65"/>
  <c r="H16" i="65" s="1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E15" i="65"/>
  <c r="D15" i="65"/>
  <c r="H15" i="65" s="1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E14" i="65"/>
  <c r="D14" i="65"/>
  <c r="H14" i="65" s="1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E13" i="65"/>
  <c r="D13" i="65"/>
  <c r="H13" i="65" s="1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E12" i="65"/>
  <c r="D12" i="65"/>
  <c r="H12" i="65" s="1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E11" i="65"/>
  <c r="D11" i="65"/>
  <c r="H11" i="65" s="1"/>
  <c r="Y9" i="65"/>
  <c r="X9" i="65"/>
  <c r="W9" i="65"/>
  <c r="V9" i="65"/>
  <c r="U9" i="65"/>
  <c r="T9" i="65"/>
  <c r="S9" i="65"/>
  <c r="S10" i="65" s="1"/>
  <c r="R9" i="65"/>
  <c r="Q9" i="65"/>
  <c r="P9" i="65"/>
  <c r="O9" i="65"/>
  <c r="N9" i="65"/>
  <c r="N10" i="65" s="1"/>
  <c r="M9" i="65"/>
  <c r="L9" i="65"/>
  <c r="K9" i="65"/>
  <c r="K10" i="65" s="1"/>
  <c r="J9" i="65"/>
  <c r="I9" i="65"/>
  <c r="E9" i="65"/>
  <c r="E10" i="65" s="1"/>
  <c r="D9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E8" i="65"/>
  <c r="D8" i="65"/>
  <c r="H8" i="65" s="1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E7" i="65"/>
  <c r="D7" i="65"/>
  <c r="H7" i="65" s="1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E6" i="65"/>
  <c r="D6" i="65"/>
  <c r="H6" i="65" s="1"/>
  <c r="Y5" i="65"/>
  <c r="Y23" i="65" s="1"/>
  <c r="X5" i="65"/>
  <c r="X23" i="65" s="1"/>
  <c r="W5" i="65"/>
  <c r="W23" i="65" s="1"/>
  <c r="V5" i="65"/>
  <c r="V23" i="65" s="1"/>
  <c r="U5" i="65"/>
  <c r="U23" i="65" s="1"/>
  <c r="T5" i="65"/>
  <c r="T23" i="65" s="1"/>
  <c r="S5" i="65"/>
  <c r="S23" i="65" s="1"/>
  <c r="R5" i="65"/>
  <c r="R23" i="65" s="1"/>
  <c r="Q5" i="65"/>
  <c r="Q23" i="65" s="1"/>
  <c r="P5" i="65"/>
  <c r="P23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E5" i="65"/>
  <c r="E23" i="65" s="1"/>
  <c r="D5" i="65"/>
  <c r="Y4" i="65"/>
  <c r="Y27" i="65" s="1"/>
  <c r="X4" i="65"/>
  <c r="X27" i="65" s="1"/>
  <c r="W4" i="65"/>
  <c r="W27" i="65" s="1"/>
  <c r="V4" i="65"/>
  <c r="V27" i="65" s="1"/>
  <c r="U4" i="65"/>
  <c r="U27" i="65" s="1"/>
  <c r="T4" i="65"/>
  <c r="T27" i="65" s="1"/>
  <c r="S4" i="65"/>
  <c r="S27" i="65" s="1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E4" i="65"/>
  <c r="E27" i="65" s="1"/>
  <c r="D4" i="65"/>
  <c r="H3" i="65"/>
  <c r="Y2" i="65"/>
  <c r="Y20" i="65" s="1"/>
  <c r="X2" i="65"/>
  <c r="W2" i="65"/>
  <c r="W20" i="65" s="1"/>
  <c r="V2" i="65"/>
  <c r="V20" i="65" s="1"/>
  <c r="U2" i="65"/>
  <c r="U20" i="65" s="1"/>
  <c r="T2" i="65"/>
  <c r="T20" i="65" s="1"/>
  <c r="S2" i="65"/>
  <c r="S20" i="65" s="1"/>
  <c r="R2" i="65"/>
  <c r="R20" i="65" s="1"/>
  <c r="Q2" i="65"/>
  <c r="Q20" i="65" s="1"/>
  <c r="P2" i="65"/>
  <c r="P20" i="65" s="1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E20" i="65" s="1"/>
  <c r="D2" i="65"/>
  <c r="R37" i="64"/>
  <c r="Q37" i="64"/>
  <c r="P37" i="64"/>
  <c r="O37" i="64"/>
  <c r="N37" i="64"/>
  <c r="M37" i="64"/>
  <c r="L37" i="64"/>
  <c r="K37" i="64"/>
  <c r="J37" i="64"/>
  <c r="I37" i="64"/>
  <c r="H37" i="64"/>
  <c r="E37" i="64"/>
  <c r="D37" i="64"/>
  <c r="R36" i="64"/>
  <c r="Q36" i="64"/>
  <c r="P36" i="64"/>
  <c r="O36" i="64"/>
  <c r="N36" i="64"/>
  <c r="M36" i="64"/>
  <c r="L36" i="64"/>
  <c r="K36" i="64"/>
  <c r="J36" i="64"/>
  <c r="I36" i="64"/>
  <c r="H36" i="64"/>
  <c r="E36" i="64"/>
  <c r="D36" i="64"/>
  <c r="R35" i="64"/>
  <c r="Q35" i="64"/>
  <c r="P35" i="64"/>
  <c r="O35" i="64"/>
  <c r="N35" i="64"/>
  <c r="M35" i="64"/>
  <c r="L35" i="64"/>
  <c r="K35" i="64"/>
  <c r="J35" i="64"/>
  <c r="I35" i="64"/>
  <c r="E35" i="64"/>
  <c r="D35" i="64"/>
  <c r="H35" i="64" s="1"/>
  <c r="R34" i="64"/>
  <c r="Q34" i="64"/>
  <c r="P34" i="64"/>
  <c r="O34" i="64"/>
  <c r="N34" i="64"/>
  <c r="M34" i="64"/>
  <c r="L34" i="64"/>
  <c r="K34" i="64"/>
  <c r="J34" i="64"/>
  <c r="I34" i="64"/>
  <c r="E34" i="64"/>
  <c r="D34" i="64"/>
  <c r="H34" i="64" s="1"/>
  <c r="R33" i="64"/>
  <c r="Q33" i="64"/>
  <c r="P33" i="64"/>
  <c r="O33" i="64"/>
  <c r="N33" i="64"/>
  <c r="M33" i="64"/>
  <c r="L33" i="64"/>
  <c r="K33" i="64"/>
  <c r="J33" i="64"/>
  <c r="I33" i="64"/>
  <c r="E33" i="64"/>
  <c r="D33" i="64"/>
  <c r="H33" i="64" s="1"/>
  <c r="R32" i="64"/>
  <c r="Q32" i="64"/>
  <c r="P32" i="64"/>
  <c r="O32" i="64"/>
  <c r="N32" i="64"/>
  <c r="M32" i="64"/>
  <c r="L32" i="64"/>
  <c r="K32" i="64"/>
  <c r="J32" i="64"/>
  <c r="I32" i="64"/>
  <c r="E32" i="64"/>
  <c r="D32" i="64"/>
  <c r="H32" i="64" s="1"/>
  <c r="R25" i="64"/>
  <c r="Q25" i="64"/>
  <c r="P25" i="64"/>
  <c r="O25" i="64"/>
  <c r="N25" i="64"/>
  <c r="M25" i="64"/>
  <c r="L25" i="64"/>
  <c r="L29" i="64" s="1"/>
  <c r="K25" i="64"/>
  <c r="K29" i="64" s="1"/>
  <c r="J25" i="64"/>
  <c r="I25" i="64"/>
  <c r="E25" i="64"/>
  <c r="D25" i="64"/>
  <c r="H25" i="64" s="1"/>
  <c r="H29" i="64" s="1"/>
  <c r="R21" i="64"/>
  <c r="Q21" i="64"/>
  <c r="P21" i="64"/>
  <c r="O21" i="64"/>
  <c r="N21" i="64"/>
  <c r="M21" i="64"/>
  <c r="L21" i="64"/>
  <c r="K21" i="64"/>
  <c r="J21" i="64"/>
  <c r="I21" i="64"/>
  <c r="E21" i="64"/>
  <c r="D21" i="64"/>
  <c r="H21" i="64" s="1"/>
  <c r="R16" i="64"/>
  <c r="Q16" i="64"/>
  <c r="P16" i="64"/>
  <c r="O16" i="64"/>
  <c r="N16" i="64"/>
  <c r="M16" i="64"/>
  <c r="L16" i="64"/>
  <c r="K16" i="64"/>
  <c r="J16" i="64"/>
  <c r="I16" i="64"/>
  <c r="E16" i="64"/>
  <c r="D16" i="64"/>
  <c r="H16" i="64" s="1"/>
  <c r="R15" i="64"/>
  <c r="Q15" i="64"/>
  <c r="P15" i="64"/>
  <c r="O15" i="64"/>
  <c r="N15" i="64"/>
  <c r="M15" i="64"/>
  <c r="L15" i="64"/>
  <c r="K15" i="64"/>
  <c r="J15" i="64"/>
  <c r="I15" i="64"/>
  <c r="E15" i="64"/>
  <c r="D15" i="64"/>
  <c r="H15" i="64" s="1"/>
  <c r="R14" i="64"/>
  <c r="Q14" i="64"/>
  <c r="P14" i="64"/>
  <c r="O14" i="64"/>
  <c r="N14" i="64"/>
  <c r="M14" i="64"/>
  <c r="L14" i="64"/>
  <c r="K14" i="64"/>
  <c r="J14" i="64"/>
  <c r="I14" i="64"/>
  <c r="E14" i="64"/>
  <c r="D14" i="64"/>
  <c r="H14" i="64" s="1"/>
  <c r="R13" i="64"/>
  <c r="Q13" i="64"/>
  <c r="P13" i="64"/>
  <c r="O13" i="64"/>
  <c r="N13" i="64"/>
  <c r="M13" i="64"/>
  <c r="L13" i="64"/>
  <c r="K13" i="64"/>
  <c r="J13" i="64"/>
  <c r="I13" i="64"/>
  <c r="E13" i="64"/>
  <c r="D13" i="64"/>
  <c r="H13" i="64" s="1"/>
  <c r="R12" i="64"/>
  <c r="Q12" i="64"/>
  <c r="P12" i="64"/>
  <c r="O12" i="64"/>
  <c r="N12" i="64"/>
  <c r="M12" i="64"/>
  <c r="L12" i="64"/>
  <c r="K12" i="64"/>
  <c r="J12" i="64"/>
  <c r="I12" i="64"/>
  <c r="E12" i="64"/>
  <c r="D12" i="64"/>
  <c r="H12" i="64" s="1"/>
  <c r="R11" i="64"/>
  <c r="Q11" i="64"/>
  <c r="P11" i="64"/>
  <c r="O11" i="64"/>
  <c r="N11" i="64"/>
  <c r="M11" i="64"/>
  <c r="L11" i="64"/>
  <c r="K11" i="64"/>
  <c r="J11" i="64"/>
  <c r="I11" i="64"/>
  <c r="E11" i="64"/>
  <c r="D11" i="64"/>
  <c r="H11" i="64" s="1"/>
  <c r="R9" i="64"/>
  <c r="Q9" i="64"/>
  <c r="P9" i="64"/>
  <c r="O9" i="64"/>
  <c r="N9" i="64"/>
  <c r="N10" i="64" s="1"/>
  <c r="M9" i="64"/>
  <c r="L9" i="64"/>
  <c r="K9" i="64"/>
  <c r="K10" i="64" s="1"/>
  <c r="J9" i="64"/>
  <c r="I9" i="64"/>
  <c r="E9" i="64"/>
  <c r="D9" i="64"/>
  <c r="R8" i="64"/>
  <c r="Q8" i="64"/>
  <c r="P8" i="64"/>
  <c r="O8" i="64"/>
  <c r="N8" i="64"/>
  <c r="M8" i="64"/>
  <c r="L8" i="64"/>
  <c r="K8" i="64"/>
  <c r="J8" i="64"/>
  <c r="I8" i="64"/>
  <c r="E8" i="64"/>
  <c r="D8" i="64"/>
  <c r="H8" i="64" s="1"/>
  <c r="R7" i="64"/>
  <c r="Q7" i="64"/>
  <c r="P7" i="64"/>
  <c r="O7" i="64"/>
  <c r="N7" i="64"/>
  <c r="M7" i="64"/>
  <c r="L7" i="64"/>
  <c r="K7" i="64"/>
  <c r="J7" i="64"/>
  <c r="I7" i="64"/>
  <c r="E7" i="64"/>
  <c r="D7" i="64"/>
  <c r="H7" i="64" s="1"/>
  <c r="R6" i="64"/>
  <c r="Q6" i="64"/>
  <c r="P6" i="64"/>
  <c r="O6" i="64"/>
  <c r="N6" i="64"/>
  <c r="M6" i="64"/>
  <c r="L6" i="64"/>
  <c r="K6" i="64"/>
  <c r="J6" i="64"/>
  <c r="I6" i="64"/>
  <c r="E6" i="64"/>
  <c r="D6" i="64"/>
  <c r="H6" i="64" s="1"/>
  <c r="R5" i="64"/>
  <c r="R23" i="64" s="1"/>
  <c r="Q5" i="64"/>
  <c r="Q23" i="64" s="1"/>
  <c r="P5" i="64"/>
  <c r="P23" i="64" s="1"/>
  <c r="O5" i="64"/>
  <c r="O23" i="64" s="1"/>
  <c r="N5" i="64"/>
  <c r="N23" i="64" s="1"/>
  <c r="M5" i="64"/>
  <c r="M23" i="64" s="1"/>
  <c r="L5" i="64"/>
  <c r="L23" i="64" s="1"/>
  <c r="K5" i="64"/>
  <c r="K23" i="64" s="1"/>
  <c r="J5" i="64"/>
  <c r="J23" i="64" s="1"/>
  <c r="I5" i="64"/>
  <c r="I23" i="64" s="1"/>
  <c r="E5" i="64"/>
  <c r="E23" i="64" s="1"/>
  <c r="D5" i="64"/>
  <c r="R4" i="64"/>
  <c r="R27" i="64" s="1"/>
  <c r="Q4" i="64"/>
  <c r="Q27" i="64" s="1"/>
  <c r="P4" i="64"/>
  <c r="P27" i="64" s="1"/>
  <c r="O4" i="64"/>
  <c r="O27" i="64" s="1"/>
  <c r="N4" i="64"/>
  <c r="N27" i="64" s="1"/>
  <c r="M4" i="64"/>
  <c r="M27" i="64" s="1"/>
  <c r="L4" i="64"/>
  <c r="L27" i="64" s="1"/>
  <c r="L30" i="64" s="1"/>
  <c r="K4" i="64"/>
  <c r="K27" i="64" s="1"/>
  <c r="K30" i="64" s="1"/>
  <c r="J4" i="64"/>
  <c r="J27" i="64" s="1"/>
  <c r="I4" i="64"/>
  <c r="I27" i="64" s="1"/>
  <c r="E4" i="64"/>
  <c r="E27" i="64" s="1"/>
  <c r="D4" i="64"/>
  <c r="H3" i="64"/>
  <c r="R2" i="64"/>
  <c r="R20" i="64" s="1"/>
  <c r="Q2" i="64"/>
  <c r="Q20" i="64" s="1"/>
  <c r="P2" i="64"/>
  <c r="P20" i="64" s="1"/>
  <c r="O2" i="64"/>
  <c r="O20" i="64" s="1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E20" i="64" s="1"/>
  <c r="D2" i="64"/>
  <c r="Z37" i="63"/>
  <c r="Y37" i="63"/>
  <c r="X37" i="63"/>
  <c r="W37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E37" i="63"/>
  <c r="D37" i="63"/>
  <c r="Z36" i="63"/>
  <c r="Y36" i="63"/>
  <c r="X36" i="63"/>
  <c r="W36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E36" i="63"/>
  <c r="D36" i="63"/>
  <c r="Z35" i="63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E35" i="63"/>
  <c r="D35" i="63"/>
  <c r="H35" i="63" s="1"/>
  <c r="Z34" i="63"/>
  <c r="Y34" i="63"/>
  <c r="X34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E34" i="63"/>
  <c r="D34" i="63"/>
  <c r="H34" i="63" s="1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E33" i="63"/>
  <c r="D33" i="63"/>
  <c r="H33" i="63" s="1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E32" i="63"/>
  <c r="D32" i="63"/>
  <c r="H32" i="63" s="1"/>
  <c r="Z25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L29" i="63" s="1"/>
  <c r="K25" i="63"/>
  <c r="K29" i="63" s="1"/>
  <c r="J25" i="63"/>
  <c r="I25" i="63"/>
  <c r="E25" i="63"/>
  <c r="D25" i="63"/>
  <c r="H25" i="63" s="1"/>
  <c r="H29" i="63" s="1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E21" i="63"/>
  <c r="D21" i="63"/>
  <c r="H21" i="63" s="1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E16" i="63"/>
  <c r="D16" i="63"/>
  <c r="H16" i="63" s="1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E15" i="63"/>
  <c r="D15" i="63"/>
  <c r="H15" i="63" s="1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E14" i="63"/>
  <c r="D14" i="63"/>
  <c r="H14" i="63" s="1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E13" i="63"/>
  <c r="D13" i="63"/>
  <c r="H13" i="63" s="1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E12" i="63"/>
  <c r="D12" i="63"/>
  <c r="H12" i="63" s="1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E11" i="63"/>
  <c r="D11" i="63"/>
  <c r="H11" i="63" s="1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E9" i="63"/>
  <c r="D9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E8" i="63"/>
  <c r="D8" i="63"/>
  <c r="H8" i="63" s="1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E7" i="63"/>
  <c r="D7" i="63"/>
  <c r="H7" i="63" s="1"/>
  <c r="Z6" i="63"/>
  <c r="Y6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E6" i="63"/>
  <c r="D6" i="63"/>
  <c r="H6" i="63" s="1"/>
  <c r="Z5" i="63"/>
  <c r="Z23" i="63" s="1"/>
  <c r="Y5" i="63"/>
  <c r="Y23" i="63" s="1"/>
  <c r="X5" i="63"/>
  <c r="X23" i="63" s="1"/>
  <c r="W5" i="63"/>
  <c r="W23" i="63" s="1"/>
  <c r="V5" i="63"/>
  <c r="V23" i="63" s="1"/>
  <c r="U5" i="63"/>
  <c r="U23" i="63" s="1"/>
  <c r="T5" i="63"/>
  <c r="T23" i="63" s="1"/>
  <c r="S5" i="63"/>
  <c r="S23" i="63" s="1"/>
  <c r="R5" i="63"/>
  <c r="R23" i="63" s="1"/>
  <c r="Q5" i="63"/>
  <c r="Q23" i="63" s="1"/>
  <c r="P5" i="63"/>
  <c r="P23" i="63" s="1"/>
  <c r="O5" i="63"/>
  <c r="O23" i="63" s="1"/>
  <c r="N5" i="63"/>
  <c r="N23" i="63" s="1"/>
  <c r="M5" i="63"/>
  <c r="M23" i="63" s="1"/>
  <c r="L5" i="63"/>
  <c r="L23" i="63" s="1"/>
  <c r="K5" i="63"/>
  <c r="K23" i="63" s="1"/>
  <c r="J5" i="63"/>
  <c r="J23" i="63" s="1"/>
  <c r="I5" i="63"/>
  <c r="I23" i="63" s="1"/>
  <c r="E5" i="63"/>
  <c r="E23" i="63" s="1"/>
  <c r="D5" i="63"/>
  <c r="Z4" i="63"/>
  <c r="Z27" i="63" s="1"/>
  <c r="Y4" i="63"/>
  <c r="Y27" i="63" s="1"/>
  <c r="X4" i="63"/>
  <c r="X27" i="63" s="1"/>
  <c r="W4" i="63"/>
  <c r="W27" i="63" s="1"/>
  <c r="V4" i="63"/>
  <c r="V27" i="63" s="1"/>
  <c r="U4" i="63"/>
  <c r="U27" i="63" s="1"/>
  <c r="T4" i="63"/>
  <c r="T27" i="63" s="1"/>
  <c r="S4" i="63"/>
  <c r="S27" i="63" s="1"/>
  <c r="R4" i="63"/>
  <c r="R27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L30" i="63" s="1"/>
  <c r="K4" i="63"/>
  <c r="K27" i="63" s="1"/>
  <c r="K30" i="63" s="1"/>
  <c r="J4" i="63"/>
  <c r="J27" i="63" s="1"/>
  <c r="I4" i="63"/>
  <c r="I27" i="63" s="1"/>
  <c r="E4" i="63"/>
  <c r="E27" i="63" s="1"/>
  <c r="D4" i="63"/>
  <c r="H3" i="63"/>
  <c r="Z2" i="63"/>
  <c r="Z20" i="63" s="1"/>
  <c r="Y2" i="63"/>
  <c r="Y20" i="63" s="1"/>
  <c r="X2" i="63"/>
  <c r="X20" i="63" s="1"/>
  <c r="W2" i="63"/>
  <c r="W20" i="63" s="1"/>
  <c r="V2" i="63"/>
  <c r="V20" i="63" s="1"/>
  <c r="U2" i="63"/>
  <c r="U20" i="63" s="1"/>
  <c r="T2" i="63"/>
  <c r="T20" i="63" s="1"/>
  <c r="S2" i="63"/>
  <c r="S20" i="63" s="1"/>
  <c r="R2" i="63"/>
  <c r="R20" i="63" s="1"/>
  <c r="Q2" i="63"/>
  <c r="Q20" i="63" s="1"/>
  <c r="P2" i="63"/>
  <c r="P20" i="63" s="1"/>
  <c r="O2" i="63"/>
  <c r="O20" i="63" s="1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E20" i="63" s="1"/>
  <c r="D2" i="63"/>
  <c r="R37" i="62"/>
  <c r="Q37" i="62"/>
  <c r="P37" i="62"/>
  <c r="O37" i="62"/>
  <c r="N37" i="62"/>
  <c r="M37" i="62"/>
  <c r="L37" i="62"/>
  <c r="K37" i="62"/>
  <c r="J37" i="62"/>
  <c r="I37" i="62"/>
  <c r="H37" i="62"/>
  <c r="E37" i="62"/>
  <c r="D37" i="62"/>
  <c r="R36" i="62"/>
  <c r="Q36" i="62"/>
  <c r="P36" i="62"/>
  <c r="O36" i="62"/>
  <c r="N36" i="62"/>
  <c r="M36" i="62"/>
  <c r="L36" i="62"/>
  <c r="K36" i="62"/>
  <c r="J36" i="62"/>
  <c r="I36" i="62"/>
  <c r="H36" i="62"/>
  <c r="E36" i="62"/>
  <c r="D36" i="62"/>
  <c r="R35" i="62"/>
  <c r="Q35" i="62"/>
  <c r="P35" i="62"/>
  <c r="O35" i="62"/>
  <c r="N35" i="62"/>
  <c r="M35" i="62"/>
  <c r="L35" i="62"/>
  <c r="K35" i="62"/>
  <c r="J35" i="62"/>
  <c r="I35" i="62"/>
  <c r="E35" i="62"/>
  <c r="D35" i="62"/>
  <c r="H35" i="62" s="1"/>
  <c r="R34" i="62"/>
  <c r="Q34" i="62"/>
  <c r="P34" i="62"/>
  <c r="O34" i="62"/>
  <c r="N34" i="62"/>
  <c r="M34" i="62"/>
  <c r="L34" i="62"/>
  <c r="K34" i="62"/>
  <c r="J34" i="62"/>
  <c r="I34" i="62"/>
  <c r="E34" i="62"/>
  <c r="D34" i="62"/>
  <c r="H34" i="62" s="1"/>
  <c r="R33" i="62"/>
  <c r="Q33" i="62"/>
  <c r="P33" i="62"/>
  <c r="O33" i="62"/>
  <c r="N33" i="62"/>
  <c r="M33" i="62"/>
  <c r="L33" i="62"/>
  <c r="K33" i="62"/>
  <c r="J33" i="62"/>
  <c r="I33" i="62"/>
  <c r="E33" i="62"/>
  <c r="D33" i="62"/>
  <c r="H33" i="62" s="1"/>
  <c r="R32" i="62"/>
  <c r="Q32" i="62"/>
  <c r="P32" i="62"/>
  <c r="O32" i="62"/>
  <c r="N32" i="62"/>
  <c r="M32" i="62"/>
  <c r="L32" i="62"/>
  <c r="K32" i="62"/>
  <c r="J32" i="62"/>
  <c r="I32" i="62"/>
  <c r="E32" i="62"/>
  <c r="D32" i="62"/>
  <c r="H32" i="62" s="1"/>
  <c r="R25" i="62"/>
  <c r="Q25" i="62"/>
  <c r="P25" i="62"/>
  <c r="O25" i="62"/>
  <c r="N25" i="62"/>
  <c r="M25" i="62"/>
  <c r="L25" i="62"/>
  <c r="L29" i="62" s="1"/>
  <c r="K25" i="62"/>
  <c r="K29" i="62" s="1"/>
  <c r="J25" i="62"/>
  <c r="I25" i="62"/>
  <c r="E25" i="62"/>
  <c r="D25" i="62"/>
  <c r="H25" i="62" s="1"/>
  <c r="H29" i="62" s="1"/>
  <c r="R21" i="62"/>
  <c r="Q21" i="62"/>
  <c r="P21" i="62"/>
  <c r="O21" i="62"/>
  <c r="N21" i="62"/>
  <c r="M21" i="62"/>
  <c r="L21" i="62"/>
  <c r="K21" i="62"/>
  <c r="J21" i="62"/>
  <c r="I21" i="62"/>
  <c r="E21" i="62"/>
  <c r="D21" i="62"/>
  <c r="R16" i="62"/>
  <c r="Q16" i="62"/>
  <c r="P16" i="62"/>
  <c r="O16" i="62"/>
  <c r="N16" i="62"/>
  <c r="M16" i="62"/>
  <c r="L16" i="62"/>
  <c r="K16" i="62"/>
  <c r="J16" i="62"/>
  <c r="I16" i="62"/>
  <c r="E16" i="62"/>
  <c r="D16" i="62"/>
  <c r="H16" i="62" s="1"/>
  <c r="R15" i="62"/>
  <c r="Q15" i="62"/>
  <c r="P15" i="62"/>
  <c r="O15" i="62"/>
  <c r="N15" i="62"/>
  <c r="M15" i="62"/>
  <c r="L15" i="62"/>
  <c r="K15" i="62"/>
  <c r="J15" i="62"/>
  <c r="I15" i="62"/>
  <c r="E15" i="62"/>
  <c r="D15" i="62"/>
  <c r="H15" i="62" s="1"/>
  <c r="R14" i="62"/>
  <c r="Q14" i="62"/>
  <c r="P14" i="62"/>
  <c r="O14" i="62"/>
  <c r="N14" i="62"/>
  <c r="M14" i="62"/>
  <c r="L14" i="62"/>
  <c r="K14" i="62"/>
  <c r="J14" i="62"/>
  <c r="I14" i="62"/>
  <c r="E14" i="62"/>
  <c r="D14" i="62"/>
  <c r="H14" i="62" s="1"/>
  <c r="R13" i="62"/>
  <c r="Q13" i="62"/>
  <c r="P13" i="62"/>
  <c r="O13" i="62"/>
  <c r="N13" i="62"/>
  <c r="M13" i="62"/>
  <c r="L13" i="62"/>
  <c r="K13" i="62"/>
  <c r="J13" i="62"/>
  <c r="I13" i="62"/>
  <c r="E13" i="62"/>
  <c r="D13" i="62"/>
  <c r="H13" i="62" s="1"/>
  <c r="R12" i="62"/>
  <c r="Q12" i="62"/>
  <c r="P12" i="62"/>
  <c r="O12" i="62"/>
  <c r="N12" i="62"/>
  <c r="M12" i="62"/>
  <c r="L12" i="62"/>
  <c r="K12" i="62"/>
  <c r="J12" i="62"/>
  <c r="I12" i="62"/>
  <c r="E12" i="62"/>
  <c r="D12" i="62"/>
  <c r="H12" i="62" s="1"/>
  <c r="R11" i="62"/>
  <c r="Q11" i="62"/>
  <c r="P11" i="62"/>
  <c r="O11" i="62"/>
  <c r="N11" i="62"/>
  <c r="M11" i="62"/>
  <c r="L11" i="62"/>
  <c r="K11" i="62"/>
  <c r="J11" i="62"/>
  <c r="I11" i="62"/>
  <c r="E11" i="62"/>
  <c r="D11" i="62"/>
  <c r="H11" i="62" s="1"/>
  <c r="R9" i="62"/>
  <c r="Q9" i="62"/>
  <c r="P9" i="62"/>
  <c r="O9" i="62"/>
  <c r="N9" i="62"/>
  <c r="M9" i="62"/>
  <c r="L9" i="62"/>
  <c r="L10" i="62" s="1"/>
  <c r="K9" i="62"/>
  <c r="J9" i="62"/>
  <c r="I9" i="62"/>
  <c r="E9" i="62"/>
  <c r="D9" i="62"/>
  <c r="R8" i="62"/>
  <c r="Q8" i="62"/>
  <c r="P8" i="62"/>
  <c r="O8" i="62"/>
  <c r="N8" i="62"/>
  <c r="M8" i="62"/>
  <c r="L8" i="62"/>
  <c r="K8" i="62"/>
  <c r="J8" i="62"/>
  <c r="I8" i="62"/>
  <c r="E8" i="62"/>
  <c r="D8" i="62"/>
  <c r="H8" i="62" s="1"/>
  <c r="R7" i="62"/>
  <c r="Q7" i="62"/>
  <c r="P7" i="62"/>
  <c r="O7" i="62"/>
  <c r="N7" i="62"/>
  <c r="M7" i="62"/>
  <c r="L7" i="62"/>
  <c r="K7" i="62"/>
  <c r="J7" i="62"/>
  <c r="I7" i="62"/>
  <c r="E7" i="62"/>
  <c r="D7" i="62"/>
  <c r="H7" i="62" s="1"/>
  <c r="R6" i="62"/>
  <c r="Q6" i="62"/>
  <c r="P6" i="62"/>
  <c r="O6" i="62"/>
  <c r="N6" i="62"/>
  <c r="M6" i="62"/>
  <c r="L6" i="62"/>
  <c r="K6" i="62"/>
  <c r="J6" i="62"/>
  <c r="I6" i="62"/>
  <c r="E6" i="62"/>
  <c r="D6" i="62"/>
  <c r="H6" i="62" s="1"/>
  <c r="R5" i="62"/>
  <c r="R23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E5" i="62"/>
  <c r="E23" i="62" s="1"/>
  <c r="D5" i="62"/>
  <c r="R4" i="62"/>
  <c r="R27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L30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R2" i="62"/>
  <c r="R20" i="62" s="1"/>
  <c r="Q2" i="62"/>
  <c r="Q20" i="62" s="1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H2" i="62" s="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E37" i="61"/>
  <c r="D37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E36" i="61"/>
  <c r="D36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E35" i="61"/>
  <c r="D35" i="61"/>
  <c r="H35" i="61" s="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E34" i="61"/>
  <c r="D34" i="61"/>
  <c r="H34" i="61" s="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E33" i="61"/>
  <c r="D33" i="61"/>
  <c r="H33" i="61" s="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E32" i="61"/>
  <c r="D32" i="61"/>
  <c r="H32" i="61" s="1"/>
  <c r="U25" i="61"/>
  <c r="T25" i="61"/>
  <c r="S25" i="61"/>
  <c r="R25" i="61"/>
  <c r="Q25" i="61"/>
  <c r="P25" i="61"/>
  <c r="O25" i="61"/>
  <c r="N25" i="61"/>
  <c r="M25" i="61"/>
  <c r="L25" i="61"/>
  <c r="L29" i="61" s="1"/>
  <c r="K25" i="61"/>
  <c r="K29" i="61" s="1"/>
  <c r="J25" i="61"/>
  <c r="I25" i="61"/>
  <c r="E25" i="61"/>
  <c r="D25" i="61"/>
  <c r="H25" i="61" s="1"/>
  <c r="H29" i="61" s="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E21" i="61"/>
  <c r="D21" i="61"/>
  <c r="H21" i="61" s="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E16" i="61"/>
  <c r="D16" i="61"/>
  <c r="H16" i="61" s="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E15" i="61"/>
  <c r="D15" i="61"/>
  <c r="H15" i="61" s="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E14" i="61"/>
  <c r="D14" i="61"/>
  <c r="H14" i="61" s="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E13" i="61"/>
  <c r="D13" i="61"/>
  <c r="H13" i="61" s="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E12" i="61"/>
  <c r="D12" i="61"/>
  <c r="H12" i="61" s="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E11" i="61"/>
  <c r="D11" i="61"/>
  <c r="H11" i="61" s="1"/>
  <c r="U9" i="61"/>
  <c r="T9" i="61"/>
  <c r="S9" i="61"/>
  <c r="S10" i="61" s="1"/>
  <c r="R9" i="61"/>
  <c r="Q9" i="61"/>
  <c r="P9" i="61"/>
  <c r="P10" i="61" s="1"/>
  <c r="O9" i="61"/>
  <c r="N9" i="61"/>
  <c r="M9" i="61"/>
  <c r="M10" i="61" s="1"/>
  <c r="L9" i="61"/>
  <c r="K9" i="61"/>
  <c r="J9" i="61"/>
  <c r="J10" i="61" s="1"/>
  <c r="I9" i="61"/>
  <c r="E9" i="61"/>
  <c r="E10" i="61" s="1"/>
  <c r="D9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E8" i="61"/>
  <c r="D8" i="61"/>
  <c r="H8" i="61" s="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E7" i="61"/>
  <c r="D7" i="61"/>
  <c r="H7" i="61" s="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E6" i="61"/>
  <c r="D6" i="61"/>
  <c r="H6" i="61" s="1"/>
  <c r="U5" i="61"/>
  <c r="U23" i="61" s="1"/>
  <c r="T5" i="61"/>
  <c r="T23" i="61" s="1"/>
  <c r="S5" i="61"/>
  <c r="S23" i="61" s="1"/>
  <c r="R5" i="61"/>
  <c r="R23" i="61" s="1"/>
  <c r="Q5" i="61"/>
  <c r="Q23" i="61" s="1"/>
  <c r="P5" i="61"/>
  <c r="P23" i="61" s="1"/>
  <c r="O5" i="61"/>
  <c r="O23" i="61" s="1"/>
  <c r="N5" i="61"/>
  <c r="N23" i="61" s="1"/>
  <c r="M5" i="61"/>
  <c r="M23" i="61" s="1"/>
  <c r="L5" i="61"/>
  <c r="L23" i="61" s="1"/>
  <c r="K5" i="61"/>
  <c r="K23" i="61" s="1"/>
  <c r="J5" i="61"/>
  <c r="J23" i="61" s="1"/>
  <c r="I5" i="61"/>
  <c r="I23" i="61" s="1"/>
  <c r="E5" i="61"/>
  <c r="E23" i="61" s="1"/>
  <c r="D5" i="61"/>
  <c r="U4" i="61"/>
  <c r="U27" i="61" s="1"/>
  <c r="T4" i="61"/>
  <c r="T27" i="61" s="1"/>
  <c r="S4" i="61"/>
  <c r="S27" i="61" s="1"/>
  <c r="R4" i="61"/>
  <c r="R27" i="61" s="1"/>
  <c r="Q4" i="61"/>
  <c r="Q27" i="61" s="1"/>
  <c r="P4" i="61"/>
  <c r="P27" i="61" s="1"/>
  <c r="O4" i="61"/>
  <c r="O27" i="61" s="1"/>
  <c r="N4" i="61"/>
  <c r="N27" i="61" s="1"/>
  <c r="M4" i="61"/>
  <c r="M27" i="61" s="1"/>
  <c r="L4" i="61"/>
  <c r="L27" i="61" s="1"/>
  <c r="L30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U2" i="61"/>
  <c r="U20" i="61" s="1"/>
  <c r="T2" i="61"/>
  <c r="T20" i="61" s="1"/>
  <c r="S2" i="61"/>
  <c r="S20" i="61" s="1"/>
  <c r="R2" i="61"/>
  <c r="R20" i="61" s="1"/>
  <c r="Q2" i="61"/>
  <c r="Q20" i="61" s="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AA37" i="60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E37" i="60"/>
  <c r="D37" i="60"/>
  <c r="AA36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E36" i="60"/>
  <c r="D36" i="60"/>
  <c r="AA35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E35" i="60"/>
  <c r="D35" i="60"/>
  <c r="H35" i="60" s="1"/>
  <c r="AA34" i="60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E34" i="60"/>
  <c r="D34" i="60"/>
  <c r="H34" i="60" s="1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E33" i="60"/>
  <c r="D33" i="60"/>
  <c r="H33" i="60" s="1"/>
  <c r="AA32" i="60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E32" i="60"/>
  <c r="D32" i="60"/>
  <c r="H32" i="60" s="1"/>
  <c r="AA25" i="60"/>
  <c r="Z25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L25" i="60"/>
  <c r="L29" i="60" s="1"/>
  <c r="K25" i="60"/>
  <c r="K29" i="60" s="1"/>
  <c r="J25" i="60"/>
  <c r="I25" i="60"/>
  <c r="E25" i="60"/>
  <c r="D25" i="60"/>
  <c r="H25" i="60" s="1"/>
  <c r="H29" i="60" s="1"/>
  <c r="AA21" i="60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E21" i="60"/>
  <c r="D21" i="60"/>
  <c r="H21" i="60" s="1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E16" i="60"/>
  <c r="D16" i="60"/>
  <c r="H16" i="60" s="1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E15" i="60"/>
  <c r="D15" i="60"/>
  <c r="H15" i="60" s="1"/>
  <c r="AA14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E14" i="60"/>
  <c r="D14" i="60"/>
  <c r="H14" i="60" s="1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E13" i="60"/>
  <c r="D13" i="60"/>
  <c r="H13" i="60" s="1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E12" i="60"/>
  <c r="D12" i="60"/>
  <c r="H12" i="60" s="1"/>
  <c r="AA11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E11" i="60"/>
  <c r="D11" i="60"/>
  <c r="H11" i="60" s="1"/>
  <c r="AA9" i="60"/>
  <c r="Z9" i="60"/>
  <c r="Y9" i="60"/>
  <c r="Y10" i="60" s="1"/>
  <c r="X9" i="60"/>
  <c r="W9" i="60"/>
  <c r="V9" i="60"/>
  <c r="U9" i="60"/>
  <c r="T9" i="60"/>
  <c r="T10" i="60" s="1"/>
  <c r="S9" i="60"/>
  <c r="R9" i="60"/>
  <c r="Q9" i="60"/>
  <c r="Q10" i="60" s="1"/>
  <c r="P9" i="60"/>
  <c r="O9" i="60"/>
  <c r="N9" i="60"/>
  <c r="N10" i="60" s="1"/>
  <c r="M9" i="60"/>
  <c r="L9" i="60"/>
  <c r="K9" i="60"/>
  <c r="K10" i="60" s="1"/>
  <c r="J9" i="60"/>
  <c r="J10" i="60" s="1"/>
  <c r="I9" i="60"/>
  <c r="E9" i="60"/>
  <c r="E10" i="60" s="1"/>
  <c r="D9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E8" i="60"/>
  <c r="D8" i="60"/>
  <c r="H8" i="60" s="1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E7" i="60"/>
  <c r="D7" i="60"/>
  <c r="H7" i="60" s="1"/>
  <c r="AA6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E6" i="60"/>
  <c r="D6" i="60"/>
  <c r="H6" i="60" s="1"/>
  <c r="AA5" i="60"/>
  <c r="AA23" i="60" s="1"/>
  <c r="Z5" i="60"/>
  <c r="Z23" i="60" s="1"/>
  <c r="Y5" i="60"/>
  <c r="Y23" i="60" s="1"/>
  <c r="X5" i="60"/>
  <c r="X23" i="60" s="1"/>
  <c r="W5" i="60"/>
  <c r="W23" i="60" s="1"/>
  <c r="V5" i="60"/>
  <c r="V23" i="60" s="1"/>
  <c r="U5" i="60"/>
  <c r="U23" i="60" s="1"/>
  <c r="T5" i="60"/>
  <c r="T23" i="60" s="1"/>
  <c r="S5" i="60"/>
  <c r="S23" i="60" s="1"/>
  <c r="R5" i="60"/>
  <c r="R23" i="60" s="1"/>
  <c r="Q5" i="60"/>
  <c r="Q23" i="60" s="1"/>
  <c r="P5" i="60"/>
  <c r="P23" i="60" s="1"/>
  <c r="O5" i="60"/>
  <c r="O23" i="60" s="1"/>
  <c r="N5" i="60"/>
  <c r="N23" i="60" s="1"/>
  <c r="M5" i="60"/>
  <c r="M23" i="60" s="1"/>
  <c r="L5" i="60"/>
  <c r="L23" i="60" s="1"/>
  <c r="K5" i="60"/>
  <c r="K23" i="60" s="1"/>
  <c r="J5" i="60"/>
  <c r="J23" i="60" s="1"/>
  <c r="I5" i="60"/>
  <c r="I23" i="60" s="1"/>
  <c r="E5" i="60"/>
  <c r="E23" i="60" s="1"/>
  <c r="D5" i="60"/>
  <c r="AA4" i="60"/>
  <c r="AA27" i="60" s="1"/>
  <c r="Z4" i="60"/>
  <c r="Z27" i="60" s="1"/>
  <c r="Y4" i="60"/>
  <c r="Y27" i="60" s="1"/>
  <c r="X4" i="60"/>
  <c r="X27" i="60" s="1"/>
  <c r="W4" i="60"/>
  <c r="W27" i="60" s="1"/>
  <c r="V4" i="60"/>
  <c r="V27" i="60" s="1"/>
  <c r="U4" i="60"/>
  <c r="U27" i="60" s="1"/>
  <c r="T4" i="60"/>
  <c r="T27" i="60" s="1"/>
  <c r="S4" i="60"/>
  <c r="S27" i="60" s="1"/>
  <c r="R4" i="60"/>
  <c r="R27" i="60" s="1"/>
  <c r="Q4" i="60"/>
  <c r="Q27" i="60" s="1"/>
  <c r="P4" i="60"/>
  <c r="P27" i="60" s="1"/>
  <c r="O4" i="60"/>
  <c r="O27" i="60" s="1"/>
  <c r="N4" i="60"/>
  <c r="N27" i="60" s="1"/>
  <c r="M4" i="60"/>
  <c r="M27" i="60" s="1"/>
  <c r="L4" i="60"/>
  <c r="L27" i="60" s="1"/>
  <c r="L30" i="60" s="1"/>
  <c r="K4" i="60"/>
  <c r="K27" i="60" s="1"/>
  <c r="K30" i="60" s="1"/>
  <c r="J4" i="60"/>
  <c r="J27" i="60" s="1"/>
  <c r="I4" i="60"/>
  <c r="I27" i="60" s="1"/>
  <c r="E4" i="60"/>
  <c r="E27" i="60" s="1"/>
  <c r="D4" i="60"/>
  <c r="H3" i="60"/>
  <c r="AA2" i="60"/>
  <c r="AA20" i="60" s="1"/>
  <c r="Z2" i="60"/>
  <c r="Z20" i="60" s="1"/>
  <c r="Y2" i="60"/>
  <c r="Y20" i="60" s="1"/>
  <c r="X2" i="60"/>
  <c r="X20" i="60" s="1"/>
  <c r="W2" i="60"/>
  <c r="W20" i="60" s="1"/>
  <c r="V2" i="60"/>
  <c r="V20" i="60" s="1"/>
  <c r="U2" i="60"/>
  <c r="U20" i="60" s="1"/>
  <c r="T2" i="60"/>
  <c r="T20" i="60" s="1"/>
  <c r="S2" i="60"/>
  <c r="S20" i="60" s="1"/>
  <c r="R2" i="60"/>
  <c r="R20" i="60" s="1"/>
  <c r="Q2" i="60"/>
  <c r="Q20" i="60" s="1"/>
  <c r="P2" i="60"/>
  <c r="P20" i="60" s="1"/>
  <c r="O2" i="60"/>
  <c r="O20" i="60" s="1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E37" i="59"/>
  <c r="D37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E35" i="59"/>
  <c r="D35" i="59"/>
  <c r="H35" i="59" s="1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E34" i="59"/>
  <c r="D34" i="59"/>
  <c r="H34" i="59" s="1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E33" i="59"/>
  <c r="D33" i="59"/>
  <c r="H33" i="59" s="1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E32" i="59"/>
  <c r="D32" i="59"/>
  <c r="H32" i="59" s="1"/>
  <c r="W25" i="59"/>
  <c r="V25" i="59"/>
  <c r="U25" i="59"/>
  <c r="T25" i="59"/>
  <c r="S25" i="59"/>
  <c r="R25" i="59"/>
  <c r="Q25" i="59"/>
  <c r="P25" i="59"/>
  <c r="O25" i="59"/>
  <c r="N25" i="59"/>
  <c r="M25" i="59"/>
  <c r="L25" i="59"/>
  <c r="L29" i="59" s="1"/>
  <c r="K25" i="59"/>
  <c r="K29" i="59" s="1"/>
  <c r="J25" i="59"/>
  <c r="I25" i="59"/>
  <c r="E25" i="59"/>
  <c r="D25" i="59"/>
  <c r="H25" i="59" s="1"/>
  <c r="H29" i="59" s="1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E21" i="59"/>
  <c r="E20" i="59" s="1"/>
  <c r="D21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E16" i="59"/>
  <c r="D16" i="59"/>
  <c r="H16" i="59" s="1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E15" i="59"/>
  <c r="D15" i="59"/>
  <c r="H15" i="59" s="1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E14" i="59"/>
  <c r="D14" i="59"/>
  <c r="H14" i="59" s="1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E13" i="59"/>
  <c r="D13" i="59"/>
  <c r="H13" i="59" s="1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E12" i="59"/>
  <c r="D12" i="59"/>
  <c r="H12" i="59" s="1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E11" i="59"/>
  <c r="D11" i="59"/>
  <c r="H11" i="59" s="1"/>
  <c r="W9" i="59"/>
  <c r="W10" i="59" s="1"/>
  <c r="V9" i="59"/>
  <c r="V10" i="59" s="1"/>
  <c r="U9" i="59"/>
  <c r="U10" i="59" s="1"/>
  <c r="T9" i="59"/>
  <c r="T10" i="59" s="1"/>
  <c r="S9" i="59"/>
  <c r="S10" i="59" s="1"/>
  <c r="R9" i="59"/>
  <c r="R10" i="59" s="1"/>
  <c r="Q9" i="59"/>
  <c r="P9" i="59"/>
  <c r="P10" i="59" s="1"/>
  <c r="O9" i="59"/>
  <c r="O10" i="59" s="1"/>
  <c r="N9" i="59"/>
  <c r="N10" i="59" s="1"/>
  <c r="M9" i="59"/>
  <c r="L9" i="59"/>
  <c r="L10" i="59" s="1"/>
  <c r="K9" i="59"/>
  <c r="J9" i="59"/>
  <c r="J10" i="59" s="1"/>
  <c r="I9" i="59"/>
  <c r="E9" i="59"/>
  <c r="E10" i="59" s="1"/>
  <c r="D9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E8" i="59"/>
  <c r="D8" i="59"/>
  <c r="H8" i="59" s="1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E7" i="59"/>
  <c r="D7" i="59"/>
  <c r="H7" i="59" s="1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E6" i="59"/>
  <c r="D6" i="59"/>
  <c r="H6" i="59" s="1"/>
  <c r="W5" i="59"/>
  <c r="W23" i="59" s="1"/>
  <c r="V5" i="59"/>
  <c r="V23" i="59" s="1"/>
  <c r="U5" i="59"/>
  <c r="U23" i="59" s="1"/>
  <c r="T5" i="59"/>
  <c r="T23" i="59" s="1"/>
  <c r="S5" i="59"/>
  <c r="S23" i="59" s="1"/>
  <c r="R5" i="59"/>
  <c r="R23" i="59" s="1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E5" i="59"/>
  <c r="E23" i="59" s="1"/>
  <c r="D5" i="59"/>
  <c r="W4" i="59"/>
  <c r="W27" i="59" s="1"/>
  <c r="V4" i="59"/>
  <c r="V27" i="59" s="1"/>
  <c r="U4" i="59"/>
  <c r="U27" i="59" s="1"/>
  <c r="T4" i="59"/>
  <c r="T27" i="59" s="1"/>
  <c r="S4" i="59"/>
  <c r="S27" i="59" s="1"/>
  <c r="R4" i="59"/>
  <c r="R27" i="59" s="1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W2" i="59"/>
  <c r="W20" i="59" s="1"/>
  <c r="V2" i="59"/>
  <c r="V20" i="59" s="1"/>
  <c r="U2" i="59"/>
  <c r="U20" i="59" s="1"/>
  <c r="T2" i="59"/>
  <c r="T20" i="59" s="1"/>
  <c r="S2" i="59"/>
  <c r="S20" i="59" s="1"/>
  <c r="R2" i="59"/>
  <c r="R20" i="59" s="1"/>
  <c r="Q2" i="59"/>
  <c r="Q20" i="59" s="1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D2" i="59"/>
  <c r="H2" i="59" s="1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E37" i="58"/>
  <c r="D37" i="58"/>
  <c r="Z36" i="58"/>
  <c r="Y36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E36" i="58"/>
  <c r="D36" i="58"/>
  <c r="Z35" i="58"/>
  <c r="Y35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E35" i="58"/>
  <c r="D35" i="58"/>
  <c r="H35" i="58" s="1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E34" i="58"/>
  <c r="D34" i="58"/>
  <c r="H34" i="58" s="1"/>
  <c r="Z33" i="58"/>
  <c r="Y33" i="58"/>
  <c r="X33" i="58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E33" i="58"/>
  <c r="D33" i="58"/>
  <c r="H33" i="58" s="1"/>
  <c r="Z32" i="58"/>
  <c r="Y32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E32" i="58"/>
  <c r="D32" i="58"/>
  <c r="H32" i="58" s="1"/>
  <c r="Z25" i="58"/>
  <c r="Y25" i="58"/>
  <c r="X25" i="58"/>
  <c r="W25" i="58"/>
  <c r="V25" i="58"/>
  <c r="U25" i="58"/>
  <c r="T25" i="58"/>
  <c r="S25" i="58"/>
  <c r="R25" i="58"/>
  <c r="Q25" i="58"/>
  <c r="P25" i="58"/>
  <c r="O25" i="58"/>
  <c r="N25" i="58"/>
  <c r="M25" i="58"/>
  <c r="L25" i="58"/>
  <c r="L29" i="58" s="1"/>
  <c r="K25" i="58"/>
  <c r="K29" i="58" s="1"/>
  <c r="J25" i="58"/>
  <c r="I25" i="58"/>
  <c r="E25" i="58"/>
  <c r="D25" i="58"/>
  <c r="H25" i="58" s="1"/>
  <c r="H29" i="58" s="1"/>
  <c r="Z21" i="58"/>
  <c r="Y21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E21" i="58"/>
  <c r="D21" i="58"/>
  <c r="H21" i="58" s="1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E16" i="58"/>
  <c r="D16" i="58"/>
  <c r="H16" i="58" s="1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E15" i="58"/>
  <c r="D15" i="58"/>
  <c r="H15" i="58" s="1"/>
  <c r="Z14" i="58"/>
  <c r="Y14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E14" i="58"/>
  <c r="D14" i="58"/>
  <c r="H14" i="58" s="1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E13" i="58"/>
  <c r="D13" i="58"/>
  <c r="H13" i="58" s="1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E12" i="58"/>
  <c r="D12" i="58"/>
  <c r="H12" i="58" s="1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E11" i="58"/>
  <c r="D11" i="58"/>
  <c r="H11" i="58" s="1"/>
  <c r="Z9" i="58"/>
  <c r="Z10" i="58" s="1"/>
  <c r="Y9" i="58"/>
  <c r="Y10" i="58" s="1"/>
  <c r="X9" i="58"/>
  <c r="X10" i="58" s="1"/>
  <c r="W9" i="58"/>
  <c r="W10" i="58" s="1"/>
  <c r="V9" i="58"/>
  <c r="V10" i="58" s="1"/>
  <c r="U9" i="58"/>
  <c r="U10" i="58" s="1"/>
  <c r="T9" i="58"/>
  <c r="S9" i="58"/>
  <c r="S10" i="58" s="1"/>
  <c r="R9" i="58"/>
  <c r="R10" i="58" s="1"/>
  <c r="Q9" i="58"/>
  <c r="Q10" i="58" s="1"/>
  <c r="P9" i="58"/>
  <c r="O9" i="58"/>
  <c r="O10" i="58" s="1"/>
  <c r="N9" i="58"/>
  <c r="N10" i="58" s="1"/>
  <c r="M9" i="58"/>
  <c r="L9" i="58"/>
  <c r="L10" i="58" s="1"/>
  <c r="K9" i="58"/>
  <c r="J9" i="58"/>
  <c r="J10" i="58" s="1"/>
  <c r="I9" i="58"/>
  <c r="E9" i="58"/>
  <c r="D9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E8" i="58"/>
  <c r="D8" i="58"/>
  <c r="H8" i="58" s="1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E7" i="58"/>
  <c r="D7" i="58"/>
  <c r="H7" i="58" s="1"/>
  <c r="Z6" i="58"/>
  <c r="Y6" i="58"/>
  <c r="X6" i="58"/>
  <c r="W6" i="58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E6" i="58"/>
  <c r="D6" i="58"/>
  <c r="H6" i="58" s="1"/>
  <c r="Z5" i="58"/>
  <c r="Z23" i="58" s="1"/>
  <c r="Y5" i="58"/>
  <c r="Y23" i="58" s="1"/>
  <c r="X5" i="58"/>
  <c r="X23" i="58" s="1"/>
  <c r="W5" i="58"/>
  <c r="W23" i="58" s="1"/>
  <c r="V5" i="58"/>
  <c r="V23" i="58" s="1"/>
  <c r="U5" i="58"/>
  <c r="U23" i="58" s="1"/>
  <c r="T5" i="58"/>
  <c r="T23" i="58" s="1"/>
  <c r="S5" i="58"/>
  <c r="S23" i="58" s="1"/>
  <c r="R5" i="58"/>
  <c r="R23" i="58" s="1"/>
  <c r="Q5" i="58"/>
  <c r="Q23" i="58" s="1"/>
  <c r="P5" i="58"/>
  <c r="P23" i="58" s="1"/>
  <c r="O5" i="58"/>
  <c r="O23" i="58" s="1"/>
  <c r="N5" i="58"/>
  <c r="N23" i="58" s="1"/>
  <c r="M5" i="58"/>
  <c r="M23" i="58" s="1"/>
  <c r="L5" i="58"/>
  <c r="L23" i="58" s="1"/>
  <c r="K5" i="58"/>
  <c r="K23" i="58" s="1"/>
  <c r="J5" i="58"/>
  <c r="J23" i="58" s="1"/>
  <c r="I5" i="58"/>
  <c r="I23" i="58" s="1"/>
  <c r="E5" i="58"/>
  <c r="E23" i="58" s="1"/>
  <c r="D5" i="58"/>
  <c r="Z4" i="58"/>
  <c r="Z27" i="58" s="1"/>
  <c r="Y4" i="58"/>
  <c r="Y27" i="58" s="1"/>
  <c r="X4" i="58"/>
  <c r="X27" i="58" s="1"/>
  <c r="W4" i="58"/>
  <c r="W27" i="58" s="1"/>
  <c r="V4" i="58"/>
  <c r="V27" i="58" s="1"/>
  <c r="U4" i="58"/>
  <c r="U27" i="58" s="1"/>
  <c r="T4" i="58"/>
  <c r="T27" i="58" s="1"/>
  <c r="S4" i="58"/>
  <c r="S27" i="58" s="1"/>
  <c r="R4" i="58"/>
  <c r="R27" i="58" s="1"/>
  <c r="Q4" i="58"/>
  <c r="Q27" i="58" s="1"/>
  <c r="P4" i="58"/>
  <c r="P27" i="58" s="1"/>
  <c r="O4" i="58"/>
  <c r="O27" i="58" s="1"/>
  <c r="N4" i="58"/>
  <c r="N27" i="58" s="1"/>
  <c r="M4" i="58"/>
  <c r="M27" i="58" s="1"/>
  <c r="L4" i="58"/>
  <c r="L27" i="58" s="1"/>
  <c r="L30" i="58" s="1"/>
  <c r="K4" i="58"/>
  <c r="K27" i="58" s="1"/>
  <c r="K30" i="58" s="1"/>
  <c r="J4" i="58"/>
  <c r="J27" i="58" s="1"/>
  <c r="I4" i="58"/>
  <c r="I27" i="58" s="1"/>
  <c r="E4" i="58"/>
  <c r="E27" i="58" s="1"/>
  <c r="D4" i="58"/>
  <c r="H3" i="58"/>
  <c r="Z2" i="58"/>
  <c r="Z20" i="58" s="1"/>
  <c r="Y2" i="58"/>
  <c r="Y20" i="58" s="1"/>
  <c r="X2" i="58"/>
  <c r="X20" i="58" s="1"/>
  <c r="W2" i="58"/>
  <c r="W20" i="58" s="1"/>
  <c r="V2" i="58"/>
  <c r="V20" i="58" s="1"/>
  <c r="U2" i="58"/>
  <c r="U20" i="58" s="1"/>
  <c r="T2" i="58"/>
  <c r="T20" i="58" s="1"/>
  <c r="S2" i="58"/>
  <c r="S20" i="58" s="1"/>
  <c r="R2" i="58"/>
  <c r="R20" i="58" s="1"/>
  <c r="Q2" i="58"/>
  <c r="Q20" i="58" s="1"/>
  <c r="P2" i="58"/>
  <c r="P20" i="58" s="1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E37" i="57"/>
  <c r="D37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E36" i="57"/>
  <c r="D36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E35" i="57"/>
  <c r="D35" i="57"/>
  <c r="H35" i="57" s="1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E34" i="57"/>
  <c r="D34" i="57"/>
  <c r="H34" i="57" s="1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E33" i="57"/>
  <c r="D33" i="57"/>
  <c r="H33" i="57" s="1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E32" i="57"/>
  <c r="D32" i="57"/>
  <c r="H32" i="57" s="1"/>
  <c r="W25" i="57"/>
  <c r="V25" i="57"/>
  <c r="U25" i="57"/>
  <c r="T25" i="57"/>
  <c r="S25" i="57"/>
  <c r="R25" i="57"/>
  <c r="Q25" i="57"/>
  <c r="P25" i="57"/>
  <c r="O25" i="57"/>
  <c r="N25" i="57"/>
  <c r="M25" i="57"/>
  <c r="L25" i="57"/>
  <c r="L29" i="57" s="1"/>
  <c r="K25" i="57"/>
  <c r="K29" i="57" s="1"/>
  <c r="J25" i="57"/>
  <c r="I25" i="57"/>
  <c r="E25" i="57"/>
  <c r="D25" i="57"/>
  <c r="H25" i="57" s="1"/>
  <c r="H29" i="57" s="1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E21" i="57"/>
  <c r="D21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E16" i="57"/>
  <c r="D16" i="57"/>
  <c r="H16" i="57" s="1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E15" i="57"/>
  <c r="D15" i="57"/>
  <c r="H15" i="57" s="1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E14" i="57"/>
  <c r="D14" i="57"/>
  <c r="H14" i="57" s="1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E13" i="57"/>
  <c r="D13" i="57"/>
  <c r="H13" i="57" s="1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E12" i="57"/>
  <c r="D12" i="57"/>
  <c r="H12" i="57" s="1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E11" i="57"/>
  <c r="D11" i="57"/>
  <c r="H11" i="57" s="1"/>
  <c r="W9" i="57"/>
  <c r="W10" i="57" s="1"/>
  <c r="V9" i="57"/>
  <c r="V10" i="57" s="1"/>
  <c r="U9" i="57"/>
  <c r="U10" i="57" s="1"/>
  <c r="T9" i="57"/>
  <c r="T10" i="57" s="1"/>
  <c r="S9" i="57"/>
  <c r="R9" i="57"/>
  <c r="R10" i="57" s="1"/>
  <c r="Q9" i="57"/>
  <c r="Q10" i="57" s="1"/>
  <c r="P9" i="57"/>
  <c r="P10" i="57" s="1"/>
  <c r="O9" i="57"/>
  <c r="N9" i="57"/>
  <c r="N10" i="57" s="1"/>
  <c r="M9" i="57"/>
  <c r="M10" i="57" s="1"/>
  <c r="L9" i="57"/>
  <c r="K9" i="57"/>
  <c r="J9" i="57"/>
  <c r="I9" i="57"/>
  <c r="E9" i="57"/>
  <c r="D9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E8" i="57"/>
  <c r="D8" i="57"/>
  <c r="H8" i="57" s="1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E7" i="57"/>
  <c r="D7" i="57"/>
  <c r="H7" i="57" s="1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E6" i="57"/>
  <c r="D6" i="57"/>
  <c r="H6" i="57" s="1"/>
  <c r="W5" i="57"/>
  <c r="W23" i="57" s="1"/>
  <c r="V5" i="57"/>
  <c r="V23" i="57" s="1"/>
  <c r="U5" i="57"/>
  <c r="U23" i="57" s="1"/>
  <c r="T5" i="57"/>
  <c r="T23" i="57" s="1"/>
  <c r="S5" i="57"/>
  <c r="S23" i="57" s="1"/>
  <c r="R5" i="57"/>
  <c r="R23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I5" i="57"/>
  <c r="I23" i="57" s="1"/>
  <c r="E5" i="57"/>
  <c r="E23" i="57" s="1"/>
  <c r="D5" i="57"/>
  <c r="W4" i="57"/>
  <c r="W27" i="57" s="1"/>
  <c r="V4" i="57"/>
  <c r="V27" i="57" s="1"/>
  <c r="U4" i="57"/>
  <c r="U27" i="57" s="1"/>
  <c r="T4" i="57"/>
  <c r="T27" i="57" s="1"/>
  <c r="S4" i="57"/>
  <c r="S27" i="57" s="1"/>
  <c r="R4" i="57"/>
  <c r="R27" i="57" s="1"/>
  <c r="Q4" i="57"/>
  <c r="Q27" i="57" s="1"/>
  <c r="P4" i="57"/>
  <c r="P27" i="57" s="1"/>
  <c r="O4" i="57"/>
  <c r="O27" i="57" s="1"/>
  <c r="N4" i="57"/>
  <c r="N27" i="57" s="1"/>
  <c r="M4" i="57"/>
  <c r="M27" i="57" s="1"/>
  <c r="L4" i="57"/>
  <c r="L27" i="57" s="1"/>
  <c r="L30" i="57" s="1"/>
  <c r="K4" i="57"/>
  <c r="K27" i="57" s="1"/>
  <c r="K30" i="57" s="1"/>
  <c r="J4" i="57"/>
  <c r="J27" i="57" s="1"/>
  <c r="I4" i="57"/>
  <c r="I27" i="57" s="1"/>
  <c r="E4" i="57"/>
  <c r="E27" i="57" s="1"/>
  <c r="D4" i="57"/>
  <c r="H3" i="57"/>
  <c r="W2" i="57"/>
  <c r="W20" i="57" s="1"/>
  <c r="V2" i="57"/>
  <c r="V20" i="57" s="1"/>
  <c r="U2" i="57"/>
  <c r="U20" i="57" s="1"/>
  <c r="T2" i="57"/>
  <c r="T20" i="57" s="1"/>
  <c r="S2" i="57"/>
  <c r="S20" i="57" s="1"/>
  <c r="R2" i="57"/>
  <c r="R20" i="57" s="1"/>
  <c r="Q2" i="57"/>
  <c r="Q20" i="57" s="1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H2" i="57" s="1"/>
  <c r="R37" i="56"/>
  <c r="Q37" i="56"/>
  <c r="P37" i="56"/>
  <c r="O37" i="56"/>
  <c r="N37" i="56"/>
  <c r="M37" i="56"/>
  <c r="L37" i="56"/>
  <c r="K37" i="56"/>
  <c r="J37" i="56"/>
  <c r="I37" i="56"/>
  <c r="H37" i="56"/>
  <c r="E37" i="56"/>
  <c r="D37" i="56"/>
  <c r="R36" i="56"/>
  <c r="Q36" i="56"/>
  <c r="P36" i="56"/>
  <c r="O36" i="56"/>
  <c r="N36" i="56"/>
  <c r="M36" i="56"/>
  <c r="L36" i="56"/>
  <c r="K36" i="56"/>
  <c r="J36" i="56"/>
  <c r="I36" i="56"/>
  <c r="H36" i="56"/>
  <c r="E36" i="56"/>
  <c r="D36" i="56"/>
  <c r="R35" i="56"/>
  <c r="Q35" i="56"/>
  <c r="P35" i="56"/>
  <c r="O35" i="56"/>
  <c r="N35" i="56"/>
  <c r="M35" i="56"/>
  <c r="L35" i="56"/>
  <c r="K35" i="56"/>
  <c r="J35" i="56"/>
  <c r="I35" i="56"/>
  <c r="E35" i="56"/>
  <c r="H35" i="56" s="1"/>
  <c r="D35" i="56"/>
  <c r="R34" i="56"/>
  <c r="Q34" i="56"/>
  <c r="P34" i="56"/>
  <c r="O34" i="56"/>
  <c r="N34" i="56"/>
  <c r="M34" i="56"/>
  <c r="L34" i="56"/>
  <c r="K34" i="56"/>
  <c r="J34" i="56"/>
  <c r="I34" i="56"/>
  <c r="E34" i="56"/>
  <c r="D34" i="56"/>
  <c r="H34" i="56" s="1"/>
  <c r="R33" i="56"/>
  <c r="Q33" i="56"/>
  <c r="P33" i="56"/>
  <c r="O33" i="56"/>
  <c r="N33" i="56"/>
  <c r="M33" i="56"/>
  <c r="L33" i="56"/>
  <c r="K33" i="56"/>
  <c r="J33" i="56"/>
  <c r="I33" i="56"/>
  <c r="E33" i="56"/>
  <c r="D33" i="56"/>
  <c r="H33" i="56" s="1"/>
  <c r="R32" i="56"/>
  <c r="Q32" i="56"/>
  <c r="P32" i="56"/>
  <c r="O32" i="56"/>
  <c r="N32" i="56"/>
  <c r="M32" i="56"/>
  <c r="L32" i="56"/>
  <c r="K32" i="56"/>
  <c r="J32" i="56"/>
  <c r="I32" i="56"/>
  <c r="E32" i="56"/>
  <c r="D32" i="56"/>
  <c r="H32" i="56" s="1"/>
  <c r="R25" i="56"/>
  <c r="Q25" i="56"/>
  <c r="P25" i="56"/>
  <c r="O25" i="56"/>
  <c r="N25" i="56"/>
  <c r="M25" i="56"/>
  <c r="L25" i="56"/>
  <c r="L29" i="56" s="1"/>
  <c r="K25" i="56"/>
  <c r="K29" i="56" s="1"/>
  <c r="J25" i="56"/>
  <c r="I25" i="56"/>
  <c r="E25" i="56"/>
  <c r="D25" i="56"/>
  <c r="H25" i="56" s="1"/>
  <c r="H29" i="56" s="1"/>
  <c r="R21" i="56"/>
  <c r="Q21" i="56"/>
  <c r="P21" i="56"/>
  <c r="O21" i="56"/>
  <c r="N21" i="56"/>
  <c r="M21" i="56"/>
  <c r="L21" i="56"/>
  <c r="K21" i="56"/>
  <c r="J21" i="56"/>
  <c r="I21" i="56"/>
  <c r="E21" i="56"/>
  <c r="D21" i="56"/>
  <c r="H21" i="56" s="1"/>
  <c r="R16" i="56"/>
  <c r="Q16" i="56"/>
  <c r="P16" i="56"/>
  <c r="O16" i="56"/>
  <c r="N16" i="56"/>
  <c r="M16" i="56"/>
  <c r="L16" i="56"/>
  <c r="K16" i="56"/>
  <c r="J16" i="56"/>
  <c r="I16" i="56"/>
  <c r="E16" i="56"/>
  <c r="D16" i="56"/>
  <c r="H16" i="56" s="1"/>
  <c r="R15" i="56"/>
  <c r="Q15" i="56"/>
  <c r="P15" i="56"/>
  <c r="O15" i="56"/>
  <c r="N15" i="56"/>
  <c r="M15" i="56"/>
  <c r="L15" i="56"/>
  <c r="K15" i="56"/>
  <c r="J15" i="56"/>
  <c r="I15" i="56"/>
  <c r="E15" i="56"/>
  <c r="D15" i="56"/>
  <c r="H15" i="56" s="1"/>
  <c r="R14" i="56"/>
  <c r="Q14" i="56"/>
  <c r="P14" i="56"/>
  <c r="O14" i="56"/>
  <c r="N14" i="56"/>
  <c r="M14" i="56"/>
  <c r="L14" i="56"/>
  <c r="K14" i="56"/>
  <c r="J14" i="56"/>
  <c r="I14" i="56"/>
  <c r="E14" i="56"/>
  <c r="D14" i="56"/>
  <c r="H14" i="56" s="1"/>
  <c r="R13" i="56"/>
  <c r="Q13" i="56"/>
  <c r="P13" i="56"/>
  <c r="O13" i="56"/>
  <c r="N13" i="56"/>
  <c r="M13" i="56"/>
  <c r="L13" i="56"/>
  <c r="K13" i="56"/>
  <c r="J13" i="56"/>
  <c r="I13" i="56"/>
  <c r="E13" i="56"/>
  <c r="D13" i="56"/>
  <c r="H13" i="56" s="1"/>
  <c r="R12" i="56"/>
  <c r="Q12" i="56"/>
  <c r="P12" i="56"/>
  <c r="O12" i="56"/>
  <c r="N12" i="56"/>
  <c r="M12" i="56"/>
  <c r="L12" i="56"/>
  <c r="K12" i="56"/>
  <c r="J12" i="56"/>
  <c r="I12" i="56"/>
  <c r="E12" i="56"/>
  <c r="D12" i="56"/>
  <c r="H12" i="56" s="1"/>
  <c r="R11" i="56"/>
  <c r="Q11" i="56"/>
  <c r="P11" i="56"/>
  <c r="O11" i="56"/>
  <c r="N11" i="56"/>
  <c r="M11" i="56"/>
  <c r="L11" i="56"/>
  <c r="K11" i="56"/>
  <c r="J11" i="56"/>
  <c r="I11" i="56"/>
  <c r="E11" i="56"/>
  <c r="D11" i="56"/>
  <c r="H11" i="56" s="1"/>
  <c r="R9" i="56"/>
  <c r="Q9" i="56"/>
  <c r="P9" i="56"/>
  <c r="O9" i="56"/>
  <c r="N9" i="56"/>
  <c r="M9" i="56"/>
  <c r="L9" i="56"/>
  <c r="K9" i="56"/>
  <c r="J9" i="56"/>
  <c r="I9" i="56"/>
  <c r="E9" i="56"/>
  <c r="D9" i="56"/>
  <c r="R8" i="56"/>
  <c r="Q8" i="56"/>
  <c r="P8" i="56"/>
  <c r="O8" i="56"/>
  <c r="N8" i="56"/>
  <c r="M8" i="56"/>
  <c r="L8" i="56"/>
  <c r="K8" i="56"/>
  <c r="J8" i="56"/>
  <c r="I8" i="56"/>
  <c r="E8" i="56"/>
  <c r="D8" i="56"/>
  <c r="H8" i="56" s="1"/>
  <c r="R7" i="56"/>
  <c r="Q7" i="56"/>
  <c r="P7" i="56"/>
  <c r="O7" i="56"/>
  <c r="N7" i="56"/>
  <c r="M7" i="56"/>
  <c r="L7" i="56"/>
  <c r="K7" i="56"/>
  <c r="J7" i="56"/>
  <c r="I7" i="56"/>
  <c r="E7" i="56"/>
  <c r="D7" i="56"/>
  <c r="H7" i="56" s="1"/>
  <c r="R6" i="56"/>
  <c r="Q6" i="56"/>
  <c r="P6" i="56"/>
  <c r="O6" i="56"/>
  <c r="N6" i="56"/>
  <c r="M6" i="56"/>
  <c r="L6" i="56"/>
  <c r="K6" i="56"/>
  <c r="J6" i="56"/>
  <c r="I6" i="56"/>
  <c r="E6" i="56"/>
  <c r="D6" i="56"/>
  <c r="H6" i="56" s="1"/>
  <c r="R5" i="56"/>
  <c r="R23" i="56" s="1"/>
  <c r="Q5" i="56"/>
  <c r="Q23" i="56" s="1"/>
  <c r="P5" i="56"/>
  <c r="P23" i="56" s="1"/>
  <c r="O5" i="56"/>
  <c r="O23" i="56" s="1"/>
  <c r="N5" i="56"/>
  <c r="N23" i="56" s="1"/>
  <c r="M5" i="56"/>
  <c r="M23" i="56" s="1"/>
  <c r="L5" i="56"/>
  <c r="L23" i="56" s="1"/>
  <c r="K5" i="56"/>
  <c r="K23" i="56" s="1"/>
  <c r="J5" i="56"/>
  <c r="J23" i="56" s="1"/>
  <c r="I5" i="56"/>
  <c r="I23" i="56" s="1"/>
  <c r="E5" i="56"/>
  <c r="E23" i="56" s="1"/>
  <c r="D5" i="56"/>
  <c r="R4" i="56"/>
  <c r="R27" i="56" s="1"/>
  <c r="Q4" i="56"/>
  <c r="Q27" i="56" s="1"/>
  <c r="P4" i="56"/>
  <c r="P27" i="56" s="1"/>
  <c r="O4" i="56"/>
  <c r="O27" i="56" s="1"/>
  <c r="N4" i="56"/>
  <c r="N27" i="56" s="1"/>
  <c r="M4" i="56"/>
  <c r="M27" i="56" s="1"/>
  <c r="L4" i="56"/>
  <c r="L27" i="56" s="1"/>
  <c r="L30" i="56" s="1"/>
  <c r="K4" i="56"/>
  <c r="K27" i="56" s="1"/>
  <c r="K30" i="56" s="1"/>
  <c r="J4" i="56"/>
  <c r="J27" i="56" s="1"/>
  <c r="I4" i="56"/>
  <c r="I27" i="56" s="1"/>
  <c r="E4" i="56"/>
  <c r="E27" i="56" s="1"/>
  <c r="D4" i="56"/>
  <c r="H3" i="56"/>
  <c r="R2" i="56"/>
  <c r="R20" i="56" s="1"/>
  <c r="Q2" i="56"/>
  <c r="Q20" i="56" s="1"/>
  <c r="P2" i="56"/>
  <c r="P20" i="56" s="1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E37" i="55"/>
  <c r="D37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E35" i="55"/>
  <c r="D35" i="55"/>
  <c r="H35" i="55" s="1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E34" i="55"/>
  <c r="D34" i="55"/>
  <c r="H34" i="55" s="1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E33" i="55"/>
  <c r="D33" i="55"/>
  <c r="H33" i="55" s="1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E32" i="55"/>
  <c r="D32" i="55"/>
  <c r="H32" i="55" s="1"/>
  <c r="Z25" i="55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L29" i="55" s="1"/>
  <c r="K25" i="55"/>
  <c r="K29" i="55" s="1"/>
  <c r="J25" i="55"/>
  <c r="I25" i="55"/>
  <c r="E25" i="55"/>
  <c r="D25" i="55"/>
  <c r="H25" i="55" s="1"/>
  <c r="H29" i="55" s="1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E21" i="55"/>
  <c r="D21" i="55"/>
  <c r="H21" i="55" s="1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E16" i="55"/>
  <c r="D16" i="55"/>
  <c r="H16" i="55" s="1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E15" i="55"/>
  <c r="D15" i="55"/>
  <c r="H15" i="55" s="1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E14" i="55"/>
  <c r="D14" i="55"/>
  <c r="H14" i="55" s="1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E13" i="55"/>
  <c r="D13" i="55"/>
  <c r="H13" i="55" s="1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E12" i="55"/>
  <c r="D12" i="55"/>
  <c r="H12" i="55" s="1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E11" i="55"/>
  <c r="D11" i="55"/>
  <c r="H11" i="55" s="1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E9" i="55"/>
  <c r="D9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E8" i="55"/>
  <c r="D8" i="55"/>
  <c r="H8" i="55" s="1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E7" i="55"/>
  <c r="D7" i="55"/>
  <c r="H7" i="55" s="1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E6" i="55"/>
  <c r="D6" i="55"/>
  <c r="H6" i="55" s="1"/>
  <c r="Z5" i="55"/>
  <c r="Z23" i="55" s="1"/>
  <c r="Y5" i="55"/>
  <c r="Y23" i="55" s="1"/>
  <c r="X5" i="55"/>
  <c r="X23" i="55" s="1"/>
  <c r="W5" i="55"/>
  <c r="W23" i="55" s="1"/>
  <c r="V5" i="55"/>
  <c r="V23" i="55" s="1"/>
  <c r="U5" i="55"/>
  <c r="U23" i="55" s="1"/>
  <c r="T5" i="55"/>
  <c r="T23" i="55" s="1"/>
  <c r="S5" i="55"/>
  <c r="S23" i="55" s="1"/>
  <c r="R5" i="55"/>
  <c r="R23" i="55" s="1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E24" i="55" s="1"/>
  <c r="I5" i="55"/>
  <c r="I23" i="55" s="1"/>
  <c r="E5" i="55"/>
  <c r="E23" i="55" s="1"/>
  <c r="D5" i="55"/>
  <c r="Z4" i="55"/>
  <c r="Z27" i="55" s="1"/>
  <c r="Y4" i="55"/>
  <c r="Y27" i="55" s="1"/>
  <c r="X4" i="55"/>
  <c r="X27" i="55" s="1"/>
  <c r="W4" i="55"/>
  <c r="W27" i="55" s="1"/>
  <c r="V4" i="55"/>
  <c r="V27" i="55" s="1"/>
  <c r="U4" i="55"/>
  <c r="U27" i="55" s="1"/>
  <c r="T4" i="55"/>
  <c r="T27" i="55" s="1"/>
  <c r="S4" i="55"/>
  <c r="S27" i="55" s="1"/>
  <c r="R4" i="55"/>
  <c r="R27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Z2" i="55"/>
  <c r="Z20" i="55" s="1"/>
  <c r="Y2" i="55"/>
  <c r="Y20" i="55" s="1"/>
  <c r="X2" i="55"/>
  <c r="X20" i="55" s="1"/>
  <c r="W2" i="55"/>
  <c r="W20" i="55" s="1"/>
  <c r="V2" i="55"/>
  <c r="V20" i="55" s="1"/>
  <c r="U2" i="55"/>
  <c r="U20" i="55" s="1"/>
  <c r="T2" i="55"/>
  <c r="T20" i="55" s="1"/>
  <c r="S2" i="55"/>
  <c r="S20" i="55" s="1"/>
  <c r="R2" i="55"/>
  <c r="R20" i="55" s="1"/>
  <c r="Q2" i="55"/>
  <c r="Q20" i="55" s="1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E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E35" i="54"/>
  <c r="D35" i="54"/>
  <c r="H35" i="54" s="1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E34" i="54"/>
  <c r="D34" i="54"/>
  <c r="H34" i="54" s="1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E33" i="54"/>
  <c r="D33" i="54"/>
  <c r="H33" i="54" s="1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E32" i="54"/>
  <c r="D32" i="54"/>
  <c r="H32" i="54" s="1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L29" i="54" s="1"/>
  <c r="K25" i="54"/>
  <c r="K29" i="54" s="1"/>
  <c r="J25" i="54"/>
  <c r="I25" i="54"/>
  <c r="E25" i="54"/>
  <c r="D25" i="54"/>
  <c r="H25" i="54" s="1"/>
  <c r="H29" i="54" s="1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E21" i="54"/>
  <c r="D21" i="54"/>
  <c r="H21" i="54" s="1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E16" i="54"/>
  <c r="D16" i="54"/>
  <c r="H16" i="54" s="1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E15" i="54"/>
  <c r="D15" i="54"/>
  <c r="H15" i="54" s="1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E14" i="54"/>
  <c r="D14" i="54"/>
  <c r="H14" i="54" s="1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E13" i="54"/>
  <c r="D13" i="54"/>
  <c r="H13" i="54" s="1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E12" i="54"/>
  <c r="D12" i="54"/>
  <c r="H12" i="54" s="1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E11" i="54"/>
  <c r="D11" i="54"/>
  <c r="H11" i="54" s="1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E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E8" i="54"/>
  <c r="D8" i="54"/>
  <c r="H8" i="54" s="1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E7" i="54"/>
  <c r="D7" i="54"/>
  <c r="H7" i="54" s="1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E6" i="54"/>
  <c r="D6" i="54"/>
  <c r="H6" i="54" s="1"/>
  <c r="Z5" i="54"/>
  <c r="Z23" i="54" s="1"/>
  <c r="Y5" i="54"/>
  <c r="Y23" i="54" s="1"/>
  <c r="X5" i="54"/>
  <c r="X23" i="54" s="1"/>
  <c r="W5" i="54"/>
  <c r="W23" i="54" s="1"/>
  <c r="V5" i="54"/>
  <c r="V23" i="54" s="1"/>
  <c r="U5" i="54"/>
  <c r="U23" i="54" s="1"/>
  <c r="T5" i="54"/>
  <c r="T23" i="54" s="1"/>
  <c r="S5" i="54"/>
  <c r="S23" i="54" s="1"/>
  <c r="R5" i="54"/>
  <c r="R23" i="54" s="1"/>
  <c r="Q5" i="54"/>
  <c r="Q23" i="54" s="1"/>
  <c r="P5" i="54"/>
  <c r="P23" i="54" s="1"/>
  <c r="O5" i="54"/>
  <c r="O23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E5" i="54"/>
  <c r="E23" i="54" s="1"/>
  <c r="D5" i="54"/>
  <c r="Z4" i="54"/>
  <c r="Z27" i="54" s="1"/>
  <c r="Y4" i="54"/>
  <c r="Y27" i="54" s="1"/>
  <c r="X4" i="54"/>
  <c r="X27" i="54" s="1"/>
  <c r="W4" i="54"/>
  <c r="W27" i="54" s="1"/>
  <c r="V4" i="54"/>
  <c r="V27" i="54" s="1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Z2" i="54"/>
  <c r="Z20" i="54" s="1"/>
  <c r="Y2" i="54"/>
  <c r="Y20" i="54" s="1"/>
  <c r="X2" i="54"/>
  <c r="X20" i="54" s="1"/>
  <c r="W2" i="54"/>
  <c r="W20" i="54" s="1"/>
  <c r="V2" i="54"/>
  <c r="V20" i="54" s="1"/>
  <c r="U2" i="54"/>
  <c r="U20" i="54" s="1"/>
  <c r="T2" i="54"/>
  <c r="T20" i="54" s="1"/>
  <c r="S2" i="54"/>
  <c r="S20" i="54" s="1"/>
  <c r="R2" i="54"/>
  <c r="R20" i="54" s="1"/>
  <c r="Q2" i="54"/>
  <c r="Q20" i="54" s="1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E37" i="53"/>
  <c r="D37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E36" i="53"/>
  <c r="D36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E35" i="53"/>
  <c r="D35" i="53"/>
  <c r="H35" i="53" s="1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E34" i="53"/>
  <c r="D34" i="53"/>
  <c r="H34" i="53" s="1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E33" i="53"/>
  <c r="D33" i="53"/>
  <c r="H33" i="53" s="1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E32" i="53"/>
  <c r="D32" i="53"/>
  <c r="H32" i="53" s="1"/>
  <c r="V25" i="53"/>
  <c r="U25" i="53"/>
  <c r="T25" i="53"/>
  <c r="S25" i="53"/>
  <c r="R25" i="53"/>
  <c r="Q25" i="53"/>
  <c r="P25" i="53"/>
  <c r="O25" i="53"/>
  <c r="N25" i="53"/>
  <c r="M25" i="53"/>
  <c r="L25" i="53"/>
  <c r="L29" i="53" s="1"/>
  <c r="K25" i="53"/>
  <c r="K29" i="53" s="1"/>
  <c r="J25" i="53"/>
  <c r="I25" i="53"/>
  <c r="E25" i="53"/>
  <c r="D25" i="53"/>
  <c r="H25" i="53" s="1"/>
  <c r="H29" i="53" s="1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E21" i="53"/>
  <c r="D21" i="53"/>
  <c r="H21" i="53" s="1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E16" i="53"/>
  <c r="D16" i="53"/>
  <c r="H16" i="53" s="1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E15" i="53"/>
  <c r="D15" i="53"/>
  <c r="H15" i="53" s="1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E14" i="53"/>
  <c r="D14" i="53"/>
  <c r="H14" i="53" s="1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E13" i="53"/>
  <c r="D13" i="53"/>
  <c r="H13" i="53" s="1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E12" i="53"/>
  <c r="D12" i="53"/>
  <c r="H12" i="53" s="1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E11" i="53"/>
  <c r="D11" i="53"/>
  <c r="H11" i="53" s="1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E9" i="53"/>
  <c r="D9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E8" i="53"/>
  <c r="D8" i="53"/>
  <c r="H8" i="53" s="1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E7" i="53"/>
  <c r="D7" i="53"/>
  <c r="H7" i="53" s="1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E6" i="53"/>
  <c r="D6" i="53"/>
  <c r="H6" i="53" s="1"/>
  <c r="V5" i="53"/>
  <c r="V23" i="53" s="1"/>
  <c r="U5" i="53"/>
  <c r="U23" i="53" s="1"/>
  <c r="T5" i="53"/>
  <c r="T23" i="53" s="1"/>
  <c r="S5" i="53"/>
  <c r="S23" i="53" s="1"/>
  <c r="R5" i="53"/>
  <c r="R23" i="53" s="1"/>
  <c r="Q5" i="53"/>
  <c r="Q23" i="53" s="1"/>
  <c r="P5" i="53"/>
  <c r="P23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E5" i="53"/>
  <c r="E23" i="53" s="1"/>
  <c r="D5" i="53"/>
  <c r="V4" i="53"/>
  <c r="V27" i="53" s="1"/>
  <c r="U4" i="53"/>
  <c r="U27" i="53" s="1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V2" i="53"/>
  <c r="V20" i="53" s="1"/>
  <c r="U2" i="53"/>
  <c r="U20" i="53" s="1"/>
  <c r="T2" i="53"/>
  <c r="T20" i="53" s="1"/>
  <c r="S2" i="53"/>
  <c r="S20" i="53" s="1"/>
  <c r="R2" i="53"/>
  <c r="R20" i="53" s="1"/>
  <c r="Q2" i="53"/>
  <c r="Q20" i="53" s="1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E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E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E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E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E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E32" i="52"/>
  <c r="D32" i="52"/>
  <c r="H32" i="52" s="1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L29" i="52" s="1"/>
  <c r="K25" i="52"/>
  <c r="K29" i="52" s="1"/>
  <c r="J25" i="52"/>
  <c r="I25" i="52"/>
  <c r="E25" i="52"/>
  <c r="D25" i="52"/>
  <c r="H25" i="52" s="1"/>
  <c r="H29" i="52" s="1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E21" i="52"/>
  <c r="D21" i="52"/>
  <c r="H21" i="52" s="1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E16" i="52"/>
  <c r="D16" i="52"/>
  <c r="H16" i="52" s="1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E15" i="52"/>
  <c r="D15" i="52"/>
  <c r="H15" i="52" s="1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E14" i="52"/>
  <c r="D14" i="52"/>
  <c r="H14" i="52" s="1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E13" i="52"/>
  <c r="D13" i="52"/>
  <c r="H13" i="52" s="1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E12" i="52"/>
  <c r="D12" i="52"/>
  <c r="H12" i="52" s="1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E11" i="52"/>
  <c r="D11" i="52"/>
  <c r="H11" i="52" s="1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E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E8" i="52"/>
  <c r="D8" i="52"/>
  <c r="H8" i="52" s="1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E7" i="52"/>
  <c r="D7" i="52"/>
  <c r="H7" i="52" s="1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E6" i="52"/>
  <c r="D6" i="52"/>
  <c r="H6" i="52" s="1"/>
  <c r="Z5" i="52"/>
  <c r="Z23" i="52" s="1"/>
  <c r="Y5" i="52"/>
  <c r="Y23" i="52" s="1"/>
  <c r="X5" i="52"/>
  <c r="X23" i="52" s="1"/>
  <c r="W5" i="52"/>
  <c r="W23" i="52" s="1"/>
  <c r="V5" i="52"/>
  <c r="V23" i="52" s="1"/>
  <c r="U5" i="52"/>
  <c r="U23" i="52" s="1"/>
  <c r="T5" i="52"/>
  <c r="T23" i="52" s="1"/>
  <c r="S5" i="52"/>
  <c r="S23" i="52" s="1"/>
  <c r="R5" i="52"/>
  <c r="R23" i="52" s="1"/>
  <c r="Q5" i="52"/>
  <c r="Q23" i="52" s="1"/>
  <c r="P5" i="52"/>
  <c r="P23" i="52" s="1"/>
  <c r="O5" i="52"/>
  <c r="O23" i="52" s="1"/>
  <c r="N5" i="52"/>
  <c r="N23" i="52" s="1"/>
  <c r="M5" i="52"/>
  <c r="M23" i="52" s="1"/>
  <c r="L5" i="52"/>
  <c r="L23" i="52" s="1"/>
  <c r="K5" i="52"/>
  <c r="K23" i="52" s="1"/>
  <c r="J5" i="52"/>
  <c r="J23" i="52" s="1"/>
  <c r="I5" i="52"/>
  <c r="I23" i="52" s="1"/>
  <c r="E5" i="52"/>
  <c r="E23" i="52" s="1"/>
  <c r="D5" i="52"/>
  <c r="Z4" i="52"/>
  <c r="Z27" i="52" s="1"/>
  <c r="Y4" i="52"/>
  <c r="Y27" i="52" s="1"/>
  <c r="X4" i="52"/>
  <c r="X27" i="52" s="1"/>
  <c r="W4" i="52"/>
  <c r="W27" i="52" s="1"/>
  <c r="V4" i="52"/>
  <c r="V27" i="52" s="1"/>
  <c r="U4" i="52"/>
  <c r="U27" i="52" s="1"/>
  <c r="T4" i="52"/>
  <c r="T27" i="52" s="1"/>
  <c r="S4" i="52"/>
  <c r="S27" i="52" s="1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I4" i="52"/>
  <c r="I27" i="52" s="1"/>
  <c r="E4" i="52"/>
  <c r="E27" i="52" s="1"/>
  <c r="D4" i="52"/>
  <c r="H3" i="52"/>
  <c r="Z2" i="52"/>
  <c r="Z20" i="52" s="1"/>
  <c r="Y2" i="52"/>
  <c r="Y20" i="52" s="1"/>
  <c r="X2" i="52"/>
  <c r="X20" i="52" s="1"/>
  <c r="W2" i="52"/>
  <c r="W20" i="52" s="1"/>
  <c r="V2" i="52"/>
  <c r="V20" i="52" s="1"/>
  <c r="U2" i="52"/>
  <c r="U20" i="52" s="1"/>
  <c r="T2" i="52"/>
  <c r="T20" i="52" s="1"/>
  <c r="S2" i="52"/>
  <c r="S20" i="52" s="1"/>
  <c r="R2" i="52"/>
  <c r="R20" i="52" s="1"/>
  <c r="Q2" i="52"/>
  <c r="Q20" i="52" s="1"/>
  <c r="P2" i="52"/>
  <c r="P20" i="52" s="1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E37" i="51"/>
  <c r="D37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E35" i="51"/>
  <c r="D35" i="51"/>
  <c r="H35" i="51" s="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E34" i="51"/>
  <c r="D34" i="51"/>
  <c r="H34" i="51" s="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E33" i="51"/>
  <c r="D33" i="51"/>
  <c r="H33" i="51" s="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E32" i="51"/>
  <c r="D32" i="51"/>
  <c r="H32" i="51" s="1"/>
  <c r="V25" i="51"/>
  <c r="U25" i="51"/>
  <c r="T25" i="51"/>
  <c r="S25" i="51"/>
  <c r="R25" i="51"/>
  <c r="Q25" i="51"/>
  <c r="P25" i="51"/>
  <c r="O25" i="51"/>
  <c r="N25" i="51"/>
  <c r="M25" i="51"/>
  <c r="L25" i="51"/>
  <c r="L29" i="51" s="1"/>
  <c r="K25" i="51"/>
  <c r="K29" i="51" s="1"/>
  <c r="J25" i="51"/>
  <c r="I25" i="51"/>
  <c r="E25" i="51"/>
  <c r="D25" i="51"/>
  <c r="H25" i="51" s="1"/>
  <c r="H29" i="51" s="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E21" i="51"/>
  <c r="D21" i="51"/>
  <c r="H21" i="51" s="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E16" i="51"/>
  <c r="D16" i="51"/>
  <c r="H16" i="51" s="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E15" i="51"/>
  <c r="D15" i="51"/>
  <c r="H15" i="51" s="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E14" i="51"/>
  <c r="D14" i="51"/>
  <c r="H14" i="51" s="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E13" i="51"/>
  <c r="D13" i="51"/>
  <c r="H13" i="51" s="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E12" i="51"/>
  <c r="D12" i="51"/>
  <c r="H12" i="51" s="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E11" i="51"/>
  <c r="D11" i="51"/>
  <c r="H11" i="51" s="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E9" i="51"/>
  <c r="D9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E8" i="51"/>
  <c r="D8" i="51"/>
  <c r="H8" i="51" s="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E7" i="51"/>
  <c r="D7" i="51"/>
  <c r="H7" i="51" s="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E6" i="51"/>
  <c r="D6" i="51"/>
  <c r="H6" i="51" s="1"/>
  <c r="V5" i="51"/>
  <c r="V23" i="51" s="1"/>
  <c r="U5" i="51"/>
  <c r="U23" i="51" s="1"/>
  <c r="T5" i="51"/>
  <c r="T23" i="51" s="1"/>
  <c r="S5" i="51"/>
  <c r="S23" i="51" s="1"/>
  <c r="R5" i="51"/>
  <c r="R23" i="51" s="1"/>
  <c r="Q5" i="51"/>
  <c r="Q23" i="51" s="1"/>
  <c r="P5" i="51"/>
  <c r="P23" i="51" s="1"/>
  <c r="O5" i="51"/>
  <c r="O23" i="51" s="1"/>
  <c r="N5" i="51"/>
  <c r="N23" i="51" s="1"/>
  <c r="M5" i="51"/>
  <c r="M23" i="51" s="1"/>
  <c r="L5" i="51"/>
  <c r="L23" i="51" s="1"/>
  <c r="K5" i="51"/>
  <c r="K23" i="51" s="1"/>
  <c r="J5" i="51"/>
  <c r="J23" i="51" s="1"/>
  <c r="I5" i="51"/>
  <c r="I23" i="51" s="1"/>
  <c r="E5" i="51"/>
  <c r="E23" i="51" s="1"/>
  <c r="D5" i="51"/>
  <c r="V4" i="51"/>
  <c r="V27" i="51" s="1"/>
  <c r="U4" i="51"/>
  <c r="U27" i="51" s="1"/>
  <c r="T4" i="51"/>
  <c r="T27" i="51" s="1"/>
  <c r="S4" i="51"/>
  <c r="S27" i="51" s="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V2" i="51"/>
  <c r="V20" i="51" s="1"/>
  <c r="U2" i="51"/>
  <c r="U20" i="51" s="1"/>
  <c r="T2" i="51"/>
  <c r="T20" i="51" s="1"/>
  <c r="S2" i="51"/>
  <c r="S20" i="51" s="1"/>
  <c r="R2" i="51"/>
  <c r="R20" i="51" s="1"/>
  <c r="Q2" i="51"/>
  <c r="Q20" i="51" s="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E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E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E35" i="50"/>
  <c r="D35" i="50"/>
  <c r="H35" i="50" s="1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E34" i="50"/>
  <c r="D34" i="50"/>
  <c r="H34" i="50" s="1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E33" i="50"/>
  <c r="D33" i="50"/>
  <c r="H33" i="50" s="1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E32" i="50"/>
  <c r="D32" i="50"/>
  <c r="H32" i="50" s="1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L29" i="50" s="1"/>
  <c r="K25" i="50"/>
  <c r="K29" i="50" s="1"/>
  <c r="J25" i="50"/>
  <c r="I25" i="50"/>
  <c r="E25" i="50"/>
  <c r="D25" i="50"/>
  <c r="H25" i="50" s="1"/>
  <c r="H29" i="50" s="1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E21" i="50"/>
  <c r="D21" i="50"/>
  <c r="H21" i="50" s="1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E16" i="50"/>
  <c r="D16" i="50"/>
  <c r="H16" i="50" s="1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E15" i="50"/>
  <c r="D15" i="50"/>
  <c r="H15" i="50" s="1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E14" i="50"/>
  <c r="D14" i="50"/>
  <c r="H14" i="50" s="1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E13" i="50"/>
  <c r="D13" i="50"/>
  <c r="H13" i="50" s="1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E12" i="50"/>
  <c r="D12" i="50"/>
  <c r="H12" i="50" s="1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E11" i="50"/>
  <c r="D11" i="50"/>
  <c r="H11" i="50" s="1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E9" i="50"/>
  <c r="D9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E8" i="50"/>
  <c r="D8" i="50"/>
  <c r="H8" i="50" s="1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E7" i="50"/>
  <c r="D7" i="50"/>
  <c r="H7" i="50" s="1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E6" i="50"/>
  <c r="D6" i="50"/>
  <c r="H6" i="50" s="1"/>
  <c r="Z5" i="50"/>
  <c r="Z23" i="50" s="1"/>
  <c r="Y5" i="50"/>
  <c r="Y23" i="50" s="1"/>
  <c r="X5" i="50"/>
  <c r="X23" i="50" s="1"/>
  <c r="W5" i="50"/>
  <c r="W23" i="50" s="1"/>
  <c r="V5" i="50"/>
  <c r="V23" i="50" s="1"/>
  <c r="U5" i="50"/>
  <c r="U23" i="50" s="1"/>
  <c r="T5" i="50"/>
  <c r="T23" i="50" s="1"/>
  <c r="S5" i="50"/>
  <c r="S23" i="50" s="1"/>
  <c r="R5" i="50"/>
  <c r="R23" i="50" s="1"/>
  <c r="Q5" i="50"/>
  <c r="Q23" i="50" s="1"/>
  <c r="P5" i="50"/>
  <c r="P23" i="50" s="1"/>
  <c r="O5" i="50"/>
  <c r="O23" i="50" s="1"/>
  <c r="N5" i="50"/>
  <c r="N23" i="50" s="1"/>
  <c r="M5" i="50"/>
  <c r="M23" i="50" s="1"/>
  <c r="L5" i="50"/>
  <c r="L23" i="50" s="1"/>
  <c r="K5" i="50"/>
  <c r="K23" i="50" s="1"/>
  <c r="J5" i="50"/>
  <c r="J23" i="50" s="1"/>
  <c r="I5" i="50"/>
  <c r="I23" i="50" s="1"/>
  <c r="E5" i="50"/>
  <c r="E23" i="50" s="1"/>
  <c r="D5" i="50"/>
  <c r="Z4" i="50"/>
  <c r="Z27" i="50" s="1"/>
  <c r="Y4" i="50"/>
  <c r="Y27" i="50" s="1"/>
  <c r="X4" i="50"/>
  <c r="X27" i="50" s="1"/>
  <c r="W4" i="50"/>
  <c r="W27" i="50" s="1"/>
  <c r="V4" i="50"/>
  <c r="V27" i="50" s="1"/>
  <c r="U4" i="50"/>
  <c r="U27" i="50" s="1"/>
  <c r="T4" i="50"/>
  <c r="T27" i="50" s="1"/>
  <c r="S4" i="50"/>
  <c r="S27" i="50" s="1"/>
  <c r="R4" i="50"/>
  <c r="R27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Z2" i="50"/>
  <c r="Z20" i="50" s="1"/>
  <c r="Y2" i="50"/>
  <c r="Y20" i="50" s="1"/>
  <c r="X2" i="50"/>
  <c r="X20" i="50" s="1"/>
  <c r="W2" i="50"/>
  <c r="W20" i="50" s="1"/>
  <c r="V2" i="50"/>
  <c r="V20" i="50" s="1"/>
  <c r="U2" i="50"/>
  <c r="U20" i="50" s="1"/>
  <c r="T2" i="50"/>
  <c r="T20" i="50" s="1"/>
  <c r="S2" i="50"/>
  <c r="S20" i="50" s="1"/>
  <c r="R2" i="50"/>
  <c r="R20" i="50" s="1"/>
  <c r="Q2" i="50"/>
  <c r="Q20" i="50" s="1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O37" i="49"/>
  <c r="N37" i="49"/>
  <c r="M37" i="49"/>
  <c r="L37" i="49"/>
  <c r="K37" i="49"/>
  <c r="J37" i="49"/>
  <c r="I37" i="49"/>
  <c r="H37" i="49"/>
  <c r="E37" i="49"/>
  <c r="D37" i="49"/>
  <c r="O36" i="49"/>
  <c r="N36" i="49"/>
  <c r="M36" i="49"/>
  <c r="L36" i="49"/>
  <c r="K36" i="49"/>
  <c r="J36" i="49"/>
  <c r="I36" i="49"/>
  <c r="H36" i="49"/>
  <c r="E36" i="49"/>
  <c r="D36" i="49"/>
  <c r="O35" i="49"/>
  <c r="N35" i="49"/>
  <c r="M35" i="49"/>
  <c r="L35" i="49"/>
  <c r="K35" i="49"/>
  <c r="J35" i="49"/>
  <c r="I35" i="49"/>
  <c r="E35" i="49"/>
  <c r="D35" i="49"/>
  <c r="H35" i="49" s="1"/>
  <c r="O34" i="49"/>
  <c r="N34" i="49"/>
  <c r="M34" i="49"/>
  <c r="L34" i="49"/>
  <c r="K34" i="49"/>
  <c r="J34" i="49"/>
  <c r="I34" i="49"/>
  <c r="E34" i="49"/>
  <c r="D34" i="49"/>
  <c r="H34" i="49" s="1"/>
  <c r="O33" i="49"/>
  <c r="N33" i="49"/>
  <c r="M33" i="49"/>
  <c r="L33" i="49"/>
  <c r="K33" i="49"/>
  <c r="J33" i="49"/>
  <c r="I33" i="49"/>
  <c r="E33" i="49"/>
  <c r="D33" i="49"/>
  <c r="H33" i="49" s="1"/>
  <c r="O32" i="49"/>
  <c r="N32" i="49"/>
  <c r="M32" i="49"/>
  <c r="L32" i="49"/>
  <c r="K32" i="49"/>
  <c r="J32" i="49"/>
  <c r="I32" i="49"/>
  <c r="E32" i="49"/>
  <c r="D32" i="49"/>
  <c r="H32" i="49" s="1"/>
  <c r="O25" i="49"/>
  <c r="N25" i="49"/>
  <c r="M25" i="49"/>
  <c r="L25" i="49"/>
  <c r="K25" i="49"/>
  <c r="J25" i="49"/>
  <c r="I25" i="49"/>
  <c r="E25" i="49"/>
  <c r="D25" i="49"/>
  <c r="H25" i="49" s="1"/>
  <c r="H29" i="49" s="1"/>
  <c r="O21" i="49"/>
  <c r="N21" i="49"/>
  <c r="M21" i="49"/>
  <c r="L21" i="49"/>
  <c r="K21" i="49"/>
  <c r="J21" i="49"/>
  <c r="I21" i="49"/>
  <c r="E21" i="49"/>
  <c r="D21" i="49"/>
  <c r="H21" i="49" s="1"/>
  <c r="O16" i="49"/>
  <c r="N16" i="49"/>
  <c r="M16" i="49"/>
  <c r="L16" i="49"/>
  <c r="K16" i="49"/>
  <c r="J16" i="49"/>
  <c r="I16" i="49"/>
  <c r="E16" i="49"/>
  <c r="D16" i="49"/>
  <c r="H16" i="49" s="1"/>
  <c r="O15" i="49"/>
  <c r="N15" i="49"/>
  <c r="M15" i="49"/>
  <c r="L15" i="49"/>
  <c r="K15" i="49"/>
  <c r="J15" i="49"/>
  <c r="I15" i="49"/>
  <c r="E15" i="49"/>
  <c r="D15" i="49"/>
  <c r="H15" i="49" s="1"/>
  <c r="O14" i="49"/>
  <c r="N14" i="49"/>
  <c r="M14" i="49"/>
  <c r="L14" i="49"/>
  <c r="K14" i="49"/>
  <c r="J14" i="49"/>
  <c r="I14" i="49"/>
  <c r="E14" i="49"/>
  <c r="D14" i="49"/>
  <c r="H14" i="49" s="1"/>
  <c r="O13" i="49"/>
  <c r="N13" i="49"/>
  <c r="M13" i="49"/>
  <c r="L13" i="49"/>
  <c r="K13" i="49"/>
  <c r="J13" i="49"/>
  <c r="I13" i="49"/>
  <c r="E13" i="49"/>
  <c r="D13" i="49"/>
  <c r="H13" i="49" s="1"/>
  <c r="O12" i="49"/>
  <c r="N12" i="49"/>
  <c r="M12" i="49"/>
  <c r="L12" i="49"/>
  <c r="K12" i="49"/>
  <c r="J12" i="49"/>
  <c r="I12" i="49"/>
  <c r="E12" i="49"/>
  <c r="D12" i="49"/>
  <c r="H12" i="49" s="1"/>
  <c r="O11" i="49"/>
  <c r="N11" i="49"/>
  <c r="M11" i="49"/>
  <c r="L11" i="49"/>
  <c r="K11" i="49"/>
  <c r="J11" i="49"/>
  <c r="I11" i="49"/>
  <c r="E11" i="49"/>
  <c r="D11" i="49"/>
  <c r="H11" i="49" s="1"/>
  <c r="O9" i="49"/>
  <c r="N9" i="49"/>
  <c r="M9" i="49"/>
  <c r="L9" i="49"/>
  <c r="K9" i="49"/>
  <c r="J9" i="49"/>
  <c r="I9" i="49"/>
  <c r="E9" i="49"/>
  <c r="D9" i="49"/>
  <c r="O8" i="49"/>
  <c r="N8" i="49"/>
  <c r="M8" i="49"/>
  <c r="L8" i="49"/>
  <c r="K8" i="49"/>
  <c r="J8" i="49"/>
  <c r="I8" i="49"/>
  <c r="E8" i="49"/>
  <c r="D8" i="49"/>
  <c r="H8" i="49" s="1"/>
  <c r="O7" i="49"/>
  <c r="N7" i="49"/>
  <c r="M7" i="49"/>
  <c r="L7" i="49"/>
  <c r="K7" i="49"/>
  <c r="J7" i="49"/>
  <c r="I7" i="49"/>
  <c r="E7" i="49"/>
  <c r="D7" i="49"/>
  <c r="H7" i="49" s="1"/>
  <c r="O6" i="49"/>
  <c r="N6" i="49"/>
  <c r="M6" i="49"/>
  <c r="L6" i="49"/>
  <c r="K6" i="49"/>
  <c r="J6" i="49"/>
  <c r="I6" i="49"/>
  <c r="E6" i="49"/>
  <c r="D6" i="49"/>
  <c r="H6" i="49" s="1"/>
  <c r="O5" i="49"/>
  <c r="O23" i="49" s="1"/>
  <c r="N5" i="49"/>
  <c r="N23" i="49" s="1"/>
  <c r="M5" i="49"/>
  <c r="M23" i="49" s="1"/>
  <c r="L5" i="49"/>
  <c r="L23" i="49" s="1"/>
  <c r="L24" i="49" s="1"/>
  <c r="K5" i="49"/>
  <c r="K23" i="49" s="1"/>
  <c r="K24" i="49" s="1"/>
  <c r="J5" i="49"/>
  <c r="J23" i="49" s="1"/>
  <c r="I5" i="49"/>
  <c r="I23" i="49" s="1"/>
  <c r="E5" i="49"/>
  <c r="E23" i="49" s="1"/>
  <c r="D5" i="49"/>
  <c r="O4" i="49"/>
  <c r="O27" i="49" s="1"/>
  <c r="N4" i="49"/>
  <c r="N27" i="49" s="1"/>
  <c r="M4" i="49"/>
  <c r="M27" i="49" s="1"/>
  <c r="L4" i="49"/>
  <c r="L27" i="49" s="1"/>
  <c r="K4" i="49"/>
  <c r="K27" i="49" s="1"/>
  <c r="J4" i="49"/>
  <c r="J27" i="49" s="1"/>
  <c r="I4" i="49"/>
  <c r="I27" i="49" s="1"/>
  <c r="E4" i="49"/>
  <c r="E27" i="49" s="1"/>
  <c r="D4" i="49"/>
  <c r="H3" i="49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E37" i="48"/>
  <c r="D37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E35" i="48"/>
  <c r="D35" i="48"/>
  <c r="H35" i="48" s="1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E34" i="48"/>
  <c r="D34" i="48"/>
  <c r="H34" i="48" s="1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E33" i="48"/>
  <c r="D33" i="48"/>
  <c r="H33" i="48" s="1"/>
  <c r="Z32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E32" i="48"/>
  <c r="D32" i="48"/>
  <c r="H32" i="48" s="1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L29" i="48" s="1"/>
  <c r="K25" i="48"/>
  <c r="K29" i="48" s="1"/>
  <c r="J25" i="48"/>
  <c r="I25" i="48"/>
  <c r="E25" i="48"/>
  <c r="D25" i="48"/>
  <c r="H25" i="48" s="1"/>
  <c r="H29" i="48" s="1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E21" i="48"/>
  <c r="D21" i="48"/>
  <c r="H21" i="48" s="1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E16" i="48"/>
  <c r="D16" i="48"/>
  <c r="H16" i="48" s="1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E15" i="48"/>
  <c r="D15" i="48"/>
  <c r="H15" i="48" s="1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E14" i="48"/>
  <c r="D14" i="48"/>
  <c r="H14" i="48" s="1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E13" i="48"/>
  <c r="D13" i="48"/>
  <c r="H13" i="48" s="1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E12" i="48"/>
  <c r="D12" i="48"/>
  <c r="H12" i="48" s="1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E11" i="48"/>
  <c r="D11" i="48"/>
  <c r="H11" i="48" s="1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E9" i="48"/>
  <c r="D9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E8" i="48"/>
  <c r="D8" i="48"/>
  <c r="H8" i="48" s="1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E7" i="48"/>
  <c r="D7" i="48"/>
  <c r="H7" i="48" s="1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E6" i="48"/>
  <c r="D6" i="48"/>
  <c r="H6" i="48" s="1"/>
  <c r="Z5" i="48"/>
  <c r="Z23" i="48" s="1"/>
  <c r="Y5" i="48"/>
  <c r="Y23" i="48" s="1"/>
  <c r="X5" i="48"/>
  <c r="X23" i="48" s="1"/>
  <c r="W5" i="48"/>
  <c r="W23" i="48" s="1"/>
  <c r="V5" i="48"/>
  <c r="V23" i="48" s="1"/>
  <c r="U5" i="48"/>
  <c r="U23" i="48" s="1"/>
  <c r="T5" i="48"/>
  <c r="T23" i="48" s="1"/>
  <c r="S5" i="48"/>
  <c r="S23" i="48" s="1"/>
  <c r="R5" i="48"/>
  <c r="R23" i="48" s="1"/>
  <c r="Q5" i="48"/>
  <c r="Q23" i="48" s="1"/>
  <c r="P5" i="48"/>
  <c r="P23" i="48" s="1"/>
  <c r="O5" i="48"/>
  <c r="O23" i="48" s="1"/>
  <c r="N5" i="48"/>
  <c r="N23" i="48" s="1"/>
  <c r="M5" i="48"/>
  <c r="M23" i="48" s="1"/>
  <c r="L5" i="48"/>
  <c r="L23" i="48" s="1"/>
  <c r="K5" i="48"/>
  <c r="K23" i="48" s="1"/>
  <c r="J5" i="48"/>
  <c r="J23" i="48" s="1"/>
  <c r="I5" i="48"/>
  <c r="I23" i="48" s="1"/>
  <c r="E5" i="48"/>
  <c r="E23" i="48" s="1"/>
  <c r="D5" i="48"/>
  <c r="Z4" i="48"/>
  <c r="Z27" i="48" s="1"/>
  <c r="Y4" i="48"/>
  <c r="Y27" i="48" s="1"/>
  <c r="X4" i="48"/>
  <c r="X27" i="48" s="1"/>
  <c r="W4" i="48"/>
  <c r="W27" i="48" s="1"/>
  <c r="V4" i="48"/>
  <c r="V27" i="48" s="1"/>
  <c r="U4" i="48"/>
  <c r="U27" i="48" s="1"/>
  <c r="T4" i="48"/>
  <c r="T27" i="48" s="1"/>
  <c r="S4" i="48"/>
  <c r="S27" i="48" s="1"/>
  <c r="R4" i="48"/>
  <c r="R27" i="48" s="1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Z2" i="48"/>
  <c r="Z20" i="48" s="1"/>
  <c r="Y2" i="48"/>
  <c r="Y20" i="48" s="1"/>
  <c r="X2" i="48"/>
  <c r="X20" i="48" s="1"/>
  <c r="W2" i="48"/>
  <c r="W20" i="48" s="1"/>
  <c r="V2" i="48"/>
  <c r="V20" i="48" s="1"/>
  <c r="U2" i="48"/>
  <c r="U20" i="48" s="1"/>
  <c r="T2" i="48"/>
  <c r="T20" i="48" s="1"/>
  <c r="S2" i="48"/>
  <c r="S20" i="48" s="1"/>
  <c r="R2" i="48"/>
  <c r="R20" i="48" s="1"/>
  <c r="Q2" i="48"/>
  <c r="Q20" i="48" s="1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E37" i="47"/>
  <c r="D37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E35" i="47"/>
  <c r="D35" i="47"/>
  <c r="H35" i="47" s="1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E34" i="47"/>
  <c r="D34" i="47"/>
  <c r="H34" i="47" s="1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E33" i="47"/>
  <c r="D33" i="47"/>
  <c r="H33" i="47" s="1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E32" i="47"/>
  <c r="D32" i="47"/>
  <c r="H32" i="47" s="1"/>
  <c r="U25" i="47"/>
  <c r="T25" i="47"/>
  <c r="S25" i="47"/>
  <c r="R25" i="47"/>
  <c r="Q25" i="47"/>
  <c r="P25" i="47"/>
  <c r="O25" i="47"/>
  <c r="N25" i="47"/>
  <c r="M25" i="47"/>
  <c r="L25" i="47"/>
  <c r="L29" i="47" s="1"/>
  <c r="K25" i="47"/>
  <c r="K29" i="47" s="1"/>
  <c r="J25" i="47"/>
  <c r="I25" i="47"/>
  <c r="E25" i="47"/>
  <c r="D25" i="47"/>
  <c r="H25" i="47" s="1"/>
  <c r="H29" i="47" s="1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E21" i="47"/>
  <c r="D21" i="47"/>
  <c r="H21" i="47" s="1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E16" i="47"/>
  <c r="D16" i="47"/>
  <c r="H16" i="47" s="1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E15" i="47"/>
  <c r="D15" i="47"/>
  <c r="H15" i="47" s="1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E14" i="47"/>
  <c r="D14" i="47"/>
  <c r="H14" i="47" s="1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E13" i="47"/>
  <c r="D13" i="47"/>
  <c r="H13" i="47" s="1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E12" i="47"/>
  <c r="D12" i="47"/>
  <c r="H12" i="47" s="1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E11" i="47"/>
  <c r="D11" i="47"/>
  <c r="H11" i="47" s="1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E9" i="47"/>
  <c r="D9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E8" i="47"/>
  <c r="D8" i="47"/>
  <c r="H8" i="47" s="1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E7" i="47"/>
  <c r="D7" i="47"/>
  <c r="H7" i="47" s="1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E6" i="47"/>
  <c r="D6" i="47"/>
  <c r="H6" i="47" s="1"/>
  <c r="U5" i="47"/>
  <c r="U23" i="47" s="1"/>
  <c r="T5" i="47"/>
  <c r="T23" i="47" s="1"/>
  <c r="S5" i="47"/>
  <c r="S23" i="47" s="1"/>
  <c r="R5" i="47"/>
  <c r="R23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I5" i="47"/>
  <c r="I23" i="47" s="1"/>
  <c r="E5" i="47"/>
  <c r="E23" i="47" s="1"/>
  <c r="D5" i="47"/>
  <c r="U4" i="47"/>
  <c r="U27" i="47" s="1"/>
  <c r="T4" i="47"/>
  <c r="T27" i="47" s="1"/>
  <c r="S4" i="47"/>
  <c r="S27" i="47" s="1"/>
  <c r="R4" i="47"/>
  <c r="R27" i="47" s="1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L30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U2" i="47"/>
  <c r="U20" i="47" s="1"/>
  <c r="T2" i="47"/>
  <c r="T20" i="47" s="1"/>
  <c r="S2" i="47"/>
  <c r="S20" i="47" s="1"/>
  <c r="R2" i="47"/>
  <c r="R20" i="47" s="1"/>
  <c r="Q2" i="47"/>
  <c r="Q20" i="47" s="1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E37" i="46"/>
  <c r="D37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E36" i="46"/>
  <c r="D36" i="46"/>
  <c r="AA35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E35" i="46"/>
  <c r="D35" i="46"/>
  <c r="H35" i="46" s="1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E34" i="46"/>
  <c r="D34" i="46"/>
  <c r="H34" i="46" s="1"/>
  <c r="AA33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E33" i="46"/>
  <c r="D33" i="46"/>
  <c r="H33" i="46" s="1"/>
  <c r="AA32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E32" i="46"/>
  <c r="D32" i="46"/>
  <c r="H32" i="46" s="1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L29" i="46" s="1"/>
  <c r="K25" i="46"/>
  <c r="K29" i="46" s="1"/>
  <c r="J25" i="46"/>
  <c r="I25" i="46"/>
  <c r="E25" i="46"/>
  <c r="D25" i="46"/>
  <c r="H25" i="46" s="1"/>
  <c r="H29" i="46" s="1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E21" i="46"/>
  <c r="D21" i="46"/>
  <c r="H21" i="46" s="1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E16" i="46"/>
  <c r="D16" i="46"/>
  <c r="H16" i="46" s="1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E15" i="46"/>
  <c r="D15" i="46"/>
  <c r="H15" i="46" s="1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E14" i="46"/>
  <c r="D14" i="46"/>
  <c r="H14" i="46" s="1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E13" i="46"/>
  <c r="D13" i="46"/>
  <c r="H13" i="46" s="1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E12" i="46"/>
  <c r="D12" i="46"/>
  <c r="H12" i="46" s="1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E11" i="46"/>
  <c r="D11" i="46"/>
  <c r="H11" i="46" s="1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E9" i="46"/>
  <c r="D9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E8" i="46"/>
  <c r="D8" i="46"/>
  <c r="H8" i="46" s="1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E7" i="46"/>
  <c r="D7" i="46"/>
  <c r="H7" i="46" s="1"/>
  <c r="AA6" i="46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E6" i="46"/>
  <c r="D6" i="46"/>
  <c r="H6" i="46" s="1"/>
  <c r="AA5" i="46"/>
  <c r="AA23" i="46" s="1"/>
  <c r="Z5" i="46"/>
  <c r="Z23" i="46" s="1"/>
  <c r="Y5" i="46"/>
  <c r="Y23" i="46" s="1"/>
  <c r="X5" i="46"/>
  <c r="X23" i="46" s="1"/>
  <c r="W5" i="46"/>
  <c r="W23" i="46" s="1"/>
  <c r="V5" i="46"/>
  <c r="V23" i="46" s="1"/>
  <c r="U5" i="46"/>
  <c r="U23" i="46" s="1"/>
  <c r="T5" i="46"/>
  <c r="T23" i="46" s="1"/>
  <c r="S5" i="46"/>
  <c r="S23" i="46" s="1"/>
  <c r="R5" i="46"/>
  <c r="R23" i="46" s="1"/>
  <c r="Q5" i="46"/>
  <c r="Q23" i="46" s="1"/>
  <c r="P5" i="46"/>
  <c r="P23" i="46" s="1"/>
  <c r="O5" i="46"/>
  <c r="O23" i="46" s="1"/>
  <c r="N5" i="46"/>
  <c r="N23" i="46" s="1"/>
  <c r="M5" i="46"/>
  <c r="M23" i="46" s="1"/>
  <c r="L5" i="46"/>
  <c r="L23" i="46" s="1"/>
  <c r="K5" i="46"/>
  <c r="K23" i="46" s="1"/>
  <c r="J5" i="46"/>
  <c r="J23" i="46" s="1"/>
  <c r="I5" i="46"/>
  <c r="I23" i="46" s="1"/>
  <c r="E5" i="46"/>
  <c r="E23" i="46" s="1"/>
  <c r="D5" i="46"/>
  <c r="AA4" i="46"/>
  <c r="AA27" i="46" s="1"/>
  <c r="Z4" i="46"/>
  <c r="Z27" i="46" s="1"/>
  <c r="Y4" i="46"/>
  <c r="Y27" i="46" s="1"/>
  <c r="X4" i="46"/>
  <c r="X27" i="46" s="1"/>
  <c r="W4" i="46"/>
  <c r="W27" i="46" s="1"/>
  <c r="V4" i="46"/>
  <c r="V27" i="46" s="1"/>
  <c r="U4" i="46"/>
  <c r="U27" i="46" s="1"/>
  <c r="T4" i="46"/>
  <c r="T27" i="46" s="1"/>
  <c r="S4" i="46"/>
  <c r="S27" i="46" s="1"/>
  <c r="R4" i="46"/>
  <c r="R27" i="46" s="1"/>
  <c r="Q4" i="46"/>
  <c r="Q27" i="46" s="1"/>
  <c r="P4" i="46"/>
  <c r="P27" i="46" s="1"/>
  <c r="O4" i="46"/>
  <c r="O27" i="46" s="1"/>
  <c r="N4" i="46"/>
  <c r="N27" i="46" s="1"/>
  <c r="M4" i="46"/>
  <c r="M27" i="46" s="1"/>
  <c r="L4" i="46"/>
  <c r="L27" i="46" s="1"/>
  <c r="L30" i="46" s="1"/>
  <c r="K4" i="46"/>
  <c r="K27" i="46" s="1"/>
  <c r="K30" i="46" s="1"/>
  <c r="J4" i="46"/>
  <c r="J27" i="46" s="1"/>
  <c r="I4" i="46"/>
  <c r="I27" i="46" s="1"/>
  <c r="E4" i="46"/>
  <c r="E27" i="46" s="1"/>
  <c r="D4" i="46"/>
  <c r="H3" i="46"/>
  <c r="AA2" i="46"/>
  <c r="AA20" i="46" s="1"/>
  <c r="Z2" i="46"/>
  <c r="Z20" i="46" s="1"/>
  <c r="Y2" i="46"/>
  <c r="Y20" i="46" s="1"/>
  <c r="X2" i="46"/>
  <c r="X20" i="46" s="1"/>
  <c r="W2" i="46"/>
  <c r="W20" i="46" s="1"/>
  <c r="V2" i="46"/>
  <c r="V20" i="46" s="1"/>
  <c r="U2" i="46"/>
  <c r="U20" i="46" s="1"/>
  <c r="T2" i="46"/>
  <c r="T20" i="46" s="1"/>
  <c r="S2" i="46"/>
  <c r="S20" i="46" s="1"/>
  <c r="R2" i="46"/>
  <c r="R20" i="46" s="1"/>
  <c r="Q2" i="46"/>
  <c r="Q20" i="46" s="1"/>
  <c r="P2" i="46"/>
  <c r="P20" i="46" s="1"/>
  <c r="O2" i="46"/>
  <c r="O20" i="46" s="1"/>
  <c r="N2" i="46"/>
  <c r="N20" i="46" s="1"/>
  <c r="M2" i="46"/>
  <c r="M20" i="46" s="1"/>
  <c r="L2" i="46"/>
  <c r="L20" i="46" s="1"/>
  <c r="K2" i="46"/>
  <c r="K20" i="46" s="1"/>
  <c r="J2" i="46"/>
  <c r="J20" i="46" s="1"/>
  <c r="I2" i="46"/>
  <c r="I20" i="46" s="1"/>
  <c r="E2" i="46"/>
  <c r="E20" i="46" s="1"/>
  <c r="D2" i="46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E37" i="45"/>
  <c r="D37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E36" i="45"/>
  <c r="D36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E35" i="45"/>
  <c r="D35" i="45"/>
  <c r="H35" i="45" s="1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E34" i="45"/>
  <c r="D34" i="45"/>
  <c r="H34" i="45" s="1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E33" i="45"/>
  <c r="D33" i="45"/>
  <c r="H33" i="45" s="1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E32" i="45"/>
  <c r="D32" i="45"/>
  <c r="H32" i="45" s="1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L29" i="45" s="1"/>
  <c r="K25" i="45"/>
  <c r="K29" i="45" s="1"/>
  <c r="J25" i="45"/>
  <c r="I25" i="45"/>
  <c r="E25" i="45"/>
  <c r="D25" i="45"/>
  <c r="H25" i="45" s="1"/>
  <c r="H29" i="45" s="1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E21" i="45"/>
  <c r="D21" i="45"/>
  <c r="H21" i="45" s="1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E16" i="45"/>
  <c r="D16" i="45"/>
  <c r="H16" i="45" s="1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E15" i="45"/>
  <c r="D15" i="45"/>
  <c r="H15" i="45" s="1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E14" i="45"/>
  <c r="D14" i="45"/>
  <c r="H14" i="45" s="1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E13" i="45"/>
  <c r="D13" i="45"/>
  <c r="H13" i="45" s="1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E12" i="45"/>
  <c r="D12" i="45"/>
  <c r="H12" i="45" s="1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E11" i="45"/>
  <c r="D11" i="45"/>
  <c r="H11" i="45" s="1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E9" i="45"/>
  <c r="D9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E8" i="45"/>
  <c r="D8" i="45"/>
  <c r="H8" i="45" s="1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E7" i="45"/>
  <c r="D7" i="45"/>
  <c r="H7" i="45" s="1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E6" i="45"/>
  <c r="D6" i="45"/>
  <c r="H6" i="45" s="1"/>
  <c r="X5" i="45"/>
  <c r="X23" i="45" s="1"/>
  <c r="W5" i="45"/>
  <c r="W23" i="45" s="1"/>
  <c r="V5" i="45"/>
  <c r="V23" i="45" s="1"/>
  <c r="U5" i="45"/>
  <c r="U23" i="45" s="1"/>
  <c r="T5" i="45"/>
  <c r="T23" i="45" s="1"/>
  <c r="S5" i="45"/>
  <c r="S23" i="45" s="1"/>
  <c r="R5" i="45"/>
  <c r="R23" i="45" s="1"/>
  <c r="Q5" i="45"/>
  <c r="Q23" i="45" s="1"/>
  <c r="P5" i="45"/>
  <c r="P23" i="45" s="1"/>
  <c r="O5" i="45"/>
  <c r="O23" i="45" s="1"/>
  <c r="N5" i="45"/>
  <c r="N23" i="45" s="1"/>
  <c r="M5" i="45"/>
  <c r="M23" i="45" s="1"/>
  <c r="L5" i="45"/>
  <c r="L23" i="45" s="1"/>
  <c r="K5" i="45"/>
  <c r="K23" i="45" s="1"/>
  <c r="J5" i="45"/>
  <c r="J23" i="45" s="1"/>
  <c r="I5" i="45"/>
  <c r="I23" i="45" s="1"/>
  <c r="E5" i="45"/>
  <c r="E23" i="45" s="1"/>
  <c r="D5" i="45"/>
  <c r="X4" i="45"/>
  <c r="X27" i="45" s="1"/>
  <c r="W4" i="45"/>
  <c r="W27" i="45" s="1"/>
  <c r="V4" i="45"/>
  <c r="V27" i="45" s="1"/>
  <c r="U4" i="45"/>
  <c r="U27" i="45" s="1"/>
  <c r="T4" i="45"/>
  <c r="T27" i="45" s="1"/>
  <c r="S4" i="45"/>
  <c r="S27" i="45" s="1"/>
  <c r="R4" i="45"/>
  <c r="R27" i="45" s="1"/>
  <c r="Q4" i="45"/>
  <c r="Q27" i="45" s="1"/>
  <c r="P4" i="45"/>
  <c r="P27" i="45" s="1"/>
  <c r="O4" i="45"/>
  <c r="O27" i="45" s="1"/>
  <c r="N4" i="45"/>
  <c r="N27" i="45" s="1"/>
  <c r="M4" i="45"/>
  <c r="M27" i="45" s="1"/>
  <c r="L4" i="45"/>
  <c r="L27" i="45" s="1"/>
  <c r="L30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X2" i="45"/>
  <c r="X20" i="45" s="1"/>
  <c r="W2" i="45"/>
  <c r="W20" i="45" s="1"/>
  <c r="V2" i="45"/>
  <c r="V20" i="45" s="1"/>
  <c r="U2" i="45"/>
  <c r="U20" i="45" s="1"/>
  <c r="T2" i="45"/>
  <c r="T20" i="45" s="1"/>
  <c r="S2" i="45"/>
  <c r="S20" i="45" s="1"/>
  <c r="R2" i="45"/>
  <c r="R20" i="45" s="1"/>
  <c r="Q2" i="45"/>
  <c r="Q20" i="45" s="1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K37" i="44"/>
  <c r="J37" i="44"/>
  <c r="I37" i="44"/>
  <c r="H37" i="44"/>
  <c r="E37" i="44"/>
  <c r="D37" i="44"/>
  <c r="K36" i="44"/>
  <c r="J36" i="44"/>
  <c r="I36" i="44"/>
  <c r="H36" i="44"/>
  <c r="E36" i="44"/>
  <c r="D36" i="44"/>
  <c r="K35" i="44"/>
  <c r="J35" i="44"/>
  <c r="I35" i="44"/>
  <c r="E35" i="44"/>
  <c r="D35" i="44"/>
  <c r="H35" i="44" s="1"/>
  <c r="K34" i="44"/>
  <c r="J34" i="44"/>
  <c r="I34" i="44"/>
  <c r="E34" i="44"/>
  <c r="D34" i="44"/>
  <c r="H34" i="44" s="1"/>
  <c r="K33" i="44"/>
  <c r="J33" i="44"/>
  <c r="I33" i="44"/>
  <c r="E33" i="44"/>
  <c r="D33" i="44"/>
  <c r="H33" i="44" s="1"/>
  <c r="K32" i="44"/>
  <c r="J32" i="44"/>
  <c r="I32" i="44"/>
  <c r="E32" i="44"/>
  <c r="D32" i="44"/>
  <c r="H32" i="44" s="1"/>
  <c r="K25" i="44"/>
  <c r="J25" i="44"/>
  <c r="I25" i="44"/>
  <c r="E25" i="44"/>
  <c r="D25" i="44"/>
  <c r="H25" i="44" s="1"/>
  <c r="K21" i="44"/>
  <c r="J21" i="44"/>
  <c r="I21" i="44"/>
  <c r="E21" i="44"/>
  <c r="D21" i="44"/>
  <c r="H21" i="44" s="1"/>
  <c r="K16" i="44"/>
  <c r="J16" i="44"/>
  <c r="I16" i="44"/>
  <c r="E16" i="44"/>
  <c r="D16" i="44"/>
  <c r="H16" i="44" s="1"/>
  <c r="K15" i="44"/>
  <c r="J15" i="44"/>
  <c r="I15" i="44"/>
  <c r="E15" i="44"/>
  <c r="D15" i="44"/>
  <c r="H15" i="44" s="1"/>
  <c r="K14" i="44"/>
  <c r="J14" i="44"/>
  <c r="I14" i="44"/>
  <c r="E14" i="44"/>
  <c r="D14" i="44"/>
  <c r="H14" i="44" s="1"/>
  <c r="K13" i="44"/>
  <c r="J13" i="44"/>
  <c r="I13" i="44"/>
  <c r="E13" i="44"/>
  <c r="D13" i="44"/>
  <c r="H13" i="44" s="1"/>
  <c r="K12" i="44"/>
  <c r="J12" i="44"/>
  <c r="I12" i="44"/>
  <c r="E12" i="44"/>
  <c r="D12" i="44"/>
  <c r="H12" i="44" s="1"/>
  <c r="K11" i="44"/>
  <c r="J11" i="44"/>
  <c r="I11" i="44"/>
  <c r="E11" i="44"/>
  <c r="D11" i="44"/>
  <c r="H11" i="44" s="1"/>
  <c r="K9" i="44"/>
  <c r="J9" i="44"/>
  <c r="I9" i="44"/>
  <c r="E9" i="44"/>
  <c r="D9" i="44"/>
  <c r="K8" i="44"/>
  <c r="J8" i="44"/>
  <c r="I8" i="44"/>
  <c r="E8" i="44"/>
  <c r="D8" i="44"/>
  <c r="H8" i="44" s="1"/>
  <c r="K7" i="44"/>
  <c r="J7" i="44"/>
  <c r="I7" i="44"/>
  <c r="E7" i="44"/>
  <c r="D7" i="44"/>
  <c r="H7" i="44" s="1"/>
  <c r="K6" i="44"/>
  <c r="J6" i="44"/>
  <c r="I6" i="44"/>
  <c r="E6" i="44"/>
  <c r="D6" i="44"/>
  <c r="H6" i="44" s="1"/>
  <c r="K5" i="44"/>
  <c r="K23" i="44" s="1"/>
  <c r="K24" i="44" s="1"/>
  <c r="J5" i="44"/>
  <c r="J23" i="44" s="1"/>
  <c r="I5" i="44"/>
  <c r="I23" i="44" s="1"/>
  <c r="E5" i="44"/>
  <c r="E23" i="44" s="1"/>
  <c r="D5" i="44"/>
  <c r="K4" i="44"/>
  <c r="K27" i="44" s="1"/>
  <c r="J4" i="44"/>
  <c r="J27" i="44" s="1"/>
  <c r="I4" i="44"/>
  <c r="I27" i="44" s="1"/>
  <c r="E4" i="44"/>
  <c r="E27" i="44" s="1"/>
  <c r="D4" i="44"/>
  <c r="H3" i="44"/>
  <c r="K2" i="44"/>
  <c r="K20" i="44" s="1"/>
  <c r="J2" i="44"/>
  <c r="J20" i="44" s="1"/>
  <c r="I2" i="44"/>
  <c r="I20" i="44" s="1"/>
  <c r="E2" i="44"/>
  <c r="E20" i="44" s="1"/>
  <c r="D2" i="44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E37" i="43"/>
  <c r="D37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E35" i="43"/>
  <c r="D35" i="43"/>
  <c r="H35" i="43" s="1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E34" i="43"/>
  <c r="D34" i="43"/>
  <c r="H34" i="43" s="1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E33" i="43"/>
  <c r="D33" i="43"/>
  <c r="H33" i="43" s="1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E32" i="43"/>
  <c r="D32" i="43"/>
  <c r="H32" i="43" s="1"/>
  <c r="V25" i="43"/>
  <c r="U25" i="43"/>
  <c r="T25" i="43"/>
  <c r="S25" i="43"/>
  <c r="R25" i="43"/>
  <c r="Q25" i="43"/>
  <c r="P25" i="43"/>
  <c r="O25" i="43"/>
  <c r="N25" i="43"/>
  <c r="M25" i="43"/>
  <c r="L25" i="43"/>
  <c r="L29" i="43" s="1"/>
  <c r="K25" i="43"/>
  <c r="K29" i="43" s="1"/>
  <c r="J25" i="43"/>
  <c r="I25" i="43"/>
  <c r="E25" i="43"/>
  <c r="D25" i="43"/>
  <c r="H25" i="43" s="1"/>
  <c r="H29" i="43" s="1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E21" i="43"/>
  <c r="D21" i="43"/>
  <c r="H21" i="43" s="1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E16" i="43"/>
  <c r="D16" i="43"/>
  <c r="H16" i="43" s="1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E15" i="43"/>
  <c r="D15" i="43"/>
  <c r="H15" i="43" s="1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E14" i="43"/>
  <c r="D14" i="43"/>
  <c r="H14" i="43" s="1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E13" i="43"/>
  <c r="D13" i="43"/>
  <c r="H13" i="43" s="1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E12" i="43"/>
  <c r="D12" i="43"/>
  <c r="H12" i="43" s="1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E11" i="43"/>
  <c r="D11" i="43"/>
  <c r="H11" i="43" s="1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E9" i="43"/>
  <c r="D9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E8" i="43"/>
  <c r="D8" i="43"/>
  <c r="H8" i="43" s="1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E7" i="43"/>
  <c r="D7" i="43"/>
  <c r="H7" i="43" s="1"/>
  <c r="V6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E6" i="43"/>
  <c r="D6" i="43"/>
  <c r="H6" i="43" s="1"/>
  <c r="V5" i="43"/>
  <c r="V23" i="43" s="1"/>
  <c r="U5" i="43"/>
  <c r="U23" i="43" s="1"/>
  <c r="T5" i="43"/>
  <c r="T23" i="43" s="1"/>
  <c r="S5" i="43"/>
  <c r="S23" i="43" s="1"/>
  <c r="R5" i="43"/>
  <c r="R23" i="43" s="1"/>
  <c r="Q5" i="43"/>
  <c r="Q23" i="43" s="1"/>
  <c r="P5" i="43"/>
  <c r="P23" i="43" s="1"/>
  <c r="O5" i="43"/>
  <c r="O23" i="43" s="1"/>
  <c r="N5" i="43"/>
  <c r="N23" i="43" s="1"/>
  <c r="M5" i="43"/>
  <c r="M23" i="43" s="1"/>
  <c r="L5" i="43"/>
  <c r="L23" i="43" s="1"/>
  <c r="K5" i="43"/>
  <c r="K23" i="43" s="1"/>
  <c r="J5" i="43"/>
  <c r="J23" i="43" s="1"/>
  <c r="I5" i="43"/>
  <c r="I23" i="43" s="1"/>
  <c r="E5" i="43"/>
  <c r="E23" i="43" s="1"/>
  <c r="D5" i="43"/>
  <c r="V4" i="43"/>
  <c r="V27" i="43" s="1"/>
  <c r="U4" i="43"/>
  <c r="U27" i="43" s="1"/>
  <c r="T4" i="43"/>
  <c r="T27" i="43" s="1"/>
  <c r="S4" i="43"/>
  <c r="S27" i="43" s="1"/>
  <c r="R4" i="43"/>
  <c r="R27" i="43" s="1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L30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V2" i="43"/>
  <c r="V20" i="43" s="1"/>
  <c r="U2" i="43"/>
  <c r="U20" i="43" s="1"/>
  <c r="T2" i="43"/>
  <c r="T20" i="43" s="1"/>
  <c r="S2" i="43"/>
  <c r="S20" i="43" s="1"/>
  <c r="R2" i="43"/>
  <c r="R20" i="43" s="1"/>
  <c r="Q2" i="43"/>
  <c r="Q20" i="43" s="1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E37" i="42"/>
  <c r="D37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E36" i="42"/>
  <c r="D36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E35" i="42"/>
  <c r="D35" i="42"/>
  <c r="H35" i="42" s="1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E34" i="42"/>
  <c r="D34" i="42"/>
  <c r="H34" i="42" s="1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E33" i="42"/>
  <c r="D33" i="42"/>
  <c r="H33" i="42" s="1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E32" i="42"/>
  <c r="D32" i="42"/>
  <c r="H32" i="42" s="1"/>
  <c r="V25" i="42"/>
  <c r="U25" i="42"/>
  <c r="T25" i="42"/>
  <c r="S25" i="42"/>
  <c r="R25" i="42"/>
  <c r="Q25" i="42"/>
  <c r="P25" i="42"/>
  <c r="O25" i="42"/>
  <c r="N25" i="42"/>
  <c r="M25" i="42"/>
  <c r="L25" i="42"/>
  <c r="L29" i="42" s="1"/>
  <c r="K25" i="42"/>
  <c r="K29" i="42" s="1"/>
  <c r="J25" i="42"/>
  <c r="I25" i="42"/>
  <c r="E25" i="42"/>
  <c r="D25" i="42"/>
  <c r="H25" i="42" s="1"/>
  <c r="H29" i="42" s="1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E21" i="42"/>
  <c r="D21" i="42"/>
  <c r="H21" i="42" s="1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E16" i="42"/>
  <c r="D16" i="42"/>
  <c r="H16" i="42" s="1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E15" i="42"/>
  <c r="D15" i="42"/>
  <c r="H15" i="42" s="1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E14" i="42"/>
  <c r="D14" i="42"/>
  <c r="H14" i="42" s="1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E13" i="42"/>
  <c r="D13" i="42"/>
  <c r="H13" i="42" s="1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E12" i="42"/>
  <c r="D12" i="42"/>
  <c r="H12" i="42" s="1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E11" i="42"/>
  <c r="D11" i="42"/>
  <c r="H11" i="42" s="1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E9" i="42"/>
  <c r="D9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E8" i="42"/>
  <c r="D8" i="42"/>
  <c r="H8" i="42" s="1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E7" i="42"/>
  <c r="D7" i="42"/>
  <c r="H7" i="42" s="1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E6" i="42"/>
  <c r="D6" i="42"/>
  <c r="H6" i="42" s="1"/>
  <c r="V5" i="42"/>
  <c r="V23" i="42" s="1"/>
  <c r="U5" i="42"/>
  <c r="U23" i="42" s="1"/>
  <c r="T5" i="42"/>
  <c r="T23" i="42" s="1"/>
  <c r="S5" i="42"/>
  <c r="S23" i="42" s="1"/>
  <c r="R5" i="42"/>
  <c r="R23" i="42" s="1"/>
  <c r="Q5" i="42"/>
  <c r="Q23" i="42" s="1"/>
  <c r="P5" i="42"/>
  <c r="P23" i="42" s="1"/>
  <c r="O5" i="42"/>
  <c r="O23" i="42" s="1"/>
  <c r="N5" i="42"/>
  <c r="N23" i="42" s="1"/>
  <c r="M5" i="42"/>
  <c r="M23" i="42" s="1"/>
  <c r="L5" i="42"/>
  <c r="L23" i="42" s="1"/>
  <c r="K5" i="42"/>
  <c r="K23" i="42" s="1"/>
  <c r="J5" i="42"/>
  <c r="J23" i="42" s="1"/>
  <c r="I5" i="42"/>
  <c r="I23" i="42" s="1"/>
  <c r="E5" i="42"/>
  <c r="E23" i="42" s="1"/>
  <c r="D5" i="42"/>
  <c r="V4" i="42"/>
  <c r="V27" i="42" s="1"/>
  <c r="U4" i="42"/>
  <c r="U27" i="42" s="1"/>
  <c r="T4" i="42"/>
  <c r="T27" i="42" s="1"/>
  <c r="S4" i="42"/>
  <c r="S27" i="42" s="1"/>
  <c r="R4" i="42"/>
  <c r="R27" i="42" s="1"/>
  <c r="Q4" i="42"/>
  <c r="Q27" i="42" s="1"/>
  <c r="P4" i="42"/>
  <c r="P27" i="42" s="1"/>
  <c r="O4" i="42"/>
  <c r="O27" i="42" s="1"/>
  <c r="N4" i="42"/>
  <c r="N27" i="42" s="1"/>
  <c r="M4" i="42"/>
  <c r="M27" i="42" s="1"/>
  <c r="L4" i="42"/>
  <c r="L27" i="42" s="1"/>
  <c r="L30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V2" i="42"/>
  <c r="V20" i="42" s="1"/>
  <c r="U2" i="42"/>
  <c r="U20" i="42" s="1"/>
  <c r="T2" i="42"/>
  <c r="T20" i="42" s="1"/>
  <c r="S2" i="42"/>
  <c r="S20" i="42" s="1"/>
  <c r="R2" i="42"/>
  <c r="R20" i="42" s="1"/>
  <c r="Q2" i="42"/>
  <c r="Q20" i="42" s="1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R37" i="41"/>
  <c r="Q37" i="41"/>
  <c r="P37" i="41"/>
  <c r="O37" i="41"/>
  <c r="N37" i="41"/>
  <c r="M37" i="41"/>
  <c r="L37" i="41"/>
  <c r="K37" i="41"/>
  <c r="J37" i="41"/>
  <c r="I37" i="41"/>
  <c r="H37" i="41"/>
  <c r="E37" i="41"/>
  <c r="D37" i="41"/>
  <c r="R36" i="41"/>
  <c r="Q36" i="41"/>
  <c r="P36" i="41"/>
  <c r="O36" i="41"/>
  <c r="N36" i="41"/>
  <c r="M36" i="41"/>
  <c r="L36" i="41"/>
  <c r="K36" i="41"/>
  <c r="J36" i="41"/>
  <c r="I36" i="41"/>
  <c r="H36" i="41"/>
  <c r="E36" i="41"/>
  <c r="D36" i="41"/>
  <c r="R35" i="41"/>
  <c r="Q35" i="41"/>
  <c r="P35" i="41"/>
  <c r="O35" i="41"/>
  <c r="N35" i="41"/>
  <c r="M35" i="41"/>
  <c r="L35" i="41"/>
  <c r="K35" i="41"/>
  <c r="J35" i="41"/>
  <c r="I35" i="41"/>
  <c r="E35" i="41"/>
  <c r="D35" i="41"/>
  <c r="H35" i="41" s="1"/>
  <c r="R34" i="41"/>
  <c r="Q34" i="41"/>
  <c r="P34" i="41"/>
  <c r="O34" i="41"/>
  <c r="N34" i="41"/>
  <c r="M34" i="41"/>
  <c r="L34" i="41"/>
  <c r="K34" i="41"/>
  <c r="J34" i="41"/>
  <c r="I34" i="41"/>
  <c r="E34" i="41"/>
  <c r="D34" i="41"/>
  <c r="H34" i="41" s="1"/>
  <c r="R33" i="41"/>
  <c r="Q33" i="41"/>
  <c r="P33" i="41"/>
  <c r="O33" i="41"/>
  <c r="N33" i="41"/>
  <c r="M33" i="41"/>
  <c r="L33" i="41"/>
  <c r="K33" i="41"/>
  <c r="J33" i="41"/>
  <c r="I33" i="41"/>
  <c r="E33" i="41"/>
  <c r="D33" i="41"/>
  <c r="H33" i="41" s="1"/>
  <c r="R32" i="41"/>
  <c r="Q32" i="41"/>
  <c r="P32" i="41"/>
  <c r="O32" i="41"/>
  <c r="N32" i="41"/>
  <c r="M32" i="41"/>
  <c r="L32" i="41"/>
  <c r="K32" i="41"/>
  <c r="J32" i="41"/>
  <c r="I32" i="41"/>
  <c r="E32" i="41"/>
  <c r="D32" i="41"/>
  <c r="H32" i="41" s="1"/>
  <c r="R25" i="41"/>
  <c r="Q25" i="41"/>
  <c r="P25" i="41"/>
  <c r="O25" i="41"/>
  <c r="N25" i="41"/>
  <c r="M25" i="41"/>
  <c r="L25" i="41"/>
  <c r="L29" i="41" s="1"/>
  <c r="K25" i="41"/>
  <c r="K29" i="41" s="1"/>
  <c r="J25" i="41"/>
  <c r="I25" i="41"/>
  <c r="E25" i="41"/>
  <c r="D25" i="41"/>
  <c r="H25" i="41" s="1"/>
  <c r="H29" i="41" s="1"/>
  <c r="R21" i="41"/>
  <c r="Q21" i="41"/>
  <c r="P21" i="41"/>
  <c r="O21" i="41"/>
  <c r="N21" i="41"/>
  <c r="M21" i="41"/>
  <c r="L21" i="41"/>
  <c r="K21" i="41"/>
  <c r="J21" i="41"/>
  <c r="I21" i="41"/>
  <c r="E21" i="41"/>
  <c r="D21" i="41"/>
  <c r="H21" i="41" s="1"/>
  <c r="R16" i="41"/>
  <c r="Q16" i="41"/>
  <c r="P16" i="41"/>
  <c r="O16" i="41"/>
  <c r="N16" i="41"/>
  <c r="M16" i="41"/>
  <c r="L16" i="41"/>
  <c r="K16" i="41"/>
  <c r="J16" i="41"/>
  <c r="I16" i="41"/>
  <c r="E16" i="41"/>
  <c r="D16" i="41"/>
  <c r="H16" i="41" s="1"/>
  <c r="R15" i="41"/>
  <c r="Q15" i="41"/>
  <c r="P15" i="41"/>
  <c r="O15" i="41"/>
  <c r="N15" i="41"/>
  <c r="M15" i="41"/>
  <c r="L15" i="41"/>
  <c r="K15" i="41"/>
  <c r="J15" i="41"/>
  <c r="I15" i="41"/>
  <c r="E15" i="41"/>
  <c r="D15" i="41"/>
  <c r="H15" i="41" s="1"/>
  <c r="R14" i="41"/>
  <c r="Q14" i="41"/>
  <c r="P14" i="41"/>
  <c r="O14" i="41"/>
  <c r="N14" i="41"/>
  <c r="M14" i="41"/>
  <c r="L14" i="41"/>
  <c r="K14" i="41"/>
  <c r="J14" i="41"/>
  <c r="I14" i="41"/>
  <c r="E14" i="41"/>
  <c r="D14" i="41"/>
  <c r="H14" i="41" s="1"/>
  <c r="R13" i="41"/>
  <c r="Q13" i="41"/>
  <c r="P13" i="41"/>
  <c r="O13" i="41"/>
  <c r="N13" i="41"/>
  <c r="M13" i="41"/>
  <c r="L13" i="41"/>
  <c r="K13" i="41"/>
  <c r="J13" i="41"/>
  <c r="I13" i="41"/>
  <c r="E13" i="41"/>
  <c r="D13" i="41"/>
  <c r="H13" i="41" s="1"/>
  <c r="R12" i="41"/>
  <c r="Q12" i="41"/>
  <c r="P12" i="41"/>
  <c r="O12" i="41"/>
  <c r="N12" i="41"/>
  <c r="M12" i="41"/>
  <c r="L12" i="41"/>
  <c r="K12" i="41"/>
  <c r="J12" i="41"/>
  <c r="I12" i="41"/>
  <c r="E12" i="41"/>
  <c r="D12" i="41"/>
  <c r="H12" i="41" s="1"/>
  <c r="R11" i="41"/>
  <c r="Q11" i="41"/>
  <c r="P11" i="41"/>
  <c r="O11" i="41"/>
  <c r="N11" i="41"/>
  <c r="M11" i="41"/>
  <c r="L11" i="41"/>
  <c r="K11" i="41"/>
  <c r="J11" i="41"/>
  <c r="I11" i="41"/>
  <c r="E11" i="41"/>
  <c r="D11" i="41"/>
  <c r="H11" i="41" s="1"/>
  <c r="R9" i="41"/>
  <c r="Q9" i="41"/>
  <c r="P9" i="41"/>
  <c r="O9" i="41"/>
  <c r="N9" i="41"/>
  <c r="M9" i="41"/>
  <c r="L9" i="41"/>
  <c r="K9" i="41"/>
  <c r="J9" i="41"/>
  <c r="I9" i="41"/>
  <c r="E9" i="41"/>
  <c r="D9" i="41"/>
  <c r="R8" i="41"/>
  <c r="Q8" i="41"/>
  <c r="P8" i="41"/>
  <c r="O8" i="41"/>
  <c r="N8" i="41"/>
  <c r="M8" i="41"/>
  <c r="L8" i="41"/>
  <c r="K8" i="41"/>
  <c r="J8" i="41"/>
  <c r="I8" i="41"/>
  <c r="E8" i="41"/>
  <c r="D8" i="41"/>
  <c r="H8" i="41" s="1"/>
  <c r="R7" i="41"/>
  <c r="Q7" i="41"/>
  <c r="P7" i="41"/>
  <c r="O7" i="41"/>
  <c r="N7" i="41"/>
  <c r="M7" i="41"/>
  <c r="L7" i="41"/>
  <c r="K7" i="41"/>
  <c r="J7" i="41"/>
  <c r="I7" i="41"/>
  <c r="E7" i="41"/>
  <c r="D7" i="41"/>
  <c r="H7" i="41" s="1"/>
  <c r="R6" i="41"/>
  <c r="Q6" i="41"/>
  <c r="P6" i="41"/>
  <c r="O6" i="41"/>
  <c r="N6" i="41"/>
  <c r="M6" i="41"/>
  <c r="L6" i="41"/>
  <c r="K6" i="41"/>
  <c r="J6" i="41"/>
  <c r="I6" i="41"/>
  <c r="E6" i="41"/>
  <c r="D6" i="41"/>
  <c r="H6" i="41" s="1"/>
  <c r="R5" i="41"/>
  <c r="R23" i="41" s="1"/>
  <c r="Q5" i="41"/>
  <c r="Q23" i="41" s="1"/>
  <c r="P5" i="41"/>
  <c r="P23" i="41" s="1"/>
  <c r="O5" i="41"/>
  <c r="O23" i="41" s="1"/>
  <c r="N5" i="41"/>
  <c r="N23" i="41" s="1"/>
  <c r="M5" i="41"/>
  <c r="M23" i="41" s="1"/>
  <c r="L5" i="41"/>
  <c r="L23" i="41" s="1"/>
  <c r="K5" i="41"/>
  <c r="K23" i="41" s="1"/>
  <c r="J5" i="41"/>
  <c r="J23" i="41" s="1"/>
  <c r="I5" i="41"/>
  <c r="I23" i="41" s="1"/>
  <c r="E5" i="41"/>
  <c r="E23" i="41" s="1"/>
  <c r="D5" i="41"/>
  <c r="R4" i="41"/>
  <c r="R27" i="41" s="1"/>
  <c r="Q4" i="41"/>
  <c r="Q27" i="41" s="1"/>
  <c r="P4" i="41"/>
  <c r="P27" i="41" s="1"/>
  <c r="O4" i="41"/>
  <c r="O27" i="41" s="1"/>
  <c r="N4" i="41"/>
  <c r="N27" i="41" s="1"/>
  <c r="M4" i="41"/>
  <c r="M27" i="41" s="1"/>
  <c r="L4" i="41"/>
  <c r="L27" i="41" s="1"/>
  <c r="L30" i="41" s="1"/>
  <c r="K4" i="41"/>
  <c r="K27" i="41" s="1"/>
  <c r="K30" i="41" s="1"/>
  <c r="J4" i="41"/>
  <c r="J27" i="41" s="1"/>
  <c r="I4" i="41"/>
  <c r="I27" i="41" s="1"/>
  <c r="E4" i="41"/>
  <c r="E27" i="41" s="1"/>
  <c r="D4" i="41"/>
  <c r="H3" i="41"/>
  <c r="R2" i="41"/>
  <c r="R20" i="41" s="1"/>
  <c r="Q2" i="41"/>
  <c r="Q20" i="41" s="1"/>
  <c r="P2" i="41"/>
  <c r="P20" i="41" s="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E20" i="41" s="1"/>
  <c r="D2" i="41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E37" i="40"/>
  <c r="D37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E36" i="40"/>
  <c r="D36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E35" i="40"/>
  <c r="D35" i="40"/>
  <c r="H35" i="40" s="1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E34" i="40"/>
  <c r="D34" i="40"/>
  <c r="H34" i="40" s="1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E33" i="40"/>
  <c r="D33" i="40"/>
  <c r="H33" i="40" s="1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E32" i="40"/>
  <c r="D32" i="40"/>
  <c r="H32" i="40" s="1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L29" i="40" s="1"/>
  <c r="K25" i="40"/>
  <c r="K29" i="40" s="1"/>
  <c r="J25" i="40"/>
  <c r="I25" i="40"/>
  <c r="E25" i="40"/>
  <c r="D25" i="40"/>
  <c r="H25" i="40" s="1"/>
  <c r="H29" i="40" s="1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E21" i="40"/>
  <c r="D21" i="40"/>
  <c r="H21" i="40" s="1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E16" i="40"/>
  <c r="D16" i="40"/>
  <c r="H16" i="40" s="1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E15" i="40"/>
  <c r="D15" i="40"/>
  <c r="H15" i="40" s="1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E14" i="40"/>
  <c r="D14" i="40"/>
  <c r="H14" i="40" s="1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E13" i="40"/>
  <c r="D13" i="40"/>
  <c r="H13" i="40" s="1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E12" i="40"/>
  <c r="D12" i="40"/>
  <c r="H12" i="40" s="1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E11" i="40"/>
  <c r="D11" i="40"/>
  <c r="H11" i="40" s="1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E9" i="40"/>
  <c r="D9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E8" i="40"/>
  <c r="D8" i="40"/>
  <c r="H8" i="40" s="1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E7" i="40"/>
  <c r="D7" i="40"/>
  <c r="H7" i="40" s="1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E6" i="40"/>
  <c r="D6" i="40"/>
  <c r="H6" i="40" s="1"/>
  <c r="Z5" i="40"/>
  <c r="Z23" i="40" s="1"/>
  <c r="Y5" i="40"/>
  <c r="Y23" i="40" s="1"/>
  <c r="X5" i="40"/>
  <c r="X23" i="40" s="1"/>
  <c r="W5" i="40"/>
  <c r="W23" i="40" s="1"/>
  <c r="V5" i="40"/>
  <c r="V23" i="40" s="1"/>
  <c r="U5" i="40"/>
  <c r="U23" i="40" s="1"/>
  <c r="T5" i="40"/>
  <c r="T23" i="40" s="1"/>
  <c r="S5" i="40"/>
  <c r="S23" i="40" s="1"/>
  <c r="R5" i="40"/>
  <c r="R23" i="40" s="1"/>
  <c r="Q5" i="40"/>
  <c r="Q23" i="40" s="1"/>
  <c r="P5" i="40"/>
  <c r="P23" i="40" s="1"/>
  <c r="O5" i="40"/>
  <c r="O23" i="40" s="1"/>
  <c r="N5" i="40"/>
  <c r="N23" i="40" s="1"/>
  <c r="M5" i="40"/>
  <c r="M23" i="40" s="1"/>
  <c r="L5" i="40"/>
  <c r="L23" i="40" s="1"/>
  <c r="K5" i="40"/>
  <c r="K23" i="40" s="1"/>
  <c r="J5" i="40"/>
  <c r="J23" i="40" s="1"/>
  <c r="I5" i="40"/>
  <c r="I23" i="40" s="1"/>
  <c r="E5" i="40"/>
  <c r="E23" i="40" s="1"/>
  <c r="D5" i="40"/>
  <c r="Z4" i="40"/>
  <c r="Z27" i="40" s="1"/>
  <c r="Y4" i="40"/>
  <c r="Y27" i="40" s="1"/>
  <c r="X4" i="40"/>
  <c r="X27" i="40" s="1"/>
  <c r="W4" i="40"/>
  <c r="W27" i="40" s="1"/>
  <c r="V4" i="40"/>
  <c r="V27" i="40" s="1"/>
  <c r="U4" i="40"/>
  <c r="U27" i="40" s="1"/>
  <c r="T4" i="40"/>
  <c r="T27" i="40" s="1"/>
  <c r="S4" i="40"/>
  <c r="S27" i="40" s="1"/>
  <c r="R4" i="40"/>
  <c r="R27" i="40" s="1"/>
  <c r="Q4" i="40"/>
  <c r="Q27" i="40" s="1"/>
  <c r="P4" i="40"/>
  <c r="P27" i="40" s="1"/>
  <c r="O4" i="40"/>
  <c r="O27" i="40" s="1"/>
  <c r="N4" i="40"/>
  <c r="N27" i="40" s="1"/>
  <c r="M4" i="40"/>
  <c r="M27" i="40" s="1"/>
  <c r="L4" i="40"/>
  <c r="L27" i="40" s="1"/>
  <c r="L30" i="40" s="1"/>
  <c r="K4" i="40"/>
  <c r="K27" i="40" s="1"/>
  <c r="K30" i="40" s="1"/>
  <c r="J4" i="40"/>
  <c r="J27" i="40" s="1"/>
  <c r="I4" i="40"/>
  <c r="I27" i="40" s="1"/>
  <c r="E4" i="40"/>
  <c r="E27" i="40" s="1"/>
  <c r="D4" i="40"/>
  <c r="H3" i="40"/>
  <c r="Z2" i="40"/>
  <c r="Z20" i="40" s="1"/>
  <c r="Y2" i="40"/>
  <c r="Y20" i="40" s="1"/>
  <c r="X2" i="40"/>
  <c r="X20" i="40" s="1"/>
  <c r="W2" i="40"/>
  <c r="W20" i="40" s="1"/>
  <c r="V2" i="40"/>
  <c r="V20" i="40" s="1"/>
  <c r="U2" i="40"/>
  <c r="U20" i="40" s="1"/>
  <c r="T2" i="40"/>
  <c r="T20" i="40" s="1"/>
  <c r="S2" i="40"/>
  <c r="S20" i="40" s="1"/>
  <c r="R2" i="40"/>
  <c r="R20" i="40" s="1"/>
  <c r="Q2" i="40"/>
  <c r="Q20" i="40" s="1"/>
  <c r="P2" i="40"/>
  <c r="P20" i="40" s="1"/>
  <c r="O2" i="40"/>
  <c r="O20" i="40" s="1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E37" i="39"/>
  <c r="D37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E36" i="39"/>
  <c r="D36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E35" i="39"/>
  <c r="D35" i="39"/>
  <c r="H35" i="39" s="1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E34" i="39"/>
  <c r="D34" i="39"/>
  <c r="H34" i="39" s="1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E33" i="39"/>
  <c r="D33" i="39"/>
  <c r="H33" i="39" s="1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E32" i="39"/>
  <c r="D32" i="39"/>
  <c r="H32" i="39" s="1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L29" i="39" s="1"/>
  <c r="K25" i="39"/>
  <c r="K29" i="39" s="1"/>
  <c r="J25" i="39"/>
  <c r="I25" i="39"/>
  <c r="E25" i="39"/>
  <c r="D25" i="39"/>
  <c r="H25" i="39" s="1"/>
  <c r="H29" i="39" s="1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E21" i="39"/>
  <c r="D21" i="39"/>
  <c r="H21" i="39" s="1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E16" i="39"/>
  <c r="D16" i="39"/>
  <c r="H16" i="39" s="1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E15" i="39"/>
  <c r="D15" i="39"/>
  <c r="H15" i="39" s="1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E14" i="39"/>
  <c r="D14" i="39"/>
  <c r="H14" i="39" s="1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E13" i="39"/>
  <c r="D13" i="39"/>
  <c r="H13" i="39" s="1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E12" i="39"/>
  <c r="D12" i="39"/>
  <c r="H12" i="39" s="1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E11" i="39"/>
  <c r="D11" i="39"/>
  <c r="H11" i="39" s="1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E9" i="39"/>
  <c r="D9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E8" i="39"/>
  <c r="D8" i="39"/>
  <c r="H8" i="39" s="1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E7" i="39"/>
  <c r="D7" i="39"/>
  <c r="H7" i="39" s="1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E6" i="39"/>
  <c r="D6" i="39"/>
  <c r="H6" i="39" s="1"/>
  <c r="AA5" i="39"/>
  <c r="AA23" i="39" s="1"/>
  <c r="Z5" i="39"/>
  <c r="Z23" i="39" s="1"/>
  <c r="Y5" i="39"/>
  <c r="Y23" i="39" s="1"/>
  <c r="X5" i="39"/>
  <c r="X23" i="39" s="1"/>
  <c r="W5" i="39"/>
  <c r="W23" i="39" s="1"/>
  <c r="V5" i="39"/>
  <c r="V23" i="39" s="1"/>
  <c r="U5" i="39"/>
  <c r="U23" i="39" s="1"/>
  <c r="T5" i="39"/>
  <c r="T23" i="39" s="1"/>
  <c r="S5" i="39"/>
  <c r="S23" i="39" s="1"/>
  <c r="R5" i="39"/>
  <c r="R23" i="39" s="1"/>
  <c r="Q5" i="39"/>
  <c r="Q23" i="39" s="1"/>
  <c r="P5" i="39"/>
  <c r="P23" i="39" s="1"/>
  <c r="O5" i="39"/>
  <c r="O23" i="39" s="1"/>
  <c r="N5" i="39"/>
  <c r="N23" i="39" s="1"/>
  <c r="M5" i="39"/>
  <c r="M23" i="39" s="1"/>
  <c r="L5" i="39"/>
  <c r="L23" i="39" s="1"/>
  <c r="K5" i="39"/>
  <c r="K23" i="39" s="1"/>
  <c r="J5" i="39"/>
  <c r="J23" i="39" s="1"/>
  <c r="I5" i="39"/>
  <c r="I23" i="39" s="1"/>
  <c r="E5" i="39"/>
  <c r="E23" i="39" s="1"/>
  <c r="D5" i="39"/>
  <c r="AA4" i="39"/>
  <c r="AA27" i="39" s="1"/>
  <c r="Z4" i="39"/>
  <c r="Z27" i="39" s="1"/>
  <c r="Y4" i="39"/>
  <c r="Y27" i="39" s="1"/>
  <c r="X4" i="39"/>
  <c r="X27" i="39" s="1"/>
  <c r="W4" i="39"/>
  <c r="W27" i="39" s="1"/>
  <c r="V4" i="39"/>
  <c r="V27" i="39" s="1"/>
  <c r="U4" i="39"/>
  <c r="U27" i="39" s="1"/>
  <c r="T4" i="39"/>
  <c r="T27" i="39" s="1"/>
  <c r="S4" i="39"/>
  <c r="S27" i="39" s="1"/>
  <c r="R4" i="39"/>
  <c r="R27" i="39" s="1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L30" i="39" s="1"/>
  <c r="K4" i="39"/>
  <c r="K27" i="39" s="1"/>
  <c r="K30" i="39" s="1"/>
  <c r="J4" i="39"/>
  <c r="J27" i="39" s="1"/>
  <c r="I4" i="39"/>
  <c r="I27" i="39" s="1"/>
  <c r="E4" i="39"/>
  <c r="E27" i="39" s="1"/>
  <c r="D4" i="39"/>
  <c r="H3" i="39"/>
  <c r="AA2" i="39"/>
  <c r="AA20" i="39" s="1"/>
  <c r="Z2" i="39"/>
  <c r="Z20" i="39" s="1"/>
  <c r="Y2" i="39"/>
  <c r="Y20" i="39" s="1"/>
  <c r="X2" i="39"/>
  <c r="X20" i="39" s="1"/>
  <c r="W2" i="39"/>
  <c r="W20" i="39" s="1"/>
  <c r="V2" i="39"/>
  <c r="V20" i="39" s="1"/>
  <c r="U2" i="39"/>
  <c r="U20" i="39" s="1"/>
  <c r="T2" i="39"/>
  <c r="T20" i="39" s="1"/>
  <c r="S2" i="39"/>
  <c r="S20" i="39" s="1"/>
  <c r="R2" i="39"/>
  <c r="R20" i="39" s="1"/>
  <c r="Q2" i="39"/>
  <c r="Q20" i="39" s="1"/>
  <c r="P2" i="39"/>
  <c r="P20" i="39" s="1"/>
  <c r="O2" i="39"/>
  <c r="O20" i="39" s="1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E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E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E35" i="38"/>
  <c r="D35" i="38"/>
  <c r="H35" i="38" s="1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E34" i="38"/>
  <c r="D34" i="38"/>
  <c r="H34" i="38" s="1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E33" i="38"/>
  <c r="D33" i="38"/>
  <c r="H33" i="38" s="1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E32" i="38"/>
  <c r="D32" i="38"/>
  <c r="H32" i="38" s="1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L29" i="38" s="1"/>
  <c r="K25" i="38"/>
  <c r="K29" i="38" s="1"/>
  <c r="J25" i="38"/>
  <c r="I25" i="38"/>
  <c r="E25" i="38"/>
  <c r="D25" i="38"/>
  <c r="H25" i="38" s="1"/>
  <c r="H29" i="38" s="1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E21" i="38"/>
  <c r="D21" i="38"/>
  <c r="H21" i="38" s="1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E16" i="38"/>
  <c r="D16" i="38"/>
  <c r="H16" i="38" s="1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E15" i="38"/>
  <c r="D15" i="38"/>
  <c r="H15" i="38" s="1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E14" i="38"/>
  <c r="D14" i="38"/>
  <c r="H14" i="38" s="1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E13" i="38"/>
  <c r="D13" i="38"/>
  <c r="H13" i="38" s="1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E12" i="38"/>
  <c r="D12" i="38"/>
  <c r="H12" i="38" s="1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E11" i="38"/>
  <c r="D11" i="38"/>
  <c r="H11" i="38" s="1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E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E8" i="38"/>
  <c r="D8" i="38"/>
  <c r="H8" i="38" s="1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E7" i="38"/>
  <c r="D7" i="38"/>
  <c r="H7" i="38" s="1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E6" i="38"/>
  <c r="D6" i="38"/>
  <c r="H6" i="38" s="1"/>
  <c r="Z5" i="38"/>
  <c r="Z23" i="38" s="1"/>
  <c r="Y5" i="38"/>
  <c r="Y23" i="38" s="1"/>
  <c r="X5" i="38"/>
  <c r="X23" i="38" s="1"/>
  <c r="W5" i="38"/>
  <c r="W23" i="38" s="1"/>
  <c r="V5" i="38"/>
  <c r="V23" i="38" s="1"/>
  <c r="U5" i="38"/>
  <c r="U23" i="38" s="1"/>
  <c r="T5" i="38"/>
  <c r="T23" i="38" s="1"/>
  <c r="S5" i="38"/>
  <c r="S23" i="38" s="1"/>
  <c r="R5" i="38"/>
  <c r="R23" i="38" s="1"/>
  <c r="Q5" i="38"/>
  <c r="Q23" i="38" s="1"/>
  <c r="P5" i="38"/>
  <c r="P23" i="38" s="1"/>
  <c r="O5" i="38"/>
  <c r="O23" i="38" s="1"/>
  <c r="N5" i="38"/>
  <c r="N23" i="38" s="1"/>
  <c r="M5" i="38"/>
  <c r="M23" i="38" s="1"/>
  <c r="L5" i="38"/>
  <c r="L23" i="38" s="1"/>
  <c r="K5" i="38"/>
  <c r="K23" i="38" s="1"/>
  <c r="J5" i="38"/>
  <c r="J23" i="38" s="1"/>
  <c r="I5" i="38"/>
  <c r="I23" i="38" s="1"/>
  <c r="E5" i="38"/>
  <c r="E23" i="38" s="1"/>
  <c r="D5" i="38"/>
  <c r="Z4" i="38"/>
  <c r="Z27" i="38" s="1"/>
  <c r="Y4" i="38"/>
  <c r="Y27" i="38" s="1"/>
  <c r="X4" i="38"/>
  <c r="X27" i="38" s="1"/>
  <c r="W4" i="38"/>
  <c r="W27" i="38" s="1"/>
  <c r="V4" i="38"/>
  <c r="V27" i="38" s="1"/>
  <c r="U4" i="38"/>
  <c r="U27" i="38" s="1"/>
  <c r="T4" i="38"/>
  <c r="T27" i="38" s="1"/>
  <c r="S4" i="38"/>
  <c r="S27" i="38" s="1"/>
  <c r="R4" i="38"/>
  <c r="R27" i="38" s="1"/>
  <c r="Q4" i="38"/>
  <c r="Q27" i="38" s="1"/>
  <c r="P4" i="38"/>
  <c r="P27" i="38" s="1"/>
  <c r="O4" i="38"/>
  <c r="O27" i="38" s="1"/>
  <c r="N4" i="38"/>
  <c r="N27" i="38" s="1"/>
  <c r="M4" i="38"/>
  <c r="M27" i="38" s="1"/>
  <c r="L4" i="38"/>
  <c r="L27" i="38" s="1"/>
  <c r="L30" i="38" s="1"/>
  <c r="K4" i="38"/>
  <c r="K27" i="38" s="1"/>
  <c r="K30" i="38" s="1"/>
  <c r="J4" i="38"/>
  <c r="J27" i="38" s="1"/>
  <c r="I4" i="38"/>
  <c r="I27" i="38" s="1"/>
  <c r="E4" i="38"/>
  <c r="E27" i="38" s="1"/>
  <c r="D4" i="38"/>
  <c r="H3" i="38"/>
  <c r="Z2" i="38"/>
  <c r="Z20" i="38" s="1"/>
  <c r="Y2" i="38"/>
  <c r="Y20" i="38" s="1"/>
  <c r="X2" i="38"/>
  <c r="X20" i="38" s="1"/>
  <c r="W2" i="38"/>
  <c r="W20" i="38" s="1"/>
  <c r="V2" i="38"/>
  <c r="V20" i="38" s="1"/>
  <c r="U2" i="38"/>
  <c r="U20" i="38" s="1"/>
  <c r="T2" i="38"/>
  <c r="T20" i="38" s="1"/>
  <c r="S2" i="38"/>
  <c r="S20" i="38" s="1"/>
  <c r="R2" i="38"/>
  <c r="R20" i="38" s="1"/>
  <c r="Q2" i="38"/>
  <c r="Q20" i="38" s="1"/>
  <c r="P2" i="38"/>
  <c r="P20" i="38" s="1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E37" i="37"/>
  <c r="D37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E36" i="37"/>
  <c r="D36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E35" i="37"/>
  <c r="D35" i="37"/>
  <c r="H35" i="37" s="1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E34" i="37"/>
  <c r="D34" i="37"/>
  <c r="H34" i="37" s="1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E33" i="37"/>
  <c r="D33" i="37"/>
  <c r="H33" i="37" s="1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E32" i="37"/>
  <c r="D32" i="37"/>
  <c r="H32" i="37" s="1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L29" i="37" s="1"/>
  <c r="K25" i="37"/>
  <c r="K29" i="37" s="1"/>
  <c r="J25" i="37"/>
  <c r="I25" i="37"/>
  <c r="E25" i="37"/>
  <c r="D25" i="37"/>
  <c r="H25" i="37" s="1"/>
  <c r="H29" i="37" s="1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E21" i="37"/>
  <c r="D21" i="37"/>
  <c r="H21" i="37" s="1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E16" i="37"/>
  <c r="D16" i="37"/>
  <c r="H16" i="37" s="1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E15" i="37"/>
  <c r="D15" i="37"/>
  <c r="H15" i="37" s="1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E14" i="37"/>
  <c r="D14" i="37"/>
  <c r="H14" i="37" s="1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E13" i="37"/>
  <c r="D13" i="37"/>
  <c r="H13" i="37" s="1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E12" i="37"/>
  <c r="D12" i="37"/>
  <c r="H12" i="37" s="1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E11" i="37"/>
  <c r="D11" i="37"/>
  <c r="H11" i="37" s="1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E9" i="37"/>
  <c r="D9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E8" i="37"/>
  <c r="D8" i="37"/>
  <c r="H8" i="37" s="1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E7" i="37"/>
  <c r="D7" i="37"/>
  <c r="H7" i="37" s="1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E6" i="37"/>
  <c r="D6" i="37"/>
  <c r="H6" i="37" s="1"/>
  <c r="X5" i="37"/>
  <c r="X23" i="37" s="1"/>
  <c r="W5" i="37"/>
  <c r="W23" i="37" s="1"/>
  <c r="V5" i="37"/>
  <c r="V23" i="37" s="1"/>
  <c r="U5" i="37"/>
  <c r="U23" i="37" s="1"/>
  <c r="T5" i="37"/>
  <c r="T23" i="37" s="1"/>
  <c r="S5" i="37"/>
  <c r="S23" i="37" s="1"/>
  <c r="R5" i="37"/>
  <c r="R23" i="37" s="1"/>
  <c r="Q5" i="37"/>
  <c r="Q23" i="37" s="1"/>
  <c r="P5" i="37"/>
  <c r="P23" i="37" s="1"/>
  <c r="O5" i="37"/>
  <c r="O23" i="37" s="1"/>
  <c r="N5" i="37"/>
  <c r="N23" i="37" s="1"/>
  <c r="M5" i="37"/>
  <c r="M23" i="37" s="1"/>
  <c r="L5" i="37"/>
  <c r="L23" i="37" s="1"/>
  <c r="K5" i="37"/>
  <c r="K23" i="37" s="1"/>
  <c r="J5" i="37"/>
  <c r="J23" i="37" s="1"/>
  <c r="I5" i="37"/>
  <c r="I23" i="37" s="1"/>
  <c r="E5" i="37"/>
  <c r="E23" i="37" s="1"/>
  <c r="D5" i="37"/>
  <c r="X4" i="37"/>
  <c r="X27" i="37" s="1"/>
  <c r="W4" i="37"/>
  <c r="W27" i="37" s="1"/>
  <c r="V4" i="37"/>
  <c r="V27" i="37" s="1"/>
  <c r="U4" i="37"/>
  <c r="U27" i="37" s="1"/>
  <c r="T4" i="37"/>
  <c r="T27" i="37" s="1"/>
  <c r="S4" i="37"/>
  <c r="S27" i="37" s="1"/>
  <c r="R4" i="37"/>
  <c r="R27" i="37" s="1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L30" i="37" s="1"/>
  <c r="K4" i="37"/>
  <c r="K27" i="37" s="1"/>
  <c r="K30" i="37" s="1"/>
  <c r="J4" i="37"/>
  <c r="J27" i="37" s="1"/>
  <c r="I4" i="37"/>
  <c r="I27" i="37" s="1"/>
  <c r="E4" i="37"/>
  <c r="E27" i="37" s="1"/>
  <c r="D4" i="37"/>
  <c r="H3" i="37"/>
  <c r="X2" i="37"/>
  <c r="X20" i="37" s="1"/>
  <c r="W2" i="37"/>
  <c r="W20" i="37" s="1"/>
  <c r="V2" i="37"/>
  <c r="V20" i="37" s="1"/>
  <c r="U2" i="37"/>
  <c r="U20" i="37" s="1"/>
  <c r="T2" i="37"/>
  <c r="T20" i="37" s="1"/>
  <c r="S2" i="37"/>
  <c r="S20" i="37" s="1"/>
  <c r="R2" i="37"/>
  <c r="R20" i="37" s="1"/>
  <c r="Q2" i="37"/>
  <c r="Q20" i="37" s="1"/>
  <c r="P2" i="37"/>
  <c r="P20" i="37" s="1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R37" i="36"/>
  <c r="Q37" i="36"/>
  <c r="P37" i="36"/>
  <c r="O37" i="36"/>
  <c r="N37" i="36"/>
  <c r="M37" i="36"/>
  <c r="L37" i="36"/>
  <c r="K37" i="36"/>
  <c r="J37" i="36"/>
  <c r="I37" i="36"/>
  <c r="H37" i="36"/>
  <c r="E37" i="36"/>
  <c r="D37" i="36"/>
  <c r="R36" i="36"/>
  <c r="Q36" i="36"/>
  <c r="P36" i="36"/>
  <c r="O36" i="36"/>
  <c r="N36" i="36"/>
  <c r="M36" i="36"/>
  <c r="L36" i="36"/>
  <c r="K36" i="36"/>
  <c r="J36" i="36"/>
  <c r="I36" i="36"/>
  <c r="H36" i="36"/>
  <c r="E36" i="36"/>
  <c r="D36" i="36"/>
  <c r="R35" i="36"/>
  <c r="Q35" i="36"/>
  <c r="P35" i="36"/>
  <c r="O35" i="36"/>
  <c r="N35" i="36"/>
  <c r="M35" i="36"/>
  <c r="L35" i="36"/>
  <c r="K35" i="36"/>
  <c r="J35" i="36"/>
  <c r="I35" i="36"/>
  <c r="E35" i="36"/>
  <c r="D35" i="36"/>
  <c r="H35" i="36" s="1"/>
  <c r="R34" i="36"/>
  <c r="Q34" i="36"/>
  <c r="P34" i="36"/>
  <c r="O34" i="36"/>
  <c r="N34" i="36"/>
  <c r="M34" i="36"/>
  <c r="L34" i="36"/>
  <c r="K34" i="36"/>
  <c r="J34" i="36"/>
  <c r="I34" i="36"/>
  <c r="E34" i="36"/>
  <c r="D34" i="36"/>
  <c r="H34" i="36" s="1"/>
  <c r="R33" i="36"/>
  <c r="Q33" i="36"/>
  <c r="P33" i="36"/>
  <c r="O33" i="36"/>
  <c r="N33" i="36"/>
  <c r="M33" i="36"/>
  <c r="L33" i="36"/>
  <c r="K33" i="36"/>
  <c r="J33" i="36"/>
  <c r="I33" i="36"/>
  <c r="E33" i="36"/>
  <c r="D33" i="36"/>
  <c r="H33" i="36" s="1"/>
  <c r="R32" i="36"/>
  <c r="Q32" i="36"/>
  <c r="P32" i="36"/>
  <c r="O32" i="36"/>
  <c r="N32" i="36"/>
  <c r="M32" i="36"/>
  <c r="L32" i="36"/>
  <c r="K32" i="36"/>
  <c r="J32" i="36"/>
  <c r="I32" i="36"/>
  <c r="E32" i="36"/>
  <c r="D32" i="36"/>
  <c r="H32" i="36" s="1"/>
  <c r="R25" i="36"/>
  <c r="Q25" i="36"/>
  <c r="P25" i="36"/>
  <c r="O25" i="36"/>
  <c r="N25" i="36"/>
  <c r="M25" i="36"/>
  <c r="L25" i="36"/>
  <c r="L29" i="36" s="1"/>
  <c r="K25" i="36"/>
  <c r="K29" i="36" s="1"/>
  <c r="J25" i="36"/>
  <c r="I25" i="36"/>
  <c r="E25" i="36"/>
  <c r="D25" i="36"/>
  <c r="H25" i="36" s="1"/>
  <c r="H29" i="36" s="1"/>
  <c r="R21" i="36"/>
  <c r="Q21" i="36"/>
  <c r="P21" i="36"/>
  <c r="O21" i="36"/>
  <c r="N21" i="36"/>
  <c r="M21" i="36"/>
  <c r="L21" i="36"/>
  <c r="K21" i="36"/>
  <c r="J21" i="36"/>
  <c r="I21" i="36"/>
  <c r="E21" i="36"/>
  <c r="D21" i="36"/>
  <c r="H21" i="36" s="1"/>
  <c r="R16" i="36"/>
  <c r="Q16" i="36"/>
  <c r="P16" i="36"/>
  <c r="O16" i="36"/>
  <c r="N16" i="36"/>
  <c r="M16" i="36"/>
  <c r="L16" i="36"/>
  <c r="K16" i="36"/>
  <c r="J16" i="36"/>
  <c r="I16" i="36"/>
  <c r="E16" i="36"/>
  <c r="D16" i="36"/>
  <c r="H16" i="36" s="1"/>
  <c r="R15" i="36"/>
  <c r="Q15" i="36"/>
  <c r="P15" i="36"/>
  <c r="O15" i="36"/>
  <c r="N15" i="36"/>
  <c r="M15" i="36"/>
  <c r="L15" i="36"/>
  <c r="K15" i="36"/>
  <c r="J15" i="36"/>
  <c r="I15" i="36"/>
  <c r="E15" i="36"/>
  <c r="D15" i="36"/>
  <c r="H15" i="36" s="1"/>
  <c r="R14" i="36"/>
  <c r="Q14" i="36"/>
  <c r="P14" i="36"/>
  <c r="O14" i="36"/>
  <c r="N14" i="36"/>
  <c r="M14" i="36"/>
  <c r="L14" i="36"/>
  <c r="K14" i="36"/>
  <c r="J14" i="36"/>
  <c r="I14" i="36"/>
  <c r="E14" i="36"/>
  <c r="D14" i="36"/>
  <c r="H14" i="36" s="1"/>
  <c r="R13" i="36"/>
  <c r="Q13" i="36"/>
  <c r="P13" i="36"/>
  <c r="O13" i="36"/>
  <c r="N13" i="36"/>
  <c r="M13" i="36"/>
  <c r="L13" i="36"/>
  <c r="K13" i="36"/>
  <c r="J13" i="36"/>
  <c r="I13" i="36"/>
  <c r="E13" i="36"/>
  <c r="D13" i="36"/>
  <c r="H13" i="36" s="1"/>
  <c r="R12" i="36"/>
  <c r="Q12" i="36"/>
  <c r="P12" i="36"/>
  <c r="O12" i="36"/>
  <c r="N12" i="36"/>
  <c r="M12" i="36"/>
  <c r="L12" i="36"/>
  <c r="K12" i="36"/>
  <c r="J12" i="36"/>
  <c r="I12" i="36"/>
  <c r="E12" i="36"/>
  <c r="D12" i="36"/>
  <c r="H12" i="36" s="1"/>
  <c r="R11" i="36"/>
  <c r="Q11" i="36"/>
  <c r="P11" i="36"/>
  <c r="O11" i="36"/>
  <c r="N11" i="36"/>
  <c r="M11" i="36"/>
  <c r="L11" i="36"/>
  <c r="K11" i="36"/>
  <c r="J11" i="36"/>
  <c r="I11" i="36"/>
  <c r="E11" i="36"/>
  <c r="D11" i="36"/>
  <c r="H11" i="36" s="1"/>
  <c r="R9" i="36"/>
  <c r="Q9" i="36"/>
  <c r="P9" i="36"/>
  <c r="O9" i="36"/>
  <c r="N9" i="36"/>
  <c r="M9" i="36"/>
  <c r="L9" i="36"/>
  <c r="K9" i="36"/>
  <c r="J9" i="36"/>
  <c r="I9" i="36"/>
  <c r="E9" i="36"/>
  <c r="D9" i="36"/>
  <c r="R8" i="36"/>
  <c r="Q8" i="36"/>
  <c r="P8" i="36"/>
  <c r="O8" i="36"/>
  <c r="N8" i="36"/>
  <c r="M8" i="36"/>
  <c r="L8" i="36"/>
  <c r="K8" i="36"/>
  <c r="J8" i="36"/>
  <c r="I8" i="36"/>
  <c r="E8" i="36"/>
  <c r="D8" i="36"/>
  <c r="H8" i="36" s="1"/>
  <c r="R7" i="36"/>
  <c r="Q7" i="36"/>
  <c r="P7" i="36"/>
  <c r="O7" i="36"/>
  <c r="N7" i="36"/>
  <c r="M7" i="36"/>
  <c r="L7" i="36"/>
  <c r="K7" i="36"/>
  <c r="J7" i="36"/>
  <c r="I7" i="36"/>
  <c r="E7" i="36"/>
  <c r="D7" i="36"/>
  <c r="H7" i="36" s="1"/>
  <c r="R6" i="36"/>
  <c r="Q6" i="36"/>
  <c r="P6" i="36"/>
  <c r="O6" i="36"/>
  <c r="N6" i="36"/>
  <c r="M6" i="36"/>
  <c r="L6" i="36"/>
  <c r="K6" i="36"/>
  <c r="J6" i="36"/>
  <c r="I6" i="36"/>
  <c r="E6" i="36"/>
  <c r="D6" i="36"/>
  <c r="H6" i="36" s="1"/>
  <c r="R5" i="36"/>
  <c r="R23" i="36" s="1"/>
  <c r="Q5" i="36"/>
  <c r="Q23" i="36" s="1"/>
  <c r="P5" i="36"/>
  <c r="P23" i="36" s="1"/>
  <c r="O5" i="36"/>
  <c r="O23" i="36" s="1"/>
  <c r="N5" i="36"/>
  <c r="N23" i="36" s="1"/>
  <c r="M5" i="36"/>
  <c r="M23" i="36" s="1"/>
  <c r="L5" i="36"/>
  <c r="L23" i="36" s="1"/>
  <c r="K5" i="36"/>
  <c r="K23" i="36" s="1"/>
  <c r="J5" i="36"/>
  <c r="J23" i="36" s="1"/>
  <c r="I5" i="36"/>
  <c r="I23" i="36" s="1"/>
  <c r="E5" i="36"/>
  <c r="E23" i="36" s="1"/>
  <c r="D5" i="36"/>
  <c r="R4" i="36"/>
  <c r="R27" i="36" s="1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L30" i="36" s="1"/>
  <c r="K4" i="36"/>
  <c r="K27" i="36" s="1"/>
  <c r="K30" i="36" s="1"/>
  <c r="J4" i="36"/>
  <c r="J27" i="36" s="1"/>
  <c r="I4" i="36"/>
  <c r="I27" i="36" s="1"/>
  <c r="E4" i="36"/>
  <c r="E27" i="36" s="1"/>
  <c r="D4" i="36"/>
  <c r="H3" i="36"/>
  <c r="R2" i="36"/>
  <c r="R20" i="36" s="1"/>
  <c r="Q2" i="36"/>
  <c r="Q20" i="36" s="1"/>
  <c r="P2" i="36"/>
  <c r="P20" i="36" s="1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E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E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E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E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E32" i="35"/>
  <c r="D32" i="35"/>
  <c r="H32" i="35" s="1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L29" i="35" s="1"/>
  <c r="K25" i="35"/>
  <c r="K29" i="35" s="1"/>
  <c r="J25" i="35"/>
  <c r="I25" i="35"/>
  <c r="E25" i="35"/>
  <c r="D25" i="35"/>
  <c r="H25" i="35" s="1"/>
  <c r="H29" i="35" s="1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E21" i="35"/>
  <c r="D21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E16" i="35"/>
  <c r="D16" i="35"/>
  <c r="H16" i="35" s="1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E15" i="35"/>
  <c r="D15" i="35"/>
  <c r="H15" i="35" s="1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E14" i="35"/>
  <c r="D14" i="35"/>
  <c r="H14" i="35" s="1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E13" i="35"/>
  <c r="D13" i="35"/>
  <c r="H13" i="35" s="1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E12" i="35"/>
  <c r="D12" i="35"/>
  <c r="H12" i="35" s="1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E11" i="35"/>
  <c r="D11" i="35"/>
  <c r="H11" i="35" s="1"/>
  <c r="Z9" i="35"/>
  <c r="Y9" i="35"/>
  <c r="Y10" i="35" s="1"/>
  <c r="X9" i="35"/>
  <c r="X10" i="35" s="1"/>
  <c r="W9" i="35"/>
  <c r="V9" i="35"/>
  <c r="V10" i="35" s="1"/>
  <c r="U9" i="35"/>
  <c r="T9" i="35"/>
  <c r="T10" i="35" s="1"/>
  <c r="S9" i="35"/>
  <c r="R9" i="35"/>
  <c r="Q9" i="35"/>
  <c r="Q10" i="35" s="1"/>
  <c r="P9" i="35"/>
  <c r="O9" i="35"/>
  <c r="O10" i="35" s="1"/>
  <c r="N9" i="35"/>
  <c r="M9" i="35"/>
  <c r="L9" i="35"/>
  <c r="L10" i="35" s="1"/>
  <c r="K9" i="35"/>
  <c r="J9" i="35"/>
  <c r="I9" i="35"/>
  <c r="I10" i="35" s="1"/>
  <c r="E9" i="35"/>
  <c r="D9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E8" i="35"/>
  <c r="D8" i="35"/>
  <c r="H8" i="35" s="1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E7" i="35"/>
  <c r="D7" i="35"/>
  <c r="H7" i="35" s="1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E6" i="35"/>
  <c r="D6" i="35"/>
  <c r="H6" i="35" s="1"/>
  <c r="Z5" i="35"/>
  <c r="Z23" i="35" s="1"/>
  <c r="Y5" i="35"/>
  <c r="Y23" i="35" s="1"/>
  <c r="X5" i="35"/>
  <c r="X23" i="35" s="1"/>
  <c r="W5" i="35"/>
  <c r="W23" i="35" s="1"/>
  <c r="V5" i="35"/>
  <c r="V23" i="35" s="1"/>
  <c r="U5" i="35"/>
  <c r="U23" i="35" s="1"/>
  <c r="T5" i="35"/>
  <c r="T23" i="35" s="1"/>
  <c r="S5" i="35"/>
  <c r="S23" i="35" s="1"/>
  <c r="R5" i="35"/>
  <c r="R23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E5" i="35"/>
  <c r="E23" i="35" s="1"/>
  <c r="D5" i="35"/>
  <c r="Z4" i="35"/>
  <c r="Z27" i="35" s="1"/>
  <c r="Y4" i="35"/>
  <c r="Y27" i="35" s="1"/>
  <c r="X4" i="35"/>
  <c r="X27" i="35" s="1"/>
  <c r="W4" i="35"/>
  <c r="W27" i="35" s="1"/>
  <c r="V4" i="35"/>
  <c r="V27" i="35" s="1"/>
  <c r="U4" i="35"/>
  <c r="U27" i="35" s="1"/>
  <c r="T4" i="35"/>
  <c r="T27" i="35" s="1"/>
  <c r="S4" i="35"/>
  <c r="S27" i="35" s="1"/>
  <c r="R4" i="35"/>
  <c r="R27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K30" i="35" s="1"/>
  <c r="J4" i="35"/>
  <c r="J27" i="35" s="1"/>
  <c r="I4" i="35"/>
  <c r="I27" i="35" s="1"/>
  <c r="E4" i="35"/>
  <c r="E27" i="35" s="1"/>
  <c r="D4" i="35"/>
  <c r="H3" i="35"/>
  <c r="Z2" i="35"/>
  <c r="Z20" i="35" s="1"/>
  <c r="Y2" i="35"/>
  <c r="Y20" i="35" s="1"/>
  <c r="X2" i="35"/>
  <c r="X20" i="35" s="1"/>
  <c r="W2" i="35"/>
  <c r="W20" i="35" s="1"/>
  <c r="V2" i="35"/>
  <c r="V20" i="35" s="1"/>
  <c r="U2" i="35"/>
  <c r="U20" i="35" s="1"/>
  <c r="T2" i="35"/>
  <c r="T20" i="35" s="1"/>
  <c r="S2" i="35"/>
  <c r="S20" i="35" s="1"/>
  <c r="R2" i="35"/>
  <c r="R20" i="35" s="1"/>
  <c r="Q2" i="35"/>
  <c r="Q20" i="35" s="1"/>
  <c r="P2" i="35"/>
  <c r="P20" i="35" s="1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H2" i="35" s="1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E37" i="34"/>
  <c r="D37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E36" i="34"/>
  <c r="D36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E35" i="34"/>
  <c r="D35" i="34"/>
  <c r="H35" i="34" s="1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E34" i="34"/>
  <c r="D34" i="34"/>
  <c r="H34" i="34" s="1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E33" i="34"/>
  <c r="D33" i="34"/>
  <c r="H33" i="34" s="1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E32" i="34"/>
  <c r="D32" i="34"/>
  <c r="H32" i="34" s="1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L29" i="34" s="1"/>
  <c r="K25" i="34"/>
  <c r="K29" i="34" s="1"/>
  <c r="J25" i="34"/>
  <c r="I25" i="34"/>
  <c r="E25" i="34"/>
  <c r="D25" i="34"/>
  <c r="H25" i="34" s="1"/>
  <c r="H29" i="34" s="1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E21" i="34"/>
  <c r="D21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E16" i="34"/>
  <c r="D16" i="34"/>
  <c r="H16" i="34" s="1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E15" i="34"/>
  <c r="D15" i="34"/>
  <c r="H15" i="34" s="1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E14" i="34"/>
  <c r="D14" i="34"/>
  <c r="H14" i="34" s="1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E13" i="34"/>
  <c r="D13" i="34"/>
  <c r="H13" i="34" s="1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E12" i="34"/>
  <c r="D12" i="34"/>
  <c r="H12" i="34" s="1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E11" i="34"/>
  <c r="D11" i="34"/>
  <c r="H11" i="34" s="1"/>
  <c r="Z9" i="34"/>
  <c r="Z10" i="34" s="1"/>
  <c r="Y9" i="34"/>
  <c r="X9" i="34"/>
  <c r="W9" i="34"/>
  <c r="W10" i="34" s="1"/>
  <c r="V9" i="34"/>
  <c r="U9" i="34"/>
  <c r="U10" i="34" s="1"/>
  <c r="T9" i="34"/>
  <c r="S9" i="34"/>
  <c r="R9" i="34"/>
  <c r="R10" i="34" s="1"/>
  <c r="Q9" i="34"/>
  <c r="P9" i="34"/>
  <c r="O9" i="34"/>
  <c r="N9" i="34"/>
  <c r="N10" i="34" s="1"/>
  <c r="M9" i="34"/>
  <c r="L9" i="34"/>
  <c r="K9" i="34"/>
  <c r="J9" i="34"/>
  <c r="J10" i="34" s="1"/>
  <c r="I9" i="34"/>
  <c r="E9" i="34"/>
  <c r="D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E8" i="34"/>
  <c r="D8" i="34"/>
  <c r="H8" i="34" s="1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E7" i="34"/>
  <c r="D7" i="34"/>
  <c r="H7" i="34" s="1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E6" i="34"/>
  <c r="D6" i="34"/>
  <c r="H6" i="34" s="1"/>
  <c r="Z5" i="34"/>
  <c r="Z23" i="34" s="1"/>
  <c r="Y5" i="34"/>
  <c r="Y23" i="34" s="1"/>
  <c r="X5" i="34"/>
  <c r="X23" i="34" s="1"/>
  <c r="W5" i="34"/>
  <c r="W23" i="34" s="1"/>
  <c r="V5" i="34"/>
  <c r="V23" i="34" s="1"/>
  <c r="U5" i="34"/>
  <c r="U23" i="34" s="1"/>
  <c r="T5" i="34"/>
  <c r="T23" i="34" s="1"/>
  <c r="S5" i="34"/>
  <c r="S23" i="34" s="1"/>
  <c r="R5" i="34"/>
  <c r="R23" i="34" s="1"/>
  <c r="Q5" i="34"/>
  <c r="Q23" i="34" s="1"/>
  <c r="P5" i="34"/>
  <c r="P23" i="34" s="1"/>
  <c r="O5" i="34"/>
  <c r="O23" i="34" s="1"/>
  <c r="N5" i="34"/>
  <c r="N23" i="34" s="1"/>
  <c r="M5" i="34"/>
  <c r="M23" i="34" s="1"/>
  <c r="L5" i="34"/>
  <c r="L23" i="34" s="1"/>
  <c r="K5" i="34"/>
  <c r="K23" i="34" s="1"/>
  <c r="J5" i="34"/>
  <c r="J23" i="34" s="1"/>
  <c r="I5" i="34"/>
  <c r="I23" i="34" s="1"/>
  <c r="E5" i="34"/>
  <c r="E23" i="34" s="1"/>
  <c r="D5" i="34"/>
  <c r="Z4" i="34"/>
  <c r="Z27" i="34" s="1"/>
  <c r="Y4" i="34"/>
  <c r="Y27" i="34" s="1"/>
  <c r="X4" i="34"/>
  <c r="X27" i="34" s="1"/>
  <c r="W4" i="34"/>
  <c r="W27" i="34" s="1"/>
  <c r="V4" i="34"/>
  <c r="V27" i="34" s="1"/>
  <c r="U4" i="34"/>
  <c r="U27" i="34" s="1"/>
  <c r="T4" i="34"/>
  <c r="T27" i="34" s="1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L30" i="34" s="1"/>
  <c r="K4" i="34"/>
  <c r="K27" i="34" s="1"/>
  <c r="K30" i="34" s="1"/>
  <c r="J4" i="34"/>
  <c r="J27" i="34" s="1"/>
  <c r="I4" i="34"/>
  <c r="I27" i="34" s="1"/>
  <c r="E4" i="34"/>
  <c r="E27" i="34" s="1"/>
  <c r="D4" i="34"/>
  <c r="H3" i="34"/>
  <c r="Z2" i="34"/>
  <c r="Z20" i="34" s="1"/>
  <c r="Y2" i="34"/>
  <c r="Y20" i="34" s="1"/>
  <c r="X2" i="34"/>
  <c r="X20" i="34" s="1"/>
  <c r="W2" i="34"/>
  <c r="W20" i="34" s="1"/>
  <c r="V2" i="34"/>
  <c r="V20" i="34" s="1"/>
  <c r="U2" i="34"/>
  <c r="U20" i="34" s="1"/>
  <c r="T2" i="34"/>
  <c r="T20" i="34" s="1"/>
  <c r="S2" i="34"/>
  <c r="S20" i="34" s="1"/>
  <c r="R2" i="34"/>
  <c r="R20" i="34" s="1"/>
  <c r="Q2" i="34"/>
  <c r="Q20" i="34" s="1"/>
  <c r="P2" i="34"/>
  <c r="P20" i="34" s="1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D2" i="34"/>
  <c r="H2" i="34" s="1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E37" i="33"/>
  <c r="D37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E36" i="33"/>
  <c r="D36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E35" i="33"/>
  <c r="D35" i="33"/>
  <c r="H35" i="33" s="1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E34" i="33"/>
  <c r="D34" i="33"/>
  <c r="H34" i="33" s="1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E33" i="33"/>
  <c r="D33" i="33"/>
  <c r="H33" i="33" s="1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E32" i="33"/>
  <c r="D32" i="33"/>
  <c r="H32" i="33" s="1"/>
  <c r="W25" i="33"/>
  <c r="V25" i="33"/>
  <c r="U25" i="33"/>
  <c r="T25" i="33"/>
  <c r="S25" i="33"/>
  <c r="R25" i="33"/>
  <c r="Q25" i="33"/>
  <c r="P25" i="33"/>
  <c r="O25" i="33"/>
  <c r="N25" i="33"/>
  <c r="M25" i="33"/>
  <c r="L25" i="33"/>
  <c r="L29" i="33" s="1"/>
  <c r="K25" i="33"/>
  <c r="K29" i="33" s="1"/>
  <c r="J25" i="33"/>
  <c r="I25" i="33"/>
  <c r="E25" i="33"/>
  <c r="D25" i="33"/>
  <c r="H25" i="33" s="1"/>
  <c r="H29" i="33" s="1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E21" i="33"/>
  <c r="D21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E16" i="33"/>
  <c r="D16" i="33"/>
  <c r="H16" i="33" s="1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E15" i="33"/>
  <c r="D15" i="33"/>
  <c r="H15" i="33" s="1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E14" i="33"/>
  <c r="D14" i="33"/>
  <c r="H14" i="33" s="1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E13" i="33"/>
  <c r="D13" i="33"/>
  <c r="H13" i="33" s="1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E12" i="33"/>
  <c r="D12" i="33"/>
  <c r="H12" i="33" s="1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E11" i="33"/>
  <c r="D11" i="33"/>
  <c r="H11" i="33" s="1"/>
  <c r="W9" i="33"/>
  <c r="V9" i="33"/>
  <c r="V10" i="33" s="1"/>
  <c r="U9" i="33"/>
  <c r="T9" i="33"/>
  <c r="S9" i="33"/>
  <c r="S10" i="33" s="1"/>
  <c r="R9" i="33"/>
  <c r="Q9" i="33"/>
  <c r="P9" i="33"/>
  <c r="P10" i="33" s="1"/>
  <c r="O9" i="33"/>
  <c r="N9" i="33"/>
  <c r="M9" i="33"/>
  <c r="L9" i="33"/>
  <c r="L10" i="33" s="1"/>
  <c r="K9" i="33"/>
  <c r="J9" i="33"/>
  <c r="I9" i="33"/>
  <c r="I10" i="33" s="1"/>
  <c r="E9" i="33"/>
  <c r="D9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E8" i="33"/>
  <c r="D8" i="33"/>
  <c r="H8" i="33" s="1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E7" i="33"/>
  <c r="D7" i="33"/>
  <c r="H7" i="33" s="1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E6" i="33"/>
  <c r="D6" i="33"/>
  <c r="H6" i="33" s="1"/>
  <c r="W5" i="33"/>
  <c r="W23" i="33" s="1"/>
  <c r="V5" i="33"/>
  <c r="V23" i="33" s="1"/>
  <c r="U5" i="33"/>
  <c r="U23" i="33" s="1"/>
  <c r="T5" i="33"/>
  <c r="T23" i="33" s="1"/>
  <c r="S5" i="33"/>
  <c r="S23" i="33" s="1"/>
  <c r="R5" i="33"/>
  <c r="R23" i="33" s="1"/>
  <c r="Q5" i="33"/>
  <c r="Q23" i="33" s="1"/>
  <c r="P5" i="33"/>
  <c r="P23" i="33" s="1"/>
  <c r="O5" i="33"/>
  <c r="O23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E5" i="33"/>
  <c r="E23" i="33" s="1"/>
  <c r="D5" i="33"/>
  <c r="W4" i="33"/>
  <c r="W27" i="33" s="1"/>
  <c r="V4" i="33"/>
  <c r="V27" i="33" s="1"/>
  <c r="U4" i="33"/>
  <c r="U27" i="33" s="1"/>
  <c r="T4" i="33"/>
  <c r="T27" i="33" s="1"/>
  <c r="S4" i="33"/>
  <c r="S27" i="33" s="1"/>
  <c r="R4" i="33"/>
  <c r="R27" i="33" s="1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L30" i="33" s="1"/>
  <c r="K4" i="33"/>
  <c r="K27" i="33" s="1"/>
  <c r="K30" i="33" s="1"/>
  <c r="J4" i="33"/>
  <c r="J27" i="33" s="1"/>
  <c r="I4" i="33"/>
  <c r="I27" i="33" s="1"/>
  <c r="E4" i="33"/>
  <c r="E27" i="33" s="1"/>
  <c r="D4" i="33"/>
  <c r="H3" i="33"/>
  <c r="W2" i="33"/>
  <c r="W20" i="33" s="1"/>
  <c r="V2" i="33"/>
  <c r="V20" i="33" s="1"/>
  <c r="U2" i="33"/>
  <c r="U20" i="33" s="1"/>
  <c r="T2" i="33"/>
  <c r="T20" i="33" s="1"/>
  <c r="S2" i="33"/>
  <c r="S20" i="33" s="1"/>
  <c r="R2" i="33"/>
  <c r="R20" i="33" s="1"/>
  <c r="Q2" i="33"/>
  <c r="Q20" i="33" s="1"/>
  <c r="P2" i="33"/>
  <c r="P20" i="33" s="1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D2" i="33"/>
  <c r="H2" i="33" s="1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E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E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E35" i="32"/>
  <c r="D35" i="32"/>
  <c r="H35" i="32" s="1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E34" i="32"/>
  <c r="D34" i="32"/>
  <c r="H34" i="32" s="1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E33" i="32"/>
  <c r="D33" i="32"/>
  <c r="H33" i="32" s="1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E32" i="32"/>
  <c r="D32" i="32"/>
  <c r="H32" i="32" s="1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L29" i="32" s="1"/>
  <c r="K25" i="32"/>
  <c r="K29" i="32" s="1"/>
  <c r="J25" i="32"/>
  <c r="I25" i="32"/>
  <c r="E25" i="32"/>
  <c r="D25" i="32"/>
  <c r="H25" i="32" s="1"/>
  <c r="H29" i="32" s="1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E21" i="32"/>
  <c r="D21" i="32"/>
  <c r="H21" i="32" s="1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E16" i="32"/>
  <c r="D16" i="32"/>
  <c r="H16" i="32" s="1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E15" i="32"/>
  <c r="D15" i="32"/>
  <c r="H15" i="32" s="1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E14" i="32"/>
  <c r="D14" i="32"/>
  <c r="H14" i="32" s="1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E13" i="32"/>
  <c r="D13" i="32"/>
  <c r="H13" i="32" s="1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E12" i="32"/>
  <c r="D12" i="32"/>
  <c r="H12" i="32" s="1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E11" i="32"/>
  <c r="D11" i="32"/>
  <c r="H11" i="32" s="1"/>
  <c r="Z9" i="32"/>
  <c r="Y9" i="32"/>
  <c r="X9" i="32"/>
  <c r="X10" i="32" s="1"/>
  <c r="W9" i="32"/>
  <c r="V9" i="32"/>
  <c r="V10" i="32" s="1"/>
  <c r="U9" i="32"/>
  <c r="T9" i="32"/>
  <c r="S9" i="32"/>
  <c r="R9" i="32"/>
  <c r="Q9" i="32"/>
  <c r="Q10" i="32" s="1"/>
  <c r="P9" i="32"/>
  <c r="O9" i="32"/>
  <c r="N9" i="32"/>
  <c r="M9" i="32"/>
  <c r="M10" i="32" s="1"/>
  <c r="L9" i="32"/>
  <c r="K9" i="32"/>
  <c r="J9" i="32"/>
  <c r="I9" i="32"/>
  <c r="I10" i="32" s="1"/>
  <c r="E9" i="32"/>
  <c r="D9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E8" i="32"/>
  <c r="D8" i="32"/>
  <c r="H8" i="32" s="1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E7" i="32"/>
  <c r="D7" i="32"/>
  <c r="H7" i="32" s="1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E6" i="32"/>
  <c r="D6" i="32"/>
  <c r="H6" i="32" s="1"/>
  <c r="Z5" i="32"/>
  <c r="Z23" i="32" s="1"/>
  <c r="Y5" i="32"/>
  <c r="Y23" i="32" s="1"/>
  <c r="X5" i="32"/>
  <c r="X23" i="32" s="1"/>
  <c r="W5" i="32"/>
  <c r="W23" i="32" s="1"/>
  <c r="V5" i="32"/>
  <c r="V23" i="32" s="1"/>
  <c r="U5" i="32"/>
  <c r="U23" i="32" s="1"/>
  <c r="T5" i="32"/>
  <c r="T23" i="32" s="1"/>
  <c r="S5" i="32"/>
  <c r="S23" i="32" s="1"/>
  <c r="R5" i="32"/>
  <c r="R23" i="32" s="1"/>
  <c r="Q5" i="32"/>
  <c r="Q23" i="32" s="1"/>
  <c r="P5" i="32"/>
  <c r="P23" i="32" s="1"/>
  <c r="O5" i="32"/>
  <c r="O23" i="32" s="1"/>
  <c r="N5" i="32"/>
  <c r="N23" i="32" s="1"/>
  <c r="M5" i="32"/>
  <c r="M23" i="32" s="1"/>
  <c r="L5" i="32"/>
  <c r="L23" i="32" s="1"/>
  <c r="K5" i="32"/>
  <c r="K23" i="32" s="1"/>
  <c r="J5" i="32"/>
  <c r="J23" i="32" s="1"/>
  <c r="E24" i="32" s="1"/>
  <c r="I5" i="32"/>
  <c r="I23" i="32" s="1"/>
  <c r="E5" i="32"/>
  <c r="E23" i="32" s="1"/>
  <c r="D5" i="32"/>
  <c r="Z4" i="32"/>
  <c r="Z27" i="32" s="1"/>
  <c r="Y4" i="32"/>
  <c r="Y27" i="32" s="1"/>
  <c r="X4" i="32"/>
  <c r="X27" i="32" s="1"/>
  <c r="W4" i="32"/>
  <c r="W27" i="32" s="1"/>
  <c r="V4" i="32"/>
  <c r="V27" i="32" s="1"/>
  <c r="U4" i="32"/>
  <c r="U27" i="32" s="1"/>
  <c r="T4" i="32"/>
  <c r="T27" i="32" s="1"/>
  <c r="S4" i="32"/>
  <c r="S27" i="32" s="1"/>
  <c r="R4" i="32"/>
  <c r="R27" i="32" s="1"/>
  <c r="Q4" i="32"/>
  <c r="Q27" i="32" s="1"/>
  <c r="P4" i="32"/>
  <c r="P27" i="32" s="1"/>
  <c r="O4" i="32"/>
  <c r="O27" i="32" s="1"/>
  <c r="N4" i="32"/>
  <c r="N27" i="32" s="1"/>
  <c r="M4" i="32"/>
  <c r="M27" i="32" s="1"/>
  <c r="L4" i="32"/>
  <c r="L27" i="32" s="1"/>
  <c r="L30" i="32" s="1"/>
  <c r="K4" i="32"/>
  <c r="K27" i="32" s="1"/>
  <c r="K30" i="32" s="1"/>
  <c r="J4" i="32"/>
  <c r="J27" i="32" s="1"/>
  <c r="I4" i="32"/>
  <c r="I27" i="32" s="1"/>
  <c r="E4" i="32"/>
  <c r="E27" i="32" s="1"/>
  <c r="D4" i="32"/>
  <c r="H3" i="32"/>
  <c r="Z2" i="32"/>
  <c r="Z20" i="32" s="1"/>
  <c r="Y2" i="32"/>
  <c r="Y20" i="32" s="1"/>
  <c r="X2" i="32"/>
  <c r="X20" i="32" s="1"/>
  <c r="W2" i="32"/>
  <c r="W20" i="32" s="1"/>
  <c r="V2" i="32"/>
  <c r="V20" i="32" s="1"/>
  <c r="U2" i="32"/>
  <c r="U20" i="32" s="1"/>
  <c r="T2" i="32"/>
  <c r="T20" i="32" s="1"/>
  <c r="S2" i="32"/>
  <c r="S20" i="32" s="1"/>
  <c r="R2" i="32"/>
  <c r="R20" i="32" s="1"/>
  <c r="Q2" i="32"/>
  <c r="Q20" i="32" s="1"/>
  <c r="P2" i="32"/>
  <c r="P20" i="32" s="1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E37" i="31"/>
  <c r="D37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E36" i="31"/>
  <c r="D36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E35" i="31"/>
  <c r="D35" i="31"/>
  <c r="H35" i="31" s="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E34" i="31"/>
  <c r="D34" i="31"/>
  <c r="H34" i="31" s="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E33" i="31"/>
  <c r="D33" i="31"/>
  <c r="H33" i="31" s="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E32" i="31"/>
  <c r="D32" i="31"/>
  <c r="H32" i="31" s="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L29" i="31" s="1"/>
  <c r="K25" i="31"/>
  <c r="K29" i="31" s="1"/>
  <c r="J25" i="31"/>
  <c r="I25" i="31"/>
  <c r="E25" i="31"/>
  <c r="D25" i="31"/>
  <c r="H25" i="31" s="1"/>
  <c r="H29" i="31" s="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E21" i="31"/>
  <c r="D21" i="31"/>
  <c r="H21" i="31" s="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E16" i="31"/>
  <c r="D16" i="31"/>
  <c r="H16" i="31" s="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E15" i="31"/>
  <c r="D15" i="31"/>
  <c r="H15" i="31" s="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E14" i="31"/>
  <c r="D14" i="31"/>
  <c r="H14" i="31" s="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E13" i="31"/>
  <c r="D13" i="31"/>
  <c r="H13" i="31" s="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E12" i="31"/>
  <c r="D12" i="31"/>
  <c r="H12" i="31" s="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E11" i="31"/>
  <c r="D11" i="31"/>
  <c r="H11" i="31" s="1"/>
  <c r="Z9" i="31"/>
  <c r="Z10" i="31" s="1"/>
  <c r="Y9" i="31"/>
  <c r="X9" i="31"/>
  <c r="W9" i="31"/>
  <c r="W10" i="31" s="1"/>
  <c r="V9" i="31"/>
  <c r="U9" i="31"/>
  <c r="U10" i="31" s="1"/>
  <c r="T9" i="31"/>
  <c r="S9" i="31"/>
  <c r="R9" i="31"/>
  <c r="Q9" i="31"/>
  <c r="Q10" i="31" s="1"/>
  <c r="P9" i="31"/>
  <c r="O9" i="31"/>
  <c r="N9" i="31"/>
  <c r="M9" i="31"/>
  <c r="M10" i="31" s="1"/>
  <c r="L9" i="31"/>
  <c r="K9" i="31"/>
  <c r="J9" i="31"/>
  <c r="I9" i="31"/>
  <c r="I10" i="31" s="1"/>
  <c r="E9" i="31"/>
  <c r="D9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E8" i="31"/>
  <c r="D8" i="31"/>
  <c r="H8" i="31" s="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E7" i="31"/>
  <c r="D7" i="31"/>
  <c r="H7" i="31" s="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E6" i="31"/>
  <c r="D6" i="31"/>
  <c r="H6" i="31" s="1"/>
  <c r="Z5" i="31"/>
  <c r="Z23" i="31" s="1"/>
  <c r="Y5" i="31"/>
  <c r="Y23" i="31" s="1"/>
  <c r="X5" i="31"/>
  <c r="X23" i="31" s="1"/>
  <c r="W5" i="31"/>
  <c r="W23" i="31" s="1"/>
  <c r="V5" i="31"/>
  <c r="V23" i="31" s="1"/>
  <c r="U5" i="31"/>
  <c r="U23" i="31" s="1"/>
  <c r="T5" i="31"/>
  <c r="T23" i="31" s="1"/>
  <c r="S5" i="31"/>
  <c r="S23" i="31" s="1"/>
  <c r="R5" i="31"/>
  <c r="R23" i="31" s="1"/>
  <c r="Q5" i="31"/>
  <c r="Q23" i="31" s="1"/>
  <c r="P5" i="31"/>
  <c r="P23" i="31" s="1"/>
  <c r="O5" i="31"/>
  <c r="O23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E5" i="31"/>
  <c r="E23" i="31" s="1"/>
  <c r="D5" i="31"/>
  <c r="Z4" i="31"/>
  <c r="Z27" i="31" s="1"/>
  <c r="Y4" i="31"/>
  <c r="Y27" i="31" s="1"/>
  <c r="X4" i="31"/>
  <c r="X27" i="31" s="1"/>
  <c r="W4" i="31"/>
  <c r="W27" i="31" s="1"/>
  <c r="V4" i="31"/>
  <c r="V27" i="31" s="1"/>
  <c r="U4" i="31"/>
  <c r="U27" i="31" s="1"/>
  <c r="T4" i="31"/>
  <c r="T27" i="31" s="1"/>
  <c r="S4" i="31"/>
  <c r="S27" i="31" s="1"/>
  <c r="R4" i="31"/>
  <c r="R27" i="31" s="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K30" i="31" s="1"/>
  <c r="J4" i="31"/>
  <c r="J27" i="31" s="1"/>
  <c r="I4" i="31"/>
  <c r="I27" i="31" s="1"/>
  <c r="E4" i="31"/>
  <c r="E27" i="31" s="1"/>
  <c r="D4" i="31"/>
  <c r="H3" i="31"/>
  <c r="Z2" i="31"/>
  <c r="Z20" i="31" s="1"/>
  <c r="Y2" i="31"/>
  <c r="Y20" i="31" s="1"/>
  <c r="X2" i="31"/>
  <c r="X20" i="31" s="1"/>
  <c r="W2" i="31"/>
  <c r="W20" i="31" s="1"/>
  <c r="V2" i="31"/>
  <c r="V20" i="31" s="1"/>
  <c r="U2" i="31"/>
  <c r="U20" i="31" s="1"/>
  <c r="T2" i="31"/>
  <c r="T20" i="31" s="1"/>
  <c r="S2" i="31"/>
  <c r="S20" i="31" s="1"/>
  <c r="R2" i="31"/>
  <c r="R20" i="31" s="1"/>
  <c r="Q2" i="31"/>
  <c r="Q20" i="31" s="1"/>
  <c r="P2" i="31"/>
  <c r="P20" i="31" s="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E37" i="30"/>
  <c r="D37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E36" i="30"/>
  <c r="D36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E35" i="30"/>
  <c r="D35" i="30"/>
  <c r="H35" i="30" s="1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E34" i="30"/>
  <c r="D34" i="30"/>
  <c r="H34" i="30" s="1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E33" i="30"/>
  <c r="D33" i="30"/>
  <c r="H33" i="30" s="1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E32" i="30"/>
  <c r="D32" i="30"/>
  <c r="H32" i="30" s="1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L29" i="30" s="1"/>
  <c r="K25" i="30"/>
  <c r="K29" i="30" s="1"/>
  <c r="J25" i="30"/>
  <c r="I25" i="30"/>
  <c r="E25" i="30"/>
  <c r="D25" i="30"/>
  <c r="H25" i="30" s="1"/>
  <c r="H29" i="30" s="1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E21" i="30"/>
  <c r="D21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E16" i="30"/>
  <c r="D16" i="30"/>
  <c r="H16" i="30" s="1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E15" i="30"/>
  <c r="D15" i="30"/>
  <c r="H15" i="30" s="1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E14" i="30"/>
  <c r="D14" i="30"/>
  <c r="H14" i="30" s="1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E13" i="30"/>
  <c r="D13" i="30"/>
  <c r="H13" i="30" s="1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E12" i="30"/>
  <c r="D12" i="30"/>
  <c r="H12" i="30" s="1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E11" i="30"/>
  <c r="D11" i="30"/>
  <c r="H11" i="30" s="1"/>
  <c r="Y9" i="30"/>
  <c r="X9" i="30"/>
  <c r="W9" i="30"/>
  <c r="V9" i="30"/>
  <c r="U9" i="30"/>
  <c r="T9" i="30"/>
  <c r="S9" i="30"/>
  <c r="R9" i="30"/>
  <c r="R10" i="30" s="1"/>
  <c r="Q9" i="30"/>
  <c r="P9" i="30"/>
  <c r="O9" i="30"/>
  <c r="N9" i="30"/>
  <c r="N10" i="30" s="1"/>
  <c r="M9" i="30"/>
  <c r="L9" i="30"/>
  <c r="K9" i="30"/>
  <c r="J9" i="30"/>
  <c r="J10" i="30" s="1"/>
  <c r="I9" i="30"/>
  <c r="E9" i="30"/>
  <c r="D9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E8" i="30"/>
  <c r="D8" i="30"/>
  <c r="H8" i="30" s="1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E7" i="30"/>
  <c r="D7" i="30"/>
  <c r="H7" i="30" s="1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E6" i="30"/>
  <c r="D6" i="30"/>
  <c r="H6" i="30" s="1"/>
  <c r="Y5" i="30"/>
  <c r="Y23" i="30" s="1"/>
  <c r="X5" i="30"/>
  <c r="X23" i="30" s="1"/>
  <c r="W5" i="30"/>
  <c r="W23" i="30" s="1"/>
  <c r="V5" i="30"/>
  <c r="V23" i="30" s="1"/>
  <c r="U5" i="30"/>
  <c r="U23" i="30" s="1"/>
  <c r="T5" i="30"/>
  <c r="T23" i="30" s="1"/>
  <c r="S5" i="30"/>
  <c r="S23" i="30" s="1"/>
  <c r="R5" i="30"/>
  <c r="R23" i="30" s="1"/>
  <c r="Q5" i="30"/>
  <c r="Q23" i="30" s="1"/>
  <c r="P5" i="30"/>
  <c r="P23" i="30" s="1"/>
  <c r="O5" i="30"/>
  <c r="O23" i="30" s="1"/>
  <c r="N5" i="30"/>
  <c r="N23" i="30" s="1"/>
  <c r="M5" i="30"/>
  <c r="M23" i="30" s="1"/>
  <c r="L5" i="30"/>
  <c r="L23" i="30" s="1"/>
  <c r="K5" i="30"/>
  <c r="K23" i="30" s="1"/>
  <c r="J5" i="30"/>
  <c r="J23" i="30" s="1"/>
  <c r="I5" i="30"/>
  <c r="I23" i="30" s="1"/>
  <c r="E5" i="30"/>
  <c r="E23" i="30" s="1"/>
  <c r="D5" i="30"/>
  <c r="Y4" i="30"/>
  <c r="Y27" i="30" s="1"/>
  <c r="X4" i="30"/>
  <c r="X27" i="30" s="1"/>
  <c r="W4" i="30"/>
  <c r="W27" i="30" s="1"/>
  <c r="V4" i="30"/>
  <c r="V27" i="30" s="1"/>
  <c r="U4" i="30"/>
  <c r="U27" i="30" s="1"/>
  <c r="T4" i="30"/>
  <c r="T27" i="30" s="1"/>
  <c r="S4" i="30"/>
  <c r="S27" i="30" s="1"/>
  <c r="R4" i="30"/>
  <c r="R27" i="30" s="1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L30" i="30" s="1"/>
  <c r="K4" i="30"/>
  <c r="K27" i="30" s="1"/>
  <c r="K30" i="30" s="1"/>
  <c r="J4" i="30"/>
  <c r="J27" i="30" s="1"/>
  <c r="I4" i="30"/>
  <c r="I27" i="30" s="1"/>
  <c r="E4" i="30"/>
  <c r="E27" i="30" s="1"/>
  <c r="D4" i="30"/>
  <c r="H3" i="30"/>
  <c r="Y2" i="30"/>
  <c r="Y20" i="30" s="1"/>
  <c r="X2" i="30"/>
  <c r="X20" i="30" s="1"/>
  <c r="W2" i="30"/>
  <c r="W20" i="30" s="1"/>
  <c r="V2" i="30"/>
  <c r="V20" i="30" s="1"/>
  <c r="U2" i="30"/>
  <c r="U20" i="30" s="1"/>
  <c r="T2" i="30"/>
  <c r="T20" i="30" s="1"/>
  <c r="S2" i="30"/>
  <c r="S20" i="30" s="1"/>
  <c r="R2" i="30"/>
  <c r="R20" i="30" s="1"/>
  <c r="Q2" i="30"/>
  <c r="Q20" i="30" s="1"/>
  <c r="P2" i="30"/>
  <c r="P20" i="30" s="1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E2" i="30"/>
  <c r="D2" i="30"/>
  <c r="H2" i="30" s="1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E37" i="29"/>
  <c r="D37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E36" i="29"/>
  <c r="D36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E35" i="29"/>
  <c r="D35" i="29"/>
  <c r="H35" i="29" s="1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E34" i="29"/>
  <c r="D34" i="29"/>
  <c r="H34" i="29" s="1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E33" i="29"/>
  <c r="D33" i="29"/>
  <c r="H33" i="29" s="1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E32" i="29"/>
  <c r="D32" i="29"/>
  <c r="H32" i="29" s="1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L29" i="29" s="1"/>
  <c r="K25" i="29"/>
  <c r="K29" i="29" s="1"/>
  <c r="J25" i="29"/>
  <c r="I25" i="29"/>
  <c r="E25" i="29"/>
  <c r="D25" i="29"/>
  <c r="H25" i="29" s="1"/>
  <c r="H29" i="29" s="1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E21" i="29"/>
  <c r="D21" i="29"/>
  <c r="H21" i="29" s="1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E16" i="29"/>
  <c r="D16" i="29"/>
  <c r="H16" i="29" s="1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E15" i="29"/>
  <c r="D15" i="29"/>
  <c r="H15" i="29" s="1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E14" i="29"/>
  <c r="D14" i="29"/>
  <c r="H14" i="29" s="1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E13" i="29"/>
  <c r="D13" i="29"/>
  <c r="H13" i="29" s="1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E12" i="29"/>
  <c r="D12" i="29"/>
  <c r="H12" i="29" s="1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E11" i="29"/>
  <c r="D11" i="29"/>
  <c r="H11" i="29" s="1"/>
  <c r="Z9" i="29"/>
  <c r="Z10" i="29" s="1"/>
  <c r="Y9" i="29"/>
  <c r="X9" i="29"/>
  <c r="W9" i="29"/>
  <c r="W10" i="29" s="1"/>
  <c r="V9" i="29"/>
  <c r="U9" i="29"/>
  <c r="T9" i="29"/>
  <c r="S9" i="29"/>
  <c r="S10" i="29" s="1"/>
  <c r="R9" i="29"/>
  <c r="Q9" i="29"/>
  <c r="P9" i="29"/>
  <c r="P10" i="29" s="1"/>
  <c r="O9" i="29"/>
  <c r="N9" i="29"/>
  <c r="M9" i="29"/>
  <c r="L9" i="29"/>
  <c r="L10" i="29" s="1"/>
  <c r="K9" i="29"/>
  <c r="J9" i="29"/>
  <c r="I9" i="29"/>
  <c r="E9" i="29"/>
  <c r="D9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E8" i="29"/>
  <c r="D8" i="29"/>
  <c r="H8" i="29" s="1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E7" i="29"/>
  <c r="D7" i="29"/>
  <c r="H7" i="29" s="1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E6" i="29"/>
  <c r="D6" i="29"/>
  <c r="H6" i="29" s="1"/>
  <c r="Z5" i="29"/>
  <c r="Z23" i="29" s="1"/>
  <c r="Y5" i="29"/>
  <c r="Y23" i="29" s="1"/>
  <c r="X5" i="29"/>
  <c r="X23" i="29" s="1"/>
  <c r="W5" i="29"/>
  <c r="W23" i="29" s="1"/>
  <c r="V5" i="29"/>
  <c r="V23" i="29" s="1"/>
  <c r="U5" i="29"/>
  <c r="U23" i="29" s="1"/>
  <c r="T5" i="29"/>
  <c r="T23" i="29" s="1"/>
  <c r="S5" i="29"/>
  <c r="S23" i="29" s="1"/>
  <c r="R5" i="29"/>
  <c r="R23" i="29" s="1"/>
  <c r="Q5" i="29"/>
  <c r="Q23" i="29" s="1"/>
  <c r="P5" i="29"/>
  <c r="P23" i="29" s="1"/>
  <c r="O5" i="29"/>
  <c r="O23" i="29" s="1"/>
  <c r="N5" i="29"/>
  <c r="N23" i="29" s="1"/>
  <c r="M5" i="29"/>
  <c r="M23" i="29" s="1"/>
  <c r="L5" i="29"/>
  <c r="L23" i="29" s="1"/>
  <c r="K5" i="29"/>
  <c r="K23" i="29" s="1"/>
  <c r="J5" i="29"/>
  <c r="J23" i="29" s="1"/>
  <c r="I5" i="29"/>
  <c r="I23" i="29" s="1"/>
  <c r="E5" i="29"/>
  <c r="E23" i="29" s="1"/>
  <c r="D5" i="29"/>
  <c r="Z4" i="29"/>
  <c r="Z27" i="29" s="1"/>
  <c r="Y4" i="29"/>
  <c r="Y27" i="29" s="1"/>
  <c r="X4" i="29"/>
  <c r="X27" i="29" s="1"/>
  <c r="W4" i="29"/>
  <c r="W27" i="29" s="1"/>
  <c r="V4" i="29"/>
  <c r="V27" i="29" s="1"/>
  <c r="U4" i="29"/>
  <c r="U27" i="29" s="1"/>
  <c r="T4" i="29"/>
  <c r="T27" i="29" s="1"/>
  <c r="S4" i="29"/>
  <c r="S27" i="29" s="1"/>
  <c r="R4" i="29"/>
  <c r="R27" i="29" s="1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L30" i="29" s="1"/>
  <c r="K4" i="29"/>
  <c r="K27" i="29" s="1"/>
  <c r="K30" i="29" s="1"/>
  <c r="J4" i="29"/>
  <c r="J27" i="29" s="1"/>
  <c r="I4" i="29"/>
  <c r="I27" i="29" s="1"/>
  <c r="E4" i="29"/>
  <c r="E27" i="29" s="1"/>
  <c r="D4" i="29"/>
  <c r="H3" i="29"/>
  <c r="Z2" i="29"/>
  <c r="Z20" i="29" s="1"/>
  <c r="Y2" i="29"/>
  <c r="Y20" i="29" s="1"/>
  <c r="X2" i="29"/>
  <c r="X20" i="29" s="1"/>
  <c r="W2" i="29"/>
  <c r="W20" i="29" s="1"/>
  <c r="V2" i="29"/>
  <c r="V20" i="29" s="1"/>
  <c r="U2" i="29"/>
  <c r="U20" i="29" s="1"/>
  <c r="T2" i="29"/>
  <c r="T20" i="29" s="1"/>
  <c r="S2" i="29"/>
  <c r="S20" i="29" s="1"/>
  <c r="R2" i="29"/>
  <c r="R20" i="29" s="1"/>
  <c r="Q2" i="29"/>
  <c r="Q20" i="29" s="1"/>
  <c r="P2" i="29"/>
  <c r="P20" i="29" s="1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S37" i="28"/>
  <c r="R37" i="28"/>
  <c r="Q37" i="28"/>
  <c r="P37" i="28"/>
  <c r="O37" i="28"/>
  <c r="N37" i="28"/>
  <c r="M37" i="28"/>
  <c r="L37" i="28"/>
  <c r="K37" i="28"/>
  <c r="J37" i="28"/>
  <c r="I37" i="28"/>
  <c r="H37" i="28"/>
  <c r="E37" i="28"/>
  <c r="D37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E36" i="28"/>
  <c r="D36" i="28"/>
  <c r="S35" i="28"/>
  <c r="R35" i="28"/>
  <c r="Q35" i="28"/>
  <c r="P35" i="28"/>
  <c r="O35" i="28"/>
  <c r="N35" i="28"/>
  <c r="M35" i="28"/>
  <c r="L35" i="28"/>
  <c r="K35" i="28"/>
  <c r="J35" i="28"/>
  <c r="I35" i="28"/>
  <c r="E35" i="28"/>
  <c r="D35" i="28"/>
  <c r="H35" i="28" s="1"/>
  <c r="S34" i="28"/>
  <c r="R34" i="28"/>
  <c r="Q34" i="28"/>
  <c r="P34" i="28"/>
  <c r="O34" i="28"/>
  <c r="N34" i="28"/>
  <c r="M34" i="28"/>
  <c r="L34" i="28"/>
  <c r="K34" i="28"/>
  <c r="J34" i="28"/>
  <c r="I34" i="28"/>
  <c r="E34" i="28"/>
  <c r="D34" i="28"/>
  <c r="H34" i="28" s="1"/>
  <c r="S33" i="28"/>
  <c r="R33" i="28"/>
  <c r="Q33" i="28"/>
  <c r="P33" i="28"/>
  <c r="O33" i="28"/>
  <c r="N33" i="28"/>
  <c r="M33" i="28"/>
  <c r="L33" i="28"/>
  <c r="K33" i="28"/>
  <c r="J33" i="28"/>
  <c r="I33" i="28"/>
  <c r="E33" i="28"/>
  <c r="D33" i="28"/>
  <c r="H33" i="28" s="1"/>
  <c r="S32" i="28"/>
  <c r="R32" i="28"/>
  <c r="Q32" i="28"/>
  <c r="P32" i="28"/>
  <c r="O32" i="28"/>
  <c r="N32" i="28"/>
  <c r="M32" i="28"/>
  <c r="L32" i="28"/>
  <c r="K32" i="28"/>
  <c r="J32" i="28"/>
  <c r="I32" i="28"/>
  <c r="E32" i="28"/>
  <c r="D32" i="28"/>
  <c r="H32" i="28" s="1"/>
  <c r="S25" i="28"/>
  <c r="R25" i="28"/>
  <c r="Q25" i="28"/>
  <c r="P25" i="28"/>
  <c r="O25" i="28"/>
  <c r="N25" i="28"/>
  <c r="M25" i="28"/>
  <c r="L25" i="28"/>
  <c r="L29" i="28" s="1"/>
  <c r="K25" i="28"/>
  <c r="K29" i="28" s="1"/>
  <c r="J25" i="28"/>
  <c r="I25" i="28"/>
  <c r="E25" i="28"/>
  <c r="D25" i="28"/>
  <c r="H25" i="28" s="1"/>
  <c r="H29" i="28" s="1"/>
  <c r="S21" i="28"/>
  <c r="R21" i="28"/>
  <c r="Q21" i="28"/>
  <c r="P21" i="28"/>
  <c r="O21" i="28"/>
  <c r="N21" i="28"/>
  <c r="M21" i="28"/>
  <c r="L21" i="28"/>
  <c r="K21" i="28"/>
  <c r="J21" i="28"/>
  <c r="I21" i="28"/>
  <c r="E21" i="28"/>
  <c r="D21" i="28"/>
  <c r="S16" i="28"/>
  <c r="R16" i="28"/>
  <c r="Q16" i="28"/>
  <c r="P16" i="28"/>
  <c r="O16" i="28"/>
  <c r="N16" i="28"/>
  <c r="M16" i="28"/>
  <c r="L16" i="28"/>
  <c r="K16" i="28"/>
  <c r="J16" i="28"/>
  <c r="I16" i="28"/>
  <c r="E16" i="28"/>
  <c r="D16" i="28"/>
  <c r="H16" i="28" s="1"/>
  <c r="S15" i="28"/>
  <c r="R15" i="28"/>
  <c r="Q15" i="28"/>
  <c r="P15" i="28"/>
  <c r="O15" i="28"/>
  <c r="N15" i="28"/>
  <c r="M15" i="28"/>
  <c r="L15" i="28"/>
  <c r="K15" i="28"/>
  <c r="J15" i="28"/>
  <c r="I15" i="28"/>
  <c r="E15" i="28"/>
  <c r="D15" i="28"/>
  <c r="H15" i="28" s="1"/>
  <c r="S14" i="28"/>
  <c r="R14" i="28"/>
  <c r="Q14" i="28"/>
  <c r="P14" i="28"/>
  <c r="O14" i="28"/>
  <c r="N14" i="28"/>
  <c r="M14" i="28"/>
  <c r="L14" i="28"/>
  <c r="K14" i="28"/>
  <c r="J14" i="28"/>
  <c r="I14" i="28"/>
  <c r="E14" i="28"/>
  <c r="D14" i="28"/>
  <c r="H14" i="28" s="1"/>
  <c r="S13" i="28"/>
  <c r="R13" i="28"/>
  <c r="Q13" i="28"/>
  <c r="P13" i="28"/>
  <c r="O13" i="28"/>
  <c r="N13" i="28"/>
  <c r="M13" i="28"/>
  <c r="L13" i="28"/>
  <c r="K13" i="28"/>
  <c r="J13" i="28"/>
  <c r="I13" i="28"/>
  <c r="E13" i="28"/>
  <c r="D13" i="28"/>
  <c r="H13" i="28" s="1"/>
  <c r="S12" i="28"/>
  <c r="R12" i="28"/>
  <c r="Q12" i="28"/>
  <c r="P12" i="28"/>
  <c r="O12" i="28"/>
  <c r="N12" i="28"/>
  <c r="M12" i="28"/>
  <c r="L12" i="28"/>
  <c r="K12" i="28"/>
  <c r="J12" i="28"/>
  <c r="I12" i="28"/>
  <c r="E12" i="28"/>
  <c r="D12" i="28"/>
  <c r="H12" i="28" s="1"/>
  <c r="S11" i="28"/>
  <c r="R11" i="28"/>
  <c r="Q11" i="28"/>
  <c r="P11" i="28"/>
  <c r="O11" i="28"/>
  <c r="N11" i="28"/>
  <c r="M11" i="28"/>
  <c r="L11" i="28"/>
  <c r="K11" i="28"/>
  <c r="J11" i="28"/>
  <c r="I11" i="28"/>
  <c r="E11" i="28"/>
  <c r="D11" i="28"/>
  <c r="H11" i="28" s="1"/>
  <c r="S9" i="28"/>
  <c r="R9" i="28"/>
  <c r="R10" i="28" s="1"/>
  <c r="Q9" i="28"/>
  <c r="P9" i="28"/>
  <c r="O9" i="28"/>
  <c r="N9" i="28"/>
  <c r="M9" i="28"/>
  <c r="L9" i="28"/>
  <c r="L10" i="28" s="1"/>
  <c r="K9" i="28"/>
  <c r="J9" i="28"/>
  <c r="I9" i="28"/>
  <c r="I10" i="28" s="1"/>
  <c r="E9" i="28"/>
  <c r="D9" i="28"/>
  <c r="S8" i="28"/>
  <c r="R8" i="28"/>
  <c r="Q8" i="28"/>
  <c r="P8" i="28"/>
  <c r="O8" i="28"/>
  <c r="N8" i="28"/>
  <c r="M8" i="28"/>
  <c r="L8" i="28"/>
  <c r="K8" i="28"/>
  <c r="J8" i="28"/>
  <c r="I8" i="28"/>
  <c r="E8" i="28"/>
  <c r="D8" i="28"/>
  <c r="H8" i="28" s="1"/>
  <c r="S7" i="28"/>
  <c r="R7" i="28"/>
  <c r="Q7" i="28"/>
  <c r="P7" i="28"/>
  <c r="O7" i="28"/>
  <c r="N7" i="28"/>
  <c r="M7" i="28"/>
  <c r="L7" i="28"/>
  <c r="K7" i="28"/>
  <c r="J7" i="28"/>
  <c r="I7" i="28"/>
  <c r="E7" i="28"/>
  <c r="D7" i="28"/>
  <c r="H7" i="28" s="1"/>
  <c r="S6" i="28"/>
  <c r="R6" i="28"/>
  <c r="Q6" i="28"/>
  <c r="P6" i="28"/>
  <c r="O6" i="28"/>
  <c r="N6" i="28"/>
  <c r="M6" i="28"/>
  <c r="L6" i="28"/>
  <c r="K6" i="28"/>
  <c r="J6" i="28"/>
  <c r="I6" i="28"/>
  <c r="E6" i="28"/>
  <c r="D6" i="28"/>
  <c r="H6" i="28" s="1"/>
  <c r="S5" i="28"/>
  <c r="S23" i="28" s="1"/>
  <c r="R5" i="28"/>
  <c r="R23" i="28" s="1"/>
  <c r="Q5" i="28"/>
  <c r="Q23" i="28" s="1"/>
  <c r="P5" i="28"/>
  <c r="P23" i="28" s="1"/>
  <c r="O5" i="28"/>
  <c r="O23" i="28" s="1"/>
  <c r="N5" i="28"/>
  <c r="N23" i="28" s="1"/>
  <c r="M5" i="28"/>
  <c r="M23" i="28" s="1"/>
  <c r="L5" i="28"/>
  <c r="L23" i="28" s="1"/>
  <c r="K5" i="28"/>
  <c r="K23" i="28" s="1"/>
  <c r="J5" i="28"/>
  <c r="J23" i="28" s="1"/>
  <c r="I5" i="28"/>
  <c r="I23" i="28" s="1"/>
  <c r="E5" i="28"/>
  <c r="E23" i="28" s="1"/>
  <c r="D5" i="28"/>
  <c r="S4" i="28"/>
  <c r="S27" i="28" s="1"/>
  <c r="R4" i="28"/>
  <c r="R27" i="28" s="1"/>
  <c r="Q4" i="28"/>
  <c r="Q27" i="28" s="1"/>
  <c r="P4" i="28"/>
  <c r="P27" i="28" s="1"/>
  <c r="O4" i="28"/>
  <c r="O27" i="28" s="1"/>
  <c r="N4" i="28"/>
  <c r="N27" i="28" s="1"/>
  <c r="M4" i="28"/>
  <c r="M27" i="28" s="1"/>
  <c r="L4" i="28"/>
  <c r="L27" i="28" s="1"/>
  <c r="L30" i="28" s="1"/>
  <c r="K4" i="28"/>
  <c r="K27" i="28" s="1"/>
  <c r="K30" i="28" s="1"/>
  <c r="J4" i="28"/>
  <c r="J27" i="28" s="1"/>
  <c r="I4" i="28"/>
  <c r="I27" i="28" s="1"/>
  <c r="E4" i="28"/>
  <c r="E27" i="28" s="1"/>
  <c r="D4" i="28"/>
  <c r="H3" i="28"/>
  <c r="S2" i="28"/>
  <c r="S20" i="28" s="1"/>
  <c r="R2" i="28"/>
  <c r="R20" i="28" s="1"/>
  <c r="Q2" i="28"/>
  <c r="Q20" i="28" s="1"/>
  <c r="P2" i="28"/>
  <c r="P20" i="28" s="1"/>
  <c r="O2" i="28"/>
  <c r="O20" i="28" s="1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D2" i="28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E37" i="27"/>
  <c r="D37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E36" i="27"/>
  <c r="D36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E35" i="27"/>
  <c r="D35" i="27"/>
  <c r="H35" i="27" s="1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E34" i="27"/>
  <c r="D34" i="27"/>
  <c r="H34" i="27" s="1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E33" i="27"/>
  <c r="D33" i="27"/>
  <c r="H33" i="27" s="1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E32" i="27"/>
  <c r="D32" i="27"/>
  <c r="H32" i="27" s="1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L29" i="27" s="1"/>
  <c r="K25" i="27"/>
  <c r="K29" i="27" s="1"/>
  <c r="J25" i="27"/>
  <c r="I25" i="27"/>
  <c r="E25" i="27"/>
  <c r="D25" i="27"/>
  <c r="H25" i="27" s="1"/>
  <c r="H29" i="27" s="1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I20" i="27" s="1"/>
  <c r="E21" i="27"/>
  <c r="D21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E16" i="27"/>
  <c r="D16" i="27"/>
  <c r="H16" i="27" s="1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E15" i="27"/>
  <c r="D15" i="27"/>
  <c r="H15" i="27" s="1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E14" i="27"/>
  <c r="D14" i="27"/>
  <c r="H14" i="27" s="1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E13" i="27"/>
  <c r="D13" i="27"/>
  <c r="H13" i="27" s="1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E12" i="27"/>
  <c r="D12" i="27"/>
  <c r="H12" i="27" s="1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E11" i="27"/>
  <c r="D11" i="27"/>
  <c r="H11" i="27" s="1"/>
  <c r="Y9" i="27"/>
  <c r="X9" i="27"/>
  <c r="X10" i="27" s="1"/>
  <c r="W9" i="27"/>
  <c r="V9" i="27"/>
  <c r="U9" i="27"/>
  <c r="T9" i="27"/>
  <c r="S9" i="27"/>
  <c r="S10" i="27" s="1"/>
  <c r="R9" i="27"/>
  <c r="Q9" i="27"/>
  <c r="P9" i="27"/>
  <c r="P10" i="27" s="1"/>
  <c r="O9" i="27"/>
  <c r="N9" i="27"/>
  <c r="M9" i="27"/>
  <c r="L9" i="27"/>
  <c r="L10" i="27" s="1"/>
  <c r="K9" i="27"/>
  <c r="J9" i="27"/>
  <c r="I9" i="27"/>
  <c r="I10" i="27" s="1"/>
  <c r="E9" i="27"/>
  <c r="D9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E8" i="27"/>
  <c r="D8" i="27"/>
  <c r="H8" i="27" s="1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E7" i="27"/>
  <c r="D7" i="27"/>
  <c r="H7" i="27" s="1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E6" i="27"/>
  <c r="D6" i="27"/>
  <c r="H6" i="27" s="1"/>
  <c r="Y5" i="27"/>
  <c r="Y23" i="27" s="1"/>
  <c r="X5" i="27"/>
  <c r="X23" i="27" s="1"/>
  <c r="W5" i="27"/>
  <c r="W23" i="27" s="1"/>
  <c r="V5" i="27"/>
  <c r="V23" i="27" s="1"/>
  <c r="U5" i="27"/>
  <c r="U23" i="27" s="1"/>
  <c r="T5" i="27"/>
  <c r="T23" i="27" s="1"/>
  <c r="S5" i="27"/>
  <c r="S23" i="27" s="1"/>
  <c r="R5" i="27"/>
  <c r="R23" i="27" s="1"/>
  <c r="Q5" i="27"/>
  <c r="Q23" i="27" s="1"/>
  <c r="P5" i="27"/>
  <c r="P23" i="27" s="1"/>
  <c r="O5" i="27"/>
  <c r="O23" i="27" s="1"/>
  <c r="N5" i="27"/>
  <c r="N23" i="27" s="1"/>
  <c r="M5" i="27"/>
  <c r="M23" i="27" s="1"/>
  <c r="L5" i="27"/>
  <c r="L23" i="27" s="1"/>
  <c r="K5" i="27"/>
  <c r="K23" i="27" s="1"/>
  <c r="J5" i="27"/>
  <c r="J23" i="27" s="1"/>
  <c r="I5" i="27"/>
  <c r="I23" i="27" s="1"/>
  <c r="E5" i="27"/>
  <c r="E23" i="27" s="1"/>
  <c r="D5" i="27"/>
  <c r="Y4" i="27"/>
  <c r="Y27" i="27" s="1"/>
  <c r="X4" i="27"/>
  <c r="X27" i="27" s="1"/>
  <c r="W4" i="27"/>
  <c r="W27" i="27" s="1"/>
  <c r="V4" i="27"/>
  <c r="V27" i="27" s="1"/>
  <c r="U4" i="27"/>
  <c r="U27" i="27" s="1"/>
  <c r="T4" i="27"/>
  <c r="T27" i="27" s="1"/>
  <c r="S4" i="27"/>
  <c r="S27" i="27" s="1"/>
  <c r="R4" i="27"/>
  <c r="R27" i="27" s="1"/>
  <c r="Q4" i="27"/>
  <c r="Q27" i="27" s="1"/>
  <c r="P4" i="27"/>
  <c r="P27" i="27" s="1"/>
  <c r="O4" i="27"/>
  <c r="O27" i="27" s="1"/>
  <c r="N4" i="27"/>
  <c r="N27" i="27" s="1"/>
  <c r="M4" i="27"/>
  <c r="M27" i="27" s="1"/>
  <c r="L4" i="27"/>
  <c r="L27" i="27" s="1"/>
  <c r="L30" i="27" s="1"/>
  <c r="K4" i="27"/>
  <c r="K27" i="27" s="1"/>
  <c r="K30" i="27" s="1"/>
  <c r="J4" i="27"/>
  <c r="J27" i="27" s="1"/>
  <c r="I4" i="27"/>
  <c r="I27" i="27" s="1"/>
  <c r="E4" i="27"/>
  <c r="E27" i="27" s="1"/>
  <c r="D4" i="27"/>
  <c r="H3" i="27"/>
  <c r="Y2" i="27"/>
  <c r="Y20" i="27" s="1"/>
  <c r="X2" i="27"/>
  <c r="X20" i="27" s="1"/>
  <c r="W2" i="27"/>
  <c r="W20" i="27" s="1"/>
  <c r="V2" i="27"/>
  <c r="V20" i="27" s="1"/>
  <c r="U2" i="27"/>
  <c r="U20" i="27" s="1"/>
  <c r="T2" i="27"/>
  <c r="T20" i="27" s="1"/>
  <c r="S2" i="27"/>
  <c r="S20" i="27" s="1"/>
  <c r="R2" i="27"/>
  <c r="R20" i="27" s="1"/>
  <c r="Q2" i="27"/>
  <c r="Q20" i="27" s="1"/>
  <c r="P2" i="27"/>
  <c r="P20" i="27" s="1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E2" i="27"/>
  <c r="D2" i="27"/>
  <c r="H2" i="27" s="1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E37" i="26"/>
  <c r="D37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E36" i="26"/>
  <c r="D36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E35" i="26"/>
  <c r="D35" i="26"/>
  <c r="H35" i="26" s="1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E34" i="26"/>
  <c r="D34" i="26"/>
  <c r="H34" i="26" s="1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E33" i="26"/>
  <c r="D33" i="26"/>
  <c r="H33" i="26" s="1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E32" i="26"/>
  <c r="D32" i="26"/>
  <c r="H32" i="26" s="1"/>
  <c r="W25" i="26"/>
  <c r="V25" i="26"/>
  <c r="U25" i="26"/>
  <c r="T25" i="26"/>
  <c r="S25" i="26"/>
  <c r="R25" i="26"/>
  <c r="Q25" i="26"/>
  <c r="P25" i="26"/>
  <c r="O25" i="26"/>
  <c r="N25" i="26"/>
  <c r="M25" i="26"/>
  <c r="L25" i="26"/>
  <c r="L29" i="26" s="1"/>
  <c r="K25" i="26"/>
  <c r="K29" i="26" s="1"/>
  <c r="J25" i="26"/>
  <c r="I25" i="26"/>
  <c r="E25" i="26"/>
  <c r="D25" i="26"/>
  <c r="H25" i="26" s="1"/>
  <c r="H29" i="26" s="1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E21" i="26"/>
  <c r="D21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E16" i="26"/>
  <c r="D16" i="26"/>
  <c r="H16" i="26" s="1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E15" i="26"/>
  <c r="D15" i="26"/>
  <c r="H15" i="26" s="1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E14" i="26"/>
  <c r="D14" i="26"/>
  <c r="H14" i="26" s="1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E13" i="26"/>
  <c r="D13" i="26"/>
  <c r="H13" i="26" s="1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E12" i="26"/>
  <c r="D12" i="26"/>
  <c r="H12" i="26" s="1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E11" i="26"/>
  <c r="D11" i="26"/>
  <c r="H11" i="26" s="1"/>
  <c r="W9" i="26"/>
  <c r="W10" i="26" s="1"/>
  <c r="V9" i="26"/>
  <c r="U9" i="26"/>
  <c r="T9" i="26"/>
  <c r="T10" i="26" s="1"/>
  <c r="S9" i="26"/>
  <c r="R9" i="26"/>
  <c r="Q9" i="26"/>
  <c r="P9" i="26"/>
  <c r="P10" i="26" s="1"/>
  <c r="O9" i="26"/>
  <c r="N9" i="26"/>
  <c r="M9" i="26"/>
  <c r="M10" i="26" s="1"/>
  <c r="L9" i="26"/>
  <c r="K9" i="26"/>
  <c r="J9" i="26"/>
  <c r="I9" i="26"/>
  <c r="I10" i="26" s="1"/>
  <c r="E9" i="26"/>
  <c r="D9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E8" i="26"/>
  <c r="D8" i="26"/>
  <c r="H8" i="26" s="1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E7" i="26"/>
  <c r="D7" i="26"/>
  <c r="H7" i="26" s="1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E6" i="26"/>
  <c r="D6" i="26"/>
  <c r="H6" i="26" s="1"/>
  <c r="W5" i="26"/>
  <c r="W23" i="26" s="1"/>
  <c r="V5" i="26"/>
  <c r="V23" i="26" s="1"/>
  <c r="U5" i="26"/>
  <c r="U23" i="26" s="1"/>
  <c r="T5" i="26"/>
  <c r="T23" i="26" s="1"/>
  <c r="S5" i="26"/>
  <c r="S23" i="26" s="1"/>
  <c r="R5" i="26"/>
  <c r="R23" i="26" s="1"/>
  <c r="Q5" i="26"/>
  <c r="Q23" i="26" s="1"/>
  <c r="P5" i="26"/>
  <c r="P23" i="26" s="1"/>
  <c r="O5" i="26"/>
  <c r="O23" i="26" s="1"/>
  <c r="N5" i="26"/>
  <c r="N23" i="26" s="1"/>
  <c r="M5" i="26"/>
  <c r="M23" i="26" s="1"/>
  <c r="L5" i="26"/>
  <c r="L23" i="26" s="1"/>
  <c r="K5" i="26"/>
  <c r="K23" i="26" s="1"/>
  <c r="J5" i="26"/>
  <c r="J23" i="26" s="1"/>
  <c r="I5" i="26"/>
  <c r="I23" i="26" s="1"/>
  <c r="E5" i="26"/>
  <c r="E23" i="26" s="1"/>
  <c r="D5" i="26"/>
  <c r="W4" i="26"/>
  <c r="W27" i="26" s="1"/>
  <c r="V4" i="26"/>
  <c r="V27" i="26" s="1"/>
  <c r="U4" i="26"/>
  <c r="U27" i="26" s="1"/>
  <c r="T4" i="26"/>
  <c r="T27" i="26" s="1"/>
  <c r="S4" i="26"/>
  <c r="S27" i="26" s="1"/>
  <c r="R4" i="26"/>
  <c r="R27" i="26" s="1"/>
  <c r="Q4" i="26"/>
  <c r="Q27" i="26" s="1"/>
  <c r="P4" i="26"/>
  <c r="P27" i="26" s="1"/>
  <c r="O4" i="26"/>
  <c r="O27" i="26" s="1"/>
  <c r="N4" i="26"/>
  <c r="N27" i="26" s="1"/>
  <c r="M4" i="26"/>
  <c r="M27" i="26" s="1"/>
  <c r="L4" i="26"/>
  <c r="L27" i="26" s="1"/>
  <c r="L30" i="26" s="1"/>
  <c r="K4" i="26"/>
  <c r="K27" i="26" s="1"/>
  <c r="K30" i="26" s="1"/>
  <c r="J4" i="26"/>
  <c r="J27" i="26" s="1"/>
  <c r="I4" i="26"/>
  <c r="I27" i="26" s="1"/>
  <c r="E4" i="26"/>
  <c r="E27" i="26" s="1"/>
  <c r="D4" i="26"/>
  <c r="H3" i="26"/>
  <c r="W2" i="26"/>
  <c r="W20" i="26" s="1"/>
  <c r="V2" i="26"/>
  <c r="V20" i="26" s="1"/>
  <c r="U2" i="26"/>
  <c r="U20" i="26" s="1"/>
  <c r="T2" i="26"/>
  <c r="T20" i="26" s="1"/>
  <c r="S2" i="26"/>
  <c r="S20" i="26" s="1"/>
  <c r="R2" i="26"/>
  <c r="R20" i="26" s="1"/>
  <c r="Q2" i="26"/>
  <c r="Q20" i="26" s="1"/>
  <c r="P2" i="26"/>
  <c r="P20" i="26" s="1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R37" i="25"/>
  <c r="Q37" i="25"/>
  <c r="P37" i="25"/>
  <c r="O37" i="25"/>
  <c r="N37" i="25"/>
  <c r="M37" i="25"/>
  <c r="L37" i="25"/>
  <c r="K37" i="25"/>
  <c r="J37" i="25"/>
  <c r="I37" i="25"/>
  <c r="H37" i="25"/>
  <c r="E37" i="25"/>
  <c r="D37" i="25"/>
  <c r="R36" i="25"/>
  <c r="Q36" i="25"/>
  <c r="P36" i="25"/>
  <c r="O36" i="25"/>
  <c r="N36" i="25"/>
  <c r="M36" i="25"/>
  <c r="L36" i="25"/>
  <c r="K36" i="25"/>
  <c r="J36" i="25"/>
  <c r="I36" i="25"/>
  <c r="H36" i="25"/>
  <c r="E36" i="25"/>
  <c r="D36" i="25"/>
  <c r="R35" i="25"/>
  <c r="Q35" i="25"/>
  <c r="P35" i="25"/>
  <c r="O35" i="25"/>
  <c r="N35" i="25"/>
  <c r="M35" i="25"/>
  <c r="L35" i="25"/>
  <c r="K35" i="25"/>
  <c r="J35" i="25"/>
  <c r="I35" i="25"/>
  <c r="E35" i="25"/>
  <c r="D35" i="25"/>
  <c r="H35" i="25" s="1"/>
  <c r="R34" i="25"/>
  <c r="Q34" i="25"/>
  <c r="P34" i="25"/>
  <c r="O34" i="25"/>
  <c r="N34" i="25"/>
  <c r="M34" i="25"/>
  <c r="L34" i="25"/>
  <c r="K34" i="25"/>
  <c r="J34" i="25"/>
  <c r="I34" i="25"/>
  <c r="E34" i="25"/>
  <c r="D34" i="25"/>
  <c r="H34" i="25" s="1"/>
  <c r="R33" i="25"/>
  <c r="Q33" i="25"/>
  <c r="P33" i="25"/>
  <c r="O33" i="25"/>
  <c r="N33" i="25"/>
  <c r="M33" i="25"/>
  <c r="L33" i="25"/>
  <c r="K33" i="25"/>
  <c r="J33" i="25"/>
  <c r="I33" i="25"/>
  <c r="E33" i="25"/>
  <c r="D33" i="25"/>
  <c r="H33" i="25" s="1"/>
  <c r="R32" i="25"/>
  <c r="Q32" i="25"/>
  <c r="P32" i="25"/>
  <c r="O32" i="25"/>
  <c r="N32" i="25"/>
  <c r="M32" i="25"/>
  <c r="L32" i="25"/>
  <c r="K32" i="25"/>
  <c r="J32" i="25"/>
  <c r="I32" i="25"/>
  <c r="E32" i="25"/>
  <c r="D32" i="25"/>
  <c r="H32" i="25" s="1"/>
  <c r="R25" i="25"/>
  <c r="Q25" i="25"/>
  <c r="P25" i="25"/>
  <c r="O25" i="25"/>
  <c r="N25" i="25"/>
  <c r="M25" i="25"/>
  <c r="L25" i="25"/>
  <c r="L29" i="25" s="1"/>
  <c r="K25" i="25"/>
  <c r="K29" i="25" s="1"/>
  <c r="J25" i="25"/>
  <c r="I25" i="25"/>
  <c r="E25" i="25"/>
  <c r="D25" i="25"/>
  <c r="H25" i="25" s="1"/>
  <c r="H29" i="25" s="1"/>
  <c r="R21" i="25"/>
  <c r="Q21" i="25"/>
  <c r="P21" i="25"/>
  <c r="O21" i="25"/>
  <c r="N21" i="25"/>
  <c r="M21" i="25"/>
  <c r="L21" i="25"/>
  <c r="K21" i="25"/>
  <c r="J21" i="25"/>
  <c r="I21" i="25"/>
  <c r="E21" i="25"/>
  <c r="D21" i="25"/>
  <c r="H21" i="25" s="1"/>
  <c r="R16" i="25"/>
  <c r="Q16" i="25"/>
  <c r="P16" i="25"/>
  <c r="O16" i="25"/>
  <c r="N16" i="25"/>
  <c r="M16" i="25"/>
  <c r="L16" i="25"/>
  <c r="K16" i="25"/>
  <c r="J16" i="25"/>
  <c r="I16" i="25"/>
  <c r="E16" i="25"/>
  <c r="D16" i="25"/>
  <c r="H16" i="25" s="1"/>
  <c r="R15" i="25"/>
  <c r="Q15" i="25"/>
  <c r="P15" i="25"/>
  <c r="O15" i="25"/>
  <c r="N15" i="25"/>
  <c r="M15" i="25"/>
  <c r="L15" i="25"/>
  <c r="K15" i="25"/>
  <c r="J15" i="25"/>
  <c r="I15" i="25"/>
  <c r="E15" i="25"/>
  <c r="D15" i="25"/>
  <c r="H15" i="25" s="1"/>
  <c r="R14" i="25"/>
  <c r="Q14" i="25"/>
  <c r="P14" i="25"/>
  <c r="O14" i="25"/>
  <c r="N14" i="25"/>
  <c r="M14" i="25"/>
  <c r="L14" i="25"/>
  <c r="K14" i="25"/>
  <c r="J14" i="25"/>
  <c r="I14" i="25"/>
  <c r="E14" i="25"/>
  <c r="D14" i="25"/>
  <c r="H14" i="25" s="1"/>
  <c r="R13" i="25"/>
  <c r="Q13" i="25"/>
  <c r="P13" i="25"/>
  <c r="O13" i="25"/>
  <c r="N13" i="25"/>
  <c r="M13" i="25"/>
  <c r="L13" i="25"/>
  <c r="K13" i="25"/>
  <c r="J13" i="25"/>
  <c r="I13" i="25"/>
  <c r="E13" i="25"/>
  <c r="D13" i="25"/>
  <c r="H13" i="25" s="1"/>
  <c r="R12" i="25"/>
  <c r="Q12" i="25"/>
  <c r="P12" i="25"/>
  <c r="O12" i="25"/>
  <c r="N12" i="25"/>
  <c r="M12" i="25"/>
  <c r="L12" i="25"/>
  <c r="K12" i="25"/>
  <c r="J12" i="25"/>
  <c r="I12" i="25"/>
  <c r="E12" i="25"/>
  <c r="D12" i="25"/>
  <c r="H12" i="25" s="1"/>
  <c r="R11" i="25"/>
  <c r="Q11" i="25"/>
  <c r="P11" i="25"/>
  <c r="O11" i="25"/>
  <c r="N11" i="25"/>
  <c r="M11" i="25"/>
  <c r="L11" i="25"/>
  <c r="K11" i="25"/>
  <c r="J11" i="25"/>
  <c r="I11" i="25"/>
  <c r="E11" i="25"/>
  <c r="D11" i="25"/>
  <c r="H11" i="25" s="1"/>
  <c r="R9" i="25"/>
  <c r="Q9" i="25"/>
  <c r="Q10" i="25" s="1"/>
  <c r="P9" i="25"/>
  <c r="O9" i="25"/>
  <c r="N9" i="25"/>
  <c r="M9" i="25"/>
  <c r="L9" i="25"/>
  <c r="K9" i="25"/>
  <c r="K10" i="25" s="1"/>
  <c r="J9" i="25"/>
  <c r="I9" i="25"/>
  <c r="E9" i="25"/>
  <c r="E10" i="25" s="1"/>
  <c r="D9" i="25"/>
  <c r="R8" i="25"/>
  <c r="Q8" i="25"/>
  <c r="P8" i="25"/>
  <c r="O8" i="25"/>
  <c r="N8" i="25"/>
  <c r="M8" i="25"/>
  <c r="L8" i="25"/>
  <c r="K8" i="25"/>
  <c r="J8" i="25"/>
  <c r="I8" i="25"/>
  <c r="E8" i="25"/>
  <c r="D8" i="25"/>
  <c r="H8" i="25" s="1"/>
  <c r="R7" i="25"/>
  <c r="Q7" i="25"/>
  <c r="P7" i="25"/>
  <c r="O7" i="25"/>
  <c r="N7" i="25"/>
  <c r="M7" i="25"/>
  <c r="L7" i="25"/>
  <c r="K7" i="25"/>
  <c r="J7" i="25"/>
  <c r="I7" i="25"/>
  <c r="E7" i="25"/>
  <c r="D7" i="25"/>
  <c r="H7" i="25" s="1"/>
  <c r="R6" i="25"/>
  <c r="Q6" i="25"/>
  <c r="P6" i="25"/>
  <c r="O6" i="25"/>
  <c r="N6" i="25"/>
  <c r="M6" i="25"/>
  <c r="L6" i="25"/>
  <c r="K6" i="25"/>
  <c r="J6" i="25"/>
  <c r="I6" i="25"/>
  <c r="E6" i="25"/>
  <c r="D6" i="25"/>
  <c r="H6" i="25" s="1"/>
  <c r="R5" i="25"/>
  <c r="R23" i="25" s="1"/>
  <c r="Q5" i="25"/>
  <c r="Q23" i="25" s="1"/>
  <c r="P5" i="25"/>
  <c r="P23" i="25" s="1"/>
  <c r="O5" i="25"/>
  <c r="O23" i="25" s="1"/>
  <c r="N5" i="25"/>
  <c r="N23" i="25" s="1"/>
  <c r="M5" i="25"/>
  <c r="M23" i="25" s="1"/>
  <c r="L5" i="25"/>
  <c r="L23" i="25" s="1"/>
  <c r="K5" i="25"/>
  <c r="K23" i="25" s="1"/>
  <c r="J5" i="25"/>
  <c r="J23" i="25" s="1"/>
  <c r="I5" i="25"/>
  <c r="I23" i="25" s="1"/>
  <c r="E5" i="25"/>
  <c r="E23" i="25" s="1"/>
  <c r="D5" i="25"/>
  <c r="R4" i="25"/>
  <c r="R27" i="25" s="1"/>
  <c r="Q4" i="25"/>
  <c r="Q27" i="25" s="1"/>
  <c r="P4" i="25"/>
  <c r="P27" i="25" s="1"/>
  <c r="O4" i="25"/>
  <c r="O27" i="25" s="1"/>
  <c r="N4" i="25"/>
  <c r="N27" i="25" s="1"/>
  <c r="M4" i="25"/>
  <c r="M27" i="25" s="1"/>
  <c r="L4" i="25"/>
  <c r="L27" i="25" s="1"/>
  <c r="L30" i="25" s="1"/>
  <c r="K4" i="25"/>
  <c r="K27" i="25" s="1"/>
  <c r="K30" i="25" s="1"/>
  <c r="J4" i="25"/>
  <c r="J27" i="25" s="1"/>
  <c r="I4" i="25"/>
  <c r="I27" i="25" s="1"/>
  <c r="E4" i="25"/>
  <c r="E27" i="25" s="1"/>
  <c r="D4" i="25"/>
  <c r="H3" i="25"/>
  <c r="R2" i="25"/>
  <c r="R20" i="25" s="1"/>
  <c r="Q2" i="25"/>
  <c r="Q20" i="25" s="1"/>
  <c r="P2" i="25"/>
  <c r="P20" i="25" s="1"/>
  <c r="O2" i="25"/>
  <c r="O20" i="25" s="1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E20" i="25" s="1"/>
  <c r="D2" i="25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E37" i="24"/>
  <c r="D37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E36" i="24"/>
  <c r="D36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E35" i="24"/>
  <c r="D35" i="24"/>
  <c r="H35" i="24" s="1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E34" i="24"/>
  <c r="D34" i="24"/>
  <c r="H34" i="24" s="1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E33" i="24"/>
  <c r="D33" i="24"/>
  <c r="H33" i="24" s="1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E32" i="24"/>
  <c r="D32" i="24"/>
  <c r="H32" i="24" s="1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L29" i="24" s="1"/>
  <c r="K25" i="24"/>
  <c r="K29" i="24" s="1"/>
  <c r="J25" i="24"/>
  <c r="I25" i="24"/>
  <c r="E25" i="24"/>
  <c r="D25" i="24"/>
  <c r="H25" i="24" s="1"/>
  <c r="H29" i="24" s="1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E21" i="24"/>
  <c r="D21" i="24"/>
  <c r="H21" i="24" s="1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E16" i="24"/>
  <c r="D16" i="24"/>
  <c r="H16" i="24" s="1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E15" i="24"/>
  <c r="D15" i="24"/>
  <c r="H15" i="24" s="1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E14" i="24"/>
  <c r="D14" i="24"/>
  <c r="H14" i="24" s="1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E13" i="24"/>
  <c r="D13" i="24"/>
  <c r="H13" i="24" s="1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E12" i="24"/>
  <c r="D12" i="24"/>
  <c r="H12" i="24" s="1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E11" i="24"/>
  <c r="D11" i="24"/>
  <c r="H11" i="24" s="1"/>
  <c r="Z9" i="24"/>
  <c r="Y9" i="24"/>
  <c r="Y10" i="24" s="1"/>
  <c r="X9" i="24"/>
  <c r="W9" i="24"/>
  <c r="V9" i="24"/>
  <c r="U9" i="24"/>
  <c r="T9" i="24"/>
  <c r="T10" i="24" s="1"/>
  <c r="S9" i="24"/>
  <c r="R9" i="24"/>
  <c r="Q9" i="24"/>
  <c r="P9" i="24"/>
  <c r="P10" i="24" s="1"/>
  <c r="O9" i="24"/>
  <c r="N9" i="24"/>
  <c r="M9" i="24"/>
  <c r="L9" i="24"/>
  <c r="L10" i="24" s="1"/>
  <c r="K9" i="24"/>
  <c r="J9" i="24"/>
  <c r="I9" i="24"/>
  <c r="I10" i="24" s="1"/>
  <c r="E9" i="24"/>
  <c r="D9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E8" i="24"/>
  <c r="D8" i="24"/>
  <c r="H8" i="24" s="1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E7" i="24"/>
  <c r="D7" i="24"/>
  <c r="H7" i="24" s="1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E6" i="24"/>
  <c r="D6" i="24"/>
  <c r="H6" i="24" s="1"/>
  <c r="Z5" i="24"/>
  <c r="Z23" i="24" s="1"/>
  <c r="Y5" i="24"/>
  <c r="Y23" i="24" s="1"/>
  <c r="X5" i="24"/>
  <c r="X23" i="24" s="1"/>
  <c r="W5" i="24"/>
  <c r="W23" i="24" s="1"/>
  <c r="V5" i="24"/>
  <c r="V23" i="24" s="1"/>
  <c r="U5" i="24"/>
  <c r="U23" i="24" s="1"/>
  <c r="T5" i="24"/>
  <c r="T23" i="24" s="1"/>
  <c r="S5" i="24"/>
  <c r="S23" i="24" s="1"/>
  <c r="R5" i="24"/>
  <c r="R23" i="24" s="1"/>
  <c r="Q5" i="24"/>
  <c r="Q23" i="24" s="1"/>
  <c r="P5" i="24"/>
  <c r="P23" i="24" s="1"/>
  <c r="O5" i="24"/>
  <c r="O23" i="24" s="1"/>
  <c r="N5" i="24"/>
  <c r="N23" i="24" s="1"/>
  <c r="M5" i="24"/>
  <c r="M23" i="24" s="1"/>
  <c r="L5" i="24"/>
  <c r="L23" i="24" s="1"/>
  <c r="K5" i="24"/>
  <c r="K23" i="24" s="1"/>
  <c r="J5" i="24"/>
  <c r="J23" i="24" s="1"/>
  <c r="I5" i="24"/>
  <c r="I23" i="24" s="1"/>
  <c r="E5" i="24"/>
  <c r="E23" i="24" s="1"/>
  <c r="D5" i="24"/>
  <c r="Z4" i="24"/>
  <c r="Z27" i="24" s="1"/>
  <c r="Y4" i="24"/>
  <c r="Y27" i="24" s="1"/>
  <c r="X4" i="24"/>
  <c r="X27" i="24" s="1"/>
  <c r="W4" i="24"/>
  <c r="W27" i="24" s="1"/>
  <c r="V4" i="24"/>
  <c r="V27" i="24" s="1"/>
  <c r="U4" i="24"/>
  <c r="U27" i="24" s="1"/>
  <c r="T4" i="24"/>
  <c r="T27" i="24" s="1"/>
  <c r="S4" i="24"/>
  <c r="S27" i="24" s="1"/>
  <c r="R4" i="24"/>
  <c r="R27" i="24" s="1"/>
  <c r="Q4" i="24"/>
  <c r="Q27" i="24" s="1"/>
  <c r="P4" i="24"/>
  <c r="P27" i="24" s="1"/>
  <c r="O4" i="24"/>
  <c r="O27" i="24" s="1"/>
  <c r="N4" i="24"/>
  <c r="N27" i="24" s="1"/>
  <c r="M4" i="24"/>
  <c r="M27" i="24" s="1"/>
  <c r="L4" i="24"/>
  <c r="L27" i="24" s="1"/>
  <c r="L30" i="24" s="1"/>
  <c r="K4" i="24"/>
  <c r="K27" i="24" s="1"/>
  <c r="K30" i="24" s="1"/>
  <c r="J4" i="24"/>
  <c r="J27" i="24" s="1"/>
  <c r="I4" i="24"/>
  <c r="I27" i="24" s="1"/>
  <c r="E4" i="24"/>
  <c r="E27" i="24" s="1"/>
  <c r="D4" i="24"/>
  <c r="H3" i="24"/>
  <c r="Z2" i="24"/>
  <c r="Z20" i="24" s="1"/>
  <c r="Y2" i="24"/>
  <c r="Y20" i="24" s="1"/>
  <c r="X2" i="24"/>
  <c r="X20" i="24" s="1"/>
  <c r="W2" i="24"/>
  <c r="W20" i="24" s="1"/>
  <c r="V2" i="24"/>
  <c r="V20" i="24" s="1"/>
  <c r="U2" i="24"/>
  <c r="U20" i="24" s="1"/>
  <c r="T2" i="24"/>
  <c r="T20" i="24" s="1"/>
  <c r="S2" i="24"/>
  <c r="S20" i="24" s="1"/>
  <c r="R2" i="24"/>
  <c r="R20" i="24" s="1"/>
  <c r="Q2" i="24"/>
  <c r="Q20" i="24" s="1"/>
  <c r="P2" i="24"/>
  <c r="P20" i="24" s="1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E37" i="23"/>
  <c r="D37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E36" i="23"/>
  <c r="D36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E35" i="23"/>
  <c r="D35" i="23"/>
  <c r="H35" i="23" s="1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E34" i="23"/>
  <c r="D34" i="23"/>
  <c r="H34" i="23" s="1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E33" i="23"/>
  <c r="D33" i="23"/>
  <c r="H33" i="23" s="1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E32" i="23"/>
  <c r="D32" i="23"/>
  <c r="H32" i="23" s="1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L29" i="23" s="1"/>
  <c r="K25" i="23"/>
  <c r="K29" i="23" s="1"/>
  <c r="J25" i="23"/>
  <c r="I25" i="23"/>
  <c r="E25" i="23"/>
  <c r="D25" i="23"/>
  <c r="H25" i="23" s="1"/>
  <c r="H29" i="23" s="1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E21" i="23"/>
  <c r="D21" i="23"/>
  <c r="H21" i="23" s="1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E16" i="23"/>
  <c r="D16" i="23"/>
  <c r="H16" i="23" s="1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E15" i="23"/>
  <c r="D15" i="23"/>
  <c r="H15" i="23" s="1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E14" i="23"/>
  <c r="D14" i="23"/>
  <c r="H14" i="23" s="1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E13" i="23"/>
  <c r="D13" i="23"/>
  <c r="H13" i="23" s="1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E12" i="23"/>
  <c r="D12" i="23"/>
  <c r="H12" i="23" s="1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E11" i="23"/>
  <c r="D11" i="23"/>
  <c r="H11" i="23" s="1"/>
  <c r="Z9" i="23"/>
  <c r="Y9" i="23"/>
  <c r="X9" i="23"/>
  <c r="X10" i="23" s="1"/>
  <c r="W9" i="23"/>
  <c r="V9" i="23"/>
  <c r="U9" i="23"/>
  <c r="T9" i="23"/>
  <c r="T10" i="23" s="1"/>
  <c r="S9" i="23"/>
  <c r="R9" i="23"/>
  <c r="Q9" i="23"/>
  <c r="Q10" i="23" s="1"/>
  <c r="P9" i="23"/>
  <c r="O9" i="23"/>
  <c r="N9" i="23"/>
  <c r="M9" i="23"/>
  <c r="L9" i="23"/>
  <c r="L10" i="23" s="1"/>
  <c r="K9" i="23"/>
  <c r="J9" i="23"/>
  <c r="I9" i="23"/>
  <c r="E9" i="23"/>
  <c r="D9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E8" i="23"/>
  <c r="D8" i="23"/>
  <c r="H8" i="23" s="1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E7" i="23"/>
  <c r="D7" i="23"/>
  <c r="H7" i="23" s="1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E6" i="23"/>
  <c r="D6" i="23"/>
  <c r="H6" i="23" s="1"/>
  <c r="Z5" i="23"/>
  <c r="Z23" i="23" s="1"/>
  <c r="Y5" i="23"/>
  <c r="Y23" i="23" s="1"/>
  <c r="X5" i="23"/>
  <c r="X23" i="23" s="1"/>
  <c r="W5" i="23"/>
  <c r="W23" i="23" s="1"/>
  <c r="V5" i="23"/>
  <c r="V23" i="23" s="1"/>
  <c r="U5" i="23"/>
  <c r="U23" i="23" s="1"/>
  <c r="T5" i="23"/>
  <c r="T23" i="23" s="1"/>
  <c r="S5" i="23"/>
  <c r="S23" i="23" s="1"/>
  <c r="R5" i="23"/>
  <c r="R23" i="23" s="1"/>
  <c r="Q5" i="23"/>
  <c r="Q23" i="23" s="1"/>
  <c r="P5" i="23"/>
  <c r="P23" i="23" s="1"/>
  <c r="O5" i="23"/>
  <c r="O23" i="23" s="1"/>
  <c r="N5" i="23"/>
  <c r="N23" i="23" s="1"/>
  <c r="M5" i="23"/>
  <c r="M23" i="23" s="1"/>
  <c r="L5" i="23"/>
  <c r="L23" i="23" s="1"/>
  <c r="K5" i="23"/>
  <c r="K23" i="23" s="1"/>
  <c r="J5" i="23"/>
  <c r="J23" i="23" s="1"/>
  <c r="I5" i="23"/>
  <c r="I23" i="23" s="1"/>
  <c r="E5" i="23"/>
  <c r="E23" i="23" s="1"/>
  <c r="D5" i="23"/>
  <c r="Z4" i="23"/>
  <c r="Z27" i="23" s="1"/>
  <c r="Y4" i="23"/>
  <c r="Y27" i="23" s="1"/>
  <c r="X4" i="23"/>
  <c r="X27" i="23" s="1"/>
  <c r="W4" i="23"/>
  <c r="W27" i="23" s="1"/>
  <c r="V4" i="23"/>
  <c r="V27" i="23" s="1"/>
  <c r="U4" i="23"/>
  <c r="U27" i="23" s="1"/>
  <c r="T4" i="23"/>
  <c r="T27" i="23" s="1"/>
  <c r="S4" i="23"/>
  <c r="S27" i="23" s="1"/>
  <c r="R4" i="23"/>
  <c r="R27" i="23" s="1"/>
  <c r="Q4" i="23"/>
  <c r="Q27" i="23" s="1"/>
  <c r="P4" i="23"/>
  <c r="P27" i="23" s="1"/>
  <c r="O4" i="23"/>
  <c r="O27" i="23" s="1"/>
  <c r="N4" i="23"/>
  <c r="N27" i="23" s="1"/>
  <c r="M4" i="23"/>
  <c r="M27" i="23" s="1"/>
  <c r="L4" i="23"/>
  <c r="L27" i="23" s="1"/>
  <c r="L30" i="23" s="1"/>
  <c r="K4" i="23"/>
  <c r="K27" i="23" s="1"/>
  <c r="K30" i="23" s="1"/>
  <c r="J4" i="23"/>
  <c r="J27" i="23" s="1"/>
  <c r="I4" i="23"/>
  <c r="I27" i="23" s="1"/>
  <c r="E4" i="23"/>
  <c r="E27" i="23" s="1"/>
  <c r="D4" i="23"/>
  <c r="H3" i="23"/>
  <c r="Z2" i="23"/>
  <c r="Z20" i="23" s="1"/>
  <c r="Y2" i="23"/>
  <c r="Y20" i="23" s="1"/>
  <c r="X2" i="23"/>
  <c r="X20" i="23" s="1"/>
  <c r="W2" i="23"/>
  <c r="W20" i="23" s="1"/>
  <c r="V2" i="23"/>
  <c r="V20" i="23" s="1"/>
  <c r="U2" i="23"/>
  <c r="U20" i="23" s="1"/>
  <c r="T2" i="23"/>
  <c r="T20" i="23" s="1"/>
  <c r="S2" i="23"/>
  <c r="S20" i="23" s="1"/>
  <c r="R2" i="23"/>
  <c r="R20" i="23" s="1"/>
  <c r="Q2" i="23"/>
  <c r="Q20" i="23" s="1"/>
  <c r="P2" i="23"/>
  <c r="P20" i="23" s="1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E37" i="22"/>
  <c r="D37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E36" i="22"/>
  <c r="D36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E35" i="22"/>
  <c r="D35" i="22"/>
  <c r="H35" i="22" s="1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E34" i="22"/>
  <c r="D34" i="22"/>
  <c r="H34" i="22" s="1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E33" i="22"/>
  <c r="D33" i="22"/>
  <c r="H33" i="22" s="1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E32" i="22"/>
  <c r="D32" i="22"/>
  <c r="H32" i="22" s="1"/>
  <c r="W25" i="22"/>
  <c r="V25" i="22"/>
  <c r="U25" i="22"/>
  <c r="T25" i="22"/>
  <c r="S25" i="22"/>
  <c r="R25" i="22"/>
  <c r="Q25" i="22"/>
  <c r="P25" i="22"/>
  <c r="O25" i="22"/>
  <c r="N25" i="22"/>
  <c r="M25" i="22"/>
  <c r="L25" i="22"/>
  <c r="L29" i="22" s="1"/>
  <c r="K25" i="22"/>
  <c r="K29" i="22" s="1"/>
  <c r="J25" i="22"/>
  <c r="I25" i="22"/>
  <c r="E25" i="22"/>
  <c r="D25" i="22"/>
  <c r="H25" i="22" s="1"/>
  <c r="H29" i="22" s="1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E21" i="22"/>
  <c r="D21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E16" i="22"/>
  <c r="D16" i="22"/>
  <c r="H16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E15" i="22"/>
  <c r="D15" i="22"/>
  <c r="H15" i="22" s="1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E14" i="22"/>
  <c r="D14" i="22"/>
  <c r="H14" i="22" s="1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13" i="22"/>
  <c r="D13" i="22"/>
  <c r="H13" i="22" s="1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E12" i="22"/>
  <c r="D12" i="22"/>
  <c r="H12" i="22" s="1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E11" i="22"/>
  <c r="D11" i="22"/>
  <c r="H11" i="22" s="1"/>
  <c r="W9" i="22"/>
  <c r="V9" i="22"/>
  <c r="U9" i="22"/>
  <c r="U10" i="22" s="1"/>
  <c r="T9" i="22"/>
  <c r="S9" i="22"/>
  <c r="R9" i="22"/>
  <c r="R10" i="22" s="1"/>
  <c r="Q9" i="22"/>
  <c r="P9" i="22"/>
  <c r="O9" i="22"/>
  <c r="N9" i="22"/>
  <c r="N10" i="22" s="1"/>
  <c r="M9" i="22"/>
  <c r="L9" i="22"/>
  <c r="K9" i="22"/>
  <c r="K10" i="22" s="1"/>
  <c r="J9" i="22"/>
  <c r="I9" i="22"/>
  <c r="E9" i="22"/>
  <c r="D9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E8" i="22"/>
  <c r="D8" i="22"/>
  <c r="H8" i="22" s="1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E7" i="22"/>
  <c r="D7" i="22"/>
  <c r="H7" i="22" s="1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E6" i="22"/>
  <c r="D6" i="22"/>
  <c r="H6" i="22" s="1"/>
  <c r="W5" i="22"/>
  <c r="W23" i="22" s="1"/>
  <c r="V5" i="22"/>
  <c r="V23" i="22" s="1"/>
  <c r="U5" i="22"/>
  <c r="U23" i="22" s="1"/>
  <c r="T5" i="22"/>
  <c r="T23" i="22" s="1"/>
  <c r="S5" i="22"/>
  <c r="S23" i="22" s="1"/>
  <c r="R5" i="22"/>
  <c r="R23" i="22" s="1"/>
  <c r="Q5" i="22"/>
  <c r="Q23" i="22" s="1"/>
  <c r="P5" i="22"/>
  <c r="P23" i="22" s="1"/>
  <c r="O5" i="22"/>
  <c r="O23" i="22" s="1"/>
  <c r="N5" i="22"/>
  <c r="N23" i="22" s="1"/>
  <c r="M5" i="22"/>
  <c r="M23" i="22" s="1"/>
  <c r="L5" i="22"/>
  <c r="L23" i="22" s="1"/>
  <c r="K5" i="22"/>
  <c r="K23" i="22" s="1"/>
  <c r="J5" i="22"/>
  <c r="J23" i="22" s="1"/>
  <c r="I5" i="22"/>
  <c r="I23" i="22" s="1"/>
  <c r="E5" i="22"/>
  <c r="E23" i="22" s="1"/>
  <c r="D5" i="22"/>
  <c r="W4" i="22"/>
  <c r="W27" i="22" s="1"/>
  <c r="V4" i="22"/>
  <c r="V27" i="22" s="1"/>
  <c r="U4" i="22"/>
  <c r="U27" i="22" s="1"/>
  <c r="T4" i="22"/>
  <c r="T27" i="22" s="1"/>
  <c r="S4" i="22"/>
  <c r="S27" i="22" s="1"/>
  <c r="R4" i="22"/>
  <c r="R27" i="22" s="1"/>
  <c r="Q4" i="22"/>
  <c r="Q27" i="22" s="1"/>
  <c r="P4" i="22"/>
  <c r="P27" i="22" s="1"/>
  <c r="O4" i="22"/>
  <c r="O27" i="22" s="1"/>
  <c r="N4" i="22"/>
  <c r="N27" i="22" s="1"/>
  <c r="M4" i="22"/>
  <c r="M27" i="22" s="1"/>
  <c r="L4" i="22"/>
  <c r="L27" i="22" s="1"/>
  <c r="L30" i="22" s="1"/>
  <c r="K4" i="22"/>
  <c r="K27" i="22" s="1"/>
  <c r="K30" i="22" s="1"/>
  <c r="J4" i="22"/>
  <c r="J27" i="22" s="1"/>
  <c r="I4" i="22"/>
  <c r="I27" i="22" s="1"/>
  <c r="E4" i="22"/>
  <c r="E27" i="22" s="1"/>
  <c r="D4" i="22"/>
  <c r="H3" i="22"/>
  <c r="W2" i="22"/>
  <c r="W20" i="22" s="1"/>
  <c r="V2" i="22"/>
  <c r="V20" i="22" s="1"/>
  <c r="U2" i="22"/>
  <c r="U20" i="22" s="1"/>
  <c r="T2" i="22"/>
  <c r="T20" i="22" s="1"/>
  <c r="S2" i="22"/>
  <c r="S20" i="22" s="1"/>
  <c r="R2" i="22"/>
  <c r="R20" i="22" s="1"/>
  <c r="Q2" i="22"/>
  <c r="Q20" i="22" s="1"/>
  <c r="P2" i="22"/>
  <c r="P20" i="22" s="1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H2" i="22" s="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E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E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E35" i="21"/>
  <c r="D35" i="21"/>
  <c r="H35" i="21" s="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E34" i="21"/>
  <c r="D34" i="21"/>
  <c r="H34" i="21" s="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E33" i="21"/>
  <c r="D33" i="21"/>
  <c r="H33" i="21" s="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E32" i="21"/>
  <c r="D32" i="21"/>
  <c r="H32" i="21" s="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L29" i="21" s="1"/>
  <c r="K25" i="21"/>
  <c r="K29" i="21" s="1"/>
  <c r="J25" i="21"/>
  <c r="I25" i="21"/>
  <c r="E25" i="21"/>
  <c r="D25" i="21"/>
  <c r="H25" i="21" s="1"/>
  <c r="H29" i="21" s="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E21" i="21"/>
  <c r="D21" i="21"/>
  <c r="H21" i="21" s="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E16" i="21"/>
  <c r="D16" i="21"/>
  <c r="H16" i="21" s="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E15" i="21"/>
  <c r="D15" i="21"/>
  <c r="H15" i="21" s="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E14" i="21"/>
  <c r="D14" i="21"/>
  <c r="H14" i="21" s="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E13" i="21"/>
  <c r="D13" i="21"/>
  <c r="H13" i="21" s="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E12" i="21"/>
  <c r="D12" i="21"/>
  <c r="H12" i="21" s="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E11" i="21"/>
  <c r="D11" i="21"/>
  <c r="H11" i="21" s="1"/>
  <c r="Z9" i="21"/>
  <c r="Y9" i="21"/>
  <c r="Y10" i="21" s="1"/>
  <c r="X9" i="21"/>
  <c r="W9" i="21"/>
  <c r="V9" i="21"/>
  <c r="U9" i="21"/>
  <c r="U10" i="21" s="1"/>
  <c r="T9" i="21"/>
  <c r="S9" i="21"/>
  <c r="R9" i="21"/>
  <c r="Q9" i="21"/>
  <c r="Q10" i="21" s="1"/>
  <c r="P9" i="21"/>
  <c r="O9" i="21"/>
  <c r="N9" i="21"/>
  <c r="M9" i="21"/>
  <c r="L9" i="21"/>
  <c r="L10" i="21" s="1"/>
  <c r="K9" i="21"/>
  <c r="J9" i="21"/>
  <c r="I9" i="21"/>
  <c r="E9" i="21"/>
  <c r="D9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E8" i="21"/>
  <c r="D8" i="21"/>
  <c r="H8" i="21" s="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E7" i="21"/>
  <c r="D7" i="21"/>
  <c r="H7" i="21" s="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E6" i="21"/>
  <c r="D6" i="21"/>
  <c r="H6" i="21" s="1"/>
  <c r="Z5" i="21"/>
  <c r="Z23" i="21" s="1"/>
  <c r="Y5" i="21"/>
  <c r="Y23" i="21" s="1"/>
  <c r="X5" i="21"/>
  <c r="X23" i="21" s="1"/>
  <c r="W5" i="21"/>
  <c r="W23" i="21" s="1"/>
  <c r="V5" i="21"/>
  <c r="V23" i="21" s="1"/>
  <c r="U5" i="21"/>
  <c r="U23" i="21" s="1"/>
  <c r="T5" i="21"/>
  <c r="T23" i="21" s="1"/>
  <c r="S5" i="21"/>
  <c r="S23" i="21" s="1"/>
  <c r="R5" i="21"/>
  <c r="R23" i="21" s="1"/>
  <c r="Q5" i="21"/>
  <c r="Q23" i="21" s="1"/>
  <c r="P5" i="21"/>
  <c r="P23" i="21" s="1"/>
  <c r="O5" i="21"/>
  <c r="O23" i="21" s="1"/>
  <c r="N5" i="21"/>
  <c r="N23" i="21" s="1"/>
  <c r="M5" i="21"/>
  <c r="M23" i="21" s="1"/>
  <c r="L5" i="21"/>
  <c r="L23" i="21" s="1"/>
  <c r="K5" i="21"/>
  <c r="K23" i="21" s="1"/>
  <c r="J5" i="21"/>
  <c r="J23" i="21" s="1"/>
  <c r="I5" i="21"/>
  <c r="I23" i="21" s="1"/>
  <c r="E5" i="21"/>
  <c r="E23" i="21" s="1"/>
  <c r="D5" i="21"/>
  <c r="Z4" i="21"/>
  <c r="Z27" i="21" s="1"/>
  <c r="Y4" i="21"/>
  <c r="Y27" i="21" s="1"/>
  <c r="X4" i="21"/>
  <c r="X27" i="21" s="1"/>
  <c r="W4" i="21"/>
  <c r="W27" i="21" s="1"/>
  <c r="V4" i="21"/>
  <c r="V27" i="21" s="1"/>
  <c r="U4" i="21"/>
  <c r="U27" i="21" s="1"/>
  <c r="T4" i="21"/>
  <c r="T27" i="21" s="1"/>
  <c r="S4" i="21"/>
  <c r="S27" i="21" s="1"/>
  <c r="R4" i="21"/>
  <c r="R27" i="21" s="1"/>
  <c r="Q4" i="21"/>
  <c r="Q27" i="21" s="1"/>
  <c r="P4" i="21"/>
  <c r="P27" i="21" s="1"/>
  <c r="O4" i="21"/>
  <c r="O27" i="21" s="1"/>
  <c r="N4" i="21"/>
  <c r="N27" i="21" s="1"/>
  <c r="M4" i="21"/>
  <c r="M27" i="21" s="1"/>
  <c r="L4" i="21"/>
  <c r="L27" i="21" s="1"/>
  <c r="L30" i="21" s="1"/>
  <c r="K4" i="21"/>
  <c r="K27" i="21" s="1"/>
  <c r="K30" i="21" s="1"/>
  <c r="J4" i="21"/>
  <c r="J27" i="21" s="1"/>
  <c r="I4" i="21"/>
  <c r="I27" i="21" s="1"/>
  <c r="E4" i="21"/>
  <c r="E27" i="21" s="1"/>
  <c r="D4" i="21"/>
  <c r="H3" i="21"/>
  <c r="Z2" i="21"/>
  <c r="Z20" i="21" s="1"/>
  <c r="Y2" i="21"/>
  <c r="Y20" i="21" s="1"/>
  <c r="X2" i="21"/>
  <c r="X20" i="21" s="1"/>
  <c r="W2" i="21"/>
  <c r="W20" i="21" s="1"/>
  <c r="V2" i="21"/>
  <c r="V20" i="21" s="1"/>
  <c r="U2" i="21"/>
  <c r="U20" i="21" s="1"/>
  <c r="T2" i="21"/>
  <c r="T20" i="21" s="1"/>
  <c r="S2" i="21"/>
  <c r="S20" i="21" s="1"/>
  <c r="R2" i="21"/>
  <c r="R20" i="21" s="1"/>
  <c r="Q2" i="21"/>
  <c r="Q20" i="21" s="1"/>
  <c r="P2" i="21"/>
  <c r="P20" i="21" s="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E37" i="20"/>
  <c r="D37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E36" i="20"/>
  <c r="D36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E35" i="20"/>
  <c r="D35" i="20"/>
  <c r="H35" i="20" s="1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E34" i="20"/>
  <c r="D34" i="20"/>
  <c r="H34" i="20" s="1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E33" i="20"/>
  <c r="D33" i="20"/>
  <c r="H33" i="20" s="1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E32" i="20"/>
  <c r="D32" i="20"/>
  <c r="H32" i="20" s="1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L29" i="20" s="1"/>
  <c r="K25" i="20"/>
  <c r="K29" i="20" s="1"/>
  <c r="J25" i="20"/>
  <c r="I25" i="20"/>
  <c r="E25" i="20"/>
  <c r="D25" i="20"/>
  <c r="H25" i="20" s="1"/>
  <c r="H29" i="20" s="1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E21" i="20"/>
  <c r="D21" i="20"/>
  <c r="H21" i="20" s="1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E16" i="20"/>
  <c r="D16" i="20"/>
  <c r="H16" i="20" s="1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E15" i="20"/>
  <c r="D15" i="20"/>
  <c r="H15" i="20" s="1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E14" i="20"/>
  <c r="D14" i="20"/>
  <c r="H14" i="20" s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E13" i="20"/>
  <c r="D13" i="20"/>
  <c r="H13" i="20" s="1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E12" i="20"/>
  <c r="D12" i="20"/>
  <c r="H12" i="20" s="1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E11" i="20"/>
  <c r="D11" i="20"/>
  <c r="H11" i="20" s="1"/>
  <c r="Z9" i="20"/>
  <c r="Y9" i="20"/>
  <c r="X9" i="20"/>
  <c r="X10" i="20" s="1"/>
  <c r="W9" i="20"/>
  <c r="V9" i="20"/>
  <c r="U9" i="20"/>
  <c r="T9" i="20"/>
  <c r="T10" i="20" s="1"/>
  <c r="S9" i="20"/>
  <c r="R9" i="20"/>
  <c r="Q9" i="20"/>
  <c r="Q10" i="20" s="1"/>
  <c r="P9" i="20"/>
  <c r="O9" i="20"/>
  <c r="N9" i="20"/>
  <c r="M9" i="20"/>
  <c r="M10" i="20" s="1"/>
  <c r="L9" i="20"/>
  <c r="K9" i="20"/>
  <c r="J9" i="20"/>
  <c r="I9" i="20"/>
  <c r="E9" i="20"/>
  <c r="D9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E8" i="20"/>
  <c r="D8" i="20"/>
  <c r="H8" i="20" s="1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E7" i="20"/>
  <c r="D7" i="20"/>
  <c r="H7" i="20" s="1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E6" i="20"/>
  <c r="D6" i="20"/>
  <c r="H6" i="20" s="1"/>
  <c r="Z5" i="20"/>
  <c r="Z23" i="20" s="1"/>
  <c r="Y5" i="20"/>
  <c r="Y23" i="20" s="1"/>
  <c r="X5" i="20"/>
  <c r="X23" i="20" s="1"/>
  <c r="W5" i="20"/>
  <c r="W23" i="20" s="1"/>
  <c r="V5" i="20"/>
  <c r="V23" i="20" s="1"/>
  <c r="U5" i="20"/>
  <c r="U23" i="20" s="1"/>
  <c r="T5" i="20"/>
  <c r="T23" i="20" s="1"/>
  <c r="S5" i="20"/>
  <c r="S23" i="20" s="1"/>
  <c r="R5" i="20"/>
  <c r="R23" i="20" s="1"/>
  <c r="Q5" i="20"/>
  <c r="Q23" i="20" s="1"/>
  <c r="P5" i="20"/>
  <c r="P23" i="20" s="1"/>
  <c r="O5" i="20"/>
  <c r="O23" i="20" s="1"/>
  <c r="N5" i="20"/>
  <c r="N23" i="20" s="1"/>
  <c r="M5" i="20"/>
  <c r="M23" i="20" s="1"/>
  <c r="L5" i="20"/>
  <c r="L23" i="20" s="1"/>
  <c r="K5" i="20"/>
  <c r="K23" i="20" s="1"/>
  <c r="J5" i="20"/>
  <c r="J23" i="20" s="1"/>
  <c r="I5" i="20"/>
  <c r="I23" i="20" s="1"/>
  <c r="E5" i="20"/>
  <c r="E23" i="20" s="1"/>
  <c r="D5" i="20"/>
  <c r="Z4" i="20"/>
  <c r="Z27" i="20" s="1"/>
  <c r="Y4" i="20"/>
  <c r="Y27" i="20" s="1"/>
  <c r="X4" i="20"/>
  <c r="X27" i="20" s="1"/>
  <c r="W4" i="20"/>
  <c r="W27" i="20" s="1"/>
  <c r="V4" i="20"/>
  <c r="V27" i="20" s="1"/>
  <c r="U4" i="20"/>
  <c r="U27" i="20" s="1"/>
  <c r="T4" i="20"/>
  <c r="T27" i="20" s="1"/>
  <c r="S4" i="20"/>
  <c r="S27" i="20" s="1"/>
  <c r="R4" i="20"/>
  <c r="R27" i="20" s="1"/>
  <c r="Q4" i="20"/>
  <c r="Q27" i="20" s="1"/>
  <c r="P4" i="20"/>
  <c r="P27" i="20" s="1"/>
  <c r="O4" i="20"/>
  <c r="O27" i="20" s="1"/>
  <c r="N4" i="20"/>
  <c r="N27" i="20" s="1"/>
  <c r="M4" i="20"/>
  <c r="M27" i="20" s="1"/>
  <c r="L4" i="20"/>
  <c r="L27" i="20" s="1"/>
  <c r="L30" i="20" s="1"/>
  <c r="K4" i="20"/>
  <c r="K27" i="20" s="1"/>
  <c r="K30" i="20" s="1"/>
  <c r="J4" i="20"/>
  <c r="J27" i="20" s="1"/>
  <c r="I4" i="20"/>
  <c r="I27" i="20" s="1"/>
  <c r="E4" i="20"/>
  <c r="E27" i="20" s="1"/>
  <c r="D4" i="20"/>
  <c r="H3" i="20"/>
  <c r="Z2" i="20"/>
  <c r="Z20" i="20" s="1"/>
  <c r="Y2" i="20"/>
  <c r="Y20" i="20" s="1"/>
  <c r="X2" i="20"/>
  <c r="X20" i="20" s="1"/>
  <c r="W2" i="20"/>
  <c r="W20" i="20" s="1"/>
  <c r="V2" i="20"/>
  <c r="V20" i="20" s="1"/>
  <c r="U2" i="20"/>
  <c r="U20" i="20" s="1"/>
  <c r="T2" i="20"/>
  <c r="T20" i="20" s="1"/>
  <c r="S2" i="20"/>
  <c r="S20" i="20" s="1"/>
  <c r="R2" i="20"/>
  <c r="R20" i="20" s="1"/>
  <c r="Q2" i="20"/>
  <c r="Q20" i="20" s="1"/>
  <c r="P2" i="20"/>
  <c r="P20" i="20" s="1"/>
  <c r="O2" i="20"/>
  <c r="O20" i="20" s="1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E37" i="19"/>
  <c r="D37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E36" i="19"/>
  <c r="D36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E35" i="19"/>
  <c r="D35" i="19"/>
  <c r="H35" i="19" s="1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E34" i="19"/>
  <c r="D34" i="19"/>
  <c r="H34" i="19" s="1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E33" i="19"/>
  <c r="D33" i="19"/>
  <c r="H33" i="19" s="1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E32" i="19"/>
  <c r="D32" i="19"/>
  <c r="H32" i="19" s="1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L29" i="19" s="1"/>
  <c r="K25" i="19"/>
  <c r="K29" i="19" s="1"/>
  <c r="J25" i="19"/>
  <c r="I25" i="19"/>
  <c r="E25" i="19"/>
  <c r="D25" i="19"/>
  <c r="H25" i="19" s="1"/>
  <c r="H29" i="19" s="1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E21" i="19"/>
  <c r="D21" i="19"/>
  <c r="H21" i="19" s="1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E16" i="19"/>
  <c r="D16" i="19"/>
  <c r="H16" i="19" s="1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E15" i="19"/>
  <c r="D15" i="19"/>
  <c r="H15" i="19" s="1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E14" i="19"/>
  <c r="D14" i="19"/>
  <c r="H14" i="19" s="1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E13" i="19"/>
  <c r="D13" i="19"/>
  <c r="H13" i="19" s="1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E12" i="19"/>
  <c r="D12" i="19"/>
  <c r="H12" i="19" s="1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E11" i="19"/>
  <c r="D11" i="19"/>
  <c r="H11" i="19" s="1"/>
  <c r="Z9" i="19"/>
  <c r="Y9" i="19"/>
  <c r="X9" i="19"/>
  <c r="X10" i="19" s="1"/>
  <c r="W9" i="19"/>
  <c r="V9" i="19"/>
  <c r="U9" i="19"/>
  <c r="U10" i="19" s="1"/>
  <c r="T9" i="19"/>
  <c r="S9" i="19"/>
  <c r="R9" i="19"/>
  <c r="Q9" i="19"/>
  <c r="P9" i="19"/>
  <c r="O9" i="19"/>
  <c r="O10" i="19" s="1"/>
  <c r="N9" i="19"/>
  <c r="M9" i="19"/>
  <c r="L9" i="19"/>
  <c r="K9" i="19"/>
  <c r="K10" i="19" s="1"/>
  <c r="J9" i="19"/>
  <c r="I9" i="19"/>
  <c r="E9" i="19"/>
  <c r="E10" i="19" s="1"/>
  <c r="D9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E8" i="19"/>
  <c r="D8" i="19"/>
  <c r="H8" i="19" s="1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E7" i="19"/>
  <c r="D7" i="19"/>
  <c r="H7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E6" i="19"/>
  <c r="D6" i="19"/>
  <c r="H6" i="19" s="1"/>
  <c r="Z5" i="19"/>
  <c r="Z23" i="19" s="1"/>
  <c r="Y5" i="19"/>
  <c r="Y23" i="19" s="1"/>
  <c r="X5" i="19"/>
  <c r="X23" i="19" s="1"/>
  <c r="W5" i="19"/>
  <c r="W23" i="19" s="1"/>
  <c r="V5" i="19"/>
  <c r="V23" i="19" s="1"/>
  <c r="U5" i="19"/>
  <c r="U23" i="19" s="1"/>
  <c r="T5" i="19"/>
  <c r="T23" i="19" s="1"/>
  <c r="S5" i="19"/>
  <c r="S23" i="19" s="1"/>
  <c r="R5" i="19"/>
  <c r="R23" i="19" s="1"/>
  <c r="Q5" i="19"/>
  <c r="Q23" i="19" s="1"/>
  <c r="P5" i="19"/>
  <c r="P23" i="19" s="1"/>
  <c r="O5" i="19"/>
  <c r="O23" i="19" s="1"/>
  <c r="N5" i="19"/>
  <c r="N23" i="19" s="1"/>
  <c r="M5" i="19"/>
  <c r="M23" i="19" s="1"/>
  <c r="L5" i="19"/>
  <c r="L23" i="19" s="1"/>
  <c r="K5" i="19"/>
  <c r="K23" i="19" s="1"/>
  <c r="J5" i="19"/>
  <c r="J23" i="19" s="1"/>
  <c r="I5" i="19"/>
  <c r="I23" i="19" s="1"/>
  <c r="E5" i="19"/>
  <c r="E23" i="19" s="1"/>
  <c r="D5" i="19"/>
  <c r="Z4" i="19"/>
  <c r="Z27" i="19" s="1"/>
  <c r="Y4" i="19"/>
  <c r="Y27" i="19" s="1"/>
  <c r="X4" i="19"/>
  <c r="X27" i="19" s="1"/>
  <c r="W4" i="19"/>
  <c r="W27" i="19" s="1"/>
  <c r="V4" i="19"/>
  <c r="V27" i="19" s="1"/>
  <c r="U4" i="19"/>
  <c r="U27" i="19" s="1"/>
  <c r="T4" i="19"/>
  <c r="T27" i="19" s="1"/>
  <c r="S4" i="19"/>
  <c r="S27" i="19" s="1"/>
  <c r="R4" i="19"/>
  <c r="R27" i="19" s="1"/>
  <c r="Q4" i="19"/>
  <c r="Q27" i="19" s="1"/>
  <c r="P4" i="19"/>
  <c r="P27" i="19" s="1"/>
  <c r="O4" i="19"/>
  <c r="O27" i="19" s="1"/>
  <c r="N4" i="19"/>
  <c r="N27" i="19" s="1"/>
  <c r="M4" i="19"/>
  <c r="M27" i="19" s="1"/>
  <c r="L4" i="19"/>
  <c r="L27" i="19" s="1"/>
  <c r="L30" i="19" s="1"/>
  <c r="K4" i="19"/>
  <c r="K27" i="19" s="1"/>
  <c r="K30" i="19" s="1"/>
  <c r="J4" i="19"/>
  <c r="J27" i="19" s="1"/>
  <c r="I4" i="19"/>
  <c r="I27" i="19" s="1"/>
  <c r="E4" i="19"/>
  <c r="E27" i="19" s="1"/>
  <c r="D4" i="19"/>
  <c r="H3" i="19"/>
  <c r="Z2" i="19"/>
  <c r="Z20" i="19" s="1"/>
  <c r="Y2" i="19"/>
  <c r="Y20" i="19" s="1"/>
  <c r="X2" i="19"/>
  <c r="X20" i="19" s="1"/>
  <c r="W2" i="19"/>
  <c r="W20" i="19" s="1"/>
  <c r="V2" i="19"/>
  <c r="V20" i="19" s="1"/>
  <c r="U2" i="19"/>
  <c r="U20" i="19" s="1"/>
  <c r="T2" i="19"/>
  <c r="T20" i="19" s="1"/>
  <c r="S2" i="19"/>
  <c r="S20" i="19" s="1"/>
  <c r="R2" i="19"/>
  <c r="R20" i="19" s="1"/>
  <c r="Q2" i="19"/>
  <c r="Q20" i="19" s="1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E37" i="18"/>
  <c r="D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E36" i="18"/>
  <c r="D36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E35" i="18"/>
  <c r="D35" i="18"/>
  <c r="H35" i="18" s="1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E34" i="18"/>
  <c r="D34" i="18"/>
  <c r="H34" i="18" s="1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E33" i="18"/>
  <c r="D33" i="18"/>
  <c r="H33" i="18" s="1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E32" i="18"/>
  <c r="D32" i="18"/>
  <c r="H32" i="18" s="1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L29" i="18" s="1"/>
  <c r="K25" i="18"/>
  <c r="K29" i="18" s="1"/>
  <c r="J25" i="18"/>
  <c r="I25" i="18"/>
  <c r="E25" i="18"/>
  <c r="D25" i="18"/>
  <c r="H25" i="18" s="1"/>
  <c r="H29" i="18" s="1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E21" i="18"/>
  <c r="D21" i="18"/>
  <c r="H21" i="18" s="1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E16" i="18"/>
  <c r="D16" i="18"/>
  <c r="H16" i="18" s="1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E15" i="18"/>
  <c r="D15" i="18"/>
  <c r="H15" i="18" s="1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E14" i="18"/>
  <c r="D14" i="18"/>
  <c r="H14" i="18" s="1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E13" i="18"/>
  <c r="D13" i="18"/>
  <c r="H13" i="18" s="1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E12" i="18"/>
  <c r="D12" i="18"/>
  <c r="H12" i="18" s="1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E11" i="18"/>
  <c r="D11" i="18"/>
  <c r="H11" i="18" s="1"/>
  <c r="Z9" i="18"/>
  <c r="Y9" i="18"/>
  <c r="X9" i="18"/>
  <c r="W9" i="18"/>
  <c r="V9" i="18"/>
  <c r="U9" i="18"/>
  <c r="T9" i="18"/>
  <c r="S9" i="18"/>
  <c r="R9" i="18"/>
  <c r="R10" i="18" s="1"/>
  <c r="Q9" i="18"/>
  <c r="P9" i="18"/>
  <c r="O9" i="18"/>
  <c r="N9" i="18"/>
  <c r="M9" i="18"/>
  <c r="M10" i="18" s="1"/>
  <c r="L9" i="18"/>
  <c r="K9" i="18"/>
  <c r="J9" i="18"/>
  <c r="I9" i="18"/>
  <c r="I10" i="18" s="1"/>
  <c r="E9" i="18"/>
  <c r="D9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E8" i="18"/>
  <c r="D8" i="18"/>
  <c r="H8" i="18" s="1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E7" i="18"/>
  <c r="D7" i="18"/>
  <c r="H7" i="18" s="1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E6" i="18"/>
  <c r="D6" i="18"/>
  <c r="H6" i="18" s="1"/>
  <c r="Z5" i="18"/>
  <c r="Z23" i="18" s="1"/>
  <c r="Y5" i="18"/>
  <c r="Y23" i="18" s="1"/>
  <c r="X5" i="18"/>
  <c r="X23" i="18" s="1"/>
  <c r="W5" i="18"/>
  <c r="W23" i="18" s="1"/>
  <c r="V5" i="18"/>
  <c r="V23" i="18" s="1"/>
  <c r="U5" i="18"/>
  <c r="U23" i="18" s="1"/>
  <c r="T5" i="18"/>
  <c r="T23" i="18" s="1"/>
  <c r="S5" i="18"/>
  <c r="S23" i="18" s="1"/>
  <c r="R5" i="18"/>
  <c r="R23" i="18" s="1"/>
  <c r="Q5" i="18"/>
  <c r="Q23" i="18" s="1"/>
  <c r="P5" i="18"/>
  <c r="P23" i="18" s="1"/>
  <c r="O5" i="18"/>
  <c r="O23" i="18" s="1"/>
  <c r="N5" i="18"/>
  <c r="N23" i="18" s="1"/>
  <c r="M5" i="18"/>
  <c r="M23" i="18" s="1"/>
  <c r="L5" i="18"/>
  <c r="L23" i="18" s="1"/>
  <c r="K5" i="18"/>
  <c r="K23" i="18" s="1"/>
  <c r="J5" i="18"/>
  <c r="J23" i="18" s="1"/>
  <c r="E24" i="18" s="1"/>
  <c r="I5" i="18"/>
  <c r="I23" i="18" s="1"/>
  <c r="E5" i="18"/>
  <c r="E23" i="18" s="1"/>
  <c r="D5" i="18"/>
  <c r="Z4" i="18"/>
  <c r="Z27" i="18" s="1"/>
  <c r="Y4" i="18"/>
  <c r="Y27" i="18" s="1"/>
  <c r="X4" i="18"/>
  <c r="X27" i="18" s="1"/>
  <c r="W4" i="18"/>
  <c r="W27" i="18" s="1"/>
  <c r="V4" i="18"/>
  <c r="V27" i="18" s="1"/>
  <c r="U4" i="18"/>
  <c r="U27" i="18" s="1"/>
  <c r="T4" i="18"/>
  <c r="T27" i="18" s="1"/>
  <c r="S4" i="18"/>
  <c r="S27" i="18" s="1"/>
  <c r="R4" i="18"/>
  <c r="R27" i="18" s="1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L30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Z2" i="18"/>
  <c r="Z20" i="18" s="1"/>
  <c r="Y2" i="18"/>
  <c r="Y20" i="18" s="1"/>
  <c r="X2" i="18"/>
  <c r="X20" i="18" s="1"/>
  <c r="W2" i="18"/>
  <c r="W20" i="18" s="1"/>
  <c r="V2" i="18"/>
  <c r="V20" i="18" s="1"/>
  <c r="U2" i="18"/>
  <c r="U20" i="18" s="1"/>
  <c r="T2" i="18"/>
  <c r="T20" i="18" s="1"/>
  <c r="S2" i="18"/>
  <c r="S20" i="18" s="1"/>
  <c r="R2" i="18"/>
  <c r="R20" i="18" s="1"/>
  <c r="Q2" i="18"/>
  <c r="Q20" i="18" s="1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E20" i="18" s="1"/>
  <c r="D2" i="18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R35" i="17"/>
  <c r="Q35" i="17"/>
  <c r="P35" i="17"/>
  <c r="O35" i="17"/>
  <c r="N35" i="17"/>
  <c r="M35" i="17"/>
  <c r="L35" i="17"/>
  <c r="K35" i="17"/>
  <c r="J35" i="17"/>
  <c r="I35" i="17"/>
  <c r="E35" i="17"/>
  <c r="D35" i="17"/>
  <c r="H35" i="17" s="1"/>
  <c r="R34" i="17"/>
  <c r="Q34" i="17"/>
  <c r="P34" i="17"/>
  <c r="O34" i="17"/>
  <c r="N34" i="17"/>
  <c r="M34" i="17"/>
  <c r="L34" i="17"/>
  <c r="K34" i="17"/>
  <c r="J34" i="17"/>
  <c r="I34" i="17"/>
  <c r="E34" i="17"/>
  <c r="D34" i="17"/>
  <c r="H34" i="17" s="1"/>
  <c r="R33" i="17"/>
  <c r="Q33" i="17"/>
  <c r="P33" i="17"/>
  <c r="O33" i="17"/>
  <c r="N33" i="17"/>
  <c r="M33" i="17"/>
  <c r="L33" i="17"/>
  <c r="K33" i="17"/>
  <c r="J33" i="17"/>
  <c r="I33" i="17"/>
  <c r="E33" i="17"/>
  <c r="D33" i="17"/>
  <c r="H33" i="17" s="1"/>
  <c r="R32" i="17"/>
  <c r="Q32" i="17"/>
  <c r="P32" i="17"/>
  <c r="O32" i="17"/>
  <c r="N32" i="17"/>
  <c r="M32" i="17"/>
  <c r="L32" i="17"/>
  <c r="K32" i="17"/>
  <c r="J32" i="17"/>
  <c r="I32" i="17"/>
  <c r="E32" i="17"/>
  <c r="D32" i="17"/>
  <c r="H32" i="17" s="1"/>
  <c r="R25" i="17"/>
  <c r="Q25" i="17"/>
  <c r="P25" i="17"/>
  <c r="O25" i="17"/>
  <c r="N25" i="17"/>
  <c r="M25" i="17"/>
  <c r="L25" i="17"/>
  <c r="L29" i="17" s="1"/>
  <c r="K25" i="17"/>
  <c r="K29" i="17" s="1"/>
  <c r="J25" i="17"/>
  <c r="I25" i="17"/>
  <c r="E25" i="17"/>
  <c r="D25" i="17"/>
  <c r="H25" i="17" s="1"/>
  <c r="H29" i="17" s="1"/>
  <c r="R21" i="17"/>
  <c r="Q21" i="17"/>
  <c r="P21" i="17"/>
  <c r="O21" i="17"/>
  <c r="N21" i="17"/>
  <c r="M21" i="17"/>
  <c r="L21" i="17"/>
  <c r="K21" i="17"/>
  <c r="J21" i="17"/>
  <c r="I21" i="17"/>
  <c r="E21" i="17"/>
  <c r="D21" i="17"/>
  <c r="H21" i="17" s="1"/>
  <c r="R16" i="17"/>
  <c r="Q16" i="17"/>
  <c r="P16" i="17"/>
  <c r="O16" i="17"/>
  <c r="N16" i="17"/>
  <c r="M16" i="17"/>
  <c r="L16" i="17"/>
  <c r="K16" i="17"/>
  <c r="J16" i="17"/>
  <c r="I16" i="17"/>
  <c r="E16" i="17"/>
  <c r="D16" i="17"/>
  <c r="H16" i="17" s="1"/>
  <c r="R15" i="17"/>
  <c r="Q15" i="17"/>
  <c r="P15" i="17"/>
  <c r="O15" i="17"/>
  <c r="N15" i="17"/>
  <c r="M15" i="17"/>
  <c r="L15" i="17"/>
  <c r="K15" i="17"/>
  <c r="J15" i="17"/>
  <c r="I15" i="17"/>
  <c r="E15" i="17"/>
  <c r="D15" i="17"/>
  <c r="H15" i="17" s="1"/>
  <c r="R14" i="17"/>
  <c r="Q14" i="17"/>
  <c r="P14" i="17"/>
  <c r="O14" i="17"/>
  <c r="N14" i="17"/>
  <c r="M14" i="17"/>
  <c r="L14" i="17"/>
  <c r="K14" i="17"/>
  <c r="J14" i="17"/>
  <c r="I14" i="17"/>
  <c r="E14" i="17"/>
  <c r="D14" i="17"/>
  <c r="H14" i="17" s="1"/>
  <c r="R13" i="17"/>
  <c r="Q13" i="17"/>
  <c r="P13" i="17"/>
  <c r="O13" i="17"/>
  <c r="N13" i="17"/>
  <c r="M13" i="17"/>
  <c r="L13" i="17"/>
  <c r="K13" i="17"/>
  <c r="J13" i="17"/>
  <c r="I13" i="17"/>
  <c r="E13" i="17"/>
  <c r="D13" i="17"/>
  <c r="H13" i="17" s="1"/>
  <c r="R12" i="17"/>
  <c r="Q12" i="17"/>
  <c r="P12" i="17"/>
  <c r="O12" i="17"/>
  <c r="N12" i="17"/>
  <c r="M12" i="17"/>
  <c r="L12" i="17"/>
  <c r="K12" i="17"/>
  <c r="J12" i="17"/>
  <c r="I12" i="17"/>
  <c r="E12" i="17"/>
  <c r="D12" i="17"/>
  <c r="H12" i="17" s="1"/>
  <c r="R11" i="17"/>
  <c r="Q11" i="17"/>
  <c r="P11" i="17"/>
  <c r="O11" i="17"/>
  <c r="N11" i="17"/>
  <c r="M11" i="17"/>
  <c r="L11" i="17"/>
  <c r="K11" i="17"/>
  <c r="J11" i="17"/>
  <c r="I11" i="17"/>
  <c r="E11" i="17"/>
  <c r="D11" i="17"/>
  <c r="H11" i="17" s="1"/>
  <c r="R9" i="17"/>
  <c r="Q9" i="17"/>
  <c r="P9" i="17"/>
  <c r="O9" i="17"/>
  <c r="O10" i="17" s="1"/>
  <c r="N9" i="17"/>
  <c r="M9" i="17"/>
  <c r="L9" i="17"/>
  <c r="K9" i="17"/>
  <c r="K10" i="17" s="1"/>
  <c r="J9" i="17"/>
  <c r="I9" i="17"/>
  <c r="E9" i="17"/>
  <c r="E10" i="17" s="1"/>
  <c r="D9" i="17"/>
  <c r="R8" i="17"/>
  <c r="Q8" i="17"/>
  <c r="P8" i="17"/>
  <c r="O8" i="17"/>
  <c r="N8" i="17"/>
  <c r="M8" i="17"/>
  <c r="L8" i="17"/>
  <c r="K8" i="17"/>
  <c r="J8" i="17"/>
  <c r="I8" i="17"/>
  <c r="E8" i="17"/>
  <c r="D8" i="17"/>
  <c r="H8" i="17" s="1"/>
  <c r="R7" i="17"/>
  <c r="Q7" i="17"/>
  <c r="P7" i="17"/>
  <c r="O7" i="17"/>
  <c r="N7" i="17"/>
  <c r="M7" i="17"/>
  <c r="L7" i="17"/>
  <c r="K7" i="17"/>
  <c r="J7" i="17"/>
  <c r="I7" i="17"/>
  <c r="E7" i="17"/>
  <c r="D7" i="17"/>
  <c r="H7" i="17" s="1"/>
  <c r="R6" i="17"/>
  <c r="Q6" i="17"/>
  <c r="P6" i="17"/>
  <c r="O6" i="17"/>
  <c r="N6" i="17"/>
  <c r="M6" i="17"/>
  <c r="L6" i="17"/>
  <c r="K6" i="17"/>
  <c r="J6" i="17"/>
  <c r="I6" i="17"/>
  <c r="E6" i="17"/>
  <c r="D6" i="17"/>
  <c r="H6" i="17" s="1"/>
  <c r="R5" i="17"/>
  <c r="R23" i="17" s="1"/>
  <c r="Q5" i="17"/>
  <c r="Q23" i="17" s="1"/>
  <c r="P5" i="17"/>
  <c r="P23" i="17" s="1"/>
  <c r="O5" i="17"/>
  <c r="O23" i="17" s="1"/>
  <c r="N5" i="17"/>
  <c r="N23" i="17" s="1"/>
  <c r="M5" i="17"/>
  <c r="M23" i="17" s="1"/>
  <c r="L5" i="17"/>
  <c r="L23" i="17" s="1"/>
  <c r="K5" i="17"/>
  <c r="K23" i="17" s="1"/>
  <c r="J5" i="17"/>
  <c r="J23" i="17" s="1"/>
  <c r="I5" i="17"/>
  <c r="I23" i="17" s="1"/>
  <c r="E5" i="17"/>
  <c r="E23" i="17" s="1"/>
  <c r="D5" i="17"/>
  <c r="R4" i="17"/>
  <c r="R27" i="17" s="1"/>
  <c r="Q4" i="17"/>
  <c r="Q27" i="17" s="1"/>
  <c r="P4" i="17"/>
  <c r="P27" i="17" s="1"/>
  <c r="O4" i="17"/>
  <c r="O27" i="17" s="1"/>
  <c r="N4" i="17"/>
  <c r="N27" i="17" s="1"/>
  <c r="M4" i="17"/>
  <c r="M27" i="17" s="1"/>
  <c r="L4" i="17"/>
  <c r="L27" i="17" s="1"/>
  <c r="L30" i="17" s="1"/>
  <c r="K4" i="17"/>
  <c r="K27" i="17" s="1"/>
  <c r="K30" i="17" s="1"/>
  <c r="J4" i="17"/>
  <c r="J27" i="17" s="1"/>
  <c r="I4" i="17"/>
  <c r="I27" i="17" s="1"/>
  <c r="E4" i="17"/>
  <c r="E27" i="17" s="1"/>
  <c r="D4" i="17"/>
  <c r="H3" i="17"/>
  <c r="R2" i="17"/>
  <c r="R20" i="17" s="1"/>
  <c r="Q2" i="17"/>
  <c r="Q20" i="17" s="1"/>
  <c r="P2" i="17"/>
  <c r="P20" i="17" s="1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E37" i="16"/>
  <c r="D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E36" i="16"/>
  <c r="D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E35" i="16"/>
  <c r="D35" i="16"/>
  <c r="H35" i="16" s="1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E34" i="16"/>
  <c r="D34" i="16"/>
  <c r="H34" i="16" s="1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E33" i="16"/>
  <c r="D33" i="16"/>
  <c r="H33" i="16" s="1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E32" i="16"/>
  <c r="D32" i="16"/>
  <c r="H32" i="16" s="1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L29" i="16" s="1"/>
  <c r="K25" i="16"/>
  <c r="K29" i="16" s="1"/>
  <c r="J25" i="16"/>
  <c r="I25" i="16"/>
  <c r="E25" i="16"/>
  <c r="D25" i="16"/>
  <c r="H25" i="16" s="1"/>
  <c r="H29" i="16" s="1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E21" i="16"/>
  <c r="D21" i="16"/>
  <c r="H21" i="16" s="1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E16" i="16"/>
  <c r="D16" i="16"/>
  <c r="H16" i="16" s="1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E15" i="16"/>
  <c r="D15" i="16"/>
  <c r="H15" i="16" s="1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E14" i="16"/>
  <c r="D14" i="16"/>
  <c r="H14" i="16" s="1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E13" i="16"/>
  <c r="D13" i="16"/>
  <c r="H13" i="16" s="1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E12" i="16"/>
  <c r="D12" i="16"/>
  <c r="H12" i="16" s="1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E11" i="16"/>
  <c r="D11" i="16"/>
  <c r="H11" i="16" s="1"/>
  <c r="Z9" i="16"/>
  <c r="Z10" i="16" s="1"/>
  <c r="Y9" i="16"/>
  <c r="X9" i="16"/>
  <c r="X10" i="16" s="1"/>
  <c r="W9" i="16"/>
  <c r="V9" i="16"/>
  <c r="U9" i="16"/>
  <c r="U10" i="16" s="1"/>
  <c r="T9" i="16"/>
  <c r="S9" i="16"/>
  <c r="R9" i="16"/>
  <c r="R10" i="16" s="1"/>
  <c r="Q9" i="16"/>
  <c r="P9" i="16"/>
  <c r="O9" i="16"/>
  <c r="N9" i="16"/>
  <c r="N10" i="16" s="1"/>
  <c r="M9" i="16"/>
  <c r="L9" i="16"/>
  <c r="K9" i="16"/>
  <c r="J9" i="16"/>
  <c r="J10" i="16" s="1"/>
  <c r="I9" i="16"/>
  <c r="E9" i="16"/>
  <c r="D9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E8" i="16"/>
  <c r="D8" i="16"/>
  <c r="H8" i="16" s="1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E7" i="16"/>
  <c r="D7" i="16"/>
  <c r="H7" i="16" s="1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E6" i="16"/>
  <c r="D6" i="16"/>
  <c r="H6" i="16" s="1"/>
  <c r="Z5" i="16"/>
  <c r="Z23" i="16" s="1"/>
  <c r="Y5" i="16"/>
  <c r="Y23" i="16" s="1"/>
  <c r="X5" i="16"/>
  <c r="X23" i="16" s="1"/>
  <c r="W5" i="16"/>
  <c r="W23" i="16" s="1"/>
  <c r="V5" i="16"/>
  <c r="V23" i="16" s="1"/>
  <c r="U5" i="16"/>
  <c r="U23" i="16" s="1"/>
  <c r="T5" i="16"/>
  <c r="T23" i="16" s="1"/>
  <c r="S5" i="16"/>
  <c r="S23" i="16" s="1"/>
  <c r="R5" i="16"/>
  <c r="R23" i="16" s="1"/>
  <c r="Q5" i="16"/>
  <c r="Q23" i="16" s="1"/>
  <c r="P5" i="16"/>
  <c r="P23" i="16" s="1"/>
  <c r="O5" i="16"/>
  <c r="O23" i="16" s="1"/>
  <c r="N5" i="16"/>
  <c r="N23" i="16" s="1"/>
  <c r="M5" i="16"/>
  <c r="M23" i="16" s="1"/>
  <c r="L5" i="16"/>
  <c r="L23" i="16" s="1"/>
  <c r="K5" i="16"/>
  <c r="K23" i="16" s="1"/>
  <c r="J5" i="16"/>
  <c r="J23" i="16" s="1"/>
  <c r="I5" i="16"/>
  <c r="I23" i="16" s="1"/>
  <c r="E5" i="16"/>
  <c r="E23" i="16" s="1"/>
  <c r="D5" i="16"/>
  <c r="Z4" i="16"/>
  <c r="Z27" i="16" s="1"/>
  <c r="Y4" i="16"/>
  <c r="Y27" i="16" s="1"/>
  <c r="X4" i="16"/>
  <c r="X27" i="16" s="1"/>
  <c r="W4" i="16"/>
  <c r="W27" i="16" s="1"/>
  <c r="V4" i="16"/>
  <c r="V27" i="16" s="1"/>
  <c r="U4" i="16"/>
  <c r="U27" i="16" s="1"/>
  <c r="T4" i="16"/>
  <c r="T27" i="16" s="1"/>
  <c r="S4" i="16"/>
  <c r="S27" i="16" s="1"/>
  <c r="R4" i="16"/>
  <c r="R27" i="16" s="1"/>
  <c r="Q4" i="16"/>
  <c r="Q27" i="16" s="1"/>
  <c r="P4" i="16"/>
  <c r="P27" i="16" s="1"/>
  <c r="O4" i="16"/>
  <c r="O27" i="16" s="1"/>
  <c r="N4" i="16"/>
  <c r="N27" i="16" s="1"/>
  <c r="M4" i="16"/>
  <c r="M27" i="16" s="1"/>
  <c r="L4" i="16"/>
  <c r="L27" i="16" s="1"/>
  <c r="L30" i="16" s="1"/>
  <c r="K4" i="16"/>
  <c r="K27" i="16" s="1"/>
  <c r="K30" i="16" s="1"/>
  <c r="J4" i="16"/>
  <c r="J27" i="16" s="1"/>
  <c r="I4" i="16"/>
  <c r="I27" i="16" s="1"/>
  <c r="E4" i="16"/>
  <c r="E27" i="16" s="1"/>
  <c r="D4" i="16"/>
  <c r="H3" i="16"/>
  <c r="Z2" i="16"/>
  <c r="Z20" i="16" s="1"/>
  <c r="Y2" i="16"/>
  <c r="Y20" i="16" s="1"/>
  <c r="X2" i="16"/>
  <c r="X20" i="16" s="1"/>
  <c r="W2" i="16"/>
  <c r="W20" i="16" s="1"/>
  <c r="V2" i="16"/>
  <c r="V20" i="16" s="1"/>
  <c r="U2" i="16"/>
  <c r="U20" i="16" s="1"/>
  <c r="T2" i="16"/>
  <c r="T20" i="16" s="1"/>
  <c r="S2" i="16"/>
  <c r="S20" i="16" s="1"/>
  <c r="R2" i="16"/>
  <c r="R20" i="16" s="1"/>
  <c r="Q2" i="16"/>
  <c r="Q20" i="16" s="1"/>
  <c r="P2" i="16"/>
  <c r="P20" i="16" s="1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I20" i="16" s="1"/>
  <c r="E2" i="16"/>
  <c r="E20" i="16" s="1"/>
  <c r="D2" i="16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E37" i="15"/>
  <c r="D37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E36" i="15"/>
  <c r="D36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E35" i="15"/>
  <c r="D35" i="15"/>
  <c r="H35" i="15" s="1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E34" i="15"/>
  <c r="D34" i="15"/>
  <c r="H34" i="15" s="1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E33" i="15"/>
  <c r="D33" i="15"/>
  <c r="H33" i="15" s="1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E32" i="15"/>
  <c r="D32" i="15"/>
  <c r="H32" i="15" s="1"/>
  <c r="W25" i="15"/>
  <c r="V25" i="15"/>
  <c r="U25" i="15"/>
  <c r="T25" i="15"/>
  <c r="S25" i="15"/>
  <c r="R25" i="15"/>
  <c r="Q25" i="15"/>
  <c r="P25" i="15"/>
  <c r="O25" i="15"/>
  <c r="N25" i="15"/>
  <c r="M25" i="15"/>
  <c r="L25" i="15"/>
  <c r="L29" i="15" s="1"/>
  <c r="K25" i="15"/>
  <c r="K29" i="15" s="1"/>
  <c r="J25" i="15"/>
  <c r="I25" i="15"/>
  <c r="E25" i="15"/>
  <c r="D25" i="15"/>
  <c r="H25" i="15" s="1"/>
  <c r="H29" i="15" s="1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E21" i="15"/>
  <c r="D21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E16" i="15"/>
  <c r="D16" i="15"/>
  <c r="H16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E15" i="15"/>
  <c r="D15" i="15"/>
  <c r="H15" i="15" s="1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E14" i="15"/>
  <c r="D14" i="15"/>
  <c r="H14" i="15" s="1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E13" i="15"/>
  <c r="D13" i="15"/>
  <c r="H13" i="15" s="1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E12" i="15"/>
  <c r="D12" i="15"/>
  <c r="H12" i="15" s="1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E11" i="15"/>
  <c r="D11" i="15"/>
  <c r="H11" i="15" s="1"/>
  <c r="W9" i="15"/>
  <c r="V9" i="15"/>
  <c r="U9" i="15"/>
  <c r="T9" i="15"/>
  <c r="S9" i="15"/>
  <c r="R9" i="15"/>
  <c r="Q9" i="15"/>
  <c r="Q10" i="15" s="1"/>
  <c r="P9" i="15"/>
  <c r="O9" i="15"/>
  <c r="N9" i="15"/>
  <c r="M9" i="15"/>
  <c r="L9" i="15"/>
  <c r="L10" i="15" s="1"/>
  <c r="K9" i="15"/>
  <c r="J9" i="15"/>
  <c r="I9" i="15"/>
  <c r="E9" i="15"/>
  <c r="D9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E8" i="15"/>
  <c r="D8" i="15"/>
  <c r="H8" i="15" s="1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E7" i="15"/>
  <c r="D7" i="15"/>
  <c r="H7" i="15" s="1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E6" i="15"/>
  <c r="D6" i="15"/>
  <c r="H6" i="15" s="1"/>
  <c r="W5" i="15"/>
  <c r="W23" i="15" s="1"/>
  <c r="V5" i="15"/>
  <c r="V23" i="15" s="1"/>
  <c r="U5" i="15"/>
  <c r="U23" i="15" s="1"/>
  <c r="T5" i="15"/>
  <c r="T23" i="15" s="1"/>
  <c r="S5" i="15"/>
  <c r="S23" i="15" s="1"/>
  <c r="R5" i="15"/>
  <c r="R23" i="15" s="1"/>
  <c r="Q5" i="15"/>
  <c r="Q23" i="15" s="1"/>
  <c r="P5" i="15"/>
  <c r="P23" i="15" s="1"/>
  <c r="O5" i="15"/>
  <c r="O23" i="15" s="1"/>
  <c r="N5" i="15"/>
  <c r="N23" i="15" s="1"/>
  <c r="M5" i="15"/>
  <c r="M23" i="15" s="1"/>
  <c r="L5" i="15"/>
  <c r="L23" i="15" s="1"/>
  <c r="K5" i="15"/>
  <c r="K23" i="15" s="1"/>
  <c r="J5" i="15"/>
  <c r="J23" i="15" s="1"/>
  <c r="E24" i="15" s="1"/>
  <c r="I5" i="15"/>
  <c r="I23" i="15" s="1"/>
  <c r="E5" i="15"/>
  <c r="E23" i="15" s="1"/>
  <c r="D5" i="15"/>
  <c r="W4" i="15"/>
  <c r="W27" i="15" s="1"/>
  <c r="V4" i="15"/>
  <c r="V27" i="15" s="1"/>
  <c r="U4" i="15"/>
  <c r="U27" i="15" s="1"/>
  <c r="T4" i="15"/>
  <c r="T27" i="15" s="1"/>
  <c r="S4" i="15"/>
  <c r="S27" i="15" s="1"/>
  <c r="R4" i="15"/>
  <c r="R27" i="15" s="1"/>
  <c r="Q4" i="15"/>
  <c r="Q27" i="15" s="1"/>
  <c r="P4" i="15"/>
  <c r="P27" i="15" s="1"/>
  <c r="O4" i="15"/>
  <c r="O27" i="15" s="1"/>
  <c r="N4" i="15"/>
  <c r="N27" i="15" s="1"/>
  <c r="M4" i="15"/>
  <c r="M27" i="15" s="1"/>
  <c r="L4" i="15"/>
  <c r="L27" i="15" s="1"/>
  <c r="L30" i="15" s="1"/>
  <c r="K4" i="15"/>
  <c r="K27" i="15" s="1"/>
  <c r="K30" i="15" s="1"/>
  <c r="J4" i="15"/>
  <c r="J27" i="15" s="1"/>
  <c r="I4" i="15"/>
  <c r="I27" i="15" s="1"/>
  <c r="E4" i="15"/>
  <c r="E27" i="15" s="1"/>
  <c r="D4" i="15"/>
  <c r="H3" i="15"/>
  <c r="W2" i="15"/>
  <c r="W20" i="15" s="1"/>
  <c r="V2" i="15"/>
  <c r="V20" i="15" s="1"/>
  <c r="U2" i="15"/>
  <c r="U20" i="15" s="1"/>
  <c r="T2" i="15"/>
  <c r="T20" i="15" s="1"/>
  <c r="S2" i="15"/>
  <c r="S20" i="15" s="1"/>
  <c r="R2" i="15"/>
  <c r="R20" i="15" s="1"/>
  <c r="Q2" i="15"/>
  <c r="Q20" i="15" s="1"/>
  <c r="P2" i="15"/>
  <c r="P20" i="15" s="1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E37" i="14"/>
  <c r="D37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E36" i="14"/>
  <c r="D36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E35" i="14"/>
  <c r="D35" i="14"/>
  <c r="H35" i="14" s="1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E34" i="14"/>
  <c r="D34" i="14"/>
  <c r="H34" i="14" s="1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E33" i="14"/>
  <c r="D33" i="14"/>
  <c r="H33" i="14" s="1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E32" i="14"/>
  <c r="D32" i="14"/>
  <c r="H32" i="14" s="1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L29" i="14" s="1"/>
  <c r="K25" i="14"/>
  <c r="K29" i="14" s="1"/>
  <c r="J25" i="14"/>
  <c r="I25" i="14"/>
  <c r="E25" i="14"/>
  <c r="D25" i="14"/>
  <c r="H25" i="14" s="1"/>
  <c r="H29" i="14" s="1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E21" i="14"/>
  <c r="D21" i="14"/>
  <c r="H21" i="14" s="1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E16" i="14"/>
  <c r="D16" i="14"/>
  <c r="H16" i="14" s="1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E15" i="14"/>
  <c r="D15" i="14"/>
  <c r="H15" i="14" s="1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E14" i="14"/>
  <c r="D14" i="14"/>
  <c r="H14" i="14" s="1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E13" i="14"/>
  <c r="D13" i="14"/>
  <c r="H13" i="14" s="1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E12" i="14"/>
  <c r="D12" i="14"/>
  <c r="H12" i="14" s="1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E11" i="14"/>
  <c r="D11" i="14"/>
  <c r="H11" i="14" s="1"/>
  <c r="Z9" i="14"/>
  <c r="Y9" i="14"/>
  <c r="X9" i="14"/>
  <c r="W9" i="14"/>
  <c r="V9" i="14"/>
  <c r="V10" i="14" s="1"/>
  <c r="U9" i="14"/>
  <c r="T9" i="14"/>
  <c r="S9" i="14"/>
  <c r="R9" i="14"/>
  <c r="Q9" i="14"/>
  <c r="P9" i="14"/>
  <c r="P10" i="14" s="1"/>
  <c r="O9" i="14"/>
  <c r="N9" i="14"/>
  <c r="M9" i="14"/>
  <c r="M10" i="14" s="1"/>
  <c r="L9" i="14"/>
  <c r="K9" i="14"/>
  <c r="J9" i="14"/>
  <c r="I9" i="14"/>
  <c r="I10" i="14" s="1"/>
  <c r="E9" i="14"/>
  <c r="D9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E8" i="14"/>
  <c r="D8" i="14"/>
  <c r="H8" i="14" s="1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E7" i="14"/>
  <c r="D7" i="14"/>
  <c r="H7" i="14" s="1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E6" i="14"/>
  <c r="D6" i="14"/>
  <c r="H6" i="14" s="1"/>
  <c r="Z5" i="14"/>
  <c r="Z23" i="14" s="1"/>
  <c r="Y5" i="14"/>
  <c r="Y23" i="14" s="1"/>
  <c r="X5" i="14"/>
  <c r="X23" i="14" s="1"/>
  <c r="W5" i="14"/>
  <c r="W23" i="14" s="1"/>
  <c r="V5" i="14"/>
  <c r="V23" i="14" s="1"/>
  <c r="U5" i="14"/>
  <c r="U23" i="14" s="1"/>
  <c r="T5" i="14"/>
  <c r="T23" i="14" s="1"/>
  <c r="S5" i="14"/>
  <c r="S23" i="14" s="1"/>
  <c r="R5" i="14"/>
  <c r="R23" i="14" s="1"/>
  <c r="Q5" i="14"/>
  <c r="Q23" i="14" s="1"/>
  <c r="P5" i="14"/>
  <c r="P23" i="14" s="1"/>
  <c r="O5" i="14"/>
  <c r="O23" i="14" s="1"/>
  <c r="N5" i="14"/>
  <c r="N23" i="14" s="1"/>
  <c r="M5" i="14"/>
  <c r="M23" i="14" s="1"/>
  <c r="L5" i="14"/>
  <c r="L23" i="14" s="1"/>
  <c r="K5" i="14"/>
  <c r="K23" i="14" s="1"/>
  <c r="J5" i="14"/>
  <c r="J23" i="14" s="1"/>
  <c r="I5" i="14"/>
  <c r="I23" i="14" s="1"/>
  <c r="E5" i="14"/>
  <c r="E23" i="14" s="1"/>
  <c r="D5" i="14"/>
  <c r="Z4" i="14"/>
  <c r="Z27" i="14" s="1"/>
  <c r="Y4" i="14"/>
  <c r="Y27" i="14" s="1"/>
  <c r="X4" i="14"/>
  <c r="X27" i="14" s="1"/>
  <c r="W4" i="14"/>
  <c r="W27" i="14" s="1"/>
  <c r="V4" i="14"/>
  <c r="V27" i="14" s="1"/>
  <c r="U4" i="14"/>
  <c r="U27" i="14" s="1"/>
  <c r="T4" i="14"/>
  <c r="T27" i="14" s="1"/>
  <c r="S4" i="14"/>
  <c r="S27" i="14" s="1"/>
  <c r="R4" i="14"/>
  <c r="R27" i="14" s="1"/>
  <c r="Q4" i="14"/>
  <c r="Q27" i="14" s="1"/>
  <c r="P4" i="14"/>
  <c r="P27" i="14" s="1"/>
  <c r="O4" i="14"/>
  <c r="O27" i="14" s="1"/>
  <c r="N4" i="14"/>
  <c r="N27" i="14" s="1"/>
  <c r="M4" i="14"/>
  <c r="M27" i="14" s="1"/>
  <c r="L4" i="14"/>
  <c r="L27" i="14" s="1"/>
  <c r="L30" i="14" s="1"/>
  <c r="K4" i="14"/>
  <c r="K27" i="14" s="1"/>
  <c r="K30" i="14" s="1"/>
  <c r="J4" i="14"/>
  <c r="J27" i="14" s="1"/>
  <c r="I4" i="14"/>
  <c r="I27" i="14" s="1"/>
  <c r="E4" i="14"/>
  <c r="E27" i="14" s="1"/>
  <c r="D4" i="14"/>
  <c r="H3" i="14"/>
  <c r="Z2" i="14"/>
  <c r="Z20" i="14" s="1"/>
  <c r="Y2" i="14"/>
  <c r="Y20" i="14" s="1"/>
  <c r="X2" i="14"/>
  <c r="X20" i="14" s="1"/>
  <c r="W2" i="14"/>
  <c r="W20" i="14" s="1"/>
  <c r="V2" i="14"/>
  <c r="V20" i="14" s="1"/>
  <c r="U2" i="14"/>
  <c r="U20" i="14" s="1"/>
  <c r="T2" i="14"/>
  <c r="T20" i="14" s="1"/>
  <c r="S2" i="14"/>
  <c r="S20" i="14" s="1"/>
  <c r="R2" i="14"/>
  <c r="R20" i="14" s="1"/>
  <c r="Q2" i="14"/>
  <c r="Q20" i="14" s="1"/>
  <c r="P2" i="14"/>
  <c r="P20" i="14" s="1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E37" i="13"/>
  <c r="D37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E36" i="13"/>
  <c r="D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E35" i="13"/>
  <c r="D35" i="13"/>
  <c r="H35" i="13" s="1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E34" i="13"/>
  <c r="D34" i="13"/>
  <c r="H34" i="13" s="1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E33" i="13"/>
  <c r="D33" i="13"/>
  <c r="H33" i="13" s="1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E32" i="13"/>
  <c r="D32" i="13"/>
  <c r="H32" i="13" s="1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L29" i="13" s="1"/>
  <c r="K25" i="13"/>
  <c r="K29" i="13" s="1"/>
  <c r="J25" i="13"/>
  <c r="I25" i="13"/>
  <c r="E25" i="13"/>
  <c r="D25" i="13"/>
  <c r="H25" i="13" s="1"/>
  <c r="H29" i="13" s="1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E21" i="13"/>
  <c r="D21" i="13"/>
  <c r="H21" i="13" s="1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E16" i="13"/>
  <c r="D16" i="13"/>
  <c r="H16" i="13" s="1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E15" i="13"/>
  <c r="D15" i="13"/>
  <c r="H15" i="13" s="1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E14" i="13"/>
  <c r="D14" i="13"/>
  <c r="H14" i="13" s="1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E13" i="13"/>
  <c r="D13" i="13"/>
  <c r="H13" i="13" s="1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E12" i="13"/>
  <c r="D12" i="13"/>
  <c r="H12" i="13" s="1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E11" i="13"/>
  <c r="D11" i="13"/>
  <c r="H11" i="13" s="1"/>
  <c r="Z9" i="13"/>
  <c r="Z10" i="13" s="1"/>
  <c r="Y9" i="13"/>
  <c r="X9" i="13"/>
  <c r="X10" i="13" s="1"/>
  <c r="W9" i="13"/>
  <c r="V9" i="13"/>
  <c r="U9" i="13"/>
  <c r="U10" i="13" s="1"/>
  <c r="T9" i="13"/>
  <c r="S9" i="13"/>
  <c r="R9" i="13"/>
  <c r="Q9" i="13"/>
  <c r="Q10" i="13" s="1"/>
  <c r="P9" i="13"/>
  <c r="O9" i="13"/>
  <c r="N9" i="13"/>
  <c r="M9" i="13"/>
  <c r="M10" i="13" s="1"/>
  <c r="L9" i="13"/>
  <c r="K9" i="13"/>
  <c r="J9" i="13"/>
  <c r="I9" i="13"/>
  <c r="I10" i="13" s="1"/>
  <c r="E9" i="13"/>
  <c r="D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E8" i="13"/>
  <c r="D8" i="13"/>
  <c r="H8" i="13" s="1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E7" i="13"/>
  <c r="D7" i="13"/>
  <c r="H7" i="13" s="1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E6" i="13"/>
  <c r="D6" i="13"/>
  <c r="H6" i="13" s="1"/>
  <c r="Z5" i="13"/>
  <c r="Z23" i="13" s="1"/>
  <c r="Y5" i="13"/>
  <c r="Y23" i="13" s="1"/>
  <c r="X5" i="13"/>
  <c r="X23" i="13" s="1"/>
  <c r="W5" i="13"/>
  <c r="W23" i="13" s="1"/>
  <c r="V5" i="13"/>
  <c r="V23" i="13" s="1"/>
  <c r="U5" i="13"/>
  <c r="U23" i="13" s="1"/>
  <c r="T5" i="13"/>
  <c r="T23" i="13" s="1"/>
  <c r="S5" i="13"/>
  <c r="S23" i="13" s="1"/>
  <c r="R5" i="13"/>
  <c r="R23" i="13" s="1"/>
  <c r="Q5" i="13"/>
  <c r="Q23" i="13" s="1"/>
  <c r="P5" i="13"/>
  <c r="P23" i="13" s="1"/>
  <c r="O5" i="13"/>
  <c r="O23" i="13" s="1"/>
  <c r="N5" i="13"/>
  <c r="N23" i="13" s="1"/>
  <c r="M5" i="13"/>
  <c r="M23" i="13" s="1"/>
  <c r="L5" i="13"/>
  <c r="L23" i="13" s="1"/>
  <c r="K5" i="13"/>
  <c r="K23" i="13" s="1"/>
  <c r="J5" i="13"/>
  <c r="J23" i="13" s="1"/>
  <c r="I5" i="13"/>
  <c r="I23" i="13" s="1"/>
  <c r="E5" i="13"/>
  <c r="E23" i="13" s="1"/>
  <c r="D5" i="13"/>
  <c r="Z4" i="13"/>
  <c r="Z27" i="13" s="1"/>
  <c r="Y4" i="13"/>
  <c r="Y27" i="13" s="1"/>
  <c r="X4" i="13"/>
  <c r="X27" i="13" s="1"/>
  <c r="W4" i="13"/>
  <c r="W27" i="13" s="1"/>
  <c r="V4" i="13"/>
  <c r="V27" i="13" s="1"/>
  <c r="U4" i="13"/>
  <c r="U27" i="13" s="1"/>
  <c r="T4" i="13"/>
  <c r="T27" i="13" s="1"/>
  <c r="S4" i="13"/>
  <c r="S27" i="13" s="1"/>
  <c r="R4" i="13"/>
  <c r="R27" i="13" s="1"/>
  <c r="Q4" i="13"/>
  <c r="Q27" i="13" s="1"/>
  <c r="P4" i="13"/>
  <c r="P27" i="13" s="1"/>
  <c r="O4" i="13"/>
  <c r="O27" i="13" s="1"/>
  <c r="N4" i="13"/>
  <c r="N27" i="13" s="1"/>
  <c r="M4" i="13"/>
  <c r="M27" i="13" s="1"/>
  <c r="L4" i="13"/>
  <c r="L27" i="13" s="1"/>
  <c r="L30" i="13" s="1"/>
  <c r="K4" i="13"/>
  <c r="K27" i="13" s="1"/>
  <c r="K30" i="13" s="1"/>
  <c r="J4" i="13"/>
  <c r="J27" i="13" s="1"/>
  <c r="I4" i="13"/>
  <c r="I27" i="13" s="1"/>
  <c r="E4" i="13"/>
  <c r="E27" i="13" s="1"/>
  <c r="D4" i="13"/>
  <c r="H3" i="13"/>
  <c r="Z2" i="13"/>
  <c r="Z20" i="13" s="1"/>
  <c r="Y2" i="13"/>
  <c r="Y20" i="13" s="1"/>
  <c r="X2" i="13"/>
  <c r="X20" i="13" s="1"/>
  <c r="W2" i="13"/>
  <c r="W20" i="13" s="1"/>
  <c r="V2" i="13"/>
  <c r="V20" i="13" s="1"/>
  <c r="U2" i="13"/>
  <c r="U20" i="13" s="1"/>
  <c r="T2" i="13"/>
  <c r="T20" i="13" s="1"/>
  <c r="S2" i="13"/>
  <c r="S20" i="13" s="1"/>
  <c r="R2" i="13"/>
  <c r="R20" i="13" s="1"/>
  <c r="Q2" i="13"/>
  <c r="Q20" i="13" s="1"/>
  <c r="P2" i="13"/>
  <c r="P20" i="13" s="1"/>
  <c r="O2" i="13"/>
  <c r="O20" i="13" s="1"/>
  <c r="N2" i="13"/>
  <c r="N20" i="13" s="1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E37" i="12"/>
  <c r="D37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E36" i="12"/>
  <c r="D36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E35" i="12"/>
  <c r="D35" i="12"/>
  <c r="H35" i="12" s="1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E34" i="12"/>
  <c r="D34" i="12"/>
  <c r="H34" i="12" s="1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E33" i="12"/>
  <c r="D33" i="12"/>
  <c r="H33" i="12" s="1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E32" i="12"/>
  <c r="D32" i="12"/>
  <c r="H32" i="12" s="1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L29" i="12" s="1"/>
  <c r="K25" i="12"/>
  <c r="K29" i="12" s="1"/>
  <c r="J25" i="12"/>
  <c r="I25" i="12"/>
  <c r="E25" i="12"/>
  <c r="D25" i="12"/>
  <c r="H25" i="12" s="1"/>
  <c r="H29" i="12" s="1"/>
  <c r="X23" i="12"/>
  <c r="W23" i="12"/>
  <c r="V23" i="12"/>
  <c r="U23" i="12"/>
  <c r="T23" i="12"/>
  <c r="S23" i="12"/>
  <c r="N24" i="12" s="1"/>
  <c r="R23" i="12"/>
  <c r="M24" i="12" s="1"/>
  <c r="Q23" i="12"/>
  <c r="L24" i="12" s="1"/>
  <c r="P23" i="12"/>
  <c r="K24" i="12" s="1"/>
  <c r="O23" i="12"/>
  <c r="J24" i="12" s="1"/>
  <c r="N23" i="12"/>
  <c r="I24" i="12" s="1"/>
  <c r="M23" i="12"/>
  <c r="L23" i="12"/>
  <c r="K23" i="12"/>
  <c r="J23" i="12"/>
  <c r="E24" i="12" s="1"/>
  <c r="I23" i="12"/>
  <c r="D24" i="12" s="1"/>
  <c r="E23" i="12"/>
  <c r="D23" i="12"/>
  <c r="X21" i="12"/>
  <c r="X27" i="12" s="1"/>
  <c r="W21" i="12"/>
  <c r="W27" i="12" s="1"/>
  <c r="V21" i="12"/>
  <c r="V27" i="12" s="1"/>
  <c r="U21" i="12"/>
  <c r="U27" i="12" s="1"/>
  <c r="T21" i="12"/>
  <c r="T27" i="12" s="1"/>
  <c r="S21" i="12"/>
  <c r="S27" i="12" s="1"/>
  <c r="R21" i="12"/>
  <c r="R27" i="12" s="1"/>
  <c r="Q21" i="12"/>
  <c r="Q27" i="12" s="1"/>
  <c r="P21" i="12"/>
  <c r="P27" i="12" s="1"/>
  <c r="O21" i="12"/>
  <c r="O27" i="12" s="1"/>
  <c r="N21" i="12"/>
  <c r="N27" i="12" s="1"/>
  <c r="M21" i="12"/>
  <c r="M27" i="12" s="1"/>
  <c r="L21" i="12"/>
  <c r="L27" i="12" s="1"/>
  <c r="L30" i="12" s="1"/>
  <c r="K21" i="12"/>
  <c r="K27" i="12" s="1"/>
  <c r="K30" i="12" s="1"/>
  <c r="J21" i="12"/>
  <c r="J27" i="12" s="1"/>
  <c r="I21" i="12"/>
  <c r="I27" i="12" s="1"/>
  <c r="E21" i="12"/>
  <c r="D21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E16" i="12"/>
  <c r="D16" i="12"/>
  <c r="H16" i="12" s="1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E15" i="12"/>
  <c r="D15" i="12"/>
  <c r="H15" i="12" s="1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E14" i="12"/>
  <c r="D14" i="12"/>
  <c r="H14" i="12" s="1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E13" i="12"/>
  <c r="D13" i="12"/>
  <c r="H13" i="12" s="1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E12" i="12"/>
  <c r="D12" i="12"/>
  <c r="H12" i="12" s="1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E11" i="12"/>
  <c r="D11" i="12"/>
  <c r="H11" i="12" s="1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E9" i="12"/>
  <c r="D9" i="12"/>
  <c r="H9" i="12" s="1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E8" i="12"/>
  <c r="D8" i="12"/>
  <c r="H8" i="12" s="1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E7" i="12"/>
  <c r="D7" i="12"/>
  <c r="H7" i="12" s="1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E6" i="12"/>
  <c r="D6" i="12"/>
  <c r="H6" i="12" s="1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E5" i="12"/>
  <c r="D5" i="12"/>
  <c r="H5" i="12" s="1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E4" i="12"/>
  <c r="D4" i="12"/>
  <c r="H4" i="12" s="1"/>
  <c r="H3" i="12"/>
  <c r="X2" i="12"/>
  <c r="X20" i="12" s="1"/>
  <c r="W2" i="12"/>
  <c r="W20" i="12" s="1"/>
  <c r="V2" i="12"/>
  <c r="V20" i="12" s="1"/>
  <c r="U2" i="12"/>
  <c r="U20" i="12" s="1"/>
  <c r="T2" i="12"/>
  <c r="T20" i="12" s="1"/>
  <c r="S2" i="12"/>
  <c r="R2" i="12"/>
  <c r="Q2" i="12"/>
  <c r="P2" i="12"/>
  <c r="O2" i="12"/>
  <c r="N2" i="12"/>
  <c r="M2" i="12"/>
  <c r="L2" i="12"/>
  <c r="K2" i="12"/>
  <c r="J2" i="12"/>
  <c r="I2" i="12"/>
  <c r="E2" i="12"/>
  <c r="E10" i="12" s="1"/>
  <c r="D2" i="12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E37" i="11"/>
  <c r="D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E36" i="11"/>
  <c r="D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E35" i="11"/>
  <c r="D35" i="11"/>
  <c r="H35" i="11" s="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E34" i="11"/>
  <c r="D34" i="11"/>
  <c r="H34" i="11" s="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E33" i="11"/>
  <c r="D33" i="11"/>
  <c r="H33" i="11" s="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E32" i="11"/>
  <c r="D32" i="11"/>
  <c r="H32" i="11" s="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L29" i="11" s="1"/>
  <c r="K25" i="11"/>
  <c r="K29" i="11" s="1"/>
  <c r="J25" i="11"/>
  <c r="I25" i="11"/>
  <c r="E25" i="11"/>
  <c r="D25" i="11"/>
  <c r="H25" i="11" s="1"/>
  <c r="H29" i="11" s="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E21" i="11"/>
  <c r="D21" i="11"/>
  <c r="H21" i="11" s="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E16" i="11"/>
  <c r="D16" i="11"/>
  <c r="H16" i="11" s="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E15" i="11"/>
  <c r="D15" i="11"/>
  <c r="H15" i="11" s="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E14" i="11"/>
  <c r="D14" i="11"/>
  <c r="H14" i="11" s="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E13" i="11"/>
  <c r="D13" i="11"/>
  <c r="H13" i="11" s="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E12" i="11"/>
  <c r="D12" i="11"/>
  <c r="H12" i="11" s="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E11" i="11"/>
  <c r="D11" i="11"/>
  <c r="H11" i="11" s="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E9" i="11"/>
  <c r="D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E8" i="11"/>
  <c r="D8" i="11"/>
  <c r="H8" i="11" s="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E7" i="11"/>
  <c r="D7" i="11"/>
  <c r="H7" i="11" s="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E6" i="11"/>
  <c r="D6" i="11"/>
  <c r="H6" i="11" s="1"/>
  <c r="Z5" i="11"/>
  <c r="Z23" i="11" s="1"/>
  <c r="Y5" i="11"/>
  <c r="Y23" i="11" s="1"/>
  <c r="X5" i="11"/>
  <c r="X23" i="11" s="1"/>
  <c r="W5" i="11"/>
  <c r="W23" i="11" s="1"/>
  <c r="V5" i="11"/>
  <c r="V23" i="11" s="1"/>
  <c r="U5" i="11"/>
  <c r="U23" i="11" s="1"/>
  <c r="T5" i="11"/>
  <c r="T23" i="11" s="1"/>
  <c r="S5" i="11"/>
  <c r="S23" i="11" s="1"/>
  <c r="R5" i="11"/>
  <c r="R23" i="11" s="1"/>
  <c r="Q5" i="11"/>
  <c r="Q23" i="11" s="1"/>
  <c r="P5" i="11"/>
  <c r="P23" i="11" s="1"/>
  <c r="O5" i="11"/>
  <c r="O23" i="11" s="1"/>
  <c r="N5" i="11"/>
  <c r="N23" i="11" s="1"/>
  <c r="M5" i="11"/>
  <c r="M23" i="11" s="1"/>
  <c r="L5" i="11"/>
  <c r="L23" i="11" s="1"/>
  <c r="K5" i="11"/>
  <c r="K23" i="11" s="1"/>
  <c r="J5" i="11"/>
  <c r="J23" i="11" s="1"/>
  <c r="I5" i="11"/>
  <c r="I23" i="11" s="1"/>
  <c r="E5" i="11"/>
  <c r="E23" i="11" s="1"/>
  <c r="D5" i="11"/>
  <c r="Z4" i="11"/>
  <c r="Z27" i="11" s="1"/>
  <c r="Y4" i="11"/>
  <c r="Y27" i="11" s="1"/>
  <c r="X4" i="11"/>
  <c r="X27" i="11" s="1"/>
  <c r="W4" i="11"/>
  <c r="W27" i="11" s="1"/>
  <c r="V4" i="11"/>
  <c r="V27" i="11" s="1"/>
  <c r="U4" i="11"/>
  <c r="U27" i="11" s="1"/>
  <c r="T4" i="11"/>
  <c r="T27" i="11" s="1"/>
  <c r="S4" i="11"/>
  <c r="S27" i="11" s="1"/>
  <c r="R4" i="11"/>
  <c r="R27" i="11" s="1"/>
  <c r="Q4" i="11"/>
  <c r="Q27" i="11" s="1"/>
  <c r="P4" i="11"/>
  <c r="P27" i="11" s="1"/>
  <c r="O4" i="11"/>
  <c r="O27" i="11" s="1"/>
  <c r="N4" i="11"/>
  <c r="N27" i="11" s="1"/>
  <c r="M4" i="11"/>
  <c r="M27" i="11" s="1"/>
  <c r="L4" i="11"/>
  <c r="L27" i="11" s="1"/>
  <c r="L30" i="11" s="1"/>
  <c r="K4" i="11"/>
  <c r="K27" i="11" s="1"/>
  <c r="K30" i="11" s="1"/>
  <c r="J4" i="11"/>
  <c r="J27" i="11" s="1"/>
  <c r="I4" i="11"/>
  <c r="I27" i="11" s="1"/>
  <c r="E4" i="11"/>
  <c r="E27" i="11" s="1"/>
  <c r="D4" i="11"/>
  <c r="H3" i="11"/>
  <c r="Z2" i="11"/>
  <c r="Z20" i="11" s="1"/>
  <c r="Y2" i="11"/>
  <c r="Y20" i="11" s="1"/>
  <c r="X2" i="11"/>
  <c r="X20" i="11" s="1"/>
  <c r="W2" i="11"/>
  <c r="W20" i="11" s="1"/>
  <c r="V2" i="11"/>
  <c r="V20" i="11" s="1"/>
  <c r="U2" i="11"/>
  <c r="U20" i="11" s="1"/>
  <c r="T2" i="11"/>
  <c r="T20" i="11" s="1"/>
  <c r="S2" i="11"/>
  <c r="S20" i="11" s="1"/>
  <c r="R2" i="11"/>
  <c r="R20" i="11" s="1"/>
  <c r="Q2" i="11"/>
  <c r="Q20" i="11" s="1"/>
  <c r="P2" i="11"/>
  <c r="P20" i="11" s="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E35" i="10"/>
  <c r="D35" i="10"/>
  <c r="H35" i="10" s="1"/>
  <c r="T34" i="10"/>
  <c r="S34" i="10"/>
  <c r="R34" i="10"/>
  <c r="Q34" i="10"/>
  <c r="P34" i="10"/>
  <c r="O34" i="10"/>
  <c r="N34" i="10"/>
  <c r="M34" i="10"/>
  <c r="L34" i="10"/>
  <c r="K34" i="10"/>
  <c r="J34" i="10"/>
  <c r="I34" i="10"/>
  <c r="E34" i="10"/>
  <c r="D34" i="10"/>
  <c r="H34" i="10" s="1"/>
  <c r="T33" i="10"/>
  <c r="S33" i="10"/>
  <c r="R33" i="10"/>
  <c r="Q33" i="10"/>
  <c r="P33" i="10"/>
  <c r="O33" i="10"/>
  <c r="N33" i="10"/>
  <c r="M33" i="10"/>
  <c r="L33" i="10"/>
  <c r="K33" i="10"/>
  <c r="J33" i="10"/>
  <c r="I33" i="10"/>
  <c r="E33" i="10"/>
  <c r="D33" i="10"/>
  <c r="H33" i="10" s="1"/>
  <c r="T32" i="10"/>
  <c r="S32" i="10"/>
  <c r="R32" i="10"/>
  <c r="Q32" i="10"/>
  <c r="P32" i="10"/>
  <c r="O32" i="10"/>
  <c r="N32" i="10"/>
  <c r="M32" i="10"/>
  <c r="L32" i="10"/>
  <c r="K32" i="10"/>
  <c r="J32" i="10"/>
  <c r="I32" i="10"/>
  <c r="E32" i="10"/>
  <c r="D32" i="10"/>
  <c r="H32" i="10" s="1"/>
  <c r="T25" i="10"/>
  <c r="S25" i="10"/>
  <c r="R25" i="10"/>
  <c r="Q25" i="10"/>
  <c r="P25" i="10"/>
  <c r="O25" i="10"/>
  <c r="N25" i="10"/>
  <c r="M25" i="10"/>
  <c r="L25" i="10"/>
  <c r="L29" i="10" s="1"/>
  <c r="K25" i="10"/>
  <c r="K29" i="10" s="1"/>
  <c r="J25" i="10"/>
  <c r="I25" i="10"/>
  <c r="E25" i="10"/>
  <c r="D25" i="10"/>
  <c r="H25" i="10" s="1"/>
  <c r="H29" i="10" s="1"/>
  <c r="T21" i="10"/>
  <c r="S21" i="10"/>
  <c r="R21" i="10"/>
  <c r="Q21" i="10"/>
  <c r="P21" i="10"/>
  <c r="O21" i="10"/>
  <c r="N21" i="10"/>
  <c r="M21" i="10"/>
  <c r="L21" i="10"/>
  <c r="K21" i="10"/>
  <c r="J21" i="10"/>
  <c r="I21" i="10"/>
  <c r="E21" i="10"/>
  <c r="D21" i="10"/>
  <c r="H21" i="10" s="1"/>
  <c r="T16" i="10"/>
  <c r="S16" i="10"/>
  <c r="R16" i="10"/>
  <c r="Q16" i="10"/>
  <c r="P16" i="10"/>
  <c r="O16" i="10"/>
  <c r="N16" i="10"/>
  <c r="M16" i="10"/>
  <c r="L16" i="10"/>
  <c r="K16" i="10"/>
  <c r="J16" i="10"/>
  <c r="I16" i="10"/>
  <c r="E16" i="10"/>
  <c r="D16" i="10"/>
  <c r="H16" i="10" s="1"/>
  <c r="T15" i="10"/>
  <c r="S15" i="10"/>
  <c r="R15" i="10"/>
  <c r="Q15" i="10"/>
  <c r="P15" i="10"/>
  <c r="O15" i="10"/>
  <c r="N15" i="10"/>
  <c r="M15" i="10"/>
  <c r="L15" i="10"/>
  <c r="K15" i="10"/>
  <c r="J15" i="10"/>
  <c r="I15" i="10"/>
  <c r="E15" i="10"/>
  <c r="D15" i="10"/>
  <c r="H15" i="10" s="1"/>
  <c r="T14" i="10"/>
  <c r="S14" i="10"/>
  <c r="R14" i="10"/>
  <c r="Q14" i="10"/>
  <c r="P14" i="10"/>
  <c r="O14" i="10"/>
  <c r="N14" i="10"/>
  <c r="M14" i="10"/>
  <c r="L14" i="10"/>
  <c r="K14" i="10"/>
  <c r="J14" i="10"/>
  <c r="I14" i="10"/>
  <c r="E14" i="10"/>
  <c r="D14" i="10"/>
  <c r="H14" i="10" s="1"/>
  <c r="T13" i="10"/>
  <c r="S13" i="10"/>
  <c r="R13" i="10"/>
  <c r="Q13" i="10"/>
  <c r="P13" i="10"/>
  <c r="O13" i="10"/>
  <c r="N13" i="10"/>
  <c r="M13" i="10"/>
  <c r="L13" i="10"/>
  <c r="K13" i="10"/>
  <c r="J13" i="10"/>
  <c r="I13" i="10"/>
  <c r="E13" i="10"/>
  <c r="D13" i="10"/>
  <c r="H13" i="10" s="1"/>
  <c r="T12" i="10"/>
  <c r="S12" i="10"/>
  <c r="R12" i="10"/>
  <c r="Q12" i="10"/>
  <c r="P12" i="10"/>
  <c r="O12" i="10"/>
  <c r="N12" i="10"/>
  <c r="M12" i="10"/>
  <c r="L12" i="10"/>
  <c r="K12" i="10"/>
  <c r="J12" i="10"/>
  <c r="I12" i="10"/>
  <c r="E12" i="10"/>
  <c r="D12" i="10"/>
  <c r="H12" i="10" s="1"/>
  <c r="T11" i="10"/>
  <c r="S11" i="10"/>
  <c r="R11" i="10"/>
  <c r="Q11" i="10"/>
  <c r="P11" i="10"/>
  <c r="O11" i="10"/>
  <c r="N11" i="10"/>
  <c r="M11" i="10"/>
  <c r="L11" i="10"/>
  <c r="K11" i="10"/>
  <c r="J11" i="10"/>
  <c r="I11" i="10"/>
  <c r="E11" i="10"/>
  <c r="D11" i="10"/>
  <c r="H11" i="10" s="1"/>
  <c r="T9" i="10"/>
  <c r="S9" i="10"/>
  <c r="R9" i="10"/>
  <c r="Q9" i="10"/>
  <c r="P9" i="10"/>
  <c r="O9" i="10"/>
  <c r="N9" i="10"/>
  <c r="M9" i="10"/>
  <c r="L9" i="10"/>
  <c r="K9" i="10"/>
  <c r="J9" i="10"/>
  <c r="I9" i="10"/>
  <c r="E9" i="10"/>
  <c r="D9" i="10"/>
  <c r="T8" i="10"/>
  <c r="S8" i="10"/>
  <c r="R8" i="10"/>
  <c r="Q8" i="10"/>
  <c r="P8" i="10"/>
  <c r="O8" i="10"/>
  <c r="N8" i="10"/>
  <c r="M8" i="10"/>
  <c r="L8" i="10"/>
  <c r="K8" i="10"/>
  <c r="J8" i="10"/>
  <c r="I8" i="10"/>
  <c r="E8" i="10"/>
  <c r="D8" i="10"/>
  <c r="H8" i="10" s="1"/>
  <c r="T7" i="10"/>
  <c r="S7" i="10"/>
  <c r="R7" i="10"/>
  <c r="Q7" i="10"/>
  <c r="P7" i="10"/>
  <c r="O7" i="10"/>
  <c r="N7" i="10"/>
  <c r="M7" i="10"/>
  <c r="L7" i="10"/>
  <c r="K7" i="10"/>
  <c r="J7" i="10"/>
  <c r="I7" i="10"/>
  <c r="E7" i="10"/>
  <c r="D7" i="10"/>
  <c r="H7" i="10" s="1"/>
  <c r="T6" i="10"/>
  <c r="S6" i="10"/>
  <c r="R6" i="10"/>
  <c r="Q6" i="10"/>
  <c r="P6" i="10"/>
  <c r="O6" i="10"/>
  <c r="N6" i="10"/>
  <c r="M6" i="10"/>
  <c r="L6" i="10"/>
  <c r="K6" i="10"/>
  <c r="J6" i="10"/>
  <c r="I6" i="10"/>
  <c r="E6" i="10"/>
  <c r="D6" i="10"/>
  <c r="H6" i="10" s="1"/>
  <c r="T5" i="10"/>
  <c r="T23" i="10" s="1"/>
  <c r="S5" i="10"/>
  <c r="S23" i="10" s="1"/>
  <c r="R5" i="10"/>
  <c r="R23" i="10" s="1"/>
  <c r="Q5" i="10"/>
  <c r="Q23" i="10" s="1"/>
  <c r="P5" i="10"/>
  <c r="P23" i="10" s="1"/>
  <c r="O5" i="10"/>
  <c r="O23" i="10" s="1"/>
  <c r="N5" i="10"/>
  <c r="N23" i="10" s="1"/>
  <c r="M5" i="10"/>
  <c r="M23" i="10" s="1"/>
  <c r="L5" i="10"/>
  <c r="L23" i="10" s="1"/>
  <c r="K5" i="10"/>
  <c r="K23" i="10" s="1"/>
  <c r="J5" i="10"/>
  <c r="J23" i="10" s="1"/>
  <c r="E24" i="10" s="1"/>
  <c r="I5" i="10"/>
  <c r="I23" i="10" s="1"/>
  <c r="E5" i="10"/>
  <c r="E23" i="10" s="1"/>
  <c r="D5" i="10"/>
  <c r="T4" i="10"/>
  <c r="T27" i="10" s="1"/>
  <c r="S4" i="10"/>
  <c r="S27" i="10" s="1"/>
  <c r="R4" i="10"/>
  <c r="R27" i="10" s="1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L30" i="10" s="1"/>
  <c r="K4" i="10"/>
  <c r="K27" i="10" s="1"/>
  <c r="K30" i="10" s="1"/>
  <c r="J4" i="10"/>
  <c r="J27" i="10" s="1"/>
  <c r="I4" i="10"/>
  <c r="I27" i="10" s="1"/>
  <c r="E4" i="10"/>
  <c r="E27" i="10" s="1"/>
  <c r="D4" i="10"/>
  <c r="H3" i="10"/>
  <c r="T2" i="10"/>
  <c r="T20" i="10" s="1"/>
  <c r="S2" i="10"/>
  <c r="S20" i="10" s="1"/>
  <c r="R2" i="10"/>
  <c r="R20" i="10" s="1"/>
  <c r="Q2" i="10"/>
  <c r="Q20" i="10" s="1"/>
  <c r="P2" i="10"/>
  <c r="P20" i="10" s="1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I20" i="10" s="1"/>
  <c r="E2" i="10"/>
  <c r="E20" i="10" s="1"/>
  <c r="D2" i="10"/>
  <c r="R37" i="9"/>
  <c r="Q37" i="9"/>
  <c r="P37" i="9"/>
  <c r="O37" i="9"/>
  <c r="N37" i="9"/>
  <c r="M37" i="9"/>
  <c r="L37" i="9"/>
  <c r="K37" i="9"/>
  <c r="J37" i="9"/>
  <c r="I37" i="9"/>
  <c r="H37" i="9"/>
  <c r="E37" i="9"/>
  <c r="D37" i="9"/>
  <c r="R36" i="9"/>
  <c r="Q36" i="9"/>
  <c r="P36" i="9"/>
  <c r="O36" i="9"/>
  <c r="N36" i="9"/>
  <c r="M36" i="9"/>
  <c r="L36" i="9"/>
  <c r="K36" i="9"/>
  <c r="J36" i="9"/>
  <c r="I36" i="9"/>
  <c r="H36" i="9"/>
  <c r="E36" i="9"/>
  <c r="D36" i="9"/>
  <c r="R35" i="9"/>
  <c r="Q35" i="9"/>
  <c r="P35" i="9"/>
  <c r="O35" i="9"/>
  <c r="N35" i="9"/>
  <c r="M35" i="9"/>
  <c r="L35" i="9"/>
  <c r="K35" i="9"/>
  <c r="J35" i="9"/>
  <c r="I35" i="9"/>
  <c r="E35" i="9"/>
  <c r="D35" i="9"/>
  <c r="H35" i="9" s="1"/>
  <c r="R34" i="9"/>
  <c r="Q34" i="9"/>
  <c r="P34" i="9"/>
  <c r="O34" i="9"/>
  <c r="N34" i="9"/>
  <c r="M34" i="9"/>
  <c r="L34" i="9"/>
  <c r="K34" i="9"/>
  <c r="J34" i="9"/>
  <c r="I34" i="9"/>
  <c r="E34" i="9"/>
  <c r="D34" i="9"/>
  <c r="H34" i="9" s="1"/>
  <c r="R33" i="9"/>
  <c r="Q33" i="9"/>
  <c r="P33" i="9"/>
  <c r="O33" i="9"/>
  <c r="N33" i="9"/>
  <c r="M33" i="9"/>
  <c r="L33" i="9"/>
  <c r="K33" i="9"/>
  <c r="J33" i="9"/>
  <c r="I33" i="9"/>
  <c r="E33" i="9"/>
  <c r="D33" i="9"/>
  <c r="H33" i="9" s="1"/>
  <c r="R32" i="9"/>
  <c r="Q32" i="9"/>
  <c r="P32" i="9"/>
  <c r="O32" i="9"/>
  <c r="N32" i="9"/>
  <c r="M32" i="9"/>
  <c r="L32" i="9"/>
  <c r="K32" i="9"/>
  <c r="J32" i="9"/>
  <c r="I32" i="9"/>
  <c r="E32" i="9"/>
  <c r="D32" i="9"/>
  <c r="H32" i="9" s="1"/>
  <c r="R25" i="9"/>
  <c r="Q25" i="9"/>
  <c r="P25" i="9"/>
  <c r="O25" i="9"/>
  <c r="N25" i="9"/>
  <c r="M25" i="9"/>
  <c r="L25" i="9"/>
  <c r="L29" i="9" s="1"/>
  <c r="K25" i="9"/>
  <c r="K29" i="9" s="1"/>
  <c r="J25" i="9"/>
  <c r="I25" i="9"/>
  <c r="E25" i="9"/>
  <c r="D25" i="9"/>
  <c r="H25" i="9" s="1"/>
  <c r="H29" i="9" s="1"/>
  <c r="R21" i="9"/>
  <c r="Q21" i="9"/>
  <c r="P21" i="9"/>
  <c r="O21" i="9"/>
  <c r="N21" i="9"/>
  <c r="M21" i="9"/>
  <c r="L21" i="9"/>
  <c r="K21" i="9"/>
  <c r="J21" i="9"/>
  <c r="I21" i="9"/>
  <c r="E21" i="9"/>
  <c r="D21" i="9"/>
  <c r="H21" i="9" s="1"/>
  <c r="R16" i="9"/>
  <c r="Q16" i="9"/>
  <c r="P16" i="9"/>
  <c r="O16" i="9"/>
  <c r="N16" i="9"/>
  <c r="M16" i="9"/>
  <c r="L16" i="9"/>
  <c r="K16" i="9"/>
  <c r="J16" i="9"/>
  <c r="I16" i="9"/>
  <c r="E16" i="9"/>
  <c r="D16" i="9"/>
  <c r="H16" i="9" s="1"/>
  <c r="R15" i="9"/>
  <c r="Q15" i="9"/>
  <c r="P15" i="9"/>
  <c r="O15" i="9"/>
  <c r="N15" i="9"/>
  <c r="M15" i="9"/>
  <c r="L15" i="9"/>
  <c r="K15" i="9"/>
  <c r="J15" i="9"/>
  <c r="I15" i="9"/>
  <c r="E15" i="9"/>
  <c r="D15" i="9"/>
  <c r="H15" i="9" s="1"/>
  <c r="R14" i="9"/>
  <c r="Q14" i="9"/>
  <c r="P14" i="9"/>
  <c r="O14" i="9"/>
  <c r="N14" i="9"/>
  <c r="M14" i="9"/>
  <c r="L14" i="9"/>
  <c r="K14" i="9"/>
  <c r="J14" i="9"/>
  <c r="I14" i="9"/>
  <c r="E14" i="9"/>
  <c r="D14" i="9"/>
  <c r="H14" i="9" s="1"/>
  <c r="R13" i="9"/>
  <c r="Q13" i="9"/>
  <c r="P13" i="9"/>
  <c r="O13" i="9"/>
  <c r="N13" i="9"/>
  <c r="M13" i="9"/>
  <c r="L13" i="9"/>
  <c r="K13" i="9"/>
  <c r="J13" i="9"/>
  <c r="I13" i="9"/>
  <c r="E13" i="9"/>
  <c r="D13" i="9"/>
  <c r="H13" i="9" s="1"/>
  <c r="R12" i="9"/>
  <c r="Q12" i="9"/>
  <c r="P12" i="9"/>
  <c r="O12" i="9"/>
  <c r="N12" i="9"/>
  <c r="M12" i="9"/>
  <c r="L12" i="9"/>
  <c r="K12" i="9"/>
  <c r="J12" i="9"/>
  <c r="I12" i="9"/>
  <c r="E12" i="9"/>
  <c r="D12" i="9"/>
  <c r="H12" i="9" s="1"/>
  <c r="R11" i="9"/>
  <c r="Q11" i="9"/>
  <c r="P11" i="9"/>
  <c r="O11" i="9"/>
  <c r="N11" i="9"/>
  <c r="M11" i="9"/>
  <c r="L11" i="9"/>
  <c r="K11" i="9"/>
  <c r="J11" i="9"/>
  <c r="I11" i="9"/>
  <c r="E11" i="9"/>
  <c r="D11" i="9"/>
  <c r="H11" i="9" s="1"/>
  <c r="R9" i="9"/>
  <c r="Q9" i="9"/>
  <c r="P9" i="9"/>
  <c r="O9" i="9"/>
  <c r="N9" i="9"/>
  <c r="M9" i="9"/>
  <c r="L9" i="9"/>
  <c r="K9" i="9"/>
  <c r="J9" i="9"/>
  <c r="I9" i="9"/>
  <c r="E9" i="9"/>
  <c r="D9" i="9"/>
  <c r="R8" i="9"/>
  <c r="Q8" i="9"/>
  <c r="P8" i="9"/>
  <c r="O8" i="9"/>
  <c r="N8" i="9"/>
  <c r="M8" i="9"/>
  <c r="L8" i="9"/>
  <c r="K8" i="9"/>
  <c r="J8" i="9"/>
  <c r="I8" i="9"/>
  <c r="E8" i="9"/>
  <c r="D8" i="9"/>
  <c r="H8" i="9" s="1"/>
  <c r="R7" i="9"/>
  <c r="Q7" i="9"/>
  <c r="P7" i="9"/>
  <c r="O7" i="9"/>
  <c r="N7" i="9"/>
  <c r="M7" i="9"/>
  <c r="L7" i="9"/>
  <c r="K7" i="9"/>
  <c r="J7" i="9"/>
  <c r="I7" i="9"/>
  <c r="E7" i="9"/>
  <c r="D7" i="9"/>
  <c r="H7" i="9" s="1"/>
  <c r="R6" i="9"/>
  <c r="Q6" i="9"/>
  <c r="P6" i="9"/>
  <c r="O6" i="9"/>
  <c r="N6" i="9"/>
  <c r="M6" i="9"/>
  <c r="L6" i="9"/>
  <c r="K6" i="9"/>
  <c r="J6" i="9"/>
  <c r="I6" i="9"/>
  <c r="E6" i="9"/>
  <c r="D6" i="9"/>
  <c r="H6" i="9" s="1"/>
  <c r="R5" i="9"/>
  <c r="R23" i="9" s="1"/>
  <c r="Q5" i="9"/>
  <c r="Q23" i="9" s="1"/>
  <c r="P5" i="9"/>
  <c r="P23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I5" i="9"/>
  <c r="I23" i="9" s="1"/>
  <c r="E5" i="9"/>
  <c r="E23" i="9" s="1"/>
  <c r="D5" i="9"/>
  <c r="R4" i="9"/>
  <c r="R27" i="9" s="1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K30" i="9" s="1"/>
  <c r="J4" i="9"/>
  <c r="J27" i="9" s="1"/>
  <c r="I4" i="9"/>
  <c r="I27" i="9" s="1"/>
  <c r="E4" i="9"/>
  <c r="E27" i="9" s="1"/>
  <c r="D4" i="9"/>
  <c r="H3" i="9"/>
  <c r="R2" i="9"/>
  <c r="R20" i="9" s="1"/>
  <c r="Q2" i="9"/>
  <c r="Q20" i="9" s="1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E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E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E35" i="8"/>
  <c r="D35" i="8"/>
  <c r="H35" i="8" s="1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E34" i="8"/>
  <c r="D34" i="8"/>
  <c r="H34" i="8" s="1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E33" i="8"/>
  <c r="D33" i="8"/>
  <c r="H33" i="8" s="1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E32" i="8"/>
  <c r="D32" i="8"/>
  <c r="H32" i="8" s="1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L29" i="8" s="1"/>
  <c r="K25" i="8"/>
  <c r="K29" i="8" s="1"/>
  <c r="J25" i="8"/>
  <c r="I25" i="8"/>
  <c r="E25" i="8"/>
  <c r="D25" i="8"/>
  <c r="H25" i="8" s="1"/>
  <c r="H29" i="8" s="1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E21" i="8"/>
  <c r="D21" i="8"/>
  <c r="H21" i="8" s="1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E16" i="8"/>
  <c r="D16" i="8"/>
  <c r="H16" i="8" s="1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E15" i="8"/>
  <c r="D15" i="8"/>
  <c r="H15" i="8" s="1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E14" i="8"/>
  <c r="D14" i="8"/>
  <c r="H14" i="8" s="1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E13" i="8"/>
  <c r="D13" i="8"/>
  <c r="H13" i="8" s="1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E12" i="8"/>
  <c r="D12" i="8"/>
  <c r="H12" i="8" s="1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E11" i="8"/>
  <c r="D11" i="8"/>
  <c r="H11" i="8" s="1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E9" i="8"/>
  <c r="D9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E8" i="8"/>
  <c r="D8" i="8"/>
  <c r="H8" i="8" s="1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E7" i="8"/>
  <c r="D7" i="8"/>
  <c r="H7" i="8" s="1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E6" i="8"/>
  <c r="D6" i="8"/>
  <c r="H6" i="8" s="1"/>
  <c r="Z5" i="8"/>
  <c r="Z23" i="8" s="1"/>
  <c r="Y5" i="8"/>
  <c r="Y23" i="8" s="1"/>
  <c r="X5" i="8"/>
  <c r="X23" i="8" s="1"/>
  <c r="W5" i="8"/>
  <c r="W23" i="8" s="1"/>
  <c r="V5" i="8"/>
  <c r="V23" i="8" s="1"/>
  <c r="U5" i="8"/>
  <c r="U23" i="8" s="1"/>
  <c r="T5" i="8"/>
  <c r="T23" i="8" s="1"/>
  <c r="S5" i="8"/>
  <c r="S23" i="8" s="1"/>
  <c r="R5" i="8"/>
  <c r="R23" i="8" s="1"/>
  <c r="Q5" i="8"/>
  <c r="Q23" i="8" s="1"/>
  <c r="P5" i="8"/>
  <c r="P23" i="8" s="1"/>
  <c r="O5" i="8"/>
  <c r="O23" i="8" s="1"/>
  <c r="N5" i="8"/>
  <c r="N23" i="8" s="1"/>
  <c r="M5" i="8"/>
  <c r="M23" i="8" s="1"/>
  <c r="L5" i="8"/>
  <c r="L23" i="8" s="1"/>
  <c r="K5" i="8"/>
  <c r="K23" i="8" s="1"/>
  <c r="J5" i="8"/>
  <c r="J23" i="8" s="1"/>
  <c r="E24" i="8" s="1"/>
  <c r="I5" i="8"/>
  <c r="I23" i="8" s="1"/>
  <c r="E5" i="8"/>
  <c r="E23" i="8" s="1"/>
  <c r="D5" i="8"/>
  <c r="Z4" i="8"/>
  <c r="Z27" i="8" s="1"/>
  <c r="Y4" i="8"/>
  <c r="Y27" i="8" s="1"/>
  <c r="X4" i="8"/>
  <c r="X27" i="8" s="1"/>
  <c r="W4" i="8"/>
  <c r="W27" i="8" s="1"/>
  <c r="V4" i="8"/>
  <c r="V27" i="8" s="1"/>
  <c r="U4" i="8"/>
  <c r="U27" i="8" s="1"/>
  <c r="T4" i="8"/>
  <c r="T27" i="8" s="1"/>
  <c r="S4" i="8"/>
  <c r="S27" i="8" s="1"/>
  <c r="R4" i="8"/>
  <c r="R27" i="8" s="1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L30" i="8" s="1"/>
  <c r="K4" i="8"/>
  <c r="K27" i="8" s="1"/>
  <c r="K30" i="8" s="1"/>
  <c r="J4" i="8"/>
  <c r="J27" i="8" s="1"/>
  <c r="I4" i="8"/>
  <c r="I27" i="8" s="1"/>
  <c r="E4" i="8"/>
  <c r="E27" i="8" s="1"/>
  <c r="D4" i="8"/>
  <c r="H3" i="8"/>
  <c r="Z2" i="8"/>
  <c r="Z20" i="8" s="1"/>
  <c r="Y2" i="8"/>
  <c r="Y20" i="8" s="1"/>
  <c r="X2" i="8"/>
  <c r="X20" i="8" s="1"/>
  <c r="W2" i="8"/>
  <c r="W20" i="8" s="1"/>
  <c r="V2" i="8"/>
  <c r="V20" i="8" s="1"/>
  <c r="U2" i="8"/>
  <c r="U20" i="8" s="1"/>
  <c r="T2" i="8"/>
  <c r="T20" i="8" s="1"/>
  <c r="S2" i="8"/>
  <c r="S20" i="8" s="1"/>
  <c r="R2" i="8"/>
  <c r="R20" i="8" s="1"/>
  <c r="Q2" i="8"/>
  <c r="Q20" i="8" s="1"/>
  <c r="P2" i="8"/>
  <c r="P20" i="8" s="1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E37" i="7"/>
  <c r="D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E36" i="7"/>
  <c r="D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E35" i="7"/>
  <c r="D35" i="7"/>
  <c r="H35" i="7" s="1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E34" i="7"/>
  <c r="D34" i="7"/>
  <c r="H34" i="7" s="1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E33" i="7"/>
  <c r="D33" i="7"/>
  <c r="H33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E32" i="7"/>
  <c r="D32" i="7"/>
  <c r="H32" i="7" s="1"/>
  <c r="U25" i="7"/>
  <c r="T25" i="7"/>
  <c r="S25" i="7"/>
  <c r="R25" i="7"/>
  <c r="Q25" i="7"/>
  <c r="P25" i="7"/>
  <c r="O25" i="7"/>
  <c r="N25" i="7"/>
  <c r="M25" i="7"/>
  <c r="L25" i="7"/>
  <c r="L29" i="7" s="1"/>
  <c r="K25" i="7"/>
  <c r="K29" i="7" s="1"/>
  <c r="J25" i="7"/>
  <c r="I25" i="7"/>
  <c r="E25" i="7"/>
  <c r="D25" i="7"/>
  <c r="H25" i="7" s="1"/>
  <c r="H29" i="7" s="1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E21" i="7"/>
  <c r="D21" i="7"/>
  <c r="H21" i="7" s="1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E16" i="7"/>
  <c r="D16" i="7"/>
  <c r="H16" i="7" s="1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E15" i="7"/>
  <c r="D15" i="7"/>
  <c r="H15" i="7" s="1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E14" i="7"/>
  <c r="D14" i="7"/>
  <c r="H14" i="7" s="1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E13" i="7"/>
  <c r="D13" i="7"/>
  <c r="H13" i="7" s="1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E12" i="7"/>
  <c r="D12" i="7"/>
  <c r="H12" i="7" s="1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E11" i="7"/>
  <c r="D11" i="7"/>
  <c r="H11" i="7" s="1"/>
  <c r="U9" i="7"/>
  <c r="T9" i="7"/>
  <c r="S9" i="7"/>
  <c r="R9" i="7"/>
  <c r="Q9" i="7"/>
  <c r="P9" i="7"/>
  <c r="O9" i="7"/>
  <c r="N9" i="7"/>
  <c r="M9" i="7"/>
  <c r="L9" i="7"/>
  <c r="K9" i="7"/>
  <c r="J9" i="7"/>
  <c r="I9" i="7"/>
  <c r="E9" i="7"/>
  <c r="D9" i="7"/>
  <c r="U8" i="7"/>
  <c r="T8" i="7"/>
  <c r="S8" i="7"/>
  <c r="R8" i="7"/>
  <c r="Q8" i="7"/>
  <c r="P8" i="7"/>
  <c r="O8" i="7"/>
  <c r="N8" i="7"/>
  <c r="M8" i="7"/>
  <c r="L8" i="7"/>
  <c r="K8" i="7"/>
  <c r="J8" i="7"/>
  <c r="I8" i="7"/>
  <c r="E8" i="7"/>
  <c r="D8" i="7"/>
  <c r="H8" i="7" s="1"/>
  <c r="U7" i="7"/>
  <c r="T7" i="7"/>
  <c r="S7" i="7"/>
  <c r="R7" i="7"/>
  <c r="Q7" i="7"/>
  <c r="P7" i="7"/>
  <c r="O7" i="7"/>
  <c r="N7" i="7"/>
  <c r="M7" i="7"/>
  <c r="L7" i="7"/>
  <c r="K7" i="7"/>
  <c r="J7" i="7"/>
  <c r="I7" i="7"/>
  <c r="E7" i="7"/>
  <c r="D7" i="7"/>
  <c r="H7" i="7" s="1"/>
  <c r="U6" i="7"/>
  <c r="T6" i="7"/>
  <c r="S6" i="7"/>
  <c r="R6" i="7"/>
  <c r="Q6" i="7"/>
  <c r="P6" i="7"/>
  <c r="O6" i="7"/>
  <c r="N6" i="7"/>
  <c r="M6" i="7"/>
  <c r="L6" i="7"/>
  <c r="K6" i="7"/>
  <c r="J6" i="7"/>
  <c r="I6" i="7"/>
  <c r="E6" i="7"/>
  <c r="D6" i="7"/>
  <c r="H6" i="7" s="1"/>
  <c r="U5" i="7"/>
  <c r="U23" i="7" s="1"/>
  <c r="T5" i="7"/>
  <c r="T23" i="7" s="1"/>
  <c r="S5" i="7"/>
  <c r="S23" i="7" s="1"/>
  <c r="R5" i="7"/>
  <c r="R23" i="7" s="1"/>
  <c r="Q5" i="7"/>
  <c r="Q23" i="7" s="1"/>
  <c r="P5" i="7"/>
  <c r="P23" i="7" s="1"/>
  <c r="O5" i="7"/>
  <c r="O23" i="7" s="1"/>
  <c r="N5" i="7"/>
  <c r="N23" i="7" s="1"/>
  <c r="M5" i="7"/>
  <c r="M23" i="7" s="1"/>
  <c r="L5" i="7"/>
  <c r="L23" i="7" s="1"/>
  <c r="K5" i="7"/>
  <c r="K23" i="7" s="1"/>
  <c r="J5" i="7"/>
  <c r="J23" i="7" s="1"/>
  <c r="I5" i="7"/>
  <c r="I23" i="7" s="1"/>
  <c r="E5" i="7"/>
  <c r="E23" i="7" s="1"/>
  <c r="D5" i="7"/>
  <c r="U4" i="7"/>
  <c r="U27" i="7" s="1"/>
  <c r="T4" i="7"/>
  <c r="T27" i="7" s="1"/>
  <c r="S4" i="7"/>
  <c r="S27" i="7" s="1"/>
  <c r="R4" i="7"/>
  <c r="R27" i="7" s="1"/>
  <c r="Q4" i="7"/>
  <c r="Q27" i="7" s="1"/>
  <c r="P4" i="7"/>
  <c r="P27" i="7" s="1"/>
  <c r="O4" i="7"/>
  <c r="O27" i="7" s="1"/>
  <c r="N4" i="7"/>
  <c r="N27" i="7" s="1"/>
  <c r="M4" i="7"/>
  <c r="M27" i="7" s="1"/>
  <c r="L4" i="7"/>
  <c r="L27" i="7" s="1"/>
  <c r="L30" i="7" s="1"/>
  <c r="K4" i="7"/>
  <c r="K27" i="7" s="1"/>
  <c r="K30" i="7" s="1"/>
  <c r="J4" i="7"/>
  <c r="J27" i="7" s="1"/>
  <c r="I4" i="7"/>
  <c r="I27" i="7" s="1"/>
  <c r="E4" i="7"/>
  <c r="E27" i="7" s="1"/>
  <c r="D4" i="7"/>
  <c r="H3" i="7"/>
  <c r="U2" i="7"/>
  <c r="U20" i="7" s="1"/>
  <c r="T2" i="7"/>
  <c r="T20" i="7" s="1"/>
  <c r="S2" i="7"/>
  <c r="S20" i="7" s="1"/>
  <c r="R2" i="7"/>
  <c r="R20" i="7" s="1"/>
  <c r="Q2" i="7"/>
  <c r="Q20" i="7" s="1"/>
  <c r="P2" i="7"/>
  <c r="P20" i="7" s="1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Q37" i="6"/>
  <c r="P37" i="6"/>
  <c r="O37" i="6"/>
  <c r="N37" i="6"/>
  <c r="M37" i="6"/>
  <c r="L37" i="6"/>
  <c r="K37" i="6"/>
  <c r="J37" i="6"/>
  <c r="I37" i="6"/>
  <c r="H37" i="6"/>
  <c r="E37" i="6"/>
  <c r="D37" i="6"/>
  <c r="Q36" i="6"/>
  <c r="P36" i="6"/>
  <c r="O36" i="6"/>
  <c r="N36" i="6"/>
  <c r="M36" i="6"/>
  <c r="L36" i="6"/>
  <c r="K36" i="6"/>
  <c r="J36" i="6"/>
  <c r="I36" i="6"/>
  <c r="H36" i="6"/>
  <c r="E36" i="6"/>
  <c r="D36" i="6"/>
  <c r="Q35" i="6"/>
  <c r="P35" i="6"/>
  <c r="O35" i="6"/>
  <c r="N35" i="6"/>
  <c r="M35" i="6"/>
  <c r="L35" i="6"/>
  <c r="K35" i="6"/>
  <c r="J35" i="6"/>
  <c r="I35" i="6"/>
  <c r="E35" i="6"/>
  <c r="D35" i="6"/>
  <c r="H35" i="6" s="1"/>
  <c r="Q34" i="6"/>
  <c r="P34" i="6"/>
  <c r="O34" i="6"/>
  <c r="N34" i="6"/>
  <c r="M34" i="6"/>
  <c r="L34" i="6"/>
  <c r="K34" i="6"/>
  <c r="J34" i="6"/>
  <c r="I34" i="6"/>
  <c r="E34" i="6"/>
  <c r="D34" i="6"/>
  <c r="H34" i="6" s="1"/>
  <c r="Q33" i="6"/>
  <c r="P33" i="6"/>
  <c r="O33" i="6"/>
  <c r="N33" i="6"/>
  <c r="M33" i="6"/>
  <c r="L33" i="6"/>
  <c r="K33" i="6"/>
  <c r="J33" i="6"/>
  <c r="I33" i="6"/>
  <c r="E33" i="6"/>
  <c r="D33" i="6"/>
  <c r="H33" i="6" s="1"/>
  <c r="Q32" i="6"/>
  <c r="P32" i="6"/>
  <c r="O32" i="6"/>
  <c r="N32" i="6"/>
  <c r="M32" i="6"/>
  <c r="L32" i="6"/>
  <c r="K32" i="6"/>
  <c r="J32" i="6"/>
  <c r="I32" i="6"/>
  <c r="E32" i="6"/>
  <c r="D32" i="6"/>
  <c r="H32" i="6" s="1"/>
  <c r="Q25" i="6"/>
  <c r="P25" i="6"/>
  <c r="O25" i="6"/>
  <c r="N25" i="6"/>
  <c r="M25" i="6"/>
  <c r="L25" i="6"/>
  <c r="L29" i="6" s="1"/>
  <c r="K25" i="6"/>
  <c r="K29" i="6" s="1"/>
  <c r="J25" i="6"/>
  <c r="I25" i="6"/>
  <c r="E25" i="6"/>
  <c r="D25" i="6"/>
  <c r="H25" i="6" s="1"/>
  <c r="H29" i="6" s="1"/>
  <c r="Q21" i="6"/>
  <c r="P21" i="6"/>
  <c r="O21" i="6"/>
  <c r="N21" i="6"/>
  <c r="M21" i="6"/>
  <c r="L21" i="6"/>
  <c r="K21" i="6"/>
  <c r="J21" i="6"/>
  <c r="I21" i="6"/>
  <c r="E21" i="6"/>
  <c r="D21" i="6"/>
  <c r="H21" i="6" s="1"/>
  <c r="Q16" i="6"/>
  <c r="P16" i="6"/>
  <c r="O16" i="6"/>
  <c r="N16" i="6"/>
  <c r="M16" i="6"/>
  <c r="L16" i="6"/>
  <c r="K16" i="6"/>
  <c r="J16" i="6"/>
  <c r="I16" i="6"/>
  <c r="E16" i="6"/>
  <c r="D16" i="6"/>
  <c r="H16" i="6" s="1"/>
  <c r="Q15" i="6"/>
  <c r="P15" i="6"/>
  <c r="O15" i="6"/>
  <c r="N15" i="6"/>
  <c r="M15" i="6"/>
  <c r="L15" i="6"/>
  <c r="K15" i="6"/>
  <c r="J15" i="6"/>
  <c r="I15" i="6"/>
  <c r="E15" i="6"/>
  <c r="D15" i="6"/>
  <c r="H15" i="6" s="1"/>
  <c r="Q14" i="6"/>
  <c r="P14" i="6"/>
  <c r="O14" i="6"/>
  <c r="N14" i="6"/>
  <c r="M14" i="6"/>
  <c r="L14" i="6"/>
  <c r="K14" i="6"/>
  <c r="J14" i="6"/>
  <c r="I14" i="6"/>
  <c r="E14" i="6"/>
  <c r="D14" i="6"/>
  <c r="H14" i="6" s="1"/>
  <c r="Q13" i="6"/>
  <c r="P13" i="6"/>
  <c r="O13" i="6"/>
  <c r="N13" i="6"/>
  <c r="M13" i="6"/>
  <c r="L13" i="6"/>
  <c r="K13" i="6"/>
  <c r="J13" i="6"/>
  <c r="I13" i="6"/>
  <c r="E13" i="6"/>
  <c r="D13" i="6"/>
  <c r="H13" i="6" s="1"/>
  <c r="Q12" i="6"/>
  <c r="P12" i="6"/>
  <c r="O12" i="6"/>
  <c r="N12" i="6"/>
  <c r="M12" i="6"/>
  <c r="L12" i="6"/>
  <c r="K12" i="6"/>
  <c r="J12" i="6"/>
  <c r="I12" i="6"/>
  <c r="E12" i="6"/>
  <c r="D12" i="6"/>
  <c r="H12" i="6" s="1"/>
  <c r="Q11" i="6"/>
  <c r="P11" i="6"/>
  <c r="O11" i="6"/>
  <c r="N11" i="6"/>
  <c r="M11" i="6"/>
  <c r="L11" i="6"/>
  <c r="K11" i="6"/>
  <c r="J11" i="6"/>
  <c r="I11" i="6"/>
  <c r="E11" i="6"/>
  <c r="D11" i="6"/>
  <c r="H11" i="6" s="1"/>
  <c r="Q9" i="6"/>
  <c r="P9" i="6"/>
  <c r="O9" i="6"/>
  <c r="N9" i="6"/>
  <c r="M9" i="6"/>
  <c r="L9" i="6"/>
  <c r="K9" i="6"/>
  <c r="J9" i="6"/>
  <c r="I9" i="6"/>
  <c r="E9" i="6"/>
  <c r="D9" i="6"/>
  <c r="Q8" i="6"/>
  <c r="P8" i="6"/>
  <c r="O8" i="6"/>
  <c r="N8" i="6"/>
  <c r="M8" i="6"/>
  <c r="L8" i="6"/>
  <c r="K8" i="6"/>
  <c r="J8" i="6"/>
  <c r="I8" i="6"/>
  <c r="E8" i="6"/>
  <c r="D8" i="6"/>
  <c r="H8" i="6" s="1"/>
  <c r="Q7" i="6"/>
  <c r="P7" i="6"/>
  <c r="O7" i="6"/>
  <c r="N7" i="6"/>
  <c r="M7" i="6"/>
  <c r="L7" i="6"/>
  <c r="K7" i="6"/>
  <c r="J7" i="6"/>
  <c r="I7" i="6"/>
  <c r="E7" i="6"/>
  <c r="D7" i="6"/>
  <c r="H7" i="6" s="1"/>
  <c r="Q6" i="6"/>
  <c r="P6" i="6"/>
  <c r="O6" i="6"/>
  <c r="N6" i="6"/>
  <c r="M6" i="6"/>
  <c r="L6" i="6"/>
  <c r="K6" i="6"/>
  <c r="J6" i="6"/>
  <c r="I6" i="6"/>
  <c r="E6" i="6"/>
  <c r="D6" i="6"/>
  <c r="H6" i="6" s="1"/>
  <c r="Q5" i="6"/>
  <c r="Q23" i="6" s="1"/>
  <c r="P5" i="6"/>
  <c r="P23" i="6" s="1"/>
  <c r="O5" i="6"/>
  <c r="O23" i="6" s="1"/>
  <c r="N5" i="6"/>
  <c r="N23" i="6" s="1"/>
  <c r="M5" i="6"/>
  <c r="M23" i="6" s="1"/>
  <c r="L5" i="6"/>
  <c r="L23" i="6" s="1"/>
  <c r="K5" i="6"/>
  <c r="K23" i="6" s="1"/>
  <c r="J5" i="6"/>
  <c r="J23" i="6" s="1"/>
  <c r="E24" i="6" s="1"/>
  <c r="I5" i="6"/>
  <c r="I23" i="6" s="1"/>
  <c r="E5" i="6"/>
  <c r="E23" i="6" s="1"/>
  <c r="D5" i="6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K30" i="6" s="1"/>
  <c r="J4" i="6"/>
  <c r="J27" i="6" s="1"/>
  <c r="I4" i="6"/>
  <c r="I27" i="6" s="1"/>
  <c r="E4" i="6"/>
  <c r="E27" i="6" s="1"/>
  <c r="D4" i="6"/>
  <c r="H3" i="6"/>
  <c r="Q2" i="6"/>
  <c r="Q20" i="6" s="1"/>
  <c r="P2" i="6"/>
  <c r="P20" i="6" s="1"/>
  <c r="O2" i="6"/>
  <c r="O20" i="6" s="1"/>
  <c r="N2" i="6"/>
  <c r="N20" i="6" s="1"/>
  <c r="M2" i="6"/>
  <c r="M20" i="6" s="1"/>
  <c r="L2" i="6"/>
  <c r="L20" i="6" s="1"/>
  <c r="K2" i="6"/>
  <c r="K20" i="6" s="1"/>
  <c r="J2" i="6"/>
  <c r="J20" i="6" s="1"/>
  <c r="I2" i="6"/>
  <c r="I20" i="6" s="1"/>
  <c r="E2" i="6"/>
  <c r="E20" i="6" s="1"/>
  <c r="D2" i="6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D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E36" i="5"/>
  <c r="D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E35" i="5"/>
  <c r="D35" i="5"/>
  <c r="H35" i="5" s="1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E34" i="5"/>
  <c r="D34" i="5"/>
  <c r="H34" i="5" s="1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E33" i="5"/>
  <c r="D33" i="5"/>
  <c r="H33" i="5" s="1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E32" i="5"/>
  <c r="D32" i="5"/>
  <c r="H32" i="5" s="1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L29" i="5" s="1"/>
  <c r="K25" i="5"/>
  <c r="K29" i="5" s="1"/>
  <c r="J25" i="5"/>
  <c r="I25" i="5"/>
  <c r="E25" i="5"/>
  <c r="D25" i="5"/>
  <c r="H25" i="5" s="1"/>
  <c r="H29" i="5" s="1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E21" i="5"/>
  <c r="D21" i="5"/>
  <c r="H21" i="5" s="1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E16" i="5"/>
  <c r="D16" i="5"/>
  <c r="H16" i="5" s="1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E15" i="5"/>
  <c r="D15" i="5"/>
  <c r="H15" i="5" s="1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E14" i="5"/>
  <c r="D14" i="5"/>
  <c r="H14" i="5" s="1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E13" i="5"/>
  <c r="D13" i="5"/>
  <c r="H13" i="5" s="1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E12" i="5"/>
  <c r="D12" i="5"/>
  <c r="H12" i="5" s="1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E11" i="5"/>
  <c r="D11" i="5"/>
  <c r="H11" i="5" s="1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E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E8" i="5"/>
  <c r="D8" i="5"/>
  <c r="H8" i="5" s="1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E7" i="5"/>
  <c r="D7" i="5"/>
  <c r="H7" i="5" s="1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E6" i="5"/>
  <c r="D6" i="5"/>
  <c r="H6" i="5" s="1"/>
  <c r="Z5" i="5"/>
  <c r="Z23" i="5" s="1"/>
  <c r="Y5" i="5"/>
  <c r="Y23" i="5" s="1"/>
  <c r="X5" i="5"/>
  <c r="X23" i="5" s="1"/>
  <c r="W5" i="5"/>
  <c r="W23" i="5" s="1"/>
  <c r="V5" i="5"/>
  <c r="V23" i="5" s="1"/>
  <c r="U5" i="5"/>
  <c r="U23" i="5" s="1"/>
  <c r="T5" i="5"/>
  <c r="T23" i="5" s="1"/>
  <c r="S5" i="5"/>
  <c r="S23" i="5" s="1"/>
  <c r="R5" i="5"/>
  <c r="R23" i="5" s="1"/>
  <c r="Q5" i="5"/>
  <c r="Q23" i="5" s="1"/>
  <c r="P5" i="5"/>
  <c r="P23" i="5" s="1"/>
  <c r="O5" i="5"/>
  <c r="O23" i="5" s="1"/>
  <c r="N5" i="5"/>
  <c r="N23" i="5" s="1"/>
  <c r="M5" i="5"/>
  <c r="M23" i="5" s="1"/>
  <c r="L5" i="5"/>
  <c r="L23" i="5" s="1"/>
  <c r="K5" i="5"/>
  <c r="K23" i="5" s="1"/>
  <c r="J5" i="5"/>
  <c r="J23" i="5" s="1"/>
  <c r="I5" i="5"/>
  <c r="I23" i="5" s="1"/>
  <c r="E5" i="5"/>
  <c r="E23" i="5" s="1"/>
  <c r="D5" i="5"/>
  <c r="Z4" i="5"/>
  <c r="Z27" i="5" s="1"/>
  <c r="Y4" i="5"/>
  <c r="Y27" i="5" s="1"/>
  <c r="X4" i="5"/>
  <c r="X27" i="5" s="1"/>
  <c r="W4" i="5"/>
  <c r="W27" i="5" s="1"/>
  <c r="V4" i="5"/>
  <c r="V27" i="5" s="1"/>
  <c r="U4" i="5"/>
  <c r="U27" i="5" s="1"/>
  <c r="T4" i="5"/>
  <c r="T27" i="5" s="1"/>
  <c r="S4" i="5"/>
  <c r="S27" i="5" s="1"/>
  <c r="R4" i="5"/>
  <c r="R27" i="5" s="1"/>
  <c r="Q4" i="5"/>
  <c r="Q27" i="5" s="1"/>
  <c r="P4" i="5"/>
  <c r="P27" i="5" s="1"/>
  <c r="O4" i="5"/>
  <c r="O27" i="5" s="1"/>
  <c r="N4" i="5"/>
  <c r="N27" i="5" s="1"/>
  <c r="M4" i="5"/>
  <c r="M27" i="5" s="1"/>
  <c r="L4" i="5"/>
  <c r="L27" i="5" s="1"/>
  <c r="L30" i="5" s="1"/>
  <c r="K4" i="5"/>
  <c r="K27" i="5" s="1"/>
  <c r="K30" i="5" s="1"/>
  <c r="J4" i="5"/>
  <c r="J27" i="5" s="1"/>
  <c r="I4" i="5"/>
  <c r="I27" i="5" s="1"/>
  <c r="E4" i="5"/>
  <c r="E27" i="5" s="1"/>
  <c r="D4" i="5"/>
  <c r="H3" i="5"/>
  <c r="Z2" i="5"/>
  <c r="Z20" i="5" s="1"/>
  <c r="Y2" i="5"/>
  <c r="Y20" i="5" s="1"/>
  <c r="X2" i="5"/>
  <c r="X20" i="5" s="1"/>
  <c r="W2" i="5"/>
  <c r="W20" i="5" s="1"/>
  <c r="V2" i="5"/>
  <c r="V20" i="5" s="1"/>
  <c r="U2" i="5"/>
  <c r="U20" i="5" s="1"/>
  <c r="T2" i="5"/>
  <c r="T20" i="5" s="1"/>
  <c r="S2" i="5"/>
  <c r="S20" i="5" s="1"/>
  <c r="R2" i="5"/>
  <c r="R20" i="5" s="1"/>
  <c r="Q2" i="5"/>
  <c r="Q20" i="5" s="1"/>
  <c r="P2" i="5"/>
  <c r="P20" i="5" s="1"/>
  <c r="O2" i="5"/>
  <c r="O20" i="5" s="1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E37" i="4"/>
  <c r="D37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E36" i="4"/>
  <c r="D36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E35" i="4"/>
  <c r="D35" i="4"/>
  <c r="H35" i="4" s="1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E34" i="4"/>
  <c r="D34" i="4"/>
  <c r="H34" i="4" s="1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E33" i="4"/>
  <c r="D33" i="4"/>
  <c r="H33" i="4" s="1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E32" i="4"/>
  <c r="D32" i="4"/>
  <c r="H32" i="4" s="1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L29" i="4" s="1"/>
  <c r="K25" i="4"/>
  <c r="K29" i="4" s="1"/>
  <c r="J25" i="4"/>
  <c r="I25" i="4"/>
  <c r="E25" i="4"/>
  <c r="D25" i="4"/>
  <c r="H25" i="4" s="1"/>
  <c r="H29" i="4" s="1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E21" i="4"/>
  <c r="D21" i="4"/>
  <c r="H21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E16" i="4"/>
  <c r="D16" i="4"/>
  <c r="H16" i="4" s="1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E15" i="4"/>
  <c r="D15" i="4"/>
  <c r="H15" i="4" s="1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E14" i="4"/>
  <c r="D14" i="4"/>
  <c r="H14" i="4" s="1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E13" i="4"/>
  <c r="D13" i="4"/>
  <c r="H13" i="4" s="1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E12" i="4"/>
  <c r="D12" i="4"/>
  <c r="H12" i="4" s="1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E11" i="4"/>
  <c r="D11" i="4"/>
  <c r="H11" i="4" s="1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E9" i="4"/>
  <c r="D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E8" i="4"/>
  <c r="D8" i="4"/>
  <c r="H8" i="4" s="1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E7" i="4"/>
  <c r="D7" i="4"/>
  <c r="H7" i="4" s="1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E6" i="4"/>
  <c r="D6" i="4"/>
  <c r="H6" i="4" s="1"/>
  <c r="Z5" i="4"/>
  <c r="Z23" i="4" s="1"/>
  <c r="Y5" i="4"/>
  <c r="Y23" i="4" s="1"/>
  <c r="X5" i="4"/>
  <c r="X23" i="4" s="1"/>
  <c r="W5" i="4"/>
  <c r="W23" i="4" s="1"/>
  <c r="V5" i="4"/>
  <c r="V23" i="4" s="1"/>
  <c r="U5" i="4"/>
  <c r="U23" i="4" s="1"/>
  <c r="T5" i="4"/>
  <c r="T23" i="4" s="1"/>
  <c r="S5" i="4"/>
  <c r="S23" i="4" s="1"/>
  <c r="R5" i="4"/>
  <c r="R23" i="4" s="1"/>
  <c r="Q5" i="4"/>
  <c r="Q23" i="4" s="1"/>
  <c r="P5" i="4"/>
  <c r="P23" i="4" s="1"/>
  <c r="O5" i="4"/>
  <c r="O23" i="4" s="1"/>
  <c r="N5" i="4"/>
  <c r="N23" i="4" s="1"/>
  <c r="M5" i="4"/>
  <c r="M23" i="4" s="1"/>
  <c r="L5" i="4"/>
  <c r="L23" i="4" s="1"/>
  <c r="K5" i="4"/>
  <c r="K23" i="4" s="1"/>
  <c r="J5" i="4"/>
  <c r="J23" i="4" s="1"/>
  <c r="I5" i="4"/>
  <c r="I23" i="4" s="1"/>
  <c r="E5" i="4"/>
  <c r="E23" i="4" s="1"/>
  <c r="D5" i="4"/>
  <c r="Z4" i="4"/>
  <c r="Z27" i="4" s="1"/>
  <c r="Y4" i="4"/>
  <c r="Y27" i="4" s="1"/>
  <c r="X4" i="4"/>
  <c r="X27" i="4" s="1"/>
  <c r="W4" i="4"/>
  <c r="W27" i="4" s="1"/>
  <c r="V4" i="4"/>
  <c r="V27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L30" i="4" s="1"/>
  <c r="K4" i="4"/>
  <c r="K27" i="4" s="1"/>
  <c r="K30" i="4" s="1"/>
  <c r="J4" i="4"/>
  <c r="J27" i="4" s="1"/>
  <c r="I4" i="4"/>
  <c r="I27" i="4" s="1"/>
  <c r="E4" i="4"/>
  <c r="E27" i="4" s="1"/>
  <c r="D4" i="4"/>
  <c r="H3" i="4"/>
  <c r="Z2" i="4"/>
  <c r="Z20" i="4" s="1"/>
  <c r="Y2" i="4"/>
  <c r="Y20" i="4" s="1"/>
  <c r="X2" i="4"/>
  <c r="X20" i="4" s="1"/>
  <c r="W2" i="4"/>
  <c r="W20" i="4" s="1"/>
  <c r="V2" i="4"/>
  <c r="V20" i="4" s="1"/>
  <c r="U2" i="4"/>
  <c r="U20" i="4" s="1"/>
  <c r="T2" i="4"/>
  <c r="T20" i="4" s="1"/>
  <c r="S2" i="4"/>
  <c r="S20" i="4" s="1"/>
  <c r="R2" i="4"/>
  <c r="R20" i="4" s="1"/>
  <c r="Q2" i="4"/>
  <c r="Q20" i="4" s="1"/>
  <c r="P2" i="4"/>
  <c r="P20" i="4" s="1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E37" i="3"/>
  <c r="D37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E36" i="3"/>
  <c r="D36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E35" i="3"/>
  <c r="D35" i="3"/>
  <c r="H35" i="3" s="1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E34" i="3"/>
  <c r="D34" i="3"/>
  <c r="H34" i="3" s="1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E33" i="3"/>
  <c r="D33" i="3"/>
  <c r="H33" i="3" s="1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E32" i="3"/>
  <c r="D32" i="3"/>
  <c r="H32" i="3" s="1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L29" i="3" s="1"/>
  <c r="K25" i="3"/>
  <c r="K29" i="3" s="1"/>
  <c r="J25" i="3"/>
  <c r="I25" i="3"/>
  <c r="E25" i="3"/>
  <c r="D25" i="3"/>
  <c r="H25" i="3" s="1"/>
  <c r="H29" i="3" s="1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E21" i="3"/>
  <c r="D21" i="3"/>
  <c r="H21" i="3" s="1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16" i="3"/>
  <c r="D16" i="3"/>
  <c r="H16" i="3" s="1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15" i="3"/>
  <c r="D15" i="3"/>
  <c r="H15" i="3" s="1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14" i="3"/>
  <c r="D14" i="3"/>
  <c r="H14" i="3" s="1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13" i="3"/>
  <c r="D13" i="3"/>
  <c r="H13" i="3" s="1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12" i="3"/>
  <c r="D12" i="3"/>
  <c r="H12" i="3" s="1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E11" i="3"/>
  <c r="D11" i="3"/>
  <c r="H11" i="3" s="1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E9" i="3"/>
  <c r="D9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E8" i="3"/>
  <c r="D8" i="3"/>
  <c r="H8" i="3" s="1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E7" i="3"/>
  <c r="D7" i="3"/>
  <c r="H7" i="3" s="1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E6" i="3"/>
  <c r="D6" i="3"/>
  <c r="H6" i="3" s="1"/>
  <c r="Z5" i="3"/>
  <c r="Z23" i="3" s="1"/>
  <c r="Y5" i="3"/>
  <c r="Y23" i="3" s="1"/>
  <c r="X5" i="3"/>
  <c r="X23" i="3" s="1"/>
  <c r="W5" i="3"/>
  <c r="W23" i="3" s="1"/>
  <c r="V5" i="3"/>
  <c r="V23" i="3" s="1"/>
  <c r="U5" i="3"/>
  <c r="U23" i="3" s="1"/>
  <c r="T5" i="3"/>
  <c r="T23" i="3" s="1"/>
  <c r="S5" i="3"/>
  <c r="S23" i="3" s="1"/>
  <c r="R5" i="3"/>
  <c r="R23" i="3" s="1"/>
  <c r="Q5" i="3"/>
  <c r="Q23" i="3" s="1"/>
  <c r="P5" i="3"/>
  <c r="P23" i="3" s="1"/>
  <c r="O5" i="3"/>
  <c r="O23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E5" i="3"/>
  <c r="E23" i="3" s="1"/>
  <c r="D5" i="3"/>
  <c r="Z4" i="3"/>
  <c r="Z27" i="3" s="1"/>
  <c r="Y4" i="3"/>
  <c r="Y27" i="3" s="1"/>
  <c r="X4" i="3"/>
  <c r="X27" i="3" s="1"/>
  <c r="W4" i="3"/>
  <c r="W27" i="3" s="1"/>
  <c r="V4" i="3"/>
  <c r="V27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L30" i="3" s="1"/>
  <c r="K4" i="3"/>
  <c r="K27" i="3" s="1"/>
  <c r="K30" i="3" s="1"/>
  <c r="J4" i="3"/>
  <c r="J27" i="3" s="1"/>
  <c r="I4" i="3"/>
  <c r="I27" i="3" s="1"/>
  <c r="E4" i="3"/>
  <c r="E27" i="3" s="1"/>
  <c r="D4" i="3"/>
  <c r="H3" i="3"/>
  <c r="Z2" i="3"/>
  <c r="Z20" i="3" s="1"/>
  <c r="Y2" i="3"/>
  <c r="Y20" i="3" s="1"/>
  <c r="X2" i="3"/>
  <c r="X20" i="3" s="1"/>
  <c r="W2" i="3"/>
  <c r="W20" i="3" s="1"/>
  <c r="V2" i="3"/>
  <c r="V20" i="3" s="1"/>
  <c r="U2" i="3"/>
  <c r="U20" i="3" s="1"/>
  <c r="T2" i="3"/>
  <c r="T20" i="3" s="1"/>
  <c r="S2" i="3"/>
  <c r="S20" i="3" s="1"/>
  <c r="R2" i="3"/>
  <c r="R20" i="3" s="1"/>
  <c r="Q2" i="3"/>
  <c r="Q20" i="3" s="1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E37" i="2"/>
  <c r="D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E36" i="2"/>
  <c r="D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E35" i="2"/>
  <c r="D35" i="2"/>
  <c r="H35" i="2" s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E34" i="2"/>
  <c r="D34" i="2"/>
  <c r="H34" i="2" s="1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E33" i="2"/>
  <c r="D33" i="2"/>
  <c r="H33" i="2" s="1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E32" i="2"/>
  <c r="D32" i="2"/>
  <c r="H32" i="2" s="1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L29" i="2" s="1"/>
  <c r="K25" i="2"/>
  <c r="K29" i="2" s="1"/>
  <c r="J25" i="2"/>
  <c r="I25" i="2"/>
  <c r="E25" i="2"/>
  <c r="D25" i="2"/>
  <c r="H25" i="2" s="1"/>
  <c r="H29" i="2" s="1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D21" i="2"/>
  <c r="H21" i="2" s="1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E16" i="2"/>
  <c r="D16" i="2"/>
  <c r="H16" i="2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E15" i="2"/>
  <c r="D15" i="2"/>
  <c r="H15" i="2" s="1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E14" i="2"/>
  <c r="D14" i="2"/>
  <c r="H14" i="2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D13" i="2"/>
  <c r="H13" i="2" s="1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D12" i="2"/>
  <c r="H12" i="2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E11" i="2"/>
  <c r="D11" i="2"/>
  <c r="H11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E9" i="2"/>
  <c r="D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E8" i="2"/>
  <c r="D8" i="2"/>
  <c r="H8" i="2" s="1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E7" i="2"/>
  <c r="D7" i="2"/>
  <c r="H7" i="2" s="1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E6" i="2"/>
  <c r="D6" i="2"/>
  <c r="H6" i="2" s="1"/>
  <c r="Z5" i="2"/>
  <c r="Z23" i="2" s="1"/>
  <c r="Y5" i="2"/>
  <c r="Y23" i="2" s="1"/>
  <c r="X5" i="2"/>
  <c r="X23" i="2" s="1"/>
  <c r="W5" i="2"/>
  <c r="W23" i="2" s="1"/>
  <c r="V5" i="2"/>
  <c r="V23" i="2" s="1"/>
  <c r="U5" i="2"/>
  <c r="U23" i="2" s="1"/>
  <c r="T5" i="2"/>
  <c r="T23" i="2" s="1"/>
  <c r="S5" i="2"/>
  <c r="S23" i="2" s="1"/>
  <c r="R5" i="2"/>
  <c r="R23" i="2" s="1"/>
  <c r="Q5" i="2"/>
  <c r="Q23" i="2" s="1"/>
  <c r="P5" i="2"/>
  <c r="P23" i="2" s="1"/>
  <c r="O5" i="2"/>
  <c r="O23" i="2" s="1"/>
  <c r="N5" i="2"/>
  <c r="N23" i="2" s="1"/>
  <c r="M5" i="2"/>
  <c r="M23" i="2" s="1"/>
  <c r="L5" i="2"/>
  <c r="L23" i="2" s="1"/>
  <c r="K5" i="2"/>
  <c r="K23" i="2" s="1"/>
  <c r="J5" i="2"/>
  <c r="J23" i="2" s="1"/>
  <c r="I5" i="2"/>
  <c r="I23" i="2" s="1"/>
  <c r="E5" i="2"/>
  <c r="E23" i="2" s="1"/>
  <c r="D5" i="2"/>
  <c r="Z4" i="2"/>
  <c r="Z27" i="2" s="1"/>
  <c r="Y4" i="2"/>
  <c r="Y27" i="2" s="1"/>
  <c r="X4" i="2"/>
  <c r="X27" i="2" s="1"/>
  <c r="W4" i="2"/>
  <c r="W27" i="2" s="1"/>
  <c r="V4" i="2"/>
  <c r="V27" i="2" s="1"/>
  <c r="U4" i="2"/>
  <c r="U27" i="2" s="1"/>
  <c r="T4" i="2"/>
  <c r="T27" i="2" s="1"/>
  <c r="S4" i="2"/>
  <c r="S27" i="2" s="1"/>
  <c r="R4" i="2"/>
  <c r="R27" i="2" s="1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L30" i="2" s="1"/>
  <c r="K4" i="2"/>
  <c r="K27" i="2" s="1"/>
  <c r="K30" i="2" s="1"/>
  <c r="J4" i="2"/>
  <c r="J27" i="2" s="1"/>
  <c r="I4" i="2"/>
  <c r="I27" i="2" s="1"/>
  <c r="E4" i="2"/>
  <c r="E27" i="2" s="1"/>
  <c r="D4" i="2"/>
  <c r="H3" i="2"/>
  <c r="Z2" i="2"/>
  <c r="Z20" i="2" s="1"/>
  <c r="Y2" i="2"/>
  <c r="Y20" i="2" s="1"/>
  <c r="X2" i="2"/>
  <c r="X20" i="2" s="1"/>
  <c r="W2" i="2"/>
  <c r="W20" i="2" s="1"/>
  <c r="V2" i="2"/>
  <c r="V20" i="2" s="1"/>
  <c r="U2" i="2"/>
  <c r="U20" i="2" s="1"/>
  <c r="T2" i="2"/>
  <c r="T20" i="2" s="1"/>
  <c r="S2" i="2"/>
  <c r="S20" i="2" s="1"/>
  <c r="R2" i="2"/>
  <c r="R20" i="2" s="1"/>
  <c r="Q2" i="2"/>
  <c r="Q20" i="2" s="1"/>
  <c r="P2" i="2"/>
  <c r="P20" i="2" s="1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E20" i="2" s="1"/>
  <c r="D2" i="2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E37" i="1"/>
  <c r="D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E36" i="1"/>
  <c r="D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E35" i="1"/>
  <c r="D35" i="1"/>
  <c r="H35" i="1" s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E34" i="1"/>
  <c r="D34" i="1"/>
  <c r="H34" i="1" s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E33" i="1"/>
  <c r="D33" i="1"/>
  <c r="H33" i="1" s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E32" i="1"/>
  <c r="D32" i="1"/>
  <c r="H32" i="1" s="1"/>
  <c r="V25" i="1"/>
  <c r="U25" i="1"/>
  <c r="T25" i="1"/>
  <c r="S25" i="1"/>
  <c r="R25" i="1"/>
  <c r="Q25" i="1"/>
  <c r="P25" i="1"/>
  <c r="O25" i="1"/>
  <c r="N25" i="1"/>
  <c r="M25" i="1"/>
  <c r="L25" i="1"/>
  <c r="L29" i="1" s="1"/>
  <c r="K25" i="1"/>
  <c r="K29" i="1" s="1"/>
  <c r="J25" i="1"/>
  <c r="I25" i="1"/>
  <c r="E25" i="1"/>
  <c r="D25" i="1"/>
  <c r="H25" i="1" s="1"/>
  <c r="H29" i="1" s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E21" i="1"/>
  <c r="D21" i="1"/>
  <c r="H21" i="1" s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E16" i="1"/>
  <c r="D16" i="1"/>
  <c r="H16" i="1" s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E15" i="1"/>
  <c r="D15" i="1"/>
  <c r="H15" i="1" s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E14" i="1"/>
  <c r="D14" i="1"/>
  <c r="H14" i="1" s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E13" i="1"/>
  <c r="D13" i="1"/>
  <c r="H13" i="1" s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E12" i="1"/>
  <c r="D12" i="1"/>
  <c r="H12" i="1" s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E11" i="1"/>
  <c r="D11" i="1"/>
  <c r="H11" i="1" s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E9" i="1"/>
  <c r="D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E8" i="1"/>
  <c r="D8" i="1"/>
  <c r="H8" i="1" s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E7" i="1"/>
  <c r="D7" i="1"/>
  <c r="H7" i="1" s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E6" i="1"/>
  <c r="D6" i="1"/>
  <c r="H6" i="1" s="1"/>
  <c r="V5" i="1"/>
  <c r="V23" i="1" s="1"/>
  <c r="U5" i="1"/>
  <c r="U23" i="1" s="1"/>
  <c r="T5" i="1"/>
  <c r="T23" i="1" s="1"/>
  <c r="S5" i="1"/>
  <c r="S23" i="1" s="1"/>
  <c r="R5" i="1"/>
  <c r="R23" i="1" s="1"/>
  <c r="Q5" i="1"/>
  <c r="Q23" i="1" s="1"/>
  <c r="P5" i="1"/>
  <c r="P23" i="1" s="1"/>
  <c r="O5" i="1"/>
  <c r="O23" i="1" s="1"/>
  <c r="N5" i="1"/>
  <c r="N23" i="1" s="1"/>
  <c r="M5" i="1"/>
  <c r="M23" i="1" s="1"/>
  <c r="L5" i="1"/>
  <c r="L23" i="1" s="1"/>
  <c r="K5" i="1"/>
  <c r="K23" i="1" s="1"/>
  <c r="J5" i="1"/>
  <c r="J23" i="1" s="1"/>
  <c r="I5" i="1"/>
  <c r="I23" i="1" s="1"/>
  <c r="E5" i="1"/>
  <c r="E23" i="1" s="1"/>
  <c r="D5" i="1"/>
  <c r="V4" i="1"/>
  <c r="V27" i="1" s="1"/>
  <c r="U4" i="1"/>
  <c r="U27" i="1" s="1"/>
  <c r="T4" i="1"/>
  <c r="T27" i="1" s="1"/>
  <c r="S4" i="1"/>
  <c r="S27" i="1" s="1"/>
  <c r="R4" i="1"/>
  <c r="R27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L30" i="1" s="1"/>
  <c r="K4" i="1"/>
  <c r="K27" i="1" s="1"/>
  <c r="K30" i="1" s="1"/>
  <c r="J4" i="1"/>
  <c r="J27" i="1" s="1"/>
  <c r="I4" i="1"/>
  <c r="I27" i="1" s="1"/>
  <c r="E4" i="1"/>
  <c r="E27" i="1" s="1"/>
  <c r="D4" i="1"/>
  <c r="H3" i="1"/>
  <c r="V2" i="1"/>
  <c r="V20" i="1" s="1"/>
  <c r="U2" i="1"/>
  <c r="U20" i="1" s="1"/>
  <c r="T2" i="1"/>
  <c r="T20" i="1" s="1"/>
  <c r="S2" i="1"/>
  <c r="S20" i="1" s="1"/>
  <c r="R2" i="1"/>
  <c r="R20" i="1" s="1"/>
  <c r="Q2" i="1"/>
  <c r="Q20" i="1" s="1"/>
  <c r="P2" i="1"/>
  <c r="P20" i="1" s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E20" i="1" s="1"/>
  <c r="D2" i="1"/>
  <c r="N10" i="82" l="1"/>
  <c r="L10" i="82"/>
  <c r="J10" i="82"/>
  <c r="I10" i="82"/>
  <c r="Z10" i="81"/>
  <c r="X10" i="81"/>
  <c r="V10" i="81"/>
  <c r="T10" i="81"/>
  <c r="R10" i="81"/>
  <c r="Z10" i="85"/>
  <c r="Y10" i="85"/>
  <c r="W10" i="85"/>
  <c r="V10" i="85"/>
  <c r="T10" i="85"/>
  <c r="Q10" i="85"/>
  <c r="O10" i="85"/>
  <c r="M10" i="85"/>
  <c r="K10" i="85"/>
  <c r="I10" i="85"/>
  <c r="E10" i="85"/>
  <c r="W10" i="84"/>
  <c r="U10" i="84"/>
  <c r="T10" i="84"/>
  <c r="R10" i="84"/>
  <c r="P10" i="84"/>
  <c r="N10" i="84"/>
  <c r="L10" i="84"/>
  <c r="J10" i="84"/>
  <c r="E10" i="84"/>
  <c r="H2" i="84"/>
  <c r="W10" i="83"/>
  <c r="U10" i="83"/>
  <c r="S10" i="83"/>
  <c r="Q10" i="83"/>
  <c r="O10" i="83"/>
  <c r="M10" i="83"/>
  <c r="J10" i="83"/>
  <c r="S10" i="82"/>
  <c r="P10" i="82"/>
  <c r="E10" i="87"/>
  <c r="X10" i="86"/>
  <c r="U10" i="86"/>
  <c r="S10" i="86"/>
  <c r="Q10" i="86"/>
  <c r="O10" i="86"/>
  <c r="M10" i="86"/>
  <c r="K10" i="86"/>
  <c r="I10" i="86"/>
  <c r="E10" i="86"/>
  <c r="W10" i="88"/>
  <c r="U10" i="88"/>
  <c r="S10" i="88"/>
  <c r="Q10" i="88"/>
  <c r="P10" i="88"/>
  <c r="N10" i="88"/>
  <c r="S10" i="92"/>
  <c r="Q10" i="92"/>
  <c r="O10" i="92"/>
  <c r="M10" i="92"/>
  <c r="K10" i="92"/>
  <c r="I10" i="92"/>
  <c r="E10" i="92"/>
  <c r="H2" i="92"/>
  <c r="X10" i="91"/>
  <c r="V10" i="91"/>
  <c r="T10" i="91"/>
  <c r="Q10" i="91"/>
  <c r="O10" i="91"/>
  <c r="M10" i="91"/>
  <c r="K10" i="91"/>
  <c r="J10" i="91"/>
  <c r="Z10" i="90"/>
  <c r="Y10" i="90"/>
  <c r="X10" i="90"/>
  <c r="V10" i="90"/>
  <c r="T10" i="90"/>
  <c r="S10" i="90"/>
  <c r="Q10" i="90"/>
  <c r="O10" i="90"/>
  <c r="M10" i="90"/>
  <c r="K10" i="90"/>
  <c r="I10" i="90"/>
  <c r="E10" i="90"/>
  <c r="S10" i="89"/>
  <c r="R10" i="89"/>
  <c r="P10" i="89"/>
  <c r="O10" i="89"/>
  <c r="Z10" i="88"/>
  <c r="Y10" i="88"/>
  <c r="L10" i="88"/>
  <c r="J10" i="88"/>
  <c r="U10" i="87"/>
  <c r="R10" i="87"/>
  <c r="P10" i="87"/>
  <c r="N10" i="87"/>
  <c r="L10" i="87"/>
  <c r="K10" i="87"/>
  <c r="I10" i="87"/>
  <c r="P10" i="93"/>
  <c r="N10" i="93"/>
  <c r="L10" i="93"/>
  <c r="J10" i="93"/>
  <c r="Z10" i="92"/>
  <c r="Y10" i="92"/>
  <c r="W10" i="92"/>
  <c r="U10" i="92"/>
  <c r="I10" i="97"/>
  <c r="E10" i="97"/>
  <c r="W10" i="96"/>
  <c r="S10" i="96"/>
  <c r="Q10" i="96"/>
  <c r="O10" i="96"/>
  <c r="M10" i="96"/>
  <c r="K10" i="96"/>
  <c r="I10" i="96"/>
  <c r="E10" i="95"/>
  <c r="W10" i="94"/>
  <c r="T10" i="94"/>
  <c r="R10" i="94"/>
  <c r="Q10" i="94"/>
  <c r="P10" i="94"/>
  <c r="O10" i="94"/>
  <c r="N10" i="94"/>
  <c r="M10" i="94"/>
  <c r="L10" i="94"/>
  <c r="K10" i="94"/>
  <c r="J10" i="94"/>
  <c r="I10" i="94"/>
  <c r="E10" i="94"/>
  <c r="Z10" i="93"/>
  <c r="X10" i="93"/>
  <c r="V10" i="93"/>
  <c r="T10" i="93"/>
  <c r="R10" i="93"/>
  <c r="X10" i="95"/>
  <c r="W10" i="95"/>
  <c r="U10" i="95"/>
  <c r="T10" i="95"/>
  <c r="R10" i="95"/>
  <c r="P10" i="95"/>
  <c r="N10" i="95"/>
  <c r="M10" i="95"/>
  <c r="K10" i="95"/>
  <c r="I10" i="95"/>
  <c r="W10" i="99"/>
  <c r="R10" i="99"/>
  <c r="M10" i="99"/>
  <c r="K10" i="99"/>
  <c r="S10" i="98"/>
  <c r="O10" i="98"/>
  <c r="M10" i="98"/>
  <c r="K10" i="98"/>
  <c r="I10" i="98"/>
  <c r="E10" i="98"/>
  <c r="V10" i="97"/>
  <c r="Q10" i="97"/>
  <c r="O10" i="97"/>
  <c r="M10" i="97"/>
  <c r="K10" i="97"/>
  <c r="R10" i="13"/>
  <c r="N10" i="13"/>
  <c r="J10" i="13"/>
  <c r="O10" i="14"/>
  <c r="J10" i="20"/>
  <c r="V10" i="19"/>
  <c r="R10" i="19"/>
  <c r="N10" i="19"/>
  <c r="J10" i="19"/>
  <c r="W10" i="18"/>
  <c r="T10" i="18"/>
  <c r="P10" i="18"/>
  <c r="L10" i="18"/>
  <c r="R10" i="17"/>
  <c r="Q10" i="17"/>
  <c r="M10" i="17"/>
  <c r="J10" i="17"/>
  <c r="Y10" i="16"/>
  <c r="T10" i="16"/>
  <c r="P10" i="16"/>
  <c r="L10" i="16"/>
  <c r="E10" i="16"/>
  <c r="W10" i="15"/>
  <c r="T10" i="15"/>
  <c r="P10" i="15"/>
  <c r="M10" i="15"/>
  <c r="I10" i="15"/>
  <c r="W10" i="14"/>
  <c r="S10" i="14"/>
  <c r="K10" i="14"/>
  <c r="W10" i="20"/>
  <c r="P10" i="30"/>
  <c r="L10" i="30"/>
  <c r="Y10" i="29"/>
  <c r="V10" i="29"/>
  <c r="R10" i="29"/>
  <c r="N10" i="29"/>
  <c r="I10" i="29"/>
  <c r="E20" i="28"/>
  <c r="S10" i="28"/>
  <c r="P10" i="28"/>
  <c r="O10" i="28"/>
  <c r="K10" i="28"/>
  <c r="E10" i="28"/>
  <c r="H2" i="28"/>
  <c r="Y10" i="27"/>
  <c r="V10" i="27"/>
  <c r="R10" i="27"/>
  <c r="O10" i="27"/>
  <c r="M10" i="27"/>
  <c r="K10" i="27"/>
  <c r="V10" i="26"/>
  <c r="S10" i="26"/>
  <c r="Y10" i="23"/>
  <c r="V10" i="23"/>
  <c r="R10" i="23"/>
  <c r="N10" i="23"/>
  <c r="J10" i="23"/>
  <c r="W10" i="22"/>
  <c r="T10" i="22"/>
  <c r="P10" i="22"/>
  <c r="L10" i="22"/>
  <c r="T10" i="21"/>
  <c r="K10" i="21"/>
  <c r="E10" i="21"/>
  <c r="Z10" i="20"/>
  <c r="R10" i="20"/>
  <c r="O10" i="21"/>
  <c r="V10" i="20"/>
  <c r="N10" i="20"/>
  <c r="O10" i="26"/>
  <c r="K10" i="26"/>
  <c r="E10" i="26"/>
  <c r="H2" i="26"/>
  <c r="R10" i="25"/>
  <c r="P10" i="25"/>
  <c r="M10" i="25"/>
  <c r="I10" i="25"/>
  <c r="R10" i="24"/>
  <c r="N10" i="24"/>
  <c r="J10" i="24"/>
  <c r="E10" i="58"/>
  <c r="S10" i="57"/>
  <c r="O10" i="57"/>
  <c r="L10" i="57"/>
  <c r="K10" i="57"/>
  <c r="I10" i="57"/>
  <c r="E10" i="57"/>
  <c r="Z10" i="35"/>
  <c r="T10" i="33"/>
  <c r="Q10" i="33"/>
  <c r="N10" i="33"/>
  <c r="J10" i="33"/>
  <c r="Z10" i="32"/>
  <c r="W10" i="32"/>
  <c r="T10" i="32"/>
  <c r="S10" i="32"/>
  <c r="P10" i="32"/>
  <c r="L10" i="32"/>
  <c r="Y10" i="31"/>
  <c r="V10" i="31"/>
  <c r="R10" i="31"/>
  <c r="N10" i="31"/>
  <c r="J10" i="31"/>
  <c r="Y10" i="30"/>
  <c r="V10" i="30"/>
  <c r="T10" i="30"/>
  <c r="J10" i="57"/>
  <c r="Q10" i="59"/>
  <c r="M10" i="59"/>
  <c r="K10" i="59"/>
  <c r="I10" i="59"/>
  <c r="T10" i="58"/>
  <c r="P10" i="58"/>
  <c r="M10" i="58"/>
  <c r="K10" i="58"/>
  <c r="I10" i="58"/>
  <c r="W10" i="35"/>
  <c r="U10" i="35"/>
  <c r="S10" i="35"/>
  <c r="P10" i="35"/>
  <c r="M10" i="35"/>
  <c r="K10" i="35"/>
  <c r="Q10" i="34"/>
  <c r="M10" i="34"/>
  <c r="I10" i="34"/>
  <c r="W10" i="33"/>
  <c r="L10" i="61"/>
  <c r="I10" i="61"/>
  <c r="Z10" i="60"/>
  <c r="X10" i="60"/>
  <c r="V10" i="60"/>
  <c r="R10" i="60"/>
  <c r="O10" i="60"/>
  <c r="M10" i="60"/>
  <c r="E20" i="67"/>
  <c r="P10" i="67"/>
  <c r="L10" i="67"/>
  <c r="I10" i="67"/>
  <c r="E10" i="67"/>
  <c r="H2" i="67"/>
  <c r="S10" i="66"/>
  <c r="Q10" i="66"/>
  <c r="N10" i="66"/>
  <c r="L10" i="66"/>
  <c r="I10" i="66"/>
  <c r="X20" i="65"/>
  <c r="X10" i="65"/>
  <c r="W10" i="65"/>
  <c r="U10" i="65"/>
  <c r="R10" i="65"/>
  <c r="P10" i="65"/>
  <c r="M10" i="65"/>
  <c r="J10" i="65"/>
  <c r="I10" i="65"/>
  <c r="R10" i="64"/>
  <c r="O10" i="64"/>
  <c r="L10" i="64"/>
  <c r="I10" i="64"/>
  <c r="V10" i="63"/>
  <c r="S10" i="63"/>
  <c r="Q10" i="63"/>
  <c r="O10" i="63"/>
  <c r="M10" i="63"/>
  <c r="K10" i="63"/>
  <c r="I10" i="63"/>
  <c r="E10" i="63"/>
  <c r="R10" i="62"/>
  <c r="O10" i="62"/>
  <c r="M10" i="62"/>
  <c r="K10" i="62"/>
  <c r="I10" i="62"/>
  <c r="U10" i="61"/>
  <c r="Q10" i="61"/>
  <c r="O10" i="61"/>
  <c r="K10" i="71"/>
  <c r="R10" i="70"/>
  <c r="O10" i="70"/>
  <c r="L10" i="70"/>
  <c r="I10" i="70"/>
  <c r="Z10" i="69"/>
  <c r="X10" i="69"/>
  <c r="U10" i="69"/>
  <c r="R10" i="69"/>
  <c r="O10" i="69"/>
  <c r="L10" i="69"/>
  <c r="S10" i="68"/>
  <c r="L10" i="68"/>
  <c r="U10" i="67"/>
  <c r="S10" i="67"/>
  <c r="I10" i="69"/>
  <c r="O10" i="68"/>
  <c r="V10" i="67"/>
  <c r="P10" i="74"/>
  <c r="M10" i="74"/>
  <c r="J10" i="74"/>
  <c r="E10" i="74"/>
  <c r="V10" i="73"/>
  <c r="S10" i="73"/>
  <c r="P10" i="73"/>
  <c r="L10" i="73"/>
  <c r="I10" i="73"/>
  <c r="U10" i="72"/>
  <c r="Q10" i="72"/>
  <c r="N10" i="72"/>
  <c r="L10" i="72"/>
  <c r="I10" i="72"/>
  <c r="Z10" i="71"/>
  <c r="W10" i="71"/>
  <c r="U10" i="71"/>
  <c r="R10" i="71"/>
  <c r="O10" i="71"/>
  <c r="Q10" i="76"/>
  <c r="O10" i="76"/>
  <c r="L10" i="76"/>
  <c r="I10" i="76"/>
  <c r="U10" i="75"/>
  <c r="S10" i="75"/>
  <c r="P10" i="75"/>
  <c r="M10" i="75"/>
  <c r="J10" i="75"/>
  <c r="E10" i="75"/>
  <c r="V10" i="1"/>
  <c r="U10" i="1"/>
  <c r="T10" i="1"/>
  <c r="S10" i="1"/>
  <c r="R10" i="1"/>
  <c r="Q10" i="1"/>
  <c r="P10" i="1"/>
  <c r="O10" i="1"/>
  <c r="N10" i="1"/>
  <c r="U10" i="78"/>
  <c r="Q10" i="78"/>
  <c r="P10" i="78"/>
  <c r="M10" i="78"/>
  <c r="I10" i="78"/>
  <c r="E10" i="78"/>
  <c r="P10" i="77"/>
  <c r="M10" i="77"/>
  <c r="J10" i="77"/>
  <c r="E10" i="77"/>
  <c r="X10" i="76"/>
  <c r="V10" i="76"/>
  <c r="T10" i="76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E10" i="2"/>
  <c r="M10" i="1"/>
  <c r="L10" i="1"/>
  <c r="K10" i="1"/>
  <c r="J10" i="1"/>
  <c r="I10" i="1"/>
  <c r="E10" i="1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E10" i="3"/>
  <c r="Q10" i="5"/>
  <c r="P10" i="5"/>
  <c r="O10" i="5"/>
  <c r="N10" i="5"/>
  <c r="M10" i="5"/>
  <c r="L10" i="5"/>
  <c r="K10" i="5"/>
  <c r="J10" i="5"/>
  <c r="I10" i="5"/>
  <c r="E10" i="5"/>
  <c r="Q10" i="4"/>
  <c r="P10" i="4"/>
  <c r="O10" i="4"/>
  <c r="N10" i="4"/>
  <c r="M10" i="4"/>
  <c r="L10" i="4"/>
  <c r="K10" i="4"/>
  <c r="J10" i="4"/>
  <c r="I10" i="4"/>
  <c r="E10" i="4"/>
  <c r="Z10" i="4"/>
  <c r="Y10" i="4"/>
  <c r="X10" i="4"/>
  <c r="W10" i="4"/>
  <c r="V10" i="4"/>
  <c r="U10" i="4"/>
  <c r="T10" i="4"/>
  <c r="S10" i="4"/>
  <c r="R10" i="4"/>
  <c r="T10" i="8"/>
  <c r="S10" i="8"/>
  <c r="Q10" i="8"/>
  <c r="O10" i="8"/>
  <c r="M10" i="8"/>
  <c r="P10" i="7"/>
  <c r="M10" i="7"/>
  <c r="K10" i="7"/>
  <c r="I10" i="7"/>
  <c r="Q10" i="6"/>
  <c r="N10" i="6"/>
  <c r="K10" i="6"/>
  <c r="I10" i="6"/>
  <c r="U10" i="8"/>
  <c r="R10" i="8"/>
  <c r="P10" i="8"/>
  <c r="N10" i="8"/>
  <c r="L10" i="8"/>
  <c r="O10" i="7"/>
  <c r="N10" i="7"/>
  <c r="L10" i="7"/>
  <c r="J10" i="7"/>
  <c r="E10" i="7"/>
  <c r="P10" i="6"/>
  <c r="O10" i="6"/>
  <c r="M10" i="6"/>
  <c r="L10" i="6"/>
  <c r="J10" i="6"/>
  <c r="E10" i="6"/>
  <c r="M10" i="9"/>
  <c r="Y10" i="8"/>
  <c r="X10" i="8"/>
  <c r="V10" i="8"/>
  <c r="J10" i="8"/>
  <c r="E10" i="8"/>
  <c r="T10" i="7"/>
  <c r="S10" i="7"/>
  <c r="Q10" i="7"/>
  <c r="Z10" i="5"/>
  <c r="W10" i="5"/>
  <c r="U10" i="5"/>
  <c r="S10" i="5"/>
  <c r="I10" i="10"/>
  <c r="E10" i="10"/>
  <c r="R10" i="9"/>
  <c r="Q10" i="9"/>
  <c r="P10" i="9"/>
  <c r="O10" i="9"/>
  <c r="N10" i="9"/>
  <c r="L10" i="9"/>
  <c r="K10" i="9"/>
  <c r="J10" i="9"/>
  <c r="I10" i="9"/>
  <c r="E10" i="9"/>
  <c r="Z10" i="8"/>
  <c r="W10" i="8"/>
  <c r="K10" i="8"/>
  <c r="I10" i="8"/>
  <c r="U10" i="7"/>
  <c r="R10" i="7"/>
  <c r="Y10" i="5"/>
  <c r="X10" i="5"/>
  <c r="V10" i="5"/>
  <c r="T10" i="5"/>
  <c r="R10" i="5"/>
  <c r="S10" i="10"/>
  <c r="R10" i="10"/>
  <c r="Q10" i="10"/>
  <c r="P10" i="10"/>
  <c r="O10" i="10"/>
  <c r="N10" i="10"/>
  <c r="M10" i="10"/>
  <c r="L10" i="10"/>
  <c r="K10" i="10"/>
  <c r="J10" i="10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E10" i="11"/>
  <c r="T10" i="10"/>
  <c r="Y10" i="14"/>
  <c r="S10" i="13"/>
  <c r="K10" i="13"/>
  <c r="W10" i="12"/>
  <c r="U10" i="12"/>
  <c r="N10" i="21"/>
  <c r="J10" i="21"/>
  <c r="S10" i="20"/>
  <c r="O10" i="20"/>
  <c r="K10" i="20"/>
  <c r="E10" i="20"/>
  <c r="Z10" i="19"/>
  <c r="W10" i="19"/>
  <c r="T10" i="19"/>
  <c r="Q10" i="19"/>
  <c r="M10" i="19"/>
  <c r="I10" i="19"/>
  <c r="Z10" i="18"/>
  <c r="X10" i="18"/>
  <c r="V10" i="18"/>
  <c r="S10" i="18"/>
  <c r="O10" i="18"/>
  <c r="K10" i="18"/>
  <c r="E10" i="18"/>
  <c r="N10" i="17"/>
  <c r="I10" i="17"/>
  <c r="V10" i="16"/>
  <c r="O10" i="16"/>
  <c r="K10" i="16"/>
  <c r="U10" i="15"/>
  <c r="S10" i="15"/>
  <c r="O10" i="15"/>
  <c r="K10" i="15"/>
  <c r="E10" i="15"/>
  <c r="H2" i="15"/>
  <c r="U10" i="14"/>
  <c r="R10" i="14"/>
  <c r="N10" i="14"/>
  <c r="J10" i="14"/>
  <c r="W10" i="13"/>
  <c r="O10" i="13"/>
  <c r="E10" i="13"/>
  <c r="X10" i="12"/>
  <c r="V10" i="12"/>
  <c r="T10" i="12"/>
  <c r="Z10" i="11"/>
  <c r="Z10" i="24"/>
  <c r="W10" i="24"/>
  <c r="V10" i="24"/>
  <c r="S10" i="24"/>
  <c r="O10" i="24"/>
  <c r="K10" i="24"/>
  <c r="E10" i="24"/>
  <c r="Z10" i="23"/>
  <c r="W10" i="23"/>
  <c r="S10" i="23"/>
  <c r="O10" i="23"/>
  <c r="K10" i="23"/>
  <c r="E10" i="23"/>
  <c r="Q10" i="22"/>
  <c r="M10" i="22"/>
  <c r="I10" i="22"/>
  <c r="Z10" i="21"/>
  <c r="W10" i="21"/>
  <c r="V10" i="21"/>
  <c r="R10" i="21"/>
  <c r="I20" i="30"/>
  <c r="Q10" i="30"/>
  <c r="M10" i="30"/>
  <c r="I10" i="30"/>
  <c r="X10" i="29"/>
  <c r="U10" i="29"/>
  <c r="Q10" i="29"/>
  <c r="M10" i="29"/>
  <c r="J10" i="29"/>
  <c r="N10" i="28"/>
  <c r="U10" i="27"/>
  <c r="U10" i="26"/>
  <c r="Q10" i="26"/>
  <c r="N10" i="26"/>
  <c r="J10" i="26"/>
  <c r="N10" i="25"/>
  <c r="J10" i="25"/>
  <c r="U10" i="30"/>
  <c r="M10" i="38"/>
  <c r="L10" i="38"/>
  <c r="K10" i="38"/>
  <c r="J10" i="38"/>
  <c r="I10" i="38"/>
  <c r="E10" i="38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E10" i="37"/>
  <c r="R10" i="36"/>
  <c r="Q10" i="36"/>
  <c r="P10" i="36"/>
  <c r="O10" i="36"/>
  <c r="N10" i="36"/>
  <c r="M10" i="36"/>
  <c r="L10" i="36"/>
  <c r="K10" i="36"/>
  <c r="J10" i="36"/>
  <c r="I10" i="36"/>
  <c r="E10" i="36"/>
  <c r="R10" i="35"/>
  <c r="N10" i="35"/>
  <c r="J10" i="35"/>
  <c r="E10" i="35"/>
  <c r="E20" i="34"/>
  <c r="X10" i="34"/>
  <c r="T10" i="34"/>
  <c r="O10" i="34"/>
  <c r="K10" i="34"/>
  <c r="E10" i="34"/>
  <c r="E20" i="33"/>
  <c r="U10" i="33"/>
  <c r="R10" i="33"/>
  <c r="O10" i="33"/>
  <c r="K10" i="33"/>
  <c r="E10" i="33"/>
  <c r="O10" i="32"/>
  <c r="K10" i="32"/>
  <c r="E10" i="32"/>
  <c r="X10" i="31"/>
  <c r="T10" i="31"/>
  <c r="P10" i="31"/>
  <c r="L10" i="31"/>
  <c r="X10" i="30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E10" i="39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L10" i="40"/>
  <c r="K10" i="40"/>
  <c r="J10" i="40"/>
  <c r="I10" i="40"/>
  <c r="E10" i="40"/>
  <c r="AA10" i="39"/>
  <c r="Z10" i="39"/>
  <c r="Y10" i="39"/>
  <c r="X10" i="39"/>
  <c r="O10" i="46"/>
  <c r="N10" i="46"/>
  <c r="M10" i="46"/>
  <c r="L10" i="46"/>
  <c r="K10" i="46"/>
  <c r="J10" i="46"/>
  <c r="I10" i="46"/>
  <c r="E10" i="46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E10" i="45"/>
  <c r="K10" i="44"/>
  <c r="J10" i="44"/>
  <c r="I10" i="44"/>
  <c r="E10" i="44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E10" i="43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E10" i="42"/>
  <c r="R10" i="41"/>
  <c r="Q10" i="41"/>
  <c r="P10" i="41"/>
  <c r="O10" i="41"/>
  <c r="N10" i="41"/>
  <c r="M10" i="41"/>
  <c r="L10" i="41"/>
  <c r="K10" i="41"/>
  <c r="J10" i="41"/>
  <c r="I10" i="41"/>
  <c r="E10" i="41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Y10" i="46"/>
  <c r="X10" i="46"/>
  <c r="W10" i="46"/>
  <c r="V10" i="46"/>
  <c r="U10" i="46"/>
  <c r="T10" i="46"/>
  <c r="S10" i="46"/>
  <c r="R10" i="46"/>
  <c r="Q10" i="46"/>
  <c r="P10" i="46"/>
  <c r="N10" i="52"/>
  <c r="M10" i="52"/>
  <c r="L10" i="52"/>
  <c r="K10" i="52"/>
  <c r="J10" i="52"/>
  <c r="I10" i="52"/>
  <c r="E10" i="52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E10" i="51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E10" i="50"/>
  <c r="O10" i="49"/>
  <c r="N10" i="49"/>
  <c r="M10" i="49"/>
  <c r="L10" i="49"/>
  <c r="K10" i="49"/>
  <c r="J10" i="49"/>
  <c r="I10" i="49"/>
  <c r="E10" i="49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E10" i="48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E10" i="47"/>
  <c r="AA10" i="46"/>
  <c r="Z10" i="46"/>
  <c r="X10" i="52"/>
  <c r="W10" i="52"/>
  <c r="V10" i="52"/>
  <c r="U10" i="52"/>
  <c r="T10" i="52"/>
  <c r="S10" i="52"/>
  <c r="R10" i="52"/>
  <c r="Q10" i="52"/>
  <c r="P10" i="52"/>
  <c r="O10" i="52"/>
  <c r="R10" i="56"/>
  <c r="Q10" i="56"/>
  <c r="P10" i="56"/>
  <c r="O10" i="56"/>
  <c r="N10" i="56"/>
  <c r="M10" i="56"/>
  <c r="L10" i="56"/>
  <c r="K10" i="56"/>
  <c r="J10" i="56"/>
  <c r="I10" i="56"/>
  <c r="R10" i="55"/>
  <c r="Q10" i="55"/>
  <c r="P10" i="55"/>
  <c r="O10" i="55"/>
  <c r="N10" i="55"/>
  <c r="M10" i="55"/>
  <c r="L10" i="55"/>
  <c r="K10" i="55"/>
  <c r="J10" i="55"/>
  <c r="I10" i="55"/>
  <c r="E10" i="55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E10" i="54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E10" i="53"/>
  <c r="Z10" i="52"/>
  <c r="Y10" i="52"/>
  <c r="L10" i="19"/>
  <c r="Y10" i="18"/>
  <c r="U10" i="18"/>
  <c r="Q10" i="18"/>
  <c r="N10" i="18"/>
  <c r="J10" i="18"/>
  <c r="P10" i="17"/>
  <c r="L10" i="17"/>
  <c r="W10" i="16"/>
  <c r="S10" i="16"/>
  <c r="Q10" i="16"/>
  <c r="M10" i="16"/>
  <c r="I10" i="16"/>
  <c r="V10" i="15"/>
  <c r="R10" i="15"/>
  <c r="N10" i="15"/>
  <c r="J10" i="15"/>
  <c r="Z10" i="14"/>
  <c r="X10" i="14"/>
  <c r="T10" i="14"/>
  <c r="Q10" i="14"/>
  <c r="L10" i="14"/>
  <c r="E10" i="14"/>
  <c r="Y10" i="13"/>
  <c r="V10" i="13"/>
  <c r="T10" i="13"/>
  <c r="P10" i="13"/>
  <c r="L10" i="13"/>
  <c r="E10" i="56"/>
  <c r="Z10" i="55"/>
  <c r="Y10" i="55"/>
  <c r="X10" i="55"/>
  <c r="W10" i="55"/>
  <c r="V10" i="55"/>
  <c r="U10" i="55"/>
  <c r="T10" i="55"/>
  <c r="S10" i="55"/>
  <c r="X10" i="63"/>
  <c r="W10" i="63"/>
  <c r="U10" i="63"/>
  <c r="T10" i="63"/>
  <c r="R10" i="63"/>
  <c r="P10" i="63"/>
  <c r="N10" i="63"/>
  <c r="L10" i="63"/>
  <c r="J10" i="63"/>
  <c r="Q10" i="62"/>
  <c r="P10" i="62"/>
  <c r="N10" i="62"/>
  <c r="J10" i="62"/>
  <c r="E10" i="62"/>
  <c r="T10" i="61"/>
  <c r="R10" i="61"/>
  <c r="N10" i="61"/>
  <c r="K10" i="61"/>
  <c r="AA10" i="60"/>
  <c r="M10" i="21"/>
  <c r="I10" i="21"/>
  <c r="Y10" i="20"/>
  <c r="U10" i="20"/>
  <c r="P10" i="20"/>
  <c r="L10" i="20"/>
  <c r="I10" i="20"/>
  <c r="Y10" i="19"/>
  <c r="S10" i="19"/>
  <c r="P10" i="19"/>
  <c r="L10" i="34"/>
  <c r="M10" i="33"/>
  <c r="Y10" i="32"/>
  <c r="U10" i="32"/>
  <c r="R10" i="32"/>
  <c r="N10" i="32"/>
  <c r="J10" i="32"/>
  <c r="S10" i="31"/>
  <c r="O10" i="31"/>
  <c r="K10" i="31"/>
  <c r="E10" i="31"/>
  <c r="E20" i="30"/>
  <c r="W10" i="30"/>
  <c r="S10" i="30"/>
  <c r="O10" i="30"/>
  <c r="K10" i="30"/>
  <c r="E10" i="30"/>
  <c r="T10" i="29"/>
  <c r="O10" i="29"/>
  <c r="K10" i="29"/>
  <c r="E10" i="29"/>
  <c r="Q10" i="28"/>
  <c r="M10" i="28"/>
  <c r="J10" i="28"/>
  <c r="E20" i="27"/>
  <c r="W10" i="27"/>
  <c r="T10" i="27"/>
  <c r="Q10" i="27"/>
  <c r="N10" i="27"/>
  <c r="J10" i="27"/>
  <c r="E10" i="27"/>
  <c r="R10" i="26"/>
  <c r="L10" i="26"/>
  <c r="O10" i="25"/>
  <c r="L10" i="25"/>
  <c r="X10" i="24"/>
  <c r="U10" i="24"/>
  <c r="Q10" i="24"/>
  <c r="M10" i="24"/>
  <c r="U10" i="23"/>
  <c r="P10" i="23"/>
  <c r="Q10" i="65"/>
  <c r="O10" i="65"/>
  <c r="L10" i="65"/>
  <c r="Q10" i="64"/>
  <c r="P10" i="64"/>
  <c r="M10" i="64"/>
  <c r="J10" i="64"/>
  <c r="E10" i="64"/>
  <c r="Z10" i="63"/>
  <c r="Y10" i="63"/>
  <c r="W10" i="60"/>
  <c r="U10" i="60"/>
  <c r="S10" i="60"/>
  <c r="P10" i="60"/>
  <c r="L10" i="60"/>
  <c r="I10" i="60"/>
  <c r="Y10" i="34"/>
  <c r="V10" i="34"/>
  <c r="S10" i="34"/>
  <c r="P10" i="34"/>
  <c r="M10" i="23"/>
  <c r="I10" i="23"/>
  <c r="V10" i="22"/>
  <c r="S10" i="22"/>
  <c r="O10" i="22"/>
  <c r="J10" i="22"/>
  <c r="E10" i="22"/>
  <c r="X10" i="21"/>
  <c r="S10" i="21"/>
  <c r="P10" i="21"/>
  <c r="V10" i="80"/>
  <c r="S10" i="80"/>
  <c r="Q10" i="80"/>
  <c r="O10" i="80"/>
  <c r="M10" i="80"/>
  <c r="K10" i="80"/>
  <c r="J10" i="80"/>
  <c r="W10" i="79"/>
  <c r="V10" i="79"/>
  <c r="K10" i="76"/>
  <c r="V10" i="75"/>
  <c r="T10" i="75"/>
  <c r="Q10" i="75"/>
  <c r="N10" i="75"/>
  <c r="K10" i="75"/>
  <c r="R10" i="74"/>
  <c r="N10" i="74"/>
  <c r="K10" i="74"/>
  <c r="Z10" i="73"/>
  <c r="X10" i="73"/>
  <c r="T10" i="73"/>
  <c r="Q10" i="73"/>
  <c r="N10" i="73"/>
  <c r="K10" i="73"/>
  <c r="W10" i="72"/>
  <c r="T10" i="72"/>
  <c r="R10" i="72"/>
  <c r="O10" i="72"/>
  <c r="T10" i="71"/>
  <c r="Q10" i="71"/>
  <c r="M10" i="71"/>
  <c r="J10" i="71"/>
  <c r="E10" i="71"/>
  <c r="V10" i="70"/>
  <c r="S10" i="70"/>
  <c r="P10" i="70"/>
  <c r="M10" i="70"/>
  <c r="J10" i="70"/>
  <c r="E10" i="70"/>
  <c r="Y10" i="69"/>
  <c r="W10" i="69"/>
  <c r="T10" i="69"/>
  <c r="Q10" i="69"/>
  <c r="N10" i="69"/>
  <c r="E20" i="66"/>
  <c r="T10" i="66"/>
  <c r="R10" i="66"/>
  <c r="O10" i="66"/>
  <c r="M10" i="66"/>
  <c r="J10" i="66"/>
  <c r="E10" i="66"/>
  <c r="Y10" i="65"/>
  <c r="V10" i="65"/>
  <c r="T10" i="65"/>
  <c r="W10" i="81"/>
  <c r="U10" i="81"/>
  <c r="S10" i="81"/>
  <c r="Q10" i="81"/>
  <c r="O10" i="81"/>
  <c r="M10" i="81"/>
  <c r="K10" i="81"/>
  <c r="I10" i="81"/>
  <c r="E10" i="81"/>
  <c r="X10" i="80"/>
  <c r="U10" i="79"/>
  <c r="S10" i="79"/>
  <c r="R10" i="79"/>
  <c r="P10" i="79"/>
  <c r="N10" i="79"/>
  <c r="L10" i="79"/>
  <c r="J10" i="79"/>
  <c r="T10" i="78"/>
  <c r="R10" i="78"/>
  <c r="O10" i="78"/>
  <c r="L10" i="78"/>
  <c r="J10" i="78"/>
  <c r="Q10" i="77"/>
  <c r="O10" i="77"/>
  <c r="L10" i="77"/>
  <c r="I10" i="77"/>
  <c r="R10" i="76"/>
  <c r="N10" i="76"/>
  <c r="K10" i="72"/>
  <c r="Y10" i="71"/>
  <c r="V10" i="71"/>
  <c r="K10" i="69"/>
  <c r="V10" i="68"/>
  <c r="R10" i="68"/>
  <c r="P10" i="68"/>
  <c r="M10" i="68"/>
  <c r="J10" i="68"/>
  <c r="R10" i="67"/>
  <c r="N10" i="67"/>
  <c r="K10" i="67"/>
  <c r="N10" i="92"/>
  <c r="L10" i="92"/>
  <c r="J10" i="92"/>
  <c r="Z10" i="91"/>
  <c r="Y10" i="91"/>
  <c r="W10" i="91"/>
  <c r="U10" i="91"/>
  <c r="S10" i="91"/>
  <c r="R10" i="91"/>
  <c r="P10" i="91"/>
  <c r="N10" i="91"/>
  <c r="L10" i="91"/>
  <c r="I10" i="91"/>
  <c r="E10" i="91"/>
  <c r="W10" i="90"/>
  <c r="U10" i="90"/>
  <c r="R10" i="90"/>
  <c r="P10" i="90"/>
  <c r="N10" i="90"/>
  <c r="V10" i="88"/>
  <c r="T10" i="88"/>
  <c r="R10" i="88"/>
  <c r="O10" i="88"/>
  <c r="M10" i="88"/>
  <c r="K10" i="88"/>
  <c r="I10" i="88"/>
  <c r="E10" i="88"/>
  <c r="X10" i="87"/>
  <c r="W10" i="87"/>
  <c r="V10" i="87"/>
  <c r="T10" i="87"/>
  <c r="S10" i="87"/>
  <c r="Q10" i="87"/>
  <c r="O10" i="87"/>
  <c r="M10" i="87"/>
  <c r="J10" i="87"/>
  <c r="Z10" i="86"/>
  <c r="Y10" i="86"/>
  <c r="W10" i="86"/>
  <c r="V10" i="86"/>
  <c r="T10" i="86"/>
  <c r="R10" i="86"/>
  <c r="P10" i="86"/>
  <c r="N10" i="86"/>
  <c r="L10" i="86"/>
  <c r="J10" i="86"/>
  <c r="X10" i="85"/>
  <c r="U10" i="85"/>
  <c r="S10" i="85"/>
  <c r="R10" i="85"/>
  <c r="P10" i="85"/>
  <c r="N10" i="85"/>
  <c r="L10" i="85"/>
  <c r="J10" i="85"/>
  <c r="V10" i="84"/>
  <c r="S10" i="84"/>
  <c r="Q10" i="84"/>
  <c r="O10" i="84"/>
  <c r="M10" i="84"/>
  <c r="K10" i="84"/>
  <c r="I10" i="84"/>
  <c r="Z10" i="83"/>
  <c r="Y10" i="83"/>
  <c r="X10" i="83"/>
  <c r="V10" i="83"/>
  <c r="T10" i="83"/>
  <c r="R10" i="83"/>
  <c r="P10" i="83"/>
  <c r="N10" i="83"/>
  <c r="L10" i="83"/>
  <c r="K10" i="83"/>
  <c r="I10" i="83"/>
  <c r="E10" i="83"/>
  <c r="U10" i="82"/>
  <c r="T10" i="82"/>
  <c r="R10" i="82"/>
  <c r="Q10" i="82"/>
  <c r="O10" i="82"/>
  <c r="M10" i="82"/>
  <c r="K10" i="82"/>
  <c r="E10" i="82"/>
  <c r="Y10" i="81"/>
  <c r="L10" i="90"/>
  <c r="J10" i="90"/>
  <c r="Q10" i="89"/>
  <c r="N10" i="89"/>
  <c r="M10" i="89"/>
  <c r="L10" i="89"/>
  <c r="K10" i="89"/>
  <c r="J10" i="89"/>
  <c r="I10" i="89"/>
  <c r="E10" i="89"/>
  <c r="X10" i="88"/>
  <c r="W10" i="100"/>
  <c r="V10" i="100"/>
  <c r="U10" i="100"/>
  <c r="T10" i="100"/>
  <c r="S10" i="100"/>
  <c r="R10" i="100"/>
  <c r="Q10" i="100"/>
  <c r="P10" i="100"/>
  <c r="O10" i="100"/>
  <c r="N10" i="100"/>
  <c r="M10" i="100"/>
  <c r="L10" i="100"/>
  <c r="K10" i="100"/>
  <c r="J10" i="100"/>
  <c r="I10" i="100"/>
  <c r="E10" i="100"/>
  <c r="AA10" i="99"/>
  <c r="Z10" i="99"/>
  <c r="Y10" i="99"/>
  <c r="X10" i="99"/>
  <c r="V10" i="99"/>
  <c r="U10" i="99"/>
  <c r="T10" i="99"/>
  <c r="S10" i="99"/>
  <c r="Q10" i="99"/>
  <c r="P10" i="99"/>
  <c r="O10" i="99"/>
  <c r="N10" i="99"/>
  <c r="L10" i="99"/>
  <c r="J10" i="99"/>
  <c r="I10" i="99"/>
  <c r="E10" i="99"/>
  <c r="Z10" i="98"/>
  <c r="Y10" i="98"/>
  <c r="X10" i="98"/>
  <c r="W10" i="98"/>
  <c r="V10" i="98"/>
  <c r="U10" i="98"/>
  <c r="T10" i="98"/>
  <c r="R10" i="98"/>
  <c r="Q10" i="98"/>
  <c r="P10" i="98"/>
  <c r="N10" i="98"/>
  <c r="L10" i="98"/>
  <c r="J10" i="98"/>
  <c r="Z10" i="97"/>
  <c r="Y10" i="97"/>
  <c r="X10" i="97"/>
  <c r="W10" i="97"/>
  <c r="U10" i="97"/>
  <c r="T10" i="97"/>
  <c r="S10" i="97"/>
  <c r="R10" i="97"/>
  <c r="P10" i="97"/>
  <c r="N10" i="97"/>
  <c r="L10" i="97"/>
  <c r="J10" i="97"/>
  <c r="Z10" i="96"/>
  <c r="Y10" i="96"/>
  <c r="X10" i="96"/>
  <c r="V10" i="96"/>
  <c r="U10" i="96"/>
  <c r="T10" i="96"/>
  <c r="R10" i="96"/>
  <c r="P10" i="96"/>
  <c r="N10" i="96"/>
  <c r="L10" i="96"/>
  <c r="J10" i="96"/>
  <c r="E10" i="96"/>
  <c r="V10" i="95"/>
  <c r="S10" i="95"/>
  <c r="Q10" i="95"/>
  <c r="O10" i="95"/>
  <c r="L10" i="95"/>
  <c r="J10" i="95"/>
  <c r="Z10" i="94"/>
  <c r="O10" i="93"/>
  <c r="M10" i="93"/>
  <c r="K10" i="93"/>
  <c r="I10" i="93"/>
  <c r="E10" i="93"/>
  <c r="X10" i="92"/>
  <c r="V10" i="92"/>
  <c r="T10" i="92"/>
  <c r="R10" i="92"/>
  <c r="P10" i="92"/>
  <c r="Y10" i="94"/>
  <c r="X10" i="94"/>
  <c r="V10" i="94"/>
  <c r="U10" i="94"/>
  <c r="S10" i="94"/>
  <c r="Y10" i="93"/>
  <c r="W10" i="93"/>
  <c r="U10" i="93"/>
  <c r="S10" i="93"/>
  <c r="Q10" i="93"/>
  <c r="W29" i="100"/>
  <c r="W26" i="100"/>
  <c r="R26" i="100"/>
  <c r="V29" i="100"/>
  <c r="V26" i="100"/>
  <c r="Q26" i="100"/>
  <c r="U29" i="100"/>
  <c r="U26" i="100"/>
  <c r="P26" i="100"/>
  <c r="T29" i="100"/>
  <c r="O26" i="100"/>
  <c r="T26" i="100"/>
  <c r="S29" i="100"/>
  <c r="N26" i="100"/>
  <c r="S26" i="100"/>
  <c r="R29" i="100"/>
  <c r="M26" i="100"/>
  <c r="Q29" i="100"/>
  <c r="L26" i="100"/>
  <c r="P29" i="100"/>
  <c r="K26" i="100"/>
  <c r="O29" i="100"/>
  <c r="J26" i="100"/>
  <c r="N29" i="100"/>
  <c r="I26" i="100"/>
  <c r="M29" i="100"/>
  <c r="H26" i="100"/>
  <c r="E26" i="100"/>
  <c r="J29" i="100"/>
  <c r="D26" i="100"/>
  <c r="I29" i="100"/>
  <c r="H9" i="100"/>
  <c r="D10" i="100"/>
  <c r="R24" i="100"/>
  <c r="W24" i="100"/>
  <c r="Q24" i="100"/>
  <c r="V24" i="100"/>
  <c r="P24" i="100"/>
  <c r="U24" i="100"/>
  <c r="O24" i="100"/>
  <c r="T24" i="100"/>
  <c r="N24" i="100"/>
  <c r="S24" i="100"/>
  <c r="D23" i="100"/>
  <c r="D24" i="100" s="1"/>
  <c r="H5" i="100"/>
  <c r="H23" i="100" s="1"/>
  <c r="H24" i="100" s="1"/>
  <c r="R28" i="100"/>
  <c r="W28" i="100"/>
  <c r="W30" i="100"/>
  <c r="Q28" i="100"/>
  <c r="V28" i="100"/>
  <c r="V30" i="100"/>
  <c r="P28" i="100"/>
  <c r="U28" i="100"/>
  <c r="U30" i="100"/>
  <c r="O28" i="100"/>
  <c r="T28" i="100"/>
  <c r="T30" i="100"/>
  <c r="N28" i="100"/>
  <c r="S28" i="100"/>
  <c r="S30" i="100"/>
  <c r="M28" i="100"/>
  <c r="R30" i="100"/>
  <c r="L28" i="100"/>
  <c r="Q30" i="100"/>
  <c r="K28" i="100"/>
  <c r="P30" i="100"/>
  <c r="J28" i="100"/>
  <c r="O30" i="100"/>
  <c r="I28" i="100"/>
  <c r="N30" i="100"/>
  <c r="M30" i="100"/>
  <c r="E28" i="100"/>
  <c r="J30" i="100"/>
  <c r="I30" i="100"/>
  <c r="D27" i="100"/>
  <c r="D28" i="100" s="1"/>
  <c r="H4" i="100"/>
  <c r="H27" i="100" s="1"/>
  <c r="D20" i="100"/>
  <c r="H2" i="100"/>
  <c r="H20" i="100" s="1"/>
  <c r="AA29" i="99"/>
  <c r="AA26" i="99"/>
  <c r="V26" i="99"/>
  <c r="Z29" i="99"/>
  <c r="U26" i="99"/>
  <c r="Z26" i="99"/>
  <c r="Y29" i="99"/>
  <c r="T26" i="99"/>
  <c r="Y26" i="99"/>
  <c r="X29" i="99"/>
  <c r="X26" i="99"/>
  <c r="S26" i="99"/>
  <c r="W26" i="99"/>
  <c r="W29" i="99"/>
  <c r="R26" i="99"/>
  <c r="Q26" i="99"/>
  <c r="V29" i="99"/>
  <c r="U29" i="99"/>
  <c r="P26" i="99"/>
  <c r="T29" i="99"/>
  <c r="O26" i="99"/>
  <c r="N26" i="99"/>
  <c r="S29" i="99"/>
  <c r="M26" i="99"/>
  <c r="R29" i="99"/>
  <c r="L26" i="99"/>
  <c r="Q29" i="99"/>
  <c r="P29" i="99"/>
  <c r="K26" i="99"/>
  <c r="J26" i="99"/>
  <c r="O29" i="99"/>
  <c r="I26" i="99"/>
  <c r="N29" i="99"/>
  <c r="M29" i="99"/>
  <c r="H26" i="99"/>
  <c r="J29" i="99"/>
  <c r="E26" i="99"/>
  <c r="D26" i="99"/>
  <c r="I29" i="99"/>
  <c r="D10" i="99"/>
  <c r="H9" i="99"/>
  <c r="V24" i="99"/>
  <c r="AA24" i="99"/>
  <c r="Z24" i="99"/>
  <c r="U24" i="99"/>
  <c r="Y24" i="99"/>
  <c r="T24" i="99"/>
  <c r="X24" i="99"/>
  <c r="S24" i="99"/>
  <c r="R24" i="99"/>
  <c r="W24" i="99"/>
  <c r="D23" i="99"/>
  <c r="D24" i="99" s="1"/>
  <c r="H5" i="99"/>
  <c r="H23" i="99" s="1"/>
  <c r="H24" i="99" s="1"/>
  <c r="AA28" i="99"/>
  <c r="V28" i="99"/>
  <c r="AA30" i="99"/>
  <c r="Z28" i="99"/>
  <c r="U28" i="99"/>
  <c r="Z30" i="99"/>
  <c r="T28" i="99"/>
  <c r="Y30" i="99"/>
  <c r="Y28" i="99"/>
  <c r="S28" i="99"/>
  <c r="X30" i="99"/>
  <c r="X28" i="99"/>
  <c r="R28" i="99"/>
  <c r="W30" i="99"/>
  <c r="W28" i="99"/>
  <c r="Q28" i="99"/>
  <c r="V30" i="99"/>
  <c r="P28" i="99"/>
  <c r="U30" i="99"/>
  <c r="T30" i="99"/>
  <c r="O28" i="99"/>
  <c r="S30" i="99"/>
  <c r="N28" i="99"/>
  <c r="R30" i="99"/>
  <c r="M28" i="99"/>
  <c r="Q30" i="99"/>
  <c r="L28" i="99"/>
  <c r="K28" i="99"/>
  <c r="P30" i="99"/>
  <c r="O30" i="99"/>
  <c r="J28" i="99"/>
  <c r="N30" i="99"/>
  <c r="I28" i="99"/>
  <c r="M30" i="99"/>
  <c r="E28" i="99"/>
  <c r="J30" i="99"/>
  <c r="I30" i="99"/>
  <c r="H4" i="99"/>
  <c r="H27" i="99" s="1"/>
  <c r="D27" i="99"/>
  <c r="D28" i="99" s="1"/>
  <c r="D20" i="99"/>
  <c r="H2" i="99"/>
  <c r="H20" i="99" s="1"/>
  <c r="Z29" i="98"/>
  <c r="Z26" i="98"/>
  <c r="U26" i="98"/>
  <c r="Y29" i="98"/>
  <c r="Y26" i="98"/>
  <c r="T26" i="98"/>
  <c r="X29" i="98"/>
  <c r="X26" i="98"/>
  <c r="S26" i="98"/>
  <c r="R26" i="98"/>
  <c r="W29" i="98"/>
  <c r="W26" i="98"/>
  <c r="Q26" i="98"/>
  <c r="V29" i="98"/>
  <c r="V26" i="98"/>
  <c r="P26" i="98"/>
  <c r="U29" i="98"/>
  <c r="O26" i="98"/>
  <c r="T29" i="98"/>
  <c r="N26" i="98"/>
  <c r="S29" i="98"/>
  <c r="M26" i="98"/>
  <c r="R29" i="98"/>
  <c r="Q29" i="98"/>
  <c r="L26" i="98"/>
  <c r="K26" i="98"/>
  <c r="P29" i="98"/>
  <c r="J26" i="98"/>
  <c r="O29" i="98"/>
  <c r="I26" i="98"/>
  <c r="N29" i="98"/>
  <c r="H26" i="98"/>
  <c r="M29" i="98"/>
  <c r="E26" i="98"/>
  <c r="J29" i="98"/>
  <c r="D26" i="98"/>
  <c r="I29" i="98"/>
  <c r="H9" i="98"/>
  <c r="D10" i="98"/>
  <c r="U24" i="98"/>
  <c r="Z24" i="98"/>
  <c r="T24" i="98"/>
  <c r="Y24" i="98"/>
  <c r="S24" i="98"/>
  <c r="X24" i="98"/>
  <c r="R24" i="98"/>
  <c r="W24" i="98"/>
  <c r="Q24" i="98"/>
  <c r="V24" i="98"/>
  <c r="D23" i="98"/>
  <c r="D24" i="98" s="1"/>
  <c r="H5" i="98"/>
  <c r="H23" i="98" s="1"/>
  <c r="H24" i="98" s="1"/>
  <c r="U28" i="98"/>
  <c r="Z28" i="98"/>
  <c r="Z30" i="98"/>
  <c r="T28" i="98"/>
  <c r="Y30" i="98"/>
  <c r="Y28" i="98"/>
  <c r="S28" i="98"/>
  <c r="X28" i="98"/>
  <c r="X30" i="98"/>
  <c r="R28" i="98"/>
  <c r="W28" i="98"/>
  <c r="W30" i="98"/>
  <c r="Q28" i="98"/>
  <c r="V28" i="98"/>
  <c r="V30" i="98"/>
  <c r="P28" i="98"/>
  <c r="U30" i="98"/>
  <c r="O28" i="98"/>
  <c r="T30" i="98"/>
  <c r="N28" i="98"/>
  <c r="S30" i="98"/>
  <c r="M28" i="98"/>
  <c r="R30" i="98"/>
  <c r="L28" i="98"/>
  <c r="Q30" i="98"/>
  <c r="K28" i="98"/>
  <c r="P30" i="98"/>
  <c r="J28" i="98"/>
  <c r="O30" i="98"/>
  <c r="I28" i="98"/>
  <c r="N30" i="98"/>
  <c r="M30" i="98"/>
  <c r="E28" i="98"/>
  <c r="J30" i="98"/>
  <c r="I30" i="98"/>
  <c r="D27" i="98"/>
  <c r="D28" i="98" s="1"/>
  <c r="H4" i="98"/>
  <c r="H27" i="98" s="1"/>
  <c r="H2" i="98"/>
  <c r="H20" i="98" s="1"/>
  <c r="D20" i="98"/>
  <c r="U26" i="97"/>
  <c r="Z29" i="97"/>
  <c r="Z26" i="97"/>
  <c r="T26" i="97"/>
  <c r="Y29" i="97"/>
  <c r="Y26" i="97"/>
  <c r="X29" i="97"/>
  <c r="S26" i="97"/>
  <c r="X26" i="97"/>
  <c r="W26" i="97"/>
  <c r="R26" i="97"/>
  <c r="W29" i="97"/>
  <c r="Q26" i="97"/>
  <c r="V26" i="97"/>
  <c r="V29" i="97"/>
  <c r="P26" i="97"/>
  <c r="U29" i="97"/>
  <c r="O26" i="97"/>
  <c r="T29" i="97"/>
  <c r="N26" i="97"/>
  <c r="S29" i="97"/>
  <c r="R29" i="97"/>
  <c r="M26" i="97"/>
  <c r="Q29" i="97"/>
  <c r="L26" i="97"/>
  <c r="P29" i="97"/>
  <c r="K26" i="97"/>
  <c r="J26" i="97"/>
  <c r="O29" i="97"/>
  <c r="N29" i="97"/>
  <c r="I26" i="97"/>
  <c r="H26" i="97"/>
  <c r="M29" i="97"/>
  <c r="J29" i="97"/>
  <c r="E26" i="97"/>
  <c r="D26" i="97"/>
  <c r="I29" i="97"/>
  <c r="H9" i="97"/>
  <c r="D10" i="97"/>
  <c r="U24" i="97"/>
  <c r="Z24" i="97"/>
  <c r="T24" i="97"/>
  <c r="Y24" i="97"/>
  <c r="S24" i="97"/>
  <c r="X24" i="97"/>
  <c r="R24" i="97"/>
  <c r="W24" i="97"/>
  <c r="V24" i="97"/>
  <c r="Q24" i="97"/>
  <c r="D23" i="97"/>
  <c r="D24" i="97" s="1"/>
  <c r="H5" i="97"/>
  <c r="H23" i="97" s="1"/>
  <c r="H24" i="97" s="1"/>
  <c r="U28" i="97"/>
  <c r="Z28" i="97"/>
  <c r="Z30" i="97"/>
  <c r="T28" i="97"/>
  <c r="Y30" i="97"/>
  <c r="Y28" i="97"/>
  <c r="X28" i="97"/>
  <c r="X30" i="97"/>
  <c r="S28" i="97"/>
  <c r="W28" i="97"/>
  <c r="R28" i="97"/>
  <c r="W30" i="97"/>
  <c r="V28" i="97"/>
  <c r="V30" i="97"/>
  <c r="Q28" i="97"/>
  <c r="P28" i="97"/>
  <c r="U30" i="97"/>
  <c r="T30" i="97"/>
  <c r="O28" i="97"/>
  <c r="N28" i="97"/>
  <c r="S30" i="97"/>
  <c r="M28" i="97"/>
  <c r="R30" i="97"/>
  <c r="Q30" i="97"/>
  <c r="L28" i="97"/>
  <c r="K28" i="97"/>
  <c r="P30" i="97"/>
  <c r="J28" i="97"/>
  <c r="O30" i="97"/>
  <c r="I28" i="97"/>
  <c r="N30" i="97"/>
  <c r="M30" i="97"/>
  <c r="J30" i="97"/>
  <c r="E28" i="97"/>
  <c r="I30" i="97"/>
  <c r="D27" i="97"/>
  <c r="D28" i="97" s="1"/>
  <c r="H4" i="97"/>
  <c r="H27" i="97" s="1"/>
  <c r="H2" i="97"/>
  <c r="H20" i="97" s="1"/>
  <c r="D20" i="97"/>
  <c r="U26" i="96"/>
  <c r="Z26" i="96"/>
  <c r="Z29" i="96"/>
  <c r="T26" i="96"/>
  <c r="Y26" i="96"/>
  <c r="Y29" i="96"/>
  <c r="X29" i="96"/>
  <c r="S26" i="96"/>
  <c r="X26" i="96"/>
  <c r="W29" i="96"/>
  <c r="W26" i="96"/>
  <c r="R26" i="96"/>
  <c r="V26" i="96"/>
  <c r="Q26" i="96"/>
  <c r="V29" i="96"/>
  <c r="U29" i="96"/>
  <c r="P26" i="96"/>
  <c r="O26" i="96"/>
  <c r="T29" i="96"/>
  <c r="N26" i="96"/>
  <c r="S29" i="96"/>
  <c r="M26" i="96"/>
  <c r="R29" i="96"/>
  <c r="Q29" i="96"/>
  <c r="L26" i="96"/>
  <c r="K26" i="96"/>
  <c r="P29" i="96"/>
  <c r="O29" i="96"/>
  <c r="J26" i="96"/>
  <c r="N29" i="96"/>
  <c r="I26" i="96"/>
  <c r="M29" i="96"/>
  <c r="H26" i="96"/>
  <c r="E26" i="96"/>
  <c r="J29" i="96"/>
  <c r="D26" i="96"/>
  <c r="I29" i="96"/>
  <c r="D10" i="96"/>
  <c r="H9" i="96"/>
  <c r="U24" i="96"/>
  <c r="Z24" i="96"/>
  <c r="T24" i="96"/>
  <c r="Y24" i="96"/>
  <c r="S24" i="96"/>
  <c r="X24" i="96"/>
  <c r="R24" i="96"/>
  <c r="W24" i="96"/>
  <c r="Q24" i="96"/>
  <c r="V24" i="96"/>
  <c r="D23" i="96"/>
  <c r="D24" i="96" s="1"/>
  <c r="H5" i="96"/>
  <c r="H23" i="96" s="1"/>
  <c r="H24" i="96" s="1"/>
  <c r="U28" i="96"/>
  <c r="Z28" i="96"/>
  <c r="Z30" i="96"/>
  <c r="T28" i="96"/>
  <c r="Y28" i="96"/>
  <c r="Y30" i="96"/>
  <c r="S28" i="96"/>
  <c r="X28" i="96"/>
  <c r="X30" i="96"/>
  <c r="R28" i="96"/>
  <c r="W28" i="96"/>
  <c r="W30" i="96"/>
  <c r="Q28" i="96"/>
  <c r="V28" i="96"/>
  <c r="V30" i="96"/>
  <c r="P28" i="96"/>
  <c r="U30" i="96"/>
  <c r="O28" i="96"/>
  <c r="T30" i="96"/>
  <c r="N28" i="96"/>
  <c r="S30" i="96"/>
  <c r="M28" i="96"/>
  <c r="R30" i="96"/>
  <c r="L28" i="96"/>
  <c r="Q30" i="96"/>
  <c r="K28" i="96"/>
  <c r="P30" i="96"/>
  <c r="J28" i="96"/>
  <c r="O30" i="96"/>
  <c r="I28" i="96"/>
  <c r="N30" i="96"/>
  <c r="M30" i="96"/>
  <c r="E28" i="96"/>
  <c r="J30" i="96"/>
  <c r="I30" i="96"/>
  <c r="H4" i="96"/>
  <c r="H27" i="96" s="1"/>
  <c r="D27" i="96"/>
  <c r="D28" i="96" s="1"/>
  <c r="H2" i="96"/>
  <c r="H20" i="96" s="1"/>
  <c r="D20" i="96"/>
  <c r="X26" i="95"/>
  <c r="S26" i="95"/>
  <c r="X29" i="95"/>
  <c r="W29" i="95"/>
  <c r="W26" i="95"/>
  <c r="R26" i="95"/>
  <c r="V26" i="95"/>
  <c r="Q26" i="95"/>
  <c r="V29" i="95"/>
  <c r="U29" i="95"/>
  <c r="U26" i="95"/>
  <c r="P26" i="95"/>
  <c r="O26" i="95"/>
  <c r="T29" i="95"/>
  <c r="T26" i="95"/>
  <c r="N26" i="95"/>
  <c r="S29" i="95"/>
  <c r="R29" i="95"/>
  <c r="M26" i="95"/>
  <c r="Q29" i="95"/>
  <c r="L26" i="95"/>
  <c r="K26" i="95"/>
  <c r="P29" i="95"/>
  <c r="O29" i="95"/>
  <c r="J26" i="95"/>
  <c r="N29" i="95"/>
  <c r="I26" i="95"/>
  <c r="H26" i="95"/>
  <c r="M29" i="95"/>
  <c r="J29" i="95"/>
  <c r="E26" i="95"/>
  <c r="I29" i="95"/>
  <c r="D26" i="95"/>
  <c r="D10" i="95"/>
  <c r="H9" i="95"/>
  <c r="S24" i="95"/>
  <c r="X24" i="95"/>
  <c r="R24" i="95"/>
  <c r="W24" i="95"/>
  <c r="Q24" i="95"/>
  <c r="V24" i="95"/>
  <c r="P24" i="95"/>
  <c r="U24" i="95"/>
  <c r="O24" i="95"/>
  <c r="T24" i="95"/>
  <c r="D23" i="95"/>
  <c r="D24" i="95" s="1"/>
  <c r="H5" i="95"/>
  <c r="H23" i="95" s="1"/>
  <c r="H24" i="95" s="1"/>
  <c r="S28" i="95"/>
  <c r="X28" i="95"/>
  <c r="X30" i="95"/>
  <c r="R28" i="95"/>
  <c r="W28" i="95"/>
  <c r="W30" i="95"/>
  <c r="Q28" i="95"/>
  <c r="V28" i="95"/>
  <c r="V30" i="95"/>
  <c r="P28" i="95"/>
  <c r="U28" i="95"/>
  <c r="U30" i="95"/>
  <c r="O28" i="95"/>
  <c r="T28" i="95"/>
  <c r="T30" i="95"/>
  <c r="N28" i="95"/>
  <c r="S30" i="95"/>
  <c r="M28" i="95"/>
  <c r="R30" i="95"/>
  <c r="L28" i="95"/>
  <c r="Q30" i="95"/>
  <c r="K28" i="95"/>
  <c r="P30" i="95"/>
  <c r="J28" i="95"/>
  <c r="O30" i="95"/>
  <c r="I28" i="95"/>
  <c r="N30" i="95"/>
  <c r="M30" i="95"/>
  <c r="E28" i="95"/>
  <c r="J30" i="95"/>
  <c r="I30" i="95"/>
  <c r="H4" i="95"/>
  <c r="H27" i="95" s="1"/>
  <c r="D27" i="95"/>
  <c r="D28" i="95" s="1"/>
  <c r="D20" i="95"/>
  <c r="H2" i="95"/>
  <c r="H20" i="95" s="1"/>
  <c r="Z26" i="94"/>
  <c r="U26" i="94"/>
  <c r="Z29" i="94"/>
  <c r="Y26" i="94"/>
  <c r="T26" i="94"/>
  <c r="Y29" i="94"/>
  <c r="S26" i="94"/>
  <c r="X29" i="94"/>
  <c r="X26" i="94"/>
  <c r="R26" i="94"/>
  <c r="W29" i="94"/>
  <c r="W26" i="94"/>
  <c r="Q26" i="94"/>
  <c r="V29" i="94"/>
  <c r="V26" i="94"/>
  <c r="U29" i="94"/>
  <c r="P26" i="94"/>
  <c r="O26" i="94"/>
  <c r="T29" i="94"/>
  <c r="S29" i="94"/>
  <c r="N26" i="94"/>
  <c r="M26" i="94"/>
  <c r="R29" i="94"/>
  <c r="Q29" i="94"/>
  <c r="L26" i="94"/>
  <c r="P29" i="94"/>
  <c r="K26" i="94"/>
  <c r="O29" i="94"/>
  <c r="J26" i="94"/>
  <c r="N29" i="94"/>
  <c r="I26" i="94"/>
  <c r="M29" i="94"/>
  <c r="H26" i="94"/>
  <c r="J29" i="94"/>
  <c r="E26" i="94"/>
  <c r="D26" i="94"/>
  <c r="I29" i="94"/>
  <c r="D10" i="94"/>
  <c r="H9" i="94"/>
  <c r="Z24" i="94"/>
  <c r="U24" i="94"/>
  <c r="Y24" i="94"/>
  <c r="T24" i="94"/>
  <c r="X24" i="94"/>
  <c r="S24" i="94"/>
  <c r="W24" i="94"/>
  <c r="R24" i="94"/>
  <c r="V24" i="94"/>
  <c r="Q24" i="94"/>
  <c r="H5" i="94"/>
  <c r="H23" i="94" s="1"/>
  <c r="H24" i="94" s="1"/>
  <c r="D23" i="94"/>
  <c r="D24" i="94" s="1"/>
  <c r="U28" i="94"/>
  <c r="Z28" i="94"/>
  <c r="Z30" i="94"/>
  <c r="T28" i="94"/>
  <c r="Y28" i="94"/>
  <c r="Y30" i="94"/>
  <c r="S28" i="94"/>
  <c r="X28" i="94"/>
  <c r="X30" i="94"/>
  <c r="R28" i="94"/>
  <c r="W30" i="94"/>
  <c r="W28" i="94"/>
  <c r="Q28" i="94"/>
  <c r="V30" i="94"/>
  <c r="V28" i="94"/>
  <c r="P28" i="94"/>
  <c r="U30" i="94"/>
  <c r="O28" i="94"/>
  <c r="T30" i="94"/>
  <c r="N28" i="94"/>
  <c r="S30" i="94"/>
  <c r="M28" i="94"/>
  <c r="R30" i="94"/>
  <c r="L28" i="94"/>
  <c r="Q30" i="94"/>
  <c r="K28" i="94"/>
  <c r="P30" i="94"/>
  <c r="J28" i="94"/>
  <c r="O30" i="94"/>
  <c r="I28" i="94"/>
  <c r="N30" i="94"/>
  <c r="M30" i="94"/>
  <c r="E28" i="94"/>
  <c r="J30" i="94"/>
  <c r="I30" i="94"/>
  <c r="H4" i="94"/>
  <c r="H27" i="94" s="1"/>
  <c r="D27" i="94"/>
  <c r="D28" i="94" s="1"/>
  <c r="H2" i="94"/>
  <c r="H20" i="94" s="1"/>
  <c r="D20" i="94"/>
  <c r="Z26" i="93"/>
  <c r="U26" i="93"/>
  <c r="Z29" i="93"/>
  <c r="Y29" i="93"/>
  <c r="T26" i="93"/>
  <c r="Y26" i="93"/>
  <c r="S26" i="93"/>
  <c r="X26" i="93"/>
  <c r="X29" i="93"/>
  <c r="R26" i="93"/>
  <c r="W26" i="93"/>
  <c r="W29" i="93"/>
  <c r="V29" i="93"/>
  <c r="V26" i="93"/>
  <c r="Q26" i="93"/>
  <c r="P26" i="93"/>
  <c r="U29" i="93"/>
  <c r="O26" i="93"/>
  <c r="T29" i="93"/>
  <c r="N26" i="93"/>
  <c r="S29" i="93"/>
  <c r="M26" i="93"/>
  <c r="R29" i="93"/>
  <c r="L26" i="93"/>
  <c r="Q29" i="93"/>
  <c r="K26" i="93"/>
  <c r="P29" i="93"/>
  <c r="J26" i="93"/>
  <c r="O29" i="93"/>
  <c r="I26" i="93"/>
  <c r="N29" i="93"/>
  <c r="H26" i="93"/>
  <c r="M29" i="93"/>
  <c r="E26" i="93"/>
  <c r="J29" i="93"/>
  <c r="D26" i="93"/>
  <c r="I29" i="93"/>
  <c r="H9" i="93"/>
  <c r="D10" i="93"/>
  <c r="Z24" i="93"/>
  <c r="U24" i="93"/>
  <c r="T24" i="93"/>
  <c r="Y24" i="93"/>
  <c r="X24" i="93"/>
  <c r="S24" i="93"/>
  <c r="R24" i="93"/>
  <c r="W24" i="93"/>
  <c r="V24" i="93"/>
  <c r="Q24" i="93"/>
  <c r="H5" i="93"/>
  <c r="H23" i="93" s="1"/>
  <c r="H24" i="93" s="1"/>
  <c r="D23" i="93"/>
  <c r="D24" i="93" s="1"/>
  <c r="U28" i="93"/>
  <c r="Z28" i="93"/>
  <c r="Z30" i="93"/>
  <c r="T28" i="93"/>
  <c r="Y28" i="93"/>
  <c r="Y30" i="93"/>
  <c r="X28" i="93"/>
  <c r="S28" i="93"/>
  <c r="X30" i="93"/>
  <c r="W28" i="93"/>
  <c r="W30" i="93"/>
  <c r="R28" i="93"/>
  <c r="Q28" i="93"/>
  <c r="V28" i="93"/>
  <c r="V30" i="93"/>
  <c r="P28" i="93"/>
  <c r="U30" i="93"/>
  <c r="O28" i="93"/>
  <c r="T30" i="93"/>
  <c r="N28" i="93"/>
  <c r="S30" i="93"/>
  <c r="M28" i="93"/>
  <c r="R30" i="93"/>
  <c r="L28" i="93"/>
  <c r="Q30" i="93"/>
  <c r="K28" i="93"/>
  <c r="P30" i="93"/>
  <c r="J28" i="93"/>
  <c r="O30" i="93"/>
  <c r="I28" i="93"/>
  <c r="N30" i="93"/>
  <c r="M30" i="93"/>
  <c r="E28" i="93"/>
  <c r="J30" i="93"/>
  <c r="I30" i="93"/>
  <c r="D27" i="93"/>
  <c r="D28" i="93" s="1"/>
  <c r="H4" i="93"/>
  <c r="H27" i="93" s="1"/>
  <c r="D20" i="93"/>
  <c r="H2" i="93"/>
  <c r="H20" i="93" s="1"/>
  <c r="AA26" i="92"/>
  <c r="V26" i="92"/>
  <c r="AA29" i="92"/>
  <c r="U26" i="92"/>
  <c r="Z26" i="92"/>
  <c r="Z29" i="92"/>
  <c r="Y29" i="92"/>
  <c r="Y26" i="92"/>
  <c r="T26" i="92"/>
  <c r="X29" i="92"/>
  <c r="S26" i="92"/>
  <c r="X26" i="92"/>
  <c r="W29" i="92"/>
  <c r="W26" i="92"/>
  <c r="R26" i="92"/>
  <c r="Q26" i="92"/>
  <c r="V29" i="92"/>
  <c r="U29" i="92"/>
  <c r="P26" i="92"/>
  <c r="O26" i="92"/>
  <c r="T29" i="92"/>
  <c r="S29" i="92"/>
  <c r="N26" i="92"/>
  <c r="R29" i="92"/>
  <c r="M26" i="92"/>
  <c r="Q29" i="92"/>
  <c r="L26" i="92"/>
  <c r="K26" i="92"/>
  <c r="P29" i="92"/>
  <c r="O29" i="92"/>
  <c r="J26" i="92"/>
  <c r="N29" i="92"/>
  <c r="I26" i="92"/>
  <c r="H26" i="92"/>
  <c r="M29" i="92"/>
  <c r="J29" i="92"/>
  <c r="E26" i="92"/>
  <c r="D26" i="92"/>
  <c r="I29" i="92"/>
  <c r="D20" i="92"/>
  <c r="H21" i="92"/>
  <c r="H20" i="92" s="1"/>
  <c r="H9" i="92"/>
  <c r="D10" i="92"/>
  <c r="V24" i="92"/>
  <c r="AA24" i="92"/>
  <c r="U24" i="92"/>
  <c r="Z24" i="92"/>
  <c r="T24" i="92"/>
  <c r="Y24" i="92"/>
  <c r="S24" i="92"/>
  <c r="X24" i="92"/>
  <c r="R24" i="92"/>
  <c r="W24" i="92"/>
  <c r="H5" i="92"/>
  <c r="H23" i="92" s="1"/>
  <c r="H24" i="92" s="1"/>
  <c r="D23" i="92"/>
  <c r="D24" i="92" s="1"/>
  <c r="AA30" i="92"/>
  <c r="V28" i="92"/>
  <c r="AA28" i="92"/>
  <c r="U28" i="92"/>
  <c r="Z28" i="92"/>
  <c r="Z30" i="92"/>
  <c r="Y30" i="92"/>
  <c r="T28" i="92"/>
  <c r="Y28" i="92"/>
  <c r="S28" i="92"/>
  <c r="X28" i="92"/>
  <c r="X30" i="92"/>
  <c r="W28" i="92"/>
  <c r="W30" i="92"/>
  <c r="R28" i="92"/>
  <c r="Q28" i="92"/>
  <c r="V30" i="92"/>
  <c r="U30" i="92"/>
  <c r="P28" i="92"/>
  <c r="O28" i="92"/>
  <c r="T30" i="92"/>
  <c r="S30" i="92"/>
  <c r="N28" i="92"/>
  <c r="M28" i="92"/>
  <c r="R30" i="92"/>
  <c r="Q30" i="92"/>
  <c r="L28" i="92"/>
  <c r="K28" i="92"/>
  <c r="P30" i="92"/>
  <c r="O30" i="92"/>
  <c r="J28" i="92"/>
  <c r="I28" i="92"/>
  <c r="N30" i="92"/>
  <c r="M30" i="92"/>
  <c r="E28" i="92"/>
  <c r="J30" i="92"/>
  <c r="I30" i="92"/>
  <c r="D27" i="92"/>
  <c r="D28" i="92" s="1"/>
  <c r="H4" i="92"/>
  <c r="H27" i="92" s="1"/>
  <c r="U26" i="91"/>
  <c r="Z29" i="91"/>
  <c r="Z26" i="91"/>
  <c r="Y26" i="91"/>
  <c r="Y29" i="91"/>
  <c r="T26" i="91"/>
  <c r="S26" i="91"/>
  <c r="X29" i="91"/>
  <c r="X26" i="91"/>
  <c r="W29" i="91"/>
  <c r="W26" i="91"/>
  <c r="R26" i="91"/>
  <c r="V29" i="91"/>
  <c r="V26" i="91"/>
  <c r="Q26" i="91"/>
  <c r="U29" i="91"/>
  <c r="P26" i="91"/>
  <c r="T29" i="91"/>
  <c r="O26" i="91"/>
  <c r="N26" i="91"/>
  <c r="S29" i="91"/>
  <c r="R29" i="91"/>
  <c r="M26" i="91"/>
  <c r="L26" i="91"/>
  <c r="Q29" i="91"/>
  <c r="P29" i="91"/>
  <c r="K26" i="91"/>
  <c r="J26" i="91"/>
  <c r="O29" i="91"/>
  <c r="I26" i="91"/>
  <c r="N29" i="91"/>
  <c r="M29" i="91"/>
  <c r="H26" i="91"/>
  <c r="E26" i="91"/>
  <c r="J29" i="91"/>
  <c r="D26" i="91"/>
  <c r="I29" i="91"/>
  <c r="H9" i="91"/>
  <c r="D10" i="91"/>
  <c r="U24" i="91"/>
  <c r="Z24" i="91"/>
  <c r="T24" i="91"/>
  <c r="Y24" i="91"/>
  <c r="X24" i="91"/>
  <c r="S24" i="91"/>
  <c r="R24" i="91"/>
  <c r="W24" i="91"/>
  <c r="Q24" i="91"/>
  <c r="V24" i="91"/>
  <c r="D23" i="91"/>
  <c r="D24" i="91" s="1"/>
  <c r="H5" i="91"/>
  <c r="H23" i="91" s="1"/>
  <c r="H24" i="91" s="1"/>
  <c r="U28" i="91"/>
  <c r="Z30" i="91"/>
  <c r="Z28" i="91"/>
  <c r="T28" i="91"/>
  <c r="Y28" i="91"/>
  <c r="Y30" i="91"/>
  <c r="S28" i="91"/>
  <c r="X30" i="91"/>
  <c r="X28" i="91"/>
  <c r="W28" i="91"/>
  <c r="W30" i="91"/>
  <c r="R28" i="91"/>
  <c r="V28" i="91"/>
  <c r="Q28" i="91"/>
  <c r="V30" i="91"/>
  <c r="P28" i="91"/>
  <c r="U30" i="91"/>
  <c r="O28" i="91"/>
  <c r="T30" i="91"/>
  <c r="N28" i="91"/>
  <c r="S30" i="91"/>
  <c r="M28" i="91"/>
  <c r="R30" i="91"/>
  <c r="L28" i="91"/>
  <c r="Q30" i="91"/>
  <c r="K28" i="91"/>
  <c r="P30" i="91"/>
  <c r="J28" i="91"/>
  <c r="O30" i="91"/>
  <c r="I28" i="91"/>
  <c r="N30" i="91"/>
  <c r="M30" i="91"/>
  <c r="J30" i="91"/>
  <c r="E28" i="91"/>
  <c r="I30" i="91"/>
  <c r="H4" i="91"/>
  <c r="H27" i="91" s="1"/>
  <c r="D27" i="91"/>
  <c r="D28" i="91" s="1"/>
  <c r="H2" i="91"/>
  <c r="H20" i="91" s="1"/>
  <c r="D20" i="91"/>
  <c r="U26" i="90"/>
  <c r="Z29" i="90"/>
  <c r="Z26" i="90"/>
  <c r="Y26" i="90"/>
  <c r="Y29" i="90"/>
  <c r="T26" i="90"/>
  <c r="S26" i="90"/>
  <c r="X29" i="90"/>
  <c r="X26" i="90"/>
  <c r="W26" i="90"/>
  <c r="W29" i="90"/>
  <c r="R26" i="90"/>
  <c r="Q26" i="90"/>
  <c r="V29" i="90"/>
  <c r="V26" i="90"/>
  <c r="P26" i="90"/>
  <c r="U29" i="90"/>
  <c r="O26" i="90"/>
  <c r="T29" i="90"/>
  <c r="S29" i="90"/>
  <c r="N26" i="90"/>
  <c r="M26" i="90"/>
  <c r="R29" i="90"/>
  <c r="Q29" i="90"/>
  <c r="L26" i="90"/>
  <c r="P29" i="90"/>
  <c r="K26" i="90"/>
  <c r="O29" i="90"/>
  <c r="J26" i="90"/>
  <c r="N29" i="90"/>
  <c r="I26" i="90"/>
  <c r="M29" i="90"/>
  <c r="H26" i="90"/>
  <c r="E26" i="90"/>
  <c r="J29" i="90"/>
  <c r="I29" i="90"/>
  <c r="D26" i="90"/>
  <c r="D10" i="90"/>
  <c r="H9" i="90"/>
  <c r="U24" i="90"/>
  <c r="Z24" i="90"/>
  <c r="T24" i="90"/>
  <c r="Y24" i="90"/>
  <c r="S24" i="90"/>
  <c r="X24" i="90"/>
  <c r="W24" i="90"/>
  <c r="R24" i="90"/>
  <c r="V24" i="90"/>
  <c r="Q24" i="90"/>
  <c r="H5" i="90"/>
  <c r="H23" i="90" s="1"/>
  <c r="H24" i="90" s="1"/>
  <c r="D23" i="90"/>
  <c r="D24" i="90" s="1"/>
  <c r="U28" i="90"/>
  <c r="Z28" i="90"/>
  <c r="Z30" i="90"/>
  <c r="T28" i="90"/>
  <c r="Y28" i="90"/>
  <c r="Y30" i="90"/>
  <c r="X28" i="90"/>
  <c r="S28" i="90"/>
  <c r="X30" i="90"/>
  <c r="W28" i="90"/>
  <c r="R28" i="90"/>
  <c r="W30" i="90"/>
  <c r="V28" i="90"/>
  <c r="V30" i="90"/>
  <c r="Q28" i="90"/>
  <c r="U30" i="90"/>
  <c r="P28" i="90"/>
  <c r="T30" i="90"/>
  <c r="O28" i="90"/>
  <c r="N28" i="90"/>
  <c r="S30" i="90"/>
  <c r="R30" i="90"/>
  <c r="M28" i="90"/>
  <c r="L28" i="90"/>
  <c r="Q30" i="90"/>
  <c r="P30" i="90"/>
  <c r="K28" i="90"/>
  <c r="J28" i="90"/>
  <c r="O30" i="90"/>
  <c r="N30" i="90"/>
  <c r="I28" i="90"/>
  <c r="M30" i="90"/>
  <c r="J30" i="90"/>
  <c r="E28" i="90"/>
  <c r="I30" i="90"/>
  <c r="H4" i="90"/>
  <c r="H27" i="90" s="1"/>
  <c r="D27" i="90"/>
  <c r="D28" i="90" s="1"/>
  <c r="H2" i="90"/>
  <c r="H20" i="90" s="1"/>
  <c r="D20" i="90"/>
  <c r="N26" i="89"/>
  <c r="S29" i="89"/>
  <c r="S26" i="89"/>
  <c r="M26" i="89"/>
  <c r="R29" i="89"/>
  <c r="R26" i="89"/>
  <c r="Q29" i="89"/>
  <c r="L26" i="89"/>
  <c r="Q26" i="89"/>
  <c r="P26" i="89"/>
  <c r="K26" i="89"/>
  <c r="P29" i="89"/>
  <c r="O29" i="89"/>
  <c r="O26" i="89"/>
  <c r="J26" i="89"/>
  <c r="I26" i="89"/>
  <c r="N29" i="89"/>
  <c r="M29" i="89"/>
  <c r="H26" i="89"/>
  <c r="E26" i="89"/>
  <c r="J29" i="89"/>
  <c r="D26" i="89"/>
  <c r="I29" i="89"/>
  <c r="H21" i="89"/>
  <c r="H20" i="89" s="1"/>
  <c r="D20" i="89"/>
  <c r="D10" i="89"/>
  <c r="H9" i="89"/>
  <c r="N24" i="89"/>
  <c r="S24" i="89"/>
  <c r="M24" i="89"/>
  <c r="R24" i="89"/>
  <c r="L24" i="89"/>
  <c r="Q24" i="89"/>
  <c r="K24" i="89"/>
  <c r="P24" i="89"/>
  <c r="J24" i="89"/>
  <c r="O24" i="89"/>
  <c r="D23" i="89"/>
  <c r="D24" i="89" s="1"/>
  <c r="H5" i="89"/>
  <c r="H23" i="89" s="1"/>
  <c r="H24" i="89" s="1"/>
  <c r="S28" i="89"/>
  <c r="S30" i="89"/>
  <c r="N28" i="89"/>
  <c r="R28" i="89"/>
  <c r="M28" i="89"/>
  <c r="R30" i="89"/>
  <c r="L28" i="89"/>
  <c r="Q28" i="89"/>
  <c r="Q30" i="89"/>
  <c r="K28" i="89"/>
  <c r="P30" i="89"/>
  <c r="P28" i="89"/>
  <c r="J28" i="89"/>
  <c r="O28" i="89"/>
  <c r="O30" i="89"/>
  <c r="N30" i="89"/>
  <c r="I28" i="89"/>
  <c r="M30" i="89"/>
  <c r="E28" i="89"/>
  <c r="J30" i="89"/>
  <c r="I30" i="89"/>
  <c r="D27" i="89"/>
  <c r="D28" i="89" s="1"/>
  <c r="H4" i="89"/>
  <c r="H27" i="89" s="1"/>
  <c r="Z29" i="88"/>
  <c r="Z26" i="88"/>
  <c r="U26" i="88"/>
  <c r="T26" i="88"/>
  <c r="Y29" i="88"/>
  <c r="Y26" i="88"/>
  <c r="X29" i="88"/>
  <c r="X26" i="88"/>
  <c r="S26" i="88"/>
  <c r="W29" i="88"/>
  <c r="W26" i="88"/>
  <c r="R26" i="88"/>
  <c r="V29" i="88"/>
  <c r="V26" i="88"/>
  <c r="Q26" i="88"/>
  <c r="U29" i="88"/>
  <c r="P26" i="88"/>
  <c r="T29" i="88"/>
  <c r="O26" i="88"/>
  <c r="N26" i="88"/>
  <c r="S29" i="88"/>
  <c r="M26" i="88"/>
  <c r="R29" i="88"/>
  <c r="L26" i="88"/>
  <c r="Q29" i="88"/>
  <c r="K26" i="88"/>
  <c r="P29" i="88"/>
  <c r="O29" i="88"/>
  <c r="J26" i="88"/>
  <c r="N29" i="88"/>
  <c r="I26" i="88"/>
  <c r="M29" i="88"/>
  <c r="H26" i="88"/>
  <c r="E26" i="88"/>
  <c r="J29" i="88"/>
  <c r="D26" i="88"/>
  <c r="I29" i="88"/>
  <c r="D10" i="88"/>
  <c r="H9" i="88"/>
  <c r="U24" i="88"/>
  <c r="Z24" i="88"/>
  <c r="T24" i="88"/>
  <c r="Y24" i="88"/>
  <c r="S24" i="88"/>
  <c r="X24" i="88"/>
  <c r="R24" i="88"/>
  <c r="W24" i="88"/>
  <c r="Q24" i="88"/>
  <c r="V24" i="88"/>
  <c r="D23" i="88"/>
  <c r="D24" i="88" s="1"/>
  <c r="H5" i="88"/>
  <c r="H23" i="88" s="1"/>
  <c r="H24" i="88" s="1"/>
  <c r="U28" i="88"/>
  <c r="Z28" i="88"/>
  <c r="Z30" i="88"/>
  <c r="T28" i="88"/>
  <c r="Y28" i="88"/>
  <c r="Y30" i="88"/>
  <c r="S28" i="88"/>
  <c r="X28" i="88"/>
  <c r="X30" i="88"/>
  <c r="R28" i="88"/>
  <c r="W28" i="88"/>
  <c r="W30" i="88"/>
  <c r="Q28" i="88"/>
  <c r="V28" i="88"/>
  <c r="V30" i="88"/>
  <c r="P28" i="88"/>
  <c r="U30" i="88"/>
  <c r="O28" i="88"/>
  <c r="T30" i="88"/>
  <c r="N28" i="88"/>
  <c r="S30" i="88"/>
  <c r="M28" i="88"/>
  <c r="R30" i="88"/>
  <c r="L28" i="88"/>
  <c r="Q30" i="88"/>
  <c r="K28" i="88"/>
  <c r="P30" i="88"/>
  <c r="J28" i="88"/>
  <c r="O30" i="88"/>
  <c r="I28" i="88"/>
  <c r="N30" i="88"/>
  <c r="M30" i="88"/>
  <c r="E28" i="88"/>
  <c r="J30" i="88"/>
  <c r="I30" i="88"/>
  <c r="H4" i="88"/>
  <c r="H27" i="88" s="1"/>
  <c r="D27" i="88"/>
  <c r="D28" i="88" s="1"/>
  <c r="D20" i="88"/>
  <c r="H2" i="88"/>
  <c r="H20" i="88" s="1"/>
  <c r="X29" i="87"/>
  <c r="S26" i="87"/>
  <c r="X26" i="87"/>
  <c r="R26" i="87"/>
  <c r="W29" i="87"/>
  <c r="W26" i="87"/>
  <c r="V29" i="87"/>
  <c r="V26" i="87"/>
  <c r="Q26" i="87"/>
  <c r="U29" i="87"/>
  <c r="P26" i="87"/>
  <c r="U26" i="87"/>
  <c r="O26" i="87"/>
  <c r="T26" i="87"/>
  <c r="T29" i="87"/>
  <c r="N26" i="87"/>
  <c r="S29" i="87"/>
  <c r="R29" i="87"/>
  <c r="M26" i="87"/>
  <c r="L26" i="87"/>
  <c r="Q29" i="87"/>
  <c r="K26" i="87"/>
  <c r="P29" i="87"/>
  <c r="O29" i="87"/>
  <c r="J26" i="87"/>
  <c r="N29" i="87"/>
  <c r="I26" i="87"/>
  <c r="M29" i="87"/>
  <c r="H26" i="87"/>
  <c r="J29" i="87"/>
  <c r="E26" i="87"/>
  <c r="D26" i="87"/>
  <c r="I29" i="87"/>
  <c r="H9" i="87"/>
  <c r="D10" i="87"/>
  <c r="S24" i="87"/>
  <c r="X24" i="87"/>
  <c r="R24" i="87"/>
  <c r="W24" i="87"/>
  <c r="Q24" i="87"/>
  <c r="V24" i="87"/>
  <c r="P24" i="87"/>
  <c r="U24" i="87"/>
  <c r="T24" i="87"/>
  <c r="O24" i="87"/>
  <c r="D23" i="87"/>
  <c r="D24" i="87" s="1"/>
  <c r="H5" i="87"/>
  <c r="H23" i="87" s="1"/>
  <c r="H24" i="87" s="1"/>
  <c r="S28" i="87"/>
  <c r="X30" i="87"/>
  <c r="X28" i="87"/>
  <c r="R28" i="87"/>
  <c r="W28" i="87"/>
  <c r="W30" i="87"/>
  <c r="Q28" i="87"/>
  <c r="V28" i="87"/>
  <c r="V30" i="87"/>
  <c r="U28" i="87"/>
  <c r="P28" i="87"/>
  <c r="U30" i="87"/>
  <c r="T30" i="87"/>
  <c r="O28" i="87"/>
  <c r="T28" i="87"/>
  <c r="S30" i="87"/>
  <c r="N28" i="87"/>
  <c r="R30" i="87"/>
  <c r="M28" i="87"/>
  <c r="L28" i="87"/>
  <c r="Q30" i="87"/>
  <c r="K28" i="87"/>
  <c r="P30" i="87"/>
  <c r="J28" i="87"/>
  <c r="O30" i="87"/>
  <c r="I28" i="87"/>
  <c r="N30" i="87"/>
  <c r="M30" i="87"/>
  <c r="E28" i="87"/>
  <c r="J30" i="87"/>
  <c r="I30" i="87"/>
  <c r="D27" i="87"/>
  <c r="D28" i="87" s="1"/>
  <c r="H4" i="87"/>
  <c r="H27" i="87" s="1"/>
  <c r="H2" i="87"/>
  <c r="H20" i="87" s="1"/>
  <c r="D20" i="87"/>
  <c r="Z26" i="86"/>
  <c r="U26" i="86"/>
  <c r="Z29" i="86"/>
  <c r="T26" i="86"/>
  <c r="Y29" i="86"/>
  <c r="Y26" i="86"/>
  <c r="X26" i="86"/>
  <c r="X29" i="86"/>
  <c r="S26" i="86"/>
  <c r="R26" i="86"/>
  <c r="W29" i="86"/>
  <c r="W26" i="86"/>
  <c r="V26" i="86"/>
  <c r="V29" i="86"/>
  <c r="Q26" i="86"/>
  <c r="P26" i="86"/>
  <c r="U29" i="86"/>
  <c r="O26" i="86"/>
  <c r="T29" i="86"/>
  <c r="N26" i="86"/>
  <c r="S29" i="86"/>
  <c r="M26" i="86"/>
  <c r="R29" i="86"/>
  <c r="L26" i="86"/>
  <c r="Q29" i="86"/>
  <c r="P29" i="86"/>
  <c r="K26" i="86"/>
  <c r="O29" i="86"/>
  <c r="J26" i="86"/>
  <c r="I26" i="86"/>
  <c r="N29" i="86"/>
  <c r="M29" i="86"/>
  <c r="H26" i="86"/>
  <c r="E26" i="86"/>
  <c r="J29" i="86"/>
  <c r="D26" i="86"/>
  <c r="I29" i="86"/>
  <c r="H9" i="86"/>
  <c r="D10" i="86"/>
  <c r="U24" i="86"/>
  <c r="Z24" i="86"/>
  <c r="T24" i="86"/>
  <c r="Y24" i="86"/>
  <c r="S24" i="86"/>
  <c r="X24" i="86"/>
  <c r="R24" i="86"/>
  <c r="W24" i="86"/>
  <c r="Q24" i="86"/>
  <c r="V24" i="86"/>
  <c r="D23" i="86"/>
  <c r="D24" i="86" s="1"/>
  <c r="H5" i="86"/>
  <c r="H23" i="86" s="1"/>
  <c r="H24" i="86" s="1"/>
  <c r="Z28" i="86"/>
  <c r="Z30" i="86"/>
  <c r="U28" i="86"/>
  <c r="Y28" i="86"/>
  <c r="T28" i="86"/>
  <c r="Y30" i="86"/>
  <c r="S28" i="86"/>
  <c r="X28" i="86"/>
  <c r="X30" i="86"/>
  <c r="R28" i="86"/>
  <c r="W30" i="86"/>
  <c r="W28" i="86"/>
  <c r="Q28" i="86"/>
  <c r="V28" i="86"/>
  <c r="V30" i="86"/>
  <c r="P28" i="86"/>
  <c r="U30" i="86"/>
  <c r="O28" i="86"/>
  <c r="T30" i="86"/>
  <c r="S30" i="86"/>
  <c r="N28" i="86"/>
  <c r="M28" i="86"/>
  <c r="R30" i="86"/>
  <c r="Q30" i="86"/>
  <c r="L28" i="86"/>
  <c r="K28" i="86"/>
  <c r="P30" i="86"/>
  <c r="J28" i="86"/>
  <c r="O30" i="86"/>
  <c r="I28" i="86"/>
  <c r="N30" i="86"/>
  <c r="M30" i="86"/>
  <c r="E28" i="86"/>
  <c r="J30" i="86"/>
  <c r="I30" i="86"/>
  <c r="H4" i="86"/>
  <c r="H27" i="86" s="1"/>
  <c r="D27" i="86"/>
  <c r="D28" i="86" s="1"/>
  <c r="H2" i="86"/>
  <c r="H20" i="86" s="1"/>
  <c r="D20" i="86"/>
  <c r="Z26" i="85"/>
  <c r="U26" i="85"/>
  <c r="Z29" i="85"/>
  <c r="T26" i="85"/>
  <c r="Y29" i="85"/>
  <c r="Y26" i="85"/>
  <c r="X29" i="85"/>
  <c r="X26" i="85"/>
  <c r="S26" i="85"/>
  <c r="R26" i="85"/>
  <c r="W26" i="85"/>
  <c r="W29" i="85"/>
  <c r="V29" i="85"/>
  <c r="V26" i="85"/>
  <c r="Q26" i="85"/>
  <c r="U29" i="85"/>
  <c r="P26" i="85"/>
  <c r="O26" i="85"/>
  <c r="T29" i="85"/>
  <c r="N26" i="85"/>
  <c r="S29" i="85"/>
  <c r="R29" i="85"/>
  <c r="M26" i="85"/>
  <c r="Q29" i="85"/>
  <c r="L26" i="85"/>
  <c r="P29" i="85"/>
  <c r="K26" i="85"/>
  <c r="O29" i="85"/>
  <c r="J26" i="85"/>
  <c r="N29" i="85"/>
  <c r="I26" i="85"/>
  <c r="H26" i="85"/>
  <c r="M29" i="85"/>
  <c r="J29" i="85"/>
  <c r="E26" i="85"/>
  <c r="D26" i="85"/>
  <c r="I29" i="85"/>
  <c r="D10" i="85"/>
  <c r="H9" i="85"/>
  <c r="U24" i="85"/>
  <c r="Z24" i="85"/>
  <c r="T24" i="85"/>
  <c r="Y24" i="85"/>
  <c r="S24" i="85"/>
  <c r="X24" i="85"/>
  <c r="R24" i="85"/>
  <c r="W24" i="85"/>
  <c r="Q24" i="85"/>
  <c r="V24" i="85"/>
  <c r="H5" i="85"/>
  <c r="H23" i="85" s="1"/>
  <c r="H24" i="85" s="1"/>
  <c r="D23" i="85"/>
  <c r="D24" i="85" s="1"/>
  <c r="U28" i="85"/>
  <c r="Z28" i="85"/>
  <c r="Z30" i="85"/>
  <c r="T28" i="85"/>
  <c r="Y28" i="85"/>
  <c r="Y30" i="85"/>
  <c r="X30" i="85"/>
  <c r="S28" i="85"/>
  <c r="X28" i="85"/>
  <c r="R28" i="85"/>
  <c r="W28" i="85"/>
  <c r="W30" i="85"/>
  <c r="V28" i="85"/>
  <c r="Q28" i="85"/>
  <c r="V30" i="85"/>
  <c r="P28" i="85"/>
  <c r="U30" i="85"/>
  <c r="O28" i="85"/>
  <c r="T30" i="85"/>
  <c r="N28" i="85"/>
  <c r="S30" i="85"/>
  <c r="M28" i="85"/>
  <c r="R30" i="85"/>
  <c r="L28" i="85"/>
  <c r="Q30" i="85"/>
  <c r="K28" i="85"/>
  <c r="P30" i="85"/>
  <c r="J28" i="85"/>
  <c r="O30" i="85"/>
  <c r="N30" i="85"/>
  <c r="I28" i="85"/>
  <c r="M30" i="85"/>
  <c r="J30" i="85"/>
  <c r="E28" i="85"/>
  <c r="I30" i="85"/>
  <c r="H4" i="85"/>
  <c r="H27" i="85" s="1"/>
  <c r="D27" i="85"/>
  <c r="D28" i="85" s="1"/>
  <c r="D20" i="85"/>
  <c r="H2" i="85"/>
  <c r="H20" i="85" s="1"/>
  <c r="R26" i="84"/>
  <c r="W29" i="84"/>
  <c r="W26" i="84"/>
  <c r="Q26" i="84"/>
  <c r="V26" i="84"/>
  <c r="V29" i="84"/>
  <c r="U26" i="84"/>
  <c r="P26" i="84"/>
  <c r="U29" i="84"/>
  <c r="O26" i="84"/>
  <c r="T26" i="84"/>
  <c r="T29" i="84"/>
  <c r="S26" i="84"/>
  <c r="N26" i="84"/>
  <c r="S29" i="84"/>
  <c r="M26" i="84"/>
  <c r="R29" i="84"/>
  <c r="L26" i="84"/>
  <c r="Q29" i="84"/>
  <c r="P29" i="84"/>
  <c r="K26" i="84"/>
  <c r="J26" i="84"/>
  <c r="O29" i="84"/>
  <c r="N29" i="84"/>
  <c r="I26" i="84"/>
  <c r="M29" i="84"/>
  <c r="H26" i="84"/>
  <c r="J29" i="84"/>
  <c r="E26" i="84"/>
  <c r="I29" i="84"/>
  <c r="D26" i="84"/>
  <c r="D20" i="84"/>
  <c r="H21" i="84"/>
  <c r="H20" i="84" s="1"/>
  <c r="H9" i="84"/>
  <c r="D10" i="84"/>
  <c r="R24" i="84"/>
  <c r="W24" i="84"/>
  <c r="V24" i="84"/>
  <c r="Q24" i="84"/>
  <c r="P24" i="84"/>
  <c r="U24" i="84"/>
  <c r="O24" i="84"/>
  <c r="T24" i="84"/>
  <c r="N24" i="84"/>
  <c r="S24" i="84"/>
  <c r="H5" i="84"/>
  <c r="H23" i="84" s="1"/>
  <c r="H24" i="84" s="1"/>
  <c r="D23" i="84"/>
  <c r="D24" i="84" s="1"/>
  <c r="R28" i="84"/>
  <c r="W28" i="84"/>
  <c r="W30" i="84"/>
  <c r="Q28" i="84"/>
  <c r="V28" i="84"/>
  <c r="V30" i="84"/>
  <c r="P28" i="84"/>
  <c r="U28" i="84"/>
  <c r="U30" i="84"/>
  <c r="O28" i="84"/>
  <c r="T28" i="84"/>
  <c r="T30" i="84"/>
  <c r="N28" i="84"/>
  <c r="S30" i="84"/>
  <c r="S28" i="84"/>
  <c r="M28" i="84"/>
  <c r="R30" i="84"/>
  <c r="L28" i="84"/>
  <c r="Q30" i="84"/>
  <c r="K28" i="84"/>
  <c r="P30" i="84"/>
  <c r="J28" i="84"/>
  <c r="O30" i="84"/>
  <c r="I28" i="84"/>
  <c r="N30" i="84"/>
  <c r="M30" i="84"/>
  <c r="E28" i="84"/>
  <c r="J30" i="84"/>
  <c r="I30" i="84"/>
  <c r="H4" i="84"/>
  <c r="H27" i="84" s="1"/>
  <c r="D27" i="84"/>
  <c r="D28" i="84" s="1"/>
  <c r="Z26" i="83"/>
  <c r="U26" i="83"/>
  <c r="Z29" i="83"/>
  <c r="Y29" i="83"/>
  <c r="Y26" i="83"/>
  <c r="T26" i="83"/>
  <c r="S26" i="83"/>
  <c r="X29" i="83"/>
  <c r="X26" i="83"/>
  <c r="R26" i="83"/>
  <c r="W29" i="83"/>
  <c r="W26" i="83"/>
  <c r="Q26" i="83"/>
  <c r="V26" i="83"/>
  <c r="V29" i="83"/>
  <c r="P26" i="83"/>
  <c r="U29" i="83"/>
  <c r="O26" i="83"/>
  <c r="T29" i="83"/>
  <c r="N26" i="83"/>
  <c r="S29" i="83"/>
  <c r="M26" i="83"/>
  <c r="R29" i="83"/>
  <c r="Q29" i="83"/>
  <c r="L26" i="83"/>
  <c r="K26" i="83"/>
  <c r="P29" i="83"/>
  <c r="O29" i="83"/>
  <c r="J26" i="83"/>
  <c r="N29" i="83"/>
  <c r="I26" i="83"/>
  <c r="M29" i="83"/>
  <c r="H26" i="83"/>
  <c r="J29" i="83"/>
  <c r="E26" i="83"/>
  <c r="I29" i="83"/>
  <c r="D26" i="83"/>
  <c r="D10" i="83"/>
  <c r="H9" i="83"/>
  <c r="Z24" i="83"/>
  <c r="U24" i="83"/>
  <c r="Y24" i="83"/>
  <c r="T24" i="83"/>
  <c r="S24" i="83"/>
  <c r="X24" i="83"/>
  <c r="R24" i="83"/>
  <c r="W24" i="83"/>
  <c r="Q24" i="83"/>
  <c r="V24" i="83"/>
  <c r="D23" i="83"/>
  <c r="D24" i="83" s="1"/>
  <c r="H5" i="83"/>
  <c r="H23" i="83" s="1"/>
  <c r="H24" i="83" s="1"/>
  <c r="U28" i="83"/>
  <c r="Z28" i="83"/>
  <c r="Z30" i="83"/>
  <c r="T28" i="83"/>
  <c r="Y28" i="83"/>
  <c r="Y30" i="83"/>
  <c r="S28" i="83"/>
  <c r="X28" i="83"/>
  <c r="X30" i="83"/>
  <c r="W28" i="83"/>
  <c r="W30" i="83"/>
  <c r="R28" i="83"/>
  <c r="V28" i="83"/>
  <c r="V30" i="83"/>
  <c r="Q28" i="83"/>
  <c r="U30" i="83"/>
  <c r="P28" i="83"/>
  <c r="T30" i="83"/>
  <c r="O28" i="83"/>
  <c r="S30" i="83"/>
  <c r="N28" i="83"/>
  <c r="R30" i="83"/>
  <c r="M28" i="83"/>
  <c r="L28" i="83"/>
  <c r="Q30" i="83"/>
  <c r="K28" i="83"/>
  <c r="P30" i="83"/>
  <c r="J28" i="83"/>
  <c r="O30" i="83"/>
  <c r="I28" i="83"/>
  <c r="N30" i="83"/>
  <c r="M30" i="83"/>
  <c r="E28" i="83"/>
  <c r="J30" i="83"/>
  <c r="I30" i="83"/>
  <c r="D27" i="83"/>
  <c r="D28" i="83" s="1"/>
  <c r="H4" i="83"/>
  <c r="H27" i="83" s="1"/>
  <c r="D20" i="83"/>
  <c r="H2" i="83"/>
  <c r="H20" i="83" s="1"/>
  <c r="U29" i="82"/>
  <c r="U26" i="82"/>
  <c r="P26" i="82"/>
  <c r="T29" i="82"/>
  <c r="T26" i="82"/>
  <c r="O26" i="82"/>
  <c r="S29" i="82"/>
  <c r="N26" i="82"/>
  <c r="S26" i="82"/>
  <c r="R29" i="82"/>
  <c r="R26" i="82"/>
  <c r="M26" i="82"/>
  <c r="L26" i="82"/>
  <c r="Q26" i="82"/>
  <c r="Q29" i="82"/>
  <c r="K26" i="82"/>
  <c r="P29" i="82"/>
  <c r="O29" i="82"/>
  <c r="J26" i="82"/>
  <c r="N29" i="82"/>
  <c r="I26" i="82"/>
  <c r="M29" i="82"/>
  <c r="H26" i="82"/>
  <c r="E26" i="82"/>
  <c r="J29" i="82"/>
  <c r="I29" i="82"/>
  <c r="D26" i="82"/>
  <c r="D10" i="82"/>
  <c r="H9" i="82"/>
  <c r="P24" i="82"/>
  <c r="U24" i="82"/>
  <c r="O24" i="82"/>
  <c r="T24" i="82"/>
  <c r="N24" i="82"/>
  <c r="S24" i="82"/>
  <c r="M24" i="82"/>
  <c r="R24" i="82"/>
  <c r="L24" i="82"/>
  <c r="Q24" i="82"/>
  <c r="H5" i="82"/>
  <c r="H23" i="82" s="1"/>
  <c r="H24" i="82" s="1"/>
  <c r="D23" i="82"/>
  <c r="D24" i="82" s="1"/>
  <c r="U30" i="82"/>
  <c r="P28" i="82"/>
  <c r="U28" i="82"/>
  <c r="O28" i="82"/>
  <c r="T28" i="82"/>
  <c r="T30" i="82"/>
  <c r="N28" i="82"/>
  <c r="S30" i="82"/>
  <c r="S28" i="82"/>
  <c r="M28" i="82"/>
  <c r="R28" i="82"/>
  <c r="R30" i="82"/>
  <c r="L28" i="82"/>
  <c r="Q28" i="82"/>
  <c r="Q30" i="82"/>
  <c r="K28" i="82"/>
  <c r="P30" i="82"/>
  <c r="J28" i="82"/>
  <c r="O30" i="82"/>
  <c r="I28" i="82"/>
  <c r="N30" i="82"/>
  <c r="M30" i="82"/>
  <c r="E28" i="82"/>
  <c r="J30" i="82"/>
  <c r="I30" i="82"/>
  <c r="D27" i="82"/>
  <c r="D28" i="82" s="1"/>
  <c r="H4" i="82"/>
  <c r="H27" i="82" s="1"/>
  <c r="H2" i="82"/>
  <c r="H20" i="82" s="1"/>
  <c r="D20" i="82"/>
  <c r="Z26" i="81"/>
  <c r="Z29" i="81"/>
  <c r="U26" i="81"/>
  <c r="Y26" i="81"/>
  <c r="Y29" i="81"/>
  <c r="T26" i="81"/>
  <c r="X26" i="81"/>
  <c r="S26" i="81"/>
  <c r="X29" i="81"/>
  <c r="W26" i="81"/>
  <c r="R26" i="81"/>
  <c r="W29" i="81"/>
  <c r="V26" i="81"/>
  <c r="Q26" i="81"/>
  <c r="V29" i="81"/>
  <c r="P26" i="81"/>
  <c r="U29" i="81"/>
  <c r="T29" i="81"/>
  <c r="O26" i="81"/>
  <c r="N26" i="81"/>
  <c r="S29" i="81"/>
  <c r="M26" i="81"/>
  <c r="R29" i="81"/>
  <c r="L26" i="81"/>
  <c r="Q29" i="81"/>
  <c r="P29" i="81"/>
  <c r="K26" i="81"/>
  <c r="J26" i="81"/>
  <c r="O29" i="81"/>
  <c r="I26" i="81"/>
  <c r="N29" i="81"/>
  <c r="M29" i="81"/>
  <c r="H26" i="81"/>
  <c r="E26" i="81"/>
  <c r="J29" i="81"/>
  <c r="I29" i="81"/>
  <c r="D26" i="81"/>
  <c r="H9" i="81"/>
  <c r="D10" i="81"/>
  <c r="U24" i="81"/>
  <c r="Z24" i="81"/>
  <c r="T24" i="81"/>
  <c r="Y24" i="81"/>
  <c r="S24" i="81"/>
  <c r="X24" i="81"/>
  <c r="R24" i="81"/>
  <c r="W24" i="81"/>
  <c r="Q24" i="81"/>
  <c r="V24" i="81"/>
  <c r="H5" i="81"/>
  <c r="H23" i="81" s="1"/>
  <c r="H24" i="81" s="1"/>
  <c r="D23" i="81"/>
  <c r="D24" i="81" s="1"/>
  <c r="U28" i="81"/>
  <c r="Z28" i="81"/>
  <c r="Z30" i="81"/>
  <c r="Y28" i="81"/>
  <c r="Y30" i="81"/>
  <c r="T28" i="81"/>
  <c r="S28" i="81"/>
  <c r="X30" i="81"/>
  <c r="X28" i="81"/>
  <c r="W30" i="81"/>
  <c r="R28" i="81"/>
  <c r="W28" i="81"/>
  <c r="V30" i="81"/>
  <c r="Q28" i="81"/>
  <c r="V28" i="81"/>
  <c r="U30" i="81"/>
  <c r="P28" i="81"/>
  <c r="T30" i="81"/>
  <c r="O28" i="81"/>
  <c r="N28" i="81"/>
  <c r="S30" i="81"/>
  <c r="M28" i="81"/>
  <c r="R30" i="81"/>
  <c r="L28" i="81"/>
  <c r="Q30" i="81"/>
  <c r="K28" i="81"/>
  <c r="P30" i="81"/>
  <c r="J28" i="81"/>
  <c r="O30" i="81"/>
  <c r="I28" i="81"/>
  <c r="N30" i="81"/>
  <c r="M30" i="81"/>
  <c r="E28" i="81"/>
  <c r="J30" i="81"/>
  <c r="I30" i="81"/>
  <c r="D27" i="81"/>
  <c r="D28" i="81" s="1"/>
  <c r="H4" i="81"/>
  <c r="H27" i="81" s="1"/>
  <c r="H2" i="81"/>
  <c r="H20" i="81" s="1"/>
  <c r="D20" i="81"/>
  <c r="T26" i="80"/>
  <c r="Y29" i="80"/>
  <c r="Y26" i="80"/>
  <c r="S26" i="80"/>
  <c r="X29" i="80"/>
  <c r="X26" i="80"/>
  <c r="W26" i="80"/>
  <c r="R26" i="80"/>
  <c r="W29" i="80"/>
  <c r="Q26" i="80"/>
  <c r="V26" i="80"/>
  <c r="V29" i="80"/>
  <c r="U26" i="80"/>
  <c r="P26" i="80"/>
  <c r="U29" i="80"/>
  <c r="O26" i="80"/>
  <c r="T29" i="80"/>
  <c r="N26" i="80"/>
  <c r="S29" i="80"/>
  <c r="M26" i="80"/>
  <c r="R29" i="80"/>
  <c r="L26" i="80"/>
  <c r="Q29" i="80"/>
  <c r="P29" i="80"/>
  <c r="K26" i="80"/>
  <c r="O29" i="80"/>
  <c r="J26" i="80"/>
  <c r="I26" i="80"/>
  <c r="N29" i="80"/>
  <c r="H26" i="80"/>
  <c r="M29" i="80"/>
  <c r="J29" i="80"/>
  <c r="E26" i="80"/>
  <c r="I29" i="80"/>
  <c r="D26" i="80"/>
  <c r="D10" i="80"/>
  <c r="H9" i="80"/>
  <c r="T24" i="80"/>
  <c r="Y24" i="80"/>
  <c r="S24" i="80"/>
  <c r="X24" i="80"/>
  <c r="R24" i="80"/>
  <c r="W24" i="80"/>
  <c r="Q24" i="80"/>
  <c r="V24" i="80"/>
  <c r="P24" i="80"/>
  <c r="U24" i="80"/>
  <c r="H5" i="80"/>
  <c r="H23" i="80" s="1"/>
  <c r="H24" i="80" s="1"/>
  <c r="D23" i="80"/>
  <c r="D24" i="80" s="1"/>
  <c r="Y28" i="80"/>
  <c r="T28" i="80"/>
  <c r="Y30" i="80"/>
  <c r="S28" i="80"/>
  <c r="X28" i="80"/>
  <c r="X30" i="80"/>
  <c r="R28" i="80"/>
  <c r="W28" i="80"/>
  <c r="W30" i="80"/>
  <c r="Q28" i="80"/>
  <c r="V30" i="80"/>
  <c r="V28" i="80"/>
  <c r="P28" i="80"/>
  <c r="U28" i="80"/>
  <c r="U30" i="80"/>
  <c r="O28" i="80"/>
  <c r="T30" i="80"/>
  <c r="N28" i="80"/>
  <c r="S30" i="80"/>
  <c r="M28" i="80"/>
  <c r="R30" i="80"/>
  <c r="L28" i="80"/>
  <c r="Q30" i="80"/>
  <c r="K28" i="80"/>
  <c r="P30" i="80"/>
  <c r="J28" i="80"/>
  <c r="O30" i="80"/>
  <c r="I28" i="80"/>
  <c r="N30" i="80"/>
  <c r="M30" i="80"/>
  <c r="E28" i="80"/>
  <c r="J30" i="80"/>
  <c r="I30" i="80"/>
  <c r="D27" i="80"/>
  <c r="D28" i="80" s="1"/>
  <c r="H4" i="80"/>
  <c r="H27" i="80" s="1"/>
  <c r="H2" i="80"/>
  <c r="H20" i="80" s="1"/>
  <c r="D20" i="80"/>
  <c r="R26" i="79"/>
  <c r="W26" i="79"/>
  <c r="W29" i="79"/>
  <c r="V26" i="79"/>
  <c r="V29" i="79"/>
  <c r="Q26" i="79"/>
  <c r="P26" i="79"/>
  <c r="U29" i="79"/>
  <c r="U26" i="79"/>
  <c r="T29" i="79"/>
  <c r="T26" i="79"/>
  <c r="O26" i="79"/>
  <c r="N26" i="79"/>
  <c r="S29" i="79"/>
  <c r="S26" i="79"/>
  <c r="M26" i="79"/>
  <c r="R29" i="79"/>
  <c r="L26" i="79"/>
  <c r="Q29" i="79"/>
  <c r="K26" i="79"/>
  <c r="P29" i="79"/>
  <c r="J26" i="79"/>
  <c r="O29" i="79"/>
  <c r="N29" i="79"/>
  <c r="I26" i="79"/>
  <c r="H26" i="79"/>
  <c r="M29" i="79"/>
  <c r="E26" i="79"/>
  <c r="J29" i="79"/>
  <c r="I29" i="79"/>
  <c r="D26" i="79"/>
  <c r="D20" i="79"/>
  <c r="H21" i="79"/>
  <c r="H20" i="79" s="1"/>
  <c r="H9" i="79"/>
  <c r="D10" i="79"/>
  <c r="R24" i="79"/>
  <c r="W24" i="79"/>
  <c r="Q24" i="79"/>
  <c r="V24" i="79"/>
  <c r="P24" i="79"/>
  <c r="U24" i="79"/>
  <c r="O24" i="79"/>
  <c r="T24" i="79"/>
  <c r="N24" i="79"/>
  <c r="S24" i="79"/>
  <c r="H5" i="79"/>
  <c r="H23" i="79" s="1"/>
  <c r="H24" i="79" s="1"/>
  <c r="D23" i="79"/>
  <c r="D24" i="79" s="1"/>
  <c r="W30" i="79"/>
  <c r="R28" i="79"/>
  <c r="W28" i="79"/>
  <c r="Q28" i="79"/>
  <c r="V28" i="79"/>
  <c r="V30" i="79"/>
  <c r="P28" i="79"/>
  <c r="U28" i="79"/>
  <c r="U30" i="79"/>
  <c r="T30" i="79"/>
  <c r="O28" i="79"/>
  <c r="T28" i="79"/>
  <c r="N28" i="79"/>
  <c r="S28" i="79"/>
  <c r="S30" i="79"/>
  <c r="R30" i="79"/>
  <c r="M28" i="79"/>
  <c r="L28" i="79"/>
  <c r="Q30" i="79"/>
  <c r="P30" i="79"/>
  <c r="K28" i="79"/>
  <c r="J28" i="79"/>
  <c r="O30" i="79"/>
  <c r="N30" i="79"/>
  <c r="I28" i="79"/>
  <c r="M30" i="79"/>
  <c r="J30" i="79"/>
  <c r="E28" i="79"/>
  <c r="I30" i="79"/>
  <c r="D27" i="79"/>
  <c r="D28" i="79" s="1"/>
  <c r="H4" i="79"/>
  <c r="H27" i="79" s="1"/>
  <c r="P26" i="78"/>
  <c r="U26" i="78"/>
  <c r="U29" i="78"/>
  <c r="T26" i="78"/>
  <c r="O26" i="78"/>
  <c r="T29" i="78"/>
  <c r="S26" i="78"/>
  <c r="N26" i="78"/>
  <c r="S29" i="78"/>
  <c r="M26" i="78"/>
  <c r="R26" i="78"/>
  <c r="R29" i="78"/>
  <c r="Q26" i="78"/>
  <c r="L26" i="78"/>
  <c r="Q29" i="78"/>
  <c r="K26" i="78"/>
  <c r="P29" i="78"/>
  <c r="J26" i="78"/>
  <c r="O29" i="78"/>
  <c r="N29" i="78"/>
  <c r="I26" i="78"/>
  <c r="M29" i="78"/>
  <c r="H26" i="78"/>
  <c r="J29" i="78"/>
  <c r="E26" i="78"/>
  <c r="I29" i="78"/>
  <c r="D26" i="78"/>
  <c r="D10" i="78"/>
  <c r="H9" i="78"/>
  <c r="P24" i="78"/>
  <c r="U24" i="78"/>
  <c r="O24" i="78"/>
  <c r="T24" i="78"/>
  <c r="N24" i="78"/>
  <c r="S24" i="78"/>
  <c r="M24" i="78"/>
  <c r="R24" i="78"/>
  <c r="L24" i="78"/>
  <c r="Q24" i="78"/>
  <c r="D23" i="78"/>
  <c r="D24" i="78" s="1"/>
  <c r="H5" i="78"/>
  <c r="H23" i="78" s="1"/>
  <c r="H24" i="78" s="1"/>
  <c r="P28" i="78"/>
  <c r="U28" i="78"/>
  <c r="U30" i="78"/>
  <c r="O28" i="78"/>
  <c r="T28" i="78"/>
  <c r="T30" i="78"/>
  <c r="S28" i="78"/>
  <c r="S30" i="78"/>
  <c r="N28" i="78"/>
  <c r="R28" i="78"/>
  <c r="R30" i="78"/>
  <c r="M28" i="78"/>
  <c r="Q28" i="78"/>
  <c r="Q30" i="78"/>
  <c r="L28" i="78"/>
  <c r="K28" i="78"/>
  <c r="P30" i="78"/>
  <c r="J28" i="78"/>
  <c r="O30" i="78"/>
  <c r="I28" i="78"/>
  <c r="N30" i="78"/>
  <c r="M30" i="78"/>
  <c r="E28" i="78"/>
  <c r="J30" i="78"/>
  <c r="I30" i="78"/>
  <c r="H4" i="78"/>
  <c r="H27" i="78" s="1"/>
  <c r="D27" i="78"/>
  <c r="D28" i="78" s="1"/>
  <c r="D20" i="78"/>
  <c r="H2" i="78"/>
  <c r="H20" i="78" s="1"/>
  <c r="M26" i="77"/>
  <c r="R26" i="77"/>
  <c r="R29" i="77"/>
  <c r="L26" i="77"/>
  <c r="Q26" i="77"/>
  <c r="Q29" i="77"/>
  <c r="K26" i="77"/>
  <c r="P26" i="77"/>
  <c r="P29" i="77"/>
  <c r="J26" i="77"/>
  <c r="O29" i="77"/>
  <c r="O26" i="77"/>
  <c r="N29" i="77"/>
  <c r="N26" i="77"/>
  <c r="I26" i="77"/>
  <c r="M29" i="77"/>
  <c r="H26" i="77"/>
  <c r="E26" i="77"/>
  <c r="J29" i="77"/>
  <c r="I29" i="77"/>
  <c r="D26" i="77"/>
  <c r="D10" i="77"/>
  <c r="H9" i="77"/>
  <c r="M24" i="77"/>
  <c r="R24" i="77"/>
  <c r="L24" i="77"/>
  <c r="Q24" i="77"/>
  <c r="P24" i="77"/>
  <c r="K24" i="77"/>
  <c r="J24" i="77"/>
  <c r="O24" i="77"/>
  <c r="I24" i="77"/>
  <c r="N24" i="77"/>
  <c r="D23" i="77"/>
  <c r="D24" i="77" s="1"/>
  <c r="H5" i="77"/>
  <c r="H23" i="77" s="1"/>
  <c r="H24" i="77" s="1"/>
  <c r="M28" i="77"/>
  <c r="R30" i="77"/>
  <c r="R28" i="77"/>
  <c r="L28" i="77"/>
  <c r="Q28" i="77"/>
  <c r="Q30" i="77"/>
  <c r="K28" i="77"/>
  <c r="P28" i="77"/>
  <c r="P30" i="77"/>
  <c r="J28" i="77"/>
  <c r="O30" i="77"/>
  <c r="O28" i="77"/>
  <c r="I28" i="77"/>
  <c r="N30" i="77"/>
  <c r="N28" i="77"/>
  <c r="M30" i="77"/>
  <c r="E28" i="77"/>
  <c r="J30" i="77"/>
  <c r="I30" i="77"/>
  <c r="H4" i="77"/>
  <c r="H27" i="77" s="1"/>
  <c r="D27" i="77"/>
  <c r="D28" i="77" s="1"/>
  <c r="D20" i="77"/>
  <c r="H2" i="77"/>
  <c r="H20" i="77" s="1"/>
  <c r="X26" i="76"/>
  <c r="S26" i="76"/>
  <c r="X29" i="76"/>
  <c r="W29" i="76"/>
  <c r="R26" i="76"/>
  <c r="W26" i="76"/>
  <c r="V29" i="76"/>
  <c r="V26" i="76"/>
  <c r="Q26" i="76"/>
  <c r="U26" i="76"/>
  <c r="P26" i="76"/>
  <c r="U29" i="76"/>
  <c r="T26" i="76"/>
  <c r="O26" i="76"/>
  <c r="T29" i="76"/>
  <c r="S29" i="76"/>
  <c r="N26" i="76"/>
  <c r="M26" i="76"/>
  <c r="R29" i="76"/>
  <c r="Q29" i="76"/>
  <c r="L26" i="76"/>
  <c r="P29" i="76"/>
  <c r="K26" i="76"/>
  <c r="J26" i="76"/>
  <c r="O29" i="76"/>
  <c r="N29" i="76"/>
  <c r="I26" i="76"/>
  <c r="M29" i="76"/>
  <c r="H26" i="76"/>
  <c r="E26" i="76"/>
  <c r="J29" i="76"/>
  <c r="I29" i="76"/>
  <c r="D26" i="76"/>
  <c r="H9" i="76"/>
  <c r="D10" i="76"/>
  <c r="S24" i="76"/>
  <c r="X24" i="76"/>
  <c r="R24" i="76"/>
  <c r="W24" i="76"/>
  <c r="Q24" i="76"/>
  <c r="V24" i="76"/>
  <c r="U24" i="76"/>
  <c r="P24" i="76"/>
  <c r="O24" i="76"/>
  <c r="T24" i="76"/>
  <c r="D23" i="76"/>
  <c r="D24" i="76" s="1"/>
  <c r="H5" i="76"/>
  <c r="H23" i="76" s="1"/>
  <c r="H24" i="76" s="1"/>
  <c r="S28" i="76"/>
  <c r="X30" i="76"/>
  <c r="X28" i="76"/>
  <c r="R28" i="76"/>
  <c r="W30" i="76"/>
  <c r="W28" i="76"/>
  <c r="Q28" i="76"/>
  <c r="V30" i="76"/>
  <c r="V28" i="76"/>
  <c r="P28" i="76"/>
  <c r="U30" i="76"/>
  <c r="U28" i="76"/>
  <c r="T30" i="76"/>
  <c r="O28" i="76"/>
  <c r="T28" i="76"/>
  <c r="N28" i="76"/>
  <c r="S30" i="76"/>
  <c r="M28" i="76"/>
  <c r="R30" i="76"/>
  <c r="Q30" i="76"/>
  <c r="L28" i="76"/>
  <c r="K28" i="76"/>
  <c r="P30" i="76"/>
  <c r="O30" i="76"/>
  <c r="J28" i="76"/>
  <c r="N30" i="76"/>
  <c r="I28" i="76"/>
  <c r="M30" i="76"/>
  <c r="J30" i="76"/>
  <c r="E28" i="76"/>
  <c r="I30" i="76"/>
  <c r="D27" i="76"/>
  <c r="D28" i="76" s="1"/>
  <c r="H4" i="76"/>
  <c r="H27" i="76" s="1"/>
  <c r="H2" i="76"/>
  <c r="H20" i="76" s="1"/>
  <c r="D20" i="76"/>
  <c r="V29" i="75"/>
  <c r="V26" i="75"/>
  <c r="Q26" i="75"/>
  <c r="U29" i="75"/>
  <c r="U26" i="75"/>
  <c r="P26" i="75"/>
  <c r="T26" i="75"/>
  <c r="O26" i="75"/>
  <c r="T29" i="75"/>
  <c r="S29" i="75"/>
  <c r="S26" i="75"/>
  <c r="N26" i="75"/>
  <c r="R29" i="75"/>
  <c r="R26" i="75"/>
  <c r="M26" i="75"/>
  <c r="L26" i="75"/>
  <c r="Q29" i="75"/>
  <c r="P29" i="75"/>
  <c r="K26" i="75"/>
  <c r="J26" i="75"/>
  <c r="O29" i="75"/>
  <c r="I26" i="75"/>
  <c r="N29" i="75"/>
  <c r="H26" i="75"/>
  <c r="M29" i="75"/>
  <c r="E26" i="75"/>
  <c r="J29" i="75"/>
  <c r="I29" i="75"/>
  <c r="D26" i="75"/>
  <c r="D20" i="75"/>
  <c r="H21" i="75"/>
  <c r="H20" i="75" s="1"/>
  <c r="H9" i="75"/>
  <c r="D10" i="75"/>
  <c r="Q24" i="75"/>
  <c r="V24" i="75"/>
  <c r="U24" i="75"/>
  <c r="P24" i="75"/>
  <c r="O24" i="75"/>
  <c r="T24" i="75"/>
  <c r="N24" i="75"/>
  <c r="S24" i="75"/>
  <c r="M24" i="75"/>
  <c r="R24" i="75"/>
  <c r="D23" i="75"/>
  <c r="D24" i="75" s="1"/>
  <c r="H5" i="75"/>
  <c r="H23" i="75" s="1"/>
  <c r="H24" i="75" s="1"/>
  <c r="Q28" i="75"/>
  <c r="V28" i="75"/>
  <c r="V30" i="75"/>
  <c r="P28" i="75"/>
  <c r="U28" i="75"/>
  <c r="U30" i="75"/>
  <c r="T28" i="75"/>
  <c r="O28" i="75"/>
  <c r="T30" i="75"/>
  <c r="S28" i="75"/>
  <c r="S30" i="75"/>
  <c r="N28" i="75"/>
  <c r="R28" i="75"/>
  <c r="M28" i="75"/>
  <c r="R30" i="75"/>
  <c r="L28" i="75"/>
  <c r="Q30" i="75"/>
  <c r="K28" i="75"/>
  <c r="P30" i="75"/>
  <c r="J28" i="75"/>
  <c r="O30" i="75"/>
  <c r="N30" i="75"/>
  <c r="I28" i="75"/>
  <c r="M30" i="75"/>
  <c r="E28" i="75"/>
  <c r="J30" i="75"/>
  <c r="I30" i="75"/>
  <c r="H4" i="75"/>
  <c r="H27" i="75" s="1"/>
  <c r="D27" i="75"/>
  <c r="D28" i="75" s="1"/>
  <c r="M26" i="74"/>
  <c r="R29" i="74"/>
  <c r="R26" i="74"/>
  <c r="Q29" i="74"/>
  <c r="Q26" i="74"/>
  <c r="L26" i="74"/>
  <c r="P26" i="74"/>
  <c r="P29" i="74"/>
  <c r="K26" i="74"/>
  <c r="J26" i="74"/>
  <c r="O29" i="74"/>
  <c r="O26" i="74"/>
  <c r="N26" i="74"/>
  <c r="N29" i="74"/>
  <c r="I26" i="74"/>
  <c r="M29" i="74"/>
  <c r="H26" i="74"/>
  <c r="E26" i="74"/>
  <c r="J29" i="74"/>
  <c r="D26" i="74"/>
  <c r="I29" i="74"/>
  <c r="D10" i="74"/>
  <c r="H9" i="74"/>
  <c r="M24" i="74"/>
  <c r="R24" i="74"/>
  <c r="L24" i="74"/>
  <c r="Q24" i="74"/>
  <c r="K24" i="74"/>
  <c r="P24" i="74"/>
  <c r="J24" i="74"/>
  <c r="O24" i="74"/>
  <c r="I24" i="74"/>
  <c r="N24" i="74"/>
  <c r="H5" i="74"/>
  <c r="H23" i="74" s="1"/>
  <c r="H24" i="74" s="1"/>
  <c r="D23" i="74"/>
  <c r="D24" i="74" s="1"/>
  <c r="M28" i="74"/>
  <c r="R28" i="74"/>
  <c r="R30" i="74"/>
  <c r="L28" i="74"/>
  <c r="Q28" i="74"/>
  <c r="Q30" i="74"/>
  <c r="P30" i="74"/>
  <c r="K28" i="74"/>
  <c r="P28" i="74"/>
  <c r="J28" i="74"/>
  <c r="O30" i="74"/>
  <c r="O28" i="74"/>
  <c r="N28" i="74"/>
  <c r="I28" i="74"/>
  <c r="N30" i="74"/>
  <c r="M30" i="74"/>
  <c r="E28" i="74"/>
  <c r="J30" i="74"/>
  <c r="I30" i="74"/>
  <c r="H4" i="74"/>
  <c r="H27" i="74" s="1"/>
  <c r="D27" i="74"/>
  <c r="D28" i="74" s="1"/>
  <c r="H2" i="74"/>
  <c r="H20" i="74" s="1"/>
  <c r="D20" i="74"/>
  <c r="U26" i="73"/>
  <c r="Z26" i="73"/>
  <c r="Z29" i="73"/>
  <c r="Y26" i="73"/>
  <c r="T26" i="73"/>
  <c r="Y29" i="73"/>
  <c r="X29" i="73"/>
  <c r="X26" i="73"/>
  <c r="S26" i="73"/>
  <c r="W29" i="73"/>
  <c r="W26" i="73"/>
  <c r="R26" i="73"/>
  <c r="V26" i="73"/>
  <c r="V29" i="73"/>
  <c r="Q26" i="73"/>
  <c r="P26" i="73"/>
  <c r="U29" i="73"/>
  <c r="O26" i="73"/>
  <c r="T29" i="73"/>
  <c r="N26" i="73"/>
  <c r="S29" i="73"/>
  <c r="M26" i="73"/>
  <c r="R29" i="73"/>
  <c r="L26" i="73"/>
  <c r="Q29" i="73"/>
  <c r="P29" i="73"/>
  <c r="K26" i="73"/>
  <c r="J26" i="73"/>
  <c r="O29" i="73"/>
  <c r="N29" i="73"/>
  <c r="I26" i="73"/>
  <c r="M29" i="73"/>
  <c r="H26" i="73"/>
  <c r="J29" i="73"/>
  <c r="E26" i="73"/>
  <c r="D26" i="73"/>
  <c r="I29" i="73"/>
  <c r="H21" i="73"/>
  <c r="H20" i="73" s="1"/>
  <c r="D20" i="73"/>
  <c r="H9" i="73"/>
  <c r="D10" i="73"/>
  <c r="U24" i="73"/>
  <c r="Z24" i="73"/>
  <c r="T24" i="73"/>
  <c r="Y24" i="73"/>
  <c r="S24" i="73"/>
  <c r="X24" i="73"/>
  <c r="R24" i="73"/>
  <c r="W24" i="73"/>
  <c r="Q24" i="73"/>
  <c r="V24" i="73"/>
  <c r="D23" i="73"/>
  <c r="D24" i="73" s="1"/>
  <c r="H5" i="73"/>
  <c r="H23" i="73" s="1"/>
  <c r="H24" i="73" s="1"/>
  <c r="Z30" i="73"/>
  <c r="U28" i="73"/>
  <c r="Z28" i="73"/>
  <c r="T28" i="73"/>
  <c r="Y28" i="73"/>
  <c r="Y30" i="73"/>
  <c r="S28" i="73"/>
  <c r="X28" i="73"/>
  <c r="X30" i="73"/>
  <c r="R28" i="73"/>
  <c r="W28" i="73"/>
  <c r="W30" i="73"/>
  <c r="Q28" i="73"/>
  <c r="V30" i="73"/>
  <c r="V28" i="73"/>
  <c r="U30" i="73"/>
  <c r="P28" i="73"/>
  <c r="O28" i="73"/>
  <c r="T30" i="73"/>
  <c r="N28" i="73"/>
  <c r="S30" i="73"/>
  <c r="R30" i="73"/>
  <c r="M28" i="73"/>
  <c r="L28" i="73"/>
  <c r="Q30" i="73"/>
  <c r="K28" i="73"/>
  <c r="P30" i="73"/>
  <c r="O30" i="73"/>
  <c r="J28" i="73"/>
  <c r="N30" i="73"/>
  <c r="I28" i="73"/>
  <c r="M30" i="73"/>
  <c r="J30" i="73"/>
  <c r="E28" i="73"/>
  <c r="I30" i="73"/>
  <c r="D27" i="73"/>
  <c r="D28" i="73" s="1"/>
  <c r="H4" i="73"/>
  <c r="H27" i="73" s="1"/>
  <c r="R26" i="72"/>
  <c r="W29" i="72"/>
  <c r="W26" i="72"/>
  <c r="V26" i="72"/>
  <c r="V29" i="72"/>
  <c r="Q26" i="72"/>
  <c r="P26" i="72"/>
  <c r="U29" i="72"/>
  <c r="U26" i="72"/>
  <c r="T29" i="72"/>
  <c r="T26" i="72"/>
  <c r="O26" i="72"/>
  <c r="S26" i="72"/>
  <c r="N26" i="72"/>
  <c r="S29" i="72"/>
  <c r="M26" i="72"/>
  <c r="R29" i="72"/>
  <c r="L26" i="72"/>
  <c r="Q29" i="72"/>
  <c r="K26" i="72"/>
  <c r="P29" i="72"/>
  <c r="J26" i="72"/>
  <c r="O29" i="72"/>
  <c r="I26" i="72"/>
  <c r="N29" i="72"/>
  <c r="H26" i="72"/>
  <c r="M29" i="72"/>
  <c r="J29" i="72"/>
  <c r="E26" i="72"/>
  <c r="D26" i="72"/>
  <c r="I29" i="72"/>
  <c r="D20" i="72"/>
  <c r="H21" i="72"/>
  <c r="H20" i="72" s="1"/>
  <c r="D10" i="72"/>
  <c r="H9" i="72"/>
  <c r="R24" i="72"/>
  <c r="W24" i="72"/>
  <c r="Q24" i="72"/>
  <c r="V24" i="72"/>
  <c r="P24" i="72"/>
  <c r="U24" i="72"/>
  <c r="O24" i="72"/>
  <c r="T24" i="72"/>
  <c r="N24" i="72"/>
  <c r="S24" i="72"/>
  <c r="D23" i="72"/>
  <c r="D24" i="72" s="1"/>
  <c r="H5" i="72"/>
  <c r="H23" i="72" s="1"/>
  <c r="H24" i="72" s="1"/>
  <c r="W28" i="72"/>
  <c r="R28" i="72"/>
  <c r="W30" i="72"/>
  <c r="V28" i="72"/>
  <c r="V30" i="72"/>
  <c r="Q28" i="72"/>
  <c r="U30" i="72"/>
  <c r="P28" i="72"/>
  <c r="U28" i="72"/>
  <c r="T28" i="72"/>
  <c r="O28" i="72"/>
  <c r="T30" i="72"/>
  <c r="N28" i="72"/>
  <c r="S28" i="72"/>
  <c r="S30" i="72"/>
  <c r="M28" i="72"/>
  <c r="R30" i="72"/>
  <c r="L28" i="72"/>
  <c r="Q30" i="72"/>
  <c r="P30" i="72"/>
  <c r="K28" i="72"/>
  <c r="J28" i="72"/>
  <c r="O30" i="72"/>
  <c r="I28" i="72"/>
  <c r="N30" i="72"/>
  <c r="M30" i="72"/>
  <c r="E28" i="72"/>
  <c r="J30" i="72"/>
  <c r="I30" i="72"/>
  <c r="H4" i="72"/>
  <c r="H27" i="72" s="1"/>
  <c r="D27" i="72"/>
  <c r="D28" i="72" s="1"/>
  <c r="Z26" i="71"/>
  <c r="U26" i="71"/>
  <c r="Z29" i="71"/>
  <c r="T26" i="71"/>
  <c r="Y26" i="71"/>
  <c r="Y29" i="71"/>
  <c r="S26" i="71"/>
  <c r="X29" i="71"/>
  <c r="X26" i="71"/>
  <c r="W29" i="71"/>
  <c r="W26" i="71"/>
  <c r="R26" i="71"/>
  <c r="Q26" i="71"/>
  <c r="V26" i="71"/>
  <c r="V29" i="71"/>
  <c r="U29" i="71"/>
  <c r="P26" i="71"/>
  <c r="T29" i="71"/>
  <c r="O26" i="71"/>
  <c r="N26" i="71"/>
  <c r="S29" i="71"/>
  <c r="R29" i="71"/>
  <c r="M26" i="71"/>
  <c r="Q29" i="71"/>
  <c r="L26" i="71"/>
  <c r="P29" i="71"/>
  <c r="K26" i="71"/>
  <c r="J26" i="71"/>
  <c r="O29" i="71"/>
  <c r="N29" i="71"/>
  <c r="I26" i="71"/>
  <c r="H26" i="71"/>
  <c r="M29" i="71"/>
  <c r="J29" i="71"/>
  <c r="E26" i="71"/>
  <c r="I29" i="71"/>
  <c r="D26" i="71"/>
  <c r="H9" i="71"/>
  <c r="D10" i="71"/>
  <c r="U24" i="71"/>
  <c r="Z24" i="71"/>
  <c r="T24" i="71"/>
  <c r="Y24" i="71"/>
  <c r="S24" i="71"/>
  <c r="X24" i="71"/>
  <c r="R24" i="71"/>
  <c r="W24" i="71"/>
  <c r="Q24" i="71"/>
  <c r="V24" i="71"/>
  <c r="D23" i="71"/>
  <c r="D24" i="71" s="1"/>
  <c r="H5" i="71"/>
  <c r="H23" i="71" s="1"/>
  <c r="H24" i="71" s="1"/>
  <c r="Z28" i="71"/>
  <c r="Z30" i="71"/>
  <c r="U28" i="71"/>
  <c r="Y28" i="71"/>
  <c r="T28" i="71"/>
  <c r="Y30" i="71"/>
  <c r="S28" i="71"/>
  <c r="X28" i="71"/>
  <c r="X30" i="71"/>
  <c r="W28" i="71"/>
  <c r="R28" i="71"/>
  <c r="W30" i="71"/>
  <c r="V28" i="71"/>
  <c r="V30" i="71"/>
  <c r="Q28" i="71"/>
  <c r="P28" i="71"/>
  <c r="U30" i="71"/>
  <c r="T30" i="71"/>
  <c r="O28" i="71"/>
  <c r="N28" i="71"/>
  <c r="S30" i="71"/>
  <c r="M28" i="71"/>
  <c r="R30" i="71"/>
  <c r="L28" i="71"/>
  <c r="Q30" i="71"/>
  <c r="K28" i="71"/>
  <c r="P30" i="71"/>
  <c r="O30" i="71"/>
  <c r="J28" i="71"/>
  <c r="I28" i="71"/>
  <c r="N30" i="71"/>
  <c r="M30" i="71"/>
  <c r="E28" i="71"/>
  <c r="J30" i="71"/>
  <c r="I30" i="71"/>
  <c r="H4" i="71"/>
  <c r="H27" i="71" s="1"/>
  <c r="D27" i="71"/>
  <c r="D28" i="71" s="1"/>
  <c r="D20" i="71"/>
  <c r="H2" i="71"/>
  <c r="H20" i="71" s="1"/>
  <c r="V29" i="70"/>
  <c r="V26" i="70"/>
  <c r="Q26" i="70"/>
  <c r="U29" i="70"/>
  <c r="U26" i="70"/>
  <c r="P26" i="70"/>
  <c r="T29" i="70"/>
  <c r="T26" i="70"/>
  <c r="O26" i="70"/>
  <c r="S29" i="70"/>
  <c r="N26" i="70"/>
  <c r="S26" i="70"/>
  <c r="R29" i="70"/>
  <c r="R26" i="70"/>
  <c r="M26" i="70"/>
  <c r="Q29" i="70"/>
  <c r="L26" i="70"/>
  <c r="K26" i="70"/>
  <c r="P29" i="70"/>
  <c r="J26" i="70"/>
  <c r="O29" i="70"/>
  <c r="I26" i="70"/>
  <c r="N29" i="70"/>
  <c r="M29" i="70"/>
  <c r="H26" i="70"/>
  <c r="J29" i="70"/>
  <c r="E26" i="70"/>
  <c r="D26" i="70"/>
  <c r="I29" i="70"/>
  <c r="D20" i="70"/>
  <c r="H21" i="70"/>
  <c r="H20" i="70" s="1"/>
  <c r="H9" i="70"/>
  <c r="D10" i="70"/>
  <c r="Q24" i="70"/>
  <c r="V24" i="70"/>
  <c r="P24" i="70"/>
  <c r="U24" i="70"/>
  <c r="O24" i="70"/>
  <c r="T24" i="70"/>
  <c r="S24" i="70"/>
  <c r="N24" i="70"/>
  <c r="R24" i="70"/>
  <c r="M24" i="70"/>
  <c r="D23" i="70"/>
  <c r="D24" i="70" s="1"/>
  <c r="H5" i="70"/>
  <c r="H23" i="70" s="1"/>
  <c r="H24" i="70" s="1"/>
  <c r="Q28" i="70"/>
  <c r="V28" i="70"/>
  <c r="V30" i="70"/>
  <c r="P28" i="70"/>
  <c r="U28" i="70"/>
  <c r="U30" i="70"/>
  <c r="O28" i="70"/>
  <c r="T28" i="70"/>
  <c r="T30" i="70"/>
  <c r="N28" i="70"/>
  <c r="S28" i="70"/>
  <c r="S30" i="70"/>
  <c r="M28" i="70"/>
  <c r="R30" i="70"/>
  <c r="R28" i="70"/>
  <c r="L28" i="70"/>
  <c r="Q30" i="70"/>
  <c r="K28" i="70"/>
  <c r="P30" i="70"/>
  <c r="J28" i="70"/>
  <c r="O30" i="70"/>
  <c r="I28" i="70"/>
  <c r="N30" i="70"/>
  <c r="M30" i="70"/>
  <c r="J30" i="70"/>
  <c r="E28" i="70"/>
  <c r="I30" i="70"/>
  <c r="H4" i="70"/>
  <c r="H27" i="70" s="1"/>
  <c r="D27" i="70"/>
  <c r="D28" i="70" s="1"/>
  <c r="Z29" i="69"/>
  <c r="Z26" i="69"/>
  <c r="U26" i="69"/>
  <c r="Y29" i="69"/>
  <c r="Y26" i="69"/>
  <c r="T26" i="69"/>
  <c r="X29" i="69"/>
  <c r="S26" i="69"/>
  <c r="X26" i="69"/>
  <c r="W29" i="69"/>
  <c r="R26" i="69"/>
  <c r="W26" i="69"/>
  <c r="V29" i="69"/>
  <c r="Q26" i="69"/>
  <c r="V26" i="69"/>
  <c r="U29" i="69"/>
  <c r="P26" i="69"/>
  <c r="T29" i="69"/>
  <c r="O26" i="69"/>
  <c r="S29" i="69"/>
  <c r="N26" i="69"/>
  <c r="R29" i="69"/>
  <c r="M26" i="69"/>
  <c r="Q29" i="69"/>
  <c r="L26" i="69"/>
  <c r="K26" i="69"/>
  <c r="P29" i="69"/>
  <c r="O29" i="69"/>
  <c r="J26" i="69"/>
  <c r="N29" i="69"/>
  <c r="I26" i="69"/>
  <c r="M29" i="69"/>
  <c r="H26" i="69"/>
  <c r="J29" i="69"/>
  <c r="E26" i="69"/>
  <c r="I29" i="69"/>
  <c r="D26" i="69"/>
  <c r="D20" i="69"/>
  <c r="H21" i="69"/>
  <c r="H20" i="69" s="1"/>
  <c r="D10" i="69"/>
  <c r="H9" i="69"/>
  <c r="U24" i="69"/>
  <c r="Z24" i="69"/>
  <c r="T24" i="69"/>
  <c r="Y24" i="69"/>
  <c r="S24" i="69"/>
  <c r="X24" i="69"/>
  <c r="R24" i="69"/>
  <c r="W24" i="69"/>
  <c r="Q24" i="69"/>
  <c r="V24" i="69"/>
  <c r="D23" i="69"/>
  <c r="D24" i="69" s="1"/>
  <c r="H5" i="69"/>
  <c r="H23" i="69" s="1"/>
  <c r="H24" i="69" s="1"/>
  <c r="Z28" i="69"/>
  <c r="U28" i="69"/>
  <c r="Z30" i="69"/>
  <c r="T28" i="69"/>
  <c r="Y30" i="69"/>
  <c r="Y28" i="69"/>
  <c r="S28" i="69"/>
  <c r="X28" i="69"/>
  <c r="X30" i="69"/>
  <c r="R28" i="69"/>
  <c r="W28" i="69"/>
  <c r="W30" i="69"/>
  <c r="V30" i="69"/>
  <c r="Q28" i="69"/>
  <c r="V28" i="69"/>
  <c r="P28" i="69"/>
  <c r="U30" i="69"/>
  <c r="O28" i="69"/>
  <c r="T30" i="69"/>
  <c r="S30" i="69"/>
  <c r="N28" i="69"/>
  <c r="R30" i="69"/>
  <c r="M28" i="69"/>
  <c r="L28" i="69"/>
  <c r="Q30" i="69"/>
  <c r="K28" i="69"/>
  <c r="P30" i="69"/>
  <c r="J28" i="69"/>
  <c r="O30" i="69"/>
  <c r="I28" i="69"/>
  <c r="N30" i="69"/>
  <c r="M30" i="69"/>
  <c r="E28" i="69"/>
  <c r="J30" i="69"/>
  <c r="I30" i="69"/>
  <c r="H4" i="69"/>
  <c r="H27" i="69" s="1"/>
  <c r="D27" i="69"/>
  <c r="D28" i="69" s="1"/>
  <c r="V29" i="68"/>
  <c r="Q26" i="68"/>
  <c r="V26" i="68"/>
  <c r="U26" i="68"/>
  <c r="U29" i="68"/>
  <c r="P26" i="68"/>
  <c r="T26" i="68"/>
  <c r="O26" i="68"/>
  <c r="T29" i="68"/>
  <c r="S29" i="68"/>
  <c r="N26" i="68"/>
  <c r="S26" i="68"/>
  <c r="R26" i="68"/>
  <c r="M26" i="68"/>
  <c r="R29" i="68"/>
  <c r="Q29" i="68"/>
  <c r="L26" i="68"/>
  <c r="K26" i="68"/>
  <c r="P29" i="68"/>
  <c r="J26" i="68"/>
  <c r="O29" i="68"/>
  <c r="I26" i="68"/>
  <c r="N29" i="68"/>
  <c r="H26" i="68"/>
  <c r="M29" i="68"/>
  <c r="E26" i="68"/>
  <c r="J29" i="68"/>
  <c r="I29" i="68"/>
  <c r="D26" i="68"/>
  <c r="H21" i="68"/>
  <c r="H20" i="68" s="1"/>
  <c r="D20" i="68"/>
  <c r="D10" i="68"/>
  <c r="H9" i="68"/>
  <c r="Q24" i="68"/>
  <c r="V24" i="68"/>
  <c r="P24" i="68"/>
  <c r="U24" i="68"/>
  <c r="O24" i="68"/>
  <c r="T24" i="68"/>
  <c r="N24" i="68"/>
  <c r="S24" i="68"/>
  <c r="R24" i="68"/>
  <c r="M24" i="68"/>
  <c r="D23" i="68"/>
  <c r="D24" i="68" s="1"/>
  <c r="H5" i="68"/>
  <c r="H23" i="68" s="1"/>
  <c r="H24" i="68" s="1"/>
  <c r="Q28" i="68"/>
  <c r="V28" i="68"/>
  <c r="V30" i="68"/>
  <c r="P28" i="68"/>
  <c r="U30" i="68"/>
  <c r="U28" i="68"/>
  <c r="O28" i="68"/>
  <c r="T30" i="68"/>
  <c r="T28" i="68"/>
  <c r="N28" i="68"/>
  <c r="S28" i="68"/>
  <c r="S30" i="68"/>
  <c r="M28" i="68"/>
  <c r="R28" i="68"/>
  <c r="R30" i="68"/>
  <c r="L28" i="68"/>
  <c r="Q30" i="68"/>
  <c r="K28" i="68"/>
  <c r="P30" i="68"/>
  <c r="J28" i="68"/>
  <c r="O30" i="68"/>
  <c r="N30" i="68"/>
  <c r="I28" i="68"/>
  <c r="M30" i="68"/>
  <c r="E28" i="68"/>
  <c r="J30" i="68"/>
  <c r="I30" i="68"/>
  <c r="H4" i="68"/>
  <c r="H27" i="68" s="1"/>
  <c r="D27" i="68"/>
  <c r="D28" i="68" s="1"/>
  <c r="W29" i="67"/>
  <c r="W26" i="67"/>
  <c r="R26" i="67"/>
  <c r="V26" i="67"/>
  <c r="Q26" i="67"/>
  <c r="V29" i="67"/>
  <c r="U26" i="67"/>
  <c r="U29" i="67"/>
  <c r="P26" i="67"/>
  <c r="T26" i="67"/>
  <c r="T29" i="67"/>
  <c r="O26" i="67"/>
  <c r="N26" i="67"/>
  <c r="S26" i="67"/>
  <c r="S29" i="67"/>
  <c r="M26" i="67"/>
  <c r="R29" i="67"/>
  <c r="L26" i="67"/>
  <c r="Q29" i="67"/>
  <c r="K26" i="67"/>
  <c r="P29" i="67"/>
  <c r="O29" i="67"/>
  <c r="J26" i="67"/>
  <c r="I26" i="67"/>
  <c r="N29" i="67"/>
  <c r="M29" i="67"/>
  <c r="H26" i="67"/>
  <c r="J29" i="67"/>
  <c r="E26" i="67"/>
  <c r="D26" i="67"/>
  <c r="I29" i="67"/>
  <c r="D20" i="67"/>
  <c r="H21" i="67"/>
  <c r="H20" i="67" s="1"/>
  <c r="D10" i="67"/>
  <c r="H9" i="67"/>
  <c r="R24" i="67"/>
  <c r="W24" i="67"/>
  <c r="Q24" i="67"/>
  <c r="V24" i="67"/>
  <c r="P24" i="67"/>
  <c r="U24" i="67"/>
  <c r="O24" i="67"/>
  <c r="T24" i="67"/>
  <c r="N24" i="67"/>
  <c r="S24" i="67"/>
  <c r="H5" i="67"/>
  <c r="H23" i="67" s="1"/>
  <c r="H24" i="67" s="1"/>
  <c r="D23" i="67"/>
  <c r="D24" i="67" s="1"/>
  <c r="W30" i="67"/>
  <c r="R28" i="67"/>
  <c r="W28" i="67"/>
  <c r="Q28" i="67"/>
  <c r="V28" i="67"/>
  <c r="V30" i="67"/>
  <c r="U28" i="67"/>
  <c r="P28" i="67"/>
  <c r="U30" i="67"/>
  <c r="T30" i="67"/>
  <c r="O28" i="67"/>
  <c r="T28" i="67"/>
  <c r="N28" i="67"/>
  <c r="S28" i="67"/>
  <c r="S30" i="67"/>
  <c r="M28" i="67"/>
  <c r="R30" i="67"/>
  <c r="Q30" i="67"/>
  <c r="L28" i="67"/>
  <c r="P30" i="67"/>
  <c r="K28" i="67"/>
  <c r="J28" i="67"/>
  <c r="O30" i="67"/>
  <c r="N30" i="67"/>
  <c r="I28" i="67"/>
  <c r="M30" i="67"/>
  <c r="E28" i="67"/>
  <c r="J30" i="67"/>
  <c r="I30" i="67"/>
  <c r="D27" i="67"/>
  <c r="D28" i="67" s="1"/>
  <c r="H4" i="67"/>
  <c r="H27" i="67" s="1"/>
  <c r="T29" i="66"/>
  <c r="T26" i="66"/>
  <c r="O26" i="66"/>
  <c r="S29" i="66"/>
  <c r="N26" i="66"/>
  <c r="S26" i="66"/>
  <c r="R29" i="66"/>
  <c r="M26" i="66"/>
  <c r="R26" i="66"/>
  <c r="Q29" i="66"/>
  <c r="Q26" i="66"/>
  <c r="L26" i="66"/>
  <c r="P29" i="66"/>
  <c r="K26" i="66"/>
  <c r="P26" i="66"/>
  <c r="O29" i="66"/>
  <c r="J26" i="66"/>
  <c r="N29" i="66"/>
  <c r="I26" i="66"/>
  <c r="M29" i="66"/>
  <c r="H26" i="66"/>
  <c r="J29" i="66"/>
  <c r="E26" i="66"/>
  <c r="I29" i="66"/>
  <c r="D26" i="66"/>
  <c r="H21" i="66"/>
  <c r="H20" i="66" s="1"/>
  <c r="D20" i="66"/>
  <c r="H9" i="66"/>
  <c r="D10" i="66"/>
  <c r="O24" i="66"/>
  <c r="T24" i="66"/>
  <c r="N24" i="66"/>
  <c r="S24" i="66"/>
  <c r="M24" i="66"/>
  <c r="R24" i="66"/>
  <c r="L24" i="66"/>
  <c r="Q24" i="66"/>
  <c r="K24" i="66"/>
  <c r="P24" i="66"/>
  <c r="D23" i="66"/>
  <c r="D24" i="66" s="1"/>
  <c r="H5" i="66"/>
  <c r="H23" i="66" s="1"/>
  <c r="H24" i="66" s="1"/>
  <c r="O28" i="66"/>
  <c r="T28" i="66"/>
  <c r="T30" i="66"/>
  <c r="N28" i="66"/>
  <c r="S28" i="66"/>
  <c r="S30" i="66"/>
  <c r="R28" i="66"/>
  <c r="R30" i="66"/>
  <c r="M28" i="66"/>
  <c r="L28" i="66"/>
  <c r="Q28" i="66"/>
  <c r="Q30" i="66"/>
  <c r="K28" i="66"/>
  <c r="P28" i="66"/>
  <c r="P30" i="66"/>
  <c r="O30" i="66"/>
  <c r="J28" i="66"/>
  <c r="I28" i="66"/>
  <c r="N30" i="66"/>
  <c r="M30" i="66"/>
  <c r="E28" i="66"/>
  <c r="J30" i="66"/>
  <c r="I30" i="66"/>
  <c r="H4" i="66"/>
  <c r="H27" i="66" s="1"/>
  <c r="D27" i="66"/>
  <c r="D28" i="66" s="1"/>
  <c r="Y26" i="65"/>
  <c r="Y29" i="65"/>
  <c r="T26" i="65"/>
  <c r="X29" i="65"/>
  <c r="S26" i="65"/>
  <c r="X26" i="65"/>
  <c r="W29" i="65"/>
  <c r="W26" i="65"/>
  <c r="R26" i="65"/>
  <c r="Q26" i="65"/>
  <c r="V29" i="65"/>
  <c r="V26" i="65"/>
  <c r="U29" i="65"/>
  <c r="P26" i="65"/>
  <c r="U26" i="65"/>
  <c r="O26" i="65"/>
  <c r="T29" i="65"/>
  <c r="N26" i="65"/>
  <c r="S29" i="65"/>
  <c r="M26" i="65"/>
  <c r="R29" i="65"/>
  <c r="L26" i="65"/>
  <c r="Q29" i="65"/>
  <c r="K26" i="65"/>
  <c r="P29" i="65"/>
  <c r="O29" i="65"/>
  <c r="J26" i="65"/>
  <c r="I26" i="65"/>
  <c r="N29" i="65"/>
  <c r="M29" i="65"/>
  <c r="H26" i="65"/>
  <c r="J29" i="65"/>
  <c r="E26" i="65"/>
  <c r="D26" i="65"/>
  <c r="I29" i="65"/>
  <c r="D10" i="65"/>
  <c r="H9" i="65"/>
  <c r="T24" i="65"/>
  <c r="Y24" i="65"/>
  <c r="S24" i="65"/>
  <c r="X24" i="65"/>
  <c r="R24" i="65"/>
  <c r="W24" i="65"/>
  <c r="V24" i="65"/>
  <c r="Q24" i="65"/>
  <c r="P24" i="65"/>
  <c r="U24" i="65"/>
  <c r="H5" i="65"/>
  <c r="H23" i="65" s="1"/>
  <c r="H24" i="65" s="1"/>
  <c r="D23" i="65"/>
  <c r="D24" i="65" s="1"/>
  <c r="T28" i="65"/>
  <c r="Y30" i="65"/>
  <c r="Y28" i="65"/>
  <c r="X28" i="65"/>
  <c r="X30" i="65"/>
  <c r="S28" i="65"/>
  <c r="R28" i="65"/>
  <c r="W28" i="65"/>
  <c r="W30" i="65"/>
  <c r="V28" i="65"/>
  <c r="Q28" i="65"/>
  <c r="V30" i="65"/>
  <c r="U30" i="65"/>
  <c r="P28" i="65"/>
  <c r="U28" i="65"/>
  <c r="O28" i="65"/>
  <c r="T30" i="65"/>
  <c r="N28" i="65"/>
  <c r="S30" i="65"/>
  <c r="R30" i="65"/>
  <c r="M28" i="65"/>
  <c r="Q30" i="65"/>
  <c r="L28" i="65"/>
  <c r="K28" i="65"/>
  <c r="P30" i="65"/>
  <c r="O30" i="65"/>
  <c r="J28" i="65"/>
  <c r="N30" i="65"/>
  <c r="I28" i="65"/>
  <c r="M30" i="65"/>
  <c r="E28" i="65"/>
  <c r="J30" i="65"/>
  <c r="I30" i="65"/>
  <c r="D27" i="65"/>
  <c r="D28" i="65" s="1"/>
  <c r="H4" i="65"/>
  <c r="H27" i="65" s="1"/>
  <c r="D20" i="65"/>
  <c r="H2" i="65"/>
  <c r="H20" i="65" s="1"/>
  <c r="R29" i="64"/>
  <c r="M26" i="64"/>
  <c r="R26" i="64"/>
  <c r="Q29" i="64"/>
  <c r="L26" i="64"/>
  <c r="Q26" i="64"/>
  <c r="P29" i="64"/>
  <c r="P26" i="64"/>
  <c r="K26" i="64"/>
  <c r="O29" i="64"/>
  <c r="J26" i="64"/>
  <c r="O26" i="64"/>
  <c r="N29" i="64"/>
  <c r="I26" i="64"/>
  <c r="N26" i="64"/>
  <c r="M29" i="64"/>
  <c r="H26" i="64"/>
  <c r="J29" i="64"/>
  <c r="E26" i="64"/>
  <c r="I29" i="64"/>
  <c r="D26" i="64"/>
  <c r="D10" i="64"/>
  <c r="H9" i="64"/>
  <c r="M24" i="64"/>
  <c r="R24" i="64"/>
  <c r="L24" i="64"/>
  <c r="Q24" i="64"/>
  <c r="P24" i="64"/>
  <c r="K24" i="64"/>
  <c r="J24" i="64"/>
  <c r="O24" i="64"/>
  <c r="N24" i="64"/>
  <c r="I24" i="64"/>
  <c r="D23" i="64"/>
  <c r="D24" i="64" s="1"/>
  <c r="H5" i="64"/>
  <c r="H23" i="64" s="1"/>
  <c r="H24" i="64" s="1"/>
  <c r="M28" i="64"/>
  <c r="R28" i="64"/>
  <c r="R30" i="64"/>
  <c r="Q28" i="64"/>
  <c r="L28" i="64"/>
  <c r="Q30" i="64"/>
  <c r="P30" i="64"/>
  <c r="P28" i="64"/>
  <c r="K28" i="64"/>
  <c r="J28" i="64"/>
  <c r="O28" i="64"/>
  <c r="O30" i="64"/>
  <c r="N28" i="64"/>
  <c r="I28" i="64"/>
  <c r="N30" i="64"/>
  <c r="M30" i="64"/>
  <c r="E28" i="64"/>
  <c r="J30" i="64"/>
  <c r="I30" i="64"/>
  <c r="H4" i="64"/>
  <c r="H27" i="64" s="1"/>
  <c r="D27" i="64"/>
  <c r="D28" i="64" s="1"/>
  <c r="H2" i="64"/>
  <c r="H20" i="64" s="1"/>
  <c r="D20" i="64"/>
  <c r="Z26" i="63"/>
  <c r="U26" i="63"/>
  <c r="Z29" i="63"/>
  <c r="Y29" i="63"/>
  <c r="Y26" i="63"/>
  <c r="T26" i="63"/>
  <c r="S26" i="63"/>
  <c r="X29" i="63"/>
  <c r="X26" i="63"/>
  <c r="W29" i="63"/>
  <c r="W26" i="63"/>
  <c r="R26" i="63"/>
  <c r="Q26" i="63"/>
  <c r="V29" i="63"/>
  <c r="V26" i="63"/>
  <c r="U29" i="63"/>
  <c r="P26" i="63"/>
  <c r="O26" i="63"/>
  <c r="T29" i="63"/>
  <c r="S29" i="63"/>
  <c r="N26" i="63"/>
  <c r="M26" i="63"/>
  <c r="R29" i="63"/>
  <c r="Q29" i="63"/>
  <c r="L26" i="63"/>
  <c r="P29" i="63"/>
  <c r="K26" i="63"/>
  <c r="J26" i="63"/>
  <c r="O29" i="63"/>
  <c r="I26" i="63"/>
  <c r="N29" i="63"/>
  <c r="M29" i="63"/>
  <c r="H26" i="63"/>
  <c r="E26" i="63"/>
  <c r="J29" i="63"/>
  <c r="I29" i="63"/>
  <c r="D26" i="63"/>
  <c r="H9" i="63"/>
  <c r="D10" i="63"/>
  <c r="U24" i="63"/>
  <c r="Z24" i="63"/>
  <c r="Y24" i="63"/>
  <c r="T24" i="63"/>
  <c r="S24" i="63"/>
  <c r="X24" i="63"/>
  <c r="R24" i="63"/>
  <c r="W24" i="63"/>
  <c r="Q24" i="63"/>
  <c r="V24" i="63"/>
  <c r="H5" i="63"/>
  <c r="H23" i="63" s="1"/>
  <c r="H24" i="63" s="1"/>
  <c r="D23" i="63"/>
  <c r="D24" i="63" s="1"/>
  <c r="U28" i="63"/>
  <c r="Z30" i="63"/>
  <c r="Z28" i="63"/>
  <c r="T28" i="63"/>
  <c r="Y28" i="63"/>
  <c r="Y30" i="63"/>
  <c r="S28" i="63"/>
  <c r="X30" i="63"/>
  <c r="X28" i="63"/>
  <c r="R28" i="63"/>
  <c r="W28" i="63"/>
  <c r="W30" i="63"/>
  <c r="Q28" i="63"/>
  <c r="V30" i="63"/>
  <c r="V28" i="63"/>
  <c r="P28" i="63"/>
  <c r="U30" i="63"/>
  <c r="O28" i="63"/>
  <c r="T30" i="63"/>
  <c r="N28" i="63"/>
  <c r="S30" i="63"/>
  <c r="M28" i="63"/>
  <c r="R30" i="63"/>
  <c r="Q30" i="63"/>
  <c r="L28" i="63"/>
  <c r="K28" i="63"/>
  <c r="P30" i="63"/>
  <c r="O30" i="63"/>
  <c r="J28" i="63"/>
  <c r="I28" i="63"/>
  <c r="N30" i="63"/>
  <c r="M30" i="63"/>
  <c r="E28" i="63"/>
  <c r="J30" i="63"/>
  <c r="I30" i="63"/>
  <c r="D27" i="63"/>
  <c r="D28" i="63" s="1"/>
  <c r="H4" i="63"/>
  <c r="H27" i="63" s="1"/>
  <c r="D20" i="63"/>
  <c r="H2" i="63"/>
  <c r="H20" i="63" s="1"/>
  <c r="R29" i="62"/>
  <c r="R26" i="62"/>
  <c r="M26" i="62"/>
  <c r="Q26" i="62"/>
  <c r="L26" i="62"/>
  <c r="Q29" i="62"/>
  <c r="K26" i="62"/>
  <c r="P29" i="62"/>
  <c r="P26" i="62"/>
  <c r="O26" i="62"/>
  <c r="J26" i="62"/>
  <c r="O29" i="62"/>
  <c r="I26" i="62"/>
  <c r="N29" i="62"/>
  <c r="N26" i="62"/>
  <c r="H26" i="62"/>
  <c r="M29" i="62"/>
  <c r="E26" i="62"/>
  <c r="J29" i="62"/>
  <c r="I29" i="62"/>
  <c r="D26" i="62"/>
  <c r="D20" i="62"/>
  <c r="H21" i="62"/>
  <c r="H20" i="62" s="1"/>
  <c r="D10" i="62"/>
  <c r="H9" i="62"/>
  <c r="M24" i="62"/>
  <c r="R24" i="62"/>
  <c r="L24" i="62"/>
  <c r="Q24" i="62"/>
  <c r="K24" i="62"/>
  <c r="P24" i="62"/>
  <c r="J24" i="62"/>
  <c r="O24" i="62"/>
  <c r="I24" i="62"/>
  <c r="N24" i="62"/>
  <c r="D23" i="62"/>
  <c r="D24" i="62" s="1"/>
  <c r="H5" i="62"/>
  <c r="H23" i="62" s="1"/>
  <c r="H24" i="62" s="1"/>
  <c r="M28" i="62"/>
  <c r="R28" i="62"/>
  <c r="R30" i="62"/>
  <c r="L28" i="62"/>
  <c r="Q30" i="62"/>
  <c r="Q28" i="62"/>
  <c r="P28" i="62"/>
  <c r="K28" i="62"/>
  <c r="P30" i="62"/>
  <c r="O28" i="62"/>
  <c r="J28" i="62"/>
  <c r="O30" i="62"/>
  <c r="N28" i="62"/>
  <c r="N30" i="62"/>
  <c r="I28" i="62"/>
  <c r="M30" i="62"/>
  <c r="J30" i="62"/>
  <c r="E28" i="62"/>
  <c r="I30" i="62"/>
  <c r="D27" i="62"/>
  <c r="D28" i="62" s="1"/>
  <c r="H4" i="62"/>
  <c r="H27" i="62" s="1"/>
  <c r="U26" i="61"/>
  <c r="P26" i="61"/>
  <c r="U29" i="61"/>
  <c r="T29" i="61"/>
  <c r="O26" i="61"/>
  <c r="T26" i="61"/>
  <c r="S29" i="61"/>
  <c r="S26" i="61"/>
  <c r="N26" i="61"/>
  <c r="R26" i="61"/>
  <c r="R29" i="61"/>
  <c r="M26" i="61"/>
  <c r="Q26" i="61"/>
  <c r="Q29" i="61"/>
  <c r="L26" i="61"/>
  <c r="P29" i="61"/>
  <c r="K26" i="61"/>
  <c r="O29" i="61"/>
  <c r="J26" i="61"/>
  <c r="N29" i="61"/>
  <c r="I26" i="61"/>
  <c r="M29" i="61"/>
  <c r="H26" i="61"/>
  <c r="J29" i="61"/>
  <c r="E26" i="61"/>
  <c r="I29" i="61"/>
  <c r="D26" i="61"/>
  <c r="H9" i="61"/>
  <c r="D10" i="61"/>
  <c r="P24" i="61"/>
  <c r="U24" i="61"/>
  <c r="O24" i="61"/>
  <c r="T24" i="61"/>
  <c r="N24" i="61"/>
  <c r="S24" i="61"/>
  <c r="M24" i="61"/>
  <c r="R24" i="61"/>
  <c r="Q24" i="61"/>
  <c r="L24" i="61"/>
  <c r="D23" i="61"/>
  <c r="D24" i="61" s="1"/>
  <c r="H5" i="61"/>
  <c r="H23" i="61" s="1"/>
  <c r="H24" i="61" s="1"/>
  <c r="U28" i="61"/>
  <c r="P28" i="61"/>
  <c r="U30" i="61"/>
  <c r="O28" i="61"/>
  <c r="T28" i="61"/>
  <c r="T30" i="61"/>
  <c r="N28" i="61"/>
  <c r="S28" i="61"/>
  <c r="S30" i="61"/>
  <c r="R30" i="61"/>
  <c r="R28" i="61"/>
  <c r="M28" i="61"/>
  <c r="L28" i="61"/>
  <c r="Q30" i="61"/>
  <c r="Q28" i="61"/>
  <c r="P30" i="61"/>
  <c r="K28" i="61"/>
  <c r="O30" i="61"/>
  <c r="J28" i="61"/>
  <c r="I28" i="61"/>
  <c r="N30" i="61"/>
  <c r="M30" i="61"/>
  <c r="E28" i="61"/>
  <c r="J30" i="61"/>
  <c r="I30" i="61"/>
  <c r="H4" i="61"/>
  <c r="H27" i="61" s="1"/>
  <c r="D27" i="61"/>
  <c r="D28" i="61" s="1"/>
  <c r="H2" i="61"/>
  <c r="H20" i="61" s="1"/>
  <c r="D20" i="61"/>
  <c r="V26" i="60"/>
  <c r="AA29" i="60"/>
  <c r="AA26" i="60"/>
  <c r="U26" i="60"/>
  <c r="Z29" i="60"/>
  <c r="Z26" i="60"/>
  <c r="T26" i="60"/>
  <c r="Y29" i="60"/>
  <c r="Y26" i="60"/>
  <c r="S26" i="60"/>
  <c r="X26" i="60"/>
  <c r="X29" i="60"/>
  <c r="R26" i="60"/>
  <c r="W26" i="60"/>
  <c r="W29" i="60"/>
  <c r="Q26" i="60"/>
  <c r="V29" i="60"/>
  <c r="U29" i="60"/>
  <c r="P26" i="60"/>
  <c r="T29" i="60"/>
  <c r="O26" i="60"/>
  <c r="N26" i="60"/>
  <c r="S29" i="60"/>
  <c r="R29" i="60"/>
  <c r="M26" i="60"/>
  <c r="Q29" i="60"/>
  <c r="L26" i="60"/>
  <c r="P29" i="60"/>
  <c r="K26" i="60"/>
  <c r="O29" i="60"/>
  <c r="J26" i="60"/>
  <c r="N29" i="60"/>
  <c r="I26" i="60"/>
  <c r="M29" i="60"/>
  <c r="H26" i="60"/>
  <c r="E26" i="60"/>
  <c r="J29" i="60"/>
  <c r="I29" i="60"/>
  <c r="D26" i="60"/>
  <c r="H9" i="60"/>
  <c r="D10" i="60"/>
  <c r="V24" i="60"/>
  <c r="AA24" i="60"/>
  <c r="U24" i="60"/>
  <c r="Z24" i="60"/>
  <c r="T24" i="60"/>
  <c r="Y24" i="60"/>
  <c r="S24" i="60"/>
  <c r="X24" i="60"/>
  <c r="R24" i="60"/>
  <c r="W24" i="60"/>
  <c r="H5" i="60"/>
  <c r="H23" i="60" s="1"/>
  <c r="H24" i="60" s="1"/>
  <c r="D23" i="60"/>
  <c r="D24" i="60" s="1"/>
  <c r="AA28" i="60"/>
  <c r="V28" i="60"/>
  <c r="AA30" i="60"/>
  <c r="Z28" i="60"/>
  <c r="Z30" i="60"/>
  <c r="U28" i="60"/>
  <c r="T28" i="60"/>
  <c r="Y28" i="60"/>
  <c r="Y30" i="60"/>
  <c r="S28" i="60"/>
  <c r="X28" i="60"/>
  <c r="X30" i="60"/>
  <c r="R28" i="60"/>
  <c r="W30" i="60"/>
  <c r="W28" i="60"/>
  <c r="Q28" i="60"/>
  <c r="V30" i="60"/>
  <c r="P28" i="60"/>
  <c r="U30" i="60"/>
  <c r="T30" i="60"/>
  <c r="O28" i="60"/>
  <c r="N28" i="60"/>
  <c r="S30" i="60"/>
  <c r="R30" i="60"/>
  <c r="M28" i="60"/>
  <c r="L28" i="60"/>
  <c r="Q30" i="60"/>
  <c r="K28" i="60"/>
  <c r="P30" i="60"/>
  <c r="J28" i="60"/>
  <c r="O30" i="60"/>
  <c r="I28" i="60"/>
  <c r="N30" i="60"/>
  <c r="M30" i="60"/>
  <c r="E28" i="60"/>
  <c r="J30" i="60"/>
  <c r="I30" i="60"/>
  <c r="H4" i="60"/>
  <c r="H27" i="60" s="1"/>
  <c r="D27" i="60"/>
  <c r="D28" i="60" s="1"/>
  <c r="D20" i="60"/>
  <c r="H2" i="60"/>
  <c r="H20" i="60" s="1"/>
  <c r="W29" i="59"/>
  <c r="W26" i="59"/>
  <c r="R26" i="59"/>
  <c r="V29" i="59"/>
  <c r="V26" i="59"/>
  <c r="Q26" i="59"/>
  <c r="U29" i="59"/>
  <c r="U26" i="59"/>
  <c r="P26" i="59"/>
  <c r="T29" i="59"/>
  <c r="O26" i="59"/>
  <c r="T26" i="59"/>
  <c r="S29" i="59"/>
  <c r="N26" i="59"/>
  <c r="S26" i="59"/>
  <c r="R29" i="59"/>
  <c r="M26" i="59"/>
  <c r="L26" i="59"/>
  <c r="Q29" i="59"/>
  <c r="K26" i="59"/>
  <c r="P29" i="59"/>
  <c r="O29" i="59"/>
  <c r="J26" i="59"/>
  <c r="N29" i="59"/>
  <c r="I26" i="59"/>
  <c r="M29" i="59"/>
  <c r="H26" i="59"/>
  <c r="E26" i="59"/>
  <c r="J29" i="59"/>
  <c r="I29" i="59"/>
  <c r="D26" i="59"/>
  <c r="H21" i="59"/>
  <c r="H20" i="59" s="1"/>
  <c r="D20" i="59"/>
  <c r="D10" i="59"/>
  <c r="H9" i="59"/>
  <c r="R24" i="59"/>
  <c r="W24" i="59"/>
  <c r="Q24" i="59"/>
  <c r="V24" i="59"/>
  <c r="P24" i="59"/>
  <c r="U24" i="59"/>
  <c r="O24" i="59"/>
  <c r="T24" i="59"/>
  <c r="N24" i="59"/>
  <c r="S24" i="59"/>
  <c r="H5" i="59"/>
  <c r="H23" i="59" s="1"/>
  <c r="H24" i="59" s="1"/>
  <c r="D23" i="59"/>
  <c r="D24" i="59" s="1"/>
  <c r="R28" i="59"/>
  <c r="W28" i="59"/>
  <c r="W30" i="59"/>
  <c r="V30" i="59"/>
  <c r="Q28" i="59"/>
  <c r="V28" i="59"/>
  <c r="P28" i="59"/>
  <c r="U30" i="59"/>
  <c r="U28" i="59"/>
  <c r="O28" i="59"/>
  <c r="T30" i="59"/>
  <c r="T28" i="59"/>
  <c r="N28" i="59"/>
  <c r="S30" i="59"/>
  <c r="S28" i="59"/>
  <c r="M28" i="59"/>
  <c r="R30" i="59"/>
  <c r="L28" i="59"/>
  <c r="Q30" i="59"/>
  <c r="P30" i="59"/>
  <c r="K28" i="59"/>
  <c r="J28" i="59"/>
  <c r="O30" i="59"/>
  <c r="N30" i="59"/>
  <c r="I28" i="59"/>
  <c r="M30" i="59"/>
  <c r="J30" i="59"/>
  <c r="E28" i="59"/>
  <c r="I30" i="59"/>
  <c r="D27" i="59"/>
  <c r="D28" i="59" s="1"/>
  <c r="H4" i="59"/>
  <c r="H27" i="59" s="1"/>
  <c r="U26" i="58"/>
  <c r="Z29" i="58"/>
  <c r="Z26" i="58"/>
  <c r="Y26" i="58"/>
  <c r="Y29" i="58"/>
  <c r="T26" i="58"/>
  <c r="X26" i="58"/>
  <c r="S26" i="58"/>
  <c r="X29" i="58"/>
  <c r="W29" i="58"/>
  <c r="W26" i="58"/>
  <c r="R26" i="58"/>
  <c r="V29" i="58"/>
  <c r="V26" i="58"/>
  <c r="Q26" i="58"/>
  <c r="P26" i="58"/>
  <c r="U29" i="58"/>
  <c r="T29" i="58"/>
  <c r="O26" i="58"/>
  <c r="S29" i="58"/>
  <c r="N26" i="58"/>
  <c r="R29" i="58"/>
  <c r="M26" i="58"/>
  <c r="Q29" i="58"/>
  <c r="L26" i="58"/>
  <c r="P29" i="58"/>
  <c r="K26" i="58"/>
  <c r="O29" i="58"/>
  <c r="J26" i="58"/>
  <c r="N29" i="58"/>
  <c r="I26" i="58"/>
  <c r="H26" i="58"/>
  <c r="M29" i="58"/>
  <c r="E26" i="58"/>
  <c r="J29" i="58"/>
  <c r="I29" i="58"/>
  <c r="D26" i="58"/>
  <c r="D10" i="58"/>
  <c r="H9" i="58"/>
  <c r="U24" i="58"/>
  <c r="Z24" i="58"/>
  <c r="T24" i="58"/>
  <c r="Y24" i="58"/>
  <c r="S24" i="58"/>
  <c r="X24" i="58"/>
  <c r="R24" i="58"/>
  <c r="W24" i="58"/>
  <c r="Q24" i="58"/>
  <c r="V24" i="58"/>
  <c r="H5" i="58"/>
  <c r="H23" i="58" s="1"/>
  <c r="H24" i="58" s="1"/>
  <c r="D23" i="58"/>
  <c r="D24" i="58" s="1"/>
  <c r="Z30" i="58"/>
  <c r="U28" i="58"/>
  <c r="Z28" i="58"/>
  <c r="T28" i="58"/>
  <c r="Y28" i="58"/>
  <c r="Y30" i="58"/>
  <c r="S28" i="58"/>
  <c r="X28" i="58"/>
  <c r="X30" i="58"/>
  <c r="R28" i="58"/>
  <c r="W28" i="58"/>
  <c r="W30" i="58"/>
  <c r="Q28" i="58"/>
  <c r="V28" i="58"/>
  <c r="V30" i="58"/>
  <c r="P28" i="58"/>
  <c r="U30" i="58"/>
  <c r="O28" i="58"/>
  <c r="T30" i="58"/>
  <c r="N28" i="58"/>
  <c r="S30" i="58"/>
  <c r="M28" i="58"/>
  <c r="R30" i="58"/>
  <c r="Q30" i="58"/>
  <c r="L28" i="58"/>
  <c r="K28" i="58"/>
  <c r="P30" i="58"/>
  <c r="O30" i="58"/>
  <c r="J28" i="58"/>
  <c r="I28" i="58"/>
  <c r="N30" i="58"/>
  <c r="M30" i="58"/>
  <c r="E28" i="58"/>
  <c r="J30" i="58"/>
  <c r="I30" i="58"/>
  <c r="H4" i="58"/>
  <c r="H27" i="58" s="1"/>
  <c r="D27" i="58"/>
  <c r="D28" i="58" s="1"/>
  <c r="H2" i="58"/>
  <c r="H20" i="58" s="1"/>
  <c r="D20" i="58"/>
  <c r="W29" i="57"/>
  <c r="W26" i="57"/>
  <c r="R26" i="57"/>
  <c r="V29" i="57"/>
  <c r="Q26" i="57"/>
  <c r="V26" i="57"/>
  <c r="U29" i="57"/>
  <c r="P26" i="57"/>
  <c r="U26" i="57"/>
  <c r="T26" i="57"/>
  <c r="T29" i="57"/>
  <c r="O26" i="57"/>
  <c r="S29" i="57"/>
  <c r="N26" i="57"/>
  <c r="S26" i="57"/>
  <c r="R29" i="57"/>
  <c r="M26" i="57"/>
  <c r="L26" i="57"/>
  <c r="Q29" i="57"/>
  <c r="P29" i="57"/>
  <c r="K26" i="57"/>
  <c r="O29" i="57"/>
  <c r="J26" i="57"/>
  <c r="I26" i="57"/>
  <c r="N29" i="57"/>
  <c r="H26" i="57"/>
  <c r="M29" i="57"/>
  <c r="E26" i="57"/>
  <c r="J29" i="57"/>
  <c r="D26" i="57"/>
  <c r="I29" i="57"/>
  <c r="D20" i="57"/>
  <c r="H21" i="57"/>
  <c r="H20" i="57" s="1"/>
  <c r="H9" i="57"/>
  <c r="D10" i="57"/>
  <c r="R24" i="57"/>
  <c r="W24" i="57"/>
  <c r="Q24" i="57"/>
  <c r="V24" i="57"/>
  <c r="P24" i="57"/>
  <c r="U24" i="57"/>
  <c r="T24" i="57"/>
  <c r="O24" i="57"/>
  <c r="N24" i="57"/>
  <c r="S24" i="57"/>
  <c r="H5" i="57"/>
  <c r="H23" i="57" s="1"/>
  <c r="H24" i="57" s="1"/>
  <c r="D23" i="57"/>
  <c r="D24" i="57" s="1"/>
  <c r="R28" i="57"/>
  <c r="W28" i="57"/>
  <c r="W30" i="57"/>
  <c r="V28" i="57"/>
  <c r="Q28" i="57"/>
  <c r="V30" i="57"/>
  <c r="P28" i="57"/>
  <c r="U28" i="57"/>
  <c r="U30" i="57"/>
  <c r="O28" i="57"/>
  <c r="T28" i="57"/>
  <c r="T30" i="57"/>
  <c r="N28" i="57"/>
  <c r="S28" i="57"/>
  <c r="S30" i="57"/>
  <c r="M28" i="57"/>
  <c r="R30" i="57"/>
  <c r="L28" i="57"/>
  <c r="Q30" i="57"/>
  <c r="K28" i="57"/>
  <c r="P30" i="57"/>
  <c r="O30" i="57"/>
  <c r="J28" i="57"/>
  <c r="N30" i="57"/>
  <c r="I28" i="57"/>
  <c r="M30" i="57"/>
  <c r="E28" i="57"/>
  <c r="J30" i="57"/>
  <c r="I30" i="57"/>
  <c r="H4" i="57"/>
  <c r="H27" i="57" s="1"/>
  <c r="D27" i="57"/>
  <c r="D28" i="57" s="1"/>
  <c r="R29" i="56"/>
  <c r="R26" i="56"/>
  <c r="M26" i="56"/>
  <c r="Q29" i="56"/>
  <c r="L26" i="56"/>
  <c r="Q26" i="56"/>
  <c r="K26" i="56"/>
  <c r="P29" i="56"/>
  <c r="P26" i="56"/>
  <c r="O29" i="56"/>
  <c r="O26" i="56"/>
  <c r="J26" i="56"/>
  <c r="N26" i="56"/>
  <c r="N29" i="56"/>
  <c r="I26" i="56"/>
  <c r="M29" i="56"/>
  <c r="H26" i="56"/>
  <c r="J29" i="56"/>
  <c r="E26" i="56"/>
  <c r="I29" i="56"/>
  <c r="D26" i="56"/>
  <c r="H9" i="56"/>
  <c r="D10" i="56"/>
  <c r="M24" i="56"/>
  <c r="R24" i="56"/>
  <c r="L24" i="56"/>
  <c r="Q24" i="56"/>
  <c r="K24" i="56"/>
  <c r="P24" i="56"/>
  <c r="J24" i="56"/>
  <c r="O24" i="56"/>
  <c r="I24" i="56"/>
  <c r="N24" i="56"/>
  <c r="D23" i="56"/>
  <c r="D24" i="56" s="1"/>
  <c r="H5" i="56"/>
  <c r="H23" i="56" s="1"/>
  <c r="H24" i="56" s="1"/>
  <c r="M28" i="56"/>
  <c r="R28" i="56"/>
  <c r="R30" i="56"/>
  <c r="L28" i="56"/>
  <c r="Q28" i="56"/>
  <c r="Q30" i="56"/>
  <c r="K28" i="56"/>
  <c r="P28" i="56"/>
  <c r="P30" i="56"/>
  <c r="J28" i="56"/>
  <c r="O28" i="56"/>
  <c r="O30" i="56"/>
  <c r="I28" i="56"/>
  <c r="N28" i="56"/>
  <c r="N30" i="56"/>
  <c r="M30" i="56"/>
  <c r="E28" i="56"/>
  <c r="J30" i="56"/>
  <c r="I30" i="56"/>
  <c r="H4" i="56"/>
  <c r="H27" i="56" s="1"/>
  <c r="D27" i="56"/>
  <c r="D28" i="56" s="1"/>
  <c r="D20" i="56"/>
  <c r="H2" i="56"/>
  <c r="H20" i="56" s="1"/>
  <c r="Z26" i="55"/>
  <c r="U26" i="55"/>
  <c r="Z29" i="55"/>
  <c r="T26" i="55"/>
  <c r="Y26" i="55"/>
  <c r="Y29" i="55"/>
  <c r="S26" i="55"/>
  <c r="X29" i="55"/>
  <c r="X26" i="55"/>
  <c r="W26" i="55"/>
  <c r="R26" i="55"/>
  <c r="W29" i="55"/>
  <c r="Q26" i="55"/>
  <c r="V26" i="55"/>
  <c r="V29" i="55"/>
  <c r="P26" i="55"/>
  <c r="U29" i="55"/>
  <c r="O26" i="55"/>
  <c r="T29" i="55"/>
  <c r="N26" i="55"/>
  <c r="S29" i="55"/>
  <c r="M26" i="55"/>
  <c r="R29" i="55"/>
  <c r="L26" i="55"/>
  <c r="Q29" i="55"/>
  <c r="K26" i="55"/>
  <c r="P29" i="55"/>
  <c r="J26" i="55"/>
  <c r="O29" i="55"/>
  <c r="I26" i="55"/>
  <c r="N29" i="55"/>
  <c r="H26" i="55"/>
  <c r="M29" i="55"/>
  <c r="E26" i="55"/>
  <c r="J29" i="55"/>
  <c r="D26" i="55"/>
  <c r="I29" i="55"/>
  <c r="H9" i="55"/>
  <c r="D10" i="55"/>
  <c r="U24" i="55"/>
  <c r="Z24" i="55"/>
  <c r="T24" i="55"/>
  <c r="Y24" i="55"/>
  <c r="S24" i="55"/>
  <c r="X24" i="55"/>
  <c r="R24" i="55"/>
  <c r="W24" i="55"/>
  <c r="Q24" i="55"/>
  <c r="V24" i="55"/>
  <c r="D23" i="55"/>
  <c r="D24" i="55" s="1"/>
  <c r="H5" i="55"/>
  <c r="H23" i="55" s="1"/>
  <c r="H24" i="55" s="1"/>
  <c r="U28" i="55"/>
  <c r="Z28" i="55"/>
  <c r="Z30" i="55"/>
  <c r="T28" i="55"/>
  <c r="Y28" i="55"/>
  <c r="Y30" i="55"/>
  <c r="S28" i="55"/>
  <c r="X28" i="55"/>
  <c r="X30" i="55"/>
  <c r="R28" i="55"/>
  <c r="W28" i="55"/>
  <c r="W30" i="55"/>
  <c r="Q28" i="55"/>
  <c r="V28" i="55"/>
  <c r="V30" i="55"/>
  <c r="P28" i="55"/>
  <c r="U30" i="55"/>
  <c r="O28" i="55"/>
  <c r="T30" i="55"/>
  <c r="N28" i="55"/>
  <c r="S30" i="55"/>
  <c r="M28" i="55"/>
  <c r="R30" i="55"/>
  <c r="L28" i="55"/>
  <c r="Q30" i="55"/>
  <c r="K28" i="55"/>
  <c r="P30" i="55"/>
  <c r="J28" i="55"/>
  <c r="O30" i="55"/>
  <c r="I28" i="55"/>
  <c r="N30" i="55"/>
  <c r="M30" i="55"/>
  <c r="E28" i="55"/>
  <c r="J30" i="55"/>
  <c r="I30" i="55"/>
  <c r="H4" i="55"/>
  <c r="H27" i="55" s="1"/>
  <c r="D27" i="55"/>
  <c r="D28" i="55" s="1"/>
  <c r="D20" i="55"/>
  <c r="H2" i="55"/>
  <c r="H20" i="55" s="1"/>
  <c r="U26" i="54"/>
  <c r="Z26" i="54"/>
  <c r="Z29" i="54"/>
  <c r="Y26" i="54"/>
  <c r="Y29" i="54"/>
  <c r="T26" i="54"/>
  <c r="X29" i="54"/>
  <c r="X26" i="54"/>
  <c r="S26" i="54"/>
  <c r="R26" i="54"/>
  <c r="W26" i="54"/>
  <c r="W29" i="54"/>
  <c r="V29" i="54"/>
  <c r="Q26" i="54"/>
  <c r="V26" i="54"/>
  <c r="U29" i="54"/>
  <c r="P26" i="54"/>
  <c r="T29" i="54"/>
  <c r="O26" i="54"/>
  <c r="N26" i="54"/>
  <c r="S29" i="54"/>
  <c r="M26" i="54"/>
  <c r="R29" i="54"/>
  <c r="L26" i="54"/>
  <c r="Q29" i="54"/>
  <c r="K26" i="54"/>
  <c r="P29" i="54"/>
  <c r="O29" i="54"/>
  <c r="J26" i="54"/>
  <c r="N29" i="54"/>
  <c r="I26" i="54"/>
  <c r="H26" i="54"/>
  <c r="M29" i="54"/>
  <c r="E26" i="54"/>
  <c r="J29" i="54"/>
  <c r="D26" i="54"/>
  <c r="I29" i="54"/>
  <c r="H9" i="54"/>
  <c r="D10" i="54"/>
  <c r="U24" i="54"/>
  <c r="Z24" i="54"/>
  <c r="T24" i="54"/>
  <c r="Y24" i="54"/>
  <c r="S24" i="54"/>
  <c r="X24" i="54"/>
  <c r="R24" i="54"/>
  <c r="W24" i="54"/>
  <c r="Q24" i="54"/>
  <c r="V24" i="54"/>
  <c r="H5" i="54"/>
  <c r="H23" i="54" s="1"/>
  <c r="H24" i="54" s="1"/>
  <c r="D23" i="54"/>
  <c r="D24" i="54" s="1"/>
  <c r="U28" i="54"/>
  <c r="Z28" i="54"/>
  <c r="Z30" i="54"/>
  <c r="T28" i="54"/>
  <c r="Y28" i="54"/>
  <c r="Y30" i="54"/>
  <c r="S28" i="54"/>
  <c r="X28" i="54"/>
  <c r="X30" i="54"/>
  <c r="R28" i="54"/>
  <c r="W28" i="54"/>
  <c r="W30" i="54"/>
  <c r="Q28" i="54"/>
  <c r="V28" i="54"/>
  <c r="V30" i="54"/>
  <c r="P28" i="54"/>
  <c r="U30" i="54"/>
  <c r="O28" i="54"/>
  <c r="T30" i="54"/>
  <c r="N28" i="54"/>
  <c r="S30" i="54"/>
  <c r="M28" i="54"/>
  <c r="R30" i="54"/>
  <c r="L28" i="54"/>
  <c r="Q30" i="54"/>
  <c r="K28" i="54"/>
  <c r="P30" i="54"/>
  <c r="J28" i="54"/>
  <c r="O30" i="54"/>
  <c r="I28" i="54"/>
  <c r="N30" i="54"/>
  <c r="M30" i="54"/>
  <c r="E28" i="54"/>
  <c r="J30" i="54"/>
  <c r="I30" i="54"/>
  <c r="D27" i="54"/>
  <c r="D28" i="54" s="1"/>
  <c r="H4" i="54"/>
  <c r="H27" i="54" s="1"/>
  <c r="H2" i="54"/>
  <c r="H20" i="54" s="1"/>
  <c r="D20" i="54"/>
  <c r="V26" i="53"/>
  <c r="V29" i="53"/>
  <c r="Q26" i="53"/>
  <c r="U29" i="53"/>
  <c r="U26" i="53"/>
  <c r="P26" i="53"/>
  <c r="T29" i="53"/>
  <c r="T26" i="53"/>
  <c r="O26" i="53"/>
  <c r="S26" i="53"/>
  <c r="N26" i="53"/>
  <c r="S29" i="53"/>
  <c r="M26" i="53"/>
  <c r="R29" i="53"/>
  <c r="R26" i="53"/>
  <c r="L26" i="53"/>
  <c r="Q29" i="53"/>
  <c r="K26" i="53"/>
  <c r="P29" i="53"/>
  <c r="O29" i="53"/>
  <c r="J26" i="53"/>
  <c r="N29" i="53"/>
  <c r="I26" i="53"/>
  <c r="H26" i="53"/>
  <c r="M29" i="53"/>
  <c r="J29" i="53"/>
  <c r="E26" i="53"/>
  <c r="I29" i="53"/>
  <c r="D26" i="53"/>
  <c r="H9" i="53"/>
  <c r="D10" i="53"/>
  <c r="Q24" i="53"/>
  <c r="V24" i="53"/>
  <c r="P24" i="53"/>
  <c r="U24" i="53"/>
  <c r="O24" i="53"/>
  <c r="T24" i="53"/>
  <c r="N24" i="53"/>
  <c r="S24" i="53"/>
  <c r="M24" i="53"/>
  <c r="R24" i="53"/>
  <c r="H5" i="53"/>
  <c r="H23" i="53" s="1"/>
  <c r="H24" i="53" s="1"/>
  <c r="D23" i="53"/>
  <c r="D24" i="53" s="1"/>
  <c r="Q28" i="53"/>
  <c r="V28" i="53"/>
  <c r="V30" i="53"/>
  <c r="P28" i="53"/>
  <c r="U28" i="53"/>
  <c r="U30" i="53"/>
  <c r="O28" i="53"/>
  <c r="T28" i="53"/>
  <c r="T30" i="53"/>
  <c r="N28" i="53"/>
  <c r="S28" i="53"/>
  <c r="S30" i="53"/>
  <c r="M28" i="53"/>
  <c r="R28" i="53"/>
  <c r="R30" i="53"/>
  <c r="L28" i="53"/>
  <c r="Q30" i="53"/>
  <c r="K28" i="53"/>
  <c r="P30" i="53"/>
  <c r="J28" i="53"/>
  <c r="O30" i="53"/>
  <c r="I28" i="53"/>
  <c r="N30" i="53"/>
  <c r="M30" i="53"/>
  <c r="E28" i="53"/>
  <c r="J30" i="53"/>
  <c r="I30" i="53"/>
  <c r="D27" i="53"/>
  <c r="D28" i="53" s="1"/>
  <c r="H4" i="53"/>
  <c r="H27" i="53" s="1"/>
  <c r="H2" i="53"/>
  <c r="H20" i="53" s="1"/>
  <c r="D20" i="53"/>
  <c r="Z29" i="52"/>
  <c r="Z26" i="52"/>
  <c r="U26" i="52"/>
  <c r="Y29" i="52"/>
  <c r="Y26" i="52"/>
  <c r="T26" i="52"/>
  <c r="X29" i="52"/>
  <c r="X26" i="52"/>
  <c r="S26" i="52"/>
  <c r="W29" i="52"/>
  <c r="W26" i="52"/>
  <c r="R26" i="52"/>
  <c r="Q26" i="52"/>
  <c r="V29" i="52"/>
  <c r="V26" i="52"/>
  <c r="P26" i="52"/>
  <c r="U29" i="52"/>
  <c r="O26" i="52"/>
  <c r="T29" i="52"/>
  <c r="N26" i="52"/>
  <c r="S29" i="52"/>
  <c r="M26" i="52"/>
  <c r="R29" i="52"/>
  <c r="L26" i="52"/>
  <c r="Q29" i="52"/>
  <c r="K26" i="52"/>
  <c r="P29" i="52"/>
  <c r="O29" i="52"/>
  <c r="J26" i="52"/>
  <c r="N29" i="52"/>
  <c r="I26" i="52"/>
  <c r="M29" i="52"/>
  <c r="H26" i="52"/>
  <c r="E26" i="52"/>
  <c r="J29" i="52"/>
  <c r="I29" i="52"/>
  <c r="D26" i="52"/>
  <c r="H9" i="52"/>
  <c r="D10" i="52"/>
  <c r="U24" i="52"/>
  <c r="Z24" i="52"/>
  <c r="T24" i="52"/>
  <c r="Y24" i="52"/>
  <c r="S24" i="52"/>
  <c r="X24" i="52"/>
  <c r="R24" i="52"/>
  <c r="W24" i="52"/>
  <c r="Q24" i="52"/>
  <c r="V24" i="52"/>
  <c r="D23" i="52"/>
  <c r="D24" i="52" s="1"/>
  <c r="H5" i="52"/>
  <c r="H23" i="52" s="1"/>
  <c r="H24" i="52" s="1"/>
  <c r="U28" i="52"/>
  <c r="Z28" i="52"/>
  <c r="Z30" i="52"/>
  <c r="T28" i="52"/>
  <c r="Y28" i="52"/>
  <c r="Y30" i="52"/>
  <c r="S28" i="52"/>
  <c r="X28" i="52"/>
  <c r="X30" i="52"/>
  <c r="R28" i="52"/>
  <c r="W28" i="52"/>
  <c r="W30" i="52"/>
  <c r="Q28" i="52"/>
  <c r="V28" i="52"/>
  <c r="V30" i="52"/>
  <c r="P28" i="52"/>
  <c r="U30" i="52"/>
  <c r="O28" i="52"/>
  <c r="T30" i="52"/>
  <c r="N28" i="52"/>
  <c r="S30" i="52"/>
  <c r="M28" i="52"/>
  <c r="R30" i="52"/>
  <c r="L28" i="52"/>
  <c r="Q30" i="52"/>
  <c r="K28" i="52"/>
  <c r="P30" i="52"/>
  <c r="J28" i="52"/>
  <c r="O30" i="52"/>
  <c r="I28" i="52"/>
  <c r="N30" i="52"/>
  <c r="M30" i="52"/>
  <c r="E28" i="52"/>
  <c r="J30" i="52"/>
  <c r="I30" i="52"/>
  <c r="D27" i="52"/>
  <c r="D28" i="52" s="1"/>
  <c r="H4" i="52"/>
  <c r="H27" i="52" s="1"/>
  <c r="D20" i="52"/>
  <c r="H2" i="52"/>
  <c r="H20" i="52" s="1"/>
  <c r="Q26" i="51"/>
  <c r="V26" i="51"/>
  <c r="V29" i="51"/>
  <c r="P26" i="51"/>
  <c r="U26" i="51"/>
  <c r="U29" i="51"/>
  <c r="O26" i="51"/>
  <c r="T26" i="51"/>
  <c r="T29" i="51"/>
  <c r="N26" i="51"/>
  <c r="S26" i="51"/>
  <c r="S29" i="51"/>
  <c r="M26" i="51"/>
  <c r="R26" i="51"/>
  <c r="R29" i="51"/>
  <c r="Q29" i="51"/>
  <c r="L26" i="51"/>
  <c r="P29" i="51"/>
  <c r="K26" i="51"/>
  <c r="O29" i="51"/>
  <c r="J26" i="51"/>
  <c r="N29" i="51"/>
  <c r="I26" i="51"/>
  <c r="M29" i="51"/>
  <c r="H26" i="51"/>
  <c r="J29" i="51"/>
  <c r="E26" i="51"/>
  <c r="I29" i="51"/>
  <c r="D26" i="51"/>
  <c r="D10" i="51"/>
  <c r="H9" i="51"/>
  <c r="Q24" i="51"/>
  <c r="V24" i="51"/>
  <c r="P24" i="51"/>
  <c r="U24" i="51"/>
  <c r="O24" i="51"/>
  <c r="T24" i="51"/>
  <c r="N24" i="51"/>
  <c r="S24" i="51"/>
  <c r="M24" i="51"/>
  <c r="R24" i="51"/>
  <c r="D23" i="51"/>
  <c r="D24" i="51" s="1"/>
  <c r="H5" i="51"/>
  <c r="H23" i="51" s="1"/>
  <c r="H24" i="51" s="1"/>
  <c r="Q28" i="51"/>
  <c r="V28" i="51"/>
  <c r="V30" i="51"/>
  <c r="P28" i="51"/>
  <c r="U28" i="51"/>
  <c r="U30" i="51"/>
  <c r="O28" i="51"/>
  <c r="T28" i="51"/>
  <c r="T30" i="51"/>
  <c r="N28" i="51"/>
  <c r="S28" i="51"/>
  <c r="S30" i="51"/>
  <c r="M28" i="51"/>
  <c r="R28" i="51"/>
  <c r="R30" i="51"/>
  <c r="L28" i="51"/>
  <c r="Q30" i="51"/>
  <c r="K28" i="51"/>
  <c r="P30" i="51"/>
  <c r="J28" i="51"/>
  <c r="O30" i="51"/>
  <c r="I28" i="51"/>
  <c r="N30" i="51"/>
  <c r="M30" i="51"/>
  <c r="E28" i="51"/>
  <c r="J30" i="51"/>
  <c r="I30" i="51"/>
  <c r="H4" i="51"/>
  <c r="H27" i="51" s="1"/>
  <c r="D27" i="51"/>
  <c r="D28" i="51" s="1"/>
  <c r="D20" i="51"/>
  <c r="H2" i="51"/>
  <c r="H20" i="51" s="1"/>
  <c r="Z29" i="50"/>
  <c r="Z26" i="50"/>
  <c r="U26" i="50"/>
  <c r="Y29" i="50"/>
  <c r="T26" i="50"/>
  <c r="Y26" i="50"/>
  <c r="X29" i="50"/>
  <c r="X26" i="50"/>
  <c r="S26" i="50"/>
  <c r="W26" i="50"/>
  <c r="W29" i="50"/>
  <c r="R26" i="50"/>
  <c r="V26" i="50"/>
  <c r="V29" i="50"/>
  <c r="Q26" i="50"/>
  <c r="U29" i="50"/>
  <c r="P26" i="50"/>
  <c r="T29" i="50"/>
  <c r="O26" i="50"/>
  <c r="N26" i="50"/>
  <c r="S29" i="50"/>
  <c r="R29" i="50"/>
  <c r="M26" i="50"/>
  <c r="Q29" i="50"/>
  <c r="L26" i="50"/>
  <c r="P29" i="50"/>
  <c r="K26" i="50"/>
  <c r="O29" i="50"/>
  <c r="J26" i="50"/>
  <c r="I26" i="50"/>
  <c r="N29" i="50"/>
  <c r="M29" i="50"/>
  <c r="H26" i="50"/>
  <c r="J29" i="50"/>
  <c r="E26" i="50"/>
  <c r="I29" i="50"/>
  <c r="D26" i="50"/>
  <c r="H9" i="50"/>
  <c r="D10" i="50"/>
  <c r="U24" i="50"/>
  <c r="Z24" i="50"/>
  <c r="T24" i="50"/>
  <c r="Y24" i="50"/>
  <c r="S24" i="50"/>
  <c r="X24" i="50"/>
  <c r="R24" i="50"/>
  <c r="W24" i="50"/>
  <c r="Q24" i="50"/>
  <c r="V24" i="50"/>
  <c r="D23" i="50"/>
  <c r="D24" i="50" s="1"/>
  <c r="H5" i="50"/>
  <c r="H23" i="50" s="1"/>
  <c r="H24" i="50" s="1"/>
  <c r="U28" i="50"/>
  <c r="Z28" i="50"/>
  <c r="Z30" i="50"/>
  <c r="T28" i="50"/>
  <c r="Y28" i="50"/>
  <c r="Y30" i="50"/>
  <c r="S28" i="50"/>
  <c r="X28" i="50"/>
  <c r="X30" i="50"/>
  <c r="R28" i="50"/>
  <c r="W28" i="50"/>
  <c r="W30" i="50"/>
  <c r="Q28" i="50"/>
  <c r="V28" i="50"/>
  <c r="V30" i="50"/>
  <c r="P28" i="50"/>
  <c r="U30" i="50"/>
  <c r="O28" i="50"/>
  <c r="T30" i="50"/>
  <c r="N28" i="50"/>
  <c r="S30" i="50"/>
  <c r="M28" i="50"/>
  <c r="R30" i="50"/>
  <c r="L28" i="50"/>
  <c r="Q30" i="50"/>
  <c r="K28" i="50"/>
  <c r="P30" i="50"/>
  <c r="J28" i="50"/>
  <c r="O30" i="50"/>
  <c r="I28" i="50"/>
  <c r="N30" i="50"/>
  <c r="M30" i="50"/>
  <c r="E28" i="50"/>
  <c r="J30" i="50"/>
  <c r="I30" i="50"/>
  <c r="D27" i="50"/>
  <c r="D28" i="50" s="1"/>
  <c r="H4" i="50"/>
  <c r="H27" i="50" s="1"/>
  <c r="D20" i="50"/>
  <c r="H2" i="50"/>
  <c r="H20" i="50" s="1"/>
  <c r="O29" i="49"/>
  <c r="J26" i="49"/>
  <c r="O26" i="49"/>
  <c r="N29" i="49"/>
  <c r="I26" i="49"/>
  <c r="N26" i="49"/>
  <c r="M29" i="49"/>
  <c r="H26" i="49"/>
  <c r="M26" i="49"/>
  <c r="L29" i="49"/>
  <c r="L26" i="49"/>
  <c r="K29" i="49"/>
  <c r="K26" i="49"/>
  <c r="J29" i="49"/>
  <c r="E26" i="49"/>
  <c r="I29" i="49"/>
  <c r="D26" i="49"/>
  <c r="D10" i="49"/>
  <c r="H9" i="49"/>
  <c r="J24" i="49"/>
  <c r="O24" i="49"/>
  <c r="I24" i="49"/>
  <c r="N24" i="49"/>
  <c r="M24" i="49"/>
  <c r="D23" i="49"/>
  <c r="D24" i="49" s="1"/>
  <c r="H5" i="49"/>
  <c r="H23" i="49" s="1"/>
  <c r="H24" i="49" s="1"/>
  <c r="J28" i="49"/>
  <c r="O28" i="49"/>
  <c r="O30" i="49"/>
  <c r="I28" i="49"/>
  <c r="N28" i="49"/>
  <c r="N30" i="49"/>
  <c r="M28" i="49"/>
  <c r="M30" i="49"/>
  <c r="L28" i="49"/>
  <c r="L30" i="49"/>
  <c r="K28" i="49"/>
  <c r="K30" i="49"/>
  <c r="E28" i="49"/>
  <c r="J30" i="49"/>
  <c r="I30" i="49"/>
  <c r="D27" i="49"/>
  <c r="D28" i="49" s="1"/>
  <c r="H4" i="49"/>
  <c r="H27" i="49" s="1"/>
  <c r="H2" i="49"/>
  <c r="H20" i="49" s="1"/>
  <c r="D20" i="49"/>
  <c r="Z29" i="48"/>
  <c r="Z26" i="48"/>
  <c r="U26" i="48"/>
  <c r="Y29" i="48"/>
  <c r="Y26" i="48"/>
  <c r="T26" i="48"/>
  <c r="X29" i="48"/>
  <c r="X26" i="48"/>
  <c r="S26" i="48"/>
  <c r="R26" i="48"/>
  <c r="W29" i="48"/>
  <c r="W26" i="48"/>
  <c r="V26" i="48"/>
  <c r="V29" i="48"/>
  <c r="Q26" i="48"/>
  <c r="U29" i="48"/>
  <c r="P26" i="48"/>
  <c r="T29" i="48"/>
  <c r="O26" i="48"/>
  <c r="S29" i="48"/>
  <c r="N26" i="48"/>
  <c r="M26" i="48"/>
  <c r="R29" i="48"/>
  <c r="L26" i="48"/>
  <c r="Q29" i="48"/>
  <c r="P29" i="48"/>
  <c r="K26" i="48"/>
  <c r="O29" i="48"/>
  <c r="J26" i="48"/>
  <c r="N29" i="48"/>
  <c r="I26" i="48"/>
  <c r="M29" i="48"/>
  <c r="H26" i="48"/>
  <c r="E26" i="48"/>
  <c r="J29" i="48"/>
  <c r="I29" i="48"/>
  <c r="D26" i="48"/>
  <c r="H9" i="48"/>
  <c r="D10" i="48"/>
  <c r="U24" i="48"/>
  <c r="Z24" i="48"/>
  <c r="T24" i="48"/>
  <c r="Y24" i="48"/>
  <c r="S24" i="48"/>
  <c r="X24" i="48"/>
  <c r="R24" i="48"/>
  <c r="W24" i="48"/>
  <c r="Q24" i="48"/>
  <c r="V24" i="48"/>
  <c r="D23" i="48"/>
  <c r="D24" i="48" s="1"/>
  <c r="H5" i="48"/>
  <c r="H23" i="48" s="1"/>
  <c r="H24" i="48" s="1"/>
  <c r="U28" i="48"/>
  <c r="Z28" i="48"/>
  <c r="Z30" i="48"/>
  <c r="T28" i="48"/>
  <c r="Y28" i="48"/>
  <c r="Y30" i="48"/>
  <c r="S28" i="48"/>
  <c r="X28" i="48"/>
  <c r="X30" i="48"/>
  <c r="R28" i="48"/>
  <c r="W28" i="48"/>
  <c r="W30" i="48"/>
  <c r="Q28" i="48"/>
  <c r="V28" i="48"/>
  <c r="V30" i="48"/>
  <c r="P28" i="48"/>
  <c r="U30" i="48"/>
  <c r="O28" i="48"/>
  <c r="T30" i="48"/>
  <c r="N28" i="48"/>
  <c r="S30" i="48"/>
  <c r="M28" i="48"/>
  <c r="R30" i="48"/>
  <c r="L28" i="48"/>
  <c r="Q30" i="48"/>
  <c r="K28" i="48"/>
  <c r="P30" i="48"/>
  <c r="J28" i="48"/>
  <c r="O30" i="48"/>
  <c r="I28" i="48"/>
  <c r="N30" i="48"/>
  <c r="M30" i="48"/>
  <c r="E28" i="48"/>
  <c r="J30" i="48"/>
  <c r="I30" i="48"/>
  <c r="D27" i="48"/>
  <c r="D28" i="48" s="1"/>
  <c r="H4" i="48"/>
  <c r="H27" i="48" s="1"/>
  <c r="D20" i="48"/>
  <c r="H2" i="48"/>
  <c r="H20" i="48" s="1"/>
  <c r="U29" i="47"/>
  <c r="U26" i="47"/>
  <c r="P26" i="47"/>
  <c r="T29" i="47"/>
  <c r="T26" i="47"/>
  <c r="O26" i="47"/>
  <c r="S29" i="47"/>
  <c r="N26" i="47"/>
  <c r="S26" i="47"/>
  <c r="R29" i="47"/>
  <c r="M26" i="47"/>
  <c r="R26" i="47"/>
  <c r="Q29" i="47"/>
  <c r="L26" i="47"/>
  <c r="Q26" i="47"/>
  <c r="P29" i="47"/>
  <c r="K26" i="47"/>
  <c r="O29" i="47"/>
  <c r="J26" i="47"/>
  <c r="N29" i="47"/>
  <c r="I26" i="47"/>
  <c r="M29" i="47"/>
  <c r="H26" i="47"/>
  <c r="J29" i="47"/>
  <c r="E26" i="47"/>
  <c r="I29" i="47"/>
  <c r="D26" i="47"/>
  <c r="H9" i="47"/>
  <c r="D10" i="47"/>
  <c r="P24" i="47"/>
  <c r="U24" i="47"/>
  <c r="O24" i="47"/>
  <c r="T24" i="47"/>
  <c r="N24" i="47"/>
  <c r="S24" i="47"/>
  <c r="M24" i="47"/>
  <c r="R24" i="47"/>
  <c r="L24" i="47"/>
  <c r="Q24" i="47"/>
  <c r="D23" i="47"/>
  <c r="D24" i="47" s="1"/>
  <c r="H5" i="47"/>
  <c r="H23" i="47" s="1"/>
  <c r="H24" i="47" s="1"/>
  <c r="P28" i="47"/>
  <c r="U28" i="47"/>
  <c r="U30" i="47"/>
  <c r="O28" i="47"/>
  <c r="T28" i="47"/>
  <c r="T30" i="47"/>
  <c r="N28" i="47"/>
  <c r="S28" i="47"/>
  <c r="S30" i="47"/>
  <c r="M28" i="47"/>
  <c r="R28" i="47"/>
  <c r="R30" i="47"/>
  <c r="L28" i="47"/>
  <c r="Q28" i="47"/>
  <c r="Q30" i="47"/>
  <c r="K28" i="47"/>
  <c r="P30" i="47"/>
  <c r="J28" i="47"/>
  <c r="O30" i="47"/>
  <c r="I28" i="47"/>
  <c r="N30" i="47"/>
  <c r="M30" i="47"/>
  <c r="E28" i="47"/>
  <c r="J30" i="47"/>
  <c r="I30" i="47"/>
  <c r="H4" i="47"/>
  <c r="H27" i="47" s="1"/>
  <c r="D27" i="47"/>
  <c r="D28" i="47" s="1"/>
  <c r="D20" i="47"/>
  <c r="H2" i="47"/>
  <c r="H20" i="47" s="1"/>
  <c r="AA26" i="46"/>
  <c r="V26" i="46"/>
  <c r="AA29" i="46"/>
  <c r="Z26" i="46"/>
  <c r="U26" i="46"/>
  <c r="Z29" i="46"/>
  <c r="T26" i="46"/>
  <c r="Y26" i="46"/>
  <c r="Y29" i="46"/>
  <c r="S26" i="46"/>
  <c r="X26" i="46"/>
  <c r="X29" i="46"/>
  <c r="R26" i="46"/>
  <c r="W26" i="46"/>
  <c r="W29" i="46"/>
  <c r="Q26" i="46"/>
  <c r="V29" i="46"/>
  <c r="U29" i="46"/>
  <c r="P26" i="46"/>
  <c r="O26" i="46"/>
  <c r="T29" i="46"/>
  <c r="N26" i="46"/>
  <c r="S29" i="46"/>
  <c r="M26" i="46"/>
  <c r="R29" i="46"/>
  <c r="L26" i="46"/>
  <c r="Q29" i="46"/>
  <c r="K26" i="46"/>
  <c r="P29" i="46"/>
  <c r="J26" i="46"/>
  <c r="O29" i="46"/>
  <c r="I26" i="46"/>
  <c r="N29" i="46"/>
  <c r="M29" i="46"/>
  <c r="H26" i="46"/>
  <c r="J29" i="46"/>
  <c r="E26" i="46"/>
  <c r="I29" i="46"/>
  <c r="D26" i="46"/>
  <c r="H9" i="46"/>
  <c r="D10" i="46"/>
  <c r="V24" i="46"/>
  <c r="AA24" i="46"/>
  <c r="U24" i="46"/>
  <c r="Z24" i="46"/>
  <c r="T24" i="46"/>
  <c r="Y24" i="46"/>
  <c r="S24" i="46"/>
  <c r="X24" i="46"/>
  <c r="R24" i="46"/>
  <c r="W24" i="46"/>
  <c r="H5" i="46"/>
  <c r="H23" i="46" s="1"/>
  <c r="H24" i="46" s="1"/>
  <c r="D23" i="46"/>
  <c r="D24" i="46" s="1"/>
  <c r="V28" i="46"/>
  <c r="AA28" i="46"/>
  <c r="AA30" i="46"/>
  <c r="U28" i="46"/>
  <c r="Z28" i="46"/>
  <c r="Z30" i="46"/>
  <c r="T28" i="46"/>
  <c r="Y28" i="46"/>
  <c r="Y30" i="46"/>
  <c r="S28" i="46"/>
  <c r="X28" i="46"/>
  <c r="X30" i="46"/>
  <c r="R28" i="46"/>
  <c r="W28" i="46"/>
  <c r="W30" i="46"/>
  <c r="Q28" i="46"/>
  <c r="V30" i="46"/>
  <c r="P28" i="46"/>
  <c r="U30" i="46"/>
  <c r="O28" i="46"/>
  <c r="T30" i="46"/>
  <c r="N28" i="46"/>
  <c r="S30" i="46"/>
  <c r="M28" i="46"/>
  <c r="R30" i="46"/>
  <c r="L28" i="46"/>
  <c r="Q30" i="46"/>
  <c r="K28" i="46"/>
  <c r="P30" i="46"/>
  <c r="J28" i="46"/>
  <c r="O30" i="46"/>
  <c r="I28" i="46"/>
  <c r="N30" i="46"/>
  <c r="M30" i="46"/>
  <c r="E28" i="46"/>
  <c r="J30" i="46"/>
  <c r="I30" i="46"/>
  <c r="D27" i="46"/>
  <c r="D28" i="46" s="1"/>
  <c r="H4" i="46"/>
  <c r="H27" i="46" s="1"/>
  <c r="D20" i="46"/>
  <c r="H2" i="46"/>
  <c r="H20" i="46" s="1"/>
  <c r="X29" i="45"/>
  <c r="S26" i="45"/>
  <c r="X26" i="45"/>
  <c r="R26" i="45"/>
  <c r="W26" i="45"/>
  <c r="W29" i="45"/>
  <c r="V26" i="45"/>
  <c r="V29" i="45"/>
  <c r="Q26" i="45"/>
  <c r="U26" i="45"/>
  <c r="U29" i="45"/>
  <c r="P26" i="45"/>
  <c r="T29" i="45"/>
  <c r="T26" i="45"/>
  <c r="O26" i="45"/>
  <c r="S29" i="45"/>
  <c r="N26" i="45"/>
  <c r="M26" i="45"/>
  <c r="R29" i="45"/>
  <c r="L26" i="45"/>
  <c r="Q29" i="45"/>
  <c r="K26" i="45"/>
  <c r="P29" i="45"/>
  <c r="O29" i="45"/>
  <c r="J26" i="45"/>
  <c r="I26" i="45"/>
  <c r="N29" i="45"/>
  <c r="M29" i="45"/>
  <c r="H26" i="45"/>
  <c r="E26" i="45"/>
  <c r="J29" i="45"/>
  <c r="D26" i="45"/>
  <c r="I29" i="45"/>
  <c r="H9" i="45"/>
  <c r="D10" i="45"/>
  <c r="S24" i="45"/>
  <c r="X24" i="45"/>
  <c r="R24" i="45"/>
  <c r="W24" i="45"/>
  <c r="Q24" i="45"/>
  <c r="V24" i="45"/>
  <c r="P24" i="45"/>
  <c r="U24" i="45"/>
  <c r="O24" i="45"/>
  <c r="T24" i="45"/>
  <c r="H5" i="45"/>
  <c r="H23" i="45" s="1"/>
  <c r="H24" i="45" s="1"/>
  <c r="D23" i="45"/>
  <c r="D24" i="45" s="1"/>
  <c r="S28" i="45"/>
  <c r="X28" i="45"/>
  <c r="X30" i="45"/>
  <c r="R28" i="45"/>
  <c r="W28" i="45"/>
  <c r="W30" i="45"/>
  <c r="Q28" i="45"/>
  <c r="V28" i="45"/>
  <c r="V30" i="45"/>
  <c r="P28" i="45"/>
  <c r="U28" i="45"/>
  <c r="U30" i="45"/>
  <c r="O28" i="45"/>
  <c r="T28" i="45"/>
  <c r="T30" i="45"/>
  <c r="N28" i="45"/>
  <c r="S30" i="45"/>
  <c r="M28" i="45"/>
  <c r="R30" i="45"/>
  <c r="L28" i="45"/>
  <c r="Q30" i="45"/>
  <c r="K28" i="45"/>
  <c r="P30" i="45"/>
  <c r="J28" i="45"/>
  <c r="O30" i="45"/>
  <c r="I28" i="45"/>
  <c r="N30" i="45"/>
  <c r="M30" i="45"/>
  <c r="E28" i="45"/>
  <c r="J30" i="45"/>
  <c r="I30" i="45"/>
  <c r="H4" i="45"/>
  <c r="H27" i="45" s="1"/>
  <c r="D27" i="45"/>
  <c r="D28" i="45" s="1"/>
  <c r="H2" i="45"/>
  <c r="H20" i="45" s="1"/>
  <c r="D20" i="45"/>
  <c r="K29" i="44"/>
  <c r="K26" i="44"/>
  <c r="J29" i="44"/>
  <c r="J26" i="44"/>
  <c r="E26" i="44"/>
  <c r="I29" i="44"/>
  <c r="I26" i="44"/>
  <c r="D26" i="44"/>
  <c r="H26" i="44"/>
  <c r="H29" i="44"/>
  <c r="D10" i="44"/>
  <c r="H9" i="44"/>
  <c r="E24" i="44"/>
  <c r="J24" i="44"/>
  <c r="I24" i="44"/>
  <c r="H5" i="44"/>
  <c r="H23" i="44" s="1"/>
  <c r="H24" i="44" s="1"/>
  <c r="D23" i="44"/>
  <c r="D24" i="44" s="1"/>
  <c r="K28" i="44"/>
  <c r="K30" i="44"/>
  <c r="E28" i="44"/>
  <c r="J28" i="44"/>
  <c r="J30" i="44"/>
  <c r="I28" i="44"/>
  <c r="I30" i="44"/>
  <c r="D27" i="44"/>
  <c r="D28" i="44" s="1"/>
  <c r="H4" i="44"/>
  <c r="H27" i="44" s="1"/>
  <c r="H2" i="44"/>
  <c r="H20" i="44" s="1"/>
  <c r="D20" i="44"/>
  <c r="Q26" i="43"/>
  <c r="V26" i="43"/>
  <c r="V29" i="43"/>
  <c r="P26" i="43"/>
  <c r="U29" i="43"/>
  <c r="U26" i="43"/>
  <c r="O26" i="43"/>
  <c r="T26" i="43"/>
  <c r="T29" i="43"/>
  <c r="N26" i="43"/>
  <c r="S26" i="43"/>
  <c r="S29" i="43"/>
  <c r="R29" i="43"/>
  <c r="M26" i="43"/>
  <c r="R26" i="43"/>
  <c r="Q29" i="43"/>
  <c r="L26" i="43"/>
  <c r="K26" i="43"/>
  <c r="P29" i="43"/>
  <c r="J26" i="43"/>
  <c r="O29" i="43"/>
  <c r="I26" i="43"/>
  <c r="N29" i="43"/>
  <c r="M29" i="43"/>
  <c r="H26" i="43"/>
  <c r="J29" i="43"/>
  <c r="E26" i="43"/>
  <c r="I29" i="43"/>
  <c r="D26" i="43"/>
  <c r="D10" i="43"/>
  <c r="H9" i="43"/>
  <c r="Q24" i="43"/>
  <c r="V24" i="43"/>
  <c r="P24" i="43"/>
  <c r="U24" i="43"/>
  <c r="O24" i="43"/>
  <c r="T24" i="43"/>
  <c r="N24" i="43"/>
  <c r="S24" i="43"/>
  <c r="M24" i="43"/>
  <c r="R24" i="43"/>
  <c r="H5" i="43"/>
  <c r="H23" i="43" s="1"/>
  <c r="H24" i="43" s="1"/>
  <c r="D23" i="43"/>
  <c r="D24" i="43" s="1"/>
  <c r="Q28" i="43"/>
  <c r="V28" i="43"/>
  <c r="V30" i="43"/>
  <c r="P28" i="43"/>
  <c r="U28" i="43"/>
  <c r="U30" i="43"/>
  <c r="O28" i="43"/>
  <c r="T28" i="43"/>
  <c r="T30" i="43"/>
  <c r="N28" i="43"/>
  <c r="S28" i="43"/>
  <c r="S30" i="43"/>
  <c r="M28" i="43"/>
  <c r="R28" i="43"/>
  <c r="R30" i="43"/>
  <c r="L28" i="43"/>
  <c r="Q30" i="43"/>
  <c r="K28" i="43"/>
  <c r="P30" i="43"/>
  <c r="J28" i="43"/>
  <c r="O30" i="43"/>
  <c r="I28" i="43"/>
  <c r="N30" i="43"/>
  <c r="M30" i="43"/>
  <c r="E28" i="43"/>
  <c r="J30" i="43"/>
  <c r="I30" i="43"/>
  <c r="H4" i="43"/>
  <c r="H27" i="43" s="1"/>
  <c r="D27" i="43"/>
  <c r="D28" i="43" s="1"/>
  <c r="H2" i="43"/>
  <c r="H20" i="43" s="1"/>
  <c r="D20" i="43"/>
  <c r="V29" i="42"/>
  <c r="V26" i="42"/>
  <c r="Q26" i="42"/>
  <c r="U26" i="42"/>
  <c r="U29" i="42"/>
  <c r="P26" i="42"/>
  <c r="O26" i="42"/>
  <c r="T26" i="42"/>
  <c r="T29" i="42"/>
  <c r="S29" i="42"/>
  <c r="N26" i="42"/>
  <c r="S26" i="42"/>
  <c r="R29" i="42"/>
  <c r="R26" i="42"/>
  <c r="M26" i="42"/>
  <c r="L26" i="42"/>
  <c r="Q29" i="42"/>
  <c r="P29" i="42"/>
  <c r="K26" i="42"/>
  <c r="J26" i="42"/>
  <c r="O29" i="42"/>
  <c r="N29" i="42"/>
  <c r="I26" i="42"/>
  <c r="M29" i="42"/>
  <c r="H26" i="42"/>
  <c r="E26" i="42"/>
  <c r="J29" i="42"/>
  <c r="D26" i="42"/>
  <c r="I29" i="42"/>
  <c r="D10" i="42"/>
  <c r="H9" i="42"/>
  <c r="Q24" i="42"/>
  <c r="V24" i="42"/>
  <c r="P24" i="42"/>
  <c r="U24" i="42"/>
  <c r="O24" i="42"/>
  <c r="T24" i="42"/>
  <c r="N24" i="42"/>
  <c r="S24" i="42"/>
  <c r="M24" i="42"/>
  <c r="R24" i="42"/>
  <c r="D23" i="42"/>
  <c r="D24" i="42" s="1"/>
  <c r="H5" i="42"/>
  <c r="H23" i="42" s="1"/>
  <c r="H24" i="42" s="1"/>
  <c r="Q28" i="42"/>
  <c r="V28" i="42"/>
  <c r="V30" i="42"/>
  <c r="P28" i="42"/>
  <c r="U28" i="42"/>
  <c r="U30" i="42"/>
  <c r="O28" i="42"/>
  <c r="T28" i="42"/>
  <c r="T30" i="42"/>
  <c r="N28" i="42"/>
  <c r="S28" i="42"/>
  <c r="S30" i="42"/>
  <c r="M28" i="42"/>
  <c r="R28" i="42"/>
  <c r="R30" i="42"/>
  <c r="L28" i="42"/>
  <c r="Q30" i="42"/>
  <c r="K28" i="42"/>
  <c r="P30" i="42"/>
  <c r="J28" i="42"/>
  <c r="O30" i="42"/>
  <c r="I28" i="42"/>
  <c r="N30" i="42"/>
  <c r="M30" i="42"/>
  <c r="E28" i="42"/>
  <c r="J30" i="42"/>
  <c r="I30" i="42"/>
  <c r="H4" i="42"/>
  <c r="H27" i="42" s="1"/>
  <c r="D27" i="42"/>
  <c r="D28" i="42" s="1"/>
  <c r="H2" i="42"/>
  <c r="H20" i="42" s="1"/>
  <c r="D20" i="42"/>
  <c r="R29" i="41"/>
  <c r="R26" i="41"/>
  <c r="M26" i="41"/>
  <c r="Q29" i="41"/>
  <c r="Q26" i="41"/>
  <c r="L26" i="41"/>
  <c r="P29" i="41"/>
  <c r="P26" i="41"/>
  <c r="K26" i="41"/>
  <c r="O29" i="41"/>
  <c r="J26" i="41"/>
  <c r="O26" i="41"/>
  <c r="N29" i="41"/>
  <c r="N26" i="41"/>
  <c r="I26" i="41"/>
  <c r="M29" i="41"/>
  <c r="H26" i="41"/>
  <c r="J29" i="41"/>
  <c r="E26" i="41"/>
  <c r="D26" i="41"/>
  <c r="I29" i="41"/>
  <c r="H9" i="41"/>
  <c r="D10" i="41"/>
  <c r="M24" i="41"/>
  <c r="R24" i="41"/>
  <c r="L24" i="41"/>
  <c r="Q24" i="41"/>
  <c r="K24" i="41"/>
  <c r="P24" i="41"/>
  <c r="J24" i="41"/>
  <c r="O24" i="41"/>
  <c r="I24" i="41"/>
  <c r="N24" i="41"/>
  <c r="D23" i="41"/>
  <c r="D24" i="41" s="1"/>
  <c r="H5" i="41"/>
  <c r="H23" i="41" s="1"/>
  <c r="H24" i="41" s="1"/>
  <c r="M28" i="41"/>
  <c r="R28" i="41"/>
  <c r="R30" i="41"/>
  <c r="L28" i="41"/>
  <c r="Q28" i="41"/>
  <c r="Q30" i="41"/>
  <c r="K28" i="41"/>
  <c r="P28" i="41"/>
  <c r="P30" i="41"/>
  <c r="J28" i="41"/>
  <c r="O28" i="41"/>
  <c r="O30" i="41"/>
  <c r="I28" i="41"/>
  <c r="N28" i="41"/>
  <c r="N30" i="41"/>
  <c r="M30" i="41"/>
  <c r="E28" i="41"/>
  <c r="J30" i="41"/>
  <c r="I30" i="41"/>
  <c r="H4" i="41"/>
  <c r="H27" i="41" s="1"/>
  <c r="D27" i="41"/>
  <c r="D28" i="41" s="1"/>
  <c r="D20" i="41"/>
  <c r="H2" i="41"/>
  <c r="H20" i="41" s="1"/>
  <c r="U26" i="40"/>
  <c r="Z29" i="40"/>
  <c r="Z26" i="40"/>
  <c r="T26" i="40"/>
  <c r="Y26" i="40"/>
  <c r="Y29" i="40"/>
  <c r="S26" i="40"/>
  <c r="X26" i="40"/>
  <c r="X29" i="40"/>
  <c r="R26" i="40"/>
  <c r="W26" i="40"/>
  <c r="W29" i="40"/>
  <c r="V26" i="40"/>
  <c r="Q26" i="40"/>
  <c r="V29" i="40"/>
  <c r="P26" i="40"/>
  <c r="U29" i="40"/>
  <c r="O26" i="40"/>
  <c r="T29" i="40"/>
  <c r="N26" i="40"/>
  <c r="S29" i="40"/>
  <c r="R29" i="40"/>
  <c r="M26" i="40"/>
  <c r="Q29" i="40"/>
  <c r="L26" i="40"/>
  <c r="K26" i="40"/>
  <c r="P29" i="40"/>
  <c r="O29" i="40"/>
  <c r="J26" i="40"/>
  <c r="N29" i="40"/>
  <c r="I26" i="40"/>
  <c r="M29" i="40"/>
  <c r="H26" i="40"/>
  <c r="J29" i="40"/>
  <c r="E26" i="40"/>
  <c r="D26" i="40"/>
  <c r="I29" i="40"/>
  <c r="H9" i="40"/>
  <c r="D10" i="40"/>
  <c r="U24" i="40"/>
  <c r="Z24" i="40"/>
  <c r="T24" i="40"/>
  <c r="Y24" i="40"/>
  <c r="S24" i="40"/>
  <c r="X24" i="40"/>
  <c r="R24" i="40"/>
  <c r="W24" i="40"/>
  <c r="Q24" i="40"/>
  <c r="V24" i="40"/>
  <c r="D23" i="40"/>
  <c r="D24" i="40" s="1"/>
  <c r="H5" i="40"/>
  <c r="H23" i="40" s="1"/>
  <c r="H24" i="40" s="1"/>
  <c r="U28" i="40"/>
  <c r="Z28" i="40"/>
  <c r="Z30" i="40"/>
  <c r="T28" i="40"/>
  <c r="Y28" i="40"/>
  <c r="Y30" i="40"/>
  <c r="S28" i="40"/>
  <c r="X28" i="40"/>
  <c r="X30" i="40"/>
  <c r="R28" i="40"/>
  <c r="W28" i="40"/>
  <c r="W30" i="40"/>
  <c r="Q28" i="40"/>
  <c r="V28" i="40"/>
  <c r="V30" i="40"/>
  <c r="P28" i="40"/>
  <c r="U30" i="40"/>
  <c r="O28" i="40"/>
  <c r="T30" i="40"/>
  <c r="N28" i="40"/>
  <c r="S30" i="40"/>
  <c r="M28" i="40"/>
  <c r="R30" i="40"/>
  <c r="L28" i="40"/>
  <c r="Q30" i="40"/>
  <c r="K28" i="40"/>
  <c r="P30" i="40"/>
  <c r="J28" i="40"/>
  <c r="O30" i="40"/>
  <c r="I28" i="40"/>
  <c r="N30" i="40"/>
  <c r="M30" i="40"/>
  <c r="E28" i="40"/>
  <c r="J30" i="40"/>
  <c r="I30" i="40"/>
  <c r="H4" i="40"/>
  <c r="H27" i="40" s="1"/>
  <c r="D27" i="40"/>
  <c r="D28" i="40" s="1"/>
  <c r="H2" i="40"/>
  <c r="H20" i="40" s="1"/>
  <c r="D20" i="40"/>
  <c r="AA29" i="39"/>
  <c r="V26" i="39"/>
  <c r="AA26" i="39"/>
  <c r="Z29" i="39"/>
  <c r="U26" i="39"/>
  <c r="Z26" i="39"/>
  <c r="Y29" i="39"/>
  <c r="Y26" i="39"/>
  <c r="T26" i="39"/>
  <c r="X29" i="39"/>
  <c r="S26" i="39"/>
  <c r="X26" i="39"/>
  <c r="W26" i="39"/>
  <c r="W29" i="39"/>
  <c r="R26" i="39"/>
  <c r="V29" i="39"/>
  <c r="Q26" i="39"/>
  <c r="U29" i="39"/>
  <c r="P26" i="39"/>
  <c r="T29" i="39"/>
  <c r="O26" i="39"/>
  <c r="S29" i="39"/>
  <c r="N26" i="39"/>
  <c r="R29" i="39"/>
  <c r="M26" i="39"/>
  <c r="Q29" i="39"/>
  <c r="L26" i="39"/>
  <c r="P29" i="39"/>
  <c r="K26" i="39"/>
  <c r="O29" i="39"/>
  <c r="J26" i="39"/>
  <c r="N29" i="39"/>
  <c r="I26" i="39"/>
  <c r="M29" i="39"/>
  <c r="H26" i="39"/>
  <c r="E26" i="39"/>
  <c r="J29" i="39"/>
  <c r="D26" i="39"/>
  <c r="I29" i="39"/>
  <c r="H9" i="39"/>
  <c r="D10" i="39"/>
  <c r="V24" i="39"/>
  <c r="AA24" i="39"/>
  <c r="U24" i="39"/>
  <c r="Z24" i="39"/>
  <c r="T24" i="39"/>
  <c r="Y24" i="39"/>
  <c r="S24" i="39"/>
  <c r="X24" i="39"/>
  <c r="R24" i="39"/>
  <c r="W24" i="39"/>
  <c r="H5" i="39"/>
  <c r="H23" i="39" s="1"/>
  <c r="H24" i="39" s="1"/>
  <c r="D23" i="39"/>
  <c r="D24" i="39" s="1"/>
  <c r="V28" i="39"/>
  <c r="AA28" i="39"/>
  <c r="AA30" i="39"/>
  <c r="U28" i="39"/>
  <c r="Z28" i="39"/>
  <c r="Z30" i="39"/>
  <c r="T28" i="39"/>
  <c r="Y28" i="39"/>
  <c r="Y30" i="39"/>
  <c r="S28" i="39"/>
  <c r="X28" i="39"/>
  <c r="X30" i="39"/>
  <c r="R28" i="39"/>
  <c r="W28" i="39"/>
  <c r="W30" i="39"/>
  <c r="Q28" i="39"/>
  <c r="V30" i="39"/>
  <c r="P28" i="39"/>
  <c r="U30" i="39"/>
  <c r="O28" i="39"/>
  <c r="T30" i="39"/>
  <c r="N28" i="39"/>
  <c r="S30" i="39"/>
  <c r="M28" i="39"/>
  <c r="R30" i="39"/>
  <c r="L28" i="39"/>
  <c r="Q30" i="39"/>
  <c r="K28" i="39"/>
  <c r="P30" i="39"/>
  <c r="J28" i="39"/>
  <c r="O30" i="39"/>
  <c r="I28" i="39"/>
  <c r="N30" i="39"/>
  <c r="M30" i="39"/>
  <c r="E28" i="39"/>
  <c r="J30" i="39"/>
  <c r="I30" i="39"/>
  <c r="D27" i="39"/>
  <c r="D28" i="39" s="1"/>
  <c r="H4" i="39"/>
  <c r="H27" i="39" s="1"/>
  <c r="H2" i="39"/>
  <c r="H20" i="39" s="1"/>
  <c r="D20" i="39"/>
  <c r="Z29" i="38"/>
  <c r="Z26" i="38"/>
  <c r="U26" i="38"/>
  <c r="Y26" i="38"/>
  <c r="Y29" i="38"/>
  <c r="T26" i="38"/>
  <c r="X26" i="38"/>
  <c r="S26" i="38"/>
  <c r="X29" i="38"/>
  <c r="W26" i="38"/>
  <c r="W29" i="38"/>
  <c r="R26" i="38"/>
  <c r="V26" i="38"/>
  <c r="V29" i="38"/>
  <c r="Q26" i="38"/>
  <c r="U29" i="38"/>
  <c r="P26" i="38"/>
  <c r="T29" i="38"/>
  <c r="O26" i="38"/>
  <c r="S29" i="38"/>
  <c r="N26" i="38"/>
  <c r="M26" i="38"/>
  <c r="R29" i="38"/>
  <c r="L26" i="38"/>
  <c r="Q29" i="38"/>
  <c r="K26" i="38"/>
  <c r="P29" i="38"/>
  <c r="J26" i="38"/>
  <c r="O29" i="38"/>
  <c r="I26" i="38"/>
  <c r="N29" i="38"/>
  <c r="M29" i="38"/>
  <c r="H26" i="38"/>
  <c r="E26" i="38"/>
  <c r="J29" i="38"/>
  <c r="D26" i="38"/>
  <c r="I29" i="38"/>
  <c r="D10" i="38"/>
  <c r="H9" i="38"/>
  <c r="U24" i="38"/>
  <c r="Z24" i="38"/>
  <c r="T24" i="38"/>
  <c r="Y24" i="38"/>
  <c r="S24" i="38"/>
  <c r="X24" i="38"/>
  <c r="R24" i="38"/>
  <c r="W24" i="38"/>
  <c r="Q24" i="38"/>
  <c r="V24" i="38"/>
  <c r="D23" i="38"/>
  <c r="D24" i="38" s="1"/>
  <c r="H5" i="38"/>
  <c r="H23" i="38" s="1"/>
  <c r="H24" i="38" s="1"/>
  <c r="U28" i="38"/>
  <c r="Z28" i="38"/>
  <c r="Z30" i="38"/>
  <c r="T28" i="38"/>
  <c r="Y28" i="38"/>
  <c r="Y30" i="38"/>
  <c r="S28" i="38"/>
  <c r="X28" i="38"/>
  <c r="X30" i="38"/>
  <c r="R28" i="38"/>
  <c r="W28" i="38"/>
  <c r="W30" i="38"/>
  <c r="Q28" i="38"/>
  <c r="V28" i="38"/>
  <c r="V30" i="38"/>
  <c r="P28" i="38"/>
  <c r="U30" i="38"/>
  <c r="O28" i="38"/>
  <c r="T30" i="38"/>
  <c r="N28" i="38"/>
  <c r="S30" i="38"/>
  <c r="M28" i="38"/>
  <c r="R30" i="38"/>
  <c r="L28" i="38"/>
  <c r="Q30" i="38"/>
  <c r="K28" i="38"/>
  <c r="P30" i="38"/>
  <c r="J28" i="38"/>
  <c r="O30" i="38"/>
  <c r="I28" i="38"/>
  <c r="N30" i="38"/>
  <c r="M30" i="38"/>
  <c r="E28" i="38"/>
  <c r="J30" i="38"/>
  <c r="I30" i="38"/>
  <c r="H4" i="38"/>
  <c r="H27" i="38" s="1"/>
  <c r="D27" i="38"/>
  <c r="D28" i="38" s="1"/>
  <c r="H2" i="38"/>
  <c r="H20" i="38" s="1"/>
  <c r="D20" i="38"/>
  <c r="X26" i="37"/>
  <c r="X29" i="37"/>
  <c r="S26" i="37"/>
  <c r="W29" i="37"/>
  <c r="W26" i="37"/>
  <c r="R26" i="37"/>
  <c r="V29" i="37"/>
  <c r="V26" i="37"/>
  <c r="Q26" i="37"/>
  <c r="P26" i="37"/>
  <c r="U29" i="37"/>
  <c r="U26" i="37"/>
  <c r="O26" i="37"/>
  <c r="T26" i="37"/>
  <c r="T29" i="37"/>
  <c r="N26" i="37"/>
  <c r="S29" i="37"/>
  <c r="M26" i="37"/>
  <c r="R29" i="37"/>
  <c r="L26" i="37"/>
  <c r="Q29" i="37"/>
  <c r="K26" i="37"/>
  <c r="P29" i="37"/>
  <c r="J26" i="37"/>
  <c r="O29" i="37"/>
  <c r="N29" i="37"/>
  <c r="I26" i="37"/>
  <c r="M29" i="37"/>
  <c r="H26" i="37"/>
  <c r="J29" i="37"/>
  <c r="E26" i="37"/>
  <c r="D26" i="37"/>
  <c r="I29" i="37"/>
  <c r="D10" i="37"/>
  <c r="H9" i="37"/>
  <c r="S24" i="37"/>
  <c r="X24" i="37"/>
  <c r="R24" i="37"/>
  <c r="W24" i="37"/>
  <c r="Q24" i="37"/>
  <c r="V24" i="37"/>
  <c r="P24" i="37"/>
  <c r="U24" i="37"/>
  <c r="O24" i="37"/>
  <c r="T24" i="37"/>
  <c r="H5" i="37"/>
  <c r="H23" i="37" s="1"/>
  <c r="H24" i="37" s="1"/>
  <c r="D23" i="37"/>
  <c r="D24" i="37" s="1"/>
  <c r="S28" i="37"/>
  <c r="X28" i="37"/>
  <c r="X30" i="37"/>
  <c r="R28" i="37"/>
  <c r="W28" i="37"/>
  <c r="W30" i="37"/>
  <c r="Q28" i="37"/>
  <c r="V28" i="37"/>
  <c r="V30" i="37"/>
  <c r="P28" i="37"/>
  <c r="U28" i="37"/>
  <c r="U30" i="37"/>
  <c r="O28" i="37"/>
  <c r="T28" i="37"/>
  <c r="T30" i="37"/>
  <c r="N28" i="37"/>
  <c r="S30" i="37"/>
  <c r="M28" i="37"/>
  <c r="R30" i="37"/>
  <c r="L28" i="37"/>
  <c r="Q30" i="37"/>
  <c r="K28" i="37"/>
  <c r="P30" i="37"/>
  <c r="J28" i="37"/>
  <c r="O30" i="37"/>
  <c r="I28" i="37"/>
  <c r="N30" i="37"/>
  <c r="M30" i="37"/>
  <c r="E28" i="37"/>
  <c r="J30" i="37"/>
  <c r="I30" i="37"/>
  <c r="D27" i="37"/>
  <c r="D28" i="37" s="1"/>
  <c r="H4" i="37"/>
  <c r="H27" i="37" s="1"/>
  <c r="H2" i="37"/>
  <c r="H20" i="37" s="1"/>
  <c r="D20" i="37"/>
  <c r="R29" i="36"/>
  <c r="R26" i="36"/>
  <c r="M26" i="36"/>
  <c r="Q29" i="36"/>
  <c r="Q26" i="36"/>
  <c r="L26" i="36"/>
  <c r="K26" i="36"/>
  <c r="P29" i="36"/>
  <c r="P26" i="36"/>
  <c r="O29" i="36"/>
  <c r="O26" i="36"/>
  <c r="J26" i="36"/>
  <c r="N29" i="36"/>
  <c r="N26" i="36"/>
  <c r="I26" i="36"/>
  <c r="M29" i="36"/>
  <c r="H26" i="36"/>
  <c r="J29" i="36"/>
  <c r="E26" i="36"/>
  <c r="I29" i="36"/>
  <c r="D26" i="36"/>
  <c r="D10" i="36"/>
  <c r="H9" i="36"/>
  <c r="M24" i="36"/>
  <c r="R24" i="36"/>
  <c r="L24" i="36"/>
  <c r="Q24" i="36"/>
  <c r="K24" i="36"/>
  <c r="P24" i="36"/>
  <c r="J24" i="36"/>
  <c r="O24" i="36"/>
  <c r="I24" i="36"/>
  <c r="N24" i="36"/>
  <c r="D23" i="36"/>
  <c r="D24" i="36" s="1"/>
  <c r="H5" i="36"/>
  <c r="H23" i="36" s="1"/>
  <c r="H24" i="36" s="1"/>
  <c r="M28" i="36"/>
  <c r="R28" i="36"/>
  <c r="R30" i="36"/>
  <c r="L28" i="36"/>
  <c r="Q28" i="36"/>
  <c r="Q30" i="36"/>
  <c r="K28" i="36"/>
  <c r="P28" i="36"/>
  <c r="P30" i="36"/>
  <c r="J28" i="36"/>
  <c r="O28" i="36"/>
  <c r="O30" i="36"/>
  <c r="I28" i="36"/>
  <c r="N28" i="36"/>
  <c r="N30" i="36"/>
  <c r="M30" i="36"/>
  <c r="E28" i="36"/>
  <c r="J30" i="36"/>
  <c r="I30" i="36"/>
  <c r="D27" i="36"/>
  <c r="D28" i="36" s="1"/>
  <c r="H4" i="36"/>
  <c r="H27" i="36" s="1"/>
  <c r="D20" i="36"/>
  <c r="H2" i="36"/>
  <c r="H20" i="36" s="1"/>
  <c r="Z29" i="35"/>
  <c r="Z26" i="35"/>
  <c r="U26" i="35"/>
  <c r="T26" i="35"/>
  <c r="Y29" i="35"/>
  <c r="Y26" i="35"/>
  <c r="S26" i="35"/>
  <c r="X29" i="35"/>
  <c r="X26" i="35"/>
  <c r="R26" i="35"/>
  <c r="W26" i="35"/>
  <c r="W29" i="35"/>
  <c r="V26" i="35"/>
  <c r="Q26" i="35"/>
  <c r="V29" i="35"/>
  <c r="U29" i="35"/>
  <c r="P26" i="35"/>
  <c r="T29" i="35"/>
  <c r="O26" i="35"/>
  <c r="S29" i="35"/>
  <c r="N26" i="35"/>
  <c r="R29" i="35"/>
  <c r="M26" i="35"/>
  <c r="Q29" i="35"/>
  <c r="L26" i="35"/>
  <c r="P29" i="35"/>
  <c r="K26" i="35"/>
  <c r="O29" i="35"/>
  <c r="J26" i="35"/>
  <c r="I26" i="35"/>
  <c r="N29" i="35"/>
  <c r="H26" i="35"/>
  <c r="M29" i="35"/>
  <c r="J29" i="35"/>
  <c r="E26" i="35"/>
  <c r="D26" i="35"/>
  <c r="I29" i="35"/>
  <c r="H21" i="35"/>
  <c r="H20" i="35" s="1"/>
  <c r="D20" i="35"/>
  <c r="H9" i="35"/>
  <c r="D10" i="35"/>
  <c r="U24" i="35"/>
  <c r="Z24" i="35"/>
  <c r="T24" i="35"/>
  <c r="Y24" i="35"/>
  <c r="S24" i="35"/>
  <c r="X24" i="35"/>
  <c r="R24" i="35"/>
  <c r="W24" i="35"/>
  <c r="Q24" i="35"/>
  <c r="V24" i="35"/>
  <c r="H5" i="35"/>
  <c r="H23" i="35" s="1"/>
  <c r="H24" i="35" s="1"/>
  <c r="D23" i="35"/>
  <c r="D24" i="35" s="1"/>
  <c r="U28" i="35"/>
  <c r="Z28" i="35"/>
  <c r="Z30" i="35"/>
  <c r="T28" i="35"/>
  <c r="Y28" i="35"/>
  <c r="Y30" i="35"/>
  <c r="S28" i="35"/>
  <c r="X28" i="35"/>
  <c r="X30" i="35"/>
  <c r="R28" i="35"/>
  <c r="W28" i="35"/>
  <c r="W30" i="35"/>
  <c r="Q28" i="35"/>
  <c r="V28" i="35"/>
  <c r="V30" i="35"/>
  <c r="P28" i="35"/>
  <c r="U30" i="35"/>
  <c r="O28" i="35"/>
  <c r="T30" i="35"/>
  <c r="N28" i="35"/>
  <c r="S30" i="35"/>
  <c r="M28" i="35"/>
  <c r="R30" i="35"/>
  <c r="L28" i="35"/>
  <c r="Q30" i="35"/>
  <c r="K28" i="35"/>
  <c r="P30" i="35"/>
  <c r="J28" i="35"/>
  <c r="O30" i="35"/>
  <c r="I28" i="35"/>
  <c r="N30" i="35"/>
  <c r="M30" i="35"/>
  <c r="E28" i="35"/>
  <c r="J30" i="35"/>
  <c r="I30" i="35"/>
  <c r="D27" i="35"/>
  <c r="D28" i="35" s="1"/>
  <c r="H4" i="35"/>
  <c r="H27" i="35" s="1"/>
  <c r="Z29" i="34"/>
  <c r="U26" i="34"/>
  <c r="Z26" i="34"/>
  <c r="Y29" i="34"/>
  <c r="Y26" i="34"/>
  <c r="T26" i="34"/>
  <c r="X26" i="34"/>
  <c r="S26" i="34"/>
  <c r="X29" i="34"/>
  <c r="W26" i="34"/>
  <c r="W29" i="34"/>
  <c r="R26" i="34"/>
  <c r="V29" i="34"/>
  <c r="Q26" i="34"/>
  <c r="V26" i="34"/>
  <c r="U29" i="34"/>
  <c r="P26" i="34"/>
  <c r="T29" i="34"/>
  <c r="O26" i="34"/>
  <c r="S29" i="34"/>
  <c r="N26" i="34"/>
  <c r="R29" i="34"/>
  <c r="M26" i="34"/>
  <c r="Q29" i="34"/>
  <c r="L26" i="34"/>
  <c r="P29" i="34"/>
  <c r="K26" i="34"/>
  <c r="O29" i="34"/>
  <c r="J26" i="34"/>
  <c r="N29" i="34"/>
  <c r="I26" i="34"/>
  <c r="H26" i="34"/>
  <c r="M29" i="34"/>
  <c r="E26" i="34"/>
  <c r="J29" i="34"/>
  <c r="I29" i="34"/>
  <c r="D26" i="34"/>
  <c r="D20" i="34"/>
  <c r="H21" i="34"/>
  <c r="H20" i="34" s="1"/>
  <c r="D10" i="34"/>
  <c r="H9" i="34"/>
  <c r="U24" i="34"/>
  <c r="Z24" i="34"/>
  <c r="T24" i="34"/>
  <c r="Y24" i="34"/>
  <c r="S24" i="34"/>
  <c r="X24" i="34"/>
  <c r="R24" i="34"/>
  <c r="W24" i="34"/>
  <c r="Q24" i="34"/>
  <c r="V24" i="34"/>
  <c r="H5" i="34"/>
  <c r="H23" i="34" s="1"/>
  <c r="H24" i="34" s="1"/>
  <c r="D23" i="34"/>
  <c r="D24" i="34" s="1"/>
  <c r="Z28" i="34"/>
  <c r="Z30" i="34"/>
  <c r="U28" i="34"/>
  <c r="Y28" i="34"/>
  <c r="T28" i="34"/>
  <c r="Y30" i="34"/>
  <c r="X28" i="34"/>
  <c r="X30" i="34"/>
  <c r="S28" i="34"/>
  <c r="W28" i="34"/>
  <c r="R28" i="34"/>
  <c r="W30" i="34"/>
  <c r="V28" i="34"/>
  <c r="V30" i="34"/>
  <c r="Q28" i="34"/>
  <c r="P28" i="34"/>
  <c r="U30" i="34"/>
  <c r="T30" i="34"/>
  <c r="O28" i="34"/>
  <c r="N28" i="34"/>
  <c r="S30" i="34"/>
  <c r="M28" i="34"/>
  <c r="R30" i="34"/>
  <c r="L28" i="34"/>
  <c r="Q30" i="34"/>
  <c r="K28" i="34"/>
  <c r="P30" i="34"/>
  <c r="J28" i="34"/>
  <c r="O30" i="34"/>
  <c r="I28" i="34"/>
  <c r="N30" i="34"/>
  <c r="M30" i="34"/>
  <c r="E28" i="34"/>
  <c r="J30" i="34"/>
  <c r="I30" i="34"/>
  <c r="H4" i="34"/>
  <c r="H27" i="34" s="1"/>
  <c r="D27" i="34"/>
  <c r="D28" i="34" s="1"/>
  <c r="W26" i="33"/>
  <c r="W29" i="33"/>
  <c r="R26" i="33"/>
  <c r="Q26" i="33"/>
  <c r="V29" i="33"/>
  <c r="V26" i="33"/>
  <c r="U26" i="33"/>
  <c r="U29" i="33"/>
  <c r="P26" i="33"/>
  <c r="T26" i="33"/>
  <c r="T29" i="33"/>
  <c r="O26" i="33"/>
  <c r="N26" i="33"/>
  <c r="S29" i="33"/>
  <c r="S26" i="33"/>
  <c r="R29" i="33"/>
  <c r="M26" i="33"/>
  <c r="Q29" i="33"/>
  <c r="L26" i="33"/>
  <c r="P29" i="33"/>
  <c r="K26" i="33"/>
  <c r="J26" i="33"/>
  <c r="O29" i="33"/>
  <c r="I26" i="33"/>
  <c r="N29" i="33"/>
  <c r="M29" i="33"/>
  <c r="H26" i="33"/>
  <c r="E26" i="33"/>
  <c r="J29" i="33"/>
  <c r="I29" i="33"/>
  <c r="D26" i="33"/>
  <c r="H21" i="33"/>
  <c r="H20" i="33" s="1"/>
  <c r="D20" i="33"/>
  <c r="H9" i="33"/>
  <c r="D10" i="33"/>
  <c r="W24" i="33"/>
  <c r="R24" i="33"/>
  <c r="Q24" i="33"/>
  <c r="V24" i="33"/>
  <c r="P24" i="33"/>
  <c r="U24" i="33"/>
  <c r="O24" i="33"/>
  <c r="T24" i="33"/>
  <c r="N24" i="33"/>
  <c r="S24" i="33"/>
  <c r="D23" i="33"/>
  <c r="D24" i="33" s="1"/>
  <c r="H5" i="33"/>
  <c r="H23" i="33" s="1"/>
  <c r="H24" i="33" s="1"/>
  <c r="R28" i="33"/>
  <c r="W28" i="33"/>
  <c r="W30" i="33"/>
  <c r="V28" i="33"/>
  <c r="Q28" i="33"/>
  <c r="V30" i="33"/>
  <c r="U28" i="33"/>
  <c r="P28" i="33"/>
  <c r="U30" i="33"/>
  <c r="O28" i="33"/>
  <c r="T28" i="33"/>
  <c r="T30" i="33"/>
  <c r="N28" i="33"/>
  <c r="S28" i="33"/>
  <c r="S30" i="33"/>
  <c r="R30" i="33"/>
  <c r="M28" i="33"/>
  <c r="L28" i="33"/>
  <c r="Q30" i="33"/>
  <c r="K28" i="33"/>
  <c r="P30" i="33"/>
  <c r="O30" i="33"/>
  <c r="J28" i="33"/>
  <c r="I28" i="33"/>
  <c r="N30" i="33"/>
  <c r="M30" i="33"/>
  <c r="E28" i="33"/>
  <c r="J30" i="33"/>
  <c r="I30" i="33"/>
  <c r="D27" i="33"/>
  <c r="D28" i="33" s="1"/>
  <c r="H4" i="33"/>
  <c r="H27" i="33" s="1"/>
  <c r="Z29" i="32"/>
  <c r="Z26" i="32"/>
  <c r="U26" i="32"/>
  <c r="Y26" i="32"/>
  <c r="T26" i="32"/>
  <c r="Y29" i="32"/>
  <c r="X29" i="32"/>
  <c r="X26" i="32"/>
  <c r="S26" i="32"/>
  <c r="W29" i="32"/>
  <c r="W26" i="32"/>
  <c r="R26" i="32"/>
  <c r="Q26" i="32"/>
  <c r="V26" i="32"/>
  <c r="V29" i="32"/>
  <c r="U29" i="32"/>
  <c r="P26" i="32"/>
  <c r="T29" i="32"/>
  <c r="O26" i="32"/>
  <c r="N26" i="32"/>
  <c r="S29" i="32"/>
  <c r="M26" i="32"/>
  <c r="R29" i="32"/>
  <c r="Q29" i="32"/>
  <c r="L26" i="32"/>
  <c r="K26" i="32"/>
  <c r="P29" i="32"/>
  <c r="J26" i="32"/>
  <c r="O29" i="32"/>
  <c r="I26" i="32"/>
  <c r="N29" i="32"/>
  <c r="H26" i="32"/>
  <c r="M29" i="32"/>
  <c r="E26" i="32"/>
  <c r="J29" i="32"/>
  <c r="I29" i="32"/>
  <c r="D26" i="32"/>
  <c r="H9" i="32"/>
  <c r="D10" i="32"/>
  <c r="U24" i="32"/>
  <c r="Z24" i="32"/>
  <c r="T24" i="32"/>
  <c r="Y24" i="32"/>
  <c r="S24" i="32"/>
  <c r="X24" i="32"/>
  <c r="W24" i="32"/>
  <c r="R24" i="32"/>
  <c r="Q24" i="32"/>
  <c r="V24" i="32"/>
  <c r="H5" i="32"/>
  <c r="H23" i="32" s="1"/>
  <c r="H24" i="32" s="1"/>
  <c r="D23" i="32"/>
  <c r="D24" i="32" s="1"/>
  <c r="Z30" i="32"/>
  <c r="Z28" i="32"/>
  <c r="U28" i="32"/>
  <c r="Y28" i="32"/>
  <c r="Y30" i="32"/>
  <c r="T28" i="32"/>
  <c r="X28" i="32"/>
  <c r="X30" i="32"/>
  <c r="S28" i="32"/>
  <c r="R28" i="32"/>
  <c r="W28" i="32"/>
  <c r="W30" i="32"/>
  <c r="Q28" i="32"/>
  <c r="V28" i="32"/>
  <c r="V30" i="32"/>
  <c r="P28" i="32"/>
  <c r="U30" i="32"/>
  <c r="T30" i="32"/>
  <c r="O28" i="32"/>
  <c r="N28" i="32"/>
  <c r="S30" i="32"/>
  <c r="M28" i="32"/>
  <c r="R30" i="32"/>
  <c r="Q30" i="32"/>
  <c r="L28" i="32"/>
  <c r="K28" i="32"/>
  <c r="P30" i="32"/>
  <c r="J28" i="32"/>
  <c r="O30" i="32"/>
  <c r="I28" i="32"/>
  <c r="N30" i="32"/>
  <c r="M30" i="32"/>
  <c r="E28" i="32"/>
  <c r="J30" i="32"/>
  <c r="I30" i="32"/>
  <c r="D27" i="32"/>
  <c r="D28" i="32" s="1"/>
  <c r="H4" i="32"/>
  <c r="H27" i="32" s="1"/>
  <c r="D20" i="32"/>
  <c r="H2" i="32"/>
  <c r="H20" i="32" s="1"/>
  <c r="Z29" i="31"/>
  <c r="U26" i="31"/>
  <c r="Z26" i="31"/>
  <c r="Y29" i="31"/>
  <c r="T26" i="31"/>
  <c r="Y26" i="31"/>
  <c r="X26" i="31"/>
  <c r="X29" i="31"/>
  <c r="S26" i="31"/>
  <c r="R26" i="31"/>
  <c r="W26" i="31"/>
  <c r="W29" i="31"/>
  <c r="Q26" i="31"/>
  <c r="V29" i="31"/>
  <c r="V26" i="31"/>
  <c r="U29" i="31"/>
  <c r="P26" i="31"/>
  <c r="T29" i="31"/>
  <c r="O26" i="31"/>
  <c r="N26" i="31"/>
  <c r="S29" i="31"/>
  <c r="M26" i="31"/>
  <c r="R29" i="31"/>
  <c r="Q29" i="31"/>
  <c r="L26" i="31"/>
  <c r="P29" i="31"/>
  <c r="K26" i="31"/>
  <c r="J26" i="31"/>
  <c r="O29" i="31"/>
  <c r="N29" i="31"/>
  <c r="I26" i="31"/>
  <c r="M29" i="31"/>
  <c r="H26" i="31"/>
  <c r="J29" i="31"/>
  <c r="E26" i="31"/>
  <c r="D26" i="31"/>
  <c r="I29" i="31"/>
  <c r="D10" i="31"/>
  <c r="H9" i="31"/>
  <c r="U24" i="31"/>
  <c r="Z24" i="31"/>
  <c r="T24" i="31"/>
  <c r="Y24" i="31"/>
  <c r="S24" i="31"/>
  <c r="X24" i="31"/>
  <c r="R24" i="31"/>
  <c r="W24" i="31"/>
  <c r="Q24" i="31"/>
  <c r="V24" i="31"/>
  <c r="D23" i="31"/>
  <c r="D24" i="31" s="1"/>
  <c r="H5" i="31"/>
  <c r="H23" i="31" s="1"/>
  <c r="H24" i="31" s="1"/>
  <c r="U28" i="31"/>
  <c r="Z28" i="31"/>
  <c r="Z30" i="31"/>
  <c r="T28" i="31"/>
  <c r="Y28" i="31"/>
  <c r="Y30" i="31"/>
  <c r="X28" i="31"/>
  <c r="S28" i="31"/>
  <c r="X30" i="31"/>
  <c r="R28" i="31"/>
  <c r="W28" i="31"/>
  <c r="W30" i="31"/>
  <c r="Q28" i="31"/>
  <c r="V28" i="31"/>
  <c r="V30" i="31"/>
  <c r="U30" i="31"/>
  <c r="P28" i="31"/>
  <c r="O28" i="31"/>
  <c r="T30" i="31"/>
  <c r="N28" i="31"/>
  <c r="S30" i="31"/>
  <c r="M28" i="31"/>
  <c r="R30" i="31"/>
  <c r="Q30" i="31"/>
  <c r="L28" i="31"/>
  <c r="K28" i="31"/>
  <c r="P30" i="31"/>
  <c r="J28" i="31"/>
  <c r="O30" i="31"/>
  <c r="I28" i="31"/>
  <c r="N30" i="31"/>
  <c r="M30" i="31"/>
  <c r="J30" i="31"/>
  <c r="E28" i="31"/>
  <c r="I30" i="31"/>
  <c r="H4" i="31"/>
  <c r="H27" i="31" s="1"/>
  <c r="D27" i="31"/>
  <c r="D28" i="31" s="1"/>
  <c r="H2" i="31"/>
  <c r="H20" i="31" s="1"/>
  <c r="D20" i="31"/>
  <c r="Y26" i="30"/>
  <c r="Y29" i="30"/>
  <c r="T26" i="30"/>
  <c r="S26" i="30"/>
  <c r="X26" i="30"/>
  <c r="X29" i="30"/>
  <c r="W26" i="30"/>
  <c r="W29" i="30"/>
  <c r="R26" i="30"/>
  <c r="V29" i="30"/>
  <c r="Q26" i="30"/>
  <c r="V26" i="30"/>
  <c r="P26" i="30"/>
  <c r="U29" i="30"/>
  <c r="U26" i="30"/>
  <c r="T29" i="30"/>
  <c r="O26" i="30"/>
  <c r="N26" i="30"/>
  <c r="S29" i="30"/>
  <c r="R29" i="30"/>
  <c r="M26" i="30"/>
  <c r="Q29" i="30"/>
  <c r="L26" i="30"/>
  <c r="P29" i="30"/>
  <c r="K26" i="30"/>
  <c r="J26" i="30"/>
  <c r="O29" i="30"/>
  <c r="I26" i="30"/>
  <c r="N29" i="30"/>
  <c r="M29" i="30"/>
  <c r="H26" i="30"/>
  <c r="E26" i="30"/>
  <c r="J29" i="30"/>
  <c r="I29" i="30"/>
  <c r="D26" i="30"/>
  <c r="H21" i="30"/>
  <c r="H20" i="30" s="1"/>
  <c r="D20" i="30"/>
  <c r="D10" i="30"/>
  <c r="H9" i="30"/>
  <c r="T24" i="30"/>
  <c r="Y24" i="30"/>
  <c r="S24" i="30"/>
  <c r="X24" i="30"/>
  <c r="R24" i="30"/>
  <c r="W24" i="30"/>
  <c r="Q24" i="30"/>
  <c r="V24" i="30"/>
  <c r="P24" i="30"/>
  <c r="U24" i="30"/>
  <c r="D23" i="30"/>
  <c r="D24" i="30" s="1"/>
  <c r="H5" i="30"/>
  <c r="H23" i="30" s="1"/>
  <c r="H24" i="30" s="1"/>
  <c r="T28" i="30"/>
  <c r="Y30" i="30"/>
  <c r="Y28" i="30"/>
  <c r="X28" i="30"/>
  <c r="S28" i="30"/>
  <c r="X30" i="30"/>
  <c r="R28" i="30"/>
  <c r="W28" i="30"/>
  <c r="W30" i="30"/>
  <c r="V28" i="30"/>
  <c r="V30" i="30"/>
  <c r="Q28" i="30"/>
  <c r="P28" i="30"/>
  <c r="U28" i="30"/>
  <c r="U30" i="30"/>
  <c r="T30" i="30"/>
  <c r="O28" i="30"/>
  <c r="N28" i="30"/>
  <c r="S30" i="30"/>
  <c r="M28" i="30"/>
  <c r="R30" i="30"/>
  <c r="L28" i="30"/>
  <c r="Q30" i="30"/>
  <c r="P30" i="30"/>
  <c r="K28" i="30"/>
  <c r="J28" i="30"/>
  <c r="O30" i="30"/>
  <c r="I28" i="30"/>
  <c r="N30" i="30"/>
  <c r="M30" i="30"/>
  <c r="J30" i="30"/>
  <c r="E28" i="30"/>
  <c r="I30" i="30"/>
  <c r="D27" i="30"/>
  <c r="D28" i="30" s="1"/>
  <c r="H4" i="30"/>
  <c r="H27" i="30" s="1"/>
  <c r="Z29" i="29"/>
  <c r="U26" i="29"/>
  <c r="Z26" i="29"/>
  <c r="Y26" i="29"/>
  <c r="T26" i="29"/>
  <c r="Y29" i="29"/>
  <c r="S26" i="29"/>
  <c r="X29" i="29"/>
  <c r="X26" i="29"/>
  <c r="R26" i="29"/>
  <c r="W29" i="29"/>
  <c r="W26" i="29"/>
  <c r="V26" i="29"/>
  <c r="V29" i="29"/>
  <c r="Q26" i="29"/>
  <c r="P26" i="29"/>
  <c r="U29" i="29"/>
  <c r="T29" i="29"/>
  <c r="O26" i="29"/>
  <c r="S29" i="29"/>
  <c r="N26" i="29"/>
  <c r="R29" i="29"/>
  <c r="M26" i="29"/>
  <c r="L26" i="29"/>
  <c r="Q29" i="29"/>
  <c r="K26" i="29"/>
  <c r="P29" i="29"/>
  <c r="O29" i="29"/>
  <c r="J26" i="29"/>
  <c r="N29" i="29"/>
  <c r="I26" i="29"/>
  <c r="H26" i="29"/>
  <c r="M29" i="29"/>
  <c r="J29" i="29"/>
  <c r="E26" i="29"/>
  <c r="I29" i="29"/>
  <c r="D26" i="29"/>
  <c r="D10" i="29"/>
  <c r="H9" i="29"/>
  <c r="Z24" i="29"/>
  <c r="U24" i="29"/>
  <c r="T24" i="29"/>
  <c r="Y24" i="29"/>
  <c r="X24" i="29"/>
  <c r="S24" i="29"/>
  <c r="W24" i="29"/>
  <c r="R24" i="29"/>
  <c r="V24" i="29"/>
  <c r="Q24" i="29"/>
  <c r="D23" i="29"/>
  <c r="D24" i="29" s="1"/>
  <c r="H5" i="29"/>
  <c r="H23" i="29" s="1"/>
  <c r="H24" i="29" s="1"/>
  <c r="Z28" i="29"/>
  <c r="U28" i="29"/>
  <c r="Z30" i="29"/>
  <c r="Y28" i="29"/>
  <c r="Y30" i="29"/>
  <c r="T28" i="29"/>
  <c r="S28" i="29"/>
  <c r="X28" i="29"/>
  <c r="X30" i="29"/>
  <c r="R28" i="29"/>
  <c r="W30" i="29"/>
  <c r="W28" i="29"/>
  <c r="Q28" i="29"/>
  <c r="V28" i="29"/>
  <c r="V30" i="29"/>
  <c r="P28" i="29"/>
  <c r="U30" i="29"/>
  <c r="O28" i="29"/>
  <c r="T30" i="29"/>
  <c r="S30" i="29"/>
  <c r="N28" i="29"/>
  <c r="M28" i="29"/>
  <c r="R30" i="29"/>
  <c r="L28" i="29"/>
  <c r="Q30" i="29"/>
  <c r="K28" i="29"/>
  <c r="P30" i="29"/>
  <c r="J28" i="29"/>
  <c r="O30" i="29"/>
  <c r="N30" i="29"/>
  <c r="I28" i="29"/>
  <c r="M30" i="29"/>
  <c r="E28" i="29"/>
  <c r="J30" i="29"/>
  <c r="I30" i="29"/>
  <c r="D27" i="29"/>
  <c r="D28" i="29" s="1"/>
  <c r="H4" i="29"/>
  <c r="H27" i="29" s="1"/>
  <c r="D20" i="29"/>
  <c r="H2" i="29"/>
  <c r="H20" i="29" s="1"/>
  <c r="S26" i="28"/>
  <c r="S29" i="28"/>
  <c r="N26" i="28"/>
  <c r="R26" i="28"/>
  <c r="R29" i="28"/>
  <c r="M26" i="28"/>
  <c r="L26" i="28"/>
  <c r="Q29" i="28"/>
  <c r="Q26" i="28"/>
  <c r="P26" i="28"/>
  <c r="K26" i="28"/>
  <c r="P29" i="28"/>
  <c r="J26" i="28"/>
  <c r="O26" i="28"/>
  <c r="O29" i="28"/>
  <c r="I26" i="28"/>
  <c r="N29" i="28"/>
  <c r="H26" i="28"/>
  <c r="M29" i="28"/>
  <c r="J29" i="28"/>
  <c r="E26" i="28"/>
  <c r="I29" i="28"/>
  <c r="D26" i="28"/>
  <c r="D20" i="28"/>
  <c r="H21" i="28"/>
  <c r="H9" i="28"/>
  <c r="D10" i="28"/>
  <c r="N24" i="28"/>
  <c r="S24" i="28"/>
  <c r="M24" i="28"/>
  <c r="R24" i="28"/>
  <c r="L24" i="28"/>
  <c r="Q24" i="28"/>
  <c r="K24" i="28"/>
  <c r="P24" i="28"/>
  <c r="J24" i="28"/>
  <c r="O24" i="28"/>
  <c r="H5" i="28"/>
  <c r="H23" i="28" s="1"/>
  <c r="H24" i="28" s="1"/>
  <c r="D23" i="28"/>
  <c r="D24" i="28" s="1"/>
  <c r="N28" i="28"/>
  <c r="S30" i="28"/>
  <c r="S28" i="28"/>
  <c r="M28" i="28"/>
  <c r="R28" i="28"/>
  <c r="R30" i="28"/>
  <c r="L28" i="28"/>
  <c r="Q28" i="28"/>
  <c r="Q30" i="28"/>
  <c r="P28" i="28"/>
  <c r="P30" i="28"/>
  <c r="K28" i="28"/>
  <c r="O28" i="28"/>
  <c r="O30" i="28"/>
  <c r="J28" i="28"/>
  <c r="N30" i="28"/>
  <c r="I28" i="28"/>
  <c r="M30" i="28"/>
  <c r="E28" i="28"/>
  <c r="J30" i="28"/>
  <c r="I30" i="28"/>
  <c r="D27" i="28"/>
  <c r="D28" i="28" s="1"/>
  <c r="H4" i="28"/>
  <c r="H27" i="28" s="1"/>
  <c r="T26" i="27"/>
  <c r="Y29" i="27"/>
  <c r="Y26" i="27"/>
  <c r="X26" i="27"/>
  <c r="X29" i="27"/>
  <c r="S26" i="27"/>
  <c r="W26" i="27"/>
  <c r="R26" i="27"/>
  <c r="W29" i="27"/>
  <c r="Q26" i="27"/>
  <c r="V29" i="27"/>
  <c r="V26" i="27"/>
  <c r="P26" i="27"/>
  <c r="U29" i="27"/>
  <c r="U26" i="27"/>
  <c r="T29" i="27"/>
  <c r="O26" i="27"/>
  <c r="N26" i="27"/>
  <c r="S29" i="27"/>
  <c r="M26" i="27"/>
  <c r="R29" i="27"/>
  <c r="Q29" i="27"/>
  <c r="L26" i="27"/>
  <c r="P29" i="27"/>
  <c r="K26" i="27"/>
  <c r="O29" i="27"/>
  <c r="J26" i="27"/>
  <c r="I26" i="27"/>
  <c r="N29" i="27"/>
  <c r="M29" i="27"/>
  <c r="H26" i="27"/>
  <c r="J29" i="27"/>
  <c r="E26" i="27"/>
  <c r="I29" i="27"/>
  <c r="D26" i="27"/>
  <c r="H21" i="27"/>
  <c r="H20" i="27" s="1"/>
  <c r="D20" i="27"/>
  <c r="D10" i="27"/>
  <c r="H9" i="27"/>
  <c r="T24" i="27"/>
  <c r="Y24" i="27"/>
  <c r="S24" i="27"/>
  <c r="X24" i="27"/>
  <c r="R24" i="27"/>
  <c r="W24" i="27"/>
  <c r="Q24" i="27"/>
  <c r="V24" i="27"/>
  <c r="P24" i="27"/>
  <c r="U24" i="27"/>
  <c r="H5" i="27"/>
  <c r="H23" i="27" s="1"/>
  <c r="H24" i="27" s="1"/>
  <c r="D23" i="27"/>
  <c r="D24" i="27" s="1"/>
  <c r="Y28" i="27"/>
  <c r="Y30" i="27"/>
  <c r="T28" i="27"/>
  <c r="S28" i="27"/>
  <c r="X28" i="27"/>
  <c r="X30" i="27"/>
  <c r="W28" i="27"/>
  <c r="R28" i="27"/>
  <c r="W30" i="27"/>
  <c r="V28" i="27"/>
  <c r="V30" i="27"/>
  <c r="Q28" i="27"/>
  <c r="U28" i="27"/>
  <c r="U30" i="27"/>
  <c r="P28" i="27"/>
  <c r="T30" i="27"/>
  <c r="O28" i="27"/>
  <c r="N28" i="27"/>
  <c r="S30" i="27"/>
  <c r="M28" i="27"/>
  <c r="R30" i="27"/>
  <c r="Q30" i="27"/>
  <c r="L28" i="27"/>
  <c r="K28" i="27"/>
  <c r="P30" i="27"/>
  <c r="J28" i="27"/>
  <c r="O30" i="27"/>
  <c r="I28" i="27"/>
  <c r="N30" i="27"/>
  <c r="M30" i="27"/>
  <c r="E28" i="27"/>
  <c r="J30" i="27"/>
  <c r="I30" i="27"/>
  <c r="D27" i="27"/>
  <c r="D28" i="27" s="1"/>
  <c r="H4" i="27"/>
  <c r="H27" i="27" s="1"/>
  <c r="W29" i="26"/>
  <c r="W26" i="26"/>
  <c r="R26" i="26"/>
  <c r="Q26" i="26"/>
  <c r="V26" i="26"/>
  <c r="V29" i="26"/>
  <c r="U26" i="26"/>
  <c r="U29" i="26"/>
  <c r="P26" i="26"/>
  <c r="T26" i="26"/>
  <c r="T29" i="26"/>
  <c r="O26" i="26"/>
  <c r="N26" i="26"/>
  <c r="S26" i="26"/>
  <c r="S29" i="26"/>
  <c r="R29" i="26"/>
  <c r="M26" i="26"/>
  <c r="L26" i="26"/>
  <c r="Q29" i="26"/>
  <c r="K26" i="26"/>
  <c r="P29" i="26"/>
  <c r="O29" i="26"/>
  <c r="J26" i="26"/>
  <c r="I26" i="26"/>
  <c r="N29" i="26"/>
  <c r="M29" i="26"/>
  <c r="H26" i="26"/>
  <c r="E26" i="26"/>
  <c r="J29" i="26"/>
  <c r="I29" i="26"/>
  <c r="D26" i="26"/>
  <c r="D20" i="26"/>
  <c r="H21" i="26"/>
  <c r="D10" i="26"/>
  <c r="H9" i="26"/>
  <c r="R24" i="26"/>
  <c r="W24" i="26"/>
  <c r="Q24" i="26"/>
  <c r="V24" i="26"/>
  <c r="U24" i="26"/>
  <c r="P24" i="26"/>
  <c r="T24" i="26"/>
  <c r="O24" i="26"/>
  <c r="N24" i="26"/>
  <c r="S24" i="26"/>
  <c r="H5" i="26"/>
  <c r="H23" i="26" s="1"/>
  <c r="H24" i="26" s="1"/>
  <c r="D23" i="26"/>
  <c r="D24" i="26" s="1"/>
  <c r="W28" i="26"/>
  <c r="R28" i="26"/>
  <c r="W30" i="26"/>
  <c r="Q28" i="26"/>
  <c r="V30" i="26"/>
  <c r="V28" i="26"/>
  <c r="U28" i="26"/>
  <c r="U30" i="26"/>
  <c r="P28" i="26"/>
  <c r="T28" i="26"/>
  <c r="T30" i="26"/>
  <c r="O28" i="26"/>
  <c r="N28" i="26"/>
  <c r="S30" i="26"/>
  <c r="S28" i="26"/>
  <c r="M28" i="26"/>
  <c r="R30" i="26"/>
  <c r="Q30" i="26"/>
  <c r="L28" i="26"/>
  <c r="P30" i="26"/>
  <c r="K28" i="26"/>
  <c r="J28" i="26"/>
  <c r="O30" i="26"/>
  <c r="I28" i="26"/>
  <c r="N30" i="26"/>
  <c r="M30" i="26"/>
  <c r="J30" i="26"/>
  <c r="E28" i="26"/>
  <c r="I30" i="26"/>
  <c r="H4" i="26"/>
  <c r="H27" i="26" s="1"/>
  <c r="D27" i="26"/>
  <c r="D28" i="26" s="1"/>
  <c r="R29" i="25"/>
  <c r="M26" i="25"/>
  <c r="R26" i="25"/>
  <c r="Q29" i="25"/>
  <c r="L26" i="25"/>
  <c r="Q26" i="25"/>
  <c r="P26" i="25"/>
  <c r="K26" i="25"/>
  <c r="P29" i="25"/>
  <c r="O29" i="25"/>
  <c r="O26" i="25"/>
  <c r="J26" i="25"/>
  <c r="N29" i="25"/>
  <c r="N26" i="25"/>
  <c r="I26" i="25"/>
  <c r="H26" i="25"/>
  <c r="M29" i="25"/>
  <c r="E26" i="25"/>
  <c r="J29" i="25"/>
  <c r="D26" i="25"/>
  <c r="I29" i="25"/>
  <c r="D10" i="25"/>
  <c r="H9" i="25"/>
  <c r="M24" i="25"/>
  <c r="R24" i="25"/>
  <c r="L24" i="25"/>
  <c r="Q24" i="25"/>
  <c r="P24" i="25"/>
  <c r="K24" i="25"/>
  <c r="O24" i="25"/>
  <c r="J24" i="25"/>
  <c r="N24" i="25"/>
  <c r="I24" i="25"/>
  <c r="H5" i="25"/>
  <c r="H23" i="25" s="1"/>
  <c r="H24" i="25" s="1"/>
  <c r="D23" i="25"/>
  <c r="D24" i="25" s="1"/>
  <c r="R28" i="25"/>
  <c r="R30" i="25"/>
  <c r="M28" i="25"/>
  <c r="L28" i="25"/>
  <c r="Q28" i="25"/>
  <c r="Q30" i="25"/>
  <c r="K28" i="25"/>
  <c r="P28" i="25"/>
  <c r="P30" i="25"/>
  <c r="J28" i="25"/>
  <c r="O28" i="25"/>
  <c r="O30" i="25"/>
  <c r="I28" i="25"/>
  <c r="N30" i="25"/>
  <c r="N28" i="25"/>
  <c r="M30" i="25"/>
  <c r="J30" i="25"/>
  <c r="E28" i="25"/>
  <c r="I30" i="25"/>
  <c r="D27" i="25"/>
  <c r="D28" i="25" s="1"/>
  <c r="H4" i="25"/>
  <c r="H27" i="25" s="1"/>
  <c r="D20" i="25"/>
  <c r="H2" i="25"/>
  <c r="H20" i="25" s="1"/>
  <c r="Z29" i="24"/>
  <c r="U26" i="24"/>
  <c r="Z26" i="24"/>
  <c r="Y26" i="24"/>
  <c r="T26" i="24"/>
  <c r="Y29" i="24"/>
  <c r="S26" i="24"/>
  <c r="X29" i="24"/>
  <c r="X26" i="24"/>
  <c r="W29" i="24"/>
  <c r="R26" i="24"/>
  <c r="W26" i="24"/>
  <c r="V29" i="24"/>
  <c r="Q26" i="24"/>
  <c r="V26" i="24"/>
  <c r="P26" i="24"/>
  <c r="U29" i="24"/>
  <c r="T29" i="24"/>
  <c r="O26" i="24"/>
  <c r="N26" i="24"/>
  <c r="S29" i="24"/>
  <c r="M26" i="24"/>
  <c r="R29" i="24"/>
  <c r="Q29" i="24"/>
  <c r="L26" i="24"/>
  <c r="K26" i="24"/>
  <c r="P29" i="24"/>
  <c r="O29" i="24"/>
  <c r="J26" i="24"/>
  <c r="I26" i="24"/>
  <c r="N29" i="24"/>
  <c r="H26" i="24"/>
  <c r="M29" i="24"/>
  <c r="E26" i="24"/>
  <c r="J29" i="24"/>
  <c r="I29" i="24"/>
  <c r="D26" i="24"/>
  <c r="H9" i="24"/>
  <c r="D10" i="24"/>
  <c r="Z24" i="24"/>
  <c r="U24" i="24"/>
  <c r="T24" i="24"/>
  <c r="Y24" i="24"/>
  <c r="S24" i="24"/>
  <c r="X24" i="24"/>
  <c r="R24" i="24"/>
  <c r="W24" i="24"/>
  <c r="Q24" i="24"/>
  <c r="V24" i="24"/>
  <c r="D23" i="24"/>
  <c r="D24" i="24" s="1"/>
  <c r="H5" i="24"/>
  <c r="H23" i="24" s="1"/>
  <c r="H24" i="24" s="1"/>
  <c r="U28" i="24"/>
  <c r="Z28" i="24"/>
  <c r="Z30" i="24"/>
  <c r="T28" i="24"/>
  <c r="Y28" i="24"/>
  <c r="Y30" i="24"/>
  <c r="S28" i="24"/>
  <c r="X30" i="24"/>
  <c r="X28" i="24"/>
  <c r="R28" i="24"/>
  <c r="W30" i="24"/>
  <c r="W28" i="24"/>
  <c r="V28" i="24"/>
  <c r="Q28" i="24"/>
  <c r="V30" i="24"/>
  <c r="P28" i="24"/>
  <c r="U30" i="24"/>
  <c r="O28" i="24"/>
  <c r="T30" i="24"/>
  <c r="N28" i="24"/>
  <c r="S30" i="24"/>
  <c r="M28" i="24"/>
  <c r="R30" i="24"/>
  <c r="L28" i="24"/>
  <c r="Q30" i="24"/>
  <c r="K28" i="24"/>
  <c r="P30" i="24"/>
  <c r="J28" i="24"/>
  <c r="O30" i="24"/>
  <c r="I28" i="24"/>
  <c r="N30" i="24"/>
  <c r="M30" i="24"/>
  <c r="E28" i="24"/>
  <c r="J30" i="24"/>
  <c r="I30" i="24"/>
  <c r="H4" i="24"/>
  <c r="H27" i="24" s="1"/>
  <c r="D27" i="24"/>
  <c r="D28" i="24" s="1"/>
  <c r="D20" i="24"/>
  <c r="H2" i="24"/>
  <c r="H20" i="24" s="1"/>
  <c r="U26" i="23"/>
  <c r="Z29" i="23"/>
  <c r="Z26" i="23"/>
  <c r="Y29" i="23"/>
  <c r="Y26" i="23"/>
  <c r="T26" i="23"/>
  <c r="S26" i="23"/>
  <c r="X29" i="23"/>
  <c r="X26" i="23"/>
  <c r="R26" i="23"/>
  <c r="W29" i="23"/>
  <c r="W26" i="23"/>
  <c r="Q26" i="23"/>
  <c r="V29" i="23"/>
  <c r="V26" i="23"/>
  <c r="U29" i="23"/>
  <c r="P26" i="23"/>
  <c r="T29" i="23"/>
  <c r="O26" i="23"/>
  <c r="N26" i="23"/>
  <c r="S29" i="23"/>
  <c r="R29" i="23"/>
  <c r="M26" i="23"/>
  <c r="L26" i="23"/>
  <c r="Q29" i="23"/>
  <c r="K26" i="23"/>
  <c r="P29" i="23"/>
  <c r="O29" i="23"/>
  <c r="J26" i="23"/>
  <c r="N29" i="23"/>
  <c r="I26" i="23"/>
  <c r="M29" i="23"/>
  <c r="H26" i="23"/>
  <c r="J29" i="23"/>
  <c r="E26" i="23"/>
  <c r="I29" i="23"/>
  <c r="D26" i="23"/>
  <c r="H9" i="23"/>
  <c r="D10" i="23"/>
  <c r="U24" i="23"/>
  <c r="Z24" i="23"/>
  <c r="Y24" i="23"/>
  <c r="T24" i="23"/>
  <c r="S24" i="23"/>
  <c r="X24" i="23"/>
  <c r="R24" i="23"/>
  <c r="W24" i="23"/>
  <c r="V24" i="23"/>
  <c r="Q24" i="23"/>
  <c r="H5" i="23"/>
  <c r="H23" i="23" s="1"/>
  <c r="H24" i="23" s="1"/>
  <c r="D23" i="23"/>
  <c r="D24" i="23" s="1"/>
  <c r="U28" i="23"/>
  <c r="Z30" i="23"/>
  <c r="Z28" i="23"/>
  <c r="Y28" i="23"/>
  <c r="T28" i="23"/>
  <c r="Y30" i="23"/>
  <c r="X30" i="23"/>
  <c r="S28" i="23"/>
  <c r="X28" i="23"/>
  <c r="R28" i="23"/>
  <c r="W28" i="23"/>
  <c r="W30" i="23"/>
  <c r="Q28" i="23"/>
  <c r="V30" i="23"/>
  <c r="V28" i="23"/>
  <c r="P28" i="23"/>
  <c r="U30" i="23"/>
  <c r="O28" i="23"/>
  <c r="T30" i="23"/>
  <c r="S30" i="23"/>
  <c r="N28" i="23"/>
  <c r="M28" i="23"/>
  <c r="R30" i="23"/>
  <c r="Q30" i="23"/>
  <c r="L28" i="23"/>
  <c r="K28" i="23"/>
  <c r="P30" i="23"/>
  <c r="O30" i="23"/>
  <c r="J28" i="23"/>
  <c r="I28" i="23"/>
  <c r="N30" i="23"/>
  <c r="M30" i="23"/>
  <c r="J30" i="23"/>
  <c r="E28" i="23"/>
  <c r="I30" i="23"/>
  <c r="H4" i="23"/>
  <c r="H27" i="23" s="1"/>
  <c r="D27" i="23"/>
  <c r="D28" i="23" s="1"/>
  <c r="D20" i="23"/>
  <c r="H2" i="23"/>
  <c r="H20" i="23" s="1"/>
  <c r="W26" i="22"/>
  <c r="W29" i="22"/>
  <c r="R26" i="22"/>
  <c r="V26" i="22"/>
  <c r="Q26" i="22"/>
  <c r="V29" i="22"/>
  <c r="U29" i="22"/>
  <c r="U26" i="22"/>
  <c r="P26" i="22"/>
  <c r="O26" i="22"/>
  <c r="T29" i="22"/>
  <c r="T26" i="22"/>
  <c r="N26" i="22"/>
  <c r="S29" i="22"/>
  <c r="S26" i="22"/>
  <c r="R29" i="22"/>
  <c r="M26" i="22"/>
  <c r="Q29" i="22"/>
  <c r="L26" i="22"/>
  <c r="K26" i="22"/>
  <c r="P29" i="22"/>
  <c r="J26" i="22"/>
  <c r="O29" i="22"/>
  <c r="I26" i="22"/>
  <c r="N29" i="22"/>
  <c r="M29" i="22"/>
  <c r="H26" i="22"/>
  <c r="E26" i="22"/>
  <c r="J29" i="22"/>
  <c r="I29" i="22"/>
  <c r="D26" i="22"/>
  <c r="D20" i="22"/>
  <c r="H21" i="22"/>
  <c r="H20" i="22" s="1"/>
  <c r="H9" i="22"/>
  <c r="D10" i="22"/>
  <c r="R24" i="22"/>
  <c r="W24" i="22"/>
  <c r="Q24" i="22"/>
  <c r="V24" i="22"/>
  <c r="U24" i="22"/>
  <c r="P24" i="22"/>
  <c r="T24" i="22"/>
  <c r="O24" i="22"/>
  <c r="S24" i="22"/>
  <c r="N24" i="22"/>
  <c r="D23" i="22"/>
  <c r="D24" i="22" s="1"/>
  <c r="H5" i="22"/>
  <c r="H23" i="22" s="1"/>
  <c r="H24" i="22" s="1"/>
  <c r="W30" i="22"/>
  <c r="R28" i="22"/>
  <c r="W28" i="22"/>
  <c r="V28" i="22"/>
  <c r="V30" i="22"/>
  <c r="Q28" i="22"/>
  <c r="P28" i="22"/>
  <c r="U28" i="22"/>
  <c r="U30" i="22"/>
  <c r="T28" i="22"/>
  <c r="T30" i="22"/>
  <c r="O28" i="22"/>
  <c r="S30" i="22"/>
  <c r="N28" i="22"/>
  <c r="S28" i="22"/>
  <c r="R30" i="22"/>
  <c r="M28" i="22"/>
  <c r="L28" i="22"/>
  <c r="Q30" i="22"/>
  <c r="K28" i="22"/>
  <c r="P30" i="22"/>
  <c r="J28" i="22"/>
  <c r="O30" i="22"/>
  <c r="N30" i="22"/>
  <c r="I28" i="22"/>
  <c r="M30" i="22"/>
  <c r="E28" i="22"/>
  <c r="J30" i="22"/>
  <c r="I30" i="22"/>
  <c r="D27" i="22"/>
  <c r="D28" i="22" s="1"/>
  <c r="H4" i="22"/>
  <c r="H27" i="22" s="1"/>
  <c r="Z26" i="21"/>
  <c r="U26" i="21"/>
  <c r="Z29" i="21"/>
  <c r="Y29" i="21"/>
  <c r="T26" i="21"/>
  <c r="Y26" i="21"/>
  <c r="S26" i="21"/>
  <c r="X26" i="21"/>
  <c r="X29" i="21"/>
  <c r="W26" i="21"/>
  <c r="W29" i="21"/>
  <c r="R26" i="21"/>
  <c r="Q26" i="21"/>
  <c r="V29" i="21"/>
  <c r="V26" i="21"/>
  <c r="P26" i="21"/>
  <c r="U29" i="21"/>
  <c r="O26" i="21"/>
  <c r="T29" i="21"/>
  <c r="S29" i="21"/>
  <c r="N26" i="21"/>
  <c r="M26" i="21"/>
  <c r="R29" i="21"/>
  <c r="L26" i="21"/>
  <c r="Q29" i="21"/>
  <c r="P29" i="21"/>
  <c r="K26" i="21"/>
  <c r="O29" i="21"/>
  <c r="J26" i="21"/>
  <c r="I26" i="21"/>
  <c r="N29" i="21"/>
  <c r="H26" i="21"/>
  <c r="M29" i="21"/>
  <c r="J29" i="21"/>
  <c r="E26" i="21"/>
  <c r="I29" i="21"/>
  <c r="D26" i="21"/>
  <c r="D10" i="21"/>
  <c r="H9" i="21"/>
  <c r="U24" i="21"/>
  <c r="Z24" i="21"/>
  <c r="T24" i="21"/>
  <c r="Y24" i="21"/>
  <c r="S24" i="21"/>
  <c r="X24" i="21"/>
  <c r="R24" i="21"/>
  <c r="W24" i="21"/>
  <c r="Q24" i="21"/>
  <c r="V24" i="21"/>
  <c r="H5" i="21"/>
  <c r="H23" i="21" s="1"/>
  <c r="H24" i="21" s="1"/>
  <c r="D23" i="21"/>
  <c r="D24" i="21" s="1"/>
  <c r="U28" i="21"/>
  <c r="Z28" i="21"/>
  <c r="Z30" i="21"/>
  <c r="Y28" i="21"/>
  <c r="Y30" i="21"/>
  <c r="T28" i="21"/>
  <c r="X30" i="21"/>
  <c r="S28" i="21"/>
  <c r="X28" i="21"/>
  <c r="R28" i="21"/>
  <c r="W30" i="21"/>
  <c r="W28" i="21"/>
  <c r="V28" i="21"/>
  <c r="V30" i="21"/>
  <c r="Q28" i="21"/>
  <c r="P28" i="21"/>
  <c r="U30" i="21"/>
  <c r="O28" i="21"/>
  <c r="T30" i="21"/>
  <c r="S30" i="21"/>
  <c r="N28" i="21"/>
  <c r="M28" i="21"/>
  <c r="R30" i="21"/>
  <c r="L28" i="21"/>
  <c r="Q30" i="21"/>
  <c r="P30" i="21"/>
  <c r="K28" i="21"/>
  <c r="J28" i="21"/>
  <c r="O30" i="21"/>
  <c r="I28" i="21"/>
  <c r="N30" i="21"/>
  <c r="M30" i="21"/>
  <c r="E28" i="21"/>
  <c r="J30" i="21"/>
  <c r="I30" i="21"/>
  <c r="H4" i="21"/>
  <c r="H27" i="21" s="1"/>
  <c r="D27" i="21"/>
  <c r="D28" i="21" s="1"/>
  <c r="H2" i="21"/>
  <c r="H20" i="21" s="1"/>
  <c r="D20" i="21"/>
  <c r="U26" i="20"/>
  <c r="Z26" i="20"/>
  <c r="Z29" i="20"/>
  <c r="Y29" i="20"/>
  <c r="Y26" i="20"/>
  <c r="T26" i="20"/>
  <c r="X26" i="20"/>
  <c r="S26" i="20"/>
  <c r="X29" i="20"/>
  <c r="R26" i="20"/>
  <c r="W29" i="20"/>
  <c r="W26" i="20"/>
  <c r="V29" i="20"/>
  <c r="Q26" i="20"/>
  <c r="V26" i="20"/>
  <c r="P26" i="20"/>
  <c r="U29" i="20"/>
  <c r="T29" i="20"/>
  <c r="O26" i="20"/>
  <c r="N26" i="20"/>
  <c r="S29" i="20"/>
  <c r="M26" i="20"/>
  <c r="R29" i="20"/>
  <c r="Q29" i="20"/>
  <c r="L26" i="20"/>
  <c r="K26" i="20"/>
  <c r="P29" i="20"/>
  <c r="J26" i="20"/>
  <c r="O29" i="20"/>
  <c r="I26" i="20"/>
  <c r="N29" i="20"/>
  <c r="H26" i="20"/>
  <c r="M29" i="20"/>
  <c r="J29" i="20"/>
  <c r="E26" i="20"/>
  <c r="D26" i="20"/>
  <c r="I29" i="20"/>
  <c r="D10" i="20"/>
  <c r="H9" i="20"/>
  <c r="Z24" i="20"/>
  <c r="U24" i="20"/>
  <c r="T24" i="20"/>
  <c r="Y24" i="20"/>
  <c r="S24" i="20"/>
  <c r="X24" i="20"/>
  <c r="R24" i="20"/>
  <c r="W24" i="20"/>
  <c r="Q24" i="20"/>
  <c r="V24" i="20"/>
  <c r="D23" i="20"/>
  <c r="D24" i="20" s="1"/>
  <c r="H5" i="20"/>
  <c r="H23" i="20" s="1"/>
  <c r="H24" i="20" s="1"/>
  <c r="U28" i="20"/>
  <c r="Z30" i="20"/>
  <c r="Z28" i="20"/>
  <c r="T28" i="20"/>
  <c r="Y28" i="20"/>
  <c r="Y30" i="20"/>
  <c r="X28" i="20"/>
  <c r="X30" i="20"/>
  <c r="S28" i="20"/>
  <c r="R28" i="20"/>
  <c r="W28" i="20"/>
  <c r="W30" i="20"/>
  <c r="V28" i="20"/>
  <c r="Q28" i="20"/>
  <c r="V30" i="20"/>
  <c r="U30" i="20"/>
  <c r="P28" i="20"/>
  <c r="T30" i="20"/>
  <c r="O28" i="20"/>
  <c r="N28" i="20"/>
  <c r="S30" i="20"/>
  <c r="M28" i="20"/>
  <c r="R30" i="20"/>
  <c r="Q30" i="20"/>
  <c r="L28" i="20"/>
  <c r="P30" i="20"/>
  <c r="K28" i="20"/>
  <c r="J28" i="20"/>
  <c r="O30" i="20"/>
  <c r="I28" i="20"/>
  <c r="N30" i="20"/>
  <c r="M30" i="20"/>
  <c r="E28" i="20"/>
  <c r="J30" i="20"/>
  <c r="I30" i="20"/>
  <c r="D27" i="20"/>
  <c r="D28" i="20" s="1"/>
  <c r="H4" i="20"/>
  <c r="H27" i="20" s="1"/>
  <c r="H2" i="20"/>
  <c r="H20" i="20" s="1"/>
  <c r="D20" i="20"/>
  <c r="U26" i="19"/>
  <c r="Z26" i="19"/>
  <c r="Z29" i="19"/>
  <c r="Y26" i="19"/>
  <c r="T26" i="19"/>
  <c r="Y29" i="19"/>
  <c r="S26" i="19"/>
  <c r="X29" i="19"/>
  <c r="X26" i="19"/>
  <c r="W29" i="19"/>
  <c r="R26" i="19"/>
  <c r="W26" i="19"/>
  <c r="V29" i="19"/>
  <c r="Q26" i="19"/>
  <c r="V26" i="19"/>
  <c r="P26" i="19"/>
  <c r="U29" i="19"/>
  <c r="T29" i="19"/>
  <c r="O26" i="19"/>
  <c r="S29" i="19"/>
  <c r="N26" i="19"/>
  <c r="M26" i="19"/>
  <c r="R29" i="19"/>
  <c r="L26" i="19"/>
  <c r="Q29" i="19"/>
  <c r="K26" i="19"/>
  <c r="P29" i="19"/>
  <c r="J26" i="19"/>
  <c r="O29" i="19"/>
  <c r="N29" i="19"/>
  <c r="I26" i="19"/>
  <c r="H26" i="19"/>
  <c r="M29" i="19"/>
  <c r="E26" i="19"/>
  <c r="J29" i="19"/>
  <c r="D26" i="19"/>
  <c r="I29" i="19"/>
  <c r="D10" i="19"/>
  <c r="H9" i="19"/>
  <c r="U24" i="19"/>
  <c r="Z24" i="19"/>
  <c r="Y24" i="19"/>
  <c r="T24" i="19"/>
  <c r="X24" i="19"/>
  <c r="S24" i="19"/>
  <c r="W24" i="19"/>
  <c r="R24" i="19"/>
  <c r="Q24" i="19"/>
  <c r="V24" i="19"/>
  <c r="H5" i="19"/>
  <c r="H23" i="19" s="1"/>
  <c r="H24" i="19" s="1"/>
  <c r="D23" i="19"/>
  <c r="D24" i="19" s="1"/>
  <c r="U28" i="19"/>
  <c r="Z30" i="19"/>
  <c r="Z28" i="19"/>
  <c r="Y30" i="19"/>
  <c r="Y28" i="19"/>
  <c r="T28" i="19"/>
  <c r="X28" i="19"/>
  <c r="S28" i="19"/>
  <c r="X30" i="19"/>
  <c r="R28" i="19"/>
  <c r="W28" i="19"/>
  <c r="W30" i="19"/>
  <c r="Q28" i="19"/>
  <c r="V30" i="19"/>
  <c r="V28" i="19"/>
  <c r="P28" i="19"/>
  <c r="U30" i="19"/>
  <c r="O28" i="19"/>
  <c r="T30" i="19"/>
  <c r="S30" i="19"/>
  <c r="N28" i="19"/>
  <c r="R30" i="19"/>
  <c r="M28" i="19"/>
  <c r="L28" i="19"/>
  <c r="Q30" i="19"/>
  <c r="K28" i="19"/>
  <c r="P30" i="19"/>
  <c r="O30" i="19"/>
  <c r="J28" i="19"/>
  <c r="N30" i="19"/>
  <c r="I28" i="19"/>
  <c r="M30" i="19"/>
  <c r="J30" i="19"/>
  <c r="E28" i="19"/>
  <c r="I30" i="19"/>
  <c r="D27" i="19"/>
  <c r="D28" i="19" s="1"/>
  <c r="H4" i="19"/>
  <c r="H27" i="19" s="1"/>
  <c r="H2" i="19"/>
  <c r="H20" i="19" s="1"/>
  <c r="D20" i="19"/>
  <c r="Z26" i="18"/>
  <c r="Z29" i="18"/>
  <c r="U26" i="18"/>
  <c r="Y29" i="18"/>
  <c r="T26" i="18"/>
  <c r="Y26" i="18"/>
  <c r="S26" i="18"/>
  <c r="X26" i="18"/>
  <c r="X29" i="18"/>
  <c r="R26" i="18"/>
  <c r="W26" i="18"/>
  <c r="W29" i="18"/>
  <c r="V26" i="18"/>
  <c r="Q26" i="18"/>
  <c r="V29" i="18"/>
  <c r="P26" i="18"/>
  <c r="U29" i="18"/>
  <c r="O26" i="18"/>
  <c r="T29" i="18"/>
  <c r="S29" i="18"/>
  <c r="N26" i="18"/>
  <c r="R29" i="18"/>
  <c r="M26" i="18"/>
  <c r="L26" i="18"/>
  <c r="Q29" i="18"/>
  <c r="P29" i="18"/>
  <c r="K26" i="18"/>
  <c r="J26" i="18"/>
  <c r="O29" i="18"/>
  <c r="N29" i="18"/>
  <c r="I26" i="18"/>
  <c r="H26" i="18"/>
  <c r="M29" i="18"/>
  <c r="E26" i="18"/>
  <c r="J29" i="18"/>
  <c r="D26" i="18"/>
  <c r="I29" i="18"/>
  <c r="D10" i="18"/>
  <c r="H9" i="18"/>
  <c r="U24" i="18"/>
  <c r="Z24" i="18"/>
  <c r="T24" i="18"/>
  <c r="Y24" i="18"/>
  <c r="S24" i="18"/>
  <c r="X24" i="18"/>
  <c r="R24" i="18"/>
  <c r="W24" i="18"/>
  <c r="Q24" i="18"/>
  <c r="V24" i="18"/>
  <c r="H5" i="18"/>
  <c r="H23" i="18" s="1"/>
  <c r="H24" i="18" s="1"/>
  <c r="D23" i="18"/>
  <c r="D24" i="18" s="1"/>
  <c r="Z28" i="18"/>
  <c r="Z30" i="18"/>
  <c r="U28" i="18"/>
  <c r="T28" i="18"/>
  <c r="Y28" i="18"/>
  <c r="Y30" i="18"/>
  <c r="X28" i="18"/>
  <c r="X30" i="18"/>
  <c r="S28" i="18"/>
  <c r="W30" i="18"/>
  <c r="R28" i="18"/>
  <c r="W28" i="18"/>
  <c r="Q28" i="18"/>
  <c r="V30" i="18"/>
  <c r="V28" i="18"/>
  <c r="P28" i="18"/>
  <c r="U30" i="18"/>
  <c r="T30" i="18"/>
  <c r="O28" i="18"/>
  <c r="S30" i="18"/>
  <c r="N28" i="18"/>
  <c r="M28" i="18"/>
  <c r="R30" i="18"/>
  <c r="Q30" i="18"/>
  <c r="L28" i="18"/>
  <c r="P30" i="18"/>
  <c r="K28" i="18"/>
  <c r="O30" i="18"/>
  <c r="J28" i="18"/>
  <c r="N30" i="18"/>
  <c r="I28" i="18"/>
  <c r="M30" i="18"/>
  <c r="E28" i="18"/>
  <c r="J30" i="18"/>
  <c r="I30" i="18"/>
  <c r="D27" i="18"/>
  <c r="D28" i="18" s="1"/>
  <c r="H4" i="18"/>
  <c r="H27" i="18" s="1"/>
  <c r="D20" i="18"/>
  <c r="H2" i="18"/>
  <c r="H20" i="18" s="1"/>
  <c r="R29" i="17"/>
  <c r="M26" i="17"/>
  <c r="R26" i="17"/>
  <c r="L26" i="17"/>
  <c r="Q26" i="17"/>
  <c r="Q29" i="17"/>
  <c r="K26" i="17"/>
  <c r="P26" i="17"/>
  <c r="P29" i="17"/>
  <c r="O26" i="17"/>
  <c r="O29" i="17"/>
  <c r="J26" i="17"/>
  <c r="N26" i="17"/>
  <c r="N29" i="17"/>
  <c r="I26" i="17"/>
  <c r="M29" i="17"/>
  <c r="H26" i="17"/>
  <c r="E26" i="17"/>
  <c r="J29" i="17"/>
  <c r="I29" i="17"/>
  <c r="D26" i="17"/>
  <c r="H9" i="17"/>
  <c r="D10" i="17"/>
  <c r="M24" i="17"/>
  <c r="R24" i="17"/>
  <c r="L24" i="17"/>
  <c r="Q24" i="17"/>
  <c r="K24" i="17"/>
  <c r="P24" i="17"/>
  <c r="J24" i="17"/>
  <c r="O24" i="17"/>
  <c r="I24" i="17"/>
  <c r="N24" i="17"/>
  <c r="D23" i="17"/>
  <c r="D24" i="17" s="1"/>
  <c r="H5" i="17"/>
  <c r="H23" i="17" s="1"/>
  <c r="H24" i="17" s="1"/>
  <c r="R28" i="17"/>
  <c r="R30" i="17"/>
  <c r="M28" i="17"/>
  <c r="Q30" i="17"/>
  <c r="L28" i="17"/>
  <c r="Q28" i="17"/>
  <c r="P28" i="17"/>
  <c r="P30" i="17"/>
  <c r="K28" i="17"/>
  <c r="J28" i="17"/>
  <c r="O28" i="17"/>
  <c r="O30" i="17"/>
  <c r="N30" i="17"/>
  <c r="N28" i="17"/>
  <c r="I28" i="17"/>
  <c r="M30" i="17"/>
  <c r="E28" i="17"/>
  <c r="J30" i="17"/>
  <c r="I30" i="17"/>
  <c r="H4" i="17"/>
  <c r="H27" i="17" s="1"/>
  <c r="D27" i="17"/>
  <c r="D28" i="17" s="1"/>
  <c r="H2" i="17"/>
  <c r="H20" i="17" s="1"/>
  <c r="D20" i="17"/>
  <c r="Z29" i="16"/>
  <c r="Z26" i="16"/>
  <c r="U26" i="16"/>
  <c r="T26" i="16"/>
  <c r="Y29" i="16"/>
  <c r="Y26" i="16"/>
  <c r="X26" i="16"/>
  <c r="S26" i="16"/>
  <c r="X29" i="16"/>
  <c r="W29" i="16"/>
  <c r="R26" i="16"/>
  <c r="W26" i="16"/>
  <c r="V29" i="16"/>
  <c r="V26" i="16"/>
  <c r="Q26" i="16"/>
  <c r="P26" i="16"/>
  <c r="U29" i="16"/>
  <c r="T29" i="16"/>
  <c r="O26" i="16"/>
  <c r="N26" i="16"/>
  <c r="S29" i="16"/>
  <c r="R29" i="16"/>
  <c r="M26" i="16"/>
  <c r="L26" i="16"/>
  <c r="Q29" i="16"/>
  <c r="P29" i="16"/>
  <c r="K26" i="16"/>
  <c r="J26" i="16"/>
  <c r="O29" i="16"/>
  <c r="I26" i="16"/>
  <c r="N29" i="16"/>
  <c r="H26" i="16"/>
  <c r="M29" i="16"/>
  <c r="J29" i="16"/>
  <c r="E26" i="16"/>
  <c r="I29" i="16"/>
  <c r="D26" i="16"/>
  <c r="H9" i="16"/>
  <c r="D10" i="16"/>
  <c r="U24" i="16"/>
  <c r="Z24" i="16"/>
  <c r="T24" i="16"/>
  <c r="Y24" i="16"/>
  <c r="S24" i="16"/>
  <c r="X24" i="16"/>
  <c r="R24" i="16"/>
  <c r="W24" i="16"/>
  <c r="Q24" i="16"/>
  <c r="V24" i="16"/>
  <c r="D23" i="16"/>
  <c r="D24" i="16" s="1"/>
  <c r="H5" i="16"/>
  <c r="H23" i="16" s="1"/>
  <c r="H24" i="16" s="1"/>
  <c r="Z30" i="16"/>
  <c r="U28" i="16"/>
  <c r="Z28" i="16"/>
  <c r="T28" i="16"/>
  <c r="Y30" i="16"/>
  <c r="Y28" i="16"/>
  <c r="X28" i="16"/>
  <c r="X30" i="16"/>
  <c r="S28" i="16"/>
  <c r="R28" i="16"/>
  <c r="W30" i="16"/>
  <c r="W28" i="16"/>
  <c r="V30" i="16"/>
  <c r="Q28" i="16"/>
  <c r="V28" i="16"/>
  <c r="U30" i="16"/>
  <c r="P28" i="16"/>
  <c r="O28" i="16"/>
  <c r="T30" i="16"/>
  <c r="N28" i="16"/>
  <c r="S30" i="16"/>
  <c r="M28" i="16"/>
  <c r="R30" i="16"/>
  <c r="Q30" i="16"/>
  <c r="L28" i="16"/>
  <c r="K28" i="16"/>
  <c r="P30" i="16"/>
  <c r="J28" i="16"/>
  <c r="O30" i="16"/>
  <c r="N30" i="16"/>
  <c r="I28" i="16"/>
  <c r="M30" i="16"/>
  <c r="E28" i="16"/>
  <c r="J30" i="16"/>
  <c r="I30" i="16"/>
  <c r="H4" i="16"/>
  <c r="H27" i="16" s="1"/>
  <c r="D27" i="16"/>
  <c r="D28" i="16" s="1"/>
  <c r="D20" i="16"/>
  <c r="H2" i="16"/>
  <c r="H20" i="16" s="1"/>
  <c r="W29" i="15"/>
  <c r="R26" i="15"/>
  <c r="W26" i="15"/>
  <c r="Q26" i="15"/>
  <c r="V26" i="15"/>
  <c r="V29" i="15"/>
  <c r="U29" i="15"/>
  <c r="U26" i="15"/>
  <c r="P26" i="15"/>
  <c r="T29" i="15"/>
  <c r="T26" i="15"/>
  <c r="O26" i="15"/>
  <c r="S29" i="15"/>
  <c r="N26" i="15"/>
  <c r="S26" i="15"/>
  <c r="R29" i="15"/>
  <c r="M26" i="15"/>
  <c r="L26" i="15"/>
  <c r="Q29" i="15"/>
  <c r="P29" i="15"/>
  <c r="K26" i="15"/>
  <c r="O29" i="15"/>
  <c r="J26" i="15"/>
  <c r="N29" i="15"/>
  <c r="I26" i="15"/>
  <c r="M29" i="15"/>
  <c r="H26" i="15"/>
  <c r="J29" i="15"/>
  <c r="E26" i="15"/>
  <c r="I29" i="15"/>
  <c r="D26" i="15"/>
  <c r="D20" i="15"/>
  <c r="H21" i="15"/>
  <c r="H20" i="15" s="1"/>
  <c r="H9" i="15"/>
  <c r="D10" i="15"/>
  <c r="W24" i="15"/>
  <c r="R24" i="15"/>
  <c r="V24" i="15"/>
  <c r="Q24" i="15"/>
  <c r="U24" i="15"/>
  <c r="P24" i="15"/>
  <c r="T24" i="15"/>
  <c r="O24" i="15"/>
  <c r="S24" i="15"/>
  <c r="N24" i="15"/>
  <c r="D23" i="15"/>
  <c r="D24" i="15" s="1"/>
  <c r="H5" i="15"/>
  <c r="H23" i="15" s="1"/>
  <c r="H24" i="15" s="1"/>
  <c r="W28" i="15"/>
  <c r="W30" i="15"/>
  <c r="R28" i="15"/>
  <c r="V28" i="15"/>
  <c r="V30" i="15"/>
  <c r="Q28" i="15"/>
  <c r="P28" i="15"/>
  <c r="U30" i="15"/>
  <c r="U28" i="15"/>
  <c r="O28" i="15"/>
  <c r="T30" i="15"/>
  <c r="T28" i="15"/>
  <c r="S28" i="15"/>
  <c r="N28" i="15"/>
  <c r="S30" i="15"/>
  <c r="M28" i="15"/>
  <c r="R30" i="15"/>
  <c r="L28" i="15"/>
  <c r="Q30" i="15"/>
  <c r="K28" i="15"/>
  <c r="P30" i="15"/>
  <c r="O30" i="15"/>
  <c r="J28" i="15"/>
  <c r="I28" i="15"/>
  <c r="N30" i="15"/>
  <c r="M30" i="15"/>
  <c r="J30" i="15"/>
  <c r="E28" i="15"/>
  <c r="I30" i="15"/>
  <c r="H4" i="15"/>
  <c r="H27" i="15" s="1"/>
  <c r="D27" i="15"/>
  <c r="D28" i="15" s="1"/>
  <c r="Z29" i="14"/>
  <c r="U26" i="14"/>
  <c r="Z26" i="14"/>
  <c r="Y29" i="14"/>
  <c r="Y26" i="14"/>
  <c r="T26" i="14"/>
  <c r="S26" i="14"/>
  <c r="X29" i="14"/>
  <c r="X26" i="14"/>
  <c r="W26" i="14"/>
  <c r="W29" i="14"/>
  <c r="R26" i="14"/>
  <c r="Q26" i="14"/>
  <c r="V29" i="14"/>
  <c r="V26" i="14"/>
  <c r="U29" i="14"/>
  <c r="P26" i="14"/>
  <c r="T29" i="14"/>
  <c r="O26" i="14"/>
  <c r="S29" i="14"/>
  <c r="N26" i="14"/>
  <c r="R29" i="14"/>
  <c r="M26" i="14"/>
  <c r="L26" i="14"/>
  <c r="Q29" i="14"/>
  <c r="P29" i="14"/>
  <c r="K26" i="14"/>
  <c r="J26" i="14"/>
  <c r="O29" i="14"/>
  <c r="I26" i="14"/>
  <c r="N29" i="14"/>
  <c r="H26" i="14"/>
  <c r="M29" i="14"/>
  <c r="E26" i="14"/>
  <c r="J29" i="14"/>
  <c r="D26" i="14"/>
  <c r="I29" i="14"/>
  <c r="H9" i="14"/>
  <c r="D10" i="14"/>
  <c r="U24" i="14"/>
  <c r="Z24" i="14"/>
  <c r="T24" i="14"/>
  <c r="Y24" i="14"/>
  <c r="S24" i="14"/>
  <c r="X24" i="14"/>
  <c r="R24" i="14"/>
  <c r="W24" i="14"/>
  <c r="Q24" i="14"/>
  <c r="V24" i="14"/>
  <c r="D23" i="14"/>
  <c r="D24" i="14" s="1"/>
  <c r="H5" i="14"/>
  <c r="H23" i="14" s="1"/>
  <c r="H24" i="14" s="1"/>
  <c r="Z28" i="14"/>
  <c r="U28" i="14"/>
  <c r="Z30" i="14"/>
  <c r="Y30" i="14"/>
  <c r="T28" i="14"/>
  <c r="Y28" i="14"/>
  <c r="X28" i="14"/>
  <c r="X30" i="14"/>
  <c r="S28" i="14"/>
  <c r="R28" i="14"/>
  <c r="W28" i="14"/>
  <c r="W30" i="14"/>
  <c r="Q28" i="14"/>
  <c r="V28" i="14"/>
  <c r="V30" i="14"/>
  <c r="U30" i="14"/>
  <c r="P28" i="14"/>
  <c r="T30" i="14"/>
  <c r="O28" i="14"/>
  <c r="N28" i="14"/>
  <c r="S30" i="14"/>
  <c r="M28" i="14"/>
  <c r="R30" i="14"/>
  <c r="L28" i="14"/>
  <c r="Q30" i="14"/>
  <c r="P30" i="14"/>
  <c r="K28" i="14"/>
  <c r="J28" i="14"/>
  <c r="O30" i="14"/>
  <c r="I28" i="14"/>
  <c r="N30" i="14"/>
  <c r="M30" i="14"/>
  <c r="E28" i="14"/>
  <c r="J30" i="14"/>
  <c r="I30" i="14"/>
  <c r="H4" i="14"/>
  <c r="H27" i="14" s="1"/>
  <c r="D27" i="14"/>
  <c r="D28" i="14" s="1"/>
  <c r="D20" i="14"/>
  <c r="H2" i="14"/>
  <c r="H20" i="14" s="1"/>
  <c r="Z29" i="13"/>
  <c r="Z26" i="13"/>
  <c r="U26" i="13"/>
  <c r="Y26" i="13"/>
  <c r="Y29" i="13"/>
  <c r="T26" i="13"/>
  <c r="X29" i="13"/>
  <c r="S26" i="13"/>
  <c r="X26" i="13"/>
  <c r="W29" i="13"/>
  <c r="W26" i="13"/>
  <c r="R26" i="13"/>
  <c r="V29" i="13"/>
  <c r="V26" i="13"/>
  <c r="Q26" i="13"/>
  <c r="P26" i="13"/>
  <c r="U29" i="13"/>
  <c r="T29" i="13"/>
  <c r="O26" i="13"/>
  <c r="S29" i="13"/>
  <c r="N26" i="13"/>
  <c r="M26" i="13"/>
  <c r="R29" i="13"/>
  <c r="Q29" i="13"/>
  <c r="L26" i="13"/>
  <c r="P29" i="13"/>
  <c r="K26" i="13"/>
  <c r="J26" i="13"/>
  <c r="O29" i="13"/>
  <c r="N29" i="13"/>
  <c r="I26" i="13"/>
  <c r="H26" i="13"/>
  <c r="M29" i="13"/>
  <c r="J29" i="13"/>
  <c r="E26" i="13"/>
  <c r="I29" i="13"/>
  <c r="D26" i="13"/>
  <c r="D10" i="13"/>
  <c r="H9" i="13"/>
  <c r="Z24" i="13"/>
  <c r="U24" i="13"/>
  <c r="T24" i="13"/>
  <c r="Y24" i="13"/>
  <c r="S24" i="13"/>
  <c r="X24" i="13"/>
  <c r="R24" i="13"/>
  <c r="W24" i="13"/>
  <c r="Q24" i="13"/>
  <c r="V24" i="13"/>
  <c r="H5" i="13"/>
  <c r="H23" i="13" s="1"/>
  <c r="H24" i="13" s="1"/>
  <c r="D23" i="13"/>
  <c r="D24" i="13" s="1"/>
  <c r="U28" i="13"/>
  <c r="Z30" i="13"/>
  <c r="Z28" i="13"/>
  <c r="T28" i="13"/>
  <c r="Y30" i="13"/>
  <c r="Y28" i="13"/>
  <c r="S28" i="13"/>
  <c r="X28" i="13"/>
  <c r="X30" i="13"/>
  <c r="R28" i="13"/>
  <c r="W28" i="13"/>
  <c r="W30" i="13"/>
  <c r="Q28" i="13"/>
  <c r="V30" i="13"/>
  <c r="V28" i="13"/>
  <c r="P28" i="13"/>
  <c r="U30" i="13"/>
  <c r="T30" i="13"/>
  <c r="O28" i="13"/>
  <c r="S30" i="13"/>
  <c r="N28" i="13"/>
  <c r="M28" i="13"/>
  <c r="R30" i="13"/>
  <c r="Q30" i="13"/>
  <c r="L28" i="13"/>
  <c r="K28" i="13"/>
  <c r="P30" i="13"/>
  <c r="J28" i="13"/>
  <c r="O30" i="13"/>
  <c r="I28" i="13"/>
  <c r="N30" i="13"/>
  <c r="M30" i="13"/>
  <c r="J30" i="13"/>
  <c r="E28" i="13"/>
  <c r="I30" i="13"/>
  <c r="D27" i="13"/>
  <c r="D28" i="13" s="1"/>
  <c r="H4" i="13"/>
  <c r="H27" i="13" s="1"/>
  <c r="D20" i="13"/>
  <c r="H2" i="13"/>
  <c r="H20" i="13" s="1"/>
  <c r="X29" i="12"/>
  <c r="S26" i="12"/>
  <c r="X26" i="12"/>
  <c r="W26" i="12"/>
  <c r="R26" i="12"/>
  <c r="W29" i="12"/>
  <c r="V29" i="12"/>
  <c r="V26" i="12"/>
  <c r="Q26" i="12"/>
  <c r="U26" i="12"/>
  <c r="U29" i="12"/>
  <c r="P26" i="12"/>
  <c r="T26" i="12"/>
  <c r="T29" i="12"/>
  <c r="O26" i="12"/>
  <c r="S29" i="12"/>
  <c r="N26" i="12"/>
  <c r="M26" i="12"/>
  <c r="R29" i="12"/>
  <c r="L26" i="12"/>
  <c r="Q29" i="12"/>
  <c r="P29" i="12"/>
  <c r="K26" i="12"/>
  <c r="J26" i="12"/>
  <c r="O29" i="12"/>
  <c r="N29" i="12"/>
  <c r="I26" i="12"/>
  <c r="H26" i="12"/>
  <c r="M29" i="12"/>
  <c r="E26" i="12"/>
  <c r="J29" i="12"/>
  <c r="D26" i="12"/>
  <c r="I29" i="12"/>
  <c r="S24" i="12"/>
  <c r="X24" i="12"/>
  <c r="R24" i="12"/>
  <c r="W24" i="12"/>
  <c r="V24" i="12"/>
  <c r="Q24" i="12"/>
  <c r="U24" i="12"/>
  <c r="P24" i="12"/>
  <c r="O24" i="12"/>
  <c r="T24" i="12"/>
  <c r="X30" i="12"/>
  <c r="S28" i="12"/>
  <c r="X28" i="12"/>
  <c r="R28" i="12"/>
  <c r="W30" i="12"/>
  <c r="W28" i="12"/>
  <c r="Q28" i="12"/>
  <c r="V30" i="12"/>
  <c r="V28" i="12"/>
  <c r="P28" i="12"/>
  <c r="U28" i="12"/>
  <c r="U30" i="12"/>
  <c r="T28" i="12"/>
  <c r="T30" i="12"/>
  <c r="O28" i="12"/>
  <c r="N28" i="12"/>
  <c r="S30" i="12"/>
  <c r="M28" i="12"/>
  <c r="R30" i="12"/>
  <c r="L28" i="12"/>
  <c r="Q30" i="12"/>
  <c r="P30" i="12"/>
  <c r="K28" i="12"/>
  <c r="J28" i="12"/>
  <c r="O30" i="12"/>
  <c r="I28" i="12"/>
  <c r="N30" i="12"/>
  <c r="M30" i="12"/>
  <c r="J30" i="12"/>
  <c r="I30" i="12"/>
  <c r="E27" i="12"/>
  <c r="E28" i="12" s="1"/>
  <c r="E20" i="12"/>
  <c r="H21" i="12"/>
  <c r="D27" i="12"/>
  <c r="D28" i="12" s="1"/>
  <c r="D20" i="12"/>
  <c r="S10" i="12"/>
  <c r="S20" i="12"/>
  <c r="R20" i="12"/>
  <c r="R10" i="12"/>
  <c r="Q10" i="12"/>
  <c r="Q20" i="12"/>
  <c r="P20" i="12"/>
  <c r="P10" i="12"/>
  <c r="O10" i="12"/>
  <c r="O20" i="12"/>
  <c r="N20" i="12"/>
  <c r="N10" i="12"/>
  <c r="M10" i="12"/>
  <c r="M20" i="12"/>
  <c r="L20" i="12"/>
  <c r="L10" i="12"/>
  <c r="K10" i="12"/>
  <c r="K20" i="12"/>
  <c r="J10" i="12"/>
  <c r="J20" i="12"/>
  <c r="I20" i="12"/>
  <c r="I10" i="12"/>
  <c r="D10" i="12"/>
  <c r="H2" i="12"/>
  <c r="U26" i="11"/>
  <c r="Z29" i="11"/>
  <c r="Z26" i="11"/>
  <c r="Y26" i="11"/>
  <c r="T26" i="11"/>
  <c r="Y29" i="11"/>
  <c r="S26" i="11"/>
  <c r="X29" i="11"/>
  <c r="X26" i="11"/>
  <c r="R26" i="11"/>
  <c r="W29" i="11"/>
  <c r="W26" i="11"/>
  <c r="V29" i="11"/>
  <c r="V26" i="11"/>
  <c r="Q26" i="11"/>
  <c r="U29" i="11"/>
  <c r="P26" i="11"/>
  <c r="T29" i="11"/>
  <c r="O26" i="11"/>
  <c r="S29" i="11"/>
  <c r="N26" i="11"/>
  <c r="R29" i="11"/>
  <c r="M26" i="11"/>
  <c r="L26" i="11"/>
  <c r="Q29" i="11"/>
  <c r="K26" i="11"/>
  <c r="P29" i="11"/>
  <c r="J26" i="11"/>
  <c r="O29" i="11"/>
  <c r="I26" i="11"/>
  <c r="N29" i="11"/>
  <c r="M29" i="11"/>
  <c r="H26" i="11"/>
  <c r="E26" i="11"/>
  <c r="J29" i="11"/>
  <c r="I29" i="11"/>
  <c r="D26" i="11"/>
  <c r="H9" i="11"/>
  <c r="D10" i="11"/>
  <c r="U24" i="11"/>
  <c r="Z24" i="11"/>
  <c r="T24" i="11"/>
  <c r="Y24" i="11"/>
  <c r="S24" i="11"/>
  <c r="X24" i="11"/>
  <c r="R24" i="11"/>
  <c r="W24" i="11"/>
  <c r="Q24" i="11"/>
  <c r="V24" i="11"/>
  <c r="D23" i="11"/>
  <c r="D24" i="11" s="1"/>
  <c r="H5" i="11"/>
  <c r="H23" i="11" s="1"/>
  <c r="H24" i="11" s="1"/>
  <c r="U28" i="11"/>
  <c r="Z28" i="11"/>
  <c r="Z30" i="11"/>
  <c r="T28" i="11"/>
  <c r="Y28" i="11"/>
  <c r="Y30" i="11"/>
  <c r="S28" i="11"/>
  <c r="X28" i="11"/>
  <c r="X30" i="11"/>
  <c r="R28" i="11"/>
  <c r="W28" i="11"/>
  <c r="W30" i="11"/>
  <c r="Q28" i="11"/>
  <c r="V28" i="11"/>
  <c r="V30" i="11"/>
  <c r="P28" i="11"/>
  <c r="U30" i="11"/>
  <c r="O28" i="11"/>
  <c r="T30" i="11"/>
  <c r="N28" i="11"/>
  <c r="S30" i="11"/>
  <c r="M28" i="11"/>
  <c r="R30" i="11"/>
  <c r="L28" i="11"/>
  <c r="Q30" i="11"/>
  <c r="K28" i="11"/>
  <c r="P30" i="11"/>
  <c r="J28" i="11"/>
  <c r="O30" i="11"/>
  <c r="I28" i="11"/>
  <c r="N30" i="11"/>
  <c r="M30" i="11"/>
  <c r="E28" i="11"/>
  <c r="J30" i="11"/>
  <c r="I30" i="11"/>
  <c r="H4" i="11"/>
  <c r="H27" i="11" s="1"/>
  <c r="D27" i="11"/>
  <c r="D28" i="11" s="1"/>
  <c r="H2" i="11"/>
  <c r="H20" i="11" s="1"/>
  <c r="D20" i="11"/>
  <c r="O26" i="10"/>
  <c r="T29" i="10"/>
  <c r="T26" i="10"/>
  <c r="N26" i="10"/>
  <c r="S26" i="10"/>
  <c r="S29" i="10"/>
  <c r="M26" i="10"/>
  <c r="R26" i="10"/>
  <c r="R29" i="10"/>
  <c r="Q29" i="10"/>
  <c r="Q26" i="10"/>
  <c r="L26" i="10"/>
  <c r="P29" i="10"/>
  <c r="P26" i="10"/>
  <c r="K26" i="10"/>
  <c r="O29" i="10"/>
  <c r="J26" i="10"/>
  <c r="N29" i="10"/>
  <c r="I26" i="10"/>
  <c r="M29" i="10"/>
  <c r="H26" i="10"/>
  <c r="E26" i="10"/>
  <c r="J29" i="10"/>
  <c r="I29" i="10"/>
  <c r="D26" i="10"/>
  <c r="H9" i="10"/>
  <c r="D10" i="10"/>
  <c r="O24" i="10"/>
  <c r="T24" i="10"/>
  <c r="N24" i="10"/>
  <c r="S24" i="10"/>
  <c r="M24" i="10"/>
  <c r="R24" i="10"/>
  <c r="L24" i="10"/>
  <c r="Q24" i="10"/>
  <c r="K24" i="10"/>
  <c r="P24" i="10"/>
  <c r="H5" i="10"/>
  <c r="H23" i="10" s="1"/>
  <c r="H24" i="10" s="1"/>
  <c r="D23" i="10"/>
  <c r="D24" i="10" s="1"/>
  <c r="O28" i="10"/>
  <c r="T28" i="10"/>
  <c r="T30" i="10"/>
  <c r="N28" i="10"/>
  <c r="S28" i="10"/>
  <c r="S30" i="10"/>
  <c r="M28" i="10"/>
  <c r="R28" i="10"/>
  <c r="R30" i="10"/>
  <c r="L28" i="10"/>
  <c r="Q28" i="10"/>
  <c r="Q30" i="10"/>
  <c r="K28" i="10"/>
  <c r="P28" i="10"/>
  <c r="P30" i="10"/>
  <c r="J28" i="10"/>
  <c r="O30" i="10"/>
  <c r="I28" i="10"/>
  <c r="N30" i="10"/>
  <c r="M30" i="10"/>
  <c r="E28" i="10"/>
  <c r="J30" i="10"/>
  <c r="I30" i="10"/>
  <c r="D27" i="10"/>
  <c r="D28" i="10" s="1"/>
  <c r="H4" i="10"/>
  <c r="H27" i="10" s="1"/>
  <c r="H2" i="10"/>
  <c r="H20" i="10" s="1"/>
  <c r="D20" i="10"/>
  <c r="M26" i="9"/>
  <c r="R29" i="9"/>
  <c r="R26" i="9"/>
  <c r="Q26" i="9"/>
  <c r="L26" i="9"/>
  <c r="Q29" i="9"/>
  <c r="K26" i="9"/>
  <c r="P26" i="9"/>
  <c r="P29" i="9"/>
  <c r="J26" i="9"/>
  <c r="O29" i="9"/>
  <c r="O26" i="9"/>
  <c r="N26" i="9"/>
  <c r="N29" i="9"/>
  <c r="I26" i="9"/>
  <c r="H26" i="9"/>
  <c r="M29" i="9"/>
  <c r="E26" i="9"/>
  <c r="J29" i="9"/>
  <c r="D26" i="9"/>
  <c r="I29" i="9"/>
  <c r="D10" i="9"/>
  <c r="H9" i="9"/>
  <c r="M24" i="9"/>
  <c r="R24" i="9"/>
  <c r="L24" i="9"/>
  <c r="Q24" i="9"/>
  <c r="K24" i="9"/>
  <c r="P24" i="9"/>
  <c r="J24" i="9"/>
  <c r="O24" i="9"/>
  <c r="I24" i="9"/>
  <c r="N24" i="9"/>
  <c r="H5" i="9"/>
  <c r="H23" i="9" s="1"/>
  <c r="H24" i="9" s="1"/>
  <c r="D23" i="9"/>
  <c r="D24" i="9" s="1"/>
  <c r="M28" i="9"/>
  <c r="R28" i="9"/>
  <c r="R30" i="9"/>
  <c r="L28" i="9"/>
  <c r="Q28" i="9"/>
  <c r="Q30" i="9"/>
  <c r="K28" i="9"/>
  <c r="P28" i="9"/>
  <c r="P30" i="9"/>
  <c r="J28" i="9"/>
  <c r="O28" i="9"/>
  <c r="O30" i="9"/>
  <c r="I28" i="9"/>
  <c r="N28" i="9"/>
  <c r="N30" i="9"/>
  <c r="M30" i="9"/>
  <c r="E28" i="9"/>
  <c r="J30" i="9"/>
  <c r="I30" i="9"/>
  <c r="H4" i="9"/>
  <c r="H27" i="9" s="1"/>
  <c r="D27" i="9"/>
  <c r="D28" i="9" s="1"/>
  <c r="H2" i="9"/>
  <c r="H20" i="9" s="1"/>
  <c r="D20" i="9"/>
  <c r="U26" i="8"/>
  <c r="Z29" i="8"/>
  <c r="Z26" i="8"/>
  <c r="Y29" i="8"/>
  <c r="T26" i="8"/>
  <c r="Y26" i="8"/>
  <c r="X29" i="8"/>
  <c r="S26" i="8"/>
  <c r="X26" i="8"/>
  <c r="W29" i="8"/>
  <c r="R26" i="8"/>
  <c r="W26" i="8"/>
  <c r="V29" i="8"/>
  <c r="V26" i="8"/>
  <c r="Q26" i="8"/>
  <c r="P26" i="8"/>
  <c r="U29" i="8"/>
  <c r="O26" i="8"/>
  <c r="T29" i="8"/>
  <c r="N26" i="8"/>
  <c r="S29" i="8"/>
  <c r="M26" i="8"/>
  <c r="R29" i="8"/>
  <c r="L26" i="8"/>
  <c r="Q29" i="8"/>
  <c r="P29" i="8"/>
  <c r="K26" i="8"/>
  <c r="O29" i="8"/>
  <c r="J26" i="8"/>
  <c r="I26" i="8"/>
  <c r="N29" i="8"/>
  <c r="M29" i="8"/>
  <c r="H26" i="8"/>
  <c r="J29" i="8"/>
  <c r="E26" i="8"/>
  <c r="I29" i="8"/>
  <c r="D26" i="8"/>
  <c r="D10" i="8"/>
  <c r="H9" i="8"/>
  <c r="U24" i="8"/>
  <c r="Z24" i="8"/>
  <c r="T24" i="8"/>
  <c r="Y24" i="8"/>
  <c r="S24" i="8"/>
  <c r="X24" i="8"/>
  <c r="R24" i="8"/>
  <c r="W24" i="8"/>
  <c r="Q24" i="8"/>
  <c r="V24" i="8"/>
  <c r="H5" i="8"/>
  <c r="H23" i="8" s="1"/>
  <c r="H24" i="8" s="1"/>
  <c r="D23" i="8"/>
  <c r="D24" i="8" s="1"/>
  <c r="U28" i="8"/>
  <c r="Z28" i="8"/>
  <c r="Z30" i="8"/>
  <c r="T28" i="8"/>
  <c r="Y28" i="8"/>
  <c r="Y30" i="8"/>
  <c r="S28" i="8"/>
  <c r="X28" i="8"/>
  <c r="X30" i="8"/>
  <c r="R28" i="8"/>
  <c r="W28" i="8"/>
  <c r="W30" i="8"/>
  <c r="Q28" i="8"/>
  <c r="V28" i="8"/>
  <c r="V30" i="8"/>
  <c r="P28" i="8"/>
  <c r="U30" i="8"/>
  <c r="O28" i="8"/>
  <c r="T30" i="8"/>
  <c r="N28" i="8"/>
  <c r="S30" i="8"/>
  <c r="M28" i="8"/>
  <c r="R30" i="8"/>
  <c r="L28" i="8"/>
  <c r="Q30" i="8"/>
  <c r="K28" i="8"/>
  <c r="P30" i="8"/>
  <c r="J28" i="8"/>
  <c r="O30" i="8"/>
  <c r="I28" i="8"/>
  <c r="N30" i="8"/>
  <c r="M30" i="8"/>
  <c r="E28" i="8"/>
  <c r="J30" i="8"/>
  <c r="I30" i="8"/>
  <c r="D27" i="8"/>
  <c r="D28" i="8" s="1"/>
  <c r="H4" i="8"/>
  <c r="H27" i="8" s="1"/>
  <c r="D20" i="8"/>
  <c r="H2" i="8"/>
  <c r="H20" i="8" s="1"/>
  <c r="U26" i="7"/>
  <c r="U29" i="7"/>
  <c r="P26" i="7"/>
  <c r="T29" i="7"/>
  <c r="T26" i="7"/>
  <c r="O26" i="7"/>
  <c r="S29" i="7"/>
  <c r="S26" i="7"/>
  <c r="N26" i="7"/>
  <c r="R29" i="7"/>
  <c r="R26" i="7"/>
  <c r="M26" i="7"/>
  <c r="Q29" i="7"/>
  <c r="Q26" i="7"/>
  <c r="L26" i="7"/>
  <c r="P29" i="7"/>
  <c r="K26" i="7"/>
  <c r="O29" i="7"/>
  <c r="J26" i="7"/>
  <c r="N29" i="7"/>
  <c r="I26" i="7"/>
  <c r="M29" i="7"/>
  <c r="H26" i="7"/>
  <c r="J29" i="7"/>
  <c r="E26" i="7"/>
  <c r="D26" i="7"/>
  <c r="I29" i="7"/>
  <c r="D10" i="7"/>
  <c r="H9" i="7"/>
  <c r="P24" i="7"/>
  <c r="U24" i="7"/>
  <c r="O24" i="7"/>
  <c r="T24" i="7"/>
  <c r="N24" i="7"/>
  <c r="S24" i="7"/>
  <c r="M24" i="7"/>
  <c r="R24" i="7"/>
  <c r="L24" i="7"/>
  <c r="Q24" i="7"/>
  <c r="H5" i="7"/>
  <c r="H23" i="7" s="1"/>
  <c r="H24" i="7" s="1"/>
  <c r="D23" i="7"/>
  <c r="D24" i="7" s="1"/>
  <c r="P28" i="7"/>
  <c r="U28" i="7"/>
  <c r="U30" i="7"/>
  <c r="O28" i="7"/>
  <c r="T28" i="7"/>
  <c r="T30" i="7"/>
  <c r="N28" i="7"/>
  <c r="S28" i="7"/>
  <c r="S30" i="7"/>
  <c r="M28" i="7"/>
  <c r="R28" i="7"/>
  <c r="R30" i="7"/>
  <c r="L28" i="7"/>
  <c r="Q28" i="7"/>
  <c r="Q30" i="7"/>
  <c r="K28" i="7"/>
  <c r="P30" i="7"/>
  <c r="J28" i="7"/>
  <c r="O30" i="7"/>
  <c r="I28" i="7"/>
  <c r="N30" i="7"/>
  <c r="M30" i="7"/>
  <c r="E28" i="7"/>
  <c r="J30" i="7"/>
  <c r="I30" i="7"/>
  <c r="D27" i="7"/>
  <c r="D28" i="7" s="1"/>
  <c r="H4" i="7"/>
  <c r="H27" i="7" s="1"/>
  <c r="H2" i="7"/>
  <c r="H20" i="7" s="1"/>
  <c r="D20" i="7"/>
  <c r="Q29" i="6"/>
  <c r="L26" i="6"/>
  <c r="Q26" i="6"/>
  <c r="K26" i="6"/>
  <c r="P29" i="6"/>
  <c r="P26" i="6"/>
  <c r="J26" i="6"/>
  <c r="O26" i="6"/>
  <c r="O29" i="6"/>
  <c r="N26" i="6"/>
  <c r="I26" i="6"/>
  <c r="N29" i="6"/>
  <c r="M26" i="6"/>
  <c r="H26" i="6"/>
  <c r="M29" i="6"/>
  <c r="E26" i="6"/>
  <c r="J29" i="6"/>
  <c r="D26" i="6"/>
  <c r="I29" i="6"/>
  <c r="H9" i="6"/>
  <c r="D10" i="6"/>
  <c r="L24" i="6"/>
  <c r="Q24" i="6"/>
  <c r="K24" i="6"/>
  <c r="P24" i="6"/>
  <c r="J24" i="6"/>
  <c r="O24" i="6"/>
  <c r="I24" i="6"/>
  <c r="N24" i="6"/>
  <c r="M24" i="6"/>
  <c r="D23" i="6"/>
  <c r="D24" i="6" s="1"/>
  <c r="H5" i="6"/>
  <c r="H23" i="6" s="1"/>
  <c r="H24" i="6" s="1"/>
  <c r="L28" i="6"/>
  <c r="Q28" i="6"/>
  <c r="Q30" i="6"/>
  <c r="K28" i="6"/>
  <c r="P28" i="6"/>
  <c r="P30" i="6"/>
  <c r="J28" i="6"/>
  <c r="O28" i="6"/>
  <c r="O30" i="6"/>
  <c r="I28" i="6"/>
  <c r="N28" i="6"/>
  <c r="N30" i="6"/>
  <c r="M28" i="6"/>
  <c r="M30" i="6"/>
  <c r="E28" i="6"/>
  <c r="J30" i="6"/>
  <c r="I30" i="6"/>
  <c r="H4" i="6"/>
  <c r="H27" i="6" s="1"/>
  <c r="D27" i="6"/>
  <c r="D28" i="6" s="1"/>
  <c r="H2" i="6"/>
  <c r="H20" i="6" s="1"/>
  <c r="D20" i="6"/>
  <c r="Z29" i="5"/>
  <c r="U26" i="5"/>
  <c r="Z26" i="5"/>
  <c r="Y29" i="5"/>
  <c r="Y26" i="5"/>
  <c r="T26" i="5"/>
  <c r="X29" i="5"/>
  <c r="S26" i="5"/>
  <c r="X26" i="5"/>
  <c r="W26" i="5"/>
  <c r="R26" i="5"/>
  <c r="W29" i="5"/>
  <c r="V29" i="5"/>
  <c r="V26" i="5"/>
  <c r="Q26" i="5"/>
  <c r="P26" i="5"/>
  <c r="U29" i="5"/>
  <c r="O26" i="5"/>
  <c r="T29" i="5"/>
  <c r="N26" i="5"/>
  <c r="S29" i="5"/>
  <c r="M26" i="5"/>
  <c r="R29" i="5"/>
  <c r="L26" i="5"/>
  <c r="Q29" i="5"/>
  <c r="K26" i="5"/>
  <c r="P29" i="5"/>
  <c r="J26" i="5"/>
  <c r="O29" i="5"/>
  <c r="I26" i="5"/>
  <c r="N29" i="5"/>
  <c r="H26" i="5"/>
  <c r="M29" i="5"/>
  <c r="E26" i="5"/>
  <c r="J29" i="5"/>
  <c r="D26" i="5"/>
  <c r="I29" i="5"/>
  <c r="H9" i="5"/>
  <c r="D10" i="5"/>
  <c r="U24" i="5"/>
  <c r="Z24" i="5"/>
  <c r="T24" i="5"/>
  <c r="Y24" i="5"/>
  <c r="S24" i="5"/>
  <c r="X24" i="5"/>
  <c r="R24" i="5"/>
  <c r="W24" i="5"/>
  <c r="Q24" i="5"/>
  <c r="V24" i="5"/>
  <c r="D23" i="5"/>
  <c r="D24" i="5" s="1"/>
  <c r="H5" i="5"/>
  <c r="H23" i="5" s="1"/>
  <c r="H24" i="5" s="1"/>
  <c r="U28" i="5"/>
  <c r="Z28" i="5"/>
  <c r="Z30" i="5"/>
  <c r="T28" i="5"/>
  <c r="Y28" i="5"/>
  <c r="Y30" i="5"/>
  <c r="S28" i="5"/>
  <c r="X28" i="5"/>
  <c r="X30" i="5"/>
  <c r="R28" i="5"/>
  <c r="W28" i="5"/>
  <c r="W30" i="5"/>
  <c r="Q28" i="5"/>
  <c r="V28" i="5"/>
  <c r="V30" i="5"/>
  <c r="P28" i="5"/>
  <c r="U30" i="5"/>
  <c r="O28" i="5"/>
  <c r="T30" i="5"/>
  <c r="N28" i="5"/>
  <c r="S30" i="5"/>
  <c r="M28" i="5"/>
  <c r="R30" i="5"/>
  <c r="L28" i="5"/>
  <c r="Q30" i="5"/>
  <c r="K28" i="5"/>
  <c r="P30" i="5"/>
  <c r="J28" i="5"/>
  <c r="O30" i="5"/>
  <c r="I28" i="5"/>
  <c r="N30" i="5"/>
  <c r="M30" i="5"/>
  <c r="E28" i="5"/>
  <c r="J30" i="5"/>
  <c r="I30" i="5"/>
  <c r="D27" i="5"/>
  <c r="D28" i="5" s="1"/>
  <c r="H4" i="5"/>
  <c r="H27" i="5" s="1"/>
  <c r="D20" i="5"/>
  <c r="H2" i="5"/>
  <c r="H20" i="5" s="1"/>
  <c r="U26" i="4"/>
  <c r="Z29" i="4"/>
  <c r="Z26" i="4"/>
  <c r="Y29" i="4"/>
  <c r="T26" i="4"/>
  <c r="Y26" i="4"/>
  <c r="X26" i="4"/>
  <c r="S26" i="4"/>
  <c r="X29" i="4"/>
  <c r="R26" i="4"/>
  <c r="W29" i="4"/>
  <c r="W26" i="4"/>
  <c r="V29" i="4"/>
  <c r="V26" i="4"/>
  <c r="Q26" i="4"/>
  <c r="P26" i="4"/>
  <c r="U29" i="4"/>
  <c r="T29" i="4"/>
  <c r="O26" i="4"/>
  <c r="N26" i="4"/>
  <c r="S29" i="4"/>
  <c r="R29" i="4"/>
  <c r="M26" i="4"/>
  <c r="Q29" i="4"/>
  <c r="L26" i="4"/>
  <c r="P29" i="4"/>
  <c r="K26" i="4"/>
  <c r="O29" i="4"/>
  <c r="J26" i="4"/>
  <c r="N29" i="4"/>
  <c r="I26" i="4"/>
  <c r="H26" i="4"/>
  <c r="M29" i="4"/>
  <c r="J29" i="4"/>
  <c r="E26" i="4"/>
  <c r="D26" i="4"/>
  <c r="I29" i="4"/>
  <c r="H9" i="4"/>
  <c r="D10" i="4"/>
  <c r="U24" i="4"/>
  <c r="Z24" i="4"/>
  <c r="T24" i="4"/>
  <c r="Y24" i="4"/>
  <c r="S24" i="4"/>
  <c r="X24" i="4"/>
  <c r="R24" i="4"/>
  <c r="W24" i="4"/>
  <c r="Q24" i="4"/>
  <c r="V24" i="4"/>
  <c r="H5" i="4"/>
  <c r="H23" i="4" s="1"/>
  <c r="H24" i="4" s="1"/>
  <c r="D23" i="4"/>
  <c r="D24" i="4" s="1"/>
  <c r="U28" i="4"/>
  <c r="Z28" i="4"/>
  <c r="Z30" i="4"/>
  <c r="T28" i="4"/>
  <c r="Y28" i="4"/>
  <c r="Y30" i="4"/>
  <c r="S28" i="4"/>
  <c r="X28" i="4"/>
  <c r="X30" i="4"/>
  <c r="R28" i="4"/>
  <c r="W28" i="4"/>
  <c r="W30" i="4"/>
  <c r="Q28" i="4"/>
  <c r="V28" i="4"/>
  <c r="V30" i="4"/>
  <c r="P28" i="4"/>
  <c r="U30" i="4"/>
  <c r="O28" i="4"/>
  <c r="T30" i="4"/>
  <c r="N28" i="4"/>
  <c r="S30" i="4"/>
  <c r="M28" i="4"/>
  <c r="R30" i="4"/>
  <c r="L28" i="4"/>
  <c r="Q30" i="4"/>
  <c r="K28" i="4"/>
  <c r="P30" i="4"/>
  <c r="J28" i="4"/>
  <c r="O30" i="4"/>
  <c r="I28" i="4"/>
  <c r="N30" i="4"/>
  <c r="H28" i="4"/>
  <c r="M30" i="4"/>
  <c r="E28" i="4"/>
  <c r="J30" i="4"/>
  <c r="I30" i="4"/>
  <c r="D27" i="4"/>
  <c r="D28" i="4" s="1"/>
  <c r="H4" i="4"/>
  <c r="H27" i="4" s="1"/>
  <c r="H30" i="4" s="1"/>
  <c r="H2" i="4"/>
  <c r="H20" i="4" s="1"/>
  <c r="D20" i="4"/>
  <c r="Z29" i="3"/>
  <c r="Z26" i="3"/>
  <c r="U26" i="3"/>
  <c r="Y26" i="3"/>
  <c r="Y29" i="3"/>
  <c r="T26" i="3"/>
  <c r="X29" i="3"/>
  <c r="S26" i="3"/>
  <c r="X26" i="3"/>
  <c r="W29" i="3"/>
  <c r="R26" i="3"/>
  <c r="W26" i="3"/>
  <c r="Q26" i="3"/>
  <c r="V29" i="3"/>
  <c r="V26" i="3"/>
  <c r="P26" i="3"/>
  <c r="U29" i="3"/>
  <c r="T29" i="3"/>
  <c r="O26" i="3"/>
  <c r="S29" i="3"/>
  <c r="N26" i="3"/>
  <c r="M26" i="3"/>
  <c r="R29" i="3"/>
  <c r="Q29" i="3"/>
  <c r="L26" i="3"/>
  <c r="P29" i="3"/>
  <c r="K26" i="3"/>
  <c r="O29" i="3"/>
  <c r="J26" i="3"/>
  <c r="N29" i="3"/>
  <c r="I26" i="3"/>
  <c r="M29" i="3"/>
  <c r="H26" i="3"/>
  <c r="J29" i="3"/>
  <c r="E26" i="3"/>
  <c r="D26" i="3"/>
  <c r="I29" i="3"/>
  <c r="H9" i="3"/>
  <c r="D10" i="3"/>
  <c r="U24" i="3"/>
  <c r="Z24" i="3"/>
  <c r="T24" i="3"/>
  <c r="Y24" i="3"/>
  <c r="S24" i="3"/>
  <c r="X24" i="3"/>
  <c r="R24" i="3"/>
  <c r="W24" i="3"/>
  <c r="Q24" i="3"/>
  <c r="V24" i="3"/>
  <c r="D23" i="3"/>
  <c r="D24" i="3" s="1"/>
  <c r="H5" i="3"/>
  <c r="H23" i="3" s="1"/>
  <c r="H24" i="3" s="1"/>
  <c r="U28" i="3"/>
  <c r="Z28" i="3"/>
  <c r="Z30" i="3"/>
  <c r="T28" i="3"/>
  <c r="Y28" i="3"/>
  <c r="Y30" i="3"/>
  <c r="S28" i="3"/>
  <c r="X28" i="3"/>
  <c r="X30" i="3"/>
  <c r="R28" i="3"/>
  <c r="W28" i="3"/>
  <c r="W30" i="3"/>
  <c r="Q28" i="3"/>
  <c r="V28" i="3"/>
  <c r="V30" i="3"/>
  <c r="P28" i="3"/>
  <c r="U30" i="3"/>
  <c r="O28" i="3"/>
  <c r="T30" i="3"/>
  <c r="N28" i="3"/>
  <c r="S30" i="3"/>
  <c r="M28" i="3"/>
  <c r="R30" i="3"/>
  <c r="L28" i="3"/>
  <c r="Q30" i="3"/>
  <c r="K28" i="3"/>
  <c r="P30" i="3"/>
  <c r="J28" i="3"/>
  <c r="O30" i="3"/>
  <c r="I28" i="3"/>
  <c r="N30" i="3"/>
  <c r="M30" i="3"/>
  <c r="E28" i="3"/>
  <c r="J30" i="3"/>
  <c r="I30" i="3"/>
  <c r="H4" i="3"/>
  <c r="H27" i="3" s="1"/>
  <c r="D27" i="3"/>
  <c r="D28" i="3" s="1"/>
  <c r="D20" i="3"/>
  <c r="H2" i="3"/>
  <c r="H20" i="3" s="1"/>
  <c r="Z29" i="2"/>
  <c r="U26" i="2"/>
  <c r="Z26" i="2"/>
  <c r="T26" i="2"/>
  <c r="Y26" i="2"/>
  <c r="Y29" i="2"/>
  <c r="S26" i="2"/>
  <c r="X29" i="2"/>
  <c r="X26" i="2"/>
  <c r="W26" i="2"/>
  <c r="R26" i="2"/>
  <c r="W29" i="2"/>
  <c r="Q26" i="2"/>
  <c r="V29" i="2"/>
  <c r="V26" i="2"/>
  <c r="P26" i="2"/>
  <c r="U29" i="2"/>
  <c r="T29" i="2"/>
  <c r="O26" i="2"/>
  <c r="S29" i="2"/>
  <c r="N26" i="2"/>
  <c r="M26" i="2"/>
  <c r="R29" i="2"/>
  <c r="L26" i="2"/>
  <c r="Q29" i="2"/>
  <c r="P29" i="2"/>
  <c r="K26" i="2"/>
  <c r="O29" i="2"/>
  <c r="J26" i="2"/>
  <c r="I26" i="2"/>
  <c r="N29" i="2"/>
  <c r="H26" i="2"/>
  <c r="M29" i="2"/>
  <c r="E26" i="2"/>
  <c r="J29" i="2"/>
  <c r="D26" i="2"/>
  <c r="I29" i="2"/>
  <c r="H9" i="2"/>
  <c r="D10" i="2"/>
  <c r="U24" i="2"/>
  <c r="Z24" i="2"/>
  <c r="T24" i="2"/>
  <c r="Y24" i="2"/>
  <c r="S24" i="2"/>
  <c r="X24" i="2"/>
  <c r="R24" i="2"/>
  <c r="W24" i="2"/>
  <c r="Q24" i="2"/>
  <c r="V24" i="2"/>
  <c r="D23" i="2"/>
  <c r="D24" i="2" s="1"/>
  <c r="H5" i="2"/>
  <c r="H23" i="2" s="1"/>
  <c r="H24" i="2" s="1"/>
  <c r="U28" i="2"/>
  <c r="Z28" i="2"/>
  <c r="Z30" i="2"/>
  <c r="T28" i="2"/>
  <c r="Y28" i="2"/>
  <c r="Y30" i="2"/>
  <c r="S28" i="2"/>
  <c r="X28" i="2"/>
  <c r="X30" i="2"/>
  <c r="R28" i="2"/>
  <c r="W28" i="2"/>
  <c r="W30" i="2"/>
  <c r="Q28" i="2"/>
  <c r="V28" i="2"/>
  <c r="V30" i="2"/>
  <c r="P28" i="2"/>
  <c r="U30" i="2"/>
  <c r="O28" i="2"/>
  <c r="T30" i="2"/>
  <c r="N28" i="2"/>
  <c r="S30" i="2"/>
  <c r="M28" i="2"/>
  <c r="R30" i="2"/>
  <c r="L28" i="2"/>
  <c r="Q30" i="2"/>
  <c r="K28" i="2"/>
  <c r="P30" i="2"/>
  <c r="J28" i="2"/>
  <c r="O30" i="2"/>
  <c r="I28" i="2"/>
  <c r="N30" i="2"/>
  <c r="M30" i="2"/>
  <c r="E28" i="2"/>
  <c r="J30" i="2"/>
  <c r="I30" i="2"/>
  <c r="D27" i="2"/>
  <c r="D28" i="2" s="1"/>
  <c r="H4" i="2"/>
  <c r="H27" i="2" s="1"/>
  <c r="H2" i="2"/>
  <c r="H20" i="2" s="1"/>
  <c r="D20" i="2"/>
  <c r="V26" i="1"/>
  <c r="V29" i="1"/>
  <c r="Q26" i="1"/>
  <c r="U26" i="1"/>
  <c r="P26" i="1"/>
  <c r="U29" i="1"/>
  <c r="T29" i="1"/>
  <c r="T26" i="1"/>
  <c r="O26" i="1"/>
  <c r="S29" i="1"/>
  <c r="S26" i="1"/>
  <c r="N26" i="1"/>
  <c r="R29" i="1"/>
  <c r="R26" i="1"/>
  <c r="M26" i="1"/>
  <c r="Q29" i="1"/>
  <c r="L26" i="1"/>
  <c r="P29" i="1"/>
  <c r="K26" i="1"/>
  <c r="O29" i="1"/>
  <c r="J26" i="1"/>
  <c r="N29" i="1"/>
  <c r="I26" i="1"/>
  <c r="M29" i="1"/>
  <c r="H26" i="1"/>
  <c r="J29" i="1"/>
  <c r="E26" i="1"/>
  <c r="I29" i="1"/>
  <c r="D26" i="1"/>
  <c r="D10" i="1"/>
  <c r="H9" i="1"/>
  <c r="Q24" i="1"/>
  <c r="V24" i="1"/>
  <c r="P24" i="1"/>
  <c r="U24" i="1"/>
  <c r="O24" i="1"/>
  <c r="T24" i="1"/>
  <c r="N24" i="1"/>
  <c r="S24" i="1"/>
  <c r="M24" i="1"/>
  <c r="R24" i="1"/>
  <c r="D23" i="1"/>
  <c r="D24" i="1" s="1"/>
  <c r="H5" i="1"/>
  <c r="H23" i="1" s="1"/>
  <c r="H24" i="1" s="1"/>
  <c r="Q28" i="1"/>
  <c r="V28" i="1"/>
  <c r="V30" i="1"/>
  <c r="P28" i="1"/>
  <c r="U28" i="1"/>
  <c r="U30" i="1"/>
  <c r="O28" i="1"/>
  <c r="T28" i="1"/>
  <c r="T30" i="1"/>
  <c r="N28" i="1"/>
  <c r="S28" i="1"/>
  <c r="S30" i="1"/>
  <c r="M28" i="1"/>
  <c r="R28" i="1"/>
  <c r="R30" i="1"/>
  <c r="L28" i="1"/>
  <c r="Q30" i="1"/>
  <c r="K28" i="1"/>
  <c r="P30" i="1"/>
  <c r="J28" i="1"/>
  <c r="O30" i="1"/>
  <c r="I28" i="1"/>
  <c r="N30" i="1"/>
  <c r="M30" i="1"/>
  <c r="E28" i="1"/>
  <c r="J30" i="1"/>
  <c r="I30" i="1"/>
  <c r="H4" i="1"/>
  <c r="H27" i="1" s="1"/>
  <c r="D27" i="1"/>
  <c r="D28" i="1" s="1"/>
  <c r="D20" i="1"/>
  <c r="H2" i="1"/>
  <c r="H20" i="1" s="1"/>
  <c r="M24" i="100"/>
  <c r="L24" i="100"/>
  <c r="K24" i="100"/>
  <c r="J24" i="100"/>
  <c r="I24" i="100"/>
  <c r="E24" i="100"/>
  <c r="P24" i="99"/>
  <c r="O24" i="99"/>
  <c r="L24" i="99"/>
  <c r="J24" i="99"/>
  <c r="E24" i="99"/>
  <c r="O24" i="97"/>
  <c r="N24" i="97"/>
  <c r="L24" i="97"/>
  <c r="J24" i="97"/>
  <c r="E24" i="97"/>
  <c r="O24" i="96"/>
  <c r="M24" i="96"/>
  <c r="K24" i="96"/>
  <c r="I24" i="96"/>
  <c r="E24" i="96"/>
  <c r="M24" i="95"/>
  <c r="K24" i="95"/>
  <c r="I24" i="95"/>
  <c r="P24" i="94"/>
  <c r="N24" i="94"/>
  <c r="K24" i="94"/>
  <c r="J24" i="94"/>
  <c r="E24" i="94"/>
  <c r="P24" i="93"/>
  <c r="N24" i="93"/>
  <c r="L24" i="93"/>
  <c r="J24" i="93"/>
  <c r="P24" i="92"/>
  <c r="L24" i="92"/>
  <c r="I24" i="92"/>
  <c r="P24" i="91"/>
  <c r="M24" i="91"/>
  <c r="J24" i="91"/>
  <c r="P24" i="90"/>
  <c r="L24" i="90"/>
  <c r="I24" i="90"/>
  <c r="I24" i="89"/>
  <c r="P24" i="88"/>
  <c r="O24" i="88"/>
  <c r="N24" i="88"/>
  <c r="M24" i="88"/>
  <c r="L24" i="88"/>
  <c r="K24" i="88"/>
  <c r="J24" i="88"/>
  <c r="I24" i="88"/>
  <c r="E24" i="88"/>
  <c r="M24" i="87"/>
  <c r="J24" i="87"/>
  <c r="P24" i="86"/>
  <c r="L24" i="86"/>
  <c r="I24" i="86"/>
  <c r="P24" i="85"/>
  <c r="K24" i="85"/>
  <c r="E24" i="85"/>
  <c r="L24" i="84"/>
  <c r="P24" i="83"/>
  <c r="L24" i="83"/>
  <c r="I24" i="83"/>
  <c r="E24" i="83"/>
  <c r="J24" i="82"/>
  <c r="P24" i="81"/>
  <c r="K24" i="81"/>
  <c r="J24" i="81"/>
  <c r="O24" i="80"/>
  <c r="J24" i="80"/>
  <c r="L24" i="79"/>
  <c r="I24" i="79"/>
  <c r="K24" i="78"/>
  <c r="M24" i="76"/>
  <c r="I24" i="76"/>
  <c r="K24" i="75"/>
  <c r="E24" i="74"/>
  <c r="P24" i="73"/>
  <c r="M24" i="73"/>
  <c r="L24" i="72"/>
  <c r="P24" i="71"/>
  <c r="M24" i="71"/>
  <c r="K24" i="71"/>
  <c r="E24" i="71"/>
  <c r="J24" i="70"/>
  <c r="N24" i="69"/>
  <c r="K24" i="69"/>
  <c r="E24" i="69"/>
  <c r="K24" i="68"/>
  <c r="K24" i="67"/>
  <c r="N24" i="65"/>
  <c r="J24" i="65"/>
  <c r="P24" i="63"/>
  <c r="M24" i="63"/>
  <c r="J24" i="63"/>
  <c r="K24" i="61"/>
  <c r="P24" i="60"/>
  <c r="M24" i="60"/>
  <c r="J24" i="60"/>
  <c r="M24" i="59"/>
  <c r="J24" i="59"/>
  <c r="O24" i="58"/>
  <c r="L24" i="58"/>
  <c r="K24" i="57"/>
  <c r="E24" i="57"/>
  <c r="N24" i="55"/>
  <c r="K24" i="55"/>
  <c r="N24" i="54"/>
  <c r="K24" i="54"/>
  <c r="E24" i="54"/>
  <c r="P24" i="32"/>
  <c r="K24" i="32"/>
  <c r="P24" i="31"/>
  <c r="J24" i="31"/>
  <c r="M24" i="30"/>
  <c r="M24" i="29"/>
  <c r="I24" i="29"/>
  <c r="O24" i="27"/>
  <c r="K24" i="27"/>
  <c r="M24" i="26"/>
  <c r="O24" i="24"/>
  <c r="I24" i="24"/>
  <c r="P24" i="23"/>
  <c r="K24" i="23"/>
  <c r="K24" i="22"/>
  <c r="E24" i="22"/>
  <c r="N24" i="21"/>
  <c r="L24" i="21"/>
  <c r="E24" i="21"/>
  <c r="P24" i="20"/>
  <c r="J24" i="20"/>
  <c r="O24" i="19"/>
  <c r="K24" i="19"/>
  <c r="N24" i="18"/>
  <c r="J24" i="18"/>
  <c r="M24" i="16"/>
  <c r="I24" i="16"/>
  <c r="M24" i="15"/>
  <c r="M24" i="14"/>
  <c r="L24" i="14"/>
  <c r="P24" i="13"/>
  <c r="I24" i="13"/>
  <c r="P24" i="11"/>
  <c r="L24" i="11"/>
  <c r="I24" i="10"/>
  <c r="N24" i="8"/>
  <c r="I24" i="8"/>
  <c r="I24" i="7"/>
  <c r="E24" i="7"/>
  <c r="O24" i="5"/>
  <c r="I24" i="5"/>
  <c r="E24" i="5"/>
  <c r="L24" i="53"/>
  <c r="K24" i="53"/>
  <c r="J24" i="53"/>
  <c r="I24" i="53"/>
  <c r="E24" i="53"/>
  <c r="P24" i="52"/>
  <c r="O24" i="52"/>
  <c r="N24" i="52"/>
  <c r="M24" i="52"/>
  <c r="L24" i="52"/>
  <c r="K24" i="52"/>
  <c r="J24" i="52"/>
  <c r="I24" i="52"/>
  <c r="E24" i="52"/>
  <c r="L24" i="51"/>
  <c r="K24" i="51"/>
  <c r="J24" i="51"/>
  <c r="I24" i="51"/>
  <c r="E24" i="51"/>
  <c r="P24" i="50"/>
  <c r="O24" i="50"/>
  <c r="N24" i="50"/>
  <c r="M24" i="50"/>
  <c r="L24" i="50"/>
  <c r="K24" i="50"/>
  <c r="J24" i="50"/>
  <c r="I24" i="50"/>
  <c r="E24" i="50"/>
  <c r="E24" i="49"/>
  <c r="P24" i="48"/>
  <c r="O24" i="48"/>
  <c r="N24" i="48"/>
  <c r="M24" i="48"/>
  <c r="L24" i="48"/>
  <c r="K24" i="48"/>
  <c r="J24" i="48"/>
  <c r="I24" i="48"/>
  <c r="E24" i="48"/>
  <c r="K24" i="47"/>
  <c r="J24" i="47"/>
  <c r="I24" i="47"/>
  <c r="E24" i="47"/>
  <c r="Q24" i="46"/>
  <c r="P24" i="46"/>
  <c r="O24" i="46"/>
  <c r="N24" i="46"/>
  <c r="M24" i="46"/>
  <c r="L24" i="46"/>
  <c r="K24" i="46"/>
  <c r="J24" i="46"/>
  <c r="I24" i="46"/>
  <c r="E24" i="46"/>
  <c r="N24" i="45"/>
  <c r="M24" i="45"/>
  <c r="L24" i="45"/>
  <c r="K24" i="45"/>
  <c r="J24" i="45"/>
  <c r="I24" i="45"/>
  <c r="E24" i="45"/>
  <c r="L24" i="43"/>
  <c r="K24" i="43"/>
  <c r="J24" i="43"/>
  <c r="I24" i="43"/>
  <c r="E24" i="43"/>
  <c r="L24" i="42"/>
  <c r="K24" i="42"/>
  <c r="J24" i="42"/>
  <c r="I24" i="42"/>
  <c r="E24" i="42"/>
  <c r="E24" i="41"/>
  <c r="P24" i="40"/>
  <c r="O24" i="40"/>
  <c r="N24" i="40"/>
  <c r="M24" i="40"/>
  <c r="L24" i="40"/>
  <c r="K24" i="40"/>
  <c r="J24" i="40"/>
  <c r="I24" i="40"/>
  <c r="E24" i="40"/>
  <c r="Q24" i="39"/>
  <c r="P24" i="39"/>
  <c r="O24" i="39"/>
  <c r="N24" i="39"/>
  <c r="M24" i="39"/>
  <c r="L24" i="39"/>
  <c r="K24" i="39"/>
  <c r="J24" i="39"/>
  <c r="I24" i="39"/>
  <c r="E24" i="39"/>
  <c r="P24" i="38"/>
  <c r="O24" i="38"/>
  <c r="N24" i="38"/>
  <c r="M24" i="38"/>
  <c r="L24" i="38"/>
  <c r="K24" i="38"/>
  <c r="J24" i="38"/>
  <c r="I24" i="38"/>
  <c r="E24" i="38"/>
  <c r="N24" i="37"/>
  <c r="M24" i="37"/>
  <c r="L24" i="37"/>
  <c r="K24" i="37"/>
  <c r="J24" i="37"/>
  <c r="I24" i="37"/>
  <c r="E24" i="37"/>
  <c r="E24" i="36"/>
  <c r="P24" i="35"/>
  <c r="O24" i="35"/>
  <c r="N24" i="35"/>
  <c r="M24" i="35"/>
  <c r="L24" i="35"/>
  <c r="K24" i="35"/>
  <c r="J24" i="35"/>
  <c r="I24" i="35"/>
  <c r="E24" i="35"/>
  <c r="P24" i="34"/>
  <c r="O24" i="34"/>
  <c r="N24" i="34"/>
  <c r="M24" i="34"/>
  <c r="L24" i="34"/>
  <c r="K24" i="34"/>
  <c r="J24" i="34"/>
  <c r="I24" i="34"/>
  <c r="E24" i="34"/>
  <c r="M24" i="33"/>
  <c r="L24" i="33"/>
  <c r="K24" i="33"/>
  <c r="J24" i="33"/>
  <c r="I24" i="33"/>
  <c r="E24" i="33"/>
  <c r="N24" i="32"/>
  <c r="J24" i="32"/>
  <c r="N24" i="31"/>
  <c r="K24" i="31"/>
  <c r="L24" i="30"/>
  <c r="I24" i="30"/>
  <c r="P24" i="29"/>
  <c r="J24" i="29"/>
  <c r="E24" i="29"/>
  <c r="I24" i="28"/>
  <c r="M24" i="27"/>
  <c r="I24" i="27"/>
  <c r="L24" i="26"/>
  <c r="N24" i="24"/>
  <c r="K24" i="24"/>
  <c r="N24" i="23"/>
  <c r="L24" i="23"/>
  <c r="M24" i="22"/>
  <c r="I24" i="22"/>
  <c r="P24" i="21"/>
  <c r="K24" i="21"/>
  <c r="O24" i="20"/>
  <c r="L24" i="20"/>
  <c r="N24" i="19"/>
  <c r="J24" i="19"/>
  <c r="M24" i="18"/>
  <c r="I24" i="18"/>
  <c r="O24" i="16"/>
  <c r="L24" i="16"/>
  <c r="J24" i="15"/>
  <c r="P24" i="14"/>
  <c r="J24" i="14"/>
  <c r="M24" i="13"/>
  <c r="J24" i="13"/>
  <c r="E24" i="13"/>
  <c r="N24" i="11"/>
  <c r="K24" i="11"/>
  <c r="E24" i="9"/>
  <c r="P24" i="8"/>
  <c r="J24" i="8"/>
  <c r="P24" i="5"/>
  <c r="L24" i="5"/>
  <c r="P24" i="4"/>
  <c r="O24" i="4"/>
  <c r="N24" i="4"/>
  <c r="M24" i="4"/>
  <c r="L24" i="4"/>
  <c r="K24" i="4"/>
  <c r="J24" i="4"/>
  <c r="I24" i="4"/>
  <c r="E24" i="4"/>
  <c r="P24" i="3"/>
  <c r="O24" i="3"/>
  <c r="N24" i="3"/>
  <c r="M24" i="3"/>
  <c r="L24" i="3"/>
  <c r="K24" i="3"/>
  <c r="J24" i="3"/>
  <c r="I24" i="3"/>
  <c r="E24" i="3"/>
  <c r="P24" i="2"/>
  <c r="O24" i="2"/>
  <c r="N24" i="2"/>
  <c r="M24" i="2"/>
  <c r="L24" i="2"/>
  <c r="K24" i="2"/>
  <c r="J24" i="2"/>
  <c r="I24" i="2"/>
  <c r="E24" i="2"/>
  <c r="L24" i="1"/>
  <c r="K24" i="1"/>
  <c r="J24" i="1"/>
  <c r="I24" i="1"/>
  <c r="E24" i="1"/>
  <c r="O24" i="92"/>
  <c r="N24" i="92"/>
  <c r="J24" i="92"/>
  <c r="E24" i="92"/>
  <c r="O24" i="91"/>
  <c r="L24" i="91"/>
  <c r="I24" i="91"/>
  <c r="O24" i="90"/>
  <c r="M24" i="90"/>
  <c r="J24" i="90"/>
  <c r="N24" i="87"/>
  <c r="K24" i="87"/>
  <c r="O24" i="86"/>
  <c r="M24" i="86"/>
  <c r="J24" i="86"/>
  <c r="O24" i="85"/>
  <c r="L24" i="85"/>
  <c r="J24" i="85"/>
  <c r="M24" i="84"/>
  <c r="J24" i="84"/>
  <c r="E24" i="84"/>
  <c r="O24" i="83"/>
  <c r="M24" i="83"/>
  <c r="J24" i="83"/>
  <c r="K24" i="82"/>
  <c r="N24" i="81"/>
  <c r="M24" i="81"/>
  <c r="I24" i="81"/>
  <c r="E24" i="81"/>
  <c r="M24" i="80"/>
  <c r="L24" i="80"/>
  <c r="K24" i="79"/>
  <c r="J24" i="78"/>
  <c r="E24" i="78"/>
  <c r="E24" i="77"/>
  <c r="L24" i="76"/>
  <c r="J24" i="76"/>
  <c r="E24" i="76"/>
  <c r="J24" i="75"/>
  <c r="E24" i="75"/>
  <c r="O24" i="73"/>
  <c r="L24" i="73"/>
  <c r="J24" i="73"/>
  <c r="M24" i="72"/>
  <c r="J24" i="72"/>
  <c r="E24" i="72"/>
  <c r="O24" i="71"/>
  <c r="N24" i="71"/>
  <c r="L24" i="71"/>
  <c r="J24" i="71"/>
  <c r="K24" i="70"/>
  <c r="I24" i="70"/>
  <c r="E24" i="70"/>
  <c r="P24" i="69"/>
  <c r="M24" i="69"/>
  <c r="J24" i="69"/>
  <c r="L24" i="68"/>
  <c r="L24" i="67"/>
  <c r="J24" i="67"/>
  <c r="J24" i="66"/>
  <c r="M24" i="65"/>
  <c r="L24" i="65"/>
  <c r="I24" i="65"/>
  <c r="E24" i="64"/>
  <c r="N24" i="63"/>
  <c r="L24" i="63"/>
  <c r="I24" i="63"/>
  <c r="I24" i="61"/>
  <c r="Q24" i="60"/>
  <c r="N24" i="60"/>
  <c r="K24" i="60"/>
  <c r="E24" i="60"/>
  <c r="K24" i="59"/>
  <c r="E24" i="59"/>
  <c r="P24" i="58"/>
  <c r="M24" i="58"/>
  <c r="J24" i="58"/>
  <c r="L24" i="57"/>
  <c r="J24" i="57"/>
  <c r="E24" i="56"/>
  <c r="O24" i="55"/>
  <c r="M24" i="55"/>
  <c r="J24" i="55"/>
  <c r="P24" i="54"/>
  <c r="M24" i="54"/>
  <c r="J24" i="54"/>
  <c r="O24" i="32"/>
  <c r="L24" i="32"/>
  <c r="M24" i="31"/>
  <c r="L24" i="31"/>
  <c r="O24" i="30"/>
  <c r="K24" i="30"/>
  <c r="J24" i="30"/>
  <c r="E24" i="30"/>
  <c r="N24" i="29"/>
  <c r="K24" i="29"/>
  <c r="N24" i="27"/>
  <c r="J24" i="27"/>
  <c r="J24" i="26"/>
  <c r="E24" i="26"/>
  <c r="E24" i="25"/>
  <c r="M24" i="24"/>
  <c r="L24" i="24"/>
  <c r="M24" i="23"/>
  <c r="I24" i="23"/>
  <c r="E24" i="23"/>
  <c r="M24" i="21"/>
  <c r="J24" i="21"/>
  <c r="N24" i="20"/>
  <c r="K24" i="20"/>
  <c r="E24" i="20"/>
  <c r="P24" i="19"/>
  <c r="I24" i="19"/>
  <c r="E24" i="19"/>
  <c r="O24" i="18"/>
  <c r="K24" i="18"/>
  <c r="N24" i="16"/>
  <c r="J24" i="16"/>
  <c r="L24" i="15"/>
  <c r="N24" i="14"/>
  <c r="I24" i="14"/>
  <c r="O24" i="13"/>
  <c r="K24" i="13"/>
  <c r="M24" i="11"/>
  <c r="J24" i="11"/>
  <c r="M24" i="8"/>
  <c r="L24" i="8"/>
  <c r="J24" i="7"/>
  <c r="N24" i="5"/>
  <c r="J24" i="5"/>
  <c r="Q24" i="99"/>
  <c r="N24" i="99"/>
  <c r="M24" i="99"/>
  <c r="K24" i="99"/>
  <c r="I24" i="99"/>
  <c r="P24" i="98"/>
  <c r="O24" i="98"/>
  <c r="N24" i="98"/>
  <c r="M24" i="98"/>
  <c r="L24" i="98"/>
  <c r="K24" i="98"/>
  <c r="J24" i="98"/>
  <c r="I24" i="98"/>
  <c r="E24" i="98"/>
  <c r="P24" i="97"/>
  <c r="M24" i="97"/>
  <c r="K24" i="97"/>
  <c r="I24" i="97"/>
  <c r="P24" i="96"/>
  <c r="N24" i="96"/>
  <c r="L24" i="96"/>
  <c r="J24" i="96"/>
  <c r="N24" i="95"/>
  <c r="L24" i="95"/>
  <c r="J24" i="95"/>
  <c r="E24" i="95"/>
  <c r="O24" i="94"/>
  <c r="M24" i="94"/>
  <c r="L24" i="94"/>
  <c r="I24" i="94"/>
  <c r="O24" i="93"/>
  <c r="M24" i="93"/>
  <c r="K24" i="93"/>
  <c r="I24" i="93"/>
  <c r="E24" i="93"/>
  <c r="Q24" i="92"/>
  <c r="M24" i="92"/>
  <c r="K24" i="92"/>
  <c r="N24" i="91"/>
  <c r="K24" i="91"/>
  <c r="E24" i="91"/>
  <c r="N24" i="90"/>
  <c r="K24" i="90"/>
  <c r="E24" i="90"/>
  <c r="E24" i="89"/>
  <c r="L24" i="87"/>
  <c r="I24" i="87"/>
  <c r="E24" i="87"/>
  <c r="N24" i="86"/>
  <c r="K24" i="86"/>
  <c r="E24" i="86"/>
  <c r="N24" i="85"/>
  <c r="M24" i="85"/>
  <c r="I24" i="85"/>
  <c r="K24" i="84"/>
  <c r="I24" i="84"/>
  <c r="N24" i="83"/>
  <c r="K24" i="83"/>
  <c r="I24" i="82"/>
  <c r="E24" i="82"/>
  <c r="O24" i="81"/>
  <c r="L24" i="81"/>
  <c r="N24" i="80"/>
  <c r="K24" i="80"/>
  <c r="I24" i="80"/>
  <c r="E24" i="80"/>
  <c r="M24" i="79"/>
  <c r="J24" i="79"/>
  <c r="E24" i="79"/>
  <c r="I24" i="78"/>
  <c r="N24" i="76"/>
  <c r="K24" i="76"/>
  <c r="L24" i="75"/>
  <c r="I24" i="75"/>
  <c r="N24" i="73"/>
  <c r="K24" i="73"/>
  <c r="I24" i="73"/>
  <c r="K24" i="72"/>
  <c r="I24" i="72"/>
  <c r="I24" i="71"/>
  <c r="L24" i="70"/>
  <c r="O24" i="69"/>
  <c r="L24" i="69"/>
  <c r="I24" i="69"/>
  <c r="J24" i="68"/>
  <c r="I24" i="68"/>
  <c r="M24" i="67"/>
  <c r="I24" i="67"/>
  <c r="E24" i="67"/>
  <c r="I24" i="66"/>
  <c r="E24" i="66"/>
  <c r="O24" i="65"/>
  <c r="K24" i="65"/>
  <c r="E24" i="65"/>
  <c r="O24" i="63"/>
  <c r="K24" i="63"/>
  <c r="E24" i="63"/>
  <c r="E24" i="62"/>
  <c r="J24" i="61"/>
  <c r="E24" i="61"/>
  <c r="O24" i="60"/>
  <c r="L24" i="60"/>
  <c r="I24" i="60"/>
  <c r="L24" i="59"/>
  <c r="I24" i="59"/>
  <c r="N24" i="58"/>
  <c r="K24" i="58"/>
  <c r="I24" i="58"/>
  <c r="E24" i="58"/>
  <c r="M24" i="57"/>
  <c r="I24" i="57"/>
  <c r="P24" i="55"/>
  <c r="L24" i="55"/>
  <c r="I24" i="55"/>
  <c r="O24" i="54"/>
  <c r="L24" i="54"/>
  <c r="I24" i="54"/>
  <c r="M24" i="32"/>
  <c r="I24" i="32"/>
  <c r="O24" i="31"/>
  <c r="I24" i="31"/>
  <c r="E24" i="31"/>
  <c r="N24" i="30"/>
  <c r="O24" i="29"/>
  <c r="L24" i="29"/>
  <c r="E24" i="28"/>
  <c r="L24" i="27"/>
  <c r="E24" i="27"/>
  <c r="K24" i="26"/>
  <c r="I24" i="26"/>
  <c r="P24" i="24"/>
  <c r="J24" i="24"/>
  <c r="E24" i="24"/>
  <c r="O24" i="23"/>
  <c r="J24" i="23"/>
  <c r="L24" i="22"/>
  <c r="J24" i="22"/>
  <c r="O24" i="21"/>
  <c r="I24" i="21"/>
  <c r="M24" i="20"/>
  <c r="I24" i="20"/>
  <c r="M24" i="19"/>
  <c r="L24" i="19"/>
  <c r="P24" i="18"/>
  <c r="L24" i="18"/>
  <c r="E24" i="17"/>
  <c r="P24" i="16"/>
  <c r="K24" i="16"/>
  <c r="E24" i="16"/>
  <c r="K24" i="15"/>
  <c r="I24" i="15"/>
  <c r="O24" i="14"/>
  <c r="K24" i="14"/>
  <c r="E24" i="14"/>
  <c r="N24" i="13"/>
  <c r="L24" i="13"/>
  <c r="H23" i="12"/>
  <c r="H24" i="12" s="1"/>
  <c r="O24" i="11"/>
  <c r="I24" i="11"/>
  <c r="E24" i="11"/>
  <c r="J24" i="10"/>
  <c r="O24" i="8"/>
  <c r="K24" i="8"/>
  <c r="K24" i="7"/>
  <c r="M24" i="5"/>
  <c r="K24" i="5"/>
  <c r="H20" i="28" l="1"/>
  <c r="H20" i="26"/>
  <c r="H28" i="44"/>
  <c r="H30" i="44"/>
  <c r="H27" i="12"/>
  <c r="H20" i="12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4"/>
  <c r="H28" i="74"/>
  <c r="H30" i="73"/>
  <c r="H28" i="73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4"/>
  <c r="H28" i="64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46"/>
  <c r="H28" i="46"/>
  <c r="H30" i="45"/>
  <c r="H28" i="45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3"/>
  <c r="H28" i="13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3"/>
  <c r="H28" i="3"/>
  <c r="H30" i="2"/>
  <c r="H28" i="2"/>
  <c r="H30" i="1"/>
  <c r="H28" i="1"/>
  <c r="H28" i="12" l="1"/>
  <c r="H30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9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</futureMetadata>
  <valueMetadata count="79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</valueMetadata>
</metadata>
</file>

<file path=xl/sharedStrings.xml><?xml version="1.0" encoding="utf-8"?>
<sst xmlns="http://schemas.openxmlformats.org/spreadsheetml/2006/main" count="28567" uniqueCount="2956">
  <si>
    <t>PNBS</t>
  </si>
  <si>
    <t>Q1</t>
  </si>
  <si>
    <t>Q2</t>
  </si>
  <si>
    <t>tahun Berjalan</t>
  </si>
  <si>
    <t>XIDX:PNBS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</si>
  <si>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</si>
  <si>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</si>
  <si>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</si>
  <si>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</si>
  <si>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</si>
  <si>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</si>
  <si>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</si>
  <si>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</si>
  <si>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</si>
  <si>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</si>
  <si>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</si>
  <si>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</si>
  <si>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</si>
  <si>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</si>
  <si>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</si>
  <si>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</si>
  <si>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</si>
  <si>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</si>
  <si>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</si>
  <si>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</si>
  <si>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</si>
  <si>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</si>
  <si>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</si>
  <si>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</si>
  <si>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</si>
  <si>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</si>
  <si>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</si>
  <si>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</si>
  <si>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</si>
  <si>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</si>
  <si>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</si>
  <si>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</si>
  <si>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</si>
  <si>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</si>
  <si>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</si>
  <si>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</si>
  <si>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</si>
  <si>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</si>
  <si>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</si>
  <si>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</si>
  <si>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</si>
  <si>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</si>
  <si>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</si>
  <si>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</si>
  <si>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</si>
  <si>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</si>
  <si>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</si>
  <si>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</si>
  <si>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</si>
  <si>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</si>
  <si>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</si>
  <si>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</si>
  <si>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</si>
  <si>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</si>
  <si>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</si>
  <si>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</si>
  <si>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</si>
  <si>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</si>
  <si>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</si>
  <si>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</si>
  <si>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</si>
  <si>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</si>
  <si>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</si>
  <si>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</si>
  <si>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</si>
  <si>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</si>
  <si>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</si>
  <si>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</si>
  <si>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</si>
  <si>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</si>
  <si>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</si>
  <si>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</si>
  <si>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</si>
  <si>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</si>
  <si>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</si>
  <si>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Income Statement</t>
  </si>
  <si>
    <t>Others</t>
  </si>
  <si>
    <t>Total Beban Pokok Penjualan</t>
  </si>
  <si>
    <t>Total Beban Pokok Penjualan...</t>
  </si>
  <si>
    <t>Laba Kotor</t>
  </si>
  <si>
    <t>Total Beban Usaha</t>
  </si>
  <si>
    <t>Pendapatan Operasional La...</t>
  </si>
  <si>
    <t>Jasa Administrasi</t>
  </si>
  <si>
    <t>Total Pendapatan Operas...</t>
  </si>
  <si>
    <t>Beban Operasional Lainnya</t>
  </si>
  <si>
    <t>Beban Umum Dan Administr...</t>
  </si>
  <si>
    <t>Beban Tenaga Kerja</t>
  </si>
  <si>
    <t>Beban Penyisihan Kerugia...</t>
  </si>
  <si>
    <t>Total Beban Operasional...</t>
  </si>
  <si>
    <t>Laba Usaha</t>
  </si>
  <si>
    <t>Penghasilan/Beban Lain-Lain</t>
  </si>
  <si>
    <t>Total Penghasilan/Beban Lain-...</t>
  </si>
  <si>
    <t>Pajak Kini</t>
  </si>
  <si>
    <t>Pajak Tangguhan</t>
  </si>
  <si>
    <t>Total Beban Pajak Penghasilan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</si>
  <si>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</si>
  <si>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</si>
  <si>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</si>
  <si>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</si>
  <si>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</si>
  <si>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</si>
  <si>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</si>
  <si>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</si>
  <si>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</si>
  <si>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</si>
  <si>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</si>
  <si>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Tetap</t>
  </si>
  <si>
    <t>Total Aset Tetap</t>
  </si>
  <si>
    <t>Aset Pajak Tangguhan</t>
  </si>
  <si>
    <t>Aset Tak Berwujud</t>
  </si>
  <si>
    <t>Total Aset Tak Berwujud</t>
  </si>
  <si>
    <t>Adjustment</t>
  </si>
  <si>
    <t>Total Aset</t>
  </si>
  <si>
    <t>Liabilitas Dan Ekuitas</t>
  </si>
  <si>
    <t>Liabilitas</t>
  </si>
  <si>
    <t>Liabilitas Segera</t>
  </si>
  <si>
    <t>Simpanan Nasabah</t>
  </si>
  <si>
    <t>Pihak Berelasi</t>
  </si>
  <si>
    <t>Pihak Ketiga</t>
  </si>
  <si>
    <t>Total Simpanan Nasabah</t>
  </si>
  <si>
    <t>Liabilitas Pajak Tangguh...</t>
  </si>
  <si>
    <t>Utang Pajak</t>
  </si>
  <si>
    <t>Beban Akrual</t>
  </si>
  <si>
    <t>Dana Syirkah Temporer</t>
  </si>
  <si>
    <t>Total Dana Syirkah Tem...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</si>
  <si>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</si>
  <si>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</si>
  <si>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</si>
  <si>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</si>
  <si>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</si>
  <si>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</si>
  <si>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</si>
  <si>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</si>
  <si>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Total Liabilitas Dan Ekuitas</t>
  </si>
  <si>
    <t>Saham Beredar</t>
  </si>
  <si>
    <t>Cash Flow</t>
  </si>
  <si>
    <t>Arus Kas Dari Aktivitas Operasi</t>
  </si>
  <si>
    <t>Penerimaan Pendapatan Pen...</t>
  </si>
  <si>
    <t>Pembayaran Bagi Hasil Dan...</t>
  </si>
  <si>
    <t>Penerimaan Pendapatan Usa...</t>
  </si>
  <si>
    <t>Pembayaran Beban Usaha La...</t>
  </si>
  <si>
    <t>Penerimaan Kembali Kredit...</t>
  </si>
  <si>
    <t>Penerimaan (Pembayaran) P...</t>
  </si>
  <si>
    <t>Penerimaan Pendapatan No...</t>
  </si>
  <si>
    <t>Pembayaran Beban Non-Usa...</t>
  </si>
  <si>
    <t>Total Penerimaan (Pemba...</t>
  </si>
  <si>
    <t>Penggunaan Dana Kebajikan</t>
  </si>
  <si>
    <t>Pembayaran Beban Zakat</t>
  </si>
  <si>
    <t>Pembayaran Beban Pajak</t>
  </si>
  <si>
    <t>Penurunan (Kenaikan) Aset...</t>
  </si>
  <si>
    <t>Investasi Pada Sukuk</t>
  </si>
  <si>
    <t>Sertifikat Bank Indonesi...</t>
  </si>
  <si>
    <t>Penempatan Efek</t>
  </si>
  <si>
    <t>Pembiayaan</t>
  </si>
  <si>
    <t>Piutang Murabahah</t>
  </si>
  <si>
    <t>Piutang Ijarah</t>
  </si>
  <si>
    <t>Pinjaman Qardh</t>
  </si>
  <si>
    <t>Aset Ijarah</t>
  </si>
  <si>
    <t>Pembiayaan Mudharabah Da...</t>
  </si>
  <si>
    <t>Pembiayaan Mudharabah</t>
  </si>
  <si>
    <t>Pembiayaan Musyarakah</t>
  </si>
  <si>
    <t>Total Pembiayaan Mudha...</t>
  </si>
  <si>
    <t>Perolehan Aset Ijarah Mu...</t>
  </si>
  <si>
    <t>Kredit</t>
  </si>
  <si>
    <t>Aset Lain-Lain</t>
  </si>
  <si>
    <t>Total Penurunan (Kenaik...</t>
  </si>
  <si>
    <t>Kenaikan (Penurunan) Liab...</t>
  </si>
  <si>
    <t>Simpanan</t>
  </si>
  <si>
    <t>Kewajiban Pada Bank Indo...</t>
  </si>
  <si>
    <t>Liabilitas Sewa</t>
  </si>
  <si>
    <t>Liabilitas Lain-Lain</t>
  </si>
  <si>
    <t>Total Kenaikan (Penurun...</t>
  </si>
  <si>
    <t>Kenaikan Dana Syirkah Tem...</t>
  </si>
  <si>
    <t>Total Arus Kas Dari Aktivitas...</t>
  </si>
  <si>
    <t>Arus Kas Dari Aktivitas Investa...</t>
  </si>
  <si>
    <t>Hasil Penjualan Aset Teta...</t>
  </si>
  <si>
    <t>Pencairan Investasi Pada ...</t>
  </si>
  <si>
    <t>Perolehan Aset Tak Berwuj...</t>
  </si>
  <si>
    <t>Penambahan Aset Hak Guna</t>
  </si>
  <si>
    <t>Perolehan Perangkat Lunak</t>
  </si>
  <si>
    <t>Perolehan Aset Tetap</t>
  </si>
  <si>
    <t>Arus Kas Dari Aktivitas Pendana...</t>
  </si>
  <si>
    <t>Kenaikan Investasi Tidak ...</t>
  </si>
  <si>
    <t>Uang Muka Setoran Modal</t>
  </si>
  <si>
    <t>Penambahan Modal Disetor</t>
  </si>
  <si>
    <t>Pembayaran Liabilitas Sew...</t>
  </si>
  <si>
    <t>Penerimaan Dari Penerbita...</t>
  </si>
  <si>
    <t>Pelaksanaan Waran</t>
  </si>
  <si>
    <t>Penyesuaian Akibat Penjab...</t>
  </si>
  <si>
    <t>Biaya Emisi Saham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</si>
  <si>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</si>
  <si>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</si>
  <si>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</si>
  <si>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</si>
  <si>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</si>
  <si>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</si>
  <si>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</si>
  <si>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</si>
  <si>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</si>
  <si>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</si>
  <si>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</si>
  <si>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</si>
  <si>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</si>
  <si>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</si>
  <si>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</si>
  <si>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</si>
  <si>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</si>
  <si>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</si>
  <si>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</si>
  <si>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</si>
  <si>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</si>
  <si>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</si>
  <si>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</si>
  <si>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</si>
  <si>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</si>
  <si>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</si>
  <si>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</si>
  <si>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</si>
  <si>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</si>
  <si>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</si>
  <si>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</si>
  <si>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</si>
  <si>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</si>
  <si>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</si>
  <si>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PNIN</t>
  </si>
  <si>
    <t>XIDX:PNIN</t>
  </si>
  <si>
    <t>12M 2011</t>
  </si>
  <si>
    <t>12M 2010</t>
  </si>
  <si>
    <t>12M 2009</t>
  </si>
  <si>
    <t>12M 2008</t>
  </si>
  <si>
    <t>Provisi Dan Komisi Kredit</t>
  </si>
  <si>
    <t>Beban Bunga</t>
  </si>
  <si>
    <t>Premi Bruto</t>
  </si>
  <si>
    <t>Premi Reasuransi</t>
  </si>
  <si>
    <t>Penurunan (Kenaikan) Prem...</t>
  </si>
  <si>
    <t>Kenaikan Pendapatan Premi...</t>
  </si>
  <si>
    <t>Pendapatan Komisi</t>
  </si>
  <si>
    <t>Hasil Investasi</t>
  </si>
  <si>
    <t>Laba Penjualan Efek</t>
  </si>
  <si>
    <t>Laba Yang Belum Direalisa...</t>
  </si>
  <si>
    <t>Klaim Bruto</t>
  </si>
  <si>
    <t>Klaim Reasuransi</t>
  </si>
  <si>
    <t>Perubahan Bersih Estimasi...</t>
  </si>
  <si>
    <t>Kenaikan Manfaat Polis Ma...</t>
  </si>
  <si>
    <t>Pendapatan Non-Operasiona...</t>
  </si>
  <si>
    <t>Beban Komisi</t>
  </si>
  <si>
    <t>Beban Akuisisi</t>
  </si>
  <si>
    <t>Beban Usaha</t>
  </si>
  <si>
    <t>Bagian Atas Hasil Bersih ...</t>
  </si>
  <si>
    <t>Laba Bersih Dari Operasi Yang D...</t>
  </si>
  <si>
    <t>Hak Minoritas</t>
  </si>
  <si>
    <t>Operasi Yang Dihentikan</t>
  </si>
  <si>
    <t>Total Kas Dan Setara Ka...</t>
  </si>
  <si>
    <t>Pinjaman Yang Diberikan</t>
  </si>
  <si>
    <t>Total Pinjaman Yang Dib...</t>
  </si>
  <si>
    <t>Piutang Sewa Pembiayaan</t>
  </si>
  <si>
    <t>Total Piutang Sewa Pemb...</t>
  </si>
  <si>
    <t>Piutang Premi</t>
  </si>
  <si>
    <t>Total Piutang Premi</t>
  </si>
  <si>
    <t>Piutang Pembiayaan Konsum...</t>
  </si>
  <si>
    <t>Total Piutang Pembiayaa...</t>
  </si>
  <si>
    <t>Piutang Reasuransi</t>
  </si>
  <si>
    <t>Aset Reasuransi</t>
  </si>
  <si>
    <t>Total Piutang Lain-...</t>
  </si>
  <si>
    <t>Investasi Pada Entitas As...</t>
  </si>
  <si>
    <t>Simpanan Dari Bank Lain</t>
  </si>
  <si>
    <t>Total Simpanan Dari Ba...</t>
  </si>
  <si>
    <t>Liabilitas Derivatif</t>
  </si>
  <si>
    <t>Total Liabilitas Deriv...</t>
  </si>
  <si>
    <t>Liabilitas Akseptasi</t>
  </si>
  <si>
    <t>Total Liabilitas Aksep...</t>
  </si>
  <si>
    <t>Surat Berharga Yang Dite...</t>
  </si>
  <si>
    <t>Total Surat Berharga Y...</t>
  </si>
  <si>
    <t>Pinjaman Yang Diterima</t>
  </si>
  <si>
    <t>Total Pinjaman Yang Di...</t>
  </si>
  <si>
    <t>Utang Reasuransi</t>
  </si>
  <si>
    <t>Total Utang Reasuransi</t>
  </si>
  <si>
    <t>Obligasi Subordinasi</t>
  </si>
  <si>
    <t>Utang Klaim</t>
  </si>
  <si>
    <t>Utang Sewa Pembiayaan</t>
  </si>
  <si>
    <t>Utang Lain-Lain</t>
  </si>
  <si>
    <t>Liabilitas Kontrak Asura...</t>
  </si>
  <si>
    <t>Premi Yang Belum Meru...</t>
  </si>
  <si>
    <t>Estimasi Liabilitas K...</t>
  </si>
  <si>
    <t>Liabilitas Manfaat Po...</t>
  </si>
  <si>
    <t>Total Liabilitas Kontr...</t>
  </si>
  <si>
    <t>Kepentingan Non Pengenda...</t>
  </si>
  <si>
    <t>Bunga, Provisi Dan Komisi</t>
  </si>
  <si>
    <t>Bunga, Hadiah, Provisi Da...</t>
  </si>
  <si>
    <t>Keuntungan Dari Transaksi...</t>
  </si>
  <si>
    <t>Penerimaan Premi Asuransi</t>
  </si>
  <si>
    <t>Penerimaan Klaim Asuransi</t>
  </si>
  <si>
    <t>Penerimaan Lain-Lain</t>
  </si>
  <si>
    <t>Pembayaran Premi Reasuran...</t>
  </si>
  <si>
    <t>Pembayaran Klaim Dan Manf...</t>
  </si>
  <si>
    <t>Pembayaran Komisi Asurans...</t>
  </si>
  <si>
    <t>Pembayaran Biaya Akuisisi</t>
  </si>
  <si>
    <t>Pembayaran Beban Usaha Da...</t>
  </si>
  <si>
    <t>Pembayaran Beban Usaha</t>
  </si>
  <si>
    <t>Pajak Penghasilan Dan La...</t>
  </si>
  <si>
    <t>Pembayaran Pajak Peng...</t>
  </si>
  <si>
    <t>Pembayaran Lain-Lain</t>
  </si>
  <si>
    <t>Total Pajak Penghasila...</t>
  </si>
  <si>
    <t>Penurunan (Kenaikan) Ase...</t>
  </si>
  <si>
    <t>Efek-Efek (Diukur Pad...</t>
  </si>
  <si>
    <t>Efek Yang Dibeli Deng...</t>
  </si>
  <si>
    <t>Piutang Sewa Pembiaya...</t>
  </si>
  <si>
    <t>Piutang Pembiayaan Ko...</t>
  </si>
  <si>
    <t>Piutang Jual Dan Sewa...</t>
  </si>
  <si>
    <t>Tagihan Anjak Piutang</t>
  </si>
  <si>
    <t>Total Penurunan (Kenai...</t>
  </si>
  <si>
    <t>Kenaikan (Penurunan) Lia...</t>
  </si>
  <si>
    <t>Simpanan Dari Bank La...</t>
  </si>
  <si>
    <t>Efek Yang Dijual Deng...</t>
  </si>
  <si>
    <t>Total Kenaikan (Penuru...</t>
  </si>
  <si>
    <t>Kenaikan Dana Syirkah Te...</t>
  </si>
  <si>
    <t>Total Pembayaran Beban ...</t>
  </si>
  <si>
    <t>Penerimaan Pendapatan Non...</t>
  </si>
  <si>
    <t>Penerimaan Pendapatan Ope...</t>
  </si>
  <si>
    <t>Pembayaran Beban Non-Oper...</t>
  </si>
  <si>
    <t>Penerimaan Hasil Investas...</t>
  </si>
  <si>
    <t>Pembelian Efek-Efek (Sela...</t>
  </si>
  <si>
    <t>Efek-Efek Jatuh Tempo (Se...</t>
  </si>
  <si>
    <t>Pencairan Rekening Escrow</t>
  </si>
  <si>
    <t>Pencairan Deposito, Reksa...</t>
  </si>
  <si>
    <t>Pencairan Deposito</t>
  </si>
  <si>
    <t>Pencairan Reksadana</t>
  </si>
  <si>
    <t>Total Pencairan Deposit...</t>
  </si>
  <si>
    <t>Hasil Penjualan Surat Ber...</t>
  </si>
  <si>
    <t>Setoran Sementara</t>
  </si>
  <si>
    <t>Penjualan Aset Tetap</t>
  </si>
  <si>
    <t>Penerimaan Hasil Pelepasa...</t>
  </si>
  <si>
    <t>Penerimaan Cicilan Pinjam...</t>
  </si>
  <si>
    <t>Uang Muka Pembelian Saham</t>
  </si>
  <si>
    <t>Penempatan Investasi Sura...</t>
  </si>
  <si>
    <t>Penempatan Investasi Dala...</t>
  </si>
  <si>
    <t>Penempatan Investasi Dal...</t>
  </si>
  <si>
    <t>Penempatan Investasi Rek...</t>
  </si>
  <si>
    <t>Total Penempatan Invest...</t>
  </si>
  <si>
    <t>Penempatan Rekening Escro...</t>
  </si>
  <si>
    <t>Uang Muka Penjualan Saham...</t>
  </si>
  <si>
    <t>Perolehan Dari Aktivitas ...</t>
  </si>
  <si>
    <t>Penerimaan Bunga Deposito...</t>
  </si>
  <si>
    <t>Pencairan Escrow</t>
  </si>
  <si>
    <t>Pembelian Investasi Oblig...</t>
  </si>
  <si>
    <t>Penambahan Properti Inves...</t>
  </si>
  <si>
    <t>Pembelian Saham Dari Enti...</t>
  </si>
  <si>
    <t>Penerimaan Pinjaman Polis</t>
  </si>
  <si>
    <t>Penambahan Investasi Pada...</t>
  </si>
  <si>
    <t>Pemberian Pinjaman Polis</t>
  </si>
  <si>
    <t>Perolehan Aset Takberwuju...</t>
  </si>
  <si>
    <t>Hasil Penjualan Saham</t>
  </si>
  <si>
    <t>Penempatan Di Saham</t>
  </si>
  <si>
    <t>Penerimaan Deviden</t>
  </si>
  <si>
    <t>Pendapatan Sewa</t>
  </si>
  <si>
    <t>Hasil Pelunasan Obligasi</t>
  </si>
  <si>
    <t>Lain-Lain</t>
  </si>
  <si>
    <t>Hasil Pelaksanaan Waran</t>
  </si>
  <si>
    <t>Penerbitan Surat Berharga</t>
  </si>
  <si>
    <t>Penerbitan Obligasi Subor...</t>
  </si>
  <si>
    <t>Penerimaan Pinjaman Yang ...</t>
  </si>
  <si>
    <t>Pelunasan Pinjaman Yang D...</t>
  </si>
  <si>
    <t>Pembelian Saham Treasuri</t>
  </si>
  <si>
    <t>Hasil Penjualan Kembali S...</t>
  </si>
  <si>
    <t>Pelunasan Obligasi Subord...</t>
  </si>
  <si>
    <t>Pembayaran Dividen Oleh E...</t>
  </si>
  <si>
    <t>Penerimaan Dari Entitas N...</t>
  </si>
  <si>
    <t>Penerbitan Surat Berharga...</t>
  </si>
  <si>
    <t>Pelunasan Surat Berharga ...</t>
  </si>
  <si>
    <t>Penerimaan Tambahan Modal...</t>
  </si>
  <si>
    <t>Penerimaan Setoran Modal ...</t>
  </si>
  <si>
    <t>Penjualan Saham Yang Dipe...</t>
  </si>
  <si>
    <t>Biaya Emisi Obligasi Yang...</t>
  </si>
  <si>
    <t>Biaya Emisi Obligasi Subo...</t>
  </si>
  <si>
    <t>Penjualan Saham Repo</t>
  </si>
  <si>
    <t>Setoran Modal</t>
  </si>
  <si>
    <t>Pembayaran Deviden</t>
  </si>
  <si>
    <t>Pembayaran Hutang Guna Us...</t>
  </si>
  <si>
    <t>Dampak Neto Perubahan Nilai Tuk...</t>
  </si>
  <si>
    <t>PNLF</t>
  </si>
  <si>
    <t>XIDX:PNLF</t>
  </si>
  <si>
    <t>Beban Penjualan</t>
  </si>
  <si>
    <t>Beban Umum Dan Administra...</t>
  </si>
  <si>
    <t>Investasi Jangka Pendek</t>
  </si>
  <si>
    <t>Deposito Berjangka</t>
  </si>
  <si>
    <t>Efek Tersedia Untuk D...</t>
  </si>
  <si>
    <t>Total Pihak Ketiga</t>
  </si>
  <si>
    <t>Total Pihak Berelasi</t>
  </si>
  <si>
    <t>Total Investasi Jangka ...</t>
  </si>
  <si>
    <t>Total Piutang Reasurans...</t>
  </si>
  <si>
    <t>Piutang Usaha</t>
  </si>
  <si>
    <t>Total Piutang Usaha</t>
  </si>
  <si>
    <t>Piutang Lain-Lain</t>
  </si>
  <si>
    <t>Total Piutang Lain-Lain</t>
  </si>
  <si>
    <t>Investasi Jangka Panjang</t>
  </si>
  <si>
    <t>Utang Usaha</t>
  </si>
  <si>
    <t>Total Beban Akrual</t>
  </si>
  <si>
    <t>Bagian Lancar Atas Liabi...</t>
  </si>
  <si>
    <t>Total Bagian Lancar At...</t>
  </si>
  <si>
    <t>Liabilitas Jangka Panjan...</t>
  </si>
  <si>
    <t>Total Liabilitas Jangk...</t>
  </si>
  <si>
    <t>Pendapatan Premi</t>
  </si>
  <si>
    <t>Penerimaan Klaim Reasuran...</t>
  </si>
  <si>
    <t>Pencairan Deposito Berjan...</t>
  </si>
  <si>
    <t>Pencairan Surat Berharga</t>
  </si>
  <si>
    <t>Pencairan Investasi Dalam...</t>
  </si>
  <si>
    <t>Penerimaan Dari Penjualan...</t>
  </si>
  <si>
    <t>Hasil Penjualan Investasi...</t>
  </si>
  <si>
    <t>Penerimaan Dividen</t>
  </si>
  <si>
    <t>Penempatan Deposito Berja...</t>
  </si>
  <si>
    <t>Penempatan Surat Berharga</t>
  </si>
  <si>
    <t>Setoran Modal Lainnya</t>
  </si>
  <si>
    <t>Hasil Pelaksanaan Waran S...</t>
  </si>
  <si>
    <t>Penambahan Setoran Modal ...</t>
  </si>
  <si>
    <t>Pelunasan Obligasi Yang D...</t>
  </si>
  <si>
    <t>Penjualan Saham Treasury</t>
  </si>
  <si>
    <t>Pembelian Saham Treasury</t>
  </si>
  <si>
    <t>Pembayaran Dividen Oleh P...</t>
  </si>
  <si>
    <t>Penerimaan (Pembayaran) D...</t>
  </si>
  <si>
    <t>PNSE</t>
  </si>
  <si>
    <t>XIDX:PNSE</t>
  </si>
  <si>
    <t>2026</t>
  </si>
  <si>
    <t>Beban Pokok Penjualan</t>
  </si>
  <si>
    <t>Total Beban Pokok Penju...</t>
  </si>
  <si>
    <t>Beban Karyawan</t>
  </si>
  <si>
    <t>Beban Penyusutan</t>
  </si>
  <si>
    <t>Pendapatan Keuangan</t>
  </si>
  <si>
    <t>Laba (Rugi) Selisih Kurs</t>
  </si>
  <si>
    <t>Laba (Rugi) Atas Penjuala...</t>
  </si>
  <si>
    <t>Total Laba (Rugi) Atas ...</t>
  </si>
  <si>
    <t>Total Beban Penyusutan</t>
  </si>
  <si>
    <t>Adjusment</t>
  </si>
  <si>
    <t>Aset Lancar</t>
  </si>
  <si>
    <t>Total Investasi Jangka...</t>
  </si>
  <si>
    <t>Total Piutang Lain-Lai...</t>
  </si>
  <si>
    <t>Persediaan</t>
  </si>
  <si>
    <t>Total Aset Lancar</t>
  </si>
  <si>
    <t>Aset Tidak Lancar</t>
  </si>
  <si>
    <t>Properti Investasi</t>
  </si>
  <si>
    <t>Investasi Pada Entitas A...</t>
  </si>
  <si>
    <t>Total Aset Tidak Lancar</t>
  </si>
  <si>
    <t>Liabilitas Jangka Pendek</t>
  </si>
  <si>
    <t>Utang Bank Jangka Pen...</t>
  </si>
  <si>
    <t>Total Utang Lain-La...</t>
  </si>
  <si>
    <t>Bagian Lancar Atas Li...</t>
  </si>
  <si>
    <t>Utang Pembiayaan ...</t>
  </si>
  <si>
    <t>Utang Bank Jangka...</t>
  </si>
  <si>
    <t>Total Bagian Lancar...</t>
  </si>
  <si>
    <t>Liabilitas Pajak Tang...</t>
  </si>
  <si>
    <t>Liabilitas Jangka Pan...</t>
  </si>
  <si>
    <t>Utang Jangka Panj...</t>
  </si>
  <si>
    <t>Total Liabilitas Ja...</t>
  </si>
  <si>
    <t>Penerimaan Kas Dari Pelan...</t>
  </si>
  <si>
    <t>Pendapatan Bunga</t>
  </si>
  <si>
    <t>Pembayaran Kas Kepada Pem...</t>
  </si>
  <si>
    <t>Pembayaran Kas Untuk Gaji...</t>
  </si>
  <si>
    <t>Pembayaran Bunga</t>
  </si>
  <si>
    <t>Penerimaan Dari (Pembayar...</t>
  </si>
  <si>
    <t>Pengeluaran Untuk Kegiata...</t>
  </si>
  <si>
    <t>Pendapatan Klaim Asuransi</t>
  </si>
  <si>
    <t>Uang Muka Properti Invest...</t>
  </si>
  <si>
    <t>Penerimaan Pengalihan Uan...</t>
  </si>
  <si>
    <t>Uang Muka Untuk Perolehan...</t>
  </si>
  <si>
    <t>Pembayaran Piutang Pihak ...</t>
  </si>
  <si>
    <t>Perolehan Surat-Surat Ber...</t>
  </si>
  <si>
    <t>Penjualan Surat-Surat Ber...</t>
  </si>
  <si>
    <t>Pengurangan (Penambahan) ...</t>
  </si>
  <si>
    <t>Penerimaan Pinjaman Bank</t>
  </si>
  <si>
    <t>Penjualan Properti Invest...</t>
  </si>
  <si>
    <t>Kenaikan (Penurunan) Hubu...</t>
  </si>
  <si>
    <t>Perolehan Investasi Jangk...</t>
  </si>
  <si>
    <t>Pengurangan Investasi Jan...</t>
  </si>
  <si>
    <t>Penambahan Cip</t>
  </si>
  <si>
    <t>Pembayaran Utang Bank</t>
  </si>
  <si>
    <t>Jangka Pendek</t>
  </si>
  <si>
    <t>Jangka Panjang</t>
  </si>
  <si>
    <t>Total Pembayaran Utang ...</t>
  </si>
  <si>
    <t>Penerimaan Utang Bank</t>
  </si>
  <si>
    <t>Total Penerimaan Utang ...</t>
  </si>
  <si>
    <t>Perolehan (Pembayaran) Ut...</t>
  </si>
  <si>
    <t>Pembayaran Dividen</t>
  </si>
  <si>
    <t>Pembayaran Dividen Kepada...</t>
  </si>
  <si>
    <t>Dividen Tunai</t>
  </si>
  <si>
    <t>Perolehan Hutang Bank</t>
  </si>
  <si>
    <t>Penerimaan Dari Pihak Hub...</t>
  </si>
  <si>
    <t>Penerimaan Dari (Pengelua...</t>
  </si>
  <si>
    <t>Penerimaan Utang Pihak Be...</t>
  </si>
  <si>
    <t>Tambahan Modal Disetor Te...</t>
  </si>
  <si>
    <t>Pembayaran Utang Pembiaya...</t>
  </si>
  <si>
    <t>Perolehan Setoran Modal E...</t>
  </si>
  <si>
    <t>Key Stats</t>
  </si>
  <si>
    <t>EPS - Payout Ratio</t>
  </si>
  <si>
    <t>EPS - Div Yield</t>
  </si>
  <si>
    <t>Revenue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</si>
  <si>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</si>
  <si>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</si>
  <si>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</si>
  <si>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</si>
  <si>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</si>
  <si>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</si>
  <si>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</si>
  <si>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</si>
  <si>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</si>
  <si>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</si>
  <si>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</si>
  <si>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</si>
  <si>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</si>
  <si>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</si>
  <si>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</si>
  <si>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</si>
  <si>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</si>
  <si>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</si>
  <si>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</si>
  <si>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</si>
  <si>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</si>
  <si>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</si>
  <si>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</si>
  <si>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</si>
  <si>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</si>
  <si>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</si>
  <si>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</si>
  <si>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</si>
  <si>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</si>
  <si>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</si>
  <si>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</si>
  <si>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</si>
  <si>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</si>
  <si>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</si>
  <si>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</si>
  <si>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</si>
  <si>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</si>
  <si>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</si>
  <si>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</si>
  <si>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</si>
  <si>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</si>
  <si>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</si>
  <si>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</si>
  <si>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</si>
  <si>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</si>
  <si>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</si>
  <si>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</si>
  <si>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</si>
  <si>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</si>
  <si>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</si>
  <si>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</si>
  <si>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</si>
  <si>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</si>
  <si>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02 Jul 25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</si>
  <si>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</si>
  <si>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</si>
  <si>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</si>
  <si>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</si>
  <si>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</si>
  <si>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</si>
  <si>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</si>
  <si>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</si>
  <si>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</si>
  <si>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</si>
  <si>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</si>
  <si>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</si>
  <si>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</si>
  <si>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</si>
  <si>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</si>
  <si>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</si>
  <si>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</si>
  <si>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</si>
  <si>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</si>
  <si>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</si>
  <si>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</si>
  <si>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POLY</t>
  </si>
  <si>
    <t>XIDX:POLY</t>
  </si>
  <si>
    <t>Total Operasi Yang Dihentikan</t>
  </si>
  <si>
    <t>Piutang Pihak Berelasi</t>
  </si>
  <si>
    <t>Utang Terjamin</t>
  </si>
  <si>
    <t>Pinjaman Jangka Pende...</t>
  </si>
  <si>
    <t>Wesel Bayar</t>
  </si>
  <si>
    <t>Total Utang Usaha</t>
  </si>
  <si>
    <t>Utang Pembelian Aset ...</t>
  </si>
  <si>
    <t>Utang Sewa Pembia...</t>
  </si>
  <si>
    <t>Liabilitas Pajak ...</t>
  </si>
  <si>
    <t>Penerimaan Dari Pelanggan</t>
  </si>
  <si>
    <t>Pembayaran Kepada Pemasok</t>
  </si>
  <si>
    <t>Pembayaran Kas Kepada Dir...</t>
  </si>
  <si>
    <t>Pembayaran Gaji</t>
  </si>
  <si>
    <t>Pembayaran Kas Operasi La...</t>
  </si>
  <si>
    <t>Penghasilan Bunga</t>
  </si>
  <si>
    <t>Beban Bunga Dan Administr...</t>
  </si>
  <si>
    <t>Penerimaan Dan Penyelesai...</t>
  </si>
  <si>
    <t>Pembayaran Pajak Penghasi...</t>
  </si>
  <si>
    <t>Penerimaan Hasil Restitus...</t>
  </si>
  <si>
    <t>Penambahan Aset Tidak Ber...</t>
  </si>
  <si>
    <t>Penerimaan Bunga</t>
  </si>
  <si>
    <t>Penambahan Aset Keuangan ...</t>
  </si>
  <si>
    <t>Pembayaran Piutang Kepada...</t>
  </si>
  <si>
    <t>Penambahan Aktiva Lain-La...</t>
  </si>
  <si>
    <t>Kenaikan Investasi Jangka...</t>
  </si>
  <si>
    <t>Penerimaan Pinjaman Modal...</t>
  </si>
  <si>
    <t>Pembayaran Pinjaman Modal...</t>
  </si>
  <si>
    <t>Penerimaan Utang Kredit P...</t>
  </si>
  <si>
    <t>Pembayaran Utang Kredit P...</t>
  </si>
  <si>
    <t>Penerimaan Piutang Pihak ...</t>
  </si>
  <si>
    <t>Pembayaran Utang Pihak Be...</t>
  </si>
  <si>
    <t>Pembayaran Pinjaman Jangk...</t>
  </si>
  <si>
    <t>Penerimaan Pinjaman Jang...</t>
  </si>
  <si>
    <t>Penambahan Utang Lain-Lai...</t>
  </si>
  <si>
    <t>Penambahan (Pengurangan) ...</t>
  </si>
  <si>
    <t>Pembayaran Hutang Sewa Gu...</t>
  </si>
  <si>
    <t>(Pembayaran)/Pencairan De...</t>
  </si>
  <si>
    <t>Penerimaan Dari Perjanjia...</t>
  </si>
  <si>
    <t>Pembayaran Pinjaman Lainn...</t>
  </si>
  <si>
    <t>Payment Of Capex Loans</t>
  </si>
  <si>
    <t>Penurunan Bersih Kas Dan Setara...</t>
  </si>
  <si>
    <t>Saldo Kas Dan Setara Kas Entita...</t>
  </si>
  <si>
    <t>POOL</t>
  </si>
  <si>
    <t>XIDX:POOL</t>
  </si>
  <si>
    <t>Q3 2022</t>
  </si>
  <si>
    <t>Q2 2022</t>
  </si>
  <si>
    <t>Q1 2022</t>
  </si>
  <si>
    <t>Q4 2021</t>
  </si>
  <si>
    <t>2022</t>
  </si>
  <si>
    <t>Pendapatan Bersih Ventura Bersa...</t>
  </si>
  <si>
    <t>Laba Kotor Setelah Ventura Bers...</t>
  </si>
  <si>
    <t>Keuntungan Atas Penjualan...</t>
  </si>
  <si>
    <t>Final</t>
  </si>
  <si>
    <t>Laba Pra Akuisisi</t>
  </si>
  <si>
    <t>Portofolio Efek</t>
  </si>
  <si>
    <t>Piutang Pembiayaan Konsu...</t>
  </si>
  <si>
    <t>Total Piutang Pembiaya...</t>
  </si>
  <si>
    <t>Piutang Nasabah</t>
  </si>
  <si>
    <t>Goodwill</t>
  </si>
  <si>
    <t>Utang Bank</t>
  </si>
  <si>
    <t>Utang Nasabah</t>
  </si>
  <si>
    <t>Utang Pada Lembaga Kl...</t>
  </si>
  <si>
    <t>Utang Pembiayaan Kons...</t>
  </si>
  <si>
    <t>Penerimaan Kas Dari Trans...</t>
  </si>
  <si>
    <t>Penerimaan Kas Dari Kegia...</t>
  </si>
  <si>
    <t>Penghasilan Bunga Deposit...</t>
  </si>
  <si>
    <t>Pembayaran Kas Untuk Tran...</t>
  </si>
  <si>
    <t>Penerimaan Dari Penghasil...</t>
  </si>
  <si>
    <t>Pembayaran Transaksi Anja...</t>
  </si>
  <si>
    <t>Pembayaran Transaksi Pinj...</t>
  </si>
  <si>
    <t>Pembayaran Beban Umum Dan...</t>
  </si>
  <si>
    <t>Penerimaan (Pembayaran) K...</t>
  </si>
  <si>
    <t>Penerimaan Kas Lain-Lain</t>
  </si>
  <si>
    <t>Pembayaran Kas Lain-Lain</t>
  </si>
  <si>
    <t>Pembayaran Kas Untuk Beba...</t>
  </si>
  <si>
    <t>Pembayaran Beban Bunga Li...</t>
  </si>
  <si>
    <t>Pembayaran (Penerimaan) P...</t>
  </si>
  <si>
    <t>Penempatan Reksadana</t>
  </si>
  <si>
    <t>Pembelian Obligasi</t>
  </si>
  <si>
    <t>Penjualan Obligasi</t>
  </si>
  <si>
    <t>Pembelian Saham</t>
  </si>
  <si>
    <t>Penjualan Saham</t>
  </si>
  <si>
    <t>Penempatan Investasi Lain</t>
  </si>
  <si>
    <t>Pencairan Investasi Lain</t>
  </si>
  <si>
    <t>Penjualan (Pembelian) Pen...</t>
  </si>
  <si>
    <t>Peningkatan Penyertaan Sa...</t>
  </si>
  <si>
    <t>Biaya Yang Dikeluarkan Se...</t>
  </si>
  <si>
    <t>Tambahan Agio Saham</t>
  </si>
  <si>
    <t>Pembayaran Dividen Tunai</t>
  </si>
  <si>
    <t>Pembayaran Pendapatan Dit...</t>
  </si>
  <si>
    <t>Pembayaran Utang Lain-Lai...</t>
  </si>
  <si>
    <t>Hasil Penawaran Umum Terb...</t>
  </si>
  <si>
    <t>Hasil Waran Seri Ii Entit...</t>
  </si>
  <si>
    <t>Pembayaran Angsuran Pembi...</t>
  </si>
  <si>
    <t>Pelepasan Saham Entitas A...</t>
  </si>
  <si>
    <t>Peningkatan Modal Ditempa...</t>
  </si>
  <si>
    <t>Tambahan Modal Disetor Da...</t>
  </si>
  <si>
    <t>Saldo Kas Entitas Anak Pada Saa...</t>
  </si>
  <si>
    <t>Rekening Yang Dibatasi Pengguna...</t>
  </si>
  <si>
    <t>Reklasifikasi Akun</t>
  </si>
  <si>
    <t>Net Income</t>
  </si>
  <si>
    <t>24 Jun 15</t>
  </si>
  <si>
    <t>PPRO</t>
  </si>
  <si>
    <t>XIDX:PPRO</t>
  </si>
  <si>
    <t>Q3 2026</t>
  </si>
  <si>
    <t>Beban Pemasaran</t>
  </si>
  <si>
    <t>Laba Dari Ventura Bersama</t>
  </si>
  <si>
    <t>Tanah Untuk Dikembangkan</t>
  </si>
  <si>
    <t>Kewajiban Lembaga Keu...</t>
  </si>
  <si>
    <t>Utang Obligasi</t>
  </si>
  <si>
    <t>Surat Berharga Ja...</t>
  </si>
  <si>
    <t>Surat Berharga Jangka...</t>
  </si>
  <si>
    <t>Penerimaan Penjualan</t>
  </si>
  <si>
    <t>Penerimaan Hotel</t>
  </si>
  <si>
    <t>Penerimaan Sewa</t>
  </si>
  <si>
    <t>Penerimaan Service Charg...</t>
  </si>
  <si>
    <t>Penerimaan Piutang Pasar</t>
  </si>
  <si>
    <t>Total Penerimaan Kas Da...</t>
  </si>
  <si>
    <t>Pembayaran Kas Kepada :</t>
  </si>
  <si>
    <t>Pemasok</t>
  </si>
  <si>
    <t>Karyawan</t>
  </si>
  <si>
    <t>Total Pembayaran Kas Ke...</t>
  </si>
  <si>
    <t>Penerimaan Pajak</t>
  </si>
  <si>
    <t>Pencairan Dana Yang Dibat...</t>
  </si>
  <si>
    <t>Penerimaan Bunga Bank</t>
  </si>
  <si>
    <t>Pembayaran Beban Keuangan</t>
  </si>
  <si>
    <t>Pembayaran Pajak</t>
  </si>
  <si>
    <t>Penambahan Tanah Untuk Di...</t>
  </si>
  <si>
    <t>Property Investasi Dan Ua...</t>
  </si>
  <si>
    <t>Penerimaan Penjualan Seba...</t>
  </si>
  <si>
    <t>Penerimaan Penjualan Enti...</t>
  </si>
  <si>
    <t>Penerimaan Investasi Enti...</t>
  </si>
  <si>
    <t>Akuisisi Entitas Anak</t>
  </si>
  <si>
    <t>Penempatan Investasi Pada...</t>
  </si>
  <si>
    <t>Penerimaan Investasi Vent...</t>
  </si>
  <si>
    <t>Pengurangan Investasi Pad...</t>
  </si>
  <si>
    <t>Penempatan Persediaan Tid...</t>
  </si>
  <si>
    <t>Penambahan Aset Dalam Pen...</t>
  </si>
  <si>
    <t>Penambahan Investasi Jang...</t>
  </si>
  <si>
    <t>Piutang Lain Lain Pihak B...</t>
  </si>
  <si>
    <t>Pembayaran Pinjaman Kepad...</t>
  </si>
  <si>
    <t>Penambahan Utang Non Bank...</t>
  </si>
  <si>
    <t>Pembayaran Utang Non Bank...</t>
  </si>
  <si>
    <t>Pembayaran Utang Bank Jan...</t>
  </si>
  <si>
    <t>Pembayaran Surat Utang Ja...</t>
  </si>
  <si>
    <t>Penerimaan Obligasi</t>
  </si>
  <si>
    <t>Pembayaran Obligasi</t>
  </si>
  <si>
    <t>Pembayaran Emisi Penerbit...</t>
  </si>
  <si>
    <t>Penerimaan (Pembayaran) U...</t>
  </si>
  <si>
    <t>Pembayaran Kepada Pihak B...</t>
  </si>
  <si>
    <t>Pengaruh Akuisisi Entitas...</t>
  </si>
  <si>
    <t>Pengaruh Kepentingan Non ...</t>
  </si>
  <si>
    <t>Penambahan Utang Bank Jan...</t>
  </si>
  <si>
    <t>Penerimaan Utang Dari Ind...</t>
  </si>
  <si>
    <t>Pembayaran Utang Ke Induk...</t>
  </si>
  <si>
    <t>Penerimaan Setoran Modal</t>
  </si>
  <si>
    <t>Dampak Selisih Kurs</t>
  </si>
  <si>
    <t>PSAB</t>
  </si>
  <si>
    <t>XIDX:PSAB</t>
  </si>
  <si>
    <t>Pendapatan Bersih Ventura...</t>
  </si>
  <si>
    <t>Total Kas Dan Setara K...</t>
  </si>
  <si>
    <t>Biaya Pengupasan Tanah Y...</t>
  </si>
  <si>
    <t>Aset Eksplorasi Dan Eval...</t>
  </si>
  <si>
    <t>Properti Pertambangan</t>
  </si>
  <si>
    <t>Biaya Eksplorasi Dan Pen...</t>
  </si>
  <si>
    <t>Total Utang Bank Ja...</t>
  </si>
  <si>
    <t>Utang Dari Pihak Bere...</t>
  </si>
  <si>
    <t>Utang Dari Pihak ...</t>
  </si>
  <si>
    <t>Utang Lembaga Keu...</t>
  </si>
  <si>
    <t>Utang Jangka Panjang ...</t>
  </si>
  <si>
    <t>Pembayaran Untuk Pemasok,...</t>
  </si>
  <si>
    <t>Pembayaran Kas Kepada Kon...</t>
  </si>
  <si>
    <t>Pembayaran Kas Kepada Kar...</t>
  </si>
  <si>
    <t>Pembayaran Lainnya</t>
  </si>
  <si>
    <t>Pembayaran Untuk Beban Us...</t>
  </si>
  <si>
    <t>Pembayaran Beban Tenaga K...</t>
  </si>
  <si>
    <t>Pemberian Pinjaman Ke Afi...</t>
  </si>
  <si>
    <t>Arus Kas Untuk Akuisisi E...</t>
  </si>
  <si>
    <t>Penambahan Biaya Pengupas...</t>
  </si>
  <si>
    <t>Pembayaran Instrument Lin...</t>
  </si>
  <si>
    <t>Pelunasan Pinjaman Kepada...</t>
  </si>
  <si>
    <t>Penarikan (Penemepatan) I...</t>
  </si>
  <si>
    <t>Pembayaran Perolehan Kepe...</t>
  </si>
  <si>
    <t>Pembayaran Biaya Terkait ...</t>
  </si>
  <si>
    <t>Investasi Pada Ventura Be...</t>
  </si>
  <si>
    <t>Penerimaan Piutang Dari P...</t>
  </si>
  <si>
    <t>Penambahan Properti Perta...</t>
  </si>
  <si>
    <t>Penambahan Aset Eksploras...</t>
  </si>
  <si>
    <t>Penerimaan Atas Penjualan...</t>
  </si>
  <si>
    <t>Rekening Bank Yang Dibata...</t>
  </si>
  <si>
    <t>Pemberian Pinjaman Kepada...</t>
  </si>
  <si>
    <t>Perolehan Dari Pinjaman B...</t>
  </si>
  <si>
    <t>Penerimaan Surat Utang Ja...</t>
  </si>
  <si>
    <t>Perolehan Dari (Pembayara...</t>
  </si>
  <si>
    <t>Perolehan</t>
  </si>
  <si>
    <t>Pembayaran</t>
  </si>
  <si>
    <t>Total Perolehan Dari (P...</t>
  </si>
  <si>
    <t>Pembayaran Biaya Emisi Sa...</t>
  </si>
  <si>
    <t>Perolehan Dari Pinjaman J...</t>
  </si>
  <si>
    <t>Perolehan Dari Utang Lemb...</t>
  </si>
  <si>
    <t>Pembayaran Utang Lembaga ...</t>
  </si>
  <si>
    <t>Penerimaan</t>
  </si>
  <si>
    <t>Pembayaran Pinjaman Bank ...</t>
  </si>
  <si>
    <t>Beban Bunga Dan Keuangan ...</t>
  </si>
  <si>
    <t>Perolehan Kas Dari Surat ...</t>
  </si>
  <si>
    <t>Penerimaan Atas Pinjaman ...</t>
  </si>
  <si>
    <t>Utang Kepada Pihak Berela...</t>
  </si>
  <si>
    <t>Penerimaan Utang Lain-Lai...</t>
  </si>
  <si>
    <t>Penerimaan Atas Obligasi</t>
  </si>
  <si>
    <t>Pembayaran Atas Utang Obl...</t>
  </si>
  <si>
    <t>(Pembayaran)</t>
  </si>
  <si>
    <t>PSDN</t>
  </si>
  <si>
    <t>XIDX:PSDN</t>
  </si>
  <si>
    <t>Tanaman Belum Menghasilk...</t>
  </si>
  <si>
    <t>Penerimaan Kas Dari:</t>
  </si>
  <si>
    <t>Penghasilan Bunga Dan La...</t>
  </si>
  <si>
    <t>Restitusi Pajak</t>
  </si>
  <si>
    <t>Pembayaran Kas Untuk:</t>
  </si>
  <si>
    <t>Gaji Dan Upah</t>
  </si>
  <si>
    <t>Pajak Penghasilan Badan ...</t>
  </si>
  <si>
    <t>Total Pembayaran Kas Un...</t>
  </si>
  <si>
    <t>Penerimaan Uang Muka Penj...</t>
  </si>
  <si>
    <t>Penerimaan Dari Pelepasan...</t>
  </si>
  <si>
    <t>Hasil Penjualan Penyertaa...</t>
  </si>
  <si>
    <t>Pemeliharaan Tanaman Perk...</t>
  </si>
  <si>
    <t>Penyertaan Saham</t>
  </si>
  <si>
    <t>Penambahan (Pembayaran) P...</t>
  </si>
  <si>
    <t>Penambahan</t>
  </si>
  <si>
    <t>Total Penambahan (Pemba...</t>
  </si>
  <si>
    <t>Pembayaran Kewajiban Sewa...</t>
  </si>
  <si>
    <t>Pembayaran Kredit Pembiay...</t>
  </si>
  <si>
    <t>PSKT</t>
  </si>
  <si>
    <t>XIDX:PSKT</t>
  </si>
  <si>
    <t>Penyesuaian Proforma</t>
  </si>
  <si>
    <t>Utang Murabahah</t>
  </si>
  <si>
    <t>Utang Pihak Berelasi</t>
  </si>
  <si>
    <t>Penerimaan Jasa Giro Dll</t>
  </si>
  <si>
    <t>Pembayaran Kepada Karyawa...</t>
  </si>
  <si>
    <t>Pencairan Bank Garansi</t>
  </si>
  <si>
    <t>Penerimaan Dari Piutang L...</t>
  </si>
  <si>
    <t>Penerimaan (Pembayaran) L...</t>
  </si>
  <si>
    <t>Pembayaran Bunga Pinjaman...</t>
  </si>
  <si>
    <t>Penerimaan Dari Penerimaa...</t>
  </si>
  <si>
    <t>Pembayaran Novasi Piutang</t>
  </si>
  <si>
    <t>Penjualan Aset Dimiliki U...</t>
  </si>
  <si>
    <t>Perolehan Aset Dalam Pela...</t>
  </si>
  <si>
    <t>Penambahan Piutang Berela...</t>
  </si>
  <si>
    <t>Uang Muka Investasi</t>
  </si>
  <si>
    <t>Kenaikan (Penurunan) Kas ...</t>
  </si>
  <si>
    <t>Penambahan (Pembayaran) U...</t>
  </si>
  <si>
    <t>Penerimaan (Penambahan) P...</t>
  </si>
  <si>
    <t>Penerimaan Dana Hibah Dar...</t>
  </si>
  <si>
    <t>Penerimaan Pinjaman Jangk...</t>
  </si>
  <si>
    <t>Pembayaran Kembali Utang ...</t>
  </si>
  <si>
    <t>Penambahan Utang Bank</t>
  </si>
  <si>
    <t>Tambahan Modal Dari Aset ...</t>
  </si>
  <si>
    <t>Penerimaan Tambahan Setor...</t>
  </si>
  <si>
    <t>PTBA</t>
  </si>
  <si>
    <t>XIDX:PTBA</t>
  </si>
  <si>
    <t>Beban Eksplorasi</t>
  </si>
  <si>
    <t>Investasi Pada Entitas P...</t>
  </si>
  <si>
    <t>Tanaman Perkebunan</t>
  </si>
  <si>
    <t>Total Utang Pajak</t>
  </si>
  <si>
    <t>Total Belum Ditentu...</t>
  </si>
  <si>
    <t>Penerimaan Operasional La...</t>
  </si>
  <si>
    <t>Pembayaran Royalti</t>
  </si>
  <si>
    <t>Pembayaran Kepada Pemasok...</t>
  </si>
  <si>
    <t>Pembayaran Pajak Lainnya</t>
  </si>
  <si>
    <t>Penerimaan Klaim Pajak</t>
  </si>
  <si>
    <t>Pembayaran Atas Tantiem</t>
  </si>
  <si>
    <t>Penambahan Biaya Eksplora...</t>
  </si>
  <si>
    <t>Perolehan Aset Keuangan T...</t>
  </si>
  <si>
    <t>Penambahan Pada Set Keuan...</t>
  </si>
  <si>
    <t>Penambahan Tanaman Produk...</t>
  </si>
  <si>
    <t>Penambahan Investasi Kepa...</t>
  </si>
  <si>
    <t>Pembayaran Atas Tanaman P...</t>
  </si>
  <si>
    <t>Penerimaan Dari Pengembal...</t>
  </si>
  <si>
    <t>Transfer Ke Kas Yang Diba...</t>
  </si>
  <si>
    <t>Pembelian Saham Kembali</t>
  </si>
  <si>
    <t>Kas Yang Diterima Dari / ...</t>
  </si>
  <si>
    <t>Penambahan Jaminan Pelaks...</t>
  </si>
  <si>
    <t>Penempatan Dana Reklamasi...</t>
  </si>
  <si>
    <t>Pencairan Dana Reklamasi ...</t>
  </si>
  <si>
    <t>Akuisisi Anak Perusahaan</t>
  </si>
  <si>
    <t>Akuisisi Tambahan Kepemil...</t>
  </si>
  <si>
    <t>Pencairan/(Penempatan) Ja...</t>
  </si>
  <si>
    <t>Pembangkit Listrik</t>
  </si>
  <si>
    <t>Penerimaan Dividen Dari E...</t>
  </si>
  <si>
    <t>Pelunasan Pinjaman Bank</t>
  </si>
  <si>
    <t>Pencairan Jaminan Pinjama...</t>
  </si>
  <si>
    <t>Biaya Provisi</t>
  </si>
  <si>
    <t>Perolehan Saham Diperoleh...</t>
  </si>
  <si>
    <t>Pembayaran Atas Program K...</t>
  </si>
  <si>
    <t>Program Kemitraan</t>
  </si>
  <si>
    <t>Program Bina Lingkungan</t>
  </si>
  <si>
    <t>Total Pembayaran Atas P...</t>
  </si>
  <si>
    <t>Penarikan Sementara Saham...</t>
  </si>
  <si>
    <t>Pembayaran Sewa Pembiayaa...</t>
  </si>
  <si>
    <t>Pinjaman Kepada Entitas P...</t>
  </si>
  <si>
    <t>Pembayaran Pinjaman Anak ...</t>
  </si>
  <si>
    <t>PTIS</t>
  </si>
  <si>
    <t>XIDX:PTIS</t>
  </si>
  <si>
    <t>Pembayaran Kepada Kontrak...</t>
  </si>
  <si>
    <t>Pembayaran Kepada Direksi...</t>
  </si>
  <si>
    <t>Penerimaan Dari Pencairan...</t>
  </si>
  <si>
    <t>Pembayaran Untuk Pajak Pe...</t>
  </si>
  <si>
    <t>Pencairan/ (Penempatan) D...</t>
  </si>
  <si>
    <t>Penerimaan Restitusi Paja...</t>
  </si>
  <si>
    <t>Pembayaran Atas Surat Ket...</t>
  </si>
  <si>
    <t>Pembayaran Bunga Pinjaman</t>
  </si>
  <si>
    <t>Pencairan Kas Yang Dibata...</t>
  </si>
  <si>
    <t>Penerimaan (Pengeluaran) ...</t>
  </si>
  <si>
    <t>Pembelian Anak Perusahaan</t>
  </si>
  <si>
    <t>Perolehan Kas Dari Pelepa...</t>
  </si>
  <si>
    <t>Penerimaan Dari Penawaran...</t>
  </si>
  <si>
    <t>Perolehan Kas Dari Pinjam...</t>
  </si>
  <si>
    <t>Pembayaran Pinjaman Pihak...</t>
  </si>
  <si>
    <t>Pembayaran Program Alokas...</t>
  </si>
  <si>
    <t>Penerimaan Liabilitas Sew...</t>
  </si>
  <si>
    <t>Pembayaran Emisi Saham</t>
  </si>
  <si>
    <t>Pinjaman Dari Pemegang Sa...</t>
  </si>
  <si>
    <t>Perolehan Dari Pihak Bere...</t>
  </si>
  <si>
    <t>PTPP</t>
  </si>
  <si>
    <t>XIDX:PTPP</t>
  </si>
  <si>
    <t>Piutang Retensi</t>
  </si>
  <si>
    <t>Total Piutang Retensi</t>
  </si>
  <si>
    <t>Piutang Pada Ventura Ber...</t>
  </si>
  <si>
    <t>Tagihan Bruto Kepada Pem...</t>
  </si>
  <si>
    <t>Total Tagihan Bruto Ke...</t>
  </si>
  <si>
    <t>Aset Minyak Dan Gas Bumi</t>
  </si>
  <si>
    <t>...</t>
  </si>
  <si>
    <t>Total Utang Ban...</t>
  </si>
  <si>
    <t>Sukuk Mudharabah</t>
  </si>
  <si>
    <t>Obligasi Konversi</t>
  </si>
  <si>
    <t>Penerimaan Kas Dari Pela...</t>
  </si>
  <si>
    <t>Pembayaran Kas Kepada:</t>
  </si>
  <si>
    <t>Pemasok Dan Subkontrakto...</t>
  </si>
  <si>
    <t>Direksi</t>
  </si>
  <si>
    <t>Karyawan Dan Pihak Ketig...</t>
  </si>
  <si>
    <t>Direksi Dan Karyawan</t>
  </si>
  <si>
    <t>Direksi, Karyawan Dan Pi...</t>
  </si>
  <si>
    <t>Pembayaran Pajak-Pajak</t>
  </si>
  <si>
    <t>Penerimaan Pajak (Restitu...</t>
  </si>
  <si>
    <t>Pembayaran Imbalan Pasca ...</t>
  </si>
  <si>
    <t>Akuisisi Entitas Anak Pt ...</t>
  </si>
  <si>
    <t>Penerimaan (Pembayaran) I...</t>
  </si>
  <si>
    <t>Penerimaan Investasi Jan...</t>
  </si>
  <si>
    <t>Pembayaran Investasi Jan...</t>
  </si>
  <si>
    <t>Penambahan Kas Yang Dibat...</t>
  </si>
  <si>
    <t>Pengurangan Kas Yang Diba...</t>
  </si>
  <si>
    <t>Penerimaan Dana Talangan ...</t>
  </si>
  <si>
    <t>Pengembalian Pinjaman Dar...</t>
  </si>
  <si>
    <t>Penerimaan Jaminan</t>
  </si>
  <si>
    <t>Pembayaran Jaminan</t>
  </si>
  <si>
    <t>(Penambahan) Pengurangan ...</t>
  </si>
  <si>
    <t>Penambahan Investasi Pad...</t>
  </si>
  <si>
    <t>Pengurangan Investasi Pa...</t>
  </si>
  <si>
    <t>Total (Penambahan) Peng...</t>
  </si>
  <si>
    <t>Hasil Divestasi Pada Enti...</t>
  </si>
  <si>
    <t>Penambahan Aset Jasa Kons...</t>
  </si>
  <si>
    <t>Pengurangan Aset Keuangan...</t>
  </si>
  <si>
    <t>Pembayaran Atas Biaya Div...</t>
  </si>
  <si>
    <t>Penerimaan Pinjaman Kepad...</t>
  </si>
  <si>
    <t>Penerimaan Pembayaran Dar...</t>
  </si>
  <si>
    <t>Uang Muka Beban</t>
  </si>
  <si>
    <t>Penambahan Aset Minyak Da...</t>
  </si>
  <si>
    <t>Penambahan Investasi Vent...</t>
  </si>
  <si>
    <t>Penambahan Uang Muka Inve...</t>
  </si>
  <si>
    <t>Penerimaan Pengembalian (...</t>
  </si>
  <si>
    <t>Penambahan Tanah Yang Aka...</t>
  </si>
  <si>
    <t>Hasil Dari Penjualan Tana...</t>
  </si>
  <si>
    <t>Perolehan Persediaan Tida...</t>
  </si>
  <si>
    <t>Pelepasan Aset Tidak Berw...</t>
  </si>
  <si>
    <t>Perolehan Properti Invest...</t>
  </si>
  <si>
    <t>Penambahan Aset Sewa Pemb...</t>
  </si>
  <si>
    <t>Pelepasan Aset Sewa Pembi...</t>
  </si>
  <si>
    <t>Perolehan Aset Guna Usaha</t>
  </si>
  <si>
    <t>Hasil Dari Penjualan Aset...</t>
  </si>
  <si>
    <t>Pembayaran Dividen, Progr...</t>
  </si>
  <si>
    <t>Pembayaran Program Kemit...</t>
  </si>
  <si>
    <t>Total Pembayaran Divide...</t>
  </si>
  <si>
    <t>Pengembalian Program Kemi...</t>
  </si>
  <si>
    <t>Penerimaan Uang Muka Inve...</t>
  </si>
  <si>
    <t>Penerimaan Pembayaran Pin...</t>
  </si>
  <si>
    <t>Pembayaran Biaya Emisi Ob...</t>
  </si>
  <si>
    <t>Pembayaran Perpetual Bond</t>
  </si>
  <si>
    <t>Pembayaran Utang Pemegang...</t>
  </si>
  <si>
    <t>Penambahan Surat Berharga...</t>
  </si>
  <si>
    <t>Pembayaran Surat Berharga...</t>
  </si>
  <si>
    <t>Surat Berharga Perpetual</t>
  </si>
  <si>
    <t>Saham Treasury</t>
  </si>
  <si>
    <t>Penawaran Saham Terbatas</t>
  </si>
  <si>
    <t>Hak Kepentingan Non Penge...</t>
  </si>
  <si>
    <t>Penerimaan Utang Non Bank</t>
  </si>
  <si>
    <t>Pembayaran Utang Non Bank</t>
  </si>
  <si>
    <t>Dana Hasil Ipo</t>
  </si>
  <si>
    <t>Biaya Emisi Ipo</t>
  </si>
  <si>
    <t>Pembayaran Utang Sewa Pem...</t>
  </si>
  <si>
    <t>Penerimaan Dari Divestasi...</t>
  </si>
  <si>
    <t>Penambahan Sukuk Mudharab...</t>
  </si>
  <si>
    <t>Pembayaran Sukuk</t>
  </si>
  <si>
    <t>Perubahan Ekuitas Entitas...</t>
  </si>
  <si>
    <t>Cadangan Kerugian Penurunan Nil...</t>
  </si>
  <si>
    <t>PTRO</t>
  </si>
  <si>
    <t>XIDX:PTRO</t>
  </si>
  <si>
    <t>Efek Tersedia Untuk Diju...</t>
  </si>
  <si>
    <t>Utang Dari Pihak Keti...</t>
  </si>
  <si>
    <t>Pembayaran Kas Kepada Pe...</t>
  </si>
  <si>
    <t>Pembayaran Kas Kepada Ka...</t>
  </si>
  <si>
    <t>Pencairan Aset Keuangan L...</t>
  </si>
  <si>
    <t>Pembayaran Bunga Dan Beba...</t>
  </si>
  <si>
    <t>Penempatan Aset Keuangan ...</t>
  </si>
  <si>
    <t>Pembayaran Penalti Pajak ...</t>
  </si>
  <si>
    <t>Penerimaan Piutang (Pinj...</t>
  </si>
  <si>
    <t>Penerimaan Dividen Dari P...</t>
  </si>
  <si>
    <t>Penempatan Rekening Bank ...</t>
  </si>
  <si>
    <t>Penempatan Investasi Enti...</t>
  </si>
  <si>
    <t>Pembayaran Aset Eksploras...</t>
  </si>
  <si>
    <t>Pemberian Pinjaman Jangka...</t>
  </si>
  <si>
    <t>Pencairan (Penempatan) De...</t>
  </si>
  <si>
    <t>Hasil Penjualan Efek</t>
  </si>
  <si>
    <t>Penerimaan Dari Transaksi...</t>
  </si>
  <si>
    <t>Penerimaan Dari Utang Obl...</t>
  </si>
  <si>
    <t>Penerimaan Dari Utang Suk...</t>
  </si>
  <si>
    <t>Pembayaran Dari Utang Obl...</t>
  </si>
  <si>
    <t>Pembayaran Dari Utang Suk...</t>
  </si>
  <si>
    <t>Penerimaan Dari Utang Ban...</t>
  </si>
  <si>
    <t>Pembayaran Dividen Entita...</t>
  </si>
  <si>
    <t>Pembelian Kembali Saham</t>
  </si>
  <si>
    <t>Pembayaran Biaya Transaks...</t>
  </si>
  <si>
    <t>Pembayaran Pinjaman</t>
  </si>
  <si>
    <t>PTSN</t>
  </si>
  <si>
    <t>XIDX:PTSN</t>
  </si>
  <si>
    <t>Penjualan</t>
  </si>
  <si>
    <t>Pinjaman Jangka Panja...</t>
  </si>
  <si>
    <t>Pembayaran Kepada Komisar...</t>
  </si>
  <si>
    <t>Penerimaan Penghasilan Ke...</t>
  </si>
  <si>
    <t>Penerimaan Hasil Likuidas...</t>
  </si>
  <si>
    <t>Penempatan Pada Deposito ...</t>
  </si>
  <si>
    <t>Penambahan Beban Ditanggu...</t>
  </si>
  <si>
    <t>Pembayaran Hutang Bank</t>
  </si>
  <si>
    <t>Pembayaran Bunga Dan Prov...</t>
  </si>
  <si>
    <t>Setoran Modal Saham Entit...</t>
  </si>
  <si>
    <t>Pelepasan (Perolehan) Sah...</t>
  </si>
  <si>
    <t>Pengaruh Divestasi Entitas Anak</t>
  </si>
  <si>
    <t>PTSP</t>
  </si>
  <si>
    <t>XIDX:PTSP</t>
  </si>
  <si>
    <t>Penerimaan Dari Penjualan</t>
  </si>
  <si>
    <t>Penerimaan Dari Pihak-Pih...</t>
  </si>
  <si>
    <t>Pembayaran Biaya Keuangan</t>
  </si>
  <si>
    <t>Pembayaran Kepada Pemerin...</t>
  </si>
  <si>
    <t>Penerimaan ( Pembayaran )...</t>
  </si>
  <si>
    <t>Penempatan</t>
  </si>
  <si>
    <t>Pencairan</t>
  </si>
  <si>
    <t>Total Deposito Berjangk...</t>
  </si>
  <si>
    <t>Penerimaan Penjualan Akti...</t>
  </si>
  <si>
    <t>Pembayaran Aktiva Tetap D...</t>
  </si>
  <si>
    <t>Penambahan Modal Saham Pa...</t>
  </si>
  <si>
    <t>Penerimaan Utang Jangka P...</t>
  </si>
  <si>
    <t>Penerimaan Uang Muka Tamb...</t>
  </si>
  <si>
    <t>Utang Bank ( Rekening Kor...</t>
  </si>
  <si>
    <t>Total Utang Bank ( Reke...</t>
  </si>
  <si>
    <t>Fasilitas Time Loan Revol...</t>
  </si>
  <si>
    <t>Total Fasilitas Time Lo...</t>
  </si>
  <si>
    <t>Penempatan Investasi Jang...</t>
  </si>
  <si>
    <t>Pencairan Investasi Jangk...</t>
  </si>
  <si>
    <t>Utang Bank Jangka Panjang</t>
  </si>
  <si>
    <t>Pembayaran Pokok</t>
  </si>
  <si>
    <t>Total Utang Bank Jangka...</t>
  </si>
  <si>
    <t>Penerimaan Pinjaman Bank ...</t>
  </si>
  <si>
    <t>Penerimaan Uang Tunai Dar...</t>
  </si>
  <si>
    <t>Pembayaran Deviden Kepada...</t>
  </si>
  <si>
    <t>PUDP</t>
  </si>
  <si>
    <t>XIDX:PUDP</t>
  </si>
  <si>
    <t>Pembayaran Beban Bunga</t>
  </si>
  <si>
    <t>Penerimaan Ppn Yang Akan ...</t>
  </si>
  <si>
    <t>Penjualan Surat Berharga</t>
  </si>
  <si>
    <t>Pembatalan Aset Dalam Pen...</t>
  </si>
  <si>
    <t>Investasi Ori</t>
  </si>
  <si>
    <t>Bunga Atas Ori</t>
  </si>
  <si>
    <t>Investasi Deposito</t>
  </si>
  <si>
    <t>Dana Escrow</t>
  </si>
  <si>
    <t>Penerimaan Dari Pinjaman ...</t>
  </si>
  <si>
    <t>Pembayaran Untuk Transaks...</t>
  </si>
  <si>
    <t>Pembayaran Pembiayaan Kon...</t>
  </si>
  <si>
    <t>PWON</t>
  </si>
  <si>
    <t>XIDX:PWON</t>
  </si>
  <si>
    <t>Aset Real Estat</t>
  </si>
  <si>
    <t>Total Persediaan</t>
  </si>
  <si>
    <t>Utang Lain Jangka...</t>
  </si>
  <si>
    <t>Liabilitas Deriva...</t>
  </si>
  <si>
    <t>Pembayaran Kepada Pemaso...</t>
  </si>
  <si>
    <t>Pembayaran Kepada Karyaw...</t>
  </si>
  <si>
    <t>Total Pembayaran Kepada...</t>
  </si>
  <si>
    <t>Pembayaran Pajak Final</t>
  </si>
  <si>
    <t>Pembayaran Skpkb</t>
  </si>
  <si>
    <t>Pembayaran Pajak Penghas...</t>
  </si>
  <si>
    <t>Penerimaan Dari Restitusi...</t>
  </si>
  <si>
    <t>Kenaikan (Penurunan) Piut...</t>
  </si>
  <si>
    <t>Penempatan / Pencairan Pa...</t>
  </si>
  <si>
    <t>Pencairan Deposito Berja...</t>
  </si>
  <si>
    <t>Penempatan Pada Deposito...</t>
  </si>
  <si>
    <t>Total Penempatan / Penc...</t>
  </si>
  <si>
    <t>Penempatan Investasi Obli...</t>
  </si>
  <si>
    <t>Penempatan Investasi Saha...</t>
  </si>
  <si>
    <t>Penempatan Investasi Mela...</t>
  </si>
  <si>
    <t>Kenaikan Dana Untuk Pengg...</t>
  </si>
  <si>
    <t>Uang Muka Aset Real Estat</t>
  </si>
  <si>
    <t>Pencairan Investasi Semen...</t>
  </si>
  <si>
    <t>Arus Kas Keluar Bersih Ak...</t>
  </si>
  <si>
    <t>Penambahan Properti Inve...</t>
  </si>
  <si>
    <t>Total Penambahan Proper...</t>
  </si>
  <si>
    <t>Penjualan Entitas Anak</t>
  </si>
  <si>
    <t>Tambahan Investasi Entita...</t>
  </si>
  <si>
    <t>Setoran Modal Oleh Kepent...</t>
  </si>
  <si>
    <t>Penempatan Pada Aset Keua...</t>
  </si>
  <si>
    <t>Perolehan Entitas Anak-Be...</t>
  </si>
  <si>
    <t>Pengembalian Uang Muka Se...</t>
  </si>
  <si>
    <t>Pembayaran Deposito Berja...</t>
  </si>
  <si>
    <t>Pembayaran Biaya Pinjaman</t>
  </si>
  <si>
    <t>Pembayaran Atas Penalti O...</t>
  </si>
  <si>
    <t>Penebusan Utang Obligasi</t>
  </si>
  <si>
    <t>Premium Utang Obligasi</t>
  </si>
  <si>
    <t>Biaya Emisi Obligasi</t>
  </si>
  <si>
    <t>Pembayaran Utang Obligasi</t>
  </si>
  <si>
    <t>PYFA</t>
  </si>
  <si>
    <t>XIDX:PYFA</t>
  </si>
  <si>
    <t>Beban Penelitian Dan Peng...</t>
  </si>
  <si>
    <t>Utang Pembelian K...</t>
  </si>
  <si>
    <t>Penerimaan Kas Bersih Dar...</t>
  </si>
  <si>
    <t>Pelanggan</t>
  </si>
  <si>
    <t>Bunga</t>
  </si>
  <si>
    <t>Lain-Lain - Bersih</t>
  </si>
  <si>
    <t>Total Penerimaan Kas Be...</t>
  </si>
  <si>
    <t>Pembayaran Kas Bersih Unt...</t>
  </si>
  <si>
    <t>Beban Usaha (Diluar Gaji...</t>
  </si>
  <si>
    <t>Gaji Dan Tunjangan Lainn...</t>
  </si>
  <si>
    <t>Total Pembayaran Kas Be...</t>
  </si>
  <si>
    <t>Penempatan Dalam Aset Keu...</t>
  </si>
  <si>
    <t>Pendapatan Dividen Dari I...</t>
  </si>
  <si>
    <t>Peningkatan Aset Tidak La...</t>
  </si>
  <si>
    <t>Akuisisi Entitas Anak, Se...</t>
  </si>
  <si>
    <t>Penambahan Investasi Enti...</t>
  </si>
  <si>
    <t>Pembayaran Atas Akuisisi ...</t>
  </si>
  <si>
    <t>Perolehan Aset Dalam Peny...</t>
  </si>
  <si>
    <t>Pembayaran Uang Muka Inve...</t>
  </si>
  <si>
    <t>Hutang Bank</t>
  </si>
  <si>
    <t>Perolehan Utang Bank</t>
  </si>
  <si>
    <t>Penerimaan Utang Bank...</t>
  </si>
  <si>
    <t>Total Penambahan</t>
  </si>
  <si>
    <t>Pembayaran Hutang Jan...</t>
  </si>
  <si>
    <t>Total Pembayaran</t>
  </si>
  <si>
    <t>Total Hutang Bank</t>
  </si>
  <si>
    <t>Penerimaan Utang Obligasi</t>
  </si>
  <si>
    <t>Penerimaan Atas Surat Ber...</t>
  </si>
  <si>
    <t>Penerimaan Atas Penerbita...</t>
  </si>
  <si>
    <t>Pembayaran Dari Penarikan...</t>
  </si>
  <si>
    <t>Penerimaan Dari Pihak Non...</t>
  </si>
  <si>
    <t>Penerimaan Utang Lainnya</t>
  </si>
  <si>
    <t>Penerimaan Uang Muka Pela...</t>
  </si>
  <si>
    <t>Penerimaan Dari Pelaksana...</t>
  </si>
  <si>
    <t>Pembayaran Bunga Utang Ob...</t>
  </si>
  <si>
    <t>Pembayaran Utang Lainnya</t>
  </si>
  <si>
    <t>Pembayaran Utang Dividen ...</t>
  </si>
  <si>
    <t>Penambahan (Pembayaran) H...</t>
  </si>
  <si>
    <t>Pembayaran Hutang Kepada ...</t>
  </si>
  <si>
    <t>Dampak Perubahan Kurs Mata Uang...</t>
  </si>
  <si>
    <t>RAJA</t>
  </si>
  <si>
    <t>XIDX:RAJA</t>
  </si>
  <si>
    <t>Utang Surat Promes</t>
  </si>
  <si>
    <t>Utang Pembelian A...</t>
  </si>
  <si>
    <t>Penerimaan Dari Pemegang ...</t>
  </si>
  <si>
    <t>Penerimaan Dari Anak Peru...</t>
  </si>
  <si>
    <t>Pemasok Dan Lain-Lain</t>
  </si>
  <si>
    <t>Pelepasan Aset Tetap</t>
  </si>
  <si>
    <t>Perolehan Properti Pertam...</t>
  </si>
  <si>
    <t>Pembayaran Uang Muka Proy...</t>
  </si>
  <si>
    <t>Penurunan (Kenaikan) Uang...</t>
  </si>
  <si>
    <t>Pengeluaran Kas Untuk Aku...</t>
  </si>
  <si>
    <t>Pelepasan Entitas Anak</t>
  </si>
  <si>
    <t>Laba Atas Penjualan Aset ...</t>
  </si>
  <si>
    <t>Pembayaran Refundable Dep...</t>
  </si>
  <si>
    <t>Pembayaran Kepada Pihak N...</t>
  </si>
  <si>
    <t>Penerimaan Atas Divestasi...</t>
  </si>
  <si>
    <t>Perolehan Entitas Anak</t>
  </si>
  <si>
    <t>Penempatan Kas Di Bank Da...</t>
  </si>
  <si>
    <t>Uang Muka Investasi Dan A...</t>
  </si>
  <si>
    <t>Pelepasan (Penambahan) As...</t>
  </si>
  <si>
    <t>(Penambahan) Pencairan Ka...</t>
  </si>
  <si>
    <t>Pembayaran Dividen Kas En...</t>
  </si>
  <si>
    <t>Penerimaan Kas Dari Penam...</t>
  </si>
  <si>
    <t>Penambahan Modal Hasil Pu...</t>
  </si>
  <si>
    <t>Pembayaran Biaya Emisi Da...</t>
  </si>
  <si>
    <t>Pembayaran Deposito</t>
  </si>
  <si>
    <t>Pembayaran Biaya Penerbit...</t>
  </si>
  <si>
    <t>Setoran Modal Dari Non Pe...</t>
  </si>
  <si>
    <t>Utang Dagang</t>
  </si>
  <si>
    <t>Penurunan Utang Lainnya</t>
  </si>
  <si>
    <t>Dampak Reklasifikasi Deposito Y...</t>
  </si>
  <si>
    <t>Dampak Perubahan Kepemilikan Ko...</t>
  </si>
  <si>
    <t>Penyesuaian Kas Setara Dan Seta...</t>
  </si>
  <si>
    <t>RALS</t>
  </si>
  <si>
    <t>XIDX:RALS</t>
  </si>
  <si>
    <t>Penerimaan Kas Dari Penju...</t>
  </si>
  <si>
    <t>Penerimaan Pengembalian P...</t>
  </si>
  <si>
    <t>Kegiatan Usaha Lainnya</t>
  </si>
  <si>
    <t>Hasil Penjualan</t>
  </si>
  <si>
    <t>Penambahan Sewa Jangka Pa...</t>
  </si>
  <si>
    <t>Penarikan (Penempatan) De...</t>
  </si>
  <si>
    <t>Penambahan Uang Jaminan</t>
  </si>
  <si>
    <t>Perolehan Saham Treasuri</t>
  </si>
  <si>
    <t>Penambahan Aset Takberwuj...</t>
  </si>
  <si>
    <t>Pembayaran Untuk Penambah...</t>
  </si>
  <si>
    <t>Pengembalian Uang Jaminan</t>
  </si>
  <si>
    <t>Pembayaran Dividen Kas</t>
  </si>
  <si>
    <t>Hasil Pelaksanaan Opsi Sa...</t>
  </si>
  <si>
    <t>Pembelian Kembali Saham Y...</t>
  </si>
  <si>
    <t>Saham Treasuri</t>
  </si>
  <si>
    <t>Pembayaran Sewa Jangka Pa...</t>
  </si>
  <si>
    <t>RANC</t>
  </si>
  <si>
    <t>XIDX:RANC</t>
  </si>
  <si>
    <t>Total Beban Keuangan</t>
  </si>
  <si>
    <t>Utang Bank Jangka Pan...</t>
  </si>
  <si>
    <t>Penerimaan Taksiran Tagih...</t>
  </si>
  <si>
    <t>Penerimaan Dari Pendapata...</t>
  </si>
  <si>
    <t>Penambahan Uang Muka Pemb...</t>
  </si>
  <si>
    <t>Perolehan Aset Hak-Guna</t>
  </si>
  <si>
    <t>Penambahan Aset Tidak Lan...</t>
  </si>
  <si>
    <t>Kas Yang Diperoleh Dari A...</t>
  </si>
  <si>
    <t>Penerimaan Dividen Kas</t>
  </si>
  <si>
    <t>Perolehan Dari Penawaran ...</t>
  </si>
  <si>
    <t>Pembayaran Pinjaman Bank</t>
  </si>
  <si>
    <t>Setoran Modal Saham</t>
  </si>
  <si>
    <t>Pembayaran Pokok Atas Lia...</t>
  </si>
  <si>
    <t>Penambahan Utang Pembelia...</t>
  </si>
  <si>
    <t>Pembayaran Utang Pembelia...</t>
  </si>
  <si>
    <t>Perolehan Utang Bank Pang...</t>
  </si>
  <si>
    <t>Pembayaran Dari Utang Pem...</t>
  </si>
  <si>
    <t>Penambahan Setoran Modal</t>
  </si>
  <si>
    <t>Kas Dan Setara Kas Dari Pelepas...</t>
  </si>
  <si>
    <t>RBMS</t>
  </si>
  <si>
    <t>XIDX:RBMS</t>
  </si>
  <si>
    <t>Kontraktor Dan Pemasok</t>
  </si>
  <si>
    <t>Kontraktor</t>
  </si>
  <si>
    <t>Karyawan Dan Pihak-Pihak...</t>
  </si>
  <si>
    <t>Beban Operasi</t>
  </si>
  <si>
    <t>Pembayaran Kas Lainnya</t>
  </si>
  <si>
    <t>Penghasilan Bunga - Bersi...</t>
  </si>
  <si>
    <t>Beban Bunga Dan Keuangan</t>
  </si>
  <si>
    <t>Pembayaran Pajak Penjuala...</t>
  </si>
  <si>
    <t>Tanah Yang Belum Dikemban...</t>
  </si>
  <si>
    <t>Hasil Penjualan Aset Keua...</t>
  </si>
  <si>
    <t>Perolehan Aset Keuangan Y...</t>
  </si>
  <si>
    <t>Penyertaan Saham Pada Ent...</t>
  </si>
  <si>
    <t>Perolehan Saham</t>
  </si>
  <si>
    <t>Penerimaan Uang Muka Pemb...</t>
  </si>
  <si>
    <t>Penerimaan Pembayaran Piu...</t>
  </si>
  <si>
    <t>Aset Keuangan Tersedia Un...</t>
  </si>
  <si>
    <t>Penerimaan Dividen Tunai</t>
  </si>
  <si>
    <t>Penurunan Uang Muka</t>
  </si>
  <si>
    <t>Uang Muka Pembelian Tanah</t>
  </si>
  <si>
    <t>Peningkatan Uang Muka Pro...</t>
  </si>
  <si>
    <t>Penjualan Aset Keuangan</t>
  </si>
  <si>
    <t>Penerimaan Kas Lainnya Da...</t>
  </si>
  <si>
    <t>Pembayaran Hutang Pembiay...</t>
  </si>
  <si>
    <t>Penerimaan Utang Pembiaya...</t>
  </si>
  <si>
    <t>Penurunan Hak Minoritas ...</t>
  </si>
  <si>
    <t>Pembayaran Utang Kepada P...</t>
  </si>
  <si>
    <t>Kepentingan Non-Pengendal...</t>
  </si>
  <si>
    <t>Setoran Modal Entitas Ana...</t>
  </si>
  <si>
    <t>Kas Dan Setara Kas Anak Perusah...</t>
  </si>
  <si>
    <t>RDTX</t>
  </si>
  <si>
    <t>XIDX:RDTX</t>
  </si>
  <si>
    <t>Total Pajak Kini</t>
  </si>
  <si>
    <t>Surat Berharga Ya...</t>
  </si>
  <si>
    <t>Pembayaran Kepada:</t>
  </si>
  <si>
    <t>Pemasok Dan Lainnya</t>
  </si>
  <si>
    <t>Penerimaan Lainnya</t>
  </si>
  <si>
    <t>Investasi Saham</t>
  </si>
  <si>
    <t>Perolehan Investasi Instr...</t>
  </si>
  <si>
    <t>Perolehan Divestasi Instr...</t>
  </si>
  <si>
    <t>Pembayaran Biaya Penjuala...</t>
  </si>
  <si>
    <t>Uang Muka Penjualan Aset ...</t>
  </si>
  <si>
    <t>Hasil Penjualan Aset Tida...</t>
  </si>
  <si>
    <t>Perolehan Investasi Lain-...</t>
  </si>
  <si>
    <t>Penjualan Investasi Lain-...</t>
  </si>
  <si>
    <t>Perolehan Proyek Dalam Pe...</t>
  </si>
  <si>
    <t>Penambahan Simpanan Jamin...</t>
  </si>
  <si>
    <t>Perolehan Investasi Yang ...</t>
  </si>
  <si>
    <t>Penjualan Investasi Yang ...</t>
  </si>
  <si>
    <t>Perolehan Uang Muka Inves...</t>
  </si>
  <si>
    <t>Penghasilan Dividen Dari ...</t>
  </si>
  <si>
    <t>Liabilitas Imbalan Kerja</t>
  </si>
  <si>
    <t>Laba / Rugi Penjualan Sah...</t>
  </si>
  <si>
    <t>Hasil Penjualan Property ...</t>
  </si>
  <si>
    <t>Peningkatan Piutang Lain-...</t>
  </si>
  <si>
    <t>Perolehan Biaya Ditangguh...</t>
  </si>
  <si>
    <t>Pembayaran Surat Berharga</t>
  </si>
  <si>
    <t>Pembayaran Bunga Pembiaya...</t>
  </si>
  <si>
    <t>Pembayaran Bunga Bank</t>
  </si>
  <si>
    <t>Penerimaan Dari Pihak Ber...</t>
  </si>
  <si>
    <t>Penjualan Saham Treasuri</t>
  </si>
  <si>
    <t>Pengampunan Pajak</t>
  </si>
  <si>
    <t>RELI</t>
  </si>
  <si>
    <t>XIDX:RELI</t>
  </si>
  <si>
    <t>Komisi Dari Transaksi Per...</t>
  </si>
  <si>
    <t>Jasa Penjaminan Emisi Dan...</t>
  </si>
  <si>
    <t>Proforma Laba Bersih Dari Trans...</t>
  </si>
  <si>
    <t>Total Portofolio Efek</t>
  </si>
  <si>
    <t>Deposito Pada Lembaga Kli...</t>
  </si>
  <si>
    <t>Piutang Pada Lembaga Klir...</t>
  </si>
  <si>
    <t>Total Piutang Nasabah</t>
  </si>
  <si>
    <t>Utang Pada Lembaga Kliri...</t>
  </si>
  <si>
    <t>Total Utang Nasabah</t>
  </si>
  <si>
    <t>Liabilitas Keuangan Lain...</t>
  </si>
  <si>
    <t>Total Liabilitas Keuan...</t>
  </si>
  <si>
    <t>Penerimaan Dari Kegiatan ...</t>
  </si>
  <si>
    <t>Penerimaan Jasa Penasehat...</t>
  </si>
  <si>
    <t>Penerimaan Dividen Dan Pe...</t>
  </si>
  <si>
    <t>Penerimaan Dari Piutang R...</t>
  </si>
  <si>
    <t>Penjualan (Pembelian) Ase...</t>
  </si>
  <si>
    <t>Penerimaan Komisi</t>
  </si>
  <si>
    <t>Penerimaan Kepada (Pembay...</t>
  </si>
  <si>
    <t>Penempatan Portofolio Efe...</t>
  </si>
  <si>
    <t>Penambahan Kas Dan Setara...</t>
  </si>
  <si>
    <t>Penerimaan Dari Perusahaa...</t>
  </si>
  <si>
    <t>Pembayaran Kepada Efek Di...</t>
  </si>
  <si>
    <t>Pembayaran Denda Kepada O...</t>
  </si>
  <si>
    <t>Penerimaan (Pembayaran) T...</t>
  </si>
  <si>
    <t>Pembayaran Pajak Lain-Lai...</t>
  </si>
  <si>
    <t>Pembayaran Imbalan Kerja ...</t>
  </si>
  <si>
    <t>Beban Operasional</t>
  </si>
  <si>
    <t>Pembelian Aset Keuangan, ...</t>
  </si>
  <si>
    <t>Pembelian Portfolio Efek ...</t>
  </si>
  <si>
    <t>Penerimaan Bunga Dari Akt...</t>
  </si>
  <si>
    <t>Investasi Entitas Asosias...</t>
  </si>
  <si>
    <t>Biaya Penjualan Entitas A...</t>
  </si>
  <si>
    <t>Akuisisi Entitas Anak Dar...</t>
  </si>
  <si>
    <t>Uang Muka Penyertaan Saha...</t>
  </si>
  <si>
    <t>Penerimaan Deviden Atas E...</t>
  </si>
  <si>
    <t>Deposito Yang Dijaminkan ...</t>
  </si>
  <si>
    <t>Penerimaan Pokok Hutang B...</t>
  </si>
  <si>
    <t>Pinjaman Dari Pihak Berel...</t>
  </si>
  <si>
    <t>Deposito Yang Dijaminkan</t>
  </si>
  <si>
    <t>Dana Dibayar Dimuka</t>
  </si>
  <si>
    <t>(Pelunasan) Penerimaan Da...</t>
  </si>
  <si>
    <t>Hail Penerbitan (Pelunasa...</t>
  </si>
  <si>
    <t>RICY</t>
  </si>
  <si>
    <t>XIDX:RICY</t>
  </si>
  <si>
    <t>Pinjaman Jangka P...</t>
  </si>
  <si>
    <t>Telah Ditentukan Penggun...</t>
  </si>
  <si>
    <t>Belum Ditentukan Penggun...</t>
  </si>
  <si>
    <t>Pembayaran Kas Kepada Di...</t>
  </si>
  <si>
    <t>Hasil Penjualan Dari Tran...</t>
  </si>
  <si>
    <t>Investasi Pada Perusahaan...</t>
  </si>
  <si>
    <t>Hasil Dari Pinjaman Bank ...</t>
  </si>
  <si>
    <t>Kenaikan (Penurunan) Huta...</t>
  </si>
  <si>
    <t>Pembayaran Dividen Oleh A...</t>
  </si>
  <si>
    <t>RIGS</t>
  </si>
  <si>
    <t>XIDX:RIGS</t>
  </si>
  <si>
    <t>Q2 2025</t>
  </si>
  <si>
    <t>Q1 2025</t>
  </si>
  <si>
    <t>Q4 2024</t>
  </si>
  <si>
    <t>Keuntungan (Rugi) Atas Tr...</t>
  </si>
  <si>
    <t>Liabilitas Swap Bunga</t>
  </si>
  <si>
    <t>Surat Hutang</t>
  </si>
  <si>
    <t>Penerimaan Pajak Pertamba...</t>
  </si>
  <si>
    <t>Penerimaan Pelunasan Penj...</t>
  </si>
  <si>
    <t>Hasil Penjualan Properti ...</t>
  </si>
  <si>
    <t>Investasi Pada Obligasi</t>
  </si>
  <si>
    <t>Pembayaran Dividen Tunai ...</t>
  </si>
  <si>
    <t>Pembayaran Hutang Jangka ...</t>
  </si>
  <si>
    <t>Penambahan Pinjaman Bank</t>
  </si>
  <si>
    <t>Penambahan Hutang Jangka ...</t>
  </si>
  <si>
    <t>Pembayaran Surat Hutang D...</t>
  </si>
  <si>
    <t>Penerimaan Pinjaman Dari ...</t>
  </si>
  <si>
    <t>Pembayaran Pinjaman Dari ...</t>
  </si>
  <si>
    <t>Kas Yang Dibatasi Penggun...</t>
  </si>
  <si>
    <t>Selisih Kurs Penjabaran</t>
  </si>
  <si>
    <t>RIMO</t>
  </si>
  <si>
    <t>XIDX:RIMO</t>
  </si>
  <si>
    <t>Q3 2019</t>
  </si>
  <si>
    <t>Q2 2019</t>
  </si>
  <si>
    <t>Q1 2019</t>
  </si>
  <si>
    <t>Q4 2018</t>
  </si>
  <si>
    <t>Aset Dalam Pelaksanaan</t>
  </si>
  <si>
    <t>Utang Lain Jangka Pan...</t>
  </si>
  <si>
    <t>Gaji Dan Tunjangan Lain</t>
  </si>
  <si>
    <t>Total Penerimaan Dari (...</t>
  </si>
  <si>
    <t>Kegiatan Operasional Lai...</t>
  </si>
  <si>
    <t>Pembayaran Kas Lainnya Un...</t>
  </si>
  <si>
    <t>Hasil Penjualan Asset Tet...</t>
  </si>
  <si>
    <t>Tambahan Setoran Modal</t>
  </si>
  <si>
    <t>Penerimaan Utang Jangka M...</t>
  </si>
  <si>
    <t>Pembayaran Utang Jangka M...</t>
  </si>
  <si>
    <t>Pelunasan Hutang Bank</t>
  </si>
  <si>
    <t>Pembayaran Utang Jangka P...</t>
  </si>
  <si>
    <t>Emisi Saham</t>
  </si>
  <si>
    <t>Penerimaan Dari Utang Jan...</t>
  </si>
  <si>
    <t>RODA</t>
  </si>
  <si>
    <t>XIDX:RODA</t>
  </si>
  <si>
    <t>Pencairan (Penempatan Pad...</t>
  </si>
  <si>
    <t>Beban Operasi Dan Lainnya...</t>
  </si>
  <si>
    <t>Penerimaan (Penempatan) D...</t>
  </si>
  <si>
    <t>Pelepasan (Penempatan) Da...</t>
  </si>
  <si>
    <t>Pengalihan Sebagian Saham...</t>
  </si>
  <si>
    <t>Kenaikan Uang Muka</t>
  </si>
  <si>
    <t>Penerimaan Dari Kelebihan...</t>
  </si>
  <si>
    <t>Arus Kas Keluar Bersih Pa...</t>
  </si>
  <si>
    <t>Bagian Nonpengendali Atas...</t>
  </si>
  <si>
    <t>Penerimaan Jaminan Pembel...</t>
  </si>
  <si>
    <t>Penerimaan Pengembalian U...</t>
  </si>
  <si>
    <t>Perolehan Saham Entitas A...</t>
  </si>
  <si>
    <t>Penempatan Uang Muka Inve...</t>
  </si>
  <si>
    <t>Hasil Pelepasan Saham Ent...</t>
  </si>
  <si>
    <t>Dividen Entitas Asosiasi</t>
  </si>
  <si>
    <t>Penarikan Kembali Setoran...</t>
  </si>
  <si>
    <t>Penerimaan Utang Bank Jan...</t>
  </si>
  <si>
    <t>Penambahan Tambahan Modal...</t>
  </si>
  <si>
    <t>Penerimaan (Pembayaran) ...</t>
  </si>
  <si>
    <t>Kenaikan Uang Muka Setora...</t>
  </si>
  <si>
    <t>Penerimaan (Pembayaran) A...</t>
  </si>
  <si>
    <t>Pembayaran Penurunan Moda...</t>
  </si>
  <si>
    <t>Penerimaan Penambahan Mod...</t>
  </si>
  <si>
    <t>Pembayaran Beban Emisi Sa...</t>
  </si>
  <si>
    <t>Kas Dan Setara Kas Entitas Anak...</t>
  </si>
  <si>
    <t>Dampak Dekonsolidasi Entitas An...</t>
  </si>
  <si>
    <t>ROTI</t>
  </si>
  <si>
    <t>XIDX:ROTI</t>
  </si>
  <si>
    <t>Pembayaran Untuk Beban Op...</t>
  </si>
  <si>
    <t>Pembayaran Untuk Pemasok ...</t>
  </si>
  <si>
    <t>Pembayaran Untuk Gaji Dan...</t>
  </si>
  <si>
    <t>Penerimaan Atas Pengembal...</t>
  </si>
  <si>
    <t>Pembayaran Penyertaan Sah...</t>
  </si>
  <si>
    <t>Pinjaman Ke Pihak Ketiga</t>
  </si>
  <si>
    <t>Penerimaan Pengembalian D...</t>
  </si>
  <si>
    <t>Pinjaman Ke Pihak Berelas...</t>
  </si>
  <si>
    <t>Pembayaran Perolehan Enti...</t>
  </si>
  <si>
    <t>Penerimaan Kas Melalui Hm...</t>
  </si>
  <si>
    <t>Pembayaran Kembali Hutang...</t>
  </si>
  <si>
    <t>Penerimaan Dari Obligasi</t>
  </si>
  <si>
    <t>Pembayaran Hutang Obligas...</t>
  </si>
  <si>
    <t>Penerimaan Dari Pinjaman...</t>
  </si>
  <si>
    <t>Pembayaran Utang Bank Ja...</t>
  </si>
  <si>
    <t>Penerimaan Dari Kepenting...</t>
  </si>
  <si>
    <t>Uang Muka Setoran Modal D...</t>
  </si>
  <si>
    <t>Setoran Modal Dari Kepent...</t>
  </si>
  <si>
    <t>Pembayaran Atas Biaya Pen...</t>
  </si>
  <si>
    <t>Kas Dan Setara Kas Dari Entitas...</t>
  </si>
  <si>
    <t>RUIS</t>
  </si>
  <si>
    <t>XIDX:RUIS</t>
  </si>
  <si>
    <t>Utang Lembaga Keuanga...</t>
  </si>
  <si>
    <t>Penurunan Deposito Berjan...</t>
  </si>
  <si>
    <t>Penurunan Investasi</t>
  </si>
  <si>
    <t>Penempatan Investasi Ters...</t>
  </si>
  <si>
    <t>Pencairan (Penempatan) In...</t>
  </si>
  <si>
    <t>Penurunan (Kenaikan) Piut...</t>
  </si>
  <si>
    <t>Pembayaran Uang Muka Pemb...</t>
  </si>
  <si>
    <t>Penambahan Piutang Kepada...</t>
  </si>
  <si>
    <t>Perolehan Aset Kerja Sama...</t>
  </si>
  <si>
    <t>Hasil Penjualan Entitas A...</t>
  </si>
  <si>
    <t>Penurunan (Kenaikan) Reke...</t>
  </si>
  <si>
    <t>Penurunan Aset Tidak Lanc...</t>
  </si>
  <si>
    <t>Kenaikan Aset Tidak Lanca...</t>
  </si>
  <si>
    <t>Penurunan (Kenaikan) Utan...</t>
  </si>
  <si>
    <t>Penurunan Piutang Pihak B...</t>
  </si>
  <si>
    <t>Hasil Dari Transaksi Penj...</t>
  </si>
  <si>
    <t>Penurunan (Penambahan) Pi...</t>
  </si>
  <si>
    <t>Penambahan Utang Pembiaya...</t>
  </si>
  <si>
    <t>Penurunan Utang Pihak Ber...</t>
  </si>
  <si>
    <t>Pembayarang Hutang Sewa G...</t>
  </si>
  <si>
    <t>Pembayaran Utang Surat Be...</t>
  </si>
  <si>
    <t>Penambahan Utang Surat Be...</t>
  </si>
  <si>
    <t>Penambahan Hutang Lembaga...</t>
  </si>
  <si>
    <t>Pelunasan Utang Obligasi</t>
  </si>
  <si>
    <t>Penambahan Liabilitas Sew...</t>
  </si>
  <si>
    <t>Pembayaran Utang Dividen</t>
  </si>
  <si>
    <t>SAFE</t>
  </si>
  <si>
    <t>XIDX:SAFE</t>
  </si>
  <si>
    <t>Laba (Rugi) Atas Perubaha...</t>
  </si>
  <si>
    <t>Utang Pembiayaan</t>
  </si>
  <si>
    <t>Utang Yang Direst...</t>
  </si>
  <si>
    <t>Uang Muka Dari Pemasok</t>
  </si>
  <si>
    <t>Karyawan, Pajak Lainnya ...</t>
  </si>
  <si>
    <t>Pemasok Dan Untuk Beban ...</t>
  </si>
  <si>
    <t>Beban Bunga Dan Denda</t>
  </si>
  <si>
    <t>Laba Pelepasan Aset - Net</t>
  </si>
  <si>
    <t>Deposit Untuk Sewa Pembia...</t>
  </si>
  <si>
    <t>Asuransi Dibayar Dimuka</t>
  </si>
  <si>
    <t>Piutang Lain</t>
  </si>
  <si>
    <t>Piutang Pengemudi</t>
  </si>
  <si>
    <t>Biaya Pra Operasional</t>
  </si>
  <si>
    <t>Penerimaan Dari Utang</t>
  </si>
  <si>
    <t>Pendanaan Pembiayaan Kons...</t>
  </si>
  <si>
    <t>Pelunasan Utang Sewa Pemb...</t>
  </si>
  <si>
    <t>Pelunasan Utang Pembiayaa...</t>
  </si>
  <si>
    <t>Utang Dari Pemasok Sewa P...</t>
  </si>
  <si>
    <t>Utang Pembiayaan Konsumen</t>
  </si>
  <si>
    <t>Penurunan Utang Restruktu...</t>
  </si>
  <si>
    <t>Pembayaran Hutang Wesel</t>
  </si>
  <si>
    <t>Penerimaan / (Pembayaran)...</t>
  </si>
  <si>
    <t>Piutang Lain-Lain Pihak B...</t>
  </si>
  <si>
    <t>Lainnya</t>
  </si>
  <si>
    <t>Utang Perolehan Aset Bus</t>
  </si>
  <si>
    <t>Pembayaran Utang Peroleha...</t>
  </si>
  <si>
    <t>Selisih Take Over</t>
  </si>
  <si>
    <t>Utang Lain</t>
  </si>
  <si>
    <t>Modal Disetor</t>
  </si>
  <si>
    <t>Penerimaan Surat Utang</t>
  </si>
  <si>
    <t>Pengembalian Uang Muka Ke...</t>
  </si>
  <si>
    <t>Selisih Nilai Transaksi R...</t>
  </si>
  <si>
    <t>Utang Kepada Pihak Ketiga</t>
  </si>
  <si>
    <t>Pesangon</t>
  </si>
  <si>
    <t>SAME</t>
  </si>
  <si>
    <t>XIDX:SAME</t>
  </si>
  <si>
    <t>Utang Pemegang Sa...</t>
  </si>
  <si>
    <t>Penerimaan Lainnya Dari P...</t>
  </si>
  <si>
    <t>Akuisisi Kepemilikan Saha...</t>
  </si>
  <si>
    <t>Penerimaan Penjualan Aset...</t>
  </si>
  <si>
    <t>Pembayaran Pengambilaliha...</t>
  </si>
  <si>
    <t>Realisasi Deposito Berjan...</t>
  </si>
  <si>
    <t>Pelepasan Investasi Pada ...</t>
  </si>
  <si>
    <t>Penerimaan Penjualan Saha...</t>
  </si>
  <si>
    <t>Penerimaan Utang Pemegang...</t>
  </si>
  <si>
    <t>Pembayaran Premi Lindung ...</t>
  </si>
  <si>
    <t>Penerimaan Uang Muka Seto...</t>
  </si>
  <si>
    <t>Pembayaran Utang Sewa</t>
  </si>
  <si>
    <t>Penambahan Saham</t>
  </si>
  <si>
    <t>Pembayaran Dividen Kas Ke...</t>
  </si>
  <si>
    <t>Beban Emisi Saham</t>
  </si>
  <si>
    <t>Penempatan Dana Dalam Pem...</t>
  </si>
  <si>
    <t>Pencairan Dana Dalam Pemb...</t>
  </si>
  <si>
    <t>Pencairan (Penempatan) Da...</t>
  </si>
  <si>
    <t>Pembayaran Instrumen Keua...</t>
  </si>
  <si>
    <t>SCCO</t>
  </si>
  <si>
    <t>XIDX:SCCO</t>
  </si>
  <si>
    <t>Total Tambahan Modal D...</t>
  </si>
  <si>
    <t>Penerimaan Dari Pelanggar...</t>
  </si>
  <si>
    <t>Pendapatan (Beban) Bunga</t>
  </si>
  <si>
    <t>Pembayaran Beban Keuanga...</t>
  </si>
  <si>
    <t>Penerimaan Dari Pengemba...</t>
  </si>
  <si>
    <t>Penerimaan Dari Pendapat...</t>
  </si>
  <si>
    <t>Penerimaan Pajak Pertamb...</t>
  </si>
  <si>
    <t>Pendapatan (Beban) Opera...</t>
  </si>
  <si>
    <t>Total Penerimaan (Penge...</t>
  </si>
  <si>
    <t>Hasil Penerimaan Investas...</t>
  </si>
  <si>
    <t>Penambahan Investasi Seme...</t>
  </si>
  <si>
    <t>Penerimaan Penjualan Inve...</t>
  </si>
  <si>
    <t>Penambahan / Pengurangan ...</t>
  </si>
  <si>
    <t>Penerimaan Dividen Atas I...</t>
  </si>
  <si>
    <t>Penerimaan Hasil Sewa</t>
  </si>
  <si>
    <t>Perubahan Aset Tidak Lanc...</t>
  </si>
  <si>
    <t>Pengurangan Aktiva Lain-L...</t>
  </si>
  <si>
    <t>Aset Lainnya</t>
  </si>
  <si>
    <t>Penambahan Hutang Bank</t>
  </si>
  <si>
    <t>Pelunasan Hutang Bank Dan...</t>
  </si>
  <si>
    <t>Pinjaman Rekening Koran</t>
  </si>
  <si>
    <t>SCMA</t>
  </si>
  <si>
    <t>XIDX:SCMA</t>
  </si>
  <si>
    <t>Beban Program Dan Penyiar...</t>
  </si>
  <si>
    <t>Utang Pihak Berel...</t>
  </si>
  <si>
    <t>Penerimaan Dari Klaim Paj...</t>
  </si>
  <si>
    <t>Penarikan Simpanan Dalam ...</t>
  </si>
  <si>
    <t>Pemberian Piutang Lain-La...</t>
  </si>
  <si>
    <t>Penempatan Dalam Tabungan</t>
  </si>
  <si>
    <t>Hasil Pelepasan Aset Teta...</t>
  </si>
  <si>
    <t>Perolehan Aset Hak Guna</t>
  </si>
  <si>
    <t>Investasi Pada Entitas An...</t>
  </si>
  <si>
    <t>Pengembalian Ke Pihak Non...</t>
  </si>
  <si>
    <t>Penarikan (Penempatan) Da...</t>
  </si>
  <si>
    <t>Penjualan Penyertaan Saha...</t>
  </si>
  <si>
    <t>Penyertaan Dalam Bentuk S...</t>
  </si>
  <si>
    <t>Penerimaan Dividen Dari A...</t>
  </si>
  <si>
    <t>Tambahan Modal Disetor Ya...</t>
  </si>
  <si>
    <t>Penerimaan Dari Investasi...</t>
  </si>
  <si>
    <t>Penarikan Aset Keuangan L...</t>
  </si>
  <si>
    <t>Pembayaran Dividen Kas Ol...</t>
  </si>
  <si>
    <t>Pembayaran Untuk Pembelia...</t>
  </si>
  <si>
    <t>Penerimaan Dari Hutang Pi...</t>
  </si>
  <si>
    <t>Pengembalian Piutang</t>
  </si>
  <si>
    <t>Pembayaran Kembali Pinjam...</t>
  </si>
  <si>
    <t>Penerimaan Investasi Pada...</t>
  </si>
  <si>
    <t>Saldo Kas Awal Entitas Anak Yan...</t>
  </si>
  <si>
    <t>SCPI</t>
  </si>
  <si>
    <t>XIDX:SCPI</t>
  </si>
  <si>
    <t>Liabilitas Keuangan L...</t>
  </si>
  <si>
    <t>Penyelesaian Kurang Bayar...</t>
  </si>
  <si>
    <t>Penerimaan Atas Transfer ...</t>
  </si>
  <si>
    <t>Penerimaan Pinjaman</t>
  </si>
  <si>
    <t>Pembayaran Pokok Liabilit...</t>
  </si>
  <si>
    <t>SDMU</t>
  </si>
  <si>
    <t>XIDX:SDMU</t>
  </si>
  <si>
    <t>Pembayaran Kas Untuk Kary...</t>
  </si>
  <si>
    <t>Pembayaran Kas Untuk Imba...</t>
  </si>
  <si>
    <t>Usaha Lainnya</t>
  </si>
  <si>
    <t>Uang Muka Pajak</t>
  </si>
  <si>
    <t>Penjualan Aset Tetap Mela...</t>
  </si>
  <si>
    <t>Perolehan Aset Yang Belum...</t>
  </si>
  <si>
    <t>Uang Muka Kepada Pihak Be...</t>
  </si>
  <si>
    <t>Investasi Kepada Entitas ...</t>
  </si>
  <si>
    <t>Kenaikan Bank Yang Dibata...</t>
  </si>
  <si>
    <t>Investasi</t>
  </si>
  <si>
    <t>Perolehan Lain-Lain</t>
  </si>
  <si>
    <t>Penerimaan Dari Revaluasi...</t>
  </si>
  <si>
    <t>Hutang Bank Jangka Pendek</t>
  </si>
  <si>
    <t>Total Hutang Bank Jangk...</t>
  </si>
  <si>
    <t>Hutang Bank Jangka Panjan...</t>
  </si>
  <si>
    <t>Surplus Revaluasi</t>
  </si>
  <si>
    <t>Saldo Laba Ditahan</t>
  </si>
  <si>
    <t>Penambahan Modal Saham</t>
  </si>
  <si>
    <t>Kenaikan Hutang Pemegang ...</t>
  </si>
  <si>
    <t>Kenaikan Piutang Pemegang...</t>
  </si>
  <si>
    <t>Pembayaran Hutang Sewa Pe...</t>
  </si>
  <si>
    <t>Pembayaran Hutang Kredit ...</t>
  </si>
  <si>
    <t>Tambahan Modal Saham Anak...</t>
  </si>
  <si>
    <t>Pinjaman Pihak Berelasi</t>
  </si>
  <si>
    <t>Pinjaman Pihak Ketiga</t>
  </si>
  <si>
    <t>Penerimaan Jaminan Lancar</t>
  </si>
  <si>
    <t>Kenaikan Modal Dari Pihak...</t>
  </si>
  <si>
    <t>Kas Dan Bank Entitas Anak Pada ...</t>
  </si>
  <si>
    <t>SDPC</t>
  </si>
  <si>
    <t>XIDX:SDPC</t>
  </si>
  <si>
    <t>Restitusi Pajak Penghasil...</t>
  </si>
  <si>
    <t>Penurunan (Penambahan) As...</t>
  </si>
  <si>
    <t>Perolehan Penyertaan Saha...</t>
  </si>
  <si>
    <t>Deviden Kas</t>
  </si>
  <si>
    <t>Uang Muka</t>
  </si>
  <si>
    <t>Penempatan Deposito Yang Dibata...</t>
  </si>
  <si>
    <t>SDRA</t>
  </si>
  <si>
    <t>XIDX:SDRA</t>
  </si>
  <si>
    <t>12M 2007</t>
  </si>
  <si>
    <t>Beban Provisi Dan Komisi</t>
  </si>
  <si>
    <t>Bagian Atas Hasil Bersih...</t>
  </si>
  <si>
    <t>Giro Pada Bank Indonesia</t>
  </si>
  <si>
    <t>Penempatan Pada Bank Indo...</t>
  </si>
  <si>
    <t>Total Penempatan Pada B...</t>
  </si>
  <si>
    <t>Efek-Efek Yang Diterbitk...</t>
  </si>
  <si>
    <t>Penerimaan Bunga Dan Komi...</t>
  </si>
  <si>
    <t>Penerimaan Kembali Kredit</t>
  </si>
  <si>
    <t>Pembayaran Beban Operasio...</t>
  </si>
  <si>
    <t>(Kenaikan)/Penurunan Dala...</t>
  </si>
  <si>
    <t>Penempatan Pada Bank Lai...</t>
  </si>
  <si>
    <t>Efek-Efek Dan Obligasi P...</t>
  </si>
  <si>
    <t>Efek-Efek Yang Dibeli De...</t>
  </si>
  <si>
    <t>Surat-Surat Berharga</t>
  </si>
  <si>
    <t>Tagihan Akseptasi</t>
  </si>
  <si>
    <t>Biaya Dibayar Dimuka</t>
  </si>
  <si>
    <t>Total (Kenaikan)/Penuru...</t>
  </si>
  <si>
    <t>Kenaikan/(Penurunan) Dala...</t>
  </si>
  <si>
    <t>Kewajiban Kepada Bank In...</t>
  </si>
  <si>
    <t>Giro</t>
  </si>
  <si>
    <t>Tabungan</t>
  </si>
  <si>
    <t>Kewajiban Akseptasi</t>
  </si>
  <si>
    <t>Pinjaman Diterima</t>
  </si>
  <si>
    <t>Utang Pajak Kini</t>
  </si>
  <si>
    <t>Kewajiban Lain-Lain</t>
  </si>
  <si>
    <t>Dana Kelolaan</t>
  </si>
  <si>
    <t>Biaya Yang Masih Harus D...</t>
  </si>
  <si>
    <t>Total Kenaikan/(Penurun...</t>
  </si>
  <si>
    <t>Penambahan Aset Tak Berwu...</t>
  </si>
  <si>
    <t>Penambahan Perangkat Luna...</t>
  </si>
  <si>
    <t>Efek-Efek Yang Dibeli Den...</t>
  </si>
  <si>
    <t>Pembelian Efek-Efek Terse...</t>
  </si>
  <si>
    <t>Penjualan Efek-Efek Dan O...</t>
  </si>
  <si>
    <t>Penerimaan Atas Pinjaman...</t>
  </si>
  <si>
    <t>Pembayaran Pinjaman Yang...</t>
  </si>
  <si>
    <t>Total Pinjaman Yang Dit...</t>
  </si>
  <si>
    <t>Penerimaan Atas Efek-Efek...</t>
  </si>
  <si>
    <t>Pembayaran Atas Efek-Efek...</t>
  </si>
  <si>
    <t>Pembayaran Atas Biaya Emi...</t>
  </si>
  <si>
    <t>Penerimaan Atas Right Iss...</t>
  </si>
  <si>
    <t>Penerbitan Saham</t>
  </si>
  <si>
    <t>Pencadangan Dividen</t>
  </si>
  <si>
    <t>Penambahan Modal Dari Pen...</t>
  </si>
  <si>
    <t>Pembayaran Modal Pinjaman</t>
  </si>
  <si>
    <t>Penambahan Dari Penggabungan Us...</t>
  </si>
  <si>
    <t>SGRO</t>
  </si>
  <si>
    <t>XIDX:SGRO</t>
  </si>
  <si>
    <t>Tanaman Telah Menghas...</t>
  </si>
  <si>
    <t>Tanaman Belum Menghas...</t>
  </si>
  <si>
    <t>Total Tanaman Perkebun...</t>
  </si>
  <si>
    <t>Pembibitan</t>
  </si>
  <si>
    <t>Sukuk Ijarah</t>
  </si>
  <si>
    <t>Liabilitas Keuang...</t>
  </si>
  <si>
    <t>Tagihan Pajak Penghasilan...</t>
  </si>
  <si>
    <t>Penerimaan Dana Konversi ...</t>
  </si>
  <si>
    <t>Penerimaan Pendapatan Bun...</t>
  </si>
  <si>
    <t>Penambahan Tanaman Perkeb...</t>
  </si>
  <si>
    <t>Kenaikan Beban Tangguhan ...</t>
  </si>
  <si>
    <t>Penurunan Uang Muka Aset ...</t>
  </si>
  <si>
    <t>Penambahan Invetasi Pada ...</t>
  </si>
  <si>
    <t>Pelepasan Entitas Anak Di...</t>
  </si>
  <si>
    <t>Penambahan Hutan Tanaman ...</t>
  </si>
  <si>
    <t>Pembayaran Untuk Akuisisi...</t>
  </si>
  <si>
    <t>Hasil Pelepasan Tanaman P...</t>
  </si>
  <si>
    <t>Perolehan Pembibitan</t>
  </si>
  <si>
    <t>Pembiayaan Pengembangan K...</t>
  </si>
  <si>
    <t>Uang Muka Penambahan Plas...</t>
  </si>
  <si>
    <t>Penerimaan Pembayaran Uan...</t>
  </si>
  <si>
    <t>Penerimaan Kredit Investa...</t>
  </si>
  <si>
    <t>Pinjaman Kepada Pihak Ket...</t>
  </si>
  <si>
    <t>Hasil Penjualan (Pembayar...</t>
  </si>
  <si>
    <t>Pencairan Simpanan Jamina...</t>
  </si>
  <si>
    <t>Pembayaran Utang Obligasi...</t>
  </si>
  <si>
    <t>Perolehan Utang Obligasi ...</t>
  </si>
  <si>
    <t>Pembayaran Biaya Emisi Ut...</t>
  </si>
  <si>
    <t>Penerimaan Modal Saham En...</t>
  </si>
  <si>
    <t>Penerimaan Dana Dari Sewa...</t>
  </si>
  <si>
    <t>Pembayaran Uang Muka Sewa...</t>
  </si>
  <si>
    <t>Penurunan Saldo Utang Lai...</t>
  </si>
  <si>
    <t>Penurunan Liabilitas Jang...</t>
  </si>
  <si>
    <t>Pembayaran Untuk Saham Tr...</t>
  </si>
  <si>
    <t>Pemberian Pinjaman Ke Pih...</t>
  </si>
  <si>
    <t>Penurunan Saldo Antar Per...</t>
  </si>
  <si>
    <t>Penerimaan Atas Transaksi...</t>
  </si>
  <si>
    <t>Pengembalian Pinjaman Pet...</t>
  </si>
  <si>
    <t>Kas Dan Setara Kas Dari Operasi...</t>
  </si>
  <si>
    <t>SHID</t>
  </si>
  <si>
    <t>XIDX:SHID</t>
  </si>
  <si>
    <t>Total Utang Pihak Bere...</t>
  </si>
  <si>
    <t>Pendapatan (Beban) Operas...</t>
  </si>
  <si>
    <t>Pengalihan Uang Muka Saha...</t>
  </si>
  <si>
    <t>Koreksi Saldo Laba</t>
  </si>
  <si>
    <t>SIDO</t>
  </si>
  <si>
    <t>XIDX:SIDO</t>
  </si>
  <si>
    <t>Pembayaran Ke Supplier</t>
  </si>
  <si>
    <t>Pembayaran Ke Karyawan Da...</t>
  </si>
  <si>
    <t>Penerimaan Jasa Giro Dan ...</t>
  </si>
  <si>
    <t>Penerimaan Lain-Lain - Be...</t>
  </si>
  <si>
    <t>Penerimaan Dari Deposito</t>
  </si>
  <si>
    <t>Perolehan Aset Tidak Lanc...</t>
  </si>
  <si>
    <t>Uang Muka Investasi Prope...</t>
  </si>
  <si>
    <t>Penempatan Deposito</t>
  </si>
  <si>
    <t>Pelepasan Investasi</t>
  </si>
  <si>
    <t>Pembayaran Properti Inves...</t>
  </si>
  <si>
    <t>Hasil Pelepasan Entitas A...</t>
  </si>
  <si>
    <t>Pembayaran Pajak Atas Pem...</t>
  </si>
  <si>
    <t>Penambahan Modal</t>
  </si>
  <si>
    <t>Penurunan Investasi Profo...</t>
  </si>
  <si>
    <t>Penerimaan Hasil Penjuala...</t>
  </si>
  <si>
    <t>Biaya Penawaran Umum Saha...</t>
  </si>
  <si>
    <t>SILO</t>
  </si>
  <si>
    <t>XIDX:SILO</t>
  </si>
  <si>
    <t>Pembayaran Kepada Pihak K...</t>
  </si>
  <si>
    <t>Pembayaran Kepada Manajem...</t>
  </si>
  <si>
    <t>Penerimaan (Pembayaran) B...</t>
  </si>
  <si>
    <t>Pembayaran Klaim Atas Pen...</t>
  </si>
  <si>
    <t>Penerimaan Surat Ketetapa...</t>
  </si>
  <si>
    <t>Penjualan Aset Tetap Dan ...</t>
  </si>
  <si>
    <t>Pembelian Aset Keuangan</t>
  </si>
  <si>
    <t>Perolehan Entitas Anak, S...</t>
  </si>
  <si>
    <t>Perolehan Saham Kepenting...</t>
  </si>
  <si>
    <t>Pelunasan Utang Perolehan...</t>
  </si>
  <si>
    <t>Akuisisi Entitas Anak Dan...</t>
  </si>
  <si>
    <t>Uang Muka Penambahan Good...</t>
  </si>
  <si>
    <t>Pembayaran Utang Saham En...</t>
  </si>
  <si>
    <t>Uang Muka Akuisisi Saham</t>
  </si>
  <si>
    <t>Penerimaan Divestasi Enti...</t>
  </si>
  <si>
    <t>Penempatan Dana Yang Diba...</t>
  </si>
  <si>
    <t>Penerimaan Jaminan Kinerj...</t>
  </si>
  <si>
    <t>Total Penambahan Setora...</t>
  </si>
  <si>
    <t>Pinjaman Bank</t>
  </si>
  <si>
    <t>Total Pinjaman Bank</t>
  </si>
  <si>
    <t>Total Utang Sewa Pembia...</t>
  </si>
  <si>
    <t>Dividen</t>
  </si>
  <si>
    <t>Total Dividen</t>
  </si>
  <si>
    <t>Pembayaran Restricted Fun...</t>
  </si>
  <si>
    <t>Penerimaan Atas Program K...</t>
  </si>
  <si>
    <t>Penerimaan Liabilitas Anj...</t>
  </si>
  <si>
    <t>Pembayaran Liabilitas Anj...</t>
  </si>
  <si>
    <t>SIMA</t>
  </si>
  <si>
    <t>XIDX:SIMA</t>
  </si>
  <si>
    <t>Kenaikan Piutang Lain-Lai...</t>
  </si>
  <si>
    <t>Penurunan Hutang Pajak</t>
  </si>
  <si>
    <t>Penurunan Biaya Yang Masi...</t>
  </si>
  <si>
    <t>Pelunasan Utang Bank</t>
  </si>
  <si>
    <t>Pinjaman Dari Pihak Yang ...</t>
  </si>
  <si>
    <t>SIMP</t>
  </si>
  <si>
    <t>XIDX:SIMP</t>
  </si>
  <si>
    <t>Utang Obligasi Da...</t>
  </si>
  <si>
    <t>Utang Pemegang Saham</t>
  </si>
  <si>
    <t>Penerimaan Tunai Dari Pel...</t>
  </si>
  <si>
    <t>Pembayaran Tunai Kepada P...</t>
  </si>
  <si>
    <t>Penerimaan Dari Tagihan D...</t>
  </si>
  <si>
    <t>Penerimaan Neto Lain-Lain</t>
  </si>
  <si>
    <t>Pembayaran Neto Lain-Lain</t>
  </si>
  <si>
    <t>Hasil Penjualan Aset Tet...</t>
  </si>
  <si>
    <t>Hasil Penjualan Tanaman ...</t>
  </si>
  <si>
    <t>Total Hasil Penjualan A...</t>
  </si>
  <si>
    <t>Penambahan Aset Hak-Guna</t>
  </si>
  <si>
    <t>Penambahan Neto Piutang P...</t>
  </si>
  <si>
    <t>Penurunan Modal Entitas A...</t>
  </si>
  <si>
    <t>Pengembalian Investasi Da...</t>
  </si>
  <si>
    <t>Investasi Pada Surat Utan...</t>
  </si>
  <si>
    <t>Penambahan Aset Biologis</t>
  </si>
  <si>
    <t>Penambahan Aset Lain-Lain</t>
  </si>
  <si>
    <t>Pembayaran Untuk Penyerta...</t>
  </si>
  <si>
    <t>Utang Bank Jangka Pendek</t>
  </si>
  <si>
    <t>Utang Jangka Panjang</t>
  </si>
  <si>
    <t>Total Utang Jangka Panj...</t>
  </si>
  <si>
    <t>Pinjaman Jangka Panjang D...</t>
  </si>
  <si>
    <t>Total Pinjaman Jangka P...</t>
  </si>
  <si>
    <t>Uang Muka Setoran Modal P...</t>
  </si>
  <si>
    <t>Penerimaan Dari Setoran M...</t>
  </si>
  <si>
    <t>Pembayaran Modal Saham Di...</t>
  </si>
  <si>
    <t>Akuisisi Kepentingan Nonp...</t>
  </si>
  <si>
    <t>Pembayaran Kewajiban Sewa</t>
  </si>
  <si>
    <t>Penerimaan Neto Dari Pena...</t>
  </si>
  <si>
    <t>SIPD</t>
  </si>
  <si>
    <t>XIDX:SIPD</t>
  </si>
  <si>
    <t>Hewan Ternak Produksi - ...</t>
  </si>
  <si>
    <t>Pembayaran Pajak - Bersih</t>
  </si>
  <si>
    <t>Perolehan Dari Klaim Asur...</t>
  </si>
  <si>
    <t>Penerimaan Dari Klaim Asu...</t>
  </si>
  <si>
    <t>Divestasi Entitas Anak</t>
  </si>
  <si>
    <t>Uang Muka Investasi Pada ...</t>
  </si>
  <si>
    <t>Pembayaran Utang Bank Dan...</t>
  </si>
  <si>
    <t>Pembayaran Utang Sewa Pe...</t>
  </si>
  <si>
    <t>Penurunan Kas Yang Dibata...</t>
  </si>
  <si>
    <t>Penerbitan Saham Baru</t>
  </si>
  <si>
    <t>Penerimaan Dari Put I</t>
  </si>
  <si>
    <t>Penerimaan Dari Supplier ...</t>
  </si>
  <si>
    <t>Pembayaran Dari Supplier ...</t>
  </si>
  <si>
    <t>Pembayaran Ke Pihak-Pihak...</t>
  </si>
  <si>
    <t>Kas Dan Setara Kas Akusisi Enti...</t>
  </si>
  <si>
    <t>Penyesuaian Saldo Sehubungan De...</t>
  </si>
  <si>
    <t>SKBM</t>
  </si>
  <si>
    <t>XIDX:SKBM</t>
  </si>
  <si>
    <t>Pembayaran Kepada Tenaga ...</t>
  </si>
  <si>
    <t>Penempatan Kas Yang Dibat...</t>
  </si>
  <si>
    <t>Penerimaan Bunga Deposito</t>
  </si>
  <si>
    <t>Pembayaran Uang Jaminan</t>
  </si>
  <si>
    <t>Perolehan Tambahan Modal ...</t>
  </si>
  <si>
    <t>Penerimaan Pencairan Inve...</t>
  </si>
  <si>
    <t>Pelepasan (Perolehan) Ase...</t>
  </si>
  <si>
    <t>Penerimaan Hutang Bank Ja...</t>
  </si>
  <si>
    <t>Terima Tambahan Setoran M...</t>
  </si>
  <si>
    <t>Tambahan Setoran Modal Da...</t>
  </si>
  <si>
    <t>Pengurangan Setoran Modal...</t>
  </si>
  <si>
    <t>Penerimaan/(Pembayaran) P...</t>
  </si>
  <si>
    <t>Pengembalian Modal Kepent...</t>
  </si>
  <si>
    <t>Selisih Transaksi Perubahan Kep...</t>
  </si>
  <si>
    <t>Penyesuaian: Laporan Keuangan P...</t>
  </si>
  <si>
    <t>SKLT</t>
  </si>
  <si>
    <t>XIDX:SKLT</t>
  </si>
  <si>
    <t>Penerimaan Kas Dari Penda...</t>
  </si>
  <si>
    <t>Pembayaran Kas Untuk Bung...</t>
  </si>
  <si>
    <t>Pembayaran Kas Untuk Paja...</t>
  </si>
  <si>
    <t>Penerimaan Pembayaran Pph...</t>
  </si>
  <si>
    <t>Penerimaan (Pembayaran ) ...</t>
  </si>
  <si>
    <t>Penerima Kas Dari Klaim A...</t>
  </si>
  <si>
    <t>Penempatan Atas Saldo Ban...</t>
  </si>
  <si>
    <t>Dividen Dari Entitas Asos...</t>
  </si>
  <si>
    <t>Investasi Pada Penyertaan...</t>
  </si>
  <si>
    <t>Penerimaan Dari Entitas A...</t>
  </si>
  <si>
    <t>Pembayaran Pinjaman Hutan...</t>
  </si>
  <si>
    <t>Penerimaan Pinjaman Hutan...</t>
  </si>
  <si>
    <t>Penerimaan Hutang Kepada ...</t>
  </si>
  <si>
    <t>Pembayaran Dividend</t>
  </si>
  <si>
    <t>Akuisisi Saham Treasuri</t>
  </si>
  <si>
    <t>Pembayaran Dividen Untuk ...</t>
  </si>
  <si>
    <t>SKYB</t>
  </si>
  <si>
    <t>XIDX:SKYB</t>
  </si>
  <si>
    <t>Q4 2020</t>
  </si>
  <si>
    <t>Q3 2020</t>
  </si>
  <si>
    <t>Q2 2020</t>
  </si>
  <si>
    <t>Pemasok Dan Beban Operas...</t>
  </si>
  <si>
    <t>Kas Dan Bank Dari Akuisis...</t>
  </si>
  <si>
    <t>Kas Dan Setara Kas Dari Akuisis...</t>
  </si>
  <si>
    <t>SMAR</t>
  </si>
  <si>
    <t>XIDX:SMAR</t>
  </si>
  <si>
    <t>Total Aset Tak Berwuju...</t>
  </si>
  <si>
    <t>Pembayaran Kas Untuk Pema...</t>
  </si>
  <si>
    <t>Penerimaan Tagihan Pajak</t>
  </si>
  <si>
    <t>Pembayaran Untuk Aktivita...</t>
  </si>
  <si>
    <t>Pembayaran Pajak Ekspor</t>
  </si>
  <si>
    <t>Penurunan Bersih Investas...</t>
  </si>
  <si>
    <t>Peningkatan Investasi Pad...</t>
  </si>
  <si>
    <t>Penerimaan Sisa Kekayaan ...</t>
  </si>
  <si>
    <t>Bibitan</t>
  </si>
  <si>
    <t>Penjualan Pembibitan</t>
  </si>
  <si>
    <t>Total Bibitan</t>
  </si>
  <si>
    <t>Perolehan Hak Atas Tanah</t>
  </si>
  <si>
    <t>Penambahan Biaya Tangguha...</t>
  </si>
  <si>
    <t>Penambahan Investasi Dala...</t>
  </si>
  <si>
    <t>Uang Muka Perkebunan Plas...</t>
  </si>
  <si>
    <t>Uang Muka Penambahan Pla...</t>
  </si>
  <si>
    <t>Pengembalian Uang Muka P...</t>
  </si>
  <si>
    <t>Total Uang Muka Perkebu...</t>
  </si>
  <si>
    <t>Penambahan Biaya Pembukaa...</t>
  </si>
  <si>
    <t>Penambahan Biaya Pengemba...</t>
  </si>
  <si>
    <t>Hasil Penjualan Piutang J...</t>
  </si>
  <si>
    <t>Penjualan Atas Bagian Ent...</t>
  </si>
  <si>
    <t>Penambahan Investasi Saha...</t>
  </si>
  <si>
    <t>Pengembalian Uang Muka In...</t>
  </si>
  <si>
    <t>Penerimaan Utang Lain - L...</t>
  </si>
  <si>
    <t>Pembayaran Utang Lain - L...</t>
  </si>
  <si>
    <t>Total Utang Kepada Piha...</t>
  </si>
  <si>
    <t>Penerimaan Dan Penerbitan...</t>
  </si>
  <si>
    <t>Penerimaan Sukuk Ijarah</t>
  </si>
  <si>
    <t>Penerimaan Utang Kepada P...</t>
  </si>
  <si>
    <t>Kepentingan Nonpengendal...</t>
  </si>
  <si>
    <t>Dampak Tidak Dikonsolidasikanny...</t>
  </si>
  <si>
    <t>SMBR</t>
  </si>
  <si>
    <t>XIDX:SMBR</t>
  </si>
  <si>
    <t>Pembayaran Bunga Atas Lia...</t>
  </si>
  <si>
    <t>Penerimaan Atas Klaim</t>
  </si>
  <si>
    <t>Pembayaran Denda Pajak</t>
  </si>
  <si>
    <t>Aset Dalam Pembangunan</t>
  </si>
  <si>
    <t>Pembelian Lahan Untuk Pen...</t>
  </si>
  <si>
    <t>Pembelian Aset Tak Berwuj...</t>
  </si>
  <si>
    <t>Aset Jangka Panjang Lainn...</t>
  </si>
  <si>
    <t>Penerimaan Dana Dari Ipo</t>
  </si>
  <si>
    <t>Penerimaan Dana Dari Meso...</t>
  </si>
  <si>
    <t>Penerimaan Pinjaman Kredi...</t>
  </si>
  <si>
    <t>Pembayaran Pinjaman Kredi...</t>
  </si>
  <si>
    <t>Pembayaran Bunga Kredit I...</t>
  </si>
  <si>
    <t>Penerimaan Pinjaman Mtn</t>
  </si>
  <si>
    <t>Pembayaran Pinjaman Mtn</t>
  </si>
  <si>
    <t>Pembayaran Bunga Mtn</t>
  </si>
  <si>
    <t>Penyerahan Dana Program K...</t>
  </si>
  <si>
    <t>Penyerahan Dana Bina Ling...</t>
  </si>
  <si>
    <t>Penerimaan Modal Dari Ent...</t>
  </si>
  <si>
    <t>Pembayaran Bunga Sewa Pem...</t>
  </si>
  <si>
    <t>Pembayaran Beban Bunga Ke...</t>
  </si>
  <si>
    <t>Pembayaran Pokok Sewa Hak...</t>
  </si>
  <si>
    <t>Pembayaran Bunga Sewa Hak...</t>
  </si>
  <si>
    <t>Pembayaran Pokok Utang Pi...</t>
  </si>
  <si>
    <t>SMCB</t>
  </si>
  <si>
    <t>XIDX:SMCB</t>
  </si>
  <si>
    <t>Total Beban Penjualan</t>
  </si>
  <si>
    <t>Pembayaran Gaji Kepada Ka...</t>
  </si>
  <si>
    <t>Penerimaan Pajak Penghasi...</t>
  </si>
  <si>
    <t>Penerimaan Pajak Lainnya</t>
  </si>
  <si>
    <t>Pembayaran Utang Pajak</t>
  </si>
  <si>
    <t>Pembayaran Pajak Berdasar...</t>
  </si>
  <si>
    <t>Pembayaran Tsla</t>
  </si>
  <si>
    <t>Penerimaan Kembali Dari K...</t>
  </si>
  <si>
    <t>Penerimaan Klaim Idemnifi...</t>
  </si>
  <si>
    <t>Penerimaan Dari Hasil Gan...</t>
  </si>
  <si>
    <t>Penarikan Deposito Berjan...</t>
  </si>
  <si>
    <t>Penarikan Kas Dan Setara ...</t>
  </si>
  <si>
    <t>Penempatan Kas Dan Setara...</t>
  </si>
  <si>
    <t>Penerimaan Jaminan Perfor...</t>
  </si>
  <si>
    <t>Pembayaran Jaminan Perfor...</t>
  </si>
  <si>
    <t>Pembelian Entitas Anak Se...</t>
  </si>
  <si>
    <t>Pt Bintang Polindo Perka...</t>
  </si>
  <si>
    <t>Pt Readymix Concrete Ind...</t>
  </si>
  <si>
    <t>Pt Pandawa Lestari Perka...</t>
  </si>
  <si>
    <t>Total Investasi Saham</t>
  </si>
  <si>
    <t>Hasil Penjualan Invetasi ...</t>
  </si>
  <si>
    <t>Pembelian Entitas Anak</t>
  </si>
  <si>
    <t>Pelepasan /(Penempatan) K...</t>
  </si>
  <si>
    <t>Penerimaan Kas Atas Likui...</t>
  </si>
  <si>
    <t>Penarikan Pinjaman Bank J...</t>
  </si>
  <si>
    <t>Pembayaran Kembali Atas L...</t>
  </si>
  <si>
    <t>Kas Dan Setara Kas Yang D...</t>
  </si>
  <si>
    <t>Biaya Penerbitan Saham</t>
  </si>
  <si>
    <t>Kas Dan Setara Kas Dari Aset Di...</t>
  </si>
  <si>
    <t>SMDM</t>
  </si>
  <si>
    <t>XIDX:SMDM</t>
  </si>
  <si>
    <t>Total Utang Bank</t>
  </si>
  <si>
    <t>Utang Sukuk</t>
  </si>
  <si>
    <t>Penerimaan Kas Dari Pembe...</t>
  </si>
  <si>
    <t>Perolehan Aset Real Estat</t>
  </si>
  <si>
    <t>Pembayaran Pajak Pertamba...</t>
  </si>
  <si>
    <t>Perolehan Persediaan</t>
  </si>
  <si>
    <t>Pengurangan Utang Lain-La...</t>
  </si>
  <si>
    <t>Penambahan Piutang Usaha ...</t>
  </si>
  <si>
    <t>Penurunan/Kenaikan Invest...</t>
  </si>
  <si>
    <t>Penjualan Investasi Pada ...</t>
  </si>
  <si>
    <t>Pembayaran/Penerimaan Ase...</t>
  </si>
  <si>
    <t>Pengurangan Dari Pemegang...</t>
  </si>
  <si>
    <t>Penambahan/Pengurangan Pi...</t>
  </si>
  <si>
    <t>Kenaikan Piutang Pihak Be...</t>
  </si>
  <si>
    <t>Penerimaan (Pembayaran) H...</t>
  </si>
  <si>
    <t>Penerimaan Hutang Bank</t>
  </si>
  <si>
    <t>Pembayaran (Penerimaan) H...</t>
  </si>
  <si>
    <t>Penerimaan Utang Obligasi...</t>
  </si>
  <si>
    <t>Pembayaran Dari Aset Peng...</t>
  </si>
  <si>
    <t>Penerimaan Piutang Lain -...</t>
  </si>
  <si>
    <t>Penambahan Pinjaman Pihak...</t>
  </si>
  <si>
    <t>Tambahan Modal Disetor La...</t>
  </si>
  <si>
    <t>Penambahan Piutang Pihak ...</t>
  </si>
  <si>
    <t>Penambahan Cadangan Modal...</t>
  </si>
  <si>
    <t>SMDR</t>
  </si>
  <si>
    <t>XIDX:SMDR</t>
  </si>
  <si>
    <t>Penerimaan Restetusi Paja...</t>
  </si>
  <si>
    <t>Pajak</t>
  </si>
  <si>
    <t>Akuisisi Entitas Asosiasi</t>
  </si>
  <si>
    <t>Penempatan Saham Perusaha...</t>
  </si>
  <si>
    <t>Penerimaan Pelepasan Saha...</t>
  </si>
  <si>
    <t>Kenaikan (Penurunan) Peny...</t>
  </si>
  <si>
    <t>Perolehan Aset Berdasarka...</t>
  </si>
  <si>
    <t>Deviden Diperoleh Dari Pe...</t>
  </si>
  <si>
    <t>Penurunan (Kenaikan) Pene...</t>
  </si>
  <si>
    <t>Kenaikan (Penurunan) Aset...</t>
  </si>
  <si>
    <t>Hasil Penjualan Aset Yang...</t>
  </si>
  <si>
    <t>Pencairan (Penempatan) Ja...</t>
  </si>
  <si>
    <t>Penambahan Dari:</t>
  </si>
  <si>
    <t>Utang Bank Jangka Panjan...</t>
  </si>
  <si>
    <t>Liabilitas Sewa Hak Guna</t>
  </si>
  <si>
    <t>Total Penambahan Dari:</t>
  </si>
  <si>
    <t>Pembayaran:</t>
  </si>
  <si>
    <t>Total Pembayaran:</t>
  </si>
  <si>
    <t>Pembayaran Deviden:</t>
  </si>
  <si>
    <t>Perusahaan</t>
  </si>
  <si>
    <t>Entitas Anak - Kepenting...</t>
  </si>
  <si>
    <t>Total Pembayaran Devide...</t>
  </si>
  <si>
    <t>Penurunan Hutang Lain-Lai...</t>
  </si>
  <si>
    <t>SMGR</t>
  </si>
  <si>
    <t>XIDX:SMGR</t>
  </si>
  <si>
    <t>Pinjaman Dari Pem...</t>
  </si>
  <si>
    <t>Utang Bunga Dan D...</t>
  </si>
  <si>
    <t>Penghasilan Bunga Yang Di...</t>
  </si>
  <si>
    <t>(Penempatan)/Pencairan Ka...</t>
  </si>
  <si>
    <t>Pencairan Kas Dan Setara ...</t>
  </si>
  <si>
    <t>Aset Tetap :</t>
  </si>
  <si>
    <t>Total Aset Tetap :</t>
  </si>
  <si>
    <t>Penerimaan Dari Saham Ent...</t>
  </si>
  <si>
    <t>Uang Muka Investasi Di En...</t>
  </si>
  <si>
    <t>Uang Muka Pembangunan Pab...</t>
  </si>
  <si>
    <t>Penambahan Beban Tangguha...</t>
  </si>
  <si>
    <t>Pencairan/(Penempatan) In...</t>
  </si>
  <si>
    <t>Dividen Yang Diterima</t>
  </si>
  <si>
    <t>Pembayaran Dari Transaksi...</t>
  </si>
  <si>
    <t>Pinjaman :</t>
  </si>
  <si>
    <t>Pembayaran Kembali Pinja...</t>
  </si>
  <si>
    <t>Penerimaan Dana Syirkah ...</t>
  </si>
  <si>
    <t>Pembayaran Dana Syirkah ...</t>
  </si>
  <si>
    <t>Penerimaan Dari Saham En...</t>
  </si>
  <si>
    <t>Total Pinjaman :</t>
  </si>
  <si>
    <t>Biaya Penerbitan Saham En...</t>
  </si>
  <si>
    <t>Pembayaran Dividen :</t>
  </si>
  <si>
    <t>Penerimaan Saham Yang Dit...</t>
  </si>
  <si>
    <t>Biaya Emisi Saham Yang Di...</t>
  </si>
  <si>
    <t>Hasil Penjualan Saham Yan...</t>
  </si>
  <si>
    <t>Penerimaan Dari/(Pembayar...</t>
  </si>
  <si>
    <t>SMMA</t>
  </si>
  <si>
    <t>XIDX:SMMA</t>
  </si>
  <si>
    <t>Pendapatan Underwriting</t>
  </si>
  <si>
    <t>Keuntungan Penjualan Reks...</t>
  </si>
  <si>
    <t>Keuntungan Dari Perubahan...</t>
  </si>
  <si>
    <t>Beban Underwriting</t>
  </si>
  <si>
    <t>Beban Penyisihan Kerugian...</t>
  </si>
  <si>
    <t>Piutang Premi Dan Reasura...</t>
  </si>
  <si>
    <t>Total Piutang Premi Dan...</t>
  </si>
  <si>
    <t>Liabilitas Manfaat Polis...</t>
  </si>
  <si>
    <t>Penerimaan Dari Jasa Unde...</t>
  </si>
  <si>
    <t>Penerimaan Dari Jasa Penj...</t>
  </si>
  <si>
    <t>Penerimaan Dari Biro Admi...</t>
  </si>
  <si>
    <t>Pembayaran Beban Underwri...</t>
  </si>
  <si>
    <t>Keuntungan (Kerugian) Sel...</t>
  </si>
  <si>
    <t>Efek Yang Dibeli Dengan ...</t>
  </si>
  <si>
    <t>Investasi Sewa Neto</t>
  </si>
  <si>
    <t>Piutang Perusahaan Efek</t>
  </si>
  <si>
    <t>Agunan Yang Diambil Alih</t>
  </si>
  <si>
    <t>Simpanan Dan Simpanan Da...</t>
  </si>
  <si>
    <t>Efek Yang Dijual Dengan ...</t>
  </si>
  <si>
    <t>Premi Diterima Dimuka</t>
  </si>
  <si>
    <t>Utang Perusahaan Efek</t>
  </si>
  <si>
    <t>Cadangan Bagi Hasil Pese...</t>
  </si>
  <si>
    <t>Penjualan Investasi Dalam...</t>
  </si>
  <si>
    <t>Pembayaran Kas Dividen</t>
  </si>
  <si>
    <t>Pembayaran Kas Dividen Ke...</t>
  </si>
  <si>
    <t>Penambahan Modal Disetor ...</t>
  </si>
  <si>
    <t>Penerbitan Surat Utang Ja...</t>
  </si>
  <si>
    <t>Pelunasan Surat Utang Jan...</t>
  </si>
  <si>
    <t>SMMT</t>
  </si>
  <si>
    <t>XIDX:SMMT</t>
  </si>
  <si>
    <t>Operasi Yang Dilanjutkan ...</t>
  </si>
  <si>
    <t>Penerimaan Dari Pelangga...</t>
  </si>
  <si>
    <t>Pembayaran Kepada Direks...</t>
  </si>
  <si>
    <t>Pembayaran Biaya Pajak</t>
  </si>
  <si>
    <t>Penerimaan Uang Muka Pel...</t>
  </si>
  <si>
    <t>Total Operasi Yang Dila...</t>
  </si>
  <si>
    <t>Operasi Dalam Penghentian...</t>
  </si>
  <si>
    <t>Penerima Lain-Lain</t>
  </si>
  <si>
    <t>Total Operasi Dalam Pen...</t>
  </si>
  <si>
    <t>Penerimaan Pendapatan Bu...</t>
  </si>
  <si>
    <t>Penerimaan Dividend Dari...</t>
  </si>
  <si>
    <t>Akusisi Entitas Anak - B...</t>
  </si>
  <si>
    <t>Pembayaran Uang Muka Ase...</t>
  </si>
  <si>
    <t>Penambahan Setara Kas Ya...</t>
  </si>
  <si>
    <t>Penambahan Biaya Eksplor...</t>
  </si>
  <si>
    <t>Penambahan Aset Aktivita...</t>
  </si>
  <si>
    <t>Penerbitan Saham Baru En...</t>
  </si>
  <si>
    <t>Penambahan Piutang Dari ...</t>
  </si>
  <si>
    <t>Pembayaran Aset Tidak La...</t>
  </si>
  <si>
    <t>Pembayaran Aset Lain-Lai...</t>
  </si>
  <si>
    <t>Penerimaan Dari Pengalih...</t>
  </si>
  <si>
    <t>Penambahan Properti Pert...</t>
  </si>
  <si>
    <t>Penerimaan Pendapatan Pr...</t>
  </si>
  <si>
    <t>Pengeluaran Persediaan P...</t>
  </si>
  <si>
    <t>Penambahan Aset Eksplora...</t>
  </si>
  <si>
    <t>Pengembalian Uang Muka</t>
  </si>
  <si>
    <t>Penerimaan Deposit</t>
  </si>
  <si>
    <t>Pembayaran Atas Pembelia...</t>
  </si>
  <si>
    <t>Penerima Dari Divestasi</t>
  </si>
  <si>
    <t>Penerimaan Uang Jaminan</t>
  </si>
  <si>
    <t>Penambahan Aktiva Lain-L...</t>
  </si>
  <si>
    <t>Penerimaan Dari Penawara...</t>
  </si>
  <si>
    <t>Total Penerimaan Utang...</t>
  </si>
  <si>
    <t>Penerimaan Biaya Emisi S...</t>
  </si>
  <si>
    <t>Penerimaan Modal Disetor...</t>
  </si>
  <si>
    <t>Pembayaran Dividen Oleh ...</t>
  </si>
  <si>
    <t>Penerimaan Pinjaman Dari...</t>
  </si>
  <si>
    <t>Penerimaan Dari Pembiaya...</t>
  </si>
  <si>
    <t>Total Pelunasan Utang ...</t>
  </si>
  <si>
    <t>Penerimaan Piutang Kepad...</t>
  </si>
  <si>
    <t>Penerimaan Dari Utang Pe...</t>
  </si>
  <si>
    <t>Pembayaran Dari Utang Pe...</t>
  </si>
  <si>
    <t>Pembayaran Bunga Dari Ut...</t>
  </si>
  <si>
    <t>Pemberian Piutang Kepada...</t>
  </si>
  <si>
    <t>Pembayaran Sewa Pembiaya...</t>
  </si>
  <si>
    <t>Pembayaran Uang Muka Sew...</t>
  </si>
  <si>
    <t>Penerimaan Utang Kepada ...</t>
  </si>
  <si>
    <t>Pembayaran Utang Pembiay...</t>
  </si>
  <si>
    <t>Pembayaran Utang Kepada ...</t>
  </si>
  <si>
    <t>Pembayaran Utang Jangka ...</t>
  </si>
  <si>
    <t>Pembayaran Biaya Emisi S...</t>
  </si>
  <si>
    <t>Transfer Ke Kas Dibatasi...</t>
  </si>
  <si>
    <t>Hasil Dari Pinjaman Jank...</t>
  </si>
  <si>
    <t>Pembayaran Pinjaman Jang...</t>
  </si>
  <si>
    <t>Kenaikan (Penuruan) Bers...</t>
  </si>
  <si>
    <t>Bank Dari Entitas Anak</t>
  </si>
  <si>
    <t>SMRA</t>
  </si>
  <si>
    <t>XIDX:SMRA</t>
  </si>
  <si>
    <t>Penurunan Atas Piutang Pi...</t>
  </si>
  <si>
    <t>Pembayaran Untuk :</t>
  </si>
  <si>
    <t>Pajak Penghasilan</t>
  </si>
  <si>
    <t>Pajak Final</t>
  </si>
  <si>
    <t>Total Pembayaran Untuk ...</t>
  </si>
  <si>
    <t>Penerimaan Dividen Kas Da...</t>
  </si>
  <si>
    <t>Penerimaan Uang Muka Atas...</t>
  </si>
  <si>
    <t>Kenaikan (Penurunan) Sald...</t>
  </si>
  <si>
    <t>Penurunan (Kenaikan) Sald...</t>
  </si>
  <si>
    <t>Pelunasan Pengalihan Piut...</t>
  </si>
  <si>
    <t>Pelunasan Piutang Pihak -...</t>
  </si>
  <si>
    <t>Sebagian Hasil Perolehan ...</t>
  </si>
  <si>
    <t>Piutang Pemegang Saham En...</t>
  </si>
  <si>
    <t>Perolehan Tanah Yang Belu...</t>
  </si>
  <si>
    <t>Pembayaran Tanah Yang Bel...</t>
  </si>
  <si>
    <t>Akuisisi Entitas Anak Bar...</t>
  </si>
  <si>
    <t>Penjualan Kepentingan Non...</t>
  </si>
  <si>
    <t>Penambahan Modal Dengan H...</t>
  </si>
  <si>
    <t>Peningkatan Utang Pemegan...</t>
  </si>
  <si>
    <t>Penerimaan Atas Pencairan...</t>
  </si>
  <si>
    <t>Pembayaran Kepada Kepenti...</t>
  </si>
  <si>
    <t>Hasil Penjualan Kepemilik...</t>
  </si>
  <si>
    <t>Penerimaan Dari Utang - U...</t>
  </si>
  <si>
    <t>Pembayaran Untuk Utang La...</t>
  </si>
  <si>
    <t>Penambahan Modal Saham Da...</t>
  </si>
  <si>
    <t>Pengembalian Setoran Moda...</t>
  </si>
  <si>
    <t>Pembayaran Kas Kepada Kep...</t>
  </si>
  <si>
    <t>Pembayaran Kas Untuk Akui...</t>
  </si>
  <si>
    <t>(Kenaikan) Penurunan Aset...</t>
  </si>
  <si>
    <t>Reklasifikasi Dari Kas Dan Seta...</t>
  </si>
  <si>
    <t>SMRU</t>
  </si>
  <si>
    <t>XIDX:SMRU</t>
  </si>
  <si>
    <t>Pengembalian (Uang Muka U...</t>
  </si>
  <si>
    <t>Pembayaran (Penerimaan) K...</t>
  </si>
  <si>
    <t>Pengembalian Uang Muka As...</t>
  </si>
  <si>
    <t>Penerimaan Dari Hasil Pen...</t>
  </si>
  <si>
    <t>Pengembalian Uang Muka Pe...</t>
  </si>
  <si>
    <t>Pembayaran Akuisisi Entit...</t>
  </si>
  <si>
    <t>Penerimaan Atas Pelepasan...</t>
  </si>
  <si>
    <t>Uang Muka Pembelian Batu ...</t>
  </si>
  <si>
    <t>Aset Tidak Lancar Lainnya</t>
  </si>
  <si>
    <t>Piutang Lain-Lain Pihak K...</t>
  </si>
  <si>
    <t>Kenaikan Uang Muka Jangka...</t>
  </si>
  <si>
    <t>Pinjaman Kepada Pihak Ber...</t>
  </si>
  <si>
    <t>Uang Jaminan</t>
  </si>
  <si>
    <t>Penerimaan Hutang Pembiay...</t>
  </si>
  <si>
    <t>Penerimaan Dari Ipo</t>
  </si>
  <si>
    <t>Penerimaan Fasilitas Moda...</t>
  </si>
  <si>
    <t>Pembayaran (Penerimaan) U...</t>
  </si>
  <si>
    <t>Hutang Lain-Lain Pihak Be...</t>
  </si>
  <si>
    <t>Penerimaan Dari Medium Te...</t>
  </si>
  <si>
    <t>Penurunan Hutang Bank Jan...</t>
  </si>
  <si>
    <t>Penambahan Moda Disetor L...</t>
  </si>
  <si>
    <t>Pembayaran Liabilitas Keu...</t>
  </si>
  <si>
    <t>Pembayaran Sewa Liabilita...</t>
  </si>
  <si>
    <t>Kenaikan Neto Hutang Bank...</t>
  </si>
  <si>
    <t>SMSM</t>
  </si>
  <si>
    <t>XIDX:SMSM</t>
  </si>
  <si>
    <t>Pembayaran Kas Kepada</t>
  </si>
  <si>
    <t>Hasil Pengalihan Aset Hak...</t>
  </si>
  <si>
    <t>Penempatan Jaminan</t>
  </si>
  <si>
    <t>Uang Muka Pembelian Aset ...</t>
  </si>
  <si>
    <t>Penurunan Modal Kepenting...</t>
  </si>
  <si>
    <t>Uang Muka Penjualan Inves...</t>
  </si>
  <si>
    <t>Penambahan Modal Untuk Me...</t>
  </si>
  <si>
    <t>Penambahan Modal Dari Kep...</t>
  </si>
  <si>
    <t>Pembayaran Repatriasi Mod...</t>
  </si>
  <si>
    <t>Penerbitan Saham Baru Ent...</t>
  </si>
  <si>
    <t>Pembayaran Utang Sewa Bel...</t>
  </si>
  <si>
    <t>SOCI</t>
  </si>
  <si>
    <t>XIDX:SOCI</t>
  </si>
  <si>
    <t>Pembayaran Untuk Beban Ke...</t>
  </si>
  <si>
    <t>Perolehan Aset Lainnya</t>
  </si>
  <si>
    <t>Kepentingan Non Pengendal...</t>
  </si>
  <si>
    <t>Penerimaan Liabilitas Ata...</t>
  </si>
  <si>
    <t>Pembayaran Liabilitas Ata...</t>
  </si>
  <si>
    <t>Peningkatan Modal Saham</t>
  </si>
  <si>
    <t>Penerimaan Penawaran Umum...</t>
  </si>
  <si>
    <t>Penerimaan Dari Surat Uta...</t>
  </si>
  <si>
    <t>Pembayaran Surat Utang Be...</t>
  </si>
  <si>
    <t>Biaya Penerbitan Obligasi</t>
  </si>
  <si>
    <t>Penerimaan Wesel Bayar</t>
  </si>
  <si>
    <t>SONA</t>
  </si>
  <si>
    <t>XIDX:SONA</t>
  </si>
  <si>
    <t>Penerimaan (Penempatan) I...</t>
  </si>
  <si>
    <t>Pembayaran Beban Keuangan...</t>
  </si>
  <si>
    <t>Pembayaran Bunga Atas Sew...</t>
  </si>
  <si>
    <t>Pembayaran Bunga Liabilit...</t>
  </si>
  <si>
    <t>Pembayaran Bunga Dibayar ...</t>
  </si>
  <si>
    <t>Pembayaran Dividen Kepent...</t>
  </si>
  <si>
    <t>SPMA</t>
  </si>
  <si>
    <t>XIDX:SPMA</t>
  </si>
  <si>
    <t>Penerimaan Kas Dari Pengh...</t>
  </si>
  <si>
    <t>Pelepasan Investasi Saham</t>
  </si>
  <si>
    <t>Penambahan Investasi Reks...</t>
  </si>
  <si>
    <t>Pelepasan Investasi Reksa...</t>
  </si>
  <si>
    <t>Penerimaan Dari Tagihan P...</t>
  </si>
  <si>
    <t>Penempatan Margin Deposit</t>
  </si>
  <si>
    <t>Pengurangan Aset Lain-Lai...</t>
  </si>
  <si>
    <t>Penambahan Aset Lancar La...</t>
  </si>
  <si>
    <t>Penarikan Pinjaman Jangka...</t>
  </si>
  <si>
    <t>Penerimaan Dari Hutang Ba...</t>
  </si>
  <si>
    <t>Pembayaran Dari Hutang Ba...</t>
  </si>
  <si>
    <t>Penerimaan Dari Surat Ber...</t>
  </si>
  <si>
    <t>Pembayaran Untuk Surat Be...</t>
  </si>
  <si>
    <t>Penerimaan Dari Liabilita...</t>
  </si>
  <si>
    <t>Pembayaran Untuk Liabilit...</t>
  </si>
  <si>
    <t>Pembayaran Hutang Aset Pe...</t>
  </si>
  <si>
    <t>Pembayaran Liabilitas Jan...</t>
  </si>
  <si>
    <t>Pelunasan Pinjaman Jangka...</t>
  </si>
  <si>
    <t>Penerimaan Dari Utang Ase...</t>
  </si>
  <si>
    <t>Perolehan Emisi Surat Ber...</t>
  </si>
  <si>
    <t>Pembayaran Emisi Surat Be...</t>
  </si>
  <si>
    <t>Pembayaran Hutang Impor</t>
  </si>
  <si>
    <t>SQMI</t>
  </si>
  <si>
    <t>XIDX:SQMI</t>
  </si>
  <si>
    <t>Pembayaran Atas Beban Ope...</t>
  </si>
  <si>
    <t>Pembayaran Pada Karyawan</t>
  </si>
  <si>
    <t>Penjualan Piutang</t>
  </si>
  <si>
    <t>Pengembalian Aset Tidak L...</t>
  </si>
  <si>
    <t>Pembayaran Cerukan Bank</t>
  </si>
  <si>
    <t>Uang Muka Diterima Pihak ...</t>
  </si>
  <si>
    <t>Saldo Akhir Entitas Anak Yang D...</t>
  </si>
  <si>
    <t>SRAJ</t>
  </si>
  <si>
    <t>XIDX:SRAJ</t>
  </si>
  <si>
    <t>Total Pajak Tangguhan</t>
  </si>
  <si>
    <t>Total Pinjaman Jang...</t>
  </si>
  <si>
    <t>Total Utang Sew...</t>
  </si>
  <si>
    <t>Penerimaan Kas Dari Pasie...</t>
  </si>
  <si>
    <t>Pembayaran Kas Untuk Oper...</t>
  </si>
  <si>
    <t>Lain-Lain, Bersih</t>
  </si>
  <si>
    <t>Penerimaan Kas Dari Lebih...</t>
  </si>
  <si>
    <t>Penerimaan Dari Investasi</t>
  </si>
  <si>
    <t>Uang Muka Akuisisi</t>
  </si>
  <si>
    <t>Pembayaran Utang Kontrakt...</t>
  </si>
  <si>
    <t>Pembayaran Untuk Piutang ...</t>
  </si>
  <si>
    <t>Dampak Penggabungan Usaha</t>
  </si>
  <si>
    <t>Penerimaan Dana Dari Pena...</t>
  </si>
  <si>
    <t>Penempatan Sinking Fund</t>
  </si>
  <si>
    <t>Setoran Modal Pemegang Sa...</t>
  </si>
  <si>
    <t>Setoran Performa Modal</t>
  </si>
  <si>
    <t>SRIL</t>
  </si>
  <si>
    <t>XIDX:SRIL</t>
  </si>
  <si>
    <t>Q3 2024</t>
  </si>
  <si>
    <t>Q2 2024</t>
  </si>
  <si>
    <t>Q1 2024</t>
  </si>
  <si>
    <t>Q4 2023</t>
  </si>
  <si>
    <t>Pengeluaran Modal</t>
  </si>
  <si>
    <t>Akuisisi Pihak Berelasi</t>
  </si>
  <si>
    <t>Penerimaan Dari Ipo - Net...</t>
  </si>
  <si>
    <t>Penerimaan Neto Dari Wese...</t>
  </si>
  <si>
    <t>Pembayaran Wesel Bayar</t>
  </si>
  <si>
    <t>Pembayaran Premi Atas Wes...</t>
  </si>
  <si>
    <t>Pembayaran Jasa Penerbita...</t>
  </si>
  <si>
    <t>Pembayaran Cadangan Kewaj...</t>
  </si>
  <si>
    <t>Pembayaran Biaya Emisi Ip...</t>
  </si>
  <si>
    <t>Pembayaran Tender Offer</t>
  </si>
  <si>
    <t>Pembayaran Premi, Bunga P...</t>
  </si>
  <si>
    <t>Selisih Penjabaran Mata Uang Pe...</t>
  </si>
  <si>
    <t>SRSN</t>
  </si>
  <si>
    <t>XIDX:SRSN</t>
  </si>
  <si>
    <t>Penerimaan/(Pembayaran) K...</t>
  </si>
  <si>
    <t>Penerimaan Dari Pihak Pel...</t>
  </si>
  <si>
    <t>Penerimaan/(Pembayaran) B...</t>
  </si>
  <si>
    <t>Perolehan Aset Sewa Pembi...</t>
  </si>
  <si>
    <t>Penerimaan Utang Sewa Pem...</t>
  </si>
  <si>
    <t>SRTG</t>
  </si>
  <si>
    <t>XIDX:SRTG</t>
  </si>
  <si>
    <t>Penempatan Pada Bank Ind...</t>
  </si>
  <si>
    <t>Pembayaran Untuk Operasi ...</t>
  </si>
  <si>
    <t>Pembayaran Atas Beban Keu...</t>
  </si>
  <si>
    <t>Penerimaan Piutang</t>
  </si>
  <si>
    <t>Pemberian Piutang</t>
  </si>
  <si>
    <t>Perubahan Pada Piutang No...</t>
  </si>
  <si>
    <t>Perubahan Pada Piutang</t>
  </si>
  <si>
    <t>Perubahan Pada Uang Muka ...</t>
  </si>
  <si>
    <t>(Penempatan Pada) Penerim...</t>
  </si>
  <si>
    <t>Pembayaran Hutang Lain-La...</t>
  </si>
  <si>
    <t>Penambahan Investasi</t>
  </si>
  <si>
    <t>Perubahan Pada Aset Keuan...</t>
  </si>
  <si>
    <t>Penerimaan Bersih Hasil P...</t>
  </si>
  <si>
    <t>Pembayaran Untuk Pinjaman...</t>
  </si>
  <si>
    <t>Pembayaran Untuk Biaya Fa...</t>
  </si>
  <si>
    <t>Penambahan Pada Piutang L...</t>
  </si>
  <si>
    <t>Penerimaan Dari Kas Yang ...</t>
  </si>
  <si>
    <t>Pengembalian Modal Kepada...</t>
  </si>
  <si>
    <t>Pembayaran Saham Treasuri</t>
  </si>
  <si>
    <t>Pembayaran Untuk Sewa Pem...</t>
  </si>
  <si>
    <t>Perubahan Kepemilikan Kep...</t>
  </si>
  <si>
    <t>Penerimaan Dari Wesel Bay...</t>
  </si>
  <si>
    <t>Pembayaran Wesel Bayar Ja...</t>
  </si>
  <si>
    <t>Penerimaan Dari Obligasi ...</t>
  </si>
  <si>
    <t>Penebusan Kembali Dari Ob...</t>
  </si>
  <si>
    <t>Penambahan Pada Uang Muka...</t>
  </si>
  <si>
    <t>SSIA</t>
  </si>
  <si>
    <t>XIDX:SSIA</t>
  </si>
  <si>
    <t>Tagihan Bruto Kepada ...</t>
  </si>
  <si>
    <t>Total Liabilitas Ke...</t>
  </si>
  <si>
    <t>Penempatan Investasi Seme...</t>
  </si>
  <si>
    <t>Investasi Tersedia Untuk ...</t>
  </si>
  <si>
    <t>Penambahan Investasi Ters...</t>
  </si>
  <si>
    <t>Realisasi Kerugian Invest...</t>
  </si>
  <si>
    <t>Pelepasan Investasi Saham...</t>
  </si>
  <si>
    <t>Peningkatan Modal Saham Y...</t>
  </si>
  <si>
    <t>Perolehan Investasi Saham</t>
  </si>
  <si>
    <t>Perolehan Investasi Mezan...</t>
  </si>
  <si>
    <t>Bagian Laba Ventura Bersa...</t>
  </si>
  <si>
    <t>Perolehan Investasi Pada ...</t>
  </si>
  <si>
    <t>Klaim Atas Tagihan Pajak ...</t>
  </si>
  <si>
    <t>Piutang Kepada Pihak Yang...</t>
  </si>
  <si>
    <t>Penambahan Uang Muka Lain...</t>
  </si>
  <si>
    <t>Kenaikan (Penurunan) Akti...</t>
  </si>
  <si>
    <t>Akuisis Anak Perusahaan</t>
  </si>
  <si>
    <t>Pengurangan Uang Jaminan</t>
  </si>
  <si>
    <t>Penambahan Utang Bank Ja...</t>
  </si>
  <si>
    <t>Penambahan Utang Jangka P...</t>
  </si>
  <si>
    <t>Peningkatan (Pembayaran) ...</t>
  </si>
  <si>
    <t>Penambahan Utang Lain-La...</t>
  </si>
  <si>
    <t>Pembayaran Utang Lain-La...</t>
  </si>
  <si>
    <t>Total Peningkatan (Pemb...</t>
  </si>
  <si>
    <t>Penambahan Utang Obligasi</t>
  </si>
  <si>
    <t>Penambahan (Pembayaran) W...</t>
  </si>
  <si>
    <t>Pelunasan Wesel Bayar</t>
  </si>
  <si>
    <t>Pembayaran Dari Pihak-Pih...</t>
  </si>
  <si>
    <t>Peningkatan Saham Treasur...</t>
  </si>
  <si>
    <t>Saldo Kas Dan Setara Kas Anak P...</t>
  </si>
  <si>
    <t>Perubahan Kepemilikan Entitas A...</t>
  </si>
  <si>
    <t>SSMS</t>
  </si>
  <si>
    <t>XIDX:SSMS</t>
  </si>
  <si>
    <t>Pencairan Atas Bank Yang ...</t>
  </si>
  <si>
    <t>Penerimaan Dari Restitus...</t>
  </si>
  <si>
    <t>Total Penerimaan Dari R...</t>
  </si>
  <si>
    <t>Beban Keuangan Yang Dibay...</t>
  </si>
  <si>
    <t>Penurunan (Kenaikan) Kas ...</t>
  </si>
  <si>
    <t>Penerimaan Lainnya, Neto</t>
  </si>
  <si>
    <t>Penambahan Perkebunan Pla...</t>
  </si>
  <si>
    <t>Penempatan Uang Muka Seto...</t>
  </si>
  <si>
    <t>Pembayaran Piutang Lain-L...</t>
  </si>
  <si>
    <t>Pelunasan Piutang Atas Pe...</t>
  </si>
  <si>
    <t>Pembayaran Untuk Uang Jam...</t>
  </si>
  <si>
    <t>Penerimaan Dana Dari Pemb...</t>
  </si>
  <si>
    <t>Pengembalian Dana Atas Ga...</t>
  </si>
  <si>
    <t>Penerimaan Dana Dari Piha...</t>
  </si>
  <si>
    <t>Penempatan Kontrak Berjan...</t>
  </si>
  <si>
    <t>(Pemberian Kepada)/Peneri...</t>
  </si>
  <si>
    <t>Pemberian Pinjaman Kepad...</t>
  </si>
  <si>
    <t>Pembayaran Pinjaman Kepa...</t>
  </si>
  <si>
    <t>Total (Pemberian Kepada...</t>
  </si>
  <si>
    <t>Penerimaan /Pembayaran Ut...</t>
  </si>
  <si>
    <t>Total Penerimaan /Pemba...</t>
  </si>
  <si>
    <t>Pembayaran Komisi Dibayar...</t>
  </si>
  <si>
    <t>Pembayaran Liabilitas Pem...</t>
  </si>
  <si>
    <t>Penerimaan Dana Obligasi</t>
  </si>
  <si>
    <t>Pembayaran Dividen Pemili...</t>
  </si>
  <si>
    <t>Peningkatan Penyertaan En...</t>
  </si>
  <si>
    <t>Pembayaran Upfront Fee</t>
  </si>
  <si>
    <t>Penyesuaian Arus Kas Merging Bi...</t>
  </si>
  <si>
    <t>SSTM</t>
  </si>
  <si>
    <t>XIDX:SSTM</t>
  </si>
  <si>
    <t>Pos Luar Biasa</t>
  </si>
  <si>
    <t>Total Pos Luar Biasa</t>
  </si>
  <si>
    <t>Setara Kas Yang Dibatasi ...</t>
  </si>
  <si>
    <t>Gaji, Upah Dan Tunjangan</t>
  </si>
  <si>
    <t>Biaya Produksi Lainnya D...</t>
  </si>
  <si>
    <t>Penerimaan Tagihan Restit...</t>
  </si>
  <si>
    <t>Penerimaan Penghasilan Bu...</t>
  </si>
  <si>
    <t>Pembayaran Pajak-Pajak La...</t>
  </si>
  <si>
    <t>Denda Pajak</t>
  </si>
  <si>
    <t>Laba Atas Kurs Valuta Asi...</t>
  </si>
  <si>
    <t>Reklasifikasi Setara Kas Yang D...</t>
  </si>
  <si>
    <t>STAR</t>
  </si>
  <si>
    <t>XIDX:STAR</t>
  </si>
  <si>
    <t>Penerimaan Bunga Dan Jasa...</t>
  </si>
  <si>
    <t>Pembayaran Bunga Dan Admi...</t>
  </si>
  <si>
    <t>Penerimaan (Pembayaran) O...</t>
  </si>
  <si>
    <t>Penurunan (Kenaikan) Port...</t>
  </si>
  <si>
    <t>Penempatan Pada Promissor...</t>
  </si>
  <si>
    <t>Perubahan Pada Piutang La...</t>
  </si>
  <si>
    <t>Aset Hak-Guna</t>
  </si>
  <si>
    <t>STTP</t>
  </si>
  <si>
    <t>XIDX:STTP</t>
  </si>
  <si>
    <t>Penerimaan Bunga Dan Sewa</t>
  </si>
  <si>
    <t>Retribusi Pajak - Bersih</t>
  </si>
  <si>
    <t>Pendapatan Lain-Lain</t>
  </si>
  <si>
    <t>Pembayaran Asuransi</t>
  </si>
  <si>
    <t>Hasil Dari Klaim Asuransi</t>
  </si>
  <si>
    <t>Pembayaran Bunga Dan Dend...</t>
  </si>
  <si>
    <t>Pengembalian Atas Lebih B...</t>
  </si>
  <si>
    <t>Penambahan Uang Muka Peny...</t>
  </si>
  <si>
    <t>Penerimaan Kembali Uang M...</t>
  </si>
  <si>
    <t>Pendapatan Deviden</t>
  </si>
  <si>
    <t>Pengambilalihan Saham Kep...</t>
  </si>
  <si>
    <t>Pembayaran Sewa Aset</t>
  </si>
  <si>
    <t>Penyertaan Saham Kepentin...</t>
  </si>
  <si>
    <t>Penambahan Hutang Bank Ja...</t>
  </si>
  <si>
    <t>Pembayaran Hutang Bank Ja...</t>
  </si>
  <si>
    <t>Pembayaran Hutang Lembaga...</t>
  </si>
  <si>
    <t>Jaminan Distributor</t>
  </si>
  <si>
    <t>Pelunasan (Penambahan) Pi...</t>
  </si>
  <si>
    <t>Penambahan Utang Pihak Be...</t>
  </si>
  <si>
    <t>Pelunasan Utang Pihak Ber...</t>
  </si>
  <si>
    <t>Penambahan Hutang Obligas...</t>
  </si>
  <si>
    <t>Pembayaran Beban Emisi Ob...</t>
  </si>
  <si>
    <t>Cadangan Penurunan Nilai Kas Da...</t>
  </si>
  <si>
    <t>SUGI</t>
  </si>
  <si>
    <t>XIDX:SUGI</t>
  </si>
  <si>
    <t>Q3 2018</t>
  </si>
  <si>
    <t>Q2 2018</t>
  </si>
  <si>
    <t>Q1 2018</t>
  </si>
  <si>
    <t>Q4 2017</t>
  </si>
  <si>
    <t>Pembayaran Beban-Beban</t>
  </si>
  <si>
    <t>Penerimaan Dari Utang Lai...</t>
  </si>
  <si>
    <t>Penerimaan Dari Utang Pih...</t>
  </si>
  <si>
    <t>Pembayaran (Peningkatan) ...</t>
  </si>
  <si>
    <t>Pembayaran Restitusi Paja...</t>
  </si>
  <si>
    <t>Pembayaran Beban Bunga Da...</t>
  </si>
  <si>
    <t>Penerimaan Dari Penebusan...</t>
  </si>
  <si>
    <t>Pelunasan Piutang Lain-La...</t>
  </si>
  <si>
    <t>Penambahan Piutang Lain-L...</t>
  </si>
  <si>
    <t>Penempatan Investasi</t>
  </si>
  <si>
    <t>Pengurangan Investasi Lai...</t>
  </si>
  <si>
    <t>Kenaikan Aset Gas Dan Min...</t>
  </si>
  <si>
    <t>Arus Kas Keluar Bersih Da...</t>
  </si>
  <si>
    <t>Penerimaan Dari Surat San...</t>
  </si>
  <si>
    <t>Pengembalian (Penempatan)...</t>
  </si>
  <si>
    <t>Penurunan (Peningkatan) J...</t>
  </si>
  <si>
    <t>Penambahan Utang Hubungan...</t>
  </si>
  <si>
    <t>Penambahan Utang Lembaga ...</t>
  </si>
  <si>
    <t>Pengurangan Utang Pembiay...</t>
  </si>
  <si>
    <t>Penurunan Piutang Lain-La...</t>
  </si>
  <si>
    <t>Penerimaan Dari Penambaha...</t>
  </si>
  <si>
    <t>Penerimaan Pelepasan Part...</t>
  </si>
  <si>
    <t>Penurunan Tambahan Modal ...</t>
  </si>
  <si>
    <t>Perolehan Utang Bank Dan...</t>
  </si>
  <si>
    <t>SULI</t>
  </si>
  <si>
    <t>XIDX:SULI</t>
  </si>
  <si>
    <t>Hasil Penjualan Saham Ana...</t>
  </si>
  <si>
    <t>Perolehan Biaya Tangguhan...</t>
  </si>
  <si>
    <t>Perolehan (Pelunasan) Wes...</t>
  </si>
  <si>
    <t>Penerimaan Liabilitas Jan...</t>
  </si>
  <si>
    <t>Pembayaran Laibilitas Jan...</t>
  </si>
  <si>
    <t>Pembayaran Pinjaman Pemeg...</t>
  </si>
  <si>
    <t>Penerimaan Penerbitan Sah...</t>
  </si>
  <si>
    <t>SUPR</t>
  </si>
  <si>
    <t>XIDX:SUPR</t>
  </si>
  <si>
    <t>Penerimaan Dari Pajak</t>
  </si>
  <si>
    <t>Pencairan Bank Yang Dibat...</t>
  </si>
  <si>
    <t>Penempatan Setoran Jamina...</t>
  </si>
  <si>
    <t>Penerimaan Dari Bank Yang...</t>
  </si>
  <si>
    <t>Pelepasan Properti Invest...</t>
  </si>
  <si>
    <t>Pembayaran Utang Atas Per...</t>
  </si>
  <si>
    <t>Pembelian Dan Sewa Atas L...</t>
  </si>
  <si>
    <t>Pembelian Saham Nonpengen...</t>
  </si>
  <si>
    <t>Pencarian Dana Yang Dibat...</t>
  </si>
  <si>
    <t>Penerimaan Kas Dari Pelep...</t>
  </si>
  <si>
    <t>Pembayaran Akuisisi Bisni...</t>
  </si>
  <si>
    <t>Uang Muka Konstruksi</t>
  </si>
  <si>
    <t>Perolehan Dari Pelaksanaa...</t>
  </si>
  <si>
    <t>Perolehan Bersih Dari Pel...</t>
  </si>
  <si>
    <t>Perolehan Penawaran Saham...</t>
  </si>
  <si>
    <t>Penerimaan Atas Restruktu...</t>
  </si>
  <si>
    <t>Utang Jangka Pendek</t>
  </si>
  <si>
    <t>Total Utang Jangka Pend...</t>
  </si>
  <si>
    <t>Pelunasan Obligasi</t>
  </si>
  <si>
    <t>Penerimaan Bersih Dari Pe...</t>
  </si>
  <si>
    <t>TALF</t>
  </si>
  <si>
    <t>XIDX:TALF</t>
  </si>
  <si>
    <t>Pembayaran Untuk Gaji, Tu...</t>
  </si>
  <si>
    <t>Penerimaan Lebih Bayar Pa...</t>
  </si>
  <si>
    <t>Pembayaran Pajak Atas Rev...</t>
  </si>
  <si>
    <t>Pengurangan Piutang Lain-...</t>
  </si>
  <si>
    <t>Pembayaran Untuk Kombinas...</t>
  </si>
  <si>
    <t>TARA</t>
  </si>
  <si>
    <t>XIDX:TARA</t>
  </si>
  <si>
    <t>Pembayaran Uang Muka</t>
  </si>
  <si>
    <t>Penerimaan Hasil Divestas...</t>
  </si>
  <si>
    <t>Penambahan Piutang Lain -...</t>
  </si>
  <si>
    <t>Perolehan Tanah</t>
  </si>
  <si>
    <t>Pembayaran Akuisisi Saham...</t>
  </si>
  <si>
    <t>Penerimaan Hasil Penawara...</t>
  </si>
  <si>
    <t>Kenaikan Bersih Piutang L...</t>
  </si>
  <si>
    <t>Penerimaan Dari Pendirian...</t>
  </si>
  <si>
    <t>Kenaikan Utang Lain - Lai...</t>
  </si>
  <si>
    <t>TAXI</t>
  </si>
  <si>
    <t>XIDX:TAXI</t>
  </si>
  <si>
    <t>Kewajiban Lembaga...</t>
  </si>
  <si>
    <t>Penerimaan Kas Dari Penge...</t>
  </si>
  <si>
    <t>Uang Muka Atas Penjualan ...</t>
  </si>
  <si>
    <t>Penerimaan Restitusi Ppn ...</t>
  </si>
  <si>
    <t>Penurunan Pada Piutang Ia...</t>
  </si>
  <si>
    <t>Kenaikan Pada Piutang Iai...</t>
  </si>
  <si>
    <t>Kenaikan Pada Piutang Jan...</t>
  </si>
  <si>
    <t>Penurunan Pada Aset Lain-...</t>
  </si>
  <si>
    <t>Penurunan Uang Muka Penju...</t>
  </si>
  <si>
    <t>Penerimaan Dari Lembaga K...</t>
  </si>
  <si>
    <t>Pembayaran Kepada Lembaga...</t>
  </si>
  <si>
    <t>Penerbitan Saham Melalui ...</t>
  </si>
  <si>
    <t>Kenaikan (Penurunan) Pada...</t>
  </si>
  <si>
    <t>Pemegang Saham</t>
  </si>
  <si>
    <t>Penerbitan Obligasi</t>
  </si>
  <si>
    <t>Pembayaran Biaya Emisi At...</t>
  </si>
  <si>
    <t>Penerimaan Dana Pada Reke...</t>
  </si>
  <si>
    <t>Piutang Jangka Panjang Pi...</t>
  </si>
  <si>
    <t>TBIG</t>
  </si>
  <si>
    <t>XIDX:TBIG</t>
  </si>
  <si>
    <t>Senior Notes</t>
  </si>
  <si>
    <t>Penempatan Deposito Jamin...</t>
  </si>
  <si>
    <t>Pembayaran Kas Ke Karyawa...</t>
  </si>
  <si>
    <t>Pembayaran Kas Ke Pemasok</t>
  </si>
  <si>
    <t>Pembayaran Pajak Revaluas...</t>
  </si>
  <si>
    <t>Akusisi Dan Penyertaan Sa...</t>
  </si>
  <si>
    <t>Uang Muka Pembelian Menar...</t>
  </si>
  <si>
    <t>Pencarian (Penempatan) De...</t>
  </si>
  <si>
    <t>Pembelian Kembali Saham B...</t>
  </si>
  <si>
    <t>Pembelian Obligasi Wajib ...</t>
  </si>
  <si>
    <t>Penerimaan Dari Aset Keua...</t>
  </si>
  <si>
    <t>Pembayaran Surat Utang</t>
  </si>
  <si>
    <t>Biaya Penerbitan Surat Ut...</t>
  </si>
  <si>
    <t>Pencairan Pinjaman Bank</t>
  </si>
  <si>
    <t>Penerimaan Pinjaman Pihak...</t>
  </si>
  <si>
    <t>Penerimaan Sewa Pembiaya...</t>
  </si>
  <si>
    <t>Pembayaran Dividen - Enti...</t>
  </si>
  <si>
    <t>Setoran Pembayaran Divide...</t>
  </si>
  <si>
    <t>Pembayaran Bunga Dan Biay...</t>
  </si>
  <si>
    <t>Penerimaan Penyelesaian K...</t>
  </si>
  <si>
    <t>Biaya Penawaran Umum Perd...</t>
  </si>
  <si>
    <t>Pembayaran Biaya Saham Tr...</t>
  </si>
  <si>
    <t>Pembelian Saham Treasuri ...</t>
  </si>
  <si>
    <t>Penerbitan Sukuk Ijarah</t>
  </si>
  <si>
    <t>Penerimaan Derivatif</t>
  </si>
  <si>
    <t>Setara Kas Yang Dibatasi Penggu...</t>
  </si>
  <si>
    <t>TBLA</t>
  </si>
  <si>
    <t>XIDX:TBLA</t>
  </si>
  <si>
    <t>Pinjaman Yang Dit...</t>
  </si>
  <si>
    <t>Pembayaran Utang Pajak Pe...</t>
  </si>
  <si>
    <t>Pencairan Sertifikat Depo...</t>
  </si>
  <si>
    <t>Pembayaran Ke Pihak Berel...</t>
  </si>
  <si>
    <t>Penerimaan Dari Utang Pl...</t>
  </si>
  <si>
    <t>Pembayaran Dari Utang Pl...</t>
  </si>
  <si>
    <t>Hasil Penjualan Atas Aset...</t>
  </si>
  <si>
    <t>Perolehan Aset Yang Disew...</t>
  </si>
  <si>
    <t>Penerimaan Dari (Uang Muk...</t>
  </si>
  <si>
    <t>Penempatan Dalam Serfifik...</t>
  </si>
  <si>
    <t>Penambahan Utang (Piutang...</t>
  </si>
  <si>
    <t>Perolehan Utang Bank Jang...</t>
  </si>
  <si>
    <t>Pembayaran Pinjaman Diter...</t>
  </si>
  <si>
    <t>Penempatan Dalam Investas...</t>
  </si>
  <si>
    <t>Pembayaran Penyelesaian K...</t>
  </si>
  <si>
    <t>Perolehan Dari Penerbitan...</t>
  </si>
  <si>
    <t>Pembayaran Untuk Penebusa...</t>
  </si>
  <si>
    <t>Hasil Penawaran Umum Obli...</t>
  </si>
  <si>
    <t>Pelunasan Obligasi Globa...</t>
  </si>
  <si>
    <t>Pelunasan Obligasi Rupia...</t>
  </si>
  <si>
    <t>Total Pelunasan Obligas...</t>
  </si>
  <si>
    <t>Pembelian Kembali Obligas...</t>
  </si>
  <si>
    <t>Penjualan Obligasi Rupiah</t>
  </si>
  <si>
    <t>Hasil Penerbitan Utang Mt...</t>
  </si>
  <si>
    <t>Pelaksanaan Pmhmetd</t>
  </si>
  <si>
    <t>Transaksi Dengan Non Peng...</t>
  </si>
  <si>
    <t>Perolehan Kembali Dari Sa...</t>
  </si>
  <si>
    <t>Penerimaan Dari Konversi ...</t>
  </si>
  <si>
    <t>Penerimaan (Penambahan) D...</t>
  </si>
  <si>
    <t>TBMS</t>
  </si>
  <si>
    <t>XIDX:TBMS</t>
  </si>
  <si>
    <t>Pembayaran Ke Pemasok Dan...</t>
  </si>
  <si>
    <t>Pembayaran Untuk Beban Bu...</t>
  </si>
  <si>
    <t>Penerimaan Dari Estimasi ...</t>
  </si>
  <si>
    <t>Penerimaan Dari Pembayara...</t>
  </si>
  <si>
    <t>Pembayaran Kas Untuk Piut...</t>
  </si>
  <si>
    <t>Hasil Penjualan Operasi D...</t>
  </si>
  <si>
    <t>Pembayaran Hutang Deviden</t>
  </si>
  <si>
    <t>TCID</t>
  </si>
  <si>
    <t>XIDX:TCID</t>
  </si>
  <si>
    <t>Royalti</t>
  </si>
  <si>
    <t>Penerimaan Restitusi Paj...</t>
  </si>
  <si>
    <t>Beban Umum Dan Lainnya</t>
  </si>
  <si>
    <t>Penjualan Efek</t>
  </si>
  <si>
    <t>Investasi Pada Efek Terse...</t>
  </si>
  <si>
    <t>Uang Muka Yang Diterima D...</t>
  </si>
  <si>
    <t>Pengembalian Dari Pembata...</t>
  </si>
  <si>
    <t>Pembayaran Beban Tangguha...</t>
  </si>
  <si>
    <t>Penerbitan Modal Saham</t>
  </si>
  <si>
    <t>Biaya Penawaran Umum Terb...</t>
  </si>
  <si>
    <t>TELE</t>
  </si>
  <si>
    <t>XIDX:TELE</t>
  </si>
  <si>
    <t>Penerimaan Kas Operasi La...</t>
  </si>
  <si>
    <t>Pencairan Pada Deposito D...</t>
  </si>
  <si>
    <t>Penjualan Investasi</t>
  </si>
  <si>
    <t>Perolehan Investasi Entit...</t>
  </si>
  <si>
    <t>Pembayaran Atas Pembelian...</t>
  </si>
  <si>
    <t>Investasi Pada Entitas Se...</t>
  </si>
  <si>
    <t>Penambahan Modal Saham Me...</t>
  </si>
  <si>
    <t>Penambahan Agio Saham</t>
  </si>
  <si>
    <t>Penambahan Agio Saham Dar...</t>
  </si>
  <si>
    <t>Pembayaran Utang Angsuran...</t>
  </si>
  <si>
    <t>Tambahan Modal Saham Pada...</t>
  </si>
  <si>
    <t>Akuisisi Entitas Anak Ole...</t>
  </si>
  <si>
    <t>Penambahan Kepentingan No...</t>
  </si>
  <si>
    <t>Pencairan Pada Dana Yang ...</t>
  </si>
  <si>
    <t>Penempatan Pada Dana Yang...</t>
  </si>
  <si>
    <t>Pembayaran Biaya Provisi ...</t>
  </si>
  <si>
    <t>Penerimaan Dana Dari Pene...</t>
  </si>
  <si>
    <t>Pembayaran Dana Terkait P...</t>
  </si>
  <si>
    <t>Dampak Akuisisi Entitas Anak</t>
  </si>
  <si>
    <t>Kas Dan Bank Entitas Anak Saat ...</t>
  </si>
  <si>
    <t>TFCO</t>
  </si>
  <si>
    <t>XIDX:TFCO</t>
  </si>
  <si>
    <t>Pembayaran Untuk Bunga</t>
  </si>
  <si>
    <t>Setoran Jaminan</t>
  </si>
  <si>
    <t>Pembayaran Administrasi B...</t>
  </si>
  <si>
    <t>Pencairan Deposito Yang D...</t>
  </si>
  <si>
    <t>Lain-Lain, Neto</t>
  </si>
  <si>
    <t>Pembelian Efek-Efek</t>
  </si>
  <si>
    <t>Penerimaan Investasi</t>
  </si>
  <si>
    <t>Pembayaran Sewa</t>
  </si>
  <si>
    <t>Penambahan Pinjaman Jangk...</t>
  </si>
  <si>
    <t>TGKA</t>
  </si>
  <si>
    <t>XIDX:TGKA</t>
  </si>
  <si>
    <t>Pembayaran Kurang Bayar P...</t>
  </si>
  <si>
    <t>Hasil Penjualan Tanah Yan...</t>
  </si>
  <si>
    <t>Kenaikan Rekening Bank Ya...</t>
  </si>
  <si>
    <t>Pencarian (Penempatan) In...</t>
  </si>
  <si>
    <t>Penurunan Investasi Jangk...</t>
  </si>
  <si>
    <t>Penjualan Hak Merk Dagang</t>
  </si>
  <si>
    <t>Penerimaan Modal Entitas ...</t>
  </si>
  <si>
    <t>Pembelian Saham Entitas A...</t>
  </si>
  <si>
    <t>Penjualan Investasi Saham</t>
  </si>
  <si>
    <t>Total Penambahan (Pengu...</t>
  </si>
  <si>
    <t>Kas Dan Setara Kas Akuisisi Ent...</t>
  </si>
  <si>
    <t>TIFA</t>
  </si>
  <si>
    <t>XIDX:TIFA</t>
  </si>
  <si>
    <t>Pendapatan Sewa Pembiayaa...</t>
  </si>
  <si>
    <t>Pendapatan Pembiayaan Kon...</t>
  </si>
  <si>
    <t>Pendapatan Sewa Operasi</t>
  </si>
  <si>
    <t>Pendapatan Anjak Piutang</t>
  </si>
  <si>
    <t>Medium Term Notes</t>
  </si>
  <si>
    <t>Penerimaan Kas Dari :</t>
  </si>
  <si>
    <t>Sewa Pembiayaan</t>
  </si>
  <si>
    <t>Pembiayaan Konsumen</t>
  </si>
  <si>
    <t>Sewa Operasi</t>
  </si>
  <si>
    <t>Premi Asuransi</t>
  </si>
  <si>
    <t>Piutang Yang Diambil Ali...</t>
  </si>
  <si>
    <t>Penjualan Agunan Yang Di...</t>
  </si>
  <si>
    <t>Ijarah Muntahiyah Bittam...</t>
  </si>
  <si>
    <t>Pencairan Kas Dibank Dan...</t>
  </si>
  <si>
    <t>Pengeluaran Kas Untuk/Kep...</t>
  </si>
  <si>
    <t>Penempatan Kas Di Bank D...</t>
  </si>
  <si>
    <t>Pengeluaran Lain-Lain</t>
  </si>
  <si>
    <t>Total Pengeluaran Kas U...</t>
  </si>
  <si>
    <t>Hasil Penjualan Aset Untu...</t>
  </si>
  <si>
    <t>Perolehan Aset Untuk Dise...</t>
  </si>
  <si>
    <t>Pencairan Kas Di Bank Dan...</t>
  </si>
  <si>
    <t>Penerimaan Investasi Jang...</t>
  </si>
  <si>
    <t>Perolehan Investasi Surat...</t>
  </si>
  <si>
    <t>Perolehan Aset Ijarah Mun...</t>
  </si>
  <si>
    <t>Penempatan Investasi Lain...</t>
  </si>
  <si>
    <t>Penempatan Di Bank - Terk...</t>
  </si>
  <si>
    <t>Pencairan Penempatan Di B...</t>
  </si>
  <si>
    <t>Penarikan Investasi Lainn...</t>
  </si>
  <si>
    <t>Perolehan Investasi Lainn...</t>
  </si>
  <si>
    <t>Pencairan (Penambahan) Ef...</t>
  </si>
  <si>
    <t>Pembayaran Atas Penerbita...</t>
  </si>
  <si>
    <t>Pelunasan Pinjaman</t>
  </si>
  <si>
    <t>Pembayaran Dari Liabilita...</t>
  </si>
  <si>
    <t>TINS</t>
  </si>
  <si>
    <t>XIDX:TINS</t>
  </si>
  <si>
    <t>Utang Royalti</t>
  </si>
  <si>
    <t>Penerimaan Bunga Dan Pend...</t>
  </si>
  <si>
    <t>Program Kemitraan Dan Bin...</t>
  </si>
  <si>
    <t>Pembayaran Iuran Pensiun</t>
  </si>
  <si>
    <t>Penerimaan/Pembayaran Lai...</t>
  </si>
  <si>
    <t>Penempatan Dana Pensiun</t>
  </si>
  <si>
    <t>Pembayaran Pajak Dan Roya...</t>
  </si>
  <si>
    <t>Pelunasan Akuisisi Tbbe</t>
  </si>
  <si>
    <t>Pembayaran Bersih Akibat ...</t>
  </si>
  <si>
    <t>Pembayaran Kegiatan Ekspl...</t>
  </si>
  <si>
    <t>Pembayaran Uang Jaminan K...</t>
  </si>
  <si>
    <t>Penambahan Investasi Pasa...</t>
  </si>
  <si>
    <t>Penerimaan Dari Dividen P...</t>
  </si>
  <si>
    <t>Pembelian Obligasi Pemeri...</t>
  </si>
  <si>
    <t>Penerimaan Pinjaman Bank,...</t>
  </si>
  <si>
    <t>Pembayaran Utang Sukuk Ij...</t>
  </si>
  <si>
    <t>Pembayaran Mtn</t>
  </si>
  <si>
    <t>Pembayaran Obligasi Dan S...</t>
  </si>
  <si>
    <t>Pembayaran Biaya Pembelia...</t>
  </si>
  <si>
    <t>Diklasifikasikan Sebagai Dimili...</t>
  </si>
  <si>
    <t>TIRA</t>
  </si>
  <si>
    <t>XIDX:TIRA</t>
  </si>
  <si>
    <t>Pengembalian Kelebihan Pe...</t>
  </si>
  <si>
    <t>Tembusan Pengampunan Paja...</t>
  </si>
  <si>
    <t>Pajak Penghasilan Badan</t>
  </si>
  <si>
    <t>Penurunan Liabilitas Sewa</t>
  </si>
  <si>
    <t>Penurunan (Kenaikan) Dari...</t>
  </si>
  <si>
    <t>Penerimaan Liabilitas Keu...</t>
  </si>
  <si>
    <t>Penerimaan Liabilitas Pem...</t>
  </si>
  <si>
    <t>TIRT</t>
  </si>
  <si>
    <t>XIDX:TIRT</t>
  </si>
  <si>
    <t>Penerimaan Kas Dari Lain-...</t>
  </si>
  <si>
    <t>Beban-Beban</t>
  </si>
  <si>
    <t>Uang Muka Dan Biaya Diba...</t>
  </si>
  <si>
    <t>Penerimaan Dari Aset Ters...</t>
  </si>
  <si>
    <t>Penurunan Beban Tanaman D...</t>
  </si>
  <si>
    <t>Peningkatan (Penurunan) H...</t>
  </si>
  <si>
    <t>Kenaikan Utang Pemegang S...</t>
  </si>
  <si>
    <t>Pembayaran Kepada Pemegan...</t>
  </si>
  <si>
    <t>Kenaikan (Penurunan) Utan...</t>
  </si>
  <si>
    <t>TKIM</t>
  </si>
  <si>
    <t>XIDX:TKIM</t>
  </si>
  <si>
    <t>Pembayaran Kas Bersih Ata...</t>
  </si>
  <si>
    <t>Penurunan Aset Lancar Lai...</t>
  </si>
  <si>
    <t>Kenaikan (Penurunan) Neto...</t>
  </si>
  <si>
    <t>Penerimaan Pelaksanaan Wa...</t>
  </si>
  <si>
    <t>Penerimaan Utang Murabaha...</t>
  </si>
  <si>
    <t>Pembayaran Utang Murabaha...</t>
  </si>
  <si>
    <t>Pembayaran Pembiayaan Mus...</t>
  </si>
  <si>
    <t>Penerimaan Pembiayaan Mus...</t>
  </si>
  <si>
    <t>TLKM</t>
  </si>
  <si>
    <t>XIDX:TLKM</t>
  </si>
  <si>
    <t>Beban Interkoneksi</t>
  </si>
  <si>
    <t>Pinjaman Penerusa...</t>
  </si>
  <si>
    <t>Penerimaan Dari</t>
  </si>
  <si>
    <t>Operator Lain</t>
  </si>
  <si>
    <t>Telepon Tidak Bergerak</t>
  </si>
  <si>
    <t>Telepon Seluler</t>
  </si>
  <si>
    <t>Interkoneksi</t>
  </si>
  <si>
    <t>Data, Internet, Dan Jasa...</t>
  </si>
  <si>
    <t>Jaringan</t>
  </si>
  <si>
    <t>Jasa Telekomunikasi Lain...</t>
  </si>
  <si>
    <t>Total Penerimaan Dari</t>
  </si>
  <si>
    <t>Pendapatan Bunga Diterima</t>
  </si>
  <si>
    <t>Penerimaan / Pengembalian...</t>
  </si>
  <si>
    <t>Pembayaran Tagihan Restir...</t>
  </si>
  <si>
    <t>Beban Bunga Dibayar</t>
  </si>
  <si>
    <t>Pembayaran Sewa Jangka Pe...</t>
  </si>
  <si>
    <t>Penerimaan Kas Lainya - N...</t>
  </si>
  <si>
    <t>Pelepasan Bisnis</t>
  </si>
  <si>
    <t>Pembelian Bisnis</t>
  </si>
  <si>
    <t>Pelepasan Penyertaan Jang...</t>
  </si>
  <si>
    <t>Pelepasan Perusahaan Asos...</t>
  </si>
  <si>
    <t>Hasil Dari Pelepasan Inve...</t>
  </si>
  <si>
    <t>Penambahan Penyertaan Jan...</t>
  </si>
  <si>
    <t>Hasil Dari Pencairan Depo...</t>
  </si>
  <si>
    <t>Hasil Dari Claim Asuransi</t>
  </si>
  <si>
    <t>Akuisisi Tower Oleh Anak ...</t>
  </si>
  <si>
    <t>Penempatan Pada Rekening ...</t>
  </si>
  <si>
    <t>Uang Muka Pembelian Inves...</t>
  </si>
  <si>
    <t>Penurunan/Kenaikan Rekeni...</t>
  </si>
  <si>
    <t>Penerimaan Dari Akuisisi ...</t>
  </si>
  <si>
    <t>Penambahan Kepemilikan Pa...</t>
  </si>
  <si>
    <t>Penambahan/Penurunan Uang...</t>
  </si>
  <si>
    <t>Hasil Dari Pelepasan Anak...</t>
  </si>
  <si>
    <t>Hasil Dari Penjualan Saha...</t>
  </si>
  <si>
    <t>Hasil Dari Hutang Bank</t>
  </si>
  <si>
    <t>Hasil Dari Hutang Bank Ja...</t>
  </si>
  <si>
    <t>Hasil Dari Wesel Bayar</t>
  </si>
  <si>
    <t>Hasil Wesel Jangka Meneng...</t>
  </si>
  <si>
    <t>Hasil Dari Obligasi</t>
  </si>
  <si>
    <t>Pembelian Saham Kembali P...</t>
  </si>
  <si>
    <t>Pencairan Medium Term Not...</t>
  </si>
  <si>
    <t>Pemegang Saham Perusahaa...</t>
  </si>
  <si>
    <t>Pemegang Saham Non Penge...</t>
  </si>
  <si>
    <t>Hasil Dari Pinjaman Pener...</t>
  </si>
  <si>
    <t>Pembayaran Pinjaman Pener...</t>
  </si>
  <si>
    <t>Pencairan Utang Bank Dan ...</t>
  </si>
  <si>
    <t>Hasil Dari Penawaran Saha...</t>
  </si>
  <si>
    <t>Pembayaran Wesel Jangka M...</t>
  </si>
  <si>
    <t>Penyisihan Kerugian Kredit Eksp...</t>
  </si>
  <si>
    <t>Saldo Akhir Anak Perusahaan Yan...</t>
  </si>
  <si>
    <t>TMAS</t>
  </si>
  <si>
    <t>XIDX:TMAS</t>
  </si>
  <si>
    <t>Utang Transaksi S...</t>
  </si>
  <si>
    <t>Pengeluaran Kas Kepada Pe...</t>
  </si>
  <si>
    <t>Pengeluaran Kas Kepada Ka...</t>
  </si>
  <si>
    <t>Penerimaan Dari :</t>
  </si>
  <si>
    <t>Taksiran Tagihan Pajak</t>
  </si>
  <si>
    <t>Klaim Asuransi</t>
  </si>
  <si>
    <t>Total Penerimaan Dari :</t>
  </si>
  <si>
    <t>Pembayaran Atas :</t>
  </si>
  <si>
    <t>Beban Bunga Sewa</t>
  </si>
  <si>
    <t>Margin Transaksi Syariah</t>
  </si>
  <si>
    <t>Total Pembayaran Atas :</t>
  </si>
  <si>
    <t>Penerimaan Dari Aset Deri...</t>
  </si>
  <si>
    <t>Beban Pemugaran Kapal</t>
  </si>
  <si>
    <t>Perolehan Perangkat Luna...</t>
  </si>
  <si>
    <t>Total Uang Muka Untuk P...</t>
  </si>
  <si>
    <t>Pembayaran Beban Ditanggu...</t>
  </si>
  <si>
    <t>Security Deposit</t>
  </si>
  <si>
    <t>Dividen Dari Ventura Bers...</t>
  </si>
  <si>
    <t>Kas Entitas Anak Yang Bar...</t>
  </si>
  <si>
    <t>Uang Muka Akuisisi Invest...</t>
  </si>
  <si>
    <t>Perolehan Pinjaman Dari T...</t>
  </si>
  <si>
    <t>Perolehan Pinjaman Dari L...</t>
  </si>
  <si>
    <t>Perolehan Pinjaman Dari H...</t>
  </si>
  <si>
    <t>Perolehan Hutang Bank Jan...</t>
  </si>
  <si>
    <t>Penambahan Piutang Hubung...</t>
  </si>
  <si>
    <t>Dividen Kas Entitas Anak</t>
  </si>
  <si>
    <t>Pembayaran :</t>
  </si>
  <si>
    <t>Utang Lembaga Keuangan</t>
  </si>
  <si>
    <t>Utang Transaksi Syariah</t>
  </si>
  <si>
    <t>Utang Pembelian Secara A...</t>
  </si>
  <si>
    <t>Utang Pembiayaan Konsume...</t>
  </si>
  <si>
    <t>Hutang Derivatif</t>
  </si>
  <si>
    <t>Total Pembayaran :</t>
  </si>
  <si>
    <t>Total Perolehan</t>
  </si>
  <si>
    <t>Penurunan Uang Muka Pembe...</t>
  </si>
  <si>
    <t>Penurunan Utang Hubungan ...</t>
  </si>
  <si>
    <t>Kenaikan Aset Keuangan Ti...</t>
  </si>
  <si>
    <t>TMPO</t>
  </si>
  <si>
    <t>XIDX:TMPO</t>
  </si>
  <si>
    <t>Total Utang Lain Ja...</t>
  </si>
  <si>
    <t>Penjualan Barang Sisa</t>
  </si>
  <si>
    <t>Penerimaan Hasil Retritus...</t>
  </si>
  <si>
    <t>Pendapatan/Beban Lainnya</t>
  </si>
  <si>
    <t>Penyertaan Dalam Saham</t>
  </si>
  <si>
    <t>Tambahan Investasi Pada E...</t>
  </si>
  <si>
    <t>Pembelian Aset</t>
  </si>
  <si>
    <t>Obligasi</t>
  </si>
  <si>
    <t>Penerimaan Hutang Jangka ...</t>
  </si>
  <si>
    <t>Penerimaan Pendanaan Lain...</t>
  </si>
  <si>
    <t>Tambahan Modal Dasar</t>
  </si>
  <si>
    <t>Pembayaran Deviden Kas</t>
  </si>
  <si>
    <t>Koreksi Saldo Laba - Dampak Imp...</t>
  </si>
  <si>
    <t>Dampak Konsolidasi Anak Usaha</t>
  </si>
  <si>
    <t>TOBA</t>
  </si>
  <si>
    <t>XIDX:TOBA</t>
  </si>
  <si>
    <t>Penurunan Neto Kas Di Ban...</t>
  </si>
  <si>
    <t>Penerimaan Kelebihan Pemb...</t>
  </si>
  <si>
    <t>Pembayaran Untuk Konstruk...</t>
  </si>
  <si>
    <t>Penempatan Jaminan Reklam...</t>
  </si>
  <si>
    <t>Dividen Kas Yang Diterima</t>
  </si>
  <si>
    <t>Penambahan Tanaman Belum ...</t>
  </si>
  <si>
    <t>Pengembalian Atas Pinjama...</t>
  </si>
  <si>
    <t>Hasil Dari Divestasi Saha...</t>
  </si>
  <si>
    <t>Hasil Dari Divestasi Enti...</t>
  </si>
  <si>
    <t>Kombinasi Bisnis</t>
  </si>
  <si>
    <t>Pencairan (Penempatan) Pa...</t>
  </si>
  <si>
    <t>Pinjaman Kepada Pemegang ...</t>
  </si>
  <si>
    <t>Akuisisi Bisnis Setelah D...</t>
  </si>
  <si>
    <t>Arus Kas Masuk Bersih Dar...</t>
  </si>
  <si>
    <t>Pembelian Saham Tambahan ...</t>
  </si>
  <si>
    <t>Pembayaran Pokok Sewa Pem...</t>
  </si>
  <si>
    <t>Penambahan Aset Terkait D...</t>
  </si>
  <si>
    <t>Penempatan Kas Di Bank Ya...</t>
  </si>
  <si>
    <t>Kenaikan Neto Kas Dan Setara Ka...</t>
  </si>
  <si>
    <t>TOTL</t>
  </si>
  <si>
    <t>XIDX:TOTL</t>
  </si>
  <si>
    <t>Beban Non-Operasional</t>
  </si>
  <si>
    <t>Penerimaan Hasil Obligasi</t>
  </si>
  <si>
    <t>Pembayaran Untuk Operasio...</t>
  </si>
  <si>
    <t>Pencairan Jaminan Deposit...</t>
  </si>
  <si>
    <t>Penempatan Jaminan Deposi...</t>
  </si>
  <si>
    <t>Penambahan Deposito Yang ...</t>
  </si>
  <si>
    <t>Penerimaan Deposito Yang ...</t>
  </si>
  <si>
    <t>Penerimaan Atas Restitusi...</t>
  </si>
  <si>
    <t>Pencairan Jaminan Deposi...</t>
  </si>
  <si>
    <t>Penempatan Jaminan Depos...</t>
  </si>
  <si>
    <t>Total Pencairan (Penemp...</t>
  </si>
  <si>
    <t>Pencairan (Penempatan) Re...</t>
  </si>
  <si>
    <t>Pelepasan Investasi Jang...</t>
  </si>
  <si>
    <t>Penempatan Investasi Jan...</t>
  </si>
  <si>
    <t>Penambahan Pada Ventura B...</t>
  </si>
  <si>
    <t>Penerimaaan Dari Ventura ...</t>
  </si>
  <si>
    <t>Distribusi Laba Kerjasama...</t>
  </si>
  <si>
    <t>Pembelian Aset Tidak Berw...</t>
  </si>
  <si>
    <t>Penerimaan Dari Kerjasama...</t>
  </si>
  <si>
    <t>Persediaan Tanah Dalam Pe...</t>
  </si>
  <si>
    <t>Penambahan Penyertaan</t>
  </si>
  <si>
    <t>Pengurangan Penyertaan</t>
  </si>
  <si>
    <t>Pembelian Aset Tidak Lanc...</t>
  </si>
  <si>
    <t>Penjualan Aset Tidak Lanc...</t>
  </si>
  <si>
    <t>Pelepasan Investasi Jangk...</t>
  </si>
  <si>
    <t>Penerimaan Piutang Lain-L...</t>
  </si>
  <si>
    <t>Saham Diperoleh Kembali</t>
  </si>
  <si>
    <t>Penjualan Kembali Modal S...</t>
  </si>
  <si>
    <t>Pembayaran Provisi Atas U...</t>
  </si>
  <si>
    <t>TOTO</t>
  </si>
  <si>
    <t>XIDX:TOTO</t>
  </si>
  <si>
    <t>Pemasok Yang Berelasi</t>
  </si>
  <si>
    <t>Pegawai Dan Operasional ...</t>
  </si>
  <si>
    <t>Penerimaan Dari Hasil Res...</t>
  </si>
  <si>
    <t>Pinjaman Entitas Asosiasi</t>
  </si>
  <si>
    <t>Investasi Obligasi</t>
  </si>
  <si>
    <t>Hasil Penjualan Penerbita...</t>
  </si>
  <si>
    <t>Penerimaan Deviden Dari I...</t>
  </si>
  <si>
    <t>Pembayaran Pinjaman Ke Pi...</t>
  </si>
  <si>
    <t>Penerimaan Hutang Lain-La...</t>
  </si>
  <si>
    <t>TOWR</t>
  </si>
  <si>
    <t>XIDX:TOWR</t>
  </si>
  <si>
    <t>Pelunasan Liabilitas Renc...</t>
  </si>
  <si>
    <t>Penempatan Atas Kas Dari ...</t>
  </si>
  <si>
    <t>Pencairan Dari Bank Yang ...</t>
  </si>
  <si>
    <t>Pengembalian Pajak</t>
  </si>
  <si>
    <t>Penerimaan Investasi Sewa...</t>
  </si>
  <si>
    <t>Pembayaran Uang Muka Kepa...</t>
  </si>
  <si>
    <t>Pembayaran Sewa Tanah Jan...</t>
  </si>
  <si>
    <t>Penempatan Pada Investasi...</t>
  </si>
  <si>
    <t>Kas Dari Akuisisi Entitas...</t>
  </si>
  <si>
    <t>Penerimaan Dividen Entita...</t>
  </si>
  <si>
    <t>Akuisisi Aset Tak Berwuju...</t>
  </si>
  <si>
    <t>Pembayaran Kewajiban Akui...</t>
  </si>
  <si>
    <t>Penerimaan Investasi Inst...</t>
  </si>
  <si>
    <t>Investasi Pada Asosiasi</t>
  </si>
  <si>
    <t>Pengembalian Investasi Ja...</t>
  </si>
  <si>
    <t>Penempatan Pada Convertib...</t>
  </si>
  <si>
    <t>Pembayaran Rencana Opsi M...</t>
  </si>
  <si>
    <t>Penerimaan Dari Utang Non...</t>
  </si>
  <si>
    <t>Pembayaran Biaya Right Is...</t>
  </si>
  <si>
    <t>Pembayaran Atas Pengembal...</t>
  </si>
  <si>
    <t>Penarikan Share Premium</t>
  </si>
  <si>
    <t>Pembayaran Pinjaman Biaya...</t>
  </si>
  <si>
    <t>Pembayaran Akuisisi Anak ...</t>
  </si>
  <si>
    <t>Pembayaran Premi Call Spr...</t>
  </si>
  <si>
    <t>Pembayaran Bunga Obligasi</t>
  </si>
  <si>
    <t>Pengembalian Dividen</t>
  </si>
  <si>
    <t>Penerimaan Dari Mesop</t>
  </si>
  <si>
    <t>Penyelesaian Transaksi De...</t>
  </si>
  <si>
    <t>Penerimaan Dari Kontribus...</t>
  </si>
  <si>
    <t>Hedging Cost</t>
  </si>
  <si>
    <t>Pembayaran Dari Pinjaman ...</t>
  </si>
  <si>
    <t>TPIA</t>
  </si>
  <si>
    <t>XIDX:TPIA</t>
  </si>
  <si>
    <t>Pembayaran Atas Tagihan P...</t>
  </si>
  <si>
    <t>Investasi Di Perusahaan A...</t>
  </si>
  <si>
    <t>Investasi Pada Saham</t>
  </si>
  <si>
    <t>Penarikan Dari Rekening B...</t>
  </si>
  <si>
    <t>Pembayaran Tax Security D...</t>
  </si>
  <si>
    <t>Pembayaran Tagihan Atas R...</t>
  </si>
  <si>
    <t>Arus Kas Bersih Pada Saat...</t>
  </si>
  <si>
    <t>Perolehan Investasi Semen...</t>
  </si>
  <si>
    <t>Pengembalian Investasi Se...</t>
  </si>
  <si>
    <t>Pembayaran Beban Bunga Ya...</t>
  </si>
  <si>
    <t>(Penempatan) Penarikan Pa...</t>
  </si>
  <si>
    <t>Penerimaan Atas Aset Keua...</t>
  </si>
  <si>
    <t>Akusisi Entitas Anak</t>
  </si>
  <si>
    <t>Akusisi Entitas Asosiasi</t>
  </si>
  <si>
    <t>Pembayaran Untuk Kepemili...</t>
  </si>
  <si>
    <t>Pembayaran Emisi Penawara...</t>
  </si>
  <si>
    <t>Entitas Anak</t>
  </si>
  <si>
    <t>Pembayaran Biaya Peroleha...</t>
  </si>
  <si>
    <t>Pembelian Saham Diperoleh...</t>
  </si>
  <si>
    <t>Penerimaan Atas Penambaha...</t>
  </si>
  <si>
    <t>Penerimaan Pinjaman Berja...</t>
  </si>
  <si>
    <t>TPMA</t>
  </si>
  <si>
    <t>XIDX:TPMA</t>
  </si>
  <si>
    <t>Pelunasan Piutang Pihak B...</t>
  </si>
  <si>
    <t>Pembayaran Hutang Pemegan...</t>
  </si>
  <si>
    <t>Lain-Lain Bersih</t>
  </si>
  <si>
    <t>Hasil Pelepasan Aset Lain...</t>
  </si>
  <si>
    <t>Perolehan Aset Lain-Lain</t>
  </si>
  <si>
    <t>Penempatan Jaminan Hutang...</t>
  </si>
  <si>
    <t>Dividen Entitas Anak</t>
  </si>
  <si>
    <t>Penerimaan Modal Disetor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</si>
</sst>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76">
  <a r="1">
    <v t="i">0</v>
  </a>
  <a r="1">
    <v>695</v>
  </a>
  <a r="1">
    <v>498</v>
  </a>
  <a r="1">
    <v>348</v>
  </a>
  <a r="1">
    <v>238</v>
  </a>
  <a r="1">
    <v>270</v>
  </a>
  <a r="1">
    <v>220</v>
  </a>
  <a r="1">
    <v>274</v>
  </a>
  <a r="1">
    <v>408</v>
  </a>
  <a r="1">
    <v>292</v>
  </a>
  <a r="1">
    <v>228</v>
  </a>
  <a r="1">
    <v>272</v>
  </a>
  <a r="1">
    <v>232</v>
  </a>
  <a r="1">
    <v>310</v>
  </a>
  <a r="1">
    <v>434</v>
  </a>
  <a r="1">
    <v>316</v>
  </a>
  <a r="1">
    <v>165</v>
  </a>
  <a r="1">
    <v>248</v>
  </a>
  <a r="1">
    <v>254</v>
  </a>
  <a r="1">
    <v>350</v>
  </a>
  <a r="1">
    <v>388</v>
  </a>
  <a r="1">
    <v>462</v>
  </a>
  <a r="1">
    <v>705</v>
  </a>
  <a r="1">
    <v>640</v>
  </a>
  <a r="1">
    <v>565</v>
  </a>
  <a r="1">
    <v>418</v>
  </a>
  <a r="1">
    <v>600</v>
  </a>
  <a r="1">
    <v>-99999901</v>
  </a>
  <a r="1">
    <v>4190</v>
  </a>
  <a r="1">
    <v>2190</v>
  </a>
  <a r="1">
    <v>2737.5</v>
  </a>
  <a r="1">
    <v>1020</v>
  </a>
  <a r="1">
    <v>2130</v>
  </a>
  <a r="1">
    <v>2180</v>
  </a>
  <a r="1">
    <v>45.557000000000002</v>
  </a>
  <a r="1">
    <v>107.34699999999999</v>
  </a>
  <a r="1">
    <v>125.67449999999999</v>
  </a>
  <a r="1">
    <v>109.9652</v>
  </a>
  <a r="1">
    <v>103.1579</v>
  </a>
  <a r="1">
    <v>101.5869</v>
  </a>
  <a r="1">
    <v>129.86369999999999</v>
  </a>
  <a r="1">
    <v>162.3296</v>
  </a>
  <a r="1">
    <v>293.4905</v>
  </a>
  <a r="1">
    <v>175.14760000000001</v>
  </a>
  <a r="1">
    <v>161.53829999999999</v>
  </a>
  <a r="1">
    <v>151.85669999999999</v>
  </a>
  <a r="1">
    <v>53.935299999999998</v>
  </a>
  <a r="1">
    <v>174.89709999999999</v>
  </a>
  <a r="1">
    <v>366.55070000000001</v>
  </a>
  <a r="1">
    <v>205.91669999999999</v>
  </a>
  <a r="1">
    <v>184.61519999999999</v>
  </a>
  <a r="1">
    <v>158.4614</v>
  </a>
  <a r="1">
    <v>70.967799999999997</v>
  </a>
  <a r="1">
    <v>150.8065</v>
  </a>
  <a r="1">
    <v>255</v>
  </a>
  <a r="1">
    <v>900</v>
  </a>
  <a r="1">
    <v>500</v>
  </a>
  <a r="1">
    <v>1120</v>
  </a>
  <a r="1">
    <v>765</v>
  </a>
  <a r="1">
    <v>560</v>
  </a>
  <a r="1">
    <v>370</v>
  </a>
  <a r="1">
    <v>302</v>
  </a>
  <a r="1">
    <v>680</v>
  </a>
  <a r="1">
    <v>1025</v>
  </a>
  <a r="1">
    <v>285</v>
  </a>
  <a r="1">
    <v>615</v>
  </a>
  <a r="1">
    <v>660</v>
  </a>
  <a r="1">
    <v>436</v>
  </a>
  <a r="1">
    <v>376</v>
  </a>
  <a r="1">
    <v>1015</v>
  </a>
  <a r="1">
    <v>1010</v>
  </a>
  <a r="1">
    <v>800</v>
  </a>
  <a r="1">
    <v>340</v>
  </a>
  <a r="1">
    <v>334</v>
  </a>
  <a r="1">
    <v>470</v>
  </a>
  <a r="1">
    <v>525</v>
  </a>
  <a r="1">
    <v>330</v>
  </a>
  <a r="1">
    <v>1800</v>
  </a>
  <a r="1">
    <v>905</v>
  </a>
  <a r="1">
    <v>445</v>
  </a>
  <a r="1">
    <v>314</v>
  </a>
  <a r="1">
    <v>815</v>
  </a>
  <a r="1">
    <v>530</v>
  </a>
  <a r="1">
    <v>670</v>
  </a>
  <a r="1">
    <v>630</v>
  </a>
  <a r="1">
    <v>112.8891</v>
  </a>
  <a r="1">
    <v>168.10650000000001</v>
  </a>
  <a r="1">
    <v>214.7346</v>
  </a>
  <a r="1">
    <v>146.01949999999999</v>
  </a>
  <a r="1">
    <v>147.2466</v>
  </a>
  <a r="1">
    <v>1500</v>
  </a>
  <a r="1">
    <v>1481.25</v>
  </a>
  <a r="1">
    <v>2593.75</v>
  </a>
  <a r="1">
    <v>2268.75</v>
  </a>
  <a r="1">
    <v>2570</v>
  </a>
  <a r="1">
    <v>7500</v>
  </a>
  <a r="1">
    <v>7000</v>
  </a>
  <a r="1">
    <v>1655</v>
  </a>
  <a r="1">
    <v>127.61369999999999</v>
  </a>
  <a r="1">
    <v>1013.5474</v>
  </a>
  <a r="1">
    <v>1831.25</v>
  </a>
  <a r="1">
    <v>5250</v>
  </a>
  <a r="1">
    <v>4750</v>
  </a>
  <a r="1">
    <v>535.18499999999995</v>
  </a>
  <a r="1">
    <v>1376.19</v>
  </a>
  <a r="1">
    <v>1624.6686999999999</v>
  </a>
  <a r="1">
    <v>495</v>
  </a>
  <a r="1">
    <v>730</v>
  </a>
  <a r="1">
    <v>11100</v>
  </a>
  <a r="1">
    <v>9850</v>
  </a>
  <a r="1">
    <v>7050</v>
  </a>
  <a r="1">
    <v>7275</v>
  </a>
  <a r="1">
    <v>5400</v>
  </a>
  <a r="1">
    <v>2293.65</v>
  </a>
  <a r="1">
    <v>1513.809</v>
  </a>
  <a r="1">
    <v>850</v>
  </a>
  <a r="1">
    <v>2920</v>
  </a>
  <a r="1">
    <v>10275</v>
  </a>
  <a r="1">
    <v>7525</v>
  </a>
  <a r="1">
    <v>7300</v>
  </a>
  <a r="1">
    <v>5975</v>
  </a>
  <a r="1">
    <v>9050</v>
  </a>
  <a r="1">
    <v>258.06760000000003</v>
  </a>
  <a r="1">
    <v>452.36559999999997</v>
  </a>
  <a r="1">
    <v>550</v>
  </a>
  <a r="1">
    <v>830</v>
  </a>
  <a r="1">
    <v>716</v>
  </a>
  <a r="1">
    <v>690</v>
  </a>
  <a r="1">
    <v>960</v>
  </a>
  <a r="1">
    <v>1100</v>
  </a>
  <a r="1">
    <v>655</v>
  </a>
  <a r="1">
    <v>490</v>
  </a>
  <a r="1">
    <v>805</v>
  </a>
  <a r="1">
    <v>1125</v>
  </a>
  <a r="1">
    <v>990</v>
  </a>
  <a r="1">
    <v>585</v>
  </a>
  <a r="1">
    <v>364</v>
  </a>
  <a r="1">
    <v>317.5</v>
  </a>
  <a r="1">
    <v>168.75</v>
  </a>
  <a r="1">
    <v>517.5</v>
  </a>
  <a r="1">
    <v>358</v>
  </a>
  <a r="1">
    <v>605</v>
  </a>
  <a r="1">
    <v>398</v>
  </a>
  <a r="1">
    <v>185</v>
  </a>
  <a r="1">
    <v>230</v>
  </a>
  <a r="1">
    <v>311.25</v>
  </a>
  <a r="1">
    <v>405</v>
  </a>
  <a r="1">
    <v>520</v>
  </a>
  <a r="1">
    <v>304</v>
  </a>
  <a r="1">
    <v>740</v>
  </a>
  <a r="1">
    <v>72.817700000000002</v>
  </a>
  <a r="1">
    <v>81.440799999999996</v>
  </a>
  <a r="1">
    <v>143.71899999999999</v>
  </a>
  <a r="1">
    <v>151.38409999999999</v>
  </a>
  <a r="1">
    <v>66.110799999999998</v>
  </a>
  <a r="1">
    <v>100.6033</v>
  </a>
  <a r="1">
    <v>115.93340000000001</v>
  </a>
  <a r="1">
    <v>142.76089999999999</v>
  </a>
  <a r="1">
    <v>268.2756</v>
  </a>
  <a r="1">
    <v>180</v>
  </a>
  <a r="1">
    <v>166</v>
  </a>
  <a r="1">
    <v>144</v>
  </a>
  <a r="1">
    <v>137</v>
  </a>
  <a r="1">
    <v>103</v>
  </a>
  <a r="1">
    <v>89</v>
  </a>
  <a r="1">
    <v>149</v>
  </a>
  <a r="1">
    <v>168</v>
  </a>
  <a r="1">
    <v>95</v>
  </a>
  <a r="1">
    <v>122</v>
  </a>
  <a r="1">
    <v>320</v>
  </a>
  <a r="1">
    <v>427</v>
  </a>
  <a r="1">
    <v>50</v>
  </a>
  <a r="1">
    <v>4.0999999999999996</v>
  </a>
  <a r="1">
    <v>3.98</v>
  </a>
  <a r="1">
    <v>4.2</v>
  </a>
  <a r="1">
    <v>39</v>
  </a>
  <a r="1">
    <v>22.9</v>
  </a>
  <a r="1">
    <v>10.199999999999999</v>
  </a>
  <a r="1">
    <v>156</v>
  </a>
  <a r="1">
    <v>134</v>
  </a>
  <a r="1">
    <v>112</v>
  </a>
  <a r="1">
    <v>4.4000000000000004</v>
  </a>
  <a r="1">
    <v>3.66</v>
  </a>
  <a r="1">
    <v>44.3</v>
  </a>
  <a r="1">
    <v>35</v>
  </a>
  <a r="1">
    <v>16</v>
  </a>
  <a r="1">
    <v>13.8</v>
  </a>
  <a r="1">
    <v>194.5</v>
  </a>
  <a r="1">
    <v>138</v>
  </a>
  <a r="1">
    <v>125</v>
  </a>
  <a r="1">
    <v>1593.9749999999999</v>
  </a>
  <a r="1">
    <v>1814.5250000000001</v>
  </a>
  <a r="1">
    <v>2865</v>
  </a>
  <a r="1">
    <v>3980</v>
  </a>
  <a r="1">
    <v>3750</v>
  </a>
  <a r="1">
    <v>3310</v>
  </a>
  <a r="1">
    <v>2710</v>
  </a>
  <a r="1">
    <v>3040</v>
  </a>
  <a r="1">
    <v>2035.075</v>
  </a>
  <a r="1">
    <v>1383.45</v>
  </a>
  <a r="1">
    <v>1904.75</v>
  </a>
  <a r="1">
    <v>1413.5250000000001</v>
  </a>
  <a r="1">
    <v>2150</v>
  </a>
  <a r="1">
    <v>3105</v>
  </a>
  <a r="1">
    <v>4440</v>
  </a>
  <a r="1">
    <v>3970</v>
  </a>
  <a r="1">
    <v>4040</v>
  </a>
  <a r="1">
    <v>3950</v>
  </a>
  <a r="1">
    <v>3480</v>
  </a>
  <a r="1">
    <v>2350</v>
  </a>
  <a r="1">
    <v>64</v>
  </a>
  <a r="1">
    <v>62</v>
  </a>
  <a r="1">
    <v>51</v>
  </a>
  <a r="1">
    <v>33</v>
  </a>
  <a r="1">
    <v>650</v>
  </a>
  <a r="1">
    <v>73</v>
  </a>
  <a r="1">
    <v>78</v>
  </a>
  <a r="1">
    <v>70</v>
  </a>
  <a r="1">
    <v>86</v>
  </a>
  <a r="1">
    <v>53</v>
  </a>
  <a r="1">
    <v>127</v>
  </a>
  <a r="1">
    <v>590</v>
  </a>
  <a r="1">
    <v>1858.384</v>
  </a>
  <a r="1">
    <v>1040.6949999999999</v>
  </a>
  <a r="1">
    <v>1230</v>
  </a>
  <a r="1">
    <v>1075</v>
  </a>
  <a r="1">
    <v>825</v>
  </a>
  <a r="1">
    <v>1455</v>
  </a>
  <a r="1">
    <v>645</v>
  </a>
  <a r="1">
    <v>3110</v>
  </a>
  <a r="1">
    <v>3270</v>
  </a>
  <a r="1">
    <v>729.83810000000005</v>
  </a>
  <a r="1">
    <v>1331.2787000000001</v>
  </a>
  <a r="1">
    <v>1128.5459000000001</v>
  </a>
  <a r="1">
    <v>1081.2416000000001</v>
  </a>
  <a r="1">
    <v>505</v>
  </a>
  <a r="1">
    <v>775</v>
  </a>
  <a r="1">
    <v>755</v>
  </a>
  <a r="1">
    <v>1485</v>
  </a>
  <a r="1">
    <v>1170</v>
  </a>
  <a r="1">
    <v>1070</v>
  </a>
  <a r="1">
    <v>3120</v>
  </a>
  <a r="1">
    <v>260</v>
  </a>
  <a r="1">
    <v>442</v>
  </a>
  <a r="1">
    <v>368</v>
  </a>
  <a r="1">
    <v>420</v>
  </a>
  <a r="1">
    <v>1335</v>
  </a>
  <a r="1">
    <v>1080</v>
  </a>
  <a r="1">
    <v>216</v>
  </a>
  <a r="1">
    <v>250</v>
  </a>
  <a r="1">
    <v>200</v>
  </a>
  <a r="1">
    <v>240</v>
  </a>
  <a r="1">
    <v>222</v>
  </a>
  <a r="1">
    <v>139</v>
  </a>
  <a r="1">
    <v>192</v>
  </a>
  <a r="1">
    <v>300</v>
  </a>
  <a r="1">
    <v>150</v>
  </a>
  <a r="1">
    <v>158</v>
  </a>
  <a r="1">
    <v>406</v>
  </a>
  <a r="1">
    <v>476</v>
  </a>
  <a r="1">
    <v>665</v>
  </a>
  <a r="1">
    <v>474</v>
  </a>
  <a r="1">
    <v>770</v>
  </a>
  <a r="1">
    <v>3500</v>
  </a>
  <a r="1">
    <v>3800</v>
  </a>
  <a r="1">
    <v>2800</v>
  </a>
  <a r="1">
    <v>2090</v>
  </a>
  <a r="1">
    <v>4010</v>
  </a>
  <a r="1">
    <v>3620</v>
  </a>
  <a r="1">
    <v>2530</v>
  </a>
  <a r="1">
    <v>1745</v>
  </a>
  <a r="1">
    <v>4800</v>
  </a>
  <a r="1">
    <v>5150</v>
  </a>
  <a r="1">
    <v>3580</v>
  </a>
  <a r="1">
    <v>3430</v>
  </a>
  <a r="1">
    <v>1640</v>
  </a>
  <a r="1">
    <v>1580</v>
  </a>
  <a r="1">
    <v>1590</v>
  </a>
  <a r="1">
    <v>58</v>
  </a>
  <a r="1">
    <v>67</v>
  </a>
  <a r="1">
    <v>57</v>
  </a>
  <a r="1">
    <v>63</v>
  </a>
  <a r="1">
    <v>52</v>
  </a>
  <a r="1">
    <v>61</v>
  </a>
  <a r="1">
    <v>54</v>
  </a>
  <a r="1">
    <v>68</v>
  </a>
  <a r="1">
    <v>55</v>
  </a>
  <a r="1">
    <v>862.5</v>
  </a>
  <a r="1">
    <v>1190</v>
  </a>
  <a r="1">
    <v>1400</v>
  </a>
  <a r="1">
    <v>1535</v>
  </a>
  <a r="1">
    <v>162.5</v>
  </a>
  <a r="1">
    <v>267.5</v>
  </a>
  <a r="1">
    <v>631.25</v>
  </a>
  <a r="1">
    <v>980</v>
  </a>
  <a r="1">
    <v>1490</v>
  </a>
  <a r="1">
    <v>1360</v>
  </a>
  <a r="1">
    <v>1755</v>
  </a>
  <a r="1">
    <v>187.5</v>
  </a>
  <a r="1">
    <v>1187.5</v>
  </a>
  <a r="1">
    <v>1255</v>
  </a>
  <a r="1">
    <v>1385</v>
  </a>
  <a r="1">
    <v>1995</v>
  </a>
  <a r="1">
    <v>1900</v>
  </a>
  <a r="1">
    <v>1605</v>
  </a>
  <a r="1">
    <v>1520</v>
  </a>
  <a r="1">
    <v>835</v>
  </a>
  <a r="1">
    <v>575</v>
  </a>
  <a r="1">
    <v>382</v>
  </a>
  <a r="1">
    <v>83</v>
  </a>
  <a r="1">
    <v>295</v>
  </a>
  <a r="1">
    <v>545</v>
  </a>
  <a r="1">
    <v>620</v>
  </a>
  <a r="1">
    <v>950</v>
  </a>
  <a r="1">
    <v>780</v>
  </a>
  <a r="1">
    <v>1650</v>
  </a>
  <a r="1">
    <v>1325</v>
  </a>
  <a r="1">
    <v>945</v>
  </a>
  <a r="1">
    <v>1005</v>
  </a>
  <a r="1">
    <v>328</v>
  </a>
  <a r="1">
    <v>265</v>
  </a>
  <a r="1">
    <v>7100</v>
  </a>
  <a r="1">
    <v>6000</v>
  </a>
  <a r="1">
    <v>4830</v>
  </a>
  <a r="1">
    <v>2600</v>
  </a>
  <a r="1">
    <v>6450</v>
  </a>
  <a r="1">
    <v>4940</v>
  </a>
  <a r="1">
    <v>4660</v>
  </a>
  <a r="1">
    <v>154</v>
  </a>
  <a r="1">
    <v>114</v>
  </a>
  <a r="1">
    <v>80</v>
  </a>
  <a r="1">
    <v>174</v>
  </a>
  <a r="1">
    <v>159</v>
  </a>
  <a r="1">
    <v>111</v>
  </a>
  <a r="1">
    <v>75</v>
  </a>
  <a r="1">
    <v>184</v>
  </a>
  <a r="1">
    <v>164</v>
  </a>
  <a r="1">
    <v>94</v>
  </a>
  <a r="1">
    <v>930</v>
  </a>
  <a r="1">
    <v>855</v>
  </a>
  <a r="1">
    <v>940</v>
  </a>
  <a r="1">
    <v>540</v>
  </a>
  <a r="1">
    <v>1000</v>
  </a>
  <a r="1">
    <v>1420</v>
  </a>
  <a r="1">
    <v>720</v>
  </a>
  <a r="1">
    <v>1220</v>
  </a>
  <a r="1">
    <v>1195</v>
  </a>
  <a r="1">
    <v>438</v>
  </a>
  <a r="1">
    <v>790</v>
  </a>
  <a r="1">
    <v>1065</v>
  </a>
  <a r="1">
    <v>515</v>
  </a>
  <a r="1">
    <v>1060</v>
  </a>
  <a r="1">
    <v>1200</v>
  </a>
  <a r="1">
    <v>570</v>
  </a>
  <a r="1">
    <v>8762.5</v>
  </a>
  <a r="1">
    <v>6250</v>
  </a>
  <a r="1">
    <v>8625</v>
  </a>
  <a r="1">
    <v>3237.5</v>
  </a>
  <a r="1">
    <v>3150</v>
  </a>
  <a r="1">
    <v>3000</v>
  </a>
  <a r="1">
    <v>3850</v>
  </a>
  <a r="1">
    <v>5950</v>
  </a>
  <a r="1">
    <v>8250</v>
  </a>
  <a r="1">
    <v>8950</v>
  </a>
  <a r="1">
    <v>5500</v>
  </a>
  <a r="1">
    <v>2675</v>
  </a>
  <a r="1">
    <v>2170</v>
  </a>
  <a r="1">
    <v>2610</v>
  </a>
  <a r="1">
    <v>402.5</v>
  </a>
  <a r="1">
    <v>450</v>
  </a>
  <a r="1">
    <v>415</v>
  </a>
  <a r="1">
    <v>865</v>
  </a>
  <a r="1">
    <v>1330</v>
  </a>
  <a r="1">
    <v>1205</v>
  </a>
  <a r="1">
    <v>810</v>
  </a>
  <a r="1">
    <v>935</v>
  </a>
  <a r="1">
    <v>1270</v>
  </a>
  <a r="1">
    <v>345.42899999999997</v>
  </a>
  <a r="1">
    <v>582.29459999999995</v>
  </a>
  <a r="1">
    <v>463.86180000000002</v>
  </a>
  <a r="1">
    <v>503.33940000000001</v>
  </a>
  <a r="1">
    <v>1209.0015000000001</v>
  </a>
  <a r="1">
    <v>982.00530000000003</v>
  </a>
  <a r="1">
    <v>784.6173</v>
  </a>
  <a r="1">
    <v>187.51859999999999</v>
  </a>
  <a r="1">
    <v>404.6454</v>
  </a>
  <a r="1">
    <v>483.60059999999999</v>
  </a>
  <a r="1">
    <v>745.13969999999995</v>
  </a>
  <a r="1">
    <v>977.07060000000001</v>
  </a>
  <a r="1">
    <v>853.70309999999995</v>
  </a>
  <a r="1">
    <v>922.78890000000001</v>
  </a>
  <a r="1">
    <v>685.92330000000004</v>
  </a>
  <a r="1">
    <v>88</v>
  </a>
  <a r="1">
    <v>188</v>
  </a>
  <a r="1">
    <v>198</v>
  </a>
  <a r="1">
    <v>378</v>
  </a>
  <a r="1">
    <v>206</v>
  </a>
  <a r="1">
    <v>326</v>
  </a>
  <a r="1">
    <v>90</v>
  </a>
  <a r="1">
    <v>199</v>
  </a>
  <a r="1">
    <v>400</v>
  </a>
  <a r="1">
    <v>264</v>
  </a>
  <a r="1">
    <v>183</v>
  </a>
  <a r="1">
    <v>236</v>
  </a>
  <a r="1">
    <v>172</v>
  </a>
  <a r="1">
    <v>181</v>
  </a>
  <a r="1">
    <v>475</v>
  </a>
  <a r="1">
    <v>131</v>
  </a>
  <a r="1">
    <v>196</v>
  </a>
  <a r="1">
    <v>167</v>
  </a>
  <a r="1">
    <v>306</v>
  </a>
  <a r="1">
    <v>81</v>
  </a>
  <a r="1">
    <v>56</v>
  </a>
  <a r="1">
    <v>153</v>
  </a>
  <a r="1">
    <v>107</v>
  </a>
  <a r="1">
    <v>99</v>
  </a>
  <a r="1">
    <v>106</v>
  </a>
  <a r="1">
    <v>428</v>
  </a>
  <a r="1">
    <v>280</v>
  </a>
  <a r="1">
    <v>1140</v>
  </a>
  <a r="1">
    <v>1175</v>
  </a>
  <a r="1">
    <v>1285</v>
  </a>
  <a r="1">
    <v>2950</v>
  </a>
  <a r="1">
    <v>2100</v>
  </a>
  <a r="1">
    <v>1160</v>
  </a>
  <a r="1">
    <v>1940</v>
  </a>
  <a r="1">
    <v>996</v>
  </a>
  <a r="1">
    <v>1630</v>
  </a>
  <a r="1">
    <v>2300</v>
  </a>
  <a r="1">
    <v>2680</v>
  </a>
  <a r="1">
    <v>1415</v>
  </a>
  <a r="1">
    <v>870</v>
  </a>
  <a r="1">
    <v>1460</v>
  </a>
  <a r="1">
    <v>105</v>
  </a>
  <a r="1">
    <v>170</v>
  </a>
  <a r="1">
    <v>7</v>
  </a>
  <a r="1">
    <v>20</v>
  </a>
  <a r="1">
    <v>12</v>
  </a>
  <a r="1">
    <v>64.531400000000005</v>
  </a>
  <a r="1">
    <v>82</v>
  </a>
  <a r="1">
    <v>40</v>
  </a>
  <a r="1">
    <v>60.985700000000001</v>
  </a>
  <a r="1">
    <v>52.476100000000002</v>
  </a>
  <a r="1">
    <v>101.40649999999999</v>
  </a>
  <a r="1">
    <v>60.276600000000002</v>
  </a>
  <a r="1">
    <v>29</v>
  </a>
  <a r="1">
    <v>48</v>
  </a>
  <a r="1">
    <v>57.440100000000001</v>
  </a>
  <a r="1">
    <v>62.404000000000003</v>
  </a>
  <a r="1">
    <v>168.77449999999999</v>
  </a>
  <a r="1">
    <v>444</v>
  </a>
  <a r="1">
    <v>880</v>
  </a>
  <a r="1">
    <v>32</v>
  </a>
  <a r="1">
    <v>27</v>
  </a>
  <a r="1">
    <v>555</v>
  </a>
  <a r="1">
    <v>750</v>
  </a>
  <a r="1">
    <v>324</v>
  </a>
  <a r="1">
    <v>298</v>
  </a>
  <a r="1">
    <v>312</v>
  </a>
  <a r="1">
    <v>282</v>
  </a>
  <a r="1">
    <v>1950</v>
  </a>
  <a r="1">
    <v>1250</v>
  </a>
  <a r="1">
    <v>965</v>
  </a>
  <a r="1">
    <v>1300</v>
  </a>
  <a r="1">
    <v>725</v>
  </a>
  <a r="1">
    <v>845</v>
  </a>
  <a r="1">
    <v>1470</v>
  </a>
  <a r="1">
    <v>820</v>
  </a>
  <a r="1">
    <v>1665</v>
  </a>
  <a r="1">
    <v>1045</v>
  </a>
  <a r="1">
    <v>4811.4549999999999</v>
  </a>
  <a r="1">
    <v>6800</v>
  </a>
  <a r="1">
    <v>3280</v>
  </a>
  <a r="1">
    <v>34000</v>
  </a>
  <a r="1">
    <v>4043.0499</v>
  </a>
  <a r="1">
    <v>8400</v>
  </a>
  <a r="1">
    <v>15475</v>
  </a>
  <a r="1">
    <v>108</v>
  </a>
  <a r="1">
    <v>190</v>
  </a>
  <a r="1">
    <v>140</v>
  </a>
  <a r="1">
    <v>74</v>
  </a>
  <a r="1">
    <v>101</v>
  </a>
  <a r="1">
    <v>135</v>
  </a>
  <a r="1">
    <v>2880</v>
  </a>
  <a r="1">
    <v>4360</v>
  </a>
  <a r="1">
    <v>9500</v>
  </a>
  <a r="1">
    <v>9375</v>
  </a>
  <a r="1">
    <v>1050</v>
  </a>
  <a r="1">
    <v>7650</v>
  </a>
  <a r="1">
    <v>9825</v>
  </a>
  <a r="1">
    <v>9975</v>
  </a>
  <a r="1">
    <v>7550</v>
  </a>
  <a r="1">
    <v>13625</v>
  </a>
  <a r="1">
    <v>10000</v>
  </a>
  <a r="1">
    <v>380</v>
  </a>
  <a r="1">
    <v>258</v>
  </a>
  <a r="1">
    <v>79</v>
  </a>
  <a r="1">
    <v>360</v>
  </a>
  <a r="1">
    <v>225</v>
  </a>
  <a r="1">
    <v>452</v>
  </a>
  <a r="1">
    <v>2500</v>
  </a>
  <a r="1">
    <v>232.5</v>
  </a>
  <a r="1">
    <v>1680</v>
  </a>
  <a r="1">
    <v>715</v>
  </a>
  <a r="1">
    <v>484</v>
  </a>
  <a r="1">
    <v>1345</v>
  </a>
  <a r="1">
    <v>1495</v>
  </a>
  <a r="1">
    <v>163</v>
  </a>
  <a r="1">
    <v>245</v>
  </a>
  <a r="1">
    <v>389</v>
  </a>
  <a r="1">
    <v>262</v>
  </a>
  <a r="1">
    <v>125.30119999999999</v>
  </a>
  <a r="1">
    <v>685</v>
  </a>
  <a r="1">
    <v>510</v>
  </a>
  <a r="1">
    <v>97.590299999999999</v>
  </a>
  <a r="1">
    <v>216.8674</v>
  </a>
  <a r="1">
    <v>496</v>
  </a>
  <a r="1">
    <v>454</v>
  </a>
  <a r="1">
    <v>456</v>
  </a>
  <a r="1">
    <v>464</v>
  </a>
  <a r="1">
    <v>338</v>
  </a>
  <a r="1">
    <v>425.04570000000001</v>
  </a>
  <a r="1">
    <v>299.464</v>
  </a>
  <a r="1">
    <v>242</v>
  </a>
  <a r="1">
    <v>268</v>
  </a>
  <a r="1">
    <v>315.81650000000002</v>
  </a>
  <a r="1">
    <v>241.5033</v>
  </a>
  <a r="1">
    <v>244</v>
  </a>
  <a r="1">
    <v>2360</v>
  </a>
  <a r="1">
    <v>16500</v>
  </a>
  <a r="1">
    <v>357.4248</v>
  </a>
  <a r="1">
    <v>204</v>
  </a>
  <a r="1">
    <v>11000</v>
  </a>
  <a r="1">
    <v>332</v>
  </a>
  <a r="1">
    <v>246</v>
  </a>
  <a r="1">
    <v>59</v>
  </a>
  <a r="1">
    <v>37</v>
  </a>
  <a r="1">
    <v>4050</v>
  </a>
  <a r="1">
    <v>8700</v>
  </a>
  <a r="1">
    <v>8650</v>
  </a>
  <a r="1">
    <v>9175</v>
  </a>
  <a r="1">
    <v>8200</v>
  </a>
  <a r="1">
    <v>9000</v>
  </a>
  <a r="1">
    <v>10400</v>
  </a>
  <a r="1">
    <v>1450</v>
  </a>
  <a r="1">
    <v>4400</v>
  </a>
  <a r="1">
    <v>10500</v>
  </a>
  <a r="1">
    <v>354</v>
  </a>
  <a r="1">
    <v>569</v>
  </a>
  <a r="1">
    <v>362</v>
  </a>
  <a r="1">
    <v>215</v>
  </a>
  <a r="1">
    <v>194</v>
  </a>
  <a r="1">
    <v>175</v>
  </a>
  <a r="1">
    <v>217</v>
  </a>
  <a r="1">
    <v>224</v>
  </a>
  <a r="1">
    <v>195</v>
  </a>
  <a r="1">
    <v>8575</v>
  </a>
  <a r="1">
    <v>9700</v>
  </a>
  <a r="1">
    <v>15225</v>
  </a>
  <a r="1">
    <v>11400</v>
  </a>
  <a r="1">
    <v>11750</v>
  </a>
  <a r="1">
    <v>12550</v>
  </a>
  <a r="1">
    <v>14600</v>
  </a>
  <a r="1">
    <v>14500</v>
  </a>
  <a r="1">
    <v>21875</v>
  </a>
  <a r="1">
    <v>15875</v>
  </a>
  <a r="1">
    <v>1265</v>
  </a>
  <a r="1">
    <v>1150</v>
  </a>
  <a r="1">
    <v>610</v>
  </a>
  <a r="1">
    <v>1275</v>
  </a>
  <a r="1">
    <v>1380</v>
  </a>
  <a r="1">
    <v>1320</v>
  </a>
  <a r="1">
    <v>1600</v>
  </a>
  <a r="1">
    <v>970</v>
  </a>
  <a r="1">
    <v>745</v>
  </a>
  <a r="1">
    <v>2590</v>
  </a>
  <a r="1">
    <v>3710</v>
  </a>
  <a r="1">
    <v>212</v>
  </a>
  <a r="1">
    <v>480</v>
  </a>
  <a r="1">
    <v>455</v>
  </a>
  <a r="1">
    <v>160</v>
  </a>
  <a r="1">
    <v>463</v>
  </a>
  <a r="1">
    <v>66</v>
  </a>
  <a r="1">
    <v>595</v>
  </a>
  <a r="1">
    <v>18.301200000000001</v>
  </a>
  <a r="1">
    <v>42.092799999999997</v>
  </a>
  <a r="1">
    <v>675</v>
  </a>
  <a r="1">
    <v>218</v>
  </a>
  <a r="1">
    <v>492</v>
  </a>
  <a r="1">
    <v>6700</v>
  </a>
  <a r="1">
    <v>5550</v>
  </a>
  <a r="1">
    <v>14225</v>
  </a>
  <a r="1">
    <v>14400</v>
  </a>
  <a r="1">
    <v>14700</v>
  </a>
  <a r="1">
    <v>16850</v>
  </a>
  <a r="1">
    <v>9275</v>
  </a>
  <a r="1">
    <v>12650</v>
  </a>
  <a r="1">
    <v>8.1966999999999999</v>
  </a>
  <a r="1">
    <v>34.5</v>
  </a>
  <a r="1">
    <v>64.8</v>
  </a>
  <a r="1">
    <v>209</v>
  </a>
  <a r="1">
    <v>38.75</v>
  </a>
  <a r="1">
    <v>37.799999999999997</v>
  </a>
  <a r="1">
    <v>4.5374999999999996</v>
  </a>
  <a r="1">
    <v>30.2498</v>
  </a>
  <a r="1">
    <v>28</v>
  </a>
  <a r="1">
    <v>39.6</v>
  </a>
  <a r="1">
    <v>50.4</v>
  </a>
  <a r="1">
    <v>544</v>
  </a>
  <a r="1">
    <v>748</v>
  </a>
  <a r="1">
    <v>40.983600000000003</v>
  </a>
  <a r="1">
    <v>67.5</v>
  </a>
  <a r="1">
    <v>60</v>
  </a>
  <a r="1">
    <v>36.4</v>
  </a>
  <a r="1">
    <v>23.1876</v>
  </a>
  <a r="1">
    <v>24.046399999999998</v>
  </a>
  <a r="1">
    <v>40.578299999999999</v>
  </a>
  <a r="1">
    <v>185.71549999999999</v>
  </a>
  <a r="1">
    <v>37.787199999999999</v>
  </a>
  <a r="1">
    <v>28.984500000000001</v>
  </a>
  <a r="1">
    <v>39.290100000000002</v>
  </a>
  <a r="1">
    <v>217.9205</v>
  </a>
  <a r="1">
    <v>38.001899999999999</v>
  </a>
  <a r="1">
    <v>42.94</v>
  </a>
  <a r="1">
    <v>209.33250000000001</v>
  </a>
  <a r="1">
    <v>210</v>
  </a>
  <a r="1">
    <v>318</v>
  </a>
  <a r="1">
    <v>27.2669</v>
  </a>
  <a r="1">
    <v>31.5609</v>
  </a>
  <a r="1">
    <v>42.510599999999997</v>
  </a>
  <a r="1">
    <v>245.83150000000001</v>
  </a>
  <a r="1">
    <v>176</v>
  </a>
  <a r="1">
    <v>115</v>
  </a>
  <a r="1">
    <v>169</v>
  </a>
  <a r="1">
    <v>322</v>
  </a>
  <a r="1">
    <v>292.5</v>
  </a>
  <a r="1">
    <v>33.332999999999998</v>
  </a>
  <a r="1">
    <v>19.9998</v>
  </a>
  <a r="1">
    <v>197</v>
  </a>
  <a r="1">
    <v>27.333100000000002</v>
  </a>
  <a r="1">
    <v>25.666399999999999</v>
  </a>
  <a r="1">
    <v>234</v>
  </a>
  <a r="1">
    <v>28.333100000000002</v>
  </a>
  <a r="1">
    <v>663.32669999999996</v>
  </a>
  <a r="1">
    <v>62.332700000000003</v>
  </a>
  <a r="1">
    <v>36</v>
  </a>
  <a r="1">
    <v>92.5</v>
  </a>
  <a r="1">
    <v>433</v>
  </a>
  <a r="1">
    <v>72</v>
  </a>
  <a r="1">
    <v>193</v>
  </a>
  <a r="1">
    <v>2762.5</v>
  </a>
  <a r="1">
    <v>4590</v>
  </a>
  <a r="1">
    <v>160.5</v>
  </a>
  <a r="1">
    <v>132</v>
  </a>
  <a r="1">
    <v>178.5</v>
  </a>
  <a r="1">
    <v>10925</v>
  </a>
  <a r="1">
    <v>788.89509999999996</v>
  </a>
  <a r="1">
    <v>3397.9517000000001</v>
  </a>
  <a r="1">
    <v>1805</v>
  </a>
  <a r="1">
    <v>460.98090000000002</v>
  </a>
  <a r="1">
    <v>3683.0945000000002</v>
  </a>
  <a r="1">
    <v>1585</v>
  </a>
  <a r="1">
    <v>3810</v>
  </a>
  <a r="1">
    <v>1865</v>
  </a>
  <a r="1">
    <v>336</v>
  </a>
  <a r="1">
    <v>760.38080000000002</v>
  </a>
  <a r="1">
    <v>1102.5522000000001</v>
  </a>
  <a r="1">
    <v>2640</v>
  </a>
  <a r="1">
    <v>414</v>
  </a>
  <a r="1">
    <v>4175</v>
  </a>
  <a r="1">
    <v>9450</v>
  </a>
  <a r="1">
    <v>11450</v>
  </a>
  <a r="1">
    <v>15850</v>
  </a>
  <a r="1">
    <v>14150</v>
  </a>
  <a r="1">
    <v>16200</v>
  </a>
  <a r="1">
    <v>9900</v>
  </a>
  <a r="1">
    <v>11500</v>
  </a>
  <a r="1">
    <v>12000</v>
  </a>
  <a r="1">
    <v>12425</v>
  </a>
  <a r="1">
    <v>7250</v>
  </a>
  <a r="1">
    <v>6575</v>
  </a>
  <a r="1">
    <v>6400</v>
  </a>
  <a r="1">
    <v>3290</v>
  </a>
  <a r="1">
    <v>2460</v>
  </a>
  <a r="1">
    <v>8.25</v>
  </a>
  <a r="1">
    <v>7.4</v>
  </a>
  <a r="1">
    <v>8.0500000000000007</v>
  </a>
  <a r="1">
    <v>29.7</v>
  </a>
  <a r="1">
    <v>11.25</v>
  </a>
  <a r="1">
    <v>15.6</v>
  </a>
  <a r="1">
    <v>12.4</v>
  </a>
  <a r="1">
    <v>10.16</v>
  </a>
  <a r="1">
    <v>11.36</v>
  </a>
  <a r="1">
    <v>39.799999999999997</v>
  </a>
  <a r="1">
    <v>386</v>
  </a>
  <a r="1">
    <v>392</v>
  </a>
  <a r="1">
    <v>352</v>
  </a>
  <a r="1">
    <v>124</v>
  </a>
  <a r="1">
    <v>119</v>
  </a>
  <a r="1">
    <v>1530</v>
  </a>
  <a r="1">
    <v>2250</v>
  </a>
  <a r="1">
    <v>2175</v>
  </a>
  <a r="1">
    <v>2900</v>
  </a>
  <a r="1">
    <v>2275</v>
  </a>
  <a r="1">
    <v>2185</v>
  </a>
  <a r="1">
    <v>995</v>
  </a>
  <a r="1">
    <v>1885</v>
  </a>
  <a r="1">
    <v>1180</v>
  </a>
  <a r="1">
    <v>1440</v>
  </a>
  <a r="1">
    <v>1690</v>
  </a>
  <a r="1">
    <v>1425</v>
  </a>
  <a r="1">
    <v>381</v>
  </a>
  <a r="1">
    <v>291</v>
  </a>
  <a r="1">
    <v>2790</v>
  </a>
  <a r="1">
    <v>1750</v>
  </a>
  <a r="1">
    <v>440</v>
  </a>
  <a r="1">
    <v>278</v>
  </a>
  <a r="1">
    <v>288</v>
  </a>
  <a r="1">
    <v>145</v>
  </a>
  <a r="1">
    <v>1700</v>
  </a>
  <a r="1">
    <v>5000</v>
  </a>
  <a r="1">
    <v>7850</v>
  </a>
  <a r="1">
    <v>8100</v>
  </a>
  <a r="1">
    <v>4200</v>
  </a>
  <a r="1">
    <v>4350</v>
  </a>
  <a r="1">
    <v>3420</v>
  </a>
  <a r="1">
    <v>4140</v>
  </a>
  <a r="1">
    <v>4150</v>
  </a>
  <a r="1">
    <v>4950</v>
  </a>
  <a r="1">
    <v>4000</v>
  </a>
  <a r="1">
    <v>3650</v>
  </a>
  <a r="1">
    <v>4770</v>
  </a>
  <a r="1">
    <v>4630</v>
  </a>
  <a r="1">
    <v>4840</v>
  </a>
  <a r="1">
    <v>13.5</v>
  </a>
  <a r="1">
    <v>14</v>
  </a>
  <a r="1">
    <v>18</v>
  </a>
  <a r="1">
    <v>30</v>
  </a>
  <a r="1">
    <v>156.5</v>
  </a>
  <a r="1">
    <v>710</v>
  </a>
  <a r="1">
    <v>2000</v>
  </a>
  <a r="1">
    <v>1350</v>
  </a>
  <a r="1">
    <v>700</v>
  </a>
  <a r="1">
    <v>1030</v>
  </a>
  <a r="1">
    <v>494</v>
  </a>
  <a r="1">
    <v>460</v>
  </a>
  <a r="1">
    <v>432</v>
  </a>
  <a r="1">
    <v>186</v>
  </a>
  <a r="1">
    <v>92</v>
  </a>
  <a r="1">
    <v>71</v>
  </a>
  <a r="1">
    <v>21</v>
  </a>
  <a r="1">
    <v>1161.4963</v>
  </a>
  <a r="1">
    <v>1675</v>
  </a>
  <a r="1">
    <v>1198.1751999999999</v>
  </a>
  <a r="1">
    <v>1354.1587999999999</v>
  </a>
  <a r="1">
    <v>1196.875</v>
  </a>
  <a r="1">
    <v>448.75</v>
  </a>
  <a r="1">
    <v>868.75</v>
  </a>
  <a r="1">
    <v>687.5</v>
  </a>
  <a r="1">
    <v>1071.875</v>
  </a>
  <a r="1">
    <v>1260</v>
  </a>
  <a r="1">
    <v>3240</v>
  </a>
  <a r="1">
    <v>2740</v>
  </a>
  <a r="1">
    <v>2210</v>
  </a>
  <a r="1">
    <v>2760</v>
  </a>
  <a r="1">
    <v>347.34699999999998</v>
  </a>
  <a r="1">
    <v>302.68810000000002</v>
  </a>
  <a r="1">
    <v>272.91550000000001</v>
  </a>
  <a r="1">
    <v>258.0292</v>
  </a>
  <a r="1">
    <v>270.43439999999998</v>
  </a>
  <a r="1">
    <v>416.81639999999999</v>
  </a>
  <a r="1">
    <v>632.66780000000006</v>
  </a>
  <a r="1">
    <v>798.8981</v>
  </a>
  <a r="1">
    <v>372</v>
  </a>
  <a r="1">
    <v>895</v>
  </a>
  <a r="1">
    <v>1550</v>
  </a>
  <a r="1">
    <v>4300</v>
  </a>
  <a r="1">
    <v>3450</v>
  </a>
  <a r="1">
    <v>580</v>
  </a>
  <a r="1">
    <v>2775</v>
  </a>
  <a r="1">
    <v>3175</v>
  </a>
  <a r="1">
    <v>2975</v>
  </a>
  <a r="1">
    <v>1910</v>
  </a>
  <a r="1">
    <v>2370</v>
  </a>
  <a r="1">
    <v>2380</v>
  </a>
  <a r="1">
    <v>1615</v>
  </a>
  <a r="1">
    <v>2010</v>
  </a>
  <a r="1">
    <v>2140</v>
  </a>
  <a r="1">
    <v>7575</v>
  </a>
  <a r="1">
    <v>2510</v>
  </a>
  <a r="1">
    <v>5825</v>
  </a>
  <a r="1">
    <v>110.26139999999999</v>
  </a>
  <a r="1">
    <v>260.584</v>
  </a>
  <a r="1">
    <v>265.15559999999999</v>
  </a>
  <a r="1">
    <v>201.15260000000001</v>
  </a>
  <a r="1">
    <v>612.601</v>
  </a>
  <a r="1">
    <v>813.75350000000003</v>
  </a>
  <a r="1">
    <v>708.64620000000002</v>
  </a>
  <a r="1">
    <v>541.06089999999995</v>
  </a>
  <a r="1">
    <v>545.84910000000002</v>
  </a>
  <a r="1">
    <v>416</v>
  </a>
  <a r="1">
    <v>65.751499999999993</v>
  </a>
  <a r="1">
    <v>90.285700000000006</v>
  </a>
  <a r="1">
    <v>95.192499999999995</v>
  </a>
  <a r="1">
    <v>67.714299999999994</v>
  </a>
  <a r="1">
    <v>92.248400000000004</v>
  </a>
  <a r="1">
    <v>110</v>
  </a>
  <a r="1">
    <v>104</v>
  </a>
  <a r="1">
    <v>136</v>
  </a>
  <a r="1">
    <v>155</v>
  </a>
  <a r="1">
    <v>178</v>
  </a>
  <a r="1">
    <v>242.1054</v>
  </a>
  <a r="1">
    <v>448</v>
  </a>
  <a r="1">
    <v>26</v>
  </a>
  <a r="1">
    <v>76</v>
  </a>
  <a r="1">
    <v>458</v>
  </a>
  <a r="1">
    <v>374</v>
  </a>
  <a r="1">
    <v>25.2</v>
  </a>
  <a r="1">
    <v>142</v>
  </a>
  <a r="1">
    <v>256</v>
  </a>
  <a r="1">
    <v>276</v>
  </a>
  <a r="1">
    <v>290</v>
  </a>
  <a r="1">
    <v>3440</v>
  </a>
  <a r="1">
    <v>3470</v>
  </a>
  <a r="1">
    <v>3020</v>
  </a>
  <a r="1">
    <v>2040</v>
  </a>
  <a r="1">
    <v>2660</v>
  </a>
  <a r="1">
    <v>2810</v>
  </a>
  <a r="1">
    <v>3690</v>
  </a>
  <a r="1">
    <v>2440</v>
  </a>
  <a r="1">
    <v>2750</v>
  </a>
  <a r="1">
    <v>2310</v>
  </a>
  <a r="1">
    <v>2290</v>
  </a>
  <a r="1">
    <v>147.5881</v>
  </a>
  <a r="1">
    <v>159.14619999999999</v>
  </a>
  <a r="1">
    <v>130.69550000000001</v>
  </a>
  <a r="1">
    <v>130</v>
  </a>
  <a r="1">
    <v>96</v>
  </a>
  <a r="1">
    <v>142.857</v>
  </a>
  <a r="1">
    <v>68.571399999999997</v>
  </a>
  <a r="1">
    <v>179</v>
  </a>
  <a r="1">
    <v>202</v>
  </a>
  <a r="1">
    <v>466</v>
  </a>
  <a r="1">
    <v>44.471899999999998</v>
  </a>
  <a r="1">
    <v>339.7851</v>
  </a>
  <a r="1">
    <v>189</v>
  </a>
  <a r="1">
    <v>117</v>
  </a>
  <a r="1">
    <v>34</v>
  </a>
  <a r="1">
    <v>1788.1297</v>
  </a>
  <a r="1">
    <v>5075</v>
  </a>
  <a r="1">
    <v>264.12020000000001</v>
  </a>
  <a r="1">
    <v>495.83319999999998</v>
  </a>
  <a r="1">
    <v>430</v>
  </a>
  <a r="1">
    <v>143</v>
  </a>
  <a r="1">
    <v>299</v>
  </a>
  <a r="1">
    <v>1095</v>
  </a>
  <a r="1">
    <v>1245</v>
  </a>
  <a r="1">
    <v>985</v>
  </a>
  <a r="1">
    <v>1055</v>
  </a>
  <a r="1">
    <v>191.48939999999999</v>
  </a>
  <a r="1">
    <v>265.95749999999998</v>
  </a>
  <a r="1">
    <v>127.6596</v>
  </a>
  <a r="1">
    <v>69.149000000000001</v>
  </a>
  <a r="1">
    <v>85</v>
  </a>
  <a r="1">
    <v>482</v>
  </a>
  <a r="1">
    <v>477.6275</v>
  </a>
  <a r="1">
    <v>266.10680000000002</v>
  </a>
  <a r="1">
    <v>238.81379999999999</v>
  </a>
  <a r="1">
    <v>171</v>
  </a>
  <a r="1">
    <v>123</v>
  </a>
  <a r="1">
    <v>1725</v>
  </a>
  <a r="1">
    <v>1035.7132999999999</v>
  </a>
  <a r="1">
    <v>1685.7126000000001</v>
  </a>
  <a r="1">
    <v>1785</v>
  </a>
  <a r="1">
    <v>133</v>
  </a>
  <a r="1">
    <v>116</v>
  </a>
</arrayData>
</file>

<file path=xl/richData/rdrichvalue.xml><?xml version="1.0" encoding="utf-8"?>
<rvData xmlns="http://schemas.microsoft.com/office/spreadsheetml/2017/richdata" count="2328">
  <rv s="0">
    <fb>50</fb>
    <v>0</v>
  </rv>
  <rv s="0">
    <fb>53</fb>
    <v>0</v>
  </rv>
  <rv s="0">
    <fb>54</fb>
    <v>0</v>
  </rv>
  <rv s="0">
    <fb>63</fb>
    <v>0</v>
  </rv>
  <rv s="0">
    <fb>85</fb>
    <v>0</v>
  </rv>
  <rv s="0">
    <fb>83</fb>
    <v>0</v>
  </rv>
  <rv s="0">
    <fb>69.149000000000001</fb>
    <v>0</v>
  </rv>
  <rv s="0">
    <fb>127.6596</fb>
    <v>0</v>
  </rv>
  <rv s="0">
    <fb>265.95749999999998</fb>
    <v>0</v>
  </rv>
  <rv s="0">
    <fb>191.48939999999999</fb>
    <v>0</v>
  </rv>
  <rv s="0">
    <fb>750</fb>
    <v>0</v>
  </rv>
  <rv s="0">
    <fb>720</fb>
    <v>0</v>
  </rv>
  <rv s="0">
    <fb>805</fb>
    <v>0</v>
  </rv>
  <rv s="0">
    <fb>1055</fb>
    <v>0</v>
  </rv>
  <rv s="0">
    <fb>985</fb>
    <v>0</v>
  </rv>
  <rv s="0">
    <fb>1245</fb>
    <v>0</v>
  </rv>
  <rv s="0">
    <fb>680</fb>
    <v>0</v>
  </rv>
  <rv s="0">
    <fb>865</fb>
    <v>0</v>
  </rv>
  <rv s="0">
    <fb>1095</fb>
    <v>0</v>
  </rv>
  <rv s="0">
    <fb>1050</fb>
    <v>0</v>
  </rv>
  <rv s="0">
    <fb>880</fb>
    <v>0</v>
  </rv>
  <rv s="0">
    <fb>605</fb>
    <v>0</v>
  </rv>
  <rv s="0">
    <fb>545</fb>
    <v>0</v>
  </rv>
  <rv s="0">
    <fb>745</fb>
    <v>0</v>
  </rv>
  <rv s="0">
    <fb>520</fb>
    <v>0</v>
  </rv>
  <rv s="0">
    <fb>415</fb>
    <v>0</v>
  </rv>
  <rv s="0">
    <fb>570</fb>
    <v>0</v>
  </rv>
  <rv s="0">
    <fb>265</fb>
    <v>0</v>
  </rv>
  <rv s="0">
    <fb>149</fb>
    <v>0</v>
  </rv>
  <rv s="0">
    <fb>234</fb>
    <v>0</v>
  </rv>
  <rv s="0">
    <fb>216</fb>
    <v>0</v>
  </rv>
  <rv s="0">
    <fb>258</fb>
    <v>0</v>
  </rv>
  <rv s="0">
    <fb>430</fb>
    <v>0</v>
  </rv>
  <rv s="0">
    <fb>264</fb>
    <v>0</v>
  </rv>
  <rv s="0">
    <fb>358</fb>
    <v>0</v>
  </rv>
  <rv s="0">
    <fb>172</fb>
    <v>0</v>
  </rv>
  <rv s="0">
    <fb>246</fb>
    <v>0</v>
  </rv>
  <rv s="0">
    <fb>302</fb>
    <v>0</v>
  </rv>
  <rv s="0">
    <fb>268</fb>
    <v>0</v>
  </rv>
  <rv s="0">
    <fb>248</fb>
    <v>0</v>
  </rv>
  <rv s="0">
    <fb>185</fb>
    <v>0</v>
  </rv>
  <rv s="0">
    <fb>299</fb>
    <v>0</v>
  </rv>
  <rv s="0">
    <fb>195</fb>
    <v>0</v>
  </rv>
  <rv s="0">
    <fb>135</fb>
    <v>0</v>
  </rv>
  <rv s="0">
    <fb>115</fb>
    <v>0</v>
  </rv>
  <rv s="0">
    <fb>210</fb>
    <v>0</v>
  </rv>
  <rv s="0">
    <fb>143</fb>
    <v>0</v>
  </rv>
  <rv s="0">
    <fb>690</fb>
    <v>0</v>
  </rv>
  <rv s="0">
    <fb>510</fb>
    <v>0</v>
  </rv>
  <rv s="0">
    <fb>740</fb>
    <v>0</v>
  </rv>
  <rv s="0">
    <fb>665</fb>
    <v>0</v>
  </rv>
  <rv s="0">
    <fb>660</fb>
    <v>0</v>
  </rv>
  <rv s="0">
    <fb>1250</fb>
    <v>0</v>
  </rv>
  <rv s="0">
    <fb>495.83319999999998</fb>
    <v>0</v>
  </rv>
  <rv s="0">
    <fb>264.12020000000001</fb>
    <v>0</v>
  </rv>
  <rv s="0">
    <fb>39</fb>
    <v>0</v>
  </rv>
  <rv s="0">
    <fb>28</fb>
    <v>0</v>
  </rv>
  <rv s="0">
    <fb>21</fb>
    <v>0</v>
  </rv>
  <rv s="0">
    <fb>55</fb>
    <v>0</v>
  </rv>
  <rv s="0">
    <fb>82</fb>
    <v>0</v>
  </rv>
  <rv s="0">
    <fb>60</fb>
    <v>0</v>
  </rv>
  <rv s="0">
    <fb>59</fb>
    <v>0</v>
  </rv>
  <rv s="0">
    <fb>150</fb>
    <v>0</v>
  </rv>
  <rv s="0">
    <fb>71</fb>
    <v>0</v>
  </rv>
  <rv s="0">
    <fb>95</fb>
    <v>0</v>
  </rv>
  <rv s="0">
    <fb>80</fb>
    <v>0</v>
  </rv>
  <rv s="0">
    <fb>193</fb>
    <v>0</v>
  </rv>
  <rv s="0">
    <fb>450</fb>
    <v>0</v>
  </rv>
  <rv s="0">
    <fb>240</fb>
    <v>0</v>
  </rv>
  <rv s="0">
    <fb>132</fb>
    <v>0</v>
  </rv>
  <rv s="0">
    <fb>156</fb>
    <v>0</v>
  </rv>
  <rv s="0">
    <fb>5075</fb>
    <v>0</v>
  </rv>
  <rv s="0">
    <fb>4050</fb>
    <v>0</v>
  </rv>
  <rv s="0">
    <fb>1788.1297</fb>
    <v>0</v>
  </rv>
  <rv s="0">
    <fb>34</fb>
    <v>0</v>
  </rv>
  <rv s="0">
    <fb>16</fb>
    <v>0</v>
  </rv>
  <rv s="0">
    <fb>58</fb>
    <v>0</v>
  </rv>
  <rv s="0">
    <fb>94</fb>
    <v>0</v>
  </rv>
  <rv s="0">
    <fb>68</fb>
    <v>0</v>
  </rv>
  <rv s="0">
    <fb>117</fb>
    <v>0</v>
  </rv>
  <rv s="0">
    <fb>189</fb>
    <v>0</v>
  </rv>
  <rv s="0">
    <fb>339.7851</fb>
    <v>0</v>
  </rv>
  <rv s="0">
    <fb>44.471899999999998</fb>
    <v>0</v>
  </rv>
  <rv s="0">
    <fb>466</fb>
    <v>0</v>
  </rv>
  <rv s="0">
    <fb>386</fb>
    <v>0</v>
  </rv>
  <rv s="0">
    <fb>550</fb>
    <v>0</v>
  </rv>
  <rv s="0">
    <fb>88</fb>
    <v>0</v>
  </rv>
  <rv s="0">
    <fb>107</fb>
    <v>0</v>
  </rv>
  <rv s="0">
    <fb>139</fb>
    <v>0</v>
  </rv>
  <rv s="0">
    <fb>260</fb>
    <v>0</v>
  </rv>
  <rv s="0">
    <fb>202</fb>
    <v>0</v>
  </rv>
  <rv s="0">
    <fb>179</fb>
    <v>0</v>
  </rv>
  <rv s="0">
    <fb>244</fb>
    <v>0</v>
  </rv>
  <rv s="0">
    <fb>274</fb>
    <v>0</v>
  </rv>
  <rv s="0">
    <fb>108</fb>
    <v>0</v>
  </rv>
  <rv s="0">
    <fb>68.571399999999997</fb>
    <v>0</v>
  </rv>
  <rv s="0">
    <fb>142.857</fb>
    <v>0</v>
  </rv>
  <rv s="0">
    <fb>131</fb>
    <v>0</v>
  </rv>
  <rv s="0">
    <fb>96</fb>
    <v>0</v>
  </rv>
  <rv s="0">
    <fb>130</fb>
    <v>0</v>
  </rv>
  <rv s="0">
    <fb>75</fb>
    <v>0</v>
  </rv>
  <rv s="0">
    <fb>90</fb>
    <v>0</v>
  </rv>
  <rv s="0">
    <fb>153</fb>
    <v>0</v>
  </rv>
  <rv s="0">
    <fb>192</fb>
    <v>0</v>
  </rv>
  <rv s="0">
    <fb>256</fb>
    <v>0</v>
  </rv>
  <rv s="0">
    <fb>134</fb>
    <v>0</v>
  </rv>
  <rv s="0">
    <fb>170</fb>
    <v>0</v>
  </rv>
  <rv s="0">
    <fb>310</fb>
    <v>0</v>
  </rv>
  <rv s="0">
    <fb>32</fb>
    <v>0</v>
  </rv>
  <rv s="0">
    <fb>66</fb>
    <v>0</v>
  </rv>
  <rv s="0">
    <fb>130.69550000000001</fb>
    <v>0</v>
  </rv>
  <rv s="0">
    <fb>159.14619999999999</fb>
    <v>0</v>
  </rv>
  <rv s="0">
    <fb>147.5881</fb>
    <v>0</v>
  </rv>
  <rv s="0">
    <fb>3150</fb>
    <v>0</v>
  </rv>
  <rv s="0">
    <fb>2290</fb>
    <v>0</v>
  </rv>
  <rv s="0">
    <fb>2310</fb>
    <v>0</v>
  </rv>
  <rv s="0">
    <fb>2750</fb>
    <v>0</v>
  </rv>
  <rv s="0">
    <fb>2440</fb>
    <v>0</v>
  </rv>
  <rv s="0">
    <fb>3690</fb>
    <v>0</v>
  </rv>
  <rv s="0">
    <fb>2710</fb>
    <v>0</v>
  </rv>
  <rv s="0">
    <fb>2810</fb>
    <v>0</v>
  </rv>
  <rv s="0">
    <fb>2660</fb>
    <v>0</v>
  </rv>
  <rv s="0">
    <fb>4300</fb>
    <v>0</v>
  </rv>
  <rv s="0">
    <fb>2460</fb>
    <v>0</v>
  </rv>
  <rv s="0">
    <fb>2500</fb>
    <v>0</v>
  </rv>
  <rv s="0">
    <fb>905</fb>
    <v>0</v>
  </rv>
  <rv s="0">
    <fb>2040</fb>
    <v>0</v>
  </rv>
  <rv s="0">
    <fb>3020</fb>
    <v>0</v>
  </rv>
  <rv s="0">
    <fb>3470</fb>
    <v>0</v>
  </rv>
  <rv s="0">
    <fb>4590</fb>
    <v>0</v>
  </rv>
  <rv s="0">
    <fb>3440</fb>
    <v>0</v>
  </rv>
  <rv s="0">
    <fb>1380</fb>
    <v>0</v>
  </rv>
  <rv s="0">
    <fb>290</fb>
    <v>0</v>
  </rv>
  <rv s="0">
    <fb>276</fb>
    <v>0</v>
  </rv>
  <rv s="0">
    <fb>340</fb>
    <v>0</v>
  </rv>
  <rv s="0">
    <fb>230</fb>
    <v>0</v>
  </rv>
  <rv s="0">
    <fb>334</fb>
    <v>0</v>
  </rv>
  <rv s="0">
    <fb>480</fb>
    <v>0</v>
  </rv>
  <rv s="0">
    <fb>376</fb>
    <v>0</v>
  </rv>
  <rv s="0">
    <fb>160</fb>
    <v>0</v>
  </rv>
  <rv s="0">
    <fb>845</fb>
    <v>0</v>
  </rv>
  <rv s="0">
    <fb>950</fb>
    <v>0</v>
  </rv>
  <rv s="0">
    <fb>940</fb>
    <v>0</v>
  </rv>
  <rv s="0">
    <fb>930</fb>
    <v>0</v>
  </rv>
  <rv s="0">
    <fb>292</fb>
    <v>0</v>
  </rv>
  <rv s="0">
    <fb>174</fb>
    <v>0</v>
  </rv>
  <rv s="1">
    <v>14</v>
  </rv>
  <rv s="0">
    <fb>336</fb>
    <v>0</v>
  </rv>
  <rv s="0">
    <fb>428</fb>
    <v>0</v>
  </rv>
  <rv s="0">
    <fb>715</fb>
    <v>0</v>
  </rv>
  <rv s="0">
    <fb>1865</fb>
    <v>0</v>
  </rv>
  <rv s="0">
    <fb>1585</fb>
    <v>0</v>
  </rv>
  <rv s="0">
    <fb>1805</fb>
    <v>0</v>
  </rv>
  <rv s="0">
    <fb>3810</fb>
    <v>0</v>
  </rv>
  <rv s="0">
    <fb>3683.0945000000002</fb>
    <v>0</v>
  </rv>
  <rv s="0">
    <fb>3397.9517000000001</fb>
    <v>0</v>
  </rv>
  <rv s="0">
    <fb>788.89509999999996</fb>
    <v>0</v>
  </rv>
  <rv s="0">
    <fb>460.98090000000002</fb>
    <v>0</v>
  </rv>
  <rv s="0">
    <fb>3710</fb>
    <v>0</v>
  </rv>
  <rv s="0">
    <fb>2762.5</fb>
    <v>0</v>
  </rv>
  <rv s="0">
    <fb>525</fb>
    <v>0</v>
  </rv>
  <rv s="0">
    <fb>433</fb>
    <v>0</v>
  </rv>
  <rv s="0">
    <fb>160.5</fb>
    <v>0</v>
  </rv>
  <rv s="0">
    <fb>166</fb>
    <v>0</v>
  </rv>
  <rv s="0">
    <fb>72</fb>
    <v>0</v>
  </rv>
  <rv s="0">
    <fb>29</fb>
    <v>0</v>
  </rv>
  <rv s="0">
    <fb>92.5</fb>
    <v>0</v>
  </rv>
  <rv s="0">
    <fb>36</fb>
    <v>0</v>
  </rv>
  <rv s="0">
    <fb>322</fb>
    <v>0</v>
  </rv>
  <rv s="0">
    <fb>368</fb>
    <v>0</v>
  </rv>
  <rv s="0">
    <fb>197</fb>
    <v>0</v>
  </rv>
  <rv s="0">
    <fb>232</fb>
    <v>0</v>
  </rv>
  <rv s="0">
    <fb>663.32669999999996</fb>
    <v>0</v>
  </rv>
  <rv s="0">
    <fb>19.9998</fb>
    <v>0</v>
  </rv>
  <rv s="0">
    <fb>25.666399999999999</fb>
    <v>0</v>
  </rv>
  <rv s="0">
    <fb>28.333100000000002</fb>
    <v>0</v>
  </rv>
  <rv s="0">
    <fb>27.333100000000002</fb>
    <v>0</v>
  </rv>
  <rv s="0">
    <fb>33.332999999999998</fb>
    <v>0</v>
  </rv>
  <rv s="0">
    <fb>855</fb>
    <v>0</v>
  </rv>
  <rv s="0">
    <fb>1000</fb>
    <v>0</v>
  </rv>
  <rv s="0">
    <fb>2590</fb>
    <v>0</v>
  </rv>
  <rv s="0">
    <fb>7000</fb>
    <v>0</v>
  </rv>
  <rv s="0">
    <fb>236</fb>
    <v>0</v>
  </rv>
  <rv s="0">
    <fb>176</fb>
    <v>0</v>
  </rv>
  <rv s="0">
    <fb>169</fb>
    <v>0</v>
  </rv>
  <rv s="0">
    <fb>398</fb>
    <v>0</v>
  </rv>
  <rv s="0">
    <fb>454</fb>
    <v>0</v>
  </rv>
  <rv s="0">
    <fb>456</fb>
    <v>0</v>
  </rv>
  <rv s="0">
    <fb>620</fb>
    <v>0</v>
  </rv>
  <rv s="0">
    <fb>685</fb>
    <v>0</v>
  </rv>
  <rv s="0">
    <fb>496</fb>
    <v>0</v>
  </rv>
  <rv s="0">
    <fb>515</fb>
    <v>0</v>
  </rv>
  <rv s="0">
    <fb>270</fb>
    <v>0</v>
  </rv>
  <rv s="0">
    <fb>225</fb>
    <v>0</v>
  </rv>
  <rv s="0">
    <fb>187.5</fb>
    <v>0</v>
  </rv>
  <rv s="0">
    <fb>216.8674</fb>
    <v>0</v>
  </rv>
  <rv s="0">
    <fb>125.30119999999999</fb>
    <v>0</v>
  </rv>
  <rv s="0">
    <fb>97.590299999999999</fb>
    <v>0</v>
  </rv>
  <rv s="0">
    <fb>318</fb>
    <v>0</v>
  </rv>
  <rv s="0">
    <fb>476</fb>
    <v>0</v>
  </rv>
  <rv s="0">
    <fb>185.71549999999999</fb>
    <v>0</v>
  </rv>
  <rv s="0">
    <fb>217.9205</fb>
    <v>0</v>
  </rv>
  <rv s="0">
    <fb>209.33250000000001</fb>
    <v>0</v>
  </rv>
  <rv s="0">
    <fb>40.578299999999999</fb>
    <v>0</v>
  </rv>
  <rv s="0">
    <fb>39.290100000000002</fb>
    <v>0</v>
  </rv>
  <rv s="0">
    <fb>42.94</fb>
    <v>0</v>
  </rv>
  <rv s="0">
    <fb>24.046399999999998</fb>
    <v>0</v>
  </rv>
  <rv s="0">
    <fb>28.984500000000001</fb>
    <v>0</v>
  </rv>
  <rv s="0">
    <fb>38.001899999999999</fb>
    <v>0</v>
  </rv>
  <rv s="0">
    <fb>37.787199999999999</fb>
    <v>0</v>
  </rv>
  <rv s="0">
    <fb>23.1876</fb>
    <v>0</v>
  </rv>
  <rv s="0">
    <fb>748</fb>
    <v>0</v>
  </rv>
  <rv s="0">
    <fb>1220</fb>
    <v>0</v>
  </rv>
  <rv s="0">
    <fb>544</fb>
    <v>0</v>
  </rv>
  <rv s="0">
    <fb>282</fb>
    <v>0</v>
  </rv>
  <rv s="0">
    <fb>209</fb>
    <v>0</v>
  </rv>
  <rv s="0">
    <fb>50.4</fb>
    <v>0</v>
  </rv>
  <rv s="0">
    <fb>37.799999999999997</fb>
    <v>0</v>
  </rv>
  <rv s="0">
    <fb>64.8</fb>
    <v>0</v>
  </rv>
  <rv s="0">
    <fb>39.6</fb>
    <v>0</v>
  </rv>
  <rv s="0">
    <fb>38.75</fb>
    <v>0</v>
  </rv>
  <rv s="0">
    <fb>34.5</fb>
    <v>0</v>
  </rv>
  <rv s="0">
    <fb>30.2498</fb>
    <v>0</v>
  </rv>
  <rv s="0">
    <fb>8.1966999999999999</fb>
    <v>0</v>
  </rv>
  <rv s="0">
    <fb>4.5374999999999996</fb>
    <v>0</v>
  </rv>
  <rv s="0">
    <fb>438</fb>
    <v>0</v>
  </rv>
  <rv s="0">
    <fb>364</fb>
    <v>0</v>
  </rv>
  <rv s="0">
    <fb>418</fb>
    <v>0</v>
  </rv>
  <rv s="0">
    <fb>655</fb>
    <v>0</v>
  </rv>
  <rv s="0">
    <fb>775</fb>
    <v>0</v>
  </rv>
  <rv s="0">
    <fb>1065</fb>
    <v>0</v>
  </rv>
  <rv s="0">
    <fb>1420</fb>
    <v>0</v>
  </rv>
  <rv s="0">
    <fb>1195</fb>
    <v>0</v>
  </rv>
  <rv s="0">
    <fb>645</fb>
    <v>0</v>
  </rv>
  <rv s="0">
    <fb>790</fb>
    <v>0</v>
  </rv>
  <rv s="0">
    <fb>850</fb>
    <v>0</v>
  </rv>
  <rv s="0">
    <fb>500</fb>
    <v>0</v>
  </rv>
  <rv s="0">
    <fb>470</fb>
    <v>0</v>
  </rv>
  <rv s="0">
    <fb>815</fb>
    <v>0</v>
  </rv>
  <rv s="0">
    <fb>1800</fb>
    <v>0</v>
  </rv>
  <rv s="0">
    <fb>314</fb>
    <v>0</v>
  </rv>
  <rv s="0">
    <fb>330</fb>
    <v>0</v>
  </rv>
  <rv s="0">
    <fb>445</fb>
    <v>0</v>
  </rv>
  <rv s="0">
    <fb>800</fb>
    <v>0</v>
  </rv>
  <rv s="0">
    <fb>48</fb>
    <v>0</v>
  </rv>
  <rv s="0">
    <fb>56</fb>
    <v>0</v>
  </rv>
  <rv s="0">
    <fb>40</fb>
    <v>0</v>
  </rv>
  <rv s="0">
    <fb>60.276600000000002</fb>
    <v>0</v>
  </rv>
  <rv s="0">
    <fb>64.531400000000005</fb>
    <v>0</v>
  </rv>
  <rv s="0">
    <fb>101.40649999999999</fb>
    <v>0</v>
  </rv>
  <rv s="0">
    <fb>60.985700000000001</fb>
    <v>0</v>
  </rv>
  <rv s="0">
    <fb>52.476100000000002</fb>
    <v>0</v>
  </rv>
  <rv s="0">
    <fb>16850</fb>
    <v>0</v>
  </rv>
  <rv s="0">
    <fb>14400</fb>
    <v>0</v>
  </rv>
  <rv s="0">
    <fb>14700</fb>
    <v>0</v>
  </rv>
  <rv s="0">
    <fb>14225</fb>
    <v>0</v>
  </rv>
  <rv s="0">
    <fb>6700</fb>
    <v>0</v>
  </rv>
  <rv s="0">
    <fb>5550</fb>
    <v>0</v>
  </rv>
  <rv s="0">
    <fb>6000</fb>
    <v>0</v>
  </rv>
  <rv s="0">
    <fb>490</fb>
    <v>0</v>
  </rv>
  <rv s="0">
    <fb>630</fb>
    <v>0</v>
  </rv>
  <rv s="0">
    <fb>675</fb>
    <v>0</v>
  </rv>
  <rv s="0">
    <fb>444</fb>
    <v>0</v>
  </rv>
  <rv s="0">
    <fb>324</fb>
    <v>0</v>
  </rv>
  <rv s="0">
    <fb>218</fb>
    <v>0</v>
  </rv>
  <rv s="0">
    <fb>111</fb>
    <v>0</v>
  </rv>
  <rv s="0">
    <fb>114</fb>
    <v>0</v>
  </rv>
  <rv s="0">
    <fb>154</fb>
    <v>0</v>
  </rv>
  <rv s="0">
    <fb>159</fb>
    <v>0</v>
  </rv>
  <rv s="0">
    <fb>505</fb>
    <v>0</v>
  </rv>
  <rv s="0">
    <fb>212</fb>
    <v>0</v>
  </rv>
  <rv s="0">
    <fb>188</fb>
    <v>0</v>
  </rv>
  <rv s="0">
    <fb>245</fb>
    <v>0</v>
  </rv>
  <rv s="0">
    <fb>455</fb>
    <v>0</v>
  </rv>
  <rv s="0">
    <fb>730</fb>
    <v>0</v>
  </rv>
  <rv s="0">
    <fb>158</fb>
    <v>0</v>
  </rv>
  <rv s="0">
    <fb>42.092799999999997</fb>
    <v>0</v>
  </rv>
  <rv s="0">
    <fb>18.301200000000001</fb>
    <v>0</v>
  </rv>
  <rv s="0">
    <fb>57</fb>
    <v>0</v>
  </rv>
  <rv s="0">
    <fb>51</fb>
    <v>0</v>
  </rv>
  <rv s="0">
    <fb>463</fb>
    <v>0</v>
  </rv>
  <rv s="0">
    <fb>350</fb>
    <v>0</v>
  </rv>
  <rv s="0">
    <fb>610</fb>
    <v>0</v>
  </rv>
  <rv s="0">
    <fb>1150</fb>
    <v>0</v>
  </rv>
  <rv s="0">
    <fb>1320</fb>
    <v>0</v>
  </rv>
  <rv s="0">
    <fb>1360</fb>
    <v>0</v>
  </rv>
  <rv s="0">
    <fb>1300</fb>
    <v>0</v>
  </rv>
  <rv s="0">
    <fb>1200</fb>
    <v>0</v>
  </rv>
  <rv s="0">
    <fb>1275</fb>
    <v>0</v>
  </rv>
  <rv s="0">
    <fb>1265</fb>
    <v>0</v>
  </rv>
  <rv s="0">
    <fb>1385</fb>
    <v>0</v>
  </rv>
  <rv s="0">
    <fb>1020</fb>
    <v>0</v>
  </rv>
  <rv s="0">
    <fb>530</fb>
    <v>0</v>
  </rv>
  <rv s="0">
    <fb>175</fb>
    <v>0</v>
  </rv>
  <rv s="0">
    <fb>167</fb>
    <v>0</v>
  </rv>
  <rv s="0">
    <fb>194</fb>
    <v>0</v>
  </rv>
  <rv s="0">
    <fb>224</fb>
    <v>0</v>
  </rv>
  <rv s="0">
    <fb>215</fb>
    <v>0</v>
  </rv>
  <rv s="0">
    <fb>217</fb>
    <v>0</v>
  </rv>
  <rv s="0">
    <fb>200</fb>
    <v>0</v>
  </rv>
  <rv s="0">
    <fb>378</fb>
    <v>0</v>
  </rv>
  <rv s="0">
    <fb>326</fb>
    <v>0</v>
  </rv>
  <rv s="0">
    <fb>198</fb>
    <v>0</v>
  </rv>
  <rv s="0">
    <fb>222</fb>
    <v>0</v>
  </rv>
  <rv s="0">
    <fb>206</fb>
    <v>0</v>
  </rv>
  <rv s="0">
    <fb>199</fb>
    <v>0</v>
  </rv>
  <rv s="0">
    <fb>354</fb>
    <v>0</v>
  </rv>
  <rv s="0">
    <fb>370</fb>
    <v>0</v>
  </rv>
  <rv s="0">
    <fb>250</fb>
    <v>0</v>
  </rv>
  <rv s="0">
    <fb>560</fb>
    <v>0</v>
  </rv>
  <rv s="0">
    <fb>569</fb>
    <v>0</v>
  </rv>
  <rv s="0">
    <fb>2130</fb>
    <v>0</v>
  </rv>
  <rv s="0">
    <fb>2300</fb>
    <v>0</v>
  </rv>
  <rv s="0">
    <fb>8200</fb>
    <v>0</v>
  </rv>
  <rv s="0">
    <fb>8650</fb>
    <v>0</v>
  </rv>
  <rv s="0">
    <fb>10400</fb>
    <v>0</v>
  </rv>
  <rv s="0">
    <fb>9175</fb>
    <v>0</v>
  </rv>
  <rv s="0">
    <fb>8700</fb>
    <v>0</v>
  </rv>
  <rv s="0">
    <fb>9000</fb>
    <v>0</v>
  </rv>
  <rv s="0">
    <fb>3950</fb>
    <v>0</v>
  </rv>
  <rv s="0">
    <fb>458</fb>
    <v>0</v>
  </rv>
  <rv s="0">
    <fb>374</fb>
    <v>0</v>
  </rv>
  <rv s="0">
    <fb>76</fb>
    <v>0</v>
  </rv>
  <rv s="0">
    <fb>78</fb>
    <v>0</v>
  </rv>
  <rv s="0">
    <fb>103</fb>
    <v>0</v>
  </rv>
  <rv s="0">
    <fb>26</fb>
    <v>0</v>
  </rv>
  <rv s="0">
    <fb>70</fb>
    <v>0</v>
  </rv>
  <rv s="0">
    <fb>448</fb>
    <v>0</v>
  </rv>
  <rv s="0">
    <fb>242.1054</fb>
    <v>0</v>
  </rv>
  <rv s="0">
    <fb>190</fb>
    <v>0</v>
  </rv>
  <rv s="0">
    <fb>178</fb>
    <v>0</v>
  </rv>
  <rv s="0">
    <fb>155</fb>
    <v>0</v>
  </rv>
  <rv s="0">
    <fb>136</fb>
    <v>0</v>
  </rv>
  <rv s="0">
    <fb>104</fb>
    <v>0</v>
  </rv>
  <rv s="0">
    <fb>110</fb>
    <v>0</v>
  </rv>
  <rv s="0">
    <fb>92.248400000000004</fb>
    <v>0</v>
  </rv>
  <rv s="0">
    <fb>67.714299999999994</fb>
    <v>0</v>
  </rv>
  <rv s="0">
    <fb>95.192499999999995</fb>
    <v>0</v>
  </rv>
  <rv s="0">
    <fb>90.285700000000006</fb>
    <v>0</v>
  </rv>
  <rv s="0">
    <fb>65.751499999999993</fb>
    <v>0</v>
  </rv>
  <rv s="0">
    <fb>254</fb>
    <v>0</v>
  </rv>
  <rv s="0">
    <fb>278</fb>
    <v>0</v>
  </rv>
  <rv s="0">
    <fb>416</fb>
    <v>0</v>
  </rv>
  <rv s="0">
    <fb>541.06089999999995</fb>
    <v>0</v>
  </rv>
  <rv s="0">
    <fb>545.84910000000002</fb>
    <v>0</v>
  </rv>
  <rv s="0">
    <fb>708.64620000000002</fb>
    <v>0</v>
  </rv>
  <rv s="0">
    <fb>813.75350000000003</fb>
    <v>0</v>
  </rv>
  <rv s="0">
    <fb>612.601</fb>
    <v>0</v>
  </rv>
  <rv s="0">
    <fb>201.15260000000001</fb>
    <v>0</v>
  </rv>
  <rv s="0">
    <fb>265.15559999999999</fb>
    <v>0</v>
  </rv>
  <rv s="0">
    <fb>260.584</fb>
    <v>0</v>
  </rv>
  <rv s="0">
    <fb>110.26139999999999</fb>
    <v>0</v>
  </rv>
  <rv s="0">
    <fb>5825</fb>
    <v>0</v>
  </rv>
  <rv s="0">
    <fb>2510</fb>
    <v>0</v>
  </rv>
  <rv s="0">
    <fb>7575</fb>
    <v>0</v>
  </rv>
  <rv s="0">
    <fb>2140</fb>
    <v>0</v>
  </rv>
  <rv s="0">
    <fb>2010</fb>
    <v>0</v>
  </rv>
  <rv s="0">
    <fb>2100</fb>
    <v>0</v>
  </rv>
  <rv s="0">
    <fb>1995</fb>
    <v>0</v>
  </rv>
  <rv s="0">
    <fb>1615</fb>
    <v>0</v>
  </rv>
  <rv s="0">
    <fb>2380</fb>
    <v>0</v>
  </rv>
  <rv s="0">
    <fb>2370</fb>
    <v>0</v>
  </rv>
  <rv s="0">
    <fb>2570</fb>
    <v>0</v>
  </rv>
  <rv s="0">
    <fb>1910</fb>
    <v>0</v>
  </rv>
  <rv s="0">
    <fb>1700</fb>
    <v>0</v>
  </rv>
  <rv s="0">
    <fb>2000</fb>
    <v>0</v>
  </rv>
  <rv s="0">
    <fb>2975</fb>
    <v>0</v>
  </rv>
  <rv s="0">
    <fb>3175</fb>
    <v>0</v>
  </rv>
  <rv s="0">
    <fb>2775</fb>
    <v>0</v>
  </rv>
  <rv s="0">
    <fb>1190</fb>
    <v>0</v>
  </rv>
  <rv s="0">
    <fb>695</fb>
    <v>0</v>
  </rv>
  <rv s="0">
    <fb>580</fb>
    <v>0</v>
  </rv>
  <rv s="0">
    <fb>900</fb>
    <v>0</v>
  </rv>
  <rv s="0">
    <fb>935</fb>
    <v>0</v>
  </rv>
  <rv s="0">
    <fb>650</fb>
    <v>0</v>
  </rv>
  <rv s="0">
    <fb>780</fb>
    <v>0</v>
  </rv>
  <rv s="0">
    <fb>2600</fb>
    <v>0</v>
  </rv>
  <rv s="0">
    <fb>3450</fb>
    <v>0</v>
  </rv>
  <rv s="0">
    <fb>1550</fb>
    <v>0</v>
  </rv>
  <rv s="0">
    <fb>895</fb>
    <v>0</v>
  </rv>
  <rv s="0">
    <fb>372</fb>
    <v>0</v>
  </rv>
  <rv s="0">
    <fb>540</fb>
    <v>0</v>
  </rv>
  <rv s="0">
    <fb>590</fb>
    <v>0</v>
  </rv>
  <rv s="0">
    <fb>755</fb>
    <v>0</v>
  </rv>
  <rv s="0">
    <fb>798.8981</fb>
    <v>0</v>
  </rv>
  <rv s="0">
    <fb>632.66780000000006</fb>
    <v>0</v>
  </rv>
  <rv s="0">
    <fb>416.81639999999999</fb>
    <v>0</v>
  </rv>
  <rv s="0">
    <fb>270.43439999999998</fb>
    <v>0</v>
  </rv>
  <rv s="0">
    <fb>258.0292</fb>
    <v>0</v>
  </rv>
  <rv s="0">
    <fb>272.91550000000001</fb>
    <v>0</v>
  </rv>
  <rv s="0">
    <fb>302.68810000000002</fb>
    <v>0</v>
  </rv>
  <rv s="0">
    <fb>347.34699999999998</fb>
    <v>0</v>
  </rv>
  <rv s="0">
    <fb>2760</fb>
    <v>0</v>
  </rv>
  <rv s="0">
    <fb>2210</fb>
    <v>0</v>
  </rv>
  <rv s="0">
    <fb>2740</fb>
    <v>0</v>
  </rv>
  <rv s="0">
    <fb>3240</fb>
    <v>0</v>
  </rv>
  <rv s="0">
    <fb>2180</fb>
    <v>0</v>
  </rv>
  <rv s="0">
    <fb>1260</fb>
    <v>0</v>
  </rv>
  <rv s="0">
    <fb>1071.875</fb>
    <v>0</v>
  </rv>
  <rv s="0">
    <fb>687.5</fb>
    <v>0</v>
  </rv>
  <rv s="0">
    <fb>868.75</fb>
    <v>0</v>
  </rv>
  <rv s="0">
    <fb>448.75</fb>
    <v>0</v>
  </rv>
  <rv s="0">
    <fb>1196.875</fb>
    <v>0</v>
  </rv>
  <rv s="0">
    <fb>1354.1587999999999</fb>
    <v>0</v>
  </rv>
  <rv s="0">
    <fb>1198.1751999999999</fb>
    <v>0</v>
  </rv>
  <rv s="0">
    <fb>1675</fb>
    <v>0</v>
  </rv>
  <rv s="0">
    <fb>1161.4963</fb>
    <v>0</v>
  </rv>
  <rv s="0">
    <fb>92</fb>
    <v>0</v>
  </rv>
  <rv s="0">
    <fb>186</fb>
    <v>0</v>
  </rv>
  <rv s="0">
    <fb>414</fb>
    <v>0</v>
  </rv>
  <rv s="0">
    <fb>420</fb>
    <v>0</v>
  </rv>
  <rv s="0">
    <fb>432</fb>
    <v>0</v>
  </rv>
  <rv s="0">
    <fb>460</fb>
    <v>0</v>
  </rv>
  <rv s="0">
    <fb>464</fb>
    <v>0</v>
  </rv>
  <rv s="0">
    <fb>494</fb>
    <v>0</v>
  </rv>
  <rv s="0">
    <fb>332</fb>
    <v>0</v>
  </rv>
  <rv s="0">
    <fb>705</fb>
    <v>0</v>
  </rv>
  <rv s="0">
    <fb>1030</fb>
    <v>0</v>
  </rv>
  <rv s="0">
    <fb>700</fb>
    <v>0</v>
  </rv>
  <rv s="0">
    <fb>1125</fb>
    <v>0</v>
  </rv>
  <rv s="0">
    <fb>825</fb>
    <v>0</v>
  </rv>
  <rv s="0">
    <fb>1350</fb>
    <v>0</v>
  </rv>
  <rv s="0">
    <fb>1425</fb>
    <v>0</v>
  </rv>
  <rv s="0">
    <fb>1500</fb>
    <v>0</v>
  </rv>
  <rv s="0">
    <fb>1025</fb>
    <v>0</v>
  </rv>
  <rv s="0">
    <fb>710</fb>
    <v>0</v>
  </rv>
  <rv s="0">
    <fb>670</fb>
    <v>0</v>
  </rv>
  <rv s="0">
    <fb>360</fb>
    <v>0</v>
  </rv>
  <rv s="0">
    <fb>640</fb>
    <v>0</v>
  </rv>
  <rv s="0">
    <fb>156.5</fb>
    <v>0</v>
  </rv>
  <rv s="0">
    <fb>30</fb>
    <v>0</v>
  </rv>
  <rv s="0">
    <fb>18</fb>
    <v>0</v>
  </rv>
  <rv s="0">
    <fb>14</fb>
    <v>0</v>
  </rv>
  <rv s="0">
    <fb>13.5</fb>
    <v>0</v>
  </rv>
  <rv s="0">
    <fb>4840</fb>
    <v>0</v>
  </rv>
  <rv s="0">
    <fb>4630</fb>
    <v>0</v>
  </rv>
  <rv s="0">
    <fb>4770</fb>
    <v>0</v>
  </rv>
  <rv s="0">
    <fb>3650</fb>
    <v>0</v>
  </rv>
  <rv s="0">
    <fb>4000</fb>
    <v>0</v>
  </rv>
  <rv s="0">
    <fb>4950</fb>
    <v>0</v>
  </rv>
  <rv s="0">
    <fb>4360</fb>
    <v>0</v>
  </rv>
  <rv s="0">
    <fb>4150</fb>
    <v>0</v>
  </rv>
  <rv s="0">
    <fb>4140</fb>
    <v>0</v>
  </rv>
  <rv s="0">
    <fb>3420</fb>
    <v>0</v>
  </rv>
  <rv s="0">
    <fb>4350</fb>
    <v>0</v>
  </rv>
  <rv s="0">
    <fb>4200</fb>
    <v>0</v>
  </rv>
  <rv s="0">
    <fb>8100</fb>
    <v>0</v>
  </rv>
  <rv s="0">
    <fb>7850</fb>
    <v>0</v>
  </rv>
  <rv s="0">
    <fb>6400</fb>
    <v>0</v>
  </rv>
  <rv s="0">
    <fb>5000</fb>
    <v>0</v>
  </rv>
  <rv s="0">
    <fb>145</fb>
    <v>0</v>
  </rv>
  <rv s="0">
    <fb>288</fb>
    <v>0</v>
  </rv>
  <rv s="0">
    <fb>204</fb>
    <v>0</v>
  </rv>
  <rv s="0">
    <fb>440</fb>
    <v>0</v>
  </rv>
  <rv s="0">
    <fb>1750</fb>
    <v>0</v>
  </rv>
  <rv s="0">
    <fb>3800</fb>
    <v>0</v>
  </rv>
  <rv s="0">
    <fb>2790</fb>
    <v>0</v>
  </rv>
  <rv s="0">
    <fb>291</fb>
    <v>0</v>
  </rv>
  <rv s="0">
    <fb>381</fb>
    <v>0</v>
  </rv>
  <rv s="0">
    <fb>1345</fb>
    <v>0</v>
  </rv>
  <rv s="0">
    <fb>1690</fb>
    <v>0</v>
  </rv>
  <rv s="0">
    <fb>1440</fb>
    <v>0</v>
  </rv>
  <rv s="0">
    <fb>1180</fb>
    <v>0</v>
  </rv>
  <rv s="0">
    <fb>1885</fb>
    <v>0</v>
  </rv>
  <rv s="0">
    <fb>835</fb>
    <v>0</v>
  </rv>
  <rv s="0">
    <fb>995</fb>
    <v>0</v>
  </rv>
  <rv s="0">
    <fb>2185</fb>
    <v>0</v>
  </rv>
  <rv s="0">
    <fb>2275</fb>
    <v>0</v>
  </rv>
  <rv s="0">
    <fb>2900</fb>
    <v>0</v>
  </rv>
  <rv s="0">
    <fb>2175</fb>
    <v>0</v>
  </rv>
  <rv s="0">
    <fb>2250</fb>
    <v>0</v>
  </rv>
  <rv s="0">
    <fb>1530</fb>
    <v>0</v>
  </rv>
  <rv s="0">
    <fb>565</fb>
    <v>0</v>
  </rv>
  <rv s="0">
    <fb>830</fb>
    <v>0</v>
  </rv>
  <rv s="0">
    <fb>181</fb>
    <v>0</v>
  </rv>
  <rv s="0">
    <fb>196</fb>
    <v>0</v>
  </rv>
  <rv s="0">
    <fb>119</fb>
    <v>0</v>
  </rv>
  <rv s="0">
    <fb>138</fb>
    <v>0</v>
  </rv>
  <rv s="0">
    <fb>106</fb>
    <v>0</v>
  </rv>
  <rv s="0">
    <fb>124</fb>
    <v>0</v>
  </rv>
  <rv s="0">
    <fb>352</fb>
    <v>0</v>
  </rv>
  <rv s="0">
    <fb>272</fb>
    <v>0</v>
  </rv>
  <rv s="0">
    <fb>392</fb>
    <v>0</v>
  </rv>
  <rv s="0">
    <fb>320</fb>
    <v>0</v>
  </rv>
  <rv s="0">
    <fb>39.799999999999997</fb>
    <v>0</v>
  </rv>
  <rv s="0">
    <fb>11.36</fb>
    <v>0</v>
  </rv>
  <rv s="0">
    <fb>10.16</fb>
    <v>0</v>
  </rv>
  <rv s="0">
    <fb>12.4</fb>
    <v>0</v>
  </rv>
  <rv s="0">
    <fb>15.6</fb>
    <v>0</v>
  </rv>
  <rv s="0">
    <fb>11.25</fb>
    <v>0</v>
  </rv>
  <rv s="0">
    <fb>29.7</fb>
    <v>0</v>
  </rv>
  <rv s="0">
    <fb>8.0500000000000007</fb>
    <v>0</v>
  </rv>
  <rv s="0">
    <fb>7.4</fb>
    <v>0</v>
  </rv>
  <rv s="0">
    <fb>8.25</fb>
    <v>0</v>
  </rv>
  <rv s="0">
    <fb>1415</fb>
    <v>0</v>
  </rv>
  <rv s="0">
    <fb>2640</fb>
    <v>0</v>
  </rv>
  <rv s="0">
    <fb>3290</fb>
    <v>0</v>
  </rv>
  <rv s="0">
    <fb>6575</fb>
    <v>0</v>
  </rv>
  <rv s="0">
    <fb>7250</fb>
    <v>0</v>
  </rv>
  <rv s="0">
    <fb>12425</fb>
    <v>0</v>
  </rv>
  <rv s="0">
    <fb>12000</fb>
    <v>0</v>
  </rv>
  <rv s="0">
    <fb>11500</fb>
    <v>0</v>
  </rv>
  <rv s="0">
    <fb>9900</fb>
    <v>0</v>
  </rv>
  <rv s="0">
    <fb>11400</fb>
    <v>0</v>
  </rv>
  <rv s="0">
    <fb>16200</fb>
    <v>0</v>
  </rv>
  <rv s="0">
    <fb>14150</fb>
    <v>0</v>
  </rv>
  <rv s="0">
    <fb>15850</fb>
    <v>0</v>
  </rv>
  <rv s="0">
    <fb>11450</fb>
    <v>0</v>
  </rv>
  <rv s="0">
    <fb>9450</fb>
    <v>0</v>
  </rv>
  <rv s="0">
    <fb>7550</fb>
    <v>0</v>
  </rv>
  <rv s="0">
    <fb>4175</fb>
    <v>0</v>
  </rv>
  <rv s="0">
    <fb>15875</fb>
    <v>0</v>
  </rv>
  <rv s="0">
    <fb>21875</fb>
    <v>0</v>
  </rv>
  <rv s="0">
    <fb>14500</fb>
    <v>0</v>
  </rv>
  <rv s="0">
    <fb>14600</fb>
    <v>0</v>
  </rv>
  <rv s="0">
    <fb>12550</fb>
    <v>0</v>
  </rv>
  <rv s="0">
    <fb>11750</fb>
    <v>0</v>
  </rv>
  <rv s="0">
    <fb>15225</fb>
    <v>0</v>
  </rv>
  <rv s="0">
    <fb>9700</fb>
    <v>0</v>
  </rv>
  <rv s="0">
    <fb>8575</fb>
    <v>0</v>
  </rv>
  <rv s="0">
    <fb>1725</fb>
    <v>0</v>
  </rv>
  <rv s="0">
    <fb>1400</fb>
    <v>0</v>
  </rv>
  <rv s="0">
    <fb>123</fb>
    <v>0</v>
  </rv>
  <rv s="0">
    <fb>171</fb>
    <v>0</v>
  </rv>
  <rv s="0">
    <fb>382</fb>
    <v>0</v>
  </rv>
  <rv s="0">
    <fb>575</fb>
    <v>0</v>
  </rv>
  <rv s="0">
    <fb>1520</fb>
    <v>0</v>
  </rv>
  <rv s="0">
    <fb>482</fb>
    <v>0</v>
  </rv>
  <rv s="0">
    <fb>1755</fb>
    <v>0</v>
  </rv>
  <rv s="0">
    <fb>1745</fb>
    <v>0</v>
  </rv>
  <rv s="0">
    <fb>1535</fb>
    <v>0</v>
  </rv>
  <rv s="0">
    <fb>1490</fb>
    <v>0</v>
  </rv>
  <rv s="0">
    <fb>980</fb>
    <v>0</v>
  </rv>
  <rv s="0">
    <fb>862.5</fb>
    <v>0</v>
  </rv>
  <rv s="0">
    <fb>631.25</fb>
    <v>0</v>
  </rv>
  <rv s="0">
    <fb>267.5</fb>
    <v>0</v>
  </rv>
  <rv s="0">
    <fb>162.5</fb>
    <v>0</v>
  </rv>
  <rv s="0">
    <fb>498</fb>
    <v>0</v>
  </rv>
  <rv s="0">
    <fb>183</fb>
    <v>0</v>
  </rv>
  <rv s="0">
    <fb>2190</fb>
    <v>0</v>
  </rv>
  <rv s="0">
    <fb>4190</fb>
    <v>0</v>
  </rv>
  <rv s="0">
    <fb>2737.5</fb>
    <v>0</v>
  </rv>
  <rv s="0">
    <fb>161.53829999999999</fb>
    <v>0</v>
  </rv>
  <rv s="0">
    <fb>158.4614</fb>
    <v>0</v>
  </rv>
  <rv s="0">
    <fb>184.61519999999999</fb>
    <v>0</v>
  </rv>
  <rv s="0">
    <fb>175.14760000000001</fb>
    <v>0</v>
  </rv>
  <rv s="0">
    <fb>205.91669999999999</fb>
    <v>0</v>
  </rv>
  <rv s="0">
    <fb>293.4905</fb>
    <v>0</v>
  </rv>
  <rv s="0">
    <fb>366.55070000000001</fb>
    <v>0</v>
  </rv>
  <rv s="0">
    <fb>162.3296</fb>
    <v>0</v>
  </rv>
  <rv s="0">
    <fb>174.89709999999999</fb>
    <v>0</v>
  </rv>
  <rv s="0">
    <fb>129.86369999999999</fb>
    <v>0</v>
  </rv>
  <rv s="0">
    <fb>101.5869</fb>
    <v>0</v>
  </rv>
  <rv s="0">
    <fb>53.935299999999998</fb>
    <v>0</v>
  </rv>
  <rv s="0">
    <fb>103.1579</fb>
    <v>0</v>
  </rv>
  <rv s="0">
    <fb>109.9652</fb>
    <v>0</v>
  </rv>
  <rv s="0">
    <fb>151.85669999999999</fb>
    <v>0</v>
  </rv>
  <rv s="0">
    <fb>125.67449999999999</fb>
    <v>0</v>
  </rv>
  <rv s="0">
    <fb>107.34699999999999</fb>
    <v>0</v>
  </rv>
  <rv s="0">
    <fb>45.557000000000002</fb>
    <v>0</v>
  </rv>
  <rv s="0">
    <fb>37</fb>
    <v>0</v>
  </rv>
  <rv s="0">
    <fb>16500</fb>
    <v>0</v>
  </rv>
  <rv s="0">
    <fb>2360</fb>
    <v>0</v>
  </rv>
  <rv s="0">
    <fb>242</fb>
    <v>0</v>
  </rv>
  <rv s="0">
    <fb>299.464</fb>
    <v>0</v>
  </rv>
  <rv s="0">
    <fb>241.5033</fb>
    <v>0</v>
  </rv>
  <rv s="0">
    <fb>425.04570000000001</fb>
    <v>0</v>
  </rv>
  <rv s="0">
    <fb>315.81650000000002</fb>
    <v>0</v>
  </rv>
  <rv s="0">
    <fb>262</fb>
    <v>0</v>
  </rv>
  <rv s="0">
    <fb>380</fb>
    <v>0</v>
  </rv>
  <rv s="0">
    <fb>389</fb>
    <v>0</v>
  </rv>
  <rv s="0">
    <fb>163</fb>
    <v>0</v>
  </rv>
  <rv s="0">
    <fb>67</fb>
    <v>0</v>
  </rv>
  <rv s="0">
    <fb>61</fb>
    <v>0</v>
  </rv>
  <rv s="0">
    <fb>52</fb>
    <v>0</v>
  </rv>
  <rv s="0">
    <fb>2090</fb>
    <v>0</v>
  </rv>
  <rv s="0">
    <fb>2530</fb>
    <v>0</v>
  </rv>
  <rv s="0">
    <fb>2800</fb>
    <v>0</v>
  </rv>
  <rv s="0">
    <fb>3620</fb>
    <v>0</v>
  </rv>
  <rv s="0">
    <fb>3500</fb>
    <v>0</v>
  </rv>
  <rv s="0">
    <fb>4010</fb>
    <v>0</v>
  </rv>
  <rv s="0">
    <fb>1335</fb>
    <v>0</v>
  </rv>
  <rv s="0">
    <fb>1680</fb>
    <v>0</v>
  </rv>
  <rv s="0">
    <fb>434</fb>
    <v>0</v>
  </rv>
  <rv s="0">
    <fb>1070</fb>
    <v>0</v>
  </rv>
  <rv s="0">
    <fb>232.5</fb>
    <v>0</v>
  </rv>
  <rv s="0">
    <fb>725</fb>
    <v>0</v>
  </rv>
  <rv s="0">
    <fb>1470</fb>
    <v>0</v>
  </rv>
  <rv s="0">
    <fb>965</fb>
    <v>0</v>
  </rv>
  <rv s="0">
    <fb>1950</fb>
    <v>0</v>
  </rv>
  <rv s="0">
    <fb>79</fb>
    <v>0</v>
  </rv>
  <rv s="0">
    <fb>180</fb>
    <v>0</v>
  </rv>
  <rv s="0">
    <fb>615</fb>
    <v>0</v>
  </rv>
  <rv s="0">
    <fb>137</fb>
    <v>0</v>
  </rv>
  <rv s="0">
    <fb>99</fb>
    <v>0</v>
  </rv>
  <rv s="0">
    <fb>81</fb>
    <v>0</v>
  </rv>
  <rv s="0">
    <fb>9975</fb>
    <v>0</v>
  </rv>
  <rv s="0">
    <fb>9825</fb>
    <v>0</v>
  </rv>
  <rv s="0">
    <fb>9375</fb>
    <v>0</v>
  </rv>
  <rv s="0">
    <fb>7650</fb>
    <v>0</v>
  </rv>
  <rv s="0">
    <fb>9500</fb>
    <v>0</v>
  </rv>
  <rv s="0">
    <fb>2880</fb>
    <v>0</v>
  </rv>
  <rv s="0">
    <fb>73</fb>
    <v>0</v>
  </rv>
  <rv s="0">
    <fb>140</fb>
    <v>0</v>
  </rv>
  <rv s="0">
    <fb>101</fb>
    <v>0</v>
  </rv>
  <rv s="0">
    <fb>62</fb>
    <v>0</v>
  </rv>
  <rv s="0">
    <fb>74</fb>
    <v>0</v>
  </rv>
  <rv s="0">
    <fb>34000</fb>
    <v>0</v>
  </rv>
  <rv s="0">
    <fb>3280</fb>
    <v>0</v>
  </rv>
  <rv s="0">
    <fb>6800</fb>
    <v>0</v>
  </rv>
  <rv s="0">
    <fb>4811.4549999999999</fb>
    <v>0</v>
  </rv>
  <rv s="0">
    <fb>555</fb>
    <v>0</v>
  </rv>
  <rv s="0">
    <fb>312</fb>
    <v>0</v>
  </rv>
  <rv s="0">
    <fb>298</fb>
    <v>0</v>
  </rv>
  <rv s="0">
    <fb>27</fb>
    <v>0</v>
  </rv>
  <rv s="0">
    <fb>12</fb>
    <v>0</v>
  </rv>
  <rv s="0">
    <fb>7</fb>
    <v>0</v>
  </rv>
  <rv s="0">
    <fb>105</fb>
    <v>0</v>
  </rv>
  <rv s="0">
    <fb>1460</fb>
    <v>0</v>
  </rv>
  <rv s="0">
    <fb>870</fb>
    <v>0</v>
  </rv>
  <rv s="0">
    <fb>1640</fb>
    <v>0</v>
  </rv>
  <rv s="0">
    <fb>2950</fb>
    <v>0</v>
  </rv>
  <rv s="0">
    <fb>1230</fb>
    <v>0</v>
  </rv>
  <rv s="0">
    <fb>1285</fb>
    <v>0</v>
  </rv>
  <rv s="0">
    <fb>1175</fb>
    <v>0</v>
  </rv>
  <rv s="0">
    <fb>1140</fb>
    <v>0</v>
  </rv>
  <rv s="0">
    <fb>784.6173</fb>
    <v>0</v>
  </rv>
  <rv s="0">
    <fb>982.00530000000003</fb>
    <v>0</v>
  </rv>
  <rv s="0">
    <fb>1209.0015000000001</fb>
    <v>0</v>
  </rv>
  <rv s="0">
    <fb>977.07060000000001</fb>
    <v>0</v>
  </rv>
  <rv s="0">
    <fb>503.33940000000001</fb>
    <v>0</v>
  </rv>
  <rv s="0">
    <fb>745.13969999999995</fb>
    <v>0</v>
  </rv>
  <rv s="0">
    <fb>463.86180000000002</fb>
    <v>0</v>
  </rv>
  <rv s="0">
    <fb>483.60059999999999</fb>
    <v>0</v>
  </rv>
  <rv s="0">
    <fb>582.29459999999995</fb>
    <v>0</v>
  </rv>
  <rv s="0">
    <fb>404.6454</fb>
    <v>0</v>
  </rv>
  <rv s="0">
    <fb>345.42899999999997</fb>
    <v>0</v>
  </rv>
  <rv s="0">
    <fb>187.51859999999999</fb>
    <v>0</v>
  </rv>
  <rv s="0">
    <fb>1270</fb>
    <v>0</v>
  </rv>
  <rv s="0">
    <fb>1205</fb>
    <v>0</v>
  </rv>
  <rv s="0">
    <fb>1330</fb>
    <v>0</v>
  </rv>
  <rv s="0">
    <fb>810</fb>
    <v>0</v>
  </rv>
  <rv s="0">
    <fb>402.5</fb>
    <v>0</v>
  </rv>
  <rv s="0">
    <fb>2610</fb>
    <v>0</v>
  </rv>
  <rv s="0">
    <fb>3000</fb>
    <v>0</v>
  </rv>
  <rv s="0">
    <fb>2170</fb>
    <v>0</v>
  </rv>
  <rv s="0">
    <fb>2675</fb>
    <v>0</v>
  </rv>
  <rv s="0">
    <fb>3237.5</fb>
    <v>0</v>
  </rv>
  <rv s="0">
    <fb>5500</fb>
    <v>0</v>
  </rv>
  <rv s="0">
    <fb>8625</fb>
    <v>0</v>
  </rv>
  <rv s="0">
    <fb>8950</fb>
    <v>0</v>
  </rv>
  <rv s="0">
    <fb>6250</fb>
    <v>0</v>
  </rv>
  <rv s="0">
    <fb>8250</fb>
    <v>0</v>
  </rv>
  <rv s="0">
    <fb>8762.5</fb>
    <v>0</v>
  </rv>
  <rv s="0">
    <fb>5950</fb>
    <v>0</v>
  </rv>
  <rv s="0">
    <fb>3850</fb>
    <v>0</v>
  </rv>
  <rv s="0">
    <fb>300</fb>
    <v>0</v>
  </rv>
  <rv s="0">
    <fb>770</fb>
    <v>0</v>
  </rv>
  <rv s="0">
    <fb>474</fb>
    <v>0</v>
  </rv>
  <rv s="0">
    <fb>4830</fb>
    <v>0</v>
  </rv>
  <rv s="0">
    <fb>4660</fb>
    <v>0</v>
  </rv>
  <rv s="0">
    <fb>4940</fb>
    <v>0</v>
  </rv>
  <rv s="0">
    <fb>6450</fb>
    <v>0</v>
  </rv>
  <rv s="0">
    <fb>7100</fb>
    <v>0</v>
  </rv>
  <rv s="0">
    <fb>7275</fb>
    <v>0</v>
  </rv>
  <rv s="0">
    <fb>348</fb>
    <v>0</v>
  </rv>
  <rv s="0">
    <fb>228</fb>
    <v>0</v>
  </rv>
  <rv s="0">
    <fb>406</fb>
    <v>0</v>
  </rv>
  <rv s="0">
    <fb>3120</fb>
    <v>0</v>
  </rv>
  <rv s="0">
    <fb>3270</fb>
    <v>0</v>
  </rv>
  <rv s="0">
    <fb>3110</fb>
    <v>0</v>
  </rv>
  <rv s="0">
    <fb>1170</fb>
    <v>0</v>
  </rv>
  <rv s="0">
    <fb>1455</fb>
    <v>0</v>
  </rv>
  <rv s="0">
    <fb>1485</fb>
    <v>0</v>
  </rv>
  <rv s="0">
    <fb>1075</fb>
    <v>0</v>
  </rv>
  <rv s="0">
    <fb>1081.2416000000001</fb>
    <v>0</v>
  </rv>
  <rv s="0">
    <fb>1040.6949999999999</fb>
    <v>0</v>
  </rv>
  <rv s="0">
    <fb>1128.5459000000001</fb>
    <v>0</v>
  </rv>
  <rv s="0">
    <fb>1858.384</fb>
    <v>0</v>
  </rv>
  <rv s="0">
    <fb>1331.2787000000001</fb>
    <v>0</v>
  </rv>
  <rv s="0">
    <fb>729.83810000000005</fb>
    <v>0</v>
  </rv>
  <rv s="0">
    <fb>1080</fb>
    <v>0</v>
  </rv>
  <rv s="0">
    <fb>600</fb>
    <v>0</v>
  </rv>
  <rv s="0">
    <fb>442</fb>
    <v>0</v>
  </rv>
  <rv s="0">
    <fb>127</fb>
    <v>0</v>
  </rv>
  <rv s="0">
    <fb>33</fb>
    <v>0</v>
  </rv>
  <rv s="0">
    <fb>112</fb>
    <v>0</v>
  </rv>
  <rv s="0">
    <fb>89</fb>
    <v>0</v>
  </rv>
  <rv s="0">
    <fb>125</fb>
    <v>0</v>
  </rv>
  <rv s="0">
    <fb>86</fb>
    <v>0</v>
  </rv>
  <rv s="0">
    <fb>64</fb>
    <v>0</v>
  </rv>
  <rv s="0">
    <fb>9050</fb>
    <v>0</v>
  </rv>
  <rv s="0">
    <fb>5400</fb>
    <v>0</v>
  </rv>
  <rv s="0">
    <fb>5975</fb>
    <v>0</v>
  </rv>
  <rv s="0">
    <fb>7300</fb>
    <v>0</v>
  </rv>
  <rv s="0">
    <fb>7050</fb>
    <v>0</v>
  </rv>
  <rv s="0">
    <fb>7525</fb>
    <v>0</v>
  </rv>
  <rv s="0">
    <fb>9850</fb>
    <v>0</v>
  </rv>
  <rv s="0">
    <fb>10275</fb>
    <v>0</v>
  </rv>
  <rv s="0">
    <fb>11100</fb>
    <v>0</v>
  </rv>
  <rv s="0">
    <fb>2920</fb>
    <v>0</v>
  </rv>
  <rv s="0">
    <fb>495</fb>
    <v>0</v>
  </rv>
  <rv s="0">
    <fb>1513.809</fb>
    <v>0</v>
  </rv>
  <rv s="0">
    <fb>1624.6686999999999</fb>
    <v>0</v>
  </rv>
  <rv s="0">
    <fb>2293.65</fb>
    <v>0</v>
  </rv>
  <rv s="0">
    <fb>1376.19</fb>
    <v>0</v>
  </rv>
  <rv s="0">
    <fb>535.18499999999995</fb>
    <v>0</v>
  </rv>
  <rv s="0">
    <fb>3040</fb>
    <v>0</v>
  </rv>
  <rv s="0">
    <fb>2350</fb>
    <v>0</v>
  </rv>
  <rv s="0">
    <fb>3480</fb>
    <v>0</v>
  </rv>
  <rv s="0">
    <fb>3750</fb>
    <v>0</v>
  </rv>
  <rv s="0">
    <fb>4040</fb>
    <v>0</v>
  </rv>
  <rv s="0">
    <fb>3310</fb>
    <v>0</v>
  </rv>
  <rv s="0">
    <fb>3970</fb>
    <v>0</v>
  </rv>
  <rv s="0">
    <fb>4440</fb>
    <v>0</v>
  </rv>
  <rv s="0">
    <fb>3980</fb>
    <v>0</v>
  </rv>
  <rv s="0">
    <fb>3105</fb>
    <v>0</v>
  </rv>
  <rv s="0">
    <fb>2865</fb>
    <v>0</v>
  </rv>
  <rv s="0">
    <fb>2150</fb>
    <v>0</v>
  </rv>
  <rv s="0">
    <fb>1814.5250000000001</fb>
    <v>0</v>
  </rv>
  <rv s="0">
    <fb>1413.5250000000001</fb>
    <v>0</v>
  </rv>
  <rv s="0">
    <fb>1593.9749999999999</fb>
    <v>0</v>
  </rv>
  <rv s="0">
    <fb>1904.75</fb>
    <v>0</v>
  </rv>
  <rv s="0">
    <fb>1383.45</fb>
    <v>0</v>
  </rv>
  <rv s="0">
    <fb>2035.075</fb>
    <v>0</v>
  </rv>
  <rv s="0">
    <fb>194.5</fb>
    <v>0</v>
  </rv>
  <rv s="0">
    <fb>13.8</fb>
    <v>0</v>
  </rv>
  <rv s="0">
    <fb>10.199999999999999</fb>
    <v>0</v>
  </rv>
  <rv s="0">
    <fb>22.9</fb>
    <v>0</v>
  </rv>
  <rv s="0">
    <fb>35</fb>
    <v>0</v>
  </rv>
  <rv s="0">
    <fb>44.3</fb>
    <v>0</v>
  </rv>
  <rv s="0">
    <fb>4.2</fb>
    <v>0</v>
  </rv>
  <rv s="0">
    <fb>3.98</fb>
    <v>0</v>
  </rv>
  <rv s="0">
    <fb>3.66</fb>
    <v>0</v>
  </rv>
  <rv s="0">
    <fb>4.0999999999999996</fb>
    <v>0</v>
  </rv>
  <rv s="0">
    <fb>4.4000000000000004</fb>
    <v>0</v>
  </rv>
  <rv s="0">
    <fb>122</fb>
    <v>0</v>
  </rv>
  <rv s="0">
    <fb>168</fb>
    <v>0</v>
  </rv>
  <rv s="0">
    <fb>144</fb>
    <v>0</v>
  </rv>
  <rv s="0">
    <fb>268.2756</fb>
    <v>0</v>
  </rv>
  <rv s="0">
    <fb>142.76089999999999</fb>
    <v>0</v>
  </rv>
  <rv s="0">
    <fb>66.110799999999998</fb>
    <v>0</v>
  </rv>
  <rv s="0">
    <fb>115.93340000000001</fb>
    <v>0</v>
  </rv>
  <rv s="0">
    <fb>151.38409999999999</fb>
    <v>0</v>
  </rv>
  <rv s="0">
    <fb>143.71899999999999</fb>
    <v>0</v>
  </rv>
  <rv s="0">
    <fb>100.6033</fb>
    <v>0</v>
  </rv>
  <rv s="0">
    <fb>81.440799999999996</fb>
    <v>0</v>
  </rv>
  <rv s="0">
    <fb>72.817700000000002</fb>
    <v>0</v>
  </rv>
  <rv s="0">
    <fb>304</fb>
    <v>0</v>
  </rv>
  <rv s="0">
    <fb>1100</fb>
    <v>0</v>
  </rv>
  <rv s="0">
    <fb>405</fb>
    <v>0</v>
  </rv>
  <rv s="0">
    <fb>517.5</fb>
    <v>0</v>
  </rv>
  <rv s="0">
    <fb>311.25</fb>
    <v>0</v>
  </rv>
  <rv s="0">
    <fb>168.75</fb>
    <v>0</v>
  </rv>
  <rv s="0">
    <fb>317.5</fb>
    <v>0</v>
  </rv>
  <rv s="0">
    <fb>1010</fb>
    <v>0</v>
  </rv>
  <rv s="0">
    <fb>1015</fb>
    <v>0</v>
  </rv>
  <rv s="0">
    <fb>316</fb>
    <v>0</v>
  </rv>
  <rv s="0">
    <fb>436</fb>
    <v>0</v>
  </rv>
  <rv s="0">
    <fb>765</fb>
    <v>0</v>
  </rv>
  <rv s="0">
    <fb>1120</fb>
    <v>0</v>
  </rv>
  <rv s="0">
    <fb>285</fb>
    <v>0</v>
  </rv>
  <rv s="0">
    <fb>255</fb>
    <v>0</v>
  </rv>
  <rv s="0">
    <fb>150.8065</fb>
    <v>0</v>
  </rv>
  <rv s="0">
    <fb>70.967799999999997</fb>
    <v>0</v>
  </rv>
  <rv s="0">
    <fb>220</fb>
    <v>0</v>
  </rv>
  <rv s="0">
    <fb>238</fb>
    <v>0</v>
  </rv>
  <rv s="0">
    <fb>408</fb>
    <v>0</v>
  </rv>
  <rv s="0">
    <fb>585</fb>
    <v>0</v>
  </rv>
  <rv s="0">
    <fb>990</fb>
    <v>0</v>
  </rv>
  <rv s="0">
    <fb>960</fb>
    <v>0</v>
  </rv>
  <rv s="0">
    <fb>716</fb>
    <v>0</v>
  </rv>
  <rv s="0">
    <fb>452.36559999999997</fb>
    <v>0</v>
  </rv>
  <rv s="0">
    <fb>258.06760000000003</fb>
    <v>0</v>
  </rv>
  <rv s="0">
    <fb>4750</fb>
    <v>0</v>
  </rv>
  <rv s="0">
    <fb>1655</fb>
    <v>0</v>
  </rv>
  <rv s="0">
    <fb>7500</fb>
    <v>0</v>
  </rv>
  <rv s="0">
    <fb>5250</fb>
    <v>0</v>
  </rv>
  <rv s="0">
    <fb>1831.25</fb>
    <v>0</v>
  </rv>
  <rv s="0">
    <fb>2268.75</fb>
    <v>0</v>
  </rv>
  <rv s="0">
    <fb>2593.75</fb>
    <v>0</v>
  </rv>
  <rv s="0">
    <fb>1481.25</fb>
    <v>0</v>
  </rv>
  <rv s="0">
    <fb>1013.5474</fb>
    <v>0</v>
  </rv>
  <rv s="0">
    <fb>147.2466</fb>
    <v>0</v>
  </rv>
  <rv s="0">
    <fb>146.01949999999999</fb>
    <v>0</v>
  </rv>
  <rv s="0">
    <fb>214.7346</fb>
    <v>0</v>
  </rv>
  <rv s="0">
    <fb>127.61369999999999</fb>
    <v>0</v>
  </rv>
  <rv s="0">
    <fb>168.10650000000001</fb>
    <v>0</v>
  </rv>
  <rv s="0">
    <fb>112.8891</fb>
    <v>0</v>
  </rv>
  <rv s="0">
    <fb>462</fb>
    <v>0</v>
  </rv>
  <rv s="0">
    <fb>388</fb>
    <v>0</v>
  </rv>
  <rv s="0">
    <fb>165</fb>
    <v>0</v>
  </rv>
  <rv s="2">
    <v>1</v>
    <v>XIDX:TOTO</v>
    <v>Daily</v>
    <v>42368</v>
    <v>42368</v>
    <v>0</v>
    <v>1</v>
    <v>635870304000000000,639284111666315588,0</v>
    <v>0</v>
    <v>bkhvsm</v>
    <v>XIDX:TOTO</v>
    <v>1</v>
  </rv>
  <rv s="2">
    <v>1</v>
    <v>XIDX:TOTO</v>
    <v>Daily</v>
    <v>42734</v>
    <v>42734</v>
    <v>0</v>
    <v>1</v>
    <v>636186528000000000,639284111666791396,0</v>
    <v>0</v>
    <v>bkhvsm</v>
    <v>XIDX:TOTO</v>
    <v>2</v>
  </rv>
  <rv s="2">
    <v>1</v>
    <v>XIDX:TOTO</v>
    <v>Daily</v>
    <v>43462</v>
    <v>43462</v>
    <v>0</v>
    <v>1</v>
    <v>636815520000000000,639284111667265609,0</v>
    <v>0</v>
    <v>bkhvsm</v>
    <v>XIDX:TOTO</v>
    <v>3</v>
  </rv>
  <rv s="2">
    <v>1</v>
    <v>XIDX:TOTO</v>
    <v>Daily</v>
    <v>44195</v>
    <v>44195</v>
    <v>0</v>
    <v>1</v>
    <v>637448832000000000,639284111667741396,0</v>
    <v>0</v>
    <v>bkhvsm</v>
    <v>XIDX:TOTO</v>
    <v>4</v>
  </rv>
  <rv s="2">
    <v>1</v>
    <v>XIDX:TOTO</v>
    <v>Daily</v>
    <v>44925</v>
    <v>44925</v>
    <v>0</v>
    <v>1</v>
    <v>638079552000000000,639284111668221394,0</v>
    <v>0</v>
    <v>bkhvsm</v>
    <v>XIDX:TOTO</v>
    <v>5</v>
  </rv>
  <rv s="2">
    <v>1</v>
    <v>XIDX:TOTO</v>
    <v>Daily</v>
    <v>45656</v>
    <v>45656</v>
    <v>0</v>
    <v>1</v>
    <v>638711136000000000,639284111668701394,0</v>
    <v>0</v>
    <v>bkhvsm</v>
    <v>XIDX:TOTO</v>
    <v>6</v>
  </rv>
  <rv s="2">
    <v>1</v>
    <v>XIDX:TOTO</v>
    <v>Daily</v>
    <v>46111</v>
    <v>46111</v>
    <v>0</v>
    <v>1</v>
    <v>639104256000000000,639284111669175657,0</v>
    <v>0</v>
    <v>bkhvsm</v>
    <v>XIDX:TOTO</v>
    <v>7</v>
  </rv>
  <rv s="2">
    <v>1</v>
    <v>XIDX:TOTO</v>
    <v>Daily</v>
    <v>43098</v>
    <v>43098</v>
    <v>0</v>
    <v>1</v>
    <v>636501024000000000,639284111779087882,0</v>
    <v>0</v>
    <v>bkhvsm</v>
    <v>XIDX:TOTO</v>
    <v>8</v>
  </rv>
  <rv s="2">
    <v>1</v>
    <v>XIDX:TOTO</v>
    <v>Daily</v>
    <v>43829</v>
    <v>43829</v>
    <v>0</v>
    <v>1</v>
    <v>637132608000000000,639284111779567890,0</v>
    <v>0</v>
    <v>bkhvsm</v>
    <v>XIDX:TOTO</v>
    <v>9</v>
  </rv>
  <rv s="2">
    <v>1</v>
    <v>XIDX:TOTO</v>
    <v>Daily</v>
    <v>44560</v>
    <v>44560</v>
    <v>0</v>
    <v>1</v>
    <v>637764192000000000,639284111780037906,0</v>
    <v>0</v>
    <v>bkhvsm</v>
    <v>XIDX:TOTO</v>
    <v>6</v>
  </rv>
  <rv s="2">
    <v>1</v>
    <v>XIDX:TOTO</v>
    <v>Daily</v>
    <v>45289</v>
    <v>45289</v>
    <v>0</v>
    <v>1</v>
    <v>638394048000000000,639284111780518471,0</v>
    <v>0</v>
    <v>bkhvsm</v>
    <v>XIDX:TOTO</v>
    <v>10</v>
  </rv>
  <rv s="2">
    <v>1</v>
    <v>XIDX:TOTO</v>
    <v>Daily</v>
    <v>46021</v>
    <v>46021</v>
    <v>0</v>
    <v>1</v>
    <v>639026496000000000,639284111777361285,0</v>
    <v>0</v>
    <v>bkhvsm</v>
    <v>XIDX:TOTO</v>
    <v>11</v>
  </rv>
  <rv s="2">
    <v>1</v>
    <v>XIDX:TOTO</v>
    <v>Daily</v>
    <v>46203</v>
    <v>46203</v>
    <v>0</v>
    <v>1</v>
    <v>639183744000000000,639284111777838487,0</v>
    <v>0</v>
    <v>bkhvsm</v>
    <v>XIDX:TOTO</v>
    <v>12</v>
  </rv>
  <rv s="2">
    <v>1</v>
    <v>XIDX:TPMA</v>
    <v>Daily</v>
    <v>41638</v>
    <v>41638</v>
    <v>0</v>
    <v>1</v>
    <v>635239584000000000,639284111665808612,0</v>
    <v>0</v>
    <v>bkhw27</v>
    <v>XIDX:TPMA</v>
    <v>13</v>
  </rv>
  <rv s="2">
    <v>1</v>
    <v>XIDX:TPMA</v>
    <v>Daily</v>
    <v>42003</v>
    <v>42003</v>
    <v>0</v>
    <v>1</v>
    <v>635554944000000000,639284111666287634,0</v>
    <v>0</v>
    <v>bkhw27</v>
    <v>XIDX:TPMA</v>
    <v>14</v>
  </rv>
  <rv s="2">
    <v>1</v>
    <v>XIDX:TPMA</v>
    <v>Daily</v>
    <v>42368</v>
    <v>42368</v>
    <v>0</v>
    <v>1</v>
    <v>635870304000000000,639284111666757630,0</v>
    <v>0</v>
    <v>bkhw27</v>
    <v>XIDX:TPMA</v>
    <v>4</v>
  </rv>
  <rv s="2">
    <v>1</v>
    <v>XIDX:TPMA</v>
    <v>Daily</v>
    <v>42734</v>
    <v>42734</v>
    <v>0</v>
    <v>1</v>
    <v>636186528000000000,639284111667228589,0</v>
    <v>0</v>
    <v>bkhw27</v>
    <v>XIDX:TPMA</v>
    <v>15</v>
  </rv>
  <rv s="2">
    <v>1</v>
    <v>XIDX:TPMA</v>
    <v>Daily</v>
    <v>43098</v>
    <v>43098</v>
    <v>0</v>
    <v>1</v>
    <v>636501024000000000,639284111667708146,0</v>
    <v>0</v>
    <v>bkhw27</v>
    <v>XIDX:TPMA</v>
    <v>16</v>
  </rv>
  <rv s="2">
    <v>1</v>
    <v>XIDX:TPMA</v>
    <v>Daily</v>
    <v>43462</v>
    <v>43462</v>
    <v>0</v>
    <v>1</v>
    <v>636815520000000000,639284111668178141,0</v>
    <v>0</v>
    <v>bkhw27</v>
    <v>XIDX:TPMA</v>
    <v>17</v>
  </rv>
  <rv s="2">
    <v>1</v>
    <v>XIDX:TPMA</v>
    <v>Daily</v>
    <v>43829</v>
    <v>43829</v>
    <v>0</v>
    <v>1</v>
    <v>637132608000000000,639284111668648144,0</v>
    <v>0</v>
    <v>bkhw27</v>
    <v>XIDX:TPMA</v>
    <v>18</v>
  </rv>
  <rv s="2">
    <v>1</v>
    <v>XIDX:TPMA</v>
    <v>Daily</v>
    <v>44195</v>
    <v>44195</v>
    <v>0</v>
    <v>1</v>
    <v>637448832000000000,639284111669128139,0</v>
    <v>0</v>
    <v>bkhw27</v>
    <v>XIDX:TPMA</v>
    <v>19</v>
  </rv>
  <rv s="2">
    <v>1</v>
    <v>XIDX:TPMA</v>
    <v>Daily</v>
    <v>44560</v>
    <v>44560</v>
    <v>0</v>
    <v>1</v>
    <v>637764192000000000,639284111664908157,0</v>
    <v>0</v>
    <v>bkhw27</v>
    <v>XIDX:TPMA</v>
    <v>20</v>
  </rv>
  <rv s="2">
    <v>1</v>
    <v>XIDX:TPMA</v>
    <v>Daily</v>
    <v>44925</v>
    <v>44925</v>
    <v>0</v>
    <v>1</v>
    <v>638079552000000000,639284111665398618,0</v>
    <v>0</v>
    <v>bkhw27</v>
    <v>XIDX:TPMA</v>
    <v>21</v>
  </rv>
  <rv s="2">
    <v>1</v>
    <v>XIDX:TPMA</v>
    <v>Daily</v>
    <v>45289</v>
    <v>45289</v>
    <v>0</v>
    <v>1</v>
    <v>638394048000000000,639284111665868620,0</v>
    <v>0</v>
    <v>bkhw27</v>
    <v>XIDX:TPMA</v>
    <v>22</v>
  </rv>
  <rv s="2">
    <v>1</v>
    <v>XIDX:TPMA</v>
    <v>Daily</v>
    <v>45656</v>
    <v>45656</v>
    <v>0</v>
    <v>1</v>
    <v>638711136000000000,639284111666338159,0</v>
    <v>0</v>
    <v>bkhw27</v>
    <v>XIDX:TPMA</v>
    <v>23</v>
  </rv>
  <rv s="2">
    <v>1</v>
    <v>XIDX:TPMA</v>
    <v>Daily</v>
    <v>46021</v>
    <v>46021</v>
    <v>0</v>
    <v>1</v>
    <v>639026496000000000,639284111666808149,0</v>
    <v>0</v>
    <v>bkhw27</v>
    <v>XIDX:TPMA</v>
    <v>24</v>
  </rv>
  <rv s="2">
    <v>1</v>
    <v>XIDX:TPMA</v>
    <v>Daily</v>
    <v>46203</v>
    <v>46203</v>
    <v>0</v>
    <v>1</v>
    <v>639183744000000000,639284111667288146,0</v>
    <v>0</v>
    <v>bkhw27</v>
    <v>XIDX:TPMA</v>
    <v>25</v>
  </rv>
  <rv s="2">
    <v>1</v>
    <v>XIDX:TPMA</v>
    <v>Daily</v>
    <v>46111</v>
    <v>46111</v>
    <v>0</v>
    <v>1</v>
    <v>639104256000000000,639284111667768601,0</v>
    <v>0</v>
    <v>bkhw27</v>
    <v>XIDX:TPMA</v>
    <v>26</v>
  </rv>
  <rv s="2">
    <v>1</v>
    <v>XIDX:SONA</v>
    <v>Daily</v>
    <v>44195</v>
    <v>44195</v>
    <v>0</v>
    <v>1</v>
    <v>637448832000000000,639284111692172928,0</v>
    <v>0</v>
    <v>bkhmqh</v>
    <v>XIDX:SONA</v>
    <v>27</v>
  </rv>
  <rv s="2">
    <v>1</v>
    <v>XIDX:SONA</v>
    <v>Daily</v>
    <v>45656</v>
    <v>45656</v>
    <v>0</v>
    <v>1</v>
    <v>638711136000000000,639284111692652940,0</v>
    <v>0</v>
    <v>bkhmqh</v>
    <v>XIDX:SONA</v>
    <v>28</v>
  </rv>
  <rv s="2">
    <v>1</v>
    <v>XIDX:SONA</v>
    <v>Daily</v>
    <v>46203</v>
    <v>46203</v>
    <v>0</v>
    <v>1</v>
    <v>639183744000000000,639284111693132936,0</v>
    <v>0</v>
    <v>bkhmqh</v>
    <v>XIDX:SONA</v>
    <v>29</v>
  </rv>
  <rv s="2">
    <v>1</v>
    <v>XIDX:SONA</v>
    <v>Daily</v>
    <v>43829</v>
    <v>43829</v>
    <v>0</v>
    <v>1</v>
    <v>637132608000000000,639284111762298521,0</v>
    <v>0</v>
    <v>bkhmqh</v>
    <v>XIDX:SONA</v>
    <v>27</v>
  </rv>
  <rv s="2">
    <v>1</v>
    <v>XIDX:SONA</v>
    <v>Daily</v>
    <v>44560</v>
    <v>44560</v>
    <v>0</v>
    <v>1</v>
    <v>637764192000000000,639284111762788510,0</v>
    <v>0</v>
    <v>bkhmqh</v>
    <v>XIDX:SONA</v>
    <v>30</v>
  </rv>
  <rv s="2">
    <v>1</v>
    <v>XIDX:SONA</v>
    <v>Daily</v>
    <v>45289</v>
    <v>45289</v>
    <v>0</v>
    <v>1</v>
    <v>638394048000000000,639284111763273371,0</v>
    <v>0</v>
    <v>bkhmqh</v>
    <v>XIDX:SONA</v>
    <v>31</v>
  </rv>
  <rv s="2">
    <v>1</v>
    <v>XIDX:SONA</v>
    <v>Daily</v>
    <v>46021</v>
    <v>46021</v>
    <v>0</v>
    <v>1</v>
    <v>639026496000000000,639284111763743370,0</v>
    <v>0</v>
    <v>bkhmqh</v>
    <v>XIDX:SONA</v>
    <v>32</v>
  </rv>
  <rv s="2">
    <v>1</v>
    <v>XIDX:SONA</v>
    <v>Daily</v>
    <v>44925</v>
    <v>44925</v>
    <v>0</v>
    <v>1</v>
    <v>638079552000000000,639284111798433530,0</v>
    <v>0</v>
    <v>bkhmqh</v>
    <v>XIDX:SONA</v>
    <v>27</v>
  </rv>
  <rv s="2">
    <v>1</v>
    <v>XIDX:SONA</v>
    <v>Daily</v>
    <v>46111</v>
    <v>46111</v>
    <v>0</v>
    <v>1</v>
    <v>639104256000000000,639284111801073562,0</v>
    <v>0</v>
    <v>bkhmqh</v>
    <v>XIDX:SONA</v>
    <v>33</v>
  </rv>
  <rv s="2">
    <v>1</v>
    <v>XIDX:SPMA</v>
    <v>Daily</v>
    <v>39812</v>
    <v>39812</v>
    <v>0</v>
    <v>1</v>
    <v>633661920000000000,639284111695087308,0</v>
    <v>0</v>
    <v>bkhqhw</v>
    <v>XIDX:SPMA</v>
    <v>34</v>
  </rv>
  <rv s="2">
    <v>1</v>
    <v>XIDX:SPMA</v>
    <v>Daily</v>
    <v>40176</v>
    <v>40176</v>
    <v>0</v>
    <v>1</v>
    <v>633976416000000000,639284111695570754,0</v>
    <v>0</v>
    <v>bkhqhw</v>
    <v>XIDX:SPMA</v>
    <v>35</v>
  </rv>
  <rv s="2">
    <v>1</v>
    <v>XIDX:SPMA</v>
    <v>Daily</v>
    <v>40907</v>
    <v>40907</v>
    <v>0</v>
    <v>1</v>
    <v>634608000000000000,639284111691657331,0</v>
    <v>0</v>
    <v>bkhqhw</v>
    <v>XIDX:SPMA</v>
    <v>36</v>
  </rv>
  <rv s="2">
    <v>1</v>
    <v>XIDX:SPMA</v>
    <v>Daily</v>
    <v>41638</v>
    <v>41638</v>
    <v>0</v>
    <v>1</v>
    <v>635239584000000000,639284111692137325,0</v>
    <v>0</v>
    <v>bkhqhw</v>
    <v>XIDX:SPMA</v>
    <v>37</v>
  </rv>
  <rv s="2">
    <v>1</v>
    <v>XIDX:SPMA</v>
    <v>Daily</v>
    <v>42003</v>
    <v>42003</v>
    <v>0</v>
    <v>1</v>
    <v>635554944000000000,639284111692617323,0</v>
    <v>0</v>
    <v>bkhqhw</v>
    <v>XIDX:SPMA</v>
    <v>38</v>
  </rv>
  <rv s="2">
    <v>1</v>
    <v>XIDX:SPMA</v>
    <v>Daily</v>
    <v>42734</v>
    <v>42734</v>
    <v>0</v>
    <v>1</v>
    <v>636186528000000000,639284111693097317,0</v>
    <v>0</v>
    <v>bkhqhw</v>
    <v>XIDX:SPMA</v>
    <v>39</v>
  </rv>
  <rv s="2">
    <v>1</v>
    <v>XIDX:SPMA</v>
    <v>Daily</v>
    <v>43462</v>
    <v>43462</v>
    <v>0</v>
    <v>1</v>
    <v>636815520000000000,639284111693587922,0</v>
    <v>0</v>
    <v>bkhqhw</v>
    <v>XIDX:SPMA</v>
    <v>40</v>
  </rv>
  <rv s="2">
    <v>1</v>
    <v>XIDX:SPMA</v>
    <v>Daily</v>
    <v>44195</v>
    <v>44195</v>
    <v>0</v>
    <v>1</v>
    <v>637448832000000000,639284111694067308,0</v>
    <v>0</v>
    <v>bkhqhw</v>
    <v>XIDX:SPMA</v>
    <v>41</v>
  </rv>
  <rv s="2">
    <v>1</v>
    <v>XIDX:SPMA</v>
    <v>Daily</v>
    <v>44925</v>
    <v>44925</v>
    <v>0</v>
    <v>1</v>
    <v>638079552000000000,639284111694550762,0</v>
    <v>0</v>
    <v>bkhqhw</v>
    <v>XIDX:SPMA</v>
    <v>42</v>
  </rv>
  <rv s="2">
    <v>1</v>
    <v>XIDX:SPMA</v>
    <v>Daily</v>
    <v>45656</v>
    <v>45656</v>
    <v>0</v>
    <v>1</v>
    <v>638711136000000000,639284111695017914,0</v>
    <v>0</v>
    <v>bkhqhw</v>
    <v>XIDX:SPMA</v>
    <v>43</v>
  </rv>
  <rv s="2">
    <v>1</v>
    <v>XIDX:SPMA</v>
    <v>Daily</v>
    <v>46111</v>
    <v>46111</v>
    <v>0</v>
    <v>1</v>
    <v>639104256000000000,639284111695497909,0</v>
    <v>0</v>
    <v>bkhqhw</v>
    <v>XIDX:SPMA</v>
    <v>44</v>
  </rv>
  <rv s="2">
    <v>1</v>
    <v>XIDX:SPMA</v>
    <v>Daily</v>
    <v>41271</v>
    <v>41271</v>
    <v>0</v>
    <v>1</v>
    <v>634922496000000000,639284111762567094,0</v>
    <v>0</v>
    <v>bkhqhw</v>
    <v>XIDX:SPMA</v>
    <v>45</v>
  </rv>
  <rv s="2">
    <v>1</v>
    <v>XIDX:SPMA</v>
    <v>Daily</v>
    <v>42368</v>
    <v>42368</v>
    <v>0</v>
    <v>1</v>
    <v>635870304000000000,639284111763040023,0</v>
    <v>0</v>
    <v>bkhqhw</v>
    <v>XIDX:SPMA</v>
    <v>46</v>
  </rv>
  <rv s="2">
    <v>1</v>
    <v>XIDX:SPMA</v>
    <v>Daily</v>
    <v>43829</v>
    <v>43829</v>
    <v>0</v>
    <v>1</v>
    <v>637132608000000000,639284111763987087,0</v>
    <v>0</v>
    <v>bkhqhw</v>
    <v>XIDX:SPMA</v>
    <v>47</v>
  </rv>
  <rv s="2">
    <v>1</v>
    <v>XIDX:SPMA</v>
    <v>Daily</v>
    <v>44560</v>
    <v>44560</v>
    <v>0</v>
    <v>1</v>
    <v>637764192000000000,639284111764466670,0</v>
    <v>0</v>
    <v>bkhqhw</v>
    <v>XIDX:SPMA</v>
    <v>48</v>
  </rv>
  <rv s="2">
    <v>1</v>
    <v>XIDX:SPMA</v>
    <v>Daily</v>
    <v>45289</v>
    <v>45289</v>
    <v>0</v>
    <v>1</v>
    <v>638394048000000000,639284111764949991,0</v>
    <v>0</v>
    <v>bkhqhw</v>
    <v>XIDX:SPMA</v>
    <v>49</v>
  </rv>
  <rv s="2">
    <v>1</v>
    <v>XIDX:SPMA</v>
    <v>Daily</v>
    <v>46021</v>
    <v>46021</v>
    <v>0</v>
    <v>1</v>
    <v>639026496000000000,639284111760850030,0</v>
    <v>0</v>
    <v>bkhqhw</v>
    <v>XIDX:SPMA</v>
    <v>50</v>
  </rv>
  <rv s="2">
    <v>1</v>
    <v>XIDX:SPMA</v>
    <v>Daily</v>
    <v>46203</v>
    <v>46203</v>
    <v>0</v>
    <v>1</v>
    <v>639183744000000000,639284111761337106,0</v>
    <v>0</v>
    <v>bkhqhw</v>
    <v>XIDX:SPMA</v>
    <v>51</v>
  </rv>
  <rv s="2">
    <v>1</v>
    <v>XIDX:TOTL</v>
    <v>Daily</v>
    <v>39812</v>
    <v>39812</v>
    <v>0</v>
    <v>1</v>
    <v>633661920000000000,639284111665058163,0</v>
    <v>0</v>
    <v>bn9ok2</v>
    <v>XIDX:TOTL</v>
    <v>52</v>
  </rv>
  <rv s="2">
    <v>1</v>
    <v>XIDX:TOTL</v>
    <v>Daily</v>
    <v>40176</v>
    <v>40176</v>
    <v>0</v>
    <v>1</v>
    <v>633976416000000000,639284111665528171,0</v>
    <v>0</v>
    <v>bn9ok2</v>
    <v>XIDX:TOTL</v>
    <v>53</v>
  </rv>
  <rv s="2">
    <v>1</v>
    <v>XIDX:TOTL</v>
    <v>Daily</v>
    <v>40542</v>
    <v>40542</v>
    <v>0</v>
    <v>1</v>
    <v>634292640000000000,639284111666008621,0</v>
    <v>0</v>
    <v>bn9ok2</v>
    <v>XIDX:TOTL</v>
    <v>54</v>
  </rv>
  <rv s="2">
    <v>1</v>
    <v>XIDX:TOTL</v>
    <v>Daily</v>
    <v>41271</v>
    <v>41271</v>
    <v>0</v>
    <v>1</v>
    <v>634922496000000000,639284111666488148,0</v>
    <v>0</v>
    <v>bn9ok2</v>
    <v>XIDX:TOTL</v>
    <v>55</v>
  </rv>
  <rv s="2">
    <v>1</v>
    <v>XIDX:TOTL</v>
    <v>Daily</v>
    <v>41638</v>
    <v>41638</v>
    <v>0</v>
    <v>1</v>
    <v>635239584000000000,639284111666958132,0</v>
    <v>0</v>
    <v>bn9ok2</v>
    <v>XIDX:TOTL</v>
    <v>56</v>
  </rv>
  <rv s="2">
    <v>1</v>
    <v>XIDX:TOTL</v>
    <v>Daily</v>
    <v>42003</v>
    <v>42003</v>
    <v>0</v>
    <v>1</v>
    <v>635554944000000000,639284111667448147,0</v>
    <v>0</v>
    <v>bn9ok2</v>
    <v>XIDX:TOTL</v>
    <v>57</v>
  </rv>
  <rv s="2">
    <v>1</v>
    <v>XIDX:TOTL</v>
    <v>Daily</v>
    <v>42734</v>
    <v>42734</v>
    <v>0</v>
    <v>1</v>
    <v>636186528000000000,639284111667918136,0</v>
    <v>0</v>
    <v>bn9ok2</v>
    <v>XIDX:TOTL</v>
    <v>58</v>
  </rv>
  <rv s="2">
    <v>1</v>
    <v>XIDX:TOTL</v>
    <v>Daily</v>
    <v>43462</v>
    <v>43462</v>
    <v>0</v>
    <v>1</v>
    <v>636815520000000000,639284111668398591,0</v>
    <v>0</v>
    <v>bn9ok2</v>
    <v>XIDX:TOTL</v>
    <v>59</v>
  </rv>
  <rv s="2">
    <v>1</v>
    <v>XIDX:TOTL</v>
    <v>Daily</v>
    <v>44195</v>
    <v>44195</v>
    <v>0</v>
    <v>1</v>
    <v>637448832000000000,639284111668878590,0</v>
    <v>0</v>
    <v>bn9ok2</v>
    <v>XIDX:TOTL</v>
    <v>60</v>
  </rv>
  <rv s="2">
    <v>1</v>
    <v>XIDX:TOTL</v>
    <v>Daily</v>
    <v>44925</v>
    <v>44925</v>
    <v>0</v>
    <v>1</v>
    <v>638079552000000000,639284111669348134,0</v>
    <v>0</v>
    <v>bn9ok2</v>
    <v>XIDX:TOTL</v>
    <v>61</v>
  </rv>
  <rv s="2">
    <v>1</v>
    <v>XIDX:TOTL</v>
    <v>Daily</v>
    <v>45656</v>
    <v>45656</v>
    <v>0</v>
    <v>1</v>
    <v>638711136000000000,639284111664958160,0</v>
    <v>0</v>
    <v>bn9ok2</v>
    <v>XIDX:TOTL</v>
    <v>62</v>
  </rv>
  <rv s="2">
    <v>1</v>
    <v>XIDX:TOTL</v>
    <v>Daily</v>
    <v>46203</v>
    <v>46203</v>
    <v>0</v>
    <v>1</v>
    <v>639183744000000000,639284111665438168,0</v>
    <v>0</v>
    <v>bn9ok2</v>
    <v>XIDX:TOTL</v>
    <v>63</v>
  </rv>
  <rv s="2">
    <v>1</v>
    <v>XIDX:TOTL</v>
    <v>Daily</v>
    <v>40907</v>
    <v>40907</v>
    <v>0</v>
    <v>1</v>
    <v>634608000000000000,639284111778336921,0</v>
    <v>0</v>
    <v>bn9ok2</v>
    <v>XIDX:TOTL</v>
    <v>64</v>
  </rv>
  <rv s="2">
    <v>1</v>
    <v>XIDX:TOTL</v>
    <v>Daily</v>
    <v>42368</v>
    <v>42368</v>
    <v>0</v>
    <v>1</v>
    <v>635870304000000000,639284111778816917,0</v>
    <v>0</v>
    <v>bn9ok2</v>
    <v>XIDX:TOTL</v>
    <v>65</v>
  </rv>
  <rv s="2">
    <v>1</v>
    <v>XIDX:TOTL</v>
    <v>Daily</v>
    <v>43098</v>
    <v>43098</v>
    <v>0</v>
    <v>1</v>
    <v>636501024000000000,639284111779297815,0</v>
    <v>0</v>
    <v>bn9ok2</v>
    <v>XIDX:TOTL</v>
    <v>66</v>
  </rv>
  <rv s="2">
    <v>1</v>
    <v>XIDX:TOTL</v>
    <v>Daily</v>
    <v>43829</v>
    <v>43829</v>
    <v>0</v>
    <v>1</v>
    <v>637132608000000000,639284111779777808,0</v>
    <v>0</v>
    <v>bn9ok2</v>
    <v>XIDX:TOTL</v>
    <v>67</v>
  </rv>
  <rv s="2">
    <v>1</v>
    <v>XIDX:TOTL</v>
    <v>Daily</v>
    <v>44560</v>
    <v>44560</v>
    <v>0</v>
    <v>1</v>
    <v>637764192000000000,639284111780247620,0</v>
    <v>0</v>
    <v>bn9ok2</v>
    <v>XIDX:TOTL</v>
    <v>15</v>
  </rv>
  <rv s="2">
    <v>1</v>
    <v>XIDX:TOTL</v>
    <v>Daily</v>
    <v>45289</v>
    <v>45289</v>
    <v>0</v>
    <v>1</v>
    <v>638394048000000000,639284111780727609,0</v>
    <v>0</v>
    <v>bn9ok2</v>
    <v>XIDX:TOTL</v>
    <v>68</v>
  </rv>
  <rv s="2">
    <v>1</v>
    <v>XIDX:TOTL</v>
    <v>Daily</v>
    <v>46021</v>
    <v>46021</v>
    <v>0</v>
    <v>1</v>
    <v>639026496000000000,639284111781207787,0</v>
    <v>0</v>
    <v>bn9ok2</v>
    <v>XIDX:TOTL</v>
    <v>69</v>
  </rv>
  <rv s="2">
    <v>1</v>
    <v>XIDX:TOTL</v>
    <v>Daily</v>
    <v>46111</v>
    <v>46111</v>
    <v>0</v>
    <v>1</v>
    <v>639104256000000000,639284111781686892,0</v>
    <v>0</v>
    <v>bn9ok2</v>
    <v>XIDX:TOTL</v>
    <v>70</v>
  </rv>
  <rv s="2">
    <v>1</v>
    <v>XIDX:RANC</v>
    <v>Daily</v>
    <v>41271</v>
    <v>41271</v>
    <v>0</v>
    <v>1</v>
    <v>634922496000000000,639284111692463319,0</v>
    <v>0</v>
    <v>bkhhzr</v>
    <v>XIDX:RANC</v>
    <v>71</v>
  </rv>
  <rv s="2">
    <v>1</v>
    <v>XIDX:RANC</v>
    <v>Daily</v>
    <v>42368</v>
    <v>42368</v>
    <v>0</v>
    <v>1</v>
    <v>635870304000000000,639284111693105642,0</v>
    <v>0</v>
    <v>bkhhzr</v>
    <v>XIDX:RANC</v>
    <v>72</v>
  </rv>
  <rv s="2">
    <v>1</v>
    <v>XIDX:RANC</v>
    <v>Daily</v>
    <v>43829</v>
    <v>43829</v>
    <v>0</v>
    <v>1</v>
    <v>637132608000000000,639284111693593817,0</v>
    <v>0</v>
    <v>bkhhzr</v>
    <v>XIDX:RANC</v>
    <v>73</v>
  </rv>
  <rv s="2">
    <v>1</v>
    <v>XIDX:RANC</v>
    <v>Daily</v>
    <v>45656</v>
    <v>45656</v>
    <v>0</v>
    <v>1</v>
    <v>638711136000000000,639284111694073303,0</v>
    <v>0</v>
    <v>bkhhzr</v>
    <v>XIDX:RANC</v>
    <v>74</v>
  </rv>
  <rv s="2">
    <v>1</v>
    <v>XIDX:RANC</v>
    <v>Daily</v>
    <v>46203</v>
    <v>46203</v>
    <v>0</v>
    <v>1</v>
    <v>639183744000000000,639284111694545634,0</v>
    <v>0</v>
    <v>bkhhzr</v>
    <v>XIDX:RANC</v>
    <v>75</v>
  </rv>
  <rv s="2">
    <v>1</v>
    <v>XIDX:RANC</v>
    <v>Daily</v>
    <v>43098</v>
    <v>43098</v>
    <v>0</v>
    <v>1</v>
    <v>636501024000000000,639284111736025513,0</v>
    <v>0</v>
    <v>bkhhzr</v>
    <v>XIDX:RANC</v>
    <v>76</v>
  </rv>
  <rv s="2">
    <v>1</v>
    <v>XIDX:RANC</v>
    <v>Daily</v>
    <v>44560</v>
    <v>44560</v>
    <v>0</v>
    <v>1</v>
    <v>637764192000000000,639284111736505512,0</v>
    <v>0</v>
    <v>bkhhzr</v>
    <v>XIDX:RANC</v>
    <v>77</v>
  </rv>
  <rv s="2">
    <v>1</v>
    <v>XIDX:RANC</v>
    <v>Daily</v>
    <v>46021</v>
    <v>46021</v>
    <v>0</v>
    <v>1</v>
    <v>639026496000000000,639284111736982545,0</v>
    <v>0</v>
    <v>bkhhzr</v>
    <v>XIDX:RANC</v>
    <v>78</v>
  </rv>
  <rv s="2">
    <v>1</v>
    <v>XIDX:RANC</v>
    <v>Daily</v>
    <v>42003</v>
    <v>42003</v>
    <v>0</v>
    <v>1</v>
    <v>635554944000000000,639284111772841920,0</v>
    <v>0</v>
    <v>bkhhzr</v>
    <v>XIDX:RANC</v>
    <v>79</v>
  </rv>
  <rv s="2">
    <v>1</v>
    <v>XIDX:RANC</v>
    <v>Daily</v>
    <v>43462</v>
    <v>43462</v>
    <v>0</v>
    <v>1</v>
    <v>636815520000000000,639284111773315448,0</v>
    <v>0</v>
    <v>bkhhzr</v>
    <v>XIDX:RANC</v>
    <v>80</v>
  </rv>
  <rv s="2">
    <v>1</v>
    <v>XIDX:RANC</v>
    <v>Daily</v>
    <v>44925</v>
    <v>44925</v>
    <v>0</v>
    <v>1</v>
    <v>638079552000000000,639284111769385459,0</v>
    <v>0</v>
    <v>bkhhzr</v>
    <v>XIDX:RANC</v>
    <v>81</v>
  </rv>
  <rv s="2">
    <v>1</v>
    <v>XIDX:RANC</v>
    <v>Daily</v>
    <v>41638</v>
    <v>41638</v>
    <v>0</v>
    <v>1</v>
    <v>635239584000000000,639284111812181277,0</v>
    <v>0</v>
    <v>bkhhzr</v>
    <v>XIDX:RANC</v>
    <v>66</v>
  </rv>
  <rv s="2">
    <v>1</v>
    <v>XIDX:RANC</v>
    <v>Daily</v>
    <v>42734</v>
    <v>42734</v>
    <v>0</v>
    <v>1</v>
    <v>636186528000000000,639284111812663937,0</v>
    <v>0</v>
    <v>bkhhzr</v>
    <v>XIDX:RANC</v>
    <v>82</v>
  </rv>
  <rv s="2">
    <v>1</v>
    <v>XIDX:RANC</v>
    <v>Daily</v>
    <v>44195</v>
    <v>44195</v>
    <v>0</v>
    <v>1</v>
    <v>637448832000000000,639284111813135352,0</v>
    <v>0</v>
    <v>bkhhzr</v>
    <v>XIDX:RANC</v>
    <v>67</v>
  </rv>
  <rv s="2">
    <v>1</v>
    <v>XIDX:RANC</v>
    <v>Daily</v>
    <v>45289</v>
    <v>45289</v>
    <v>0</v>
    <v>1</v>
    <v>638394048000000000,639284111813605324,0</v>
    <v>0</v>
    <v>bkhhzr</v>
    <v>XIDX:RANC</v>
    <v>83</v>
  </rv>
  <rv s="2">
    <v>1</v>
    <v>XIDX:RANC</v>
    <v>Daily</v>
    <v>46111</v>
    <v>46111</v>
    <v>0</v>
    <v>1</v>
    <v>639104256000000000,639284111814075331,0</v>
    <v>0</v>
    <v>bkhhzr</v>
    <v>XIDX:RANC</v>
    <v>84</v>
  </rv>
  <rv s="2">
    <v>1</v>
    <v>XIDX:TPIA</v>
    <v>Daily</v>
    <v>40176</v>
    <v>40176</v>
    <v>0</v>
    <v>1</v>
    <v>633976416000000000,639284111669191671,0</v>
    <v>0</v>
    <v>bkhvyc</v>
    <v>XIDX:TPIA</v>
    <v>85</v>
  </rv>
  <rv s="2">
    <v>1</v>
    <v>XIDX:TPIA</v>
    <v>Daily</v>
    <v>40542</v>
    <v>40542</v>
    <v>0</v>
    <v>1</v>
    <v>634292640000000000,639284111665038078,0</v>
    <v>0</v>
    <v>bkhvyc</v>
    <v>XIDX:TPIA</v>
    <v>86</v>
  </rv>
  <rv s="2">
    <v>1</v>
    <v>XIDX:TPIA</v>
    <v>Daily</v>
    <v>41271</v>
    <v>41271</v>
    <v>0</v>
    <v>1</v>
    <v>634922496000000000,639284111665508075,0</v>
    <v>0</v>
    <v>bkhvyc</v>
    <v>XIDX:TPIA</v>
    <v>87</v>
  </rv>
  <rv s="2">
    <v>1</v>
    <v>XIDX:TPIA</v>
    <v>Daily</v>
    <v>41638</v>
    <v>41638</v>
    <v>0</v>
    <v>1</v>
    <v>635239584000000000,639284111665991627,0</v>
    <v>0</v>
    <v>bkhvyc</v>
    <v>XIDX:TPIA</v>
    <v>88</v>
  </rv>
  <rv s="2">
    <v>1</v>
    <v>XIDX:TPIA</v>
    <v>Daily</v>
    <v>42003</v>
    <v>42003</v>
    <v>0</v>
    <v>1</v>
    <v>635554944000000000,639284111666475185,0</v>
    <v>0</v>
    <v>bkhvyc</v>
    <v>XIDX:TPIA</v>
    <v>89</v>
  </rv>
  <rv s="2">
    <v>1</v>
    <v>XIDX:TPIA</v>
    <v>Daily</v>
    <v>43098</v>
    <v>43098</v>
    <v>0</v>
    <v>1</v>
    <v>636501024000000000,639284111667418080,0</v>
    <v>0</v>
    <v>bkhvyc</v>
    <v>XIDX:TPIA</v>
    <v>90</v>
  </rv>
  <rv s="2">
    <v>1</v>
    <v>XIDX:TPIA</v>
    <v>Daily</v>
    <v>43462</v>
    <v>43462</v>
    <v>0</v>
    <v>1</v>
    <v>636815520000000000,639284111667888089,0</v>
    <v>0</v>
    <v>bkhvyc</v>
    <v>XIDX:TPIA</v>
    <v>91</v>
  </rv>
  <rv s="2">
    <v>1</v>
    <v>XIDX:TPIA</v>
    <v>Daily</v>
    <v>43829</v>
    <v>43829</v>
    <v>0</v>
    <v>1</v>
    <v>637132608000000000,639284111668355198,0</v>
    <v>0</v>
    <v>bkhvyc</v>
    <v>XIDX:TPIA</v>
    <v>92</v>
  </rv>
  <rv s="2">
    <v>1</v>
    <v>XIDX:TPIA</v>
    <v>Daily</v>
    <v>44195</v>
    <v>44195</v>
    <v>0</v>
    <v>1</v>
    <v>637448832000000000,639284111668831662,0</v>
    <v>0</v>
    <v>bkhvyc</v>
    <v>XIDX:TPIA</v>
    <v>93</v>
  </rv>
  <rv s="2">
    <v>1</v>
    <v>XIDX:TPIA</v>
    <v>Daily</v>
    <v>44925</v>
    <v>44925</v>
    <v>0</v>
    <v>1</v>
    <v>638079552000000000,639284111669315205,0</v>
    <v>0</v>
    <v>bkhvyc</v>
    <v>XIDX:TPIA</v>
    <v>94</v>
  </rv>
  <rv s="2">
    <v>1</v>
    <v>XIDX:TPIA</v>
    <v>Daily</v>
    <v>45656</v>
    <v>45656</v>
    <v>0</v>
    <v>1</v>
    <v>638711136000000000,639284111664908075,0</v>
    <v>0</v>
    <v>bkhvyc</v>
    <v>XIDX:TPIA</v>
    <v>95</v>
  </rv>
  <rv s="2">
    <v>1</v>
    <v>XIDX:TPIA</v>
    <v>Daily</v>
    <v>46021</v>
    <v>46021</v>
    <v>0</v>
    <v>1</v>
    <v>639026496000000000,639284111665385190,0</v>
    <v>0</v>
    <v>bkhvyc</v>
    <v>XIDX:TPIA</v>
    <v>96</v>
  </rv>
  <rv s="2">
    <v>1</v>
    <v>XIDX:TPIA</v>
    <v>Daily</v>
    <v>46203</v>
    <v>46203</v>
    <v>0</v>
    <v>1</v>
    <v>639183744000000000,639284111665865178,0</v>
    <v>0</v>
    <v>bkhvyc</v>
    <v>XIDX:TPIA</v>
    <v>97</v>
  </rv>
  <rv s="2">
    <v>1</v>
    <v>XIDX:TPIA</v>
    <v>Daily</v>
    <v>40907</v>
    <v>40907</v>
    <v>0</v>
    <v>1</v>
    <v>634608000000000000,639284111778159081,0</v>
    <v>0</v>
    <v>bkhvyc</v>
    <v>XIDX:TPIA</v>
    <v>98</v>
  </rv>
  <rv s="2">
    <v>1</v>
    <v>XIDX:TPIA</v>
    <v>Daily</v>
    <v>42734</v>
    <v>42734</v>
    <v>0</v>
    <v>1</v>
    <v>636186528000000000,639284111778645798,0</v>
    <v>0</v>
    <v>bkhvyc</v>
    <v>XIDX:TPIA</v>
    <v>99</v>
  </rv>
  <rv s="2">
    <v>1</v>
    <v>XIDX:TPIA</v>
    <v>Daily</v>
    <v>44560</v>
    <v>44560</v>
    <v>0</v>
    <v>1</v>
    <v>637764192000000000,639284111779122781,0</v>
    <v>0</v>
    <v>bkhvyc</v>
    <v>XIDX:TPIA</v>
    <v>100</v>
  </rv>
  <rv s="2">
    <v>1</v>
    <v>XIDX:TPIA</v>
    <v>Daily</v>
    <v>45289</v>
    <v>45289</v>
    <v>0</v>
    <v>1</v>
    <v>638394048000000000,639284111779599118,0</v>
    <v>0</v>
    <v>bkhvyc</v>
    <v>XIDX:TPIA</v>
    <v>101</v>
  </rv>
  <rv s="2">
    <v>1</v>
    <v>XIDX:TPIA</v>
    <v>Daily</v>
    <v>46111</v>
    <v>46111</v>
    <v>0</v>
    <v>1</v>
    <v>639104256000000000,639284111780075769,0</v>
    <v>0</v>
    <v>bkhvyc</v>
    <v>XIDX:TPIA</v>
    <v>102</v>
  </rv>
  <rv s="2">
    <v>1</v>
    <v>XIDX:TKIM</v>
    <v>Daily</v>
    <v>39812</v>
    <v>39812</v>
    <v>0</v>
    <v>1</v>
    <v>633661920000000000,639284111675761398,0</v>
    <v>0</v>
    <v>bn9o5r</v>
    <v>XIDX:TKIM</v>
    <v>103</v>
  </rv>
  <rv s="2">
    <v>1</v>
    <v>XIDX:TKIM</v>
    <v>Daily</v>
    <v>40176</v>
    <v>40176</v>
    <v>0</v>
    <v>1</v>
    <v>633976416000000000,639284111676235773,0</v>
    <v>0</v>
    <v>bn9o5r</v>
    <v>XIDX:TKIM</v>
    <v>104</v>
  </rv>
  <rv s="2">
    <v>1</v>
    <v>XIDX:TKIM</v>
    <v>Daily</v>
    <v>40907</v>
    <v>40907</v>
    <v>0</v>
    <v>1</v>
    <v>634608000000000000,639284111676711394,0</v>
    <v>0</v>
    <v>bn9o5r</v>
    <v>XIDX:TKIM</v>
    <v>105</v>
  </rv>
  <rv s="2">
    <v>1</v>
    <v>XIDX:TKIM</v>
    <v>Daily</v>
    <v>42368</v>
    <v>42368</v>
    <v>0</v>
    <v>1</v>
    <v>635870304000000000,639284111677655805,0</v>
    <v>0</v>
    <v>bn9o5r</v>
    <v>XIDX:TKIM</v>
    <v>106</v>
  </rv>
  <rv s="2">
    <v>1</v>
    <v>XIDX:TKIM</v>
    <v>Daily</v>
    <v>42734</v>
    <v>42734</v>
    <v>0</v>
    <v>1</v>
    <v>636186528000000000,639284111678131403,0</v>
    <v>0</v>
    <v>bn9o5r</v>
    <v>XIDX:TKIM</v>
    <v>107</v>
  </rv>
  <rv s="2">
    <v>1</v>
    <v>XIDX:TKIM</v>
    <v>Daily</v>
    <v>43462</v>
    <v>43462</v>
    <v>0</v>
    <v>1</v>
    <v>636815520000000000,639284111673771401,0</v>
    <v>0</v>
    <v>bn9o5r</v>
    <v>XIDX:TKIM</v>
    <v>108</v>
  </rv>
  <rv s="2">
    <v>1</v>
    <v>XIDX:TKIM</v>
    <v>Daily</v>
    <v>44195</v>
    <v>44195</v>
    <v>0</v>
    <v>1</v>
    <v>637448832000000000,639284111674245737,0</v>
    <v>0</v>
    <v>bn9o5r</v>
    <v>XIDX:TKIM</v>
    <v>109</v>
  </rv>
  <rv s="2">
    <v>1</v>
    <v>XIDX:TKIM</v>
    <v>Daily</v>
    <v>44925</v>
    <v>44925</v>
    <v>0</v>
    <v>1</v>
    <v>638079552000000000,639284111674725749,0</v>
    <v>0</v>
    <v>bn9o5r</v>
    <v>XIDX:TKIM</v>
    <v>110</v>
  </rv>
  <rv s="2">
    <v>1</v>
    <v>XIDX:TKIM</v>
    <v>Daily</v>
    <v>46021</v>
    <v>46021</v>
    <v>0</v>
    <v>1</v>
    <v>639026496000000000,639284111675201395,0</v>
    <v>0</v>
    <v>bn9o5r</v>
    <v>XIDX:TKIM</v>
    <v>111</v>
  </rv>
  <rv s="2">
    <v>1</v>
    <v>XIDX:TKIM</v>
    <v>Daily</v>
    <v>46203</v>
    <v>46203</v>
    <v>0</v>
    <v>1</v>
    <v>639183744000000000,639284111675671398,0</v>
    <v>0</v>
    <v>bn9o5r</v>
    <v>XIDX:TKIM</v>
    <v>112</v>
  </rv>
  <rv s="2">
    <v>1</v>
    <v>XIDX:TKIM</v>
    <v>Daily</v>
    <v>40542</v>
    <v>40542</v>
    <v>0</v>
    <v>1</v>
    <v>634292640000000000,639284111787468423,0</v>
    <v>0</v>
    <v>bn9o5r</v>
    <v>XIDX:TKIM</v>
    <v>113</v>
  </rv>
  <rv s="2">
    <v>1</v>
    <v>XIDX:TKIM</v>
    <v>Daily</v>
    <v>41271</v>
    <v>41271</v>
    <v>0</v>
    <v>1</v>
    <v>634922496000000000,639284111787951270,0</v>
    <v>0</v>
    <v>bn9o5r</v>
    <v>XIDX:TKIM</v>
    <v>114</v>
  </rv>
  <rv s="2">
    <v>1</v>
    <v>XIDX:TKIM</v>
    <v>Daily</v>
    <v>42003</v>
    <v>42003</v>
    <v>0</v>
    <v>1</v>
    <v>635554944000000000,639284111788428064,0</v>
    <v>0</v>
    <v>bn9o5r</v>
    <v>XIDX:TKIM</v>
    <v>115</v>
  </rv>
  <rv s="2">
    <v>1</v>
    <v>XIDX:TKIM</v>
    <v>Daily</v>
    <v>43098</v>
    <v>43098</v>
    <v>0</v>
    <v>1</v>
    <v>636501024000000000,639284111784151282,0</v>
    <v>0</v>
    <v>bn9o5r</v>
    <v>XIDX:TKIM</v>
    <v>116</v>
  </rv>
  <rv s="2">
    <v>1</v>
    <v>XIDX:TKIM</v>
    <v>Daily</v>
    <v>43829</v>
    <v>43829</v>
    <v>0</v>
    <v>1</v>
    <v>637132608000000000,639284111784631274,0</v>
    <v>0</v>
    <v>bn9o5r</v>
    <v>XIDX:TKIM</v>
    <v>117</v>
  </rv>
  <rv s="2">
    <v>1</v>
    <v>XIDX:TKIM</v>
    <v>Daily</v>
    <v>44560</v>
    <v>44560</v>
    <v>0</v>
    <v>1</v>
    <v>637764192000000000,639284111785101277,0</v>
    <v>0</v>
    <v>bn9o5r</v>
    <v>XIDX:TKIM</v>
    <v>118</v>
  </rv>
  <rv s="2">
    <v>1</v>
    <v>XIDX:TKIM</v>
    <v>Daily</v>
    <v>45289</v>
    <v>45289</v>
    <v>0</v>
    <v>1</v>
    <v>638394048000000000,639284111785578005,0</v>
    <v>0</v>
    <v>bn9o5r</v>
    <v>XIDX:TKIM</v>
    <v>119</v>
  </rv>
  <rv s="2">
    <v>1</v>
    <v>XIDX:TKIM</v>
    <v>Daily</v>
    <v>45656</v>
    <v>45656</v>
    <v>0</v>
    <v>1</v>
    <v>638711136000000000,639284111786057998,0</v>
    <v>0</v>
    <v>bn9o5r</v>
    <v>XIDX:TKIM</v>
    <v>120</v>
  </rv>
  <rv s="2">
    <v>1</v>
    <v>XIDX:TKIM</v>
    <v>Daily</v>
    <v>46111</v>
    <v>46111</v>
    <v>0</v>
    <v>1</v>
    <v>639104256000000000,639284111786538023,0</v>
    <v>0</v>
    <v>bn9o5r</v>
    <v>XIDX:TKIM</v>
    <v>121</v>
  </rv>
  <rv s="2">
    <v>1</v>
    <v>XIDX:TOWR</v>
    <v>Daily</v>
    <v>40542</v>
    <v>40542</v>
    <v>0</v>
    <v>1</v>
    <v>634292640000000000,639284111667278141,0</v>
    <v>0</v>
    <v>bn9omw</v>
    <v>XIDX:TOWR</v>
    <v>122</v>
  </rv>
  <rv s="2">
    <v>1</v>
    <v>XIDX:TOWR</v>
    <v>Daily</v>
    <v>41271</v>
    <v>41271</v>
    <v>0</v>
    <v>1</v>
    <v>634922496000000000,639284111668218142,0</v>
    <v>0</v>
    <v>bn9omw</v>
    <v>XIDX:TOWR</v>
    <v>123</v>
  </rv>
  <rv s="2">
    <v>1</v>
    <v>XIDX:TOWR</v>
    <v>Daily</v>
    <v>41638</v>
    <v>41638</v>
    <v>0</v>
    <v>1</v>
    <v>635239584000000000,639284111668687653,0</v>
    <v>0</v>
    <v>bn9omw</v>
    <v>XIDX:TOWR</v>
    <v>124</v>
  </rv>
  <rv s="2">
    <v>1</v>
    <v>XIDX:TOWR</v>
    <v>Daily</v>
    <v>42003</v>
    <v>42003</v>
    <v>0</v>
    <v>1</v>
    <v>635554944000000000,639284111669168129,0</v>
    <v>0</v>
    <v>bn9omw</v>
    <v>XIDX:TOWR</v>
    <v>125</v>
  </rv>
  <rv s="2">
    <v>1</v>
    <v>XIDX:TOWR</v>
    <v>Daily</v>
    <v>42734</v>
    <v>42734</v>
    <v>0</v>
    <v>1</v>
    <v>636186528000000000,639284111664898163,0</v>
    <v>0</v>
    <v>bn9omw</v>
    <v>XIDX:TOWR</v>
    <v>126</v>
  </rv>
  <rv s="2">
    <v>1</v>
    <v>XIDX:TOWR</v>
    <v>Daily</v>
    <v>43098</v>
    <v>43098</v>
    <v>0</v>
    <v>1</v>
    <v>636501024000000000,639284111665397637,0</v>
    <v>0</v>
    <v>bn9omw</v>
    <v>XIDX:TOWR</v>
    <v>71</v>
  </rv>
  <rv s="2">
    <v>1</v>
    <v>XIDX:TOWR</v>
    <v>Daily</v>
    <v>43462</v>
    <v>43462</v>
    <v>0</v>
    <v>1</v>
    <v>636815520000000000,639284111665868160,0</v>
    <v>0</v>
    <v>bn9omw</v>
    <v>XIDX:TOWR</v>
    <v>127</v>
  </rv>
  <rv s="2">
    <v>1</v>
    <v>XIDX:TOWR</v>
    <v>Daily</v>
    <v>44195</v>
    <v>44195</v>
    <v>0</v>
    <v>1</v>
    <v>637448832000000000,639284111666348154,0</v>
    <v>0</v>
    <v>bn9omw</v>
    <v>XIDX:TOWR</v>
    <v>128</v>
  </rv>
  <rv s="2">
    <v>1</v>
    <v>XIDX:TOWR</v>
    <v>Daily</v>
    <v>44925</v>
    <v>44925</v>
    <v>0</v>
    <v>1</v>
    <v>638079552000000000,639284111666828605,0</v>
    <v>0</v>
    <v>bn9omw</v>
    <v>XIDX:TOWR</v>
    <v>129</v>
  </rv>
  <rv s="2">
    <v>1</v>
    <v>XIDX:TOWR</v>
    <v>Daily</v>
    <v>45656</v>
    <v>45656</v>
    <v>0</v>
    <v>1</v>
    <v>638711136000000000,639284111667307627,0</v>
    <v>0</v>
    <v>bn9omw</v>
    <v>XIDX:TOWR</v>
    <v>130</v>
  </rv>
  <rv s="2">
    <v>1</v>
    <v>XIDX:TOWR</v>
    <v>Daily</v>
    <v>46111</v>
    <v>46111</v>
    <v>0</v>
    <v>1</v>
    <v>639104256000000000,639284111667798126,0</v>
    <v>0</v>
    <v>bn9omw</v>
    <v>XIDX:TOWR</v>
    <v>131</v>
  </rv>
  <rv s="2">
    <v>1</v>
    <v>XIDX:TOWR</v>
    <v>Daily</v>
    <v>43829</v>
    <v>43829</v>
    <v>0</v>
    <v>1</v>
    <v>637132608000000000,639284111776196930,0</v>
    <v>0</v>
    <v>bn9omw</v>
    <v>XIDX:TOWR</v>
    <v>132</v>
  </rv>
  <rv s="2">
    <v>1</v>
    <v>XIDX:TOWR</v>
    <v>Daily</v>
    <v>44560</v>
    <v>44560</v>
    <v>0</v>
    <v>1</v>
    <v>637764192000000000,639284111776686936,0</v>
    <v>0</v>
    <v>bn9omw</v>
    <v>XIDX:TOWR</v>
    <v>133</v>
  </rv>
  <rv s="2">
    <v>1</v>
    <v>XIDX:TOWR</v>
    <v>Daily</v>
    <v>45289</v>
    <v>45289</v>
    <v>0</v>
    <v>1</v>
    <v>638394048000000000,639284111777166923,0</v>
    <v>0</v>
    <v>bn9omw</v>
    <v>XIDX:TOWR</v>
    <v>134</v>
  </rv>
  <rv s="2">
    <v>1</v>
    <v>XIDX:TOWR</v>
    <v>Daily</v>
    <v>46021</v>
    <v>46021</v>
    <v>0</v>
    <v>1</v>
    <v>639026496000000000,639284111777656921,0</v>
    <v>0</v>
    <v>bn9omw</v>
    <v>XIDX:TOWR</v>
    <v>135</v>
  </rv>
  <rv s="2">
    <v>1</v>
    <v>XIDX:TOWR</v>
    <v>Daily</v>
    <v>46203</v>
    <v>46203</v>
    <v>0</v>
    <v>1</v>
    <v>639183744000000000,639284111778127623,0</v>
    <v>0</v>
    <v>bn9omw</v>
    <v>XIDX:TOWR</v>
    <v>136</v>
  </rv>
  <rv s="2">
    <v>1</v>
    <v>XIDX:TOBA</v>
    <v>Daily</v>
    <v>41271</v>
    <v>41271</v>
    <v>0</v>
    <v>1</v>
    <v>634922496000000000,639284111665909887,0</v>
    <v>0</v>
    <v>bkhvk2</v>
    <v>XIDX:TOBA</v>
    <v>137</v>
  </rv>
  <rv s="2">
    <v>1</v>
    <v>XIDX:TOBA</v>
    <v>Daily</v>
    <v>42368</v>
    <v>42368</v>
    <v>0</v>
    <v>1</v>
    <v>635870304000000000,639284111666389884,0</v>
    <v>0</v>
    <v>bkhvk2</v>
    <v>XIDX:TOBA</v>
    <v>138</v>
  </rv>
  <rv s="2">
    <v>1</v>
    <v>XIDX:TOBA</v>
    <v>Daily</v>
    <v>43098</v>
    <v>43098</v>
    <v>0</v>
    <v>1</v>
    <v>636501024000000000,639284111666859875,0</v>
    <v>0</v>
    <v>bkhvk2</v>
    <v>XIDX:TOBA</v>
    <v>139</v>
  </rv>
  <rv s="2">
    <v>1</v>
    <v>XIDX:TOBA</v>
    <v>Daily</v>
    <v>43829</v>
    <v>43829</v>
    <v>0</v>
    <v>1</v>
    <v>637132608000000000,639284111667479877,0</v>
    <v>0</v>
    <v>bkhvk2</v>
    <v>XIDX:TOBA</v>
    <v>140</v>
  </rv>
  <rv s="2">
    <v>1</v>
    <v>XIDX:TOBA</v>
    <v>Daily</v>
    <v>44925</v>
    <v>44925</v>
    <v>0</v>
    <v>1</v>
    <v>638079552000000000,639284111667967627,0</v>
    <v>0</v>
    <v>bkhvk2</v>
    <v>XIDX:TOBA</v>
    <v>141</v>
  </rv>
  <rv s="2">
    <v>1</v>
    <v>XIDX:TOBA</v>
    <v>Daily</v>
    <v>45656</v>
    <v>45656</v>
    <v>0</v>
    <v>1</v>
    <v>638711136000000000,639284111668437615,0</v>
    <v>0</v>
    <v>bkhvk2</v>
    <v>XIDX:TOBA</v>
    <v>142</v>
  </rv>
  <rv s="2">
    <v>1</v>
    <v>XIDX:TOBA</v>
    <v>Daily</v>
    <v>46111</v>
    <v>46111</v>
    <v>0</v>
    <v>1</v>
    <v>639104256000000000,639284111668928519,0</v>
    <v>0</v>
    <v>bkhvk2</v>
    <v>XIDX:TOBA</v>
    <v>26</v>
  </rv>
  <rv s="2">
    <v>1</v>
    <v>XIDX:TOBA</v>
    <v>Daily</v>
    <v>41638</v>
    <v>41638</v>
    <v>0</v>
    <v>1</v>
    <v>635239584000000000,639284111778128903,0</v>
    <v>0</v>
    <v>bkhvk2</v>
    <v>XIDX:TOBA</v>
    <v>143</v>
  </rv>
  <rv s="2">
    <v>1</v>
    <v>XIDX:TOBA</v>
    <v>Daily</v>
    <v>42003</v>
    <v>42003</v>
    <v>0</v>
    <v>1</v>
    <v>635554944000000000,639284111778608912,0</v>
    <v>0</v>
    <v>bkhvk2</v>
    <v>XIDX:TOBA</v>
    <v>144</v>
  </rv>
  <rv s="2">
    <v>1</v>
    <v>XIDX:TOBA</v>
    <v>Daily</v>
    <v>42734</v>
    <v>42734</v>
    <v>0</v>
    <v>1</v>
    <v>636186528000000000,639284111779079044,0</v>
    <v>0</v>
    <v>bkhvk2</v>
    <v>XIDX:TOBA</v>
    <v>145</v>
  </rv>
  <rv s="2">
    <v>1</v>
    <v>XIDX:TOBA</v>
    <v>Daily</v>
    <v>43462</v>
    <v>43462</v>
    <v>0</v>
    <v>1</v>
    <v>636815520000000000,639284111779559029,0</v>
    <v>0</v>
    <v>bkhvk2</v>
    <v>XIDX:TOBA</v>
    <v>146</v>
  </rv>
  <rv s="2">
    <v>1</v>
    <v>XIDX:TOBA</v>
    <v>Daily</v>
    <v>44195</v>
    <v>44195</v>
    <v>0</v>
    <v>1</v>
    <v>637448832000000000,639284111780029032,0</v>
    <v>0</v>
    <v>bkhvk2</v>
    <v>XIDX:TOBA</v>
    <v>147</v>
  </rv>
  <rv s="2">
    <v>1</v>
    <v>XIDX:TOBA</v>
    <v>Daily</v>
    <v>44560</v>
    <v>44560</v>
    <v>0</v>
    <v>1</v>
    <v>637764192000000000,639284111780508904,0</v>
    <v>0</v>
    <v>bkhvk2</v>
    <v>XIDX:TOBA</v>
    <v>129</v>
  </rv>
  <rv s="2">
    <v>1</v>
    <v>XIDX:TOBA</v>
    <v>Daily</v>
    <v>45289</v>
    <v>45289</v>
    <v>0</v>
    <v>1</v>
    <v>638394048000000000,639284111780988173,0</v>
    <v>0</v>
    <v>bkhvk2</v>
    <v>XIDX:TOBA</v>
    <v>148</v>
  </rv>
  <rv s="2">
    <v>1</v>
    <v>XIDX:TOBA</v>
    <v>Daily</v>
    <v>46021</v>
    <v>46021</v>
    <v>0</v>
    <v>1</v>
    <v>639026496000000000,639284111781449018,0</v>
    <v>0</v>
    <v>bkhvk2</v>
    <v>XIDX:TOBA</v>
    <v>149</v>
  </rv>
  <rv s="2">
    <v>1</v>
    <v>XIDX:TOBA</v>
    <v>Daily</v>
    <v>46203</v>
    <v>46203</v>
    <v>0</v>
    <v>1</v>
    <v>639183744000000000,639284111777389043,0</v>
    <v>0</v>
    <v>bkhvk2</v>
    <v>XIDX:TOBA</v>
    <v>72</v>
  </rv>
  <rv s="2">
    <v>1</v>
    <v>XIDX:TMPO</v>
    <v>Daily</v>
    <v>40176</v>
    <v>40176</v>
    <v>0</v>
    <v>1</v>
    <v>633976416000000000,639284111665001632,0</v>
    <v>0</v>
    <v>bkhv8m</v>
    <v>XIDX:TMPO</v>
    <v>150</v>
  </rv>
  <rv s="2">
    <v>1</v>
    <v>XIDX:TMPO</v>
    <v>Daily</v>
    <v>40542</v>
    <v>40542</v>
    <v>0</v>
    <v>1</v>
    <v>634292640000000000,639284111665495182,0</v>
    <v>0</v>
    <v>bkhv8m</v>
    <v>XIDX:TMPO</v>
    <v>151</v>
  </rv>
  <rv s="2">
    <v>1</v>
    <v>XIDX:TMPO</v>
    <v>Daily</v>
    <v>41271</v>
    <v>41271</v>
    <v>0</v>
    <v>1</v>
    <v>634922496000000000,639284111665975182,0</v>
    <v>0</v>
    <v>bkhv8m</v>
    <v>XIDX:TMPO</v>
    <v>152</v>
  </rv>
  <rv s="2">
    <v>1</v>
    <v>XIDX:TMPO</v>
    <v>Daily</v>
    <v>41638</v>
    <v>41638</v>
    <v>0</v>
    <v>1</v>
    <v>635239584000000000,639284111666445185,0</v>
    <v>0</v>
    <v>bkhv8m</v>
    <v>XIDX:TMPO</v>
    <v>153</v>
  </rv>
  <rv s="2">
    <v>1</v>
    <v>XIDX:TMPO</v>
    <v>Daily</v>
    <v>42368</v>
    <v>42368</v>
    <v>0</v>
    <v>1</v>
    <v>635870304000000000,639284111666921646,0</v>
    <v>0</v>
    <v>bkhv8m</v>
    <v>XIDX:TMPO</v>
    <v>154</v>
  </rv>
  <rv s="2">
    <v>1</v>
    <v>XIDX:TMPO</v>
    <v>Daily</v>
    <v>40907</v>
    <v>40907</v>
    <v>0</v>
    <v>1</v>
    <v>634608000000000000,639284111777865783,0</v>
    <v>0</v>
    <v>bkhv8m</v>
    <v>XIDX:TMPO</v>
    <v>155</v>
  </rv>
  <rv s="2">
    <v>1</v>
    <v>XIDX:TMPO</v>
    <v>Daily</v>
    <v>42003</v>
    <v>42003</v>
    <v>0</v>
    <v>1</v>
    <v>635554944000000000,639284111778352779,0</v>
    <v>0</v>
    <v>bkhv8m</v>
    <v>XIDX:TMPO</v>
    <v>156</v>
  </rv>
  <rv s="2">
    <v>1</v>
    <v>XIDX:TMPO</v>
    <v>Daily</v>
    <v>42734</v>
    <v>42734</v>
    <v>0</v>
    <v>1</v>
    <v>636186528000000000,639284111778822773,0</v>
    <v>0</v>
    <v>bkhv8m</v>
    <v>XIDX:TMPO</v>
    <v>157</v>
  </rv>
  <rv s="2">
    <v>1</v>
    <v>XIDX:TMPO</v>
    <v>Daily</v>
    <v>43098</v>
    <v>43098</v>
    <v>0</v>
    <v>1</v>
    <v>636501024000000000,639284111779295775,0</v>
    <v>0</v>
    <v>bkhv8m</v>
    <v>XIDX:TMPO</v>
    <v>158</v>
  </rv>
  <rv s="2">
    <v>1</v>
    <v>XIDX:TMPO</v>
    <v>Daily</v>
    <v>43462</v>
    <v>43462</v>
    <v>0</v>
    <v>1</v>
    <v>636815520000000000,639284111779779114,0</v>
    <v>0</v>
    <v>bkhv8m</v>
    <v>XIDX:TMPO</v>
    <v>159</v>
  </rv>
  <rv s="2">
    <v>1</v>
    <v>XIDX:TMPO</v>
    <v>Daily</v>
    <v>43829</v>
    <v>43829</v>
    <v>0</v>
    <v>1</v>
    <v>637132608000000000,639284111780249134,0</v>
    <v>0</v>
    <v>bkhv8m</v>
    <v>XIDX:TMPO</v>
    <v>160</v>
  </rv>
  <rv s="2">
    <v>1</v>
    <v>XIDX:TMPO</v>
    <v>Daily</v>
    <v>44195</v>
    <v>44195</v>
    <v>0</v>
    <v>1</v>
    <v>637448832000000000,639284111780729132,0</v>
    <v>0</v>
    <v>bkhv8m</v>
    <v>XIDX:TMPO</v>
    <v>161</v>
  </rv>
  <rv s="2">
    <v>1</v>
    <v>XIDX:TMPO</v>
    <v>Daily</v>
    <v>44560</v>
    <v>44560</v>
    <v>0</v>
    <v>1</v>
    <v>637764192000000000,639284111781202796,0</v>
    <v>0</v>
    <v>bkhv8m</v>
    <v>XIDX:TMPO</v>
    <v>162</v>
  </rv>
  <rv s="2">
    <v>1</v>
    <v>XIDX:TMPO</v>
    <v>Daily</v>
    <v>44925</v>
    <v>44925</v>
    <v>0</v>
    <v>1</v>
    <v>638079552000000000,639284111781682801,0</v>
    <v>0</v>
    <v>bkhv8m</v>
    <v>XIDX:TMPO</v>
    <v>163</v>
  </rv>
  <rv s="2">
    <v>1</v>
    <v>XIDX:TMPO</v>
    <v>Daily</v>
    <v>45289</v>
    <v>45289</v>
    <v>0</v>
    <v>1</v>
    <v>638394048000000000,639284111777412776,0</v>
    <v>0</v>
    <v>bkhv8m</v>
    <v>XIDX:TMPO</v>
    <v>164</v>
  </rv>
  <rv s="2">
    <v>1</v>
    <v>XIDX:TMPO</v>
    <v>Daily</v>
    <v>45656</v>
    <v>45656</v>
    <v>0</v>
    <v>1</v>
    <v>638711136000000000,639284111777882771,0</v>
    <v>0</v>
    <v>bkhv8m</v>
    <v>XIDX:TMPO</v>
    <v>165</v>
  </rv>
  <rv s="2">
    <v>1</v>
    <v>XIDX:TMPO</v>
    <v>Daily</v>
    <v>46021</v>
    <v>46021</v>
    <v>0</v>
    <v>1</v>
    <v>639026496000000000,639284111778359103,0</v>
    <v>0</v>
    <v>bkhv8m</v>
    <v>XIDX:TMPO</v>
    <v>166</v>
  </rv>
  <rv s="2">
    <v>1</v>
    <v>XIDX:TMPO</v>
    <v>Daily</v>
    <v>46203</v>
    <v>46203</v>
    <v>0</v>
    <v>1</v>
    <v>639183744000000000,639284111778832785,0</v>
    <v>0</v>
    <v>bkhv8m</v>
    <v>XIDX:TMPO</v>
    <v>167</v>
  </rv>
  <rv s="2">
    <v>1</v>
    <v>XIDX:TMPO</v>
    <v>Daily</v>
    <v>46111</v>
    <v>46111</v>
    <v>0</v>
    <v>1</v>
    <v>639104256000000000,639284111779302768,0</v>
    <v>0</v>
    <v>bkhv8m</v>
    <v>XIDX:TMPO</v>
    <v>168</v>
  </rv>
  <rv s="2">
    <v>1</v>
    <v>XIDX:SUGI</v>
    <v>Daily</v>
    <v>41271</v>
    <v>41271</v>
    <v>0</v>
    <v>1</v>
    <v>634922496000000000,639284111686305222,0</v>
    <v>0</v>
    <v>bkhrh7</v>
    <v>XIDX:SUGI</v>
    <v>169</v>
  </rv>
  <rv s="2">
    <v>1</v>
    <v>XIDX:SUGI</v>
    <v>Daily</v>
    <v>42368</v>
    <v>42368</v>
    <v>0</v>
    <v>1</v>
    <v>635870304000000000,639284111686778956,0</v>
    <v>0</v>
    <v>bkhrh7</v>
    <v>XIDX:SUGI</v>
    <v>74</v>
  </rv>
  <rv s="2">
    <v>1</v>
    <v>XIDX:SUGI</v>
    <v>Daily</v>
    <v>41638</v>
    <v>41638</v>
    <v>0</v>
    <v>1</v>
    <v>635239584000000000,639284111759558305,0</v>
    <v>0</v>
    <v>bkhrh7</v>
    <v>XIDX:SUGI</v>
    <v>79</v>
  </rv>
  <rv s="2">
    <v>1</v>
    <v>XIDX:SUGI</v>
    <v>Daily</v>
    <v>46203</v>
    <v>46203</v>
    <v>0</v>
    <v>1</v>
    <v>639183744000000000,639284111760518304,0</v>
    <v>0</v>
    <v>bkhrh7</v>
    <v>XIDX:SUGI</v>
    <v>27</v>
  </rv>
  <rv s="2">
    <v>1</v>
    <v>XIDX:SUGI</v>
    <v>Daily</v>
    <v>42003</v>
    <v>42003</v>
    <v>0</v>
    <v>1</v>
    <v>635554944000000000,639284111794065971,0</v>
    <v>0</v>
    <v>bkhrh7</v>
    <v>XIDX:SUGI</v>
    <v>170</v>
  </rv>
  <rv s="2">
    <v>1</v>
    <v>XIDX:SUGI</v>
    <v>Daily</v>
    <v>43098</v>
    <v>43098</v>
    <v>0</v>
    <v>1</v>
    <v>636501024000000000,639284111794537967,0</v>
    <v>0</v>
    <v>bkhrh7</v>
    <v>XIDX:SUGI</v>
    <v>171</v>
  </rv>
  <rv s="2">
    <v>1</v>
    <v>XIDX:SUGI</v>
    <v>Daily</v>
    <v>46111</v>
    <v>46111</v>
    <v>0</v>
    <v>1</v>
    <v>639104256000000000,639284111795015986,0</v>
    <v>0</v>
    <v>bkhrh7</v>
    <v>XIDX:SUGI</v>
    <v>27</v>
  </rv>
  <rv s="2">
    <v>1</v>
    <v>XIDX:TMAS</v>
    <v>Daily</v>
    <v>40176</v>
    <v>40176</v>
    <v>0</v>
    <v>1</v>
    <v>633976416000000000,639284111667395707,0</v>
    <v>0</v>
    <v>bn9oec</v>
    <v>XIDX:TMAS</v>
    <v>172</v>
  </rv>
  <rv s="2">
    <v>1</v>
    <v>XIDX:TMAS</v>
    <v>Daily</v>
    <v>40907</v>
    <v>40907</v>
    <v>0</v>
    <v>1</v>
    <v>634608000000000000,639284111667875693,0</v>
    <v>0</v>
    <v>bn9oec</v>
    <v>XIDX:TMAS</v>
    <v>173</v>
  </rv>
  <rv s="2">
    <v>1</v>
    <v>XIDX:TMAS</v>
    <v>Daily</v>
    <v>41638</v>
    <v>41638</v>
    <v>0</v>
    <v>1</v>
    <v>635239584000000000,639284111668355715,0</v>
    <v>0</v>
    <v>bn9oec</v>
    <v>XIDX:TMAS</v>
    <v>174</v>
  </rv>
  <rv s="2">
    <v>1</v>
    <v>XIDX:TMAS</v>
    <v>Daily</v>
    <v>42368</v>
    <v>42368</v>
    <v>0</v>
    <v>1</v>
    <v>635870304000000000,639284111668825703,0</v>
    <v>0</v>
    <v>bn9oec</v>
    <v>XIDX:TMAS</v>
    <v>175</v>
  </rv>
  <rv s="2">
    <v>1</v>
    <v>XIDX:TMAS</v>
    <v>Daily</v>
    <v>43098</v>
    <v>43098</v>
    <v>0</v>
    <v>1</v>
    <v>636501024000000000,639284111669305704,0</v>
    <v>0</v>
    <v>bn9oec</v>
    <v>XIDX:TMAS</v>
    <v>176</v>
  </rv>
  <rv s="2">
    <v>1</v>
    <v>XIDX:TMAS</v>
    <v>Daily</v>
    <v>43829</v>
    <v>43829</v>
    <v>0</v>
    <v>1</v>
    <v>637132608000000000,639284111664975703,0</v>
    <v>0</v>
    <v>bn9oec</v>
    <v>XIDX:TMAS</v>
    <v>177</v>
  </rv>
  <rv s="2">
    <v>1</v>
    <v>XIDX:TMAS</v>
    <v>Daily</v>
    <v>44560</v>
    <v>44560</v>
    <v>0</v>
    <v>1</v>
    <v>637764192000000000,639284111665455707,0</v>
    <v>0</v>
    <v>bn9oec</v>
    <v>XIDX:TMAS</v>
    <v>162</v>
  </rv>
  <rv s="2">
    <v>1</v>
    <v>XIDX:TMAS</v>
    <v>Daily</v>
    <v>45289</v>
    <v>45289</v>
    <v>0</v>
    <v>1</v>
    <v>638394048000000000,639284111665943792,0</v>
    <v>0</v>
    <v>bn9oec</v>
    <v>XIDX:TMAS</v>
    <v>178</v>
  </rv>
  <rv s="2">
    <v>1</v>
    <v>XIDX:TMAS</v>
    <v>Daily</v>
    <v>46021</v>
    <v>46021</v>
    <v>0</v>
    <v>1</v>
    <v>639026496000000000,639284111666423802,0</v>
    <v>0</v>
    <v>bn9oec</v>
    <v>XIDX:TMAS</v>
    <v>179</v>
  </rv>
  <rv s="2">
    <v>1</v>
    <v>XIDX:TMAS</v>
    <v>Daily</v>
    <v>46203</v>
    <v>46203</v>
    <v>0</v>
    <v>1</v>
    <v>639183744000000000,639284111666905705,0</v>
    <v>0</v>
    <v>bn9oec</v>
    <v>XIDX:TMAS</v>
    <v>180</v>
  </rv>
  <rv s="2">
    <v>1</v>
    <v>XIDX:TMAS</v>
    <v>Daily</v>
    <v>39812</v>
    <v>39812</v>
    <v>0</v>
    <v>1</v>
    <v>633661920000000000,639284111779773926,0</v>
    <v>0</v>
    <v>bn9oec</v>
    <v>XIDX:TMAS</v>
    <v>181</v>
  </rv>
  <rv s="2">
    <v>1</v>
    <v>XIDX:TMAS</v>
    <v>Daily</v>
    <v>40542</v>
    <v>40542</v>
    <v>0</v>
    <v>1</v>
    <v>634292640000000000,639284111780251815,0</v>
    <v>0</v>
    <v>bn9oec</v>
    <v>XIDX:TMAS</v>
    <v>182</v>
  </rv>
  <rv s="2">
    <v>1</v>
    <v>XIDX:TMAS</v>
    <v>Daily</v>
    <v>42003</v>
    <v>42003</v>
    <v>0</v>
    <v>1</v>
    <v>635554944000000000,639284111781195402,0</v>
    <v>0</v>
    <v>bn9oec</v>
    <v>XIDX:TMAS</v>
    <v>183</v>
  </rv>
  <rv s="2">
    <v>1</v>
    <v>XIDX:TMAS</v>
    <v>Daily</v>
    <v>42734</v>
    <v>42734</v>
    <v>0</v>
    <v>1</v>
    <v>636186528000000000,639284111781673940,0</v>
    <v>0</v>
    <v>bn9oec</v>
    <v>XIDX:TMAS</v>
    <v>184</v>
  </rv>
  <rv s="2">
    <v>1</v>
    <v>XIDX:TMAS</v>
    <v>Daily</v>
    <v>43462</v>
    <v>43462</v>
    <v>0</v>
    <v>1</v>
    <v>636815520000000000,639284111777683937,0</v>
    <v>0</v>
    <v>bn9oec</v>
    <v>XIDX:TMAS</v>
    <v>185</v>
  </rv>
  <rv s="2">
    <v>1</v>
    <v>XIDX:TMAS</v>
    <v>Daily</v>
    <v>44195</v>
    <v>44195</v>
    <v>0</v>
    <v>1</v>
    <v>637448832000000000,639284111778163948,0</v>
    <v>0</v>
    <v>bn9oec</v>
    <v>XIDX:TMAS</v>
    <v>186</v>
  </rv>
  <rv s="2">
    <v>1</v>
    <v>XIDX:TMAS</v>
    <v>Daily</v>
    <v>44925</v>
    <v>44925</v>
    <v>0</v>
    <v>1</v>
    <v>638079552000000000,639284111778635419,0</v>
    <v>0</v>
    <v>bn9oec</v>
    <v>XIDX:TMAS</v>
    <v>187</v>
  </rv>
  <rv s="2">
    <v>1</v>
    <v>XIDX:TMAS</v>
    <v>Daily</v>
    <v>45656</v>
    <v>45656</v>
    <v>0</v>
    <v>1</v>
    <v>638711136000000000,639284111779115416,0</v>
    <v>0</v>
    <v>bn9oec</v>
    <v>XIDX:TMAS</v>
    <v>188</v>
  </rv>
  <rv s="2">
    <v>1</v>
    <v>XIDX:TMAS</v>
    <v>Daily</v>
    <v>46111</v>
    <v>46111</v>
    <v>0</v>
    <v>1</v>
    <v>639104256000000000,639284111779595418,0</v>
    <v>0</v>
    <v>bn9oec</v>
    <v>XIDX:TMAS</v>
    <v>189</v>
  </rv>
  <rv s="2">
    <v>1</v>
    <v>XIDX:TLKM</v>
    <v>Daily</v>
    <v>40542</v>
    <v>40542</v>
    <v>0</v>
    <v>1</v>
    <v>634292640000000000,639284111667385743,0</v>
    <v>0</v>
    <v>bn9o8m</v>
    <v>XIDX:TLKM</v>
    <v>190</v>
  </rv>
  <rv s="2">
    <v>1</v>
    <v>XIDX:TLKM</v>
    <v>Daily</v>
    <v>41271</v>
    <v>41271</v>
    <v>0</v>
    <v>1</v>
    <v>634922496000000000,639284111667873787,0</v>
    <v>0</v>
    <v>bn9o8m</v>
    <v>XIDX:TLKM</v>
    <v>191</v>
  </rv>
  <rv s="2">
    <v>1</v>
    <v>XIDX:TLKM</v>
    <v>Daily</v>
    <v>42003</v>
    <v>42003</v>
    <v>0</v>
    <v>1</v>
    <v>635554944000000000,639284111668353734,0</v>
    <v>0</v>
    <v>bn9o8m</v>
    <v>XIDX:TLKM</v>
    <v>192</v>
  </rv>
  <rv s="2">
    <v>1</v>
    <v>XIDX:TLKM</v>
    <v>Daily</v>
    <v>42734</v>
    <v>42734</v>
    <v>0</v>
    <v>1</v>
    <v>636186528000000000,639284111668825703,0</v>
    <v>0</v>
    <v>bn9o8m</v>
    <v>XIDX:TLKM</v>
    <v>193</v>
  </rv>
  <rv s="2">
    <v>1</v>
    <v>XIDX:TLKM</v>
    <v>Daily</v>
    <v>43462</v>
    <v>43462</v>
    <v>0</v>
    <v>1</v>
    <v>636815520000000000,639284111669305704,0</v>
    <v>0</v>
    <v>bn9o8m</v>
    <v>XIDX:TLKM</v>
    <v>194</v>
  </rv>
  <rv s="2">
    <v>1</v>
    <v>XIDX:TLKM</v>
    <v>Daily</v>
    <v>44195</v>
    <v>44195</v>
    <v>0</v>
    <v>1</v>
    <v>637448832000000000,639284111673865704,0</v>
    <v>0</v>
    <v>bn9o8m</v>
    <v>XIDX:TLKM</v>
    <v>195</v>
  </rv>
  <rv s="2">
    <v>1</v>
    <v>XIDX:TLKM</v>
    <v>Daily</v>
    <v>44925</v>
    <v>44925</v>
    <v>0</v>
    <v>1</v>
    <v>638079552000000000,639284111674333622,0</v>
    <v>0</v>
    <v>bn9o8m</v>
    <v>XIDX:TLKM</v>
    <v>194</v>
  </rv>
  <rv s="2">
    <v>1</v>
    <v>XIDX:TLKM</v>
    <v>Daily</v>
    <v>45656</v>
    <v>45656</v>
    <v>0</v>
    <v>1</v>
    <v>638711136000000000,639284111674805693,0</v>
    <v>0</v>
    <v>bn9o8m</v>
    <v>XIDX:TLKM</v>
    <v>196</v>
  </rv>
  <rv s="2">
    <v>1</v>
    <v>XIDX:TLKM</v>
    <v>Daily</v>
    <v>46111</v>
    <v>46111</v>
    <v>0</v>
    <v>1</v>
    <v>639104256000000000,639284111675283582,0</v>
    <v>0</v>
    <v>bn9o8m</v>
    <v>XIDX:TLKM</v>
    <v>197</v>
  </rv>
  <rv s="2">
    <v>1</v>
    <v>XIDX:TLKM</v>
    <v>Daily</v>
    <v>39444</v>
    <v>39444</v>
    <v>0</v>
    <v>1</v>
    <v>633343968000000000,639284111780083946,0</v>
    <v>0</v>
    <v>bn9o8m</v>
    <v>XIDX:TLKM</v>
    <v>198</v>
  </rv>
  <rv s="2">
    <v>1</v>
    <v>XIDX:TLKM</v>
    <v>Daily</v>
    <v>39812</v>
    <v>39812</v>
    <v>0</v>
    <v>1</v>
    <v>633661920000000000,639284111780565406,0</v>
    <v>0</v>
    <v>bn9o8m</v>
    <v>XIDX:TLKM</v>
    <v>199</v>
  </rv>
  <rv s="2">
    <v>1</v>
    <v>XIDX:TLKM</v>
    <v>Daily</v>
    <v>40176</v>
    <v>40176</v>
    <v>0</v>
    <v>1</v>
    <v>633976416000000000,639284111781035400,0</v>
    <v>0</v>
    <v>bn9o8m</v>
    <v>XIDX:TLKM</v>
    <v>200</v>
  </rv>
  <rv s="2">
    <v>1</v>
    <v>XIDX:TLKM</v>
    <v>Daily</v>
    <v>40907</v>
    <v>40907</v>
    <v>0</v>
    <v>1</v>
    <v>634608000000000000,639284111781525413,0</v>
    <v>0</v>
    <v>bn9o8m</v>
    <v>XIDX:TLKM</v>
    <v>201</v>
  </rv>
  <rv s="2">
    <v>1</v>
    <v>XIDX:TLKM</v>
    <v>Daily</v>
    <v>41638</v>
    <v>41638</v>
    <v>0</v>
    <v>1</v>
    <v>635239584000000000,639284111781993944,0</v>
    <v>0</v>
    <v>bn9o8m</v>
    <v>XIDX:TLKM</v>
    <v>202</v>
  </rv>
  <rv s="2">
    <v>1</v>
    <v>XIDX:TLKM</v>
    <v>Daily</v>
    <v>42368</v>
    <v>42368</v>
    <v>0</v>
    <v>1</v>
    <v>635870304000000000,639284111784133948,0</v>
    <v>0</v>
    <v>bn9o8m</v>
    <v>XIDX:TLKM</v>
    <v>203</v>
  </rv>
  <rv s="2">
    <v>1</v>
    <v>XIDX:TLKM</v>
    <v>Daily</v>
    <v>43098</v>
    <v>43098</v>
    <v>0</v>
    <v>1</v>
    <v>636501024000000000,639284111784613946,0</v>
    <v>0</v>
    <v>bn9o8m</v>
    <v>XIDX:TLKM</v>
    <v>204</v>
  </rv>
  <rv s="2">
    <v>1</v>
    <v>XIDX:TLKM</v>
    <v>Daily</v>
    <v>43829</v>
    <v>43829</v>
    <v>0</v>
    <v>1</v>
    <v>637132608000000000,639284111785085385,0</v>
    <v>0</v>
    <v>bn9o8m</v>
    <v>XIDX:TLKM</v>
    <v>205</v>
  </rv>
  <rv s="2">
    <v>1</v>
    <v>XIDX:TLKM</v>
    <v>Daily</v>
    <v>44560</v>
    <v>44560</v>
    <v>0</v>
    <v>1</v>
    <v>637764192000000000,639284111785555385,0</v>
    <v>0</v>
    <v>bn9o8m</v>
    <v>XIDX:TLKM</v>
    <v>206</v>
  </rv>
  <rv s="2">
    <v>1</v>
    <v>XIDX:TLKM</v>
    <v>Daily</v>
    <v>45289</v>
    <v>45289</v>
    <v>0</v>
    <v>1</v>
    <v>638394048000000000,639284111786031744,0</v>
    <v>0</v>
    <v>bn9o8m</v>
    <v>XIDX:TLKM</v>
    <v>207</v>
  </rv>
  <rv s="2">
    <v>1</v>
    <v>XIDX:TLKM</v>
    <v>Daily</v>
    <v>46021</v>
    <v>46021</v>
    <v>0</v>
    <v>1</v>
    <v>639026496000000000,639284111786514030,0</v>
    <v>0</v>
    <v>bn9o8m</v>
    <v>XIDX:TLKM</v>
    <v>208</v>
  </rv>
  <rv s="2">
    <v>1</v>
    <v>XIDX:TLKM</v>
    <v>Daily</v>
    <v>46203</v>
    <v>46203</v>
    <v>0</v>
    <v>1</v>
    <v>639183744000000000,639284111786985375,0</v>
    <v>0</v>
    <v>bn9o8m</v>
    <v>XIDX:TLKM</v>
    <v>209</v>
  </rv>
  <rv s="2">
    <v>1</v>
    <v>XIDX:TIRT</v>
    <v>Daily</v>
    <v>40907</v>
    <v>40907</v>
    <v>0</v>
    <v>1</v>
    <v>634608000000000000,639284111676148592,0</v>
    <v>0</v>
    <v>bkhuqh</v>
    <v>XIDX:TIRT</v>
    <v>210</v>
  </rv>
  <rv s="2">
    <v>1</v>
    <v>XIDX:TIRT</v>
    <v>Daily</v>
    <v>42734</v>
    <v>42734</v>
    <v>0</v>
    <v>1</v>
    <v>636186528000000000,639284111677139307,0</v>
    <v>0</v>
    <v>bkhuqh</v>
    <v>XIDX:TIRT</v>
    <v>189</v>
  </rv>
  <rv s="2">
    <v>1</v>
    <v>XIDX:TIRT</v>
    <v>Daily</v>
    <v>43462</v>
    <v>43462</v>
    <v>0</v>
    <v>1</v>
    <v>636815520000000000,639284111677609311,0</v>
    <v>0</v>
    <v>bkhuqh</v>
    <v>XIDX:TIRT</v>
    <v>211</v>
  </rv>
  <rv s="2">
    <v>1</v>
    <v>XIDX:TIRT</v>
    <v>Daily</v>
    <v>44195</v>
    <v>44195</v>
    <v>0</v>
    <v>1</v>
    <v>637448832000000000,639284111678079312,0</v>
    <v>0</v>
    <v>bkhuqh</v>
    <v>XIDX:TIRT</v>
    <v>212</v>
  </rv>
  <rv s="2">
    <v>1</v>
    <v>XIDX:TIRT</v>
    <v>Daily</v>
    <v>44925</v>
    <v>44925</v>
    <v>0</v>
    <v>1</v>
    <v>638079552000000000,639284111673725234,0</v>
    <v>0</v>
    <v>bkhuqh</v>
    <v>XIDX:TIRT</v>
    <v>212</v>
  </rv>
  <rv s="2">
    <v>1</v>
    <v>XIDX:TIRT</v>
    <v>Daily</v>
    <v>45656</v>
    <v>45656</v>
    <v>0</v>
    <v>1</v>
    <v>638711136000000000,639284111674209334,0</v>
    <v>0</v>
    <v>bkhuqh</v>
    <v>XIDX:TIRT</v>
    <v>213</v>
  </rv>
  <rv s="2">
    <v>1</v>
    <v>XIDX:TIRT</v>
    <v>Daily</v>
    <v>46111</v>
    <v>46111</v>
    <v>0</v>
    <v>1</v>
    <v>639104256000000000,639284111674679348,0</v>
    <v>0</v>
    <v>bkhuqh</v>
    <v>XIDX:TIRT</v>
    <v>214</v>
  </rv>
  <rv s="2">
    <v>1</v>
    <v>XIDX:TIRT</v>
    <v>Daily</v>
    <v>40176</v>
    <v>40176</v>
    <v>0</v>
    <v>1</v>
    <v>633976416000000000,639284111787486702,0</v>
    <v>0</v>
    <v>bkhuqh</v>
    <v>XIDX:TIRT</v>
    <v>215</v>
  </rv>
  <rv s="2">
    <v>1</v>
    <v>XIDX:TIRT</v>
    <v>Daily</v>
    <v>40542</v>
    <v>40542</v>
    <v>0</v>
    <v>1</v>
    <v>634292640000000000,639284111787964747,0</v>
    <v>0</v>
    <v>bkhuqh</v>
    <v>XIDX:TIRT</v>
    <v>216</v>
  </rv>
  <rv s="2">
    <v>1</v>
    <v>XIDX:TIRT</v>
    <v>Daily</v>
    <v>41271</v>
    <v>41271</v>
    <v>0</v>
    <v>1</v>
    <v>634922496000000000,639284111788448946,0</v>
    <v>0</v>
    <v>bkhuqh</v>
    <v>XIDX:TIRT</v>
    <v>217</v>
  </rv>
  <rv s="2">
    <v>1</v>
    <v>XIDX:TIRT</v>
    <v>Daily</v>
    <v>42003</v>
    <v>42003</v>
    <v>0</v>
    <v>1</v>
    <v>635554944000000000,639284111784078919,0</v>
    <v>0</v>
    <v>bkhuqh</v>
    <v>XIDX:TIRT</v>
    <v>218</v>
  </rv>
  <rv s="2">
    <v>1</v>
    <v>XIDX:TIRT</v>
    <v>Daily</v>
    <v>42368</v>
    <v>42368</v>
    <v>0</v>
    <v>1</v>
    <v>635870304000000000,639284111784558921,0</v>
    <v>0</v>
    <v>bkhuqh</v>
    <v>XIDX:TIRT</v>
    <v>171</v>
  </rv>
  <rv s="2">
    <v>1</v>
    <v>XIDX:TIRT</v>
    <v>Daily</v>
    <v>43098</v>
    <v>43098</v>
    <v>0</v>
    <v>1</v>
    <v>636501024000000000,639284111785038905,0</v>
    <v>0</v>
    <v>bkhuqh</v>
    <v>XIDX:TIRT</v>
    <v>164</v>
  </rv>
  <rv s="2">
    <v>1</v>
    <v>XIDX:TIRT</v>
    <v>Daily</v>
    <v>43829</v>
    <v>43829</v>
    <v>0</v>
    <v>1</v>
    <v>637132608000000000,639284111785516717,0</v>
    <v>0</v>
    <v>bkhuqh</v>
    <v>XIDX:TIRT</v>
    <v>219</v>
  </rv>
  <rv s="2">
    <v>1</v>
    <v>XIDX:TIRT</v>
    <v>Daily</v>
    <v>44560</v>
    <v>44560</v>
    <v>0</v>
    <v>1</v>
    <v>637764192000000000,639284111786014750,0</v>
    <v>0</v>
    <v>bkhuqh</v>
    <v>XIDX:TIRT</v>
    <v>180</v>
  </rv>
  <rv s="2">
    <v>1</v>
    <v>XIDX:TIRT</v>
    <v>Daily</v>
    <v>45289</v>
    <v>45289</v>
    <v>0</v>
    <v>1</v>
    <v>638394048000000000,639284111786494750,0</v>
    <v>0</v>
    <v>bkhuqh</v>
    <v>XIDX:TIRT</v>
    <v>171</v>
  </rv>
  <rv s="2">
    <v>1</v>
    <v>XIDX:TIRT</v>
    <v>Daily</v>
    <v>46021</v>
    <v>46021</v>
    <v>0</v>
    <v>1</v>
    <v>639026496000000000,639284111786974755,0</v>
    <v>0</v>
    <v>bkhuqh</v>
    <v>XIDX:TIRT</v>
    <v>220</v>
  </rv>
  <rv s="2">
    <v>1</v>
    <v>XIDX:TIRT</v>
    <v>Daily</v>
    <v>46203</v>
    <v>46203</v>
    <v>0</v>
    <v>1</v>
    <v>639183744000000000,639284111787448914,0</v>
    <v>0</v>
    <v>bkhuqh</v>
    <v>XIDX:TIRT</v>
    <v>221</v>
  </rv>
  <rv s="2">
    <v>1</v>
    <v>XIDX:TINS</v>
    <v>Daily</v>
    <v>40542</v>
    <v>40542</v>
    <v>0</v>
    <v>1</v>
    <v>634292640000000000,639284111674753752,0</v>
    <v>0</v>
    <v>bn9o2w</v>
    <v>XIDX:TINS</v>
    <v>222</v>
  </rv>
  <rv s="2">
    <v>1</v>
    <v>XIDX:TINS</v>
    <v>Daily</v>
    <v>41271</v>
    <v>41271</v>
    <v>0</v>
    <v>1</v>
    <v>634922496000000000,639284111675233748,0</v>
    <v>0</v>
    <v>bn9o2w</v>
    <v>XIDX:TINS</v>
    <v>223</v>
  </rv>
  <rv s="2">
    <v>1</v>
    <v>XIDX:TINS</v>
    <v>Daily</v>
    <v>42003</v>
    <v>42003</v>
    <v>0</v>
    <v>1</v>
    <v>635554944000000000,639284111675712883,0</v>
    <v>0</v>
    <v>bn9o2w</v>
    <v>XIDX:TINS</v>
    <v>224</v>
  </rv>
  <rv s="2">
    <v>1</v>
    <v>XIDX:TINS</v>
    <v>Daily</v>
    <v>42734</v>
    <v>42734</v>
    <v>0</v>
    <v>1</v>
    <v>636186528000000000,639284111676183725,0</v>
    <v>0</v>
    <v>bn9o2w</v>
    <v>XIDX:TINS</v>
    <v>225</v>
  </rv>
  <rv s="2">
    <v>1</v>
    <v>XIDX:TINS</v>
    <v>Daily</v>
    <v>43829</v>
    <v>43829</v>
    <v>0</v>
    <v>1</v>
    <v>637132608000000000,639284111676720043,0</v>
    <v>0</v>
    <v>bn9o2w</v>
    <v>XIDX:TINS</v>
    <v>226</v>
  </rv>
  <rv s="2">
    <v>1</v>
    <v>XIDX:TINS</v>
    <v>Daily</v>
    <v>44560</v>
    <v>44560</v>
    <v>0</v>
    <v>1</v>
    <v>637764192000000000,639284111677193729,0</v>
    <v>0</v>
    <v>bn9o2w</v>
    <v>XIDX:TINS</v>
    <v>227</v>
  </rv>
  <rv s="2">
    <v>1</v>
    <v>XIDX:TINS</v>
    <v>Daily</v>
    <v>45289</v>
    <v>45289</v>
    <v>0</v>
    <v>1</v>
    <v>638394048000000000,639284111677672903,0</v>
    <v>0</v>
    <v>bn9o2w</v>
    <v>XIDX:TINS</v>
    <v>228</v>
  </rv>
  <rv s="2">
    <v>1</v>
    <v>XIDX:TINS</v>
    <v>Daily</v>
    <v>46021</v>
    <v>46021</v>
    <v>0</v>
    <v>1</v>
    <v>639026496000000000,639284111678143715,0</v>
    <v>0</v>
    <v>bn9o2w</v>
    <v>XIDX:TINS</v>
    <v>229</v>
  </rv>
  <rv s="2">
    <v>1</v>
    <v>XIDX:TINS</v>
    <v>Daily</v>
    <v>46203</v>
    <v>46203</v>
    <v>0</v>
    <v>1</v>
    <v>639183744000000000,639284111674062878,0</v>
    <v>0</v>
    <v>bn9o2w</v>
    <v>XIDX:TINS</v>
    <v>230</v>
  </rv>
  <rv s="2">
    <v>1</v>
    <v>XIDX:TINS</v>
    <v>Daily</v>
    <v>39812</v>
    <v>39812</v>
    <v>0</v>
    <v>1</v>
    <v>633661920000000000,639284111785283093,0</v>
    <v>0</v>
    <v>bn9o2w</v>
    <v>XIDX:TINS</v>
    <v>231</v>
  </rv>
  <rv s="2">
    <v>1</v>
    <v>XIDX:TINS</v>
    <v>Daily</v>
    <v>40176</v>
    <v>40176</v>
    <v>0</v>
    <v>1</v>
    <v>633976416000000000,639284111785763459,0</v>
    <v>0</v>
    <v>bn9o2w</v>
    <v>XIDX:TINS</v>
    <v>232</v>
  </rv>
  <rv s="2">
    <v>1</v>
    <v>XIDX:TINS</v>
    <v>Daily</v>
    <v>40907</v>
    <v>40907</v>
    <v>0</v>
    <v>1</v>
    <v>634608000000000000,639284111786233468,0</v>
    <v>0</v>
    <v>bn9o2w</v>
    <v>XIDX:TINS</v>
    <v>233</v>
  </rv>
  <rv s="2">
    <v>1</v>
    <v>XIDX:TINS</v>
    <v>Daily</v>
    <v>41638</v>
    <v>41638</v>
    <v>0</v>
    <v>1</v>
    <v>635239584000000000,639284111786703473,0</v>
    <v>0</v>
    <v>bn9o2w</v>
    <v>XIDX:TINS</v>
    <v>234</v>
  </rv>
  <rv s="2">
    <v>1</v>
    <v>XIDX:TINS</v>
    <v>Daily</v>
    <v>42368</v>
    <v>42368</v>
    <v>0</v>
    <v>1</v>
    <v>635870304000000000,639284111787183470,0</v>
    <v>0</v>
    <v>bn9o2w</v>
    <v>XIDX:TINS</v>
    <v>235</v>
  </rv>
  <rv s="2">
    <v>1</v>
    <v>XIDX:TINS</v>
    <v>Daily</v>
    <v>43098</v>
    <v>43098</v>
    <v>0</v>
    <v>1</v>
    <v>636501024000000000,639284111787653471,0</v>
    <v>0</v>
    <v>bn9o2w</v>
    <v>XIDX:TINS</v>
    <v>236</v>
  </rv>
  <rv s="2">
    <v>1</v>
    <v>XIDX:TINS</v>
    <v>Daily</v>
    <v>43462</v>
    <v>43462</v>
    <v>0</v>
    <v>1</v>
    <v>636815520000000000,639284111788133080,0</v>
    <v>0</v>
    <v>bn9o2w</v>
    <v>XIDX:TINS</v>
    <v>237</v>
  </rv>
  <rv s="2">
    <v>1</v>
    <v>XIDX:TINS</v>
    <v>Daily</v>
    <v>44195</v>
    <v>44195</v>
    <v>0</v>
    <v>1</v>
    <v>637448832000000000,639284111788603060,0</v>
    <v>0</v>
    <v>bn9o2w</v>
    <v>XIDX:TINS</v>
    <v>238</v>
  </rv>
  <rv s="2">
    <v>1</v>
    <v>XIDX:TINS</v>
    <v>Daily</v>
    <v>44925</v>
    <v>44925</v>
    <v>0</v>
    <v>1</v>
    <v>638079552000000000,639284111784343450,0</v>
    <v>0</v>
    <v>bn9o2w</v>
    <v>XIDX:TINS</v>
    <v>239</v>
  </rv>
  <rv s="2">
    <v>1</v>
    <v>XIDX:TINS</v>
    <v>Daily</v>
    <v>45656</v>
    <v>45656</v>
    <v>0</v>
    <v>1</v>
    <v>638711136000000000,639284111784813462,0</v>
    <v>0</v>
    <v>bn9o2w</v>
    <v>XIDX:TINS</v>
    <v>240</v>
  </rv>
  <rv s="2">
    <v>1</v>
    <v>XIDX:TINS</v>
    <v>Daily</v>
    <v>46111</v>
    <v>46111</v>
    <v>0</v>
    <v>1</v>
    <v>639104256000000000,639284111785283093,0</v>
    <v>0</v>
    <v>bn9o2w</v>
    <v>XIDX:TINS</v>
    <v>241</v>
  </rv>
  <rv s="2">
    <v>1</v>
    <v>XIDX:TIRA</v>
    <v>Daily</v>
    <v>44195</v>
    <v>44195</v>
    <v>0</v>
    <v>1</v>
    <v>637448832000000000,639284111675620941,0</v>
    <v>0</v>
    <v>bkhunm</v>
    <v>XIDX:TIRA</v>
    <v>242</v>
  </rv>
  <rv s="2">
    <v>1</v>
    <v>XIDX:TIRA</v>
    <v>Daily</v>
    <v>44560</v>
    <v>44560</v>
    <v>0</v>
    <v>1</v>
    <v>637764192000000000,639284111676107491,0</v>
    <v>0</v>
    <v>bkhunm</v>
    <v>XIDX:TIRA</v>
    <v>243</v>
  </rv>
  <rv s="2">
    <v>1</v>
    <v>XIDX:TIRA</v>
    <v>Daily</v>
    <v>44925</v>
    <v>44925</v>
    <v>0</v>
    <v>1</v>
    <v>638079552000000000,639284111676587487,0</v>
    <v>0</v>
    <v>bkhunm</v>
    <v>XIDX:TIRA</v>
    <v>142</v>
  </rv>
  <rv s="2">
    <v>1</v>
    <v>XIDX:TIRA</v>
    <v>Daily</v>
    <v>45289</v>
    <v>45289</v>
    <v>0</v>
    <v>1</v>
    <v>638394048000000000,639284111677068086,0</v>
    <v>0</v>
    <v>bkhunm</v>
    <v>XIDX:TIRA</v>
    <v>244</v>
  </rv>
  <rv s="2">
    <v>1</v>
    <v>XIDX:TIRA</v>
    <v>Daily</v>
    <v>45656</v>
    <v>45656</v>
    <v>0</v>
    <v>1</v>
    <v>638711136000000000,639284111677548082,0</v>
    <v>0</v>
    <v>bkhunm</v>
    <v>XIDX:TIRA</v>
    <v>245</v>
  </rv>
  <rv s="2">
    <v>1</v>
    <v>XIDX:TIRA</v>
    <v>Daily</v>
    <v>46021</v>
    <v>46021</v>
    <v>0</v>
    <v>1</v>
    <v>639026496000000000,639284111678010926,0</v>
    <v>0</v>
    <v>bkhunm</v>
    <v>XIDX:TIRA</v>
    <v>246</v>
  </rv>
  <rv s="2">
    <v>1</v>
    <v>XIDX:TIRA</v>
    <v>Daily</v>
    <v>46203</v>
    <v>46203</v>
    <v>0</v>
    <v>1</v>
    <v>639183744000000000,639284111673768129,0</v>
    <v>0</v>
    <v>bkhunm</v>
    <v>XIDX:TIRA</v>
    <v>26</v>
  </rv>
  <rv s="2">
    <v>1</v>
    <v>XIDX:TIRA</v>
    <v>Daily</v>
    <v>46111</v>
    <v>46111</v>
    <v>0</v>
    <v>1</v>
    <v>639104256000000000,639284111674250971,0</v>
    <v>0</v>
    <v>bkhunm</v>
    <v>XIDX:TIRA</v>
    <v>247</v>
  </rv>
  <rv s="2">
    <v>1</v>
    <v>XIDX:TIRA</v>
    <v>Daily</v>
    <v>43462</v>
    <v>43462</v>
    <v>0</v>
    <v>1</v>
    <v>636815520000000000,639284111784326851,0</v>
    <v>0</v>
    <v>bkhunm</v>
    <v>XIDX:TIRA</v>
    <v>248</v>
  </rv>
  <rv s="2">
    <v>1</v>
    <v>XIDX:TIRA</v>
    <v>Daily</v>
    <v>43829</v>
    <v>43829</v>
    <v>0</v>
    <v>1</v>
    <v>637132608000000000,639284111784806828,0</v>
    <v>0</v>
    <v>bkhunm</v>
    <v>XIDX:TIRA</v>
    <v>249</v>
  </rv>
  <rv s="2">
    <v>1</v>
    <v>XIDX:TIFA</v>
    <v>Daily</v>
    <v>40907</v>
    <v>40907</v>
    <v>0</v>
    <v>1</v>
    <v>634608000000000000,639284111674999567,0</v>
    <v>0</v>
    <v>bkhuc7</v>
    <v>XIDX:TIFA</v>
    <v>250</v>
  </rv>
  <rv s="2">
    <v>1</v>
    <v>XIDX:TIFA</v>
    <v>Daily</v>
    <v>41271</v>
    <v>41271</v>
    <v>0</v>
    <v>1</v>
    <v>634922496000000000,639284111675469572,0</v>
    <v>0</v>
    <v>bkhuc7</v>
    <v>XIDX:TIFA</v>
    <v>251</v>
  </rv>
  <rv s="2">
    <v>1</v>
    <v>XIDX:TIFA</v>
    <v>Daily</v>
    <v>42003</v>
    <v>42003</v>
    <v>0</v>
    <v>1</v>
    <v>635554944000000000,639284111675949570,0</v>
    <v>0</v>
    <v>bkhuc7</v>
    <v>XIDX:TIFA</v>
    <v>252</v>
  </rv>
  <rv s="2">
    <v>1</v>
    <v>XIDX:TIFA</v>
    <v>Daily</v>
    <v>42368</v>
    <v>42368</v>
    <v>0</v>
    <v>1</v>
    <v>635870304000000000,639284111676419568,0</v>
    <v>0</v>
    <v>bkhuc7</v>
    <v>XIDX:TIFA</v>
    <v>253</v>
  </rv>
  <rv s="2">
    <v>1</v>
    <v>XIDX:TIFA</v>
    <v>Daily</v>
    <v>43098</v>
    <v>43098</v>
    <v>0</v>
    <v>1</v>
    <v>636501024000000000,639284111676889575,0</v>
    <v>0</v>
    <v>bkhuc7</v>
    <v>XIDX:TIFA</v>
    <v>254</v>
  </rv>
  <rv s="2">
    <v>1</v>
    <v>XIDX:TIFA</v>
    <v>Daily</v>
    <v>43829</v>
    <v>43829</v>
    <v>0</v>
    <v>1</v>
    <v>637132608000000000,639284111677383727,0</v>
    <v>0</v>
    <v>bkhuc7</v>
    <v>XIDX:TIFA</v>
    <v>251</v>
  </rv>
  <rv s="2">
    <v>1</v>
    <v>XIDX:TIFA</v>
    <v>Daily</v>
    <v>44560</v>
    <v>44560</v>
    <v>0</v>
    <v>1</v>
    <v>637764192000000000,639284111677859574,0</v>
    <v>0</v>
    <v>bkhuc7</v>
    <v>XIDX:TIFA</v>
    <v>65</v>
  </rv>
  <rv s="2">
    <v>1</v>
    <v>XIDX:TIFA</v>
    <v>Daily</v>
    <v>45656</v>
    <v>45656</v>
    <v>0</v>
    <v>1</v>
    <v>638711136000000000,639284111678339569,0</v>
    <v>0</v>
    <v>bkhuc7</v>
    <v>XIDX:TIFA</v>
    <v>27</v>
  </rv>
  <rv s="2">
    <v>1</v>
    <v>XIDX:TIFA</v>
    <v>Daily</v>
    <v>46111</v>
    <v>46111</v>
    <v>0</v>
    <v>1</v>
    <v>639104256000000000,639284111674029573,0</v>
    <v>0</v>
    <v>bkhuc7</v>
    <v>XIDX:TIFA</v>
    <v>3</v>
  </rv>
  <rv s="2">
    <v>1</v>
    <v>XIDX:TIFA</v>
    <v>Daily</v>
    <v>41638</v>
    <v>41638</v>
    <v>0</v>
    <v>1</v>
    <v>635239584000000000,639284111785768134,0</v>
    <v>0</v>
    <v>bkhuc7</v>
    <v>XIDX:TIFA</v>
    <v>255</v>
  </rv>
  <rv s="2">
    <v>1</v>
    <v>XIDX:TIFA</v>
    <v>Daily</v>
    <v>42734</v>
    <v>42734</v>
    <v>0</v>
    <v>1</v>
    <v>636186528000000000,639284111786248126,0</v>
    <v>0</v>
    <v>bkhuc7</v>
    <v>XIDX:TIFA</v>
    <v>256</v>
  </rv>
  <rv s="2">
    <v>1</v>
    <v>XIDX:TIFA</v>
    <v>Daily</v>
    <v>43462</v>
    <v>43462</v>
    <v>0</v>
    <v>1</v>
    <v>636815520000000000,639284111786729038,0</v>
    <v>0</v>
    <v>bkhuc7</v>
    <v>XIDX:TIFA</v>
    <v>257</v>
  </rv>
  <rv s="2">
    <v>1</v>
    <v>XIDX:TIFA</v>
    <v>Daily</v>
    <v>44195</v>
    <v>44195</v>
    <v>0</v>
    <v>1</v>
    <v>637448832000000000,639284111787199031,0</v>
    <v>0</v>
    <v>bkhuc7</v>
    <v>XIDX:TIFA</v>
    <v>59</v>
  </rv>
  <rv s="2">
    <v>1</v>
    <v>XIDX:TIFA</v>
    <v>Daily</v>
    <v>44925</v>
    <v>44925</v>
    <v>0</v>
    <v>1</v>
    <v>638079552000000000,639284111787673080,0</v>
    <v>0</v>
    <v>bkhuc7</v>
    <v>XIDX:TIFA</v>
    <v>258</v>
  </rv>
  <rv s="2">
    <v>1</v>
    <v>XIDX:TIFA</v>
    <v>Daily</v>
    <v>45289</v>
    <v>45289</v>
    <v>0</v>
    <v>1</v>
    <v>638394048000000000,639284111788159029,0</v>
    <v>0</v>
    <v>bkhuc7</v>
    <v>XIDX:TIFA</v>
    <v>27</v>
  </rv>
  <rv s="2">
    <v>1</v>
    <v>XIDX:TIFA</v>
    <v>Daily</v>
    <v>46021</v>
    <v>46021</v>
    <v>0</v>
    <v>1</v>
    <v>639026496000000000,639284111788629024,0</v>
    <v>0</v>
    <v>bkhuc7</v>
    <v>XIDX:TIFA</v>
    <v>259</v>
  </rv>
  <rv s="2">
    <v>1</v>
    <v>XIDX:TIFA</v>
    <v>Daily</v>
    <v>46203</v>
    <v>46203</v>
    <v>0</v>
    <v>1</v>
    <v>639183744000000000,639284111785219050,0</v>
    <v>0</v>
    <v>bkhuc7</v>
    <v>XIDX:TIFA</v>
    <v>10</v>
  </rv>
  <rv s="2">
    <v>1</v>
    <v>XIDX:TFCO</v>
    <v>Daily</v>
    <v>43462</v>
    <v>43462</v>
    <v>0</v>
    <v>1</v>
    <v>636815520000000000,639284111676968572,0</v>
    <v>0</v>
    <v>bkhtzr</v>
    <v>XIDX:TFCO</v>
    <v>260</v>
  </rv>
  <rv s="2">
    <v>1</v>
    <v>XIDX:TFCO</v>
    <v>Daily</v>
    <v>44195</v>
    <v>44195</v>
    <v>0</v>
    <v>1</v>
    <v>637448832000000000,639284111677458561,0</v>
    <v>0</v>
    <v>bkhtzr</v>
    <v>XIDX:TFCO</v>
    <v>261</v>
  </rv>
  <rv s="2">
    <v>1</v>
    <v>XIDX:TFCO</v>
    <v>Daily</v>
    <v>44925</v>
    <v>44925</v>
    <v>0</v>
    <v>1</v>
    <v>638079552000000000,639284111677948550,0</v>
    <v>0</v>
    <v>bkhtzr</v>
    <v>XIDX:TFCO</v>
    <v>27</v>
  </rv>
  <rv s="2">
    <v>1</v>
    <v>XIDX:TFCO</v>
    <v>Daily</v>
    <v>45656</v>
    <v>45656</v>
    <v>0</v>
    <v>1</v>
    <v>638711136000000000,639284111678419302,0</v>
    <v>0</v>
    <v>bkhtzr</v>
    <v>XIDX:TFCO</v>
    <v>27</v>
  </rv>
  <rv s="2">
    <v>1</v>
    <v>XIDX:TFCO</v>
    <v>Daily</v>
    <v>46111</v>
    <v>46111</v>
    <v>0</v>
    <v>1</v>
    <v>639104256000000000,639284111674089330,0</v>
    <v>0</v>
    <v>bkhtzr</v>
    <v>XIDX:TFCO</v>
    <v>262</v>
  </rv>
  <rv s="2">
    <v>1</v>
    <v>XIDX:TFCO</v>
    <v>Daily</v>
    <v>40176</v>
    <v>40176</v>
    <v>0</v>
    <v>1</v>
    <v>633976416000000000,639284111786088909,0</v>
    <v>0</v>
    <v>bkhtzr</v>
    <v>XIDX:TFCO</v>
    <v>249</v>
  </rv>
  <rv s="2">
    <v>1</v>
    <v>XIDX:TFCO</v>
    <v>Daily</v>
    <v>43829</v>
    <v>43829</v>
    <v>0</v>
    <v>1</v>
    <v>637132608000000000,639284111788454750,0</v>
    <v>0</v>
    <v>bkhtzr</v>
    <v>XIDX:TFCO</v>
    <v>261</v>
  </rv>
  <rv s="2">
    <v>1</v>
    <v>XIDX:TFCO</v>
    <v>Daily</v>
    <v>44560</v>
    <v>44560</v>
    <v>0</v>
    <v>1</v>
    <v>637764192000000000,639284111788938913,0</v>
    <v>0</v>
    <v>bkhtzr</v>
    <v>XIDX:TFCO</v>
    <v>27</v>
  </rv>
  <rv s="2">
    <v>1</v>
    <v>XIDX:TFCO</v>
    <v>Daily</v>
    <v>45289</v>
    <v>45289</v>
    <v>0</v>
    <v>1</v>
    <v>638394048000000000,639284111789414743,0</v>
    <v>0</v>
    <v>bkhtzr</v>
    <v>XIDX:TFCO</v>
    <v>83</v>
  </rv>
  <rv s="2">
    <v>1</v>
    <v>XIDX:TFCO</v>
    <v>Daily</v>
    <v>46021</v>
    <v>46021</v>
    <v>0</v>
    <v>1</v>
    <v>639026496000000000,639284111789898907,0</v>
    <v>0</v>
    <v>bkhtzr</v>
    <v>XIDX:TFCO</v>
    <v>27</v>
  </rv>
  <rv s="2">
    <v>1</v>
    <v>XIDX:TFCO</v>
    <v>Daily</v>
    <v>46203</v>
    <v>46203</v>
    <v>0</v>
    <v>1</v>
    <v>639183744000000000,639284111785656716,0</v>
    <v>0</v>
    <v>bkhtzr</v>
    <v>XIDX:TFCO</v>
    <v>27</v>
  </rv>
  <rv s="2">
    <v>1</v>
    <v>XIDX:SRTG</v>
    <v>Daily</v>
    <v>42734</v>
    <v>42734</v>
    <v>0</v>
    <v>1</v>
    <v>636186528000000000,639284111684045655,0</v>
    <v>0</v>
    <v>bkhqz2</v>
    <v>XIDX:SRTG</v>
    <v>263</v>
  </rv>
  <rv s="2">
    <v>1</v>
    <v>XIDX:SRTG</v>
    <v>Daily</v>
    <v>43462</v>
    <v>43462</v>
    <v>0</v>
    <v>1</v>
    <v>636815520000000000,639284111684523810,0</v>
    <v>0</v>
    <v>bkhqz2</v>
    <v>XIDX:SRTG</v>
    <v>264</v>
  </rv>
  <rv s="2">
    <v>1</v>
    <v>XIDX:SRTG</v>
    <v>Daily</v>
    <v>44560</v>
    <v>44560</v>
    <v>0</v>
    <v>1</v>
    <v>637764192000000000,639284111685003426,0</v>
    <v>0</v>
    <v>bkhqz2</v>
    <v>XIDX:SRTG</v>
    <v>265</v>
  </rv>
  <rv s="2">
    <v>1</v>
    <v>XIDX:SRTG</v>
    <v>Daily</v>
    <v>45656</v>
    <v>45656</v>
    <v>0</v>
    <v>1</v>
    <v>638711136000000000,639284111685473802,0</v>
    <v>0</v>
    <v>bkhqz2</v>
    <v>XIDX:SRTG</v>
    <v>266</v>
  </rv>
  <rv s="2">
    <v>1</v>
    <v>XIDX:SRTG</v>
    <v>Daily</v>
    <v>42368</v>
    <v>42368</v>
    <v>0</v>
    <v>1</v>
    <v>635870304000000000,639284111761402136,0</v>
    <v>0</v>
    <v>bkhqz2</v>
    <v>XIDX:SRTG</v>
    <v>267</v>
  </rv>
  <rv s="2">
    <v>1</v>
    <v>XIDX:SRTG</v>
    <v>Daily</v>
    <v>43829</v>
    <v>43829</v>
    <v>0</v>
    <v>1</v>
    <v>637132608000000000,639284111761885449,0</v>
    <v>0</v>
    <v>bkhqz2</v>
    <v>XIDX:SRTG</v>
    <v>268</v>
  </rv>
  <rv s="2">
    <v>1</v>
    <v>XIDX:SRTG</v>
    <v>Daily</v>
    <v>44925</v>
    <v>44925</v>
    <v>0</v>
    <v>1</v>
    <v>638079552000000000,639284111762363877,0</v>
    <v>0</v>
    <v>bkhqz2</v>
    <v>XIDX:SRTG</v>
    <v>269</v>
  </rv>
  <rv s="2">
    <v>1</v>
    <v>XIDX:SRTG</v>
    <v>Daily</v>
    <v>46111</v>
    <v>46111</v>
    <v>0</v>
    <v>1</v>
    <v>639104256000000000,639284111762835459,0</v>
    <v>0</v>
    <v>bkhqz2</v>
    <v>XIDX:SRTG</v>
    <v>270</v>
  </rv>
  <rv s="2">
    <v>1</v>
    <v>XIDX:SRTG</v>
    <v>Daily</v>
    <v>41638</v>
    <v>41638</v>
    <v>0</v>
    <v>1</v>
    <v>635239584000000000,639284111797483940,0</v>
    <v>0</v>
    <v>bkhqz2</v>
    <v>XIDX:SRTG</v>
    <v>271</v>
  </rv>
  <rv s="2">
    <v>1</v>
    <v>XIDX:SRTG</v>
    <v>Daily</v>
    <v>42003</v>
    <v>42003</v>
    <v>0</v>
    <v>1</v>
    <v>635554944000000000,639284111797955386,0</v>
    <v>0</v>
    <v>bkhqz2</v>
    <v>XIDX:SRTG</v>
    <v>272</v>
  </rv>
  <rv s="2">
    <v>1</v>
    <v>XIDX:SRTG</v>
    <v>Daily</v>
    <v>43098</v>
    <v>43098</v>
    <v>0</v>
    <v>1</v>
    <v>636501024000000000,639284111793965379,0</v>
    <v>0</v>
    <v>bkhqz2</v>
    <v>XIDX:SRTG</v>
    <v>273</v>
  </rv>
  <rv s="2">
    <v>1</v>
    <v>XIDX:SRTG</v>
    <v>Daily</v>
    <v>44195</v>
    <v>44195</v>
    <v>0</v>
    <v>1</v>
    <v>637448832000000000,639284111794433949,0</v>
    <v>0</v>
    <v>bkhqz2</v>
    <v>XIDX:SRTG</v>
    <v>274</v>
  </rv>
  <rv s="2">
    <v>1</v>
    <v>XIDX:SRTG</v>
    <v>Daily</v>
    <v>45289</v>
    <v>45289</v>
    <v>0</v>
    <v>1</v>
    <v>638394048000000000,639284111794925374,0</v>
    <v>0</v>
    <v>bkhqz2</v>
    <v>XIDX:SRTG</v>
    <v>275</v>
  </rv>
  <rv s="2">
    <v>1</v>
    <v>XIDX:SRTG</v>
    <v>Daily</v>
    <v>46021</v>
    <v>46021</v>
    <v>0</v>
    <v>1</v>
    <v>639026496000000000,639284111795393942,0</v>
    <v>0</v>
    <v>bkhqz2</v>
    <v>XIDX:SRTG</v>
    <v>276</v>
  </rv>
  <rv s="2">
    <v>1</v>
    <v>XIDX:SRTG</v>
    <v>Daily</v>
    <v>46203</v>
    <v>46203</v>
    <v>0</v>
    <v>1</v>
    <v>639183744000000000,639284111795855378,0</v>
    <v>0</v>
    <v>bkhqz2</v>
    <v>XIDX:SRTG</v>
    <v>277</v>
  </rv>
  <rv s="2">
    <v>1</v>
    <v>XIDX:SRSN</v>
    <v>Daily</v>
    <v>42734</v>
    <v>42734</v>
    <v>0</v>
    <v>1</v>
    <v>636186528000000000,639284111685945973,0</v>
    <v>0</v>
    <v>bkhqw7</v>
    <v>XIDX:SRSN</v>
    <v>171</v>
  </rv>
  <rv s="2">
    <v>1</v>
    <v>XIDX:SRSN</v>
    <v>Daily</v>
    <v>44195</v>
    <v>44195</v>
    <v>0</v>
    <v>1</v>
    <v>637448832000000000,639284111686425983,0</v>
    <v>0</v>
    <v>bkhqw7</v>
    <v>XIDX:SRSN</v>
    <v>278</v>
  </rv>
  <rv s="2">
    <v>1</v>
    <v>XIDX:SRSN</v>
    <v>Daily</v>
    <v>45289</v>
    <v>45289</v>
    <v>0</v>
    <v>1</v>
    <v>638394048000000000,639284111686896004,0</v>
    <v>0</v>
    <v>bkhqw7</v>
    <v>XIDX:SRSN</v>
    <v>279</v>
  </rv>
  <rv s="2">
    <v>1</v>
    <v>XIDX:SRSN</v>
    <v>Daily</v>
    <v>46111</v>
    <v>46111</v>
    <v>0</v>
    <v>1</v>
    <v>639104256000000000,639284111682661418,0</v>
    <v>0</v>
    <v>bkhqw7</v>
    <v>XIDX:SRSN</v>
    <v>280</v>
  </rv>
  <rv s="2">
    <v>1</v>
    <v>XIDX:SRSN</v>
    <v>Daily</v>
    <v>41271</v>
    <v>41271</v>
    <v>0</v>
    <v>1</v>
    <v>634922496000000000,639284111763307575,0</v>
    <v>0</v>
    <v>bkhqw7</v>
    <v>XIDX:SRSN</v>
    <v>171</v>
  </rv>
  <rv s="2">
    <v>1</v>
    <v>XIDX:SRSN</v>
    <v>Daily</v>
    <v>41638</v>
    <v>41638</v>
    <v>0</v>
    <v>1</v>
    <v>635239584000000000,639284111763777587,0</v>
    <v>0</v>
    <v>bkhqw7</v>
    <v>XIDX:SRSN</v>
    <v>171</v>
  </rv>
  <rv s="2">
    <v>1</v>
    <v>XIDX:SRSN</v>
    <v>Daily</v>
    <v>43462</v>
    <v>43462</v>
    <v>0</v>
    <v>1</v>
    <v>636815520000000000,639284111760661269,0</v>
    <v>0</v>
    <v>bkhqw7</v>
    <v>XIDX:SRSN</v>
    <v>281</v>
  </rv>
  <rv s="2">
    <v>1</v>
    <v>XIDX:SRSN</v>
    <v>Daily</v>
    <v>44925</v>
    <v>44925</v>
    <v>0</v>
    <v>1</v>
    <v>638079552000000000,639284111761141267,0</v>
    <v>0</v>
    <v>bkhqw7</v>
    <v>XIDX:SRSN</v>
    <v>282</v>
  </rv>
  <rv s="2">
    <v>1</v>
    <v>XIDX:SRSN</v>
    <v>Daily</v>
    <v>46021</v>
    <v>46021</v>
    <v>0</v>
    <v>1</v>
    <v>639026496000000000,639284111761617531,0</v>
    <v>0</v>
    <v>bkhqw7</v>
    <v>XIDX:SRSN</v>
    <v>283</v>
  </rv>
  <rv s="2">
    <v>1</v>
    <v>XIDX:SRSN</v>
    <v>Daily</v>
    <v>46203</v>
    <v>46203</v>
    <v>0</v>
    <v>1</v>
    <v>639183744000000000,639284111762097555,0</v>
    <v>0</v>
    <v>bkhqw7</v>
    <v>XIDX:SRSN</v>
    <v>279</v>
  </rv>
  <rv s="2">
    <v>1</v>
    <v>XIDX:SRSN</v>
    <v>Daily</v>
    <v>40907</v>
    <v>40907</v>
    <v>0</v>
    <v>1</v>
    <v>634608000000000000,639284111796341275,0</v>
    <v>0</v>
    <v>bkhqw7</v>
    <v>XIDX:SRSN</v>
    <v>284</v>
  </rv>
  <rv s="2">
    <v>1</v>
    <v>XIDX:SRSN</v>
    <v>Daily</v>
    <v>42003</v>
    <v>42003</v>
    <v>0</v>
    <v>1</v>
    <v>635554944000000000,639284111796811268,0</v>
    <v>0</v>
    <v>bkhqw7</v>
    <v>XIDX:SRSN</v>
    <v>171</v>
  </rv>
  <rv s="2">
    <v>1</v>
    <v>XIDX:SRSN</v>
    <v>Daily</v>
    <v>43098</v>
    <v>43098</v>
    <v>0</v>
    <v>1</v>
    <v>636501024000000000,639284111797288217,0</v>
    <v>0</v>
    <v>bkhqw7</v>
    <v>XIDX:SRSN</v>
    <v>171</v>
  </rv>
  <rv s="2">
    <v>1</v>
    <v>XIDX:SRSN</v>
    <v>Daily</v>
    <v>43829</v>
    <v>43829</v>
    <v>0</v>
    <v>1</v>
    <v>637132608000000000,639284111797768258,0</v>
    <v>0</v>
    <v>bkhqw7</v>
    <v>XIDX:SRSN</v>
    <v>285</v>
  </rv>
  <rv s="2">
    <v>1</v>
    <v>XIDX:SRSN</v>
    <v>Daily</v>
    <v>44560</v>
    <v>44560</v>
    <v>0</v>
    <v>1</v>
    <v>637764192000000000,639284111798241276,0</v>
    <v>0</v>
    <v>bkhqw7</v>
    <v>XIDX:SRSN</v>
    <v>286</v>
  </rv>
  <rv s="2">
    <v>1</v>
    <v>XIDX:SRSN</v>
    <v>Daily</v>
    <v>45656</v>
    <v>45656</v>
    <v>0</v>
    <v>1</v>
    <v>638711136000000000,639284111794111269,0</v>
    <v>0</v>
    <v>bkhqw7</v>
    <v>XIDX:SRSN</v>
    <v>171</v>
  </rv>
  <rv s="2">
    <v>1</v>
    <v>XIDX:SMSM</v>
    <v>Daily</v>
    <v>40907</v>
    <v>40907</v>
    <v>0</v>
    <v>1</v>
    <v>634608000000000000,639284111691278311,0</v>
    <v>0</v>
    <v>bkhsjc</v>
    <v>XIDX:SMSM</v>
    <v>72</v>
  </rv>
  <rv s="2">
    <v>1</v>
    <v>XIDX:SMSM</v>
    <v>Daily</v>
    <v>41638</v>
    <v>41638</v>
    <v>0</v>
    <v>1</v>
    <v>635239584000000000,639284111691761897,0</v>
    <v>0</v>
    <v>bkhsjc</v>
    <v>XIDX:SMSM</v>
    <v>287</v>
  </rv>
  <rv s="2">
    <v>1</v>
    <v>XIDX:SMSM</v>
    <v>Daily</v>
    <v>42368</v>
    <v>42368</v>
    <v>0</v>
    <v>1</v>
    <v>635870304000000000,639284111692231901,0</v>
    <v>0</v>
    <v>bkhsjc</v>
    <v>XIDX:SMSM</v>
    <v>288</v>
  </rv>
  <rv s="2">
    <v>1</v>
    <v>XIDX:SMSM</v>
    <v>Daily</v>
    <v>43462</v>
    <v>43462</v>
    <v>0</v>
    <v>1</v>
    <v>636815520000000000,639284111692718309,0</v>
    <v>0</v>
    <v>bkhsjc</v>
    <v>XIDX:SMSM</v>
    <v>289</v>
  </rv>
  <rv s="2">
    <v>1</v>
    <v>XIDX:SMSM</v>
    <v>Daily</v>
    <v>44925</v>
    <v>44925</v>
    <v>0</v>
    <v>1</v>
    <v>638079552000000000,639284111693195296,0</v>
    <v>0</v>
    <v>bkhsjc</v>
    <v>XIDX:SMSM</v>
    <v>290</v>
  </rv>
  <rv s="2">
    <v>1</v>
    <v>XIDX:SMSM</v>
    <v>Daily</v>
    <v>46021</v>
    <v>46021</v>
    <v>0</v>
    <v>1</v>
    <v>639026496000000000,639284111693665297,0</v>
    <v>0</v>
    <v>bkhsjc</v>
    <v>XIDX:SMSM</v>
    <v>270</v>
  </rv>
  <rv s="2">
    <v>1</v>
    <v>XIDX:SMSM</v>
    <v>Daily</v>
    <v>39812</v>
    <v>39812</v>
    <v>0</v>
    <v>1</v>
    <v>633661920000000000,639284111762682626,0</v>
    <v>0</v>
    <v>bkhsjc</v>
    <v>XIDX:SMSM</v>
    <v>291</v>
  </rv>
  <rv s="2">
    <v>1</v>
    <v>XIDX:SMSM</v>
    <v>Daily</v>
    <v>40542</v>
    <v>40542</v>
    <v>0</v>
    <v>1</v>
    <v>634292640000000000,639284111763162616,0</v>
    <v>0</v>
    <v>bkhsjc</v>
    <v>XIDX:SMSM</v>
    <v>292</v>
  </rv>
  <rv s="2">
    <v>1</v>
    <v>XIDX:SMSM</v>
    <v>Daily</v>
    <v>41271</v>
    <v>41271</v>
    <v>0</v>
    <v>1</v>
    <v>634922496000000000,639284111763632653,0</v>
    <v>0</v>
    <v>bkhsjc</v>
    <v>XIDX:SMSM</v>
    <v>293</v>
  </rv>
  <rv s="2">
    <v>1</v>
    <v>XIDX:SMSM</v>
    <v>Daily</v>
    <v>42734</v>
    <v>42734</v>
    <v>0</v>
    <v>1</v>
    <v>636186528000000000,639284111764108952,0</v>
    <v>0</v>
    <v>bkhsjc</v>
    <v>XIDX:SMSM</v>
    <v>294</v>
  </rv>
  <rv s="2">
    <v>1</v>
    <v>XIDX:SMSM</v>
    <v>Daily</v>
    <v>43829</v>
    <v>43829</v>
    <v>0</v>
    <v>1</v>
    <v>637132608000000000,639284111764592615,0</v>
    <v>0</v>
    <v>bkhsjc</v>
    <v>XIDX:SMSM</v>
    <v>295</v>
  </rv>
  <rv s="2">
    <v>1</v>
    <v>XIDX:SMSM</v>
    <v>Daily</v>
    <v>44560</v>
    <v>44560</v>
    <v>0</v>
    <v>1</v>
    <v>637764192000000000,639284111765068969,0</v>
    <v>0</v>
    <v>bkhsjc</v>
    <v>XIDX:SMSM</v>
    <v>296</v>
  </rv>
  <rv s="2">
    <v>1</v>
    <v>XIDX:SMSM</v>
    <v>Daily</v>
    <v>46111</v>
    <v>46111</v>
    <v>0</v>
    <v>1</v>
    <v>639104256000000000,639284111765552688,0</v>
    <v>0</v>
    <v>bkhsjc</v>
    <v>XIDX:SMSM</v>
    <v>297</v>
  </rv>
  <rv s="2">
    <v>1</v>
    <v>XIDX:SMSM</v>
    <v>Daily</v>
    <v>40176</v>
    <v>40176</v>
    <v>0</v>
    <v>1</v>
    <v>633976416000000000,639284111803949348,0</v>
    <v>0</v>
    <v>bkhsjc</v>
    <v>XIDX:SMSM</v>
    <v>298</v>
  </rv>
  <rv s="2">
    <v>1</v>
    <v>XIDX:SMSM</v>
    <v>Daily</v>
    <v>42003</v>
    <v>42003</v>
    <v>0</v>
    <v>1</v>
    <v>635554944000000000,639284111804423082,0</v>
    <v>0</v>
    <v>bkhsjc</v>
    <v>XIDX:SMSM</v>
    <v>299</v>
  </rv>
  <rv s="2">
    <v>1</v>
    <v>XIDX:SMSM</v>
    <v>Daily</v>
    <v>43098</v>
    <v>43098</v>
    <v>0</v>
    <v>1</v>
    <v>636501024000000000,639284111804909342,0</v>
    <v>0</v>
    <v>bkhsjc</v>
    <v>XIDX:SMSM</v>
    <v>300</v>
  </rv>
  <rv s="2">
    <v>1</v>
    <v>XIDX:SMSM</v>
    <v>Daily</v>
    <v>44195</v>
    <v>44195</v>
    <v>0</v>
    <v>1</v>
    <v>637448832000000000,639284111805383078,0</v>
    <v>0</v>
    <v>bkhsjc</v>
    <v>XIDX:SMSM</v>
    <v>301</v>
  </rv>
  <rv s="2">
    <v>1</v>
    <v>XIDX:SMSM</v>
    <v>Daily</v>
    <v>45289</v>
    <v>45289</v>
    <v>0</v>
    <v>1</v>
    <v>638394048000000000,639284111801299314,0</v>
    <v>0</v>
    <v>bkhsjc</v>
    <v>XIDX:SMSM</v>
    <v>302</v>
  </rv>
  <rv s="2">
    <v>1</v>
    <v>XIDX:SMSM</v>
    <v>Daily</v>
    <v>45656</v>
    <v>45656</v>
    <v>0</v>
    <v>1</v>
    <v>638711136000000000,639284111801779327,0</v>
    <v>0</v>
    <v>bkhsjc</v>
    <v>XIDX:SMSM</v>
    <v>303</v>
  </rv>
  <rv s="2">
    <v>1</v>
    <v>XIDX:SMSM</v>
    <v>Daily</v>
    <v>46203</v>
    <v>46203</v>
    <v>0</v>
    <v>1</v>
    <v>639183744000000000,639284111802255867,0</v>
    <v>0</v>
    <v>bkhsjc</v>
    <v>XIDX:SMSM</v>
    <v>304</v>
  </rv>
  <rv s="2">
    <v>1</v>
    <v>XIDX:SMRA</v>
    <v>Daily</v>
    <v>42003</v>
    <v>42003</v>
    <v>0</v>
    <v>1</v>
    <v>635554944000000000,639284111769291268,0</v>
    <v>0</v>
    <v>bn9ljc</v>
    <v>XIDX:SMRA</v>
    <v>305</v>
  </rv>
  <rv s="2">
    <v>1</v>
    <v>XIDX:SMRA</v>
    <v>Daily</v>
    <v>43462</v>
    <v>43462</v>
    <v>0</v>
    <v>1</v>
    <v>636815520000000000,639284111769777702,0</v>
    <v>0</v>
    <v>bn9ljc</v>
    <v>XIDX:SMRA</v>
    <v>132</v>
  </rv>
  <rv s="2">
    <v>1</v>
    <v>XIDX:SMRA</v>
    <v>Daily</v>
    <v>44560</v>
    <v>44560</v>
    <v>0</v>
    <v>1</v>
    <v>637764192000000000,639284111770247715,0</v>
    <v>0</v>
    <v>bn9ljc</v>
    <v>XIDX:SMRA</v>
    <v>306</v>
  </rv>
  <rv s="2">
    <v>1</v>
    <v>XIDX:SMRA</v>
    <v>Daily</v>
    <v>45289</v>
    <v>45289</v>
    <v>0</v>
    <v>1</v>
    <v>638394048000000000,639284111770717724,0</v>
    <v>0</v>
    <v>bn9ljc</v>
    <v>XIDX:SMRA</v>
    <v>307</v>
  </rv>
  <rv s="2">
    <v>1</v>
    <v>XIDX:SMRA</v>
    <v>Daily</v>
    <v>46021</v>
    <v>46021</v>
    <v>0</v>
    <v>1</v>
    <v>639026496000000000,639284111771201269,0</v>
    <v>0</v>
    <v>bn9ljc</v>
    <v>XIDX:SMRA</v>
    <v>308</v>
  </rv>
  <rv s="2">
    <v>1</v>
    <v>XIDX:SMRA</v>
    <v>Daily</v>
    <v>46203</v>
    <v>46203</v>
    <v>0</v>
    <v>1</v>
    <v>639183744000000000,639284111767387674,0</v>
    <v>0</v>
    <v>bn9ljc</v>
    <v>XIDX:SMRA</v>
    <v>11</v>
  </rv>
  <rv s="2">
    <v>1</v>
    <v>XIDX:SMRA</v>
    <v>Daily</v>
    <v>39812</v>
    <v>39812</v>
    <v>0</v>
    <v>1</v>
    <v>633661920000000000,639284111803638335,0</v>
    <v>0</v>
    <v>bn9ljc</v>
    <v>XIDX:SMRA</v>
    <v>309</v>
  </rv>
  <rv s="2">
    <v>1</v>
    <v>XIDX:SMRA</v>
    <v>Daily</v>
    <v>40176</v>
    <v>40176</v>
    <v>0</v>
    <v>1</v>
    <v>633976416000000000,639284111804128371,0</v>
    <v>0</v>
    <v>bn9ljc</v>
    <v>XIDX:SMRA</v>
    <v>310</v>
  </rv>
  <rv s="2">
    <v>1</v>
    <v>XIDX:SMRA</v>
    <v>Daily</v>
    <v>40542</v>
    <v>40542</v>
    <v>0</v>
    <v>1</v>
    <v>634292640000000000,639284111804598381,0</v>
    <v>0</v>
    <v>bn9ljc</v>
    <v>XIDX:SMRA</v>
    <v>311</v>
  </rv>
  <rv s="2">
    <v>1</v>
    <v>XIDX:SMRA</v>
    <v>Daily</v>
    <v>40907</v>
    <v>40907</v>
    <v>0</v>
    <v>1</v>
    <v>634608000000000000,639284111805068410,0</v>
    <v>0</v>
    <v>bn9ljc</v>
    <v>XIDX:SMRA</v>
    <v>312</v>
  </rv>
  <rv s="2">
    <v>1</v>
    <v>XIDX:SMRA</v>
    <v>Daily</v>
    <v>41271</v>
    <v>41271</v>
    <v>0</v>
    <v>1</v>
    <v>634922496000000000,639284111805541258,0</v>
    <v>0</v>
    <v>bn9ljc</v>
    <v>XIDX:SMRA</v>
    <v>313</v>
  </rv>
  <rv s="2">
    <v>1</v>
    <v>XIDX:SMRA</v>
    <v>Daily</v>
    <v>41638</v>
    <v>41638</v>
    <v>0</v>
    <v>1</v>
    <v>635239584000000000,639284111801388306,0</v>
    <v>0</v>
    <v>bn9ljc</v>
    <v>XIDX:SMRA</v>
    <v>314</v>
  </rv>
  <rv s="2">
    <v>1</v>
    <v>XIDX:SMRA</v>
    <v>Daily</v>
    <v>42368</v>
    <v>42368</v>
    <v>0</v>
    <v>1</v>
    <v>635870304000000000,639284111801878330,0</v>
    <v>0</v>
    <v>bn9ljc</v>
    <v>XIDX:SMRA</v>
    <v>315</v>
  </rv>
  <rv s="2">
    <v>1</v>
    <v>XIDX:SMRA</v>
    <v>Daily</v>
    <v>42734</v>
    <v>42734</v>
    <v>0</v>
    <v>1</v>
    <v>636186528000000000,639284111802361270,0</v>
    <v>0</v>
    <v>bn9ljc</v>
    <v>XIDX:SMRA</v>
    <v>316</v>
  </rv>
  <rv s="2">
    <v>1</v>
    <v>XIDX:SMRA</v>
    <v>Daily</v>
    <v>43098</v>
    <v>43098</v>
    <v>0</v>
    <v>1</v>
    <v>636501024000000000,639284111802838339,0</v>
    <v>0</v>
    <v>bn9ljc</v>
    <v>XIDX:SMRA</v>
    <v>317</v>
  </rv>
  <rv s="2">
    <v>1</v>
    <v>XIDX:SMRA</v>
    <v>Daily</v>
    <v>43829</v>
    <v>43829</v>
    <v>0</v>
    <v>1</v>
    <v>637132608000000000,639284111803308350,0</v>
    <v>0</v>
    <v>bn9ljc</v>
    <v>XIDX:SMRA</v>
    <v>318</v>
  </rv>
  <rv s="2">
    <v>1</v>
    <v>XIDX:SMRA</v>
    <v>Daily</v>
    <v>44195</v>
    <v>44195</v>
    <v>0</v>
    <v>1</v>
    <v>637448832000000000,639284111803778322,0</v>
    <v>0</v>
    <v>bn9ljc</v>
    <v>XIDX:SMRA</v>
    <v>132</v>
  </rv>
  <rv s="2">
    <v>1</v>
    <v>XIDX:SMRA</v>
    <v>Daily</v>
    <v>44925</v>
    <v>44925</v>
    <v>0</v>
    <v>1</v>
    <v>638079552000000000,639284111804268365,0</v>
    <v>0</v>
    <v>bn9ljc</v>
    <v>XIDX:SMRA</v>
    <v>141</v>
  </rv>
  <rv s="2">
    <v>1</v>
    <v>XIDX:SMRA</v>
    <v>Daily</v>
    <v>45656</v>
    <v>45656</v>
    <v>0</v>
    <v>1</v>
    <v>638711136000000000,639284111804741268,0</v>
    <v>0</v>
    <v>bn9ljc</v>
    <v>XIDX:SMRA</v>
    <v>131</v>
  </rv>
  <rv s="2">
    <v>1</v>
    <v>XIDX:SMRA</v>
    <v>Daily</v>
    <v>46111</v>
    <v>46111</v>
    <v>0</v>
    <v>1</v>
    <v>639104256000000000,639284111805221272,0</v>
    <v>0</v>
    <v>bn9ljc</v>
    <v>XIDX:SMRA</v>
    <v>319</v>
  </rv>
  <rv s="2">
    <v>1</v>
    <v>XIDX:TGKA</v>
    <v>Daily</v>
    <v>39812</v>
    <v>39812</v>
    <v>0</v>
    <v>1</v>
    <v>633661920000000000,639284111674517615,0</v>
    <v>0</v>
    <v>bkhu6h</v>
    <v>XIDX:TGKA</v>
    <v>320</v>
  </rv>
  <rv s="2">
    <v>1</v>
    <v>XIDX:TGKA</v>
    <v>Daily</v>
    <v>44195</v>
    <v>44195</v>
    <v>0</v>
    <v>1</v>
    <v>637448832000000000,639284111677837643,0</v>
    <v>0</v>
    <v>bkhu6h</v>
    <v>XIDX:TGKA</v>
    <v>111</v>
  </rv>
  <rv s="2">
    <v>1</v>
    <v>XIDX:TGKA</v>
    <v>Daily</v>
    <v>44925</v>
    <v>44925</v>
    <v>0</v>
    <v>1</v>
    <v>638079552000000000,639284111678309807,0</v>
    <v>0</v>
    <v>bkhu6h</v>
    <v>XIDX:TGKA</v>
    <v>321</v>
  </rv>
  <rv s="2">
    <v>1</v>
    <v>XIDX:TGKA</v>
    <v>Daily</v>
    <v>45656</v>
    <v>45656</v>
    <v>0</v>
    <v>1</v>
    <v>638711136000000000,639284111674099835,0</v>
    <v>0</v>
    <v>bkhu6h</v>
    <v>XIDX:TGKA</v>
    <v>322</v>
  </rv>
  <rv s="2">
    <v>1</v>
    <v>XIDX:TGKA</v>
    <v>Daily</v>
    <v>46111</v>
    <v>46111</v>
    <v>0</v>
    <v>1</v>
    <v>639104256000000000,639284111674577614,0</v>
    <v>0</v>
    <v>bkhu6h</v>
    <v>XIDX:TGKA</v>
    <v>323</v>
  </rv>
  <rv s="2">
    <v>1</v>
    <v>XIDX:TGKA</v>
    <v>Daily</v>
    <v>40542</v>
    <v>40542</v>
    <v>0</v>
    <v>1</v>
    <v>634292640000000000,639284111785688201,0</v>
    <v>0</v>
    <v>bkhu6h</v>
    <v>XIDX:TGKA</v>
    <v>62</v>
  </rv>
  <rv s="2">
    <v>1</v>
    <v>XIDX:TGKA</v>
    <v>Daily</v>
    <v>43098</v>
    <v>43098</v>
    <v>0</v>
    <v>1</v>
    <v>636501024000000000,639284111787128198,0</v>
    <v>0</v>
    <v>bkhu6h</v>
    <v>XIDX:TGKA</v>
    <v>324</v>
  </rv>
  <rv s="2">
    <v>1</v>
    <v>XIDX:TGKA</v>
    <v>Daily</v>
    <v>43829</v>
    <v>43829</v>
    <v>0</v>
    <v>1</v>
    <v>637132608000000000,639284111787608211,0</v>
    <v>0</v>
    <v>bkhu6h</v>
    <v>XIDX:TGKA</v>
    <v>27</v>
  </rv>
  <rv s="2">
    <v>1</v>
    <v>XIDX:TGKA</v>
    <v>Daily</v>
    <v>44560</v>
    <v>44560</v>
    <v>0</v>
    <v>1</v>
    <v>637764192000000000,639284111788078976,0</v>
    <v>0</v>
    <v>bkhu6h</v>
    <v>XIDX:TGKA</v>
    <v>96</v>
  </rv>
  <rv s="2">
    <v>1</v>
    <v>XIDX:TGKA</v>
    <v>Daily</v>
    <v>45289</v>
    <v>45289</v>
    <v>0</v>
    <v>1</v>
    <v>638394048000000000,639284111788548913,0</v>
    <v>0</v>
    <v>bkhu6h</v>
    <v>XIDX:TGKA</v>
    <v>325</v>
  </rv>
  <rv s="2">
    <v>1</v>
    <v>XIDX:TGKA</v>
    <v>Daily</v>
    <v>46021</v>
    <v>46021</v>
    <v>0</v>
    <v>1</v>
    <v>639026496000000000,639284111789028197,0</v>
    <v>0</v>
    <v>bkhu6h</v>
    <v>XIDX:TGKA</v>
    <v>326</v>
  </rv>
  <rv s="2">
    <v>1</v>
    <v>XIDX:TGKA</v>
    <v>Daily</v>
    <v>46203</v>
    <v>46203</v>
    <v>0</v>
    <v>1</v>
    <v>639183744000000000,639284111789498235,0</v>
    <v>0</v>
    <v>bkhu6h</v>
    <v>XIDX:TGKA</v>
    <v>327</v>
  </rv>
  <rv s="2">
    <v>1</v>
    <v>XIDX:RICY</v>
    <v>Daily</v>
    <v>42734</v>
    <v>42734</v>
    <v>0</v>
    <v>1</v>
    <v>636186528000000000,639284111691441508,0</v>
    <v>0</v>
    <v>bkhj5r</v>
    <v>XIDX:RICY</v>
    <v>328</v>
  </rv>
  <rv s="2">
    <v>1</v>
    <v>XIDX:RICY</v>
    <v>Daily</v>
    <v>44925</v>
    <v>44925</v>
    <v>0</v>
    <v>1</v>
    <v>638079552000000000,639284111691918905,0</v>
    <v>0</v>
    <v>bkhj5r</v>
    <v>XIDX:RICY</v>
    <v>309</v>
  </rv>
  <rv s="2">
    <v>1</v>
    <v>XIDX:RICY</v>
    <v>Daily</v>
    <v>43098</v>
    <v>43098</v>
    <v>0</v>
    <v>1</v>
    <v>636501024000000000,639284111735275603,0</v>
    <v>0</v>
    <v>bkhj5r</v>
    <v>XIDX:RICY</v>
    <v>256</v>
  </rv>
  <rv s="2">
    <v>1</v>
    <v>XIDX:RICY</v>
    <v>Daily</v>
    <v>44195</v>
    <v>44195</v>
    <v>0</v>
    <v>1</v>
    <v>637448832000000000,639284111735762181,0</v>
    <v>0</v>
    <v>bkhj5r</v>
    <v>XIDX:RICY</v>
    <v>329</v>
  </rv>
  <rv s="2">
    <v>1</v>
    <v>XIDX:RICY</v>
    <v>Daily</v>
    <v>45656</v>
    <v>45656</v>
    <v>0</v>
    <v>1</v>
    <v>638711136000000000,639284111736238536,0</v>
    <v>0</v>
    <v>bkhj5r</v>
    <v>XIDX:RICY</v>
    <v>285</v>
  </rv>
  <rv s="2">
    <v>1</v>
    <v>XIDX:RICY</v>
    <v>Daily</v>
    <v>46111</v>
    <v>46111</v>
    <v>0</v>
    <v>1</v>
    <v>639104256000000000,639284111736712206,0</v>
    <v>0</v>
    <v>bkhj5r</v>
    <v>XIDX:RICY</v>
    <v>330</v>
  </rv>
  <rv s="2">
    <v>1</v>
    <v>XIDX:RICY</v>
    <v>Daily</v>
    <v>41271</v>
    <v>41271</v>
    <v>0</v>
    <v>1</v>
    <v>634922496000000000,639284111772918190,0</v>
    <v>0</v>
    <v>bkhj5r</v>
    <v>XIDX:RICY</v>
    <v>331</v>
  </rv>
  <rv s="2">
    <v>1</v>
    <v>XIDX:RICY</v>
    <v>Daily</v>
    <v>42368</v>
    <v>42368</v>
    <v>0</v>
    <v>1</v>
    <v>635870304000000000,639284111773395844,0</v>
    <v>0</v>
    <v>bkhj5r</v>
    <v>XIDX:RICY</v>
    <v>332</v>
  </rv>
  <rv s="2">
    <v>1</v>
    <v>XIDX:RICY</v>
    <v>Daily</v>
    <v>43829</v>
    <v>43829</v>
    <v>0</v>
    <v>1</v>
    <v>637132608000000000,639284111769025814,0</v>
    <v>0</v>
    <v>bkhj5r</v>
    <v>XIDX:RICY</v>
    <v>165</v>
  </rv>
  <rv s="2">
    <v>1</v>
    <v>XIDX:RICY</v>
    <v>Daily</v>
    <v>45289</v>
    <v>45289</v>
    <v>0</v>
    <v>1</v>
    <v>638394048000000000,639284111769498235,0</v>
    <v>0</v>
    <v>bkhj5r</v>
    <v>XIDX:RICY</v>
    <v>333</v>
  </rv>
  <rv s="2">
    <v>1</v>
    <v>XIDX:RICY</v>
    <v>Daily</v>
    <v>46203</v>
    <v>46203</v>
    <v>0</v>
    <v>1</v>
    <v>639183744000000000,639284111769975821,0</v>
    <v>0</v>
    <v>bkhj5r</v>
    <v>XIDX:RICY</v>
    <v>334</v>
  </rv>
  <rv s="2">
    <v>1</v>
    <v>XIDX:RICY</v>
    <v>Daily</v>
    <v>40907</v>
    <v>40907</v>
    <v>0</v>
    <v>1</v>
    <v>634608000000000000,639284111806296113,0</v>
    <v>0</v>
    <v>bkhj5r</v>
    <v>XIDX:RICY</v>
    <v>335</v>
  </rv>
  <rv s="2">
    <v>1</v>
    <v>XIDX:RICY</v>
    <v>Daily</v>
    <v>42003</v>
    <v>42003</v>
    <v>0</v>
    <v>1</v>
    <v>635554944000000000,639284111806773179,0</v>
    <v>0</v>
    <v>bkhj5r</v>
    <v>XIDX:RICY</v>
    <v>331</v>
  </rv>
  <rv s="2">
    <v>1</v>
    <v>XIDX:RICY</v>
    <v>Daily</v>
    <v>43462</v>
    <v>43462</v>
    <v>0</v>
    <v>1</v>
    <v>636815520000000000,639284111809843219,0</v>
    <v>0</v>
    <v>bkhj5r</v>
    <v>XIDX:RICY</v>
    <v>336</v>
  </rv>
  <rv s="2">
    <v>1</v>
    <v>XIDX:RICY</v>
    <v>Daily</v>
    <v>44560</v>
    <v>44560</v>
    <v>0</v>
    <v>1</v>
    <v>637764192000000000,639284111810323237,0</v>
    <v>0</v>
    <v>bkhj5r</v>
    <v>XIDX:RICY</v>
    <v>337</v>
  </rv>
  <rv s="2">
    <v>1</v>
    <v>XIDX:RICY</v>
    <v>Daily</v>
    <v>46021</v>
    <v>46021</v>
    <v>0</v>
    <v>1</v>
    <v>639026496000000000,639284111810797835,0</v>
    <v>0</v>
    <v>bkhj5r</v>
    <v>XIDX:RICY</v>
    <v>164</v>
  </rv>
  <rv s="2">
    <v>1</v>
    <v>XIDX:TELE</v>
    <v>Daily</v>
    <v>42003</v>
    <v>42003</v>
    <v>0</v>
    <v>1</v>
    <v>635554944000000000,639284111675035698,0</v>
    <v>0</v>
    <v>bkhtr7</v>
    <v>XIDX:TELE</v>
    <v>338</v>
  </rv>
  <rv s="2">
    <v>1</v>
    <v>XIDX:TELE</v>
    <v>Daily</v>
    <v>42734</v>
    <v>42734</v>
    <v>0</v>
    <v>1</v>
    <v>636186528000000000,639284111675505697,0</v>
    <v>0</v>
    <v>bkhtr7</v>
    <v>XIDX:TELE</v>
    <v>339</v>
  </rv>
  <rv s="2">
    <v>1</v>
    <v>XIDX:TELE</v>
    <v>Daily</v>
    <v>43462</v>
    <v>43462</v>
    <v>0</v>
    <v>1</v>
    <v>636815520000000000,639284111675976279,0</v>
    <v>0</v>
    <v>bkhtr7</v>
    <v>XIDX:TELE</v>
    <v>340</v>
  </rv>
  <rv s="2">
    <v>1</v>
    <v>XIDX:TELE</v>
    <v>Daily</v>
    <v>44195</v>
    <v>44195</v>
    <v>0</v>
    <v>1</v>
    <v>637448832000000000,639284111676445684,0</v>
    <v>0</v>
    <v>bkhtr7</v>
    <v>XIDX:TELE</v>
    <v>27</v>
  </rv>
  <rv s="2">
    <v>1</v>
    <v>XIDX:TELE</v>
    <v>Daily</v>
    <v>44925</v>
    <v>44925</v>
    <v>0</v>
    <v>1</v>
    <v>638079552000000000,639284111676915667,0</v>
    <v>0</v>
    <v>bkhtr7</v>
    <v>XIDX:TELE</v>
    <v>171</v>
  </rv>
  <rv s="2">
    <v>1</v>
    <v>XIDX:TELE</v>
    <v>Daily</v>
    <v>45656</v>
    <v>45656</v>
    <v>0</v>
    <v>1</v>
    <v>638711136000000000,639284111677395679,0</v>
    <v>0</v>
    <v>bkhtr7</v>
    <v>XIDX:TELE</v>
    <v>27</v>
  </rv>
  <rv s="2">
    <v>1</v>
    <v>XIDX:TELE</v>
    <v>Daily</v>
    <v>46111</v>
    <v>46111</v>
    <v>0</v>
    <v>1</v>
    <v>639104256000000000,639284111677873546,0</v>
    <v>0</v>
    <v>bkhtr7</v>
    <v>XIDX:TELE</v>
    <v>27</v>
  </rv>
  <rv s="2">
    <v>1</v>
    <v>XIDX:TELE</v>
    <v>Daily</v>
    <v>41271</v>
    <v>41271</v>
    <v>0</v>
    <v>1</v>
    <v>634922496000000000,639284111786605421,0</v>
    <v>0</v>
    <v>bkhtr7</v>
    <v>XIDX:TELE</v>
    <v>341</v>
  </rv>
  <rv s="2">
    <v>1</v>
    <v>XIDX:TELE</v>
    <v>Daily</v>
    <v>41638</v>
    <v>41638</v>
    <v>0</v>
    <v>1</v>
    <v>635239584000000000,639284111787073960,0</v>
    <v>0</v>
    <v>bkhtr7</v>
    <v>XIDX:TELE</v>
    <v>312</v>
  </rv>
  <rv s="2">
    <v>1</v>
    <v>XIDX:TELE</v>
    <v>Daily</v>
    <v>42368</v>
    <v>42368</v>
    <v>0</v>
    <v>1</v>
    <v>635870304000000000,639284111787551690,0</v>
    <v>0</v>
    <v>bkhtr7</v>
    <v>XIDX:TELE</v>
    <v>262</v>
  </rv>
  <rv s="2">
    <v>1</v>
    <v>XIDX:TELE</v>
    <v>Daily</v>
    <v>43098</v>
    <v>43098</v>
    <v>0</v>
    <v>1</v>
    <v>636501024000000000,639284111788025381,0</v>
    <v>0</v>
    <v>bkhtr7</v>
    <v>XIDX:TELE</v>
    <v>342</v>
  </rv>
  <rv s="2">
    <v>1</v>
    <v>XIDX:TELE</v>
    <v>Daily</v>
    <v>43829</v>
    <v>43829</v>
    <v>0</v>
    <v>1</v>
    <v>637132608000000000,639284111788501659,0</v>
    <v>0</v>
    <v>bkhtr7</v>
    <v>XIDX:TELE</v>
    <v>255</v>
  </rv>
  <rv s="2">
    <v>1</v>
    <v>XIDX:TELE</v>
    <v>Daily</v>
    <v>44560</v>
    <v>44560</v>
    <v>0</v>
    <v>1</v>
    <v>637764192000000000,639284111788981674,0</v>
    <v>0</v>
    <v>bkhtr7</v>
    <v>XIDX:TELE</v>
    <v>27</v>
  </rv>
  <rv s="2">
    <v>1</v>
    <v>XIDX:TELE</v>
    <v>Daily</v>
    <v>45289</v>
    <v>45289</v>
    <v>0</v>
    <v>1</v>
    <v>638394048000000000,639284111789455383,0</v>
    <v>0</v>
    <v>bkhtr7</v>
    <v>XIDX:TELE</v>
    <v>27</v>
  </rv>
  <rv s="2">
    <v>1</v>
    <v>XIDX:TELE</v>
    <v>Daily</v>
    <v>46203</v>
    <v>46203</v>
    <v>0</v>
    <v>1</v>
    <v>639183744000000000,639284111789921650,0</v>
    <v>0</v>
    <v>bkhtr7</v>
    <v>XIDX:TELE</v>
    <v>27</v>
  </rv>
  <rv s="2">
    <v>1</v>
    <v>XIDX:RALS</v>
    <v>Daily</v>
    <v>40542</v>
    <v>40542</v>
    <v>0</v>
    <v>1</v>
    <v>634292640000000000,639284111695019700,0</v>
    <v>0</v>
    <v>bn9iim</v>
    <v>XIDX:RALS</v>
    <v>115</v>
  </rv>
  <rv s="2">
    <v>1</v>
    <v>XIDX:RALS</v>
    <v>Daily</v>
    <v>42368</v>
    <v>42368</v>
    <v>0</v>
    <v>1</v>
    <v>635870304000000000,639284111695497743,0</v>
    <v>0</v>
    <v>bn9iim</v>
    <v>XIDX:RALS</v>
    <v>228</v>
  </rv>
  <rv s="2">
    <v>1</v>
    <v>XIDX:RALS</v>
    <v>Daily</v>
    <v>43462</v>
    <v>43462</v>
    <v>0</v>
    <v>1</v>
    <v>636815520000000000,639284111695978583,0</v>
    <v>0</v>
    <v>bn9iim</v>
    <v>XIDX:RALS</v>
    <v>343</v>
  </rv>
  <rv s="2">
    <v>1</v>
    <v>XIDX:RALS</v>
    <v>Daily</v>
    <v>44560</v>
    <v>44560</v>
    <v>0</v>
    <v>1</v>
    <v>637764192000000000,639284111691409722,0</v>
    <v>0</v>
    <v>bn9iim</v>
    <v>XIDX:RALS</v>
    <v>130</v>
  </rv>
  <rv s="2">
    <v>1</v>
    <v>XIDX:RALS</v>
    <v>Daily</v>
    <v>46021</v>
    <v>46021</v>
    <v>0</v>
    <v>1</v>
    <v>639026496000000000,639284111691897724,0</v>
    <v>0</v>
    <v>bn9iim</v>
    <v>XIDX:RALS</v>
    <v>25</v>
  </rv>
  <rv s="2">
    <v>1</v>
    <v>XIDX:RALS</v>
    <v>Daily</v>
    <v>39812</v>
    <v>39812</v>
    <v>0</v>
    <v>1</v>
    <v>633661920000000000,639284111737458720,0</v>
    <v>0</v>
    <v>bn9iim</v>
    <v>XIDX:RALS</v>
    <v>56</v>
  </rv>
  <rv s="2">
    <v>1</v>
    <v>XIDX:RALS</v>
    <v>Daily</v>
    <v>40907</v>
    <v>40907</v>
    <v>0</v>
    <v>1</v>
    <v>634608000000000000,639284111737929361,0</v>
    <v>0</v>
    <v>bn9iim</v>
    <v>XIDX:RALS</v>
    <v>344</v>
  </rv>
  <rv s="2">
    <v>1</v>
    <v>XIDX:RALS</v>
    <v>Daily</v>
    <v>41271</v>
    <v>41271</v>
    <v>0</v>
    <v>1</v>
    <v>634922496000000000,639284111738408723,0</v>
    <v>0</v>
    <v>bn9iim</v>
    <v>XIDX:RALS</v>
    <v>345</v>
  </rv>
  <rv s="2">
    <v>1</v>
    <v>XIDX:RALS</v>
    <v>Daily</v>
    <v>42734</v>
    <v>42734</v>
    <v>0</v>
    <v>1</v>
    <v>636186528000000000,639284111738877970,0</v>
    <v>0</v>
    <v>bn9iim</v>
    <v>XIDX:RALS</v>
    <v>346</v>
  </rv>
  <rv s="2">
    <v>1</v>
    <v>XIDX:RALS</v>
    <v>Daily</v>
    <v>44195</v>
    <v>44195</v>
    <v>0</v>
    <v>1</v>
    <v>637448832000000000,639284111735317928,0</v>
    <v>0</v>
    <v>bn9iim</v>
    <v>XIDX:RALS</v>
    <v>236</v>
  </rv>
  <rv s="2">
    <v>1</v>
    <v>XIDX:RALS</v>
    <v>Daily</v>
    <v>45656</v>
    <v>45656</v>
    <v>0</v>
    <v>1</v>
    <v>638711136000000000,639284111735797939,0</v>
    <v>0</v>
    <v>bn9iim</v>
    <v>XIDX:RALS</v>
    <v>244</v>
  </rv>
  <rv s="2">
    <v>1</v>
    <v>XIDX:RALS</v>
    <v>Daily</v>
    <v>46111</v>
    <v>46111</v>
    <v>0</v>
    <v>1</v>
    <v>639104256000000000,639284111736277936,0</v>
    <v>0</v>
    <v>bn9iim</v>
    <v>XIDX:RALS</v>
    <v>347</v>
  </rv>
  <rv s="2">
    <v>1</v>
    <v>XIDX:RALS</v>
    <v>Daily</v>
    <v>42003</v>
    <v>42003</v>
    <v>0</v>
    <v>1</v>
    <v>635554944000000000,639284111769858095,0</v>
    <v>0</v>
    <v>bn9iim</v>
    <v>XIDX:RALS</v>
    <v>348</v>
  </rv>
  <rv s="2">
    <v>1</v>
    <v>XIDX:RALS</v>
    <v>Daily</v>
    <v>43829</v>
    <v>43829</v>
    <v>0</v>
    <v>1</v>
    <v>637132608000000000,639284111770348096,0</v>
    <v>0</v>
    <v>bn9iim</v>
    <v>XIDX:RALS</v>
    <v>349</v>
  </rv>
  <rv s="2">
    <v>1</v>
    <v>XIDX:RALS</v>
    <v>Daily</v>
    <v>45289</v>
    <v>45289</v>
    <v>0</v>
    <v>1</v>
    <v>638394048000000000,639284111770829090,0</v>
    <v>0</v>
    <v>bn9iim</v>
    <v>XIDX:RALS</v>
    <v>350</v>
  </rv>
  <rv s="2">
    <v>1</v>
    <v>XIDX:RALS</v>
    <v>Daily</v>
    <v>46203</v>
    <v>46203</v>
    <v>0</v>
    <v>1</v>
    <v>639183744000000000,639284111771379082,0</v>
    <v>0</v>
    <v>bn9iim</v>
    <v>XIDX:RALS</v>
    <v>136</v>
  </rv>
  <rv s="2">
    <v>1</v>
    <v>XIDX:RALS</v>
    <v>Daily</v>
    <v>40176</v>
    <v>40176</v>
    <v>0</v>
    <v>1</v>
    <v>633976416000000000,639284111809818977,0</v>
    <v>0</v>
    <v>bn9iim</v>
    <v>XIDX:RALS</v>
    <v>23</v>
  </rv>
  <rv s="2">
    <v>1</v>
    <v>XIDX:RALS</v>
    <v>Daily</v>
    <v>41638</v>
    <v>41638</v>
    <v>0</v>
    <v>1</v>
    <v>635239584000000000,639284111810298769,0</v>
    <v>0</v>
    <v>bn9iim</v>
    <v>XIDX:RALS</v>
    <v>351</v>
  </rv>
  <rv s="2">
    <v>1</v>
    <v>XIDX:RALS</v>
    <v>Daily</v>
    <v>43098</v>
    <v>43098</v>
    <v>0</v>
    <v>1</v>
    <v>636501024000000000,639284111810768773,0</v>
    <v>0</v>
    <v>bn9iim</v>
    <v>XIDX:RALS</v>
    <v>352</v>
  </rv>
  <rv s="2">
    <v>1</v>
    <v>XIDX:RALS</v>
    <v>Daily</v>
    <v>44925</v>
    <v>44925</v>
    <v>0</v>
    <v>1</v>
    <v>638079552000000000,639284111811238765,0</v>
    <v>0</v>
    <v>bn9iim</v>
    <v>XIDX:RALS</v>
    <v>353</v>
  </rv>
  <rv s="2">
    <v>1</v>
    <v>XIDX:TCID</v>
    <v>Daily</v>
    <v>40176</v>
    <v>40176</v>
    <v>0</v>
    <v>1</v>
    <v>633976416000000000,639284111674059067,0</v>
    <v>0</v>
    <v>bkhtlh</v>
    <v>XIDX:TCID</v>
    <v>207</v>
  </rv>
  <rv s="2">
    <v>1</v>
    <v>XIDX:TCID</v>
    <v>Daily</v>
    <v>42003</v>
    <v>42003</v>
    <v>0</v>
    <v>1</v>
    <v>635554944000000000,639284111675481326,0</v>
    <v>0</v>
    <v>bkhtlh</v>
    <v>XIDX:TCID</v>
    <v>354</v>
  </rv>
  <rv s="2">
    <v>1</v>
    <v>XIDX:TCID</v>
    <v>Daily</v>
    <v>42734</v>
    <v>42734</v>
    <v>0</v>
    <v>1</v>
    <v>636186528000000000,639284111675959044,0</v>
    <v>0</v>
    <v>bkhtlh</v>
    <v>XIDX:TCID</v>
    <v>355</v>
  </rv>
  <rv s="2">
    <v>1</v>
    <v>XIDX:TCID</v>
    <v>Daily</v>
    <v>43462</v>
    <v>43462</v>
    <v>0</v>
    <v>1</v>
    <v>636815520000000000,639284111676439041,0</v>
    <v>0</v>
    <v>bkhtlh</v>
    <v>XIDX:TCID</v>
    <v>356</v>
  </rv>
  <rv s="2">
    <v>1</v>
    <v>XIDX:TCID</v>
    <v>Daily</v>
    <v>44195</v>
    <v>44195</v>
    <v>0</v>
    <v>1</v>
    <v>637448832000000000,639284111676915195,0</v>
    <v>0</v>
    <v>bkhtlh</v>
    <v>XIDX:TCID</v>
    <v>357</v>
  </rv>
  <rv s="2">
    <v>1</v>
    <v>XIDX:TCID</v>
    <v>Daily</v>
    <v>44925</v>
    <v>44925</v>
    <v>0</v>
    <v>1</v>
    <v>638079552000000000,639284111677391317,0</v>
    <v>0</v>
    <v>bkhtlh</v>
    <v>XIDX:TCID</v>
    <v>358</v>
  </rv>
  <rv s="2">
    <v>1</v>
    <v>XIDX:TCID</v>
    <v>Daily</v>
    <v>45289</v>
    <v>45289</v>
    <v>0</v>
    <v>1</v>
    <v>638394048000000000,639284111677869014,0</v>
    <v>0</v>
    <v>bkhtlh</v>
    <v>XIDX:TCID</v>
    <v>27</v>
  </rv>
  <rv s="2">
    <v>1</v>
    <v>XIDX:TCID</v>
    <v>Daily</v>
    <v>46021</v>
    <v>46021</v>
    <v>0</v>
    <v>1</v>
    <v>639026496000000000,639284111678351339,0</v>
    <v>0</v>
    <v>bkhtlh</v>
    <v>XIDX:TCID</v>
    <v>359</v>
  </rv>
  <rv s="2">
    <v>1</v>
    <v>XIDX:TCID</v>
    <v>Daily</v>
    <v>46203</v>
    <v>46203</v>
    <v>0</v>
    <v>1</v>
    <v>639183744000000000,639284111674125143,0</v>
    <v>0</v>
    <v>bkhtlh</v>
    <v>XIDX:TCID</v>
    <v>196</v>
  </rv>
  <rv s="2">
    <v>1</v>
    <v>XIDX:TCID</v>
    <v>Daily</v>
    <v>40907</v>
    <v>40907</v>
    <v>0</v>
    <v>1</v>
    <v>634608000000000000,639284111785475924,0</v>
    <v>0</v>
    <v>bkhtlh</v>
    <v>XIDX:TCID</v>
    <v>360</v>
  </rv>
  <rv s="2">
    <v>1</v>
    <v>XIDX:TCID</v>
    <v>Daily</v>
    <v>41638</v>
    <v>41638</v>
    <v>0</v>
    <v>1</v>
    <v>635239584000000000,639284111785952904,0</v>
    <v>0</v>
    <v>bkhtlh</v>
    <v>XIDX:TCID</v>
    <v>361</v>
  </rv>
  <rv s="2">
    <v>1</v>
    <v>XIDX:TCID</v>
    <v>Daily</v>
    <v>42368</v>
    <v>42368</v>
    <v>0</v>
    <v>1</v>
    <v>635870304000000000,639284111786435924,0</v>
    <v>0</v>
    <v>bkhtlh</v>
    <v>XIDX:TCID</v>
    <v>362</v>
  </rv>
  <rv s="2">
    <v>1</v>
    <v>XIDX:TCID</v>
    <v>Daily</v>
    <v>43098</v>
    <v>43098</v>
    <v>0</v>
    <v>1</v>
    <v>636501024000000000,639284111786908067,0</v>
    <v>0</v>
    <v>bkhtlh</v>
    <v>XIDX:TCID</v>
    <v>363</v>
  </rv>
  <rv s="2">
    <v>1</v>
    <v>XIDX:TCID</v>
    <v>Daily</v>
    <v>43829</v>
    <v>43829</v>
    <v>0</v>
    <v>1</v>
    <v>637132608000000000,639284111787385932,0</v>
    <v>0</v>
    <v>bkhtlh</v>
    <v>XIDX:TCID</v>
    <v>364</v>
  </rv>
  <rv s="2">
    <v>1</v>
    <v>XIDX:TCID</v>
    <v>Daily</v>
    <v>44560</v>
    <v>44560</v>
    <v>0</v>
    <v>1</v>
    <v>637764192000000000,639284111787858068,0</v>
    <v>0</v>
    <v>bkhtlh</v>
    <v>XIDX:TCID</v>
    <v>365</v>
  </rv>
  <rv s="2">
    <v>1</v>
    <v>XIDX:TCID</v>
    <v>Daily</v>
    <v>45656</v>
    <v>45656</v>
    <v>0</v>
    <v>1</v>
    <v>638711136000000000,639284111788328087,0</v>
    <v>0</v>
    <v>bkhtlh</v>
    <v>XIDX:TCID</v>
    <v>366</v>
  </rv>
  <rv s="2">
    <v>1</v>
    <v>XIDX:TCID</v>
    <v>Daily</v>
    <v>46111</v>
    <v>46111</v>
    <v>0</v>
    <v>1</v>
    <v>639104256000000000,639284111788798056,0</v>
    <v>0</v>
    <v>bkhtlh</v>
    <v>XIDX:TCID</v>
    <v>367</v>
  </rv>
  <rv s="2">
    <v>1</v>
    <v>XIDX:TBMS</v>
    <v>Daily</v>
    <v>42734</v>
    <v>42734</v>
    <v>0</v>
    <v>1</v>
    <v>636186528000000000,639284111675559827,0</v>
    <v>0</v>
    <v>bkhtim</v>
    <v>XIDX:TBMS</v>
    <v>368</v>
  </rv>
  <rv s="2">
    <v>1</v>
    <v>XIDX:TBMS</v>
    <v>Daily</v>
    <v>43098</v>
    <v>43098</v>
    <v>0</v>
    <v>1</v>
    <v>636501024000000000,639284111676017627,0</v>
    <v>0</v>
    <v>bkhtim</v>
    <v>XIDX:TBMS</v>
    <v>369</v>
  </rv>
  <rv s="2">
    <v>1</v>
    <v>XIDX:TBMS</v>
    <v>Daily</v>
    <v>43829</v>
    <v>43829</v>
    <v>0</v>
    <v>1</v>
    <v>637132608000000000,639284111676499817,0</v>
    <v>0</v>
    <v>bkhtim</v>
    <v>XIDX:TBMS</v>
    <v>370</v>
  </rv>
  <rv s="2">
    <v>1</v>
    <v>XIDX:TBMS</v>
    <v>Daily</v>
    <v>44560</v>
    <v>44560</v>
    <v>0</v>
    <v>1</v>
    <v>637764192000000000,639284111676969814,0</v>
    <v>0</v>
    <v>bkhtim</v>
    <v>XIDX:TBMS</v>
    <v>371</v>
  </rv>
  <rv s="2">
    <v>1</v>
    <v>XIDX:TBMS</v>
    <v>Daily</v>
    <v>45289</v>
    <v>45289</v>
    <v>0</v>
    <v>1</v>
    <v>638394048000000000,639284111677447629,0</v>
    <v>0</v>
    <v>bkhtim</v>
    <v>XIDX:TBMS</v>
    <v>372</v>
  </rv>
  <rv s="2">
    <v>1</v>
    <v>XIDX:TBMS</v>
    <v>Daily</v>
    <v>46203</v>
    <v>46203</v>
    <v>0</v>
    <v>1</v>
    <v>639183744000000000,639284111677919811,0</v>
    <v>0</v>
    <v>bkhtim</v>
    <v>XIDX:TBMS</v>
    <v>373</v>
  </rv>
  <rv s="2">
    <v>1</v>
    <v>XIDX:TBMS</v>
    <v>Daily</v>
    <v>43462</v>
    <v>43462</v>
    <v>0</v>
    <v>1</v>
    <v>636815520000000000,639284111789738916,0</v>
    <v>0</v>
    <v>bkhtim</v>
    <v>XIDX:TBMS</v>
    <v>369</v>
  </rv>
  <rv s="2">
    <v>1</v>
    <v>XIDX:TBMS</v>
    <v>Daily</v>
    <v>44195</v>
    <v>44195</v>
    <v>0</v>
    <v>1</v>
    <v>637448832000000000,639284111785898905,0</v>
    <v>0</v>
    <v>bkhtim</v>
    <v>XIDX:TBMS</v>
    <v>74</v>
  </rv>
  <rv s="2">
    <v>1</v>
    <v>XIDX:TBMS</v>
    <v>Daily</v>
    <v>44925</v>
    <v>44925</v>
    <v>0</v>
    <v>1</v>
    <v>638079552000000000,639284111786378907,0</v>
    <v>0</v>
    <v>bkhtim</v>
    <v>XIDX:TBMS</v>
    <v>374</v>
  </rv>
  <rv s="2">
    <v>1</v>
    <v>XIDX:TBMS</v>
    <v>Daily</v>
    <v>45656</v>
    <v>45656</v>
    <v>0</v>
    <v>1</v>
    <v>638711136000000000,639284111786858982,0</v>
    <v>0</v>
    <v>bkhtim</v>
    <v>XIDX:TBMS</v>
    <v>375</v>
  </rv>
  <rv s="2">
    <v>1</v>
    <v>XIDX:TBMS</v>
    <v>Daily</v>
    <v>46021</v>
    <v>46021</v>
    <v>0</v>
    <v>1</v>
    <v>639026496000000000,639284111787338207,0</v>
    <v>0</v>
    <v>bkhtim</v>
    <v>XIDX:TBMS</v>
    <v>296</v>
  </rv>
  <rv s="2">
    <v>1</v>
    <v>XIDX:TBMS</v>
    <v>Daily</v>
    <v>46111</v>
    <v>46111</v>
    <v>0</v>
    <v>1</v>
    <v>639104256000000000,639284111787818979,0</v>
    <v>0</v>
    <v>bkhtim</v>
    <v>XIDX:TBMS</v>
    <v>376</v>
  </rv>
  <rv s="2">
    <v>1</v>
    <v>XIDX:TBLA</v>
    <v>Daily</v>
    <v>40176</v>
    <v>40176</v>
    <v>0</v>
    <v>1</v>
    <v>633976416000000000,639284111678401752,0</v>
    <v>0</v>
    <v>bn9m77</v>
    <v>XIDX:TBLA</v>
    <v>377</v>
  </rv>
  <rv s="2">
    <v>1</v>
    <v>XIDX:TBLA</v>
    <v>Daily</v>
    <v>40907</v>
    <v>40907</v>
    <v>0</v>
    <v>1</v>
    <v>634608000000000000,639284111682345268,0</v>
    <v>0</v>
    <v>bn9m77</v>
    <v>XIDX:TBLA</v>
    <v>378</v>
  </rv>
  <rv s="2">
    <v>1</v>
    <v>XIDX:TBLA</v>
    <v>Daily</v>
    <v>41638</v>
    <v>41638</v>
    <v>0</v>
    <v>1</v>
    <v>635239584000000000,639284111682821807,0</v>
    <v>0</v>
    <v>bn9m77</v>
    <v>XIDX:TBLA</v>
    <v>379</v>
  </rv>
  <rv s="2">
    <v>1</v>
    <v>XIDX:TBLA</v>
    <v>Daily</v>
    <v>42368</v>
    <v>42368</v>
    <v>0</v>
    <v>1</v>
    <v>635870304000000000,639284111683305260,0</v>
    <v>0</v>
    <v>bn9m77</v>
    <v>XIDX:TBLA</v>
    <v>380</v>
  </rv>
  <rv s="2">
    <v>1</v>
    <v>XIDX:TBLA</v>
    <v>Daily</v>
    <v>43098</v>
    <v>43098</v>
    <v>0</v>
    <v>1</v>
    <v>636501024000000000,639284111683795257,0</v>
    <v>0</v>
    <v>bn9m77</v>
    <v>XIDX:TBLA</v>
    <v>381</v>
  </rv>
  <rv s="2">
    <v>1</v>
    <v>XIDX:TBLA</v>
    <v>Daily</v>
    <v>43829</v>
    <v>43829</v>
    <v>0</v>
    <v>1</v>
    <v>637132608000000000,639284111684278221,0</v>
    <v>0</v>
    <v>bn9m77</v>
    <v>XIDX:TBLA</v>
    <v>382</v>
  </rv>
  <rv s="2">
    <v>1</v>
    <v>XIDX:TBLA</v>
    <v>Daily</v>
    <v>44560</v>
    <v>44560</v>
    <v>0</v>
    <v>1</v>
    <v>637764192000000000,639284111684755272,0</v>
    <v>0</v>
    <v>bn9m77</v>
    <v>XIDX:TBLA</v>
    <v>383</v>
  </rv>
  <rv s="2">
    <v>1</v>
    <v>XIDX:TBLA</v>
    <v>Daily</v>
    <v>45289</v>
    <v>45289</v>
    <v>0</v>
    <v>1</v>
    <v>638394048000000000,639284111685231803,0</v>
    <v>0</v>
    <v>bn9m77</v>
    <v>XIDX:TBLA</v>
    <v>1</v>
  </rv>
  <rv s="2">
    <v>1</v>
    <v>XIDX:TBLA</v>
    <v>Daily</v>
    <v>46021</v>
    <v>46021</v>
    <v>0</v>
    <v>1</v>
    <v>639026496000000000,639284111685711841,0</v>
    <v>0</v>
    <v>bn9m77</v>
    <v>XIDX:TBLA</v>
    <v>62</v>
  </rv>
  <rv s="2">
    <v>1</v>
    <v>XIDX:TBLA</v>
    <v>Daily</v>
    <v>46203</v>
    <v>46203</v>
    <v>0</v>
    <v>1</v>
    <v>639183744000000000,639284111686188234,0</v>
    <v>0</v>
    <v>bn9m77</v>
    <v>XIDX:TBLA</v>
    <v>141</v>
  </rv>
  <rv s="2">
    <v>1</v>
    <v>XIDX:TBLA</v>
    <v>Daily</v>
    <v>39812</v>
    <v>39812</v>
    <v>0</v>
    <v>1</v>
    <v>633661920000000000,639284111788295774,0</v>
    <v>0</v>
    <v>bn9m77</v>
    <v>XIDX:TBLA</v>
    <v>384</v>
  </rv>
  <rv s="2">
    <v>1</v>
    <v>XIDX:TBLA</v>
    <v>Daily</v>
    <v>40542</v>
    <v>40542</v>
    <v>0</v>
    <v>1</v>
    <v>634292640000000000,639284111788782875,0</v>
    <v>0</v>
    <v>bn9m77</v>
    <v>XIDX:TBLA</v>
    <v>385</v>
  </rv>
  <rv s="2">
    <v>1</v>
    <v>XIDX:TBLA</v>
    <v>Daily</v>
    <v>41271</v>
    <v>41271</v>
    <v>0</v>
    <v>1</v>
    <v>634922496000000000,639284111789269186,0</v>
    <v>0</v>
    <v>bn9m77</v>
    <v>XIDX:TBLA</v>
    <v>386</v>
  </rv>
  <rv s="2">
    <v>1</v>
    <v>XIDX:TBLA</v>
    <v>Daily</v>
    <v>42003</v>
    <v>42003</v>
    <v>0</v>
    <v>1</v>
    <v>635554944000000000,639284111789735780,0</v>
    <v>0</v>
    <v>bn9m77</v>
    <v>XIDX:TBLA</v>
    <v>387</v>
  </rv>
  <rv s="2">
    <v>1</v>
    <v>XIDX:TBLA</v>
    <v>Daily</v>
    <v>42734</v>
    <v>42734</v>
    <v>0</v>
    <v>1</v>
    <v>636186528000000000,639284111790209191,0</v>
    <v>0</v>
    <v>bn9m77</v>
    <v>XIDX:TBLA</v>
    <v>388</v>
  </rv>
  <rv s="2">
    <v>1</v>
    <v>XIDX:TBLA</v>
    <v>Daily</v>
    <v>43462</v>
    <v>43462</v>
    <v>0</v>
    <v>1</v>
    <v>636815520000000000,639284111792625800,0</v>
    <v>0</v>
    <v>bn9m77</v>
    <v>XIDX:TBLA</v>
    <v>389</v>
  </rv>
  <rv s="2">
    <v>1</v>
    <v>XIDX:TBLA</v>
    <v>Daily</v>
    <v>44195</v>
    <v>44195</v>
    <v>0</v>
    <v>1</v>
    <v>637448832000000000,639284111793099220,0</v>
    <v>0</v>
    <v>bn9m77</v>
    <v>XIDX:TBLA</v>
    <v>390</v>
  </rv>
  <rv s="2">
    <v>1</v>
    <v>XIDX:TBLA</v>
    <v>Daily</v>
    <v>44925</v>
    <v>44925</v>
    <v>0</v>
    <v>1</v>
    <v>638079552000000000,639284111793575807,0</v>
    <v>0</v>
    <v>bn9m77</v>
    <v>XIDX:TBLA</v>
    <v>391</v>
  </rv>
  <rv s="2">
    <v>1</v>
    <v>XIDX:TBLA</v>
    <v>Daily</v>
    <v>45656</v>
    <v>45656</v>
    <v>0</v>
    <v>1</v>
    <v>638711136000000000,639284111794052943,0</v>
    <v>0</v>
    <v>bn9m77</v>
    <v>XIDX:TBLA</v>
    <v>65</v>
  </rv>
  <rv s="2">
    <v>1</v>
    <v>XIDX:TBLA</v>
    <v>Daily</v>
    <v>46111</v>
    <v>46111</v>
    <v>0</v>
    <v>1</v>
    <v>639104256000000000,639284111794529250,0</v>
    <v>0</v>
    <v>bn9m77</v>
    <v>XIDX:TBLA</v>
    <v>83</v>
  </rv>
  <rv s="2">
    <v>1</v>
    <v>XIDX:SAFE</v>
    <v>Daily</v>
    <v>42734</v>
    <v>42734</v>
    <v>0</v>
    <v>1</v>
    <v>636186528000000000,639284111693158045,0</v>
    <v>0</v>
    <v>bh4khw</v>
    <v>XIDX:SAFE</v>
    <v>392</v>
  </rv>
  <rv s="2">
    <v>1</v>
    <v>XIDX:SAFE</v>
    <v>Daily</v>
    <v>44195</v>
    <v>44195</v>
    <v>0</v>
    <v>1</v>
    <v>637448832000000000,639284111693628041,0</v>
    <v>0</v>
    <v>bh4khw</v>
    <v>XIDX:SAFE</v>
    <v>393</v>
  </rv>
  <rv s="2">
    <v>1</v>
    <v>XIDX:SAFE</v>
    <v>Daily</v>
    <v>45656</v>
    <v>45656</v>
    <v>0</v>
    <v>1</v>
    <v>638711136000000000,639284111694108046,0</v>
    <v>0</v>
    <v>bh4khw</v>
    <v>XIDX:SAFE</v>
    <v>394</v>
  </rv>
  <rv s="2">
    <v>1</v>
    <v>XIDX:SAFE</v>
    <v>Daily</v>
    <v>46111</v>
    <v>46111</v>
    <v>0</v>
    <v>1</v>
    <v>639104256000000000,639284111694577452,0</v>
    <v>0</v>
    <v>bh4khw</v>
    <v>XIDX:SAFE</v>
    <v>395</v>
  </rv>
  <rv s="2">
    <v>1</v>
    <v>XIDX:SAFE</v>
    <v>Daily</v>
    <v>43829</v>
    <v>43829</v>
    <v>0</v>
    <v>1</v>
    <v>637132608000000000,639284111727217890,0</v>
    <v>0</v>
    <v>bh4khw</v>
    <v>XIDX:SAFE</v>
    <v>396</v>
  </rv>
  <rv s="2">
    <v>1</v>
    <v>XIDX:SAFE</v>
    <v>Daily</v>
    <v>45289</v>
    <v>45289</v>
    <v>0</v>
    <v>1</v>
    <v>638394048000000000,639284111727698156,0</v>
    <v>0</v>
    <v>bh4khw</v>
    <v>XIDX:SAFE</v>
    <v>19</v>
  </rv>
  <rv s="2">
    <v>1</v>
    <v>XIDX:SAFE</v>
    <v>Daily</v>
    <v>46203</v>
    <v>46203</v>
    <v>0</v>
    <v>1</v>
    <v>639183744000000000,639284111728178151,0</v>
    <v>0</v>
    <v>bh4khw</v>
    <v>XIDX:SAFE</v>
    <v>397</v>
  </rv>
  <rv s="2">
    <v>1</v>
    <v>XIDX:SAFE</v>
    <v>Daily</v>
    <v>42368</v>
    <v>42368</v>
    <v>0</v>
    <v>1</v>
    <v>635870304000000000,639284111771947868,0</v>
    <v>0</v>
    <v>bh4khw</v>
    <v>XIDX:SAFE</v>
    <v>398</v>
  </rv>
  <rv s="2">
    <v>1</v>
    <v>XIDX:SAFE</v>
    <v>Daily</v>
    <v>43462</v>
    <v>43462</v>
    <v>0</v>
    <v>1</v>
    <v>636815520000000000,639284111772417678,0</v>
    <v>0</v>
    <v>bh4khw</v>
    <v>XIDX:SAFE</v>
    <v>399</v>
  </rv>
  <rv s="2">
    <v>1</v>
    <v>XIDX:SAFE</v>
    <v>Daily</v>
    <v>44925</v>
    <v>44925</v>
    <v>0</v>
    <v>1</v>
    <v>638079552000000000,639284111768066978,0</v>
    <v>0</v>
    <v>bh4khw</v>
    <v>XIDX:SAFE</v>
    <v>252</v>
  </rv>
  <rv s="2">
    <v>1</v>
    <v>XIDX:SAFE</v>
    <v>Daily</v>
    <v>44560</v>
    <v>44560</v>
    <v>0</v>
    <v>1</v>
    <v>637764192000000000,639284111802877525,0</v>
    <v>0</v>
    <v>bh4khw</v>
    <v>XIDX:SAFE</v>
    <v>6</v>
  </rv>
  <rv s="2">
    <v>1</v>
    <v>XIDX:SAFE</v>
    <v>Daily</v>
    <v>46021</v>
    <v>46021</v>
    <v>0</v>
    <v>1</v>
    <v>639026496000000000,639284111803357528,0</v>
    <v>0</v>
    <v>bh4khw</v>
    <v>XIDX:SAFE</v>
    <v>400</v>
  </rv>
  <rv s="2">
    <v>1</v>
    <v>XIDX:SOCI</v>
    <v>Daily</v>
    <v>42003</v>
    <v>42003</v>
    <v>0</v>
    <v>1</v>
    <v>635554944000000000,639284111693618608,0</v>
    <v>0</v>
    <v>bkhmkr</v>
    <v>XIDX:SOCI</v>
    <v>66</v>
  </rv>
  <rv s="2">
    <v>1</v>
    <v>XIDX:SOCI</v>
    <v>Daily</v>
    <v>42734</v>
    <v>42734</v>
    <v>0</v>
    <v>1</v>
    <v>636186528000000000,639284111694098584,0</v>
    <v>0</v>
    <v>bkhmkr</v>
    <v>XIDX:SOCI</v>
    <v>73</v>
  </rv>
  <rv s="2">
    <v>1</v>
    <v>XIDX:SOCI</v>
    <v>Daily</v>
    <v>44195</v>
    <v>44195</v>
    <v>0</v>
    <v>1</v>
    <v>637448832000000000,639284111694579703,0</v>
    <v>0</v>
    <v>bkhmkr</v>
    <v>XIDX:SOCI</v>
    <v>401</v>
  </rv>
  <rv s="2">
    <v>1</v>
    <v>XIDX:SOCI</v>
    <v>Daily</v>
    <v>45289</v>
    <v>45289</v>
    <v>0</v>
    <v>1</v>
    <v>638394048000000000,639284111695057726,0</v>
    <v>0</v>
    <v>bkhmkr</v>
    <v>XIDX:SOCI</v>
    <v>402</v>
  </rv>
  <rv s="2">
    <v>1</v>
    <v>XIDX:SOCI</v>
    <v>Daily</v>
    <v>43098</v>
    <v>43098</v>
    <v>0</v>
    <v>1</v>
    <v>636501024000000000,639284111764698064,0</v>
    <v>0</v>
    <v>bkhmkr</v>
    <v>XIDX:SOCI</v>
    <v>403</v>
  </rv>
  <rv s="2">
    <v>1</v>
    <v>XIDX:SOCI</v>
    <v>Daily</v>
    <v>43829</v>
    <v>43829</v>
    <v>0</v>
    <v>1</v>
    <v>637132608000000000,639284111765178848,0</v>
    <v>0</v>
    <v>bkhmkr</v>
    <v>XIDX:SOCI</v>
    <v>404</v>
  </rv>
  <rv s="2">
    <v>1</v>
    <v>XIDX:SOCI</v>
    <v>Daily</v>
    <v>44925</v>
    <v>44925</v>
    <v>0</v>
    <v>1</v>
    <v>638079552000000000,639284111761239178,0</v>
    <v>0</v>
    <v>bkhmkr</v>
    <v>XIDX:SOCI</v>
    <v>405</v>
  </rv>
  <rv s="2">
    <v>1</v>
    <v>XIDX:SOCI</v>
    <v>Daily</v>
    <v>46021</v>
    <v>46021</v>
    <v>0</v>
    <v>1</v>
    <v>639026496000000000,639284111761719161,0</v>
    <v>0</v>
    <v>bkhmkr</v>
    <v>XIDX:SOCI</v>
    <v>2</v>
  </rv>
  <rv s="2">
    <v>1</v>
    <v>XIDX:SOCI</v>
    <v>Daily</v>
    <v>46111</v>
    <v>46111</v>
    <v>0</v>
    <v>1</v>
    <v>639104256000000000,639284111762198835,0</v>
    <v>0</v>
    <v>bkhmkr</v>
    <v>XIDX:SOCI</v>
    <v>369</v>
  </rv>
  <rv s="2">
    <v>1</v>
    <v>XIDX:SOCI</v>
    <v>Daily</v>
    <v>42368</v>
    <v>42368</v>
    <v>0</v>
    <v>1</v>
    <v>635870304000000000,639284111801558844,0</v>
    <v>0</v>
    <v>bkhmkr</v>
    <v>XIDX:SOCI</v>
    <v>406</v>
  </rv>
  <rv s="2">
    <v>1</v>
    <v>XIDX:SOCI</v>
    <v>Daily</v>
    <v>43462</v>
    <v>43462</v>
    <v>0</v>
    <v>1</v>
    <v>636815520000000000,639284111802038259,0</v>
    <v>0</v>
    <v>bkhmkr</v>
    <v>XIDX:SOCI</v>
    <v>407</v>
  </rv>
  <rv s="2">
    <v>1</v>
    <v>XIDX:SOCI</v>
    <v>Daily</v>
    <v>44560</v>
    <v>44560</v>
    <v>0</v>
    <v>1</v>
    <v>637764192000000000,639284111802518968,0</v>
    <v>0</v>
    <v>bkhmkr</v>
    <v>XIDX:SOCI</v>
    <v>408</v>
  </rv>
  <rv s="2">
    <v>1</v>
    <v>XIDX:SOCI</v>
    <v>Daily</v>
    <v>45656</v>
    <v>45656</v>
    <v>0</v>
    <v>1</v>
    <v>638711136000000000,639284111802988255,0</v>
    <v>0</v>
    <v>bkhmkr</v>
    <v>XIDX:SOCI</v>
    <v>409</v>
  </rv>
  <rv s="2">
    <v>1</v>
    <v>XIDX:SOCI</v>
    <v>Daily</v>
    <v>46203</v>
    <v>46203</v>
    <v>0</v>
    <v>1</v>
    <v>639183744000000000,639284111803458986,0</v>
    <v>0</v>
    <v>bkhmkr</v>
    <v>XIDX:SOCI</v>
    <v>410</v>
  </rv>
  <rv s="2">
    <v>1</v>
    <v>XIDX:STAR</v>
    <v>Daily</v>
    <v>40907</v>
    <v>40907</v>
    <v>0</v>
    <v>1</v>
    <v>634608000000000000,639284111685279264,0</v>
    <v>0</v>
    <v>bkhrbh</v>
    <v>XIDX:STAR</v>
    <v>411</v>
  </rv>
  <rv s="2">
    <v>1</v>
    <v>XIDX:STAR</v>
    <v>Daily</v>
    <v>42734</v>
    <v>42734</v>
    <v>0</v>
    <v>1</v>
    <v>636186528000000000,639284111686229282,0</v>
    <v>0</v>
    <v>bkhrbh</v>
    <v>XIDX:STAR</v>
    <v>412</v>
  </rv>
  <rv s="2">
    <v>1</v>
    <v>XIDX:STAR</v>
    <v>Daily</v>
    <v>43829</v>
    <v>43829</v>
    <v>0</v>
    <v>1</v>
    <v>637132608000000000,639284111686708445,0</v>
    <v>0</v>
    <v>bkhrbh</v>
    <v>XIDX:STAR</v>
    <v>413</v>
  </rv>
  <rv s="2">
    <v>1</v>
    <v>XIDX:STAR</v>
    <v>Daily</v>
    <v>45289</v>
    <v>45289</v>
    <v>0</v>
    <v>1</v>
    <v>638394048000000000,639284111682505199,0</v>
    <v>0</v>
    <v>bkhrbh</v>
    <v>XIDX:STAR</v>
    <v>414</v>
  </rv>
  <rv s="2">
    <v>1</v>
    <v>XIDX:STAR</v>
    <v>Daily</v>
    <v>46111</v>
    <v>46111</v>
    <v>0</v>
    <v>1</v>
    <v>639104256000000000,639284111682989276,0</v>
    <v>0</v>
    <v>bkhrbh</v>
    <v>XIDX:STAR</v>
    <v>65</v>
  </rv>
  <rv s="2">
    <v>1</v>
    <v>XIDX:STAR</v>
    <v>Daily</v>
    <v>41638</v>
    <v>41638</v>
    <v>0</v>
    <v>1</v>
    <v>635239584000000000,639284111759107186,0</v>
    <v>0</v>
    <v>bkhrbh</v>
    <v>XIDX:STAR</v>
    <v>171</v>
  </rv>
  <rv s="2">
    <v>1</v>
    <v>XIDX:STAR</v>
    <v>Daily</v>
    <v>43098</v>
    <v>43098</v>
    <v>0</v>
    <v>1</v>
    <v>636501024000000000,639284111759578979,0</v>
    <v>0</v>
    <v>bkhrbh</v>
    <v>XIDX:STAR</v>
    <v>415</v>
  </rv>
  <rv s="2">
    <v>1</v>
    <v>XIDX:STAR</v>
    <v>Daily</v>
    <v>44195</v>
    <v>44195</v>
    <v>0</v>
    <v>1</v>
    <v>637448832000000000,639284111760064868,0</v>
    <v>0</v>
    <v>bkhrbh</v>
    <v>XIDX:STAR</v>
    <v>416</v>
  </rv>
  <rv s="2">
    <v>1</v>
    <v>XIDX:STAR</v>
    <v>Daily</v>
    <v>44925</v>
    <v>44925</v>
    <v>0</v>
    <v>1</v>
    <v>638079552000000000,639284111760538972,0</v>
    <v>0</v>
    <v>bkhrbh</v>
    <v>XIDX:STAR</v>
    <v>162</v>
  </rv>
  <rv s="2">
    <v>1</v>
    <v>XIDX:STAR</v>
    <v>Daily</v>
    <v>46021</v>
    <v>46021</v>
    <v>0</v>
    <v>1</v>
    <v>639026496000000000,639284111761014856,0</v>
    <v>0</v>
    <v>bkhrbh</v>
    <v>XIDX:STAR</v>
    <v>417</v>
  </rv>
  <rv s="2">
    <v>1</v>
    <v>XIDX:STAR</v>
    <v>Daily</v>
    <v>41271</v>
    <v>41271</v>
    <v>0</v>
    <v>1</v>
    <v>634922496000000000,639284111795176554,0</v>
    <v>0</v>
    <v>bkhrbh</v>
    <v>XIDX:STAR</v>
    <v>171</v>
  </rv>
  <rv s="2">
    <v>1</v>
    <v>XIDX:STAR</v>
    <v>Daily</v>
    <v>42368</v>
    <v>42368</v>
    <v>0</v>
    <v>1</v>
    <v>635870304000000000,639284111795658877,0</v>
    <v>0</v>
    <v>bkhrbh</v>
    <v>XIDX:STAR</v>
    <v>171</v>
  </rv>
  <rv s="2">
    <v>1</v>
    <v>XIDX:STAR</v>
    <v>Daily</v>
    <v>43462</v>
    <v>43462</v>
    <v>0</v>
    <v>1</v>
    <v>636815520000000000,639284111796128878,0</v>
    <v>0</v>
    <v>bkhrbh</v>
    <v>XIDX:STAR</v>
    <v>218</v>
  </rv>
  <rv s="2">
    <v>1</v>
    <v>XIDX:STAR</v>
    <v>Daily</v>
    <v>44560</v>
    <v>44560</v>
    <v>0</v>
    <v>1</v>
    <v>637764192000000000,639284111796604700,0</v>
    <v>0</v>
    <v>bkhrbh</v>
    <v>XIDX:STAR</v>
    <v>165</v>
  </rv>
  <rv s="2">
    <v>1</v>
    <v>XIDX:STAR</v>
    <v>Daily</v>
    <v>45656</v>
    <v>45656</v>
    <v>0</v>
    <v>1</v>
    <v>638711136000000000,639284111797086509,0</v>
    <v>0</v>
    <v>bkhrbh</v>
    <v>XIDX:STAR</v>
    <v>171</v>
  </rv>
  <rv s="2">
    <v>1</v>
    <v>XIDX:STAR</v>
    <v>Daily</v>
    <v>46203</v>
    <v>46203</v>
    <v>0</v>
    <v>1</v>
    <v>639183744000000000,639284111797558867,0</v>
    <v>0</v>
    <v>bkhrbh</v>
    <v>XIDX:STAR</v>
    <v>418</v>
  </rv>
  <rv s="2">
    <v>1</v>
    <v>XIDX:TBIG</v>
    <v>Daily</v>
    <v>40542</v>
    <v>40542</v>
    <v>0</v>
    <v>1</v>
    <v>634292640000000000,639284111686669256,0</v>
    <v>0</v>
    <v>bkhtcw</v>
    <v>XIDX:TBIG</v>
    <v>56</v>
  </rv>
  <rv s="2">
    <v>1</v>
    <v>XIDX:TBIG</v>
    <v>Daily</v>
    <v>41271</v>
    <v>41271</v>
    <v>0</v>
    <v>1</v>
    <v>634922496000000000,639284111682345205,0</v>
    <v>0</v>
    <v>bkhtcw</v>
    <v>XIDX:TBIG</v>
    <v>419</v>
  </rv>
  <rv s="2">
    <v>1</v>
    <v>XIDX:TBIG</v>
    <v>Daily</v>
    <v>42368</v>
    <v>42368</v>
    <v>0</v>
    <v>1</v>
    <v>635870304000000000,639284111682819278,0</v>
    <v>0</v>
    <v>bkhtcw</v>
    <v>XIDX:TBIG</v>
    <v>420</v>
  </rv>
  <rv s="2">
    <v>1</v>
    <v>XIDX:TBIG</v>
    <v>Daily</v>
    <v>43098</v>
    <v>43098</v>
    <v>0</v>
    <v>1</v>
    <v>636501024000000000,639284111683299274,0</v>
    <v>0</v>
    <v>bkhtcw</v>
    <v>XIDX:TBIG</v>
    <v>421</v>
  </rv>
  <rv s="2">
    <v>1</v>
    <v>XIDX:TBIG</v>
    <v>Daily</v>
    <v>43829</v>
    <v>43829</v>
    <v>0</v>
    <v>1</v>
    <v>637132608000000000,639284111683798468,0</v>
    <v>0</v>
    <v>bkhtcw</v>
    <v>XIDX:TBIG</v>
    <v>224</v>
  </rv>
  <rv s="2">
    <v>1</v>
    <v>XIDX:TBIG</v>
    <v>Daily</v>
    <v>44560</v>
    <v>44560</v>
    <v>0</v>
    <v>1</v>
    <v>637764192000000000,639284111684278458,0</v>
    <v>0</v>
    <v>bkhtcw</v>
    <v>XIDX:TBIG</v>
    <v>422</v>
  </rv>
  <rv s="2">
    <v>1</v>
    <v>XIDX:TBIG</v>
    <v>Daily</v>
    <v>45289</v>
    <v>45289</v>
    <v>0</v>
    <v>1</v>
    <v>638394048000000000,639284111684755198,0</v>
    <v>0</v>
    <v>bkhtcw</v>
    <v>XIDX:TBIG</v>
    <v>266</v>
  </rv>
  <rv s="2">
    <v>1</v>
    <v>XIDX:TBIG</v>
    <v>Daily</v>
    <v>45656</v>
    <v>45656</v>
    <v>0</v>
    <v>1</v>
    <v>638711136000000000,639284111685235200,0</v>
    <v>0</v>
    <v>bkhtcw</v>
    <v>XIDX:TBIG</v>
    <v>423</v>
  </rv>
  <rv s="2">
    <v>1</v>
    <v>XIDX:TBIG</v>
    <v>Daily</v>
    <v>46111</v>
    <v>46111</v>
    <v>0</v>
    <v>1</v>
    <v>639104256000000000,639284111685708442,0</v>
    <v>0</v>
    <v>bkhtcw</v>
    <v>XIDX:TBIG</v>
    <v>275</v>
  </rv>
  <rv s="2">
    <v>1</v>
    <v>XIDX:TBIG</v>
    <v>Daily</v>
    <v>40907</v>
    <v>40907</v>
    <v>0</v>
    <v>1</v>
    <v>634608000000000000,639284111795484716,0</v>
    <v>0</v>
    <v>bkhtcw</v>
    <v>XIDX:TBIG</v>
    <v>406</v>
  </rv>
  <rv s="2">
    <v>1</v>
    <v>XIDX:TBIG</v>
    <v>Daily</v>
    <v>41638</v>
    <v>41638</v>
    <v>0</v>
    <v>1</v>
    <v>635239584000000000,639284111795976541,0</v>
    <v>0</v>
    <v>bkhtcw</v>
    <v>XIDX:TBIG</v>
    <v>424</v>
  </rv>
  <rv s="2">
    <v>1</v>
    <v>XIDX:TBIG</v>
    <v>Daily</v>
    <v>42003</v>
    <v>42003</v>
    <v>0</v>
    <v>1</v>
    <v>635554944000000000,639284111796448872,0</v>
    <v>0</v>
    <v>bkhtcw</v>
    <v>XIDX:TBIG</v>
    <v>425</v>
  </rv>
  <rv s="2">
    <v>1</v>
    <v>XIDX:TBIG</v>
    <v>Daily</v>
    <v>42734</v>
    <v>42734</v>
    <v>0</v>
    <v>1</v>
    <v>636186528000000000,639284111796924693,0</v>
    <v>0</v>
    <v>bkhtcw</v>
    <v>XIDX:TBIG</v>
    <v>426</v>
  </rv>
  <rv s="2">
    <v>1</v>
    <v>XIDX:TBIG</v>
    <v>Daily</v>
    <v>43462</v>
    <v>43462</v>
    <v>0</v>
    <v>1</v>
    <v>636815520000000000,639284111792568902,0</v>
    <v>0</v>
    <v>bkhtcw</v>
    <v>XIDX:TBIG</v>
    <v>344</v>
  </rv>
  <rv s="2">
    <v>1</v>
    <v>XIDX:TBIG</v>
    <v>Daily</v>
    <v>44195</v>
    <v>44195</v>
    <v>0</v>
    <v>1</v>
    <v>637448832000000000,639284111793038888,0</v>
    <v>0</v>
    <v>bkhtcw</v>
    <v>XIDX:TBIG</v>
    <v>427</v>
  </rv>
  <rv s="2">
    <v>1</v>
    <v>XIDX:TBIG</v>
    <v>Daily</v>
    <v>44925</v>
    <v>44925</v>
    <v>0</v>
    <v>1</v>
    <v>638079552000000000,639284111793518888,0</v>
    <v>0</v>
    <v>bkhtcw</v>
    <v>XIDX:TBIG</v>
    <v>428</v>
  </rv>
  <rv s="2">
    <v>1</v>
    <v>XIDX:TBIG</v>
    <v>Daily</v>
    <v>46021</v>
    <v>46021</v>
    <v>0</v>
    <v>1</v>
    <v>639026496000000000,639284111793988885,0</v>
    <v>0</v>
    <v>bkhtcw</v>
    <v>XIDX:TBIG</v>
    <v>429</v>
  </rv>
  <rv s="2">
    <v>1</v>
    <v>XIDX:TBIG</v>
    <v>Daily</v>
    <v>46203</v>
    <v>46203</v>
    <v>0</v>
    <v>1</v>
    <v>639183744000000000,639284111794458878,0</v>
    <v>0</v>
    <v>bkhtcw</v>
    <v>XIDX:TBIG</v>
    <v>430</v>
  </rv>
  <rv s="2">
    <v>1</v>
    <v>XIDX:TAXI</v>
    <v>Daily</v>
    <v>41271</v>
    <v>41271</v>
    <v>0</v>
    <v>1</v>
    <v>634922496000000000,639284111686657383,0</v>
    <v>0</v>
    <v>bkhta2</v>
    <v>XIDX:TAXI</v>
    <v>431</v>
  </rv>
  <rv s="2">
    <v>1</v>
    <v>XIDX:TAXI</v>
    <v>Daily</v>
    <v>41638</v>
    <v>41638</v>
    <v>0</v>
    <v>1</v>
    <v>635239584000000000,639284111682440858,0</v>
    <v>0</v>
    <v>bkhta2</v>
    <v>XIDX:TAXI</v>
    <v>432</v>
  </rv>
  <rv s="2">
    <v>1</v>
    <v>XIDX:TAXI</v>
    <v>Daily</v>
    <v>42368</v>
    <v>42368</v>
    <v>0</v>
    <v>1</v>
    <v>635870304000000000,639284111682918012,0</v>
    <v>0</v>
    <v>bkhta2</v>
    <v>XIDX:TAXI</v>
    <v>433</v>
  </rv>
  <rv s="2">
    <v>1</v>
    <v>XIDX:TAXI</v>
    <v>Daily</v>
    <v>42734</v>
    <v>42734</v>
    <v>0</v>
    <v>1</v>
    <v>636186528000000000,639284111683388007,0</v>
    <v>0</v>
    <v>bkhta2</v>
    <v>XIDX:TAXI</v>
    <v>434</v>
  </rv>
  <rv s="2">
    <v>1</v>
    <v>XIDX:TAXI</v>
    <v>Daily</v>
    <v>44195</v>
    <v>44195</v>
    <v>0</v>
    <v>1</v>
    <v>637448832000000000,639284111684328002,0</v>
    <v>0</v>
    <v>bkhta2</v>
    <v>XIDX:TAXI</v>
    <v>171</v>
  </rv>
  <rv s="2">
    <v>1</v>
    <v>XIDX:TAXI</v>
    <v>Daily</v>
    <v>44925</v>
    <v>44925</v>
    <v>0</v>
    <v>1</v>
    <v>638079552000000000,639284111684807986,0</v>
    <v>0</v>
    <v>bkhta2</v>
    <v>XIDX:TAXI</v>
    <v>171</v>
  </rv>
  <rv s="2">
    <v>1</v>
    <v>XIDX:TAXI</v>
    <v>Daily</v>
    <v>45656</v>
    <v>45656</v>
    <v>0</v>
    <v>1</v>
    <v>638711136000000000,639284111685280838,0</v>
    <v>0</v>
    <v>bkhta2</v>
    <v>XIDX:TAXI</v>
    <v>435</v>
  </rv>
  <rv s="2">
    <v>1</v>
    <v>XIDX:TAXI</v>
    <v>Daily</v>
    <v>46111</v>
    <v>46111</v>
    <v>0</v>
    <v>1</v>
    <v>639104256000000000,639284111685750813,0</v>
    <v>0</v>
    <v>bkhta2</v>
    <v>XIDX:TAXI</v>
    <v>185</v>
  </rv>
  <rv s="2">
    <v>1</v>
    <v>XIDX:TAXI</v>
    <v>Daily</v>
    <v>42003</v>
    <v>42003</v>
    <v>0</v>
    <v>1</v>
    <v>635554944000000000,639284111794926715,0</v>
    <v>0</v>
    <v>bkhta2</v>
    <v>XIDX:TAXI</v>
    <v>239</v>
  </rv>
  <rv s="2">
    <v>1</v>
    <v>XIDX:TAXI</v>
    <v>Daily</v>
    <v>43098</v>
    <v>43098</v>
    <v>0</v>
    <v>1</v>
    <v>636501024000000000,639284111795406370,0</v>
    <v>0</v>
    <v>bkhta2</v>
    <v>XIDX:TAXI</v>
    <v>171</v>
  </rv>
  <rv s="2">
    <v>1</v>
    <v>XIDX:TAXI</v>
    <v>Daily</v>
    <v>43829</v>
    <v>43829</v>
    <v>0</v>
    <v>1</v>
    <v>637132608000000000,639284111795896697,0</v>
    <v>0</v>
    <v>bkhta2</v>
    <v>XIDX:TAXI</v>
    <v>171</v>
  </rv>
  <rv s="2">
    <v>1</v>
    <v>XIDX:TAXI</v>
    <v>Daily</v>
    <v>44560</v>
    <v>44560</v>
    <v>0</v>
    <v>1</v>
    <v>637764192000000000,639284111796359724,0</v>
    <v>0</v>
    <v>bkhta2</v>
    <v>XIDX:TAXI</v>
    <v>27</v>
  </rv>
  <rv s="2">
    <v>1</v>
    <v>XIDX:TAXI</v>
    <v>Daily</v>
    <v>45289</v>
    <v>45289</v>
    <v>0</v>
    <v>1</v>
    <v>638394048000000000,639284111796836680,0</v>
    <v>0</v>
    <v>bkhta2</v>
    <v>XIDX:TAXI</v>
    <v>171</v>
  </rv>
  <rv s="2">
    <v>1</v>
    <v>XIDX:TAXI</v>
    <v>Daily</v>
    <v>46021</v>
    <v>46021</v>
    <v>0</v>
    <v>1</v>
    <v>639026496000000000,639284111792636405,0</v>
    <v>0</v>
    <v>bkhta2</v>
    <v>XIDX:TAXI</v>
    <v>436</v>
  </rv>
  <rv s="2">
    <v>1</v>
    <v>XIDX:TAXI</v>
    <v>Daily</v>
    <v>46203</v>
    <v>46203</v>
    <v>0</v>
    <v>1</v>
    <v>639183744000000000,639284111793129744,0</v>
    <v>0</v>
    <v>bkhta2</v>
    <v>XIDX:TAXI</v>
    <v>437</v>
  </rv>
  <rv s="2">
    <v>1</v>
    <v>XIDX:RBMS</v>
    <v>Daily</v>
    <v>41638</v>
    <v>41638</v>
    <v>0</v>
    <v>1</v>
    <v>635239584000000000,639284111695235320,0</v>
    <v>0</v>
    <v>bkhi3m</v>
    <v>XIDX:RBMS</v>
    <v>438</v>
  </rv>
  <rv s="2">
    <v>1</v>
    <v>XIDX:RBMS</v>
    <v>Daily</v>
    <v>43462</v>
    <v>43462</v>
    <v>0</v>
    <v>1</v>
    <v>636815520000000000,639284111695708330,0</v>
    <v>0</v>
    <v>bkhi3m</v>
    <v>XIDX:RBMS</v>
    <v>337</v>
  </rv>
  <rv s="2">
    <v>1</v>
    <v>XIDX:RBMS</v>
    <v>Daily</v>
    <v>44560</v>
    <v>44560</v>
    <v>0</v>
    <v>1</v>
    <v>637764192000000000,639284111691488297,0</v>
    <v>0</v>
    <v>bkhi3m</v>
    <v>XIDX:RBMS</v>
    <v>439</v>
  </rv>
  <rv s="2">
    <v>1</v>
    <v>XIDX:RBMS</v>
    <v>Daily</v>
    <v>46021</v>
    <v>46021</v>
    <v>0</v>
    <v>1</v>
    <v>639026496000000000,639284111691981897,0</v>
    <v>0</v>
    <v>bkhi3m</v>
    <v>XIDX:RBMS</v>
    <v>440</v>
  </rv>
  <rv s="2">
    <v>1</v>
    <v>XIDX:RBMS</v>
    <v>Daily</v>
    <v>40907</v>
    <v>40907</v>
    <v>0</v>
    <v>1</v>
    <v>634608000000000000,639284111738148722,0</v>
    <v>0</v>
    <v>bkhi3m</v>
    <v>XIDX:RBMS</v>
    <v>441</v>
  </rv>
  <rv s="2">
    <v>1</v>
    <v>XIDX:RBMS</v>
    <v>Daily</v>
    <v>43829</v>
    <v>43829</v>
    <v>0</v>
    <v>1</v>
    <v>637132608000000000,639284111734588707,0</v>
    <v>0</v>
    <v>bkhi3m</v>
    <v>XIDX:RBMS</v>
    <v>285</v>
  </rv>
  <rv s="2">
    <v>1</v>
    <v>XIDX:RBMS</v>
    <v>Daily</v>
    <v>45289</v>
    <v>45289</v>
    <v>0</v>
    <v>1</v>
    <v>638394048000000000,639284111735065517,0</v>
    <v>0</v>
    <v>bkhi3m</v>
    <v>XIDX:RBMS</v>
    <v>171</v>
  </rv>
  <rv s="2">
    <v>1</v>
    <v>XIDX:RBMS</v>
    <v>Daily</v>
    <v>46203</v>
    <v>46203</v>
    <v>0</v>
    <v>1</v>
    <v>639183744000000000,639284111735542328,0</v>
    <v>0</v>
    <v>bkhi3m</v>
    <v>XIDX:RBMS</v>
    <v>412</v>
  </rv>
  <rv s="2">
    <v>1</v>
    <v>XIDX:RBMS</v>
    <v>Daily</v>
    <v>40176</v>
    <v>40176</v>
    <v>0</v>
    <v>1</v>
    <v>633976416000000000,639284111769545720,0</v>
    <v>0</v>
    <v>bkhi3m</v>
    <v>XIDX:RBMS</v>
    <v>442</v>
  </rv>
  <rv s="2">
    <v>1</v>
    <v>XIDX:RBMS</v>
    <v>Daily</v>
    <v>41271</v>
    <v>41271</v>
    <v>0</v>
    <v>1</v>
    <v>634922496000000000,639284111770005722,0</v>
    <v>0</v>
    <v>bkhi3m</v>
    <v>XIDX:RBMS</v>
    <v>443</v>
  </rv>
  <rv s="2">
    <v>1</v>
    <v>XIDX:RBMS</v>
    <v>Daily</v>
    <v>42734</v>
    <v>42734</v>
    <v>0</v>
    <v>1</v>
    <v>636186528000000000,639284111770485721,0</v>
    <v>0</v>
    <v>bkhi3m</v>
    <v>XIDX:RBMS</v>
    <v>444</v>
  </rv>
  <rv s="2">
    <v>1</v>
    <v>XIDX:RBMS</v>
    <v>Daily</v>
    <v>44195</v>
    <v>44195</v>
    <v>0</v>
    <v>1</v>
    <v>637448832000000000,639284111770952702,0</v>
    <v>0</v>
    <v>bkhi3m</v>
    <v>XIDX:RBMS</v>
    <v>171</v>
  </rv>
  <rv s="2">
    <v>1</v>
    <v>XIDX:RBMS</v>
    <v>Daily</v>
    <v>45656</v>
    <v>45656</v>
    <v>0</v>
    <v>1</v>
    <v>638711136000000000,639284111771425730,0</v>
    <v>0</v>
    <v>bkhi3m</v>
    <v>XIDX:RBMS</v>
    <v>445</v>
  </rv>
  <rv s="2">
    <v>1</v>
    <v>XIDX:RBMS</v>
    <v>Daily</v>
    <v>46111</v>
    <v>46111</v>
    <v>0</v>
    <v>1</v>
    <v>639104256000000000,639284111771892729,0</v>
    <v>0</v>
    <v>bkhi3m</v>
    <v>XIDX:RBMS</v>
    <v>446</v>
  </rv>
  <rv s="2">
    <v>1</v>
    <v>XIDX:RBMS</v>
    <v>Daily</v>
    <v>40542</v>
    <v>40542</v>
    <v>0</v>
    <v>1</v>
    <v>634292640000000000,639284111810273122,0</v>
    <v>0</v>
    <v>bkhi3m</v>
    <v>XIDX:RBMS</v>
    <v>447</v>
  </rv>
  <rv s="2">
    <v>1</v>
    <v>XIDX:RBMS</v>
    <v>Daily</v>
    <v>42003</v>
    <v>42003</v>
    <v>0</v>
    <v>1</v>
    <v>635554944000000000,639284111810743109,0</v>
    <v>0</v>
    <v>bkhi3m</v>
    <v>XIDX:RBMS</v>
    <v>448</v>
  </rv>
  <rv s="2">
    <v>1</v>
    <v>XIDX:RBMS</v>
    <v>Daily</v>
    <v>43098</v>
    <v>43098</v>
    <v>0</v>
    <v>1</v>
    <v>636501024000000000,639284111811223114,0</v>
    <v>0</v>
    <v>bkhi3m</v>
    <v>XIDX:RBMS</v>
    <v>449</v>
  </rv>
  <rv s="2">
    <v>1</v>
    <v>XIDX:RBMS</v>
    <v>Daily</v>
    <v>44925</v>
    <v>44925</v>
    <v>0</v>
    <v>1</v>
    <v>638079552000000000,639284111811693117,0</v>
    <v>0</v>
    <v>bkhi3m</v>
    <v>XIDX:RBMS</v>
    <v>171</v>
  </rv>
  <rv s="2">
    <v>1</v>
    <v>XIDX:TARA</v>
    <v>Daily</v>
    <v>42003</v>
    <v>42003</v>
    <v>0</v>
    <v>1</v>
    <v>635554944000000000,639284111686223814,0</v>
    <v>0</v>
    <v>bkht4c</v>
    <v>XIDX:TARA</v>
    <v>450</v>
  </rv>
  <rv s="2">
    <v>1</v>
    <v>XIDX:TARA</v>
    <v>Daily</v>
    <v>42734</v>
    <v>42734</v>
    <v>0</v>
    <v>1</v>
    <v>636186528000000000,639284111686703396,0</v>
    <v>0</v>
    <v>bkht4c</v>
    <v>XIDX:TARA</v>
    <v>130</v>
  </rv>
  <rv s="2">
    <v>1</v>
    <v>XIDX:TARA</v>
    <v>Daily</v>
    <v>43829</v>
    <v>43829</v>
    <v>0</v>
    <v>1</v>
    <v>637132608000000000,639284111682665654,0</v>
    <v>0</v>
    <v>bkht4c</v>
    <v>XIDX:TARA</v>
    <v>245</v>
  </rv>
  <rv s="2">
    <v>1</v>
    <v>XIDX:TARA</v>
    <v>Daily</v>
    <v>44925</v>
    <v>44925</v>
    <v>0</v>
    <v>1</v>
    <v>638079552000000000,639284111683135660,0</v>
    <v>0</v>
    <v>bkht4c</v>
    <v>XIDX:TARA</v>
    <v>171</v>
  </rv>
  <rv s="2">
    <v>1</v>
    <v>XIDX:TARA</v>
    <v>Daily</v>
    <v>45656</v>
    <v>45656</v>
    <v>0</v>
    <v>1</v>
    <v>638711136000000000,639284111683623435,0</v>
    <v>0</v>
    <v>bkht4c</v>
    <v>XIDX:TARA</v>
    <v>437</v>
  </rv>
  <rv s="2">
    <v>1</v>
    <v>XIDX:TARA</v>
    <v>Daily</v>
    <v>43098</v>
    <v>43098</v>
    <v>0</v>
    <v>1</v>
    <v>636501024000000000,639284111756293895,0</v>
    <v>0</v>
    <v>bkht4c</v>
    <v>XIDX:TARA</v>
    <v>314</v>
  </rv>
  <rv s="2">
    <v>1</v>
    <v>XIDX:TARA</v>
    <v>Daily</v>
    <v>43462</v>
    <v>43462</v>
    <v>0</v>
    <v>1</v>
    <v>636815520000000000,639284111756765448,0</v>
    <v>0</v>
    <v>bkht4c</v>
    <v>XIDX:TARA</v>
    <v>451</v>
  </rv>
  <rv s="2">
    <v>1</v>
    <v>XIDX:TARA</v>
    <v>Daily</v>
    <v>44560</v>
    <v>44560</v>
    <v>0</v>
    <v>1</v>
    <v>637764192000000000,639284111752565456,0</v>
    <v>0</v>
    <v>bkht4c</v>
    <v>XIDX:TARA</v>
    <v>171</v>
  </rv>
  <rv s="2">
    <v>1</v>
    <v>XIDX:TARA</v>
    <v>Daily</v>
    <v>46021</v>
    <v>46021</v>
    <v>0</v>
    <v>1</v>
    <v>639026496000000000,639284111753042290,0</v>
    <v>0</v>
    <v>bkht4c</v>
    <v>XIDX:TARA</v>
    <v>452</v>
  </rv>
  <rv s="2">
    <v>1</v>
    <v>XIDX:TARA</v>
    <v>Daily</v>
    <v>46203</v>
    <v>46203</v>
    <v>0</v>
    <v>1</v>
    <v>639183744000000000,639284111753523897,0</v>
    <v>0</v>
    <v>bkht4c</v>
    <v>XIDX:TARA</v>
    <v>453</v>
  </rv>
  <rv s="2">
    <v>1</v>
    <v>XIDX:TARA</v>
    <v>Daily</v>
    <v>42368</v>
    <v>42368</v>
    <v>0</v>
    <v>1</v>
    <v>635870304000000000,639284111793601589,0</v>
    <v>0</v>
    <v>bkht4c</v>
    <v>XIDX:TARA</v>
    <v>59</v>
  </rv>
  <rv s="2">
    <v>1</v>
    <v>XIDX:TARA</v>
    <v>Daily</v>
    <v>44195</v>
    <v>44195</v>
    <v>0</v>
    <v>1</v>
    <v>637448832000000000,639284111794081569,0</v>
    <v>0</v>
    <v>bkht4c</v>
    <v>XIDX:TARA</v>
    <v>171</v>
  </rv>
  <rv s="2">
    <v>1</v>
    <v>XIDX:TARA</v>
    <v>Daily</v>
    <v>45289</v>
    <v>45289</v>
    <v>0</v>
    <v>1</v>
    <v>638394048000000000,639284111794563964,0</v>
    <v>0</v>
    <v>bkht4c</v>
    <v>XIDX:TARA</v>
    <v>435</v>
  </rv>
  <rv s="2">
    <v>1</v>
    <v>XIDX:TARA</v>
    <v>Daily</v>
    <v>46111</v>
    <v>46111</v>
    <v>0</v>
    <v>1</v>
    <v>639104256000000000,639284111795031537,0</v>
    <v>0</v>
    <v>bkht4c</v>
    <v>XIDX:TARA</v>
    <v>213</v>
  </rv>
  <rv s="2">
    <v>1</v>
    <v>XIDX:TALF</v>
    <v>Daily</v>
    <v>43098</v>
    <v>43098</v>
    <v>0</v>
    <v>1</v>
    <v>636501024000000000,639284111684102921,0</v>
    <v>0</v>
    <v>bkhsxm</v>
    <v>XIDX:TALF</v>
    <v>25</v>
  </rv>
  <rv s="2">
    <v>1</v>
    <v>XIDX:TALF</v>
    <v>Daily</v>
    <v>43829</v>
    <v>43829</v>
    <v>0</v>
    <v>1</v>
    <v>637132608000000000,639284111684572924,0</v>
    <v>0</v>
    <v>bkhsxm</v>
    <v>XIDX:TALF</v>
    <v>27</v>
  </rv>
  <rv s="2">
    <v>1</v>
    <v>XIDX:TALF</v>
    <v>Daily</v>
    <v>44925</v>
    <v>44925</v>
    <v>0</v>
    <v>1</v>
    <v>638079552000000000,639284111685052924,0</v>
    <v>0</v>
    <v>bkhsxm</v>
    <v>XIDX:TALF</v>
    <v>27</v>
  </rv>
  <rv s="2">
    <v>1</v>
    <v>XIDX:TALF</v>
    <v>Daily</v>
    <v>46021</v>
    <v>46021</v>
    <v>0</v>
    <v>1</v>
    <v>639026496000000000,639284111685532964,0</v>
    <v>0</v>
    <v>bkhsxm</v>
    <v>XIDX:TALF</v>
    <v>454</v>
  </rv>
  <rv s="2">
    <v>1</v>
    <v>XIDX:TALF</v>
    <v>Daily</v>
    <v>46111</v>
    <v>46111</v>
    <v>0</v>
    <v>1</v>
    <v>639104256000000000,639284111686002916,0</v>
    <v>0</v>
    <v>bkhsxm</v>
    <v>XIDX:TALF</v>
    <v>455</v>
  </rv>
  <rv s="2">
    <v>1</v>
    <v>XIDX:TALF</v>
    <v>Daily</v>
    <v>43462</v>
    <v>43462</v>
    <v>0</v>
    <v>1</v>
    <v>636815520000000000,639284111754003320,0</v>
    <v>0</v>
    <v>bkhsxm</v>
    <v>XIDX:TALF</v>
    <v>456</v>
  </rv>
  <rv s="2">
    <v>1</v>
    <v>XIDX:TALF</v>
    <v>Daily</v>
    <v>44560</v>
    <v>44560</v>
    <v>0</v>
    <v>1</v>
    <v>637764192000000000,639284111754473328,0</v>
    <v>0</v>
    <v>bkhsxm</v>
    <v>XIDX:TALF</v>
    <v>457</v>
  </rv>
  <rv s="2">
    <v>1</v>
    <v>XIDX:TALF</v>
    <v>Daily</v>
    <v>45656</v>
    <v>45656</v>
    <v>0</v>
    <v>1</v>
    <v>638711136000000000,639284111754943332,0</v>
    <v>0</v>
    <v>bkhsxm</v>
    <v>XIDX:TALF</v>
    <v>458</v>
  </rv>
  <rv s="2">
    <v>1</v>
    <v>XIDX:TALF</v>
    <v>Daily</v>
    <v>46203</v>
    <v>46203</v>
    <v>0</v>
    <v>1</v>
    <v>639183744000000000,639284111755413336,0</v>
    <v>0</v>
    <v>bkhsxm</v>
    <v>XIDX:TALF</v>
    <v>124</v>
  </rv>
  <rv s="2">
    <v>1</v>
    <v>XIDX:TALF</v>
    <v>Daily</v>
    <v>44195</v>
    <v>44195</v>
    <v>0</v>
    <v>1</v>
    <v>637448832000000000,639284111795983522,0</v>
    <v>0</v>
    <v>bkhsxm</v>
    <v>XIDX:TALF</v>
    <v>242</v>
  </rv>
  <rv s="2">
    <v>1</v>
    <v>XIDX:TALF</v>
    <v>Daily</v>
    <v>45289</v>
    <v>45289</v>
    <v>0</v>
    <v>1</v>
    <v>638394048000000000,639284111796443528,0</v>
    <v>0</v>
    <v>bkhsxm</v>
    <v>XIDX:TALF</v>
    <v>459</v>
  </rv>
  <rv s="2">
    <v>1</v>
    <v>XIDX:SSMS</v>
    <v>Daily</v>
    <v>42368</v>
    <v>42368</v>
    <v>0</v>
    <v>1</v>
    <v>635870304000000000,639284111682470878,0</v>
    <v>0</v>
    <v>bkhr5r</v>
    <v>XIDX:SSMS</v>
    <v>460</v>
  </rv>
  <rv s="2">
    <v>1</v>
    <v>XIDX:SSMS</v>
    <v>Daily</v>
    <v>43462</v>
    <v>43462</v>
    <v>0</v>
    <v>1</v>
    <v>636815520000000000,639284111682950858,0</v>
    <v>0</v>
    <v>bkhr5r</v>
    <v>XIDX:SSMS</v>
    <v>461</v>
  </rv>
  <rv s="2">
    <v>1</v>
    <v>XIDX:SSMS</v>
    <v>Daily</v>
    <v>44560</v>
    <v>44560</v>
    <v>0</v>
    <v>1</v>
    <v>637764192000000000,639284111683430851,0</v>
    <v>0</v>
    <v>bkhr5r</v>
    <v>XIDX:SSMS</v>
    <v>462</v>
  </rv>
  <rv s="2">
    <v>1</v>
    <v>XIDX:SSMS</v>
    <v>Daily</v>
    <v>45656</v>
    <v>45656</v>
    <v>0</v>
    <v>1</v>
    <v>638711136000000000,639284111683917419,0</v>
    <v>0</v>
    <v>bkhr5r</v>
    <v>XIDX:SSMS</v>
    <v>463</v>
  </rv>
  <rv s="2">
    <v>1</v>
    <v>XIDX:SSMS</v>
    <v>Daily</v>
    <v>46203</v>
    <v>46203</v>
    <v>0</v>
    <v>1</v>
    <v>639183744000000000,639284111684397415,0</v>
    <v>0</v>
    <v>bkhr5r</v>
    <v>XIDX:SSMS</v>
    <v>464</v>
  </rv>
  <rv s="2">
    <v>1</v>
    <v>XIDX:SSMS</v>
    <v>Daily</v>
    <v>42734</v>
    <v>42734</v>
    <v>0</v>
    <v>1</v>
    <v>636186528000000000,639284111760367110,0</v>
    <v>0</v>
    <v>bkhr5r</v>
    <v>XIDX:SSMS</v>
    <v>289</v>
  </rv>
  <rv s="2">
    <v>1</v>
    <v>XIDX:SSMS</v>
    <v>Daily</v>
    <v>43829</v>
    <v>43829</v>
    <v>0</v>
    <v>1</v>
    <v>637132608000000000,639284111760837107,0</v>
    <v>0</v>
    <v>bkhr5r</v>
    <v>XIDX:SSMS</v>
    <v>465</v>
  </rv>
  <rv s="2">
    <v>1</v>
    <v>XIDX:SSMS</v>
    <v>Daily</v>
    <v>44925</v>
    <v>44925</v>
    <v>0</v>
    <v>1</v>
    <v>638079552000000000,639284111761306693,0</v>
    <v>0</v>
    <v>bkhr5r</v>
    <v>XIDX:SSMS</v>
    <v>466</v>
  </rv>
  <rv s="2">
    <v>1</v>
    <v>XIDX:SSMS</v>
    <v>Daily</v>
    <v>46021</v>
    <v>46021</v>
    <v>0</v>
    <v>1</v>
    <v>639026496000000000,639284111761787120,0</v>
    <v>0</v>
    <v>bkhr5r</v>
    <v>XIDX:SSMS</v>
    <v>290</v>
  </rv>
  <rv s="2">
    <v>1</v>
    <v>XIDX:SSMS</v>
    <v>Daily</v>
    <v>46111</v>
    <v>46111</v>
    <v>0</v>
    <v>1</v>
    <v>639104256000000000,639284111762267101,0</v>
    <v>0</v>
    <v>bkhr5r</v>
    <v>XIDX:SSMS</v>
    <v>343</v>
  </rv>
  <rv s="2">
    <v>1</v>
    <v>XIDX:SSMS</v>
    <v>Daily</v>
    <v>41638</v>
    <v>41638</v>
    <v>0</v>
    <v>1</v>
    <v>635239584000000000,639284111796986355,0</v>
    <v>0</v>
    <v>bkhr5r</v>
    <v>XIDX:SSMS</v>
    <v>467</v>
  </rv>
  <rv s="2">
    <v>1</v>
    <v>XIDX:SSMS</v>
    <v>Daily</v>
    <v>42003</v>
    <v>42003</v>
    <v>0</v>
    <v>1</v>
    <v>635554944000000000,639284111797456345,0</v>
    <v>0</v>
    <v>bkhr5r</v>
    <v>XIDX:SSMS</v>
    <v>468</v>
  </rv>
  <rv s="2">
    <v>1</v>
    <v>XIDX:SSMS</v>
    <v>Daily</v>
    <v>43098</v>
    <v>43098</v>
    <v>0</v>
    <v>1</v>
    <v>636501024000000000,639284111797939700,0</v>
    <v>0</v>
    <v>bkhr5r</v>
    <v>XIDX:SSMS</v>
    <v>90</v>
  </rv>
  <rv s="2">
    <v>1</v>
    <v>XIDX:SSMS</v>
    <v>Daily</v>
    <v>44195</v>
    <v>44195</v>
    <v>0</v>
    <v>1</v>
    <v>637448832000000000,639284111793679738,0</v>
    <v>0</v>
    <v>bkhr5r</v>
    <v>XIDX:SSMS</v>
    <v>461</v>
  </rv>
  <rv s="2">
    <v>1</v>
    <v>XIDX:SSMS</v>
    <v>Daily</v>
    <v>45289</v>
    <v>45289</v>
    <v>0</v>
    <v>1</v>
    <v>638394048000000000,639284111794159738,0</v>
    <v>0</v>
    <v>bkhr5r</v>
    <v>XIDX:SSMS</v>
    <v>469</v>
  </rv>
  <rv s="2">
    <v>1</v>
    <v>XIDX:SUPR</v>
    <v>Daily</v>
    <v>44195</v>
    <v>44195</v>
    <v>0</v>
    <v>1</v>
    <v>637448832000000000,639284111686948045,0</v>
    <v>0</v>
    <v>bkhsp2</v>
    <v>XIDX:SUPR</v>
    <v>27</v>
  </rv>
  <rv s="2">
    <v>1</v>
    <v>XIDX:SUPR</v>
    <v>Daily</v>
    <v>45289</v>
    <v>45289</v>
    <v>0</v>
    <v>1</v>
    <v>638394048000000000,639284111682438443,0</v>
    <v>0</v>
    <v>bkhsp2</v>
    <v>XIDX:SUPR</v>
    <v>27</v>
  </rv>
  <rv s="2">
    <v>1</v>
    <v>XIDX:SUPR</v>
    <v>Daily</v>
    <v>46111</v>
    <v>46111</v>
    <v>0</v>
    <v>1</v>
    <v>639104256000000000,639284111682928054,0</v>
    <v>0</v>
    <v>bkhsp2</v>
    <v>XIDX:SUPR</v>
    <v>27</v>
  </rv>
  <rv s="2">
    <v>1</v>
    <v>XIDX:SUPR</v>
    <v>Daily</v>
    <v>41271</v>
    <v>41271</v>
    <v>0</v>
    <v>1</v>
    <v>634922496000000000,639284111756367967,0</v>
    <v>0</v>
    <v>bkhsp2</v>
    <v>XIDX:SUPR</v>
    <v>470</v>
  </rv>
  <rv s="2">
    <v>1</v>
    <v>XIDX:SUPR</v>
    <v>Daily</v>
    <v>43098</v>
    <v>43098</v>
    <v>0</v>
    <v>1</v>
    <v>636501024000000000,639284111758537040,0</v>
    <v>0</v>
    <v>bkhsp2</v>
    <v>XIDX:SUPR</v>
    <v>471</v>
  </rv>
  <rv s="2">
    <v>1</v>
    <v>XIDX:SUPR</v>
    <v>Daily</v>
    <v>43829</v>
    <v>43829</v>
    <v>0</v>
    <v>1</v>
    <v>637132608000000000,639284111759017042,0</v>
    <v>0</v>
    <v>bkhsp2</v>
    <v>XIDX:SUPR</v>
    <v>472</v>
  </rv>
  <rv s="2">
    <v>1</v>
    <v>XIDX:SUPR</v>
    <v>Daily</v>
    <v>44925</v>
    <v>44925</v>
    <v>0</v>
    <v>1</v>
    <v>638079552000000000,639284111759497956,0</v>
    <v>0</v>
    <v>bkhsp2</v>
    <v>XIDX:SUPR</v>
    <v>473</v>
  </rv>
  <rv s="2">
    <v>1</v>
    <v>XIDX:SUPR</v>
    <v>Daily</v>
    <v>46021</v>
    <v>46021</v>
    <v>0</v>
    <v>1</v>
    <v>639026496000000000,639284111759977040,0</v>
    <v>0</v>
    <v>bkhsp2</v>
    <v>XIDX:SUPR</v>
    <v>27</v>
  </rv>
  <rv s="2">
    <v>1</v>
    <v>XIDX:SUPR</v>
    <v>Daily</v>
    <v>40907</v>
    <v>40907</v>
    <v>0</v>
    <v>1</v>
    <v>634608000000000000,639284111796917529,0</v>
    <v>0</v>
    <v>bkhsp2</v>
    <v>XIDX:SUPR</v>
    <v>474</v>
  </rv>
  <rv s="2">
    <v>1</v>
    <v>XIDX:SUPR</v>
    <v>Daily</v>
    <v>42368</v>
    <v>42368</v>
    <v>0</v>
    <v>1</v>
    <v>635870304000000000,639284111793167531,0</v>
    <v>0</v>
    <v>bkhsp2</v>
    <v>XIDX:SUPR</v>
    <v>475</v>
  </rv>
  <rv s="2">
    <v>1</v>
    <v>XIDX:SUPR</v>
    <v>Daily</v>
    <v>44560</v>
    <v>44560</v>
    <v>0</v>
    <v>1</v>
    <v>637764192000000000,639284111794126817,0</v>
    <v>0</v>
    <v>bkhsp2</v>
    <v>XIDX:SUPR</v>
    <v>476</v>
  </rv>
  <rv s="2">
    <v>1</v>
    <v>XIDX:SUPR</v>
    <v>Daily</v>
    <v>45656</v>
    <v>45656</v>
    <v>0</v>
    <v>1</v>
    <v>638711136000000000,639284111794597678,0</v>
    <v>0</v>
    <v>bkhsp2</v>
    <v>XIDX:SUPR</v>
    <v>27</v>
  </rv>
  <rv s="2">
    <v>1</v>
    <v>XIDX:SUPR</v>
    <v>Daily</v>
    <v>46203</v>
    <v>46203</v>
    <v>0</v>
    <v>1</v>
    <v>639183744000000000,639284111795077532,0</v>
    <v>0</v>
    <v>bkhsp2</v>
    <v>XIDX:SUPR</v>
    <v>27</v>
  </rv>
  <rv s="2">
    <v>1</v>
    <v>XIDX:SULI</v>
    <v>Daily</v>
    <v>41271</v>
    <v>41271</v>
    <v>0</v>
    <v>1</v>
    <v>634922496000000000,639284111683409772,0</v>
    <v>0</v>
    <v>bn9l52</v>
    <v>XIDX:SULI</v>
    <v>477</v>
  </rv>
  <rv s="2">
    <v>1</v>
    <v>XIDX:SULI</v>
    <v>Daily</v>
    <v>42003</v>
    <v>42003</v>
    <v>0</v>
    <v>1</v>
    <v>635554944000000000,639284111683879770,0</v>
    <v>0</v>
    <v>bn9l52</v>
    <v>XIDX:SULI</v>
    <v>211</v>
  </rv>
  <rv s="2">
    <v>1</v>
    <v>XIDX:SULI</v>
    <v>Daily</v>
    <v>43098</v>
    <v>43098</v>
    <v>0</v>
    <v>1</v>
    <v>636501024000000000,639284111684358567,0</v>
    <v>0</v>
    <v>bn9l52</v>
    <v>XIDX:SULI</v>
    <v>478</v>
  </rv>
  <rv s="2">
    <v>1</v>
    <v>XIDX:SULI</v>
    <v>Daily</v>
    <v>44195</v>
    <v>44195</v>
    <v>0</v>
    <v>1</v>
    <v>637448832000000000,639284111684847678,0</v>
    <v>0</v>
    <v>bn9l52</v>
    <v>XIDX:SULI</v>
    <v>171</v>
  </rv>
  <rv s="2">
    <v>1</v>
    <v>XIDX:SULI</v>
    <v>Daily</v>
    <v>45289</v>
    <v>45289</v>
    <v>0</v>
    <v>1</v>
    <v>638394048000000000,639284111685328576,0</v>
    <v>0</v>
    <v>bn9l52</v>
    <v>XIDX:SULI</v>
    <v>479</v>
  </rv>
  <rv s="2">
    <v>1</v>
    <v>XIDX:SULI</v>
    <v>Daily</v>
    <v>41638</v>
    <v>41638</v>
    <v>0</v>
    <v>1</v>
    <v>635239584000000000,639284111760449178,0</v>
    <v>0</v>
    <v>bn9l52</v>
    <v>XIDX:SULI</v>
    <v>480</v>
  </rv>
  <rv s="2">
    <v>1</v>
    <v>XIDX:SULI</v>
    <v>Daily</v>
    <v>42368</v>
    <v>42368</v>
    <v>0</v>
    <v>1</v>
    <v>635870304000000000,639284111760928845,0</v>
    <v>0</v>
    <v>bn9l52</v>
    <v>XIDX:SULI</v>
    <v>212</v>
  </rv>
  <rv s="2">
    <v>1</v>
    <v>XIDX:SULI</v>
    <v>Daily</v>
    <v>43462</v>
    <v>43462</v>
    <v>0</v>
    <v>1</v>
    <v>636815520000000000,639284111761409163,0</v>
    <v>0</v>
    <v>bn9l52</v>
    <v>XIDX:SULI</v>
    <v>481</v>
  </rv>
  <rv s="2">
    <v>1</v>
    <v>XIDX:SULI</v>
    <v>Daily</v>
    <v>44560</v>
    <v>44560</v>
    <v>0</v>
    <v>1</v>
    <v>637764192000000000,639284111761878035,0</v>
    <v>0</v>
    <v>bn9l52</v>
    <v>XIDX:SULI</v>
    <v>171</v>
  </rv>
  <rv s="2">
    <v>1</v>
    <v>XIDX:SULI</v>
    <v>Daily</v>
    <v>45656</v>
    <v>45656</v>
    <v>0</v>
    <v>1</v>
    <v>638711136000000000,639284111762358047,0</v>
    <v>0</v>
    <v>bn9l52</v>
    <v>XIDX:SULI</v>
    <v>439</v>
  </rv>
  <rv s="2">
    <v>1</v>
    <v>XIDX:SULI</v>
    <v>Daily</v>
    <v>46203</v>
    <v>46203</v>
    <v>0</v>
    <v>1</v>
    <v>639183744000000000,639284111762829146,0</v>
    <v>0</v>
    <v>bn9l52</v>
    <v>XIDX:SULI</v>
    <v>215</v>
  </rv>
  <rv s="2">
    <v>1</v>
    <v>XIDX:SULI</v>
    <v>Daily</v>
    <v>42734</v>
    <v>42734</v>
    <v>0</v>
    <v>1</v>
    <v>636186528000000000,639284111795548257,0</v>
    <v>0</v>
    <v>bn9l52</v>
    <v>XIDX:SULI</v>
    <v>478</v>
  </rv>
  <rv s="2">
    <v>1</v>
    <v>XIDX:SULI</v>
    <v>Daily</v>
    <v>43829</v>
    <v>43829</v>
    <v>0</v>
    <v>1</v>
    <v>637132608000000000,639284111796018244,0</v>
    <v>0</v>
    <v>bn9l52</v>
    <v>XIDX:SULI</v>
    <v>171</v>
  </rv>
  <rv s="2">
    <v>1</v>
    <v>XIDX:SULI</v>
    <v>Daily</v>
    <v>44925</v>
    <v>44925</v>
    <v>0</v>
    <v>1</v>
    <v>638079552000000000,639284111796508908,0</v>
    <v>0</v>
    <v>bn9l52</v>
    <v>XIDX:SULI</v>
    <v>332</v>
  </rv>
  <rv s="2">
    <v>1</v>
    <v>XIDX:SULI</v>
    <v>Daily</v>
    <v>46021</v>
    <v>46021</v>
    <v>0</v>
    <v>1</v>
    <v>639026496000000000,639284111796978904,0</v>
    <v>0</v>
    <v>bn9l52</v>
    <v>XIDX:SULI</v>
    <v>482</v>
  </rv>
  <rv s="2">
    <v>1</v>
    <v>XIDX:SULI</v>
    <v>Daily</v>
    <v>46111</v>
    <v>46111</v>
    <v>0</v>
    <v>1</v>
    <v>639104256000000000,639284111792638234,0</v>
    <v>0</v>
    <v>bn9l52</v>
    <v>XIDX:SULI</v>
    <v>167</v>
  </rv>
  <rv s="2">
    <v>1</v>
    <v>XIDX:STTP</v>
    <v>Daily</v>
    <v>42003</v>
    <v>42003</v>
    <v>0</v>
    <v>1</v>
    <v>635554944000000000,639284111683378441,0</v>
    <v>0</v>
    <v>bkhrec</v>
    <v>XIDX:STTP</v>
    <v>483</v>
  </rv>
  <rv s="2">
    <v>1</v>
    <v>XIDX:STTP</v>
    <v>Daily</v>
    <v>43098</v>
    <v>43098</v>
    <v>0</v>
    <v>1</v>
    <v>636501024000000000,639284111683858046,0</v>
    <v>0</v>
    <v>bkhrec</v>
    <v>XIDX:STTP</v>
    <v>484</v>
  </rv>
  <rv s="2">
    <v>1</v>
    <v>XIDX:STTP</v>
    <v>Daily</v>
    <v>44195</v>
    <v>44195</v>
    <v>0</v>
    <v>1</v>
    <v>637448832000000000,639284111684328044,0</v>
    <v>0</v>
    <v>bkhrec</v>
    <v>XIDX:STTP</v>
    <v>485</v>
  </rv>
  <rv s="2">
    <v>1</v>
    <v>XIDX:STTP</v>
    <v>Daily</v>
    <v>45289</v>
    <v>45289</v>
    <v>0</v>
    <v>1</v>
    <v>638394048000000000,639284111684798426,0</v>
    <v>0</v>
    <v>bkhrec</v>
    <v>XIDX:STTP</v>
    <v>486</v>
  </rv>
  <rv s="2">
    <v>1</v>
    <v>XIDX:STTP</v>
    <v>Daily</v>
    <v>41271</v>
    <v>41271</v>
    <v>0</v>
    <v>1</v>
    <v>634922496000000000,639284111760987724,0</v>
    <v>0</v>
    <v>bkhrec</v>
    <v>XIDX:STTP</v>
    <v>487</v>
  </rv>
  <rv s="2">
    <v>1</v>
    <v>XIDX:STTP</v>
    <v>Daily</v>
    <v>44925</v>
    <v>44925</v>
    <v>0</v>
    <v>1</v>
    <v>638079552000000000,639284111762417728,0</v>
    <v>0</v>
    <v>bkhrec</v>
    <v>XIDX:STTP</v>
    <v>488</v>
  </rv>
  <rv s="2">
    <v>1</v>
    <v>XIDX:STTP</v>
    <v>Daily</v>
    <v>46021</v>
    <v>46021</v>
    <v>0</v>
    <v>1</v>
    <v>639026496000000000,639284111762887719,0</v>
    <v>0</v>
    <v>bkhrec</v>
    <v>XIDX:STTP</v>
    <v>489</v>
  </rv>
  <rv s="2">
    <v>1</v>
    <v>XIDX:STTP</v>
    <v>Daily</v>
    <v>46111</v>
    <v>46111</v>
    <v>0</v>
    <v>1</v>
    <v>639104256000000000,639284111763367927,0</v>
    <v>0</v>
    <v>bkhrec</v>
    <v>XIDX:STTP</v>
    <v>490</v>
  </rv>
  <rv s="2">
    <v>1</v>
    <v>XIDX:STTP</v>
    <v>Daily</v>
    <v>40907</v>
    <v>40907</v>
    <v>0</v>
    <v>1</v>
    <v>634608000000000000,639284111795947512,0</v>
    <v>0</v>
    <v>bkhrec</v>
    <v>XIDX:STTP</v>
    <v>127</v>
  </rv>
  <rv s="2">
    <v>1</v>
    <v>XIDX:STTP</v>
    <v>Daily</v>
    <v>43829</v>
    <v>43829</v>
    <v>0</v>
    <v>1</v>
    <v>637132608000000000,639284111793287544,0</v>
    <v>0</v>
    <v>bkhrec</v>
    <v>XIDX:STTP</v>
    <v>27</v>
  </rv>
  <rv s="2">
    <v>1</v>
    <v>XIDX:STTP</v>
    <v>Daily</v>
    <v>44560</v>
    <v>44560</v>
    <v>0</v>
    <v>1</v>
    <v>637764192000000000,639284111793757531,0</v>
    <v>0</v>
    <v>bkhrec</v>
    <v>XIDX:STTP</v>
    <v>491</v>
  </rv>
  <rv s="2">
    <v>1</v>
    <v>XIDX:STTP</v>
    <v>Daily</v>
    <v>45656</v>
    <v>45656</v>
    <v>0</v>
    <v>1</v>
    <v>638711136000000000,639284111794227530,0</v>
    <v>0</v>
    <v>bkhrec</v>
    <v>XIDX:STTP</v>
    <v>492</v>
  </rv>
  <rv s="2">
    <v>1</v>
    <v>XIDX:STTP</v>
    <v>Daily</v>
    <v>46203</v>
    <v>46203</v>
    <v>0</v>
    <v>1</v>
    <v>639183744000000000,639284111794697531,0</v>
    <v>0</v>
    <v>bkhrec</v>
    <v>XIDX:STTP</v>
    <v>493</v>
  </rv>
  <rv s="2">
    <v>1</v>
    <v>XIDX:SSTM</v>
    <v>Daily</v>
    <v>42003</v>
    <v>42003</v>
    <v>0</v>
    <v>1</v>
    <v>635554944000000000,639284111684469264,0</v>
    <v>0</v>
    <v>bkhr8m</v>
    <v>XIDX:SSTM</v>
    <v>163</v>
  </rv>
  <rv s="2">
    <v>1</v>
    <v>XIDX:SSTM</v>
    <v>Daily</v>
    <v>43098</v>
    <v>43098</v>
    <v>0</v>
    <v>1</v>
    <v>636501024000000000,639284111684949266,0</v>
    <v>0</v>
    <v>bkhr8m</v>
    <v>XIDX:SSTM</v>
    <v>494</v>
  </rv>
  <rv s="2">
    <v>1</v>
    <v>XIDX:SSTM</v>
    <v>Daily</v>
    <v>44560</v>
    <v>44560</v>
    <v>0</v>
    <v>1</v>
    <v>637764192000000000,639284111685429265,0</v>
    <v>0</v>
    <v>bkhr8m</v>
    <v>XIDX:SSTM</v>
    <v>27</v>
  </rv>
  <rv s="2">
    <v>1</v>
    <v>XIDX:SSTM</v>
    <v>Daily</v>
    <v>45656</v>
    <v>45656</v>
    <v>0</v>
    <v>1</v>
    <v>638711136000000000,639284111685899259,0</v>
    <v>0</v>
    <v>bkhr8m</v>
    <v>XIDX:SSTM</v>
    <v>495</v>
  </rv>
  <rv s="2">
    <v>1</v>
    <v>XIDX:SSTM</v>
    <v>Daily</v>
    <v>46203</v>
    <v>46203</v>
    <v>0</v>
    <v>1</v>
    <v>639183744000000000,639284111686385203,0</v>
    <v>0</v>
    <v>bkhr8m</v>
    <v>XIDX:SSTM</v>
    <v>395</v>
  </rv>
  <rv s="2">
    <v>1</v>
    <v>XIDX:SSTM</v>
    <v>Daily</v>
    <v>40907</v>
    <v>40907</v>
    <v>0</v>
    <v>1</v>
    <v>634608000000000000,639284111761967136,0</v>
    <v>0</v>
    <v>bkhr8m</v>
    <v>XIDX:SSTM</v>
    <v>159</v>
  </rv>
  <rv s="2">
    <v>1</v>
    <v>XIDX:SSTM</v>
    <v>Daily</v>
    <v>41638</v>
    <v>41638</v>
    <v>0</v>
    <v>1</v>
    <v>635239584000000000,639284111762444855,0</v>
    <v>0</v>
    <v>bkhr8m</v>
    <v>XIDX:SSTM</v>
    <v>496</v>
  </rv>
  <rv s="2">
    <v>1</v>
    <v>XIDX:SSTM</v>
    <v>Daily</v>
    <v>42734</v>
    <v>42734</v>
    <v>0</v>
    <v>1</v>
    <v>636186528000000000,639284111762927122,0</v>
    <v>0</v>
    <v>bkhr8m</v>
    <v>XIDX:SSTM</v>
    <v>497</v>
  </rv>
  <rv s="2">
    <v>1</v>
    <v>XIDX:SSTM</v>
    <v>Daily</v>
    <v>43829</v>
    <v>43829</v>
    <v>0</v>
    <v>1</v>
    <v>637132608000000000,639284111763407100,0</v>
    <v>0</v>
    <v>bkhr8m</v>
    <v>XIDX:SSTM</v>
    <v>82</v>
  </rv>
  <rv s="2">
    <v>1</v>
    <v>XIDX:SSTM</v>
    <v>Daily</v>
    <v>45289</v>
    <v>45289</v>
    <v>0</v>
    <v>1</v>
    <v>638394048000000000,639284111759888979,0</v>
    <v>0</v>
    <v>bkhr8m</v>
    <v>XIDX:SSTM</v>
    <v>2</v>
  </rv>
  <rv s="2">
    <v>1</v>
    <v>XIDX:SSTM</v>
    <v>Daily</v>
    <v>40542</v>
    <v>40542</v>
    <v>0</v>
    <v>1</v>
    <v>634292640000000000,639284111793668889,0</v>
    <v>0</v>
    <v>bkhr8m</v>
    <v>XIDX:SSTM</v>
    <v>498</v>
  </rv>
  <rv s="2">
    <v>1</v>
    <v>XIDX:SSTM</v>
    <v>Daily</v>
    <v>42368</v>
    <v>42368</v>
    <v>0</v>
    <v>1</v>
    <v>635870304000000000,639284111794144715,0</v>
    <v>0</v>
    <v>bkhr8m</v>
    <v>XIDX:SSTM</v>
    <v>282</v>
  </rv>
  <rv s="2">
    <v>1</v>
    <v>XIDX:SSTM</v>
    <v>Daily</v>
    <v>43462</v>
    <v>43462</v>
    <v>0</v>
    <v>1</v>
    <v>636815520000000000,639284111794626569,0</v>
    <v>0</v>
    <v>bkhr8m</v>
    <v>XIDX:SSTM</v>
    <v>499</v>
  </rv>
  <rv s="2">
    <v>1</v>
    <v>XIDX:SSTM</v>
    <v>Daily</v>
    <v>44195</v>
    <v>44195</v>
    <v>0</v>
    <v>1</v>
    <v>637448832000000000,639284111795098878,0</v>
    <v>0</v>
    <v>bkhr8m</v>
    <v>XIDX:SSTM</v>
    <v>353</v>
  </rv>
  <rv s="2">
    <v>1</v>
    <v>XIDX:SSTM</v>
    <v>Daily</v>
    <v>44925</v>
    <v>44925</v>
    <v>0</v>
    <v>1</v>
    <v>638079552000000000,639284111795566547,0</v>
    <v>0</v>
    <v>bkhr8m</v>
    <v>XIDX:SSTM</v>
    <v>348</v>
  </rv>
  <rv s="2">
    <v>1</v>
    <v>XIDX:SSTM</v>
    <v>Daily</v>
    <v>46021</v>
    <v>46021</v>
    <v>0</v>
    <v>1</v>
    <v>639026496000000000,639284111796048869,0</v>
    <v>0</v>
    <v>bkhr8m</v>
    <v>XIDX:SSTM</v>
    <v>500</v>
  </rv>
  <rv s="2">
    <v>1</v>
    <v>XIDX:SSTM</v>
    <v>Daily</v>
    <v>46111</v>
    <v>46111</v>
    <v>0</v>
    <v>1</v>
    <v>639104256000000000,639284111796514692,0</v>
    <v>0</v>
    <v>bkhr8m</v>
    <v>XIDX:SSTM</v>
    <v>1</v>
  </rv>
  <rv s="2">
    <v>1</v>
    <v>XIDX:SSIA</v>
    <v>Daily</v>
    <v>40907</v>
    <v>40907</v>
    <v>0</v>
    <v>1</v>
    <v>634608000000000000,639284111685351811,0</v>
    <v>0</v>
    <v>bkhr2w</v>
    <v>XIDX:SSIA</v>
    <v>344</v>
  </rv>
  <rv s="2">
    <v>1</v>
    <v>XIDX:SSIA</v>
    <v>Daily</v>
    <v>42003</v>
    <v>42003</v>
    <v>0</v>
    <v>1</v>
    <v>635554944000000000,639284111685825258,0</v>
    <v>0</v>
    <v>bkhr2w</v>
    <v>XIDX:SSIA</v>
    <v>240</v>
  </rv>
  <rv s="2">
    <v>1</v>
    <v>XIDX:SSIA</v>
    <v>Daily</v>
    <v>43098</v>
    <v>43098</v>
    <v>0</v>
    <v>1</v>
    <v>636501024000000000,639284111686301828,0</v>
    <v>0</v>
    <v>bkhr2w</v>
    <v>XIDX:SSIA</v>
    <v>350</v>
  </rv>
  <rv s="2">
    <v>1</v>
    <v>XIDX:SSIA</v>
    <v>Daily</v>
    <v>44195</v>
    <v>44195</v>
    <v>0</v>
    <v>1</v>
    <v>637448832000000000,639284111686778258,0</v>
    <v>0</v>
    <v>bkhr2w</v>
    <v>XIDX:SSIA</v>
    <v>307</v>
  </rv>
  <rv s="2">
    <v>1</v>
    <v>XIDX:SSIA</v>
    <v>Daily</v>
    <v>45289</v>
    <v>45289</v>
    <v>0</v>
    <v>1</v>
    <v>638394048000000000,639284111682601788,0</v>
    <v>0</v>
    <v>bkhr2w</v>
    <v>XIDX:SSIA</v>
    <v>14</v>
  </rv>
  <rv s="2">
    <v>1</v>
    <v>XIDX:SSIA</v>
    <v>Daily</v>
    <v>46111</v>
    <v>46111</v>
    <v>0</v>
    <v>1</v>
    <v>639104256000000000,639284111683081783,0</v>
    <v>0</v>
    <v>bkhr2w</v>
    <v>XIDX:SSIA</v>
    <v>246</v>
  </rv>
  <rv s="2">
    <v>1</v>
    <v>XIDX:SSIA</v>
    <v>Daily</v>
    <v>40542</v>
    <v>40542</v>
    <v>0</v>
    <v>1</v>
    <v>634292640000000000,639284111763225680,0</v>
    <v>0</v>
    <v>bkhr2w</v>
    <v>XIDX:SSIA</v>
    <v>501</v>
  </rv>
  <rv s="2">
    <v>1</v>
    <v>XIDX:SSIA</v>
    <v>Daily</v>
    <v>41638</v>
    <v>41638</v>
    <v>0</v>
    <v>1</v>
    <v>635239584000000000,639284111763702620,0</v>
    <v>0</v>
    <v>bkhr2w</v>
    <v>XIDX:SSIA</v>
    <v>59</v>
  </rv>
  <rv s="2">
    <v>1</v>
    <v>XIDX:SSIA</v>
    <v>Daily</v>
    <v>42734</v>
    <v>42734</v>
    <v>0</v>
    <v>1</v>
    <v>636186528000000000,639284111764192633,0</v>
    <v>0</v>
    <v>bkhr2w</v>
    <v>XIDX:SSIA</v>
    <v>14</v>
  </rv>
  <rv s="2">
    <v>1</v>
    <v>XIDX:SSIA</v>
    <v>Daily</v>
    <v>43829</v>
    <v>43829</v>
    <v>0</v>
    <v>1</v>
    <v>637132608000000000,639284111759968929,0</v>
    <v>0</v>
    <v>bkhr2w</v>
    <v>XIDX:SSIA</v>
    <v>130</v>
  </rv>
  <rv s="2">
    <v>1</v>
    <v>XIDX:SSIA</v>
    <v>Daily</v>
    <v>44925</v>
    <v>44925</v>
    <v>0</v>
    <v>1</v>
    <v>638079552000000000,639284111760442597,0</v>
    <v>0</v>
    <v>bkhr2w</v>
    <v>XIDX:SSIA</v>
    <v>7</v>
  </rv>
  <rv s="2">
    <v>1</v>
    <v>XIDX:SSIA</v>
    <v>Daily</v>
    <v>46021</v>
    <v>46021</v>
    <v>0</v>
    <v>1</v>
    <v>639026496000000000,639284111760925666,0</v>
    <v>0</v>
    <v>bkhr2w</v>
    <v>XIDX:SSIA</v>
    <v>502</v>
  </rv>
  <rv s="2">
    <v>1</v>
    <v>XIDX:SSIA</v>
    <v>Daily</v>
    <v>41271</v>
    <v>41271</v>
    <v>0</v>
    <v>1</v>
    <v>634922496000000000,639284111794632948,0</v>
    <v>0</v>
    <v>bkhr2w</v>
    <v>XIDX:SSIA</v>
    <v>247</v>
  </rv>
  <rv s="2">
    <v>1</v>
    <v>XIDX:SSIA</v>
    <v>Daily</v>
    <v>42368</v>
    <v>42368</v>
    <v>0</v>
    <v>1</v>
    <v>635870304000000000,639284111795105816,0</v>
    <v>0</v>
    <v>bkhr2w</v>
    <v>XIDX:SSIA</v>
    <v>503</v>
  </rv>
  <rv s="2">
    <v>1</v>
    <v>XIDX:SSIA</v>
    <v>Daily</v>
    <v>43462</v>
    <v>43462</v>
    <v>0</v>
    <v>1</v>
    <v>636815520000000000,639284111795575820,0</v>
    <v>0</v>
    <v>bkhr2w</v>
    <v>XIDX:SSIA</v>
    <v>56</v>
  </rv>
  <rv s="2">
    <v>1</v>
    <v>XIDX:SSIA</v>
    <v>Daily</v>
    <v>44560</v>
    <v>44560</v>
    <v>0</v>
    <v>1</v>
    <v>637764192000000000,639284111796052966,0</v>
    <v>0</v>
    <v>bkhr2w</v>
    <v>XIDX:SSIA</v>
    <v>504</v>
  </rv>
  <rv s="2">
    <v>1</v>
    <v>XIDX:SSIA</v>
    <v>Daily</v>
    <v>45656</v>
    <v>45656</v>
    <v>0</v>
    <v>1</v>
    <v>638711136000000000,639284111796533002,0</v>
    <v>0</v>
    <v>bkhr2w</v>
    <v>XIDX:SSIA</v>
    <v>505</v>
  </rv>
  <rv s="2">
    <v>1</v>
    <v>XIDX:SSIA</v>
    <v>Daily</v>
    <v>46203</v>
    <v>46203</v>
    <v>0</v>
    <v>1</v>
    <v>639183744000000000,639284111797009274,0</v>
    <v>0</v>
    <v>bkhr2w</v>
    <v>XIDX:SSIA</v>
    <v>506</v>
  </rv>
  <rv s="2">
    <v>1</v>
    <v>XIDX:SRIL</v>
    <v>Daily</v>
    <v>42003</v>
    <v>42003</v>
    <v>0</v>
    <v>1</v>
    <v>635554944000000000,639284111683631401,0</v>
    <v>0</v>
    <v>bkhqtc</v>
    <v>XIDX:SRIL</v>
    <v>507</v>
  </rv>
  <rv s="2">
    <v>1</v>
    <v>XIDX:SRIL</v>
    <v>Daily</v>
    <v>43098</v>
    <v>43098</v>
    <v>0</v>
    <v>1</v>
    <v>636501024000000000,639284111684115203,0</v>
    <v>0</v>
    <v>bkhqtc</v>
    <v>XIDX:SRIL</v>
    <v>494</v>
  </rv>
  <rv s="2">
    <v>1</v>
    <v>XIDX:SRIL</v>
    <v>Daily</v>
    <v>43829</v>
    <v>43829</v>
    <v>0</v>
    <v>1</v>
    <v>637132608000000000,639284111684591430,0</v>
    <v>0</v>
    <v>bkhqtc</v>
    <v>XIDX:SRIL</v>
    <v>242</v>
  </rv>
  <rv s="2">
    <v>1</v>
    <v>XIDX:SRIL</v>
    <v>Daily</v>
    <v>44925</v>
    <v>44925</v>
    <v>0</v>
    <v>1</v>
    <v>638079552000000000,639284111685225208,0</v>
    <v>0</v>
    <v>bkhqtc</v>
    <v>XIDX:SRIL</v>
    <v>27</v>
  </rv>
  <rv s="2">
    <v>1</v>
    <v>XIDX:SRIL</v>
    <v>Daily</v>
    <v>46203</v>
    <v>46203</v>
    <v>0</v>
    <v>1</v>
    <v>639183744000000000,639284111685695220,0</v>
    <v>0</v>
    <v>bkhqtc</v>
    <v>XIDX:SRIL</v>
    <v>27</v>
  </rv>
  <rv s="2">
    <v>1</v>
    <v>XIDX:SRIL</v>
    <v>Daily</v>
    <v>41638</v>
    <v>41638</v>
    <v>0</v>
    <v>1</v>
    <v>635239584000000000,639284111762575774,0</v>
    <v>0</v>
    <v>bkhqtc</v>
    <v>XIDX:SRIL</v>
    <v>508</v>
  </rv>
  <rv s="2">
    <v>1</v>
    <v>XIDX:SRIL</v>
    <v>Daily</v>
    <v>42368</v>
    <v>42368</v>
    <v>0</v>
    <v>1</v>
    <v>635870304000000000,639284111763048275,0</v>
    <v>0</v>
    <v>bkhqtc</v>
    <v>XIDX:SRIL</v>
    <v>509</v>
  </rv>
  <rv s="2">
    <v>1</v>
    <v>XIDX:SRIL</v>
    <v>Daily</v>
    <v>43462</v>
    <v>43462</v>
    <v>0</v>
    <v>1</v>
    <v>636815520000000000,639284111763532564,0</v>
    <v>0</v>
    <v>bkhqtc</v>
    <v>XIDX:SRIL</v>
    <v>140</v>
  </rv>
  <rv s="2">
    <v>1</v>
    <v>XIDX:SRIL</v>
    <v>Daily</v>
    <v>44195</v>
    <v>44195</v>
    <v>0</v>
    <v>1</v>
    <v>637448832000000000,639284111763998283,0</v>
    <v>0</v>
    <v>bkhqtc</v>
    <v>XIDX:SRIL</v>
    <v>510</v>
  </rv>
  <rv s="2">
    <v>1</v>
    <v>XIDX:SRIL</v>
    <v>Daily</v>
    <v>45289</v>
    <v>45289</v>
    <v>0</v>
    <v>1</v>
    <v>638394048000000000,639284111764468280,0</v>
    <v>0</v>
    <v>bkhqtc</v>
    <v>XIDX:SRIL</v>
    <v>27</v>
  </rv>
  <rv s="2">
    <v>1</v>
    <v>XIDX:SRIL</v>
    <v>Daily</v>
    <v>46111</v>
    <v>46111</v>
    <v>0</v>
    <v>1</v>
    <v>639104256000000000,639284111764938279,0</v>
    <v>0</v>
    <v>bkhqtc</v>
    <v>XIDX:SRIL</v>
    <v>27</v>
  </rv>
  <rv s="2">
    <v>1</v>
    <v>XIDX:SRIL</v>
    <v>Daily</v>
    <v>42734</v>
    <v>42734</v>
    <v>0</v>
    <v>1</v>
    <v>636186528000000000,639284111794593025,0</v>
    <v>0</v>
    <v>bkhqtc</v>
    <v>XIDX:SRIL</v>
    <v>144</v>
  </rv>
  <rv s="2">
    <v>1</v>
    <v>XIDX:SRIL</v>
    <v>Daily</v>
    <v>44560</v>
    <v>44560</v>
    <v>0</v>
    <v>1</v>
    <v>637764192000000000,639284111795073033,0</v>
    <v>0</v>
    <v>bkhqtc</v>
    <v>XIDX:SRIL</v>
    <v>27</v>
  </rv>
  <rv s="2">
    <v>1</v>
    <v>XIDX:PWON</v>
    <v>Daily</v>
    <v>40176</v>
    <v>40176</v>
    <v>0</v>
    <v>1</v>
    <v>633976416000000000,639284111700627996,0</v>
    <v>0</v>
    <v>bkhiz2</v>
    <v>XIDX:PWON</v>
    <v>511</v>
  </rv>
  <rv s="2">
    <v>1</v>
    <v>XIDX:PWON</v>
    <v>Daily</v>
    <v>41638</v>
    <v>41638</v>
    <v>0</v>
    <v>1</v>
    <v>635239584000000000,639284111701107994,0</v>
    <v>0</v>
    <v>bkhiz2</v>
    <v>XIDX:PWON</v>
    <v>5</v>
  </rv>
  <rv s="2">
    <v>1</v>
    <v>XIDX:PWON</v>
    <v>Daily</v>
    <v>43098</v>
    <v>43098</v>
    <v>0</v>
    <v>1</v>
    <v>636501024000000000,639284111701588321,0</v>
    <v>0</v>
    <v>bkhiz2</v>
    <v>XIDX:PWON</v>
    <v>512</v>
  </rv>
  <rv s="2">
    <v>1</v>
    <v>XIDX:PWON</v>
    <v>Daily</v>
    <v>44195</v>
    <v>44195</v>
    <v>0</v>
    <v>1</v>
    <v>637448832000000000,639284111702057988,0</v>
    <v>0</v>
    <v>bkhiz2</v>
    <v>XIDX:PWON</v>
    <v>513</v>
  </rv>
  <rv s="2">
    <v>1</v>
    <v>XIDX:PWON</v>
    <v>Daily</v>
    <v>45656</v>
    <v>45656</v>
    <v>0</v>
    <v>1</v>
    <v>638711136000000000,639284111702537980,0</v>
    <v>0</v>
    <v>bkhiz2</v>
    <v>XIDX:PWON</v>
    <v>142</v>
  </rv>
  <rv s="2">
    <v>1</v>
    <v>XIDX:PWON</v>
    <v>Daily</v>
    <v>46111</v>
    <v>46111</v>
    <v>0</v>
    <v>1</v>
    <v>639104256000000000,639284111703017401,0</v>
    <v>0</v>
    <v>bkhiz2</v>
    <v>XIDX:PWON</v>
    <v>73</v>
  </rv>
  <rv s="2">
    <v>1</v>
    <v>XIDX:PWON</v>
    <v>Daily</v>
    <v>39812</v>
    <v>39812</v>
    <v>0</v>
    <v>1</v>
    <v>633661920000000000,639284111736687856,0</v>
    <v>0</v>
    <v>bkhiz2</v>
    <v>XIDX:PWON</v>
    <v>514</v>
  </rv>
  <rv s="2">
    <v>1</v>
    <v>XIDX:PWON</v>
    <v>Daily</v>
    <v>40542</v>
    <v>40542</v>
    <v>0</v>
    <v>1</v>
    <v>634292640000000000,639284111737168099,0</v>
    <v>0</v>
    <v>bkhiz2</v>
    <v>XIDX:PWON</v>
    <v>515</v>
  </rv>
  <rv s="2">
    <v>1</v>
    <v>XIDX:PWON</v>
    <v>Daily</v>
    <v>41271</v>
    <v>41271</v>
    <v>0</v>
    <v>1</v>
    <v>634922496000000000,639284111737647823,0</v>
    <v>0</v>
    <v>bkhiz2</v>
    <v>XIDX:PWON</v>
    <v>498</v>
  </rv>
  <rv s="2">
    <v>1</v>
    <v>XIDX:PWON</v>
    <v>Daily</v>
    <v>42368</v>
    <v>42368</v>
    <v>0</v>
    <v>1</v>
    <v>635870304000000000,639284111738128083,0</v>
    <v>0</v>
    <v>bkhiz2</v>
    <v>XIDX:PWON</v>
    <v>516</v>
  </rv>
  <rv s="2">
    <v>1</v>
    <v>XIDX:PWON</v>
    <v>Daily</v>
    <v>43829</v>
    <v>43829</v>
    <v>0</v>
    <v>1</v>
    <v>637132608000000000,639284111738607817,0</v>
    <v>0</v>
    <v>bkhiz2</v>
    <v>XIDX:PWON</v>
    <v>353</v>
  </rv>
  <rv s="2">
    <v>1</v>
    <v>XIDX:PWON</v>
    <v>Daily</v>
    <v>45289</v>
    <v>45289</v>
    <v>0</v>
    <v>1</v>
    <v>638394048000000000,639284111739077814,0</v>
    <v>0</v>
    <v>bkhiz2</v>
    <v>XIDX:PWON</v>
    <v>517</v>
  </rv>
  <rv s="2">
    <v>1</v>
    <v>XIDX:PWON</v>
    <v>Daily</v>
    <v>46203</v>
    <v>46203</v>
    <v>0</v>
    <v>1</v>
    <v>639183744000000000,639284111739557814,0</v>
    <v>0</v>
    <v>bkhiz2</v>
    <v>XIDX:PWON</v>
    <v>251</v>
  </rv>
  <rv s="2">
    <v>1</v>
    <v>XIDX:PWON</v>
    <v>Daily</v>
    <v>40907</v>
    <v>40907</v>
    <v>0</v>
    <v>1</v>
    <v>634608000000000000,639284111778907817,0</v>
    <v>0</v>
    <v>bkhiz2</v>
    <v>XIDX:PWON</v>
    <v>298</v>
  </rv>
  <rv s="2">
    <v>1</v>
    <v>XIDX:PWON</v>
    <v>Daily</v>
    <v>42003</v>
    <v>42003</v>
    <v>0</v>
    <v>1</v>
    <v>635554944000000000,639284111779387621,0</v>
    <v>0</v>
    <v>bkhiz2</v>
    <v>XIDX:PWON</v>
    <v>350</v>
  </rv>
  <rv s="2">
    <v>1</v>
    <v>XIDX:PWON</v>
    <v>Daily</v>
    <v>43462</v>
    <v>43462</v>
    <v>0</v>
    <v>1</v>
    <v>636815520000000000,639284111779867624,0</v>
    <v>0</v>
    <v>bkhiz2</v>
    <v>XIDX:PWON</v>
    <v>312</v>
  </rv>
  <rv s="2">
    <v>1</v>
    <v>XIDX:PWON</v>
    <v>Daily</v>
    <v>44925</v>
    <v>44925</v>
    <v>0</v>
    <v>1</v>
    <v>638079552000000000,639284111775657847,0</v>
    <v>0</v>
    <v>bkhiz2</v>
    <v>XIDX:PWON</v>
    <v>518</v>
  </rv>
  <rv s="2">
    <v>1</v>
    <v>XIDX:PWON</v>
    <v>Daily</v>
    <v>42734</v>
    <v>42734</v>
    <v>0</v>
    <v>1</v>
    <v>636186528000000000,639284111811287481,0</v>
    <v>0</v>
    <v>bkhiz2</v>
    <v>XIDX:PWON</v>
    <v>24</v>
  </rv>
  <rv s="2">
    <v>1</v>
    <v>XIDX:PWON</v>
    <v>Daily</v>
    <v>44560</v>
    <v>44560</v>
    <v>0</v>
    <v>1</v>
    <v>637764192000000000,639284111811766703,0</v>
    <v>0</v>
    <v>bkhiz2</v>
    <v>XIDX:PWON</v>
    <v>519</v>
  </rv>
  <rv s="2">
    <v>1</v>
    <v>XIDX:PWON</v>
    <v>Daily</v>
    <v>46021</v>
    <v>46021</v>
    <v>0</v>
    <v>1</v>
    <v>639026496000000000,639284111812247477,0</v>
    <v>0</v>
    <v>bkhiz2</v>
    <v>XIDX:PWON</v>
    <v>520</v>
  </rv>
  <rv s="2">
    <v>1</v>
    <v>XIDX:SRAJ</v>
    <v>Daily</v>
    <v>41271</v>
    <v>41271</v>
    <v>0</v>
    <v>1</v>
    <v>634922496000000000,639284111686648424,0</v>
    <v>0</v>
    <v>bkhqnm</v>
    <v>XIDX:SRAJ</v>
    <v>521</v>
  </rv>
  <rv s="2">
    <v>1</v>
    <v>XIDX:SRAJ</v>
    <v>Daily</v>
    <v>42003</v>
    <v>42003</v>
    <v>0</v>
    <v>1</v>
    <v>635554944000000000,639284111687128043,0</v>
    <v>0</v>
    <v>bkhqnm</v>
    <v>XIDX:SRAJ</v>
    <v>522</v>
  </rv>
  <rv s="2">
    <v>1</v>
    <v>XIDX:SRAJ</v>
    <v>Daily</v>
    <v>43098</v>
    <v>43098</v>
    <v>0</v>
    <v>1</v>
    <v>636501024000000000,639284111691267508,0</v>
    <v>0</v>
    <v>bkhqnm</v>
    <v>XIDX:SRAJ</v>
    <v>523</v>
  </rv>
  <rv s="2">
    <v>1</v>
    <v>XIDX:SRAJ</v>
    <v>Daily</v>
    <v>43829</v>
    <v>43829</v>
    <v>0</v>
    <v>1</v>
    <v>637132608000000000,639284111691748384,0</v>
    <v>0</v>
    <v>bkhqnm</v>
    <v>XIDX:SRAJ</v>
    <v>524</v>
  </rv>
  <rv s="2">
    <v>1</v>
    <v>XIDX:SRAJ</v>
    <v>Daily</v>
    <v>44925</v>
    <v>44925</v>
    <v>0</v>
    <v>1</v>
    <v>638079552000000000,639284111692228026,0</v>
    <v>0</v>
    <v>bkhqnm</v>
    <v>XIDX:SRAJ</v>
    <v>130</v>
  </rv>
  <rv s="2">
    <v>1</v>
    <v>XIDX:SRAJ</v>
    <v>Daily</v>
    <v>40907</v>
    <v>40907</v>
    <v>0</v>
    <v>1</v>
    <v>634608000000000000,639284111761097943,0</v>
    <v>0</v>
    <v>bkhqnm</v>
    <v>XIDX:SRAJ</v>
    <v>525</v>
  </rv>
  <rv s="2">
    <v>1</v>
    <v>XIDX:SRAJ</v>
    <v>Daily</v>
    <v>41638</v>
    <v>41638</v>
    <v>0</v>
    <v>1</v>
    <v>635239584000000000,639284111761577937,0</v>
    <v>0</v>
    <v>bkhqnm</v>
    <v>XIDX:SRAJ</v>
    <v>526</v>
  </rv>
  <rv s="2">
    <v>1</v>
    <v>XIDX:SRAJ</v>
    <v>Daily</v>
    <v>42734</v>
    <v>42734</v>
    <v>0</v>
    <v>1</v>
    <v>636186528000000000,639284111762047937,0</v>
    <v>0</v>
    <v>bkhqnm</v>
    <v>XIDX:SRAJ</v>
    <v>527</v>
  </rv>
  <rv s="2">
    <v>1</v>
    <v>XIDX:SRAJ</v>
    <v>Daily</v>
    <v>43462</v>
    <v>43462</v>
    <v>0</v>
    <v>1</v>
    <v>636815520000000000,639284111762537733,0</v>
    <v>0</v>
    <v>bkhqnm</v>
    <v>XIDX:SRAJ</v>
    <v>18</v>
  </rv>
  <rv s="2">
    <v>1</v>
    <v>XIDX:SRAJ</v>
    <v>Daily</v>
    <v>44560</v>
    <v>44560</v>
    <v>0</v>
    <v>1</v>
    <v>637764192000000000,639284111763007934,0</v>
    <v>0</v>
    <v>bkhqnm</v>
    <v>XIDX:SRAJ</v>
    <v>13</v>
  </rv>
  <rv s="2">
    <v>1</v>
    <v>XIDX:SRAJ</v>
    <v>Daily</v>
    <v>45656</v>
    <v>45656</v>
    <v>0</v>
    <v>1</v>
    <v>638711136000000000,639284111763497924,0</v>
    <v>0</v>
    <v>bkhqnm</v>
    <v>XIDX:SRAJ</v>
    <v>528</v>
  </rv>
  <rv s="2">
    <v>1</v>
    <v>XIDX:SRAJ</v>
    <v>Daily</v>
    <v>46021</v>
    <v>46021</v>
    <v>0</v>
    <v>1</v>
    <v>639026496000000000,639284111763967929,0</v>
    <v>0</v>
    <v>bkhqnm</v>
    <v>XIDX:SRAJ</v>
    <v>529</v>
  </rv>
  <rv s="2">
    <v>1</v>
    <v>XIDX:SRAJ</v>
    <v>Daily</v>
    <v>46111</v>
    <v>46111</v>
    <v>0</v>
    <v>1</v>
    <v>639104256000000000,639284111764446997,0</v>
    <v>0</v>
    <v>bkhqnm</v>
    <v>XIDX:SRAJ</v>
    <v>27</v>
  </rv>
  <rv s="2">
    <v>1</v>
    <v>XIDX:SRAJ</v>
    <v>Daily</v>
    <v>42368</v>
    <v>42368</v>
    <v>0</v>
    <v>1</v>
    <v>635870304000000000,639284111795557526,0</v>
    <v>0</v>
    <v>bkhqnm</v>
    <v>XIDX:SRAJ</v>
    <v>530</v>
  </rv>
  <rv s="2">
    <v>1</v>
    <v>XIDX:SRAJ</v>
    <v>Daily</v>
    <v>44195</v>
    <v>44195</v>
    <v>0</v>
    <v>1</v>
    <v>637448832000000000,639284111796037535,0</v>
    <v>0</v>
    <v>bkhqnm</v>
    <v>XIDX:SRAJ</v>
    <v>531</v>
  </rv>
  <rv s="2">
    <v>1</v>
    <v>XIDX:SRAJ</v>
    <v>Daily</v>
    <v>45289</v>
    <v>45289</v>
    <v>0</v>
    <v>1</v>
    <v>638394048000000000,639284111796517537,0</v>
    <v>0</v>
    <v>bkhqnm</v>
    <v>XIDX:SRAJ</v>
    <v>255</v>
  </rv>
  <rv s="2">
    <v>1</v>
    <v>XIDX:SRAJ</v>
    <v>Daily</v>
    <v>46203</v>
    <v>46203</v>
    <v>0</v>
    <v>1</v>
    <v>639183744000000000,639284111796987531,0</v>
    <v>0</v>
    <v>bkhqnm</v>
    <v>XIDX:SRAJ</v>
    <v>532</v>
  </rv>
  <rv s="2">
    <v>1</v>
    <v>XIDX:SQMI</v>
    <v>Daily</v>
    <v>43098</v>
    <v>43098</v>
    <v>0</v>
    <v>1</v>
    <v>636501024000000000,639284111692699227,0</v>
    <v>0</v>
    <v>bkhqkr</v>
    <v>XIDX:SQMI</v>
    <v>533</v>
  </rv>
  <rv s="2">
    <v>1</v>
    <v>XIDX:SQMI</v>
    <v>Daily</v>
    <v>43462</v>
    <v>43462</v>
    <v>0</v>
    <v>1</v>
    <v>636815520000000000,639284111693188323,0</v>
    <v>0</v>
    <v>bkhqkr</v>
    <v>XIDX:SQMI</v>
    <v>534</v>
  </rv>
  <rv s="2">
    <v>1</v>
    <v>XIDX:SQMI</v>
    <v>Daily</v>
    <v>44560</v>
    <v>44560</v>
    <v>0</v>
    <v>1</v>
    <v>637764192000000000,639284111693668316,0</v>
    <v>0</v>
    <v>bkhqkr</v>
    <v>XIDX:SQMI</v>
    <v>535</v>
  </rv>
  <rv s="2">
    <v>1</v>
    <v>XIDX:SQMI</v>
    <v>Daily</v>
    <v>45656</v>
    <v>45656</v>
    <v>0</v>
    <v>1</v>
    <v>638711136000000000,639284111694139242,0</v>
    <v>0</v>
    <v>bkhqkr</v>
    <v>XIDX:SQMI</v>
    <v>445</v>
  </rv>
  <rv s="2">
    <v>1</v>
    <v>XIDX:SQMI</v>
    <v>Daily</v>
    <v>46203</v>
    <v>46203</v>
    <v>0</v>
    <v>1</v>
    <v>639183744000000000,639284111694609233,0</v>
    <v>0</v>
    <v>bkhqkr</v>
    <v>XIDX:SQMI</v>
    <v>536</v>
  </rv>
  <rv s="2">
    <v>1</v>
    <v>XIDX:SQMI</v>
    <v>Daily</v>
    <v>43829</v>
    <v>43829</v>
    <v>0</v>
    <v>1</v>
    <v>637132608000000000,639284111760659017,0</v>
    <v>0</v>
    <v>bkhqkr</v>
    <v>XIDX:SQMI</v>
    <v>12</v>
  </rv>
  <rv s="2">
    <v>1</v>
    <v>XIDX:SQMI</v>
    <v>Daily</v>
    <v>44925</v>
    <v>44925</v>
    <v>0</v>
    <v>1</v>
    <v>638079552000000000,639284111761138957,0</v>
    <v>0</v>
    <v>bkhqkr</v>
    <v>XIDX:SQMI</v>
    <v>285</v>
  </rv>
  <rv s="2">
    <v>1</v>
    <v>XIDX:SQMI</v>
    <v>Daily</v>
    <v>46021</v>
    <v>46021</v>
    <v>0</v>
    <v>1</v>
    <v>639026496000000000,639284111761618981,0</v>
    <v>0</v>
    <v>bkhqkr</v>
    <v>XIDX:SQMI</v>
    <v>27</v>
  </rv>
  <rv s="2">
    <v>1</v>
    <v>XIDX:SQMI</v>
    <v>Daily</v>
    <v>46111</v>
    <v>46111</v>
    <v>0</v>
    <v>1</v>
    <v>639104256000000000,639284111762088981,0</v>
    <v>0</v>
    <v>bkhqkr</v>
    <v>XIDX:SQMI</v>
    <v>278</v>
  </rv>
  <rv s="2">
    <v>1</v>
    <v>XIDX:SQMI</v>
    <v>Daily</v>
    <v>44195</v>
    <v>44195</v>
    <v>0</v>
    <v>1</v>
    <v>637448832000000000,639284111797469508,0</v>
    <v>0</v>
    <v>bkhqkr</v>
    <v>XIDX:SQMI</v>
    <v>395</v>
  </rv>
  <rv s="2">
    <v>1</v>
    <v>XIDX:SQMI</v>
    <v>Daily</v>
    <v>45289</v>
    <v>45289</v>
    <v>0</v>
    <v>1</v>
    <v>638394048000000000,639284111797958858,0</v>
    <v>0</v>
    <v>bkhqkr</v>
    <v>XIDX:SQMI</v>
    <v>286</v>
  </rv>
  <rv s="2">
    <v>1</v>
    <v>XIDX:SCCO</v>
    <v>Daily</v>
    <v>41271</v>
    <v>41271</v>
    <v>0</v>
    <v>1</v>
    <v>634922496000000000,639284111694612938,0</v>
    <v>0</v>
    <v>bkhl77</v>
    <v>XIDX:SCCO</v>
    <v>537</v>
  </rv>
  <rv s="2">
    <v>1</v>
    <v>XIDX:SCCO</v>
    <v>Daily</v>
    <v>43462</v>
    <v>43462</v>
    <v>0</v>
    <v>1</v>
    <v>636815520000000000,639284111695572960,0</v>
    <v>0</v>
    <v>bkhl77</v>
    <v>XIDX:SCCO</v>
    <v>538</v>
  </rv>
  <rv s="2">
    <v>1</v>
    <v>XIDX:SCCO</v>
    <v>Daily</v>
    <v>44925</v>
    <v>44925</v>
    <v>0</v>
    <v>1</v>
    <v>638079552000000000,639284111691242921,0</v>
    <v>0</v>
    <v>bkhl77</v>
    <v>XIDX:SCCO</v>
    <v>539</v>
  </rv>
  <rv s="2">
    <v>1</v>
    <v>XIDX:SCCO</v>
    <v>Daily</v>
    <v>42003</v>
    <v>42003</v>
    <v>0</v>
    <v>1</v>
    <v>635554944000000000,639284111727583151,0</v>
    <v>0</v>
    <v>bkhl77</v>
    <v>XIDX:SCCO</v>
    <v>207</v>
  </rv>
  <rv s="2">
    <v>1</v>
    <v>XIDX:SCCO</v>
    <v>Daily</v>
    <v>43829</v>
    <v>43829</v>
    <v>0</v>
    <v>1</v>
    <v>637132608000000000,639284111728063156,0</v>
    <v>0</v>
    <v>bkhl77</v>
    <v>XIDX:SCCO</v>
    <v>540</v>
  </rv>
  <rv s="2">
    <v>1</v>
    <v>XIDX:SCCO</v>
    <v>Daily</v>
    <v>45289</v>
    <v>45289</v>
    <v>0</v>
    <v>1</v>
    <v>638394048000000000,639284111728533163,0</v>
    <v>0</v>
    <v>bkhl77</v>
    <v>XIDX:SCCO</v>
    <v>541</v>
  </rv>
  <rv s="2">
    <v>1</v>
    <v>XIDX:SCCO</v>
    <v>Daily</v>
    <v>46203</v>
    <v>46203</v>
    <v>0</v>
    <v>1</v>
    <v>639183744000000000,639284111728993156,0</v>
    <v>0</v>
    <v>bkhl77</v>
    <v>XIDX:SCCO</v>
    <v>32</v>
  </rv>
  <rv s="2">
    <v>1</v>
    <v>XIDX:SCCO</v>
    <v>Daily</v>
    <v>43098</v>
    <v>43098</v>
    <v>0</v>
    <v>1</v>
    <v>636501024000000000,639284111770113368,0</v>
    <v>0</v>
    <v>bkhl77</v>
    <v>XIDX:SCCO</v>
    <v>542</v>
  </rv>
  <rv s="2">
    <v>1</v>
    <v>XIDX:SCCO</v>
    <v>Daily</v>
    <v>44560</v>
    <v>44560</v>
    <v>0</v>
    <v>1</v>
    <v>637764192000000000,639284111770583175,0</v>
    <v>0</v>
    <v>bkhl77</v>
    <v>XIDX:SCCO</v>
    <v>543</v>
  </rv>
  <rv s="2">
    <v>1</v>
    <v>XIDX:SCCO</v>
    <v>Daily</v>
    <v>46021</v>
    <v>46021</v>
    <v>0</v>
    <v>1</v>
    <v>639026496000000000,639284111771063194,0</v>
    <v>0</v>
    <v>bkhl77</v>
    <v>XIDX:SCCO</v>
    <v>428</v>
  </rv>
  <rv s="2">
    <v>1</v>
    <v>XIDX:SCCO</v>
    <v>Daily</v>
    <v>39812</v>
    <v>39812</v>
    <v>0</v>
    <v>1</v>
    <v>633661920000000000,639284111804853589,0</v>
    <v>0</v>
    <v>bkhl77</v>
    <v>XIDX:SCCO</v>
    <v>544</v>
  </rv>
  <rv s="2">
    <v>1</v>
    <v>XIDX:SCCO</v>
    <v>Daily</v>
    <v>41638</v>
    <v>41638</v>
    <v>0</v>
    <v>1</v>
    <v>635239584000000000,639284111805792958,0</v>
    <v>0</v>
    <v>bkhl77</v>
    <v>XIDX:SCCO</v>
    <v>545</v>
  </rv>
  <rv s="2">
    <v>1</v>
    <v>XIDX:SCCO</v>
    <v>Daily</v>
    <v>42734</v>
    <v>42734</v>
    <v>0</v>
    <v>1</v>
    <v>636186528000000000,639284111802002977,0</v>
    <v>0</v>
    <v>bkhl77</v>
    <v>XIDX:SCCO</v>
    <v>111</v>
  </rv>
  <rv s="2">
    <v>1</v>
    <v>XIDX:SCCO</v>
    <v>Daily</v>
    <v>44195</v>
    <v>44195</v>
    <v>0</v>
    <v>1</v>
    <v>637448832000000000,639284111802482998,0</v>
    <v>0</v>
    <v>bkhl77</v>
    <v>XIDX:SCCO</v>
    <v>546</v>
  </rv>
  <rv s="2">
    <v>1</v>
    <v>XIDX:SCCO</v>
    <v>Daily</v>
    <v>45656</v>
    <v>45656</v>
    <v>0</v>
    <v>1</v>
    <v>638711136000000000,639284111802952971,0</v>
    <v>0</v>
    <v>bkhl77</v>
    <v>XIDX:SCCO</v>
    <v>366</v>
  </rv>
  <rv s="2">
    <v>1</v>
    <v>XIDX:SCCO</v>
    <v>Daily</v>
    <v>46111</v>
    <v>46111</v>
    <v>0</v>
    <v>1</v>
    <v>639104256000000000,639284111803433574,0</v>
    <v>0</v>
    <v>bkhl77</v>
    <v>XIDX:SCCO</v>
    <v>428</v>
  </rv>
  <rv s="2">
    <v>1</v>
    <v>XIDX:SAME</v>
    <v>Daily</v>
    <v>44560</v>
    <v>44560</v>
    <v>0</v>
    <v>1</v>
    <v>637764192000000000,639284111691709244,0</v>
    <v>0</v>
    <v>bkhl1h</v>
    <v>XIDX:SAME</v>
    <v>60</v>
  </rv>
  <rv s="2">
    <v>1</v>
    <v>XIDX:SAME</v>
    <v>Daily</v>
    <v>41638</v>
    <v>41638</v>
    <v>0</v>
    <v>1</v>
    <v>635239584000000000,639284111729469115,0</v>
    <v>0</v>
    <v>bkhl1h</v>
    <v>XIDX:SAME</v>
    <v>56</v>
  </rv>
  <rv s="2">
    <v>1</v>
    <v>XIDX:SAME</v>
    <v>Daily</v>
    <v>42734</v>
    <v>42734</v>
    <v>0</v>
    <v>1</v>
    <v>636186528000000000,639284111730029105,0</v>
    <v>0</v>
    <v>bkhl1h</v>
    <v>XIDX:SAME</v>
    <v>59</v>
  </rv>
  <rv s="2">
    <v>1</v>
    <v>XIDX:SAME</v>
    <v>Daily</v>
    <v>43829</v>
    <v>43829</v>
    <v>0</v>
    <v>1</v>
    <v>637132608000000000,639284111730507674,0</v>
    <v>0</v>
    <v>bkhl1h</v>
    <v>XIDX:SAME</v>
    <v>249</v>
  </rv>
  <rv s="2">
    <v>1</v>
    <v>XIDX:SAME</v>
    <v>Daily</v>
    <v>45289</v>
    <v>45289</v>
    <v>0</v>
    <v>1</v>
    <v>638394048000000000,639284111730997667,0</v>
    <v>0</v>
    <v>bkhl1h</v>
    <v>XIDX:SAME</v>
    <v>80</v>
  </rv>
  <rv s="2">
    <v>1</v>
    <v>XIDX:SAME</v>
    <v>Daily</v>
    <v>46203</v>
    <v>46203</v>
    <v>0</v>
    <v>1</v>
    <v>639183744000000000,639284111726725019,0</v>
    <v>0</v>
    <v>bkhl1h</v>
    <v>XIDX:SAME</v>
    <v>547</v>
  </rv>
  <rv s="2">
    <v>1</v>
    <v>XIDX:SAME</v>
    <v>Daily</v>
    <v>42003</v>
    <v>42003</v>
    <v>0</v>
    <v>1</v>
    <v>635554944000000000,639284111768138977,0</v>
    <v>0</v>
    <v>bkhl1h</v>
    <v>XIDX:SAME</v>
    <v>548</v>
  </rv>
  <rv s="2">
    <v>1</v>
    <v>XIDX:SAME</v>
    <v>Daily</v>
    <v>43098</v>
    <v>43098</v>
    <v>0</v>
    <v>1</v>
    <v>636501024000000000,639284111768604811,0</v>
    <v>0</v>
    <v>bkhl1h</v>
    <v>XIDX:SAME</v>
    <v>353</v>
  </rv>
  <rv s="2">
    <v>1</v>
    <v>XIDX:SAME</v>
    <v>Daily</v>
    <v>44195</v>
    <v>44195</v>
    <v>0</v>
    <v>1</v>
    <v>637448832000000000,639284111769078973,0</v>
    <v>0</v>
    <v>bkhl1h</v>
    <v>XIDX:SAME</v>
    <v>9</v>
  </rv>
  <rv s="2">
    <v>1</v>
    <v>XIDX:SAME</v>
    <v>Daily</v>
    <v>45656</v>
    <v>45656</v>
    <v>0</v>
    <v>1</v>
    <v>638711136000000000,639284111769556992,0</v>
    <v>0</v>
    <v>bkhl1h</v>
    <v>XIDX:SAME</v>
    <v>401</v>
  </rv>
  <rv s="2">
    <v>1</v>
    <v>XIDX:SAME</v>
    <v>Daily</v>
    <v>46111</v>
    <v>46111</v>
    <v>0</v>
    <v>1</v>
    <v>639104256000000000,639284111770028976,0</v>
    <v>0</v>
    <v>bkhl1h</v>
    <v>XIDX:SAME</v>
    <v>72</v>
  </rv>
  <rv s="2">
    <v>1</v>
    <v>XIDX:SAME</v>
    <v>Daily</v>
    <v>42368</v>
    <v>42368</v>
    <v>0</v>
    <v>1</v>
    <v>635870304000000000,639284111804384650,0</v>
    <v>0</v>
    <v>bkhl1h</v>
    <v>XIDX:SAME</v>
    <v>82</v>
  </rv>
  <rv s="2">
    <v>1</v>
    <v>XIDX:SAME</v>
    <v>Daily</v>
    <v>43462</v>
    <v>43462</v>
    <v>0</v>
    <v>1</v>
    <v>636815520000000000,639284111804878812,0</v>
    <v>0</v>
    <v>bkhl1h</v>
    <v>XIDX:SAME</v>
    <v>59</v>
  </rv>
  <rv s="2">
    <v>1</v>
    <v>XIDX:SAME</v>
    <v>Daily</v>
    <v>44925</v>
    <v>44925</v>
    <v>0</v>
    <v>1</v>
    <v>638079552000000000,639284111805348814,0</v>
    <v>0</v>
    <v>bkhl1h</v>
    <v>XIDX:SAME</v>
    <v>255</v>
  </rv>
  <rv s="2">
    <v>1</v>
    <v>XIDX:SAME</v>
    <v>Daily</v>
    <v>46021</v>
    <v>46021</v>
    <v>0</v>
    <v>1</v>
    <v>639026496000000000,639284111805818812,0</v>
    <v>0</v>
    <v>bkhl1h</v>
    <v>XIDX:SAME</v>
    <v>549</v>
  </rv>
  <rv s="2">
    <v>1</v>
    <v>XIDX:RUIS</v>
    <v>Daily</v>
    <v>42368</v>
    <v>42368</v>
    <v>0</v>
    <v>1</v>
    <v>635870304000000000,639284111695058331,0</v>
    <v>0</v>
    <v>bkhjh7</v>
    <v>XIDX:RUIS</v>
    <v>550</v>
  </rv>
  <rv s="2">
    <v>1</v>
    <v>XIDX:RUIS</v>
    <v>Daily</v>
    <v>43829</v>
    <v>43829</v>
    <v>0</v>
    <v>1</v>
    <v>637132608000000000,639284111695535310,0</v>
    <v>0</v>
    <v>bkhjh7</v>
    <v>XIDX:RUIS</v>
    <v>17</v>
  </rv>
  <rv s="2">
    <v>1</v>
    <v>XIDX:RUIS</v>
    <v>Daily</v>
    <v>45289</v>
    <v>45289</v>
    <v>0</v>
    <v>1</v>
    <v>638394048000000000,639284111691335283,0</v>
    <v>0</v>
    <v>bkhjh7</v>
    <v>XIDX:RUIS</v>
    <v>551</v>
  </rv>
  <rv s="2">
    <v>1</v>
    <v>XIDX:RUIS</v>
    <v>Daily</v>
    <v>46203</v>
    <v>46203</v>
    <v>0</v>
    <v>1</v>
    <v>639183744000000000,639284111691805286,0</v>
    <v>0</v>
    <v>bkhjh7</v>
    <v>XIDX:RUIS</v>
    <v>552</v>
  </rv>
  <rv s="2">
    <v>1</v>
    <v>XIDX:RUIS</v>
    <v>Daily</v>
    <v>40542</v>
    <v>40542</v>
    <v>0</v>
    <v>1</v>
    <v>634292640000000000,639284111728665513,0</v>
    <v>0</v>
    <v>bkhjh7</v>
    <v>XIDX:RUIS</v>
    <v>250</v>
  </rv>
  <rv s="2">
    <v>1</v>
    <v>XIDX:RUIS</v>
    <v>Daily</v>
    <v>42003</v>
    <v>42003</v>
    <v>0</v>
    <v>1</v>
    <v>635554944000000000,639284111729135542,0</v>
    <v>0</v>
    <v>bkhjh7</v>
    <v>XIDX:RUIS</v>
    <v>553</v>
  </rv>
  <rv s="2">
    <v>1</v>
    <v>XIDX:RUIS</v>
    <v>Daily</v>
    <v>43462</v>
    <v>43462</v>
    <v>0</v>
    <v>1</v>
    <v>636815520000000000,639284111729608664,0</v>
    <v>0</v>
    <v>bkhjh7</v>
    <v>XIDX:RUIS</v>
    <v>242</v>
  </rv>
  <rv s="2">
    <v>1</v>
    <v>XIDX:RUIS</v>
    <v>Daily</v>
    <v>44925</v>
    <v>44925</v>
    <v>0</v>
    <v>1</v>
    <v>638079552000000000,639284111730082295,0</v>
    <v>0</v>
    <v>bkhjh7</v>
    <v>XIDX:RUIS</v>
    <v>554</v>
  </rv>
  <rv s="2">
    <v>1</v>
    <v>XIDX:RUIS</v>
    <v>Daily</v>
    <v>40176</v>
    <v>40176</v>
    <v>0</v>
    <v>1</v>
    <v>633976416000000000,639284111768535713,0</v>
    <v>0</v>
    <v>bkhjh7</v>
    <v>XIDX:RUIS</v>
    <v>434</v>
  </rv>
  <rv s="2">
    <v>1</v>
    <v>XIDX:RUIS</v>
    <v>Daily</v>
    <v>41271</v>
    <v>41271</v>
    <v>0</v>
    <v>1</v>
    <v>634922496000000000,639284111769025723,0</v>
    <v>0</v>
    <v>bkhjh7</v>
    <v>XIDX:RUIS</v>
    <v>555</v>
  </rv>
  <rv s="2">
    <v>1</v>
    <v>XIDX:RUIS</v>
    <v>Daily</v>
    <v>42734</v>
    <v>42734</v>
    <v>0</v>
    <v>1</v>
    <v>636186528000000000,639284111769492696,0</v>
    <v>0</v>
    <v>bkhjh7</v>
    <v>XIDX:RUIS</v>
    <v>403</v>
  </rv>
  <rv s="2">
    <v>1</v>
    <v>XIDX:RUIS</v>
    <v>Daily</v>
    <v>44195</v>
    <v>44195</v>
    <v>0</v>
    <v>1</v>
    <v>637448832000000000,639284111769965729,0</v>
    <v>0</v>
    <v>bkhjh7</v>
    <v>XIDX:RUIS</v>
    <v>7</v>
  </rv>
  <rv s="2">
    <v>1</v>
    <v>XIDX:RUIS</v>
    <v>Daily</v>
    <v>45656</v>
    <v>45656</v>
    <v>0</v>
    <v>1</v>
    <v>638711136000000000,639284111770435728,0</v>
    <v>0</v>
    <v>bkhjh7</v>
    <v>XIDX:RUIS</v>
    <v>409</v>
  </rv>
  <rv s="2">
    <v>1</v>
    <v>XIDX:RUIS</v>
    <v>Daily</v>
    <v>46111</v>
    <v>46111</v>
    <v>0</v>
    <v>1</v>
    <v>639104256000000000,639284111770912708,0</v>
    <v>0</v>
    <v>bkhjh7</v>
    <v>XIDX:RUIS</v>
    <v>251</v>
  </rv>
  <rv s="2">
    <v>1</v>
    <v>XIDX:RUIS</v>
    <v>Daily</v>
    <v>39812</v>
    <v>39812</v>
    <v>0</v>
    <v>1</v>
    <v>633661920000000000,639284111803835875,0</v>
    <v>0</v>
    <v>bkhjh7</v>
    <v>XIDX:RUIS</v>
    <v>245</v>
  </rv>
  <rv s="2">
    <v>1</v>
    <v>XIDX:RUIS</v>
    <v>Daily</v>
    <v>40907</v>
    <v>40907</v>
    <v>0</v>
    <v>1</v>
    <v>634608000000000000,639284111804409337,0</v>
    <v>0</v>
    <v>bkhjh7</v>
    <v>XIDX:RUIS</v>
    <v>6</v>
  </rv>
  <rv s="2">
    <v>1</v>
    <v>XIDX:RUIS</v>
    <v>Daily</v>
    <v>41638</v>
    <v>41638</v>
    <v>0</v>
    <v>1</v>
    <v>635239584000000000,639284111804875885,0</v>
    <v>0</v>
    <v>bkhjh7</v>
    <v>XIDX:RUIS</v>
    <v>254</v>
  </rv>
  <rv s="2">
    <v>1</v>
    <v>XIDX:RUIS</v>
    <v>Daily</v>
    <v>43098</v>
    <v>43098</v>
    <v>0</v>
    <v>1</v>
    <v>636501024000000000,639284111805349350,0</v>
    <v>0</v>
    <v>bkhjh7</v>
    <v>XIDX:RUIS</v>
    <v>12</v>
  </rv>
  <rv s="2">
    <v>1</v>
    <v>XIDX:RUIS</v>
    <v>Daily</v>
    <v>44560</v>
    <v>44560</v>
    <v>0</v>
    <v>1</v>
    <v>637764192000000000,639284111805825888,0</v>
    <v>0</v>
    <v>bkhjh7</v>
    <v>XIDX:RUIS</v>
    <v>396</v>
  </rv>
  <rv s="2">
    <v>1</v>
    <v>XIDX:RUIS</v>
    <v>Daily</v>
    <v>46021</v>
    <v>46021</v>
    <v>0</v>
    <v>1</v>
    <v>639026496000000000,639284111806295872,0</v>
    <v>0</v>
    <v>bkhjh7</v>
    <v>XIDX:RUIS</v>
    <v>10</v>
  </rv>
  <rv s="2">
    <v>1</v>
    <v>XIDX:SMMA</v>
    <v>Daily</v>
    <v>42734</v>
    <v>42734</v>
    <v>0</v>
    <v>1</v>
    <v>636186528000000000,639284111700399463,0</v>
    <v>0</v>
    <v>bkhs7w</v>
    <v>XIDX:SMMA</v>
    <v>556</v>
  </rv>
  <rv s="2">
    <v>1</v>
    <v>XIDX:SMMA</v>
    <v>Daily</v>
    <v>43098</v>
    <v>43098</v>
    <v>0</v>
    <v>1</v>
    <v>636501024000000000,639284111700869462,0</v>
    <v>0</v>
    <v>bkhs7w</v>
    <v>XIDX:SMMA</v>
    <v>557</v>
  </rv>
  <rv s="2">
    <v>1</v>
    <v>XIDX:SMMA</v>
    <v>Daily</v>
    <v>43462</v>
    <v>43462</v>
    <v>0</v>
    <v>1</v>
    <v>636815520000000000,639284111701353573,0</v>
    <v>0</v>
    <v>bkhs7w</v>
    <v>XIDX:SMMA</v>
    <v>539</v>
  </rv>
  <rv s="2">
    <v>1</v>
    <v>XIDX:SMMA</v>
    <v>Daily</v>
    <v>43829</v>
    <v>43829</v>
    <v>0</v>
    <v>1</v>
    <v>637132608000000000,639284111701829446,0</v>
    <v>0</v>
    <v>bkhs7w</v>
    <v>XIDX:SMMA</v>
    <v>558</v>
  </rv>
  <rv s="2">
    <v>1</v>
    <v>XIDX:SMMA</v>
    <v>Daily</v>
    <v>44195</v>
    <v>44195</v>
    <v>0</v>
    <v>1</v>
    <v>637448832000000000,639284111702309647,0</v>
    <v>0</v>
    <v>bkhs7w</v>
    <v>XIDX:SMMA</v>
    <v>559</v>
  </rv>
  <rv s="2">
    <v>1</v>
    <v>XIDX:SMMA</v>
    <v>Daily</v>
    <v>44560</v>
    <v>44560</v>
    <v>0</v>
    <v>1</v>
    <v>637764192000000000,639284111702793547,0</v>
    <v>0</v>
    <v>bkhs7w</v>
    <v>XIDX:SMMA</v>
    <v>560</v>
  </rv>
  <rv s="2">
    <v>1</v>
    <v>XIDX:SMMA</v>
    <v>Daily</v>
    <v>44925</v>
    <v>44925</v>
    <v>0</v>
    <v>1</v>
    <v>638079552000000000,639284111703269445,0</v>
    <v>0</v>
    <v>bkhs7w</v>
    <v>XIDX:SMMA</v>
    <v>561</v>
  </rv>
  <rv s="2">
    <v>1</v>
    <v>XIDX:SMMA</v>
    <v>Daily</v>
    <v>45289</v>
    <v>45289</v>
    <v>0</v>
    <v>1</v>
    <v>638394048000000000,639284111703749441,0</v>
    <v>0</v>
    <v>bkhs7w</v>
    <v>XIDX:SMMA</v>
    <v>27</v>
  </rv>
  <rv s="2">
    <v>1</v>
    <v>XIDX:SMMA</v>
    <v>Daily</v>
    <v>45656</v>
    <v>45656</v>
    <v>0</v>
    <v>1</v>
    <v>638711136000000000,639284111704219437,0</v>
    <v>0</v>
    <v>bkhs7w</v>
    <v>XIDX:SMMA</v>
    <v>562</v>
  </rv>
  <rv s="2">
    <v>1</v>
    <v>XIDX:SMMA</v>
    <v>Daily</v>
    <v>46021</v>
    <v>46021</v>
    <v>0</v>
    <v>1</v>
    <v>639026496000000000,639284111704699440,0</v>
    <v>0</v>
    <v>bkhs7w</v>
    <v>XIDX:SMMA</v>
    <v>563</v>
  </rv>
  <rv s="2">
    <v>1</v>
    <v>XIDX:SMMA</v>
    <v>Daily</v>
    <v>46203</v>
    <v>46203</v>
    <v>0</v>
    <v>1</v>
    <v>639183744000000000,639284111700379466,0</v>
    <v>0</v>
    <v>bkhs7w</v>
    <v>XIDX:SMMA</v>
    <v>564</v>
  </rv>
  <rv s="2">
    <v>1</v>
    <v>XIDX:SMMA</v>
    <v>Daily</v>
    <v>46111</v>
    <v>46111</v>
    <v>0</v>
    <v>1</v>
    <v>639104256000000000,639284111700849462,0</v>
    <v>0</v>
    <v>bkhs7w</v>
    <v>XIDX:SMMA</v>
    <v>565</v>
  </rv>
  <rv s="2">
    <v>1</v>
    <v>XIDX:ROTI</v>
    <v>Daily</v>
    <v>40907</v>
    <v>40907</v>
    <v>0</v>
    <v>1</v>
    <v>634608000000000000,639284111692277931,0</v>
    <v>0</v>
    <v>bkhkxm</v>
    <v>XIDX:ROTI</v>
    <v>260</v>
  </rv>
  <rv s="2">
    <v>1</v>
    <v>XIDX:ROTI</v>
    <v>Daily</v>
    <v>42368</v>
    <v>42368</v>
    <v>0</v>
    <v>1</v>
    <v>635870304000000000,639284111692757935,0</v>
    <v>0</v>
    <v>bkhkxm</v>
    <v>XIDX:ROTI</v>
    <v>566</v>
  </rv>
  <rv s="2">
    <v>1</v>
    <v>XIDX:ROTI</v>
    <v>Daily</v>
    <v>43829</v>
    <v>43829</v>
    <v>0</v>
    <v>1</v>
    <v>637132608000000000,639284111693227924,0</v>
    <v>0</v>
    <v>bkhkxm</v>
    <v>XIDX:ROTI</v>
    <v>463</v>
  </rv>
  <rv s="2">
    <v>1</v>
    <v>XIDX:ROTI</v>
    <v>Daily</v>
    <v>45289</v>
    <v>45289</v>
    <v>0</v>
    <v>1</v>
    <v>638394048000000000,639284111693707310,0</v>
    <v>0</v>
    <v>bkhkxm</v>
    <v>XIDX:ROTI</v>
    <v>567</v>
  </rv>
  <rv s="2">
    <v>1</v>
    <v>XIDX:ROTI</v>
    <v>Daily</v>
    <v>46203</v>
    <v>46203</v>
    <v>0</v>
    <v>1</v>
    <v>639183744000000000,639284111694187309,0</v>
    <v>0</v>
    <v>bkhkxm</v>
    <v>XIDX:ROTI</v>
    <v>568</v>
  </rv>
  <rv s="2">
    <v>1</v>
    <v>XIDX:ROTI</v>
    <v>Daily</v>
    <v>40542</v>
    <v>40542</v>
    <v>0</v>
    <v>1</v>
    <v>634292640000000000,639284111730570368,0</v>
    <v>0</v>
    <v>bkhkxm</v>
    <v>XIDX:ROTI</v>
    <v>82</v>
  </rv>
  <rv s="2">
    <v>1</v>
    <v>XIDX:ROTI</v>
    <v>Daily</v>
    <v>41638</v>
    <v>41638</v>
    <v>0</v>
    <v>1</v>
    <v>635239584000000000,639284111731047458,0</v>
    <v>0</v>
    <v>bkhkxm</v>
    <v>XIDX:ROTI</v>
    <v>31</v>
  </rv>
  <rv s="2">
    <v>1</v>
    <v>XIDX:ROTI</v>
    <v>Daily</v>
    <v>43098</v>
    <v>43098</v>
    <v>0</v>
    <v>1</v>
    <v>636501024000000000,639284111733696967,0</v>
    <v>0</v>
    <v>bkhkxm</v>
    <v>XIDX:ROTI</v>
    <v>569</v>
  </rv>
  <rv s="2">
    <v>1</v>
    <v>XIDX:ROTI</v>
    <v>Daily</v>
    <v>44560</v>
    <v>44560</v>
    <v>0</v>
    <v>1</v>
    <v>637764192000000000,639284111734190347,0</v>
    <v>0</v>
    <v>bkhkxm</v>
    <v>XIDX:ROTI</v>
    <v>296</v>
  </rv>
  <rv s="2">
    <v>1</v>
    <v>XIDX:ROTI</v>
    <v>Daily</v>
    <v>46021</v>
    <v>46021</v>
    <v>0</v>
    <v>1</v>
    <v>639026496000000000,639284111734667415,0</v>
    <v>0</v>
    <v>bkhkxm</v>
    <v>XIDX:ROTI</v>
    <v>348</v>
  </rv>
  <rv s="2">
    <v>1</v>
    <v>XIDX:ROTI</v>
    <v>Daily</v>
    <v>41271</v>
    <v>41271</v>
    <v>0</v>
    <v>1</v>
    <v>634922496000000000,639284111771856609,0</v>
    <v>0</v>
    <v>bkhkxm</v>
    <v>XIDX:ROTI</v>
    <v>570</v>
  </rv>
  <rv s="2">
    <v>1</v>
    <v>XIDX:ROTI</v>
    <v>Daily</v>
    <v>42003</v>
    <v>42003</v>
    <v>0</v>
    <v>1</v>
    <v>635554944000000000,639284111772329935,0</v>
    <v>0</v>
    <v>bkhkxm</v>
    <v>XIDX:ROTI</v>
    <v>301</v>
  </rv>
  <rv s="2">
    <v>1</v>
    <v>XIDX:ROTI</v>
    <v>Daily</v>
    <v>43462</v>
    <v>43462</v>
    <v>0</v>
    <v>1</v>
    <v>636815520000000000,639284111769009947,0</v>
    <v>0</v>
    <v>bkhkxm</v>
    <v>XIDX:ROTI</v>
    <v>352</v>
  </rv>
  <rv s="2">
    <v>1</v>
    <v>XIDX:ROTI</v>
    <v>Daily</v>
    <v>44925</v>
    <v>44925</v>
    <v>0</v>
    <v>1</v>
    <v>638079552000000000,639284111769477035,0</v>
    <v>0</v>
    <v>bkhkxm</v>
    <v>XIDX:ROTI</v>
    <v>571</v>
  </rv>
  <rv s="2">
    <v>1</v>
    <v>XIDX:ROTI</v>
    <v>Daily</v>
    <v>42734</v>
    <v>42734</v>
    <v>0</v>
    <v>1</v>
    <v>636186528000000000,639284111802186616,0</v>
    <v>0</v>
    <v>bkhkxm</v>
    <v>XIDX:ROTI</v>
    <v>572</v>
  </rv>
  <rv s="2">
    <v>1</v>
    <v>XIDX:ROTI</v>
    <v>Daily</v>
    <v>44195</v>
    <v>44195</v>
    <v>0</v>
    <v>1</v>
    <v>637448832000000000,639284111802656307,0</v>
    <v>0</v>
    <v>bkhkxm</v>
    <v>XIDX:ROTI</v>
    <v>296</v>
  </rv>
  <rv s="2">
    <v>1</v>
    <v>XIDX:ROTI</v>
    <v>Daily</v>
    <v>45656</v>
    <v>45656</v>
    <v>0</v>
    <v>1</v>
    <v>638711136000000000,639284111803146289,0</v>
    <v>0</v>
    <v>bkhkxm</v>
    <v>XIDX:ROTI</v>
    <v>573</v>
  </rv>
  <rv s="2">
    <v>1</v>
    <v>XIDX:ROTI</v>
    <v>Daily</v>
    <v>46111</v>
    <v>46111</v>
    <v>0</v>
    <v>1</v>
    <v>639104256000000000,639284111803616588,0</v>
    <v>0</v>
    <v>bkhkxm</v>
    <v>XIDX:ROTI</v>
    <v>574</v>
  </rv>
  <rv s="2">
    <v>1</v>
    <v>XIDX:PTSP</v>
    <v>Daily</v>
    <v>40907</v>
    <v>40907</v>
    <v>0</v>
    <v>1</v>
    <v>634608000000000000,639284111704455366,0</v>
    <v>0</v>
    <v>bkhitc</v>
    <v>XIDX:PTSP</v>
    <v>127</v>
  </rv>
  <rv s="2">
    <v>1</v>
    <v>XIDX:PTSP</v>
    <v>Daily</v>
    <v>44560</v>
    <v>44560</v>
    <v>0</v>
    <v>1</v>
    <v>637764192000000000,639284111701062014,0</v>
    <v>0</v>
    <v>bkhitc</v>
    <v>XIDX:PTSP</v>
    <v>96</v>
  </rv>
  <rv s="2">
    <v>1</v>
    <v>XIDX:PTSP</v>
    <v>Daily</v>
    <v>46021</v>
    <v>46021</v>
    <v>0</v>
    <v>1</v>
    <v>639026496000000000,639284111701538361,0</v>
    <v>0</v>
    <v>bkhitc</v>
    <v>XIDX:PTSP</v>
    <v>342</v>
  </rv>
  <rv s="2">
    <v>1</v>
    <v>XIDX:PTSP</v>
    <v>Daily</v>
    <v>43829</v>
    <v>43829</v>
    <v>0</v>
    <v>1</v>
    <v>637132608000000000,639284111736735516,0</v>
    <v>0</v>
    <v>bkhitc</v>
    <v>XIDX:PTSP</v>
    <v>27</v>
  </rv>
  <rv s="2">
    <v>1</v>
    <v>XIDX:PTSP</v>
    <v>Daily</v>
    <v>45289</v>
    <v>45289</v>
    <v>0</v>
    <v>1</v>
    <v>638394048000000000,639284111737208723,0</v>
    <v>0</v>
    <v>bkhitc</v>
    <v>XIDX:PTSP</v>
    <v>575</v>
  </rv>
  <rv s="2">
    <v>1</v>
    <v>XIDX:PTSP</v>
    <v>Daily</v>
    <v>44925</v>
    <v>44925</v>
    <v>0</v>
    <v>1</v>
    <v>638079552000000000,639284111779969122,0</v>
    <v>0</v>
    <v>bkhitc</v>
    <v>XIDX:PTSP</v>
    <v>27</v>
  </rv>
  <rv s="2">
    <v>1</v>
    <v>XIDX:PTSP</v>
    <v>Daily</v>
    <v>46203</v>
    <v>46203</v>
    <v>0</v>
    <v>1</v>
    <v>639183744000000000,639284111775892761,0</v>
    <v>0</v>
    <v>bkhitc</v>
    <v>XIDX:PTSP</v>
    <v>339</v>
  </rv>
  <rv s="2">
    <v>1</v>
    <v>XIDX:PTSP</v>
    <v>Daily</v>
    <v>42734</v>
    <v>42734</v>
    <v>0</v>
    <v>1</v>
    <v>636186528000000000,639284111810793116,0</v>
    <v>0</v>
    <v>bkhitc</v>
    <v>XIDX:PTSP</v>
    <v>119</v>
  </rv>
  <rv s="2">
    <v>1</v>
    <v>XIDX:PTSP</v>
    <v>Daily</v>
    <v>44195</v>
    <v>44195</v>
    <v>0</v>
    <v>1</v>
    <v>637448832000000000,639284111811273112,0</v>
    <v>0</v>
    <v>bkhitc</v>
    <v>XIDX:PTSP</v>
    <v>576</v>
  </rv>
  <rv s="2">
    <v>1</v>
    <v>XIDX:PTSP</v>
    <v>Daily</v>
    <v>45656</v>
    <v>45656</v>
    <v>0</v>
    <v>1</v>
    <v>638711136000000000,639284111811749394,0</v>
    <v>0</v>
    <v>bkhitc</v>
    <v>XIDX:PTSP</v>
    <v>371</v>
  </rv>
  <rv s="2">
    <v>1</v>
    <v>XIDX:PTSP</v>
    <v>Daily</v>
    <v>46111</v>
    <v>46111</v>
    <v>0</v>
    <v>1</v>
    <v>639104256000000000,639284111812213120,0</v>
    <v>0</v>
    <v>bkhitc</v>
    <v>XIDX:PTSP</v>
    <v>451</v>
  </rv>
  <rv s="2">
    <v>1</v>
    <v>XIDX:RIGS</v>
    <v>Daily</v>
    <v>40542</v>
    <v>40542</v>
    <v>0</v>
    <v>1</v>
    <v>634292640000000000,639284111693259509,0</v>
    <v>0</v>
    <v>bkhj8m</v>
    <v>XIDX:RIGS</v>
    <v>107</v>
  </rv>
  <rv s="2">
    <v>1</v>
    <v>XIDX:RIGS</v>
    <v>Daily</v>
    <v>41638</v>
    <v>41638</v>
    <v>0</v>
    <v>1</v>
    <v>635239584000000000,639284111693749506,0</v>
    <v>0</v>
    <v>bkhj8m</v>
    <v>XIDX:RIGS</v>
    <v>508</v>
  </rv>
  <rv s="2">
    <v>1</v>
    <v>XIDX:RIGS</v>
    <v>Daily</v>
    <v>42734</v>
    <v>42734</v>
    <v>0</v>
    <v>1</v>
    <v>636186528000000000,639284111694223639,0</v>
    <v>0</v>
    <v>bkhj8m</v>
    <v>XIDX:RIGS</v>
    <v>434</v>
  </rv>
  <rv s="2">
    <v>1</v>
    <v>XIDX:RIGS</v>
    <v>Daily</v>
    <v>43829</v>
    <v>43829</v>
    <v>0</v>
    <v>1</v>
    <v>637132608000000000,639284111694699504,0</v>
    <v>0</v>
    <v>bkhj8m</v>
    <v>XIDX:RIGS</v>
    <v>577</v>
  </rv>
  <rv s="2">
    <v>1</v>
    <v>XIDX:RIGS</v>
    <v>Daily</v>
    <v>45289</v>
    <v>45289</v>
    <v>0</v>
    <v>1</v>
    <v>638394048000000000,639284111695179497,0</v>
    <v>0</v>
    <v>bkhj8m</v>
    <v>XIDX:RIGS</v>
    <v>578</v>
  </rv>
  <rv s="2">
    <v>1</v>
    <v>XIDX:RIGS</v>
    <v>Daily</v>
    <v>46203</v>
    <v>46203</v>
    <v>0</v>
    <v>1</v>
    <v>639183744000000000,639284111695663607,0</v>
    <v>0</v>
    <v>bkhj8m</v>
    <v>XIDX:RIGS</v>
    <v>127</v>
  </rv>
  <rv s="2">
    <v>1</v>
    <v>XIDX:RIGS</v>
    <v>Daily</v>
    <v>41271</v>
    <v>41271</v>
    <v>0</v>
    <v>1</v>
    <v>634922496000000000,639284111734329312,0</v>
    <v>0</v>
    <v>bkhj8m</v>
    <v>XIDX:RIGS</v>
    <v>579</v>
  </rv>
  <rv s="2">
    <v>1</v>
    <v>XIDX:RIGS</v>
    <v>Daily</v>
    <v>42368</v>
    <v>42368</v>
    <v>0</v>
    <v>1</v>
    <v>635870304000000000,639284111771008383,0</v>
    <v>0</v>
    <v>bkhj8m</v>
    <v>XIDX:RIGS</v>
    <v>580</v>
  </rv>
  <rv s="2">
    <v>1</v>
    <v>XIDX:RIGS</v>
    <v>Daily</v>
    <v>43462</v>
    <v>43462</v>
    <v>0</v>
    <v>1</v>
    <v>636815520000000000,639284111771488378,0</v>
    <v>0</v>
    <v>bkhj8m</v>
    <v>XIDX:RIGS</v>
    <v>393</v>
  </rv>
  <rv s="2">
    <v>1</v>
    <v>XIDX:RIGS</v>
    <v>Daily</v>
    <v>44195</v>
    <v>44195</v>
    <v>0</v>
    <v>1</v>
    <v>637448832000000000,639284111771979129,0</v>
    <v>0</v>
    <v>bkhj8m</v>
    <v>XIDX:RIGS</v>
    <v>524</v>
  </rv>
  <rv s="2">
    <v>1</v>
    <v>XIDX:RIGS</v>
    <v>Daily</v>
    <v>44925</v>
    <v>44925</v>
    <v>0</v>
    <v>1</v>
    <v>638079552000000000,639284111772449123,0</v>
    <v>0</v>
    <v>bkhj8m</v>
    <v>XIDX:RIGS</v>
    <v>235</v>
  </rv>
  <rv s="2">
    <v>1</v>
    <v>XIDX:RIGS</v>
    <v>Daily</v>
    <v>42003</v>
    <v>42003</v>
    <v>0</v>
    <v>1</v>
    <v>635554944000000000,639284111803888992,0</v>
    <v>0</v>
    <v>bkhj8m</v>
    <v>XIDX:RIGS</v>
    <v>418</v>
  </rv>
  <rv s="2">
    <v>1</v>
    <v>XIDX:RIGS</v>
    <v>Daily</v>
    <v>43098</v>
    <v>43098</v>
    <v>0</v>
    <v>1</v>
    <v>636501024000000000,639284111804368987,0</v>
    <v>0</v>
    <v>bkhj8m</v>
    <v>XIDX:RIGS</v>
    <v>405</v>
  </rv>
  <rv s="2">
    <v>1</v>
    <v>XIDX:RIGS</v>
    <v>Daily</v>
    <v>44560</v>
    <v>44560</v>
    <v>0</v>
    <v>1</v>
    <v>637764192000000000,639284111804838987,0</v>
    <v>0</v>
    <v>bkhj8m</v>
    <v>XIDX:RIGS</v>
    <v>13</v>
  </rv>
  <rv s="2">
    <v>1</v>
    <v>XIDX:RIGS</v>
    <v>Daily</v>
    <v>45656</v>
    <v>45656</v>
    <v>0</v>
    <v>1</v>
    <v>638711136000000000,639284111805318977,0</v>
    <v>0</v>
    <v>bkhj8m</v>
    <v>XIDX:RIGS</v>
    <v>451</v>
  </rv>
  <rv s="2">
    <v>1</v>
    <v>XIDX:RIGS</v>
    <v>Daily</v>
    <v>46111</v>
    <v>46111</v>
    <v>0</v>
    <v>1</v>
    <v>639104256000000000,639284111805812965,0</v>
    <v>0</v>
    <v>bkhj8m</v>
    <v>XIDX:RIGS</v>
    <v>62</v>
  </rv>
  <rv s="2">
    <v>1</v>
    <v>XIDX:RODA</v>
    <v>Daily</v>
    <v>42003</v>
    <v>42003</v>
    <v>0</v>
    <v>1</v>
    <v>635554944000000000,639284111694665310,0</v>
    <v>0</v>
    <v>bkhkur</v>
    <v>XIDX:RODA</v>
    <v>581</v>
  </rv>
  <rv s="2">
    <v>1</v>
    <v>XIDX:RODA</v>
    <v>Daily</v>
    <v>43829</v>
    <v>43829</v>
    <v>0</v>
    <v>1</v>
    <v>637132608000000000,639284111695135305,0</v>
    <v>0</v>
    <v>bkhkur</v>
    <v>XIDX:RODA</v>
    <v>171</v>
  </rv>
  <rv s="2">
    <v>1</v>
    <v>XIDX:RODA</v>
    <v>Daily</v>
    <v>45289</v>
    <v>45289</v>
    <v>0</v>
    <v>1</v>
    <v>638394048000000000,639284111695621946,0</v>
    <v>0</v>
    <v>bkhkur</v>
    <v>XIDX:RODA</v>
    <v>171</v>
  </rv>
  <rv s="2">
    <v>1</v>
    <v>XIDX:RODA</v>
    <v>Daily</v>
    <v>46203</v>
    <v>46203</v>
    <v>0</v>
    <v>1</v>
    <v>639183744000000000,639284111691358302,0</v>
    <v>0</v>
    <v>bkhkur</v>
    <v>XIDX:RODA</v>
    <v>171</v>
  </rv>
  <rv s="2">
    <v>1</v>
    <v>XIDX:RODA</v>
    <v>Daily</v>
    <v>40542</v>
    <v>40542</v>
    <v>0</v>
    <v>1</v>
    <v>634292640000000000,639284111735148707,0</v>
    <v>0</v>
    <v>bkhkur</v>
    <v>XIDX:RODA</v>
    <v>171</v>
  </rv>
  <rv s="2">
    <v>1</v>
    <v>XIDX:RODA</v>
    <v>Daily</v>
    <v>41638</v>
    <v>41638</v>
    <v>0</v>
    <v>1</v>
    <v>635239584000000000,639284111735625516,0</v>
    <v>0</v>
    <v>bkhkur</v>
    <v>XIDX:RODA</v>
    <v>369</v>
  </rv>
  <rv s="2">
    <v>1</v>
    <v>XIDX:RODA</v>
    <v>Daily</v>
    <v>43098</v>
    <v>43098</v>
    <v>0</v>
    <v>1</v>
    <v>636501024000000000,639284111736108715,0</v>
    <v>0</v>
    <v>bkhkur</v>
    <v>XIDX:RODA</v>
    <v>434</v>
  </rv>
  <rv s="2">
    <v>1</v>
    <v>XIDX:RODA</v>
    <v>Daily</v>
    <v>44560</v>
    <v>44560</v>
    <v>0</v>
    <v>1</v>
    <v>637764192000000000,639284111736578724,0</v>
    <v>0</v>
    <v>bkhkur</v>
    <v>XIDX:RODA</v>
    <v>392</v>
  </rv>
  <rv s="2">
    <v>1</v>
    <v>XIDX:RODA</v>
    <v>Daily</v>
    <v>45656</v>
    <v>45656</v>
    <v>0</v>
    <v>1</v>
    <v>638711136000000000,639284111737055513,0</v>
    <v>0</v>
    <v>bkhkur</v>
    <v>XIDX:RODA</v>
    <v>175</v>
  </rv>
  <rv s="2">
    <v>1</v>
    <v>XIDX:RODA</v>
    <v>Daily</v>
    <v>46111</v>
    <v>46111</v>
    <v>0</v>
    <v>1</v>
    <v>639104256000000000,639284111737525515,0</v>
    <v>0</v>
    <v>bkhkur</v>
    <v>XIDX:RODA</v>
    <v>280</v>
  </rv>
  <rv s="2">
    <v>1</v>
    <v>XIDX:RODA</v>
    <v>Daily</v>
    <v>40176</v>
    <v>40176</v>
    <v>0</v>
    <v>1</v>
    <v>633976416000000000,639284111769955721,0</v>
    <v>0</v>
    <v>bkhkur</v>
    <v>XIDX:RODA</v>
    <v>412</v>
  </rv>
  <rv s="2">
    <v>1</v>
    <v>XIDX:RODA</v>
    <v>Daily</v>
    <v>41271</v>
    <v>41271</v>
    <v>0</v>
    <v>1</v>
    <v>634922496000000000,639284111770425725,0</v>
    <v>0</v>
    <v>bkhkur</v>
    <v>XIDX:RODA</v>
    <v>19</v>
  </rv>
  <rv s="2">
    <v>1</v>
    <v>XIDX:RODA</v>
    <v>Daily</v>
    <v>44195</v>
    <v>44195</v>
    <v>0</v>
    <v>1</v>
    <v>637448832000000000,639284111771379003,0</v>
    <v>0</v>
    <v>bkhkur</v>
    <v>XIDX:RODA</v>
    <v>212</v>
  </rv>
  <rv s="2">
    <v>1</v>
    <v>XIDX:RODA</v>
    <v>Daily</v>
    <v>46021</v>
    <v>46021</v>
    <v>0</v>
    <v>1</v>
    <v>639026496000000000,639284111771855735,0</v>
    <v>0</v>
    <v>bkhkur</v>
    <v>XIDX:RODA</v>
    <v>171</v>
  </rv>
  <rv s="2">
    <v>1</v>
    <v>XIDX:RODA</v>
    <v>Daily</v>
    <v>39812</v>
    <v>39812</v>
    <v>0</v>
    <v>1</v>
    <v>633661920000000000,639284111804095877,0</v>
    <v>0</v>
    <v>bkhkur</v>
    <v>XIDX:RODA</v>
    <v>582</v>
  </rv>
  <rv s="2">
    <v>1</v>
    <v>XIDX:RODA</v>
    <v>Daily</v>
    <v>42368</v>
    <v>42368</v>
    <v>0</v>
    <v>1</v>
    <v>635870304000000000,639284111805043076,0</v>
    <v>0</v>
    <v>bkhkur</v>
    <v>XIDX:RODA</v>
    <v>583</v>
  </rv>
  <rv s="2">
    <v>1</v>
    <v>XIDX:RODA</v>
    <v>Daily</v>
    <v>43462</v>
    <v>43462</v>
    <v>0</v>
    <v>1</v>
    <v>636815520000000000,639284111805519351,0</v>
    <v>0</v>
    <v>bkhkur</v>
    <v>XIDX:RODA</v>
    <v>142</v>
  </rv>
  <rv s="2">
    <v>1</v>
    <v>XIDX:RODA</v>
    <v>Daily</v>
    <v>44925</v>
    <v>44925</v>
    <v>0</v>
    <v>1</v>
    <v>638079552000000000,639284111805983082,0</v>
    <v>0</v>
    <v>bkhkur</v>
    <v>XIDX:RODA</v>
    <v>280</v>
  </rv>
  <rv s="2">
    <v>1</v>
    <v>XIDX:RIMO</v>
    <v>Daily</v>
    <v>40542</v>
    <v>40542</v>
    <v>0</v>
    <v>1</v>
    <v>634292640000000000,639284111691836121,0</v>
    <v>0</v>
    <v>bkhjec</v>
    <v>XIDX:RIMO</v>
    <v>584</v>
  </rv>
  <rv s="2">
    <v>1</v>
    <v>XIDX:RIMO</v>
    <v>Daily</v>
    <v>43098</v>
    <v>43098</v>
    <v>0</v>
    <v>1</v>
    <v>636501024000000000,639284111692786168,0</v>
    <v>0</v>
    <v>bkhjec</v>
    <v>XIDX:RIMO</v>
    <v>257</v>
  </rv>
  <rv s="2">
    <v>1</v>
    <v>XIDX:RIMO</v>
    <v>Daily</v>
    <v>41638</v>
    <v>41638</v>
    <v>0</v>
    <v>1</v>
    <v>635239584000000000,639284111737997035,0</v>
    <v>0</v>
    <v>bkhjec</v>
    <v>XIDX:RIMO</v>
    <v>585</v>
  </rv>
  <rv s="2">
    <v>1</v>
    <v>XIDX:RIMO</v>
    <v>Daily</v>
    <v>46111</v>
    <v>46111</v>
    <v>0</v>
    <v>1</v>
    <v>639104256000000000,639284111733851331,0</v>
    <v>0</v>
    <v>bkhjec</v>
    <v>XIDX:RIMO</v>
    <v>27</v>
  </rv>
  <rv s="2">
    <v>1</v>
    <v>XIDX:RIMO</v>
    <v>Daily</v>
    <v>46203</v>
    <v>46203</v>
    <v>0</v>
    <v>1</v>
    <v>639183744000000000,639284111769567720,0</v>
    <v>0</v>
    <v>bkhjec</v>
    <v>XIDX:RIMO</v>
    <v>27</v>
  </rv>
  <rv s="2">
    <v>1</v>
    <v>XIDX:RIMO</v>
    <v>Daily</v>
    <v>40176</v>
    <v>40176</v>
    <v>0</v>
    <v>1</v>
    <v>633976416000000000,639284111806468311,0</v>
    <v>0</v>
    <v>bkhjec</v>
    <v>XIDX:RIMO</v>
    <v>584</v>
  </rv>
  <rv s="2">
    <v>1</v>
    <v>XIDX:RIMO</v>
    <v>Daily</v>
    <v>43462</v>
    <v>43462</v>
    <v>0</v>
    <v>1</v>
    <v>636815520000000000,639284111802928339,0</v>
    <v>0</v>
    <v>bkhjec</v>
    <v>XIDX:RIMO</v>
    <v>479</v>
  </rv>
  <rv s="2">
    <v>1</v>
    <v>XIDX:RELI</v>
    <v>Daily</v>
    <v>43829</v>
    <v>43829</v>
    <v>0</v>
    <v>1</v>
    <v>637132608000000000,639284111692388337,0</v>
    <v>0</v>
    <v>bkhi9c</v>
    <v>XIDX:RELI</v>
    <v>27</v>
  </rv>
  <rv s="2">
    <v>1</v>
    <v>XIDX:RELI</v>
    <v>Daily</v>
    <v>44925</v>
    <v>44925</v>
    <v>0</v>
    <v>1</v>
    <v>638079552000000000,639284111692869230,0</v>
    <v>0</v>
    <v>bkhi9c</v>
    <v>XIDX:RELI</v>
    <v>586</v>
  </rv>
  <rv s="2">
    <v>1</v>
    <v>XIDX:RELI</v>
    <v>Daily</v>
    <v>44195</v>
    <v>44195</v>
    <v>0</v>
    <v>1</v>
    <v>637448832000000000,639284111737184955,0</v>
    <v>0</v>
    <v>bkhi9c</v>
    <v>XIDX:RELI</v>
    <v>456</v>
  </rv>
  <rv s="2">
    <v>1</v>
    <v>XIDX:RELI</v>
    <v>Daily</v>
    <v>45656</v>
    <v>45656</v>
    <v>0</v>
    <v>1</v>
    <v>638711136000000000,639284111737669059,0</v>
    <v>0</v>
    <v>bkhi9c</v>
    <v>XIDX:RELI</v>
    <v>84</v>
  </rv>
  <rv s="2">
    <v>1</v>
    <v>XIDX:RELI</v>
    <v>Daily</v>
    <v>46111</v>
    <v>46111</v>
    <v>0</v>
    <v>1</v>
    <v>639104256000000000,639284111738139048,0</v>
    <v>0</v>
    <v>bkhi9c</v>
    <v>XIDX:RELI</v>
    <v>131</v>
  </rv>
  <rv s="2">
    <v>1</v>
    <v>XIDX:RELI</v>
    <v>Daily</v>
    <v>43462</v>
    <v>43462</v>
    <v>0</v>
    <v>1</v>
    <v>636815520000000000,639284111770914791,0</v>
    <v>0</v>
    <v>bkhi9c</v>
    <v>XIDX:RELI</v>
    <v>587</v>
  </rv>
  <rv s="2">
    <v>1</v>
    <v>XIDX:RELI</v>
    <v>Daily</v>
    <v>44560</v>
    <v>44560</v>
    <v>0</v>
    <v>1</v>
    <v>637764192000000000,639284111771398965,0</v>
    <v>0</v>
    <v>bkhi9c</v>
    <v>XIDX:RELI</v>
    <v>450</v>
  </rv>
  <rv s="2">
    <v>1</v>
    <v>XIDX:RELI</v>
    <v>Daily</v>
    <v>46021</v>
    <v>46021</v>
    <v>0</v>
    <v>1</v>
    <v>639026496000000000,639284111771874787,0</v>
    <v>0</v>
    <v>bkhi9c</v>
    <v>XIDX:RELI</v>
    <v>311</v>
  </rv>
  <rv s="2">
    <v>1</v>
    <v>XIDX:RELI</v>
    <v>Daily</v>
    <v>45289</v>
    <v>45289</v>
    <v>0</v>
    <v>1</v>
    <v>638394048000000000,639284111811738777,0</v>
    <v>0</v>
    <v>bkhi9c</v>
    <v>XIDX:RELI</v>
    <v>26</v>
  </rv>
  <rv s="2">
    <v>1</v>
    <v>XIDX:RELI</v>
    <v>Daily</v>
    <v>46203</v>
    <v>46203</v>
    <v>0</v>
    <v>1</v>
    <v>639183744000000000,639284111812218789,0</v>
    <v>0</v>
    <v>bkhi9c</v>
    <v>XIDX:RELI</v>
    <v>588</v>
  </rv>
  <rv s="2">
    <v>1</v>
    <v>XIDX:RDTX</v>
    <v>Daily</v>
    <v>43098</v>
    <v>43098</v>
    <v>0</v>
    <v>1</v>
    <v>636501024000000000,639284111694290761,0</v>
    <v>0</v>
    <v>bkhi6h</v>
    <v>XIDX:RDTX</v>
    <v>322</v>
  </rv>
  <rv s="2">
    <v>1</v>
    <v>XIDX:RDTX</v>
    <v>Daily</v>
    <v>44560</v>
    <v>44560</v>
    <v>0</v>
    <v>1</v>
    <v>637764192000000000,639284111694767916,0</v>
    <v>0</v>
    <v>bkhi6h</v>
    <v>XIDX:RDTX</v>
    <v>589</v>
  </rv>
  <rv s="2">
    <v>1</v>
    <v>XIDX:RDTX</v>
    <v>Daily</v>
    <v>43829</v>
    <v>43829</v>
    <v>0</v>
    <v>1</v>
    <v>637132608000000000,639284111736240304,0</v>
    <v>0</v>
    <v>bkhi6h</v>
    <v>XIDX:RDTX</v>
    <v>590</v>
  </rv>
  <rv s="2">
    <v>1</v>
    <v>XIDX:RDTX</v>
    <v>Daily</v>
    <v>45289</v>
    <v>45289</v>
    <v>0</v>
    <v>1</v>
    <v>638394048000000000,639284111736727387,0</v>
    <v>0</v>
    <v>bkhi6h</v>
    <v>XIDX:RDTX</v>
    <v>591</v>
  </rv>
  <rv s="2">
    <v>1</v>
    <v>XIDX:RDTX</v>
    <v>Daily</v>
    <v>46203</v>
    <v>46203</v>
    <v>0</v>
    <v>1</v>
    <v>639183744000000000,639284111737200297,0</v>
    <v>0</v>
    <v>bkhi6h</v>
    <v>XIDX:RDTX</v>
    <v>592</v>
  </rv>
  <rv s="2">
    <v>1</v>
    <v>XIDX:RDTX</v>
    <v>Daily</v>
    <v>44195</v>
    <v>44195</v>
    <v>0</v>
    <v>1</v>
    <v>637448832000000000,639284111772819941,0</v>
    <v>0</v>
    <v>bkhi6h</v>
    <v>XIDX:RDTX</v>
    <v>27</v>
  </rv>
  <rv s="2">
    <v>1</v>
    <v>XIDX:RDTX</v>
    <v>Daily</v>
    <v>45656</v>
    <v>45656</v>
    <v>0</v>
    <v>1</v>
    <v>638711136000000000,639284111773306983,0</v>
    <v>0</v>
    <v>bkhi6h</v>
    <v>XIDX:RDTX</v>
    <v>593</v>
  </rv>
  <rv s="2">
    <v>1</v>
    <v>XIDX:RDTX</v>
    <v>Daily</v>
    <v>46111</v>
    <v>46111</v>
    <v>0</v>
    <v>1</v>
    <v>639104256000000000,639284111769066617,0</v>
    <v>0</v>
    <v>bkhi6h</v>
    <v>XIDX:RDTX</v>
    <v>594</v>
  </rv>
  <rv s="2">
    <v>1</v>
    <v>XIDX:RDTX</v>
    <v>Daily</v>
    <v>43462</v>
    <v>43462</v>
    <v>0</v>
    <v>1</v>
    <v>636815520000000000,639284111813646469,0</v>
    <v>0</v>
    <v>bkhi6h</v>
    <v>XIDX:RDTX</v>
    <v>364</v>
  </rv>
  <rv s="2">
    <v>1</v>
    <v>XIDX:RDTX</v>
    <v>Daily</v>
    <v>44925</v>
    <v>44925</v>
    <v>0</v>
    <v>1</v>
    <v>638079552000000000,639284111814116192,0</v>
    <v>0</v>
    <v>bkhi6h</v>
    <v>XIDX:RDTX</v>
    <v>595</v>
  </rv>
  <rv s="2">
    <v>1</v>
    <v>XIDX:RDTX</v>
    <v>Daily</v>
    <v>46021</v>
    <v>46021</v>
    <v>0</v>
    <v>1</v>
    <v>639026496000000000,639284111809796253,0</v>
    <v>0</v>
    <v>bkhi6h</v>
    <v>XIDX:RDTX</v>
    <v>596</v>
  </rv>
  <rv s="2">
    <v>1</v>
    <v>XIDX:RAJA</v>
    <v>Daily</v>
    <v>40176</v>
    <v>40176</v>
    <v>0</v>
    <v>1</v>
    <v>633976416000000000,639284111692379558,0</v>
    <v>0</v>
    <v>bkhhu2</v>
    <v>XIDX:RAJA</v>
    <v>597</v>
  </rv>
  <rv s="2">
    <v>1</v>
    <v>XIDX:RAJA</v>
    <v>Daily</v>
    <v>41638</v>
    <v>41638</v>
    <v>0</v>
    <v>1</v>
    <v>635239584000000000,639284111692849509,0</v>
    <v>0</v>
    <v>bkhhu2</v>
    <v>XIDX:RAJA</v>
    <v>598</v>
  </rv>
  <rv s="2">
    <v>1</v>
    <v>XIDX:RAJA</v>
    <v>Daily</v>
    <v>43462</v>
    <v>43462</v>
    <v>0</v>
    <v>1</v>
    <v>636815520000000000,639284111693319504,0</v>
    <v>0</v>
    <v>bkhhu2</v>
    <v>XIDX:RAJA</v>
    <v>599</v>
  </rv>
  <rv s="2">
    <v>1</v>
    <v>XIDX:RAJA</v>
    <v>Daily</v>
    <v>44925</v>
    <v>44925</v>
    <v>0</v>
    <v>1</v>
    <v>638079552000000000,639284111693799518,0</v>
    <v>0</v>
    <v>bkhhu2</v>
    <v>XIDX:RAJA</v>
    <v>600</v>
  </rv>
  <rv s="2">
    <v>1</v>
    <v>XIDX:RAJA</v>
    <v>Daily</v>
    <v>46021</v>
    <v>46021</v>
    <v>0</v>
    <v>1</v>
    <v>639026496000000000,639284111694269503,0</v>
    <v>0</v>
    <v>bkhhu2</v>
    <v>XIDX:RAJA</v>
    <v>345</v>
  </rv>
  <rv s="2">
    <v>1</v>
    <v>XIDX:RAJA</v>
    <v>Daily</v>
    <v>42368</v>
    <v>42368</v>
    <v>0</v>
    <v>1</v>
    <v>635870304000000000,639284111736759290,0</v>
    <v>0</v>
    <v>bkhhu2</v>
    <v>XIDX:RAJA</v>
    <v>601</v>
  </rv>
  <rv s="2">
    <v>1</v>
    <v>XIDX:RAJA</v>
    <v>Daily</v>
    <v>43829</v>
    <v>43829</v>
    <v>0</v>
    <v>1</v>
    <v>637132608000000000,639284111737243401,0</v>
    <v>0</v>
    <v>bkhhu2</v>
    <v>XIDX:RAJA</v>
    <v>602</v>
  </rv>
  <rv s="2">
    <v>1</v>
    <v>XIDX:RAJA</v>
    <v>Daily</v>
    <v>45289</v>
    <v>45289</v>
    <v>0</v>
    <v>1</v>
    <v>638394048000000000,639284111737729292,0</v>
    <v>0</v>
    <v>bkhhu2</v>
    <v>XIDX:RAJA</v>
    <v>459</v>
  </rv>
  <rv s="2">
    <v>1</v>
    <v>XIDX:RAJA</v>
    <v>Daily</v>
    <v>46203</v>
    <v>46203</v>
    <v>0</v>
    <v>1</v>
    <v>639183744000000000,639284111738199286,0</v>
    <v>0</v>
    <v>bkhhu2</v>
    <v>XIDX:RAJA</v>
    <v>344</v>
  </rv>
  <rv s="2">
    <v>1</v>
    <v>XIDX:RAJA</v>
    <v>Daily</v>
    <v>39812</v>
    <v>39812</v>
    <v>0</v>
    <v>1</v>
    <v>633661920000000000,639284111771859132,0</v>
    <v>0</v>
    <v>bkhhu2</v>
    <v>XIDX:RAJA</v>
    <v>603</v>
  </rv>
  <rv s="2">
    <v>1</v>
    <v>XIDX:RAJA</v>
    <v>Daily</v>
    <v>40907</v>
    <v>40907</v>
    <v>0</v>
    <v>1</v>
    <v>634608000000000000,639284111772329132,0</v>
    <v>0</v>
    <v>bkhhu2</v>
    <v>XIDX:RAJA</v>
    <v>604</v>
  </rv>
  <rv s="2">
    <v>1</v>
    <v>XIDX:RAJA</v>
    <v>Daily</v>
    <v>41271</v>
    <v>41271</v>
    <v>0</v>
    <v>1</v>
    <v>634922496000000000,639284111772799129,0</v>
    <v>0</v>
    <v>bkhhu2</v>
    <v>XIDX:RAJA</v>
    <v>605</v>
  </rv>
  <rv s="2">
    <v>1</v>
    <v>XIDX:RAJA</v>
    <v>Daily</v>
    <v>42734</v>
    <v>42734</v>
    <v>0</v>
    <v>1</v>
    <v>636186528000000000,639284111773273169,0</v>
    <v>0</v>
    <v>bkhhu2</v>
    <v>XIDX:RAJA</v>
    <v>606</v>
  </rv>
  <rv s="2">
    <v>1</v>
    <v>XIDX:RAJA</v>
    <v>Daily</v>
    <v>44195</v>
    <v>44195</v>
    <v>0</v>
    <v>1</v>
    <v>637448832000000000,639284111773759122,0</v>
    <v>0</v>
    <v>bkhhu2</v>
    <v>XIDX:RAJA</v>
    <v>607</v>
  </rv>
  <rv s="2">
    <v>1</v>
    <v>XIDX:RAJA</v>
    <v>Daily</v>
    <v>45656</v>
    <v>45656</v>
    <v>0</v>
    <v>1</v>
    <v>638711136000000000,639284111775599107,0</v>
    <v>0</v>
    <v>bkhhu2</v>
    <v>XIDX:RAJA</v>
    <v>608</v>
  </rv>
  <rv s="2">
    <v>1</v>
    <v>XIDX:RAJA</v>
    <v>Daily</v>
    <v>46111</v>
    <v>46111</v>
    <v>0</v>
    <v>1</v>
    <v>639104256000000000,639284111776063144,0</v>
    <v>0</v>
    <v>bkhhu2</v>
    <v>XIDX:RAJA</v>
    <v>609</v>
  </rv>
  <rv s="2">
    <v>1</v>
    <v>XIDX:RAJA</v>
    <v>Daily</v>
    <v>40542</v>
    <v>40542</v>
    <v>0</v>
    <v>1</v>
    <v>634292640000000000,639284111811742929,0</v>
    <v>0</v>
    <v>bkhhu2</v>
    <v>XIDX:RAJA</v>
    <v>610</v>
  </rv>
  <rv s="2">
    <v>1</v>
    <v>XIDX:RAJA</v>
    <v>Daily</v>
    <v>42003</v>
    <v>42003</v>
    <v>0</v>
    <v>1</v>
    <v>635554944000000000,639284111812212928,0</v>
    <v>0</v>
    <v>bkhhu2</v>
    <v>XIDX:RAJA</v>
    <v>611</v>
  </rv>
  <rv s="2">
    <v>1</v>
    <v>XIDX:RAJA</v>
    <v>Daily</v>
    <v>43098</v>
    <v>43098</v>
    <v>0</v>
    <v>1</v>
    <v>636501024000000000,639284111812688937,0</v>
    <v>0</v>
    <v>bkhhu2</v>
    <v>XIDX:RAJA</v>
    <v>612</v>
  </rv>
  <rv s="2">
    <v>1</v>
    <v>XIDX:RAJA</v>
    <v>Daily</v>
    <v>44560</v>
    <v>44560</v>
    <v>0</v>
    <v>1</v>
    <v>637764192000000000,639284111813158935,0</v>
    <v>0</v>
    <v>bkhhu2</v>
    <v>XIDX:RAJA</v>
    <v>613</v>
  </rv>
  <rv s="2">
    <v>1</v>
    <v>XIDX:PYFA</v>
    <v>Daily</v>
    <v>40176</v>
    <v>40176</v>
    <v>0</v>
    <v>1</v>
    <v>633976416000000000,639284111694737742,0</v>
    <v>0</v>
    <v>bkhj2w</v>
    <v>XIDX:PYFA</v>
    <v>614</v>
  </rv>
  <rv s="2">
    <v>1</v>
    <v>XIDX:PYFA</v>
    <v>Daily</v>
    <v>42368</v>
    <v>42368</v>
    <v>0</v>
    <v>1</v>
    <v>635870304000000000,639284111695207759,0</v>
    <v>0</v>
    <v>bkhj2w</v>
    <v>XIDX:PYFA</v>
    <v>615</v>
  </rv>
  <rv s="2">
    <v>1</v>
    <v>XIDX:PYFA</v>
    <v>Daily</v>
    <v>43462</v>
    <v>43462</v>
    <v>0</v>
    <v>1</v>
    <v>636815520000000000,639284111695677761,0</v>
    <v>0</v>
    <v>bkhj2w</v>
    <v>XIDX:PYFA</v>
    <v>616</v>
  </rv>
  <rv s="2">
    <v>1</v>
    <v>XIDX:PYFA</v>
    <v>Daily</v>
    <v>44925</v>
    <v>44925</v>
    <v>0</v>
    <v>1</v>
    <v>638079552000000000,639284111700149666,0</v>
    <v>0</v>
    <v>bkhj2w</v>
    <v>XIDX:PYFA</v>
    <v>617</v>
  </rv>
  <rv s="2">
    <v>1</v>
    <v>XIDX:PYFA</v>
    <v>Daily</v>
    <v>40907</v>
    <v>40907</v>
    <v>0</v>
    <v>1</v>
    <v>634608000000000000,639284111739148718,0</v>
    <v>0</v>
    <v>bkhj2w</v>
    <v>XIDX:PYFA</v>
    <v>618</v>
  </rv>
  <rv s="2">
    <v>1</v>
    <v>XIDX:PYFA</v>
    <v>Daily</v>
    <v>42003</v>
    <v>42003</v>
    <v>0</v>
    <v>1</v>
    <v>635554944000000000,639284111739627958,0</v>
    <v>0</v>
    <v>bkhj2w</v>
    <v>XIDX:PYFA</v>
    <v>619</v>
  </rv>
  <rv s="2">
    <v>1</v>
    <v>XIDX:PYFA</v>
    <v>Daily</v>
    <v>43098</v>
    <v>43098</v>
    <v>0</v>
    <v>1</v>
    <v>636501024000000000,639284111735259374,0</v>
    <v>0</v>
    <v>bkhj2w</v>
    <v>XIDX:PYFA</v>
    <v>620</v>
  </rv>
  <rv s="2">
    <v>1</v>
    <v>XIDX:PYFA</v>
    <v>Daily</v>
    <v>44560</v>
    <v>44560</v>
    <v>0</v>
    <v>1</v>
    <v>637764192000000000,639284111735739372,0</v>
    <v>0</v>
    <v>bkhj2w</v>
    <v>XIDX:PYFA</v>
    <v>621</v>
  </rv>
  <rv s="2">
    <v>1</v>
    <v>XIDX:PYFA</v>
    <v>Daily</v>
    <v>46021</v>
    <v>46021</v>
    <v>0</v>
    <v>1</v>
    <v>639026496000000000,639284111736218716,0</v>
    <v>0</v>
    <v>bkhj2w</v>
    <v>XIDX:PYFA</v>
    <v>259</v>
  </rv>
  <rv s="2">
    <v>1</v>
    <v>XIDX:PYFA</v>
    <v>Daily</v>
    <v>41271</v>
    <v>41271</v>
    <v>0</v>
    <v>1</v>
    <v>634922496000000000,639284111776538894,0</v>
    <v>0</v>
    <v>bkhj2w</v>
    <v>XIDX:PYFA</v>
    <v>622</v>
  </rv>
  <rv s="2">
    <v>1</v>
    <v>XIDX:PYFA</v>
    <v>Daily</v>
    <v>42734</v>
    <v>42734</v>
    <v>0</v>
    <v>1</v>
    <v>636186528000000000,639284111777008898,0</v>
    <v>0</v>
    <v>bkhj2w</v>
    <v>XIDX:PYFA</v>
    <v>623</v>
  </rv>
  <rv s="2">
    <v>1</v>
    <v>XIDX:PYFA</v>
    <v>Daily</v>
    <v>44195</v>
    <v>44195</v>
    <v>0</v>
    <v>1</v>
    <v>637448832000000000,639284111777489045,0</v>
    <v>0</v>
    <v>bkhj2w</v>
    <v>XIDX:PYFA</v>
    <v>624</v>
  </rv>
  <rv s="2">
    <v>1</v>
    <v>XIDX:PYFA</v>
    <v>Daily</v>
    <v>45656</v>
    <v>45656</v>
    <v>0</v>
    <v>1</v>
    <v>638711136000000000,639284111777959031,0</v>
    <v>0</v>
    <v>bkhj2w</v>
    <v>XIDX:PYFA</v>
    <v>625</v>
  </rv>
  <rv s="2">
    <v>1</v>
    <v>XIDX:PYFA</v>
    <v>Daily</v>
    <v>46111</v>
    <v>46111</v>
    <v>0</v>
    <v>1</v>
    <v>639104256000000000,639284111778439040,0</v>
    <v>0</v>
    <v>bkhj2w</v>
    <v>XIDX:PYFA</v>
    <v>626</v>
  </rv>
  <rv s="2">
    <v>1</v>
    <v>XIDX:PYFA</v>
    <v>Daily</v>
    <v>40542</v>
    <v>40542</v>
    <v>0</v>
    <v>1</v>
    <v>634292640000000000,639284111813628323,0</v>
    <v>0</v>
    <v>bkhj2w</v>
    <v>XIDX:PYFA</v>
    <v>627</v>
  </rv>
  <rv s="2">
    <v>1</v>
    <v>XIDX:PYFA</v>
    <v>Daily</v>
    <v>41638</v>
    <v>41638</v>
    <v>0</v>
    <v>1</v>
    <v>635239584000000000,639284111814098747,0</v>
    <v>0</v>
    <v>bkhj2w</v>
    <v>XIDX:PYFA</v>
    <v>628</v>
  </rv>
  <rv s="2">
    <v>1</v>
    <v>XIDX:PYFA</v>
    <v>Daily</v>
    <v>43829</v>
    <v>43829</v>
    <v>0</v>
    <v>1</v>
    <v>637132608000000000,639284111809858279,0</v>
    <v>0</v>
    <v>bkhj2w</v>
    <v>XIDX:PYFA</v>
    <v>629</v>
  </rv>
  <rv s="2">
    <v>1</v>
    <v>XIDX:PYFA</v>
    <v>Daily</v>
    <v>45289</v>
    <v>45289</v>
    <v>0</v>
    <v>1</v>
    <v>638394048000000000,639284111810328292,0</v>
    <v>0</v>
    <v>bkhj2w</v>
    <v>XIDX:PYFA</v>
    <v>630</v>
  </rv>
  <rv s="2">
    <v>1</v>
    <v>XIDX:PYFA</v>
    <v>Daily</v>
    <v>46203</v>
    <v>46203</v>
    <v>0</v>
    <v>1</v>
    <v>639183744000000000,639284111810808293,0</v>
    <v>0</v>
    <v>bkhj2w</v>
    <v>XIDX:PYFA</v>
    <v>331</v>
  </rv>
  <rv s="2">
    <v>1</v>
    <v>XIDX:PUDP</v>
    <v>Daily</v>
    <v>44925</v>
    <v>44925</v>
    <v>0</v>
    <v>1</v>
    <v>638079552000000000,639284111703979204,0</v>
    <v>0</v>
    <v>bkhiw7</v>
    <v>XIDX:PUDP</v>
    <v>631</v>
  </rv>
  <rv s="2">
    <v>1</v>
    <v>XIDX:PUDP</v>
    <v>Daily</v>
    <v>44195</v>
    <v>44195</v>
    <v>0</v>
    <v>1</v>
    <v>637448832000000000,639284111735319067,0</v>
    <v>0</v>
    <v>bkhiw7</v>
    <v>XIDX:PUDP</v>
    <v>632</v>
  </rv>
  <rv s="2">
    <v>1</v>
    <v>XIDX:PUDP</v>
    <v>Daily</v>
    <v>46021</v>
    <v>46021</v>
    <v>0</v>
    <v>1</v>
    <v>639026496000000000,639284111735789064,0</v>
    <v>0</v>
    <v>bkhiw7</v>
    <v>XIDX:PUDP</v>
    <v>353</v>
  </rv>
  <rv s="2">
    <v>1</v>
    <v>XIDX:PUDP</v>
    <v>Daily</v>
    <v>44560</v>
    <v>44560</v>
    <v>0</v>
    <v>1</v>
    <v>637764192000000000,639284111777108945,0</v>
    <v>0</v>
    <v>bkhiw7</v>
    <v>XIDX:PUDP</v>
    <v>633</v>
  </rv>
  <rv s="2">
    <v>1</v>
    <v>XIDX:PUDP</v>
    <v>Daily</v>
    <v>45656</v>
    <v>45656</v>
    <v>0</v>
    <v>1</v>
    <v>638711136000000000,639284111777584752,0</v>
    <v>0</v>
    <v>bkhiw7</v>
    <v>XIDX:PUDP</v>
    <v>403</v>
  </rv>
  <rv s="2">
    <v>1</v>
    <v>XIDX:PUDP</v>
    <v>Daily</v>
    <v>46111</v>
    <v>46111</v>
    <v>0</v>
    <v>1</v>
    <v>639104256000000000,639284111778068962,0</v>
    <v>0</v>
    <v>bkhiw7</v>
    <v>XIDX:PUDP</v>
    <v>634</v>
  </rv>
  <rv s="2">
    <v>1</v>
    <v>XIDX:PUDP</v>
    <v>Daily</v>
    <v>43829</v>
    <v>43829</v>
    <v>0</v>
    <v>1</v>
    <v>637132608000000000,639284111812738785,0</v>
    <v>0</v>
    <v>bkhiw7</v>
    <v>XIDX:PUDP</v>
    <v>256</v>
  </rv>
  <rv s="2">
    <v>1</v>
    <v>XIDX:PUDP</v>
    <v>Daily</v>
    <v>45289</v>
    <v>45289</v>
    <v>0</v>
    <v>1</v>
    <v>638394048000000000,639284111813216214,0</v>
    <v>0</v>
    <v>bkhiw7</v>
    <v>XIDX:PUDP</v>
    <v>635</v>
  </rv>
  <rv s="2">
    <v>1</v>
    <v>XIDX:PUDP</v>
    <v>Daily</v>
    <v>46203</v>
    <v>46203</v>
    <v>0</v>
    <v>1</v>
    <v>639183744000000000,639284111813688785,0</v>
    <v>0</v>
    <v>bkhiw7</v>
    <v>XIDX:PUDP</v>
    <v>7</v>
  </rv>
  <rv s="2">
    <v>1</v>
    <v>XIDX:PTSN</v>
    <v>Daily</v>
    <v>41271</v>
    <v>41271</v>
    <v>0</v>
    <v>1</v>
    <v>634922496000000000,639284111702013149,0</v>
    <v>0</v>
    <v>bkhiqh</v>
    <v>XIDX:PTSN</v>
    <v>636</v>
  </rv>
  <rv s="2">
    <v>1</v>
    <v>XIDX:PTSN</v>
    <v>Daily</v>
    <v>42734</v>
    <v>42734</v>
    <v>0</v>
    <v>1</v>
    <v>636186528000000000,639284111702485581,0</v>
    <v>0</v>
    <v>bkhiqh</v>
    <v>XIDX:PTSN</v>
    <v>637</v>
  </rv>
  <rv s="2">
    <v>1</v>
    <v>XIDX:PTSN</v>
    <v>Daily</v>
    <v>44195</v>
    <v>44195</v>
    <v>0</v>
    <v>1</v>
    <v>637448832000000000,639284111702963824,0</v>
    <v>0</v>
    <v>bkhiqh</v>
    <v>XIDX:PTSN</v>
    <v>12</v>
  </rv>
  <rv s="2">
    <v>1</v>
    <v>XIDX:PTSN</v>
    <v>Daily</v>
    <v>45656</v>
    <v>45656</v>
    <v>0</v>
    <v>1</v>
    <v>638711136000000000,639284111703445587,0</v>
    <v>0</v>
    <v>bkhiqh</v>
    <v>XIDX:PTSN</v>
    <v>638</v>
  </rv>
  <rv s="2">
    <v>1</v>
    <v>XIDX:PTSN</v>
    <v>Daily</v>
    <v>46111</v>
    <v>46111</v>
    <v>0</v>
    <v>1</v>
    <v>639104256000000000,639284111703923109,0</v>
    <v>0</v>
    <v>bkhiqh</v>
    <v>XIDX:PTSN</v>
    <v>634</v>
  </rv>
  <rv s="2">
    <v>1</v>
    <v>XIDX:PTSN</v>
    <v>Daily</v>
    <v>41638</v>
    <v>41638</v>
    <v>0</v>
    <v>1</v>
    <v>635239584000000000,639284111737675519,0</v>
    <v>0</v>
    <v>bkhiqh</v>
    <v>XIDX:PTSN</v>
    <v>639</v>
  </rv>
  <rv s="2">
    <v>1</v>
    <v>XIDX:PTSN</v>
    <v>Daily</v>
    <v>42368</v>
    <v>42368</v>
    <v>0</v>
    <v>1</v>
    <v>635870304000000000,639284111738232525,0</v>
    <v>0</v>
    <v>bkhiqh</v>
    <v>XIDX:PTSN</v>
    <v>640</v>
  </rv>
  <rv s="2">
    <v>1</v>
    <v>XIDX:PTSN</v>
    <v>Daily</v>
    <v>43829</v>
    <v>43829</v>
    <v>0</v>
    <v>1</v>
    <v>637132608000000000,639284111738705511,0</v>
    <v>0</v>
    <v>bkhiqh</v>
    <v>XIDX:PTSN</v>
    <v>524</v>
  </rv>
  <rv s="2">
    <v>1</v>
    <v>XIDX:PTSN</v>
    <v>Daily</v>
    <v>45289</v>
    <v>45289</v>
    <v>0</v>
    <v>1</v>
    <v>638394048000000000,639284111739165514,0</v>
    <v>0</v>
    <v>bkhiqh</v>
    <v>XIDX:PTSN</v>
    <v>527</v>
  </rv>
  <rv s="2">
    <v>1</v>
    <v>XIDX:PTSN</v>
    <v>Daily</v>
    <v>46203</v>
    <v>46203</v>
    <v>0</v>
    <v>1</v>
    <v>639183744000000000,639284111739645510,0</v>
    <v>0</v>
    <v>bkhiqh</v>
    <v>XIDX:PTSN</v>
    <v>641</v>
  </rv>
  <rv s="2">
    <v>1</v>
    <v>XIDX:PTSN</v>
    <v>Daily</v>
    <v>40907</v>
    <v>40907</v>
    <v>0</v>
    <v>1</v>
    <v>634608000000000000,639284111776375431,0</v>
    <v>0</v>
    <v>bkhiqh</v>
    <v>XIDX:PTSN</v>
    <v>642</v>
  </rv>
  <rv s="2">
    <v>1</v>
    <v>XIDX:PTSN</v>
    <v>Daily</v>
    <v>42003</v>
    <v>42003</v>
    <v>0</v>
    <v>1</v>
    <v>635554944000000000,639284111776853953,0</v>
    <v>0</v>
    <v>bkhiqh</v>
    <v>XIDX:PTSN</v>
    <v>642</v>
  </rv>
  <rv s="2">
    <v>1</v>
    <v>XIDX:PTSN</v>
    <v>Daily</v>
    <v>43462</v>
    <v>43462</v>
    <v>0</v>
    <v>1</v>
    <v>636815520000000000,639284111777321853,0</v>
    <v>0</v>
    <v>bkhiqh</v>
    <v>XIDX:PTSN</v>
    <v>643</v>
  </rv>
  <rv s="2">
    <v>1</v>
    <v>XIDX:PTSN</v>
    <v>Daily</v>
    <v>44560</v>
    <v>44560</v>
    <v>0</v>
    <v>1</v>
    <v>637764192000000000,639284111777795439,0</v>
    <v>0</v>
    <v>bkhiqh</v>
    <v>XIDX:PTSN</v>
    <v>641</v>
  </rv>
  <rv s="2">
    <v>1</v>
    <v>XIDX:PTSN</v>
    <v>Daily</v>
    <v>46021</v>
    <v>46021</v>
    <v>0</v>
    <v>1</v>
    <v>639026496000000000,639284111778281843,0</v>
    <v>0</v>
    <v>bkhiqh</v>
    <v>XIDX:PTSN</v>
    <v>244</v>
  </rv>
  <rv s="2">
    <v>1</v>
    <v>XIDX:PTSN</v>
    <v>Daily</v>
    <v>43098</v>
    <v>43098</v>
    <v>0</v>
    <v>1</v>
    <v>636501024000000000,639284111812685335,0</v>
    <v>0</v>
    <v>bkhiqh</v>
    <v>XIDX:PTSN</v>
    <v>644</v>
  </rv>
  <rv s="2">
    <v>1</v>
    <v>XIDX:PTSN</v>
    <v>Daily</v>
    <v>44925</v>
    <v>44925</v>
    <v>0</v>
    <v>1</v>
    <v>638079552000000000,639284111813165324,0</v>
    <v>0</v>
    <v>bkhiqh</v>
    <v>XIDX:PTSN</v>
    <v>254</v>
  </rv>
  <rv s="2">
    <v>1</v>
    <v>XIDX:PTRO</v>
    <v>Daily</v>
    <v>39812</v>
    <v>39812</v>
    <v>0</v>
    <v>1</v>
    <v>633661920000000000,639284111704391339,0</v>
    <v>0</v>
    <v>bkhinm</v>
    <v>XIDX:PTRO</v>
    <v>645</v>
  </rv>
  <rv s="2">
    <v>1</v>
    <v>XIDX:PTRO</v>
    <v>Daily</v>
    <v>42003</v>
    <v>42003</v>
    <v>0</v>
    <v>1</v>
    <v>635554944000000000,639284111700566305,0</v>
    <v>0</v>
    <v>bkhinm</v>
    <v>XIDX:PTRO</v>
    <v>646</v>
  </rv>
  <rv s="2">
    <v>1</v>
    <v>XIDX:PTRO</v>
    <v>Daily</v>
    <v>43098</v>
    <v>43098</v>
    <v>0</v>
    <v>1</v>
    <v>636501024000000000,639284111701046320,0</v>
    <v>0</v>
    <v>bkhinm</v>
    <v>XIDX:PTRO</v>
    <v>160</v>
  </rv>
  <rv s="2">
    <v>1</v>
    <v>XIDX:PTRO</v>
    <v>Daily</v>
    <v>44925</v>
    <v>44925</v>
    <v>0</v>
    <v>1</v>
    <v>638079552000000000,639284111701521332,0</v>
    <v>0</v>
    <v>bkhinm</v>
    <v>XIDX:PTRO</v>
    <v>647</v>
  </rv>
  <rv s="2">
    <v>1</v>
    <v>XIDX:PTRO</v>
    <v>Daily</v>
    <v>46203</v>
    <v>46203</v>
    <v>0</v>
    <v>1</v>
    <v>639183744000000000,639284111702001332,0</v>
    <v>0</v>
    <v>bkhinm</v>
    <v>XIDX:PTRO</v>
    <v>576</v>
  </rv>
  <rv s="2">
    <v>1</v>
    <v>XIDX:PTRO</v>
    <v>Daily</v>
    <v>41638</v>
    <v>41638</v>
    <v>0</v>
    <v>1</v>
    <v>635239584000000000,639284111735746982,0</v>
    <v>0</v>
    <v>bkhinm</v>
    <v>XIDX:PTRO</v>
    <v>632</v>
  </rv>
  <rv s="2">
    <v>1</v>
    <v>XIDX:PTRO</v>
    <v>Daily</v>
    <v>42734</v>
    <v>42734</v>
    <v>0</v>
    <v>1</v>
    <v>636186528000000000,639284111736221334,0</v>
    <v>0</v>
    <v>bkhinm</v>
    <v>XIDX:PTRO</v>
    <v>648</v>
  </rv>
  <rv s="2">
    <v>1</v>
    <v>XIDX:PTRO</v>
    <v>Daily</v>
    <v>44195</v>
    <v>44195</v>
    <v>0</v>
    <v>1</v>
    <v>637448832000000000,639284111736697009,0</v>
    <v>0</v>
    <v>bkhinm</v>
    <v>XIDX:PTRO</v>
    <v>649</v>
  </rv>
  <rv s="2">
    <v>1</v>
    <v>XIDX:PTRO</v>
    <v>Daily</v>
    <v>45656</v>
    <v>45656</v>
    <v>0</v>
    <v>1</v>
    <v>638711136000000000,639284111737171336,0</v>
    <v>0</v>
    <v>bkhinm</v>
    <v>XIDX:PTRO</v>
    <v>650</v>
  </rv>
  <rv s="2">
    <v>1</v>
    <v>XIDX:PTRO</v>
    <v>Daily</v>
    <v>46111</v>
    <v>46111</v>
    <v>0</v>
    <v>1</v>
    <v>639104256000000000,639284111737647021,0</v>
    <v>0</v>
    <v>bkhinm</v>
    <v>XIDX:PTRO</v>
    <v>651</v>
  </rv>
  <rv s="2">
    <v>1</v>
    <v>XIDX:PTRO</v>
    <v>Daily</v>
    <v>42368</v>
    <v>42368</v>
    <v>0</v>
    <v>1</v>
    <v>635870304000000000,639284111779231268,0</v>
    <v>0</v>
    <v>bkhinm</v>
    <v>XIDX:PTRO</v>
    <v>445</v>
  </rv>
  <rv s="2">
    <v>1</v>
    <v>XIDX:PTRO</v>
    <v>Daily</v>
    <v>43829</v>
    <v>43829</v>
    <v>0</v>
    <v>1</v>
    <v>637132608000000000,639284111779701268,0</v>
    <v>0</v>
    <v>bkhinm</v>
    <v>XIDX:PTRO</v>
    <v>652</v>
  </rv>
  <rv s="2">
    <v>1</v>
    <v>XIDX:PTRO</v>
    <v>Daily</v>
    <v>45289</v>
    <v>45289</v>
    <v>0</v>
    <v>1</v>
    <v>638394048000000000,639284111780167892,0</v>
    <v>0</v>
    <v>bkhinm</v>
    <v>XIDX:PTRO</v>
    <v>75</v>
  </rv>
  <rv s="2">
    <v>1</v>
    <v>XIDX:PTRO</v>
    <v>Daily</v>
    <v>41271</v>
    <v>41271</v>
    <v>0</v>
    <v>1</v>
    <v>634922496000000000,639284111813638598,0</v>
    <v>0</v>
    <v>bkhinm</v>
    <v>XIDX:PTRO</v>
    <v>653</v>
  </rv>
  <rv s="2">
    <v>1</v>
    <v>XIDX:PTRO</v>
    <v>Daily</v>
    <v>43462</v>
    <v>43462</v>
    <v>0</v>
    <v>1</v>
    <v>636815520000000000,639284111814118252,0</v>
    <v>0</v>
    <v>bkhinm</v>
    <v>XIDX:PTRO</v>
    <v>654</v>
  </rv>
  <rv s="2">
    <v>1</v>
    <v>XIDX:PTRO</v>
    <v>Daily</v>
    <v>44560</v>
    <v>44560</v>
    <v>0</v>
    <v>1</v>
    <v>637764192000000000,639284111810271277,0</v>
    <v>0</v>
    <v>bkhinm</v>
    <v>XIDX:PTRO</v>
    <v>553</v>
  </rv>
  <rv s="2">
    <v>1</v>
    <v>XIDX:PTRO</v>
    <v>Daily</v>
    <v>46021</v>
    <v>46021</v>
    <v>0</v>
    <v>1</v>
    <v>639026496000000000,639284111810741263,0</v>
    <v>0</v>
    <v>bkhinm</v>
    <v>XIDX:PTRO</v>
    <v>655</v>
  </rv>
  <rv s="2">
    <v>1</v>
    <v>XIDX:PTPP</v>
    <v>Daily</v>
    <v>41271</v>
    <v>41271</v>
    <v>0</v>
    <v>1</v>
    <v>634922496000000000,639284111702965340,0</v>
    <v>0</v>
    <v>bkhihw</v>
    <v>XIDX:PTPP</v>
    <v>656</v>
  </rv>
  <rv s="2">
    <v>1</v>
    <v>XIDX:PTPP</v>
    <v>Daily</v>
    <v>42003</v>
    <v>42003</v>
    <v>0</v>
    <v>1</v>
    <v>635554944000000000,639284111703451681,0</v>
    <v>0</v>
    <v>bkhihw</v>
    <v>XIDX:PTPP</v>
    <v>657</v>
  </rv>
  <rv s="2">
    <v>1</v>
    <v>XIDX:PTPP</v>
    <v>Daily</v>
    <v>43462</v>
    <v>43462</v>
    <v>0</v>
    <v>1</v>
    <v>636815520000000000,639284111703931701,0</v>
    <v>0</v>
    <v>bkhihw</v>
    <v>XIDX:PTPP</v>
    <v>658</v>
  </rv>
  <rv s="2">
    <v>1</v>
    <v>XIDX:PTPP</v>
    <v>Daily</v>
    <v>44925</v>
    <v>44925</v>
    <v>0</v>
    <v>1</v>
    <v>638079552000000000,639284111704405332,0</v>
    <v>0</v>
    <v>bkhihw</v>
    <v>XIDX:PTPP</v>
    <v>503</v>
  </rv>
  <rv s="2">
    <v>1</v>
    <v>XIDX:PTPP</v>
    <v>Daily</v>
    <v>40907</v>
    <v>40907</v>
    <v>0</v>
    <v>1</v>
    <v>634608000000000000,639284111738118499,0</v>
    <v>0</v>
    <v>bkhihw</v>
    <v>XIDX:PTPP</v>
    <v>659</v>
  </rv>
  <rv s="2">
    <v>1</v>
    <v>XIDX:PTPP</v>
    <v>Daily</v>
    <v>42368</v>
    <v>42368</v>
    <v>0</v>
    <v>1</v>
    <v>635870304000000000,639284111738602238,0</v>
    <v>0</v>
    <v>bkhihw</v>
    <v>XIDX:PTPP</v>
    <v>660</v>
  </rv>
  <rv s="2">
    <v>1</v>
    <v>XIDX:PTPP</v>
    <v>Daily</v>
    <v>43829</v>
    <v>43829</v>
    <v>0</v>
    <v>1</v>
    <v>637132608000000000,639284111739075621,0</v>
    <v>0</v>
    <v>bkhihw</v>
    <v>XIDX:PTPP</v>
    <v>661</v>
  </rv>
  <rv s="2">
    <v>1</v>
    <v>XIDX:PTPP</v>
    <v>Daily</v>
    <v>45289</v>
    <v>45289</v>
    <v>0</v>
    <v>1</v>
    <v>638394048000000000,639284111739552253,0</v>
    <v>0</v>
    <v>bkhihw</v>
    <v>XIDX:PTPP</v>
    <v>417</v>
  </rv>
  <rv s="2">
    <v>1</v>
    <v>XIDX:PTPP</v>
    <v>Daily</v>
    <v>46203</v>
    <v>46203</v>
    <v>0</v>
    <v>1</v>
    <v>639183744000000000,639284111735375595,0</v>
    <v>0</v>
    <v>bkhihw</v>
    <v>XIDX:PTPP</v>
    <v>331</v>
  </rv>
  <rv s="2">
    <v>1</v>
    <v>XIDX:PTPP</v>
    <v>Daily</v>
    <v>42734</v>
    <v>42734</v>
    <v>0</v>
    <v>1</v>
    <v>636186528000000000,639284111776255863,0</v>
    <v>0</v>
    <v>bkhihw</v>
    <v>XIDX:PTPP</v>
    <v>662</v>
  </rv>
  <rv s="2">
    <v>1</v>
    <v>XIDX:PTPP</v>
    <v>Daily</v>
    <v>44195</v>
    <v>44195</v>
    <v>0</v>
    <v>1</v>
    <v>637448832000000000,639284111776735862,0</v>
    <v>0</v>
    <v>bkhihw</v>
    <v>XIDX:PTPP</v>
    <v>663</v>
  </rv>
  <rv s="2">
    <v>1</v>
    <v>XIDX:PTPP</v>
    <v>Daily</v>
    <v>45656</v>
    <v>45656</v>
    <v>0</v>
    <v>1</v>
    <v>638711136000000000,639284111777205866,0</v>
    <v>0</v>
    <v>bkhihw</v>
    <v>XIDX:PTPP</v>
    <v>664</v>
  </rv>
  <rv s="2">
    <v>1</v>
    <v>XIDX:PTPP</v>
    <v>Daily</v>
    <v>46111</v>
    <v>46111</v>
    <v>0</v>
    <v>1</v>
    <v>639104256000000000,639284111777678136,0</v>
    <v>0</v>
    <v>bkhihw</v>
    <v>XIDX:PTPP</v>
    <v>9</v>
  </rv>
  <rv s="2">
    <v>1</v>
    <v>XIDX:PTPP</v>
    <v>Daily</v>
    <v>40542</v>
    <v>40542</v>
    <v>0</v>
    <v>1</v>
    <v>634292640000000000,639284111811727829,0</v>
    <v>0</v>
    <v>bkhihw</v>
    <v>XIDX:PTPP</v>
    <v>665</v>
  </rv>
  <rv s="2">
    <v>1</v>
    <v>XIDX:PTPP</v>
    <v>Daily</v>
    <v>41638</v>
    <v>41638</v>
    <v>0</v>
    <v>1</v>
    <v>635239584000000000,639284111812207806,0</v>
    <v>0</v>
    <v>bkhihw</v>
    <v>XIDX:PTPP</v>
    <v>666</v>
  </rv>
  <rv s="2">
    <v>1</v>
    <v>XIDX:PTPP</v>
    <v>Daily</v>
    <v>43098</v>
    <v>43098</v>
    <v>0</v>
    <v>1</v>
    <v>636501024000000000,639284111812677809,0</v>
    <v>0</v>
    <v>bkhihw</v>
    <v>XIDX:PTPP</v>
    <v>667</v>
  </rv>
  <rv s="2">
    <v>1</v>
    <v>XIDX:PTPP</v>
    <v>Daily</v>
    <v>44560</v>
    <v>44560</v>
    <v>0</v>
    <v>1</v>
    <v>637764192000000000,639284111813157797,0</v>
    <v>0</v>
    <v>bkhihw</v>
    <v>XIDX:PTPP</v>
    <v>134</v>
  </rv>
  <rv s="2">
    <v>1</v>
    <v>XIDX:PTPP</v>
    <v>Daily</v>
    <v>46021</v>
    <v>46021</v>
    <v>0</v>
    <v>1</v>
    <v>639026496000000000,639284111813627790,0</v>
    <v>0</v>
    <v>bkhihw</v>
    <v>XIDX:PTPP</v>
    <v>668</v>
  </rv>
  <rv s="2">
    <v>1</v>
    <v>XIDX:SMGR</v>
    <v>Daily</v>
    <v>39812</v>
    <v>39812</v>
    <v>0</v>
    <v>1</v>
    <v>633661920000000000,639284111701339464,0</v>
    <v>0</v>
    <v>bn9lgh</v>
    <v>XIDX:SMGR</v>
    <v>669</v>
  </rv>
  <rv s="2">
    <v>1</v>
    <v>XIDX:SMGR</v>
    <v>Daily</v>
    <v>40176</v>
    <v>40176</v>
    <v>0</v>
    <v>1</v>
    <v>633976416000000000,639284111701819456,0</v>
    <v>0</v>
    <v>bn9lgh</v>
    <v>XIDX:SMGR</v>
    <v>491</v>
  </rv>
  <rv s="2">
    <v>1</v>
    <v>XIDX:SMGR</v>
    <v>Daily</v>
    <v>40542</v>
    <v>40542</v>
    <v>0</v>
    <v>1</v>
    <v>634292640000000000,639284111702289452,0</v>
    <v>0</v>
    <v>bn9lgh</v>
    <v>XIDX:SMGR</v>
    <v>670</v>
  </rv>
  <rv s="2">
    <v>1</v>
    <v>XIDX:SMGR</v>
    <v>Daily</v>
    <v>40907</v>
    <v>40907</v>
    <v>0</v>
    <v>1</v>
    <v>634608000000000000,639284111702759447,0</v>
    <v>0</v>
    <v>bn9lgh</v>
    <v>XIDX:SMGR</v>
    <v>671</v>
  </rv>
  <rv s="2">
    <v>1</v>
    <v>XIDX:SMGR</v>
    <v>Daily</v>
    <v>41271</v>
    <v>41271</v>
    <v>0</v>
    <v>1</v>
    <v>634922496000000000,639284111703239455,0</v>
    <v>0</v>
    <v>bn9lgh</v>
    <v>XIDX:SMGR</v>
    <v>672</v>
  </rv>
  <rv s="2">
    <v>1</v>
    <v>XIDX:SMGR</v>
    <v>Daily</v>
    <v>41638</v>
    <v>41638</v>
    <v>0</v>
    <v>1</v>
    <v>635239584000000000,639284111703719441,0</v>
    <v>0</v>
    <v>bn9lgh</v>
    <v>XIDX:SMGR</v>
    <v>673</v>
  </rv>
  <rv s="2">
    <v>1</v>
    <v>XIDX:SMGR</v>
    <v>Daily</v>
    <v>42003</v>
    <v>42003</v>
    <v>0</v>
    <v>1</v>
    <v>635554944000000000,639284111704209439,0</v>
    <v>0</v>
    <v>bn9lgh</v>
    <v>XIDX:SMGR</v>
    <v>674</v>
  </rv>
  <rv s="2">
    <v>1</v>
    <v>XIDX:SMGR</v>
    <v>Daily</v>
    <v>42368</v>
    <v>42368</v>
    <v>0</v>
    <v>1</v>
    <v>635870304000000000,639284111704679435,0</v>
    <v>0</v>
    <v>bn9lgh</v>
    <v>XIDX:SMGR</v>
    <v>559</v>
  </rv>
  <rv s="2">
    <v>1</v>
    <v>XIDX:SMGR</v>
    <v>Daily</v>
    <v>42734</v>
    <v>42734</v>
    <v>0</v>
    <v>1</v>
    <v>636186528000000000,639284111700429466,0</v>
    <v>0</v>
    <v>bn9lgh</v>
    <v>XIDX:SMGR</v>
    <v>540</v>
  </rv>
  <rv s="2">
    <v>1</v>
    <v>XIDX:SMGR</v>
    <v>Daily</v>
    <v>43098</v>
    <v>43098</v>
    <v>0</v>
    <v>1</v>
    <v>636501024000000000,639284111700903575,0</v>
    <v>0</v>
    <v>bn9lgh</v>
    <v>XIDX:SMGR</v>
    <v>675</v>
  </rv>
  <rv s="2">
    <v>1</v>
    <v>XIDX:SMGR</v>
    <v>Daily</v>
    <v>43462</v>
    <v>43462</v>
    <v>0</v>
    <v>1</v>
    <v>636815520000000000,639284111701379468,0</v>
    <v>0</v>
    <v>bn9lgh</v>
    <v>XIDX:SMGR</v>
    <v>676</v>
  </rv>
  <rv s="2">
    <v>1</v>
    <v>XIDX:SMGR</v>
    <v>Daily</v>
    <v>43829</v>
    <v>43829</v>
    <v>0</v>
    <v>1</v>
    <v>637132608000000000,639284111701839482,0</v>
    <v>0</v>
    <v>bn9lgh</v>
    <v>XIDX:SMGR</v>
    <v>677</v>
  </rv>
  <rv s="2">
    <v>1</v>
    <v>XIDX:SMGR</v>
    <v>Daily</v>
    <v>44195</v>
    <v>44195</v>
    <v>0</v>
    <v>1</v>
    <v>637448832000000000,639284111702319452,0</v>
    <v>0</v>
    <v>bn9lgh</v>
    <v>XIDX:SMGR</v>
    <v>678</v>
  </rv>
  <rv s="2">
    <v>1</v>
    <v>XIDX:SMGR</v>
    <v>Daily</v>
    <v>44560</v>
    <v>44560</v>
    <v>0</v>
    <v>1</v>
    <v>637764192000000000,639284111702799607,0</v>
    <v>0</v>
    <v>bn9lgh</v>
    <v>XIDX:SMGR</v>
    <v>679</v>
  </rv>
  <rv s="2">
    <v>1</v>
    <v>XIDX:SMGR</v>
    <v>Daily</v>
    <v>44925</v>
    <v>44925</v>
    <v>0</v>
    <v>1</v>
    <v>638079552000000000,639284111703289616,0</v>
    <v>0</v>
    <v>bn9lgh</v>
    <v>XIDX:SMGR</v>
    <v>680</v>
  </rv>
  <rv s="2">
    <v>1</v>
    <v>XIDX:SMGR</v>
    <v>Daily</v>
    <v>45289</v>
    <v>45289</v>
    <v>0</v>
    <v>1</v>
    <v>638394048000000000,639284111703769443,0</v>
    <v>0</v>
    <v>bn9lgh</v>
    <v>XIDX:SMGR</v>
    <v>681</v>
  </rv>
  <rv s="2">
    <v>1</v>
    <v>XIDX:SMGR</v>
    <v>Daily</v>
    <v>45656</v>
    <v>45656</v>
    <v>0</v>
    <v>1</v>
    <v>638711136000000000,639284111704239438,0</v>
    <v>0</v>
    <v>bn9lgh</v>
    <v>XIDX:SMGR</v>
    <v>682</v>
  </rv>
  <rv s="2">
    <v>1</v>
    <v>XIDX:SMGR</v>
    <v>Daily</v>
    <v>46021</v>
    <v>46021</v>
    <v>0</v>
    <v>1</v>
    <v>639026496000000000,639284111704719432,0</v>
    <v>0</v>
    <v>bn9lgh</v>
    <v>XIDX:SMGR</v>
    <v>667</v>
  </rv>
  <rv s="2">
    <v>1</v>
    <v>XIDX:SMGR</v>
    <v>Daily</v>
    <v>46203</v>
    <v>46203</v>
    <v>0</v>
    <v>1</v>
    <v>639183744000000000,639284111700393577,0</v>
    <v>0</v>
    <v>bn9lgh</v>
    <v>XIDX:SMGR</v>
    <v>430</v>
  </rv>
  <rv s="2">
    <v>1</v>
    <v>XIDX:SMGR</v>
    <v>Daily</v>
    <v>46111</v>
    <v>46111</v>
    <v>0</v>
    <v>1</v>
    <v>639104256000000000,639284111700869462,0</v>
    <v>0</v>
    <v>bn9lgh</v>
    <v>XIDX:SMGR</v>
    <v>683</v>
  </rv>
  <rv s="2">
    <v>1</v>
    <v>XIDX:SMDR</v>
    <v>Daily</v>
    <v>40542</v>
    <v>40542</v>
    <v>0</v>
    <v>1</v>
    <v>634292640000000000,639284111702318808,0</v>
    <v>0</v>
    <v>bkhs27</v>
    <v>XIDX:SMDR</v>
    <v>684</v>
  </rv>
  <rv s="2">
    <v>1</v>
    <v>XIDX:SMDR</v>
    <v>Daily</v>
    <v>40907</v>
    <v>40907</v>
    <v>0</v>
    <v>1</v>
    <v>634608000000000000,639284111702798791,0</v>
    <v>0</v>
    <v>bkhs27</v>
    <v>XIDX:SMDR</v>
    <v>685</v>
  </rv>
  <rv s="2">
    <v>1</v>
    <v>XIDX:SMDR</v>
    <v>Daily</v>
    <v>41271</v>
    <v>41271</v>
    <v>0</v>
    <v>1</v>
    <v>634922496000000000,639284111703275333,0</v>
    <v>0</v>
    <v>bkhs27</v>
    <v>XIDX:SMDR</v>
    <v>686</v>
  </rv>
  <rv s="2">
    <v>1</v>
    <v>XIDX:SMDR</v>
    <v>Daily</v>
    <v>42003</v>
    <v>42003</v>
    <v>0</v>
    <v>1</v>
    <v>635554944000000000,639284111704225333,0</v>
    <v>0</v>
    <v>bkhs27</v>
    <v>XIDX:SMDR</v>
    <v>687</v>
  </rv>
  <rv s="2">
    <v>1</v>
    <v>XIDX:SMDR</v>
    <v>Daily</v>
    <v>42734</v>
    <v>42734</v>
    <v>0</v>
    <v>1</v>
    <v>636186528000000000,639284111700378807,0</v>
    <v>0</v>
    <v>bkhs27</v>
    <v>XIDX:SMDR</v>
    <v>688</v>
  </rv>
  <rv s="2">
    <v>1</v>
    <v>XIDX:SMDR</v>
    <v>Daily</v>
    <v>43098</v>
    <v>43098</v>
    <v>0</v>
    <v>1</v>
    <v>636501024000000000,639284111700855317,0</v>
    <v>0</v>
    <v>bkhs27</v>
    <v>XIDX:SMDR</v>
    <v>689</v>
  </rv>
  <rv s="2">
    <v>1</v>
    <v>XIDX:SMDR</v>
    <v>Daily</v>
    <v>43462</v>
    <v>43462</v>
    <v>0</v>
    <v>1</v>
    <v>636815520000000000,639284111701338808,0</v>
    <v>0</v>
    <v>bkhs27</v>
    <v>XIDX:SMDR</v>
    <v>690</v>
  </rv>
  <rv s="2">
    <v>1</v>
    <v>XIDX:SMDR</v>
    <v>Daily</v>
    <v>43829</v>
    <v>43829</v>
    <v>0</v>
    <v>1</v>
    <v>637132608000000000,639284111701815327,0</v>
    <v>0</v>
    <v>bkhs27</v>
    <v>XIDX:SMDR</v>
    <v>691</v>
  </rv>
  <rv s="2">
    <v>1</v>
    <v>XIDX:SMDR</v>
    <v>Daily</v>
    <v>44195</v>
    <v>44195</v>
    <v>0</v>
    <v>1</v>
    <v>637448832000000000,639284111702288821,0</v>
    <v>0</v>
    <v>bkhs27</v>
    <v>XIDX:SMDR</v>
    <v>692</v>
  </rv>
  <rv s="2">
    <v>1</v>
    <v>XIDX:SMDR</v>
    <v>Daily</v>
    <v>44560</v>
    <v>44560</v>
    <v>0</v>
    <v>1</v>
    <v>637764192000000000,639284111702768787,0</v>
    <v>0</v>
    <v>bkhs27</v>
    <v>XIDX:SMDR</v>
    <v>693</v>
  </rv>
  <rv s="2">
    <v>1</v>
    <v>XIDX:SMDR</v>
    <v>Daily</v>
    <v>44925</v>
    <v>44925</v>
    <v>0</v>
    <v>1</v>
    <v>638079552000000000,639284111703248794,0</v>
    <v>0</v>
    <v>bkhs27</v>
    <v>XIDX:SMDR</v>
    <v>694</v>
  </rv>
  <rv s="2">
    <v>1</v>
    <v>XIDX:SMDR</v>
    <v>Daily</v>
    <v>45289</v>
    <v>45289</v>
    <v>0</v>
    <v>1</v>
    <v>638394048000000000,639284111703725334,0</v>
    <v>0</v>
    <v>bkhs27</v>
    <v>XIDX:SMDR</v>
    <v>169</v>
  </rv>
  <rv s="2">
    <v>1</v>
    <v>XIDX:SMDR</v>
    <v>Daily</v>
    <v>45656</v>
    <v>45656</v>
    <v>0</v>
    <v>1</v>
    <v>638711136000000000,639284111704205332,0</v>
    <v>0</v>
    <v>bkhs27</v>
    <v>XIDX:SMDR</v>
    <v>524</v>
  </rv>
  <rv s="2">
    <v>1</v>
    <v>XIDX:SMDR</v>
    <v>Daily</v>
    <v>46021</v>
    <v>46021</v>
    <v>0</v>
    <v>1</v>
    <v>639026496000000000,639284111704681713,0</v>
    <v>0</v>
    <v>bkhs27</v>
    <v>XIDX:SMDR</v>
    <v>695</v>
  </rv>
  <rv s="2">
    <v>1</v>
    <v>XIDX:SMDR</v>
    <v>Daily</v>
    <v>46203</v>
    <v>46203</v>
    <v>0</v>
    <v>1</v>
    <v>639183744000000000,639284111700438813,0</v>
    <v>0</v>
    <v>bkhs27</v>
    <v>XIDX:SMDR</v>
    <v>11</v>
  </rv>
  <rv s="2">
    <v>1</v>
    <v>XIDX:SMDR</v>
    <v>Daily</v>
    <v>46111</v>
    <v>46111</v>
    <v>0</v>
    <v>1</v>
    <v>639104256000000000,639284111700908814,0</v>
    <v>0</v>
    <v>bkhs27</v>
    <v>XIDX:SMDR</v>
    <v>696</v>
  </rv>
  <rv s="2">
    <v>1</v>
    <v>XIDX:SMDM</v>
    <v>Daily</v>
    <v>41638</v>
    <v>41638</v>
    <v>0</v>
    <v>1</v>
    <v>635239584000000000,639284111701878159,0</v>
    <v>0</v>
    <v>bkhryc</v>
    <v>XIDX:SMDM</v>
    <v>478</v>
  </rv>
  <rv s="2">
    <v>1</v>
    <v>XIDX:SMDM</v>
    <v>Daily</v>
    <v>42003</v>
    <v>42003</v>
    <v>0</v>
    <v>1</v>
    <v>635554944000000000,639284111702348148,0</v>
    <v>0</v>
    <v>bkhryc</v>
    <v>XIDX:SMDM</v>
    <v>697</v>
  </rv>
  <rv s="2">
    <v>1</v>
    <v>XIDX:SMDM</v>
    <v>Daily</v>
    <v>42368</v>
    <v>42368</v>
    <v>0</v>
    <v>1</v>
    <v>635870304000000000,639284111702828155,0</v>
    <v>0</v>
    <v>bkhryc</v>
    <v>XIDX:SMDM</v>
    <v>167</v>
  </rv>
  <rv s="2">
    <v>1</v>
    <v>XIDX:SMDM</v>
    <v>Daily</v>
    <v>43098</v>
    <v>43098</v>
    <v>0</v>
    <v>1</v>
    <v>636501024000000000,639284111703789207,0</v>
    <v>0</v>
    <v>bkhryc</v>
    <v>XIDX:SMDM</v>
    <v>416</v>
  </rv>
  <rv s="2">
    <v>1</v>
    <v>XIDX:SMDM</v>
    <v>Daily</v>
    <v>43462</v>
    <v>43462</v>
    <v>0</v>
    <v>1</v>
    <v>636815520000000000,639284111704259220,0</v>
    <v>0</v>
    <v>bkhryc</v>
    <v>XIDX:SMDM</v>
    <v>188</v>
  </rv>
  <rv s="2">
    <v>1</v>
    <v>XIDX:SMDM</v>
    <v>Daily</v>
    <v>43829</v>
    <v>43829</v>
    <v>0</v>
    <v>1</v>
    <v>637132608000000000,639284111704759203,0</v>
    <v>0</v>
    <v>bkhryc</v>
    <v>XIDX:SMDM</v>
    <v>698</v>
  </rv>
  <rv s="2">
    <v>1</v>
    <v>XIDX:SMDM</v>
    <v>Daily</v>
    <v>44195</v>
    <v>44195</v>
    <v>0</v>
    <v>1</v>
    <v>637448832000000000,639284111700455116,0</v>
    <v>0</v>
    <v>bkhryc</v>
    <v>XIDX:SMDM</v>
    <v>163</v>
  </rv>
  <rv s="2">
    <v>1</v>
    <v>XIDX:SMDM</v>
    <v>Daily</v>
    <v>44560</v>
    <v>44560</v>
    <v>0</v>
    <v>1</v>
    <v>637764192000000000,639284111700935120,0</v>
    <v>0</v>
    <v>bkhryc</v>
    <v>XIDX:SMDM</v>
    <v>408</v>
  </rv>
  <rv s="2">
    <v>1</v>
    <v>XIDX:SMDM</v>
    <v>Daily</v>
    <v>44925</v>
    <v>44925</v>
    <v>0</v>
    <v>1</v>
    <v>638079552000000000,639284111701419227,0</v>
    <v>0</v>
    <v>bkhryc</v>
    <v>XIDX:SMDM</v>
    <v>405</v>
  </rv>
  <rv s="2">
    <v>1</v>
    <v>XIDX:SMDM</v>
    <v>Daily</v>
    <v>45289</v>
    <v>45289</v>
    <v>0</v>
    <v>1</v>
    <v>638394048000000000,639284111701899225,0</v>
    <v>0</v>
    <v>bkhryc</v>
    <v>XIDX:SMDM</v>
    <v>551</v>
  </rv>
  <rv s="2">
    <v>1</v>
    <v>XIDX:SMDM</v>
    <v>Daily</v>
    <v>45656</v>
    <v>45656</v>
    <v>0</v>
    <v>1</v>
    <v>638711136000000000,639284111702375111,0</v>
    <v>0</v>
    <v>bkhryc</v>
    <v>XIDX:SMDM</v>
    <v>75</v>
  </rv>
  <rv s="2">
    <v>1</v>
    <v>XIDX:SMDM</v>
    <v>Daily</v>
    <v>46021</v>
    <v>46021</v>
    <v>0</v>
    <v>1</v>
    <v>639026496000000000,639284111702849218,0</v>
    <v>0</v>
    <v>bkhryc</v>
    <v>XIDX:SMDM</v>
    <v>125</v>
  </rv>
  <rv s="2">
    <v>1</v>
    <v>XIDX:SMDM</v>
    <v>Daily</v>
    <v>46203</v>
    <v>46203</v>
    <v>0</v>
    <v>1</v>
    <v>639183744000000000,639284111703318127,0</v>
    <v>0</v>
    <v>bkhryc</v>
    <v>XIDX:SMDM</v>
    <v>24</v>
  </rv>
  <rv s="2">
    <v>1</v>
    <v>XIDX:SMDM</v>
    <v>Daily</v>
    <v>46111</v>
    <v>46111</v>
    <v>0</v>
    <v>1</v>
    <v>639104256000000000,639284111703799209,0</v>
    <v>0</v>
    <v>bkhryc</v>
    <v>XIDX:SMDM</v>
    <v>568</v>
  </rv>
  <rv s="2">
    <v>1</v>
    <v>XIDX:SMCB</v>
    <v>Daily</v>
    <v>39812</v>
    <v>39812</v>
    <v>0</v>
    <v>1</v>
    <v>633661920000000000,639284111704288778,0</v>
    <v>0</v>
    <v>bn9ldm</v>
    <v>XIDX:SMCB</v>
    <v>84</v>
  </rv>
  <rv s="2">
    <v>1</v>
    <v>XIDX:SMCB</v>
    <v>Daily</v>
    <v>40176</v>
    <v>40176</v>
    <v>0</v>
    <v>1</v>
    <v>633976416000000000,639284111704761714,0</v>
    <v>0</v>
    <v>bn9ldm</v>
    <v>XIDX:SMCB</v>
    <v>699</v>
  </rv>
  <rv s="2">
    <v>1</v>
    <v>XIDX:SMCB</v>
    <v>Daily</v>
    <v>40542</v>
    <v>40542</v>
    <v>0</v>
    <v>1</v>
    <v>634292640000000000,639284111708595375,0</v>
    <v>0</v>
    <v>bn9ldm</v>
    <v>XIDX:SMCB</v>
    <v>700</v>
  </rv>
  <rv s="2">
    <v>1</v>
    <v>XIDX:SMCB</v>
    <v>Daily</v>
    <v>40907</v>
    <v>40907</v>
    <v>0</v>
    <v>1</v>
    <v>634608000000000000,639284111709071811,0</v>
    <v>0</v>
    <v>bn9ldm</v>
    <v>XIDX:SMCB</v>
    <v>701</v>
  </rv>
  <rv s="2">
    <v>1</v>
    <v>XIDX:SMCB</v>
    <v>Daily</v>
    <v>41271</v>
    <v>41271</v>
    <v>0</v>
    <v>1</v>
    <v>634922496000000000,639284111709545386,0</v>
    <v>0</v>
    <v>bn9ldm</v>
    <v>XIDX:SMCB</v>
    <v>702</v>
  </rv>
  <rv s="2">
    <v>1</v>
    <v>XIDX:SMCB</v>
    <v>Daily</v>
    <v>41638</v>
    <v>41638</v>
    <v>0</v>
    <v>1</v>
    <v>635239584000000000,639284111710021859,0</v>
    <v>0</v>
    <v>bn9ldm</v>
    <v>XIDX:SMCB</v>
    <v>703</v>
  </rv>
  <rv s="2">
    <v>1</v>
    <v>XIDX:SMCB</v>
    <v>Daily</v>
    <v>42003</v>
    <v>42003</v>
    <v>0</v>
    <v>1</v>
    <v>635554944000000000,639284111710501826,0</v>
    <v>0</v>
    <v>bn9ldm</v>
    <v>XIDX:SMCB</v>
    <v>704</v>
  </rv>
  <rv s="2">
    <v>1</v>
    <v>XIDX:SMCB</v>
    <v>Daily</v>
    <v>42368</v>
    <v>42368</v>
    <v>0</v>
    <v>1</v>
    <v>635870304000000000,639284111710975387,0</v>
    <v>0</v>
    <v>bn9ldm</v>
    <v>XIDX:SMCB</v>
    <v>705</v>
  </rv>
  <rv s="2">
    <v>1</v>
    <v>XIDX:SMCB</v>
    <v>Daily</v>
    <v>42734</v>
    <v>42734</v>
    <v>0</v>
    <v>1</v>
    <v>636186528000000000,639284111711448774,0</v>
    <v>0</v>
    <v>bn9ldm</v>
    <v>XIDX:SMCB</v>
    <v>55</v>
  </rv>
  <rv s="2">
    <v>1</v>
    <v>XIDX:SMCB</v>
    <v>Daily</v>
    <v>43098</v>
    <v>43098</v>
    <v>0</v>
    <v>1</v>
    <v>636501024000000000,639284111711931840,0</v>
    <v>0</v>
    <v>bn9ldm</v>
    <v>XIDX:SMCB</v>
    <v>306</v>
  </rv>
  <rv s="2">
    <v>1</v>
    <v>XIDX:SMCB</v>
    <v>Daily</v>
    <v>43462</v>
    <v>43462</v>
    <v>0</v>
    <v>1</v>
    <v>636815520000000000,639284111712398723,0</v>
    <v>0</v>
    <v>bn9ldm</v>
    <v>XIDX:SMCB</v>
    <v>706</v>
  </rv>
  <rv s="2">
    <v>1</v>
    <v>XIDX:SMCB</v>
    <v>Daily</v>
    <v>43829</v>
    <v>43829</v>
    <v>0</v>
    <v>1</v>
    <v>637132608000000000,639284111712868736,0</v>
    <v>0</v>
    <v>bn9ldm</v>
    <v>XIDX:SMCB</v>
    <v>707</v>
  </rv>
  <rv s="2">
    <v>1</v>
    <v>XIDX:SMCB</v>
    <v>Daily</v>
    <v>44195</v>
    <v>44195</v>
    <v>0</v>
    <v>1</v>
    <v>637448832000000000,639284111709241807,0</v>
    <v>0</v>
    <v>bn9ldm</v>
    <v>XIDX:SMCB</v>
    <v>708</v>
  </rv>
  <rv s="2">
    <v>1</v>
    <v>XIDX:SMCB</v>
    <v>Daily</v>
    <v>44560</v>
    <v>44560</v>
    <v>0</v>
    <v>1</v>
    <v>637764192000000000,639284111709718734,0</v>
    <v>0</v>
    <v>bn9ldm</v>
    <v>XIDX:SMCB</v>
    <v>709</v>
  </rv>
  <rv s="2">
    <v>1</v>
    <v>XIDX:SMCB</v>
    <v>Daily</v>
    <v>44925</v>
    <v>44925</v>
    <v>0</v>
    <v>1</v>
    <v>638079552000000000,639284111710195393,0</v>
    <v>0</v>
    <v>bn9ldm</v>
    <v>XIDX:SMCB</v>
    <v>710</v>
  </rv>
  <rv s="2">
    <v>1</v>
    <v>XIDX:SMCB</v>
    <v>Daily</v>
    <v>45289</v>
    <v>45289</v>
    <v>0</v>
    <v>1</v>
    <v>638394048000000000,639284111710671812,0</v>
    <v>0</v>
    <v>bn9ldm</v>
    <v>XIDX:SMCB</v>
    <v>505</v>
  </rv>
  <rv s="2">
    <v>1</v>
    <v>XIDX:SMCB</v>
    <v>Daily</v>
    <v>45656</v>
    <v>45656</v>
    <v>0</v>
    <v>1</v>
    <v>638711136000000000,639284111711141835,0</v>
    <v>0</v>
    <v>bn9ldm</v>
    <v>XIDX:SMCB</v>
    <v>455</v>
  </rv>
  <rv s="2">
    <v>1</v>
    <v>XIDX:SMCB</v>
    <v>Daily</v>
    <v>46021</v>
    <v>46021</v>
    <v>0</v>
    <v>1</v>
    <v>639026496000000000,639284111711628745,0</v>
    <v>0</v>
    <v>bn9ldm</v>
    <v>XIDX:SMCB</v>
    <v>27</v>
  </rv>
  <rv s="2">
    <v>1</v>
    <v>XIDX:SMCB</v>
    <v>Daily</v>
    <v>46203</v>
    <v>46203</v>
    <v>0</v>
    <v>1</v>
    <v>639183744000000000,639284111712098741,0</v>
    <v>0</v>
    <v>bn9ldm</v>
    <v>XIDX:SMCB</v>
    <v>27</v>
  </rv>
  <rv s="2">
    <v>1</v>
    <v>XIDX:SMCB</v>
    <v>Daily</v>
    <v>46111</v>
    <v>46111</v>
    <v>0</v>
    <v>1</v>
    <v>639104256000000000,639284111712571863,0</v>
    <v>0</v>
    <v>bn9ldm</v>
    <v>XIDX:SMCB</v>
    <v>27</v>
  </rv>
  <rv s="2">
    <v>1</v>
    <v>XIDX:SMBR</v>
    <v>Daily</v>
    <v>41638</v>
    <v>41638</v>
    <v>0</v>
    <v>1</v>
    <v>635239584000000000,639284111713519522,0</v>
    <v>0</v>
    <v>bn9lar</v>
    <v>XIDX:SMBR</v>
    <v>76</v>
  </rv>
  <rv s="2">
    <v>1</v>
    <v>XIDX:SMBR</v>
    <v>Daily</v>
    <v>42003</v>
    <v>42003</v>
    <v>0</v>
    <v>1</v>
    <v>635554944000000000,639284111709238647,0</v>
    <v>0</v>
    <v>bn9lar</v>
    <v>XIDX:SMBR</v>
    <v>711</v>
  </rv>
  <rv s="2">
    <v>1</v>
    <v>XIDX:SMBR</v>
    <v>Daily</v>
    <v>42368</v>
    <v>42368</v>
    <v>0</v>
    <v>1</v>
    <v>635870304000000000,639284111709717805,0</v>
    <v>0</v>
    <v>bn9lar</v>
    <v>XIDX:SMBR</v>
    <v>712</v>
  </rv>
  <rv s="2">
    <v>1</v>
    <v>XIDX:SMBR</v>
    <v>Daily</v>
    <v>42734</v>
    <v>42734</v>
    <v>0</v>
    <v>1</v>
    <v>636186528000000000,639284111710198654,0</v>
    <v>0</v>
    <v>bn9lar</v>
    <v>XIDX:SMBR</v>
    <v>713</v>
  </rv>
  <rv s="2">
    <v>1</v>
    <v>XIDX:SMBR</v>
    <v>Daily</v>
    <v>43098</v>
    <v>43098</v>
    <v>0</v>
    <v>1</v>
    <v>636501024000000000,639284111710677809,0</v>
    <v>0</v>
    <v>bn9lar</v>
    <v>XIDX:SMBR</v>
    <v>264</v>
  </rv>
  <rv s="2">
    <v>1</v>
    <v>XIDX:SMBR</v>
    <v>Daily</v>
    <v>43462</v>
    <v>43462</v>
    <v>0</v>
    <v>1</v>
    <v>636815520000000000,639284111711147785,0</v>
    <v>0</v>
    <v>bn9lar</v>
    <v>XIDX:SMBR</v>
    <v>714</v>
  </rv>
  <rv s="2">
    <v>1</v>
    <v>XIDX:SMBR</v>
    <v>Daily</v>
    <v>43829</v>
    <v>43829</v>
    <v>0</v>
    <v>1</v>
    <v>637132608000000000,639284111711619547,0</v>
    <v>0</v>
    <v>bn9lar</v>
    <v>XIDX:SMBR</v>
    <v>715</v>
  </rv>
  <rv s="2">
    <v>1</v>
    <v>XIDX:SMBR</v>
    <v>Daily</v>
    <v>44195</v>
    <v>44195</v>
    <v>0</v>
    <v>1</v>
    <v>637448832000000000,639284111712107813,0</v>
    <v>0</v>
    <v>bn9lar</v>
    <v>XIDX:SMBR</v>
    <v>349</v>
  </rv>
  <rv s="2">
    <v>1</v>
    <v>XIDX:SMBR</v>
    <v>Daily</v>
    <v>44560</v>
    <v>44560</v>
    <v>0</v>
    <v>1</v>
    <v>637764192000000000,639284111712577786,0</v>
    <v>0</v>
    <v>bn9lar</v>
    <v>XIDX:SMBR</v>
    <v>312</v>
  </rv>
  <rv s="2">
    <v>1</v>
    <v>XIDX:SMBR</v>
    <v>Daily</v>
    <v>44925</v>
    <v>44925</v>
    <v>0</v>
    <v>1</v>
    <v>638079552000000000,639284111713059533,0</v>
    <v>0</v>
    <v>bn9lar</v>
    <v>XIDX:SMBR</v>
    <v>694</v>
  </rv>
  <rv s="2">
    <v>1</v>
    <v>XIDX:SMBR</v>
    <v>Daily</v>
    <v>45289</v>
    <v>45289</v>
    <v>0</v>
    <v>1</v>
    <v>638394048000000000,639284111713529519,0</v>
    <v>0</v>
    <v>bn9lar</v>
    <v>XIDX:SMBR</v>
    <v>716</v>
  </rv>
  <rv s="2">
    <v>1</v>
    <v>XIDX:SMBR</v>
    <v>Daily</v>
    <v>45656</v>
    <v>45656</v>
    <v>0</v>
    <v>1</v>
    <v>638711136000000000,639284111709479575,0</v>
    <v>0</v>
    <v>bn9lar</v>
    <v>XIDX:SMBR</v>
    <v>531</v>
  </rv>
  <rv s="2">
    <v>1</v>
    <v>XIDX:SMBR</v>
    <v>Daily</v>
    <v>46021</v>
    <v>46021</v>
    <v>0</v>
    <v>1</v>
    <v>639026496000000000,639284111709949568,0</v>
    <v>0</v>
    <v>bn9lar</v>
    <v>XIDX:SMBR</v>
    <v>717</v>
  </rv>
  <rv s="2">
    <v>1</v>
    <v>XIDX:SMBR</v>
    <v>Daily</v>
    <v>46203</v>
    <v>46203</v>
    <v>0</v>
    <v>1</v>
    <v>639183744000000000,639284111710419560,0</v>
    <v>0</v>
    <v>bn9lar</v>
    <v>XIDX:SMBR</v>
    <v>718</v>
  </rv>
  <rv s="2">
    <v>1</v>
    <v>XIDX:SMBR</v>
    <v>Daily</v>
    <v>46111</v>
    <v>46111</v>
    <v>0</v>
    <v>1</v>
    <v>639104256000000000,639284111710898651,0</v>
    <v>0</v>
    <v>bn9lar</v>
    <v>XIDX:SMBR</v>
    <v>587</v>
  </rv>
  <rv s="2">
    <v>1</v>
    <v>XIDX:SMAR</v>
    <v>Daily</v>
    <v>39812</v>
    <v>39812</v>
    <v>0</v>
    <v>1</v>
    <v>633661920000000000,639284111711371332,0</v>
    <v>0</v>
    <v>bkhrmw</v>
    <v>XIDX:SMAR</v>
    <v>719</v>
  </rv>
  <rv s="2">
    <v>1</v>
    <v>XIDX:SMAR</v>
    <v>Daily</v>
    <v>40542</v>
    <v>40542</v>
    <v>0</v>
    <v>1</v>
    <v>634292640000000000,639284111712326547,0</v>
    <v>0</v>
    <v>bkhrmw</v>
    <v>XIDX:SMAR</v>
    <v>720</v>
  </rv>
  <rv s="2">
    <v>1</v>
    <v>XIDX:SMAR</v>
    <v>Daily</v>
    <v>40907</v>
    <v>40907</v>
    <v>0</v>
    <v>1</v>
    <v>634608000000000000,639284111712796540,0</v>
    <v>0</v>
    <v>bkhrmw</v>
    <v>XIDX:SMAR</v>
    <v>681</v>
  </rv>
  <rv s="2">
    <v>1</v>
    <v>XIDX:SMAR</v>
    <v>Daily</v>
    <v>41638</v>
    <v>41638</v>
    <v>0</v>
    <v>1</v>
    <v>635239584000000000,639284111713741331,0</v>
    <v>0</v>
    <v>bkhrmw</v>
    <v>XIDX:SMAR</v>
    <v>721</v>
  </rv>
  <rv s="2">
    <v>1</v>
    <v>XIDX:SMAR</v>
    <v>Daily</v>
    <v>42003</v>
    <v>42003</v>
    <v>0</v>
    <v>1</v>
    <v>635554944000000000,639284111709226485,0</v>
    <v>0</v>
    <v>bkhrmw</v>
    <v>XIDX:SMAR</v>
    <v>722</v>
  </rv>
  <rv s="2">
    <v>1</v>
    <v>XIDX:SMAR</v>
    <v>Daily</v>
    <v>42368</v>
    <v>42368</v>
    <v>0</v>
    <v>1</v>
    <v>635870304000000000,639284111709696485,0</v>
    <v>0</v>
    <v>bkhrmw</v>
    <v>XIDX:SMAR</v>
    <v>723</v>
  </rv>
  <rv s="2">
    <v>1</v>
    <v>XIDX:SMAR</v>
    <v>Daily</v>
    <v>42734</v>
    <v>42734</v>
    <v>0</v>
    <v>1</v>
    <v>636186528000000000,639284111710171339,0</v>
    <v>0</v>
    <v>bkhrmw</v>
    <v>XIDX:SMAR</v>
    <v>724</v>
  </rv>
  <rv s="2">
    <v>1</v>
    <v>XIDX:SMAR</v>
    <v>Daily</v>
    <v>43098</v>
    <v>43098</v>
    <v>0</v>
    <v>1</v>
    <v>636501024000000000,639284111710646504,0</v>
    <v>0</v>
    <v>bkhrmw</v>
    <v>XIDX:SMAR</v>
    <v>725</v>
  </rv>
  <rv s="2">
    <v>1</v>
    <v>XIDX:SMAR</v>
    <v>Daily</v>
    <v>43462</v>
    <v>43462</v>
    <v>0</v>
    <v>1</v>
    <v>636815520000000000,639284111711121394,0</v>
    <v>0</v>
    <v>bkhrmw</v>
    <v>XIDX:SMAR</v>
    <v>537</v>
  </rv>
  <rv s="2">
    <v>1</v>
    <v>XIDX:SMAR</v>
    <v>Daily</v>
    <v>43829</v>
    <v>43829</v>
    <v>0</v>
    <v>1</v>
    <v>637132608000000000,639284111711591334,0</v>
    <v>0</v>
    <v>bkhrmw</v>
    <v>XIDX:SMAR</v>
    <v>726</v>
  </rv>
  <rv s="2">
    <v>1</v>
    <v>XIDX:SMAR</v>
    <v>Daily</v>
    <v>44195</v>
    <v>44195</v>
    <v>0</v>
    <v>1</v>
    <v>637448832000000000,639284111712066530,0</v>
    <v>0</v>
    <v>bkhrmw</v>
    <v>XIDX:SMAR</v>
    <v>727</v>
  </rv>
  <rv s="2">
    <v>1</v>
    <v>XIDX:SMAR</v>
    <v>Daily</v>
    <v>44560</v>
    <v>44560</v>
    <v>0</v>
    <v>1</v>
    <v>637764192000000000,639284111712546543,0</v>
    <v>0</v>
    <v>bkhrmw</v>
    <v>XIDX:SMAR</v>
    <v>484</v>
  </rv>
  <rv s="2">
    <v>1</v>
    <v>XIDX:SMAR</v>
    <v>Daily</v>
    <v>44925</v>
    <v>44925</v>
    <v>0</v>
    <v>1</v>
    <v>638079552000000000,639284111713028839,0</v>
    <v>0</v>
    <v>bkhrmw</v>
    <v>XIDX:SMAR</v>
    <v>728</v>
  </rv>
  <rv s="2">
    <v>1</v>
    <v>XIDX:SMAR</v>
    <v>Daily</v>
    <v>45289</v>
    <v>45289</v>
    <v>0</v>
    <v>1</v>
    <v>638394048000000000,639284111713506558,0</v>
    <v>0</v>
    <v>bkhrmw</v>
    <v>XIDX:SMAR</v>
    <v>729</v>
  </rv>
  <rv s="2">
    <v>1</v>
    <v>XIDX:SMAR</v>
    <v>Daily</v>
    <v>45656</v>
    <v>45656</v>
    <v>0</v>
    <v>1</v>
    <v>638711136000000000,639284111709516482,0</v>
    <v>0</v>
    <v>bkhrmw</v>
    <v>XIDX:SMAR</v>
    <v>730</v>
  </rv>
  <rv s="2">
    <v>1</v>
    <v>XIDX:SMAR</v>
    <v>Daily</v>
    <v>46021</v>
    <v>46021</v>
    <v>0</v>
    <v>1</v>
    <v>639026496000000000,639284111709996494,0</v>
    <v>0</v>
    <v>bkhrmw</v>
    <v>XIDX:SMAR</v>
    <v>731</v>
  </rv>
  <rv s="2">
    <v>1</v>
    <v>XIDX:SMAR</v>
    <v>Daily</v>
    <v>46203</v>
    <v>46203</v>
    <v>0</v>
    <v>1</v>
    <v>639183744000000000,639284111710471334,0</v>
    <v>0</v>
    <v>bkhrmw</v>
    <v>XIDX:SMAR</v>
    <v>732</v>
  </rv>
  <rv s="2">
    <v>1</v>
    <v>XIDX:SMAR</v>
    <v>Daily</v>
    <v>46111</v>
    <v>46111</v>
    <v>0</v>
    <v>1</v>
    <v>639104256000000000,639284111710936506,0</v>
    <v>0</v>
    <v>bkhrmw</v>
    <v>XIDX:SMAR</v>
    <v>733</v>
  </rv>
  <rv s="2">
    <v>1</v>
    <v>XIDX:SKYB</v>
    <v>Daily</v>
    <v>43462</v>
    <v>43462</v>
    <v>0</v>
    <v>1</v>
    <v>636815520000000000,639284111712971352,0</v>
    <v>0</v>
    <v>bh4sc7</v>
    <v>XIDX:SKYB</v>
    <v>178</v>
  </rv>
  <rv s="2">
    <v>1</v>
    <v>XIDX:SKYB</v>
    <v>Daily</v>
    <v>43829</v>
    <v>43829</v>
    <v>0</v>
    <v>1</v>
    <v>637132608000000000,639284111713441334,0</v>
    <v>0</v>
    <v>bh4sc7</v>
    <v>XIDX:SKYB</v>
    <v>535</v>
  </rv>
  <rv s="2">
    <v>1</v>
    <v>XIDX:SKYB</v>
    <v>Daily</v>
    <v>44195</v>
    <v>44195</v>
    <v>0</v>
    <v>1</v>
    <v>637448832000000000,639284111713916568,0</v>
    <v>0</v>
    <v>bh4sc7</v>
    <v>XIDX:SKYB</v>
    <v>27</v>
  </rv>
  <rv s="2">
    <v>1</v>
    <v>XIDX:SKYB</v>
    <v>Daily</v>
    <v>44560</v>
    <v>44560</v>
    <v>0</v>
    <v>1</v>
    <v>637764192000000000,639284111709511334,0</v>
    <v>0</v>
    <v>bh4sc7</v>
    <v>XIDX:SKYB</v>
    <v>27</v>
  </rv>
  <rv s="2">
    <v>1</v>
    <v>XIDX:SKYB</v>
    <v>Daily</v>
    <v>46203</v>
    <v>46203</v>
    <v>0</v>
    <v>1</v>
    <v>639183744000000000,639284111709988853,0</v>
    <v>0</v>
    <v>bh4sc7</v>
    <v>XIDX:SKYB</v>
    <v>27</v>
  </rv>
  <rv s="2">
    <v>1</v>
    <v>XIDX:SKYB</v>
    <v>Daily</v>
    <v>46111</v>
    <v>46111</v>
    <v>0</v>
    <v>1</v>
    <v>639104256000000000,639284111710516499,0</v>
    <v>0</v>
    <v>bh4sc7</v>
    <v>XIDX:SKYB</v>
    <v>27</v>
  </rv>
  <rv s="2">
    <v>1</v>
    <v>XIDX:SKLT</v>
    <v>Daily</v>
    <v>40176</v>
    <v>40176</v>
    <v>0</v>
    <v>1</v>
    <v>633976416000000000,639284111711459389,0</v>
    <v>0</v>
    <v>bkhq6h</v>
    <v>XIDX:SKLT</v>
    <v>734</v>
  </rv>
  <rv s="2">
    <v>1</v>
    <v>XIDX:SKLT</v>
    <v>Daily</v>
    <v>40542</v>
    <v>40542</v>
    <v>0</v>
    <v>1</v>
    <v>634292640000000000,639284111711933503,0</v>
    <v>0</v>
    <v>bkhq6h</v>
    <v>XIDX:SKLT</v>
    <v>735</v>
  </rv>
  <rv s="2">
    <v>1</v>
    <v>XIDX:SKLT</v>
    <v>Daily</v>
    <v>40907</v>
    <v>40907</v>
    <v>0</v>
    <v>1</v>
    <v>634608000000000000,639284111712399386,0</v>
    <v>0</v>
    <v>bkhq6h</v>
    <v>XIDX:SKLT</v>
    <v>735</v>
  </rv>
  <rv s="2">
    <v>1</v>
    <v>XIDX:SKLT</v>
    <v>Daily</v>
    <v>41638</v>
    <v>41638</v>
    <v>0</v>
    <v>1</v>
    <v>635239584000000000,639284111713339381,0</v>
    <v>0</v>
    <v>bkhq6h</v>
    <v>XIDX:SKLT</v>
    <v>736</v>
  </rv>
  <rv s="2">
    <v>1</v>
    <v>XIDX:SKLT</v>
    <v>Daily</v>
    <v>42003</v>
    <v>42003</v>
    <v>0</v>
    <v>1</v>
    <v>635554944000000000,639284111713819415,0</v>
    <v>0</v>
    <v>bkhq6h</v>
    <v>XIDX:SKLT</v>
    <v>737</v>
  </rv>
  <rv s="2">
    <v>1</v>
    <v>XIDX:SKLT</v>
    <v>Daily</v>
    <v>43829</v>
    <v>43829</v>
    <v>0</v>
    <v>1</v>
    <v>637132608000000000,639284111711433508,0</v>
    <v>0</v>
    <v>bkhq6h</v>
    <v>XIDX:SKLT</v>
    <v>27</v>
  </rv>
  <rv s="2">
    <v>1</v>
    <v>XIDX:SKLT</v>
    <v>Daily</v>
    <v>44195</v>
    <v>44195</v>
    <v>0</v>
    <v>1</v>
    <v>637448832000000000,639284111711909387,0</v>
    <v>0</v>
    <v>bkhq6h</v>
    <v>XIDX:SKLT</v>
    <v>738</v>
  </rv>
  <rv s="2">
    <v>1</v>
    <v>XIDX:SKLT</v>
    <v>Daily</v>
    <v>44560</v>
    <v>44560</v>
    <v>0</v>
    <v>1</v>
    <v>637764192000000000,639284111712379385,0</v>
    <v>0</v>
    <v>bkhq6h</v>
    <v>XIDX:SKLT</v>
    <v>27</v>
  </rv>
  <rv s="2">
    <v>1</v>
    <v>XIDX:SKLT</v>
    <v>Daily</v>
    <v>44925</v>
    <v>44925</v>
    <v>0</v>
    <v>1</v>
    <v>638079552000000000,639284111712859384,0</v>
    <v>0</v>
    <v>bkhq6h</v>
    <v>XIDX:SKLT</v>
    <v>555</v>
  </rv>
  <rv s="2">
    <v>1</v>
    <v>XIDX:SKLT</v>
    <v>Daily</v>
    <v>45289</v>
    <v>45289</v>
    <v>0</v>
    <v>1</v>
    <v>638394048000000000,639284111713329383,0</v>
    <v>0</v>
    <v>bkhq6h</v>
    <v>XIDX:SKLT</v>
    <v>459</v>
  </rv>
  <rv s="2">
    <v>1</v>
    <v>XIDX:SKLT</v>
    <v>Daily</v>
    <v>45656</v>
    <v>45656</v>
    <v>0</v>
    <v>1</v>
    <v>638711136000000000,639284111713929407,0</v>
    <v>0</v>
    <v>bkhq6h</v>
    <v>XIDX:SKLT</v>
    <v>399</v>
  </rv>
  <rv s="2">
    <v>1</v>
    <v>XIDX:SKLT</v>
    <v>Daily</v>
    <v>46021</v>
    <v>46021</v>
    <v>0</v>
    <v>1</v>
    <v>639026496000000000,639284111709539401,0</v>
    <v>0</v>
    <v>bkhq6h</v>
    <v>XIDX:SKLT</v>
    <v>249</v>
  </rv>
  <rv s="2">
    <v>1</v>
    <v>XIDX:SKLT</v>
    <v>Daily</v>
    <v>46203</v>
    <v>46203</v>
    <v>0</v>
    <v>1</v>
    <v>639183744000000000,639284111710009400,0</v>
    <v>0</v>
    <v>bkhq6h</v>
    <v>XIDX:SKLT</v>
    <v>434</v>
  </rv>
  <rv s="2">
    <v>1</v>
    <v>XIDX:SKLT</v>
    <v>Daily</v>
    <v>46111</v>
    <v>46111</v>
    <v>0</v>
    <v>1</v>
    <v>639104256000000000,639284111710479395,0</v>
    <v>0</v>
    <v>bkhq6h</v>
    <v>XIDX:SKLT</v>
    <v>577</v>
  </rv>
  <rv s="2">
    <v>1</v>
    <v>XIDX:SKBM</v>
    <v>Daily</v>
    <v>42734</v>
    <v>42734</v>
    <v>0</v>
    <v>1</v>
    <v>636186528000000000,639284111712368716,0</v>
    <v>0</v>
    <v>bkhq3m</v>
    <v>XIDX:SKBM</v>
    <v>23</v>
  </rv>
  <rv s="2">
    <v>1</v>
    <v>XIDX:SKBM</v>
    <v>Daily</v>
    <v>43098</v>
    <v>43098</v>
    <v>0</v>
    <v>1</v>
    <v>636501024000000000,639284111712838731,0</v>
    <v>0</v>
    <v>bkhq3m</v>
    <v>XIDX:SKBM</v>
    <v>503</v>
  </rv>
  <rv s="2">
    <v>1</v>
    <v>XIDX:SKBM</v>
    <v>Daily</v>
    <v>43462</v>
    <v>43462</v>
    <v>0</v>
    <v>1</v>
    <v>636815520000000000,639284111713308723,0</v>
    <v>0</v>
    <v>bkhq3m</v>
    <v>XIDX:SKBM</v>
    <v>1</v>
  </rv>
  <rv s="2">
    <v>1</v>
    <v>XIDX:SKBM</v>
    <v>Daily</v>
    <v>43829</v>
    <v>43829</v>
    <v>0</v>
    <v>1</v>
    <v>637132608000000000,639284111713785440,0</v>
    <v>0</v>
    <v>bkhq3m</v>
    <v>XIDX:SKBM</v>
    <v>27</v>
  </rv>
  <rv s="2">
    <v>1</v>
    <v>XIDX:SKBM</v>
    <v>Daily</v>
    <v>44195</v>
    <v>44195</v>
    <v>0</v>
    <v>1</v>
    <v>637448832000000000,639284111709495383,0</v>
    <v>0</v>
    <v>bkhq3m</v>
    <v>XIDX:SKBM</v>
    <v>456</v>
  </rv>
  <rv s="2">
    <v>1</v>
    <v>XIDX:SKBM</v>
    <v>Daily</v>
    <v>44560</v>
    <v>44560</v>
    <v>0</v>
    <v>1</v>
    <v>637764192000000000,639284111709978738,0</v>
    <v>0</v>
    <v>bkhq3m</v>
    <v>XIDX:SKBM</v>
    <v>497</v>
  </rv>
  <rv s="2">
    <v>1</v>
    <v>XIDX:SKBM</v>
    <v>Daily</v>
    <v>44925</v>
    <v>44925</v>
    <v>0</v>
    <v>1</v>
    <v>638079552000000000,639284111710445394,0</v>
    <v>0</v>
    <v>bkhq3m</v>
    <v>XIDX:SKBM</v>
    <v>395</v>
  </rv>
  <rv s="2">
    <v>1</v>
    <v>XIDX:SKBM</v>
    <v>Daily</v>
    <v>45289</v>
    <v>45289</v>
    <v>0</v>
    <v>1</v>
    <v>638394048000000000,639284111710928740,0</v>
    <v>0</v>
    <v>bkhq3m</v>
    <v>XIDX:SKBM</v>
    <v>80</v>
  </rv>
  <rv s="2">
    <v>1</v>
    <v>XIDX:SKBM</v>
    <v>Daily</v>
    <v>45656</v>
    <v>45656</v>
    <v>0</v>
    <v>1</v>
    <v>638711136000000000,639284111711398741,0</v>
    <v>0</v>
    <v>bkhq3m</v>
    <v>XIDX:SKBM</v>
    <v>517</v>
  </rv>
  <rv s="2">
    <v>1</v>
    <v>XIDX:SKBM</v>
    <v>Daily</v>
    <v>46021</v>
    <v>46021</v>
    <v>0</v>
    <v>1</v>
    <v>639026496000000000,639284111711868741,0</v>
    <v>0</v>
    <v>bkhq3m</v>
    <v>XIDX:SKBM</v>
    <v>141</v>
  </rv>
  <rv s="2">
    <v>1</v>
    <v>XIDX:SKBM</v>
    <v>Daily</v>
    <v>46203</v>
    <v>46203</v>
    <v>0</v>
    <v>1</v>
    <v>639183744000000000,639284111712355424,0</v>
    <v>0</v>
    <v>bkhq3m</v>
    <v>XIDX:SKBM</v>
    <v>417</v>
  </rv>
  <rv s="2">
    <v>1</v>
    <v>XIDX:SKBM</v>
    <v>Daily</v>
    <v>46111</v>
    <v>46111</v>
    <v>0</v>
    <v>1</v>
    <v>639104256000000000,639284111712831848,0</v>
    <v>0</v>
    <v>bkhq3m</v>
    <v>XIDX:SKBM</v>
    <v>260</v>
  </rv>
  <rv s="2">
    <v>1</v>
    <v>XIDX:SIPD</v>
    <v>Daily</v>
    <v>39444</v>
    <v>39444</v>
    <v>0</v>
    <v>1</v>
    <v>633343968000000000,639284111713309523,0</v>
    <v>0</v>
    <v>bkhpzr</v>
    <v>XIDX:SIPD</v>
    <v>83</v>
  </rv>
  <rv s="2">
    <v>1</v>
    <v>XIDX:SIPD</v>
    <v>Daily</v>
    <v>40176</v>
    <v>40176</v>
    <v>0</v>
    <v>1</v>
    <v>633976416000000000,639284111717078648,0</v>
    <v>0</v>
    <v>bkhpzr</v>
    <v>XIDX:SIPD</v>
    <v>147</v>
  </rv>
  <rv s="2">
    <v>1</v>
    <v>XIDX:SIPD</v>
    <v>Daily</v>
    <v>40542</v>
    <v>40542</v>
    <v>0</v>
    <v>1</v>
    <v>634292640000000000,639284111717559496,0</v>
    <v>0</v>
    <v>bkhpzr</v>
    <v>XIDX:SIPD</v>
    <v>739</v>
  </rv>
  <rv s="2">
    <v>1</v>
    <v>XIDX:SIPD</v>
    <v>Daily</v>
    <v>40907</v>
    <v>40907</v>
    <v>0</v>
    <v>1</v>
    <v>634608000000000000,639284111718037841,0</v>
    <v>0</v>
    <v>bkhpzr</v>
    <v>XIDX:SIPD</v>
    <v>341</v>
  </rv>
  <rv s="2">
    <v>1</v>
    <v>XIDX:SIPD</v>
    <v>Daily</v>
    <v>41271</v>
    <v>41271</v>
    <v>0</v>
    <v>1</v>
    <v>634922496000000000,639284111718508659,0</v>
    <v>0</v>
    <v>bkhpzr</v>
    <v>XIDX:SIPD</v>
    <v>56</v>
  </rv>
  <rv s="2">
    <v>1</v>
    <v>XIDX:SIPD</v>
    <v>Daily</v>
    <v>41638</v>
    <v>41638</v>
    <v>0</v>
    <v>1</v>
    <v>635239584000000000,639284111718988652,0</v>
    <v>0</v>
    <v>bkhpzr</v>
    <v>XIDX:SIPD</v>
    <v>56</v>
  </rv>
  <rv s="2">
    <v>1</v>
    <v>XIDX:SIPD</v>
    <v>Daily</v>
    <v>42368</v>
    <v>42368</v>
    <v>0</v>
    <v>1</v>
    <v>635870304000000000,639284111719929486,0</v>
    <v>0</v>
    <v>bkhpzr</v>
    <v>XIDX:SIPD</v>
    <v>115</v>
  </rv>
  <rv s="2">
    <v>1</v>
    <v>XIDX:SIPD</v>
    <v>Daily</v>
    <v>42734</v>
    <v>42734</v>
    <v>0</v>
    <v>1</v>
    <v>636186528000000000,639284111720407839,0</v>
    <v>0</v>
    <v>bkhpzr</v>
    <v>XIDX:SIPD</v>
    <v>62</v>
  </rv>
  <rv s="2">
    <v>1</v>
    <v>XIDX:SIPD</v>
    <v>Daily</v>
    <v>43098</v>
    <v>43098</v>
    <v>0</v>
    <v>1</v>
    <v>636501024000000000,639284111720987827,0</v>
    <v>0</v>
    <v>bkhpzr</v>
    <v>XIDX:SIPD</v>
    <v>338</v>
  </rv>
  <rv s="2">
    <v>1</v>
    <v>XIDX:SIPD</v>
    <v>Daily</v>
    <v>43462</v>
    <v>43462</v>
    <v>0</v>
    <v>1</v>
    <v>636815520000000000,639284111721459478,0</v>
    <v>0</v>
    <v>bkhpzr</v>
    <v>XIDX:SIPD</v>
    <v>63</v>
  </rv>
  <rv s="2">
    <v>1</v>
    <v>XIDX:SIPD</v>
    <v>Daily</v>
    <v>43829</v>
    <v>43829</v>
    <v>0</v>
    <v>1</v>
    <v>637132608000000000,639284111717487821,0</v>
    <v>0</v>
    <v>bkhpzr</v>
    <v>XIDX:SIPD</v>
    <v>115</v>
  </rv>
  <rv s="2">
    <v>1</v>
    <v>XIDX:SIPD</v>
    <v>Daily</v>
    <v>44195</v>
    <v>44195</v>
    <v>0</v>
    <v>1</v>
    <v>637448832000000000,639284111717959486,0</v>
    <v>0</v>
    <v>bkhpzr</v>
    <v>XIDX:SIPD</v>
    <v>90</v>
  </rv>
  <rv s="2">
    <v>1</v>
    <v>XIDX:SIPD</v>
    <v>Daily</v>
    <v>44560</v>
    <v>44560</v>
    <v>0</v>
    <v>1</v>
    <v>637764192000000000,639284111718429493,0</v>
    <v>0</v>
    <v>bkhpzr</v>
    <v>XIDX:SIPD</v>
    <v>740</v>
  </rv>
  <rv s="2">
    <v>1</v>
    <v>XIDX:SIPD</v>
    <v>Daily</v>
    <v>44925</v>
    <v>44925</v>
    <v>0</v>
    <v>1</v>
    <v>638079552000000000,639284111718908652,0</v>
    <v>0</v>
    <v>bkhpzr</v>
    <v>XIDX:SIPD</v>
    <v>710</v>
  </rv>
  <rv s="2">
    <v>1</v>
    <v>XIDX:SIPD</v>
    <v>Daily</v>
    <v>45289</v>
    <v>45289</v>
    <v>0</v>
    <v>1</v>
    <v>638394048000000000,639284111719379495,0</v>
    <v>0</v>
    <v>bkhpzr</v>
    <v>XIDX:SIPD</v>
    <v>741</v>
  </rv>
  <rv s="2">
    <v>1</v>
    <v>XIDX:SIPD</v>
    <v>Daily</v>
    <v>45656</v>
    <v>45656</v>
    <v>0</v>
    <v>1</v>
    <v>638711136000000000,639284111719858654,0</v>
    <v>0</v>
    <v>bkhpzr</v>
    <v>XIDX:SIPD</v>
    <v>226</v>
  </rv>
  <rv s="2">
    <v>1</v>
    <v>XIDX:SIPD</v>
    <v>Daily</v>
    <v>46021</v>
    <v>46021</v>
    <v>0</v>
    <v>1</v>
    <v>639026496000000000,639284111720339477,0</v>
    <v>0</v>
    <v>bkhpzr</v>
    <v>XIDX:SIPD</v>
    <v>133</v>
  </rv>
  <rv s="2">
    <v>1</v>
    <v>XIDX:SIPD</v>
    <v>Daily</v>
    <v>46203</v>
    <v>46203</v>
    <v>0</v>
    <v>1</v>
    <v>639183744000000000,639284111720809479,0</v>
    <v>0</v>
    <v>bkhpzr</v>
    <v>XIDX:SIPD</v>
    <v>742</v>
  </rv>
  <rv s="2">
    <v>1</v>
    <v>XIDX:SIPD</v>
    <v>Daily</v>
    <v>46111</v>
    <v>46111</v>
    <v>0</v>
    <v>1</v>
    <v>639104256000000000,639284111721289479,0</v>
    <v>0</v>
    <v>bkhpzr</v>
    <v>XIDX:SIPD</v>
    <v>743</v>
  </rv>
  <rv s="2">
    <v>1</v>
    <v>XIDX:SIMP</v>
    <v>Daily</v>
    <v>40907</v>
    <v>40907</v>
    <v>0</v>
    <v>1</v>
    <v>634608000000000000,639284111717695071,0</v>
    <v>0</v>
    <v>bkhmf2</v>
    <v>XIDX:SIMP</v>
    <v>567</v>
  </rv>
  <rv s="2">
    <v>1</v>
    <v>XIDX:SIMP</v>
    <v>Daily</v>
    <v>41271</v>
    <v>41271</v>
    <v>0</v>
    <v>1</v>
    <v>634922496000000000,639284111718185071,0</v>
    <v>0</v>
    <v>bkhmf2</v>
    <v>XIDX:SIMP</v>
    <v>567</v>
  </rv>
  <rv s="2">
    <v>1</v>
    <v>XIDX:SIMP</v>
    <v>Daily</v>
    <v>41638</v>
    <v>41638</v>
    <v>0</v>
    <v>1</v>
    <v>635239584000000000,639284111718667889,0</v>
    <v>0</v>
    <v>bkhmf2</v>
    <v>XIDX:SIMP</v>
    <v>314</v>
  </rv>
  <rv s="2">
    <v>1</v>
    <v>XIDX:SIMP</v>
    <v>Daily</v>
    <v>42003</v>
    <v>42003</v>
    <v>0</v>
    <v>1</v>
    <v>635554944000000000,639284111719149165,0</v>
    <v>0</v>
    <v>bkhmf2</v>
    <v>XIDX:SIMP</v>
    <v>22</v>
  </rv>
  <rv s="2">
    <v>1</v>
    <v>XIDX:SIMP</v>
    <v>Daily</v>
    <v>42368</v>
    <v>42368</v>
    <v>0</v>
    <v>1</v>
    <v>635870304000000000,639284111719629173,0</v>
    <v>0</v>
    <v>bkhmf2</v>
    <v>XIDX:SIMP</v>
    <v>533</v>
  </rv>
  <rv s="2">
    <v>1</v>
    <v>XIDX:SIMP</v>
    <v>Daily</v>
    <v>42734</v>
    <v>42734</v>
    <v>0</v>
    <v>1</v>
    <v>636186528000000000,639284111720109177,0</v>
    <v>0</v>
    <v>bkhmf2</v>
    <v>XIDX:SIMP</v>
    <v>744</v>
  </rv>
  <rv s="2">
    <v>1</v>
    <v>XIDX:SIMP</v>
    <v>Daily</v>
    <v>43098</v>
    <v>43098</v>
    <v>0</v>
    <v>1</v>
    <v>636501024000000000,639284111720575058,0</v>
    <v>0</v>
    <v>bkhmf2</v>
    <v>XIDX:SIMP</v>
    <v>519</v>
  </rv>
  <rv s="2">
    <v>1</v>
    <v>XIDX:SIMP</v>
    <v>Daily</v>
    <v>43462</v>
    <v>43462</v>
    <v>0</v>
    <v>1</v>
    <v>636815520000000000,639284111721067851,0</v>
    <v>0</v>
    <v>bkhmf2</v>
    <v>XIDX:SIMP</v>
    <v>745</v>
  </rv>
  <rv s="2">
    <v>1</v>
    <v>XIDX:SIMP</v>
    <v>Daily</v>
    <v>43829</v>
    <v>43829</v>
    <v>0</v>
    <v>1</v>
    <v>637132608000000000,639284111721539154,0</v>
    <v>0</v>
    <v>bkhmf2</v>
    <v>XIDX:SIMP</v>
    <v>746</v>
  </rv>
  <rv s="2">
    <v>1</v>
    <v>XIDX:SIMP</v>
    <v>Daily</v>
    <v>44195</v>
    <v>44195</v>
    <v>0</v>
    <v>1</v>
    <v>637448832000000000,639284111722009158,0</v>
    <v>0</v>
    <v>bkhmf2</v>
    <v>XIDX:SIMP</v>
    <v>245</v>
  </rv>
  <rv s="2">
    <v>1</v>
    <v>XIDX:SIMP</v>
    <v>Daily</v>
    <v>44560</v>
    <v>44560</v>
    <v>0</v>
    <v>1</v>
    <v>637764192000000000,639284111717929177,0</v>
    <v>0</v>
    <v>bkhmf2</v>
    <v>XIDX:SIMP</v>
    <v>518</v>
  </rv>
  <rv s="2">
    <v>1</v>
    <v>XIDX:SIMP</v>
    <v>Daily</v>
    <v>44925</v>
    <v>44925</v>
    <v>0</v>
    <v>1</v>
    <v>638079552000000000,639284111718399166,0</v>
    <v>0</v>
    <v>bkhmf2</v>
    <v>XIDX:SIMP</v>
    <v>668</v>
  </rv>
  <rv s="2">
    <v>1</v>
    <v>XIDX:SIMP</v>
    <v>Daily</v>
    <v>45289</v>
    <v>45289</v>
    <v>0</v>
    <v>1</v>
    <v>638394048000000000,639284111718877890,0</v>
    <v>0</v>
    <v>bkhmf2</v>
    <v>XIDX:SIMP</v>
    <v>68</v>
  </rv>
  <rv s="2">
    <v>1</v>
    <v>XIDX:SIMP</v>
    <v>Daily</v>
    <v>45656</v>
    <v>45656</v>
    <v>0</v>
    <v>1</v>
    <v>638711136000000000,639284111719367913,0</v>
    <v>0</v>
    <v>bkhmf2</v>
    <v>XIDX:SIMP</v>
    <v>395</v>
  </rv>
  <rv s="2">
    <v>1</v>
    <v>XIDX:SIMP</v>
    <v>Daily</v>
    <v>46021</v>
    <v>46021</v>
    <v>0</v>
    <v>1</v>
    <v>639026496000000000,639284111719839193,0</v>
    <v>0</v>
    <v>bkhmf2</v>
    <v>XIDX:SIMP</v>
    <v>353</v>
  </rv>
  <rv s="2">
    <v>1</v>
    <v>XIDX:SIMP</v>
    <v>Daily</v>
    <v>46203</v>
    <v>46203</v>
    <v>0</v>
    <v>1</v>
    <v>639183744000000000,639284111720319183,0</v>
    <v>0</v>
    <v>bkhmf2</v>
    <v>XIDX:SIMP</v>
    <v>75</v>
  </rv>
  <rv s="2">
    <v>1</v>
    <v>XIDX:SIMP</v>
    <v>Daily</v>
    <v>46111</v>
    <v>46111</v>
    <v>0</v>
    <v>1</v>
    <v>639104256000000000,639284111720787857,0</v>
    <v>0</v>
    <v>bkhmf2</v>
    <v>XIDX:SIMP</v>
    <v>228</v>
  </rv>
  <rv s="2">
    <v>1</v>
    <v>XIDX:SIMA</v>
    <v>Daily</v>
    <v>43098</v>
    <v>43098</v>
    <v>0</v>
    <v>1</v>
    <v>636501024000000000,639284111721757589,0</v>
    <v>0</v>
    <v>bkhmc7</v>
    <v>XIDX:SIMA</v>
    <v>747</v>
  </rv>
  <rv s="2">
    <v>1</v>
    <v>XIDX:SIMA</v>
    <v>Daily</v>
    <v>43462</v>
    <v>43462</v>
    <v>0</v>
    <v>1</v>
    <v>636815520000000000,639284111722227574,0</v>
    <v>0</v>
    <v>bkhmc7</v>
    <v>XIDX:SIMA</v>
    <v>748</v>
  </rv>
  <rv s="2">
    <v>1</v>
    <v>XIDX:SIMA</v>
    <v>Daily</v>
    <v>46203</v>
    <v>46203</v>
    <v>0</v>
    <v>1</v>
    <v>639183744000000000,639284111718020531,0</v>
    <v>0</v>
    <v>bkhmc7</v>
    <v>XIDX:SIMA</v>
    <v>27</v>
  </rv>
  <rv s="2">
    <v>1</v>
    <v>XIDX:SIMA</v>
    <v>Daily</v>
    <v>46111</v>
    <v>46111</v>
    <v>0</v>
    <v>1</v>
    <v>639104256000000000,639284111718497619,0</v>
    <v>0</v>
    <v>bkhmc7</v>
    <v>XIDX:SIMA</v>
    <v>27</v>
  </rv>
  <rv s="2">
    <v>1</v>
    <v>XIDX:POLY</v>
    <v>Daily</v>
    <v>40176</v>
    <v>40176</v>
    <v>0</v>
    <v>1</v>
    <v>633976416000000000,639284111745044903,0</v>
    <v>0</v>
    <v>bkhg27</v>
    <v>XIDX:POLY</v>
    <v>653</v>
  </rv>
  <rv s="2">
    <v>1</v>
    <v>XIDX:POLY</v>
    <v>Daily</v>
    <v>40542</v>
    <v>40542</v>
    <v>0</v>
    <v>1</v>
    <v>634292640000000000,639284111745529037,0</v>
    <v>0</v>
    <v>bkhg27</v>
    <v>XIDX:POLY</v>
    <v>251</v>
  </rv>
  <rv s="2">
    <v>1</v>
    <v>XIDX:POLY</v>
    <v>Daily</v>
    <v>40907</v>
    <v>40907</v>
    <v>0</v>
    <v>1</v>
    <v>634608000000000000,639284111746009035,0</v>
    <v>0</v>
    <v>bkhg27</v>
    <v>XIDX:POLY</v>
    <v>369</v>
  </rv>
  <rv s="2">
    <v>1</v>
    <v>XIDX:POLY</v>
    <v>Daily</v>
    <v>41271</v>
    <v>41271</v>
    <v>0</v>
    <v>1</v>
    <v>634922496000000000,639284111746479032,0</v>
    <v>0</v>
    <v>bkhg27</v>
    <v>XIDX:POLY</v>
    <v>649</v>
  </rv>
  <rv s="2">
    <v>1</v>
    <v>XIDX:POLY</v>
    <v>Daily</v>
    <v>41638</v>
    <v>41638</v>
    <v>0</v>
    <v>1</v>
    <v>635239584000000000,639284111746949039,0</v>
    <v>0</v>
    <v>bkhg27</v>
    <v>XIDX:POLY</v>
    <v>330</v>
  </rv>
  <rv s="2">
    <v>1</v>
    <v>XIDX:POLY</v>
    <v>Daily</v>
    <v>42003</v>
    <v>42003</v>
    <v>0</v>
    <v>1</v>
    <v>635554944000000000,639284111747429044,0</v>
    <v>0</v>
    <v>bkhg27</v>
    <v>XIDX:POLY</v>
    <v>167</v>
  </rv>
  <rv s="2">
    <v>1</v>
    <v>XIDX:POLY</v>
    <v>Daily</v>
    <v>42368</v>
    <v>42368</v>
    <v>0</v>
    <v>1</v>
    <v>635870304000000000,639284111747904885,0</v>
    <v>0</v>
    <v>bkhg27</v>
    <v>XIDX:POLY</v>
    <v>284</v>
  </rv>
  <rv s="2">
    <v>1</v>
    <v>XIDX:POLY</v>
    <v>Daily</v>
    <v>42734</v>
    <v>42734</v>
    <v>0</v>
    <v>1</v>
    <v>636186528000000000,639284111748397325,0</v>
    <v>0</v>
    <v>bkhg27</v>
    <v>XIDX:POLY</v>
    <v>286</v>
  </rv>
  <rv s="2">
    <v>1</v>
    <v>XIDX:POLY</v>
    <v>Daily</v>
    <v>43098</v>
    <v>43098</v>
    <v>0</v>
    <v>1</v>
    <v>636501024000000000,639284111750869047,0</v>
    <v>0</v>
    <v>bkhg27</v>
    <v>XIDX:POLY</v>
    <v>749</v>
  </rv>
  <rv s="2">
    <v>1</v>
    <v>XIDX:POLY</v>
    <v>Daily</v>
    <v>43462</v>
    <v>43462</v>
    <v>0</v>
    <v>1</v>
    <v>636815520000000000,639284111751349025,0</v>
    <v>0</v>
    <v>bkhg27</v>
    <v>XIDX:POLY</v>
    <v>256</v>
  </rv>
  <rv s="2">
    <v>1</v>
    <v>XIDX:POLY</v>
    <v>Daily</v>
    <v>43829</v>
    <v>43829</v>
    <v>0</v>
    <v>1</v>
    <v>637132608000000000,639284111751819024,0</v>
    <v>0</v>
    <v>bkhg27</v>
    <v>XIDX:POLY</v>
    <v>535</v>
  </rv>
  <rv s="2">
    <v>1</v>
    <v>XIDX:POLY</v>
    <v>Daily</v>
    <v>44195</v>
    <v>44195</v>
    <v>0</v>
    <v>1</v>
    <v>637448832000000000,639284111752297278,0</v>
    <v>0</v>
    <v>bkhg27</v>
    <v>XIDX:POLY</v>
    <v>612</v>
  </rv>
  <rv s="2">
    <v>1</v>
    <v>XIDX:POLY</v>
    <v>Daily</v>
    <v>44560</v>
    <v>44560</v>
    <v>0</v>
    <v>1</v>
    <v>637764192000000000,639284111752779020,0</v>
    <v>0</v>
    <v>bkhg27</v>
    <v>XIDX:POLY</v>
    <v>439</v>
  </rv>
  <rv s="2">
    <v>1</v>
    <v>XIDX:POLY</v>
    <v>Daily</v>
    <v>44925</v>
    <v>44925</v>
    <v>0</v>
    <v>1</v>
    <v>638079552000000000,639284111753244875,0</v>
    <v>0</v>
    <v>bkhg27</v>
    <v>XIDX:POLY</v>
    <v>286</v>
  </rv>
  <rv s="2">
    <v>1</v>
    <v>XIDX:POLY</v>
    <v>Daily</v>
    <v>45289</v>
    <v>45289</v>
    <v>0</v>
    <v>1</v>
    <v>638394048000000000,639284111753727259,0</v>
    <v>0</v>
    <v>bkhg27</v>
    <v>XIDX:POLY</v>
    <v>27</v>
  </rv>
  <rv s="2">
    <v>1</v>
    <v>XIDX:POLY</v>
    <v>Daily</v>
    <v>45656</v>
    <v>45656</v>
    <v>0</v>
    <v>1</v>
    <v>638711136000000000,639284111754219019,0</v>
    <v>0</v>
    <v>bkhg27</v>
    <v>XIDX:POLY</v>
    <v>750</v>
  </rv>
  <rv s="2">
    <v>1</v>
    <v>XIDX:POLY</v>
    <v>Daily</v>
    <v>46021</v>
    <v>46021</v>
    <v>0</v>
    <v>1</v>
    <v>639026496000000000,639284111754699004,0</v>
    <v>0</v>
    <v>bkhg27</v>
    <v>XIDX:POLY</v>
    <v>605</v>
  </rv>
  <rv s="2">
    <v>1</v>
    <v>XIDX:POLY</v>
    <v>Daily</v>
    <v>46203</v>
    <v>46203</v>
    <v>0</v>
    <v>1</v>
    <v>639183744000000000,639284111755177247,0</v>
    <v>0</v>
    <v>bkhg27</v>
    <v>XIDX:POLY</v>
    <v>27</v>
  </rv>
  <rv s="2">
    <v>1</v>
    <v>XIDX:POLY</v>
    <v>Daily</v>
    <v>46111</v>
    <v>46111</v>
    <v>0</v>
    <v>1</v>
    <v>639104256000000000,639284111750464877,0</v>
    <v>0</v>
    <v>bkhg27</v>
    <v>XIDX:POLY</v>
    <v>175</v>
  </rv>
  <rv s="2">
    <v>1</v>
    <v>XIDX:SILO</v>
    <v>Daily</v>
    <v>41638</v>
    <v>41638</v>
    <v>0</v>
    <v>1</v>
    <v>635239584000000000,639284111719447603,0</v>
    <v>0</v>
    <v>bn9jnm</v>
    <v>XIDX:SILO</v>
    <v>751</v>
  </rv>
  <rv s="2">
    <v>1</v>
    <v>XIDX:SILO</v>
    <v>Daily</v>
    <v>42003</v>
    <v>42003</v>
    <v>0</v>
    <v>1</v>
    <v>635554944000000000,639284111719917613,0</v>
    <v>0</v>
    <v>bn9jnm</v>
    <v>XIDX:SILO</v>
    <v>752</v>
  </rv>
  <rv s="2">
    <v>1</v>
    <v>XIDX:SILO</v>
    <v>Daily</v>
    <v>42368</v>
    <v>42368</v>
    <v>0</v>
    <v>1</v>
    <v>635870304000000000,639284111720397595,0</v>
    <v>0</v>
    <v>bn9jnm</v>
    <v>XIDX:SILO</v>
    <v>753</v>
  </rv>
  <rv s="2">
    <v>1</v>
    <v>XIDX:SILO</v>
    <v>Daily</v>
    <v>42734</v>
    <v>42734</v>
    <v>0</v>
    <v>1</v>
    <v>636186528000000000,639284111720867594,0</v>
    <v>0</v>
    <v>bn9jnm</v>
    <v>XIDX:SILO</v>
    <v>754</v>
  </rv>
  <rv s="2">
    <v>1</v>
    <v>XIDX:SILO</v>
    <v>Daily</v>
    <v>43098</v>
    <v>43098</v>
    <v>0</v>
    <v>1</v>
    <v>636501024000000000,639284111721340493,0</v>
    <v>0</v>
    <v>bn9jnm</v>
    <v>XIDX:SILO</v>
    <v>755</v>
  </rv>
  <rv s="2">
    <v>1</v>
    <v>XIDX:SILO</v>
    <v>Daily</v>
    <v>43462</v>
    <v>43462</v>
    <v>0</v>
    <v>1</v>
    <v>636815520000000000,639284111721817072,0</v>
    <v>0</v>
    <v>bn9jnm</v>
    <v>XIDX:SILO</v>
    <v>756</v>
  </rv>
  <rv s="2">
    <v>1</v>
    <v>XIDX:SILO</v>
    <v>Daily</v>
    <v>43829</v>
    <v>43829</v>
    <v>0</v>
    <v>1</v>
    <v>637132608000000000,639284111722357593,0</v>
    <v>0</v>
    <v>bn9jnm</v>
    <v>XIDX:SILO</v>
    <v>757</v>
  </rv>
  <rv s="2">
    <v>1</v>
    <v>XIDX:SILO</v>
    <v>Daily</v>
    <v>44195</v>
    <v>44195</v>
    <v>0</v>
    <v>1</v>
    <v>637448832000000000,639284111718217624,0</v>
    <v>0</v>
    <v>bn9jnm</v>
    <v>XIDX:SILO</v>
    <v>758</v>
  </rv>
  <rv s="2">
    <v>1</v>
    <v>XIDX:SILO</v>
    <v>Daily</v>
    <v>44560</v>
    <v>44560</v>
    <v>0</v>
    <v>1</v>
    <v>637764192000000000,639284111718690528,0</v>
    <v>0</v>
    <v>bn9jnm</v>
    <v>XIDX:SILO</v>
    <v>759</v>
  </rv>
  <rv s="2">
    <v>1</v>
    <v>XIDX:SILO</v>
    <v>Daily</v>
    <v>44925</v>
    <v>44925</v>
    <v>0</v>
    <v>1</v>
    <v>638079552000000000,639284111719167611,0</v>
    <v>0</v>
    <v>bn9jnm</v>
    <v>XIDX:SILO</v>
    <v>760</v>
  </rv>
  <rv s="2">
    <v>1</v>
    <v>XIDX:SILO</v>
    <v>Daily</v>
    <v>45289</v>
    <v>45289</v>
    <v>0</v>
    <v>1</v>
    <v>638394048000000000,639284111719637606,0</v>
    <v>0</v>
    <v>bn9jnm</v>
    <v>XIDX:SILO</v>
    <v>33</v>
  </rv>
  <rv s="2">
    <v>1</v>
    <v>XIDX:SILO</v>
    <v>Daily</v>
    <v>45656</v>
    <v>45656</v>
    <v>0</v>
    <v>1</v>
    <v>638711136000000000,639284111720117602,0</v>
    <v>0</v>
    <v>bn9jnm</v>
    <v>XIDX:SILO</v>
    <v>761</v>
  </rv>
  <rv s="2">
    <v>1</v>
    <v>XIDX:SILO</v>
    <v>Daily</v>
    <v>46021</v>
    <v>46021</v>
    <v>0</v>
    <v>1</v>
    <v>639026496000000000,639284111720587075,0</v>
    <v>0</v>
    <v>bn9jnm</v>
    <v>XIDX:SILO</v>
    <v>762</v>
  </rv>
  <rv s="2">
    <v>1</v>
    <v>XIDX:SILO</v>
    <v>Daily</v>
    <v>46203</v>
    <v>46203</v>
    <v>0</v>
    <v>1</v>
    <v>639183744000000000,639284111721080492,0</v>
    <v>0</v>
    <v>bn9jnm</v>
    <v>XIDX:SILO</v>
    <v>763</v>
  </rv>
  <rv s="2">
    <v>1</v>
    <v>XIDX:SILO</v>
    <v>Daily</v>
    <v>46111</v>
    <v>46111</v>
    <v>0</v>
    <v>1</v>
    <v>639104256000000000,639284111721560491,0</v>
    <v>0</v>
    <v>bn9jnm</v>
    <v>XIDX:SILO</v>
    <v>764</v>
  </rv>
  <rv s="2">
    <v>1</v>
    <v>XIDX:SIDO</v>
    <v>Daily</v>
    <v>41638</v>
    <v>41638</v>
    <v>0</v>
    <v>1</v>
    <v>635239584000000000,639284111722503882,0</v>
    <v>0</v>
    <v>bkhm6h</v>
    <v>XIDX:SIDO</v>
    <v>765</v>
  </rv>
  <rv s="2">
    <v>1</v>
    <v>XIDX:SIDO</v>
    <v>Daily</v>
    <v>42003</v>
    <v>42003</v>
    <v>0</v>
    <v>1</v>
    <v>635554944000000000,639284111718042865,0</v>
    <v>0</v>
    <v>bkhm6h</v>
    <v>XIDX:SIDO</v>
    <v>766</v>
  </rv>
  <rv s="2">
    <v>1</v>
    <v>XIDX:SIDO</v>
    <v>Daily</v>
    <v>42368</v>
    <v>42368</v>
    <v>0</v>
    <v>1</v>
    <v>635870304000000000,639284111718515935,0</v>
    <v>0</v>
    <v>bkhm6h</v>
    <v>XIDX:SIDO</v>
    <v>767</v>
  </rv>
  <rv s="2">
    <v>1</v>
    <v>XIDX:SIDO</v>
    <v>Daily</v>
    <v>42734</v>
    <v>42734</v>
    <v>0</v>
    <v>1</v>
    <v>636186528000000000,639284111718985576,0</v>
    <v>0</v>
    <v>bkhm6h</v>
    <v>XIDX:SIDO</v>
    <v>768</v>
  </rv>
  <rv s="2">
    <v>1</v>
    <v>XIDX:SIDO</v>
    <v>Daily</v>
    <v>43098</v>
    <v>43098</v>
    <v>0</v>
    <v>1</v>
    <v>636501024000000000,639284111719455576,0</v>
    <v>0</v>
    <v>bkhm6h</v>
    <v>XIDX:SIDO</v>
    <v>769</v>
  </rv>
  <rv s="2">
    <v>1</v>
    <v>XIDX:SIDO</v>
    <v>Daily</v>
    <v>43462</v>
    <v>43462</v>
    <v>0</v>
    <v>1</v>
    <v>636815520000000000,639284111719935577,0</v>
    <v>0</v>
    <v>bkhm6h</v>
    <v>XIDX:SIDO</v>
    <v>770</v>
  </rv>
  <rv s="2">
    <v>1</v>
    <v>XIDX:SIDO</v>
    <v>Daily</v>
    <v>43829</v>
    <v>43829</v>
    <v>0</v>
    <v>1</v>
    <v>637132608000000000,639284111720413890,0</v>
    <v>0</v>
    <v>bkhm6h</v>
    <v>XIDX:SIDO</v>
    <v>771</v>
  </rv>
  <rv s="2">
    <v>1</v>
    <v>XIDX:SIDO</v>
    <v>Daily</v>
    <v>44195</v>
    <v>44195</v>
    <v>0</v>
    <v>1</v>
    <v>637448832000000000,639284111720895577,0</v>
    <v>0</v>
    <v>bkhm6h</v>
    <v>XIDX:SIDO</v>
    <v>772</v>
  </rv>
  <rv s="2">
    <v>1</v>
    <v>XIDX:SIDO</v>
    <v>Daily</v>
    <v>44560</v>
    <v>44560</v>
    <v>0</v>
    <v>1</v>
    <v>637764192000000000,639284111721365579,0</v>
    <v>0</v>
    <v>bkhm6h</v>
    <v>XIDX:SIDO</v>
    <v>371</v>
  </rv>
  <rv s="2">
    <v>1</v>
    <v>XIDX:SIDO</v>
    <v>Daily</v>
    <v>44925</v>
    <v>44925</v>
    <v>0</v>
    <v>1</v>
    <v>638079552000000000,639284111721835589,0</v>
    <v>0</v>
    <v>bkhm6h</v>
    <v>XIDX:SIDO</v>
    <v>237</v>
  </rv>
  <rv s="2">
    <v>1</v>
    <v>XIDX:SIDO</v>
    <v>Daily</v>
    <v>45289</v>
    <v>45289</v>
    <v>0</v>
    <v>1</v>
    <v>638394048000000000,639284111722313886,0</v>
    <v>0</v>
    <v>bkhm6h</v>
    <v>XIDX:SIDO</v>
    <v>75</v>
  </rv>
  <rv s="2">
    <v>1</v>
    <v>XIDX:SIDO</v>
    <v>Daily</v>
    <v>45656</v>
    <v>45656</v>
    <v>0</v>
    <v>1</v>
    <v>638711136000000000,639284111718105576,0</v>
    <v>0</v>
    <v>bkhm6h</v>
    <v>XIDX:SIDO</v>
    <v>221</v>
  </rv>
  <rv s="2">
    <v>1</v>
    <v>XIDX:SIDO</v>
    <v>Daily</v>
    <v>46021</v>
    <v>46021</v>
    <v>0</v>
    <v>1</v>
    <v>639026496000000000,639284111718585586,0</v>
    <v>0</v>
    <v>bkhm6h</v>
    <v>XIDX:SIDO</v>
    <v>341</v>
  </rv>
  <rv s="2">
    <v>1</v>
    <v>XIDX:SIDO</v>
    <v>Daily</v>
    <v>46203</v>
    <v>46203</v>
    <v>0</v>
    <v>1</v>
    <v>639183744000000000,639284111719062854,0</v>
    <v>0</v>
    <v>bkhm6h</v>
    <v>XIDX:SIDO</v>
    <v>773</v>
  </rv>
  <rv s="2">
    <v>1</v>
    <v>XIDX:SIDO</v>
    <v>Daily</v>
    <v>46111</v>
    <v>46111</v>
    <v>0</v>
    <v>1</v>
    <v>639104256000000000,639284111719532851,0</v>
    <v>0</v>
    <v>bkhm6h</v>
    <v>XIDX:SIDO</v>
    <v>350</v>
  </rv>
  <rv s="2">
    <v>1</v>
    <v>XIDX:SHID</v>
    <v>Daily</v>
    <v>42734</v>
    <v>42734</v>
    <v>0</v>
    <v>1</v>
    <v>636186528000000000,639284111720015496,0</v>
    <v>0</v>
    <v>bkhlww</v>
    <v>XIDX:SHID</v>
    <v>774</v>
  </rv>
  <rv s="2">
    <v>1</v>
    <v>XIDX:SHID</v>
    <v>Daily</v>
    <v>43098</v>
    <v>43098</v>
    <v>0</v>
    <v>1</v>
    <v>636501024000000000,639284111720491952,0</v>
    <v>0</v>
    <v>bkhlww</v>
    <v>XIDX:SHID</v>
    <v>775</v>
  </rv>
  <rv s="2">
    <v>1</v>
    <v>XIDX:SHID</v>
    <v>Daily</v>
    <v>43462</v>
    <v>43462</v>
    <v>0</v>
    <v>1</v>
    <v>636815520000000000,639284111720955500,0</v>
    <v>0</v>
    <v>bkhlww</v>
    <v>XIDX:SHID</v>
    <v>776</v>
  </rv>
  <rv s="2">
    <v>1</v>
    <v>XIDX:SHID</v>
    <v>Daily</v>
    <v>43829</v>
    <v>43829</v>
    <v>0</v>
    <v>1</v>
    <v>637132608000000000,639284111721438654,0</v>
    <v>0</v>
    <v>bkhlww</v>
    <v>XIDX:SHID</v>
    <v>777</v>
  </rv>
  <rv s="2">
    <v>1</v>
    <v>XIDX:SHID</v>
    <v>Daily</v>
    <v>44195</v>
    <v>44195</v>
    <v>0</v>
    <v>1</v>
    <v>637448832000000000,639284111721915518,0</v>
    <v>0</v>
    <v>bkhlww</v>
    <v>XIDX:SHID</v>
    <v>324</v>
  </rv>
  <rv s="2">
    <v>1</v>
    <v>XIDX:SHID</v>
    <v>Daily</v>
    <v>44560</v>
    <v>44560</v>
    <v>0</v>
    <v>1</v>
    <v>637764192000000000,639284111722388657,0</v>
    <v>0</v>
    <v>bkhlww</v>
    <v>XIDX:SHID</v>
    <v>314</v>
  </rv>
  <rv s="2">
    <v>1</v>
    <v>XIDX:SHID</v>
    <v>Daily</v>
    <v>44925</v>
    <v>44925</v>
    <v>0</v>
    <v>1</v>
    <v>638079552000000000,639284111718161900,0</v>
    <v>0</v>
    <v>bkhlww</v>
    <v>XIDX:SHID</v>
    <v>428</v>
  </rv>
  <rv s="2">
    <v>1</v>
    <v>XIDX:SHID</v>
    <v>Daily</v>
    <v>45289</v>
    <v>45289</v>
    <v>0</v>
    <v>1</v>
    <v>638394048000000000,639284111718638693,0</v>
    <v>0</v>
    <v>bkhlww</v>
    <v>XIDX:SHID</v>
    <v>214</v>
  </rv>
  <rv s="2">
    <v>1</v>
    <v>XIDX:SHID</v>
    <v>Daily</v>
    <v>45656</v>
    <v>45656</v>
    <v>0</v>
    <v>1</v>
    <v>638711136000000000,639284111719108707,0</v>
    <v>0</v>
    <v>bkhlww</v>
    <v>XIDX:SHID</v>
    <v>375</v>
  </rv>
  <rv s="2">
    <v>1</v>
    <v>XIDX:SHID</v>
    <v>Daily</v>
    <v>46021</v>
    <v>46021</v>
    <v>0</v>
    <v>1</v>
    <v>639026496000000000,639284111719585495,0</v>
    <v>0</v>
    <v>bkhlww</v>
    <v>XIDX:SHID</v>
    <v>55</v>
  </rv>
  <rv s="2">
    <v>1</v>
    <v>XIDX:SHID</v>
    <v>Daily</v>
    <v>46203</v>
    <v>46203</v>
    <v>0</v>
    <v>1</v>
    <v>639183744000000000,639284111720055496,0</v>
    <v>0</v>
    <v>bkhlww</v>
    <v>XIDX:SHID</v>
    <v>778</v>
  </rv>
  <rv s="2">
    <v>1</v>
    <v>XIDX:SHID</v>
    <v>Daily</v>
    <v>46111</v>
    <v>46111</v>
    <v>0</v>
    <v>1</v>
    <v>639104256000000000,639284111720535504,0</v>
    <v>0</v>
    <v>bkhlww</v>
    <v>XIDX:SHID</v>
    <v>1</v>
  </rv>
  <rv s="2">
    <v>1</v>
    <v>XIDX:SGRO</v>
    <v>Daily</v>
    <v>39812</v>
    <v>39812</v>
    <v>0</v>
    <v>1</v>
    <v>633661920000000000,639284111721003426,0</v>
    <v>0</v>
    <v>bn9j9c</v>
    <v>XIDX:SGRO</v>
    <v>288</v>
  </rv>
  <rv s="2">
    <v>1</v>
    <v>XIDX:SGRO</v>
    <v>Daily</v>
    <v>40176</v>
    <v>40176</v>
    <v>0</v>
    <v>1</v>
    <v>633976416000000000,639284111721473115,0</v>
    <v>0</v>
    <v>bn9j9c</v>
    <v>XIDX:SGRO</v>
    <v>779</v>
  </rv>
  <rv s="2">
    <v>1</v>
    <v>XIDX:SGRO</v>
    <v>Daily</v>
    <v>40542</v>
    <v>40542</v>
    <v>0</v>
    <v>1</v>
    <v>634292640000000000,639284111721953116,0</v>
    <v>0</v>
    <v>bn9j9c</v>
    <v>XIDX:SGRO</v>
    <v>780</v>
  </rv>
  <rv s="2">
    <v>1</v>
    <v>XIDX:SGRO</v>
    <v>Daily</v>
    <v>40907</v>
    <v>40907</v>
    <v>0</v>
    <v>1</v>
    <v>634608000000000000,639284111722423119,0</v>
    <v>0</v>
    <v>bn9j9c</v>
    <v>XIDX:SGRO</v>
    <v>781</v>
  </rv>
  <rv s="2">
    <v>1</v>
    <v>XIDX:SGRO</v>
    <v>Daily</v>
    <v>41271</v>
    <v>41271</v>
    <v>0</v>
    <v>1</v>
    <v>634922496000000000,639284111718123103,0</v>
    <v>0</v>
    <v>bn9j9c</v>
    <v>XIDX:SGRO</v>
    <v>500</v>
  </rv>
  <rv s="2">
    <v>1</v>
    <v>XIDX:SGRO</v>
    <v>Daily</v>
    <v>41638</v>
    <v>41638</v>
    <v>0</v>
    <v>1</v>
    <v>635239584000000000,639284111718593461,0</v>
    <v>0</v>
    <v>bn9j9c</v>
    <v>XIDX:SGRO</v>
    <v>740</v>
  </rv>
  <rv s="2">
    <v>1</v>
    <v>XIDX:SGRO</v>
    <v>Daily</v>
    <v>42003</v>
    <v>42003</v>
    <v>0</v>
    <v>1</v>
    <v>635554944000000000,639284111719073100,0</v>
    <v>0</v>
    <v>bn9j9c</v>
    <v>XIDX:SGRO</v>
    <v>423</v>
  </rv>
  <rv s="2">
    <v>1</v>
    <v>XIDX:SGRO</v>
    <v>Daily</v>
    <v>42368</v>
    <v>42368</v>
    <v>0</v>
    <v>1</v>
    <v>635870304000000000,639284111719553101,0</v>
    <v>0</v>
    <v>bn9j9c</v>
    <v>XIDX:SGRO</v>
    <v>719</v>
  </rv>
  <rv s="2">
    <v>1</v>
    <v>XIDX:SGRO</v>
    <v>Daily</v>
    <v>42734</v>
    <v>42734</v>
    <v>0</v>
    <v>1</v>
    <v>636186528000000000,639284111720023107,0</v>
    <v>0</v>
    <v>bn9j9c</v>
    <v>XIDX:SGRO</v>
    <v>782</v>
  </rv>
  <rv s="2">
    <v>1</v>
    <v>XIDX:SGRO</v>
    <v>Daily</v>
    <v>43098</v>
    <v>43098</v>
    <v>0</v>
    <v>1</v>
    <v>636501024000000000,639284111720493446,0</v>
    <v>0</v>
    <v>bn9j9c</v>
    <v>XIDX:SGRO</v>
    <v>94</v>
  </rv>
  <rv s="2">
    <v>1</v>
    <v>XIDX:SGRO</v>
    <v>Daily</v>
    <v>43462</v>
    <v>43462</v>
    <v>0</v>
    <v>1</v>
    <v>636815520000000000,639284111720969277,0</v>
    <v>0</v>
    <v>bn9j9c</v>
    <v>XIDX:SGRO</v>
    <v>783</v>
  </rv>
  <rv s="2">
    <v>1</v>
    <v>XIDX:SGRO</v>
    <v>Daily</v>
    <v>43829</v>
    <v>43829</v>
    <v>0</v>
    <v>1</v>
    <v>637132608000000000,639284111721453445,0</v>
    <v>0</v>
    <v>bn9j9c</v>
    <v>XIDX:SGRO</v>
    <v>784</v>
  </rv>
  <rv s="2">
    <v>1</v>
    <v>XIDX:SGRO</v>
    <v>Daily</v>
    <v>44195</v>
    <v>44195</v>
    <v>0</v>
    <v>1</v>
    <v>637448832000000000,639284111721923113,0</v>
    <v>0</v>
    <v>bn9j9c</v>
    <v>XIDX:SGRO</v>
    <v>785</v>
  </rv>
  <rv s="2">
    <v>1</v>
    <v>XIDX:SGRO</v>
    <v>Daily</v>
    <v>44560</v>
    <v>44560</v>
    <v>0</v>
    <v>1</v>
    <v>637764192000000000,639284111722393119,0</v>
    <v>0</v>
    <v>bn9j9c</v>
    <v>XIDX:SGRO</v>
    <v>302</v>
  </rv>
  <rv s="2">
    <v>1</v>
    <v>XIDX:SGRO</v>
    <v>Daily</v>
    <v>44925</v>
    <v>44925</v>
    <v>0</v>
    <v>1</v>
    <v>638079552000000000,639284111725393450,0</v>
    <v>0</v>
    <v>bn9j9c</v>
    <v>XIDX:SGRO</v>
    <v>423</v>
  </rv>
  <rv s="2">
    <v>1</v>
    <v>XIDX:SGRO</v>
    <v>Daily</v>
    <v>45289</v>
    <v>45289</v>
    <v>0</v>
    <v>1</v>
    <v>638394048000000000,639284111725863143,0</v>
    <v>0</v>
    <v>bn9j9c</v>
    <v>XIDX:SGRO</v>
    <v>786</v>
  </rv>
  <rv s="2">
    <v>1</v>
    <v>XIDX:SGRO</v>
    <v>Daily</v>
    <v>45656</v>
    <v>45656</v>
    <v>0</v>
    <v>1</v>
    <v>638711136000000000,639284111726393444,0</v>
    <v>0</v>
    <v>bn9j9c</v>
    <v>XIDX:SGRO</v>
    <v>787</v>
  </rv>
  <rv s="2">
    <v>1</v>
    <v>XIDX:SGRO</v>
    <v>Daily</v>
    <v>46021</v>
    <v>46021</v>
    <v>0</v>
    <v>1</v>
    <v>639026496000000000,639284111726873153,0</v>
    <v>0</v>
    <v>bn9j9c</v>
    <v>XIDX:SGRO</v>
    <v>788</v>
  </rv>
  <rv s="2">
    <v>1</v>
    <v>XIDX:SGRO</v>
    <v>Daily</v>
    <v>46203</v>
    <v>46203</v>
    <v>0</v>
    <v>1</v>
    <v>639183744000000000,639284111727343153,0</v>
    <v>0</v>
    <v>bn9j9c</v>
    <v>XIDX:SGRO</v>
    <v>789</v>
  </rv>
  <rv s="2">
    <v>1</v>
    <v>XIDX:SGRO</v>
    <v>Daily</v>
    <v>46111</v>
    <v>46111</v>
    <v>0</v>
    <v>1</v>
    <v>639104256000000000,639284111727819153,0</v>
    <v>0</v>
    <v>bn9j9c</v>
    <v>XIDX:SGRO</v>
    <v>790</v>
  </rv>
  <rv s="2">
    <v>1</v>
    <v>XIDX:SDRA</v>
    <v>Daily</v>
    <v>39444</v>
    <v>39444</v>
    <v>0</v>
    <v>1</v>
    <v>633343968000000000,639284111728293876,0</v>
    <v>0</v>
    <v>bkhlim</v>
    <v>XIDX:SDRA</v>
    <v>791</v>
  </rv>
  <rv s="2">
    <v>1</v>
    <v>XIDX:SDRA</v>
    <v>Daily</v>
    <v>40176</v>
    <v>40176</v>
    <v>0</v>
    <v>1</v>
    <v>633976416000000000,639284111729242687,0</v>
    <v>0</v>
    <v>bkhlim</v>
    <v>XIDX:SDRA</v>
    <v>792</v>
  </rv>
  <rv s="2">
    <v>1</v>
    <v>XIDX:SDRA</v>
    <v>Daily</v>
    <v>40542</v>
    <v>40542</v>
    <v>0</v>
    <v>1</v>
    <v>634292640000000000,639284111729725536,0</v>
    <v>0</v>
    <v>bkhlim</v>
    <v>XIDX:SDRA</v>
    <v>793</v>
  </rv>
  <rv s="2">
    <v>1</v>
    <v>XIDX:SDRA</v>
    <v>Daily</v>
    <v>40907</v>
    <v>40907</v>
    <v>0</v>
    <v>1</v>
    <v>634608000000000000,639284111725663874,0</v>
    <v>0</v>
    <v>bkhlim</v>
    <v>XIDX:SDRA</v>
    <v>794</v>
  </rv>
  <rv s="2">
    <v>1</v>
    <v>XIDX:SDRA</v>
    <v>Daily</v>
    <v>41271</v>
    <v>41271</v>
    <v>0</v>
    <v>1</v>
    <v>634922496000000000,639284111726135566,0</v>
    <v>0</v>
    <v>bkhlim</v>
    <v>XIDX:SDRA</v>
    <v>795</v>
  </rv>
  <rv s="2">
    <v>1</v>
    <v>XIDX:SDRA</v>
    <v>Daily</v>
    <v>41638</v>
    <v>41638</v>
    <v>0</v>
    <v>1</v>
    <v>635239584000000000,639284111726613894,0</v>
    <v>0</v>
    <v>bkhlim</v>
    <v>XIDX:SDRA</v>
    <v>796</v>
  </rv>
  <rv s="2">
    <v>1</v>
    <v>XIDX:SDRA</v>
    <v>Daily</v>
    <v>43829</v>
    <v>43829</v>
    <v>0</v>
    <v>1</v>
    <v>637132608000000000,639284111729453869,0</v>
    <v>0</v>
    <v>bkhlim</v>
    <v>XIDX:SDRA</v>
    <v>27</v>
  </rv>
  <rv s="2">
    <v>1</v>
    <v>XIDX:SDRA</v>
    <v>Daily</v>
    <v>44195</v>
    <v>44195</v>
    <v>0</v>
    <v>1</v>
    <v>637448832000000000,639284111729925539,0</v>
    <v>0</v>
    <v>bkhlim</v>
    <v>XIDX:SDRA</v>
    <v>797</v>
  </rv>
  <rv s="2">
    <v>1</v>
    <v>XIDX:SDRA</v>
    <v>Daily</v>
    <v>44560</v>
    <v>44560</v>
    <v>0</v>
    <v>1</v>
    <v>637764192000000000,639284111726265558,0</v>
    <v>0</v>
    <v>bkhlim</v>
    <v>XIDX:SDRA</v>
    <v>798</v>
  </rv>
  <rv s="2">
    <v>1</v>
    <v>XIDX:SDRA</v>
    <v>Daily</v>
    <v>44925</v>
    <v>44925</v>
    <v>0</v>
    <v>1</v>
    <v>638079552000000000,639284111726735555,0</v>
    <v>0</v>
    <v>bkhlim</v>
    <v>XIDX:SDRA</v>
    <v>799</v>
  </rv>
  <rv s="2">
    <v>1</v>
    <v>XIDX:SDRA</v>
    <v>Daily</v>
    <v>45289</v>
    <v>45289</v>
    <v>0</v>
    <v>1</v>
    <v>638394048000000000,639284111727205550,0</v>
    <v>0</v>
    <v>bkhlim</v>
    <v>XIDX:SDRA</v>
    <v>798</v>
  </rv>
  <rv s="2">
    <v>1</v>
    <v>XIDX:SDRA</v>
    <v>Daily</v>
    <v>45656</v>
    <v>45656</v>
    <v>0</v>
    <v>1</v>
    <v>638711136000000000,639284111727675548,0</v>
    <v>0</v>
    <v>bkhlim</v>
    <v>XIDX:SDRA</v>
    <v>800</v>
  </rv>
  <rv s="2">
    <v>1</v>
    <v>XIDX:SDRA</v>
    <v>Daily</v>
    <v>46021</v>
    <v>46021</v>
    <v>0</v>
    <v>1</v>
    <v>639026496000000000,639284111728155547,0</v>
    <v>0</v>
    <v>bkhlim</v>
    <v>XIDX:SDRA</v>
    <v>716</v>
  </rv>
  <rv s="2">
    <v>1</v>
    <v>XIDX:SDRA</v>
    <v>Daily</v>
    <v>46203</v>
    <v>46203</v>
    <v>0</v>
    <v>1</v>
    <v>639183744000000000,639284111728635545,0</v>
    <v>0</v>
    <v>bkhlim</v>
    <v>XIDX:SDRA</v>
    <v>625</v>
  </rv>
  <rv s="2">
    <v>1</v>
    <v>XIDX:SDRA</v>
    <v>Daily</v>
    <v>46111</v>
    <v>46111</v>
    <v>0</v>
    <v>1</v>
    <v>639104256000000000,639284111729105541,0</v>
    <v>0</v>
    <v>bkhlim</v>
    <v>XIDX:SDRA</v>
    <v>18</v>
  </rv>
  <rv s="2">
    <v>1</v>
    <v>XIDX:SDPC</v>
    <v>Daily</v>
    <v>40907</v>
    <v>40907</v>
    <v>0</v>
    <v>1</v>
    <v>634608000000000000,639284111726506809,0</v>
    <v>0</v>
    <v>bkhlfr</v>
    <v>XIDX:SDPC</v>
    <v>801</v>
  </rv>
  <rv s="2">
    <v>1</v>
    <v>XIDX:SDPC</v>
    <v>Daily</v>
    <v>41271</v>
    <v>41271</v>
    <v>0</v>
    <v>1</v>
    <v>634922496000000000,639284111726988747,0</v>
    <v>0</v>
    <v>bkhlfr</v>
    <v>XIDX:SDPC</v>
    <v>802</v>
  </rv>
  <rv s="2">
    <v>1</v>
    <v>XIDX:SDPC</v>
    <v>Daily</v>
    <v>41638</v>
    <v>41638</v>
    <v>0</v>
    <v>1</v>
    <v>635239584000000000,639284111727471336,0</v>
    <v>0</v>
    <v>bkhlfr</v>
    <v>XIDX:SDPC</v>
    <v>803</v>
  </rv>
  <rv s="2">
    <v>1</v>
    <v>XIDX:SDPC</v>
    <v>Daily</v>
    <v>42368</v>
    <v>42368</v>
    <v>0</v>
    <v>1</v>
    <v>635870304000000000,639284111728426849,0</v>
    <v>0</v>
    <v>bkhlfr</v>
    <v>XIDX:SDPC</v>
    <v>804</v>
  </rv>
  <rv s="2">
    <v>1</v>
    <v>XIDX:SDPC</v>
    <v>Daily</v>
    <v>42734</v>
    <v>42734</v>
    <v>0</v>
    <v>1</v>
    <v>636186528000000000,639284111728896862,0</v>
    <v>0</v>
    <v>bkhlfr</v>
    <v>XIDX:SDPC</v>
    <v>805</v>
  </rv>
  <rv s="2">
    <v>1</v>
    <v>XIDX:SDPC</v>
    <v>Daily</v>
    <v>43098</v>
    <v>43098</v>
    <v>0</v>
    <v>1</v>
    <v>636501024000000000,639284111729366860,0</v>
    <v>0</v>
    <v>bkhlfr</v>
    <v>XIDX:SDPC</v>
    <v>806</v>
  </rv>
  <rv s="2">
    <v>1</v>
    <v>XIDX:SDPC</v>
    <v>Daily</v>
    <v>43462</v>
    <v>43462</v>
    <v>0</v>
    <v>1</v>
    <v>636815520000000000,639284111729831334,0</v>
    <v>0</v>
    <v>bkhlfr</v>
    <v>XIDX:SDPC</v>
    <v>167</v>
  </rv>
  <rv s="2">
    <v>1</v>
    <v>XIDX:SDPC</v>
    <v>Daily</v>
    <v>43829</v>
    <v>43829</v>
    <v>0</v>
    <v>1</v>
    <v>637132608000000000,639284111730306879,0</v>
    <v>0</v>
    <v>bkhlfr</v>
    <v>XIDX:SDPC</v>
    <v>167</v>
  </rv>
  <rv s="2">
    <v>1</v>
    <v>XIDX:SDPC</v>
    <v>Daily</v>
    <v>44195</v>
    <v>44195</v>
    <v>0</v>
    <v>1</v>
    <v>637448832000000000,639284111730776885,0</v>
    <v>0</v>
    <v>bkhlfr</v>
    <v>XIDX:SDPC</v>
    <v>807</v>
  </rv>
  <rv s="2">
    <v>1</v>
    <v>XIDX:SDPC</v>
    <v>Daily</v>
    <v>44560</v>
    <v>44560</v>
    <v>0</v>
    <v>1</v>
    <v>637764192000000000,639284111726686834,0</v>
    <v>0</v>
    <v>bkhlfr</v>
    <v>XIDX:SDPC</v>
    <v>808</v>
  </rv>
  <rv s="2">
    <v>1</v>
    <v>XIDX:SDPC</v>
    <v>Daily</v>
    <v>44925</v>
    <v>44925</v>
    <v>0</v>
    <v>1</v>
    <v>638079552000000000,639284111727161334,0</v>
    <v>0</v>
    <v>bkhlfr</v>
    <v>XIDX:SDPC</v>
    <v>27</v>
  </rv>
  <rv s="2">
    <v>1</v>
    <v>XIDX:SDPC</v>
    <v>Daily</v>
    <v>45289</v>
    <v>45289</v>
    <v>0</v>
    <v>1</v>
    <v>638394048000000000,639284111727631437,0</v>
    <v>0</v>
    <v>bkhlfr</v>
    <v>XIDX:SDPC</v>
    <v>257</v>
  </rv>
  <rv s="2">
    <v>1</v>
    <v>XIDX:SDPC</v>
    <v>Daily</v>
    <v>45656</v>
    <v>45656</v>
    <v>0</v>
    <v>1</v>
    <v>638711136000000000,639284111728101331,0</v>
    <v>0</v>
    <v>bkhlfr</v>
    <v>XIDX:SDPC</v>
    <v>653</v>
  </rv>
  <rv s="2">
    <v>1</v>
    <v>XIDX:SDPC</v>
    <v>Daily</v>
    <v>46021</v>
    <v>46021</v>
    <v>0</v>
    <v>1</v>
    <v>639026496000000000,639284111728576842,0</v>
    <v>0</v>
    <v>bkhlfr</v>
    <v>XIDX:SDPC</v>
    <v>809</v>
  </rv>
  <rv s="2">
    <v>1</v>
    <v>XIDX:SDPC</v>
    <v>Daily</v>
    <v>46203</v>
    <v>46203</v>
    <v>0</v>
    <v>1</v>
    <v>639183744000000000,639284111729046857,0</v>
    <v>0</v>
    <v>bkhlfr</v>
    <v>XIDX:SDPC</v>
    <v>810</v>
  </rv>
  <rv s="2">
    <v>1</v>
    <v>XIDX:SDPC</v>
    <v>Daily</v>
    <v>46111</v>
    <v>46111</v>
    <v>0</v>
    <v>1</v>
    <v>639104256000000000,639284111729516862,0</v>
    <v>0</v>
    <v>bkhlfr</v>
    <v>XIDX:SDPC</v>
    <v>478</v>
  </rv>
  <rv s="2">
    <v>1</v>
    <v>XIDX:SDMU</v>
    <v>Daily</v>
    <v>40907</v>
    <v>40907</v>
    <v>0</v>
    <v>1</v>
    <v>634608000000000000,639284111730463169,0</v>
    <v>0</v>
    <v>bkhlcw</v>
    <v>XIDX:SDMU</v>
    <v>811</v>
  </rv>
  <rv s="2">
    <v>1</v>
    <v>XIDX:SDMU</v>
    <v>Daily</v>
    <v>41638</v>
    <v>41638</v>
    <v>0</v>
    <v>1</v>
    <v>635239584000000000,639284111726733149,0</v>
    <v>0</v>
    <v>bkhlcw</v>
    <v>XIDX:SDMU</v>
    <v>76</v>
  </rv>
  <rv s="2">
    <v>1</v>
    <v>XIDX:SDMU</v>
    <v>Daily</v>
    <v>42003</v>
    <v>42003</v>
    <v>0</v>
    <v>1</v>
    <v>635554944000000000,639284111727203151,0</v>
    <v>0</v>
    <v>bkhlcw</v>
    <v>XIDX:SDMU</v>
    <v>513</v>
  </rv>
  <rv s="2">
    <v>1</v>
    <v>XIDX:SDMU</v>
    <v>Daily</v>
    <v>42368</v>
    <v>42368</v>
    <v>0</v>
    <v>1</v>
    <v>635870304000000000,639284111727673166,0</v>
    <v>0</v>
    <v>bkhlcw</v>
    <v>XIDX:SDMU</v>
    <v>56</v>
  </rv>
  <rv s="2">
    <v>1</v>
    <v>XIDX:SDMU</v>
    <v>Daily</v>
    <v>42734</v>
    <v>42734</v>
    <v>0</v>
    <v>1</v>
    <v>636186528000000000,639284111728143442,0</v>
    <v>0</v>
    <v>bkhlcw</v>
    <v>XIDX:SDMU</v>
    <v>812</v>
  </rv>
  <rv s="2">
    <v>1</v>
    <v>XIDX:SDMU</v>
    <v>Daily</v>
    <v>43098</v>
    <v>43098</v>
    <v>0</v>
    <v>1</v>
    <v>636501024000000000,639284111728623446,0</v>
    <v>0</v>
    <v>bkhlcw</v>
    <v>XIDX:SDMU</v>
    <v>74</v>
  </rv>
  <rv s="2">
    <v>1</v>
    <v>XIDX:SDMU</v>
    <v>Daily</v>
    <v>43462</v>
    <v>43462</v>
    <v>0</v>
    <v>1</v>
    <v>636815520000000000,639284111729093447,0</v>
    <v>0</v>
    <v>bkhlcw</v>
    <v>XIDX:SDMU</v>
    <v>171</v>
  </rv>
  <rv s="2">
    <v>1</v>
    <v>XIDX:SDMU</v>
    <v>Daily</v>
    <v>43829</v>
    <v>43829</v>
    <v>0</v>
    <v>1</v>
    <v>637132608000000000,639284111729583161,0</v>
    <v>0</v>
    <v>bkhlcw</v>
    <v>XIDX:SDMU</v>
    <v>171</v>
  </rv>
  <rv s="2">
    <v>1</v>
    <v>XIDX:SDMU</v>
    <v>Daily</v>
    <v>44195</v>
    <v>44195</v>
    <v>0</v>
    <v>1</v>
    <v>637448832000000000,639284111730043164,0</v>
    <v>0</v>
    <v>bkhlcw</v>
    <v>XIDX:SDMU</v>
    <v>280</v>
  </rv>
  <rv s="2">
    <v>1</v>
    <v>XIDX:SDMU</v>
    <v>Daily</v>
    <v>44560</v>
    <v>44560</v>
    <v>0</v>
    <v>1</v>
    <v>637764192000000000,639284111730523434,0</v>
    <v>0</v>
    <v>bkhlcw</v>
    <v>XIDX:SDMU</v>
    <v>285</v>
  </rv>
  <rv s="2">
    <v>1</v>
    <v>XIDX:SDMU</v>
    <v>Daily</v>
    <v>44925</v>
    <v>44925</v>
    <v>0</v>
    <v>1</v>
    <v>638079552000000000,639284111730993178,0</v>
    <v>0</v>
    <v>bkhlcw</v>
    <v>XIDX:SDMU</v>
    <v>217</v>
  </rv>
  <rv s="2">
    <v>1</v>
    <v>XIDX:SDMU</v>
    <v>Daily</v>
    <v>45289</v>
    <v>45289</v>
    <v>0</v>
    <v>1</v>
    <v>638394048000000000,639284111726753145,0</v>
    <v>0</v>
    <v>bkhlcw</v>
    <v>XIDX:SDMU</v>
    <v>27</v>
  </rv>
  <rv s="2">
    <v>1</v>
    <v>XIDX:SDMU</v>
    <v>Daily</v>
    <v>45656</v>
    <v>45656</v>
    <v>0</v>
    <v>1</v>
    <v>638711136000000000,639284111727233445,0</v>
    <v>0</v>
    <v>bkhlcw</v>
    <v>XIDX:SDMU</v>
    <v>813</v>
  </rv>
  <rv s="2">
    <v>1</v>
    <v>XIDX:SDMU</v>
    <v>Daily</v>
    <v>46021</v>
    <v>46021</v>
    <v>0</v>
    <v>1</v>
    <v>639026496000000000,639284111727703454,0</v>
    <v>0</v>
    <v>bkhlcw</v>
    <v>XIDX:SDMU</v>
    <v>163</v>
  </rv>
  <rv s="2">
    <v>1</v>
    <v>XIDX:SDMU</v>
    <v>Daily</v>
    <v>46203</v>
    <v>46203</v>
    <v>0</v>
    <v>1</v>
    <v>639183744000000000,639284111728183442,0</v>
    <v>0</v>
    <v>bkhlcw</v>
    <v>XIDX:SDMU</v>
    <v>216</v>
  </rv>
  <rv s="2">
    <v>1</v>
    <v>XIDX:SDMU</v>
    <v>Daily</v>
    <v>46111</v>
    <v>46111</v>
    <v>0</v>
    <v>1</v>
    <v>639104256000000000,639284111728653143,0</v>
    <v>0</v>
    <v>bkhlcw</v>
    <v>XIDX:SDMU</v>
    <v>814</v>
  </rv>
  <rv s="2">
    <v>1</v>
    <v>XIDX:SCPI</v>
    <v>Daily</v>
    <v>43829</v>
    <v>43829</v>
    <v>0</v>
    <v>1</v>
    <v>637132608000000000,639284111730565521,0</v>
    <v>0</v>
    <v>bh4lmw</v>
    <v>XIDX:SCPI</v>
    <v>27</v>
  </rv>
  <rv s="2">
    <v>1</v>
    <v>XIDX:SCPI</v>
    <v>Daily</v>
    <v>44195</v>
    <v>44195</v>
    <v>0</v>
    <v>1</v>
    <v>637448832000000000,639284111731045941,0</v>
    <v>0</v>
    <v>bh4lmw</v>
    <v>XIDX:SCPI</v>
    <v>27</v>
  </rv>
  <rv s="2">
    <v>1</v>
    <v>XIDX:SCPI</v>
    <v>Daily</v>
    <v>44560</v>
    <v>44560</v>
    <v>0</v>
    <v>1</v>
    <v>637764192000000000,639284111726732238,0</v>
    <v>0</v>
    <v>bh4lmw</v>
    <v>XIDX:SCPI</v>
    <v>27</v>
  </rv>
  <rv s="2">
    <v>1</v>
    <v>XIDX:SCPI</v>
    <v>Daily</v>
    <v>44925</v>
    <v>44925</v>
    <v>0</v>
    <v>1</v>
    <v>638079552000000000,639284111727212282,0</v>
    <v>0</v>
    <v>bh4lmw</v>
    <v>XIDX:SCPI</v>
    <v>27</v>
  </rv>
  <rv s="2">
    <v>1</v>
    <v>XIDX:SCPI</v>
    <v>Daily</v>
    <v>45289</v>
    <v>45289</v>
    <v>0</v>
    <v>1</v>
    <v>638394048000000000,639284111727682268,0</v>
    <v>0</v>
    <v>bh4lmw</v>
    <v>XIDX:SCPI</v>
    <v>27</v>
  </rv>
  <rv s="2">
    <v>1</v>
    <v>XIDX:SCPI</v>
    <v>Daily</v>
    <v>45656</v>
    <v>45656</v>
    <v>0</v>
    <v>1</v>
    <v>638711136000000000,639284111728162265,0</v>
    <v>0</v>
    <v>bh4lmw</v>
    <v>XIDX:SCPI</v>
    <v>27</v>
  </rv>
  <rv s="2">
    <v>1</v>
    <v>XIDX:SCPI</v>
    <v>Daily</v>
    <v>46021</v>
    <v>46021</v>
    <v>0</v>
    <v>1</v>
    <v>639026496000000000,639284111728635516,0</v>
    <v>0</v>
    <v>bh4lmw</v>
    <v>XIDX:SCPI</v>
    <v>27</v>
  </rv>
  <rv s="2">
    <v>1</v>
    <v>XIDX:SCPI</v>
    <v>Daily</v>
    <v>46203</v>
    <v>46203</v>
    <v>0</v>
    <v>1</v>
    <v>639183744000000000,639284111729138695,0</v>
    <v>0</v>
    <v>bh4lmw</v>
    <v>XIDX:SCPI</v>
    <v>27</v>
  </rv>
  <rv s="2">
    <v>1</v>
    <v>XIDX:SCPI</v>
    <v>Daily</v>
    <v>46111</v>
    <v>46111</v>
    <v>0</v>
    <v>1</v>
    <v>639104256000000000,639284111729605515,0</v>
    <v>0</v>
    <v>bh4lmw</v>
    <v>XIDX:SCPI</v>
    <v>27</v>
  </rv>
  <rv s="2">
    <v>1</v>
    <v>XIDX:SCMA</v>
    <v>Daily</v>
    <v>42734</v>
    <v>42734</v>
    <v>0</v>
    <v>1</v>
    <v>636186528000000000,639284111730082073,0</v>
    <v>0</v>
    <v>bkhla2</v>
    <v>XIDX:SCMA</v>
    <v>59</v>
  </rv>
  <rv s="2">
    <v>1</v>
    <v>XIDX:SCMA</v>
    <v>Daily</v>
    <v>44195</v>
    <v>44195</v>
    <v>0</v>
    <v>1</v>
    <v>637448832000000000,639284111730565573,0</v>
    <v>0</v>
    <v>bkhla2</v>
    <v>XIDX:SCMA</v>
    <v>815</v>
  </rv>
  <rv s="2">
    <v>1</v>
    <v>XIDX:SCMA</v>
    <v>Daily</v>
    <v>45656</v>
    <v>45656</v>
    <v>0</v>
    <v>1</v>
    <v>638711136000000000,639284111731045569,0</v>
    <v>0</v>
    <v>bkhla2</v>
    <v>XIDX:SCMA</v>
    <v>409</v>
  </rv>
  <rv s="2">
    <v>1</v>
    <v>XIDX:SCMA</v>
    <v>Daily</v>
    <v>46203</v>
    <v>46203</v>
    <v>0</v>
    <v>1</v>
    <v>639183744000000000,639284111726642065,0</v>
    <v>0</v>
    <v>bkhla2</v>
    <v>XIDX:SCMA</v>
    <v>394</v>
  </rv>
  <rv s="2">
    <v>1</v>
    <v>XIDX:SCMA</v>
    <v>Daily</v>
    <v>40907</v>
    <v>40907</v>
    <v>0</v>
    <v>1</v>
    <v>634608000000000000,639284111767272594,0</v>
    <v>0</v>
    <v>bkhla2</v>
    <v>XIDX:SCMA</v>
    <v>80</v>
  </rv>
  <rv s="2">
    <v>1</v>
    <v>XIDX:SCMA</v>
    <v>Daily</v>
    <v>41638</v>
    <v>41638</v>
    <v>0</v>
    <v>1</v>
    <v>635239584000000000,639284111767748253,0</v>
    <v>0</v>
    <v>bkhla2</v>
    <v>XIDX:SCMA</v>
    <v>75</v>
  </rv>
  <rv s="2">
    <v>1</v>
    <v>XIDX:SCMA</v>
    <v>Daily</v>
    <v>42368</v>
    <v>42368</v>
    <v>0</v>
    <v>1</v>
    <v>635870304000000000,639284111768218242,0</v>
    <v>0</v>
    <v>bkhla2</v>
    <v>XIDX:SCMA</v>
    <v>312</v>
  </rv>
  <rv s="2">
    <v>1</v>
    <v>XIDX:SCMA</v>
    <v>Daily</v>
    <v>43462</v>
    <v>43462</v>
    <v>0</v>
    <v>1</v>
    <v>636815520000000000,639284111768692638,0</v>
    <v>0</v>
    <v>bkhla2</v>
    <v>XIDX:SCMA</v>
    <v>816</v>
  </rv>
  <rv s="2">
    <v>1</v>
    <v>XIDX:SCMA</v>
    <v>Daily</v>
    <v>44560</v>
    <v>44560</v>
    <v>0</v>
    <v>1</v>
    <v>637764192000000000,639284111769168243,0</v>
    <v>0</v>
    <v>bkhla2</v>
    <v>XIDX:SCMA</v>
    <v>397</v>
  </rv>
  <rv s="2">
    <v>1</v>
    <v>XIDX:SCMA</v>
    <v>Daily</v>
    <v>45289</v>
    <v>45289</v>
    <v>0</v>
    <v>1</v>
    <v>638394048000000000,639284111769638228,0</v>
    <v>0</v>
    <v>bkhla2</v>
    <v>XIDX:SCMA</v>
    <v>434</v>
  </rv>
  <rv s="2">
    <v>1</v>
    <v>XIDX:SCMA</v>
    <v>Daily</v>
    <v>40176</v>
    <v>40176</v>
    <v>0</v>
    <v>1</v>
    <v>633976416000000000,639284111805363171,0</v>
    <v>0</v>
    <v>bkhla2</v>
    <v>XIDX:SCMA</v>
    <v>817</v>
  </rv>
  <rv s="2">
    <v>1</v>
    <v>XIDX:SCMA</v>
    <v>Daily</v>
    <v>40542</v>
    <v>40542</v>
    <v>0</v>
    <v>1</v>
    <v>634292640000000000,639284111805836108,0</v>
    <v>0</v>
    <v>bkhla2</v>
    <v>XIDX:SCMA</v>
    <v>818</v>
  </rv>
  <rv s="2">
    <v>1</v>
    <v>XIDX:SCMA</v>
    <v>Daily</v>
    <v>41271</v>
    <v>41271</v>
    <v>0</v>
    <v>1</v>
    <v>634922496000000000,639284111801517901,0</v>
    <v>0</v>
    <v>bkhla2</v>
    <v>XIDX:SCMA</v>
    <v>369</v>
  </rv>
  <rv s="2">
    <v>1</v>
    <v>XIDX:SCMA</v>
    <v>Daily</v>
    <v>42003</v>
    <v>42003</v>
    <v>0</v>
    <v>1</v>
    <v>635554944000000000,639284111802003118,0</v>
    <v>0</v>
    <v>bkhla2</v>
    <v>XIDX:SCMA</v>
    <v>742</v>
  </rv>
  <rv s="2">
    <v>1</v>
    <v>XIDX:SCMA</v>
    <v>Daily</v>
    <v>43098</v>
    <v>43098</v>
    <v>0</v>
    <v>1</v>
    <v>636501024000000000,639284111802483134,0</v>
    <v>0</v>
    <v>bkhla2</v>
    <v>XIDX:SCMA</v>
    <v>516</v>
  </rv>
  <rv s="2">
    <v>1</v>
    <v>XIDX:SCMA</v>
    <v>Daily</v>
    <v>43829</v>
    <v>43829</v>
    <v>0</v>
    <v>1</v>
    <v>637132608000000000,639284111802963131,0</v>
    <v>0</v>
    <v>bkhla2</v>
    <v>XIDX:SCMA</v>
    <v>459</v>
  </rv>
  <rv s="2">
    <v>1</v>
    <v>XIDX:SCMA</v>
    <v>Daily</v>
    <v>44925</v>
    <v>44925</v>
    <v>0</v>
    <v>1</v>
    <v>638079552000000000,639284111803436080,0</v>
    <v>0</v>
    <v>bkhla2</v>
    <v>XIDX:SCMA</v>
    <v>396</v>
  </rv>
  <rv s="2">
    <v>1</v>
    <v>XIDX:SCMA</v>
    <v>Daily</v>
    <v>46021</v>
    <v>46021</v>
    <v>0</v>
    <v>1</v>
    <v>639026496000000000,639284111803906079,0</v>
    <v>0</v>
    <v>bkhla2</v>
    <v>XIDX:SCMA</v>
    <v>520</v>
  </rv>
  <rv s="2">
    <v>1</v>
    <v>XIDX:SCMA</v>
    <v>Daily</v>
    <v>46111</v>
    <v>46111</v>
    <v>0</v>
    <v>1</v>
    <v>639104256000000000,639284111804377892,0</v>
    <v>0</v>
    <v>bkhla2</v>
    <v>XIDX:SCMA</v>
    <v>819</v>
  </rv>
  <rv s="2">
    <v>1</v>
    <v>XIDX:PTIS</v>
    <v>Daily</v>
    <v>40907</v>
    <v>40907</v>
    <v>0</v>
    <v>1</v>
    <v>634608000000000000,639284111736317945,0</v>
    <v>0</v>
    <v>bkhif2</v>
    <v>XIDX:PTIS</v>
    <v>338</v>
  </rv>
  <rv s="2">
    <v>1</v>
    <v>XIDX:PTIS</v>
    <v>Daily</v>
    <v>41638</v>
    <v>41638</v>
    <v>0</v>
    <v>1</v>
    <v>635239584000000000,639284111737279362,0</v>
    <v>0</v>
    <v>bkhif2</v>
    <v>XIDX:PTIS</v>
    <v>340</v>
  </rv>
  <rv s="2">
    <v>1</v>
    <v>XIDX:PTIS</v>
    <v>Daily</v>
    <v>42003</v>
    <v>42003</v>
    <v>0</v>
    <v>1</v>
    <v>635554944000000000,639284111737747960,0</v>
    <v>0</v>
    <v>bkhif2</v>
    <v>XIDX:PTIS</v>
    <v>313</v>
  </rv>
  <rv s="2">
    <v>1</v>
    <v>XIDX:PTIS</v>
    <v>Daily</v>
    <v>42368</v>
    <v>42368</v>
    <v>0</v>
    <v>1</v>
    <v>635870304000000000,639284111738218715,0</v>
    <v>0</v>
    <v>bkhif2</v>
    <v>XIDX:PTIS</v>
    <v>465</v>
  </rv>
  <rv s="2">
    <v>1</v>
    <v>XIDX:PTIS</v>
    <v>Daily</v>
    <v>43829</v>
    <v>43829</v>
    <v>0</v>
    <v>1</v>
    <v>637132608000000000,639284111735407921,0</v>
    <v>0</v>
    <v>bkhif2</v>
    <v>XIDX:PTIS</v>
    <v>27</v>
  </rv>
  <rv s="2">
    <v>1</v>
    <v>XIDX:PTIS</v>
    <v>Daily</v>
    <v>44195</v>
    <v>44195</v>
    <v>0</v>
    <v>1</v>
    <v>637448832000000000,639284111735889361,0</v>
    <v>0</v>
    <v>bkhif2</v>
    <v>XIDX:PTIS</v>
    <v>580</v>
  </rv>
  <rv s="2">
    <v>1</v>
    <v>XIDX:PTIS</v>
    <v>Daily</v>
    <v>44560</v>
    <v>44560</v>
    <v>0</v>
    <v>1</v>
    <v>637764192000000000,639284111736367942,0</v>
    <v>0</v>
    <v>bkhif2</v>
    <v>XIDX:PTIS</v>
    <v>68</v>
  </rv>
  <rv s="2">
    <v>1</v>
    <v>XIDX:PTIS</v>
    <v>Daily</v>
    <v>44925</v>
    <v>44925</v>
    <v>0</v>
    <v>1</v>
    <v>638079552000000000,639284111736838715,0</v>
    <v>0</v>
    <v>bkhif2</v>
    <v>XIDX:PTIS</v>
    <v>578</v>
  </rv>
  <rv s="2">
    <v>1</v>
    <v>XIDX:PTIS</v>
    <v>Daily</v>
    <v>45289</v>
    <v>45289</v>
    <v>0</v>
    <v>1</v>
    <v>638394048000000000,639284111737317952,0</v>
    <v>0</v>
    <v>bkhif2</v>
    <v>XIDX:PTIS</v>
    <v>73</v>
  </rv>
  <rv s="2">
    <v>1</v>
    <v>XIDX:PTIS</v>
    <v>Daily</v>
    <v>45656</v>
    <v>45656</v>
    <v>0</v>
    <v>1</v>
    <v>638711136000000000,639284111737807952,0</v>
    <v>0</v>
    <v>bkhif2</v>
    <v>XIDX:PTIS</v>
    <v>144</v>
  </rv>
  <rv s="2">
    <v>1</v>
    <v>XIDX:PTIS</v>
    <v>Daily</v>
    <v>46021</v>
    <v>46021</v>
    <v>0</v>
    <v>1</v>
    <v>639026496000000000,639284111738277955,0</v>
    <v>0</v>
    <v>bkhif2</v>
    <v>XIDX:PTIS</v>
    <v>72</v>
  </rv>
  <rv s="2">
    <v>1</v>
    <v>XIDX:PTIS</v>
    <v>Daily</v>
    <v>46203</v>
    <v>46203</v>
    <v>0</v>
    <v>1</v>
    <v>639183744000000000,639284111738759355,0</v>
    <v>0</v>
    <v>bkhif2</v>
    <v>XIDX:PTIS</v>
    <v>820</v>
  </rv>
  <rv s="2">
    <v>1</v>
    <v>XIDX:PTIS</v>
    <v>Daily</v>
    <v>46111</v>
    <v>46111</v>
    <v>0</v>
    <v>1</v>
    <v>639104256000000000,639284111739229348,0</v>
    <v>0</v>
    <v>bkhif2</v>
    <v>XIDX:PTIS</v>
    <v>821</v>
  </rv>
  <rv s="2">
    <v>1</v>
    <v>XIDX:PTBA</v>
    <v>Daily</v>
    <v>39812</v>
    <v>39812</v>
    <v>0</v>
    <v>1</v>
    <v>633661920000000000,639284111739708737,0</v>
    <v>0</v>
    <v>bn9i4c</v>
    <v>XIDX:PTBA</v>
    <v>570</v>
  </rv>
  <rv s="2">
    <v>1</v>
    <v>XIDX:PTBA</v>
    <v>Daily</v>
    <v>40176</v>
    <v>40176</v>
    <v>0</v>
    <v>1</v>
    <v>633976416000000000,639284111742008756,0</v>
    <v>0</v>
    <v>bn9i4c</v>
    <v>XIDX:PTBA</v>
    <v>822</v>
  </rv>
  <rv s="2">
    <v>1</v>
    <v>XIDX:PTBA</v>
    <v>Daily</v>
    <v>40542</v>
    <v>40542</v>
    <v>0</v>
    <v>1</v>
    <v>634292640000000000,639284111742492407,0</v>
    <v>0</v>
    <v>bn9i4c</v>
    <v>XIDX:PTBA</v>
    <v>651</v>
  </rv>
  <rv s="2">
    <v>1</v>
    <v>XIDX:PTBA</v>
    <v>Daily</v>
    <v>40907</v>
    <v>40907</v>
    <v>0</v>
    <v>1</v>
    <v>634608000000000000,639284111742962419,0</v>
    <v>0</v>
    <v>bn9i4c</v>
    <v>XIDX:PTBA</v>
    <v>823</v>
  </rv>
  <rv s="2">
    <v>1</v>
    <v>XIDX:PTBA</v>
    <v>Daily</v>
    <v>41271</v>
    <v>41271</v>
    <v>0</v>
    <v>1</v>
    <v>634922496000000000,639284111743448769,0</v>
    <v>0</v>
    <v>bn9i4c</v>
    <v>XIDX:PTBA</v>
    <v>824</v>
  </rv>
  <rv s="2">
    <v>1</v>
    <v>XIDX:PTBA</v>
    <v>Daily</v>
    <v>41638</v>
    <v>41638</v>
    <v>0</v>
    <v>1</v>
    <v>635239584000000000,639284111743922434,0</v>
    <v>0</v>
    <v>bn9i4c</v>
    <v>XIDX:PTBA</v>
    <v>825</v>
  </rv>
  <rv s="2">
    <v>1</v>
    <v>XIDX:PTBA</v>
    <v>Daily</v>
    <v>42003</v>
    <v>42003</v>
    <v>0</v>
    <v>1</v>
    <v>635554944000000000,639284111744402440,0</v>
    <v>0</v>
    <v>bn9i4c</v>
    <v>XIDX:PTBA</v>
    <v>500</v>
  </rv>
  <rv s="2">
    <v>1</v>
    <v>XIDX:PTBA</v>
    <v>Daily</v>
    <v>42368</v>
    <v>42368</v>
    <v>0</v>
    <v>1</v>
    <v>635870304000000000,639284111744875559,0</v>
    <v>0</v>
    <v>bn9i4c</v>
    <v>XIDX:PTBA</v>
    <v>78</v>
  </rv>
  <rv s="2">
    <v>1</v>
    <v>XIDX:PTBA</v>
    <v>Daily</v>
    <v>42734</v>
    <v>42734</v>
    <v>0</v>
    <v>1</v>
    <v>636186528000000000,639284111745348770,0</v>
    <v>0</v>
    <v>bn9i4c</v>
    <v>XIDX:PTBA</v>
    <v>500</v>
  </rv>
  <rv s="2">
    <v>1</v>
    <v>XIDX:PTBA</v>
    <v>Daily</v>
    <v>43098</v>
    <v>43098</v>
    <v>0</v>
    <v>1</v>
    <v>636501024000000000,639284111745815569,0</v>
    <v>0</v>
    <v>bn9i4c</v>
    <v>XIDX:PTBA</v>
    <v>683</v>
  </rv>
  <rv s="2">
    <v>1</v>
    <v>XIDX:PTBA</v>
    <v>Daily</v>
    <v>43462</v>
    <v>43462</v>
    <v>0</v>
    <v>1</v>
    <v>636815520000000000,639284111746295571,0</v>
    <v>0</v>
    <v>bn9i4c</v>
    <v>XIDX:PTBA</v>
    <v>776</v>
  </rv>
  <rv s="2">
    <v>1</v>
    <v>XIDX:PTBA</v>
    <v>Daily</v>
    <v>43829</v>
    <v>43829</v>
    <v>0</v>
    <v>1</v>
    <v>637132608000000000,639284111742038752,0</v>
    <v>0</v>
    <v>bn9i4c</v>
    <v>XIDX:PTBA</v>
    <v>826</v>
  </rv>
  <rv s="2">
    <v>1</v>
    <v>XIDX:PTBA</v>
    <v>Daily</v>
    <v>44195</v>
    <v>44195</v>
    <v>0</v>
    <v>1</v>
    <v>637448832000000000,639284111742512408,0</v>
    <v>0</v>
    <v>bn9i4c</v>
    <v>XIDX:PTBA</v>
    <v>827</v>
  </rv>
  <rv s="2">
    <v>1</v>
    <v>XIDX:PTBA</v>
    <v>Daily</v>
    <v>44560</v>
    <v>44560</v>
    <v>0</v>
    <v>1</v>
    <v>637764192000000000,639284111742985555,0</v>
    <v>0</v>
    <v>bn9i4c</v>
    <v>XIDX:PTBA</v>
    <v>196</v>
  </rv>
  <rv s="2">
    <v>1</v>
    <v>XIDX:PTBA</v>
    <v>Daily</v>
    <v>44925</v>
    <v>44925</v>
    <v>0</v>
    <v>1</v>
    <v>638079552000000000,639284111743465553,0</v>
    <v>0</v>
    <v>bn9i4c</v>
    <v>XIDX:PTBA</v>
    <v>828</v>
  </rv>
  <rv s="2">
    <v>1</v>
    <v>XIDX:PTBA</v>
    <v>Daily</v>
    <v>45289</v>
    <v>45289</v>
    <v>0</v>
    <v>1</v>
    <v>638394048000000000,639284111743938758,0</v>
    <v>0</v>
    <v>bn9i4c</v>
    <v>XIDX:PTBA</v>
    <v>829</v>
  </rv>
  <rv s="2">
    <v>1</v>
    <v>XIDX:PTBA</v>
    <v>Daily</v>
    <v>45656</v>
    <v>45656</v>
    <v>0</v>
    <v>1</v>
    <v>638711136000000000,639284111744408776,0</v>
    <v>0</v>
    <v>bn9i4c</v>
    <v>XIDX:PTBA</v>
    <v>830</v>
  </rv>
  <rv s="2">
    <v>1</v>
    <v>XIDX:PTBA</v>
    <v>Daily</v>
    <v>46021</v>
    <v>46021</v>
    <v>0</v>
    <v>1</v>
    <v>639026496000000000,639284111744885561,0</v>
    <v>0</v>
    <v>bn9i4c</v>
    <v>XIDX:PTBA</v>
    <v>831</v>
  </rv>
  <rv s="2">
    <v>1</v>
    <v>XIDX:PTBA</v>
    <v>Daily</v>
    <v>46203</v>
    <v>46203</v>
    <v>0</v>
    <v>1</v>
    <v>639183744000000000,639284111745355561,0</v>
    <v>0</v>
    <v>bn9i4c</v>
    <v>XIDX:PTBA</v>
    <v>832</v>
  </rv>
  <rv s="2">
    <v>1</v>
    <v>XIDX:PTBA</v>
    <v>Daily</v>
    <v>46111</v>
    <v>46111</v>
    <v>0</v>
    <v>1</v>
    <v>639104256000000000,639284111745835572,0</v>
    <v>0</v>
    <v>bn9i4c</v>
    <v>XIDX:PTBA</v>
    <v>358</v>
  </rv>
  <rv s="2">
    <v>1</v>
    <v>XIDX:PSKT</v>
    <v>Daily</v>
    <v>42003</v>
    <v>42003</v>
    <v>0</v>
    <v>1</v>
    <v>635554944000000000,639284111746304890,0</v>
    <v>0</v>
    <v>bkhgur</v>
    <v>XIDX:PSKT</v>
    <v>833</v>
  </rv>
  <rv s="2">
    <v>1</v>
    <v>XIDX:PSKT</v>
    <v>Daily</v>
    <v>42368</v>
    <v>42368</v>
    <v>0</v>
    <v>1</v>
    <v>635870304000000000,639284111742497448,0</v>
    <v>0</v>
    <v>bkhgur</v>
    <v>XIDX:PSKT</v>
    <v>834</v>
  </rv>
  <rv s="2">
    <v>1</v>
    <v>XIDX:PSKT</v>
    <v>Daily</v>
    <v>42734</v>
    <v>42734</v>
    <v>0</v>
    <v>1</v>
    <v>636186528000000000,639284111742979038,0</v>
    <v>0</v>
    <v>bkhgur</v>
    <v>XIDX:PSKT</v>
    <v>835</v>
  </rv>
  <rv s="2">
    <v>1</v>
    <v>XIDX:PSKT</v>
    <v>Daily</v>
    <v>43098</v>
    <v>43098</v>
    <v>0</v>
    <v>1</v>
    <v>636501024000000000,639284111743449037,0</v>
    <v>0</v>
    <v>bkhgur</v>
    <v>XIDX:PSKT</v>
    <v>171</v>
  </rv>
  <rv s="2">
    <v>1</v>
    <v>XIDX:PSKT</v>
    <v>Daily</v>
    <v>43462</v>
    <v>43462</v>
    <v>0</v>
    <v>1</v>
    <v>636815520000000000,639284111743929036,0</v>
    <v>0</v>
    <v>bkhgur</v>
    <v>XIDX:PSKT</v>
    <v>171</v>
  </rv>
  <rv s="2">
    <v>1</v>
    <v>XIDX:PSKT</v>
    <v>Daily</v>
    <v>43829</v>
    <v>43829</v>
    <v>0</v>
    <v>1</v>
    <v>637132608000000000,639284111744399040,0</v>
    <v>0</v>
    <v>bkhgur</v>
    <v>XIDX:PSKT</v>
    <v>171</v>
  </rv>
  <rv s="2">
    <v>1</v>
    <v>XIDX:PSKT</v>
    <v>Daily</v>
    <v>44195</v>
    <v>44195</v>
    <v>0</v>
    <v>1</v>
    <v>637448832000000000,639284111744877395,0</v>
    <v>0</v>
    <v>bkhgur</v>
    <v>XIDX:PSKT</v>
    <v>171</v>
  </rv>
  <rv s="2">
    <v>1</v>
    <v>XIDX:PSKT</v>
    <v>Daily</v>
    <v>44560</v>
    <v>44560</v>
    <v>0</v>
    <v>1</v>
    <v>637764192000000000,639284111745354901,0</v>
    <v>0</v>
    <v>bkhgur</v>
    <v>XIDX:PSKT</v>
    <v>171</v>
  </rv>
  <rv s="2">
    <v>1</v>
    <v>XIDX:PSKT</v>
    <v>Daily</v>
    <v>44925</v>
    <v>44925</v>
    <v>0</v>
    <v>1</v>
    <v>638079552000000000,639284111745827378,0</v>
    <v>0</v>
    <v>bkhgur</v>
    <v>XIDX:PSKT</v>
    <v>582</v>
  </rv>
  <rv s="2">
    <v>1</v>
    <v>XIDX:PSKT</v>
    <v>Daily</v>
    <v>45289</v>
    <v>45289</v>
    <v>0</v>
    <v>1</v>
    <v>638394048000000000,639284111746314898,0</v>
    <v>0</v>
    <v>bkhgur</v>
    <v>XIDX:PSKT</v>
    <v>171</v>
  </rv>
  <rv s="2">
    <v>1</v>
    <v>XIDX:PSKT</v>
    <v>Daily</v>
    <v>45656</v>
    <v>45656</v>
    <v>0</v>
    <v>1</v>
    <v>638711136000000000,639284111746797406,0</v>
    <v>0</v>
    <v>bkhgur</v>
    <v>XIDX:PSKT</v>
    <v>452</v>
  </rv>
  <rv s="2">
    <v>1</v>
    <v>XIDX:PSKT</v>
    <v>Daily</v>
    <v>46021</v>
    <v>46021</v>
    <v>0</v>
    <v>1</v>
    <v>639026496000000000,639284111742999038,0</v>
    <v>0</v>
    <v>bkhgur</v>
    <v>XIDX:PSKT</v>
    <v>13</v>
  </rv>
  <rv s="2">
    <v>1</v>
    <v>XIDX:PSKT</v>
    <v>Daily</v>
    <v>46203</v>
    <v>46203</v>
    <v>0</v>
    <v>1</v>
    <v>639183744000000000,639284111743479036,0</v>
    <v>0</v>
    <v>bkhgur</v>
    <v>XIDX:PSKT</v>
    <v>434</v>
  </rv>
  <rv s="2">
    <v>1</v>
    <v>XIDX:PSKT</v>
    <v>Daily</v>
    <v>46111</v>
    <v>46111</v>
    <v>0</v>
    <v>1</v>
    <v>639104256000000000,639284111743949028,0</v>
    <v>0</v>
    <v>bkhgur</v>
    <v>XIDX:PSKT</v>
    <v>242</v>
  </rv>
  <rv s="2">
    <v>1</v>
    <v>XIDX:PSDN</v>
    <v>Daily</v>
    <v>42734</v>
    <v>42734</v>
    <v>0</v>
    <v>1</v>
    <v>636186528000000000,639284111744427276,0</v>
    <v>0</v>
    <v>bkhgrw</v>
    <v>XIDX:PSDN</v>
    <v>179</v>
  </rv>
  <rv s="2">
    <v>1</v>
    <v>XIDX:PSDN</v>
    <v>Daily</v>
    <v>43098</v>
    <v>43098</v>
    <v>0</v>
    <v>1</v>
    <v>636501024000000000,639284111744900247,0</v>
    <v>0</v>
    <v>bkhgrw</v>
    <v>XIDX:PSDN</v>
    <v>819</v>
  </rv>
  <rv s="2">
    <v>1</v>
    <v>XIDX:PSDN</v>
    <v>Daily</v>
    <v>43462</v>
    <v>43462</v>
    <v>0</v>
    <v>1</v>
    <v>636815520000000000,639284111745380241,0</v>
    <v>0</v>
    <v>bkhgrw</v>
    <v>XIDX:PSDN</v>
    <v>254</v>
  </rv>
  <rv s="2">
    <v>1</v>
    <v>XIDX:PSDN</v>
    <v>Daily</v>
    <v>43829</v>
    <v>43829</v>
    <v>0</v>
    <v>1</v>
    <v>637132608000000000,639284111745857271,0</v>
    <v>0</v>
    <v>bkhgrw</v>
    <v>XIDX:PSDN</v>
    <v>413</v>
  </rv>
  <rv s="2">
    <v>1</v>
    <v>XIDX:PSDN</v>
    <v>Daily</v>
    <v>44195</v>
    <v>44195</v>
    <v>0</v>
    <v>1</v>
    <v>637448832000000000,639284111746327263,0</v>
    <v>0</v>
    <v>bkhgrw</v>
    <v>XIDX:PSDN</v>
    <v>27</v>
  </rv>
  <rv s="2">
    <v>1</v>
    <v>XIDX:PSDN</v>
    <v>Daily</v>
    <v>44560</v>
    <v>44560</v>
    <v>0</v>
    <v>1</v>
    <v>637764192000000000,639284111746800228,0</v>
    <v>0</v>
    <v>bkhgrw</v>
    <v>XIDX:PSDN</v>
    <v>413</v>
  </rv>
  <rv s="2">
    <v>1</v>
    <v>XIDX:PSDN</v>
    <v>Daily</v>
    <v>44925</v>
    <v>44925</v>
    <v>0</v>
    <v>1</v>
    <v>638079552000000000,639284111747787254,0</v>
    <v>0</v>
    <v>bkhgrw</v>
    <v>XIDX:PSDN</v>
    <v>309</v>
  </rv>
  <rv s="2">
    <v>1</v>
    <v>XIDX:PSDN</v>
    <v>Daily</v>
    <v>45289</v>
    <v>45289</v>
    <v>0</v>
    <v>1</v>
    <v>638394048000000000,639284111743576869,0</v>
    <v>0</v>
    <v>bkhgrw</v>
    <v>XIDX:PSDN</v>
    <v>398</v>
  </rv>
  <rv s="2">
    <v>1</v>
    <v>XIDX:PSDN</v>
    <v>Daily</v>
    <v>45656</v>
    <v>45656</v>
    <v>0</v>
    <v>1</v>
    <v>638711136000000000,639284111744057291,0</v>
    <v>0</v>
    <v>bkhgrw</v>
    <v>XIDX:PSDN</v>
    <v>334</v>
  </rv>
  <rv s="2">
    <v>1</v>
    <v>XIDX:PSDN</v>
    <v>Daily</v>
    <v>46021</v>
    <v>46021</v>
    <v>0</v>
    <v>1</v>
    <v>639026496000000000,639284111744536859,0</v>
    <v>0</v>
    <v>bkhgrw</v>
    <v>XIDX:PSDN</v>
    <v>836</v>
  </rv>
  <rv s="2">
    <v>1</v>
    <v>XIDX:PSDN</v>
    <v>Daily</v>
    <v>46203</v>
    <v>46203</v>
    <v>0</v>
    <v>1</v>
    <v>639183744000000000,639284111745057282,0</v>
    <v>0</v>
    <v>bkhgrw</v>
    <v>XIDX:PSDN</v>
    <v>837</v>
  </rv>
  <rv s="2">
    <v>1</v>
    <v>XIDX:PSDN</v>
    <v>Daily</v>
    <v>46111</v>
    <v>46111</v>
    <v>0</v>
    <v>1</v>
    <v>639104256000000000,639284111745540242,0</v>
    <v>0</v>
    <v>bkhgrw</v>
    <v>XIDX:PSDN</v>
    <v>407</v>
  </rv>
  <rv s="2">
    <v>1</v>
    <v>XIDX:PSAB</v>
    <v>Daily</v>
    <v>41271</v>
    <v>41271</v>
    <v>0</v>
    <v>1</v>
    <v>634922496000000000,639284111747905582,0</v>
    <v>0</v>
    <v>bkhgp2</v>
    <v>XIDX:PSAB</v>
    <v>838</v>
  </rv>
  <rv s="2">
    <v>1</v>
    <v>XIDX:PSAB</v>
    <v>Daily</v>
    <v>41638</v>
    <v>41638</v>
    <v>0</v>
    <v>1</v>
    <v>635239584000000000,639284111743825557,0</v>
    <v>0</v>
    <v>bkhgp2</v>
    <v>XIDX:PSAB</v>
    <v>839</v>
  </rv>
  <rv s="2">
    <v>1</v>
    <v>XIDX:PSAB</v>
    <v>Daily</v>
    <v>42003</v>
    <v>42003</v>
    <v>0</v>
    <v>1</v>
    <v>635554944000000000,639284111744308758,0</v>
    <v>0</v>
    <v>bkhgp2</v>
    <v>XIDX:PSAB</v>
    <v>477</v>
  </rv>
  <rv s="2">
    <v>1</v>
    <v>XIDX:PSAB</v>
    <v>Daily</v>
    <v>42368</v>
    <v>42368</v>
    <v>0</v>
    <v>1</v>
    <v>635870304000000000,639284111744785562,0</v>
    <v>0</v>
    <v>bkhgp2</v>
    <v>XIDX:PSAB</v>
    <v>7</v>
  </rv>
  <rv s="2">
    <v>1</v>
    <v>XIDX:PSAB</v>
    <v>Daily</v>
    <v>42734</v>
    <v>42734</v>
    <v>0</v>
    <v>1</v>
    <v>636186528000000000,639284111745255565,0</v>
    <v>0</v>
    <v>bkhgp2</v>
    <v>XIDX:PSAB</v>
    <v>527</v>
  </rv>
  <rv s="2">
    <v>1</v>
    <v>XIDX:PSAB</v>
    <v>Daily</v>
    <v>43098</v>
    <v>43098</v>
    <v>0</v>
    <v>1</v>
    <v>636501024000000000,639284111745722458,0</v>
    <v>0</v>
    <v>bkhgp2</v>
    <v>XIDX:PSAB</v>
    <v>840</v>
  </rv>
  <rv s="2">
    <v>1</v>
    <v>XIDX:PSAB</v>
    <v>Daily</v>
    <v>43462</v>
    <v>43462</v>
    <v>0</v>
    <v>1</v>
    <v>636815520000000000,639284111746205570,0</v>
    <v>0</v>
    <v>bkhgp2</v>
    <v>XIDX:PSAB</v>
    <v>841</v>
  </rv>
  <rv s="2">
    <v>1</v>
    <v>XIDX:PSAB</v>
    <v>Daily</v>
    <v>43829</v>
    <v>43829</v>
    <v>0</v>
    <v>1</v>
    <v>637132608000000000,639284111746675571,0</v>
    <v>0</v>
    <v>bkhgp2</v>
    <v>XIDX:PSAB</v>
    <v>242</v>
  </rv>
  <rv s="2">
    <v>1</v>
    <v>XIDX:PSAB</v>
    <v>Daily</v>
    <v>44195</v>
    <v>44195</v>
    <v>0</v>
    <v>1</v>
    <v>637448832000000000,639284111747152469,0</v>
    <v>0</v>
    <v>bkhgp2</v>
    <v>XIDX:PSAB</v>
    <v>401</v>
  </rv>
  <rv s="2">
    <v>1</v>
    <v>XIDX:PSAB</v>
    <v>Daily</v>
    <v>44560</v>
    <v>44560</v>
    <v>0</v>
    <v>1</v>
    <v>637764192000000000,639284111747638791,0</v>
    <v>0</v>
    <v>bkhgp2</v>
    <v>XIDX:PSAB</v>
    <v>253</v>
  </rv>
  <rv s="2">
    <v>1</v>
    <v>XIDX:PSAB</v>
    <v>Daily</v>
    <v>44925</v>
    <v>44925</v>
    <v>0</v>
    <v>1</v>
    <v>638079552000000000,639284111748108788,0</v>
    <v>0</v>
    <v>bkhgp2</v>
    <v>XIDX:PSAB</v>
    <v>414</v>
  </rv>
  <rv s="2">
    <v>1</v>
    <v>XIDX:PSAB</v>
    <v>Daily</v>
    <v>45289</v>
    <v>45289</v>
    <v>0</v>
    <v>1</v>
    <v>638394048000000000,639284111744122417,0</v>
    <v>0</v>
    <v>bkhgp2</v>
    <v>XIDX:PSAB</v>
    <v>392</v>
  </rv>
  <rv s="2">
    <v>1</v>
    <v>XIDX:PSAB</v>
    <v>Daily</v>
    <v>45656</v>
    <v>45656</v>
    <v>0</v>
    <v>1</v>
    <v>638711136000000000,639284111744592442,0</v>
    <v>0</v>
    <v>bkhgp2</v>
    <v>XIDX:PSAB</v>
    <v>641</v>
  </rv>
  <rv s="2">
    <v>1</v>
    <v>XIDX:PSAB</v>
    <v>Daily</v>
    <v>46021</v>
    <v>46021</v>
    <v>0</v>
    <v>1</v>
    <v>639026496000000000,639284111745062441,0</v>
    <v>0</v>
    <v>bkhgp2</v>
    <v>XIDX:PSAB</v>
    <v>124</v>
  </rv>
  <rv s="2">
    <v>1</v>
    <v>XIDX:PSAB</v>
    <v>Daily</v>
    <v>46203</v>
    <v>46203</v>
    <v>0</v>
    <v>1</v>
    <v>639183744000000000,639284111745538776,0</v>
    <v>0</v>
    <v>bkhgp2</v>
    <v>XIDX:PSAB</v>
    <v>694</v>
  </rv>
  <rv s="2">
    <v>1</v>
    <v>XIDX:PSAB</v>
    <v>Daily</v>
    <v>46111</v>
    <v>46111</v>
    <v>0</v>
    <v>1</v>
    <v>639104256000000000,639284111746015572,0</v>
    <v>0</v>
    <v>bkhgp2</v>
    <v>XIDX:PSAB</v>
    <v>842</v>
  </rv>
  <rv s="2">
    <v>1</v>
    <v>XIDX:PPRO</v>
    <v>Daily</v>
    <v>42368</v>
    <v>42368</v>
    <v>0</v>
    <v>1</v>
    <v>635870304000000000,639284111747432362,0</v>
    <v>0</v>
    <v>bkhggh</v>
    <v>XIDX:PPRO</v>
    <v>843</v>
  </rv>
  <rv s="2">
    <v>1</v>
    <v>XIDX:PPRO</v>
    <v>Daily</v>
    <v>42734</v>
    <v>42734</v>
    <v>0</v>
    <v>1</v>
    <v>636186528000000000,639284111747902359,0</v>
    <v>0</v>
    <v>bkhggh</v>
    <v>XIDX:PPRO</v>
    <v>844</v>
  </rv>
  <rv s="2">
    <v>1</v>
    <v>XIDX:PPRO</v>
    <v>Daily</v>
    <v>43098</v>
    <v>43098</v>
    <v>0</v>
    <v>1</v>
    <v>636501024000000000,639284111748368372,0</v>
    <v>0</v>
    <v>bkhggh</v>
    <v>XIDX:PPRO</v>
    <v>845</v>
  </rv>
  <rv s="2">
    <v>1</v>
    <v>XIDX:PPRO</v>
    <v>Daily</v>
    <v>43462</v>
    <v>43462</v>
    <v>0</v>
    <v>1</v>
    <v>636815520000000000,639284111744038444,0</v>
    <v>0</v>
    <v>bkhggh</v>
    <v>XIDX:PPRO</v>
    <v>846</v>
  </rv>
  <rv s="2">
    <v>1</v>
    <v>XIDX:PPRO</v>
    <v>Daily</v>
    <v>43829</v>
    <v>43829</v>
    <v>0</v>
    <v>1</v>
    <v>637132608000000000,639284111744518408,0</v>
    <v>0</v>
    <v>bkhggh</v>
    <v>XIDX:PPRO</v>
    <v>285</v>
  </rv>
  <rv s="2">
    <v>1</v>
    <v>XIDX:PPRO</v>
    <v>Daily</v>
    <v>44195</v>
    <v>44195</v>
    <v>0</v>
    <v>1</v>
    <v>637448832000000000,639284111744995657,0</v>
    <v>0</v>
    <v>bkhggh</v>
    <v>XIDX:PPRO</v>
    <v>337</v>
  </rv>
  <rv s="2">
    <v>1</v>
    <v>XIDX:PPRO</v>
    <v>Daily</v>
    <v>44560</v>
    <v>44560</v>
    <v>0</v>
    <v>1</v>
    <v>637764192000000000,639284111745482317,0</v>
    <v>0</v>
    <v>bkhggh</v>
    <v>XIDX:PPRO</v>
    <v>278</v>
  </rv>
  <rv s="2">
    <v>1</v>
    <v>XIDX:PPRO</v>
    <v>Daily</v>
    <v>44925</v>
    <v>44925</v>
    <v>0</v>
    <v>1</v>
    <v>638079552000000000,639284111745952330,0</v>
    <v>0</v>
    <v>bkhggh</v>
    <v>XIDX:PPRO</v>
    <v>171</v>
  </rv>
  <rv s="2">
    <v>1</v>
    <v>XIDX:PPRO</v>
    <v>Daily</v>
    <v>45289</v>
    <v>45289</v>
    <v>0</v>
    <v>1</v>
    <v>638394048000000000,639284111746422343,0</v>
    <v>0</v>
    <v>bkhggh</v>
    <v>XIDX:PPRO</v>
    <v>171</v>
  </rv>
  <rv s="2">
    <v>1</v>
    <v>XIDX:PPRO</v>
    <v>Daily</v>
    <v>45656</v>
    <v>45656</v>
    <v>0</v>
    <v>1</v>
    <v>638711136000000000,639284111746902332,0</v>
    <v>0</v>
    <v>bkhggh</v>
    <v>XIDX:PPRO</v>
    <v>27</v>
  </rv>
  <rv s="2">
    <v>1</v>
    <v>XIDX:PPRO</v>
    <v>Daily</v>
    <v>46021</v>
    <v>46021</v>
    <v>0</v>
    <v>1</v>
    <v>639026496000000000,639284111747372405,0</v>
    <v>0</v>
    <v>bkhggh</v>
    <v>XIDX:PPRO</v>
    <v>27</v>
  </rv>
  <rv s="2">
    <v>1</v>
    <v>XIDX:PPRO</v>
    <v>Daily</v>
    <v>46203</v>
    <v>46203</v>
    <v>0</v>
    <v>1</v>
    <v>639183744000000000,639284111747848386,0</v>
    <v>0</v>
    <v>bkhggh</v>
    <v>XIDX:PPRO</v>
    <v>185</v>
  </rv>
  <rv s="2">
    <v>1</v>
    <v>XIDX:PPRO</v>
    <v>Daily</v>
    <v>46111</v>
    <v>46111</v>
    <v>0</v>
    <v>1</v>
    <v>639104256000000000,639284111748318371,0</v>
    <v>0</v>
    <v>bkhggh</v>
    <v>XIDX:PPRO</v>
    <v>847</v>
  </rv>
  <rv s="2">
    <v>1</v>
    <v>XIDX:POOL</v>
    <v>Daily</v>
    <v>42734</v>
    <v>42734</v>
    <v>0</v>
    <v>1</v>
    <v>636186528000000000,639284111745507777,0</v>
    <v>0</v>
    <v>bkhg52</v>
    <v>XIDX:POOL</v>
    <v>848</v>
  </rv>
  <rv s="2">
    <v>1</v>
    <v>XIDX:POOL</v>
    <v>Daily</v>
    <v>43098</v>
    <v>43098</v>
    <v>0</v>
    <v>1</v>
    <v>636501024000000000,639284111745988040,0</v>
    <v>0</v>
    <v>bkhg52</v>
    <v>XIDX:POOL</v>
    <v>537</v>
  </rv>
  <rv s="2">
    <v>1</v>
    <v>XIDX:POOL</v>
    <v>Daily</v>
    <v>43462</v>
    <v>43462</v>
    <v>0</v>
    <v>1</v>
    <v>636815520000000000,639284111746477117,0</v>
    <v>0</v>
    <v>bkhg52</v>
    <v>XIDX:POOL</v>
    <v>849</v>
  </rv>
  <rv s="2">
    <v>1</v>
    <v>XIDX:POOL</v>
    <v>Daily</v>
    <v>43829</v>
    <v>43829</v>
    <v>0</v>
    <v>1</v>
    <v>637132608000000000,639284111746957119,0</v>
    <v>0</v>
    <v>bkhg52</v>
    <v>XIDX:POOL</v>
    <v>178</v>
  </rv>
  <rv s="2">
    <v>1</v>
    <v>XIDX:POOL</v>
    <v>Daily</v>
    <v>44195</v>
    <v>44195</v>
    <v>0</v>
    <v>1</v>
    <v>637448832000000000,639284111747438024,0</v>
    <v>0</v>
    <v>bkhg52</v>
    <v>XIDX:POOL</v>
    <v>27</v>
  </rv>
  <rv s="2">
    <v>1</v>
    <v>XIDX:POOL</v>
    <v>Daily</v>
    <v>44560</v>
    <v>44560</v>
    <v>0</v>
    <v>1</v>
    <v>637764192000000000,639284111747917116,0</v>
    <v>0</v>
    <v>bkhg52</v>
    <v>XIDX:POOL</v>
    <v>27</v>
  </rv>
  <rv s="2">
    <v>1</v>
    <v>XIDX:POOL</v>
    <v>Daily</v>
    <v>46203</v>
    <v>46203</v>
    <v>0</v>
    <v>1</v>
    <v>639183744000000000,639284111748397771,0</v>
    <v>0</v>
    <v>bkhg52</v>
    <v>XIDX:POOL</v>
    <v>27</v>
  </rv>
  <rv s="2">
    <v>1</v>
    <v>XIDX:POOL</v>
    <v>Daily</v>
    <v>46111</v>
    <v>46111</v>
    <v>0</v>
    <v>1</v>
    <v>639104256000000000,639284111744098036,0</v>
    <v>0</v>
    <v>bkhg52</v>
    <v>XIDX:POOL</v>
    <v>27</v>
  </rv>
  <rv s="2">
    <v>1</v>
    <v>XIDX:PNSE</v>
    <v>Daily</v>
    <v>40542</v>
    <v>40542</v>
    <v>0</v>
    <v>1</v>
    <v>634292640000000000,639284111751889034,0</v>
    <v>0</v>
    <v>bkhhlh</v>
    <v>XIDX:PNSE</v>
    <v>850</v>
  </rv>
  <rv s="2">
    <v>1</v>
    <v>XIDX:PNSE</v>
    <v>Daily</v>
    <v>41271</v>
    <v>41271</v>
    <v>0</v>
    <v>1</v>
    <v>634922496000000000,639284111752859020,0</v>
    <v>0</v>
    <v>bkhhlh</v>
    <v>XIDX:PNSE</v>
    <v>851</v>
  </rv>
  <rv s="2">
    <v>1</v>
    <v>XIDX:PNSE</v>
    <v>Daily</v>
    <v>43098</v>
    <v>43098</v>
    <v>0</v>
    <v>1</v>
    <v>636501024000000000,639284111750804879,0</v>
    <v>0</v>
    <v>bkhhlh</v>
    <v>XIDX:PNSE</v>
    <v>461</v>
  </rv>
  <rv s="2">
    <v>1</v>
    <v>XIDX:PNSE</v>
    <v>Daily</v>
    <v>43462</v>
    <v>43462</v>
    <v>0</v>
    <v>1</v>
    <v>636815520000000000,639284111751287280,0</v>
    <v>0</v>
    <v>bkhhlh</v>
    <v>XIDX:PNSE</v>
    <v>66</v>
  </rv>
  <rv s="2">
    <v>1</v>
    <v>XIDX:PNSE</v>
    <v>Daily</v>
    <v>43829</v>
    <v>43829</v>
    <v>0</v>
    <v>1</v>
    <v>637132608000000000,639284111751764883,0</v>
    <v>0</v>
    <v>bkhhlh</v>
    <v>XIDX:PNSE</v>
    <v>27</v>
  </rv>
  <rv s="2">
    <v>1</v>
    <v>XIDX:PNSE</v>
    <v>Daily</v>
    <v>44195</v>
    <v>44195</v>
    <v>0</v>
    <v>1</v>
    <v>637448832000000000,639284111752237268,0</v>
    <v>0</v>
    <v>bkhhlh</v>
    <v>XIDX:PNSE</v>
    <v>27</v>
  </rv>
  <rv s="2">
    <v>1</v>
    <v>XIDX:PNSE</v>
    <v>Daily</v>
    <v>44560</v>
    <v>44560</v>
    <v>0</v>
    <v>1</v>
    <v>637764192000000000,639284111752719025,0</v>
    <v>0</v>
    <v>bkhhlh</v>
    <v>XIDX:PNSE</v>
    <v>260</v>
  </rv>
  <rv s="2">
    <v>1</v>
    <v>XIDX:PNSE</v>
    <v>Daily</v>
    <v>44925</v>
    <v>44925</v>
    <v>0</v>
    <v>1</v>
    <v>638079552000000000,639284111753194878,0</v>
    <v>0</v>
    <v>bkhhlh</v>
    <v>XIDX:PNSE</v>
    <v>27</v>
  </rv>
  <rv s="2">
    <v>1</v>
    <v>XIDX:PNSE</v>
    <v>Daily</v>
    <v>45289</v>
    <v>45289</v>
    <v>0</v>
    <v>1</v>
    <v>638394048000000000,639284111753679016,0</v>
    <v>0</v>
    <v>bkhhlh</v>
    <v>XIDX:PNSE</v>
    <v>852</v>
  </rv>
  <rv s="2">
    <v>1</v>
    <v>XIDX:PNSE</v>
    <v>Daily</v>
    <v>45656</v>
    <v>45656</v>
    <v>0</v>
    <v>1</v>
    <v>638711136000000000,639284111754147249,0</v>
    <v>0</v>
    <v>bkhhlh</v>
    <v>XIDX:PNSE</v>
    <v>127</v>
  </rv>
  <rv s="2">
    <v>1</v>
    <v>XIDX:PNSE</v>
    <v>Daily</v>
    <v>46021</v>
    <v>46021</v>
    <v>0</v>
    <v>1</v>
    <v>639026496000000000,639284111754624879,0</v>
    <v>0</v>
    <v>bkhhlh</v>
    <v>XIDX:PNSE</v>
    <v>149</v>
  </rv>
  <rv s="2">
    <v>1</v>
    <v>XIDX:PNSE</v>
    <v>Daily</v>
    <v>46203</v>
    <v>46203</v>
    <v>0</v>
    <v>1</v>
    <v>639183744000000000,639284111755097233,0</v>
    <v>0</v>
    <v>bkhhlh</v>
    <v>XIDX:PNSE</v>
    <v>513</v>
  </rv>
  <rv s="2">
    <v>1</v>
    <v>XIDX:PNSE</v>
    <v>Daily</v>
    <v>46111</v>
    <v>46111</v>
    <v>0</v>
    <v>1</v>
    <v>639104256000000000,639284111751724877,0</v>
    <v>0</v>
    <v>bkhhlh</v>
    <v>XIDX:PNSE</v>
    <v>127</v>
  </rv>
  <rv s="2">
    <v>1</v>
    <v>XIDX:PNLF</v>
    <v>Daily</v>
    <v>39812</v>
    <v>39812</v>
    <v>0</v>
    <v>1</v>
    <v>633661920000000000,639284111752215608,0</v>
    <v>0</v>
    <v>bn9d7w</v>
    <v>XIDX:PNLF</v>
    <v>309</v>
  </rv>
  <rv s="2">
    <v>1</v>
    <v>XIDX:PNLF</v>
    <v>Daily</v>
    <v>40176</v>
    <v>40176</v>
    <v>0</v>
    <v>1</v>
    <v>633976416000000000,639284111752695610,0</v>
    <v>0</v>
    <v>bn9d7w</v>
    <v>XIDX:PNLF</v>
    <v>853</v>
  </rv>
  <rv s="2">
    <v>1</v>
    <v>XIDX:PNLF</v>
    <v>Daily</v>
    <v>40542</v>
    <v>40542</v>
    <v>0</v>
    <v>1</v>
    <v>634292640000000000,639284111753175612,0</v>
    <v>0</v>
    <v>bn9d7w</v>
    <v>XIDX:PNLF</v>
    <v>625</v>
  </rv>
  <rv s="2">
    <v>1</v>
    <v>XIDX:PNLF</v>
    <v>Daily</v>
    <v>40907</v>
    <v>40907</v>
    <v>0</v>
    <v>1</v>
    <v>634608000000000000,639284111753648848,0</v>
    <v>0</v>
    <v>bn9d7w</v>
    <v>XIDX:PNLF</v>
    <v>632</v>
  </rv>
  <rv s="2">
    <v>1</v>
    <v>XIDX:PNLF</v>
    <v>Daily</v>
    <v>41271</v>
    <v>41271</v>
    <v>0</v>
    <v>1</v>
    <v>634922496000000000,639284111754115629,0</v>
    <v>0</v>
    <v>bn9d7w</v>
    <v>XIDX:PNLF</v>
    <v>482</v>
  </rv>
  <rv s="2">
    <v>1</v>
    <v>XIDX:PNLF</v>
    <v>Daily</v>
    <v>41638</v>
    <v>41638</v>
    <v>0</v>
    <v>1</v>
    <v>635239584000000000,639284111754595623,0</v>
    <v>0</v>
    <v>bn9d7w</v>
    <v>XIDX:PNLF</v>
    <v>555</v>
  </rv>
  <rv s="2">
    <v>1</v>
    <v>XIDX:PNLF</v>
    <v>Daily</v>
    <v>42003</v>
    <v>42003</v>
    <v>0</v>
    <v>1</v>
    <v>635554944000000000,639284111755068856,0</v>
    <v>0</v>
    <v>bn9d7w</v>
    <v>XIDX:PNLF</v>
    <v>854</v>
  </rv>
  <rv s="2">
    <v>1</v>
    <v>XIDX:PNLF</v>
    <v>Daily</v>
    <v>42368</v>
    <v>42368</v>
    <v>0</v>
    <v>1</v>
    <v>635870304000000000,639284111755535626,0</v>
    <v>0</v>
    <v>bn9d7w</v>
    <v>XIDX:PNLF</v>
    <v>143</v>
  </rv>
  <rv s="2">
    <v>1</v>
    <v>XIDX:PNLF</v>
    <v>Daily</v>
    <v>42734</v>
    <v>42734</v>
    <v>0</v>
    <v>1</v>
    <v>636186528000000000,639284111756015631,0</v>
    <v>0</v>
    <v>bn9d7w</v>
    <v>XIDX:PNLF</v>
    <v>404</v>
  </rv>
  <rv s="2">
    <v>1</v>
    <v>XIDX:PNLF</v>
    <v>Daily</v>
    <v>43098</v>
    <v>43098</v>
    <v>0</v>
    <v>1</v>
    <v>636501024000000000,639284111751748827,0</v>
    <v>0</v>
    <v>bn9d7w</v>
    <v>XIDX:PNLF</v>
    <v>17</v>
  </rv>
  <rv s="2">
    <v>1</v>
    <v>XIDX:PNLF</v>
    <v>Daily</v>
    <v>43462</v>
    <v>43462</v>
    <v>0</v>
    <v>1</v>
    <v>636815520000000000,639284111752222536,0</v>
    <v>0</v>
    <v>bn9d7w</v>
    <v>XIDX:PNLF</v>
    <v>524</v>
  </rv>
  <rv s="2">
    <v>1</v>
    <v>XIDX:PNLF</v>
    <v>Daily</v>
    <v>43829</v>
    <v>43829</v>
    <v>0</v>
    <v>1</v>
    <v>637132608000000000,639284111752708839,0</v>
    <v>0</v>
    <v>bn9d7w</v>
    <v>XIDX:PNLF</v>
    <v>61</v>
  </rv>
  <rv s="2">
    <v>1</v>
    <v>XIDX:PNLF</v>
    <v>Daily</v>
    <v>44195</v>
    <v>44195</v>
    <v>0</v>
    <v>1</v>
    <v>637448832000000000,639284111753175612,0</v>
    <v>0</v>
    <v>bn9d7w</v>
    <v>XIDX:PNLF</v>
    <v>534</v>
  </rv>
  <rv s="2">
    <v>1</v>
    <v>XIDX:PNLF</v>
    <v>Daily</v>
    <v>44560</v>
    <v>44560</v>
    <v>0</v>
    <v>1</v>
    <v>637764192000000000,639284111753662562,0</v>
    <v>0</v>
    <v>bn9d7w</v>
    <v>XIDX:PNLF</v>
    <v>404</v>
  </rv>
  <rv s="2">
    <v>1</v>
    <v>XIDX:PNLF</v>
    <v>Daily</v>
    <v>44925</v>
    <v>44925</v>
    <v>0</v>
    <v>1</v>
    <v>638079552000000000,639284111754135618,0</v>
    <v>0</v>
    <v>bn9d7w</v>
    <v>XIDX:PNLF</v>
    <v>140</v>
  </rv>
  <rv s="2">
    <v>1</v>
    <v>XIDX:PNLF</v>
    <v>Daily</v>
    <v>45289</v>
    <v>45289</v>
    <v>0</v>
    <v>1</v>
    <v>638394048000000000,639284111754608864,0</v>
    <v>0</v>
    <v>bn9d7w</v>
    <v>XIDX:PNLF</v>
    <v>401</v>
  </rv>
  <rv s="2">
    <v>1</v>
    <v>XIDX:PNLF</v>
    <v>Daily</v>
    <v>45656</v>
    <v>45656</v>
    <v>0</v>
    <v>1</v>
    <v>638711136000000000,639284111755085625,0</v>
    <v>0</v>
    <v>bn9d7w</v>
    <v>XIDX:PNLF</v>
    <v>852</v>
  </rv>
  <rv s="2">
    <v>1</v>
    <v>XIDX:PNLF</v>
    <v>Daily</v>
    <v>46021</v>
    <v>46021</v>
    <v>0</v>
    <v>1</v>
    <v>639026496000000000,639284111755555632,0</v>
    <v>0</v>
    <v>bn9d7w</v>
    <v>XIDX:PNLF</v>
    <v>495</v>
  </rv>
  <rv s="2">
    <v>1</v>
    <v>XIDX:PNLF</v>
    <v>Daily</v>
    <v>46203</v>
    <v>46203</v>
    <v>0</v>
    <v>1</v>
    <v>639183744000000000,639284111756032568,0</v>
    <v>0</v>
    <v>bn9d7w</v>
    <v>XIDX:PNLF</v>
    <v>248</v>
  </rv>
  <rv s="2">
    <v>1</v>
    <v>XIDX:PNLF</v>
    <v>Daily</v>
    <v>46111</v>
    <v>46111</v>
    <v>0</v>
    <v>1</v>
    <v>639104256000000000,639284111752275623,0</v>
    <v>0</v>
    <v>bn9d7w</v>
    <v>XIDX:PNLF</v>
    <v>641</v>
  </rv>
  <rv s="2">
    <v>1</v>
    <v>XIDX:PNIN</v>
    <v>Daily</v>
    <v>39812</v>
    <v>39812</v>
    <v>0</v>
    <v>1</v>
    <v>633661920000000000,639284111752755612,0</v>
    <v>0</v>
    <v>bkhhfr</v>
    <v>XIDX:PNIN</v>
    <v>165</v>
  </rv>
  <rv s="2">
    <v>1</v>
    <v>XIDX:PNIN</v>
    <v>Daily</v>
    <v>40176</v>
    <v>40176</v>
    <v>0</v>
    <v>1</v>
    <v>633976416000000000,639284111753232554,0</v>
    <v>0</v>
    <v>bkhhfr</v>
    <v>XIDX:PNIN</v>
    <v>320</v>
  </rv>
  <rv s="2">
    <v>1</v>
    <v>XIDX:PNIN</v>
    <v>Daily</v>
    <v>40542</v>
    <v>40542</v>
    <v>0</v>
    <v>1</v>
    <v>634292640000000000,639284111753738856,0</v>
    <v>0</v>
    <v>bkhhfr</v>
    <v>XIDX:PNIN</v>
    <v>353</v>
  </rv>
  <rv s="2">
    <v>1</v>
    <v>XIDX:PNIN</v>
    <v>Daily</v>
    <v>40907</v>
    <v>40907</v>
    <v>0</v>
    <v>1</v>
    <v>634608000000000000,639284111754215622,0</v>
    <v>0</v>
    <v>bkhhfr</v>
    <v>XIDX:PNIN</v>
    <v>370</v>
  </rv>
  <rv s="2">
    <v>1</v>
    <v>XIDX:PNIN</v>
    <v>Daily</v>
    <v>41271</v>
    <v>41271</v>
    <v>0</v>
    <v>1</v>
    <v>634922496000000000,639284111754685630,0</v>
    <v>0</v>
    <v>bkhhfr</v>
    <v>XIDX:PNIN</v>
    <v>147</v>
  </rv>
  <rv s="2">
    <v>1</v>
    <v>XIDX:PNIN</v>
    <v>Daily</v>
    <v>42003</v>
    <v>42003</v>
    <v>0</v>
    <v>1</v>
    <v>635554944000000000,639284111755622569,0</v>
    <v>0</v>
    <v>bkhhfr</v>
    <v>XIDX:PNIN</v>
    <v>574</v>
  </rv>
  <rv s="2">
    <v>1</v>
    <v>XIDX:PNIN</v>
    <v>Daily</v>
    <v>42368</v>
    <v>42368</v>
    <v>0</v>
    <v>1</v>
    <v>635870304000000000,639284111756092576,0</v>
    <v>0</v>
    <v>bkhhfr</v>
    <v>XIDX:PNIN</v>
    <v>311</v>
  </rv>
  <rv s="2">
    <v>1</v>
    <v>XIDX:PNIN</v>
    <v>Daily</v>
    <v>42734</v>
    <v>42734</v>
    <v>0</v>
    <v>1</v>
    <v>636186528000000000,639284111756562573,0</v>
    <v>0</v>
    <v>bkhhfr</v>
    <v>XIDX:PNIN</v>
    <v>141</v>
  </rv>
  <rv s="2">
    <v>1</v>
    <v>XIDX:PNIN</v>
    <v>Daily</v>
    <v>43098</v>
    <v>43098</v>
    <v>0</v>
    <v>1</v>
    <v>636501024000000000,639284111752325609,0</v>
    <v>0</v>
    <v>bkhhfr</v>
    <v>XIDX:PNIN</v>
    <v>451</v>
  </rv>
  <rv s="2">
    <v>1</v>
    <v>XIDX:PNIN</v>
    <v>Daily</v>
    <v>43462</v>
    <v>43462</v>
    <v>0</v>
    <v>1</v>
    <v>636815520000000000,639284111752802545,0</v>
    <v>0</v>
    <v>bkhhfr</v>
    <v>XIDX:PNIN</v>
    <v>487</v>
  </rv>
  <rv s="2">
    <v>1</v>
    <v>XIDX:PNIN</v>
    <v>Daily</v>
    <v>43829</v>
    <v>43829</v>
    <v>0</v>
    <v>1</v>
    <v>637132608000000000,639284111753275615,0</v>
    <v>0</v>
    <v>bkhhfr</v>
    <v>XIDX:PNIN</v>
    <v>855</v>
  </rv>
  <rv s="2">
    <v>1</v>
    <v>XIDX:PNIN</v>
    <v>Daily</v>
    <v>44195</v>
    <v>44195</v>
    <v>0</v>
    <v>1</v>
    <v>637448832000000000,639284111753758851,0</v>
    <v>0</v>
    <v>bkhhfr</v>
    <v>XIDX:PNIN</v>
    <v>371</v>
  </rv>
  <rv s="2">
    <v>1</v>
    <v>XIDX:PNIN</v>
    <v>Daily</v>
    <v>44560</v>
    <v>44560</v>
    <v>0</v>
    <v>1</v>
    <v>637764192000000000,639284111754235619,0</v>
    <v>0</v>
    <v>bkhhfr</v>
    <v>XIDX:PNIN</v>
    <v>62</v>
  </rv>
  <rv s="2">
    <v>1</v>
    <v>XIDX:PNIN</v>
    <v>Daily</v>
    <v>44925</v>
    <v>44925</v>
    <v>0</v>
    <v>1</v>
    <v>638079552000000000,639284111754712548,0</v>
    <v>0</v>
    <v>bkhhfr</v>
    <v>XIDX:PNIN</v>
    <v>856</v>
  </rv>
  <rv s="2">
    <v>1</v>
    <v>XIDX:PNIN</v>
    <v>Daily</v>
    <v>45289</v>
    <v>45289</v>
    <v>0</v>
    <v>1</v>
    <v>638394048000000000,639284111755182565,0</v>
    <v>0</v>
    <v>bkhhfr</v>
    <v>XIDX:PNIN</v>
    <v>857</v>
  </rv>
  <rv s="2">
    <v>1</v>
    <v>XIDX:PNIN</v>
    <v>Daily</v>
    <v>45656</v>
    <v>45656</v>
    <v>0</v>
    <v>1</v>
    <v>638711136000000000,639284111755655629,0</v>
    <v>0</v>
    <v>bkhhfr</v>
    <v>XIDX:PNIN</v>
    <v>858</v>
  </rv>
  <rv s="2">
    <v>1</v>
    <v>XIDX:PNIN</v>
    <v>Daily</v>
    <v>46021</v>
    <v>46021</v>
    <v>0</v>
    <v>1</v>
    <v>639026496000000000,639284111756132567,0</v>
    <v>0</v>
    <v>bkhhfr</v>
    <v>XIDX:PNIN</v>
    <v>132</v>
  </rv>
  <rv s="2">
    <v>1</v>
    <v>XIDX:PNIN</v>
    <v>Daily</v>
    <v>46203</v>
    <v>46203</v>
    <v>0</v>
    <v>1</v>
    <v>639183744000000000,639284111756618888,0</v>
    <v>0</v>
    <v>bkhhfr</v>
    <v>XIDX:PNIN</v>
    <v>344</v>
  </rv>
  <rv s="2">
    <v>1</v>
    <v>XIDX:PNIN</v>
    <v>Daily</v>
    <v>46111</v>
    <v>46111</v>
    <v>0</v>
    <v>1</v>
    <v>639104256000000000,639284111753132537,0</v>
    <v>0</v>
    <v>bkhhfr</v>
    <v>XIDX:PNIN</v>
    <v>455</v>
  </rv>
  <rv s="2">
    <v>1</v>
    <v>XIDX:PNBS</v>
    <v>Daily</v>
    <v>42003</v>
    <v>42003</v>
    <v>0</v>
    <v>1</v>
    <v>635554944000000000,639284111754555450,0</v>
    <v>0</v>
    <v>bn9d52</v>
    <v>XIDX:PNBS</v>
    <v>859</v>
  </rv>
  <rv s="2">
    <v>1</v>
    <v>XIDX:PNBS</v>
    <v>Daily</v>
    <v>42368</v>
    <v>42368</v>
    <v>0</v>
    <v>1</v>
    <v>635870304000000000,639284111755025452,0</v>
    <v>0</v>
    <v>bn9d52</v>
    <v>XIDX:PNBS</v>
    <v>860</v>
  </rv>
  <rv s="2">
    <v>1</v>
    <v>XIDX:PNBS</v>
    <v>Daily</v>
    <v>42734</v>
    <v>42734</v>
    <v>0</v>
    <v>1</v>
    <v>636186528000000000,639284111755495450,0</v>
    <v>0</v>
    <v>bn9d52</v>
    <v>XIDX:PNBS</v>
    <v>861</v>
  </rv>
  <rv s="2">
    <v>1</v>
    <v>XIDX:PNBS</v>
    <v>Daily</v>
    <v>43098</v>
    <v>43098</v>
    <v>0</v>
    <v>1</v>
    <v>636501024000000000,639284111755982242,0</v>
    <v>0</v>
    <v>bn9d52</v>
    <v>XIDX:PNBS</v>
    <v>862</v>
  </rv>
  <rv s="2">
    <v>1</v>
    <v>XIDX:PNBS</v>
    <v>Daily</v>
    <v>43462</v>
    <v>43462</v>
    <v>0</v>
    <v>1</v>
    <v>636815520000000000,639284111756453876,0</v>
    <v>0</v>
    <v>bn9d52</v>
    <v>XIDX:PNBS</v>
    <v>171</v>
  </rv>
  <rv s="2">
    <v>1</v>
    <v>XIDX:PNBS</v>
    <v>Daily</v>
    <v>43829</v>
    <v>43829</v>
    <v>0</v>
    <v>1</v>
    <v>637132608000000000,639284111756932227,0</v>
    <v>0</v>
    <v>bn9d52</v>
    <v>XIDX:PNBS</v>
    <v>171</v>
  </rv>
  <rv s="2">
    <v>1</v>
    <v>XIDX:PNBS</v>
    <v>Daily</v>
    <v>44195</v>
    <v>44195</v>
    <v>0</v>
    <v>1</v>
    <v>637448832000000000,639284111757405446,0</v>
    <v>0</v>
    <v>bn9d52</v>
    <v>XIDX:PNBS</v>
    <v>309</v>
  </rv>
  <rv s="2">
    <v>1</v>
    <v>XIDX:PNBS</v>
    <v>Daily</v>
    <v>44560</v>
    <v>44560</v>
    <v>0</v>
    <v>1</v>
    <v>637764192000000000,639284111752495457,0</v>
    <v>0</v>
    <v>bn9d52</v>
    <v>XIDX:PNBS</v>
    <v>863</v>
  </rv>
  <rv s="2">
    <v>1</v>
    <v>XIDX:PNBS</v>
    <v>Daily</v>
    <v>44925</v>
    <v>44925</v>
    <v>0</v>
    <v>1</v>
    <v>638079552000000000,639284111752973881,0</v>
    <v>0</v>
    <v>bn9d52</v>
    <v>XIDX:PNBS</v>
    <v>281</v>
  </rv>
  <rv s="2">
    <v>1</v>
    <v>XIDX:PNBS</v>
    <v>Daily</v>
    <v>45289</v>
    <v>45289</v>
    <v>0</v>
    <v>1</v>
    <v>638394048000000000,639284111753443876,0</v>
    <v>0</v>
    <v>bn9d52</v>
    <v>XIDX:PNBS</v>
    <v>284</v>
  </rv>
  <rv s="2">
    <v>1</v>
    <v>XIDX:PNBS</v>
    <v>Daily</v>
    <v>45656</v>
    <v>45656</v>
    <v>0</v>
    <v>1</v>
    <v>638711136000000000,639284111753925448,0</v>
    <v>0</v>
    <v>bn9d52</v>
    <v>XIDX:PNBS</v>
    <v>171</v>
  </rv>
  <rv s="2">
    <v>1</v>
    <v>XIDX:PNBS</v>
    <v>Daily</v>
    <v>46021</v>
    <v>46021</v>
    <v>0</v>
    <v>1</v>
    <v>639026496000000000,639284111754395456,0</v>
    <v>0</v>
    <v>bn9d52</v>
    <v>XIDX:PNBS</v>
    <v>219</v>
  </rv>
  <rv s="2">
    <v>1</v>
    <v>XIDX:PNBS</v>
    <v>Daily</v>
    <v>46203</v>
    <v>46203</v>
    <v>0</v>
    <v>1</v>
    <v>639183744000000000,639284111754882266,0</v>
    <v>0</v>
    <v>bn9d52</v>
    <v>XIDX:PNBS</v>
    <v>171</v>
  </rv>
  <rv s="2">
    <v>1</v>
    <v>XIDX:PNBS</v>
    <v>Daily</v>
    <v>46111</v>
    <v>46111</v>
    <v>0</v>
    <v>1</v>
    <v>639104256000000000,639284111755352252,0</v>
    <v>0</v>
    <v>bn9d52</v>
    <v>XIDX:PNBS</v>
    <v>171</v>
  </rv>
  <rv s="2">
    <v>1</v>
    <v>XIDX:SMRU</v>
    <v>Daily</v>
    <v>43098</v>
    <v>43098</v>
    <v>0</v>
    <v>1</v>
    <v>636501024000000000,639284111766885446,0</v>
    <v>0</v>
    <v>bkhsgh</v>
    <v>XIDX:SMRU</v>
    <v>864</v>
  </rv>
  <rv s="2">
    <v>1</v>
    <v>XIDX:SMRU</v>
    <v>Daily</v>
    <v>44560</v>
    <v>44560</v>
    <v>0</v>
    <v>1</v>
    <v>637764192000000000,639284111767362019,0</v>
    <v>0</v>
    <v>bkhsgh</v>
    <v>XIDX:SMRU</v>
    <v>27</v>
  </rv>
  <rv s="2">
    <v>1</v>
    <v>XIDX:SMRU</v>
    <v>Daily</v>
    <v>45289</v>
    <v>45289</v>
    <v>0</v>
    <v>1</v>
    <v>638394048000000000,639284111767835472,0</v>
    <v>0</v>
    <v>bkhsgh</v>
    <v>XIDX:SMRU</v>
    <v>27</v>
  </rv>
  <rv s="2">
    <v>1</v>
    <v>XIDX:SMRU</v>
    <v>Daily</v>
    <v>46021</v>
    <v>46021</v>
    <v>0</v>
    <v>1</v>
    <v>639026496000000000,639284111768313918,0</v>
    <v>0</v>
    <v>bkhsgh</v>
    <v>XIDX:SMRU</v>
    <v>27</v>
  </rv>
  <rv s="2">
    <v>1</v>
    <v>XIDX:SMRU</v>
    <v>Daily</v>
    <v>46111</v>
    <v>46111</v>
    <v>0</v>
    <v>1</v>
    <v>639104256000000000,639284111768795460,0</v>
    <v>0</v>
    <v>bkhsgh</v>
    <v>XIDX:SMRU</v>
    <v>27</v>
  </rv>
  <rv s="2">
    <v>1</v>
    <v>XIDX:SMRU</v>
    <v>Daily</v>
    <v>40907</v>
    <v>40907</v>
    <v>0</v>
    <v>1</v>
    <v>634608000000000000,639284111802721405,0</v>
    <v>0</v>
    <v>bkhsgh</v>
    <v>XIDX:SMRU</v>
    <v>865</v>
  </rv>
  <rv s="2">
    <v>1</v>
    <v>XIDX:SMRU</v>
    <v>Daily</v>
    <v>41271</v>
    <v>41271</v>
    <v>0</v>
    <v>1</v>
    <v>634922496000000000,639284111803205321,0</v>
    <v>0</v>
    <v>bkhsgh</v>
    <v>XIDX:SMRU</v>
    <v>866</v>
  </rv>
  <rv s="2">
    <v>1</v>
    <v>XIDX:SMRU</v>
    <v>Daily</v>
    <v>41638</v>
    <v>41638</v>
    <v>0</v>
    <v>1</v>
    <v>635239584000000000,639284111803673933,0</v>
    <v>0</v>
    <v>bkhsgh</v>
    <v>XIDX:SMRU</v>
    <v>867</v>
  </rv>
  <rv s="2">
    <v>1</v>
    <v>XIDX:SMRU</v>
    <v>Daily</v>
    <v>42003</v>
    <v>42003</v>
    <v>0</v>
    <v>1</v>
    <v>635554944000000000,639284111804151386,0</v>
    <v>0</v>
    <v>bkhsgh</v>
    <v>XIDX:SMRU</v>
    <v>401</v>
  </rv>
  <rv s="2">
    <v>1</v>
    <v>XIDX:SMRU</v>
    <v>Daily</v>
    <v>42368</v>
    <v>42368</v>
    <v>0</v>
    <v>1</v>
    <v>635870304000000000,639284111804625324,0</v>
    <v>0</v>
    <v>bkhsgh</v>
    <v>XIDX:SMRU</v>
    <v>4</v>
  </rv>
  <rv s="2">
    <v>1</v>
    <v>XIDX:SMRU</v>
    <v>Daily</v>
    <v>42734</v>
    <v>42734</v>
    <v>0</v>
    <v>1</v>
    <v>636186528000000000,639284111805105324,0</v>
    <v>0</v>
    <v>bkhsgh</v>
    <v>XIDX:SMRU</v>
    <v>72</v>
  </rv>
  <rv s="2">
    <v>1</v>
    <v>XIDX:SMRU</v>
    <v>Daily</v>
    <v>43462</v>
    <v>43462</v>
    <v>0</v>
    <v>1</v>
    <v>636815520000000000,639284111805585321,0</v>
    <v>0</v>
    <v>bkhsgh</v>
    <v>XIDX:SMRU</v>
    <v>214</v>
  </rv>
  <rv s="2">
    <v>1</v>
    <v>XIDX:SMRU</v>
    <v>Daily</v>
    <v>43829</v>
    <v>43829</v>
    <v>0</v>
    <v>1</v>
    <v>637132608000000000,639284111801265343,0</v>
    <v>0</v>
    <v>bkhsgh</v>
    <v>XIDX:SMRU</v>
    <v>171</v>
  </rv>
  <rv s="2">
    <v>1</v>
    <v>XIDX:SMRU</v>
    <v>Daily</v>
    <v>44195</v>
    <v>44195</v>
    <v>0</v>
    <v>1</v>
    <v>637448832000000000,639284111801733952,0</v>
    <v>0</v>
    <v>bkhsgh</v>
    <v>XIDX:SMRU</v>
    <v>27</v>
  </rv>
  <rv s="2">
    <v>1</v>
    <v>XIDX:SMRU</v>
    <v>Daily</v>
    <v>44925</v>
    <v>44925</v>
    <v>0</v>
    <v>1</v>
    <v>638079552000000000,639284111802211413,0</v>
    <v>0</v>
    <v>bkhsgh</v>
    <v>XIDX:SMRU</v>
    <v>27</v>
  </rv>
  <rv s="2">
    <v>1</v>
    <v>XIDX:SMRU</v>
    <v>Daily</v>
    <v>45656</v>
    <v>45656</v>
    <v>0</v>
    <v>1</v>
    <v>638711136000000000,639284111802691404,0</v>
    <v>0</v>
    <v>bkhsgh</v>
    <v>XIDX:SMRU</v>
    <v>27</v>
  </rv>
  <rv s="2">
    <v>1</v>
    <v>XIDX:SMRU</v>
    <v>Daily</v>
    <v>46203</v>
    <v>46203</v>
    <v>0</v>
    <v>1</v>
    <v>639183744000000000,639284111803161402,0</v>
    <v>0</v>
    <v>bkhsgh</v>
    <v>XIDX:SMRU</v>
    <v>27</v>
  </rv>
  <rv s="2">
    <v>1</v>
    <v>XIDX:SMMT</v>
    <v>Daily</v>
    <v>42368</v>
    <v>42368</v>
    <v>0</v>
    <v>1</v>
    <v>635870304000000000,639284111767863198,0</v>
    <v>0</v>
    <v>bkhsar</v>
    <v>XIDX:SMMT</v>
    <v>868</v>
  </rv>
  <rv s="2">
    <v>1</v>
    <v>XIDX:SMMT</v>
    <v>Daily</v>
    <v>43829</v>
    <v>43829</v>
    <v>0</v>
    <v>1</v>
    <v>637132608000000000,639284111768333207,0</v>
    <v>0</v>
    <v>bkhsar</v>
    <v>XIDX:SMMT</v>
    <v>869</v>
  </rv>
  <rv s="2">
    <v>1</v>
    <v>XIDX:SMMT</v>
    <v>Daily</v>
    <v>44925</v>
    <v>44925</v>
    <v>0</v>
    <v>1</v>
    <v>638079552000000000,639284111768873368,0</v>
    <v>0</v>
    <v>bkhsar</v>
    <v>XIDX:SMMT</v>
    <v>214</v>
  </rv>
  <rv s="2">
    <v>1</v>
    <v>XIDX:SMMT</v>
    <v>Daily</v>
    <v>45289</v>
    <v>45289</v>
    <v>0</v>
    <v>1</v>
    <v>638394048000000000,639284111769348410,0</v>
    <v>0</v>
    <v>bkhsar</v>
    <v>XIDX:SMMT</v>
    <v>338</v>
  </rv>
  <rv s="2">
    <v>1</v>
    <v>XIDX:SMMT</v>
    <v>Daily</v>
    <v>45656</v>
    <v>45656</v>
    <v>0</v>
    <v>1</v>
    <v>638711136000000000,639284111769833189,0</v>
    <v>0</v>
    <v>bkhsar</v>
    <v>XIDX:SMMT</v>
    <v>107</v>
  </rv>
  <rv s="2">
    <v>1</v>
    <v>XIDX:SMMT</v>
    <v>Daily</v>
    <v>46021</v>
    <v>46021</v>
    <v>0</v>
    <v>1</v>
    <v>639026496000000000,639284111770313189,0</v>
    <v>0</v>
    <v>bkhsar</v>
    <v>XIDX:SMMT</v>
    <v>289</v>
  </rv>
  <rv s="2">
    <v>1</v>
    <v>XIDX:SMMT</v>
    <v>Daily</v>
    <v>46203</v>
    <v>46203</v>
    <v>0</v>
    <v>1</v>
    <v>639183744000000000,639284111770783373,0</v>
    <v>0</v>
    <v>bkhsar</v>
    <v>XIDX:SMMT</v>
    <v>870</v>
  </rv>
  <rv s="2">
    <v>1</v>
    <v>XIDX:SMMT</v>
    <v>Daily</v>
    <v>46111</v>
    <v>46111</v>
    <v>0</v>
    <v>1</v>
    <v>639104256000000000,639284111771253368,0</v>
    <v>0</v>
    <v>bkhsar</v>
    <v>XIDX:SMMT</v>
    <v>345</v>
  </rv>
  <rv s="2">
    <v>1</v>
    <v>XIDX:SMMT</v>
    <v>Daily</v>
    <v>41271</v>
    <v>41271</v>
    <v>0</v>
    <v>1</v>
    <v>634922496000000000,639284111801513561,0</v>
    <v>0</v>
    <v>bkhsar</v>
    <v>XIDX:SMMT</v>
    <v>871</v>
  </rv>
  <rv s="2">
    <v>1</v>
    <v>XIDX:SMMT</v>
    <v>Daily</v>
    <v>41638</v>
    <v>41638</v>
    <v>0</v>
    <v>1</v>
    <v>635239584000000000,639284111801983565,0</v>
    <v>0</v>
    <v>bkhsar</v>
    <v>XIDX:SMMT</v>
    <v>872</v>
  </rv>
  <rv s="2">
    <v>1</v>
    <v>XIDX:SMMT</v>
    <v>Daily</v>
    <v>42003</v>
    <v>42003</v>
    <v>0</v>
    <v>1</v>
    <v>635554944000000000,639284111802453569,0</v>
    <v>0</v>
    <v>bkhsar</v>
    <v>XIDX:SMMT</v>
    <v>873</v>
  </rv>
  <rv s="2">
    <v>1</v>
    <v>XIDX:SMMT</v>
    <v>Daily</v>
    <v>42734</v>
    <v>42734</v>
    <v>0</v>
    <v>1</v>
    <v>636186528000000000,639284111802933570,0</v>
    <v>0</v>
    <v>bkhsar</v>
    <v>XIDX:SMMT</v>
    <v>165</v>
  </rv>
  <rv s="2">
    <v>1</v>
    <v>XIDX:SMMT</v>
    <v>Daily</v>
    <v>43098</v>
    <v>43098</v>
    <v>0</v>
    <v>1</v>
    <v>636501024000000000,639284111803407846,0</v>
    <v>0</v>
    <v>bkhsar</v>
    <v>XIDX:SMMT</v>
    <v>874</v>
  </rv>
  <rv s="2">
    <v>1</v>
    <v>XIDX:SMMT</v>
    <v>Daily</v>
    <v>43462</v>
    <v>43462</v>
    <v>0</v>
    <v>1</v>
    <v>636815520000000000,639284111803883578,0</v>
    <v>0</v>
    <v>bkhsar</v>
    <v>XIDX:SMMT</v>
    <v>580</v>
  </rv>
  <rv s="2">
    <v>1</v>
    <v>XIDX:SMMT</v>
    <v>Daily</v>
    <v>44195</v>
    <v>44195</v>
    <v>0</v>
    <v>1</v>
    <v>637448832000000000,639284111804413582,0</v>
    <v>0</v>
    <v>bkhsar</v>
    <v>XIDX:SMMT</v>
    <v>875</v>
  </rv>
  <rv s="2">
    <v>1</v>
    <v>XIDX:SMMT</v>
    <v>Daily</v>
    <v>44560</v>
    <v>44560</v>
    <v>0</v>
    <v>1</v>
    <v>637764192000000000,639284111804892976,0</v>
    <v>0</v>
    <v>bkhsar</v>
    <v>XIDX:SMMT</v>
    <v>841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rror">
    <k n="error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4</v>
      </c>
      <c r="D2" s="2" vm="1">
        <f ca="1">IFERROR(_xlfn.STOCKHISTORY("XIDX:" &amp; $C$1, D3, , 0, 0, 1), "Libur")</f>
        <v>50</v>
      </c>
      <c r="E2" s="2" vm="1">
        <f ca="1">IFERROR(_xlfn.STOCKHISTORY("XIDX:" &amp; $C$1, E3, , 0, 0, 1), "Libur")</f>
        <v>50</v>
      </c>
      <c r="H2" s="2" vm="1">
        <f ca="1">IFERROR(INDEX(D2:G2,COUNT(D2:G2)),"")</f>
        <v>50</v>
      </c>
      <c r="I2" s="2" vm="2">
        <f t="shared" ref="I2:V2" ca="1" si="0">IFERROR(_xlfn.STOCKHISTORY("XIDX:" &amp; $C$1, I1, , 0, 0, 1), "Libur")</f>
        <v>53</v>
      </c>
      <c r="J2" s="2" vm="1">
        <f t="shared" ca="1" si="0"/>
        <v>50</v>
      </c>
      <c r="K2" s="2" vm="3">
        <f t="shared" ca="1" si="0"/>
        <v>54</v>
      </c>
      <c r="L2" s="2" vm="4">
        <f t="shared" ca="1" si="0"/>
        <v>63</v>
      </c>
      <c r="M2" s="2" vm="5">
        <f t="shared" ca="1" si="0"/>
        <v>85</v>
      </c>
      <c r="N2" s="2" vm="6">
        <f t="shared" ca="1" si="0"/>
        <v>83</v>
      </c>
      <c r="O2" s="2" vm="1">
        <f t="shared" ca="1" si="0"/>
        <v>50</v>
      </c>
      <c r="P2" s="2" vm="1">
        <f t="shared" ca="1" si="0"/>
        <v>50</v>
      </c>
      <c r="Q2" s="2" vm="7">
        <f t="shared" ca="1" si="0"/>
        <v>69.149000000000001</v>
      </c>
      <c r="R2" s="2" vm="8">
        <f t="shared" ca="1" si="0"/>
        <v>127.6596</v>
      </c>
      <c r="S2" s="2" vm="9">
        <f t="shared" ca="1" si="0"/>
        <v>265.95749999999998</v>
      </c>
      <c r="T2" s="2" vm="10">
        <f t="shared" ca="1" si="0"/>
        <v>191.48939999999999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335605103000</v>
      </c>
      <c r="E4" s="2">
        <f>IFERROR(INDEX(E51:E500,MATCH($C$4,$C$51:$C$500,0)),"")</f>
        <v>328230068000</v>
      </c>
      <c r="H4" s="2">
        <f>IFERROR(SUM(D4:G4)*(4/MAX(1,COUNT(D4:G4))),"")</f>
        <v>1327670342000</v>
      </c>
      <c r="I4" s="2">
        <f t="shared" ref="I4:V4" si="1">IFERROR(INDEX(I51:I500,MATCH($C$4,$C$51:$C$500,0)),"")</f>
        <v>1202687674000</v>
      </c>
      <c r="J4" s="2">
        <f t="shared" si="1"/>
        <v>1158746858000</v>
      </c>
      <c r="K4" s="2">
        <f t="shared" si="1"/>
        <v>1120207888000</v>
      </c>
      <c r="L4" s="2">
        <f t="shared" si="1"/>
        <v>942495602000</v>
      </c>
      <c r="M4" s="2">
        <f t="shared" si="1"/>
        <v>729971176000</v>
      </c>
      <c r="N4" s="2">
        <f t="shared" si="1"/>
        <v>715082040000</v>
      </c>
      <c r="O4" s="2">
        <f t="shared" si="1"/>
        <v>662560004000</v>
      </c>
      <c r="P4" s="2">
        <f t="shared" si="1"/>
        <v>598862358000</v>
      </c>
      <c r="Q4" s="2">
        <f t="shared" si="1"/>
        <v>793406860000</v>
      </c>
      <c r="R4" s="2">
        <f t="shared" si="1"/>
        <v>693132212000</v>
      </c>
      <c r="S4" s="2">
        <f t="shared" si="1"/>
        <v>711205543000</v>
      </c>
      <c r="T4" s="2">
        <f t="shared" si="1"/>
        <v>526519793000</v>
      </c>
      <c r="U4" s="2">
        <f t="shared" si="1"/>
        <v>273812379000</v>
      </c>
      <c r="V4" s="2">
        <f t="shared" si="1"/>
        <v>146346178000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4480735000</v>
      </c>
      <c r="E5" s="2">
        <f>IFERROR(INDEX(E51:E500,MATCH($C$5,$C$51:$C$500,0)),"")</f>
        <v>32822278000</v>
      </c>
      <c r="H5" s="2">
        <f>IFERROR(SUM(D5:G5)*(4/MAX(1,COUNT(D5:G5))),"")</f>
        <v>74606026000</v>
      </c>
      <c r="I5" s="2">
        <f t="shared" ref="I5:V5" si="2">IFERROR(INDEX(I51:I500,MATCH($C$5,$C$51:$C$500,0)),"")</f>
        <v>73261482000</v>
      </c>
      <c r="J5" s="2">
        <f t="shared" si="2"/>
        <v>188306687000</v>
      </c>
      <c r="K5" s="2">
        <f t="shared" si="2"/>
        <v>283118904000</v>
      </c>
      <c r="L5" s="2">
        <f t="shared" si="2"/>
        <v>203144653000</v>
      </c>
      <c r="M5" s="2">
        <f t="shared" si="2"/>
        <v>-814670914000</v>
      </c>
      <c r="N5" s="2">
        <f t="shared" si="2"/>
        <v>-1689681000</v>
      </c>
      <c r="O5" s="2">
        <f t="shared" si="2"/>
        <v>26099404000</v>
      </c>
      <c r="P5" s="2">
        <f t="shared" si="2"/>
        <v>21277297000</v>
      </c>
      <c r="Q5" s="2">
        <f t="shared" si="2"/>
        <v>-945099853000</v>
      </c>
      <c r="R5" s="2">
        <f t="shared" si="2"/>
        <v>26468941000</v>
      </c>
      <c r="S5" s="2">
        <f t="shared" si="2"/>
        <v>74474438000</v>
      </c>
      <c r="T5" s="2">
        <f t="shared" si="2"/>
        <v>70938895000</v>
      </c>
      <c r="U5" s="2">
        <f t="shared" si="2"/>
        <v>21332026000</v>
      </c>
      <c r="V5" s="2">
        <f t="shared" si="2"/>
        <v>37098796000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3009121630000</v>
      </c>
      <c r="E6" s="2">
        <f>IFERROR(INDEX(E51:E500,MATCH($C$6,$C$51:$C$500,0)),"")</f>
        <v>3004640895000</v>
      </c>
      <c r="H6" s="2">
        <f>IFERROR(INDEX(D6:G6,COUNT(D6:G6)),"")</f>
        <v>3004640895000</v>
      </c>
      <c r="I6" s="2">
        <f t="shared" ref="I6:V6" si="3">IFERROR(INDEX(I51:I500,MATCH($C$6,$C$51:$C$500,0)),"")</f>
        <v>2971818617000</v>
      </c>
      <c r="J6" s="2">
        <f t="shared" si="3"/>
        <v>2898557135000</v>
      </c>
      <c r="K6" s="2">
        <f t="shared" si="3"/>
        <v>2771350451000</v>
      </c>
      <c r="L6" s="2">
        <f t="shared" si="3"/>
        <v>2505404019000</v>
      </c>
      <c r="M6" s="2">
        <f t="shared" si="3"/>
        <v>2301944837000</v>
      </c>
      <c r="N6" s="2">
        <f t="shared" si="3"/>
        <v>3115653432000</v>
      </c>
      <c r="O6" s="2">
        <f t="shared" si="3"/>
        <v>1694565519000</v>
      </c>
      <c r="P6" s="2">
        <f t="shared" si="3"/>
        <v>1668466115000</v>
      </c>
      <c r="Q6" s="2">
        <f t="shared" si="3"/>
        <v>274196365000</v>
      </c>
      <c r="R6" s="2">
        <f t="shared" si="3"/>
        <v>1187940719000</v>
      </c>
      <c r="S6" s="2">
        <f t="shared" si="3"/>
        <v>1155490602000</v>
      </c>
      <c r="T6" s="2">
        <f t="shared" si="3"/>
        <v>1072794674000</v>
      </c>
      <c r="U6" s="2">
        <f t="shared" si="3"/>
        <v>525995008000</v>
      </c>
      <c r="V6" s="2">
        <f t="shared" si="3"/>
        <v>491662982000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38.81</v>
      </c>
      <c r="E7" s="3">
        <f>IFERROR(INDEX(E51:E500,MATCH($C$7,$C$51:$C$500,0))/1000000000,"")</f>
        <v>38.81</v>
      </c>
      <c r="H7" s="3">
        <f>IFERROR(INDEX(D7:G7,COUNT(D7:G7)),"")</f>
        <v>38.81</v>
      </c>
      <c r="I7" s="3">
        <f t="shared" ref="I7:V7" si="4">IFERROR(INDEX(I51:I500,MATCH($C$7,$C$51:$C$500,0))/1000000000,"")</f>
        <v>38.81</v>
      </c>
      <c r="J7" s="3">
        <f t="shared" si="4"/>
        <v>38.81</v>
      </c>
      <c r="K7" s="3">
        <f t="shared" si="4"/>
        <v>38.81</v>
      </c>
      <c r="L7" s="3">
        <f t="shared" si="4"/>
        <v>38.81</v>
      </c>
      <c r="M7" s="3">
        <f t="shared" si="4"/>
        <v>38.81</v>
      </c>
      <c r="N7" s="3">
        <f t="shared" si="4"/>
        <v>38.81</v>
      </c>
      <c r="O7" s="3">
        <f t="shared" si="4"/>
        <v>23.96</v>
      </c>
      <c r="P7" s="3">
        <f t="shared" si="4"/>
        <v>23.96</v>
      </c>
      <c r="Q7" s="3">
        <f t="shared" si="4"/>
        <v>10.199999999999999</v>
      </c>
      <c r="R7" s="3">
        <f t="shared" si="4"/>
        <v>9.92</v>
      </c>
      <c r="S7" s="3">
        <f t="shared" si="4"/>
        <v>9.8699999999999992</v>
      </c>
      <c r="T7" s="3">
        <f t="shared" si="4"/>
        <v>9.82</v>
      </c>
      <c r="U7" s="3">
        <f t="shared" si="4"/>
        <v>5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-23000000000</v>
      </c>
      <c r="E8" s="2">
        <f>IFERROR(INDEX(E51:E500,MATCH("Free cash flow (Quarter)",$C$51:$C$500,0)),"")</f>
        <v>-251000000000</v>
      </c>
      <c r="H8" s="2">
        <f>IFERROR(INDEX(D8:G8,COUNT(D8:G8)),"")</f>
        <v>-251000000000</v>
      </c>
      <c r="I8" s="2">
        <f t="shared" ref="I8:V8" si="5">IFERROR(INDEX(I51:I500,MATCH($C$8,$C$51:$C$500,0)),"")</f>
        <v>88000000000</v>
      </c>
      <c r="J8" s="2">
        <f t="shared" si="5"/>
        <v>-843000000000</v>
      </c>
      <c r="K8" s="2">
        <f t="shared" si="5"/>
        <v>939000000000</v>
      </c>
      <c r="L8" s="2">
        <f t="shared" si="5"/>
        <v>-432000000000</v>
      </c>
      <c r="M8" s="2">
        <f t="shared" si="5"/>
        <v>589000000000</v>
      </c>
      <c r="N8" s="2">
        <f t="shared" si="5"/>
        <v>-2038000000000</v>
      </c>
      <c r="O8" s="2">
        <f t="shared" si="5"/>
        <v>-132000000000</v>
      </c>
      <c r="P8" s="2">
        <f t="shared" si="5"/>
        <v>-1878000000000</v>
      </c>
      <c r="Q8" s="2">
        <f t="shared" si="5"/>
        <v>220000000000</v>
      </c>
      <c r="R8" s="2">
        <f t="shared" si="5"/>
        <v>222000000000</v>
      </c>
      <c r="S8" s="2">
        <f t="shared" si="5"/>
        <v>-267000000000</v>
      </c>
      <c r="T8" s="2">
        <f t="shared" si="5"/>
        <v>-1124000000000</v>
      </c>
      <c r="U8" s="2">
        <f t="shared" si="5"/>
        <v>1299000000000</v>
      </c>
      <c r="V8" s="2">
        <f t="shared" si="5"/>
        <v>632000000000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-0.57999999999999996</v>
      </c>
      <c r="E9" s="3">
        <f>IFERROR(INDEX(E51:E500,MATCH("Free cash flow per share (Quarter)",$C$51:$C$500,0)),"")</f>
        <v>-6.48</v>
      </c>
      <c r="H9" s="3">
        <f>IFERROR(INDEX(D9:G9,COUNT(D9:G9)),"")</f>
        <v>-6.48</v>
      </c>
      <c r="I9" s="3">
        <f t="shared" ref="I9:V9" si="6">IFERROR(INDEX(I51:I500,MATCH($C$9,$C$51:$C$500,0)),"")</f>
        <v>2.2599999999999998</v>
      </c>
      <c r="J9" s="3">
        <f t="shared" si="6"/>
        <v>-21.71</v>
      </c>
      <c r="K9" s="3">
        <f t="shared" si="6"/>
        <v>24.19</v>
      </c>
      <c r="L9" s="3">
        <f t="shared" si="6"/>
        <v>-11.13</v>
      </c>
      <c r="M9" s="3">
        <f t="shared" si="6"/>
        <v>15.17</v>
      </c>
      <c r="N9" s="3">
        <f t="shared" si="6"/>
        <v>-52.52</v>
      </c>
      <c r="O9" s="3">
        <f t="shared" si="6"/>
        <v>-5.49</v>
      </c>
      <c r="P9" s="3">
        <f t="shared" si="6"/>
        <v>-78.37</v>
      </c>
      <c r="Q9" s="3">
        <f t="shared" si="6"/>
        <v>21.61</v>
      </c>
      <c r="R9" s="3">
        <f t="shared" si="6"/>
        <v>22.37</v>
      </c>
      <c r="S9" s="3">
        <f t="shared" si="6"/>
        <v>-27.01</v>
      </c>
      <c r="T9" s="3">
        <f t="shared" si="6"/>
        <v>-114.43</v>
      </c>
      <c r="U9" s="3">
        <f t="shared" si="6"/>
        <v>259.81</v>
      </c>
      <c r="V9" s="3">
        <f t="shared" si="6"/>
        <v>6254043.2199999997</v>
      </c>
    </row>
    <row r="10" spans="1:22" ht="15.5" x14ac:dyDescent="0.35">
      <c r="C10" t="s">
        <v>18</v>
      </c>
      <c r="D10" s="3">
        <f ca="1">IFERROR(IF(D9=0,"",D2/D9),"")</f>
        <v>-86.206896551724142</v>
      </c>
      <c r="E10" s="3">
        <f ca="1">IFERROR(IF(E9=0,"",E2/E9),"")</f>
        <v>-7.716049382716049</v>
      </c>
      <c r="I10" s="3">
        <f t="shared" ref="I10:V10" ca="1" si="7">IFERROR(IF(I9=0,"",I2/I9),"")</f>
        <v>23.451327433628322</v>
      </c>
      <c r="J10" s="3">
        <f t="shared" ca="1" si="7"/>
        <v>-2.3030861354214647</v>
      </c>
      <c r="K10" s="3">
        <f t="shared" ca="1" si="7"/>
        <v>2.232327408019843</v>
      </c>
      <c r="L10" s="3">
        <f t="shared" ca="1" si="7"/>
        <v>-5.6603773584905657</v>
      </c>
      <c r="M10" s="3">
        <f t="shared" ca="1" si="7"/>
        <v>5.6031641397495058</v>
      </c>
      <c r="N10" s="3">
        <f t="shared" ca="1" si="7"/>
        <v>-1.5803503427265801</v>
      </c>
      <c r="O10" s="3">
        <f t="shared" ca="1" si="7"/>
        <v>-9.1074681238615653</v>
      </c>
      <c r="P10" s="3">
        <f t="shared" ca="1" si="7"/>
        <v>-0.63799923440091866</v>
      </c>
      <c r="Q10" s="3">
        <f t="shared" ca="1" si="7"/>
        <v>3.1998611753817676</v>
      </c>
      <c r="R10" s="3">
        <f t="shared" ca="1" si="7"/>
        <v>5.7067322306660699</v>
      </c>
      <c r="S10" s="3">
        <f t="shared" ca="1" si="7"/>
        <v>-9.8466308774527942</v>
      </c>
      <c r="T10" s="3">
        <f t="shared" ca="1" si="7"/>
        <v>-1.6734195578082669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28349897000</v>
      </c>
      <c r="E11" s="2">
        <f>IFERROR(INDEX(E51:E500,MATCH($C$11,$C$51:$C$500,0)),"")</f>
        <v>22681196000</v>
      </c>
      <c r="H11" s="2">
        <f>IFERROR(INDEX(D11:G11,COUNT(D11:G11)),"")</f>
        <v>22681196000</v>
      </c>
      <c r="I11" s="2">
        <f t="shared" ref="I11:V11" si="8">IFERROR(INDEX(I51:I500,MATCH($C$11,$C$51:$C$500,0)),"")</f>
        <v>18480633000</v>
      </c>
      <c r="J11" s="2">
        <f t="shared" si="8"/>
        <v>21789491000</v>
      </c>
      <c r="K11" s="2">
        <f t="shared" si="8"/>
        <v>18014089000</v>
      </c>
      <c r="L11" s="2">
        <f t="shared" si="8"/>
        <v>19560655000</v>
      </c>
      <c r="M11" s="2">
        <f t="shared" si="8"/>
        <v>16619892000</v>
      </c>
      <c r="N11" s="2">
        <f t="shared" si="8"/>
        <v>18198389000</v>
      </c>
      <c r="O11" s="2">
        <f t="shared" si="8"/>
        <v>18762684000</v>
      </c>
      <c r="P11" s="2">
        <f t="shared" si="8"/>
        <v>19058916000</v>
      </c>
      <c r="Q11" s="2">
        <f t="shared" si="8"/>
        <v>22183260000</v>
      </c>
      <c r="R11" s="2">
        <f t="shared" si="8"/>
        <v>17461615000</v>
      </c>
      <c r="S11" s="2">
        <f t="shared" si="8"/>
        <v>17483956000</v>
      </c>
      <c r="T11" s="2">
        <f t="shared" si="8"/>
        <v>9707868000</v>
      </c>
      <c r="U11" s="2">
        <f t="shared" si="8"/>
        <v>4853312000</v>
      </c>
      <c r="V11" s="2">
        <f t="shared" si="8"/>
        <v>2562029000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28</v>
      </c>
      <c r="D15" s="2">
        <f>IFERROR(INDEX(D51:D500,MATCH($C$15,$C$51:$C$500,0)),"")</f>
        <v>-892101000</v>
      </c>
      <c r="E15" s="2">
        <f>IFERROR(INDEX(E51:E500,MATCH($C$15,$C$51:$C$500,0)),"")</f>
        <v>0</v>
      </c>
      <c r="H15" s="2">
        <f>IFERROR(SUM(D15:G15)*(4/MAX(1,COUNT(D15:G15))),"")</f>
        <v>-1784202000</v>
      </c>
      <c r="I15" s="2">
        <f t="shared" ref="I15:V15" si="12">IFERROR(INDEX(I51:I500,MATCH($C$15,$C$51:$C$500,0)),"")</f>
        <v>-9511493000</v>
      </c>
      <c r="J15" s="2">
        <f t="shared" si="12"/>
        <v>31171268000</v>
      </c>
      <c r="K15" s="2">
        <f t="shared" si="12"/>
        <v>-3621798000</v>
      </c>
      <c r="L15" s="2">
        <f t="shared" si="12"/>
        <v>2362169000</v>
      </c>
      <c r="M15" s="2">
        <f t="shared" si="12"/>
        <v>212051000</v>
      </c>
      <c r="N15" s="2">
        <f t="shared" si="12"/>
        <v>-6441442000</v>
      </c>
      <c r="O15" s="2">
        <f t="shared" si="12"/>
        <v>-8989477000</v>
      </c>
      <c r="P15" s="2">
        <f t="shared" si="12"/>
        <v>-624158000</v>
      </c>
      <c r="Q15" s="2">
        <f t="shared" si="12"/>
        <v>5951415000</v>
      </c>
      <c r="R15" s="2">
        <f t="shared" si="12"/>
        <v>-8210311000</v>
      </c>
      <c r="S15" s="2">
        <f t="shared" si="12"/>
        <v>-21794285000</v>
      </c>
      <c r="T15" s="2">
        <f t="shared" si="12"/>
        <v>-24792620000</v>
      </c>
      <c r="U15" s="2">
        <f t="shared" si="12"/>
        <v>-7829474000</v>
      </c>
      <c r="V15" s="2">
        <f t="shared" si="12"/>
        <v>-12473185000</v>
      </c>
    </row>
    <row r="16" spans="1:22" ht="15.5" x14ac:dyDescent="0.35">
      <c r="C16" t="s">
        <v>29</v>
      </c>
      <c r="D16" s="2">
        <f>IFERROR(INDEX(D51:D500,MATCH($C$16,$C$51:$C$500,0)),"")</f>
        <v>31604155000</v>
      </c>
      <c r="E16" s="2">
        <f>IFERROR(INDEX(E51:E500,MATCH($C$16,$C$51:$C$500,0)),"")</f>
        <v>50070847000</v>
      </c>
      <c r="H16" s="2">
        <f>IFERROR(SUM(D16:G16)*(4/MAX(1,COUNT(D16:G16))),"")</f>
        <v>163350004000</v>
      </c>
      <c r="I16" s="2">
        <f t="shared" ref="I16:V16" si="13">IFERROR(INDEX(I51:I500,MATCH($C$16,$C$51:$C$500,0)),"")</f>
        <v>29527455000</v>
      </c>
      <c r="J16" s="2">
        <f t="shared" si="13"/>
        <v>104760839000</v>
      </c>
      <c r="K16" s="2">
        <f t="shared" si="13"/>
        <v>248312263000</v>
      </c>
      <c r="L16" s="2">
        <f t="shared" si="13"/>
        <v>248169423000</v>
      </c>
      <c r="M16" s="2">
        <f t="shared" si="13"/>
        <v>-818324428000</v>
      </c>
      <c r="N16" s="2">
        <f t="shared" si="13"/>
        <v>6569558000</v>
      </c>
      <c r="O16" s="2">
        <f t="shared" si="13"/>
        <v>22226488000</v>
      </c>
      <c r="P16" s="2">
        <f t="shared" si="13"/>
        <v>21412387000</v>
      </c>
      <c r="Q16" s="2">
        <f t="shared" si="13"/>
        <v>-974802712000</v>
      </c>
      <c r="R16" s="2">
        <f t="shared" si="13"/>
        <v>27751225000</v>
      </c>
      <c r="S16" s="2">
        <f t="shared" si="13"/>
        <v>75372666000</v>
      </c>
      <c r="T16" s="2">
        <f t="shared" si="13"/>
        <v>95731515000</v>
      </c>
      <c r="U16" s="2">
        <f t="shared" si="13"/>
        <v>29161500000</v>
      </c>
      <c r="V16" s="2">
        <f t="shared" si="13"/>
        <v>49571981000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1940500000000</v>
      </c>
      <c r="E20" s="2">
        <f ca="1">IFERROR(E21*E2,"")</f>
        <v>1940500000000</v>
      </c>
      <c r="H20" s="2">
        <f t="shared" ref="H20:V20" ca="1" si="14">IFERROR(H21*H2,"")</f>
        <v>1940500000000</v>
      </c>
      <c r="I20" s="2">
        <f t="shared" ca="1" si="14"/>
        <v>2056930000000</v>
      </c>
      <c r="J20" s="2">
        <f t="shared" ca="1" si="14"/>
        <v>1940500000000</v>
      </c>
      <c r="K20" s="2">
        <f t="shared" ca="1" si="14"/>
        <v>2095740000000</v>
      </c>
      <c r="L20" s="2">
        <f t="shared" ca="1" si="14"/>
        <v>2445030000000</v>
      </c>
      <c r="M20" s="2">
        <f t="shared" ca="1" si="14"/>
        <v>3298850000000</v>
      </c>
      <c r="N20" s="2">
        <f t="shared" ca="1" si="14"/>
        <v>3221230000000</v>
      </c>
      <c r="O20" s="2">
        <f t="shared" ca="1" si="14"/>
        <v>1198000000000</v>
      </c>
      <c r="P20" s="2">
        <f t="shared" ca="1" si="14"/>
        <v>1198000000000</v>
      </c>
      <c r="Q20" s="2">
        <f t="shared" ca="1" si="14"/>
        <v>705319800000</v>
      </c>
      <c r="R20" s="2">
        <f t="shared" ca="1" si="14"/>
        <v>1266383232000</v>
      </c>
      <c r="S20" s="2">
        <f t="shared" ca="1" si="14"/>
        <v>2625000525000</v>
      </c>
      <c r="T20" s="2">
        <f t="shared" ca="1" si="14"/>
        <v>1880425908000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38810000000</v>
      </c>
      <c r="E21" s="2">
        <f>IFERROR(INDEX(E51:E500,MATCH($C$7,$C$51:$C$500,0)),"")</f>
        <v>38810000000</v>
      </c>
      <c r="H21" s="2">
        <f>IFERROR(INDEX(D21:G21,COUNT(D21:G21)),"")</f>
        <v>38810000000</v>
      </c>
      <c r="I21" s="2">
        <f t="shared" ref="I21:V21" si="15">IFERROR(INDEX(I51:I500,MATCH($C$7,$C$51:$C$500,0)),"")</f>
        <v>38810000000</v>
      </c>
      <c r="J21" s="2">
        <f t="shared" si="15"/>
        <v>38810000000</v>
      </c>
      <c r="K21" s="2">
        <f t="shared" si="15"/>
        <v>38810000000</v>
      </c>
      <c r="L21" s="2">
        <f t="shared" si="15"/>
        <v>38810000000</v>
      </c>
      <c r="M21" s="2">
        <f t="shared" si="15"/>
        <v>38810000000</v>
      </c>
      <c r="N21" s="2">
        <f t="shared" si="15"/>
        <v>38810000000</v>
      </c>
      <c r="O21" s="2">
        <f t="shared" si="15"/>
        <v>23960000000</v>
      </c>
      <c r="P21" s="2">
        <f t="shared" si="15"/>
        <v>23960000000</v>
      </c>
      <c r="Q21" s="2">
        <f t="shared" si="15"/>
        <v>10200000000</v>
      </c>
      <c r="R21" s="2">
        <f t="shared" si="15"/>
        <v>9920000000</v>
      </c>
      <c r="S21" s="2">
        <f t="shared" si="15"/>
        <v>9870000000</v>
      </c>
      <c r="T21" s="2">
        <f t="shared" si="15"/>
        <v>9820000000</v>
      </c>
      <c r="U21" s="2">
        <f t="shared" si="15"/>
        <v>5000000000</v>
      </c>
      <c r="V21" s="2">
        <f t="shared" si="15"/>
        <v>0</v>
      </c>
    </row>
    <row r="23" spans="1:22" ht="15.5" x14ac:dyDescent="0.35">
      <c r="B23" t="s">
        <v>50</v>
      </c>
      <c r="C23" t="s">
        <v>51</v>
      </c>
      <c r="D23" s="3">
        <f>IFERROR(D5/D6*100,"")</f>
        <v>0.14890508098205391</v>
      </c>
      <c r="E23" s="3">
        <f>IFERROR(E5/E6*100,"")</f>
        <v>1.0923860503469585</v>
      </c>
      <c r="H23" s="3">
        <f t="shared" ref="H23:V23" si="16">IFERROR(H5/H6*100,"")</f>
        <v>2.4830263784318225</v>
      </c>
      <c r="I23" s="3">
        <f t="shared" si="16"/>
        <v>2.4652070479979771</v>
      </c>
      <c r="J23" s="3">
        <f t="shared" si="16"/>
        <v>6.4965663338563102</v>
      </c>
      <c r="K23" s="3">
        <f t="shared" si="16"/>
        <v>10.215918520800601</v>
      </c>
      <c r="L23" s="3">
        <f t="shared" si="16"/>
        <v>8.108259245192821</v>
      </c>
      <c r="M23" s="3">
        <f t="shared" si="16"/>
        <v>-35.390548935208912</v>
      </c>
      <c r="N23" s="3">
        <f t="shared" si="16"/>
        <v>-5.4231994568001748E-2</v>
      </c>
      <c r="O23" s="3">
        <f t="shared" si="16"/>
        <v>1.5401826431238745</v>
      </c>
      <c r="P23" s="3">
        <f t="shared" si="16"/>
        <v>1.2752609602742815</v>
      </c>
      <c r="Q23" s="3">
        <f t="shared" si="16"/>
        <v>-344.67993512605466</v>
      </c>
      <c r="R23" s="3">
        <f t="shared" si="16"/>
        <v>2.2281365203375945</v>
      </c>
      <c r="S23" s="3">
        <f t="shared" si="16"/>
        <v>6.445265575600069</v>
      </c>
      <c r="T23" s="3">
        <f t="shared" si="16"/>
        <v>6.6125323623670411</v>
      </c>
      <c r="U23" s="3">
        <f t="shared" si="16"/>
        <v>4.0555567401886821</v>
      </c>
      <c r="V23" s="3">
        <f t="shared" si="16"/>
        <v>7.5455743788333445</v>
      </c>
    </row>
    <row r="24" spans="1:22" ht="15.5" x14ac:dyDescent="0.35">
      <c r="C24" t="s">
        <v>52</v>
      </c>
      <c r="D24" s="4">
        <f>IFERROR(_xlfn.RRI(5,I23,D23),"")</f>
        <v>-0.42955835541368481</v>
      </c>
      <c r="E24" s="4">
        <f>IFERROR(_xlfn.RRI(5,J23,E23),"")</f>
        <v>-0.29993485783851515</v>
      </c>
      <c r="H24" s="4" t="str">
        <f t="shared" ref="H24:V24" si="17">IFERROR(_xlfn.RRI(5,M23,H23),"")</f>
        <v/>
      </c>
      <c r="I24" s="4" t="str">
        <f t="shared" si="17"/>
        <v/>
      </c>
      <c r="J24" s="4">
        <f t="shared" si="17"/>
        <v>0.33359000067768396</v>
      </c>
      <c r="K24" s="4">
        <f t="shared" si="17"/>
        <v>0.51612731131176615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-0.25279308420316693</v>
      </c>
      <c r="P24" s="4">
        <f t="shared" si="17"/>
        <v>-0.20656799176587137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0.52</v>
      </c>
      <c r="J25" s="3">
        <f t="shared" si="18"/>
        <v>3.5</v>
      </c>
      <c r="K25" s="3">
        <f t="shared" si="18"/>
        <v>6.3</v>
      </c>
      <c r="L25" s="3">
        <f t="shared" si="18"/>
        <v>6.45</v>
      </c>
      <c r="M25" s="3">
        <f t="shared" si="18"/>
        <v>-21.08</v>
      </c>
      <c r="N25" s="3">
        <f t="shared" si="18"/>
        <v>0</v>
      </c>
      <c r="O25" s="3">
        <f t="shared" si="18"/>
        <v>0.55000000000000004</v>
      </c>
      <c r="P25" s="3">
        <f t="shared" si="18"/>
        <v>0.87</v>
      </c>
      <c r="Q25" s="3">
        <f t="shared" si="18"/>
        <v>-95.03</v>
      </c>
      <c r="R25" s="3">
        <f t="shared" si="18"/>
        <v>1.97</v>
      </c>
      <c r="S25" s="3">
        <f t="shared" si="18"/>
        <v>5.43</v>
      </c>
      <c r="T25" s="3">
        <f t="shared" si="18"/>
        <v>7.22</v>
      </c>
      <c r="U25" s="3">
        <f t="shared" si="18"/>
        <v>4.2699999999999996</v>
      </c>
      <c r="V25" s="3">
        <f t="shared" si="18"/>
        <v>367260.27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0.44790834433684013</v>
      </c>
      <c r="K26" s="4">
        <f t="shared" si="19"/>
        <v>0.4858133609837878</v>
      </c>
      <c r="L26" s="4" t="str">
        <f t="shared" si="19"/>
        <v/>
      </c>
      <c r="M26" s="4" t="str">
        <f t="shared" si="19"/>
        <v/>
      </c>
      <c r="N26" s="4">
        <f t="shared" si="19"/>
        <v>-1</v>
      </c>
      <c r="O26" s="4">
        <f t="shared" si="19"/>
        <v>-0.40246259267355056</v>
      </c>
      <c r="P26" s="4">
        <f t="shared" si="19"/>
        <v>-0.27252466108873163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8.6473873486214892</v>
      </c>
      <c r="E27" s="3">
        <f>IFERROR(E4/E21,"")</f>
        <v>8.4573581035815515</v>
      </c>
      <c r="H27" s="3">
        <f t="shared" ref="H27:V27" si="20">IFERROR(H4/H21,"")</f>
        <v>34.209490904406081</v>
      </c>
      <c r="I27" s="3">
        <f t="shared" si="20"/>
        <v>30.989118113888175</v>
      </c>
      <c r="J27" s="3">
        <f t="shared" si="20"/>
        <v>29.856914661169803</v>
      </c>
      <c r="K27" s="3">
        <f t="shared" si="20"/>
        <v>28.863898170574593</v>
      </c>
      <c r="L27" s="3">
        <f t="shared" si="20"/>
        <v>24.284864777119299</v>
      </c>
      <c r="M27" s="3">
        <f t="shared" si="20"/>
        <v>18.808842463282659</v>
      </c>
      <c r="N27" s="3">
        <f t="shared" si="20"/>
        <v>18.42520072146354</v>
      </c>
      <c r="O27" s="3">
        <f t="shared" si="20"/>
        <v>27.652754757929884</v>
      </c>
      <c r="P27" s="3">
        <f t="shared" si="20"/>
        <v>24.994255342237061</v>
      </c>
      <c r="Q27" s="3">
        <f t="shared" si="20"/>
        <v>77.784986274509805</v>
      </c>
      <c r="R27" s="3">
        <f t="shared" si="20"/>
        <v>69.872198790322585</v>
      </c>
      <c r="S27" s="3">
        <f t="shared" si="20"/>
        <v>72.057299189463023</v>
      </c>
      <c r="T27" s="3">
        <f t="shared" si="20"/>
        <v>53.61708686354379</v>
      </c>
      <c r="U27" s="3">
        <f t="shared" si="20"/>
        <v>54.762475799999997</v>
      </c>
      <c r="V27" s="3" t="str">
        <f t="shared" si="20"/>
        <v/>
      </c>
    </row>
    <row r="28" spans="1:22" ht="15.5" x14ac:dyDescent="0.35">
      <c r="C28" t="s">
        <v>57</v>
      </c>
      <c r="D28" s="4">
        <f>IFERROR(_xlfn.RRI(5,I27,D27),"")</f>
        <v>-0.22529717588116083</v>
      </c>
      <c r="E28" s="4">
        <f>IFERROR(_xlfn.RRI(5,J27,E27),"")</f>
        <v>-0.22296969220266805</v>
      </c>
      <c r="H28" s="4">
        <f t="shared" ref="H28:V28" si="21">IFERROR(_xlfn.RRI(5,M27,H27),"")</f>
        <v>0.12708561897515613</v>
      </c>
      <c r="I28" s="4">
        <f t="shared" si="21"/>
        <v>0.10958198738666525</v>
      </c>
      <c r="J28" s="4">
        <f t="shared" si="21"/>
        <v>1.5456455719699225E-2</v>
      </c>
      <c r="K28" s="4">
        <f t="shared" si="21"/>
        <v>2.9207533090200188E-2</v>
      </c>
      <c r="L28" s="4">
        <f t="shared" si="21"/>
        <v>-0.2077030537421708</v>
      </c>
      <c r="M28" s="4">
        <f t="shared" si="21"/>
        <v>-0.23084913683644392</v>
      </c>
      <c r="N28" s="4">
        <f t="shared" si="21"/>
        <v>-0.23871574188505007</v>
      </c>
      <c r="O28" s="4">
        <f t="shared" si="21"/>
        <v>-0.1240344277400941</v>
      </c>
      <c r="P28" s="4">
        <f t="shared" si="21"/>
        <v>-0.14518639513311482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-0.85142857142857142</v>
      </c>
      <c r="J29" s="4">
        <f t="shared" si="22"/>
        <v>-0.44444444444444442</v>
      </c>
      <c r="K29" s="4">
        <f t="shared" si="22"/>
        <v>-2.3255813953488427E-2</v>
      </c>
      <c r="L29" s="4">
        <f t="shared" si="22"/>
        <v>-1.305977229601518</v>
      </c>
      <c r="M29" s="4" t="str">
        <f t="shared" si="22"/>
        <v/>
      </c>
      <c r="N29" s="4">
        <f t="shared" si="22"/>
        <v>-1</v>
      </c>
      <c r="O29" s="4">
        <f t="shared" si="22"/>
        <v>-0.36781609195402293</v>
      </c>
      <c r="P29" s="4">
        <f t="shared" si="22"/>
        <v>-1.0091550036830474</v>
      </c>
      <c r="Q29" s="4">
        <f t="shared" si="22"/>
        <v>-49.238578680203048</v>
      </c>
      <c r="R29" s="4">
        <f t="shared" si="22"/>
        <v>-0.6372007366482505</v>
      </c>
      <c r="S29" s="4">
        <f t="shared" si="22"/>
        <v>-0.24792243767313021</v>
      </c>
      <c r="T29" s="4">
        <f t="shared" si="22"/>
        <v>0.69086651053864179</v>
      </c>
      <c r="U29" s="4">
        <f t="shared" si="22"/>
        <v>-0.99998837336802038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0.10391947194762714</v>
      </c>
      <c r="I30" s="4">
        <f t="shared" si="23"/>
        <v>3.7920979631256103E-2</v>
      </c>
      <c r="J30" s="4">
        <f t="shared" si="23"/>
        <v>3.4403408878692067E-2</v>
      </c>
      <c r="K30" s="4">
        <f t="shared" si="23"/>
        <v>0.18855502945890665</v>
      </c>
      <c r="L30" s="4">
        <f t="shared" si="23"/>
        <v>0.29114084636130899</v>
      </c>
      <c r="M30" s="4">
        <f t="shared" si="23"/>
        <v>2.0821577339573519E-2</v>
      </c>
      <c r="N30" s="4">
        <f t="shared" si="23"/>
        <v>-0.33369384414839143</v>
      </c>
      <c r="O30" s="4">
        <f t="shared" si="23"/>
        <v>0.10636441771482998</v>
      </c>
      <c r="P30" s="4">
        <f t="shared" si="23"/>
        <v>-0.67867506906756769</v>
      </c>
      <c r="Q30" s="4">
        <f t="shared" si="23"/>
        <v>0.11324657905689314</v>
      </c>
      <c r="R30" s="4">
        <f t="shared" si="23"/>
        <v>-3.0324483761111694E-2</v>
      </c>
      <c r="S30" s="4">
        <f t="shared" si="23"/>
        <v>0.34392417426276484</v>
      </c>
      <c r="T30" s="4">
        <f t="shared" si="23"/>
        <v>-2.0915579869677976E-2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77.53</v>
      </c>
      <c r="E32" s="3">
        <f>IFERROR(INDEX(E51:E500,MATCH($A$32,$C$51:$C$500,0)),"")</f>
        <v>77.41</v>
      </c>
      <c r="H32" s="3">
        <f>IFERROR(INDEX(D32:G32,COUNT(D32:G32)),"")</f>
        <v>77.41</v>
      </c>
      <c r="I32" s="3">
        <f t="shared" ref="I32:V32" si="24">IFERROR(INDEX(I51:I500,MATCH($C$32,$C$51:$C$500,0)),"")</f>
        <v>76.569999999999993</v>
      </c>
      <c r="J32" s="3">
        <f t="shared" si="24"/>
        <v>74.680000000000007</v>
      </c>
      <c r="K32" s="3">
        <f t="shared" si="24"/>
        <v>71.400000000000006</v>
      </c>
      <c r="L32" s="3">
        <f t="shared" si="24"/>
        <v>64.55</v>
      </c>
      <c r="M32" s="3">
        <f t="shared" si="24"/>
        <v>59.31</v>
      </c>
      <c r="N32" s="3">
        <f t="shared" si="24"/>
        <v>80.27</v>
      </c>
      <c r="O32" s="3">
        <f t="shared" si="24"/>
        <v>70.73</v>
      </c>
      <c r="P32" s="3">
        <f t="shared" si="24"/>
        <v>69.64</v>
      </c>
      <c r="Q32" s="3">
        <f t="shared" si="24"/>
        <v>26.89</v>
      </c>
      <c r="R32" s="3">
        <f t="shared" si="24"/>
        <v>119.76</v>
      </c>
      <c r="S32" s="3">
        <f t="shared" si="24"/>
        <v>117.04</v>
      </c>
      <c r="T32" s="3">
        <f t="shared" si="24"/>
        <v>109.19</v>
      </c>
      <c r="U32" s="3">
        <f t="shared" si="24"/>
        <v>105.2</v>
      </c>
      <c r="V32" s="3">
        <f t="shared" si="24"/>
        <v>4867227.46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0.64</v>
      </c>
      <c r="E33" s="3">
        <f>IFERROR(INDEX(E51:E500,MATCH($A$33,$C$51:$C$500,0)),"")</f>
        <v>0.65</v>
      </c>
      <c r="H33" s="3">
        <f>IFERROR(INDEX(D33:G33,COUNT(D33:G33)),"")</f>
        <v>0.65</v>
      </c>
      <c r="I33" s="3">
        <f t="shared" ref="I33:V33" si="25">IFERROR(INDEX(I51:I500,MATCH($C$33,$C$51:$C$500,0)),"")</f>
        <v>0.69</v>
      </c>
      <c r="J33" s="3">
        <f t="shared" si="25"/>
        <v>0.67</v>
      </c>
      <c r="K33" s="3">
        <f t="shared" si="25"/>
        <v>0.76</v>
      </c>
      <c r="L33" s="3">
        <f t="shared" si="25"/>
        <v>0.98</v>
      </c>
      <c r="M33" s="3">
        <f t="shared" si="25"/>
        <v>1.43</v>
      </c>
      <c r="N33" s="3">
        <f t="shared" si="25"/>
        <v>1.03</v>
      </c>
      <c r="O33" s="3">
        <f t="shared" si="25"/>
        <v>0.71</v>
      </c>
      <c r="P33" s="3">
        <f t="shared" si="25"/>
        <v>0.72</v>
      </c>
      <c r="Q33" s="3">
        <f t="shared" si="25"/>
        <v>2.42</v>
      </c>
      <c r="R33" s="3">
        <f t="shared" si="25"/>
        <v>1</v>
      </c>
      <c r="S33" s="3">
        <f t="shared" si="25"/>
        <v>2.14</v>
      </c>
      <c r="T33" s="3">
        <f t="shared" si="25"/>
        <v>1.65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63.29</v>
      </c>
      <c r="E34" s="3">
        <f>IFERROR(INDEX(E51:E500,MATCH($A$34,$C$51:$C$500,0)),"")</f>
        <v>38.76</v>
      </c>
      <c r="H34" s="3">
        <f>IFERROR(INDEX(D34:G34,COUNT(D34:G34)),"")</f>
        <v>38.76</v>
      </c>
      <c r="I34" s="3">
        <f t="shared" ref="I34:V34" si="26">IFERROR(INDEX(I51:I500,MATCH($C$34,$C$51:$C$500,0)),"")</f>
        <v>101.92</v>
      </c>
      <c r="J34" s="3">
        <f t="shared" si="26"/>
        <v>14.29</v>
      </c>
      <c r="K34" s="3">
        <f t="shared" si="26"/>
        <v>8.57</v>
      </c>
      <c r="L34" s="3">
        <f t="shared" si="26"/>
        <v>9.77</v>
      </c>
      <c r="M34" s="3">
        <f t="shared" si="26"/>
        <v>-4.03</v>
      </c>
      <c r="N34" s="3">
        <f t="shared" si="26"/>
        <v>0</v>
      </c>
      <c r="O34" s="3">
        <f t="shared" si="26"/>
        <v>90.91</v>
      </c>
      <c r="P34" s="3">
        <f t="shared" si="26"/>
        <v>57.47</v>
      </c>
      <c r="Q34" s="3">
        <f t="shared" si="26"/>
        <v>-0.68</v>
      </c>
      <c r="R34" s="3">
        <f t="shared" si="26"/>
        <v>60.91</v>
      </c>
      <c r="S34" s="3">
        <f t="shared" si="26"/>
        <v>46.04</v>
      </c>
      <c r="T34" s="3">
        <f t="shared" si="26"/>
        <v>24.93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5.78</v>
      </c>
      <c r="E35" s="3">
        <f>IFERROR(INDEX(E51:E500,MATCH($A$35,$C$51:$C$500,0)),"")</f>
        <v>5.91</v>
      </c>
      <c r="H35" s="3">
        <f>IFERROR(INDEX(D35:G35,COUNT(D35:G35)),"")</f>
        <v>5.91</v>
      </c>
      <c r="I35" s="3">
        <f t="shared" ref="I35:V35" si="27">IFERROR(INDEX(I51:I500,MATCH($C$35,$C$51:$C$500,0)),"")</f>
        <v>1.71</v>
      </c>
      <c r="J35" s="3">
        <f t="shared" si="27"/>
        <v>1.67</v>
      </c>
      <c r="K35" s="3">
        <f t="shared" si="27"/>
        <v>1.87</v>
      </c>
      <c r="L35" s="3">
        <f t="shared" si="27"/>
        <v>2.59</v>
      </c>
      <c r="M35" s="3">
        <f t="shared" si="27"/>
        <v>4.5199999999999996</v>
      </c>
      <c r="N35" s="3">
        <f t="shared" si="27"/>
        <v>4.51</v>
      </c>
      <c r="O35" s="3">
        <f t="shared" si="27"/>
        <v>1.81</v>
      </c>
      <c r="P35" s="3">
        <f t="shared" si="27"/>
        <v>2</v>
      </c>
      <c r="Q35" s="3">
        <f t="shared" si="27"/>
        <v>0.84</v>
      </c>
      <c r="R35" s="3">
        <f t="shared" si="27"/>
        <v>1.72</v>
      </c>
      <c r="S35" s="3">
        <f t="shared" si="27"/>
        <v>3.47</v>
      </c>
      <c r="T35" s="3">
        <f t="shared" si="27"/>
        <v>3.36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335605103000</v>
      </c>
      <c r="E51" s="5">
        <v>328230068000</v>
      </c>
      <c r="F51" s="5">
        <v>325059513000</v>
      </c>
      <c r="G51" s="5">
        <v>301604905000</v>
      </c>
      <c r="I51" s="5">
        <v>1202687674000</v>
      </c>
      <c r="J51" s="5">
        <v>1158746858000</v>
      </c>
      <c r="K51" s="5">
        <v>1120207888000</v>
      </c>
      <c r="L51" s="5">
        <v>942495602000</v>
      </c>
      <c r="M51" s="5">
        <v>729971176000</v>
      </c>
      <c r="N51" s="5">
        <v>715082040000</v>
      </c>
      <c r="O51" s="5">
        <v>662560004000</v>
      </c>
      <c r="P51" s="5">
        <v>598862358000</v>
      </c>
      <c r="Q51" s="5">
        <v>793406860000</v>
      </c>
      <c r="R51" s="5">
        <v>693132212000</v>
      </c>
      <c r="S51" s="5">
        <v>711205543000</v>
      </c>
      <c r="T51" s="5">
        <v>526519793000</v>
      </c>
      <c r="U51" s="5">
        <v>273812379000</v>
      </c>
      <c r="V51" s="5">
        <v>146346178000</v>
      </c>
    </row>
    <row r="52" spans="2:22" ht="15.5" x14ac:dyDescent="0.35">
      <c r="C52" t="s">
        <v>81</v>
      </c>
      <c r="D52" s="5">
        <v>-26231319000</v>
      </c>
      <c r="E52" s="5">
        <v>-17248569000</v>
      </c>
      <c r="F52" s="5">
        <v>19225253000</v>
      </c>
      <c r="G52" s="5">
        <v>13642703000</v>
      </c>
      <c r="I52" s="5">
        <v>53245520000</v>
      </c>
      <c r="J52" s="5">
        <v>52374580000</v>
      </c>
      <c r="K52" s="5">
        <v>38428439000</v>
      </c>
      <c r="L52" s="5">
        <v>-47386939000</v>
      </c>
      <c r="M52" s="5">
        <v>3441463000</v>
      </c>
      <c r="N52" s="5">
        <v>-1817797000</v>
      </c>
      <c r="O52" s="5">
        <v>12862393000</v>
      </c>
      <c r="P52" s="5">
        <v>489068000</v>
      </c>
      <c r="Q52" s="5">
        <v>23751444000</v>
      </c>
      <c r="R52" s="5">
        <v>7760278000</v>
      </c>
      <c r="S52" s="5">
        <v>20317082000</v>
      </c>
    </row>
    <row r="53" spans="2:22" ht="15.5" x14ac:dyDescent="0.35">
      <c r="C53" t="s">
        <v>82</v>
      </c>
      <c r="D53" s="5">
        <v>-214684134000</v>
      </c>
      <c r="E53" s="5">
        <v>-199747730000</v>
      </c>
      <c r="F53" s="5">
        <v>-207770324000</v>
      </c>
      <c r="G53" s="5">
        <v>-210607402000</v>
      </c>
      <c r="I53" s="5">
        <v>-824285351000</v>
      </c>
      <c r="J53" s="5">
        <v>-735914449000</v>
      </c>
      <c r="K53" s="5">
        <v>-650125240000</v>
      </c>
      <c r="L53" s="5">
        <v>-396210508000</v>
      </c>
      <c r="M53" s="5">
        <v>-350787318000</v>
      </c>
      <c r="N53" s="5">
        <v>-591221428000</v>
      </c>
      <c r="O53" s="5">
        <v>-522517916000</v>
      </c>
      <c r="P53" s="5">
        <v>-393316662000</v>
      </c>
      <c r="Q53" s="5">
        <v>-480604374000</v>
      </c>
      <c r="R53" s="5">
        <v>-397856325000</v>
      </c>
      <c r="S53" s="5">
        <v>-421248712000</v>
      </c>
      <c r="T53" s="5">
        <v>-295597379000</v>
      </c>
      <c r="U53" s="5">
        <v>-146009000000</v>
      </c>
      <c r="V53" s="5">
        <v>-57585039000</v>
      </c>
    </row>
    <row r="54" spans="2:22" ht="15.5" x14ac:dyDescent="0.35">
      <c r="C54" t="s">
        <v>83</v>
      </c>
      <c r="D54" s="5">
        <v>-214684134000</v>
      </c>
      <c r="E54" s="5">
        <v>-199747730000</v>
      </c>
      <c r="F54" s="5">
        <v>-207770324000</v>
      </c>
      <c r="G54" s="5">
        <v>-210607402000</v>
      </c>
      <c r="I54" s="5">
        <v>-824285351000</v>
      </c>
      <c r="J54" s="5">
        <v>-735914449000</v>
      </c>
      <c r="K54" s="5">
        <v>-650125240000</v>
      </c>
      <c r="L54" s="5">
        <v>-396210508000</v>
      </c>
      <c r="M54" s="5">
        <v>-350787318000</v>
      </c>
      <c r="N54" s="5">
        <v>-591221428000</v>
      </c>
      <c r="O54" s="5">
        <v>-522517916000</v>
      </c>
      <c r="P54" s="5">
        <v>-393316662000</v>
      </c>
      <c r="Q54" s="5">
        <v>-480604374000</v>
      </c>
      <c r="R54" s="5">
        <v>-397856325000</v>
      </c>
      <c r="S54" s="5">
        <v>-421248712000</v>
      </c>
      <c r="T54" s="5">
        <v>-295597379000</v>
      </c>
      <c r="U54" s="5">
        <v>-146009000000</v>
      </c>
      <c r="V54" s="5">
        <v>-57585039000</v>
      </c>
    </row>
    <row r="55" spans="2:22" ht="15.5" x14ac:dyDescent="0.35">
      <c r="C55" t="s">
        <v>84</v>
      </c>
      <c r="D55" s="5">
        <v>120920969000</v>
      </c>
      <c r="E55" s="5">
        <v>128482338000</v>
      </c>
      <c r="F55" s="5">
        <v>117289189000</v>
      </c>
      <c r="G55" s="5">
        <v>90997503000</v>
      </c>
      <c r="I55" s="5">
        <v>378402323000</v>
      </c>
      <c r="J55" s="5">
        <v>422832409000</v>
      </c>
      <c r="K55" s="5">
        <v>470082648000</v>
      </c>
      <c r="L55" s="5">
        <v>546285094000</v>
      </c>
      <c r="M55" s="5">
        <v>379183858000</v>
      </c>
      <c r="N55" s="5">
        <v>123860612000</v>
      </c>
      <c r="O55" s="5">
        <v>140042088000</v>
      </c>
      <c r="P55" s="5">
        <v>205545696000</v>
      </c>
      <c r="Q55" s="5">
        <v>312802486000</v>
      </c>
      <c r="R55" s="5">
        <v>295275887000</v>
      </c>
      <c r="S55" s="5">
        <v>289956831000</v>
      </c>
      <c r="T55" s="5">
        <v>230922414000</v>
      </c>
      <c r="U55" s="5">
        <v>127803379000</v>
      </c>
      <c r="V55" s="5">
        <v>88761139000</v>
      </c>
    </row>
    <row r="56" spans="2:22" ht="15.5" x14ac:dyDescent="0.35">
      <c r="C56" t="s">
        <v>85</v>
      </c>
      <c r="D56" s="5">
        <v>-90371567000</v>
      </c>
      <c r="E56" s="5">
        <v>-78842506000</v>
      </c>
      <c r="F56" s="5">
        <v>-128610061000</v>
      </c>
      <c r="G56" s="5">
        <v>-76522610000</v>
      </c>
      <c r="I56" s="5">
        <v>-349705805000</v>
      </c>
      <c r="J56" s="5">
        <v>-318431466000</v>
      </c>
      <c r="K56" s="5">
        <v>-232140752000</v>
      </c>
      <c r="L56" s="5">
        <v>-292435772000</v>
      </c>
      <c r="M56" s="5">
        <v>-1198130528000</v>
      </c>
      <c r="N56" s="5">
        <v>-118552577000</v>
      </c>
      <c r="O56" s="5">
        <v>-121491582000</v>
      </c>
      <c r="P56" s="5">
        <v>-201462817000</v>
      </c>
      <c r="Q56" s="5">
        <v>-1274924362000</v>
      </c>
      <c r="R56" s="5">
        <v>-267780860000</v>
      </c>
      <c r="S56" s="5">
        <v>-212030221000</v>
      </c>
      <c r="T56" s="5">
        <v>-133412644000</v>
      </c>
      <c r="U56" s="5">
        <v>-98728807000</v>
      </c>
      <c r="V56" s="5">
        <v>-39322159000</v>
      </c>
    </row>
    <row r="57" spans="2:22" ht="15.5" x14ac:dyDescent="0.35">
      <c r="C57" t="s">
        <v>86</v>
      </c>
    </row>
    <row r="58" spans="2:22" ht="15.5" x14ac:dyDescent="0.35">
      <c r="C58" t="s">
        <v>87</v>
      </c>
      <c r="D58" s="5">
        <v>14325264000</v>
      </c>
      <c r="E58" s="5">
        <v>15380959000</v>
      </c>
      <c r="F58" s="5">
        <v>14959229000</v>
      </c>
      <c r="G58" s="5">
        <v>11809100000</v>
      </c>
      <c r="I58" s="5">
        <v>45975911000</v>
      </c>
      <c r="J58" s="5">
        <v>35684630000</v>
      </c>
      <c r="K58" s="5">
        <v>34922678000</v>
      </c>
      <c r="L58" s="5">
        <v>34560057000</v>
      </c>
      <c r="M58" s="5">
        <v>32713535000</v>
      </c>
      <c r="N58" s="5">
        <v>24963409000</v>
      </c>
      <c r="O58" s="5">
        <v>35813432000</v>
      </c>
      <c r="P58" s="5">
        <v>16639509000</v>
      </c>
      <c r="Q58" s="5">
        <v>20551875000</v>
      </c>
      <c r="R58" s="5">
        <v>22808483000</v>
      </c>
      <c r="S58" s="5">
        <v>22443549000</v>
      </c>
      <c r="T58" s="5">
        <v>32508914000</v>
      </c>
      <c r="U58" s="5">
        <v>9458885000</v>
      </c>
      <c r="V58" s="5">
        <v>5437084000</v>
      </c>
    </row>
    <row r="59" spans="2:22" ht="15.5" x14ac:dyDescent="0.35">
      <c r="C59" t="s">
        <v>88</v>
      </c>
      <c r="D59" s="5">
        <v>23474322000</v>
      </c>
      <c r="E59" s="5">
        <v>29068365000</v>
      </c>
      <c r="F59" s="5">
        <v>33149968000</v>
      </c>
      <c r="G59" s="5">
        <v>19517012000</v>
      </c>
      <c r="I59" s="5">
        <v>103210739000</v>
      </c>
      <c r="J59" s="5">
        <v>114210371000</v>
      </c>
      <c r="K59" s="5">
        <v>103093308000</v>
      </c>
      <c r="L59" s="5">
        <v>97818138000</v>
      </c>
      <c r="M59" s="5">
        <v>55980204000</v>
      </c>
      <c r="N59" s="5">
        <v>93597479000</v>
      </c>
      <c r="O59" s="5">
        <v>77069920000</v>
      </c>
      <c r="P59" s="5">
        <v>74879284000</v>
      </c>
      <c r="Q59" s="5">
        <v>21340445000</v>
      </c>
      <c r="R59" s="5">
        <v>23528106000</v>
      </c>
      <c r="S59" s="5">
        <v>23030658000</v>
      </c>
      <c r="T59" s="5">
        <v>33268923000</v>
      </c>
      <c r="U59" s="5">
        <v>9946774000</v>
      </c>
      <c r="V59" s="5">
        <v>5759696000</v>
      </c>
    </row>
    <row r="60" spans="2:22" ht="15.5" x14ac:dyDescent="0.35">
      <c r="C60" t="s">
        <v>89</v>
      </c>
    </row>
    <row r="61" spans="2:22" ht="15.5" x14ac:dyDescent="0.35">
      <c r="C61" t="s">
        <v>90</v>
      </c>
      <c r="D61" s="5">
        <v>-34781718000</v>
      </c>
      <c r="E61" s="5">
        <v>-37030769000</v>
      </c>
      <c r="F61" s="5">
        <v>-31202237000</v>
      </c>
      <c r="G61" s="5">
        <v>-29442147000</v>
      </c>
      <c r="I61" s="5">
        <v>-123026178000</v>
      </c>
      <c r="J61" s="5">
        <v>-120932577000</v>
      </c>
      <c r="K61" s="5">
        <v>-101399285000</v>
      </c>
      <c r="L61" s="5">
        <v>-84240726000</v>
      </c>
      <c r="M61" s="5">
        <v>-87651208000</v>
      </c>
      <c r="N61" s="5">
        <v>-88012806000</v>
      </c>
      <c r="O61" s="5">
        <v>-77352229000</v>
      </c>
      <c r="P61" s="5">
        <v>-94037743000</v>
      </c>
      <c r="Q61" s="5">
        <v>-92505056000</v>
      </c>
      <c r="R61" s="5">
        <v>-71497098000</v>
      </c>
      <c r="S61" s="5">
        <v>-59354351000</v>
      </c>
      <c r="T61" s="5">
        <v>-38317873000</v>
      </c>
      <c r="U61" s="5">
        <v>-25118408000</v>
      </c>
      <c r="V61" s="5">
        <v>-16093620000</v>
      </c>
    </row>
    <row r="62" spans="2:22" ht="15.5" x14ac:dyDescent="0.35">
      <c r="C62" t="s">
        <v>91</v>
      </c>
      <c r="D62" s="5">
        <v>-53741656000</v>
      </c>
      <c r="E62" s="5">
        <v>-52736470000</v>
      </c>
      <c r="F62" s="5">
        <v>-44827071000</v>
      </c>
      <c r="G62" s="5">
        <v>-46577828000</v>
      </c>
      <c r="I62" s="5">
        <v>-176828879000</v>
      </c>
      <c r="J62" s="5">
        <v>-150213237000</v>
      </c>
      <c r="K62" s="5">
        <v>-128489632000</v>
      </c>
      <c r="L62" s="5">
        <v>-102503306000</v>
      </c>
      <c r="M62" s="5">
        <v>-91365426000</v>
      </c>
      <c r="N62" s="5">
        <v>-93542797000</v>
      </c>
      <c r="O62" s="5">
        <v>-94411525000</v>
      </c>
      <c r="P62" s="5">
        <v>-101872152000</v>
      </c>
      <c r="Q62" s="5">
        <v>-131487855000</v>
      </c>
      <c r="R62" s="5">
        <v>-92253397000</v>
      </c>
      <c r="S62" s="5">
        <v>-76656350000</v>
      </c>
      <c r="T62" s="5">
        <v>-54735807000</v>
      </c>
      <c r="U62" s="5">
        <v>-35374636000</v>
      </c>
      <c r="V62" s="5">
        <v>-19906828000</v>
      </c>
    </row>
    <row r="63" spans="2:22" ht="15.5" x14ac:dyDescent="0.35">
      <c r="C63" t="s">
        <v>92</v>
      </c>
      <c r="D63" s="5">
        <v>-3433479000</v>
      </c>
      <c r="F63" s="5">
        <v>-65617865000</v>
      </c>
      <c r="I63" s="5">
        <v>-65617865000</v>
      </c>
      <c r="J63" s="5">
        <v>-9269993000</v>
      </c>
    </row>
    <row r="64" spans="2:22" ht="15.5" x14ac:dyDescent="0.35">
      <c r="C64" t="s">
        <v>93</v>
      </c>
      <c r="D64" s="5">
        <v>-113845889000</v>
      </c>
      <c r="E64" s="5">
        <v>-107910871000</v>
      </c>
      <c r="F64" s="5">
        <v>-161760029000</v>
      </c>
      <c r="G64" s="5">
        <v>-96039622000</v>
      </c>
      <c r="I64" s="5">
        <v>-452916544000</v>
      </c>
      <c r="J64" s="5">
        <v>-432641837000</v>
      </c>
      <c r="K64" s="5">
        <v>-335234060000</v>
      </c>
      <c r="L64" s="5">
        <v>-390253910000</v>
      </c>
      <c r="M64" s="5">
        <v>-1254110732000</v>
      </c>
      <c r="N64" s="5">
        <v>-212150056000</v>
      </c>
      <c r="O64" s="5">
        <v>-198561502000</v>
      </c>
      <c r="P64" s="5">
        <v>-276342101000</v>
      </c>
      <c r="Q64" s="5">
        <v>-1296264807000</v>
      </c>
      <c r="R64" s="5">
        <v>-291308966000</v>
      </c>
      <c r="S64" s="5">
        <v>-235060879000</v>
      </c>
      <c r="T64" s="5">
        <v>-166681567000</v>
      </c>
      <c r="U64" s="5">
        <v>-108675581000</v>
      </c>
      <c r="V64" s="5">
        <v>-45081855000</v>
      </c>
    </row>
    <row r="65" spans="3:22" ht="15.5" x14ac:dyDescent="0.35">
      <c r="C65" t="s">
        <v>94</v>
      </c>
      <c r="D65" s="5">
        <v>30549402000</v>
      </c>
      <c r="E65" s="5">
        <v>49639832000</v>
      </c>
      <c r="F65" s="5">
        <v>-11320872000</v>
      </c>
      <c r="G65" s="5">
        <v>14474893000</v>
      </c>
      <c r="I65" s="5">
        <v>28696518000</v>
      </c>
      <c r="J65" s="5">
        <v>104400943000</v>
      </c>
      <c r="K65" s="5">
        <v>237941896000</v>
      </c>
      <c r="L65" s="5">
        <v>253849322000</v>
      </c>
      <c r="M65" s="5">
        <v>-818946670000</v>
      </c>
      <c r="N65" s="5">
        <v>5308035000</v>
      </c>
      <c r="O65" s="5">
        <v>18550506000</v>
      </c>
      <c r="P65" s="5">
        <v>4082879000</v>
      </c>
      <c r="Q65" s="5">
        <v>-962121876000</v>
      </c>
      <c r="R65" s="5">
        <v>27495027000</v>
      </c>
      <c r="S65" s="5">
        <v>77926610000</v>
      </c>
      <c r="T65" s="5">
        <v>97509770000</v>
      </c>
      <c r="U65" s="5">
        <v>29074572000</v>
      </c>
      <c r="V65" s="5">
        <v>49438980000</v>
      </c>
    </row>
    <row r="66" spans="3:22" ht="15.5" x14ac:dyDescent="0.35">
      <c r="C66" t="s">
        <v>95</v>
      </c>
      <c r="D66" s="5">
        <v>1054753000</v>
      </c>
      <c r="E66" s="5">
        <v>431015000</v>
      </c>
      <c r="F66" s="5">
        <v>-1614832000</v>
      </c>
      <c r="G66" s="5">
        <v>2609710000</v>
      </c>
      <c r="I66" s="5">
        <v>1588051000</v>
      </c>
      <c r="J66" s="5">
        <v>3046071000</v>
      </c>
      <c r="K66" s="5">
        <v>16737348000</v>
      </c>
      <c r="L66" s="5">
        <v>683420000</v>
      </c>
      <c r="M66" s="5">
        <v>622242000</v>
      </c>
      <c r="N66" s="5">
        <v>1429973000</v>
      </c>
      <c r="O66" s="5">
        <v>4794927000</v>
      </c>
      <c r="P66" s="5">
        <v>17329508000</v>
      </c>
      <c r="Q66" s="5">
        <v>-12680836000</v>
      </c>
      <c r="R66" s="5">
        <v>967768000</v>
      </c>
      <c r="S66" s="5">
        <v>-621312000</v>
      </c>
      <c r="T66" s="5">
        <v>676399000</v>
      </c>
      <c r="U66" s="5">
        <v>86928000</v>
      </c>
      <c r="V66" s="5">
        <v>133001000</v>
      </c>
    </row>
    <row r="67" spans="3:22" ht="15.5" x14ac:dyDescent="0.35">
      <c r="C67" t="s">
        <v>96</v>
      </c>
      <c r="D67" s="5">
        <v>1054753000</v>
      </c>
      <c r="E67" s="5">
        <v>431015000</v>
      </c>
      <c r="F67" s="5">
        <v>-1614832000</v>
      </c>
      <c r="G67" s="5">
        <v>2609710000</v>
      </c>
      <c r="I67" s="5">
        <v>1588051000</v>
      </c>
      <c r="J67" s="5">
        <v>3046071000</v>
      </c>
      <c r="K67" s="5">
        <v>16737348000</v>
      </c>
      <c r="L67" s="5">
        <v>683420000</v>
      </c>
      <c r="M67" s="5">
        <v>622242000</v>
      </c>
      <c r="N67" s="5">
        <v>1429973000</v>
      </c>
      <c r="O67" s="5">
        <v>4794927000</v>
      </c>
      <c r="P67" s="5">
        <v>17329508000</v>
      </c>
      <c r="Q67" s="5">
        <v>-12680836000</v>
      </c>
      <c r="R67" s="5">
        <v>967768000</v>
      </c>
      <c r="S67" s="5">
        <v>-621312000</v>
      </c>
      <c r="T67" s="5">
        <v>676399000</v>
      </c>
      <c r="U67" s="5">
        <v>86928000</v>
      </c>
      <c r="V67" s="5">
        <v>133001000</v>
      </c>
    </row>
    <row r="68" spans="3:22" ht="15.5" x14ac:dyDescent="0.35">
      <c r="C68" t="s">
        <v>29</v>
      </c>
      <c r="D68" s="5">
        <v>31604155000</v>
      </c>
      <c r="E68" s="5">
        <v>50070847000</v>
      </c>
      <c r="F68" s="5">
        <v>-13692818000</v>
      </c>
      <c r="G68" s="5">
        <v>17084603000</v>
      </c>
      <c r="I68" s="5">
        <v>29527455000</v>
      </c>
      <c r="J68" s="5">
        <v>104760839000</v>
      </c>
      <c r="K68" s="5">
        <v>248312263000</v>
      </c>
      <c r="L68" s="5">
        <v>248169423000</v>
      </c>
      <c r="M68" s="5">
        <v>-818324428000</v>
      </c>
      <c r="N68" s="5">
        <v>6569558000</v>
      </c>
      <c r="O68" s="5">
        <v>22226488000</v>
      </c>
      <c r="P68" s="5">
        <v>21412387000</v>
      </c>
      <c r="Q68" s="5">
        <v>-974802712000</v>
      </c>
      <c r="R68" s="5">
        <v>27751225000</v>
      </c>
      <c r="S68" s="5">
        <v>75372666000</v>
      </c>
      <c r="T68" s="5">
        <v>95731515000</v>
      </c>
      <c r="U68" s="5">
        <v>29161500000</v>
      </c>
      <c r="V68" s="5">
        <v>49571981000</v>
      </c>
    </row>
    <row r="69" spans="3:22" ht="15.5" x14ac:dyDescent="0.35">
      <c r="C69" t="s">
        <v>28</v>
      </c>
      <c r="D69" s="5">
        <v>-892101000</v>
      </c>
      <c r="F69" s="5">
        <v>-9511493000</v>
      </c>
      <c r="I69" s="5">
        <v>-9511493000</v>
      </c>
      <c r="J69" s="5">
        <v>31171268000</v>
      </c>
      <c r="K69" s="5">
        <v>-3621798000</v>
      </c>
      <c r="L69" s="5">
        <v>2362169000</v>
      </c>
      <c r="M69" s="5">
        <v>212051000</v>
      </c>
      <c r="N69" s="5">
        <v>-6441442000</v>
      </c>
      <c r="O69" s="5">
        <v>-8989477000</v>
      </c>
      <c r="P69" s="5">
        <v>-624158000</v>
      </c>
      <c r="Q69" s="5">
        <v>5951415000</v>
      </c>
      <c r="R69" s="5">
        <v>-8210311000</v>
      </c>
      <c r="S69" s="5">
        <v>-21794285000</v>
      </c>
      <c r="T69" s="5">
        <v>-24792620000</v>
      </c>
      <c r="U69" s="5">
        <v>-7829474000</v>
      </c>
      <c r="V69" s="5">
        <v>-12473185000</v>
      </c>
    </row>
    <row r="70" spans="3:22" ht="15.5" x14ac:dyDescent="0.35">
      <c r="C70" t="s">
        <v>97</v>
      </c>
      <c r="D70" s="5">
        <v>-892101000</v>
      </c>
      <c r="F70" s="5">
        <v>-9511493000</v>
      </c>
      <c r="I70" s="5">
        <v>-9511493000</v>
      </c>
      <c r="J70" s="5">
        <v>31171268000</v>
      </c>
      <c r="K70" s="5">
        <v>-3621798000</v>
      </c>
      <c r="L70" s="5">
        <v>2362169000</v>
      </c>
      <c r="M70" s="5">
        <v>212051000</v>
      </c>
      <c r="N70" s="5">
        <v>-6441442000</v>
      </c>
      <c r="O70" s="5">
        <v>-8989477000</v>
      </c>
      <c r="P70" s="5">
        <v>-624158000</v>
      </c>
      <c r="Q70" s="5">
        <v>5951415000</v>
      </c>
      <c r="R70" s="5">
        <v>-8210311000</v>
      </c>
      <c r="S70" s="5">
        <v>-21794285000</v>
      </c>
      <c r="T70" s="5">
        <v>-24127425000</v>
      </c>
      <c r="U70" s="5">
        <v>-10265476000</v>
      </c>
      <c r="V70" s="5">
        <v>-11949904000</v>
      </c>
    </row>
    <row r="71" spans="3:22" ht="15.5" x14ac:dyDescent="0.35">
      <c r="C71" t="s">
        <v>98</v>
      </c>
      <c r="T71" s="5">
        <v>-665195000</v>
      </c>
      <c r="U71" s="5">
        <v>2436002000</v>
      </c>
      <c r="V71" s="5">
        <v>-523281000</v>
      </c>
    </row>
    <row r="72" spans="3:22" ht="15.5" x14ac:dyDescent="0.35">
      <c r="C72" t="s">
        <v>99</v>
      </c>
      <c r="D72" s="5">
        <v>-892101000</v>
      </c>
      <c r="F72" s="5">
        <v>-9511493000</v>
      </c>
      <c r="I72" s="5">
        <v>-9511493000</v>
      </c>
      <c r="J72" s="5">
        <v>31171268000</v>
      </c>
      <c r="K72" s="5">
        <v>-3621798000</v>
      </c>
      <c r="L72" s="5">
        <v>2362169000</v>
      </c>
      <c r="M72" s="5">
        <v>212051000</v>
      </c>
      <c r="N72" s="5">
        <v>-6441442000</v>
      </c>
      <c r="O72" s="5">
        <v>-8989477000</v>
      </c>
      <c r="P72" s="5">
        <v>-624158000</v>
      </c>
      <c r="Q72" s="5">
        <v>5951415000</v>
      </c>
      <c r="R72" s="5">
        <v>-8210311000</v>
      </c>
      <c r="S72" s="5">
        <v>-21794285000</v>
      </c>
      <c r="T72" s="5">
        <v>-24792620000</v>
      </c>
      <c r="U72" s="5">
        <v>-7829474000</v>
      </c>
      <c r="V72" s="5">
        <v>-12473185000</v>
      </c>
    </row>
    <row r="73" spans="3:22" ht="15.5" x14ac:dyDescent="0.35">
      <c r="C73" t="s">
        <v>100</v>
      </c>
      <c r="D73" s="5">
        <v>30712054000</v>
      </c>
      <c r="E73" s="5">
        <v>50070847000</v>
      </c>
      <c r="F73" s="5">
        <v>-23204311000</v>
      </c>
      <c r="G73" s="5">
        <v>17084603000</v>
      </c>
      <c r="I73" s="5">
        <v>20015962000</v>
      </c>
      <c r="J73" s="5">
        <v>135932107000</v>
      </c>
      <c r="K73" s="5">
        <v>244690465000</v>
      </c>
      <c r="L73" s="5">
        <v>250531592000</v>
      </c>
      <c r="M73" s="5">
        <v>-818112377000</v>
      </c>
      <c r="N73" s="5">
        <v>128116000</v>
      </c>
      <c r="O73" s="5">
        <v>13237011000</v>
      </c>
      <c r="P73" s="5">
        <v>20788229000</v>
      </c>
      <c r="Q73" s="5">
        <v>-968851297000</v>
      </c>
      <c r="R73" s="5">
        <v>19540914000</v>
      </c>
      <c r="S73" s="5">
        <v>53578381000</v>
      </c>
      <c r="T73" s="5">
        <v>70938895000</v>
      </c>
      <c r="U73" s="5">
        <v>21332026000</v>
      </c>
      <c r="V73" s="5">
        <v>37098796000</v>
      </c>
    </row>
    <row r="74" spans="3:22" ht="15.5" x14ac:dyDescent="0.35">
      <c r="C74" t="s">
        <v>101</v>
      </c>
      <c r="D74" s="5">
        <v>-26231319000</v>
      </c>
      <c r="E74" s="5">
        <v>-17248569000</v>
      </c>
      <c r="F74" s="5">
        <v>19225253000</v>
      </c>
      <c r="G74" s="5">
        <v>13642703000</v>
      </c>
      <c r="I74" s="5">
        <v>53245520000</v>
      </c>
      <c r="J74" s="5">
        <v>52374580000</v>
      </c>
      <c r="K74" s="5">
        <v>38428439000</v>
      </c>
      <c r="L74" s="5">
        <v>-47386939000</v>
      </c>
      <c r="M74" s="5">
        <v>3441463000</v>
      </c>
      <c r="N74" s="5">
        <v>-1817797000</v>
      </c>
      <c r="O74" s="5">
        <v>12862393000</v>
      </c>
      <c r="P74" s="5">
        <v>489068000</v>
      </c>
      <c r="Q74" s="5">
        <v>23751444000</v>
      </c>
      <c r="R74" s="5">
        <v>7760278000</v>
      </c>
      <c r="S74" s="5">
        <v>20317082000</v>
      </c>
    </row>
    <row r="75" spans="3:22" ht="15.5" x14ac:dyDescent="0.35">
      <c r="C75" t="s">
        <v>102</v>
      </c>
      <c r="D75" s="5">
        <v>-26231319000</v>
      </c>
      <c r="E75" s="5">
        <v>-17248569000</v>
      </c>
      <c r="F75" s="5">
        <v>19225253000</v>
      </c>
      <c r="G75" s="5">
        <v>13642703000</v>
      </c>
      <c r="I75" s="5">
        <v>53245520000</v>
      </c>
      <c r="J75" s="5">
        <v>52374580000</v>
      </c>
      <c r="K75" s="5">
        <v>38428439000</v>
      </c>
      <c r="L75" s="5">
        <v>-47386939000</v>
      </c>
      <c r="M75" s="5">
        <v>3441463000</v>
      </c>
      <c r="N75" s="5">
        <v>-1817797000</v>
      </c>
      <c r="O75" s="5">
        <v>12862393000</v>
      </c>
      <c r="P75" s="5">
        <v>489068000</v>
      </c>
      <c r="Q75" s="5">
        <v>23751444000</v>
      </c>
      <c r="R75" s="5">
        <v>7760278000</v>
      </c>
      <c r="S75" s="5">
        <v>20317082000</v>
      </c>
    </row>
    <row r="76" spans="3:22" ht="15.5" x14ac:dyDescent="0.35">
      <c r="C76" t="s">
        <v>103</v>
      </c>
      <c r="D76" s="5">
        <v>4480735000</v>
      </c>
      <c r="E76" s="5">
        <v>32822278000</v>
      </c>
      <c r="F76" s="5">
        <v>-3979058000</v>
      </c>
      <c r="G76" s="5">
        <v>30727306000</v>
      </c>
      <c r="I76" s="5">
        <v>73261482000</v>
      </c>
      <c r="J76" s="5">
        <v>188306687000</v>
      </c>
      <c r="K76" s="5">
        <v>283118904000</v>
      </c>
      <c r="L76" s="5">
        <v>203144653000</v>
      </c>
      <c r="M76" s="5">
        <v>-814670914000</v>
      </c>
      <c r="N76" s="5">
        <v>-1689681000</v>
      </c>
      <c r="O76" s="5">
        <v>26099404000</v>
      </c>
      <c r="P76" s="5">
        <v>21277297000</v>
      </c>
      <c r="Q76" s="5">
        <v>-945099853000</v>
      </c>
      <c r="R76" s="5">
        <v>26468941000</v>
      </c>
      <c r="S76" s="5">
        <v>74474438000</v>
      </c>
      <c r="T76" s="5">
        <v>70938895000</v>
      </c>
      <c r="U76" s="5">
        <v>21332026000</v>
      </c>
      <c r="V76" s="5">
        <v>37098796000</v>
      </c>
    </row>
    <row r="77" spans="3:22" ht="15.5" x14ac:dyDescent="0.35">
      <c r="C77" t="s">
        <v>104</v>
      </c>
      <c r="D77" s="5">
        <v>30712054000</v>
      </c>
      <c r="E77" s="5">
        <v>50070847000</v>
      </c>
      <c r="F77" s="5">
        <v>-23204311000</v>
      </c>
      <c r="G77" s="5">
        <v>17084603000</v>
      </c>
      <c r="I77" s="5">
        <v>20015962000</v>
      </c>
      <c r="J77" s="5">
        <v>135932107000</v>
      </c>
      <c r="K77" s="5">
        <v>244690465000</v>
      </c>
      <c r="L77" s="5">
        <v>250531592000</v>
      </c>
      <c r="M77" s="5">
        <v>-818112377000</v>
      </c>
      <c r="N77" s="5">
        <v>128116000</v>
      </c>
      <c r="O77" s="5">
        <v>13237011000</v>
      </c>
      <c r="P77" s="5">
        <v>20788229000</v>
      </c>
      <c r="Q77" s="5">
        <v>-968851297000</v>
      </c>
      <c r="R77" s="5">
        <v>19540914000</v>
      </c>
      <c r="S77" s="5">
        <v>53578381000</v>
      </c>
      <c r="T77" s="5">
        <v>70938895000</v>
      </c>
      <c r="U77" s="5">
        <v>21332026000</v>
      </c>
      <c r="V77" s="5">
        <v>37098796000</v>
      </c>
    </row>
    <row r="78" spans="3:22" ht="15.5" x14ac:dyDescent="0.35">
      <c r="C78" t="s">
        <v>8</v>
      </c>
      <c r="D78" s="5">
        <v>4480735000</v>
      </c>
      <c r="E78" s="5">
        <v>32822278000</v>
      </c>
      <c r="F78" s="5">
        <v>-3979058000</v>
      </c>
      <c r="G78" s="5">
        <v>30727306000</v>
      </c>
      <c r="I78" s="5">
        <v>73261482000</v>
      </c>
      <c r="J78" s="5">
        <v>188306687000</v>
      </c>
      <c r="K78" s="5">
        <v>283118904000</v>
      </c>
      <c r="L78" s="5">
        <v>203144653000</v>
      </c>
      <c r="M78" s="5">
        <v>-814670914000</v>
      </c>
      <c r="N78" s="5">
        <v>-1689681000</v>
      </c>
      <c r="O78" s="5">
        <v>26099404000</v>
      </c>
      <c r="P78" s="5">
        <v>21277297000</v>
      </c>
      <c r="Q78" s="5">
        <v>-945099853000</v>
      </c>
      <c r="R78" s="5">
        <v>26468941000</v>
      </c>
      <c r="S78" s="5">
        <v>74474438000</v>
      </c>
      <c r="T78" s="5">
        <v>70938895000</v>
      </c>
      <c r="U78" s="5">
        <v>21332026000</v>
      </c>
      <c r="V78" s="5">
        <v>37098796000</v>
      </c>
    </row>
    <row r="79" spans="3:22" ht="15.5" x14ac:dyDescent="0.35">
      <c r="C79" t="s">
        <v>105</v>
      </c>
    </row>
    <row r="80" spans="3:22" ht="15.5" x14ac:dyDescent="0.35">
      <c r="C80" t="s">
        <v>106</v>
      </c>
      <c r="D80" s="5">
        <v>30712054000</v>
      </c>
      <c r="E80" s="5">
        <v>50070847000</v>
      </c>
      <c r="F80" s="5">
        <v>-23204311000</v>
      </c>
      <c r="G80" s="5">
        <v>17084603000</v>
      </c>
      <c r="I80" s="5">
        <v>20015962000</v>
      </c>
      <c r="J80" s="5">
        <v>135932107000</v>
      </c>
      <c r="K80" s="5">
        <v>244690465000</v>
      </c>
      <c r="L80" s="5">
        <v>250531592000</v>
      </c>
      <c r="M80" s="5">
        <v>-818112377000</v>
      </c>
      <c r="N80" s="5">
        <v>128116000</v>
      </c>
      <c r="O80" s="5">
        <v>13237011000</v>
      </c>
      <c r="P80" s="5">
        <v>20788229000</v>
      </c>
      <c r="Q80" s="5">
        <v>-968851297000</v>
      </c>
      <c r="R80" s="5">
        <v>19540914000</v>
      </c>
      <c r="S80" s="5">
        <v>53578381000</v>
      </c>
      <c r="T80" s="5">
        <v>70938895000</v>
      </c>
      <c r="U80" s="5">
        <v>21332026000</v>
      </c>
      <c r="V80" s="5">
        <v>37098796000</v>
      </c>
    </row>
    <row r="81" spans="2:22" ht="15.5" x14ac:dyDescent="0.35">
      <c r="C81" t="s">
        <v>107</v>
      </c>
      <c r="D81" s="5">
        <v>4480735000</v>
      </c>
      <c r="E81" s="5">
        <v>32822278000</v>
      </c>
      <c r="F81" s="5">
        <v>-3979058000</v>
      </c>
      <c r="G81" s="5">
        <v>30727306000</v>
      </c>
      <c r="I81" s="5">
        <v>73261482000</v>
      </c>
      <c r="J81" s="5">
        <v>188306687000</v>
      </c>
      <c r="K81" s="5">
        <v>283118904000</v>
      </c>
      <c r="L81" s="5">
        <v>203144653000</v>
      </c>
      <c r="M81" s="5">
        <v>-814670914000</v>
      </c>
      <c r="N81" s="5">
        <v>-1689681000</v>
      </c>
      <c r="O81" s="5">
        <v>26099404000</v>
      </c>
      <c r="P81" s="5">
        <v>21277297000</v>
      </c>
      <c r="Q81" s="5">
        <v>-945099853000</v>
      </c>
      <c r="R81" s="5">
        <v>26468941000</v>
      </c>
      <c r="S81" s="5">
        <v>74474438000</v>
      </c>
      <c r="T81" s="5">
        <v>70938895000</v>
      </c>
      <c r="U81" s="5">
        <v>21332026000</v>
      </c>
      <c r="V81" s="5">
        <v>37098796000</v>
      </c>
    </row>
    <row r="82" spans="2:22" ht="15.5" x14ac:dyDescent="0.35">
      <c r="C82" t="s">
        <v>108</v>
      </c>
      <c r="D82" s="5">
        <v>4480735000</v>
      </c>
      <c r="E82" s="5">
        <v>32822278000</v>
      </c>
      <c r="F82" s="5">
        <v>-3979058000</v>
      </c>
      <c r="G82" s="5">
        <v>30727306000</v>
      </c>
      <c r="I82" s="5">
        <v>73261482000</v>
      </c>
      <c r="J82" s="5">
        <v>188306687000</v>
      </c>
      <c r="K82" s="5">
        <v>283118904000</v>
      </c>
      <c r="L82" s="5">
        <v>203144653000</v>
      </c>
      <c r="M82" s="5">
        <v>-814670914000</v>
      </c>
      <c r="N82" s="5">
        <v>-1689681000</v>
      </c>
      <c r="O82" s="5">
        <v>26099404000</v>
      </c>
      <c r="P82" s="5">
        <v>21277297000</v>
      </c>
      <c r="Q82" s="5">
        <v>-945099853000</v>
      </c>
      <c r="R82" s="5">
        <v>26468941000</v>
      </c>
      <c r="S82" s="5">
        <v>74474438000</v>
      </c>
      <c r="T82" s="5">
        <v>70938895000</v>
      </c>
      <c r="U82" s="5">
        <v>21332026000</v>
      </c>
      <c r="V82" s="5">
        <v>37098796000</v>
      </c>
    </row>
    <row r="84" spans="2:22" ht="15.5" x14ac:dyDescent="0.35">
      <c r="B84" t="s">
        <v>109</v>
      </c>
      <c r="C84" t="s">
        <v>110</v>
      </c>
    </row>
    <row r="85" spans="2:22" ht="15.5" x14ac:dyDescent="0.35">
      <c r="C85" t="s">
        <v>20</v>
      </c>
      <c r="D85" s="5">
        <v>28349897000</v>
      </c>
      <c r="E85" s="5">
        <v>22681196000</v>
      </c>
      <c r="F85" s="5">
        <v>18480633000</v>
      </c>
      <c r="G85" s="5">
        <v>16298751000</v>
      </c>
      <c r="I85" s="5">
        <v>18480633000</v>
      </c>
      <c r="J85" s="5">
        <v>21789491000</v>
      </c>
      <c r="K85" s="5">
        <v>18014089000</v>
      </c>
      <c r="L85" s="5">
        <v>19560655000</v>
      </c>
      <c r="M85" s="5">
        <v>16619892000</v>
      </c>
      <c r="N85" s="5">
        <v>18198389000</v>
      </c>
      <c r="O85" s="5">
        <v>18762684000</v>
      </c>
      <c r="P85" s="5">
        <v>19058916000</v>
      </c>
      <c r="Q85" s="5">
        <v>22183260000</v>
      </c>
      <c r="R85" s="5">
        <v>17461615000</v>
      </c>
      <c r="S85" s="5">
        <v>17483956000</v>
      </c>
      <c r="T85" s="5">
        <v>9707868000</v>
      </c>
      <c r="U85" s="5">
        <v>4853312000</v>
      </c>
      <c r="V85" s="5">
        <v>2562029000</v>
      </c>
    </row>
    <row r="86" spans="2:22" ht="15.5" x14ac:dyDescent="0.35">
      <c r="C86" t="s">
        <v>111</v>
      </c>
      <c r="D86" s="5">
        <v>283817101000</v>
      </c>
      <c r="E86" s="5">
        <v>286575162000</v>
      </c>
      <c r="F86" s="5">
        <v>289521933000</v>
      </c>
      <c r="G86" s="5">
        <v>209698316000</v>
      </c>
      <c r="I86" s="5">
        <v>289521933000</v>
      </c>
      <c r="J86" s="5">
        <v>208267563000</v>
      </c>
      <c r="K86" s="5">
        <v>204905451000</v>
      </c>
      <c r="L86" s="5">
        <v>194253543000</v>
      </c>
      <c r="M86" s="5">
        <v>194096150000</v>
      </c>
      <c r="N86" s="5">
        <v>198947537000</v>
      </c>
      <c r="O86" s="5">
        <v>98158654000</v>
      </c>
      <c r="P86" s="5">
        <v>89050545000</v>
      </c>
      <c r="Q86" s="5">
        <v>95224581000</v>
      </c>
      <c r="R86" s="5">
        <v>84132090000</v>
      </c>
      <c r="S86" s="5">
        <v>54139432000</v>
      </c>
      <c r="T86" s="5">
        <v>29860367000</v>
      </c>
      <c r="U86" s="5">
        <v>28526460000</v>
      </c>
      <c r="V86" s="5">
        <v>24760941000</v>
      </c>
    </row>
    <row r="87" spans="2:22" ht="15.5" x14ac:dyDescent="0.35">
      <c r="C87" t="s">
        <v>81</v>
      </c>
      <c r="D87" s="5">
        <v>64919368000</v>
      </c>
      <c r="E87" s="5">
        <v>91150687000</v>
      </c>
      <c r="F87" s="5">
        <v>108399256000</v>
      </c>
      <c r="G87" s="5">
        <v>90237010000</v>
      </c>
      <c r="I87" s="5">
        <v>108399256000</v>
      </c>
      <c r="J87" s="5">
        <v>55153736000</v>
      </c>
      <c r="K87" s="5">
        <v>2779157000</v>
      </c>
      <c r="L87" s="5">
        <v>-35649282000</v>
      </c>
      <c r="M87" s="5">
        <v>11737657000</v>
      </c>
      <c r="N87" s="5">
        <v>8296194000</v>
      </c>
      <c r="O87" s="5">
        <v>68758449000</v>
      </c>
      <c r="P87" s="5">
        <v>55896056000</v>
      </c>
      <c r="Q87" s="5">
        <v>55406988000</v>
      </c>
      <c r="R87" s="5">
        <v>31655544000</v>
      </c>
      <c r="S87" s="5">
        <v>23895266000</v>
      </c>
    </row>
    <row r="88" spans="2:22" ht="15.5" x14ac:dyDescent="0.35">
      <c r="C88" t="s">
        <v>112</v>
      </c>
      <c r="D88" s="5">
        <v>283817101000</v>
      </c>
      <c r="E88" s="5">
        <v>286575162000</v>
      </c>
      <c r="F88" s="5">
        <v>289521933000</v>
      </c>
      <c r="G88" s="5">
        <v>209698316000</v>
      </c>
      <c r="I88" s="5">
        <v>289521933000</v>
      </c>
      <c r="J88" s="5">
        <v>208267563000</v>
      </c>
      <c r="K88" s="5">
        <v>204905451000</v>
      </c>
      <c r="L88" s="5">
        <v>194253543000</v>
      </c>
      <c r="M88" s="5">
        <v>194096150000</v>
      </c>
      <c r="N88" s="5">
        <v>198947537000</v>
      </c>
      <c r="O88" s="5">
        <v>98158654000</v>
      </c>
      <c r="P88" s="5">
        <v>89050545000</v>
      </c>
      <c r="Q88" s="5">
        <v>95224581000</v>
      </c>
      <c r="R88" s="5">
        <v>84132090000</v>
      </c>
      <c r="S88" s="5">
        <v>54139432000</v>
      </c>
      <c r="T88" s="5">
        <v>29860367000</v>
      </c>
      <c r="U88" s="5">
        <v>28526460000</v>
      </c>
      <c r="V88" s="5">
        <v>24760941000</v>
      </c>
    </row>
    <row r="89" spans="2:22" ht="15.5" x14ac:dyDescent="0.35">
      <c r="C89" t="s">
        <v>113</v>
      </c>
      <c r="D89" s="5">
        <v>28931144000</v>
      </c>
      <c r="E89" s="5">
        <v>21532567000</v>
      </c>
      <c r="F89" s="5">
        <v>16667585000</v>
      </c>
      <c r="I89" s="5">
        <v>16667585000</v>
      </c>
      <c r="J89" s="5">
        <v>41039248000</v>
      </c>
      <c r="K89" s="5">
        <v>8084904000</v>
      </c>
      <c r="L89" s="5">
        <v>18564705000</v>
      </c>
      <c r="M89" s="5">
        <v>2741092000</v>
      </c>
      <c r="N89" s="5">
        <v>5517217000</v>
      </c>
      <c r="O89" s="5">
        <v>6575965000</v>
      </c>
      <c r="P89" s="5">
        <v>6465911000</v>
      </c>
      <c r="Q89" s="5">
        <v>6990820000</v>
      </c>
      <c r="R89" s="5">
        <v>1725039000</v>
      </c>
      <c r="S89" s="5">
        <v>3470430000</v>
      </c>
      <c r="T89" s="5">
        <v>2544577000</v>
      </c>
      <c r="U89" s="5">
        <v>3209772000</v>
      </c>
      <c r="V89" s="5">
        <v>773770000</v>
      </c>
    </row>
    <row r="90" spans="2:22" ht="15.5" x14ac:dyDescent="0.35">
      <c r="C90" t="s">
        <v>114</v>
      </c>
      <c r="D90" s="5">
        <v>23330907000</v>
      </c>
      <c r="E90" s="5">
        <v>24128601000</v>
      </c>
      <c r="F90" s="5">
        <v>24432723000</v>
      </c>
      <c r="G90" s="5">
        <v>24209600000</v>
      </c>
      <c r="I90" s="5">
        <v>24432723000</v>
      </c>
      <c r="J90" s="5">
        <v>21577355000</v>
      </c>
      <c r="K90" s="5">
        <v>21377781000</v>
      </c>
      <c r="L90" s="5">
        <v>7726881000</v>
      </c>
      <c r="M90" s="5">
        <v>470365000</v>
      </c>
      <c r="N90" s="5">
        <v>2881933000</v>
      </c>
      <c r="O90" s="5">
        <v>6650332000</v>
      </c>
      <c r="P90" s="5">
        <v>11443965000</v>
      </c>
      <c r="Q90" s="5">
        <v>36327172000</v>
      </c>
      <c r="R90" s="5">
        <v>2918340000</v>
      </c>
      <c r="S90" s="5">
        <v>2829253000</v>
      </c>
      <c r="T90" s="5">
        <v>1666861000</v>
      </c>
      <c r="U90" s="5">
        <v>2309160000</v>
      </c>
      <c r="V90" s="5">
        <v>1255385000</v>
      </c>
    </row>
    <row r="91" spans="2:22" ht="15.5" x14ac:dyDescent="0.35">
      <c r="C91" t="s">
        <v>115</v>
      </c>
      <c r="D91" s="5">
        <v>23330907000</v>
      </c>
      <c r="E91" s="5">
        <v>24128601000</v>
      </c>
      <c r="F91" s="5">
        <v>24432723000</v>
      </c>
      <c r="G91" s="5">
        <v>24209600000</v>
      </c>
      <c r="I91" s="5">
        <v>24432723000</v>
      </c>
      <c r="J91" s="5">
        <v>21577355000</v>
      </c>
      <c r="K91" s="5">
        <v>21377781000</v>
      </c>
      <c r="L91" s="5">
        <v>7726881000</v>
      </c>
      <c r="M91" s="5">
        <v>470365000</v>
      </c>
      <c r="N91" s="5">
        <v>2881933000</v>
      </c>
      <c r="O91" s="5">
        <v>6650332000</v>
      </c>
      <c r="P91" s="5">
        <v>11443965000</v>
      </c>
      <c r="Q91" s="5">
        <v>36327172000</v>
      </c>
      <c r="R91" s="5">
        <v>2918340000</v>
      </c>
      <c r="S91" s="5">
        <v>2829253000</v>
      </c>
      <c r="T91" s="5">
        <v>1666861000</v>
      </c>
      <c r="U91" s="5">
        <v>2309160000</v>
      </c>
      <c r="V91" s="5">
        <v>1255385000</v>
      </c>
    </row>
    <row r="92" spans="2:22" ht="15.5" x14ac:dyDescent="0.35">
      <c r="C92" t="s">
        <v>116</v>
      </c>
    </row>
    <row r="93" spans="2:22" ht="15.5" x14ac:dyDescent="0.35">
      <c r="C93" t="s">
        <v>117</v>
      </c>
      <c r="D93" s="5">
        <v>20600710960000</v>
      </c>
      <c r="E93" s="5">
        <v>19865816491000</v>
      </c>
      <c r="F93" s="5">
        <v>19261869772000</v>
      </c>
      <c r="G93" s="5">
        <v>18401429570000</v>
      </c>
      <c r="I93" s="5">
        <v>19261869772000</v>
      </c>
      <c r="J93" s="5">
        <v>17046103832000</v>
      </c>
      <c r="K93" s="5">
        <v>17570732386000</v>
      </c>
      <c r="L93" s="5">
        <v>15029418438000</v>
      </c>
      <c r="M93" s="5">
        <v>14533647501000</v>
      </c>
      <c r="N93" s="5">
        <v>11528341741000</v>
      </c>
      <c r="O93" s="5">
        <v>11363336451000</v>
      </c>
      <c r="P93" s="5">
        <v>9017515782000</v>
      </c>
      <c r="Q93" s="5">
        <v>9178226372000</v>
      </c>
      <c r="R93" s="5">
        <v>8836994671000</v>
      </c>
      <c r="S93" s="5">
        <v>7218404252000</v>
      </c>
      <c r="T93" s="5">
        <v>6256418954000</v>
      </c>
      <c r="U93" s="5">
        <v>4066097000000</v>
      </c>
      <c r="V93" s="5">
        <v>2147939644000</v>
      </c>
    </row>
    <row r="94" spans="2:22" ht="15.5" x14ac:dyDescent="0.35">
      <c r="C94" t="s">
        <v>118</v>
      </c>
    </row>
    <row r="95" spans="2:22" ht="15.5" x14ac:dyDescent="0.35">
      <c r="C95" t="s">
        <v>119</v>
      </c>
    </row>
    <row r="96" spans="2:22" ht="15.5" x14ac:dyDescent="0.35">
      <c r="C96" t="s">
        <v>120</v>
      </c>
      <c r="D96" s="5">
        <v>3563018000</v>
      </c>
      <c r="E96" s="5">
        <v>4583022000</v>
      </c>
      <c r="F96" s="5">
        <v>1683509000</v>
      </c>
      <c r="G96" s="5">
        <v>604945000</v>
      </c>
      <c r="I96" s="5">
        <v>1683509000</v>
      </c>
      <c r="J96" s="5">
        <v>1350589000</v>
      </c>
      <c r="K96" s="5">
        <v>2973521000</v>
      </c>
      <c r="L96" s="5">
        <v>2883690000</v>
      </c>
      <c r="M96" s="5">
        <v>2836092000</v>
      </c>
      <c r="N96" s="5">
        <v>3241806000</v>
      </c>
      <c r="O96" s="5">
        <v>19234481000</v>
      </c>
      <c r="P96" s="5">
        <v>16778662000</v>
      </c>
      <c r="Q96" s="5">
        <v>2461156000</v>
      </c>
      <c r="R96" s="5">
        <v>3189427000</v>
      </c>
      <c r="S96" s="5">
        <v>2973642000</v>
      </c>
      <c r="T96" s="5">
        <v>2896517000</v>
      </c>
      <c r="U96" s="5">
        <v>841749000</v>
      </c>
      <c r="V96" s="5">
        <v>668512000</v>
      </c>
    </row>
    <row r="97" spans="3:22" ht="15.5" x14ac:dyDescent="0.35">
      <c r="C97" t="s">
        <v>121</v>
      </c>
      <c r="D97" s="5">
        <v>954382319000</v>
      </c>
      <c r="E97" s="5">
        <v>1056740652000</v>
      </c>
      <c r="F97" s="5">
        <v>918233788000</v>
      </c>
      <c r="G97" s="5">
        <v>822671283000</v>
      </c>
      <c r="I97" s="5">
        <v>918233788000</v>
      </c>
      <c r="J97" s="5">
        <v>1800640523000</v>
      </c>
      <c r="K97" s="5">
        <v>2551915925000</v>
      </c>
      <c r="L97" s="5">
        <v>1489714423000</v>
      </c>
      <c r="M97" s="5">
        <v>672611067000</v>
      </c>
      <c r="N97" s="5">
        <v>536567462000</v>
      </c>
      <c r="O97" s="5">
        <v>503939203000</v>
      </c>
      <c r="P97" s="5">
        <v>760227142000</v>
      </c>
      <c r="Q97" s="5">
        <v>572775199000</v>
      </c>
      <c r="R97" s="5">
        <v>969309636000</v>
      </c>
      <c r="S97" s="5">
        <v>791660888000</v>
      </c>
      <c r="T97" s="5">
        <v>833855530000</v>
      </c>
      <c r="U97" s="5">
        <v>370914318000</v>
      </c>
      <c r="V97" s="5">
        <v>187498777000</v>
      </c>
    </row>
    <row r="98" spans="3:22" ht="15.5" x14ac:dyDescent="0.35">
      <c r="C98" t="s">
        <v>122</v>
      </c>
      <c r="D98" s="5">
        <v>13019395000</v>
      </c>
      <c r="E98" s="5">
        <v>14618764000</v>
      </c>
      <c r="F98" s="5">
        <v>12899558000</v>
      </c>
      <c r="G98" s="5">
        <v>11218109000</v>
      </c>
      <c r="I98" s="5">
        <v>12899558000</v>
      </c>
      <c r="J98" s="5">
        <v>5524348000</v>
      </c>
      <c r="K98" s="5">
        <v>11329577000</v>
      </c>
      <c r="L98" s="5">
        <v>14701727000</v>
      </c>
      <c r="M98" s="5">
        <v>3021807000</v>
      </c>
      <c r="N98" s="5">
        <v>6517368000</v>
      </c>
      <c r="O98" s="5">
        <v>3055736000</v>
      </c>
      <c r="P98" s="5">
        <v>4235355000</v>
      </c>
      <c r="Q98" s="5">
        <v>3748165000</v>
      </c>
      <c r="R98" s="5">
        <v>7711303000</v>
      </c>
      <c r="S98" s="5">
        <v>11356631000</v>
      </c>
      <c r="T98" s="5">
        <v>786486000</v>
      </c>
      <c r="U98" s="5">
        <v>559816000</v>
      </c>
      <c r="V98" s="5">
        <v>319233000</v>
      </c>
    </row>
    <row r="99" spans="3:22" ht="15.5" x14ac:dyDescent="0.35">
      <c r="C99" t="s">
        <v>123</v>
      </c>
      <c r="D99" s="5">
        <v>941362924000</v>
      </c>
      <c r="E99" s="5">
        <v>1042121888000</v>
      </c>
      <c r="F99" s="5">
        <v>905334230000</v>
      </c>
      <c r="G99" s="5">
        <v>811453174000</v>
      </c>
      <c r="I99" s="5">
        <v>905334230000</v>
      </c>
      <c r="J99" s="5">
        <v>1795116175000</v>
      </c>
      <c r="K99" s="5">
        <v>2540586348000</v>
      </c>
      <c r="L99" s="5">
        <v>1475012696000</v>
      </c>
      <c r="M99" s="5">
        <v>669589260000</v>
      </c>
      <c r="N99" s="5">
        <v>530050094000</v>
      </c>
      <c r="O99" s="5">
        <v>500883467000</v>
      </c>
      <c r="P99" s="5">
        <v>755991787000</v>
      </c>
      <c r="Q99" s="5">
        <v>569027034000</v>
      </c>
      <c r="R99" s="5">
        <v>961598333000</v>
      </c>
      <c r="S99" s="5">
        <v>780304257000</v>
      </c>
      <c r="T99" s="5">
        <v>833069044000</v>
      </c>
      <c r="U99" s="5">
        <v>370354502000</v>
      </c>
      <c r="V99" s="5">
        <v>187179544000</v>
      </c>
    </row>
    <row r="100" spans="3:22" ht="15.5" x14ac:dyDescent="0.35">
      <c r="C100" t="s">
        <v>124</v>
      </c>
      <c r="D100" s="5">
        <v>954382319000</v>
      </c>
      <c r="E100" s="5">
        <v>1056740652000</v>
      </c>
      <c r="F100" s="5">
        <v>918233788000</v>
      </c>
      <c r="G100" s="5">
        <v>822671283000</v>
      </c>
      <c r="I100" s="5">
        <v>918233788000</v>
      </c>
      <c r="J100" s="5">
        <v>1800640523000</v>
      </c>
      <c r="K100" s="5">
        <v>2551915925000</v>
      </c>
      <c r="L100" s="5">
        <v>1489714423000</v>
      </c>
      <c r="M100" s="5">
        <v>672611067000</v>
      </c>
      <c r="N100" s="5">
        <v>536567462000</v>
      </c>
      <c r="O100" s="5">
        <v>503939203000</v>
      </c>
      <c r="P100" s="5">
        <v>760227142000</v>
      </c>
      <c r="Q100" s="5">
        <v>572775199000</v>
      </c>
      <c r="R100" s="5">
        <v>969309636000</v>
      </c>
      <c r="S100" s="5">
        <v>791660888000</v>
      </c>
      <c r="T100" s="5">
        <v>833855530000</v>
      </c>
      <c r="U100" s="5">
        <v>370914318000</v>
      </c>
      <c r="V100" s="5">
        <v>187498777000</v>
      </c>
    </row>
    <row r="101" spans="3:22" ht="15.5" x14ac:dyDescent="0.35">
      <c r="C101" t="s">
        <v>125</v>
      </c>
      <c r="G101" s="5">
        <v>14856818000</v>
      </c>
    </row>
    <row r="102" spans="3:22" ht="15.5" x14ac:dyDescent="0.35">
      <c r="C102" t="s">
        <v>126</v>
      </c>
      <c r="D102" s="5">
        <v>13155256000</v>
      </c>
      <c r="E102" s="5">
        <v>13729493000</v>
      </c>
      <c r="F102" s="5">
        <v>8886830000</v>
      </c>
      <c r="G102" s="5">
        <v>11220239000</v>
      </c>
      <c r="I102" s="5">
        <v>8886830000</v>
      </c>
      <c r="J102" s="5">
        <v>7360055000</v>
      </c>
      <c r="K102" s="5">
        <v>8696144000</v>
      </c>
      <c r="L102" s="5">
        <v>7550937000</v>
      </c>
      <c r="M102" s="5">
        <v>3381910000</v>
      </c>
      <c r="N102" s="5">
        <v>8297519000</v>
      </c>
      <c r="O102" s="5">
        <v>13521742000</v>
      </c>
      <c r="P102" s="5">
        <v>7206842000</v>
      </c>
      <c r="Q102" s="5">
        <v>8367878000</v>
      </c>
      <c r="R102" s="5">
        <v>7141983000</v>
      </c>
      <c r="S102" s="5">
        <v>10008613000</v>
      </c>
      <c r="T102" s="5">
        <v>16631795000</v>
      </c>
      <c r="U102" s="5">
        <v>5778157000</v>
      </c>
      <c r="V102" s="5">
        <v>9671623000</v>
      </c>
    </row>
    <row r="103" spans="3:22" ht="15.5" x14ac:dyDescent="0.35">
      <c r="C103" t="s">
        <v>127</v>
      </c>
      <c r="D103" s="5">
        <v>23054750000</v>
      </c>
      <c r="E103" s="5">
        <v>29322055000</v>
      </c>
      <c r="F103" s="5">
        <v>16665954000</v>
      </c>
      <c r="G103" s="5">
        <v>56573733000</v>
      </c>
      <c r="I103" s="5">
        <v>16665954000</v>
      </c>
      <c r="J103" s="5">
        <v>5797021000</v>
      </c>
      <c r="K103" s="5">
        <v>11664082000</v>
      </c>
      <c r="L103" s="5">
        <v>28640736000</v>
      </c>
      <c r="M103" s="5">
        <v>16115019000</v>
      </c>
      <c r="N103" s="5">
        <v>11068515000</v>
      </c>
      <c r="O103" s="5">
        <v>11099779000</v>
      </c>
      <c r="P103" s="5">
        <v>39496546000</v>
      </c>
      <c r="Q103" s="5">
        <v>31317403000</v>
      </c>
      <c r="R103" s="5">
        <v>9071494000</v>
      </c>
      <c r="S103" s="5">
        <v>8497072000</v>
      </c>
      <c r="T103" s="5">
        <v>8548181000</v>
      </c>
      <c r="U103" s="5">
        <v>3181699000</v>
      </c>
      <c r="V103" s="5">
        <v>2236704000</v>
      </c>
    </row>
    <row r="104" spans="3:22" ht="15.5" x14ac:dyDescent="0.35">
      <c r="C104" t="s">
        <v>128</v>
      </c>
      <c r="D104" s="5">
        <v>15845043896000</v>
      </c>
      <c r="E104" s="5">
        <v>15559054939000</v>
      </c>
      <c r="F104" s="5">
        <v>15142474066000</v>
      </c>
      <c r="G104" s="5">
        <v>14300909199000</v>
      </c>
      <c r="I104" s="5">
        <v>15142474066000</v>
      </c>
      <c r="J104" s="5">
        <v>11661962707000</v>
      </c>
      <c r="K104" s="5">
        <v>10548529392000</v>
      </c>
      <c r="L104" s="5">
        <v>10271141926000</v>
      </c>
      <c r="M104" s="5">
        <v>11396862808000</v>
      </c>
      <c r="N104" s="5">
        <v>7585497251000</v>
      </c>
      <c r="O104" s="5">
        <v>8857558382000</v>
      </c>
      <c r="P104" s="5">
        <v>6248088786000</v>
      </c>
      <c r="Q104" s="5">
        <v>7701058825000</v>
      </c>
      <c r="R104" s="5">
        <v>6550890635000</v>
      </c>
      <c r="S104" s="5">
        <v>5137396549000</v>
      </c>
      <c r="T104" s="5">
        <v>4243137404000</v>
      </c>
      <c r="U104" s="5">
        <v>3124096327000</v>
      </c>
      <c r="V104" s="5">
        <v>1439576361000</v>
      </c>
    </row>
    <row r="105" spans="3:22" ht="15.5" x14ac:dyDescent="0.35">
      <c r="C105" t="s">
        <v>129</v>
      </c>
      <c r="D105" s="5">
        <v>15845043896000</v>
      </c>
      <c r="E105" s="5">
        <v>15559054939000</v>
      </c>
      <c r="F105" s="5">
        <v>15142474066000</v>
      </c>
      <c r="G105" s="5">
        <v>14300909199000</v>
      </c>
      <c r="I105" s="5">
        <v>15142474066000</v>
      </c>
      <c r="J105" s="5">
        <v>11661962707000</v>
      </c>
      <c r="K105" s="5">
        <v>10548529392000</v>
      </c>
      <c r="L105" s="5">
        <v>10271141926000</v>
      </c>
      <c r="M105" s="5">
        <v>11396862808000</v>
      </c>
      <c r="N105" s="5">
        <v>7585497251000</v>
      </c>
      <c r="O105" s="5">
        <v>8857558382000</v>
      </c>
      <c r="P105" s="5">
        <v>6248088786000</v>
      </c>
      <c r="Q105" s="5">
        <v>7701058825000</v>
      </c>
      <c r="R105" s="5">
        <v>6550890635000</v>
      </c>
      <c r="S105" s="5">
        <v>5137396549000</v>
      </c>
      <c r="T105" s="5">
        <v>4243137404000</v>
      </c>
      <c r="U105" s="5">
        <v>3124096327000</v>
      </c>
      <c r="V105" s="5">
        <v>1439576361000</v>
      </c>
    </row>
    <row r="106" spans="3:22" ht="15.5" x14ac:dyDescent="0.35">
      <c r="C106" t="s">
        <v>130</v>
      </c>
      <c r="D106" s="5">
        <v>17451508857000</v>
      </c>
      <c r="E106" s="5">
        <v>16718216001000</v>
      </c>
      <c r="F106" s="5">
        <v>16145792787000</v>
      </c>
      <c r="G106" s="5">
        <v>15263283108000</v>
      </c>
      <c r="I106" s="5">
        <v>16145792787000</v>
      </c>
      <c r="J106" s="5">
        <v>13939638218000</v>
      </c>
      <c r="K106" s="5">
        <v>14554283622000</v>
      </c>
      <c r="L106" s="5">
        <v>12286333993000</v>
      </c>
      <c r="M106" s="5">
        <v>12124060042000</v>
      </c>
      <c r="N106" s="5">
        <v>8186428761000</v>
      </c>
      <c r="O106" s="5">
        <v>9441259326000</v>
      </c>
      <c r="P106" s="5">
        <v>7102591680000</v>
      </c>
      <c r="Q106" s="5">
        <v>8355078682000</v>
      </c>
      <c r="R106" s="5">
        <v>7570022884000</v>
      </c>
      <c r="S106" s="5">
        <v>5978744373000</v>
      </c>
      <c r="T106" s="5">
        <v>5134883778000</v>
      </c>
      <c r="U106" s="5">
        <v>3526705684000</v>
      </c>
      <c r="V106" s="5">
        <v>1648819122000</v>
      </c>
    </row>
    <row r="107" spans="3:22" ht="15.5" x14ac:dyDescent="0.35">
      <c r="C107" t="s">
        <v>131</v>
      </c>
    </row>
    <row r="108" spans="3:22" ht="15.5" x14ac:dyDescent="0.35">
      <c r="C108" t="s">
        <v>132</v>
      </c>
      <c r="D108" s="5">
        <v>3881364132000</v>
      </c>
      <c r="E108" s="5">
        <v>3881364132000</v>
      </c>
      <c r="F108" s="5">
        <v>3881364132000</v>
      </c>
      <c r="G108" s="5">
        <v>3881364132000</v>
      </c>
      <c r="I108" s="5">
        <v>3881364132000</v>
      </c>
      <c r="J108" s="5">
        <v>3881364132000</v>
      </c>
      <c r="K108" s="5">
        <v>3881364132000</v>
      </c>
      <c r="L108" s="5">
        <v>3881364132000</v>
      </c>
      <c r="M108" s="5">
        <v>3881364132000</v>
      </c>
      <c r="N108" s="5">
        <v>3881364132000</v>
      </c>
      <c r="O108" s="5">
        <v>2395903785000</v>
      </c>
      <c r="P108" s="5">
        <v>2395903785000</v>
      </c>
      <c r="Q108" s="5">
        <v>1019533526000</v>
      </c>
      <c r="R108" s="5">
        <v>991952541000</v>
      </c>
      <c r="S108" s="5">
        <v>987271700000</v>
      </c>
      <c r="T108" s="5">
        <v>982473410000</v>
      </c>
      <c r="U108" s="5">
        <v>500000000000</v>
      </c>
      <c r="V108" s="5">
        <v>449516750000</v>
      </c>
    </row>
    <row r="109" spans="3:22" ht="15.5" x14ac:dyDescent="0.35">
      <c r="C109" t="s">
        <v>133</v>
      </c>
      <c r="D109" s="5">
        <v>-9306313000</v>
      </c>
      <c r="E109" s="5">
        <v>-9306313000</v>
      </c>
      <c r="F109" s="5">
        <v>-9306313000</v>
      </c>
      <c r="G109" s="5">
        <v>-9306313000</v>
      </c>
      <c r="I109" s="5">
        <v>-9306313000</v>
      </c>
      <c r="J109" s="5">
        <v>-9306313000</v>
      </c>
      <c r="K109" s="5">
        <v>-9306313000</v>
      </c>
      <c r="L109" s="5">
        <v>-9306313000</v>
      </c>
      <c r="M109" s="5">
        <v>-9306313000</v>
      </c>
      <c r="N109" s="5">
        <v>-9306313000</v>
      </c>
      <c r="O109" s="5">
        <v>-5268018000</v>
      </c>
      <c r="P109" s="5">
        <v>-5268018000</v>
      </c>
      <c r="Q109" s="5">
        <v>-1890212000</v>
      </c>
      <c r="R109" s="5">
        <v>-5664726000</v>
      </c>
      <c r="S109" s="5">
        <v>-6132810000</v>
      </c>
      <c r="T109" s="5">
        <v>-6612639000</v>
      </c>
      <c r="V109" s="5">
        <v>2741419000</v>
      </c>
    </row>
    <row r="110" spans="3:22" ht="15.5" x14ac:dyDescent="0.35">
      <c r="C110" t="s">
        <v>134</v>
      </c>
      <c r="D110" s="5">
        <v>-927855557000</v>
      </c>
      <c r="E110" s="5">
        <v>-958567611000</v>
      </c>
      <c r="F110" s="5">
        <v>-1008638458000</v>
      </c>
      <c r="G110" s="5">
        <v>-1032797760000</v>
      </c>
      <c r="I110" s="5">
        <v>-1008638458000</v>
      </c>
      <c r="J110" s="5">
        <v>-1028654420000</v>
      </c>
      <c r="K110" s="5">
        <v>-1103486525000</v>
      </c>
      <c r="L110" s="5">
        <v>-1331004518000</v>
      </c>
      <c r="M110" s="5">
        <v>-1581850639000</v>
      </c>
      <c r="N110" s="5">
        <v>-764700581000</v>
      </c>
      <c r="O110" s="5">
        <v>-764828697000</v>
      </c>
      <c r="P110" s="5">
        <v>-778065708000</v>
      </c>
      <c r="Q110" s="5">
        <v>-798853937000</v>
      </c>
      <c r="R110" s="5">
        <v>169997360000</v>
      </c>
      <c r="S110" s="5">
        <v>150456446000</v>
      </c>
      <c r="T110" s="5">
        <v>96933903000</v>
      </c>
      <c r="U110" s="5">
        <v>25995008000</v>
      </c>
      <c r="V110" s="5">
        <v>39404813000</v>
      </c>
    </row>
    <row r="111" spans="3:22" ht="15.5" x14ac:dyDescent="0.35">
      <c r="C111" t="s">
        <v>135</v>
      </c>
      <c r="D111" s="5">
        <v>26382010000</v>
      </c>
      <c r="E111" s="5">
        <v>26382010000</v>
      </c>
      <c r="F111" s="5">
        <v>26382010000</v>
      </c>
      <c r="G111" s="5">
        <v>26382010000</v>
      </c>
      <c r="I111" s="5">
        <v>26382010000</v>
      </c>
      <c r="J111" s="5">
        <v>26382010000</v>
      </c>
      <c r="K111" s="5">
        <v>26382010000</v>
      </c>
      <c r="L111" s="5">
        <v>26382010000</v>
      </c>
      <c r="M111" s="5">
        <v>26382010000</v>
      </c>
      <c r="N111" s="5">
        <v>26382010000</v>
      </c>
      <c r="O111" s="5">
        <v>26382010000</v>
      </c>
      <c r="P111" s="5">
        <v>26382010000</v>
      </c>
      <c r="Q111" s="5">
        <v>26382010000</v>
      </c>
      <c r="R111" s="5">
        <v>26382010000</v>
      </c>
      <c r="S111" s="5">
        <v>15666334000</v>
      </c>
      <c r="T111" s="5">
        <v>666334000</v>
      </c>
      <c r="U111" s="5">
        <v>666334000</v>
      </c>
    </row>
    <row r="112" spans="3:22" ht="15.5" x14ac:dyDescent="0.35">
      <c r="C112" t="s">
        <v>136</v>
      </c>
      <c r="D112" s="5">
        <v>-954237567000</v>
      </c>
      <c r="E112" s="5">
        <v>-984949621000</v>
      </c>
      <c r="F112" s="5">
        <v>-1035020468000</v>
      </c>
      <c r="G112" s="5">
        <v>-1059179770000</v>
      </c>
      <c r="I112" s="5">
        <v>-1035020468000</v>
      </c>
      <c r="J112" s="5">
        <v>-1055036430000</v>
      </c>
      <c r="K112" s="5">
        <v>-1129868535000</v>
      </c>
      <c r="L112" s="5">
        <v>-1357386528000</v>
      </c>
      <c r="M112" s="5">
        <v>-1608232649000</v>
      </c>
      <c r="N112" s="5">
        <v>-791082591000</v>
      </c>
      <c r="O112" s="5">
        <v>-791210707000</v>
      </c>
      <c r="P112" s="5">
        <v>-804447718000</v>
      </c>
      <c r="Q112" s="5">
        <v>-825235947000</v>
      </c>
      <c r="R112" s="5">
        <v>143615350000</v>
      </c>
      <c r="S112" s="5">
        <v>134790112000</v>
      </c>
      <c r="T112" s="5">
        <v>96267569000</v>
      </c>
      <c r="U112" s="5">
        <v>25328674000</v>
      </c>
      <c r="V112" s="5">
        <v>39404813000</v>
      </c>
    </row>
    <row r="113" spans="2:22" ht="15.5" x14ac:dyDescent="0.35">
      <c r="C113" t="s">
        <v>137</v>
      </c>
      <c r="D113" s="5">
        <v>-927855557000</v>
      </c>
      <c r="E113" s="5">
        <v>-958567611000</v>
      </c>
      <c r="F113" s="5">
        <v>-1008638458000</v>
      </c>
      <c r="G113" s="5">
        <v>-1032797760000</v>
      </c>
      <c r="I113" s="5">
        <v>-1008638458000</v>
      </c>
      <c r="J113" s="5">
        <v>-1028654420000</v>
      </c>
      <c r="K113" s="5">
        <v>-1103486525000</v>
      </c>
      <c r="L113" s="5">
        <v>-1331004518000</v>
      </c>
      <c r="M113" s="5">
        <v>-1581850639000</v>
      </c>
      <c r="N113" s="5">
        <v>-764700581000</v>
      </c>
      <c r="O113" s="5">
        <v>-764828697000</v>
      </c>
      <c r="P113" s="5">
        <v>-778065708000</v>
      </c>
      <c r="Q113" s="5">
        <v>-798853937000</v>
      </c>
      <c r="R113" s="5">
        <v>169997360000</v>
      </c>
      <c r="S113" s="5">
        <v>150456446000</v>
      </c>
      <c r="T113" s="5">
        <v>96933903000</v>
      </c>
      <c r="U113" s="5">
        <v>25995008000</v>
      </c>
      <c r="V113" s="5">
        <v>39404813000</v>
      </c>
    </row>
    <row r="114" spans="2:22" ht="15.5" x14ac:dyDescent="0.35">
      <c r="C114" t="s">
        <v>10</v>
      </c>
      <c r="D114" s="5">
        <v>3009121630000</v>
      </c>
      <c r="E114" s="5">
        <v>3004640895000</v>
      </c>
      <c r="F114" s="5">
        <v>2971818617000</v>
      </c>
      <c r="G114" s="5">
        <v>2929497069000</v>
      </c>
      <c r="I114" s="5">
        <v>2971818617000</v>
      </c>
      <c r="J114" s="5">
        <v>2898557135000</v>
      </c>
      <c r="K114" s="5">
        <v>2771350451000</v>
      </c>
      <c r="L114" s="5">
        <v>2505404019000</v>
      </c>
      <c r="M114" s="5">
        <v>2301944837000</v>
      </c>
      <c r="N114" s="5">
        <v>3115653432000</v>
      </c>
      <c r="O114" s="5">
        <v>1694565519000</v>
      </c>
      <c r="P114" s="5">
        <v>1668466115000</v>
      </c>
      <c r="Q114" s="5">
        <v>274196365000</v>
      </c>
      <c r="R114" s="5">
        <v>1187940719000</v>
      </c>
      <c r="S114" s="5">
        <v>1155490602000</v>
      </c>
      <c r="T114" s="5">
        <v>1072794674000</v>
      </c>
      <c r="U114" s="5">
        <v>525995008000</v>
      </c>
      <c r="V114" s="5">
        <v>491662982000</v>
      </c>
    </row>
    <row r="115" spans="2:22" ht="15.5" x14ac:dyDescent="0.35">
      <c r="C115" t="s">
        <v>138</v>
      </c>
      <c r="D115" s="5">
        <v>20460630487000</v>
      </c>
      <c r="E115" s="5">
        <v>19722856896000</v>
      </c>
      <c r="F115" s="5">
        <v>19117611404000</v>
      </c>
      <c r="G115" s="5">
        <v>18192780177000</v>
      </c>
      <c r="I115" s="5">
        <v>19117611404000</v>
      </c>
      <c r="J115" s="5">
        <v>16838195353000</v>
      </c>
      <c r="K115" s="5">
        <v>17325634073000</v>
      </c>
      <c r="L115" s="5">
        <v>14791738012000</v>
      </c>
      <c r="M115" s="5">
        <v>14426004879000</v>
      </c>
      <c r="N115" s="5">
        <v>11302082193000</v>
      </c>
      <c r="O115" s="5">
        <v>11135824845000</v>
      </c>
      <c r="P115" s="5">
        <v>8771057795000</v>
      </c>
      <c r="Q115" s="5">
        <v>8629275047000</v>
      </c>
      <c r="R115" s="5">
        <v>8757963603000</v>
      </c>
      <c r="S115" s="5">
        <v>7134234975000</v>
      </c>
      <c r="T115" s="5">
        <v>6207678452000</v>
      </c>
      <c r="U115" s="5">
        <v>4052700692000</v>
      </c>
      <c r="V115" s="5">
        <v>2140482104000</v>
      </c>
    </row>
    <row r="116" spans="2:22" ht="15.5" x14ac:dyDescent="0.35">
      <c r="C116" t="s">
        <v>139</v>
      </c>
      <c r="D116" s="5">
        <v>38813641319</v>
      </c>
      <c r="E116" s="5">
        <v>38813641319</v>
      </c>
      <c r="F116" s="5">
        <v>38813641319</v>
      </c>
      <c r="G116" s="5">
        <v>38813641319</v>
      </c>
      <c r="I116" s="5">
        <v>38813641319</v>
      </c>
      <c r="J116" s="5">
        <v>38813641319</v>
      </c>
      <c r="K116" s="5">
        <v>38813641319</v>
      </c>
      <c r="L116" s="5">
        <v>38813641319</v>
      </c>
      <c r="M116" s="5">
        <v>38813641319</v>
      </c>
      <c r="N116" s="5">
        <v>38813641319</v>
      </c>
      <c r="O116" s="5">
        <v>23959037851</v>
      </c>
      <c r="P116" s="5">
        <v>23959037851</v>
      </c>
      <c r="Q116" s="5">
        <v>10195335256</v>
      </c>
      <c r="R116" s="5">
        <v>9919525410</v>
      </c>
      <c r="S116" s="5">
        <v>9872717000</v>
      </c>
      <c r="T116" s="5">
        <v>9824734100</v>
      </c>
      <c r="U116" s="5">
        <v>5000000000</v>
      </c>
      <c r="V116" s="5">
        <v>101015</v>
      </c>
    </row>
    <row r="118" spans="2:22" ht="15.5" x14ac:dyDescent="0.35">
      <c r="B118" t="s">
        <v>140</v>
      </c>
      <c r="C118" t="s">
        <v>141</v>
      </c>
      <c r="D118" s="5">
        <v>-22205799000</v>
      </c>
      <c r="E118" s="5">
        <v>-251281684000</v>
      </c>
      <c r="F118" s="5">
        <v>287486682000</v>
      </c>
      <c r="G118" s="5">
        <v>-577210921000</v>
      </c>
      <c r="I118" s="5">
        <v>113178240000</v>
      </c>
      <c r="J118" s="5">
        <v>-831706667000</v>
      </c>
      <c r="K118" s="5">
        <v>942392128000</v>
      </c>
      <c r="L118" s="5">
        <v>-430966405000</v>
      </c>
      <c r="M118" s="5">
        <v>590209007000</v>
      </c>
      <c r="N118" s="5">
        <v>-1690238400000</v>
      </c>
      <c r="O118" s="5">
        <v>-65814291000</v>
      </c>
      <c r="P118" s="5">
        <v>-1876229551000</v>
      </c>
      <c r="Q118" s="5">
        <v>229594847000</v>
      </c>
      <c r="R118" s="5">
        <v>252320042000</v>
      </c>
      <c r="S118" s="5">
        <v>-258632027000</v>
      </c>
      <c r="T118" s="5">
        <v>-1119739304000</v>
      </c>
      <c r="U118" s="5">
        <v>1306111907000</v>
      </c>
      <c r="V118" s="5">
        <v>634541188000</v>
      </c>
    </row>
    <row r="119" spans="2:22" ht="15.5" x14ac:dyDescent="0.35">
      <c r="C119" t="s">
        <v>142</v>
      </c>
      <c r="D119" s="5">
        <v>335773005000</v>
      </c>
      <c r="E119" s="5">
        <v>315992671000</v>
      </c>
      <c r="F119" s="5">
        <v>356048210000</v>
      </c>
      <c r="G119" s="5">
        <v>274192847000</v>
      </c>
      <c r="I119" s="5">
        <v>1203242218000</v>
      </c>
      <c r="J119" s="5">
        <v>1157967488000</v>
      </c>
      <c r="K119" s="5">
        <v>1105927373000</v>
      </c>
      <c r="L119" s="5">
        <v>933135890000</v>
      </c>
      <c r="M119" s="5">
        <v>708265588000</v>
      </c>
      <c r="N119" s="5">
        <v>705165930000</v>
      </c>
      <c r="O119" s="5">
        <v>661897888000</v>
      </c>
      <c r="P119" s="5">
        <v>610702342000</v>
      </c>
      <c r="Q119" s="5">
        <v>785905462000</v>
      </c>
      <c r="R119" s="5">
        <v>680052028000</v>
      </c>
      <c r="S119" s="5">
        <v>707550788000</v>
      </c>
      <c r="T119" s="5">
        <v>511374346000</v>
      </c>
      <c r="U119" s="5">
        <v>268998137000</v>
      </c>
      <c r="V119" s="5">
        <v>147007328000</v>
      </c>
    </row>
    <row r="120" spans="2:22" ht="15.5" x14ac:dyDescent="0.35">
      <c r="C120" t="s">
        <v>143</v>
      </c>
      <c r="D120" s="5">
        <v>-214233030000</v>
      </c>
      <c r="E120" s="5">
        <v>-178502297000</v>
      </c>
      <c r="F120" s="5">
        <v>-216594902000</v>
      </c>
      <c r="G120" s="5">
        <v>-210115158000</v>
      </c>
      <c r="I120" s="5">
        <v>-804358482000</v>
      </c>
      <c r="J120" s="5">
        <v>-702969225000</v>
      </c>
      <c r="K120" s="5">
        <v>-589401312000</v>
      </c>
      <c r="L120" s="5">
        <v>-374189056000</v>
      </c>
      <c r="M120" s="5">
        <v>-346926346000</v>
      </c>
      <c r="N120" s="5">
        <v>-575439022000</v>
      </c>
      <c r="O120" s="5">
        <v>-516215960000</v>
      </c>
      <c r="P120" s="5">
        <v>-389397755000</v>
      </c>
      <c r="Q120" s="5">
        <v>-481279712000</v>
      </c>
      <c r="R120" s="5">
        <v>-400093253000</v>
      </c>
      <c r="S120" s="5">
        <v>-424447941000</v>
      </c>
      <c r="T120" s="5">
        <v>-292123292000</v>
      </c>
      <c r="U120" s="5">
        <v>-136323340000</v>
      </c>
      <c r="V120" s="5">
        <v>-55040020000</v>
      </c>
    </row>
    <row r="121" spans="2:22" ht="15.5" x14ac:dyDescent="0.35">
      <c r="C121" t="s">
        <v>144</v>
      </c>
      <c r="D121" s="5">
        <v>23474321000</v>
      </c>
      <c r="E121" s="5">
        <v>29068365000</v>
      </c>
      <c r="F121" s="5">
        <v>33149969000</v>
      </c>
      <c r="G121" s="5">
        <v>19517011000</v>
      </c>
      <c r="I121" s="5">
        <v>103210739000</v>
      </c>
      <c r="J121" s="5">
        <v>114210372000</v>
      </c>
      <c r="K121" s="5">
        <v>103093308000</v>
      </c>
      <c r="L121" s="5">
        <v>97818137000</v>
      </c>
      <c r="M121" s="5">
        <v>55980204000</v>
      </c>
      <c r="N121" s="5">
        <v>93597479000</v>
      </c>
      <c r="O121" s="5">
        <v>77069920000</v>
      </c>
      <c r="P121" s="5">
        <v>32016941000</v>
      </c>
      <c r="Q121" s="5">
        <v>21340445000</v>
      </c>
      <c r="R121" s="5">
        <v>23528106000</v>
      </c>
      <c r="S121" s="5">
        <v>23354546000</v>
      </c>
      <c r="T121" s="5">
        <v>33498358000</v>
      </c>
      <c r="U121" s="5">
        <v>10262774000</v>
      </c>
      <c r="V121" s="5">
        <v>5759696000</v>
      </c>
    </row>
    <row r="122" spans="2:22" ht="15.5" x14ac:dyDescent="0.35">
      <c r="C122" t="s">
        <v>145</v>
      </c>
      <c r="D122" s="5">
        <v>-114345703000</v>
      </c>
      <c r="E122" s="5">
        <v>-107910870000</v>
      </c>
      <c r="F122" s="5">
        <v>-67755309000</v>
      </c>
      <c r="G122" s="5">
        <v>-96039621000</v>
      </c>
      <c r="I122" s="5">
        <v>-361695566000</v>
      </c>
      <c r="J122" s="5">
        <v>-400122977000</v>
      </c>
      <c r="K122" s="5">
        <v>-317785826000</v>
      </c>
      <c r="L122" s="5">
        <v>-239969293000</v>
      </c>
      <c r="M122" s="5">
        <v>-189986158000</v>
      </c>
      <c r="N122" s="5">
        <v>-197074276000</v>
      </c>
      <c r="O122" s="5">
        <v>-189647833000</v>
      </c>
      <c r="P122" s="5">
        <v>-256992185000</v>
      </c>
      <c r="Q122" s="5">
        <v>-321802156000</v>
      </c>
      <c r="R122" s="5">
        <v>-221711746000</v>
      </c>
      <c r="S122" s="5">
        <v>-184727561000</v>
      </c>
      <c r="T122" s="5">
        <v>-116808713000</v>
      </c>
      <c r="U122" s="5">
        <v>-73715350000</v>
      </c>
      <c r="V122" s="5">
        <v>-37215452000</v>
      </c>
    </row>
    <row r="123" spans="2:22" ht="15.5" x14ac:dyDescent="0.35">
      <c r="C123" t="s">
        <v>146</v>
      </c>
    </row>
    <row r="124" spans="2:22" ht="15.5" x14ac:dyDescent="0.35">
      <c r="C124" t="s">
        <v>147</v>
      </c>
    </row>
    <row r="125" spans="2:22" ht="15.5" x14ac:dyDescent="0.35">
      <c r="C125" t="s">
        <v>148</v>
      </c>
      <c r="D125" s="5">
        <v>13699461000</v>
      </c>
      <c r="E125" s="5">
        <v>5572816000</v>
      </c>
      <c r="F125" s="5">
        <v>-14452567000</v>
      </c>
      <c r="G125" s="5">
        <v>7356502000</v>
      </c>
      <c r="I125" s="5">
        <v>1183515000</v>
      </c>
      <c r="J125" s="5">
        <v>4152875000</v>
      </c>
      <c r="K125" s="5">
        <v>16808905000</v>
      </c>
      <c r="L125" s="5">
        <v>657141000</v>
      </c>
      <c r="M125" s="5">
        <v>991051000</v>
      </c>
      <c r="N125" s="5">
        <v>1091448000</v>
      </c>
      <c r="O125" s="5">
        <v>8262326000</v>
      </c>
      <c r="P125" s="5">
        <v>228242000</v>
      </c>
      <c r="Q125" s="5">
        <v>405728000</v>
      </c>
      <c r="R125" s="5">
        <v>1088583000</v>
      </c>
      <c r="S125" s="5">
        <v>1784837000</v>
      </c>
      <c r="T125" s="5">
        <v>146303953000</v>
      </c>
      <c r="U125" s="5">
        <v>68746516000</v>
      </c>
      <c r="V125" s="5">
        <v>39822233000</v>
      </c>
    </row>
    <row r="126" spans="2:22" ht="15.5" x14ac:dyDescent="0.35">
      <c r="C126" t="s">
        <v>149</v>
      </c>
      <c r="D126" s="5">
        <v>-12644707000</v>
      </c>
      <c r="E126" s="5">
        <v>-5141802000</v>
      </c>
      <c r="F126" s="5">
        <v>11890105000</v>
      </c>
      <c r="G126" s="5">
        <v>-4746791000</v>
      </c>
      <c r="I126" s="5">
        <v>-543094000</v>
      </c>
      <c r="J126" s="5">
        <v>-1486150000</v>
      </c>
      <c r="K126" s="5">
        <v>-281059000</v>
      </c>
      <c r="L126" s="5">
        <v>-157925000</v>
      </c>
      <c r="M126" s="5">
        <v>-351251000</v>
      </c>
      <c r="N126" s="5">
        <v>-1896042000</v>
      </c>
      <c r="O126" s="5">
        <v>-655136000</v>
      </c>
      <c r="P126" s="5">
        <v>-491645000</v>
      </c>
      <c r="Q126" s="5">
        <v>-986209000</v>
      </c>
      <c r="R126" s="5">
        <v>-193983000</v>
      </c>
      <c r="S126" s="5">
        <v>-2406149000</v>
      </c>
      <c r="T126" s="5">
        <v>-145663004000</v>
      </c>
      <c r="U126" s="5">
        <v>-68659588000</v>
      </c>
      <c r="V126" s="5">
        <v>-39664985000</v>
      </c>
    </row>
    <row r="127" spans="2:22" ht="15.5" x14ac:dyDescent="0.35">
      <c r="C127" t="s">
        <v>150</v>
      </c>
      <c r="D127" s="5">
        <v>1054754000</v>
      </c>
      <c r="E127" s="5">
        <v>431014000</v>
      </c>
      <c r="F127" s="5">
        <v>-2562462000</v>
      </c>
      <c r="G127" s="5">
        <v>2609711000</v>
      </c>
      <c r="I127" s="5">
        <v>640421000</v>
      </c>
      <c r="J127" s="5">
        <v>2666725000</v>
      </c>
      <c r="K127" s="5">
        <v>16527846000</v>
      </c>
      <c r="L127" s="5">
        <v>499216000</v>
      </c>
      <c r="M127" s="5">
        <v>639800000</v>
      </c>
      <c r="N127" s="5">
        <v>-804594000</v>
      </c>
      <c r="O127" s="5">
        <v>7607190000</v>
      </c>
      <c r="P127" s="5">
        <v>-263403000</v>
      </c>
      <c r="Q127" s="5">
        <v>-580481000</v>
      </c>
      <c r="R127" s="5">
        <v>894600000</v>
      </c>
      <c r="S127" s="5">
        <v>-621312000</v>
      </c>
      <c r="T127" s="5">
        <v>640949000</v>
      </c>
      <c r="U127" s="5">
        <v>86928000</v>
      </c>
      <c r="V127" s="5">
        <v>157248000</v>
      </c>
    </row>
    <row r="128" spans="2:22" ht="15.5" x14ac:dyDescent="0.35">
      <c r="C128" t="s">
        <v>151</v>
      </c>
      <c r="V128" s="5">
        <v>-24997000</v>
      </c>
    </row>
    <row r="129" spans="3:22" ht="15.5" x14ac:dyDescent="0.35">
      <c r="C129" t="s">
        <v>152</v>
      </c>
      <c r="M129" s="5">
        <v>-168450000</v>
      </c>
      <c r="N129" s="5">
        <v>-583635000</v>
      </c>
      <c r="O129" s="5">
        <v>-535310000</v>
      </c>
      <c r="Q129" s="5">
        <v>-711570000</v>
      </c>
      <c r="R129" s="5">
        <v>-1932632000</v>
      </c>
      <c r="S129" s="5">
        <v>-2454654000</v>
      </c>
    </row>
    <row r="130" spans="3:22" ht="15.5" x14ac:dyDescent="0.35">
      <c r="C130" t="s">
        <v>153</v>
      </c>
      <c r="F130" s="5">
        <v>-157798000</v>
      </c>
      <c r="I130" s="5">
        <v>-157798000</v>
      </c>
      <c r="J130" s="5">
        <v>1153458000</v>
      </c>
      <c r="K130" s="5">
        <v>694857000</v>
      </c>
      <c r="L130" s="5">
        <v>-12300671000</v>
      </c>
      <c r="M130" s="5">
        <v>-698359000</v>
      </c>
      <c r="N130" s="5">
        <v>-8682119000</v>
      </c>
      <c r="O130" s="5">
        <v>-12463990000</v>
      </c>
      <c r="P130" s="5">
        <v>-11292000</v>
      </c>
      <c r="Q130" s="5">
        <v>-3809222000</v>
      </c>
      <c r="R130" s="5">
        <v>-9516543000</v>
      </c>
      <c r="S130" s="5">
        <v>-30544086000</v>
      </c>
      <c r="T130" s="5">
        <v>-16185996000</v>
      </c>
      <c r="U130" s="5">
        <v>-17421814000</v>
      </c>
      <c r="V130" s="5">
        <v>-4109830000</v>
      </c>
    </row>
    <row r="131" spans="3:22" ht="15.5" x14ac:dyDescent="0.35">
      <c r="C131" t="s">
        <v>154</v>
      </c>
    </row>
    <row r="132" spans="3:22" ht="15.5" x14ac:dyDescent="0.35">
      <c r="C132" t="s">
        <v>155</v>
      </c>
      <c r="D132" s="5">
        <v>123064078000</v>
      </c>
      <c r="E132" s="5">
        <v>-728979708000</v>
      </c>
      <c r="G132" s="5">
        <v>24275280000</v>
      </c>
      <c r="T132" s="5">
        <v>-14066782000</v>
      </c>
      <c r="U132" s="5">
        <v>800443000</v>
      </c>
      <c r="V132" s="5">
        <v>-60040000000</v>
      </c>
    </row>
    <row r="133" spans="3:22" ht="15.5" x14ac:dyDescent="0.35">
      <c r="C133" t="s">
        <v>156</v>
      </c>
      <c r="M133" s="5">
        <v>154054000000</v>
      </c>
      <c r="N133" s="5">
        <v>215946000000</v>
      </c>
      <c r="O133" s="5">
        <v>-90000000000</v>
      </c>
      <c r="P133" s="5">
        <v>-105000000000</v>
      </c>
      <c r="Q133" s="5">
        <v>175000000000</v>
      </c>
      <c r="R133" s="5">
        <v>-350000000000</v>
      </c>
    </row>
    <row r="134" spans="3:22" ht="15.5" x14ac:dyDescent="0.35">
      <c r="C134" t="s">
        <v>157</v>
      </c>
      <c r="F134" s="5">
        <v>201089365000</v>
      </c>
      <c r="G134" s="5">
        <v>-261730694000</v>
      </c>
      <c r="I134" s="5">
        <v>-60641329000</v>
      </c>
      <c r="J134" s="5">
        <v>3740483000</v>
      </c>
      <c r="K134" s="5">
        <v>213975233000</v>
      </c>
      <c r="L134" s="5">
        <v>1091896877000</v>
      </c>
      <c r="M134" s="5">
        <v>-3085658505000</v>
      </c>
      <c r="N134" s="5">
        <v>-117949687000</v>
      </c>
      <c r="O134" s="5">
        <v>227926492000</v>
      </c>
      <c r="P134" s="5">
        <v>202612978000</v>
      </c>
      <c r="Q134" s="5">
        <v>37240118000</v>
      </c>
      <c r="R134" s="5">
        <v>-725756971000</v>
      </c>
      <c r="S134" s="5">
        <v>-181084091000</v>
      </c>
    </row>
    <row r="135" spans="3:22" ht="15.5" x14ac:dyDescent="0.35">
      <c r="C135" t="s">
        <v>158</v>
      </c>
    </row>
    <row r="136" spans="3:22" ht="15.5" x14ac:dyDescent="0.35">
      <c r="C136" t="s">
        <v>159</v>
      </c>
      <c r="D136" s="5">
        <v>2904733000</v>
      </c>
      <c r="G136" s="5">
        <v>-35016360000</v>
      </c>
    </row>
    <row r="137" spans="3:22" ht="15.5" x14ac:dyDescent="0.35">
      <c r="C137" t="s">
        <v>160</v>
      </c>
      <c r="D137" s="5">
        <v>-40240721000</v>
      </c>
      <c r="E137" s="5">
        <v>-1594063000</v>
      </c>
      <c r="F137" s="5">
        <v>-26343329000</v>
      </c>
      <c r="G137" s="5">
        <v>1405590000</v>
      </c>
      <c r="I137" s="5">
        <v>642133000</v>
      </c>
      <c r="J137" s="5">
        <v>-316005221000</v>
      </c>
      <c r="K137" s="5">
        <v>-1685767000</v>
      </c>
      <c r="L137" s="5">
        <v>1056157000</v>
      </c>
      <c r="M137" s="5">
        <v>-4545751000</v>
      </c>
      <c r="N137" s="5">
        <v>-1693225000</v>
      </c>
    </row>
    <row r="138" spans="3:22" ht="15.5" x14ac:dyDescent="0.35">
      <c r="C138" t="s">
        <v>161</v>
      </c>
      <c r="Q138" s="5">
        <v>363700000</v>
      </c>
      <c r="R138" s="5">
        <v>677300000</v>
      </c>
      <c r="S138" s="5">
        <v>10929000000</v>
      </c>
      <c r="T138" s="5">
        <v>-11970000000</v>
      </c>
    </row>
    <row r="139" spans="3:22" ht="15.5" x14ac:dyDescent="0.35">
      <c r="C139" t="s">
        <v>162</v>
      </c>
      <c r="D139" s="5">
        <v>-8859895000</v>
      </c>
      <c r="E139" s="5">
        <v>-9914661000</v>
      </c>
      <c r="F139" s="5">
        <v>-37648479000</v>
      </c>
      <c r="G139" s="5">
        <v>6495607000</v>
      </c>
      <c r="I139" s="5">
        <v>-18253058000</v>
      </c>
      <c r="J139" s="5">
        <v>363442430000</v>
      </c>
      <c r="K139" s="5">
        <v>-80351142000</v>
      </c>
      <c r="L139" s="5">
        <v>69295228000</v>
      </c>
      <c r="M139" s="5">
        <v>-104351968000</v>
      </c>
    </row>
    <row r="140" spans="3:22" ht="15.5" x14ac:dyDescent="0.35">
      <c r="C140" t="s">
        <v>163</v>
      </c>
    </row>
    <row r="141" spans="3:22" ht="15.5" x14ac:dyDescent="0.35">
      <c r="C141" t="s">
        <v>164</v>
      </c>
      <c r="D141" s="5">
        <v>42264273000</v>
      </c>
      <c r="E141" s="5">
        <v>309275239000</v>
      </c>
      <c r="F141" s="5">
        <v>-32370414000</v>
      </c>
      <c r="G141" s="5">
        <v>136818097000</v>
      </c>
      <c r="I141" s="5">
        <v>-126059190000</v>
      </c>
      <c r="J141" s="5">
        <v>140180270000</v>
      </c>
      <c r="K141" s="5">
        <v>-623681881000</v>
      </c>
      <c r="L141" s="5">
        <v>-705814237000</v>
      </c>
      <c r="M141" s="5">
        <v>44297416000</v>
      </c>
      <c r="N141" s="5">
        <v>22725726000</v>
      </c>
      <c r="O141" s="5">
        <v>-148862471000</v>
      </c>
      <c r="P141" s="5">
        <v>-105448622000</v>
      </c>
      <c r="Q141" s="5">
        <v>47796099000</v>
      </c>
      <c r="R141" s="5">
        <v>428515880000</v>
      </c>
      <c r="S141" s="5">
        <v>-175610852000</v>
      </c>
      <c r="T141" s="5">
        <v>-199386218000</v>
      </c>
      <c r="U141" s="5">
        <v>-143292633000</v>
      </c>
      <c r="V141" s="5">
        <v>-250547676000</v>
      </c>
    </row>
    <row r="142" spans="3:22" ht="15.5" x14ac:dyDescent="0.35">
      <c r="C142" t="s">
        <v>165</v>
      </c>
      <c r="D142" s="5">
        <v>-862854075000</v>
      </c>
      <c r="E142" s="5">
        <v>-406689126000</v>
      </c>
      <c r="F142" s="5">
        <v>-912994608000</v>
      </c>
      <c r="G142" s="5">
        <v>-396055889000</v>
      </c>
      <c r="I142" s="5">
        <v>-2037005265000</v>
      </c>
      <c r="J142" s="5">
        <v>-543414341000</v>
      </c>
      <c r="K142" s="5">
        <v>-632981070000</v>
      </c>
      <c r="L142" s="5">
        <v>-1355043568000</v>
      </c>
      <c r="M142" s="5">
        <v>-647260918000</v>
      </c>
      <c r="N142" s="5">
        <v>-283821682000</v>
      </c>
      <c r="O142" s="5">
        <v>-2099565224000</v>
      </c>
      <c r="P142" s="5">
        <v>-593756358000</v>
      </c>
      <c r="Q142" s="5">
        <v>-795784002000</v>
      </c>
      <c r="R142" s="5">
        <v>-637977581000</v>
      </c>
      <c r="S142" s="5">
        <v>-845441703000</v>
      </c>
      <c r="T142" s="5">
        <v>-2593037712000</v>
      </c>
      <c r="U142" s="5">
        <v>-465378702000</v>
      </c>
      <c r="V142" s="5">
        <v>-183093599000</v>
      </c>
    </row>
    <row r="143" spans="3:22" ht="15.5" x14ac:dyDescent="0.35">
      <c r="C143" t="s">
        <v>166</v>
      </c>
      <c r="D143" s="5">
        <v>-820589802000</v>
      </c>
      <c r="E143" s="5">
        <v>-97413887000</v>
      </c>
      <c r="F143" s="5">
        <v>-945365022000</v>
      </c>
      <c r="G143" s="5">
        <v>-259237792000</v>
      </c>
      <c r="I143" s="5">
        <v>-2163064455000</v>
      </c>
      <c r="J143" s="5">
        <v>-403234071000</v>
      </c>
      <c r="K143" s="5">
        <v>-1256662951000</v>
      </c>
      <c r="L143" s="5">
        <v>-2060857805000</v>
      </c>
      <c r="M143" s="5">
        <v>-602963502000</v>
      </c>
      <c r="N143" s="5">
        <v>-261095956000</v>
      </c>
      <c r="O143" s="5">
        <v>-2248427695000</v>
      </c>
      <c r="P143" s="5">
        <v>-699204980000</v>
      </c>
      <c r="Q143" s="5">
        <v>-747987903000</v>
      </c>
      <c r="R143" s="5">
        <v>-209461701000</v>
      </c>
      <c r="S143" s="5">
        <v>-1021052555000</v>
      </c>
      <c r="T143" s="5">
        <v>-2792423930000</v>
      </c>
      <c r="U143" s="5">
        <v>-608671335000</v>
      </c>
      <c r="V143" s="5">
        <v>-433641275000</v>
      </c>
    </row>
    <row r="144" spans="3:22" ht="15.5" x14ac:dyDescent="0.35">
      <c r="C144" t="s">
        <v>167</v>
      </c>
      <c r="N144" s="5">
        <v>-347326696000</v>
      </c>
      <c r="O144" s="5">
        <v>-64421417000</v>
      </c>
    </row>
    <row r="145" spans="3:22" ht="15.5" x14ac:dyDescent="0.35">
      <c r="C145" t="s">
        <v>168</v>
      </c>
    </row>
    <row r="146" spans="3:22" ht="15.5" x14ac:dyDescent="0.35">
      <c r="C146" t="s">
        <v>169</v>
      </c>
      <c r="D146" s="5">
        <v>-1960980000</v>
      </c>
      <c r="E146" s="5">
        <v>-49605453000</v>
      </c>
      <c r="F146" s="5">
        <v>89954101000</v>
      </c>
      <c r="G146" s="5">
        <v>-54674231000</v>
      </c>
      <c r="I146" s="5">
        <v>-21766229000</v>
      </c>
      <c r="J146" s="5">
        <v>-86815677000</v>
      </c>
      <c r="K146" s="5">
        <v>-540879176000</v>
      </c>
      <c r="L146" s="5">
        <v>-85553276000</v>
      </c>
      <c r="M146" s="5">
        <v>66108747000</v>
      </c>
      <c r="N146" s="5">
        <v>64829574000</v>
      </c>
      <c r="O146" s="5">
        <v>-246379594000</v>
      </c>
      <c r="P146" s="5">
        <v>-27670749000</v>
      </c>
      <c r="Q146" s="5">
        <v>-9946795000</v>
      </c>
      <c r="R146" s="5">
        <v>-127513249000</v>
      </c>
      <c r="S146" s="5">
        <v>-7624680000</v>
      </c>
      <c r="T146" s="5">
        <v>-8623129000</v>
      </c>
      <c r="U146" s="5">
        <v>-6958274000</v>
      </c>
      <c r="V146" s="5">
        <v>-1855617000</v>
      </c>
    </row>
    <row r="147" spans="3:22" ht="15.5" x14ac:dyDescent="0.35">
      <c r="C147" t="s">
        <v>116</v>
      </c>
    </row>
    <row r="148" spans="3:22" ht="15.5" x14ac:dyDescent="0.35">
      <c r="C148" t="s">
        <v>170</v>
      </c>
      <c r="D148" s="5">
        <v>-745682587000</v>
      </c>
      <c r="E148" s="5">
        <v>-887507772000</v>
      </c>
      <c r="F148" s="5">
        <v>-718313364000</v>
      </c>
      <c r="G148" s="5">
        <v>-578482600000</v>
      </c>
      <c r="I148" s="5">
        <v>-2263082938000</v>
      </c>
      <c r="J148" s="5">
        <v>-438872056000</v>
      </c>
      <c r="K148" s="5">
        <v>-1665603803000</v>
      </c>
      <c r="L148" s="5">
        <v>-984162819000</v>
      </c>
      <c r="M148" s="5">
        <v>-3577356979000</v>
      </c>
      <c r="N148" s="5">
        <v>-447289990000</v>
      </c>
      <c r="O148" s="5">
        <v>-2421302214000</v>
      </c>
      <c r="P148" s="5">
        <v>-629262751000</v>
      </c>
      <c r="Q148" s="5">
        <v>-545330880000</v>
      </c>
      <c r="R148" s="5">
        <v>-1412054621000</v>
      </c>
      <c r="S148" s="5">
        <v>-1198832326000</v>
      </c>
      <c r="T148" s="5">
        <v>-2827083841000</v>
      </c>
      <c r="U148" s="5">
        <v>-614829166000</v>
      </c>
      <c r="V148" s="5">
        <v>-495536892000</v>
      </c>
    </row>
    <row r="149" spans="3:22" ht="15.5" x14ac:dyDescent="0.35">
      <c r="C149" t="s">
        <v>171</v>
      </c>
    </row>
    <row r="150" spans="3:22" ht="15.5" x14ac:dyDescent="0.35">
      <c r="C150" t="s">
        <v>120</v>
      </c>
      <c r="D150" s="5">
        <v>-1020004000</v>
      </c>
      <c r="E150" s="5">
        <v>4583022000</v>
      </c>
      <c r="F150" s="5">
        <v>-272025000</v>
      </c>
      <c r="G150" s="5">
        <v>-614978000</v>
      </c>
      <c r="I150" s="5">
        <v>332920000</v>
      </c>
      <c r="J150" s="5">
        <v>-1622932000</v>
      </c>
      <c r="K150" s="5">
        <v>89831000</v>
      </c>
      <c r="L150" s="5">
        <v>47596000</v>
      </c>
      <c r="M150" s="5">
        <v>-405714000</v>
      </c>
      <c r="N150" s="5">
        <v>-15992675000</v>
      </c>
      <c r="O150" s="5">
        <v>2455819000</v>
      </c>
      <c r="P150" s="5">
        <v>14317506000</v>
      </c>
      <c r="Q150" s="5">
        <v>-728271000</v>
      </c>
      <c r="R150" s="5">
        <v>215785000</v>
      </c>
      <c r="S150" s="5">
        <v>77125000</v>
      </c>
      <c r="T150" s="5">
        <v>2054768000</v>
      </c>
      <c r="U150" s="5">
        <v>173237000</v>
      </c>
      <c r="V150" s="5">
        <v>-199633000</v>
      </c>
    </row>
    <row r="151" spans="3:22" ht="15.5" x14ac:dyDescent="0.35">
      <c r="C151" t="s">
        <v>172</v>
      </c>
      <c r="D151" s="5">
        <v>-110111180000</v>
      </c>
      <c r="E151" s="5">
        <v>142078870000</v>
      </c>
      <c r="F151" s="5">
        <v>51822778000</v>
      </c>
      <c r="G151" s="5">
        <v>-514573563000</v>
      </c>
      <c r="I151" s="5">
        <v>-882406735000</v>
      </c>
      <c r="J151" s="5">
        <v>-751275402000</v>
      </c>
      <c r="K151" s="5">
        <v>1062201502000</v>
      </c>
      <c r="L151" s="5">
        <v>817103356000</v>
      </c>
      <c r="M151" s="5">
        <v>136043605000</v>
      </c>
      <c r="N151" s="5">
        <v>32628259000</v>
      </c>
      <c r="O151" s="5">
        <v>-256287938000</v>
      </c>
      <c r="P151" s="5">
        <v>187451943000</v>
      </c>
      <c r="Q151" s="5">
        <v>-396534437000</v>
      </c>
      <c r="R151" s="5">
        <v>177648748000</v>
      </c>
      <c r="S151" s="5">
        <v>-42194642000</v>
      </c>
      <c r="T151" s="5">
        <v>462941212000</v>
      </c>
      <c r="U151" s="5">
        <v>183415541000</v>
      </c>
      <c r="V151" s="5">
        <v>167573820000</v>
      </c>
    </row>
    <row r="152" spans="3:22" ht="15.5" x14ac:dyDescent="0.35">
      <c r="C152" t="s">
        <v>173</v>
      </c>
      <c r="D152" s="5">
        <v>553638000000</v>
      </c>
      <c r="I152" s="5">
        <v>-402304500000</v>
      </c>
      <c r="J152" s="5">
        <v>-956838200000</v>
      </c>
      <c r="K152" s="5">
        <v>923611829000</v>
      </c>
      <c r="L152" s="5">
        <v>435530871000</v>
      </c>
    </row>
    <row r="153" spans="3:22" ht="15.5" x14ac:dyDescent="0.35">
      <c r="C153" t="s">
        <v>174</v>
      </c>
      <c r="D153" s="5">
        <v>137240000</v>
      </c>
      <c r="E153" s="5">
        <v>140967000</v>
      </c>
      <c r="F153" s="5">
        <v>-9785016000</v>
      </c>
      <c r="G153" s="5">
        <v>3008183000</v>
      </c>
      <c r="I153" s="5">
        <v>-1822772000</v>
      </c>
      <c r="J153" s="5">
        <v>-3812024000</v>
      </c>
      <c r="K153" s="5">
        <v>14564000</v>
      </c>
      <c r="L153" s="5">
        <v>7092828000</v>
      </c>
      <c r="M153" s="5">
        <v>-6416052000</v>
      </c>
      <c r="N153" s="5">
        <v>-3671362000</v>
      </c>
    </row>
    <row r="154" spans="3:22" ht="15.5" x14ac:dyDescent="0.35">
      <c r="C154" t="s">
        <v>175</v>
      </c>
      <c r="D154" s="5">
        <v>870367581000</v>
      </c>
      <c r="E154" s="5">
        <v>1017335478000</v>
      </c>
      <c r="F154" s="5">
        <v>-406397993000</v>
      </c>
      <c r="G154" s="5">
        <v>-628732593000</v>
      </c>
      <c r="I154" s="5">
        <v>41069374000</v>
      </c>
      <c r="J154" s="5">
        <v>34374791000</v>
      </c>
      <c r="K154" s="5">
        <v>25634493000</v>
      </c>
      <c r="L154" s="5">
        <v>14148422000</v>
      </c>
      <c r="M154" s="5">
        <v>-127689000</v>
      </c>
      <c r="N154" s="5">
        <v>-31264000</v>
      </c>
      <c r="O154" s="5">
        <v>-27861459000</v>
      </c>
      <c r="P154" s="5">
        <v>8179142000</v>
      </c>
      <c r="Q154" s="5">
        <v>22957479000</v>
      </c>
      <c r="R154" s="5">
        <v>1795484000</v>
      </c>
      <c r="S154" s="5">
        <v>-51109000</v>
      </c>
      <c r="T154" s="5">
        <v>2911828000</v>
      </c>
      <c r="U154" s="5">
        <v>944994000</v>
      </c>
      <c r="V154" s="5">
        <v>2426143000</v>
      </c>
    </row>
    <row r="155" spans="3:22" ht="15.5" x14ac:dyDescent="0.35">
      <c r="C155" t="s">
        <v>176</v>
      </c>
      <c r="D155" s="5">
        <v>1313011637000</v>
      </c>
      <c r="E155" s="5">
        <v>1164138337000</v>
      </c>
      <c r="F155" s="5">
        <v>-364632256000</v>
      </c>
      <c r="G155" s="5">
        <v>-1140912951000</v>
      </c>
      <c r="I155" s="5">
        <v>-1245131713000</v>
      </c>
      <c r="J155" s="5">
        <v>-1679173767000</v>
      </c>
      <c r="K155" s="5">
        <v>2011552219000</v>
      </c>
      <c r="L155" s="5">
        <v>1273923073000</v>
      </c>
      <c r="M155" s="5">
        <v>129094150000</v>
      </c>
      <c r="N155" s="5">
        <v>12932958000</v>
      </c>
      <c r="O155" s="5">
        <v>-281693578000</v>
      </c>
      <c r="P155" s="5">
        <v>209948591000</v>
      </c>
      <c r="Q155" s="5">
        <v>-374305229000</v>
      </c>
      <c r="R155" s="5">
        <v>179660017000</v>
      </c>
      <c r="S155" s="5">
        <v>-42168626000</v>
      </c>
      <c r="T155" s="5">
        <v>467907808000</v>
      </c>
      <c r="U155" s="5">
        <v>184533772000</v>
      </c>
      <c r="V155" s="5">
        <v>169800330000</v>
      </c>
    </row>
    <row r="156" spans="3:22" ht="15.5" x14ac:dyDescent="0.35">
      <c r="C156" t="s">
        <v>177</v>
      </c>
      <c r="D156" s="5">
        <v>-621258196000</v>
      </c>
      <c r="E156" s="5">
        <v>-586991132000</v>
      </c>
      <c r="F156" s="5">
        <v>1268304594000</v>
      </c>
      <c r="G156" s="5">
        <v>1152019840000</v>
      </c>
      <c r="I156" s="5">
        <v>3480511359000</v>
      </c>
      <c r="J156" s="5">
        <v>1113433315000</v>
      </c>
      <c r="K156" s="5">
        <v>277387466000</v>
      </c>
      <c r="L156" s="5">
        <v>-1125720882000</v>
      </c>
      <c r="M156" s="5">
        <v>3811365557000</v>
      </c>
      <c r="N156" s="5">
        <v>-1272061131000</v>
      </c>
      <c r="O156" s="5">
        <v>2609469596000</v>
      </c>
      <c r="P156" s="5">
        <v>-1452970039000</v>
      </c>
      <c r="Q156" s="5">
        <v>1150168190000</v>
      </c>
      <c r="R156" s="5">
        <v>1413494086000</v>
      </c>
      <c r="S156" s="5">
        <v>894259145000</v>
      </c>
      <c r="T156" s="5">
        <v>1119041077000</v>
      </c>
      <c r="U156" s="5">
        <v>1684519966000</v>
      </c>
      <c r="V156" s="5">
        <v>903743777000</v>
      </c>
    </row>
    <row r="157" spans="3:22" ht="15.5" x14ac:dyDescent="0.35">
      <c r="C157" t="s">
        <v>178</v>
      </c>
      <c r="D157" s="5">
        <v>-3761575000</v>
      </c>
      <c r="E157" s="5">
        <v>-1075192000</v>
      </c>
      <c r="F157" s="5">
        <v>-11893909000</v>
      </c>
      <c r="I157" s="5">
        <v>-11893909000</v>
      </c>
      <c r="J157" s="5">
        <v>-13640470000</v>
      </c>
      <c r="N157" s="5">
        <v>1481422052000</v>
      </c>
      <c r="P157" s="5">
        <v>1372992453000</v>
      </c>
      <c r="Q157" s="5">
        <v>30339083000</v>
      </c>
      <c r="R157" s="5">
        <v>5148925000</v>
      </c>
      <c r="S157" s="5">
        <v>5278119000</v>
      </c>
      <c r="T157" s="5">
        <v>475860771000</v>
      </c>
      <c r="U157" s="5">
        <v>13000000000</v>
      </c>
    </row>
    <row r="158" spans="3:22" ht="15.5" x14ac:dyDescent="0.35">
      <c r="C158" t="s">
        <v>179</v>
      </c>
      <c r="D158" s="5">
        <v>-415208000</v>
      </c>
      <c r="E158" s="5">
        <v>-140976000</v>
      </c>
      <c r="F158" s="5">
        <v>-14463365000</v>
      </c>
      <c r="G158" s="5">
        <v>-5544641000</v>
      </c>
      <c r="I158" s="5">
        <v>-30720510000</v>
      </c>
      <c r="J158" s="5">
        <v>-15307061000</v>
      </c>
      <c r="K158" s="5">
        <v>-28284229000</v>
      </c>
      <c r="L158" s="5">
        <v>-23959111000</v>
      </c>
      <c r="M158" s="5">
        <v>-1983212000</v>
      </c>
      <c r="N158" s="5">
        <v>-938765000</v>
      </c>
      <c r="O158" s="5">
        <v>-1377605000</v>
      </c>
      <c r="P158" s="5">
        <v>-85524000</v>
      </c>
      <c r="Q158" s="5">
        <v>-8704857000</v>
      </c>
      <c r="R158" s="5">
        <v>-30213234000</v>
      </c>
      <c r="S158" s="5">
        <v>-7993466000</v>
      </c>
      <c r="T158" s="5">
        <v>-4527793000</v>
      </c>
      <c r="U158" s="5">
        <v>-6920555000</v>
      </c>
      <c r="V158" s="5">
        <v>53150609000</v>
      </c>
    </row>
    <row r="159" spans="3:22" ht="15.5" x14ac:dyDescent="0.35">
      <c r="C159" t="s">
        <v>180</v>
      </c>
      <c r="F159" s="5">
        <v>-13200000</v>
      </c>
      <c r="I159" s="5">
        <v>8523000</v>
      </c>
      <c r="J159" s="5">
        <v>9100000</v>
      </c>
      <c r="K159" s="5">
        <v>42250000</v>
      </c>
      <c r="L159" s="5">
        <v>42850000</v>
      </c>
      <c r="M159" s="5">
        <v>2725007000</v>
      </c>
      <c r="P159" s="5">
        <v>1380000000</v>
      </c>
      <c r="Q159" s="5">
        <v>528109000</v>
      </c>
      <c r="R159" s="5">
        <v>230500000</v>
      </c>
      <c r="U159" s="5">
        <v>160000000</v>
      </c>
      <c r="V159" s="5">
        <v>750000000</v>
      </c>
    </row>
    <row r="160" spans="3:22" ht="15.5" x14ac:dyDescent="0.35">
      <c r="C160" t="s">
        <v>181</v>
      </c>
      <c r="V160" s="5">
        <v>55189621000</v>
      </c>
    </row>
    <row r="161" spans="3:22" ht="15.5" x14ac:dyDescent="0.35">
      <c r="C161" t="s">
        <v>182</v>
      </c>
      <c r="F161" s="5">
        <v>-5232816000</v>
      </c>
      <c r="I161" s="5">
        <v>-5246038000</v>
      </c>
      <c r="J161" s="5">
        <v>-4513770000</v>
      </c>
      <c r="K161" s="5">
        <v>-15082124000</v>
      </c>
      <c r="L161" s="5">
        <v>-7489894000</v>
      </c>
      <c r="M161" s="5">
        <v>-115291000</v>
      </c>
    </row>
    <row r="162" spans="3:22" ht="15.5" x14ac:dyDescent="0.35">
      <c r="C162" t="s">
        <v>183</v>
      </c>
      <c r="F162" s="5">
        <v>8706977000</v>
      </c>
      <c r="K162" s="5">
        <v>-9825964000</v>
      </c>
      <c r="L162" s="5">
        <v>-15360750000</v>
      </c>
      <c r="M162" s="5">
        <v>-3366534000</v>
      </c>
      <c r="N162" s="5">
        <v>-25800000</v>
      </c>
    </row>
    <row r="163" spans="3:22" ht="15.5" x14ac:dyDescent="0.35">
      <c r="C163" t="s">
        <v>184</v>
      </c>
      <c r="N163" s="5">
        <v>-52799000</v>
      </c>
      <c r="O163" s="5">
        <v>-89151000</v>
      </c>
      <c r="P163" s="5">
        <v>-206735000</v>
      </c>
    </row>
    <row r="164" spans="3:22" ht="15.5" x14ac:dyDescent="0.35">
      <c r="C164" t="s">
        <v>185</v>
      </c>
      <c r="D164" s="5">
        <v>-415208000</v>
      </c>
      <c r="E164" s="5">
        <v>-140976000</v>
      </c>
      <c r="F164" s="5">
        <v>-17924326000</v>
      </c>
      <c r="G164" s="5">
        <v>-5544641000</v>
      </c>
      <c r="I164" s="5">
        <v>-25482995000</v>
      </c>
      <c r="J164" s="5">
        <v>-10802391000</v>
      </c>
      <c r="K164" s="5">
        <v>-3418391000</v>
      </c>
      <c r="L164" s="5">
        <v>-1151317000</v>
      </c>
      <c r="M164" s="5">
        <v>-1226394000</v>
      </c>
      <c r="N164" s="5">
        <v>-860166000</v>
      </c>
      <c r="O164" s="5">
        <v>-1288454000</v>
      </c>
      <c r="P164" s="5">
        <v>-1258789000</v>
      </c>
      <c r="Q164" s="5">
        <v>-9232966000</v>
      </c>
      <c r="R164" s="5">
        <v>-30443734000</v>
      </c>
      <c r="S164" s="5">
        <v>-7993466000</v>
      </c>
      <c r="T164" s="5">
        <v>-4527793000</v>
      </c>
      <c r="U164" s="5">
        <v>-7080555000</v>
      </c>
      <c r="V164" s="5">
        <v>-2789012000</v>
      </c>
    </row>
    <row r="165" spans="3:22" ht="15.5" x14ac:dyDescent="0.35">
      <c r="C165" t="s">
        <v>186</v>
      </c>
      <c r="D165" s="5">
        <v>-3761575000</v>
      </c>
      <c r="E165" s="5">
        <v>-1075192000</v>
      </c>
      <c r="F165" s="5">
        <v>-11893909000</v>
      </c>
      <c r="I165" s="5">
        <v>-11893909000</v>
      </c>
      <c r="J165" s="5">
        <v>-13640470000</v>
      </c>
      <c r="N165" s="5">
        <v>1481422052000</v>
      </c>
      <c r="P165" s="5">
        <v>1372992453000</v>
      </c>
      <c r="Q165" s="5">
        <v>30339083000</v>
      </c>
      <c r="R165" s="5">
        <v>5148925000</v>
      </c>
      <c r="S165" s="5">
        <v>5278119000</v>
      </c>
      <c r="T165" s="5">
        <v>475860771000</v>
      </c>
      <c r="U165" s="5">
        <v>13000000000</v>
      </c>
    </row>
    <row r="166" spans="3:22" ht="15.5" x14ac:dyDescent="0.35">
      <c r="C166" t="s">
        <v>187</v>
      </c>
    </row>
    <row r="167" spans="3:22" ht="15.5" x14ac:dyDescent="0.35">
      <c r="C167" t="s">
        <v>188</v>
      </c>
    </row>
    <row r="168" spans="3:22" ht="15.5" x14ac:dyDescent="0.35">
      <c r="C168" t="s">
        <v>189</v>
      </c>
      <c r="T168" s="5">
        <v>475000000000</v>
      </c>
      <c r="U168" s="5">
        <v>13000000000</v>
      </c>
    </row>
    <row r="169" spans="3:22" ht="15.5" x14ac:dyDescent="0.35">
      <c r="C169" t="s">
        <v>190</v>
      </c>
      <c r="D169" s="5">
        <v>-3761575000</v>
      </c>
      <c r="E169" s="5">
        <v>-1075192000</v>
      </c>
      <c r="F169" s="5">
        <v>-11893909000</v>
      </c>
      <c r="I169" s="5">
        <v>-11893909000</v>
      </c>
      <c r="J169" s="5">
        <v>-13640470000</v>
      </c>
    </row>
    <row r="170" spans="3:22" ht="15.5" x14ac:dyDescent="0.35">
      <c r="C170" t="s">
        <v>191</v>
      </c>
      <c r="N170" s="5">
        <v>1481422052000</v>
      </c>
      <c r="P170" s="5">
        <v>1372992453000</v>
      </c>
    </row>
    <row r="171" spans="3:22" ht="15.5" x14ac:dyDescent="0.35">
      <c r="C171" t="s">
        <v>192</v>
      </c>
      <c r="Q171" s="5">
        <v>30339083000</v>
      </c>
      <c r="R171" s="5">
        <v>5148925000</v>
      </c>
      <c r="S171" s="5">
        <v>5278119000</v>
      </c>
      <c r="T171" s="5">
        <v>7473410000</v>
      </c>
    </row>
    <row r="172" spans="3:22" ht="15.5" x14ac:dyDescent="0.35">
      <c r="C172" t="s">
        <v>193</v>
      </c>
    </row>
    <row r="173" spans="3:22" ht="15.5" x14ac:dyDescent="0.35">
      <c r="C173" t="s">
        <v>194</v>
      </c>
      <c r="T173" s="5">
        <v>-6612639000</v>
      </c>
    </row>
    <row r="174" spans="3:22" ht="15.5" x14ac:dyDescent="0.35">
      <c r="C174" t="s">
        <v>195</v>
      </c>
      <c r="D174" s="5">
        <v>-23878641000</v>
      </c>
      <c r="E174" s="5">
        <v>-255001793000</v>
      </c>
      <c r="F174" s="5">
        <v>253394729000</v>
      </c>
      <c r="G174" s="5">
        <v>-536909432000</v>
      </c>
      <c r="I174" s="5">
        <v>108675272000</v>
      </c>
      <c r="J174" s="5">
        <v>-823230267000</v>
      </c>
      <c r="K174" s="5">
        <v>918289300000</v>
      </c>
      <c r="L174" s="5">
        <v>-489630421000</v>
      </c>
      <c r="M174" s="5">
        <v>685431595000</v>
      </c>
      <c r="N174" s="5">
        <v>-127765205000</v>
      </c>
      <c r="O174" s="5">
        <v>79269813000</v>
      </c>
      <c r="P174" s="5">
        <v>16847844000</v>
      </c>
      <c r="Q174" s="5">
        <v>279972007000</v>
      </c>
      <c r="R174" s="5">
        <v>-288355316000</v>
      </c>
      <c r="S174" s="5">
        <v>-178315591000</v>
      </c>
      <c r="T174" s="5">
        <v>-41197246000</v>
      </c>
      <c r="U174" s="5">
        <v>835408302000</v>
      </c>
      <c r="V174" s="5">
        <v>302108501000</v>
      </c>
    </row>
    <row r="175" spans="3:22" ht="15.5" x14ac:dyDescent="0.35">
      <c r="C175" t="s">
        <v>196</v>
      </c>
      <c r="E175" s="5">
        <v>1423141611000</v>
      </c>
      <c r="F175" s="5">
        <v>1000</v>
      </c>
      <c r="I175" s="5">
        <v>1314466339000</v>
      </c>
      <c r="J175" s="5">
        <v>2137696606000</v>
      </c>
      <c r="K175" s="5">
        <v>1219407306000</v>
      </c>
      <c r="L175" s="5">
        <v>1709037727000</v>
      </c>
      <c r="M175" s="5">
        <v>1023606132000</v>
      </c>
      <c r="N175" s="5">
        <v>1151371337000</v>
      </c>
      <c r="O175" s="5">
        <v>1072101524000</v>
      </c>
      <c r="P175" s="5">
        <v>1055253680000</v>
      </c>
      <c r="Q175" s="5">
        <v>775281673000</v>
      </c>
      <c r="R175" s="5">
        <v>1063636989000</v>
      </c>
      <c r="S175" s="5">
        <v>1241952580000</v>
      </c>
      <c r="T175" s="5">
        <v>1283149826000</v>
      </c>
      <c r="U175" s="5">
        <v>447741524000</v>
      </c>
      <c r="V175" s="5">
        <v>146382273000</v>
      </c>
    </row>
    <row r="176" spans="3:22" ht="15.5" x14ac:dyDescent="0.35">
      <c r="C176" t="s">
        <v>197</v>
      </c>
      <c r="D176" s="5">
        <v>-23878641000</v>
      </c>
      <c r="E176" s="5">
        <v>1168139818000</v>
      </c>
      <c r="F176" s="5">
        <v>253394730000</v>
      </c>
      <c r="G176" s="5">
        <v>-536909432000</v>
      </c>
      <c r="I176" s="5">
        <v>1423141611000</v>
      </c>
      <c r="J176" s="5">
        <v>1314466339000</v>
      </c>
      <c r="K176" s="5">
        <v>2137696606000</v>
      </c>
      <c r="L176" s="5">
        <v>1219407306000</v>
      </c>
      <c r="M176" s="5">
        <v>1709037727000</v>
      </c>
      <c r="N176" s="5">
        <v>1023606132000</v>
      </c>
      <c r="O176" s="5">
        <v>1151371337000</v>
      </c>
      <c r="P176" s="5">
        <v>1072101524000</v>
      </c>
      <c r="Q176" s="5">
        <v>1055253680000</v>
      </c>
      <c r="R176" s="5">
        <v>775281673000</v>
      </c>
      <c r="S176" s="5">
        <v>1063636989000</v>
      </c>
      <c r="T176" s="5">
        <v>1241952580000</v>
      </c>
      <c r="U176" s="5">
        <v>1283149826000</v>
      </c>
      <c r="V176" s="5">
        <v>448490774000</v>
      </c>
    </row>
    <row r="178" spans="2:22" ht="15.5" x14ac:dyDescent="0.35">
      <c r="B178" t="s">
        <v>198</v>
      </c>
      <c r="C178" t="s">
        <v>12</v>
      </c>
      <c r="D178" s="5">
        <v>38810000000</v>
      </c>
      <c r="E178" s="5">
        <v>38810000000</v>
      </c>
      <c r="F178" s="5">
        <v>38810000000</v>
      </c>
      <c r="G178" s="5">
        <v>38810000000</v>
      </c>
      <c r="I178" s="5">
        <v>38810000000</v>
      </c>
      <c r="J178" s="5">
        <v>38810000000</v>
      </c>
      <c r="K178" s="5">
        <v>38810000000</v>
      </c>
      <c r="L178" s="5">
        <v>38810000000</v>
      </c>
      <c r="M178" s="5">
        <v>38810000000</v>
      </c>
      <c r="N178" s="5">
        <v>38810000000</v>
      </c>
      <c r="O178" s="5">
        <v>23960000000</v>
      </c>
      <c r="P178" s="5">
        <v>23960000000</v>
      </c>
      <c r="Q178" s="5">
        <v>10200000000</v>
      </c>
      <c r="R178" s="5">
        <v>9920000000</v>
      </c>
      <c r="S178" s="5">
        <v>9870000000</v>
      </c>
      <c r="T178" s="5">
        <v>9820000000</v>
      </c>
      <c r="U178" s="5">
        <v>5000000000</v>
      </c>
      <c r="V178" s="5">
        <v>0</v>
      </c>
    </row>
    <row r="179" spans="2:22" ht="15.5" x14ac:dyDescent="0.35">
      <c r="C179" t="s">
        <v>199</v>
      </c>
      <c r="D179" s="6">
        <v>0.79</v>
      </c>
      <c r="E179" s="6">
        <v>1.29</v>
      </c>
      <c r="F179" s="6">
        <v>-0.6</v>
      </c>
      <c r="G179" s="6">
        <v>0.44</v>
      </c>
    </row>
    <row r="180" spans="2:22" ht="15.5" x14ac:dyDescent="0.35">
      <c r="C180" t="s">
        <v>200</v>
      </c>
      <c r="D180" s="6">
        <v>63.29</v>
      </c>
      <c r="E180" s="6">
        <v>38.76</v>
      </c>
      <c r="F180" s="6">
        <v>-88.33</v>
      </c>
      <c r="G180" s="6">
        <v>118.18</v>
      </c>
    </row>
    <row r="181" spans="2:22" ht="15.5" x14ac:dyDescent="0.35">
      <c r="C181" t="s">
        <v>69</v>
      </c>
      <c r="D181" s="6">
        <v>5.78</v>
      </c>
      <c r="E181" s="6">
        <v>5.91</v>
      </c>
      <c r="F181" s="6">
        <v>6.33</v>
      </c>
      <c r="G181" s="6">
        <v>6.69</v>
      </c>
    </row>
    <row r="182" spans="2:22" ht="15.5" x14ac:dyDescent="0.35">
      <c r="C182" t="s">
        <v>201</v>
      </c>
      <c r="D182" s="5">
        <v>40390000000</v>
      </c>
      <c r="E182" s="5">
        <v>54330000000</v>
      </c>
      <c r="F182" s="5">
        <v>-4680000000</v>
      </c>
      <c r="G182" s="5">
        <v>21190000000</v>
      </c>
    </row>
    <row r="183" spans="2:22" ht="15.5" x14ac:dyDescent="0.35">
      <c r="C183" t="s">
        <v>202</v>
      </c>
      <c r="D183" s="6">
        <v>1.5E-3</v>
      </c>
      <c r="E183" s="6">
        <v>2.5000000000000001E-3</v>
      </c>
      <c r="F183" s="6">
        <v>-1.1999999999999999E-3</v>
      </c>
      <c r="G183" s="6">
        <v>8.9999999999999998E-4</v>
      </c>
    </row>
    <row r="184" spans="2:22" ht="15.5" x14ac:dyDescent="0.35">
      <c r="C184" t="s">
        <v>203</v>
      </c>
      <c r="D184" s="6">
        <v>1.0200000000000001E-2</v>
      </c>
      <c r="E184" s="6">
        <v>1.67E-2</v>
      </c>
      <c r="F184" s="6">
        <v>-7.8000000000000005E-3</v>
      </c>
      <c r="G184" s="6">
        <v>5.7999999999999996E-3</v>
      </c>
    </row>
    <row r="185" spans="2:22" ht="15.5" x14ac:dyDescent="0.35">
      <c r="C185" t="s">
        <v>204</v>
      </c>
      <c r="D185" s="6">
        <v>1.5E-3</v>
      </c>
      <c r="E185" s="6">
        <v>2.5000000000000001E-3</v>
      </c>
      <c r="F185" s="6">
        <v>-5.9999999999999995E-4</v>
      </c>
      <c r="G185" s="6">
        <v>8.0000000000000004E-4</v>
      </c>
    </row>
    <row r="186" spans="2:22" ht="15.5" x14ac:dyDescent="0.35">
      <c r="C186" t="s">
        <v>205</v>
      </c>
    </row>
    <row r="187" spans="2:22" ht="15.5" x14ac:dyDescent="0.35">
      <c r="C187" t="s">
        <v>206</v>
      </c>
      <c r="D187" s="5">
        <v>3009000000000</v>
      </c>
      <c r="E187" s="5">
        <v>3005000000000</v>
      </c>
      <c r="F187" s="5">
        <v>2972000000000</v>
      </c>
      <c r="G187" s="5">
        <v>2929000000000</v>
      </c>
    </row>
    <row r="188" spans="2:22" ht="15.5" x14ac:dyDescent="0.35">
      <c r="C188" t="s">
        <v>207</v>
      </c>
      <c r="D188" s="6">
        <v>0.64</v>
      </c>
      <c r="E188" s="6">
        <v>0.65</v>
      </c>
      <c r="F188" s="6">
        <v>0.69</v>
      </c>
      <c r="G188" s="6">
        <v>0.69</v>
      </c>
    </row>
    <row r="189" spans="2:22" ht="15.5" x14ac:dyDescent="0.35">
      <c r="C189" t="s">
        <v>208</v>
      </c>
      <c r="D189" s="6">
        <v>77.53</v>
      </c>
      <c r="E189" s="6">
        <v>77.41</v>
      </c>
      <c r="F189" s="6">
        <v>76.569999999999993</v>
      </c>
      <c r="G189" s="6">
        <v>75.48</v>
      </c>
    </row>
    <row r="190" spans="2:22" ht="15.5" x14ac:dyDescent="0.35">
      <c r="C190" t="s">
        <v>209</v>
      </c>
      <c r="D190" s="6">
        <v>0.65</v>
      </c>
      <c r="E190" s="6">
        <v>0.65</v>
      </c>
      <c r="F190" s="6">
        <v>0.7</v>
      </c>
      <c r="G190" s="6">
        <v>0.69</v>
      </c>
    </row>
    <row r="191" spans="2:22" ht="15.5" x14ac:dyDescent="0.35">
      <c r="C191" t="s">
        <v>210</v>
      </c>
      <c r="D191" s="6">
        <v>76.930000000000007</v>
      </c>
      <c r="E191" s="6">
        <v>76.790000000000006</v>
      </c>
      <c r="F191" s="6">
        <v>75.94</v>
      </c>
      <c r="G191" s="6">
        <v>74.849999999999994</v>
      </c>
    </row>
    <row r="192" spans="2:22" ht="15.5" x14ac:dyDescent="0.35">
      <c r="C192" t="s">
        <v>211</v>
      </c>
    </row>
    <row r="193" spans="3:22" ht="15.5" x14ac:dyDescent="0.35">
      <c r="C193" t="s">
        <v>212</v>
      </c>
    </row>
    <row r="194" spans="3:22" ht="15.5" x14ac:dyDescent="0.35">
      <c r="C194" t="s">
        <v>213</v>
      </c>
      <c r="D194" s="5">
        <v>3009000000000</v>
      </c>
      <c r="E194" s="5">
        <v>3005000000000</v>
      </c>
      <c r="F194" s="5">
        <v>2972000000000</v>
      </c>
      <c r="G194" s="5">
        <v>2929000000000</v>
      </c>
    </row>
    <row r="195" spans="3:22" ht="15.5" x14ac:dyDescent="0.35">
      <c r="C195" t="s">
        <v>24</v>
      </c>
    </row>
    <row r="196" spans="3:22" ht="15.5" x14ac:dyDescent="0.35">
      <c r="C196" t="s">
        <v>21</v>
      </c>
    </row>
    <row r="197" spans="3:22" ht="15.5" x14ac:dyDescent="0.35">
      <c r="C197" t="s">
        <v>214</v>
      </c>
    </row>
    <row r="198" spans="3:22" ht="15.5" x14ac:dyDescent="0.35">
      <c r="C198" t="s">
        <v>215</v>
      </c>
      <c r="D198" s="5">
        <v>-22000000000</v>
      </c>
      <c r="E198" s="5">
        <v>-251000000000</v>
      </c>
      <c r="F198" s="5">
        <v>287000000000</v>
      </c>
      <c r="G198" s="5">
        <v>-577000000000</v>
      </c>
    </row>
    <row r="199" spans="3:22" ht="15.5" x14ac:dyDescent="0.35">
      <c r="C199" t="s">
        <v>216</v>
      </c>
      <c r="D199" s="5">
        <v>0</v>
      </c>
      <c r="E199" s="5">
        <v>0</v>
      </c>
      <c r="F199" s="5">
        <v>-18000000000</v>
      </c>
      <c r="G199" s="5">
        <v>-6000000000</v>
      </c>
    </row>
    <row r="200" spans="3:22" ht="15.5" x14ac:dyDescent="0.35">
      <c r="C200" t="s">
        <v>13</v>
      </c>
      <c r="D200" s="5">
        <v>-23000000000</v>
      </c>
      <c r="E200" s="5">
        <v>-251000000000</v>
      </c>
      <c r="F200" s="5">
        <v>270000000000</v>
      </c>
      <c r="G200" s="5">
        <v>-583000000000</v>
      </c>
    </row>
    <row r="201" spans="3:22" ht="15.5" x14ac:dyDescent="0.35">
      <c r="C201" t="s">
        <v>16</v>
      </c>
      <c r="D201" s="6">
        <v>-0.57999999999999996</v>
      </c>
      <c r="E201" s="6">
        <v>-6.48</v>
      </c>
      <c r="F201" s="6">
        <v>6.95</v>
      </c>
      <c r="G201" s="6">
        <v>-15.01</v>
      </c>
    </row>
    <row r="202" spans="3:22" ht="15.5" x14ac:dyDescent="0.35">
      <c r="C202" t="s">
        <v>54</v>
      </c>
      <c r="I202" s="6">
        <v>0.52</v>
      </c>
      <c r="J202" s="6">
        <v>3.5</v>
      </c>
      <c r="K202" s="6">
        <v>6.3</v>
      </c>
      <c r="L202" s="6">
        <v>6.45</v>
      </c>
      <c r="M202" s="6">
        <v>-21.08</v>
      </c>
      <c r="O202" s="6">
        <v>0.55000000000000004</v>
      </c>
      <c r="P202" s="6">
        <v>0.87</v>
      </c>
      <c r="Q202" s="6">
        <v>-95.03</v>
      </c>
      <c r="R202" s="6">
        <v>1.97</v>
      </c>
      <c r="S202" s="6">
        <v>5.43</v>
      </c>
      <c r="T202" s="6">
        <v>7.22</v>
      </c>
      <c r="U202" s="6">
        <v>4.2699999999999996</v>
      </c>
      <c r="V202" s="6">
        <v>367260.27</v>
      </c>
    </row>
    <row r="203" spans="3:22" ht="15.5" x14ac:dyDescent="0.35">
      <c r="C203" t="s">
        <v>68</v>
      </c>
      <c r="I203" s="6">
        <v>101.92</v>
      </c>
      <c r="J203" s="6">
        <v>14.29</v>
      </c>
      <c r="K203" s="6">
        <v>8.57</v>
      </c>
      <c r="L203" s="6">
        <v>9.77</v>
      </c>
      <c r="M203" s="6">
        <v>-4.03</v>
      </c>
      <c r="N203" s="5">
        <v>0</v>
      </c>
      <c r="O203" s="6">
        <v>90.91</v>
      </c>
      <c r="P203" s="6">
        <v>57.47</v>
      </c>
      <c r="Q203" s="6">
        <v>-0.68</v>
      </c>
      <c r="R203" s="6">
        <v>60.91</v>
      </c>
      <c r="S203" s="6">
        <v>46.04</v>
      </c>
      <c r="T203" s="6">
        <v>24.93</v>
      </c>
      <c r="U203" s="5">
        <v>0</v>
      </c>
      <c r="V203" s="5">
        <v>0</v>
      </c>
    </row>
    <row r="204" spans="3:22" ht="15.5" x14ac:dyDescent="0.35">
      <c r="C204" t="s">
        <v>71</v>
      </c>
      <c r="I204" s="6">
        <v>1.71</v>
      </c>
      <c r="J204" s="6">
        <v>1.67</v>
      </c>
      <c r="K204" s="6">
        <v>1.87</v>
      </c>
      <c r="L204" s="6">
        <v>2.59</v>
      </c>
      <c r="M204" s="6">
        <v>4.5199999999999996</v>
      </c>
      <c r="N204" s="6">
        <v>4.51</v>
      </c>
      <c r="O204" s="6">
        <v>1.81</v>
      </c>
      <c r="P204" s="5">
        <v>2</v>
      </c>
      <c r="Q204" s="6">
        <v>0.84</v>
      </c>
      <c r="R204" s="6">
        <v>1.72</v>
      </c>
      <c r="S204" s="6">
        <v>3.47</v>
      </c>
      <c r="T204" s="6">
        <v>3.36</v>
      </c>
      <c r="U204" s="5">
        <v>0</v>
      </c>
      <c r="V204" s="5">
        <v>0</v>
      </c>
    </row>
    <row r="205" spans="3:22" ht="15.5" x14ac:dyDescent="0.35">
      <c r="C205" t="s">
        <v>217</v>
      </c>
      <c r="I205" s="5">
        <v>54300000000</v>
      </c>
      <c r="J205" s="5">
        <v>127650000000</v>
      </c>
      <c r="K205" s="5">
        <v>255440000000</v>
      </c>
      <c r="L205" s="6">
        <v>269089999999.99997</v>
      </c>
      <c r="M205" s="5">
        <v>-800730000000</v>
      </c>
      <c r="N205" s="5">
        <v>23780000000</v>
      </c>
      <c r="O205" s="5">
        <v>28900000000</v>
      </c>
      <c r="P205" s="5">
        <v>17070000000</v>
      </c>
    </row>
    <row r="206" spans="3:22" ht="15.5" x14ac:dyDescent="0.35">
      <c r="C206" t="s">
        <v>218</v>
      </c>
      <c r="I206" s="6">
        <v>1E-3</v>
      </c>
      <c r="J206" s="6">
        <v>8.0000000000000002E-3</v>
      </c>
      <c r="K206" s="6">
        <v>1.3899999999999999E-2</v>
      </c>
      <c r="L206" s="6">
        <v>1.67E-2</v>
      </c>
      <c r="M206" s="6">
        <v>-5.6299999999999996E-2</v>
      </c>
      <c r="N206" s="5">
        <v>0</v>
      </c>
      <c r="O206" s="6">
        <v>1.1999999999999999E-3</v>
      </c>
      <c r="P206" s="6">
        <v>2.3E-3</v>
      </c>
      <c r="Q206" s="6">
        <v>-0.1056</v>
      </c>
      <c r="R206" s="6">
        <v>2.2000000000000001E-3</v>
      </c>
      <c r="S206" s="6">
        <v>7.4000000000000003E-3</v>
      </c>
      <c r="T206" s="6">
        <v>1.1299999999999999E-2</v>
      </c>
      <c r="U206" s="6">
        <v>5.1999999999999998E-3</v>
      </c>
      <c r="V206" s="6">
        <v>1.7299999999999999E-2</v>
      </c>
    </row>
    <row r="207" spans="3:22" ht="15.5" x14ac:dyDescent="0.35">
      <c r="C207" t="s">
        <v>219</v>
      </c>
      <c r="I207" s="6">
        <v>6.7000000000000002E-3</v>
      </c>
      <c r="J207" s="6">
        <v>4.6900000000000004E-2</v>
      </c>
      <c r="K207" s="6">
        <v>8.8300000000000003E-2</v>
      </c>
      <c r="L207" s="6">
        <v>0.1</v>
      </c>
      <c r="M207" s="6">
        <v>-0.35539999999999999</v>
      </c>
      <c r="N207" s="5">
        <v>0</v>
      </c>
      <c r="O207" s="6">
        <v>7.8000000000000005E-3</v>
      </c>
      <c r="P207" s="6">
        <v>1.2500000000000001E-2</v>
      </c>
      <c r="Q207" s="6">
        <v>-3.5333999999999999</v>
      </c>
      <c r="R207" s="6">
        <v>1.6399999999999998E-2</v>
      </c>
      <c r="S207" s="6">
        <v>4.6399999999999997E-2</v>
      </c>
      <c r="T207" s="6">
        <v>6.6100000000000006E-2</v>
      </c>
      <c r="U207" s="6">
        <v>4.0599999999999997E-2</v>
      </c>
      <c r="V207" s="6">
        <v>7.5499999999999998E-2</v>
      </c>
    </row>
    <row r="208" spans="3:22" ht="15.5" x14ac:dyDescent="0.35">
      <c r="C208" t="s">
        <v>220</v>
      </c>
      <c r="I208" s="6">
        <v>1.6000000000000001E-3</v>
      </c>
      <c r="J208" s="6">
        <v>6.0000000000000001E-3</v>
      </c>
      <c r="K208" s="6">
        <v>1.46E-2</v>
      </c>
      <c r="L208" s="6">
        <v>1.72E-2</v>
      </c>
      <c r="M208" s="6">
        <v>-6.2800000000000009E-2</v>
      </c>
      <c r="N208" s="6">
        <v>5.0000000000000001E-4</v>
      </c>
      <c r="O208" s="6">
        <v>1.8E-3</v>
      </c>
      <c r="P208" s="6">
        <v>4.0000000000000002E-4</v>
      </c>
      <c r="Q208" s="6">
        <v>-0.10679999999999999</v>
      </c>
      <c r="R208" s="6">
        <v>3.4000000000000002E-3</v>
      </c>
      <c r="S208" s="6">
        <v>1.1599999999999999E-2</v>
      </c>
      <c r="T208" s="6">
        <v>1.89E-2</v>
      </c>
      <c r="U208" s="6">
        <v>9.3999999999999986E-3</v>
      </c>
      <c r="V208" s="6">
        <v>3.1200000000000002E-2</v>
      </c>
    </row>
    <row r="209" spans="3:22" ht="15.5" x14ac:dyDescent="0.35">
      <c r="C209" t="s">
        <v>221</v>
      </c>
    </row>
    <row r="210" spans="3:22" ht="15.5" x14ac:dyDescent="0.35">
      <c r="C210" t="s">
        <v>65</v>
      </c>
      <c r="I210" s="6">
        <v>0.69</v>
      </c>
      <c r="J210" s="6">
        <v>0.67</v>
      </c>
      <c r="K210" s="6">
        <v>0.76</v>
      </c>
      <c r="L210" s="6">
        <v>0.98</v>
      </c>
      <c r="M210" s="6">
        <v>1.43</v>
      </c>
      <c r="N210" s="6">
        <v>1.03</v>
      </c>
      <c r="O210" s="6">
        <v>0.71</v>
      </c>
      <c r="P210" s="6">
        <v>0.72</v>
      </c>
      <c r="Q210" s="6">
        <v>2.42</v>
      </c>
      <c r="R210" s="5">
        <v>1</v>
      </c>
      <c r="S210" s="6">
        <v>2.14</v>
      </c>
      <c r="T210" s="6">
        <v>1.65</v>
      </c>
      <c r="U210" s="5">
        <v>0</v>
      </c>
      <c r="V210" s="5">
        <v>0</v>
      </c>
    </row>
    <row r="211" spans="3:22" ht="15.5" x14ac:dyDescent="0.35">
      <c r="C211" t="s">
        <v>62</v>
      </c>
      <c r="I211" s="6">
        <v>76.569999999999993</v>
      </c>
      <c r="J211" s="6">
        <v>74.680000000000007</v>
      </c>
      <c r="K211" s="6">
        <v>71.400000000000006</v>
      </c>
      <c r="L211" s="6">
        <v>64.55</v>
      </c>
      <c r="M211" s="6">
        <v>59.31</v>
      </c>
      <c r="N211" s="6">
        <v>80.27</v>
      </c>
      <c r="O211" s="6">
        <v>70.73</v>
      </c>
      <c r="P211" s="6">
        <v>69.64</v>
      </c>
      <c r="Q211" s="6">
        <v>26.89</v>
      </c>
      <c r="R211" s="6">
        <v>119.76</v>
      </c>
      <c r="S211" s="6">
        <v>117.04</v>
      </c>
      <c r="T211" s="6">
        <v>109.19</v>
      </c>
      <c r="U211" s="6">
        <v>105.2</v>
      </c>
      <c r="V211" s="6">
        <v>4867227.46</v>
      </c>
    </row>
    <row r="212" spans="3:22" ht="15.5" x14ac:dyDescent="0.35">
      <c r="C212" t="s">
        <v>222</v>
      </c>
      <c r="I212" s="6">
        <v>0.7</v>
      </c>
      <c r="J212" s="6">
        <v>0.67</v>
      </c>
      <c r="K212" s="6">
        <v>0.76</v>
      </c>
      <c r="L212" s="6">
        <v>0.98</v>
      </c>
      <c r="M212" s="6">
        <v>1.43</v>
      </c>
      <c r="N212" s="6">
        <v>1.03</v>
      </c>
      <c r="O212" s="6">
        <v>0.71</v>
      </c>
      <c r="P212" s="6">
        <v>0.72</v>
      </c>
      <c r="Q212" s="6">
        <v>2.79</v>
      </c>
      <c r="R212" s="5">
        <v>1</v>
      </c>
      <c r="S212" s="6">
        <v>2.14</v>
      </c>
      <c r="T212" s="6">
        <v>1.65</v>
      </c>
      <c r="U212" s="5">
        <v>0</v>
      </c>
      <c r="V212" s="5">
        <v>0</v>
      </c>
    </row>
    <row r="213" spans="3:22" ht="15.5" x14ac:dyDescent="0.35">
      <c r="C213" t="s">
        <v>223</v>
      </c>
      <c r="I213" s="6">
        <v>75.94</v>
      </c>
      <c r="J213" s="6">
        <v>74.12</v>
      </c>
      <c r="K213" s="6">
        <v>70.849999999999994</v>
      </c>
      <c r="L213" s="6">
        <v>64.349999999999994</v>
      </c>
      <c r="M213" s="6">
        <v>59.3</v>
      </c>
      <c r="N213" s="6">
        <v>80.2</v>
      </c>
      <c r="O213" s="6">
        <v>70.45</v>
      </c>
      <c r="P213" s="6">
        <v>69.16</v>
      </c>
      <c r="Q213" s="6">
        <v>23.33</v>
      </c>
      <c r="R213" s="6">
        <v>119.46</v>
      </c>
      <c r="S213" s="6">
        <v>116.75</v>
      </c>
      <c r="T213" s="6">
        <v>109.02</v>
      </c>
      <c r="U213" s="6">
        <v>104.74</v>
      </c>
      <c r="V213" s="6">
        <v>4854799.75</v>
      </c>
    </row>
    <row r="214" spans="3:22" ht="15.5" x14ac:dyDescent="0.35">
      <c r="C214" t="s">
        <v>224</v>
      </c>
    </row>
    <row r="215" spans="3:22" ht="15.5" x14ac:dyDescent="0.35">
      <c r="C215" t="s">
        <v>225</v>
      </c>
    </row>
    <row r="216" spans="3:22" ht="15.5" x14ac:dyDescent="0.35">
      <c r="C216" t="s">
        <v>26</v>
      </c>
    </row>
    <row r="217" spans="3:22" ht="15.5" x14ac:dyDescent="0.35">
      <c r="C217" t="s">
        <v>23</v>
      </c>
    </row>
    <row r="218" spans="3:22" ht="15.5" x14ac:dyDescent="0.35">
      <c r="C218" t="s">
        <v>226</v>
      </c>
    </row>
    <row r="219" spans="3:22" ht="15.5" x14ac:dyDescent="0.35">
      <c r="C219" t="s">
        <v>227</v>
      </c>
      <c r="I219" s="5">
        <v>113000000000</v>
      </c>
      <c r="J219" s="5">
        <v>-832000000000</v>
      </c>
      <c r="K219" s="5">
        <v>942000000000</v>
      </c>
      <c r="L219" s="5">
        <v>-431000000000</v>
      </c>
      <c r="M219" s="5">
        <v>590000000000</v>
      </c>
      <c r="N219" s="5">
        <v>-1690000000000</v>
      </c>
      <c r="O219" s="5">
        <v>-66000000000</v>
      </c>
      <c r="P219" s="5">
        <v>-1876000000000</v>
      </c>
      <c r="Q219" s="5">
        <v>230000000000</v>
      </c>
      <c r="R219" s="5">
        <v>252000000000</v>
      </c>
      <c r="S219" s="5">
        <v>-259000000000</v>
      </c>
      <c r="T219" s="5">
        <v>-1120000000000</v>
      </c>
      <c r="U219" s="5">
        <v>1306000000000</v>
      </c>
      <c r="V219" s="5">
        <v>635000000000</v>
      </c>
    </row>
    <row r="220" spans="3:22" ht="15.5" x14ac:dyDescent="0.35">
      <c r="C220" t="s">
        <v>228</v>
      </c>
      <c r="I220" s="5">
        <v>-25000000000</v>
      </c>
      <c r="J220" s="5">
        <v>-11000000000</v>
      </c>
      <c r="K220" s="5">
        <v>-3000000000</v>
      </c>
      <c r="L220" s="5">
        <v>-1000000000</v>
      </c>
      <c r="M220" s="5">
        <v>-1000000000</v>
      </c>
      <c r="N220" s="5">
        <v>-348000000000</v>
      </c>
      <c r="O220" s="5">
        <v>-66000000000</v>
      </c>
      <c r="P220" s="5">
        <v>-1000000000</v>
      </c>
      <c r="Q220" s="5">
        <v>-9000000000</v>
      </c>
      <c r="R220" s="5">
        <v>-30000000000</v>
      </c>
      <c r="S220" s="5">
        <v>-8000000000</v>
      </c>
      <c r="T220" s="5">
        <v>-5000000000</v>
      </c>
      <c r="U220" s="5">
        <v>-7000000000</v>
      </c>
      <c r="V220" s="5">
        <v>-3000000000</v>
      </c>
    </row>
    <row r="221" spans="3:22" ht="15.5" x14ac:dyDescent="0.35">
      <c r="C221" t="s">
        <v>15</v>
      </c>
      <c r="I221" s="5">
        <v>88000000000</v>
      </c>
      <c r="J221" s="5">
        <v>-843000000000</v>
      </c>
      <c r="K221" s="5">
        <v>939000000000</v>
      </c>
      <c r="L221" s="5">
        <v>-432000000000</v>
      </c>
      <c r="M221" s="5">
        <v>589000000000</v>
      </c>
      <c r="N221" s="5">
        <v>-2038000000000</v>
      </c>
      <c r="O221" s="5">
        <v>-132000000000</v>
      </c>
      <c r="P221" s="5">
        <v>-1878000000000</v>
      </c>
      <c r="Q221" s="5">
        <v>220000000000</v>
      </c>
      <c r="R221" s="5">
        <v>222000000000</v>
      </c>
      <c r="S221" s="5">
        <v>-267000000000</v>
      </c>
      <c r="T221" s="5">
        <v>-1124000000000</v>
      </c>
      <c r="U221" s="5">
        <v>1299000000000</v>
      </c>
      <c r="V221" s="5">
        <v>632000000000</v>
      </c>
    </row>
    <row r="222" spans="3:22" ht="15.5" x14ac:dyDescent="0.35">
      <c r="C222" t="s">
        <v>17</v>
      </c>
      <c r="I222" s="6">
        <v>2.2599999999999998</v>
      </c>
      <c r="J222" s="6">
        <v>-21.71</v>
      </c>
      <c r="K222" s="6">
        <v>24.19</v>
      </c>
      <c r="L222" s="6">
        <v>-11.13</v>
      </c>
      <c r="M222" s="6">
        <v>15.17</v>
      </c>
      <c r="N222" s="6">
        <v>-52.52</v>
      </c>
      <c r="O222" s="6">
        <v>-5.49</v>
      </c>
      <c r="P222" s="6">
        <v>-78.37</v>
      </c>
      <c r="Q222" s="6">
        <v>21.61</v>
      </c>
      <c r="R222" s="6">
        <v>22.37</v>
      </c>
      <c r="S222" s="6">
        <v>-27.01</v>
      </c>
      <c r="T222" s="6">
        <v>-114.43</v>
      </c>
      <c r="U222" s="6">
        <v>259.81</v>
      </c>
      <c r="V222" s="6">
        <v>6254043.2199999997</v>
      </c>
    </row>
  </sheetData>
  <pageMargins left="0.7" right="0.7" top="0.75" bottom="0.75" header="0.3" footer="0.3"/>
  <ignoredErrors>
    <ignoredError sqref="A1:V2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6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230</v>
      </c>
      <c r="D2" s="2" vm="11">
        <f ca="1">IFERROR(_xlfn.STOCKHISTORY("XIDX:" &amp; $C$1, D3, , 0, 0, 1), "Libur")</f>
        <v>750</v>
      </c>
      <c r="E2" s="2" vm="12">
        <f ca="1">IFERROR(_xlfn.STOCKHISTORY("XIDX:" &amp; $C$1, E3, , 0, 0, 1), "Libur")</f>
        <v>720</v>
      </c>
      <c r="H2" s="2" vm="12">
        <f ca="1">IFERROR(INDEX(D2:G2,COUNT(D2:G2)),"")</f>
        <v>720</v>
      </c>
      <c r="I2" s="2" vm="13">
        <f t="shared" ref="I2:Z2" ca="1" si="0">IFERROR(_xlfn.STOCKHISTORY("XIDX:" &amp; $C$1, I1, , 0, 0, 1), "Libur")</f>
        <v>805</v>
      </c>
      <c r="J2" s="2" vm="14">
        <f t="shared" ca="1" si="0"/>
        <v>1055</v>
      </c>
      <c r="K2" s="2" vm="15">
        <f t="shared" ca="1" si="0"/>
        <v>985</v>
      </c>
      <c r="L2" s="2" vm="16">
        <f t="shared" ca="1" si="0"/>
        <v>1245</v>
      </c>
      <c r="M2" s="2" vm="17">
        <f t="shared" ca="1" si="0"/>
        <v>680</v>
      </c>
      <c r="N2" s="2" vm="18">
        <f t="shared" ca="1" si="0"/>
        <v>865</v>
      </c>
      <c r="O2" s="2" vm="19">
        <f t="shared" ca="1" si="0"/>
        <v>1095</v>
      </c>
      <c r="P2" s="2" vm="20">
        <f t="shared" ca="1" si="0"/>
        <v>1050</v>
      </c>
      <c r="Q2" s="2" vm="21">
        <f t="shared" ca="1" si="0"/>
        <v>880</v>
      </c>
      <c r="R2" s="2" vm="22">
        <f t="shared" ca="1" si="0"/>
        <v>605</v>
      </c>
      <c r="S2" s="2" vm="23">
        <f t="shared" ca="1" si="0"/>
        <v>545</v>
      </c>
      <c r="T2" s="2" vm="24">
        <f t="shared" ca="1" si="0"/>
        <v>745</v>
      </c>
      <c r="U2" s="2" t="str">
        <f t="shared" ca="1" si="0"/>
        <v>Libur</v>
      </c>
      <c r="V2" s="2" vm="25">
        <f t="shared" ca="1" si="0"/>
        <v>520</v>
      </c>
      <c r="W2" s="2" vm="26">
        <f t="shared" ca="1" si="0"/>
        <v>415</v>
      </c>
      <c r="X2" s="2" vm="27">
        <f t="shared" ca="1" si="0"/>
        <v>570</v>
      </c>
      <c r="Y2" s="2" vm="28">
        <f t="shared" ca="1" si="0"/>
        <v>265</v>
      </c>
      <c r="Z2" s="2" vm="29">
        <f t="shared" ca="1" si="0"/>
        <v>149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2285732000000</v>
      </c>
      <c r="E4" s="2">
        <f>IFERROR(INDEX(E51:E500,MATCH($C$4,$C$51:$C$500,0)),"")</f>
        <v>3346193000000</v>
      </c>
      <c r="H4" s="2">
        <f>IFERROR(SUM(D4:G4)*(4/MAX(1,COUNT(D4:G4))),"")</f>
        <v>11263850000000</v>
      </c>
      <c r="I4" s="2">
        <f t="shared" ref="I4:Z4" si="1">IFERROR(INDEX(I51:I500,MATCH($C$4,$C$51:$C$500,0)),"")</f>
        <v>11741672000000</v>
      </c>
      <c r="J4" s="2">
        <f t="shared" si="1"/>
        <v>11743978000000</v>
      </c>
      <c r="K4" s="2">
        <f t="shared" si="1"/>
        <v>14411212000000</v>
      </c>
      <c r="L4" s="2">
        <f t="shared" si="1"/>
        <v>3138377000000</v>
      </c>
      <c r="M4" s="2">
        <f t="shared" si="1"/>
        <v>2850555000000</v>
      </c>
      <c r="N4" s="2">
        <f t="shared" si="1"/>
        <v>2975443000000</v>
      </c>
      <c r="O4" s="2">
        <f t="shared" si="1"/>
        <v>4668568000000</v>
      </c>
      <c r="P4" s="2">
        <f t="shared" si="1"/>
        <v>4567854000000</v>
      </c>
      <c r="Q4" s="2">
        <f t="shared" si="1"/>
        <v>5379132000000</v>
      </c>
      <c r="R4" s="2">
        <f t="shared" si="1"/>
        <v>5174332000000</v>
      </c>
      <c r="S4" s="2">
        <f t="shared" si="1"/>
        <v>5240137000000</v>
      </c>
      <c r="T4" s="2">
        <f t="shared" si="1"/>
        <v>4748510000000</v>
      </c>
      <c r="U4" s="2">
        <f t="shared" si="1"/>
        <v>3836395000000</v>
      </c>
      <c r="V4" s="2">
        <f t="shared" si="1"/>
        <v>2750063000000</v>
      </c>
      <c r="W4" s="2">
        <f t="shared" si="1"/>
        <v>3645784000000</v>
      </c>
      <c r="X4" s="2">
        <f t="shared" si="1"/>
        <v>2629005000000</v>
      </c>
      <c r="Y4" s="2">
        <f t="shared" si="1"/>
        <v>2285864000000</v>
      </c>
      <c r="Z4" s="2">
        <f t="shared" si="1"/>
        <v>1403595000000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-7916000000</v>
      </c>
      <c r="E5" s="2">
        <f>IFERROR(INDEX(E51:E500,MATCH($C$5,$C$51:$C$500,0)),"")</f>
        <v>-180871000000</v>
      </c>
      <c r="H5" s="2">
        <f>IFERROR(SUM(D5:G5)*(4/MAX(1,COUNT(D5:G5))),"")</f>
        <v>-377574000000</v>
      </c>
      <c r="I5" s="2">
        <f t="shared" ref="I5:Z5" si="2">IFERROR(INDEX(I51:I500,MATCH($C$5,$C$51:$C$500,0)),"")</f>
        <v>-159814000000</v>
      </c>
      <c r="J5" s="2">
        <f t="shared" si="2"/>
        <v>2556513000000</v>
      </c>
      <c r="K5" s="2">
        <f t="shared" si="2"/>
        <v>870116000000</v>
      </c>
      <c r="L5" s="2">
        <f t="shared" si="2"/>
        <v>1284991000000</v>
      </c>
      <c r="M5" s="2">
        <f t="shared" si="2"/>
        <v>791112000000</v>
      </c>
      <c r="N5" s="2">
        <f t="shared" si="2"/>
        <v>1609347000000</v>
      </c>
      <c r="O5" s="2">
        <f t="shared" si="2"/>
        <v>1478799000000</v>
      </c>
      <c r="P5" s="2">
        <f t="shared" si="2"/>
        <v>1488143000000</v>
      </c>
      <c r="Q5" s="2">
        <f t="shared" si="2"/>
        <v>1062819000000</v>
      </c>
      <c r="R5" s="2">
        <f t="shared" si="2"/>
        <v>3318039000000</v>
      </c>
      <c r="S5" s="2">
        <f t="shared" si="2"/>
        <v>634130000000</v>
      </c>
      <c r="T5" s="2">
        <f t="shared" si="2"/>
        <v>956741000000</v>
      </c>
      <c r="U5" s="2">
        <f t="shared" si="2"/>
        <v>758430000000</v>
      </c>
      <c r="V5" s="2">
        <f t="shared" si="2"/>
        <v>819621000000</v>
      </c>
      <c r="W5" s="2">
        <f t="shared" si="2"/>
        <v>679236000000</v>
      </c>
      <c r="X5" s="2">
        <f t="shared" si="2"/>
        <v>575848000000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69700814000000</v>
      </c>
      <c r="E6" s="2">
        <f>IFERROR(INDEX(E51:E500,MATCH($C$6,$C$51:$C$500,0)),"")</f>
        <v>70276518000000</v>
      </c>
      <c r="H6" s="2">
        <f>IFERROR(INDEX(D6:G6,COUNT(D6:G6)),"")</f>
        <v>70276518000000</v>
      </c>
      <c r="I6" s="2">
        <f t="shared" ref="I6:Z6" si="3">IFERROR(INDEX(I51:I500,MATCH($C$6,$C$51:$C$500,0)),"")</f>
        <v>70905653000000</v>
      </c>
      <c r="J6" s="2">
        <f t="shared" si="3"/>
        <v>68501918000000</v>
      </c>
      <c r="K6" s="2">
        <f t="shared" si="3"/>
        <v>63717769000000</v>
      </c>
      <c r="L6" s="2">
        <f t="shared" si="3"/>
        <v>31503826000000</v>
      </c>
      <c r="M6" s="2">
        <f t="shared" si="3"/>
        <v>30798912000000</v>
      </c>
      <c r="N6" s="2">
        <f t="shared" si="3"/>
        <v>29674056000000</v>
      </c>
      <c r="O6" s="2">
        <f t="shared" si="3"/>
        <v>27833770000000</v>
      </c>
      <c r="P6" s="2">
        <f t="shared" si="3"/>
        <v>25725620000000</v>
      </c>
      <c r="Q6" s="2">
        <f t="shared" si="3"/>
        <v>24373086000000</v>
      </c>
      <c r="R6" s="2">
        <f t="shared" si="3"/>
        <v>22537137000000</v>
      </c>
      <c r="S6" s="2">
        <f t="shared" si="3"/>
        <v>17748458000000</v>
      </c>
      <c r="T6" s="2">
        <f t="shared" si="3"/>
        <v>15872192000000</v>
      </c>
      <c r="U6" s="2">
        <f t="shared" si="3"/>
        <v>13899870000000</v>
      </c>
      <c r="V6" s="2">
        <f t="shared" si="3"/>
        <v>9314895000000</v>
      </c>
      <c r="W6" s="2">
        <f t="shared" si="3"/>
        <v>8045487000000</v>
      </c>
      <c r="X6" s="2">
        <f t="shared" si="3"/>
        <v>6610632000000</v>
      </c>
      <c r="Y6" s="2">
        <f t="shared" si="3"/>
        <v>5560258000000</v>
      </c>
      <c r="Z6" s="2">
        <f t="shared" si="3"/>
        <v>4941448000000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4.07</v>
      </c>
      <c r="E7" s="3">
        <f>IFERROR(INDEX(E51:E500,MATCH($C$7,$C$51:$C$500,0))/1000000000,"")</f>
        <v>4.07</v>
      </c>
      <c r="H7" s="3">
        <f>IFERROR(INDEX(D7:G7,COUNT(D7:G7)),"")</f>
        <v>4.07</v>
      </c>
      <c r="I7" s="3">
        <f t="shared" ref="I7:Z7" si="4">IFERROR(INDEX(I51:I500,MATCH($C$7,$C$51:$C$500,0))/1000000000,"")</f>
        <v>4.07</v>
      </c>
      <c r="J7" s="3">
        <f t="shared" si="4"/>
        <v>4.07</v>
      </c>
      <c r="K7" s="3">
        <f t="shared" si="4"/>
        <v>4.07</v>
      </c>
      <c r="L7" s="3">
        <f t="shared" si="4"/>
        <v>4.07</v>
      </c>
      <c r="M7" s="3">
        <f t="shared" si="4"/>
        <v>4.07</v>
      </c>
      <c r="N7" s="3">
        <f t="shared" si="4"/>
        <v>4.07</v>
      </c>
      <c r="O7" s="3">
        <f t="shared" si="4"/>
        <v>4.07</v>
      </c>
      <c r="P7" s="3">
        <f t="shared" si="4"/>
        <v>4.07</v>
      </c>
      <c r="Q7" s="3">
        <f t="shared" si="4"/>
        <v>4.07</v>
      </c>
      <c r="R7" s="3">
        <f t="shared" si="4"/>
        <v>4.07</v>
      </c>
      <c r="S7" s="3">
        <f t="shared" si="4"/>
        <v>4.07</v>
      </c>
      <c r="T7" s="3">
        <f t="shared" si="4"/>
        <v>4.07</v>
      </c>
      <c r="U7" s="3">
        <f t="shared" si="4"/>
        <v>4.07</v>
      </c>
      <c r="V7" s="3">
        <f t="shared" si="4"/>
        <v>4.07</v>
      </c>
      <c r="W7" s="3">
        <f t="shared" si="4"/>
        <v>4.07</v>
      </c>
      <c r="X7" s="3">
        <f t="shared" si="4"/>
        <v>4.07</v>
      </c>
      <c r="Y7" s="3">
        <f t="shared" si="4"/>
        <v>4.07</v>
      </c>
      <c r="Z7" s="3">
        <f t="shared" si="4"/>
        <v>4.07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7229000000000</v>
      </c>
      <c r="E8" s="2">
        <f>IFERROR(INDEX(E51:E500,MATCH("Free cash flow (Quarter)",$C$51:$C$500,0)),"")</f>
        <v>-3985000000000</v>
      </c>
      <c r="H8" s="2">
        <f>IFERROR(INDEX(D8:G8,COUNT(D8:G8)),"")</f>
        <v>-3985000000000</v>
      </c>
      <c r="I8" s="2">
        <f t="shared" ref="I8:Z8" si="5">IFERROR(INDEX(I51:I500,MATCH($C$8,$C$51:$C$500,0)),"")</f>
        <v>39000000000</v>
      </c>
      <c r="J8" s="2">
        <f t="shared" si="5"/>
        <v>16838000000000</v>
      </c>
      <c r="K8" s="2">
        <f t="shared" si="5"/>
        <v>3638000000000</v>
      </c>
      <c r="L8" s="2">
        <f t="shared" si="5"/>
        <v>-824000000000</v>
      </c>
      <c r="M8" s="2">
        <f t="shared" si="5"/>
        <v>-61000000000</v>
      </c>
      <c r="N8" s="2">
        <f t="shared" si="5"/>
        <v>46000000000</v>
      </c>
      <c r="O8" s="2">
        <f t="shared" si="5"/>
        <v>-254000000000</v>
      </c>
      <c r="P8" s="2">
        <f t="shared" si="5"/>
        <v>18000000000</v>
      </c>
      <c r="Q8" s="2">
        <f t="shared" si="5"/>
        <v>-451000000000</v>
      </c>
      <c r="R8" s="2">
        <f t="shared" si="5"/>
        <v>-270000000000</v>
      </c>
      <c r="S8" s="2">
        <f t="shared" si="5"/>
        <v>-749000000000</v>
      </c>
      <c r="T8" s="2">
        <f t="shared" si="5"/>
        <v>965000000000</v>
      </c>
      <c r="U8" s="2">
        <f t="shared" si="5"/>
        <v>-216000000000</v>
      </c>
      <c r="V8" s="2">
        <f t="shared" si="5"/>
        <v>-5000000000</v>
      </c>
      <c r="W8" s="2">
        <f t="shared" si="5"/>
        <v>787000000000</v>
      </c>
      <c r="X8" s="2">
        <f t="shared" si="5"/>
        <v>12000000000</v>
      </c>
      <c r="Y8" s="2">
        <f t="shared" si="5"/>
        <v>119000000000</v>
      </c>
      <c r="Z8" s="2">
        <f t="shared" si="5"/>
        <v>-409000000000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1776.98</v>
      </c>
      <c r="E9" s="3">
        <f>IFERROR(INDEX(E51:E500,MATCH("Free cash flow per share (Quarter)",$C$51:$C$500,0)),"")</f>
        <v>-979.6</v>
      </c>
      <c r="H9" s="3">
        <f>IFERROR(INDEX(D9:G9,COUNT(D9:G9)),"")</f>
        <v>-979.6</v>
      </c>
      <c r="I9" s="3">
        <f t="shared" ref="I9:Z9" si="6">IFERROR(INDEX(I51:I500,MATCH($C$9,$C$51:$C$500,0)),"")</f>
        <v>9.52</v>
      </c>
      <c r="J9" s="3">
        <f t="shared" si="6"/>
        <v>4138.88</v>
      </c>
      <c r="K9" s="3">
        <f t="shared" si="6"/>
        <v>894.35</v>
      </c>
      <c r="L9" s="3">
        <f t="shared" si="6"/>
        <v>-202.62</v>
      </c>
      <c r="M9" s="3">
        <f t="shared" si="6"/>
        <v>-15.01</v>
      </c>
      <c r="N9" s="3">
        <f t="shared" si="6"/>
        <v>11.33</v>
      </c>
      <c r="O9" s="3">
        <f t="shared" si="6"/>
        <v>-62.49</v>
      </c>
      <c r="P9" s="3">
        <f t="shared" si="6"/>
        <v>4.55</v>
      </c>
      <c r="Q9" s="3">
        <f t="shared" si="6"/>
        <v>-110.77</v>
      </c>
      <c r="R9" s="3">
        <f t="shared" si="6"/>
        <v>-66.28</v>
      </c>
      <c r="S9" s="3">
        <f t="shared" si="6"/>
        <v>-184.2</v>
      </c>
      <c r="T9" s="3">
        <f t="shared" si="6"/>
        <v>237.1</v>
      </c>
      <c r="U9" s="3">
        <f t="shared" si="6"/>
        <v>-53.02</v>
      </c>
      <c r="V9" s="3">
        <f t="shared" si="6"/>
        <v>-1.28</v>
      </c>
      <c r="W9" s="3">
        <f t="shared" si="6"/>
        <v>193.37</v>
      </c>
      <c r="X9" s="3">
        <f t="shared" si="6"/>
        <v>2.89</v>
      </c>
      <c r="Y9" s="3">
        <f t="shared" si="6"/>
        <v>29.25</v>
      </c>
      <c r="Z9" s="3">
        <f t="shared" si="6"/>
        <v>-100.63</v>
      </c>
    </row>
    <row r="10" spans="1:26" ht="15.5" x14ac:dyDescent="0.35">
      <c r="C10" t="s">
        <v>18</v>
      </c>
      <c r="D10" s="3">
        <f ca="1">IFERROR(IF(D9=0,"",D2/D9),"")</f>
        <v>0.4220644014001283</v>
      </c>
      <c r="E10" s="3">
        <f ca="1">IFERROR(IF(E9=0,"",E2/E9),"")</f>
        <v>-0.73499387505104119</v>
      </c>
      <c r="I10" s="3">
        <f t="shared" ref="I10:Z10" ca="1" si="7">IFERROR(IF(I9=0,"",I2/I9),"")</f>
        <v>84.558823529411768</v>
      </c>
      <c r="J10" s="3">
        <f t="shared" ca="1" si="7"/>
        <v>0.25489987629503635</v>
      </c>
      <c r="K10" s="3">
        <f t="shared" ca="1" si="7"/>
        <v>1.1013585285402807</v>
      </c>
      <c r="L10" s="3">
        <f t="shared" ca="1" si="7"/>
        <v>-6.1445069588392061</v>
      </c>
      <c r="M10" s="3">
        <f t="shared" ca="1" si="7"/>
        <v>-45.303131245836113</v>
      </c>
      <c r="N10" s="3">
        <f t="shared" ca="1" si="7"/>
        <v>76.345984112974406</v>
      </c>
      <c r="O10" s="3">
        <f t="shared" ca="1" si="7"/>
        <v>-17.522803648583771</v>
      </c>
      <c r="P10" s="3">
        <f t="shared" ca="1" si="7"/>
        <v>230.76923076923077</v>
      </c>
      <c r="Q10" s="3">
        <f t="shared" ca="1" si="7"/>
        <v>-7.9443892750744789</v>
      </c>
      <c r="R10" s="3">
        <f t="shared" ca="1" si="7"/>
        <v>-9.127942063971032</v>
      </c>
      <c r="S10" s="3">
        <f t="shared" ca="1" si="7"/>
        <v>-2.9587404994571118</v>
      </c>
      <c r="T10" s="3">
        <f t="shared" ca="1" si="7"/>
        <v>3.1421341206242093</v>
      </c>
      <c r="U10" s="3" t="str">
        <f t="shared" ca="1" si="7"/>
        <v/>
      </c>
      <c r="V10" s="3">
        <f t="shared" ca="1" si="7"/>
        <v>-406.25</v>
      </c>
      <c r="W10" s="3">
        <f t="shared" ca="1" si="7"/>
        <v>2.1461446966954543</v>
      </c>
      <c r="X10" s="3">
        <f t="shared" ca="1" si="7"/>
        <v>197.2318339100346</v>
      </c>
      <c r="Y10" s="3">
        <f t="shared" ca="1" si="7"/>
        <v>9.0598290598290596</v>
      </c>
      <c r="Z10" s="3">
        <f t="shared" ca="1" si="7"/>
        <v>-1.4806717678624666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15786415000000</v>
      </c>
      <c r="E11" s="2">
        <f>IFERROR(INDEX(E51:E500,MATCH($C$11,$C$51:$C$500,0)),"")</f>
        <v>20374184000000</v>
      </c>
      <c r="H11" s="2">
        <f>IFERROR(INDEX(D11:G11,COUNT(D11:G11)),"")</f>
        <v>20374184000000</v>
      </c>
      <c r="I11" s="2">
        <f t="shared" ref="I11:Z11" si="8">IFERROR(INDEX(I51:I500,MATCH($C$11,$C$51:$C$500,0)),"")</f>
        <v>16495351000000</v>
      </c>
      <c r="J11" s="2">
        <f t="shared" si="8"/>
        <v>23250831000000</v>
      </c>
      <c r="K11" s="2">
        <f t="shared" si="8"/>
        <v>21766237000000</v>
      </c>
      <c r="L11" s="2">
        <f t="shared" si="8"/>
        <v>4366124000000</v>
      </c>
      <c r="M11" s="2">
        <f t="shared" si="8"/>
        <v>7119949000000</v>
      </c>
      <c r="N11" s="2">
        <f t="shared" si="8"/>
        <v>6545576000000</v>
      </c>
      <c r="O11" s="2">
        <f t="shared" si="8"/>
        <v>4206298000000</v>
      </c>
      <c r="P11" s="2">
        <f t="shared" si="8"/>
        <v>3937552000000</v>
      </c>
      <c r="Q11" s="2">
        <f t="shared" si="8"/>
        <v>4063744000000</v>
      </c>
      <c r="R11" s="2">
        <f t="shared" si="8"/>
        <v>5673473000000</v>
      </c>
      <c r="S11" s="2">
        <f t="shared" si="8"/>
        <v>5834795000000</v>
      </c>
      <c r="T11" s="2">
        <f t="shared" si="8"/>
        <v>6614470000000</v>
      </c>
      <c r="U11" s="2">
        <f t="shared" si="8"/>
        <v>3863816000000</v>
      </c>
      <c r="V11" s="2">
        <f t="shared" si="8"/>
        <v>1216816000000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-192483000000</v>
      </c>
      <c r="E15" s="2">
        <f>IFERROR(INDEX(E51:E500,MATCH($C$15,$C$51:$C$500,0)),"")</f>
        <v>-204224000000</v>
      </c>
      <c r="H15" s="2">
        <f>IFERROR(SUM(D15:G15)*(4/MAX(1,COUNT(D15:G15))),"")</f>
        <v>-793414000000</v>
      </c>
      <c r="I15" s="2">
        <f t="shared" ref="I15:Z15" si="12">IFERROR(INDEX(I51:I500,MATCH($C$15,$C$51:$C$500,0)),"")</f>
        <v>-1077012000000</v>
      </c>
      <c r="J15" s="2">
        <f t="shared" si="12"/>
        <v>-735954000000</v>
      </c>
      <c r="K15" s="2">
        <f t="shared" si="12"/>
        <v>-798267000000</v>
      </c>
      <c r="L15" s="2">
        <f t="shared" si="12"/>
        <v>16366000000</v>
      </c>
      <c r="M15" s="2">
        <f t="shared" si="12"/>
        <v>-2583000000</v>
      </c>
      <c r="N15" s="2">
        <f t="shared" si="12"/>
        <v>-4141000000</v>
      </c>
      <c r="O15" s="2">
        <f t="shared" si="12"/>
        <v>-3216000000</v>
      </c>
      <c r="P15" s="2">
        <f t="shared" si="12"/>
        <v>-2120000000</v>
      </c>
      <c r="Q15" s="2">
        <f t="shared" si="12"/>
        <v>-26400000000</v>
      </c>
      <c r="R15" s="2">
        <f t="shared" si="12"/>
        <v>-447000000</v>
      </c>
      <c r="S15" s="2">
        <f t="shared" si="12"/>
        <v>-18534000000</v>
      </c>
      <c r="T15" s="2">
        <f t="shared" si="12"/>
        <v>-25498000000</v>
      </c>
      <c r="U15" s="2">
        <f t="shared" si="12"/>
        <v>-19565000000</v>
      </c>
      <c r="V15" s="2">
        <f t="shared" si="12"/>
        <v>-13733000000</v>
      </c>
      <c r="W15" s="2">
        <f t="shared" si="12"/>
        <v>-12158000000</v>
      </c>
      <c r="X15" s="2">
        <f t="shared" si="12"/>
        <v>-27540000000</v>
      </c>
      <c r="Y15" s="2">
        <f t="shared" si="12"/>
        <v>-14423000000</v>
      </c>
      <c r="Z15" s="2">
        <f t="shared" si="12"/>
        <v>-19869000000</v>
      </c>
    </row>
    <row r="16" spans="1:26" ht="15.5" x14ac:dyDescent="0.35">
      <c r="C16" t="s">
        <v>29</v>
      </c>
      <c r="D16" s="2">
        <f>IFERROR(INDEX(D51:D500,MATCH($C$16,$C$51:$C$500,0)),"")</f>
        <v>585925000000</v>
      </c>
      <c r="E16" s="2">
        <f>IFERROR(INDEX(E51:E500,MATCH($C$16,$C$51:$C$500,0)),"")</f>
        <v>1436942000000</v>
      </c>
      <c r="H16" s="2">
        <f>IFERROR(SUM(D16:G16)*(4/MAX(1,COUNT(D16:G16))),"")</f>
        <v>4045734000000</v>
      </c>
      <c r="I16" s="2">
        <f t="shared" ref="I16:Z16" si="13">IFERROR(INDEX(I51:I500,MATCH($C$16,$C$51:$C$500,0)),"")</f>
        <v>4423081000000</v>
      </c>
      <c r="J16" s="2">
        <f t="shared" si="13"/>
        <v>4259987000000</v>
      </c>
      <c r="K16" s="2">
        <f t="shared" si="13"/>
        <v>4340418000000</v>
      </c>
      <c r="L16" s="2">
        <f t="shared" si="13"/>
        <v>2387406000000</v>
      </c>
      <c r="M16" s="2">
        <f t="shared" si="13"/>
        <v>1488683000000</v>
      </c>
      <c r="N16" s="2">
        <f t="shared" si="13"/>
        <v>1933521000000</v>
      </c>
      <c r="O16" s="2">
        <f t="shared" si="13"/>
        <v>2295789000000</v>
      </c>
      <c r="P16" s="2">
        <f t="shared" si="13"/>
        <v>2142497000000</v>
      </c>
      <c r="Q16" s="2">
        <f t="shared" si="13"/>
        <v>1889888000000</v>
      </c>
      <c r="R16" s="2">
        <f t="shared" si="13"/>
        <v>2310936000000</v>
      </c>
      <c r="S16" s="2">
        <f t="shared" si="13"/>
        <v>1287030000000</v>
      </c>
      <c r="T16" s="2">
        <f t="shared" si="13"/>
        <v>1663816000000</v>
      </c>
      <c r="U16" s="2">
        <f t="shared" si="13"/>
        <v>1349100000000</v>
      </c>
      <c r="V16" s="2">
        <f t="shared" si="13"/>
        <v>1277901000000</v>
      </c>
      <c r="W16" s="2">
        <f t="shared" si="13"/>
        <v>1086631000000</v>
      </c>
      <c r="X16" s="2">
        <f t="shared" si="13"/>
        <v>908579000000</v>
      </c>
      <c r="Y16" s="2">
        <f t="shared" si="13"/>
        <v>614251000000</v>
      </c>
      <c r="Z16" s="2">
        <f t="shared" si="13"/>
        <v>492731000000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3052500000000.0005</v>
      </c>
      <c r="E20" s="2">
        <f ca="1">IFERROR(E21*E2,"")</f>
        <v>2930400000000.0005</v>
      </c>
      <c r="H20" s="2">
        <f t="shared" ref="H20:Z20" ca="1" si="14">IFERROR(H21*H2,"")</f>
        <v>2930400000000.0005</v>
      </c>
      <c r="I20" s="2">
        <f t="shared" ca="1" si="14"/>
        <v>3276350000000.0005</v>
      </c>
      <c r="J20" s="2">
        <f t="shared" ca="1" si="14"/>
        <v>4293850000000.0005</v>
      </c>
      <c r="K20" s="2">
        <f t="shared" ca="1" si="14"/>
        <v>4008950000000.0005</v>
      </c>
      <c r="L20" s="2">
        <f t="shared" ca="1" si="14"/>
        <v>5067150000000.001</v>
      </c>
      <c r="M20" s="2">
        <f t="shared" ca="1" si="14"/>
        <v>2767600000000.0005</v>
      </c>
      <c r="N20" s="2">
        <f t="shared" ca="1" si="14"/>
        <v>3520550000000.0005</v>
      </c>
      <c r="O20" s="2">
        <f t="shared" ca="1" si="14"/>
        <v>4456650000000.001</v>
      </c>
      <c r="P20" s="2">
        <f t="shared" ca="1" si="14"/>
        <v>4273500000000.0005</v>
      </c>
      <c r="Q20" s="2">
        <f t="shared" ca="1" si="14"/>
        <v>3581600000000.0005</v>
      </c>
      <c r="R20" s="2">
        <f t="shared" ca="1" si="14"/>
        <v>2462350000000.0005</v>
      </c>
      <c r="S20" s="2">
        <f t="shared" ca="1" si="14"/>
        <v>2218150000000.0005</v>
      </c>
      <c r="T20" s="2">
        <f t="shared" ca="1" si="14"/>
        <v>3032150000000.0005</v>
      </c>
      <c r="U20" s="2" t="str">
        <f t="shared" ca="1" si="14"/>
        <v/>
      </c>
      <c r="V20" s="2">
        <f t="shared" ca="1" si="14"/>
        <v>2116400000000.0002</v>
      </c>
      <c r="W20" s="2">
        <f t="shared" ca="1" si="14"/>
        <v>1689050000000.0002</v>
      </c>
      <c r="X20" s="2">
        <f t="shared" ca="1" si="14"/>
        <v>2319900000000.0005</v>
      </c>
      <c r="Y20" s="2">
        <f t="shared" ca="1" si="14"/>
        <v>1078550000000.0001</v>
      </c>
      <c r="Z20" s="2">
        <f t="shared" ca="1" si="14"/>
        <v>606430000000.00012</v>
      </c>
    </row>
    <row r="21" spans="1:26" ht="15.5" x14ac:dyDescent="0.35">
      <c r="C21" t="s">
        <v>12</v>
      </c>
      <c r="D21" s="2">
        <f>IFERROR(INDEX(D51:D500,MATCH($C$7,$C$51:$C$500,0)),"")</f>
        <v>4070000000.0000005</v>
      </c>
      <c r="E21" s="2">
        <f>IFERROR(INDEX(E51:E500,MATCH($C$7,$C$51:$C$500,0)),"")</f>
        <v>4070000000.0000005</v>
      </c>
      <c r="H21" s="2">
        <f>IFERROR(INDEX(D21:G21,COUNT(D21:G21)),"")</f>
        <v>4070000000.0000005</v>
      </c>
      <c r="I21" s="2">
        <f t="shared" ref="I21:Z21" si="15">IFERROR(INDEX(I51:I500,MATCH($C$7,$C$51:$C$500,0)),"")</f>
        <v>4070000000.0000005</v>
      </c>
      <c r="J21" s="2">
        <f t="shared" si="15"/>
        <v>4070000000.0000005</v>
      </c>
      <c r="K21" s="2">
        <f t="shared" si="15"/>
        <v>4070000000.0000005</v>
      </c>
      <c r="L21" s="2">
        <f t="shared" si="15"/>
        <v>4070000000.0000005</v>
      </c>
      <c r="M21" s="2">
        <f t="shared" si="15"/>
        <v>4070000000.0000005</v>
      </c>
      <c r="N21" s="2">
        <f t="shared" si="15"/>
        <v>4070000000.0000005</v>
      </c>
      <c r="O21" s="2">
        <f t="shared" si="15"/>
        <v>4070000000.0000005</v>
      </c>
      <c r="P21" s="2">
        <f t="shared" si="15"/>
        <v>4070000000.0000005</v>
      </c>
      <c r="Q21" s="2">
        <f t="shared" si="15"/>
        <v>4070000000.0000005</v>
      </c>
      <c r="R21" s="2">
        <f t="shared" si="15"/>
        <v>4070000000.0000005</v>
      </c>
      <c r="S21" s="2">
        <f t="shared" si="15"/>
        <v>4070000000.0000005</v>
      </c>
      <c r="T21" s="2">
        <f t="shared" si="15"/>
        <v>4070000000.0000005</v>
      </c>
      <c r="U21" s="2">
        <f t="shared" si="15"/>
        <v>4070000000.0000005</v>
      </c>
      <c r="V21" s="2">
        <f t="shared" si="15"/>
        <v>4070000000.0000005</v>
      </c>
      <c r="W21" s="2">
        <f t="shared" si="15"/>
        <v>4070000000.0000005</v>
      </c>
      <c r="X21" s="2">
        <f t="shared" si="15"/>
        <v>4070000000.0000005</v>
      </c>
      <c r="Y21" s="2">
        <f t="shared" si="15"/>
        <v>4070000000.0000005</v>
      </c>
      <c r="Z21" s="2">
        <f t="shared" si="15"/>
        <v>4070000000.0000005</v>
      </c>
    </row>
    <row r="23" spans="1:26" ht="15.5" x14ac:dyDescent="0.35">
      <c r="B23" t="s">
        <v>50</v>
      </c>
      <c r="C23" t="s">
        <v>51</v>
      </c>
      <c r="D23" s="3">
        <f>IFERROR(D5/D6*100,"")</f>
        <v>-1.1357112701725406E-2</v>
      </c>
      <c r="E23" s="3">
        <f>IFERROR(E5/E6*100,"")</f>
        <v>-0.25737046334595004</v>
      </c>
      <c r="H23" s="3">
        <f t="shared" ref="H23:Z23" si="16">IFERROR(H5/H6*100,"")</f>
        <v>-0.53726907756016029</v>
      </c>
      <c r="I23" s="3">
        <f t="shared" si="16"/>
        <v>-0.22538964559003496</v>
      </c>
      <c r="J23" s="3">
        <f t="shared" si="16"/>
        <v>3.7320312695478099</v>
      </c>
      <c r="K23" s="3">
        <f t="shared" si="16"/>
        <v>1.3655782580837066</v>
      </c>
      <c r="L23" s="3">
        <f t="shared" si="16"/>
        <v>4.078841090602773</v>
      </c>
      <c r="M23" s="3">
        <f t="shared" si="16"/>
        <v>2.5686361907849213</v>
      </c>
      <c r="N23" s="3">
        <f t="shared" si="16"/>
        <v>5.4234143118150078</v>
      </c>
      <c r="O23" s="3">
        <f t="shared" si="16"/>
        <v>5.3129669462670703</v>
      </c>
      <c r="P23" s="3">
        <f t="shared" si="16"/>
        <v>5.7846730224577678</v>
      </c>
      <c r="Q23" s="3">
        <f t="shared" si="16"/>
        <v>4.3606254866535981</v>
      </c>
      <c r="R23" s="3">
        <f t="shared" si="16"/>
        <v>14.722539957049557</v>
      </c>
      <c r="S23" s="3">
        <f t="shared" si="16"/>
        <v>3.5728737673999622</v>
      </c>
      <c r="T23" s="3">
        <f t="shared" si="16"/>
        <v>6.0277811659536376</v>
      </c>
      <c r="U23" s="3">
        <f t="shared" si="16"/>
        <v>5.4563819661622732</v>
      </c>
      <c r="V23" s="3">
        <f t="shared" si="16"/>
        <v>8.7990363820526163</v>
      </c>
      <c r="W23" s="3">
        <f t="shared" si="16"/>
        <v>8.4424472999583493</v>
      </c>
      <c r="X23" s="3">
        <f t="shared" si="16"/>
        <v>8.7109371690936666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-0.44986814275434617</v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-6.8202304607746678E-2</v>
      </c>
      <c r="K24" s="4">
        <f t="shared" si="17"/>
        <v>-0.25078311645986917</v>
      </c>
      <c r="L24" s="4">
        <f t="shared" si="17"/>
        <v>-1.3271665530129262E-2</v>
      </c>
      <c r="M24" s="4">
        <f t="shared" si="17"/>
        <v>-0.29474857699517687</v>
      </c>
      <c r="N24" s="4">
        <f t="shared" si="17"/>
        <v>8.7053758787810187E-2</v>
      </c>
      <c r="O24" s="4">
        <f t="shared" si="17"/>
        <v>-2.492970213048451E-2</v>
      </c>
      <c r="P24" s="4">
        <f t="shared" si="17"/>
        <v>1.1753720618846275E-2</v>
      </c>
      <c r="Q24" s="4">
        <f t="shared" si="17"/>
        <v>-0.13099407992637535</v>
      </c>
      <c r="R24" s="4">
        <f t="shared" si="17"/>
        <v>0.11764241909306117</v>
      </c>
      <c r="S24" s="4">
        <f t="shared" si="17"/>
        <v>-0.16325994700723212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230.24</v>
      </c>
      <c r="J25" s="3">
        <f t="shared" si="18"/>
        <v>318.5</v>
      </c>
      <c r="K25" s="3">
        <f t="shared" si="18"/>
        <v>218.47</v>
      </c>
      <c r="L25" s="3">
        <f t="shared" si="18"/>
        <v>402.91</v>
      </c>
      <c r="M25" s="3">
        <f t="shared" si="18"/>
        <v>201.39</v>
      </c>
      <c r="N25" s="3">
        <f t="shared" si="18"/>
        <v>258.58</v>
      </c>
      <c r="O25" s="3">
        <f t="shared" si="18"/>
        <v>339.05</v>
      </c>
      <c r="P25" s="3">
        <f t="shared" si="18"/>
        <v>310.95</v>
      </c>
      <c r="Q25" s="3">
        <f t="shared" si="18"/>
        <v>256.81</v>
      </c>
      <c r="R25" s="3">
        <f t="shared" si="18"/>
        <v>381.02</v>
      </c>
      <c r="S25" s="3">
        <f t="shared" si="18"/>
        <v>153.83000000000001</v>
      </c>
      <c r="T25" s="3">
        <f t="shared" si="18"/>
        <v>229.58</v>
      </c>
      <c r="U25" s="3">
        <f t="shared" si="18"/>
        <v>196.11</v>
      </c>
      <c r="V25" s="3">
        <f t="shared" si="18"/>
        <v>194.1</v>
      </c>
      <c r="W25" s="3">
        <f t="shared" si="18"/>
        <v>167.02</v>
      </c>
      <c r="X25" s="3">
        <f t="shared" si="18"/>
        <v>216.56</v>
      </c>
      <c r="Y25" s="3">
        <f t="shared" si="18"/>
        <v>147.44</v>
      </c>
      <c r="Z25" s="3">
        <f t="shared" si="18"/>
        <v>116.23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-2.294914504304979E-2</v>
      </c>
      <c r="J26" s="4">
        <f t="shared" si="19"/>
        <v>-1.2427159922671627E-2</v>
      </c>
      <c r="K26" s="4">
        <f t="shared" si="19"/>
        <v>-6.8162359032398978E-2</v>
      </c>
      <c r="L26" s="4">
        <f t="shared" si="19"/>
        <v>9.4256721917849173E-2</v>
      </c>
      <c r="M26" s="4">
        <f t="shared" si="19"/>
        <v>-0.11972569346792827</v>
      </c>
      <c r="N26" s="4">
        <f t="shared" si="19"/>
        <v>0.1094577755204369</v>
      </c>
      <c r="O26" s="4">
        <f t="shared" si="19"/>
        <v>8.110017944305925E-2</v>
      </c>
      <c r="P26" s="4">
        <f t="shared" si="19"/>
        <v>9.6574555077894475E-2</v>
      </c>
      <c r="Q26" s="4">
        <f t="shared" si="19"/>
        <v>5.7589862131091074E-2</v>
      </c>
      <c r="R26" s="4">
        <f t="shared" si="19"/>
        <v>0.17933139123587338</v>
      </c>
      <c r="S26" s="4">
        <f t="shared" si="19"/>
        <v>-6.6116807136125777E-2</v>
      </c>
      <c r="T26" s="4">
        <f t="shared" si="19"/>
        <v>9.2606414537593551E-2</v>
      </c>
      <c r="U26" s="4">
        <f t="shared" si="19"/>
        <v>0.11028967298045256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561.60491400491389</v>
      </c>
      <c r="E27" s="3">
        <f>IFERROR(E4/E21,"")</f>
        <v>822.16044226044221</v>
      </c>
      <c r="H27" s="3">
        <f t="shared" ref="H27:Z27" si="20">IFERROR(H4/H21,"")</f>
        <v>2767.5307125307122</v>
      </c>
      <c r="I27" s="3">
        <f t="shared" si="20"/>
        <v>2884.9316953316952</v>
      </c>
      <c r="J27" s="3">
        <f t="shared" si="20"/>
        <v>2885.4982800982798</v>
      </c>
      <c r="K27" s="3">
        <f t="shared" si="20"/>
        <v>3540.8383292383287</v>
      </c>
      <c r="L27" s="3">
        <f t="shared" si="20"/>
        <v>771.09999999999991</v>
      </c>
      <c r="M27" s="3">
        <f t="shared" si="20"/>
        <v>700.38206388206379</v>
      </c>
      <c r="N27" s="3">
        <f t="shared" si="20"/>
        <v>731.06707616707604</v>
      </c>
      <c r="O27" s="3">
        <f t="shared" si="20"/>
        <v>1147.0683046683046</v>
      </c>
      <c r="P27" s="3">
        <f t="shared" si="20"/>
        <v>1122.32285012285</v>
      </c>
      <c r="Q27" s="3">
        <f t="shared" si="20"/>
        <v>1321.6540540540539</v>
      </c>
      <c r="R27" s="3">
        <f t="shared" si="20"/>
        <v>1271.3346437346436</v>
      </c>
      <c r="S27" s="3">
        <f t="shared" si="20"/>
        <v>1287.5029484029483</v>
      </c>
      <c r="T27" s="3">
        <f t="shared" si="20"/>
        <v>1166.7100737100736</v>
      </c>
      <c r="U27" s="3">
        <f t="shared" si="20"/>
        <v>942.60319410319403</v>
      </c>
      <c r="V27" s="3">
        <f t="shared" si="20"/>
        <v>675.69115479115476</v>
      </c>
      <c r="W27" s="3">
        <f t="shared" si="20"/>
        <v>895.77002457002447</v>
      </c>
      <c r="X27" s="3">
        <f t="shared" si="20"/>
        <v>645.94717444717435</v>
      </c>
      <c r="Y27" s="3">
        <f t="shared" si="20"/>
        <v>561.63734643734642</v>
      </c>
      <c r="Z27" s="3">
        <f t="shared" si="20"/>
        <v>344.86363636363632</v>
      </c>
    </row>
    <row r="28" spans="1:26" ht="15.5" x14ac:dyDescent="0.35">
      <c r="C28" t="s">
        <v>57</v>
      </c>
      <c r="D28" s="4">
        <f>IFERROR(_xlfn.RRI(5,I27,D27),"")</f>
        <v>-0.27912647994795647</v>
      </c>
      <c r="E28" s="4">
        <f>IFERROR(_xlfn.RRI(5,J27,E27),"")</f>
        <v>-0.22205812109489942</v>
      </c>
      <c r="H28" s="4">
        <f t="shared" ref="H28:Z28" si="21">IFERROR(_xlfn.RRI(5,M27,H27),"")</f>
        <v>0.31628971135385919</v>
      </c>
      <c r="I28" s="4">
        <f t="shared" si="21"/>
        <v>0.31593870829274784</v>
      </c>
      <c r="J28" s="4">
        <f t="shared" si="21"/>
        <v>0.20261414600595007</v>
      </c>
      <c r="K28" s="4">
        <f t="shared" si="21"/>
        <v>0.25833900445222313</v>
      </c>
      <c r="L28" s="4">
        <f t="shared" si="21"/>
        <v>-0.10216076032387178</v>
      </c>
      <c r="M28" s="4">
        <f t="shared" si="21"/>
        <v>-0.11240463271166024</v>
      </c>
      <c r="N28" s="4">
        <f t="shared" si="21"/>
        <v>-0.10701986313996037</v>
      </c>
      <c r="O28" s="4">
        <f t="shared" si="21"/>
        <v>-3.3899407493106493E-3</v>
      </c>
      <c r="P28" s="4">
        <f t="shared" si="21"/>
        <v>3.5518303150021024E-2</v>
      </c>
      <c r="Q28" s="4">
        <f t="shared" si="21"/>
        <v>0.14359938131948158</v>
      </c>
      <c r="R28" s="4">
        <f t="shared" si="21"/>
        <v>7.2537958183790385E-2</v>
      </c>
      <c r="S28" s="4">
        <f t="shared" si="21"/>
        <v>0.14791636112910123</v>
      </c>
      <c r="T28" s="4">
        <f t="shared" si="21"/>
        <v>0.15744774669763451</v>
      </c>
      <c r="U28" s="4">
        <f t="shared" si="21"/>
        <v>0.22274614074465271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-0.27711145996860281</v>
      </c>
      <c r="J29" s="4">
        <f t="shared" si="22"/>
        <v>0.45786606856776674</v>
      </c>
      <c r="K29" s="4">
        <f t="shared" si="22"/>
        <v>-0.45776972524881493</v>
      </c>
      <c r="L29" s="4">
        <f t="shared" si="22"/>
        <v>1.0006455136799248</v>
      </c>
      <c r="M29" s="4">
        <f t="shared" si="22"/>
        <v>-0.22116946399566867</v>
      </c>
      <c r="N29" s="4">
        <f t="shared" si="22"/>
        <v>-0.23733962542397885</v>
      </c>
      <c r="O29" s="4">
        <f t="shared" si="22"/>
        <v>9.0368226402958746E-2</v>
      </c>
      <c r="P29" s="4">
        <f t="shared" si="22"/>
        <v>0.21081733577352901</v>
      </c>
      <c r="Q29" s="4">
        <f t="shared" si="22"/>
        <v>-0.32599338617395407</v>
      </c>
      <c r="R29" s="4">
        <f t="shared" si="22"/>
        <v>1.4768900734577128</v>
      </c>
      <c r="S29" s="4">
        <f t="shared" si="22"/>
        <v>-0.32995034410662949</v>
      </c>
      <c r="T29" s="4">
        <f t="shared" si="22"/>
        <v>0.17066952220692466</v>
      </c>
      <c r="U29" s="4">
        <f t="shared" si="22"/>
        <v>1.0355486862442141E-2</v>
      </c>
      <c r="V29" s="4">
        <f t="shared" si="22"/>
        <v>0.16213627110525675</v>
      </c>
      <c r="W29" s="4">
        <f t="shared" si="22"/>
        <v>-0.22875877355005536</v>
      </c>
      <c r="X29" s="4">
        <f t="shared" si="22"/>
        <v>0.46880086814975586</v>
      </c>
      <c r="Y29" s="4">
        <f t="shared" si="22"/>
        <v>0.26851931515099364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-4.0694545035834834E-2</v>
      </c>
      <c r="I30" s="4">
        <f t="shared" si="23"/>
        <v>-1.9635595366401858E-4</v>
      </c>
      <c r="J30" s="4">
        <f t="shared" si="23"/>
        <v>-0.18508047761701094</v>
      </c>
      <c r="K30" s="4">
        <f t="shared" si="23"/>
        <v>3.5919314346236924</v>
      </c>
      <c r="L30" s="4">
        <f t="shared" si="23"/>
        <v>0.10097051275979592</v>
      </c>
      <c r="M30" s="4">
        <f t="shared" si="23"/>
        <v>-4.1972909580186839E-2</v>
      </c>
      <c r="N30" s="4">
        <f t="shared" si="23"/>
        <v>-0.36266474002306492</v>
      </c>
      <c r="O30" s="4">
        <f t="shared" si="23"/>
        <v>2.204842799266352E-2</v>
      </c>
      <c r="P30" s="4">
        <f t="shared" si="23"/>
        <v>-0.15081950024650814</v>
      </c>
      <c r="Q30" s="4">
        <f t="shared" si="23"/>
        <v>3.9579988296073745E-2</v>
      </c>
      <c r="R30" s="4">
        <f t="shared" si="23"/>
        <v>-1.2557877780676371E-2</v>
      </c>
      <c r="S30" s="4">
        <f t="shared" si="23"/>
        <v>0.10353289768790629</v>
      </c>
      <c r="T30" s="4">
        <f t="shared" si="23"/>
        <v>0.23775315107021047</v>
      </c>
      <c r="U30" s="4">
        <f t="shared" si="23"/>
        <v>0.39502076861511898</v>
      </c>
      <c r="V30" s="4">
        <f t="shared" si="23"/>
        <v>-0.24568679877908287</v>
      </c>
      <c r="W30" s="4">
        <f t="shared" si="23"/>
        <v>0.38675430438511915</v>
      </c>
      <c r="X30" s="4">
        <f t="shared" si="23"/>
        <v>0.15011435500974671</v>
      </c>
      <c r="Y30" s="4">
        <f t="shared" si="23"/>
        <v>0.6285780442364074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5451.01</v>
      </c>
      <c r="E32" s="3">
        <f>IFERROR(INDEX(E51:E500,MATCH($A$32,$C$51:$C$500,0)),"")</f>
        <v>5452.96</v>
      </c>
      <c r="H32" s="3">
        <f>IFERROR(INDEX(D32:G32,COUNT(D32:G32)),"")</f>
        <v>5452.96</v>
      </c>
      <c r="I32" s="3">
        <f t="shared" ref="I32:Z32" si="24">IFERROR(INDEX(I51:I500,MATCH($C$32,$C$51:$C$500,0)),"")</f>
        <v>5497.42</v>
      </c>
      <c r="J32" s="3">
        <f t="shared" si="24"/>
        <v>5536.56</v>
      </c>
      <c r="K32" s="3">
        <f t="shared" si="24"/>
        <v>4884.6899999999996</v>
      </c>
      <c r="L32" s="3">
        <f t="shared" si="24"/>
        <v>5031.22</v>
      </c>
      <c r="M32" s="3">
        <f t="shared" si="24"/>
        <v>4524.1099999999997</v>
      </c>
      <c r="N32" s="3">
        <f t="shared" si="24"/>
        <v>4329.66</v>
      </c>
      <c r="O32" s="3">
        <f t="shared" si="24"/>
        <v>4075.57</v>
      </c>
      <c r="P32" s="3">
        <f t="shared" si="24"/>
        <v>3680.69</v>
      </c>
      <c r="Q32" s="3">
        <f t="shared" si="24"/>
        <v>3173.68</v>
      </c>
      <c r="R32" s="3">
        <f t="shared" si="24"/>
        <v>2912.44</v>
      </c>
      <c r="S32" s="3">
        <f t="shared" si="24"/>
        <v>2112.52</v>
      </c>
      <c r="T32" s="3">
        <f t="shared" si="24"/>
        <v>1952.24</v>
      </c>
      <c r="U32" s="3">
        <f t="shared" si="24"/>
        <v>1752.44</v>
      </c>
      <c r="V32" s="3">
        <f t="shared" si="24"/>
        <v>1345.02</v>
      </c>
      <c r="W32" s="3">
        <f t="shared" si="24"/>
        <v>1148.54</v>
      </c>
      <c r="X32" s="3">
        <f t="shared" si="24"/>
        <v>942.63</v>
      </c>
      <c r="Y32" s="3">
        <f t="shared" si="24"/>
        <v>785.36</v>
      </c>
      <c r="Z32" s="3">
        <f t="shared" si="24"/>
        <v>683.56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0.13</v>
      </c>
      <c r="E33" s="3">
        <f>IFERROR(INDEX(E51:E500,MATCH($A$33,$C$51:$C$500,0)),"")</f>
        <v>0.14000000000000001</v>
      </c>
      <c r="H33" s="3">
        <f>IFERROR(INDEX(D33:G33,COUNT(D33:G33)),"")</f>
        <v>0.14000000000000001</v>
      </c>
      <c r="I33" s="3">
        <f t="shared" ref="I33:Z33" si="25">IFERROR(INDEX(I51:I500,MATCH($C$33,$C$51:$C$500,0)),"")</f>
        <v>0.15</v>
      </c>
      <c r="J33" s="3">
        <f t="shared" si="25"/>
        <v>0.19</v>
      </c>
      <c r="K33" s="3">
        <f t="shared" si="25"/>
        <v>0.2</v>
      </c>
      <c r="L33" s="3">
        <f t="shared" si="25"/>
        <v>0.25</v>
      </c>
      <c r="M33" s="3">
        <f t="shared" si="25"/>
        <v>0.15</v>
      </c>
      <c r="N33" s="3">
        <f t="shared" si="25"/>
        <v>0.2</v>
      </c>
      <c r="O33" s="3">
        <f t="shared" si="25"/>
        <v>0.27</v>
      </c>
      <c r="P33" s="3">
        <f t="shared" si="25"/>
        <v>0.28999999999999998</v>
      </c>
      <c r="Q33" s="3">
        <f t="shared" si="25"/>
        <v>0.28000000000000003</v>
      </c>
      <c r="R33" s="3">
        <f t="shared" si="25"/>
        <v>0.21</v>
      </c>
      <c r="S33" s="3">
        <f t="shared" si="25"/>
        <v>0.26</v>
      </c>
      <c r="T33" s="3">
        <f t="shared" si="25"/>
        <v>0.38</v>
      </c>
      <c r="U33" s="3">
        <f t="shared" si="25"/>
        <v>0.38</v>
      </c>
      <c r="V33" s="3">
        <f t="shared" si="25"/>
        <v>0.39</v>
      </c>
      <c r="W33" s="3">
        <f t="shared" si="25"/>
        <v>0.36</v>
      </c>
      <c r="X33" s="3">
        <f t="shared" si="25"/>
        <v>0.6</v>
      </c>
      <c r="Y33" s="3">
        <f t="shared" si="25"/>
        <v>0.32</v>
      </c>
      <c r="Z33" s="3">
        <f t="shared" si="25"/>
        <v>0.22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-143.13999999999999</v>
      </c>
      <c r="E34" s="3">
        <f>IFERROR(INDEX(E51:E500,MATCH($A$34,$C$51:$C$500,0)),"")</f>
        <v>6.42</v>
      </c>
      <c r="H34" s="3">
        <f>IFERROR(INDEX(D34:G34,COUNT(D34:G34)),"")</f>
        <v>6.42</v>
      </c>
      <c r="I34" s="3">
        <f t="shared" ref="I34:Z34" si="26">IFERROR(INDEX(I51:I500,MATCH($C$34,$C$51:$C$500,0)),"")</f>
        <v>3.5</v>
      </c>
      <c r="J34" s="3">
        <f t="shared" si="26"/>
        <v>3.31</v>
      </c>
      <c r="K34" s="3">
        <f t="shared" si="26"/>
        <v>4.51</v>
      </c>
      <c r="L34" s="3">
        <f t="shared" si="26"/>
        <v>3.09</v>
      </c>
      <c r="M34" s="3">
        <f t="shared" si="26"/>
        <v>3.38</v>
      </c>
      <c r="N34" s="3">
        <f t="shared" si="26"/>
        <v>3.35</v>
      </c>
      <c r="O34" s="3">
        <f t="shared" si="26"/>
        <v>3.23</v>
      </c>
      <c r="P34" s="3">
        <f t="shared" si="26"/>
        <v>3.38</v>
      </c>
      <c r="Q34" s="3">
        <f t="shared" si="26"/>
        <v>3.43</v>
      </c>
      <c r="R34" s="3">
        <f t="shared" si="26"/>
        <v>1.59</v>
      </c>
      <c r="S34" s="3">
        <f t="shared" si="26"/>
        <v>3.54</v>
      </c>
      <c r="T34" s="3">
        <f t="shared" si="26"/>
        <v>3.25</v>
      </c>
      <c r="U34" s="3">
        <f t="shared" si="26"/>
        <v>3.42</v>
      </c>
      <c r="V34" s="3">
        <f t="shared" si="26"/>
        <v>2.68</v>
      </c>
      <c r="W34" s="3">
        <f t="shared" si="26"/>
        <v>2.48</v>
      </c>
      <c r="X34" s="3">
        <f t="shared" si="26"/>
        <v>2.63</v>
      </c>
      <c r="Y34" s="3">
        <f t="shared" si="26"/>
        <v>1.73</v>
      </c>
      <c r="Z34" s="3">
        <f t="shared" si="26"/>
        <v>1.28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1.28</v>
      </c>
      <c r="E35" s="3">
        <f>IFERROR(INDEX(E51:E500,MATCH($A$35,$C$51:$C$500,0)),"")</f>
        <v>0.92</v>
      </c>
      <c r="H35" s="3">
        <f>IFERROR(INDEX(D35:G35,COUNT(D35:G35)),"")</f>
        <v>0.92</v>
      </c>
      <c r="I35" s="3">
        <f t="shared" ref="I35:Z35" si="27">IFERROR(INDEX(I51:I500,MATCH($C$35,$C$51:$C$500,0)),"")</f>
        <v>0.28000000000000003</v>
      </c>
      <c r="J35" s="3">
        <f t="shared" si="27"/>
        <v>0.37</v>
      </c>
      <c r="K35" s="3">
        <f t="shared" si="27"/>
        <v>0.28000000000000003</v>
      </c>
      <c r="L35" s="3">
        <f t="shared" si="27"/>
        <v>1.61</v>
      </c>
      <c r="M35" s="3">
        <f t="shared" si="27"/>
        <v>0.97</v>
      </c>
      <c r="N35" s="3">
        <f t="shared" si="27"/>
        <v>1.18</v>
      </c>
      <c r="O35" s="3">
        <f t="shared" si="27"/>
        <v>0.95</v>
      </c>
      <c r="P35" s="3">
        <f t="shared" si="27"/>
        <v>0.94</v>
      </c>
      <c r="Q35" s="3">
        <f t="shared" si="27"/>
        <v>0.67</v>
      </c>
      <c r="R35" s="3">
        <f t="shared" si="27"/>
        <v>0.48</v>
      </c>
      <c r="S35" s="3">
        <f t="shared" si="27"/>
        <v>0.42</v>
      </c>
      <c r="T35" s="3">
        <f t="shared" si="27"/>
        <v>0.64</v>
      </c>
      <c r="U35" s="3">
        <f t="shared" si="27"/>
        <v>0.71</v>
      </c>
      <c r="V35" s="3">
        <f t="shared" si="27"/>
        <v>0.77</v>
      </c>
      <c r="W35" s="3">
        <f t="shared" si="27"/>
        <v>0.46</v>
      </c>
      <c r="X35" s="3">
        <f t="shared" si="27"/>
        <v>0.88</v>
      </c>
      <c r="Y35" s="3">
        <f t="shared" si="27"/>
        <v>0.45</v>
      </c>
      <c r="Z35" s="3">
        <f t="shared" si="27"/>
        <v>0.43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2285732000000</v>
      </c>
      <c r="E51" s="5">
        <v>3346193000000</v>
      </c>
      <c r="F51" s="5">
        <v>1625893000000</v>
      </c>
      <c r="G51" s="5">
        <v>4406969000000</v>
      </c>
      <c r="I51" s="5">
        <v>11741672000000</v>
      </c>
      <c r="J51" s="5">
        <v>11743978000000</v>
      </c>
      <c r="K51" s="5">
        <v>14411212000000</v>
      </c>
      <c r="L51" s="5">
        <v>3138377000000</v>
      </c>
      <c r="M51" s="5">
        <v>2850555000000</v>
      </c>
      <c r="N51" s="5">
        <v>2975443000000</v>
      </c>
      <c r="O51" s="5">
        <v>4668568000000</v>
      </c>
      <c r="P51" s="5">
        <v>4567854000000</v>
      </c>
      <c r="Q51" s="5">
        <v>5379132000000</v>
      </c>
      <c r="R51" s="5">
        <v>5174332000000</v>
      </c>
      <c r="S51" s="5">
        <v>5240137000000</v>
      </c>
      <c r="T51" s="5">
        <v>4748510000000</v>
      </c>
      <c r="U51" s="5">
        <v>3836395000000</v>
      </c>
      <c r="V51" s="5">
        <v>2750063000000</v>
      </c>
      <c r="W51" s="5">
        <v>3645784000000</v>
      </c>
      <c r="X51" s="5">
        <v>2629005000000</v>
      </c>
      <c r="Y51" s="5">
        <v>2285864000000</v>
      </c>
      <c r="Z51" s="5">
        <v>1403595000000</v>
      </c>
    </row>
    <row r="52" spans="2:26" ht="15.5" x14ac:dyDescent="0.35">
      <c r="C52" t="s">
        <v>235</v>
      </c>
      <c r="D52" s="5">
        <v>85471000000</v>
      </c>
      <c r="E52" s="5">
        <v>107167000000</v>
      </c>
      <c r="F52" s="5">
        <v>102369000000</v>
      </c>
      <c r="G52" s="5">
        <v>65678000000</v>
      </c>
      <c r="I52" s="5">
        <v>334343000000</v>
      </c>
      <c r="J52" s="5">
        <v>436888000000</v>
      </c>
      <c r="K52" s="5">
        <v>451417000000</v>
      </c>
    </row>
    <row r="53" spans="2:26" ht="15.5" x14ac:dyDescent="0.35">
      <c r="C53" t="s">
        <v>236</v>
      </c>
      <c r="D53" s="5">
        <v>-1514427000000</v>
      </c>
      <c r="E53" s="5">
        <v>-1507461000000</v>
      </c>
      <c r="F53" s="5">
        <v>-1549494000000</v>
      </c>
      <c r="G53" s="5">
        <v>-1665924000000</v>
      </c>
      <c r="I53" s="5">
        <v>-6656880000000</v>
      </c>
      <c r="J53" s="5">
        <v>-6545430000000</v>
      </c>
      <c r="K53" s="5">
        <v>-5381905000000</v>
      </c>
    </row>
    <row r="54" spans="2:26" ht="15.5" x14ac:dyDescent="0.35">
      <c r="C54" t="s">
        <v>237</v>
      </c>
      <c r="F54" s="5">
        <v>-1690721000000</v>
      </c>
      <c r="G54" s="5">
        <v>1690721000000</v>
      </c>
      <c r="K54" s="5">
        <v>2201896000000</v>
      </c>
      <c r="L54" s="5">
        <v>2246217000000</v>
      </c>
      <c r="M54" s="5">
        <v>2364305000000</v>
      </c>
      <c r="N54" s="5">
        <v>2511637000000</v>
      </c>
      <c r="O54" s="5">
        <v>3920930000000</v>
      </c>
      <c r="P54" s="5">
        <v>3920228000000</v>
      </c>
      <c r="Q54" s="5">
        <v>4209352000000</v>
      </c>
      <c r="R54" s="5">
        <v>3602671000000</v>
      </c>
      <c r="S54" s="5">
        <v>4681913000000</v>
      </c>
      <c r="T54" s="5">
        <v>4002136000000</v>
      </c>
      <c r="U54" s="5">
        <v>3527613000000</v>
      </c>
      <c r="V54" s="5">
        <v>2465005000000</v>
      </c>
      <c r="W54" s="5">
        <v>2622783000000</v>
      </c>
      <c r="X54" s="5">
        <v>1551505000000</v>
      </c>
      <c r="Y54" s="5">
        <v>1191336000000</v>
      </c>
      <c r="Z54" s="5">
        <v>1315476000000</v>
      </c>
    </row>
    <row r="55" spans="2:26" ht="15.5" x14ac:dyDescent="0.35">
      <c r="C55" t="s">
        <v>238</v>
      </c>
      <c r="F55" s="5">
        <v>245376000000</v>
      </c>
      <c r="G55" s="5">
        <v>-245376000000</v>
      </c>
      <c r="K55" s="5">
        <v>-190216000000</v>
      </c>
      <c r="L55" s="5">
        <v>-176014000000</v>
      </c>
      <c r="M55" s="5">
        <v>-186010000000</v>
      </c>
      <c r="N55" s="5">
        <v>-169535000000</v>
      </c>
      <c r="O55" s="5">
        <v>-139007000000</v>
      </c>
      <c r="P55" s="5">
        <v>-107964000000</v>
      </c>
      <c r="Q55" s="5">
        <v>-100035000000</v>
      </c>
      <c r="R55" s="5">
        <v>-74821000000</v>
      </c>
      <c r="S55" s="5">
        <v>-300910000000</v>
      </c>
      <c r="T55" s="5">
        <v>-214095000000</v>
      </c>
      <c r="U55" s="5">
        <v>-130912000000</v>
      </c>
      <c r="V55" s="5">
        <v>-98396000000</v>
      </c>
      <c r="W55" s="5">
        <v>-82599000000</v>
      </c>
      <c r="X55" s="5">
        <v>-68053000000</v>
      </c>
      <c r="Y55" s="5">
        <v>-77320000000</v>
      </c>
      <c r="Z55" s="5">
        <v>-60702000000</v>
      </c>
    </row>
    <row r="56" spans="2:26" ht="15.5" x14ac:dyDescent="0.35">
      <c r="C56" t="s">
        <v>239</v>
      </c>
      <c r="F56" s="5">
        <v>-3247000000</v>
      </c>
      <c r="G56" s="5">
        <v>3247000000</v>
      </c>
      <c r="K56" s="5">
        <v>-15903000000</v>
      </c>
      <c r="L56" s="5">
        <v>-8282000000</v>
      </c>
      <c r="M56" s="5">
        <v>-4437000000</v>
      </c>
      <c r="N56" s="5">
        <v>-1941000000</v>
      </c>
      <c r="O56" s="5">
        <v>-4978000000</v>
      </c>
      <c r="P56" s="5">
        <v>-5725000000</v>
      </c>
      <c r="Q56" s="5">
        <v>-4312000000</v>
      </c>
      <c r="R56" s="5">
        <v>-2615000000</v>
      </c>
      <c r="S56" s="5">
        <v>12215000000</v>
      </c>
      <c r="T56" s="5">
        <v>-51990000000</v>
      </c>
      <c r="U56" s="5">
        <v>-18441000000</v>
      </c>
      <c r="V56" s="5">
        <v>711000000</v>
      </c>
      <c r="W56" s="5">
        <v>-3991000000</v>
      </c>
      <c r="X56" s="5">
        <v>-12526000000</v>
      </c>
      <c r="Y56" s="5">
        <v>-13679000000</v>
      </c>
      <c r="Z56" s="5">
        <v>-10957000000</v>
      </c>
    </row>
    <row r="57" spans="2:26" ht="15.5" x14ac:dyDescent="0.35">
      <c r="C57" t="s">
        <v>240</v>
      </c>
      <c r="F57" s="5">
        <v>152000000</v>
      </c>
      <c r="G57" s="5">
        <v>-152000000</v>
      </c>
      <c r="K57" s="5">
        <v>-761000000</v>
      </c>
      <c r="L57" s="5">
        <v>-15000000</v>
      </c>
      <c r="M57" s="5">
        <v>-12548000000</v>
      </c>
      <c r="N57" s="5">
        <v>16250000000</v>
      </c>
      <c r="O57" s="5">
        <v>642000000</v>
      </c>
      <c r="P57" s="5">
        <v>1141000000</v>
      </c>
      <c r="Q57" s="5">
        <v>632000000</v>
      </c>
      <c r="R57" s="5">
        <v>799000000</v>
      </c>
      <c r="S57" s="5">
        <v>-11363000000</v>
      </c>
      <c r="T57" s="5">
        <v>53226000000</v>
      </c>
      <c r="U57" s="5">
        <v>21872000000</v>
      </c>
      <c r="V57" s="5">
        <v>-7667000000</v>
      </c>
    </row>
    <row r="58" spans="2:26" ht="15.5" x14ac:dyDescent="0.35">
      <c r="C58" t="s">
        <v>241</v>
      </c>
      <c r="T58" s="5">
        <v>2117000000</v>
      </c>
      <c r="U58" s="5">
        <v>11701000000</v>
      </c>
      <c r="V58" s="5">
        <v>7592000000</v>
      </c>
    </row>
    <row r="59" spans="2:26" ht="15.5" x14ac:dyDescent="0.35">
      <c r="C59" t="s">
        <v>242</v>
      </c>
      <c r="D59" s="5">
        <v>-561821000000</v>
      </c>
      <c r="E59" s="5">
        <v>446155000000</v>
      </c>
      <c r="F59" s="5">
        <v>375346000000</v>
      </c>
      <c r="G59" s="5">
        <v>331036000000</v>
      </c>
      <c r="I59" s="5">
        <v>711209000000</v>
      </c>
      <c r="J59" s="5">
        <v>794843000000</v>
      </c>
      <c r="K59" s="5">
        <v>479431000000</v>
      </c>
      <c r="L59" s="5">
        <v>645953000000</v>
      </c>
      <c r="M59" s="5">
        <v>573769000000</v>
      </c>
      <c r="N59" s="5">
        <v>746472000000</v>
      </c>
      <c r="O59" s="5">
        <v>748105000000</v>
      </c>
      <c r="P59" s="5">
        <v>863120000000</v>
      </c>
      <c r="Q59" s="5">
        <v>949638000000</v>
      </c>
      <c r="R59" s="5">
        <v>738440000000</v>
      </c>
      <c r="S59" s="5">
        <v>964554000000</v>
      </c>
      <c r="T59" s="5">
        <v>668014000000</v>
      </c>
      <c r="U59" s="5">
        <v>447475000000</v>
      </c>
      <c r="V59" s="5">
        <v>232428000000</v>
      </c>
      <c r="W59" s="5">
        <v>1079539000000</v>
      </c>
      <c r="X59" s="5">
        <v>1193636000000</v>
      </c>
      <c r="Y59" s="5">
        <v>1177947000000</v>
      </c>
      <c r="Z59" s="5">
        <v>154336000000</v>
      </c>
    </row>
    <row r="60" spans="2:26" ht="15.5" x14ac:dyDescent="0.35">
      <c r="C60" t="s">
        <v>243</v>
      </c>
      <c r="D60" s="5">
        <v>-11390000000</v>
      </c>
      <c r="E60" s="5">
        <v>117453000000</v>
      </c>
      <c r="F60" s="5">
        <v>35295000000</v>
      </c>
      <c r="G60" s="5">
        <v>101096000000</v>
      </c>
      <c r="I60" s="5">
        <v>287204000000</v>
      </c>
      <c r="J60" s="5">
        <v>161215000000</v>
      </c>
      <c r="K60" s="5">
        <v>311277000000</v>
      </c>
      <c r="L60" s="5">
        <v>65148000000</v>
      </c>
      <c r="M60" s="5">
        <v>148000000000</v>
      </c>
      <c r="N60" s="5">
        <v>-84868000000</v>
      </c>
      <c r="O60" s="5">
        <v>68451000000</v>
      </c>
      <c r="P60" s="5">
        <v>43121000000</v>
      </c>
      <c r="Q60" s="5">
        <v>66998000000</v>
      </c>
      <c r="R60" s="5">
        <v>695259000000</v>
      </c>
      <c r="S60" s="5">
        <v>26732000000</v>
      </c>
      <c r="T60" s="5">
        <v>80472000000</v>
      </c>
      <c r="U60" s="5">
        <v>2977000000</v>
      </c>
      <c r="V60" s="5">
        <v>21580000000</v>
      </c>
    </row>
    <row r="61" spans="2:26" ht="15.5" x14ac:dyDescent="0.35">
      <c r="C61" t="s">
        <v>244</v>
      </c>
      <c r="D61" s="5">
        <v>197714000000</v>
      </c>
      <c r="E61" s="5">
        <v>-197714000000</v>
      </c>
      <c r="F61" s="5">
        <v>-50346000000</v>
      </c>
      <c r="G61" s="5">
        <v>69881000000</v>
      </c>
      <c r="K61" s="5">
        <v>34013000000</v>
      </c>
      <c r="L61" s="5">
        <v>347929000000</v>
      </c>
      <c r="M61" s="5">
        <v>-58168000000</v>
      </c>
      <c r="N61" s="5">
        <v>-58873000000</v>
      </c>
      <c r="O61" s="5">
        <v>32542000000</v>
      </c>
      <c r="P61" s="5">
        <v>-204820000000</v>
      </c>
      <c r="Q61" s="5">
        <v>201336000000</v>
      </c>
      <c r="R61" s="5">
        <v>199717000000</v>
      </c>
      <c r="S61" s="5">
        <v>-158271000000</v>
      </c>
      <c r="T61" s="5">
        <v>206158000000</v>
      </c>
      <c r="U61" s="5">
        <v>-39828000000</v>
      </c>
      <c r="V61" s="5">
        <v>99891000000</v>
      </c>
    </row>
    <row r="62" spans="2:26" ht="15.5" x14ac:dyDescent="0.35">
      <c r="C62" t="s">
        <v>81</v>
      </c>
      <c r="D62" s="5">
        <v>-327214000000</v>
      </c>
      <c r="E62" s="5">
        <v>-1861853000000</v>
      </c>
      <c r="F62" s="5">
        <v>-149790000000</v>
      </c>
      <c r="G62" s="5">
        <v>733829000000</v>
      </c>
      <c r="I62" s="5">
        <v>-367219000000</v>
      </c>
      <c r="J62" s="5">
        <v>1212687000000</v>
      </c>
      <c r="K62" s="5">
        <v>-199510000000</v>
      </c>
      <c r="L62" s="5">
        <v>-577554000000</v>
      </c>
      <c r="M62" s="5">
        <v>-199882000000</v>
      </c>
      <c r="N62" s="5">
        <v>917595000000</v>
      </c>
      <c r="O62" s="5">
        <v>-149902000000</v>
      </c>
      <c r="P62" s="5">
        <v>223098000000</v>
      </c>
      <c r="Q62" s="5">
        <v>70628000000</v>
      </c>
      <c r="R62" s="5">
        <v>3212164000000</v>
      </c>
      <c r="S62" s="5">
        <v>282000000</v>
      </c>
      <c r="T62" s="5">
        <v>40070000000</v>
      </c>
      <c r="U62" s="5">
        <v>-93044000000</v>
      </c>
      <c r="V62" s="5">
        <v>29972000000</v>
      </c>
      <c r="W62" s="5">
        <v>-9230000000</v>
      </c>
      <c r="X62" s="5">
        <v>-305191000000</v>
      </c>
    </row>
    <row r="63" spans="2:26" ht="15.5" x14ac:dyDescent="0.35">
      <c r="C63" t="s">
        <v>85</v>
      </c>
      <c r="D63" s="5">
        <v>-1703825000000</v>
      </c>
      <c r="E63" s="5">
        <v>-1911678000000</v>
      </c>
      <c r="F63" s="5">
        <v>-224020000000</v>
      </c>
      <c r="G63" s="5">
        <v>-3185396000000</v>
      </c>
      <c r="I63" s="5">
        <v>-7374174000000</v>
      </c>
      <c r="J63" s="5">
        <v>-7515245000000</v>
      </c>
      <c r="K63" s="5">
        <v>-10122963000000</v>
      </c>
      <c r="L63" s="5">
        <v>-2153529000000</v>
      </c>
      <c r="M63" s="5">
        <v>-2312936000000</v>
      </c>
      <c r="N63" s="5">
        <v>-2472341000000</v>
      </c>
      <c r="O63" s="5">
        <v>-3939127000000</v>
      </c>
      <c r="P63" s="5">
        <v>-3881841000000</v>
      </c>
      <c r="Q63" s="5">
        <v>-4604449000000</v>
      </c>
      <c r="R63" s="5">
        <v>-4036254000000</v>
      </c>
      <c r="S63" s="5">
        <v>-4607256000000</v>
      </c>
      <c r="T63" s="5">
        <v>-4212088000000</v>
      </c>
      <c r="U63" s="5">
        <v>-3661699000000</v>
      </c>
      <c r="V63" s="5">
        <v>-2466644000000</v>
      </c>
      <c r="W63" s="5">
        <v>-2559153000000</v>
      </c>
      <c r="X63" s="5">
        <v>-1720426000000</v>
      </c>
      <c r="Y63" s="5">
        <v>-1671613000000</v>
      </c>
      <c r="Z63" s="5">
        <v>-910864000000</v>
      </c>
    </row>
    <row r="64" spans="2:26" ht="15.5" x14ac:dyDescent="0.35">
      <c r="C64" t="s">
        <v>245</v>
      </c>
      <c r="F64" s="5">
        <v>1028885000000</v>
      </c>
      <c r="G64" s="5">
        <v>-1028885000000</v>
      </c>
      <c r="K64" s="5">
        <v>-1521673000000</v>
      </c>
      <c r="L64" s="5">
        <v>-1863122000000</v>
      </c>
      <c r="M64" s="5">
        <v>-1590340000000</v>
      </c>
      <c r="N64" s="5">
        <v>-1733109000000</v>
      </c>
      <c r="O64" s="5">
        <v>-3424168000000</v>
      </c>
      <c r="P64" s="5">
        <v>-3218860000000</v>
      </c>
      <c r="Q64" s="5">
        <v>-4148041000000</v>
      </c>
      <c r="R64" s="5">
        <v>-3332354000000</v>
      </c>
      <c r="S64" s="5">
        <v>-4541400000000</v>
      </c>
      <c r="T64" s="5">
        <v>-2502174000000</v>
      </c>
      <c r="U64" s="5">
        <v>-3310010000000</v>
      </c>
      <c r="V64" s="5">
        <v>-2118569000000</v>
      </c>
      <c r="W64" s="5">
        <v>-1533253000000</v>
      </c>
      <c r="X64" s="5">
        <v>-1258811000000</v>
      </c>
      <c r="Y64" s="5">
        <v>-820073000000</v>
      </c>
      <c r="Z64" s="5">
        <v>-1495461000000</v>
      </c>
    </row>
    <row r="65" spans="3:26" ht="15.5" x14ac:dyDescent="0.35">
      <c r="C65" t="s">
        <v>246</v>
      </c>
      <c r="F65" s="5">
        <v>-199339000000</v>
      </c>
      <c r="G65" s="5">
        <v>199339000000</v>
      </c>
      <c r="K65" s="5">
        <v>244417000000</v>
      </c>
      <c r="L65" s="5">
        <v>224037000000</v>
      </c>
      <c r="M65" s="5">
        <v>276822000000</v>
      </c>
      <c r="N65" s="5">
        <v>150501000000</v>
      </c>
      <c r="O65" s="5">
        <v>121964000000</v>
      </c>
      <c r="P65" s="5">
        <v>68765000000</v>
      </c>
      <c r="Q65" s="5">
        <v>58567000000</v>
      </c>
      <c r="R65" s="5">
        <v>58223000000</v>
      </c>
      <c r="S65" s="5">
        <v>107703000000</v>
      </c>
      <c r="T65" s="5">
        <v>121068000000</v>
      </c>
      <c r="U65" s="5">
        <v>48483000000</v>
      </c>
      <c r="V65" s="5">
        <v>40558000000</v>
      </c>
      <c r="W65" s="5">
        <v>30551000000</v>
      </c>
      <c r="X65" s="5">
        <v>19770000000</v>
      </c>
      <c r="Y65" s="5">
        <v>16973000000</v>
      </c>
      <c r="Z65" s="5">
        <v>5769000000</v>
      </c>
    </row>
    <row r="66" spans="3:26" ht="15.5" x14ac:dyDescent="0.35">
      <c r="C66" t="s">
        <v>247</v>
      </c>
      <c r="V66" s="5">
        <v>-1123000000</v>
      </c>
      <c r="W66" s="5">
        <v>-526000000</v>
      </c>
      <c r="X66" s="5">
        <v>1255000000</v>
      </c>
      <c r="Y66" s="5">
        <v>7033000000</v>
      </c>
      <c r="Z66" s="5">
        <v>-1478000000</v>
      </c>
    </row>
    <row r="67" spans="3:26" ht="15.5" x14ac:dyDescent="0.35">
      <c r="C67" t="s">
        <v>248</v>
      </c>
      <c r="F67" s="5">
        <v>174513000000</v>
      </c>
      <c r="G67" s="5">
        <v>-174513000000</v>
      </c>
      <c r="V67" s="5">
        <v>-49048000000</v>
      </c>
      <c r="W67" s="5">
        <v>-533483000000</v>
      </c>
      <c r="X67" s="5">
        <v>-224708000000</v>
      </c>
      <c r="Y67" s="5">
        <v>-665845000000</v>
      </c>
      <c r="Z67" s="5">
        <v>750637000000</v>
      </c>
    </row>
    <row r="68" spans="3:26" ht="15.5" x14ac:dyDescent="0.35">
      <c r="C68" t="s">
        <v>249</v>
      </c>
      <c r="D68" s="5">
        <v>19690000000</v>
      </c>
      <c r="E68" s="5">
        <v>25610000000</v>
      </c>
      <c r="F68" s="5">
        <v>69885000000</v>
      </c>
      <c r="G68" s="5">
        <v>-28860000000</v>
      </c>
      <c r="I68" s="5">
        <v>55266000000</v>
      </c>
      <c r="J68" s="5">
        <v>-48088000000</v>
      </c>
      <c r="K68" s="5">
        <v>96378000000</v>
      </c>
    </row>
    <row r="69" spans="3:26" ht="15.5" x14ac:dyDescent="0.35">
      <c r="C69" t="s">
        <v>250</v>
      </c>
      <c r="W69" s="5">
        <v>-32111000000</v>
      </c>
      <c r="X69" s="5">
        <v>-28737000000</v>
      </c>
      <c r="Y69" s="5">
        <v>-24247000000</v>
      </c>
      <c r="Z69" s="5">
        <v>-22549000000</v>
      </c>
    </row>
    <row r="70" spans="3:26" ht="15.5" x14ac:dyDescent="0.35">
      <c r="C70" t="s">
        <v>251</v>
      </c>
      <c r="F70" s="5">
        <v>207615000000</v>
      </c>
      <c r="G70" s="5">
        <v>-207615000000</v>
      </c>
      <c r="K70" s="5">
        <v>-417469000000</v>
      </c>
      <c r="L70" s="5">
        <v>-432285000000</v>
      </c>
      <c r="M70" s="5">
        <v>-417556000000</v>
      </c>
      <c r="N70" s="5">
        <v>-390063000000</v>
      </c>
      <c r="O70" s="5">
        <v>-361118000000</v>
      </c>
      <c r="P70" s="5">
        <v>-297577000000</v>
      </c>
      <c r="Q70" s="5">
        <v>-262277000000</v>
      </c>
      <c r="R70" s="5">
        <v>-216882000000</v>
      </c>
      <c r="S70" s="5">
        <v>-292894000000</v>
      </c>
      <c r="T70" s="5">
        <v>-8943000000</v>
      </c>
      <c r="U70" s="5">
        <v>-187554000000</v>
      </c>
      <c r="V70" s="5">
        <v>-189987000000</v>
      </c>
      <c r="W70" s="5">
        <v>-128980000000</v>
      </c>
      <c r="X70" s="5">
        <v>-123407000000</v>
      </c>
      <c r="Y70" s="5">
        <v>-100808000000</v>
      </c>
      <c r="Z70" s="5">
        <v>-72810000000</v>
      </c>
    </row>
    <row r="71" spans="3:26" ht="15.5" x14ac:dyDescent="0.35">
      <c r="C71" t="s">
        <v>252</v>
      </c>
      <c r="L71" s="5">
        <v>-362256000000</v>
      </c>
      <c r="M71" s="5">
        <v>-392017000000</v>
      </c>
      <c r="N71" s="5">
        <v>-488218000000</v>
      </c>
      <c r="O71" s="5">
        <v>-426456000000</v>
      </c>
      <c r="P71" s="5">
        <v>-436603000000</v>
      </c>
      <c r="Q71" s="5">
        <v>-426402000000</v>
      </c>
      <c r="R71" s="5">
        <v>-483944000000</v>
      </c>
      <c r="S71" s="5">
        <v>-589729000000</v>
      </c>
      <c r="T71" s="5">
        <v>-409193000000</v>
      </c>
      <c r="U71" s="5">
        <v>-199020000000</v>
      </c>
      <c r="V71" s="5">
        <v>-149423000000</v>
      </c>
      <c r="W71" s="5">
        <v>-115501000000</v>
      </c>
      <c r="X71" s="5">
        <v>-105788000000</v>
      </c>
      <c r="Y71" s="5">
        <v>-84646000000</v>
      </c>
      <c r="Z71" s="5">
        <v>-74972000000</v>
      </c>
    </row>
    <row r="72" spans="3:26" ht="15.5" x14ac:dyDescent="0.35">
      <c r="C72" t="s">
        <v>94</v>
      </c>
      <c r="D72" s="5">
        <v>581907000000</v>
      </c>
      <c r="E72" s="5">
        <v>1434515000000</v>
      </c>
      <c r="F72" s="5">
        <v>1401873000000</v>
      </c>
      <c r="G72" s="5">
        <v>1221573000000</v>
      </c>
      <c r="I72" s="5">
        <v>4367498000000</v>
      </c>
      <c r="J72" s="5">
        <v>4228733000000</v>
      </c>
      <c r="K72" s="5">
        <v>4288249000000</v>
      </c>
      <c r="L72" s="5">
        <v>984848000000</v>
      </c>
      <c r="M72" s="5">
        <v>537619000000</v>
      </c>
      <c r="N72" s="5">
        <v>503102000000</v>
      </c>
      <c r="O72" s="5">
        <v>729441000000</v>
      </c>
      <c r="P72" s="5">
        <v>686013000000</v>
      </c>
      <c r="Q72" s="5">
        <v>774683000000</v>
      </c>
      <c r="R72" s="5">
        <v>1138078000000</v>
      </c>
      <c r="S72" s="5">
        <v>632881000000</v>
      </c>
      <c r="T72" s="5">
        <v>536422000000</v>
      </c>
      <c r="U72" s="5">
        <v>241788000000</v>
      </c>
      <c r="V72" s="5">
        <v>258364000000</v>
      </c>
      <c r="W72" s="5">
        <v>1086631000000</v>
      </c>
      <c r="X72" s="5">
        <v>908579000000</v>
      </c>
      <c r="Y72" s="5">
        <v>614251000000</v>
      </c>
      <c r="Z72" s="5">
        <v>492731000000</v>
      </c>
    </row>
    <row r="73" spans="3:26" ht="15.5" x14ac:dyDescent="0.35">
      <c r="C73" t="s">
        <v>95</v>
      </c>
      <c r="D73" s="5">
        <v>4018000000</v>
      </c>
      <c r="E73" s="5">
        <v>2427000000</v>
      </c>
      <c r="F73" s="5">
        <v>25674000000</v>
      </c>
      <c r="G73" s="5">
        <v>-99130000000</v>
      </c>
      <c r="I73" s="5">
        <v>55583000000</v>
      </c>
      <c r="J73" s="5">
        <v>31254000000</v>
      </c>
      <c r="K73" s="5">
        <v>52169000000</v>
      </c>
      <c r="L73" s="5">
        <v>1402558000000</v>
      </c>
      <c r="M73" s="5">
        <v>951064000000</v>
      </c>
      <c r="N73" s="5">
        <v>1430419000000</v>
      </c>
      <c r="O73" s="5">
        <v>1566348000000</v>
      </c>
      <c r="P73" s="5">
        <v>1456484000000</v>
      </c>
      <c r="Q73" s="5">
        <v>1115205000000</v>
      </c>
      <c r="R73" s="5">
        <v>1172858000000</v>
      </c>
      <c r="S73" s="5">
        <v>654149000000</v>
      </c>
      <c r="T73" s="5">
        <v>1127394000000</v>
      </c>
      <c r="U73" s="5">
        <v>1107312000000</v>
      </c>
      <c r="V73" s="5">
        <v>1019537000000</v>
      </c>
    </row>
    <row r="74" spans="3:26" ht="15.5" x14ac:dyDescent="0.35">
      <c r="C74" t="s">
        <v>253</v>
      </c>
      <c r="D74" s="5">
        <v>4018000000</v>
      </c>
      <c r="E74" s="5">
        <v>2427000000</v>
      </c>
      <c r="F74" s="5">
        <v>25674000000</v>
      </c>
      <c r="G74" s="5">
        <v>-99130000000</v>
      </c>
      <c r="I74" s="5">
        <v>55583000000</v>
      </c>
      <c r="J74" s="5">
        <v>31254000000</v>
      </c>
      <c r="K74" s="5">
        <v>52169000000</v>
      </c>
      <c r="L74" s="5">
        <v>1402558000000</v>
      </c>
      <c r="M74" s="5">
        <v>951064000000</v>
      </c>
      <c r="N74" s="5">
        <v>1430419000000</v>
      </c>
      <c r="O74" s="5">
        <v>1566348000000</v>
      </c>
      <c r="P74" s="5">
        <v>1456484000000</v>
      </c>
      <c r="Q74" s="5">
        <v>1115205000000</v>
      </c>
      <c r="R74" s="5">
        <v>1172858000000</v>
      </c>
      <c r="S74" s="5">
        <v>654149000000</v>
      </c>
      <c r="T74" s="5">
        <v>1127394000000</v>
      </c>
      <c r="U74" s="5">
        <v>1107312000000</v>
      </c>
      <c r="V74" s="5">
        <v>1019537000000</v>
      </c>
    </row>
    <row r="75" spans="3:26" ht="15.5" x14ac:dyDescent="0.35">
      <c r="C75" t="s">
        <v>96</v>
      </c>
      <c r="D75" s="5">
        <v>4018000000</v>
      </c>
      <c r="E75" s="5">
        <v>2427000000</v>
      </c>
      <c r="F75" s="5">
        <v>25674000000</v>
      </c>
      <c r="G75" s="5">
        <v>-99130000000</v>
      </c>
      <c r="I75" s="5">
        <v>55583000000</v>
      </c>
      <c r="J75" s="5">
        <v>31254000000</v>
      </c>
      <c r="K75" s="5">
        <v>52169000000</v>
      </c>
      <c r="L75" s="5">
        <v>1402558000000</v>
      </c>
      <c r="M75" s="5">
        <v>951064000000</v>
      </c>
      <c r="N75" s="5">
        <v>1430419000000</v>
      </c>
      <c r="O75" s="5">
        <v>1566348000000</v>
      </c>
      <c r="P75" s="5">
        <v>1456484000000</v>
      </c>
      <c r="Q75" s="5">
        <v>1115205000000</v>
      </c>
      <c r="R75" s="5">
        <v>1172858000000</v>
      </c>
      <c r="S75" s="5">
        <v>654149000000</v>
      </c>
      <c r="T75" s="5">
        <v>1127394000000</v>
      </c>
      <c r="U75" s="5">
        <v>1107312000000</v>
      </c>
      <c r="V75" s="5">
        <v>1019537000000</v>
      </c>
    </row>
    <row r="76" spans="3:26" ht="15.5" x14ac:dyDescent="0.35">
      <c r="C76" t="s">
        <v>29</v>
      </c>
      <c r="D76" s="5">
        <v>585925000000</v>
      </c>
      <c r="E76" s="5">
        <v>1436942000000</v>
      </c>
      <c r="F76" s="5">
        <v>1427547000000</v>
      </c>
      <c r="G76" s="5">
        <v>1122443000000</v>
      </c>
      <c r="I76" s="5">
        <v>4423081000000</v>
      </c>
      <c r="J76" s="5">
        <v>4259987000000</v>
      </c>
      <c r="K76" s="5">
        <v>4340418000000</v>
      </c>
      <c r="L76" s="5">
        <v>2387406000000</v>
      </c>
      <c r="M76" s="5">
        <v>1488683000000</v>
      </c>
      <c r="N76" s="5">
        <v>1933521000000</v>
      </c>
      <c r="O76" s="5">
        <v>2295789000000</v>
      </c>
      <c r="P76" s="5">
        <v>2142497000000</v>
      </c>
      <c r="Q76" s="5">
        <v>1889888000000</v>
      </c>
      <c r="R76" s="5">
        <v>2310936000000</v>
      </c>
      <c r="S76" s="5">
        <v>1287030000000</v>
      </c>
      <c r="T76" s="5">
        <v>1663816000000</v>
      </c>
      <c r="U76" s="5">
        <v>1349100000000</v>
      </c>
      <c r="V76" s="5">
        <v>1277901000000</v>
      </c>
      <c r="W76" s="5">
        <v>1086631000000</v>
      </c>
      <c r="X76" s="5">
        <v>908579000000</v>
      </c>
      <c r="Y76" s="5">
        <v>614251000000</v>
      </c>
      <c r="Z76" s="5">
        <v>492731000000</v>
      </c>
    </row>
    <row r="77" spans="3:26" ht="15.5" x14ac:dyDescent="0.35">
      <c r="C77" t="s">
        <v>28</v>
      </c>
      <c r="D77" s="5">
        <v>-192483000000</v>
      </c>
      <c r="E77" s="5">
        <v>-204224000000</v>
      </c>
      <c r="F77" s="5">
        <v>-462763000000</v>
      </c>
      <c r="G77" s="5">
        <v>-212403000000</v>
      </c>
      <c r="I77" s="5">
        <v>-1077012000000</v>
      </c>
      <c r="J77" s="5">
        <v>-735954000000</v>
      </c>
      <c r="K77" s="5">
        <v>-798267000000</v>
      </c>
      <c r="L77" s="5">
        <v>16366000000</v>
      </c>
      <c r="M77" s="5">
        <v>-2583000000</v>
      </c>
      <c r="N77" s="5">
        <v>-4141000000</v>
      </c>
      <c r="O77" s="5">
        <v>-3216000000</v>
      </c>
      <c r="P77" s="5">
        <v>-2120000000</v>
      </c>
      <c r="Q77" s="5">
        <v>-26400000000</v>
      </c>
      <c r="R77" s="5">
        <v>-447000000</v>
      </c>
      <c r="S77" s="5">
        <v>-18534000000</v>
      </c>
      <c r="T77" s="5">
        <v>-25498000000</v>
      </c>
      <c r="U77" s="5">
        <v>-19565000000</v>
      </c>
      <c r="V77" s="5">
        <v>-13733000000</v>
      </c>
      <c r="W77" s="5">
        <v>-12158000000</v>
      </c>
      <c r="X77" s="5">
        <v>-27540000000</v>
      </c>
      <c r="Y77" s="5">
        <v>-14423000000</v>
      </c>
      <c r="Z77" s="5">
        <v>-19869000000</v>
      </c>
    </row>
    <row r="78" spans="3:26" ht="15.5" x14ac:dyDescent="0.35">
      <c r="C78" t="s">
        <v>97</v>
      </c>
      <c r="D78" s="5">
        <v>-192483000000</v>
      </c>
      <c r="E78" s="5">
        <v>-204224000000</v>
      </c>
      <c r="F78" s="5">
        <v>-462763000000</v>
      </c>
      <c r="G78" s="5">
        <v>-212403000000</v>
      </c>
      <c r="I78" s="5">
        <v>-1077012000000</v>
      </c>
      <c r="J78" s="5">
        <v>-735954000000</v>
      </c>
      <c r="K78" s="5">
        <v>-798267000000</v>
      </c>
      <c r="L78" s="5">
        <v>-1622000000</v>
      </c>
      <c r="M78" s="5">
        <v>-2583000000</v>
      </c>
      <c r="N78" s="5">
        <v>-4141000000</v>
      </c>
      <c r="O78" s="5">
        <v>-3783000000</v>
      </c>
      <c r="P78" s="5">
        <v>-3481000000</v>
      </c>
      <c r="Q78" s="5">
        <v>-25143000000</v>
      </c>
      <c r="S78" s="5">
        <v>-25212000000</v>
      </c>
      <c r="T78" s="5">
        <v>-25498000000</v>
      </c>
      <c r="U78" s="5">
        <v>-19565000000</v>
      </c>
      <c r="V78" s="5">
        <v>-14354000000</v>
      </c>
      <c r="W78" s="5">
        <v>-13954000000</v>
      </c>
      <c r="X78" s="5">
        <v>-27540000000</v>
      </c>
      <c r="Y78" s="5">
        <v>-14423000000</v>
      </c>
      <c r="Z78" s="5">
        <v>-19869000000</v>
      </c>
    </row>
    <row r="79" spans="3:26" ht="15.5" x14ac:dyDescent="0.35">
      <c r="C79" t="s">
        <v>98</v>
      </c>
      <c r="L79" s="5">
        <v>17988000000</v>
      </c>
      <c r="O79" s="5">
        <v>567000000</v>
      </c>
      <c r="P79" s="5">
        <v>1361000000</v>
      </c>
      <c r="Q79" s="5">
        <v>-1257000000</v>
      </c>
      <c r="R79" s="5">
        <v>-447000000</v>
      </c>
      <c r="S79" s="5">
        <v>6678000000</v>
      </c>
      <c r="V79" s="5">
        <v>621000000</v>
      </c>
      <c r="W79" s="5">
        <v>1796000000</v>
      </c>
    </row>
    <row r="80" spans="3:26" ht="15.5" x14ac:dyDescent="0.35">
      <c r="C80" t="s">
        <v>99</v>
      </c>
      <c r="D80" s="5">
        <v>-192483000000</v>
      </c>
      <c r="E80" s="5">
        <v>-204224000000</v>
      </c>
      <c r="F80" s="5">
        <v>-462763000000</v>
      </c>
      <c r="G80" s="5">
        <v>-212403000000</v>
      </c>
      <c r="I80" s="5">
        <v>-1077012000000</v>
      </c>
      <c r="J80" s="5">
        <v>-735954000000</v>
      </c>
      <c r="K80" s="5">
        <v>-798267000000</v>
      </c>
      <c r="L80" s="5">
        <v>16366000000</v>
      </c>
      <c r="M80" s="5">
        <v>-2583000000</v>
      </c>
      <c r="N80" s="5">
        <v>-4141000000</v>
      </c>
      <c r="O80" s="5">
        <v>-3216000000</v>
      </c>
      <c r="P80" s="5">
        <v>-2120000000</v>
      </c>
      <c r="Q80" s="5">
        <v>-26400000000</v>
      </c>
      <c r="R80" s="5">
        <v>-447000000</v>
      </c>
      <c r="S80" s="5">
        <v>-18534000000</v>
      </c>
      <c r="T80" s="5">
        <v>-25498000000</v>
      </c>
      <c r="U80" s="5">
        <v>-19565000000</v>
      </c>
      <c r="V80" s="5">
        <v>-13733000000</v>
      </c>
      <c r="W80" s="5">
        <v>-12158000000</v>
      </c>
      <c r="X80" s="5">
        <v>-27540000000</v>
      </c>
      <c r="Y80" s="5">
        <v>-14423000000</v>
      </c>
      <c r="Z80" s="5">
        <v>-19869000000</v>
      </c>
    </row>
    <row r="81" spans="2:26" ht="15.5" x14ac:dyDescent="0.35">
      <c r="C81" t="s">
        <v>254</v>
      </c>
      <c r="D81" s="5">
        <v>393442000000</v>
      </c>
      <c r="E81" s="5">
        <v>1232718000000</v>
      </c>
      <c r="F81" s="5">
        <v>964784000000</v>
      </c>
      <c r="G81" s="5">
        <v>910040000000</v>
      </c>
      <c r="I81" s="5">
        <v>3346069000000</v>
      </c>
      <c r="J81" s="5">
        <v>3524033000000</v>
      </c>
      <c r="K81" s="5">
        <v>3542151000000</v>
      </c>
      <c r="L81" s="5">
        <v>2403772000000</v>
      </c>
      <c r="M81" s="5">
        <v>1486100000000</v>
      </c>
      <c r="N81" s="5">
        <v>1929380000000</v>
      </c>
      <c r="O81" s="5">
        <v>2292573000000</v>
      </c>
      <c r="P81" s="5">
        <v>2140377000000</v>
      </c>
      <c r="Q81" s="5">
        <v>1863488000000</v>
      </c>
      <c r="R81" s="5">
        <v>2310489000000</v>
      </c>
      <c r="S81" s="5">
        <v>1268496000000</v>
      </c>
      <c r="T81" s="5">
        <v>1638318000000</v>
      </c>
      <c r="U81" s="5">
        <v>1329535000000</v>
      </c>
      <c r="V81" s="5">
        <v>1264168000000</v>
      </c>
      <c r="W81" s="5">
        <v>1074473000000</v>
      </c>
      <c r="X81" s="5">
        <v>881039000000</v>
      </c>
      <c r="Y81" s="5">
        <v>599828000000</v>
      </c>
      <c r="Z81" s="5">
        <v>472862000000</v>
      </c>
    </row>
    <row r="82" spans="2:26" ht="15.5" x14ac:dyDescent="0.35">
      <c r="C82" t="s">
        <v>255</v>
      </c>
      <c r="Y82" s="5">
        <v>-199660000000</v>
      </c>
      <c r="Z82" s="5">
        <v>-158047000000</v>
      </c>
    </row>
    <row r="83" spans="2:26" ht="15.5" x14ac:dyDescent="0.35">
      <c r="C83" t="s">
        <v>256</v>
      </c>
      <c r="R83" s="5">
        <v>84666000000</v>
      </c>
    </row>
    <row r="84" spans="2:26" ht="15.5" x14ac:dyDescent="0.35">
      <c r="C84" t="s">
        <v>100</v>
      </c>
      <c r="D84" s="5">
        <v>393442000000</v>
      </c>
      <c r="E84" s="5">
        <v>1232718000000</v>
      </c>
      <c r="F84" s="5">
        <v>964784000000</v>
      </c>
      <c r="G84" s="5">
        <v>910040000000</v>
      </c>
      <c r="I84" s="5">
        <v>3346069000000</v>
      </c>
      <c r="J84" s="5">
        <v>3524033000000</v>
      </c>
      <c r="K84" s="5">
        <v>3542151000000</v>
      </c>
      <c r="L84" s="5">
        <v>2403772000000</v>
      </c>
      <c r="M84" s="5">
        <v>1486100000000</v>
      </c>
      <c r="N84" s="5">
        <v>1929380000000</v>
      </c>
      <c r="O84" s="5">
        <v>2292573000000</v>
      </c>
      <c r="P84" s="5">
        <v>2140377000000</v>
      </c>
      <c r="Q84" s="5">
        <v>1863488000000</v>
      </c>
      <c r="R84" s="5">
        <v>2395155000000</v>
      </c>
      <c r="S84" s="5">
        <v>1268496000000</v>
      </c>
      <c r="T84" s="5">
        <v>1638318000000</v>
      </c>
      <c r="U84" s="5">
        <v>1329535000000</v>
      </c>
      <c r="V84" s="5">
        <v>1264168000000</v>
      </c>
      <c r="W84" s="5">
        <v>1074473000000</v>
      </c>
      <c r="X84" s="5">
        <v>881039000000</v>
      </c>
      <c r="Y84" s="5">
        <v>400168000000</v>
      </c>
      <c r="Z84" s="5">
        <v>314815000000</v>
      </c>
    </row>
    <row r="85" spans="2:26" ht="15.5" x14ac:dyDescent="0.35">
      <c r="C85" t="s">
        <v>101</v>
      </c>
      <c r="D85" s="5">
        <v>-327214000000</v>
      </c>
      <c r="E85" s="5">
        <v>-1861853000000</v>
      </c>
      <c r="F85" s="5">
        <v>-149790000000</v>
      </c>
      <c r="G85" s="5">
        <v>733829000000</v>
      </c>
      <c r="I85" s="5">
        <v>-367219000000</v>
      </c>
      <c r="J85" s="5">
        <v>1212687000000</v>
      </c>
      <c r="K85" s="5">
        <v>-199510000000</v>
      </c>
      <c r="L85" s="5">
        <v>-577554000000</v>
      </c>
      <c r="M85" s="5">
        <v>-199882000000</v>
      </c>
      <c r="N85" s="5">
        <v>917595000000</v>
      </c>
      <c r="O85" s="5">
        <v>-149902000000</v>
      </c>
      <c r="P85" s="5">
        <v>223098000000</v>
      </c>
      <c r="Q85" s="5">
        <v>70628000000</v>
      </c>
      <c r="R85" s="5">
        <v>3212164000000</v>
      </c>
      <c r="S85" s="5">
        <v>282000000</v>
      </c>
      <c r="T85" s="5">
        <v>40070000000</v>
      </c>
      <c r="U85" s="5">
        <v>-93044000000</v>
      </c>
      <c r="V85" s="5">
        <v>29972000000</v>
      </c>
      <c r="W85" s="5">
        <v>-9230000000</v>
      </c>
      <c r="X85" s="5">
        <v>-305191000000</v>
      </c>
    </row>
    <row r="86" spans="2:26" ht="15.5" x14ac:dyDescent="0.35">
      <c r="C86" t="s">
        <v>116</v>
      </c>
    </row>
    <row r="87" spans="2:26" ht="15.5" x14ac:dyDescent="0.35">
      <c r="C87" t="s">
        <v>102</v>
      </c>
      <c r="D87" s="5">
        <v>-327214000000</v>
      </c>
      <c r="E87" s="5">
        <v>-1861853000000</v>
      </c>
      <c r="F87" s="5">
        <v>-149790000000</v>
      </c>
      <c r="G87" s="5">
        <v>733829000000</v>
      </c>
      <c r="I87" s="5">
        <v>-367219000000</v>
      </c>
      <c r="J87" s="5">
        <v>1212687000000</v>
      </c>
      <c r="K87" s="5">
        <v>-199510000000</v>
      </c>
      <c r="L87" s="5">
        <v>-577554000000</v>
      </c>
      <c r="M87" s="5">
        <v>-199882000000</v>
      </c>
      <c r="N87" s="5">
        <v>917595000000</v>
      </c>
      <c r="O87" s="5">
        <v>-149902000000</v>
      </c>
      <c r="P87" s="5">
        <v>223098000000</v>
      </c>
      <c r="Q87" s="5">
        <v>70628000000</v>
      </c>
      <c r="R87" s="5">
        <v>3212164000000</v>
      </c>
      <c r="S87" s="5">
        <v>282000000</v>
      </c>
      <c r="T87" s="5">
        <v>40070000000</v>
      </c>
      <c r="U87" s="5">
        <v>-93044000000</v>
      </c>
      <c r="V87" s="5">
        <v>29972000000</v>
      </c>
      <c r="W87" s="5">
        <v>-9230000000</v>
      </c>
      <c r="X87" s="5">
        <v>-305191000000</v>
      </c>
    </row>
    <row r="88" spans="2:26" ht="15.5" x14ac:dyDescent="0.35">
      <c r="C88" t="s">
        <v>103</v>
      </c>
      <c r="D88" s="5">
        <v>66228000000</v>
      </c>
      <c r="E88" s="5">
        <v>-629135000000</v>
      </c>
      <c r="F88" s="5">
        <v>814994000000</v>
      </c>
      <c r="G88" s="5">
        <v>1643869000000</v>
      </c>
      <c r="I88" s="5">
        <v>2978850000000</v>
      </c>
      <c r="J88" s="5">
        <v>4736720000000</v>
      </c>
      <c r="K88" s="5">
        <v>3342641000000</v>
      </c>
      <c r="L88" s="5">
        <v>1826218000000</v>
      </c>
      <c r="M88" s="5">
        <v>1286218000000</v>
      </c>
      <c r="N88" s="5">
        <v>2846975000000</v>
      </c>
      <c r="O88" s="5">
        <v>2142671000000</v>
      </c>
      <c r="P88" s="5">
        <v>2363475000000</v>
      </c>
      <c r="Q88" s="5">
        <v>1934116000000</v>
      </c>
      <c r="R88" s="5">
        <v>5607319000000</v>
      </c>
      <c r="S88" s="5">
        <v>1268778000000</v>
      </c>
      <c r="T88" s="5">
        <v>1678388000000</v>
      </c>
      <c r="U88" s="5">
        <v>1236491000000</v>
      </c>
      <c r="V88" s="5">
        <v>1294140000000</v>
      </c>
      <c r="W88" s="5">
        <v>1065243000000</v>
      </c>
      <c r="X88" s="5">
        <v>575848000000</v>
      </c>
    </row>
    <row r="89" spans="2:26" ht="15.5" x14ac:dyDescent="0.35">
      <c r="C89" t="s">
        <v>104</v>
      </c>
      <c r="D89" s="5">
        <v>393442000000</v>
      </c>
      <c r="E89" s="5">
        <v>1232718000000</v>
      </c>
      <c r="F89" s="5">
        <v>964784000000</v>
      </c>
      <c r="G89" s="5">
        <v>910040000000</v>
      </c>
      <c r="I89" s="5">
        <v>3346069000000</v>
      </c>
      <c r="J89" s="5">
        <v>3524033000000</v>
      </c>
      <c r="K89" s="5">
        <v>3542151000000</v>
      </c>
      <c r="L89" s="5">
        <v>2403772000000</v>
      </c>
      <c r="M89" s="5">
        <v>1486100000000</v>
      </c>
      <c r="N89" s="5">
        <v>1929380000000</v>
      </c>
      <c r="O89" s="5">
        <v>2292573000000</v>
      </c>
      <c r="P89" s="5">
        <v>2140377000000</v>
      </c>
      <c r="Q89" s="5">
        <v>1863488000000</v>
      </c>
      <c r="R89" s="5">
        <v>2395155000000</v>
      </c>
      <c r="S89" s="5">
        <v>1268496000000</v>
      </c>
      <c r="T89" s="5">
        <v>1638318000000</v>
      </c>
      <c r="U89" s="5">
        <v>1329535000000</v>
      </c>
      <c r="V89" s="5">
        <v>1264168000000</v>
      </c>
      <c r="W89" s="5">
        <v>1074473000000</v>
      </c>
      <c r="X89" s="5">
        <v>881039000000</v>
      </c>
      <c r="Y89" s="5">
        <v>400168000000</v>
      </c>
      <c r="Z89" s="5">
        <v>314815000000</v>
      </c>
    </row>
    <row r="90" spans="2:26" ht="15.5" x14ac:dyDescent="0.35">
      <c r="C90" t="s">
        <v>8</v>
      </c>
      <c r="D90" s="5">
        <v>-7916000000</v>
      </c>
      <c r="E90" s="5">
        <v>-180871000000</v>
      </c>
      <c r="F90" s="5">
        <v>59905000000</v>
      </c>
      <c r="G90" s="5">
        <v>753894000000</v>
      </c>
      <c r="I90" s="5">
        <v>-159814000000</v>
      </c>
      <c r="J90" s="5">
        <v>2556513000000</v>
      </c>
      <c r="K90" s="5">
        <v>870116000000</v>
      </c>
      <c r="L90" s="5">
        <v>1284991000000</v>
      </c>
      <c r="M90" s="5">
        <v>791112000000</v>
      </c>
      <c r="N90" s="5">
        <v>1609347000000</v>
      </c>
      <c r="O90" s="5">
        <v>1478799000000</v>
      </c>
      <c r="P90" s="5">
        <v>1488143000000</v>
      </c>
      <c r="Q90" s="5">
        <v>1062819000000</v>
      </c>
      <c r="R90" s="5">
        <v>3318039000000</v>
      </c>
      <c r="S90" s="5">
        <v>634130000000</v>
      </c>
      <c r="T90" s="5">
        <v>956741000000</v>
      </c>
      <c r="U90" s="5">
        <v>758430000000</v>
      </c>
      <c r="V90" s="5">
        <v>819621000000</v>
      </c>
      <c r="W90" s="5">
        <v>679236000000</v>
      </c>
      <c r="X90" s="5">
        <v>575848000000</v>
      </c>
    </row>
    <row r="91" spans="2:26" ht="15.5" x14ac:dyDescent="0.35">
      <c r="C91" t="s">
        <v>105</v>
      </c>
      <c r="D91" s="5">
        <v>74144000000</v>
      </c>
      <c r="E91" s="5">
        <v>-448264000000</v>
      </c>
      <c r="F91" s="5">
        <v>755089000000</v>
      </c>
      <c r="G91" s="5">
        <v>889975000000</v>
      </c>
      <c r="I91" s="5">
        <v>3138664000000</v>
      </c>
      <c r="J91" s="5">
        <v>2180207000000</v>
      </c>
      <c r="K91" s="5">
        <v>2472525000000</v>
      </c>
      <c r="L91" s="5">
        <v>541227000000</v>
      </c>
      <c r="M91" s="5">
        <v>495106000000</v>
      </c>
      <c r="N91" s="5">
        <v>1237628000000</v>
      </c>
      <c r="O91" s="5">
        <v>663872000000</v>
      </c>
      <c r="P91" s="5">
        <v>875332000000</v>
      </c>
      <c r="Q91" s="5">
        <v>871297000000</v>
      </c>
      <c r="R91" s="5">
        <v>2289280000000</v>
      </c>
      <c r="S91" s="5">
        <v>634648000000</v>
      </c>
      <c r="T91" s="5">
        <v>721647000000</v>
      </c>
      <c r="U91" s="5">
        <v>478061000000</v>
      </c>
      <c r="V91" s="5">
        <v>474519000000</v>
      </c>
      <c r="W91" s="5">
        <v>386007000000</v>
      </c>
    </row>
    <row r="92" spans="2:26" ht="15.5" x14ac:dyDescent="0.35">
      <c r="C92" t="s">
        <v>106</v>
      </c>
      <c r="D92" s="5">
        <v>393442000000</v>
      </c>
      <c r="E92" s="5">
        <v>1232718000000</v>
      </c>
      <c r="F92" s="5">
        <v>964784000000</v>
      </c>
      <c r="G92" s="5">
        <v>910040000000</v>
      </c>
      <c r="I92" s="5">
        <v>3346069000000</v>
      </c>
      <c r="J92" s="5">
        <v>3524033000000</v>
      </c>
      <c r="K92" s="5">
        <v>3542151000000</v>
      </c>
      <c r="L92" s="5">
        <v>2403772000000</v>
      </c>
      <c r="M92" s="5">
        <v>1486100000000</v>
      </c>
      <c r="N92" s="5">
        <v>1929380000000</v>
      </c>
      <c r="O92" s="5">
        <v>2292573000000</v>
      </c>
      <c r="P92" s="5">
        <v>2140377000000</v>
      </c>
      <c r="Q92" s="5">
        <v>1863488000000</v>
      </c>
      <c r="R92" s="5">
        <v>2395155000000</v>
      </c>
      <c r="S92" s="5">
        <v>1268496000000</v>
      </c>
      <c r="T92" s="5">
        <v>1638318000000</v>
      </c>
      <c r="U92" s="5">
        <v>1329535000000</v>
      </c>
      <c r="V92" s="5">
        <v>1264168000000</v>
      </c>
      <c r="W92" s="5">
        <v>1074473000000</v>
      </c>
      <c r="X92" s="5">
        <v>881039000000</v>
      </c>
      <c r="Y92" s="5">
        <v>400168000000</v>
      </c>
      <c r="Z92" s="5">
        <v>314815000000</v>
      </c>
    </row>
    <row r="93" spans="2:26" ht="15.5" x14ac:dyDescent="0.35">
      <c r="C93" t="s">
        <v>107</v>
      </c>
      <c r="D93" s="5">
        <v>66228000000</v>
      </c>
      <c r="E93" s="5">
        <v>-629135000000</v>
      </c>
      <c r="F93" s="5">
        <v>814994000000</v>
      </c>
      <c r="G93" s="5">
        <v>1643869000000</v>
      </c>
      <c r="I93" s="5">
        <v>2978850000000</v>
      </c>
      <c r="J93" s="5">
        <v>4736720000000</v>
      </c>
      <c r="K93" s="5">
        <v>3342641000000</v>
      </c>
      <c r="L93" s="5">
        <v>1826218000000</v>
      </c>
      <c r="M93" s="5">
        <v>1286218000000</v>
      </c>
      <c r="N93" s="5">
        <v>2846975000000</v>
      </c>
      <c r="O93" s="5">
        <v>2142671000000</v>
      </c>
      <c r="P93" s="5">
        <v>2363475000000</v>
      </c>
      <c r="Q93" s="5">
        <v>1934116000000</v>
      </c>
      <c r="R93" s="5">
        <v>5607319000000</v>
      </c>
      <c r="S93" s="5">
        <v>1268778000000</v>
      </c>
      <c r="T93" s="5">
        <v>1678388000000</v>
      </c>
      <c r="U93" s="5">
        <v>1236491000000</v>
      </c>
      <c r="V93" s="5">
        <v>1294140000000</v>
      </c>
      <c r="W93" s="5">
        <v>1065243000000</v>
      </c>
      <c r="X93" s="5">
        <v>575848000000</v>
      </c>
    </row>
    <row r="94" spans="2:26" ht="15.5" x14ac:dyDescent="0.35">
      <c r="C94" t="s">
        <v>108</v>
      </c>
      <c r="D94" s="5">
        <v>66228000000</v>
      </c>
      <c r="E94" s="5">
        <v>-629135000000</v>
      </c>
      <c r="F94" s="5">
        <v>814994000000</v>
      </c>
      <c r="G94" s="5">
        <v>1643869000000</v>
      </c>
      <c r="I94" s="5">
        <v>2978850000000</v>
      </c>
      <c r="J94" s="5">
        <v>4736720000000</v>
      </c>
      <c r="K94" s="5">
        <v>3342641000000</v>
      </c>
      <c r="L94" s="5">
        <v>1826218000000</v>
      </c>
      <c r="M94" s="5">
        <v>1286218000000</v>
      </c>
      <c r="N94" s="5">
        <v>2846975000000</v>
      </c>
      <c r="O94" s="5">
        <v>2142671000000</v>
      </c>
      <c r="P94" s="5">
        <v>2363475000000</v>
      </c>
      <c r="Q94" s="5">
        <v>1934116000000</v>
      </c>
      <c r="R94" s="5">
        <v>5607319000000</v>
      </c>
      <c r="S94" s="5">
        <v>1268778000000</v>
      </c>
      <c r="T94" s="5">
        <v>1678388000000</v>
      </c>
      <c r="U94" s="5">
        <v>1236491000000</v>
      </c>
      <c r="V94" s="5">
        <v>1294140000000</v>
      </c>
      <c r="W94" s="5">
        <v>1065243000000</v>
      </c>
      <c r="X94" s="5">
        <v>575848000000</v>
      </c>
    </row>
    <row r="96" spans="2:26" ht="15.5" x14ac:dyDescent="0.35">
      <c r="B96" t="s">
        <v>109</v>
      </c>
      <c r="C96" t="s">
        <v>110</v>
      </c>
    </row>
    <row r="97" spans="3:26" ht="15.5" x14ac:dyDescent="0.35">
      <c r="C97" t="s">
        <v>20</v>
      </c>
      <c r="D97" s="5">
        <v>15786415000000</v>
      </c>
      <c r="E97" s="5">
        <v>20374184000000</v>
      </c>
      <c r="F97" s="5">
        <v>16495351000000</v>
      </c>
      <c r="G97" s="5">
        <v>20795958000000</v>
      </c>
      <c r="I97" s="5">
        <v>16495351000000</v>
      </c>
      <c r="J97" s="5">
        <v>23250831000000</v>
      </c>
      <c r="K97" s="5">
        <v>21766237000000</v>
      </c>
      <c r="L97" s="5">
        <v>4366124000000</v>
      </c>
      <c r="M97" s="5">
        <v>7119949000000</v>
      </c>
      <c r="N97" s="5">
        <v>6545576000000</v>
      </c>
      <c r="O97" s="5">
        <v>4206298000000</v>
      </c>
      <c r="P97" s="5">
        <v>3937552000000</v>
      </c>
      <c r="Q97" s="5">
        <v>4063744000000</v>
      </c>
      <c r="R97" s="5">
        <v>5673473000000</v>
      </c>
      <c r="S97" s="5">
        <v>5834795000000</v>
      </c>
      <c r="T97" s="5">
        <v>6614470000000</v>
      </c>
      <c r="U97" s="5">
        <v>3863816000000</v>
      </c>
      <c r="V97" s="5">
        <v>1216816000000</v>
      </c>
    </row>
    <row r="98" spans="3:26" ht="15.5" x14ac:dyDescent="0.35">
      <c r="C98" t="s">
        <v>81</v>
      </c>
      <c r="D98" s="5">
        <v>6446927000000</v>
      </c>
      <c r="E98" s="5">
        <v>6434379000000</v>
      </c>
      <c r="F98" s="5">
        <v>7096754000000</v>
      </c>
      <c r="G98" s="5">
        <v>7377536000000</v>
      </c>
      <c r="I98" s="5">
        <v>7096754000000</v>
      </c>
      <c r="J98" s="5">
        <v>8229685000000</v>
      </c>
      <c r="K98" s="5">
        <v>7658062000000</v>
      </c>
      <c r="L98" s="5">
        <v>4536853000000</v>
      </c>
      <c r="M98" s="5">
        <v>4112940000000</v>
      </c>
      <c r="N98" s="5">
        <v>4141151000000</v>
      </c>
      <c r="O98" s="5">
        <v>3583784000000</v>
      </c>
      <c r="P98" s="5">
        <v>3356664000000</v>
      </c>
      <c r="Q98" s="5">
        <v>2559049000000</v>
      </c>
      <c r="R98" s="5">
        <v>2541003000000</v>
      </c>
      <c r="S98" s="5">
        <v>782244000000</v>
      </c>
      <c r="T98" s="5">
        <v>787670000000</v>
      </c>
      <c r="U98" s="5">
        <v>907350000000</v>
      </c>
      <c r="V98" s="5">
        <v>5211000000</v>
      </c>
      <c r="W98" s="5">
        <v>-7638000000</v>
      </c>
      <c r="X98" s="5">
        <v>75468000000</v>
      </c>
      <c r="Y98" s="5">
        <v>10907000000</v>
      </c>
      <c r="Z98" s="5">
        <v>-3133000000</v>
      </c>
    </row>
    <row r="99" spans="3:26" ht="15.5" x14ac:dyDescent="0.35">
      <c r="C99" t="s">
        <v>257</v>
      </c>
      <c r="D99" s="5">
        <v>15786415000000</v>
      </c>
      <c r="E99" s="5">
        <v>20374184000000</v>
      </c>
      <c r="F99" s="5">
        <v>16495351000000</v>
      </c>
      <c r="G99" s="5">
        <v>20795958000000</v>
      </c>
      <c r="I99" s="5">
        <v>16495351000000</v>
      </c>
      <c r="J99" s="5">
        <v>23250831000000</v>
      </c>
      <c r="K99" s="5">
        <v>21766237000000</v>
      </c>
      <c r="L99" s="5">
        <v>4366124000000</v>
      </c>
      <c r="M99" s="5">
        <v>7119949000000</v>
      </c>
      <c r="N99" s="5">
        <v>6545576000000</v>
      </c>
      <c r="O99" s="5">
        <v>4206298000000</v>
      </c>
      <c r="P99" s="5">
        <v>3937552000000</v>
      </c>
      <c r="Q99" s="5">
        <v>4063744000000</v>
      </c>
      <c r="R99" s="5">
        <v>5673473000000</v>
      </c>
      <c r="S99" s="5">
        <v>5834795000000</v>
      </c>
      <c r="T99" s="5">
        <v>6614470000000</v>
      </c>
      <c r="U99" s="5">
        <v>3863816000000</v>
      </c>
      <c r="V99" s="5">
        <v>1216816000000</v>
      </c>
      <c r="W99" s="5">
        <v>85626000000</v>
      </c>
      <c r="X99" s="5">
        <v>69214000000</v>
      </c>
      <c r="Y99" s="5">
        <v>28043000000</v>
      </c>
      <c r="Z99" s="5">
        <v>15811000000</v>
      </c>
    </row>
    <row r="100" spans="3:26" ht="15.5" x14ac:dyDescent="0.35">
      <c r="C100" t="s">
        <v>258</v>
      </c>
    </row>
    <row r="101" spans="3:26" ht="15.5" x14ac:dyDescent="0.35">
      <c r="C101" t="s">
        <v>123</v>
      </c>
      <c r="W101" s="5">
        <v>26733000000</v>
      </c>
    </row>
    <row r="102" spans="3:26" ht="15.5" x14ac:dyDescent="0.35">
      <c r="C102" t="s">
        <v>122</v>
      </c>
      <c r="W102" s="5">
        <v>3112000000</v>
      </c>
    </row>
    <row r="103" spans="3:26" ht="15.5" x14ac:dyDescent="0.35">
      <c r="C103" t="s">
        <v>259</v>
      </c>
      <c r="D103" s="5">
        <v>124606721000000</v>
      </c>
      <c r="E103" s="5">
        <v>125174252000000</v>
      </c>
      <c r="F103" s="5">
        <v>130098216000000</v>
      </c>
      <c r="G103" s="5">
        <v>126940819000000</v>
      </c>
      <c r="I103" s="5">
        <v>130098216000000</v>
      </c>
      <c r="J103" s="5">
        <v>132505581000000</v>
      </c>
      <c r="K103" s="5">
        <v>131498273000000</v>
      </c>
    </row>
    <row r="104" spans="3:26" ht="15.5" x14ac:dyDescent="0.35">
      <c r="C104" t="s">
        <v>260</v>
      </c>
    </row>
    <row r="105" spans="3:26" ht="15.5" x14ac:dyDescent="0.35">
      <c r="C105" t="s">
        <v>261</v>
      </c>
      <c r="D105" s="5">
        <v>633004000000</v>
      </c>
      <c r="E105" s="5">
        <v>710527000000</v>
      </c>
      <c r="F105" s="5">
        <v>684341000000</v>
      </c>
      <c r="G105" s="5">
        <v>682042000000</v>
      </c>
      <c r="I105" s="5">
        <v>684341000000</v>
      </c>
      <c r="J105" s="5">
        <v>588263000000</v>
      </c>
      <c r="K105" s="5">
        <v>528480000000</v>
      </c>
    </row>
    <row r="106" spans="3:26" ht="15.5" x14ac:dyDescent="0.35">
      <c r="C106" t="s">
        <v>262</v>
      </c>
      <c r="G106" s="5">
        <v>37160000000</v>
      </c>
      <c r="J106" s="5">
        <v>92002000000</v>
      </c>
      <c r="K106" s="5">
        <v>116307000000</v>
      </c>
      <c r="L106" s="5">
        <v>118669000000</v>
      </c>
      <c r="M106" s="5">
        <v>89495000000</v>
      </c>
      <c r="N106" s="5">
        <v>58744000000</v>
      </c>
      <c r="O106" s="5">
        <v>41428000000</v>
      </c>
      <c r="P106" s="5">
        <v>29421000000</v>
      </c>
      <c r="Q106" s="5">
        <v>20234000000</v>
      </c>
      <c r="R106" s="5">
        <v>13036000000</v>
      </c>
      <c r="S106" s="5">
        <v>130666000000</v>
      </c>
      <c r="T106" s="5">
        <v>119872000000</v>
      </c>
      <c r="U106" s="5">
        <v>64456000000</v>
      </c>
      <c r="V106" s="5">
        <v>54907000000</v>
      </c>
    </row>
    <row r="107" spans="3:26" ht="15.5" x14ac:dyDescent="0.35">
      <c r="C107" t="s">
        <v>263</v>
      </c>
      <c r="G107" s="5">
        <v>37160000000</v>
      </c>
      <c r="J107" s="5">
        <v>92002000000</v>
      </c>
      <c r="K107" s="5">
        <v>116307000000</v>
      </c>
      <c r="L107" s="5">
        <v>118669000000</v>
      </c>
      <c r="M107" s="5">
        <v>89495000000</v>
      </c>
      <c r="N107" s="5">
        <v>58744000000</v>
      </c>
      <c r="O107" s="5">
        <v>41428000000</v>
      </c>
      <c r="P107" s="5">
        <v>29421000000</v>
      </c>
      <c r="Q107" s="5">
        <v>20234000000</v>
      </c>
      <c r="R107" s="5">
        <v>13036000000</v>
      </c>
      <c r="S107" s="5">
        <v>130666000000</v>
      </c>
      <c r="T107" s="5">
        <v>119872000000</v>
      </c>
      <c r="U107" s="5">
        <v>64456000000</v>
      </c>
      <c r="V107" s="5">
        <v>54907000000</v>
      </c>
      <c r="W107" s="5">
        <v>46443000000</v>
      </c>
      <c r="X107" s="5">
        <v>44846000000</v>
      </c>
      <c r="Y107" s="5">
        <v>21525000000</v>
      </c>
      <c r="Z107" s="5">
        <v>15707000000</v>
      </c>
    </row>
    <row r="108" spans="3:26" ht="15.5" x14ac:dyDescent="0.35">
      <c r="C108" t="s">
        <v>264</v>
      </c>
    </row>
    <row r="109" spans="3:26" ht="15.5" x14ac:dyDescent="0.35">
      <c r="C109" t="s">
        <v>265</v>
      </c>
      <c r="D109" s="5">
        <v>7780296000000</v>
      </c>
      <c r="E109" s="5">
        <v>8000106000000</v>
      </c>
      <c r="F109" s="5">
        <v>7967008000000</v>
      </c>
      <c r="G109" s="5">
        <v>8112576000000</v>
      </c>
      <c r="I109" s="5">
        <v>7967008000000</v>
      </c>
      <c r="J109" s="5">
        <v>8565748000000</v>
      </c>
      <c r="K109" s="5">
        <v>8429005000000</v>
      </c>
    </row>
    <row r="110" spans="3:26" ht="15.5" x14ac:dyDescent="0.35">
      <c r="C110" t="s">
        <v>266</v>
      </c>
      <c r="G110" s="5">
        <v>330639000000</v>
      </c>
      <c r="J110" s="5">
        <v>218352000000</v>
      </c>
      <c r="K110" s="5">
        <v>243957000000</v>
      </c>
      <c r="L110" s="5">
        <v>176299000000</v>
      </c>
      <c r="M110" s="5">
        <v>190295000000</v>
      </c>
      <c r="N110" s="5">
        <v>137676000000</v>
      </c>
      <c r="O110" s="5">
        <v>72078000000</v>
      </c>
      <c r="P110" s="5">
        <v>44370000000</v>
      </c>
      <c r="Q110" s="5">
        <v>19382000000</v>
      </c>
      <c r="R110" s="5">
        <v>32981000000</v>
      </c>
      <c r="S110" s="5">
        <v>45271000000</v>
      </c>
      <c r="T110" s="5">
        <v>25171000000</v>
      </c>
      <c r="U110" s="5">
        <v>15839000000</v>
      </c>
      <c r="V110" s="5">
        <v>19829000000</v>
      </c>
      <c r="W110" s="5">
        <v>16670000000</v>
      </c>
      <c r="X110" s="5">
        <v>7901000000</v>
      </c>
      <c r="Y110" s="5">
        <v>1138000000</v>
      </c>
      <c r="Z110" s="5">
        <v>83000000</v>
      </c>
    </row>
    <row r="111" spans="3:26" ht="15.5" x14ac:dyDescent="0.35">
      <c r="C111" t="s">
        <v>267</v>
      </c>
      <c r="D111" s="5">
        <v>425174000000</v>
      </c>
      <c r="E111" s="5">
        <v>226957000000</v>
      </c>
      <c r="F111" s="5">
        <v>391601000000</v>
      </c>
      <c r="G111" s="5">
        <v>73739000000</v>
      </c>
      <c r="I111" s="5">
        <v>391601000000</v>
      </c>
      <c r="J111" s="5">
        <v>88395000000</v>
      </c>
      <c r="K111" s="5">
        <v>87013000000</v>
      </c>
      <c r="L111" s="5">
        <v>71373000000</v>
      </c>
      <c r="M111" s="5">
        <v>69001000000</v>
      </c>
      <c r="N111" s="5">
        <v>68365000000</v>
      </c>
      <c r="O111" s="5">
        <v>39607000000</v>
      </c>
      <c r="P111" s="5">
        <v>23105000000</v>
      </c>
      <c r="Q111" s="5">
        <v>25338000000</v>
      </c>
      <c r="R111" s="5">
        <v>17332000000</v>
      </c>
      <c r="S111" s="5">
        <v>255415000000</v>
      </c>
      <c r="T111" s="5">
        <v>221608000000</v>
      </c>
      <c r="U111" s="5">
        <v>182629000000</v>
      </c>
      <c r="V111" s="5">
        <v>77034000000</v>
      </c>
    </row>
    <row r="112" spans="3:26" ht="15.5" x14ac:dyDescent="0.35">
      <c r="C112" t="s">
        <v>268</v>
      </c>
      <c r="D112" s="5">
        <v>64469000000</v>
      </c>
      <c r="E112" s="5">
        <v>14183000000</v>
      </c>
      <c r="F112" s="5">
        <v>55688000000</v>
      </c>
      <c r="G112" s="5">
        <v>23993000000</v>
      </c>
      <c r="I112" s="5">
        <v>55688000000</v>
      </c>
      <c r="J112" s="5">
        <v>26312000000</v>
      </c>
      <c r="K112" s="5">
        <v>26987000000</v>
      </c>
      <c r="L112" s="5">
        <v>35380000000</v>
      </c>
      <c r="M112" s="5">
        <v>35787000000</v>
      </c>
      <c r="N112" s="5">
        <v>50979000000</v>
      </c>
      <c r="O112" s="5">
        <v>34318000000</v>
      </c>
      <c r="P112" s="5">
        <v>21520000000</v>
      </c>
      <c r="Q112" s="5">
        <v>26635000000</v>
      </c>
      <c r="R112" s="5">
        <v>125827000000</v>
      </c>
      <c r="S112" s="5">
        <v>9093000000</v>
      </c>
      <c r="T112" s="5">
        <v>74440000000</v>
      </c>
      <c r="U112" s="5">
        <v>11878000000</v>
      </c>
      <c r="V112" s="5">
        <v>16245000000</v>
      </c>
      <c r="W112" s="5">
        <v>12421000000</v>
      </c>
      <c r="X112" s="5">
        <v>8234000000</v>
      </c>
      <c r="Y112" s="5">
        <v>29257000000</v>
      </c>
      <c r="Z112" s="5">
        <v>28459000000</v>
      </c>
    </row>
    <row r="113" spans="3:26" ht="15.5" x14ac:dyDescent="0.35">
      <c r="C113" t="s">
        <v>269</v>
      </c>
      <c r="D113" s="5">
        <v>666873000000</v>
      </c>
      <c r="E113" s="5">
        <v>715768000000</v>
      </c>
      <c r="F113" s="5">
        <v>712575000000</v>
      </c>
      <c r="G113" s="5">
        <v>754871000000</v>
      </c>
      <c r="I113" s="5">
        <v>712575000000</v>
      </c>
      <c r="J113" s="5">
        <v>689228000000</v>
      </c>
      <c r="K113" s="5">
        <v>696593000000</v>
      </c>
      <c r="T113" s="5">
        <v>10093225000000</v>
      </c>
      <c r="U113" s="5">
        <v>8915164000000</v>
      </c>
      <c r="V113" s="5">
        <v>7850614000000</v>
      </c>
    </row>
    <row r="114" spans="3:26" ht="15.5" x14ac:dyDescent="0.35">
      <c r="C114" t="s">
        <v>111</v>
      </c>
      <c r="D114" s="5">
        <v>10277506000000</v>
      </c>
      <c r="E114" s="5">
        <v>10253784000000</v>
      </c>
      <c r="F114" s="5">
        <v>10308330000000</v>
      </c>
      <c r="G114" s="5">
        <v>10047789000000</v>
      </c>
      <c r="I114" s="5">
        <v>10308330000000</v>
      </c>
      <c r="J114" s="5">
        <v>10176750000000</v>
      </c>
      <c r="K114" s="5">
        <v>10283549000000</v>
      </c>
      <c r="L114" s="5">
        <v>287047000000</v>
      </c>
      <c r="M114" s="5">
        <v>248447000000</v>
      </c>
      <c r="N114" s="5">
        <v>256930000000</v>
      </c>
      <c r="O114" s="5">
        <v>242712000000</v>
      </c>
      <c r="P114" s="5">
        <v>249611000000</v>
      </c>
      <c r="Q114" s="5">
        <v>257490000000</v>
      </c>
      <c r="R114" s="5">
        <v>252976000000</v>
      </c>
      <c r="S114" s="5">
        <v>112682000000</v>
      </c>
      <c r="T114" s="5">
        <v>40097000000</v>
      </c>
      <c r="U114" s="5">
        <v>36933000000</v>
      </c>
      <c r="V114" s="5">
        <v>39584000000</v>
      </c>
      <c r="W114" s="5">
        <v>32558000000</v>
      </c>
      <c r="X114" s="5">
        <v>29097000000</v>
      </c>
      <c r="Y114" s="5">
        <v>21380000000</v>
      </c>
      <c r="Z114" s="5">
        <v>18673000000</v>
      </c>
    </row>
    <row r="115" spans="3:26" ht="15.5" x14ac:dyDescent="0.35">
      <c r="C115" t="s">
        <v>114</v>
      </c>
      <c r="D115" s="5">
        <v>638613000000</v>
      </c>
      <c r="E115" s="5">
        <v>658080000000</v>
      </c>
      <c r="F115" s="5">
        <v>664421000000</v>
      </c>
      <c r="G115" s="5">
        <v>795242000000</v>
      </c>
      <c r="I115" s="5">
        <v>664421000000</v>
      </c>
      <c r="J115" s="5">
        <v>596550000000</v>
      </c>
      <c r="K115" s="5">
        <v>522482000000</v>
      </c>
      <c r="L115" s="5">
        <v>197128000000</v>
      </c>
      <c r="M115" s="5">
        <v>214649000000</v>
      </c>
      <c r="N115" s="5">
        <v>232172000000</v>
      </c>
      <c r="O115" s="5">
        <v>249695000000</v>
      </c>
      <c r="P115" s="5">
        <v>267218000000</v>
      </c>
      <c r="Q115" s="5">
        <v>291751000000</v>
      </c>
      <c r="R115" s="5">
        <v>317684000000</v>
      </c>
      <c r="S115" s="5">
        <v>343617000000</v>
      </c>
      <c r="T115" s="5">
        <v>369550000000</v>
      </c>
    </row>
    <row r="116" spans="3:26" ht="15.5" x14ac:dyDescent="0.35">
      <c r="C116" t="s">
        <v>113</v>
      </c>
      <c r="D116" s="5">
        <v>477575000000</v>
      </c>
      <c r="E116" s="5">
        <v>263377000000</v>
      </c>
      <c r="F116" s="5">
        <v>108852000000</v>
      </c>
      <c r="I116" s="5">
        <v>108852000000</v>
      </c>
      <c r="J116" s="5">
        <v>194942000000</v>
      </c>
      <c r="K116" s="5">
        <v>781238000000</v>
      </c>
      <c r="L116" s="5">
        <v>32803000000</v>
      </c>
      <c r="S116" s="5">
        <v>18390000000</v>
      </c>
      <c r="T116" s="5">
        <v>8031000000</v>
      </c>
      <c r="U116" s="5">
        <v>7738000000</v>
      </c>
      <c r="V116" s="5">
        <v>10723000000</v>
      </c>
      <c r="W116" s="5">
        <v>10104000000</v>
      </c>
      <c r="X116" s="5">
        <v>8308000000</v>
      </c>
      <c r="Y116" s="5">
        <v>22290000000</v>
      </c>
      <c r="Z116" s="5">
        <v>25670000000</v>
      </c>
    </row>
    <row r="117" spans="3:26" ht="15.5" x14ac:dyDescent="0.35">
      <c r="C117" t="s">
        <v>117</v>
      </c>
      <c r="D117" s="5">
        <v>244643100000000</v>
      </c>
      <c r="E117" s="5">
        <v>240840113000000</v>
      </c>
      <c r="F117" s="5">
        <v>253368900000000</v>
      </c>
      <c r="G117" s="5">
        <v>242454708000000</v>
      </c>
      <c r="I117" s="5">
        <v>253368900000000</v>
      </c>
      <c r="J117" s="5">
        <v>260390233000000</v>
      </c>
      <c r="K117" s="5">
        <v>236301404000000</v>
      </c>
      <c r="L117" s="5">
        <v>35694847000000</v>
      </c>
      <c r="M117" s="5">
        <v>35275479000000</v>
      </c>
      <c r="N117" s="5">
        <v>34211725000000</v>
      </c>
      <c r="O117" s="5">
        <v>32244734000000</v>
      </c>
      <c r="P117" s="5">
        <v>30209054000000</v>
      </c>
      <c r="Q117" s="5">
        <v>28895992000000</v>
      </c>
      <c r="R117" s="5">
        <v>27134011000000</v>
      </c>
      <c r="S117" s="5">
        <v>23097621000000</v>
      </c>
      <c r="T117" s="5">
        <v>21284361000000</v>
      </c>
      <c r="U117" s="5">
        <v>17740266000000</v>
      </c>
      <c r="V117" s="5">
        <v>13059093000000</v>
      </c>
      <c r="W117" s="5">
        <v>11572771000000</v>
      </c>
      <c r="X117" s="5">
        <v>9358982000000</v>
      </c>
      <c r="Y117" s="5">
        <v>8101058000000</v>
      </c>
      <c r="Z117" s="5">
        <v>6790788000000</v>
      </c>
    </row>
    <row r="118" spans="3:26" ht="15.5" x14ac:dyDescent="0.35">
      <c r="C118" t="s">
        <v>116</v>
      </c>
    </row>
    <row r="119" spans="3:26" ht="15.5" x14ac:dyDescent="0.35">
      <c r="C119" t="s">
        <v>118</v>
      </c>
    </row>
    <row r="120" spans="3:26" ht="15.5" x14ac:dyDescent="0.35">
      <c r="C120" t="s">
        <v>119</v>
      </c>
    </row>
    <row r="121" spans="3:26" ht="15.5" x14ac:dyDescent="0.35">
      <c r="C121" t="s">
        <v>121</v>
      </c>
      <c r="D121" s="5">
        <v>132175682000000</v>
      </c>
      <c r="E121" s="5">
        <v>134293488000000</v>
      </c>
      <c r="F121" s="5">
        <v>143186223000000</v>
      </c>
      <c r="G121" s="5">
        <v>136980481000000</v>
      </c>
      <c r="I121" s="5">
        <v>143186223000000</v>
      </c>
      <c r="J121" s="5">
        <v>141562627000000</v>
      </c>
      <c r="K121" s="5">
        <v>134863866000000</v>
      </c>
    </row>
    <row r="122" spans="3:26" ht="15.5" x14ac:dyDescent="0.35">
      <c r="C122" t="s">
        <v>124</v>
      </c>
      <c r="D122" s="5">
        <v>132175682000000</v>
      </c>
      <c r="E122" s="5">
        <v>134293488000000</v>
      </c>
      <c r="F122" s="5">
        <v>143186223000000</v>
      </c>
      <c r="G122" s="5">
        <v>136980481000000</v>
      </c>
      <c r="I122" s="5">
        <v>143186223000000</v>
      </c>
      <c r="J122" s="5">
        <v>141562627000000</v>
      </c>
      <c r="K122" s="5">
        <v>134863866000000</v>
      </c>
    </row>
    <row r="123" spans="3:26" ht="15.5" x14ac:dyDescent="0.35">
      <c r="C123" t="s">
        <v>270</v>
      </c>
      <c r="D123" s="5">
        <v>1427803000000</v>
      </c>
      <c r="E123" s="5">
        <v>1542591000000</v>
      </c>
      <c r="F123" s="5">
        <v>3273522000000</v>
      </c>
      <c r="G123" s="5">
        <v>3085027000000</v>
      </c>
      <c r="I123" s="5">
        <v>3273522000000</v>
      </c>
      <c r="J123" s="5">
        <v>1289795000000</v>
      </c>
      <c r="K123" s="5">
        <v>2420728000000</v>
      </c>
    </row>
    <row r="124" spans="3:26" ht="15.5" x14ac:dyDescent="0.35">
      <c r="C124" t="s">
        <v>271</v>
      </c>
      <c r="D124" s="5">
        <v>1427803000000</v>
      </c>
      <c r="E124" s="5">
        <v>1542591000000</v>
      </c>
      <c r="F124" s="5">
        <v>3273522000000</v>
      </c>
      <c r="G124" s="5">
        <v>3085027000000</v>
      </c>
      <c r="I124" s="5">
        <v>3273522000000</v>
      </c>
      <c r="J124" s="5">
        <v>1289795000000</v>
      </c>
      <c r="K124" s="5">
        <v>2420728000000</v>
      </c>
    </row>
    <row r="125" spans="3:26" ht="15.5" x14ac:dyDescent="0.35">
      <c r="C125" t="s">
        <v>272</v>
      </c>
      <c r="D125" s="5">
        <v>61661000000</v>
      </c>
      <c r="E125" s="5">
        <v>18959000000</v>
      </c>
      <c r="F125" s="5">
        <v>25922000000</v>
      </c>
      <c r="G125" s="5">
        <v>38352000000</v>
      </c>
      <c r="I125" s="5">
        <v>25922000000</v>
      </c>
      <c r="J125" s="5">
        <v>43308000000</v>
      </c>
      <c r="K125" s="5">
        <v>16432000000</v>
      </c>
    </row>
    <row r="126" spans="3:26" ht="15.5" x14ac:dyDescent="0.35">
      <c r="C126" t="s">
        <v>273</v>
      </c>
      <c r="D126" s="5">
        <v>61661000000</v>
      </c>
      <c r="E126" s="5">
        <v>18959000000</v>
      </c>
      <c r="F126" s="5">
        <v>25922000000</v>
      </c>
      <c r="G126" s="5">
        <v>38352000000</v>
      </c>
      <c r="I126" s="5">
        <v>25922000000</v>
      </c>
      <c r="J126" s="5">
        <v>43308000000</v>
      </c>
      <c r="K126" s="5">
        <v>16432000000</v>
      </c>
    </row>
    <row r="127" spans="3:26" ht="15.5" x14ac:dyDescent="0.35">
      <c r="C127" t="s">
        <v>274</v>
      </c>
      <c r="D127" s="5">
        <v>1358883000000</v>
      </c>
      <c r="E127" s="5">
        <v>1183958000000</v>
      </c>
      <c r="F127" s="5">
        <v>1450751000000</v>
      </c>
      <c r="G127" s="5">
        <v>1546288000000</v>
      </c>
      <c r="I127" s="5">
        <v>1450751000000</v>
      </c>
      <c r="J127" s="5">
        <v>1418048000000</v>
      </c>
      <c r="K127" s="5">
        <v>1641363000000</v>
      </c>
    </row>
    <row r="128" spans="3:26" ht="15.5" x14ac:dyDescent="0.35">
      <c r="C128" t="s">
        <v>275</v>
      </c>
      <c r="D128" s="5">
        <v>1358883000000</v>
      </c>
      <c r="E128" s="5">
        <v>1183958000000</v>
      </c>
      <c r="F128" s="5">
        <v>1450751000000</v>
      </c>
      <c r="G128" s="5">
        <v>1546288000000</v>
      </c>
      <c r="I128" s="5">
        <v>1450751000000</v>
      </c>
      <c r="J128" s="5">
        <v>1418048000000</v>
      </c>
      <c r="K128" s="5">
        <v>1641363000000</v>
      </c>
    </row>
    <row r="129" spans="3:26" ht="15.5" x14ac:dyDescent="0.35">
      <c r="C129" t="s">
        <v>276</v>
      </c>
      <c r="D129" s="5">
        <v>9350974000000</v>
      </c>
      <c r="E129" s="5">
        <v>8782231000000</v>
      </c>
      <c r="F129" s="5">
        <v>6444430000000</v>
      </c>
      <c r="G129" s="5">
        <v>6504047000000</v>
      </c>
      <c r="I129" s="5">
        <v>6444430000000</v>
      </c>
      <c r="J129" s="5">
        <v>3867185000000</v>
      </c>
    </row>
    <row r="130" spans="3:26" ht="15.5" x14ac:dyDescent="0.35">
      <c r="C130" t="s">
        <v>277</v>
      </c>
      <c r="D130" s="5">
        <v>9350974000000</v>
      </c>
      <c r="E130" s="5">
        <v>8782231000000</v>
      </c>
      <c r="F130" s="5">
        <v>6444430000000</v>
      </c>
      <c r="G130" s="5">
        <v>6504047000000</v>
      </c>
      <c r="I130" s="5">
        <v>6444430000000</v>
      </c>
      <c r="J130" s="5">
        <v>3867185000000</v>
      </c>
    </row>
    <row r="131" spans="3:26" ht="15.5" x14ac:dyDescent="0.35">
      <c r="C131" t="s">
        <v>278</v>
      </c>
      <c r="D131" s="5">
        <v>2260729000000</v>
      </c>
      <c r="E131" s="5">
        <v>2460435000000</v>
      </c>
      <c r="F131" s="5">
        <v>2402440000000</v>
      </c>
      <c r="G131" s="5">
        <v>3004932000000</v>
      </c>
      <c r="I131" s="5">
        <v>2402440000000</v>
      </c>
      <c r="J131" s="5">
        <v>2937757000000</v>
      </c>
      <c r="K131" s="5">
        <v>2803373000000</v>
      </c>
    </row>
    <row r="132" spans="3:26" ht="15.5" x14ac:dyDescent="0.35">
      <c r="C132" t="s">
        <v>279</v>
      </c>
      <c r="D132" s="5">
        <v>2260729000000</v>
      </c>
      <c r="E132" s="5">
        <v>2460435000000</v>
      </c>
      <c r="F132" s="5">
        <v>2402440000000</v>
      </c>
      <c r="G132" s="5">
        <v>3004932000000</v>
      </c>
      <c r="I132" s="5">
        <v>2402440000000</v>
      </c>
      <c r="J132" s="5">
        <v>2937757000000</v>
      </c>
      <c r="K132" s="5">
        <v>2803373000000</v>
      </c>
    </row>
    <row r="133" spans="3:26" ht="15.5" x14ac:dyDescent="0.35">
      <c r="C133" t="s">
        <v>280</v>
      </c>
      <c r="G133" s="5">
        <v>328212000000</v>
      </c>
      <c r="J133" s="5">
        <v>150912000000</v>
      </c>
      <c r="K133" s="5">
        <v>153678000000</v>
      </c>
      <c r="L133" s="5">
        <v>82064000000</v>
      </c>
      <c r="M133" s="5">
        <v>78564000000</v>
      </c>
      <c r="N133" s="5">
        <v>154654000000</v>
      </c>
      <c r="O133" s="5">
        <v>82023000000</v>
      </c>
      <c r="P133" s="5">
        <v>58724000000</v>
      </c>
      <c r="Q133" s="5">
        <v>41421000000</v>
      </c>
      <c r="R133" s="5">
        <v>32919000000</v>
      </c>
      <c r="S133" s="5">
        <v>107858000000</v>
      </c>
      <c r="T133" s="5">
        <v>91092000000</v>
      </c>
      <c r="U133" s="5">
        <v>49865000000</v>
      </c>
      <c r="V133" s="5">
        <v>34858000000</v>
      </c>
      <c r="W133" s="5">
        <v>29845000000</v>
      </c>
      <c r="X133" s="5">
        <v>26280000000</v>
      </c>
      <c r="Y133" s="5">
        <v>21112000000</v>
      </c>
      <c r="Z133" s="5">
        <v>16233000000</v>
      </c>
    </row>
    <row r="134" spans="3:26" ht="15.5" x14ac:dyDescent="0.35">
      <c r="C134" t="s">
        <v>281</v>
      </c>
      <c r="G134" s="5">
        <v>328212000000</v>
      </c>
      <c r="J134" s="5">
        <v>150912000000</v>
      </c>
      <c r="K134" s="5">
        <v>153678000000</v>
      </c>
      <c r="L134" s="5">
        <v>82064000000</v>
      </c>
      <c r="M134" s="5">
        <v>78564000000</v>
      </c>
      <c r="N134" s="5">
        <v>154654000000</v>
      </c>
      <c r="O134" s="5">
        <v>82023000000</v>
      </c>
      <c r="P134" s="5">
        <v>58724000000</v>
      </c>
      <c r="Q134" s="5">
        <v>41421000000</v>
      </c>
      <c r="R134" s="5">
        <v>32919000000</v>
      </c>
      <c r="S134" s="5">
        <v>107858000000</v>
      </c>
      <c r="T134" s="5">
        <v>91092000000</v>
      </c>
      <c r="U134" s="5">
        <v>49865000000</v>
      </c>
      <c r="V134" s="5">
        <v>34858000000</v>
      </c>
      <c r="W134" s="5">
        <v>29845000000</v>
      </c>
      <c r="X134" s="5">
        <v>26280000000</v>
      </c>
      <c r="Y134" s="5">
        <v>21112000000</v>
      </c>
      <c r="Z134" s="5">
        <v>16233000000</v>
      </c>
    </row>
    <row r="135" spans="3:26" ht="15.5" x14ac:dyDescent="0.35">
      <c r="C135" t="s">
        <v>282</v>
      </c>
      <c r="G135" s="5">
        <v>48140000000</v>
      </c>
      <c r="J135" s="5">
        <v>1299174000000</v>
      </c>
      <c r="K135" s="5">
        <v>3699276000000</v>
      </c>
    </row>
    <row r="136" spans="3:26" ht="15.5" x14ac:dyDescent="0.35">
      <c r="C136" t="s">
        <v>283</v>
      </c>
      <c r="G136" s="5">
        <v>45987000000</v>
      </c>
      <c r="J136" s="5">
        <v>64344000000</v>
      </c>
      <c r="K136" s="5">
        <v>81235000000</v>
      </c>
      <c r="L136" s="5">
        <v>80252000000</v>
      </c>
      <c r="M136" s="5">
        <v>66318000000</v>
      </c>
      <c r="N136" s="5">
        <v>95496000000</v>
      </c>
      <c r="O136" s="5">
        <v>74681000000</v>
      </c>
      <c r="P136" s="5">
        <v>61102000000</v>
      </c>
      <c r="Q136" s="5">
        <v>52341000000</v>
      </c>
      <c r="R136" s="5">
        <v>52092000000</v>
      </c>
      <c r="S136" s="5">
        <v>48585000000</v>
      </c>
      <c r="T136" s="5">
        <v>36740000000</v>
      </c>
      <c r="U136" s="5">
        <v>27600000000</v>
      </c>
      <c r="V136" s="5">
        <v>33937000000</v>
      </c>
      <c r="W136" s="5">
        <v>20438000000</v>
      </c>
      <c r="X136" s="5">
        <v>9144000000</v>
      </c>
      <c r="Y136" s="5">
        <v>9705000000</v>
      </c>
      <c r="Z136" s="5">
        <v>6629000000</v>
      </c>
    </row>
    <row r="137" spans="3:26" ht="15.5" x14ac:dyDescent="0.35">
      <c r="C137" t="s">
        <v>126</v>
      </c>
      <c r="D137" s="5">
        <v>152193000000</v>
      </c>
      <c r="E137" s="5">
        <v>161754000000</v>
      </c>
      <c r="F137" s="5">
        <v>198419000000</v>
      </c>
      <c r="G137" s="5">
        <v>172240000000</v>
      </c>
      <c r="I137" s="5">
        <v>198419000000</v>
      </c>
      <c r="J137" s="5">
        <v>191279000000</v>
      </c>
      <c r="K137" s="5">
        <v>258857000000</v>
      </c>
      <c r="L137" s="5">
        <v>40037000000</v>
      </c>
      <c r="M137" s="5">
        <v>4428000000</v>
      </c>
      <c r="N137" s="5">
        <v>3840000000</v>
      </c>
      <c r="O137" s="5">
        <v>3596000000</v>
      </c>
      <c r="P137" s="5">
        <v>3845000000</v>
      </c>
      <c r="Q137" s="5">
        <v>27292000000</v>
      </c>
      <c r="R137" s="5">
        <v>2074000000</v>
      </c>
      <c r="S137" s="5">
        <v>7062000000</v>
      </c>
      <c r="T137" s="5">
        <v>12853000000</v>
      </c>
      <c r="U137" s="5">
        <v>10774000000</v>
      </c>
      <c r="V137" s="5">
        <v>6250000000</v>
      </c>
      <c r="W137" s="5">
        <v>5394000000</v>
      </c>
      <c r="X137" s="5">
        <v>5974000000</v>
      </c>
      <c r="Y137" s="5">
        <v>4985000000</v>
      </c>
      <c r="Z137" s="5">
        <v>6067000000</v>
      </c>
    </row>
    <row r="138" spans="3:26" ht="15.5" x14ac:dyDescent="0.35">
      <c r="C138" t="s">
        <v>127</v>
      </c>
      <c r="D138" s="5">
        <v>829379000000</v>
      </c>
      <c r="E138" s="5">
        <v>834558000000</v>
      </c>
      <c r="F138" s="5">
        <v>958010000000</v>
      </c>
      <c r="G138" s="5">
        <v>970840000000</v>
      </c>
      <c r="I138" s="5">
        <v>958010000000</v>
      </c>
      <c r="J138" s="5">
        <v>1072789000000</v>
      </c>
      <c r="K138" s="5">
        <v>1235551000000</v>
      </c>
      <c r="L138" s="5">
        <v>78968000000</v>
      </c>
      <c r="M138" s="5">
        <v>63134000000</v>
      </c>
      <c r="N138" s="5">
        <v>53509000000</v>
      </c>
      <c r="O138" s="5">
        <v>53346000000</v>
      </c>
      <c r="P138" s="5">
        <v>46231000000</v>
      </c>
      <c r="Q138" s="5">
        <v>55814000000</v>
      </c>
      <c r="R138" s="5">
        <v>55694000000</v>
      </c>
      <c r="S138" s="5">
        <v>72965000000</v>
      </c>
      <c r="T138" s="5">
        <v>44790000000</v>
      </c>
      <c r="U138" s="5">
        <v>41573000000</v>
      </c>
      <c r="V138" s="5">
        <v>21544000000</v>
      </c>
      <c r="W138" s="5">
        <v>10462000000</v>
      </c>
      <c r="X138" s="5">
        <v>13202000000</v>
      </c>
      <c r="Y138" s="5">
        <v>7322000000</v>
      </c>
      <c r="Z138" s="5">
        <v>2163000000</v>
      </c>
    </row>
    <row r="139" spans="3:26" ht="15.5" x14ac:dyDescent="0.35">
      <c r="C139" t="s">
        <v>284</v>
      </c>
      <c r="S139" s="5">
        <v>541000000</v>
      </c>
    </row>
    <row r="140" spans="3:26" ht="15.5" x14ac:dyDescent="0.35">
      <c r="C140" t="s">
        <v>285</v>
      </c>
      <c r="D140" s="5">
        <v>1058017000000</v>
      </c>
      <c r="E140" s="5">
        <v>584357000000</v>
      </c>
      <c r="F140" s="5">
        <v>196297000000</v>
      </c>
      <c r="G140" s="5">
        <v>349535000000</v>
      </c>
      <c r="I140" s="5">
        <v>196297000000</v>
      </c>
      <c r="J140" s="5">
        <v>255123000000</v>
      </c>
      <c r="K140" s="5">
        <v>214149000000</v>
      </c>
      <c r="L140" s="5">
        <v>24184000000</v>
      </c>
      <c r="M140" s="5">
        <v>13172000000</v>
      </c>
      <c r="N140" s="5">
        <v>11999000000</v>
      </c>
      <c r="O140" s="5">
        <v>35926000000</v>
      </c>
      <c r="P140" s="5">
        <v>46810000000</v>
      </c>
      <c r="Q140" s="5">
        <v>47721000000</v>
      </c>
      <c r="R140" s="5">
        <v>53881000000</v>
      </c>
      <c r="S140" s="5">
        <v>102663000000</v>
      </c>
      <c r="T140" s="5">
        <v>58717000000</v>
      </c>
      <c r="U140" s="5">
        <v>32337000000</v>
      </c>
      <c r="V140" s="5">
        <v>33440000000</v>
      </c>
      <c r="W140" s="5">
        <v>22691000000</v>
      </c>
      <c r="X140" s="5">
        <v>16818000000</v>
      </c>
      <c r="Y140" s="5">
        <v>25239000000</v>
      </c>
      <c r="Z140" s="5">
        <v>28181000000</v>
      </c>
    </row>
    <row r="141" spans="3:26" ht="15.5" x14ac:dyDescent="0.35">
      <c r="C141" t="s">
        <v>286</v>
      </c>
      <c r="D141" s="5">
        <v>4247966000000</v>
      </c>
      <c r="E141" s="5">
        <v>4221184000000</v>
      </c>
      <c r="F141" s="5">
        <v>4583602000000</v>
      </c>
      <c r="G141" s="5">
        <v>3955438000000</v>
      </c>
      <c r="I141" s="5">
        <v>4583602000000</v>
      </c>
      <c r="J141" s="5">
        <v>3790882000000</v>
      </c>
      <c r="K141" s="5">
        <v>3788125000000</v>
      </c>
      <c r="L141" s="5">
        <v>3750617000000</v>
      </c>
      <c r="M141" s="5">
        <v>4030757000000</v>
      </c>
      <c r="N141" s="5">
        <v>3820008000000</v>
      </c>
      <c r="O141" s="5">
        <v>3763768000000</v>
      </c>
      <c r="P141" s="5">
        <v>3892945000000</v>
      </c>
      <c r="Q141" s="5">
        <v>3893351000000</v>
      </c>
      <c r="R141" s="5">
        <v>4054276000000</v>
      </c>
      <c r="S141" s="5">
        <v>4859435000000</v>
      </c>
      <c r="T141" s="5">
        <v>5080834000000</v>
      </c>
      <c r="U141" s="5">
        <v>3618213000000</v>
      </c>
      <c r="V141" s="5">
        <v>3565158000000</v>
      </c>
      <c r="W141" s="5">
        <v>2367685000000</v>
      </c>
      <c r="X141" s="5">
        <v>2619192000000</v>
      </c>
      <c r="Y141" s="5">
        <v>2368281000000</v>
      </c>
      <c r="Z141" s="5">
        <v>1689975000000</v>
      </c>
    </row>
    <row r="142" spans="3:26" ht="15.5" x14ac:dyDescent="0.35">
      <c r="C142" t="s">
        <v>287</v>
      </c>
      <c r="G142" s="5">
        <v>91146000000</v>
      </c>
      <c r="J142" s="5">
        <v>94412000000</v>
      </c>
      <c r="K142" s="5">
        <v>60972000000</v>
      </c>
      <c r="L142" s="5">
        <v>45054000000</v>
      </c>
      <c r="M142" s="5">
        <v>36593000000</v>
      </c>
      <c r="N142" s="5">
        <v>32012000000</v>
      </c>
      <c r="O142" s="5">
        <v>29912000000</v>
      </c>
      <c r="P142" s="5">
        <v>24842000000</v>
      </c>
      <c r="Q142" s="5">
        <v>19043000000</v>
      </c>
      <c r="R142" s="5">
        <v>14740000000</v>
      </c>
      <c r="S142" s="5">
        <v>360882000000</v>
      </c>
      <c r="T142" s="5">
        <v>180682000000</v>
      </c>
      <c r="U142" s="5">
        <v>128692000000</v>
      </c>
      <c r="V142" s="5">
        <v>110284000000</v>
      </c>
      <c r="W142" s="5">
        <v>86889000000</v>
      </c>
      <c r="X142" s="5">
        <v>83037000000</v>
      </c>
      <c r="Y142" s="5">
        <v>70511000000</v>
      </c>
      <c r="Z142" s="5">
        <v>56832000000</v>
      </c>
    </row>
    <row r="143" spans="3:26" ht="15.5" x14ac:dyDescent="0.35">
      <c r="C143" t="s">
        <v>288</v>
      </c>
      <c r="G143" s="5">
        <v>249479000000</v>
      </c>
      <c r="J143" s="5">
        <v>217254000000</v>
      </c>
      <c r="K143" s="5">
        <v>185945000000</v>
      </c>
      <c r="L143" s="5">
        <v>145229000000</v>
      </c>
      <c r="M143" s="5">
        <v>138798000000</v>
      </c>
      <c r="N143" s="5">
        <v>105707000000</v>
      </c>
      <c r="O143" s="5">
        <v>80203000000</v>
      </c>
      <c r="P143" s="5">
        <v>52718000000</v>
      </c>
      <c r="Q143" s="5">
        <v>53319000000</v>
      </c>
      <c r="R143" s="5">
        <v>34856000000</v>
      </c>
      <c r="S143" s="5">
        <v>269330000000</v>
      </c>
      <c r="T143" s="5">
        <v>167302000000</v>
      </c>
      <c r="U143" s="5">
        <v>186493000000</v>
      </c>
      <c r="V143" s="5">
        <v>86725000000</v>
      </c>
      <c r="W143" s="5">
        <v>55771000000</v>
      </c>
      <c r="X143" s="5">
        <v>47794000000</v>
      </c>
      <c r="Y143" s="5">
        <v>47953000000</v>
      </c>
      <c r="Z143" s="5">
        <v>58096000000</v>
      </c>
    </row>
    <row r="144" spans="3:26" ht="15.5" x14ac:dyDescent="0.35">
      <c r="C144" t="s">
        <v>289</v>
      </c>
      <c r="D144" s="5">
        <v>4247966000000</v>
      </c>
      <c r="E144" s="5">
        <v>4221184000000</v>
      </c>
      <c r="F144" s="5">
        <v>4583602000000</v>
      </c>
      <c r="G144" s="5">
        <v>3583584000000</v>
      </c>
      <c r="I144" s="5">
        <v>4583602000000</v>
      </c>
      <c r="J144" s="5">
        <v>3449308000000</v>
      </c>
      <c r="K144" s="5">
        <v>3514394000000</v>
      </c>
      <c r="L144" s="5">
        <v>3539116000000</v>
      </c>
      <c r="M144" s="5">
        <v>3823835000000</v>
      </c>
      <c r="N144" s="5">
        <v>3619057000000</v>
      </c>
      <c r="O144" s="5">
        <v>3638092000000</v>
      </c>
      <c r="P144" s="5">
        <v>3814179000000</v>
      </c>
      <c r="Q144" s="5">
        <v>3804398000000</v>
      </c>
      <c r="R144" s="5">
        <v>3997746000000</v>
      </c>
      <c r="S144" s="5">
        <v>3948499000000</v>
      </c>
      <c r="T144" s="5">
        <v>4655867000000</v>
      </c>
      <c r="U144" s="5">
        <v>3238077000000</v>
      </c>
      <c r="V144" s="5">
        <v>3240670000000</v>
      </c>
      <c r="W144" s="5">
        <v>2169724000000</v>
      </c>
      <c r="X144" s="5">
        <v>2448796000000</v>
      </c>
      <c r="Y144" s="5">
        <v>2225185000000</v>
      </c>
      <c r="Z144" s="5">
        <v>1556230000000</v>
      </c>
    </row>
    <row r="145" spans="3:26" ht="15.5" x14ac:dyDescent="0.35">
      <c r="C145" t="s">
        <v>290</v>
      </c>
      <c r="D145" s="5">
        <v>4247966000000</v>
      </c>
      <c r="E145" s="5">
        <v>4221184000000</v>
      </c>
      <c r="F145" s="5">
        <v>4583602000000</v>
      </c>
      <c r="G145" s="5">
        <v>3955438000000</v>
      </c>
      <c r="I145" s="5">
        <v>4583602000000</v>
      </c>
      <c r="J145" s="5">
        <v>3790882000000</v>
      </c>
      <c r="K145" s="5">
        <v>3788125000000</v>
      </c>
      <c r="L145" s="5">
        <v>3750617000000</v>
      </c>
      <c r="M145" s="5">
        <v>4030757000000</v>
      </c>
      <c r="N145" s="5">
        <v>3820008000000</v>
      </c>
      <c r="O145" s="5">
        <v>3763768000000</v>
      </c>
      <c r="P145" s="5">
        <v>3892945000000</v>
      </c>
      <c r="Q145" s="5">
        <v>3893351000000</v>
      </c>
      <c r="R145" s="5">
        <v>4054276000000</v>
      </c>
      <c r="S145" s="5">
        <v>4859435000000</v>
      </c>
      <c r="T145" s="5">
        <v>5080834000000</v>
      </c>
      <c r="U145" s="5">
        <v>3618213000000</v>
      </c>
      <c r="V145" s="5">
        <v>3565158000000</v>
      </c>
      <c r="W145" s="5">
        <v>2367685000000</v>
      </c>
      <c r="X145" s="5">
        <v>2619192000000</v>
      </c>
      <c r="Y145" s="5">
        <v>2368281000000</v>
      </c>
      <c r="Z145" s="5">
        <v>1689975000000</v>
      </c>
    </row>
    <row r="146" spans="3:26" ht="15.5" x14ac:dyDescent="0.35">
      <c r="C146" t="s">
        <v>125</v>
      </c>
      <c r="D146" s="5">
        <v>79000000</v>
      </c>
      <c r="F146" s="5">
        <v>251501000000</v>
      </c>
      <c r="G146" s="5">
        <v>54405000000</v>
      </c>
      <c r="I146" s="5">
        <v>251501000000</v>
      </c>
      <c r="M146" s="5">
        <v>9908000000</v>
      </c>
      <c r="N146" s="5">
        <v>20584000000</v>
      </c>
      <c r="O146" s="5">
        <v>11225000000</v>
      </c>
      <c r="P146" s="5">
        <v>3266000000</v>
      </c>
      <c r="Q146" s="5">
        <v>18707000000</v>
      </c>
      <c r="R146" s="5">
        <v>4711000000</v>
      </c>
      <c r="S146" s="5">
        <v>1256000000</v>
      </c>
      <c r="U146" s="5">
        <v>24000000</v>
      </c>
    </row>
    <row r="147" spans="3:26" ht="15.5" x14ac:dyDescent="0.35">
      <c r="C147" t="s">
        <v>128</v>
      </c>
      <c r="D147" s="5">
        <v>14345044000000</v>
      </c>
      <c r="E147" s="5">
        <v>14809055000000</v>
      </c>
      <c r="F147" s="5">
        <v>14442474000000</v>
      </c>
      <c r="G147" s="5">
        <v>14200909000000</v>
      </c>
      <c r="I147" s="5">
        <v>14442474000000</v>
      </c>
      <c r="J147" s="5">
        <v>11661963000000</v>
      </c>
      <c r="K147" s="5">
        <v>10548530000000</v>
      </c>
    </row>
    <row r="148" spans="3:26" ht="15.5" x14ac:dyDescent="0.35">
      <c r="C148" t="s">
        <v>129</v>
      </c>
      <c r="D148" s="5">
        <v>14345044000000</v>
      </c>
      <c r="E148" s="5">
        <v>14809055000000</v>
      </c>
      <c r="F148" s="5">
        <v>14442474000000</v>
      </c>
      <c r="G148" s="5">
        <v>14200909000000</v>
      </c>
      <c r="I148" s="5">
        <v>14442474000000</v>
      </c>
      <c r="J148" s="5">
        <v>11661963000000</v>
      </c>
      <c r="K148" s="5">
        <v>10548530000000</v>
      </c>
    </row>
    <row r="149" spans="3:26" ht="15.5" x14ac:dyDescent="0.35">
      <c r="C149" t="s">
        <v>130</v>
      </c>
      <c r="D149" s="5">
        <v>174942285000000</v>
      </c>
      <c r="E149" s="5">
        <v>170563595000000</v>
      </c>
      <c r="F149" s="5">
        <v>182463247000000</v>
      </c>
      <c r="G149" s="5">
        <v>172432108000000</v>
      </c>
      <c r="I149" s="5">
        <v>182463247000000</v>
      </c>
      <c r="J149" s="5">
        <v>191888315000000</v>
      </c>
      <c r="K149" s="5">
        <v>172583635000000</v>
      </c>
      <c r="L149" s="5">
        <v>4191021000000</v>
      </c>
      <c r="M149" s="5">
        <v>4476567000000</v>
      </c>
      <c r="N149" s="5">
        <v>4537669000000</v>
      </c>
      <c r="O149" s="5">
        <v>4410964000000</v>
      </c>
      <c r="P149" s="5">
        <v>4483434000000</v>
      </c>
      <c r="Q149" s="5">
        <v>4522906000000</v>
      </c>
      <c r="R149" s="5">
        <v>4596874000000</v>
      </c>
      <c r="S149" s="5">
        <v>5349163000000</v>
      </c>
      <c r="T149" s="5">
        <v>5412169000000</v>
      </c>
      <c r="U149" s="5">
        <v>3840396000000</v>
      </c>
      <c r="V149" s="5">
        <v>3744198000000</v>
      </c>
      <c r="W149" s="5">
        <v>3527284000000</v>
      </c>
      <c r="X149" s="5">
        <v>2748350000000</v>
      </c>
      <c r="Y149" s="5">
        <v>2540800000000</v>
      </c>
      <c r="Z149" s="5">
        <v>1849340000000</v>
      </c>
    </row>
    <row r="150" spans="3:26" ht="15.5" x14ac:dyDescent="0.35">
      <c r="C150" t="s">
        <v>131</v>
      </c>
    </row>
    <row r="151" spans="3:26" ht="15.5" x14ac:dyDescent="0.35">
      <c r="C151" t="s">
        <v>132</v>
      </c>
      <c r="D151" s="5">
        <v>1017081000000</v>
      </c>
      <c r="E151" s="5">
        <v>1017081000000</v>
      </c>
      <c r="F151" s="5">
        <v>1017081000000</v>
      </c>
      <c r="G151" s="5">
        <v>1017081000000</v>
      </c>
      <c r="I151" s="5">
        <v>1017081000000</v>
      </c>
      <c r="J151" s="5">
        <v>1017081000000</v>
      </c>
      <c r="K151" s="5">
        <v>1017081000000</v>
      </c>
      <c r="L151" s="5">
        <v>1017081000000</v>
      </c>
      <c r="M151" s="5">
        <v>1017081000000</v>
      </c>
      <c r="N151" s="5">
        <v>1017081000000</v>
      </c>
      <c r="O151" s="5">
        <v>1017081000000</v>
      </c>
      <c r="P151" s="5">
        <v>1017081000000</v>
      </c>
      <c r="Q151" s="5">
        <v>1017081000000</v>
      </c>
      <c r="R151" s="5">
        <v>1017081000000</v>
      </c>
      <c r="S151" s="5">
        <v>1017081000000</v>
      </c>
      <c r="T151" s="5">
        <v>1017081000000</v>
      </c>
      <c r="U151" s="5">
        <v>1017081000000</v>
      </c>
      <c r="V151" s="5">
        <v>1017081000000</v>
      </c>
      <c r="W151" s="5">
        <v>1017081000000</v>
      </c>
      <c r="X151" s="5">
        <v>1009534000000</v>
      </c>
      <c r="Y151" s="5">
        <v>1009534000000</v>
      </c>
      <c r="Z151" s="5">
        <v>1009517000000</v>
      </c>
    </row>
    <row r="152" spans="3:26" ht="15.5" x14ac:dyDescent="0.35">
      <c r="C152" t="s">
        <v>133</v>
      </c>
      <c r="D152" s="5">
        <v>53937000000</v>
      </c>
      <c r="E152" s="5">
        <v>53937000000</v>
      </c>
      <c r="F152" s="5">
        <v>53937000000</v>
      </c>
      <c r="G152" s="5">
        <v>47668000000</v>
      </c>
      <c r="I152" s="5">
        <v>53937000000</v>
      </c>
      <c r="J152" s="5">
        <v>47668000000</v>
      </c>
      <c r="K152" s="5">
        <v>47668000000</v>
      </c>
      <c r="L152" s="5">
        <v>47668000000</v>
      </c>
      <c r="M152" s="5">
        <v>47668000000</v>
      </c>
      <c r="N152" s="5">
        <v>47668000000</v>
      </c>
      <c r="O152" s="5">
        <v>47668000000</v>
      </c>
      <c r="P152" s="5">
        <v>47668000000</v>
      </c>
      <c r="Q152" s="5">
        <v>47668000000</v>
      </c>
      <c r="R152" s="5">
        <v>47668000000</v>
      </c>
      <c r="S152" s="5">
        <v>102227000000</v>
      </c>
      <c r="T152" s="5">
        <v>47668000000</v>
      </c>
      <c r="U152" s="5">
        <v>46736000000</v>
      </c>
      <c r="V152" s="5">
        <v>33334000000</v>
      </c>
      <c r="W152" s="5">
        <v>26563000000</v>
      </c>
      <c r="X152" s="5">
        <v>26563000000</v>
      </c>
      <c r="Y152" s="5">
        <v>26563000000</v>
      </c>
      <c r="Z152" s="5">
        <v>26563000000</v>
      </c>
    </row>
    <row r="153" spans="3:26" ht="15.5" x14ac:dyDescent="0.35">
      <c r="C153" t="s">
        <v>134</v>
      </c>
      <c r="D153" s="5">
        <v>14658535000000</v>
      </c>
      <c r="E153" s="5">
        <v>14678999000000</v>
      </c>
      <c r="F153" s="5">
        <v>14197495000000</v>
      </c>
      <c r="G153" s="5">
        <v>13860956000000</v>
      </c>
      <c r="I153" s="5">
        <v>14197495000000</v>
      </c>
      <c r="J153" s="5">
        <v>13230103000000</v>
      </c>
      <c r="K153" s="5">
        <v>11149702000000</v>
      </c>
      <c r="L153" s="5">
        <v>14867029000000</v>
      </c>
      <c r="M153" s="5">
        <v>13227863000000</v>
      </c>
      <c r="N153" s="5">
        <v>12408540000000</v>
      </c>
      <c r="O153" s="5">
        <v>11932192000000</v>
      </c>
      <c r="P153" s="5">
        <v>10552807000000</v>
      </c>
      <c r="Q153" s="5">
        <v>9287762000000</v>
      </c>
      <c r="R153" s="5">
        <v>8242989000000</v>
      </c>
      <c r="S153" s="5">
        <v>6692877000000</v>
      </c>
      <c r="T153" s="5">
        <v>6089906000000</v>
      </c>
      <c r="U153" s="5">
        <v>5158322000000</v>
      </c>
      <c r="V153" s="5">
        <v>4416331000000</v>
      </c>
      <c r="W153" s="5">
        <v>3636620000000</v>
      </c>
      <c r="X153" s="5">
        <v>2723376000000</v>
      </c>
      <c r="Y153" s="5">
        <v>2148109000000</v>
      </c>
      <c r="Z153" s="5">
        <v>1747941000000</v>
      </c>
    </row>
    <row r="154" spans="3:26" ht="15.5" x14ac:dyDescent="0.35">
      <c r="C154" t="s">
        <v>135</v>
      </c>
      <c r="D154" s="5">
        <v>61000000000</v>
      </c>
      <c r="E154" s="5">
        <v>59000000000</v>
      </c>
      <c r="F154" s="5">
        <v>59000000000</v>
      </c>
      <c r="G154" s="5">
        <v>59000000000</v>
      </c>
      <c r="I154" s="5">
        <v>59000000000</v>
      </c>
      <c r="J154" s="5">
        <v>57000000000</v>
      </c>
      <c r="K154" s="5">
        <v>55000000000</v>
      </c>
      <c r="L154" s="5">
        <v>53000000000</v>
      </c>
      <c r="M154" s="5">
        <v>51000000000</v>
      </c>
      <c r="N154" s="5">
        <v>49000000000</v>
      </c>
      <c r="O154" s="5">
        <v>47000000000</v>
      </c>
      <c r="P154" s="5">
        <v>45000000000</v>
      </c>
      <c r="Q154" s="5">
        <v>43000000000</v>
      </c>
      <c r="R154" s="5">
        <v>41000000000</v>
      </c>
      <c r="S154" s="5">
        <v>39000000000</v>
      </c>
      <c r="T154" s="5">
        <v>37000000000</v>
      </c>
      <c r="U154" s="5">
        <v>35000000000</v>
      </c>
      <c r="V154" s="5">
        <v>33000000000</v>
      </c>
      <c r="W154" s="5">
        <v>31000000000</v>
      </c>
      <c r="X154" s="5">
        <v>29000000000</v>
      </c>
      <c r="Y154" s="5">
        <v>27000000000</v>
      </c>
      <c r="Z154" s="5">
        <v>24000000000</v>
      </c>
    </row>
    <row r="155" spans="3:26" ht="15.5" x14ac:dyDescent="0.35">
      <c r="C155" t="s">
        <v>136</v>
      </c>
      <c r="D155" s="5">
        <v>14597535000000</v>
      </c>
      <c r="E155" s="5">
        <v>14619999000000</v>
      </c>
      <c r="F155" s="5">
        <v>14138495000000</v>
      </c>
      <c r="G155" s="5">
        <v>13801956000000</v>
      </c>
      <c r="I155" s="5">
        <v>14138495000000</v>
      </c>
      <c r="J155" s="5">
        <v>13173103000000</v>
      </c>
      <c r="K155" s="5">
        <v>11094702000000</v>
      </c>
      <c r="L155" s="5">
        <v>14814029000000</v>
      </c>
      <c r="M155" s="5">
        <v>13176863000000</v>
      </c>
      <c r="N155" s="5">
        <v>12359540000000</v>
      </c>
      <c r="O155" s="5">
        <v>11885192000000</v>
      </c>
      <c r="P155" s="5">
        <v>10507807000000</v>
      </c>
      <c r="Q155" s="5">
        <v>9244762000000</v>
      </c>
      <c r="R155" s="5">
        <v>8201989000000</v>
      </c>
      <c r="S155" s="5">
        <v>6653877000000</v>
      </c>
      <c r="T155" s="5">
        <v>6052906000000</v>
      </c>
      <c r="U155" s="5">
        <v>5123322000000</v>
      </c>
      <c r="V155" s="5">
        <v>4383331000000</v>
      </c>
      <c r="W155" s="5">
        <v>3605620000000</v>
      </c>
      <c r="X155" s="5">
        <v>2694376000000</v>
      </c>
      <c r="Y155" s="5">
        <v>2121109000000</v>
      </c>
      <c r="Z155" s="5">
        <v>1723941000000</v>
      </c>
    </row>
    <row r="156" spans="3:26" ht="15.5" x14ac:dyDescent="0.35">
      <c r="C156" t="s">
        <v>137</v>
      </c>
      <c r="D156" s="5">
        <v>14658535000000</v>
      </c>
      <c r="E156" s="5">
        <v>14678999000000</v>
      </c>
      <c r="F156" s="5">
        <v>14197495000000</v>
      </c>
      <c r="G156" s="5">
        <v>13860956000000</v>
      </c>
      <c r="I156" s="5">
        <v>14197495000000</v>
      </c>
      <c r="J156" s="5">
        <v>13230103000000</v>
      </c>
      <c r="K156" s="5">
        <v>11149702000000</v>
      </c>
      <c r="L156" s="5">
        <v>14867029000000</v>
      </c>
      <c r="M156" s="5">
        <v>13227863000000</v>
      </c>
      <c r="N156" s="5">
        <v>12408540000000</v>
      </c>
      <c r="O156" s="5">
        <v>11932192000000</v>
      </c>
      <c r="P156" s="5">
        <v>10552807000000</v>
      </c>
      <c r="Q156" s="5">
        <v>9287762000000</v>
      </c>
      <c r="R156" s="5">
        <v>8242989000000</v>
      </c>
      <c r="S156" s="5">
        <v>6692877000000</v>
      </c>
      <c r="T156" s="5">
        <v>6089906000000</v>
      </c>
      <c r="U156" s="5">
        <v>5158322000000</v>
      </c>
      <c r="V156" s="5">
        <v>4416331000000</v>
      </c>
      <c r="W156" s="5">
        <v>3636620000000</v>
      </c>
      <c r="X156" s="5">
        <v>2723376000000</v>
      </c>
      <c r="Y156" s="5">
        <v>2148109000000</v>
      </c>
      <c r="Z156" s="5">
        <v>1747941000000</v>
      </c>
    </row>
    <row r="157" spans="3:26" ht="15.5" x14ac:dyDescent="0.35">
      <c r="C157" t="s">
        <v>291</v>
      </c>
      <c r="D157" s="5">
        <v>47524334000000</v>
      </c>
      <c r="E157" s="5">
        <v>48092122000000</v>
      </c>
      <c r="F157" s="5">
        <v>48540386000000</v>
      </c>
      <c r="G157" s="5">
        <v>47719359000000</v>
      </c>
      <c r="I157" s="5">
        <v>48540386000000</v>
      </c>
      <c r="J157" s="5">
        <v>45977381000000</v>
      </c>
      <c r="K157" s="5">
        <v>43845256000000</v>
      </c>
      <c r="L157" s="5">
        <v>11035195000000</v>
      </c>
      <c r="M157" s="5">
        <v>12393360000000</v>
      </c>
      <c r="N157" s="5">
        <v>12059616000000</v>
      </c>
      <c r="O157" s="5">
        <v>11253045000000</v>
      </c>
      <c r="P157" s="5">
        <v>10751400000000</v>
      </c>
      <c r="Q157" s="5">
        <v>11461526000000</v>
      </c>
      <c r="R157" s="5">
        <v>10688396000000</v>
      </c>
      <c r="S157" s="5">
        <v>9154029000000</v>
      </c>
      <c r="T157" s="5">
        <v>7929867000000</v>
      </c>
      <c r="U157" s="5">
        <v>6770381000000</v>
      </c>
      <c r="V157" s="5">
        <v>3842938000000</v>
      </c>
      <c r="W157" s="5">
        <v>3372861000000</v>
      </c>
      <c r="X157" s="5">
        <v>2775691000000</v>
      </c>
      <c r="Y157" s="5">
        <v>2365145000000</v>
      </c>
      <c r="Z157" s="5">
        <v>2160560000000</v>
      </c>
    </row>
    <row r="158" spans="3:26" ht="15.5" x14ac:dyDescent="0.35">
      <c r="C158" t="s">
        <v>10</v>
      </c>
      <c r="D158" s="5">
        <v>69700814000000</v>
      </c>
      <c r="E158" s="5">
        <v>70276518000000</v>
      </c>
      <c r="F158" s="5">
        <v>70905653000000</v>
      </c>
      <c r="G158" s="5">
        <v>70022600000000</v>
      </c>
      <c r="I158" s="5">
        <v>70905653000000</v>
      </c>
      <c r="J158" s="5">
        <v>68501918000000</v>
      </c>
      <c r="K158" s="5">
        <v>63717769000000</v>
      </c>
      <c r="L158" s="5">
        <v>31503826000000</v>
      </c>
      <c r="M158" s="5">
        <v>30798912000000</v>
      </c>
      <c r="N158" s="5">
        <v>29674056000000</v>
      </c>
      <c r="O158" s="5">
        <v>27833770000000</v>
      </c>
      <c r="P158" s="5">
        <v>25725620000000</v>
      </c>
      <c r="Q158" s="5">
        <v>24373086000000</v>
      </c>
      <c r="R158" s="5">
        <v>22537137000000</v>
      </c>
      <c r="S158" s="5">
        <v>17748458000000</v>
      </c>
      <c r="T158" s="5">
        <v>15872192000000</v>
      </c>
      <c r="U158" s="5">
        <v>13899870000000</v>
      </c>
      <c r="V158" s="5">
        <v>9314895000000</v>
      </c>
      <c r="W158" s="5">
        <v>8045487000000</v>
      </c>
      <c r="X158" s="5">
        <v>6610632000000</v>
      </c>
      <c r="Y158" s="5">
        <v>5560258000000</v>
      </c>
      <c r="Z158" s="5">
        <v>4941448000000</v>
      </c>
    </row>
    <row r="159" spans="3:26" ht="15.5" x14ac:dyDescent="0.35">
      <c r="C159" t="s">
        <v>138</v>
      </c>
      <c r="D159" s="5">
        <v>244643099000000</v>
      </c>
      <c r="E159" s="5">
        <v>240840113000000</v>
      </c>
      <c r="F159" s="5">
        <v>253368900000000</v>
      </c>
      <c r="G159" s="5">
        <v>242454708000000</v>
      </c>
      <c r="I159" s="5">
        <v>253368900000000</v>
      </c>
      <c r="J159" s="5">
        <v>260390233000000</v>
      </c>
      <c r="K159" s="5">
        <v>236301404000000</v>
      </c>
      <c r="L159" s="5">
        <v>35694847000000</v>
      </c>
      <c r="M159" s="5">
        <v>35275479000000</v>
      </c>
      <c r="N159" s="5">
        <v>34211725000000</v>
      </c>
      <c r="O159" s="5">
        <v>32244734000000</v>
      </c>
      <c r="P159" s="5">
        <v>30209054000000</v>
      </c>
      <c r="Q159" s="5">
        <v>28895992000000</v>
      </c>
      <c r="R159" s="5">
        <v>27134011000000</v>
      </c>
      <c r="S159" s="5">
        <v>23097621000000</v>
      </c>
      <c r="T159" s="5">
        <v>21284361000000</v>
      </c>
      <c r="U159" s="5">
        <v>17740266000000</v>
      </c>
      <c r="V159" s="5">
        <v>13059093000000</v>
      </c>
      <c r="W159" s="5">
        <v>11572771000000</v>
      </c>
      <c r="X159" s="5">
        <v>9358982000000</v>
      </c>
      <c r="Y159" s="5">
        <v>8101058000000</v>
      </c>
      <c r="Z159" s="5">
        <v>6790788000000</v>
      </c>
    </row>
    <row r="160" spans="3:26" ht="15.5" x14ac:dyDescent="0.35">
      <c r="C160" t="s">
        <v>139</v>
      </c>
      <c r="D160" s="5">
        <v>4068323920</v>
      </c>
      <c r="E160" s="5">
        <v>4068323920</v>
      </c>
      <c r="F160" s="5">
        <v>4068323920</v>
      </c>
      <c r="G160" s="5">
        <v>4068323920</v>
      </c>
      <c r="I160" s="5">
        <v>4068323920</v>
      </c>
      <c r="J160" s="5">
        <v>4068323920</v>
      </c>
      <c r="K160" s="5">
        <v>4068323920</v>
      </c>
      <c r="L160" s="5">
        <v>4068323920</v>
      </c>
      <c r="M160" s="5">
        <v>4068323920</v>
      </c>
      <c r="N160" s="5">
        <v>4068323920</v>
      </c>
      <c r="O160" s="5">
        <v>4068323920</v>
      </c>
      <c r="P160" s="5">
        <v>4068323920</v>
      </c>
      <c r="Q160" s="5">
        <v>4068323920</v>
      </c>
      <c r="R160" s="5">
        <v>4068323920</v>
      </c>
      <c r="S160" s="5">
        <v>4068323920</v>
      </c>
      <c r="T160" s="5">
        <v>4068323920</v>
      </c>
      <c r="U160" s="5">
        <v>4068323920</v>
      </c>
      <c r="V160" s="5">
        <v>4068323920</v>
      </c>
      <c r="W160" s="5">
        <v>4068323920</v>
      </c>
      <c r="X160" s="5">
        <v>4068323920</v>
      </c>
      <c r="Y160" s="5">
        <v>4068323920</v>
      </c>
      <c r="Z160" s="5">
        <v>4068255171</v>
      </c>
    </row>
    <row r="162" spans="2:26" ht="15.5" x14ac:dyDescent="0.35">
      <c r="B162" t="s">
        <v>140</v>
      </c>
      <c r="C162" t="s">
        <v>141</v>
      </c>
      <c r="D162" s="5">
        <v>7455671000000</v>
      </c>
      <c r="E162" s="5">
        <v>-3985315000000</v>
      </c>
      <c r="F162" s="5">
        <v>5773032000000</v>
      </c>
      <c r="G162" s="5">
        <v>1644060000000</v>
      </c>
      <c r="I162" s="5">
        <v>330707000000</v>
      </c>
      <c r="J162" s="5">
        <v>17151238000000</v>
      </c>
      <c r="K162" s="5">
        <v>3803053000000</v>
      </c>
      <c r="L162" s="5">
        <v>-808581000000</v>
      </c>
      <c r="M162" s="5">
        <v>-57335000000</v>
      </c>
      <c r="N162" s="5">
        <v>48493000000</v>
      </c>
      <c r="O162" s="5">
        <v>-252491000000</v>
      </c>
      <c r="P162" s="5">
        <v>20810000000</v>
      </c>
      <c r="Q162" s="5">
        <v>-436096000000</v>
      </c>
      <c r="R162" s="5">
        <v>-265644000000</v>
      </c>
      <c r="S162" s="5">
        <v>-736845000000</v>
      </c>
      <c r="T162" s="5">
        <v>974288000000</v>
      </c>
      <c r="U162" s="5">
        <v>-206873000000</v>
      </c>
      <c r="V162" s="5">
        <v>7349000000</v>
      </c>
      <c r="W162" s="5">
        <v>799021000000</v>
      </c>
      <c r="X162" s="5">
        <v>24982000000</v>
      </c>
      <c r="Y162" s="5">
        <v>126800000000</v>
      </c>
      <c r="Z162" s="5">
        <v>-396852000000</v>
      </c>
    </row>
    <row r="163" spans="2:26" ht="15.5" x14ac:dyDescent="0.35">
      <c r="C163" t="s">
        <v>292</v>
      </c>
      <c r="D163" s="5">
        <v>3457004000000</v>
      </c>
      <c r="E163" s="5">
        <v>4089581000000</v>
      </c>
      <c r="F163" s="5">
        <v>3406277000000</v>
      </c>
      <c r="G163" s="5">
        <v>3831279000000</v>
      </c>
      <c r="I163" s="5">
        <v>15006832000000</v>
      </c>
      <c r="J163" s="5">
        <v>15262329000000</v>
      </c>
      <c r="K163" s="5">
        <v>14564296000000</v>
      </c>
    </row>
    <row r="164" spans="2:26" ht="15.5" x14ac:dyDescent="0.35">
      <c r="C164" t="s">
        <v>293</v>
      </c>
      <c r="D164" s="5">
        <v>-1513459000000</v>
      </c>
      <c r="E164" s="5">
        <v>-1534547000000</v>
      </c>
      <c r="F164" s="5">
        <v>-1543746000000</v>
      </c>
      <c r="G164" s="5">
        <v>-1700551000000</v>
      </c>
      <c r="I164" s="5">
        <v>-6693476000000</v>
      </c>
      <c r="J164" s="5">
        <v>-6400044000000</v>
      </c>
      <c r="K164" s="5">
        <v>-5336905000000</v>
      </c>
    </row>
    <row r="165" spans="2:26" ht="15.5" x14ac:dyDescent="0.35">
      <c r="C165" t="s">
        <v>294</v>
      </c>
      <c r="D165" s="5">
        <v>91901000000</v>
      </c>
      <c r="E165" s="5">
        <v>1350000000</v>
      </c>
      <c r="F165" s="5">
        <v>26528000000</v>
      </c>
      <c r="G165" s="5">
        <v>35563000000</v>
      </c>
      <c r="I165" s="5">
        <v>122261000000</v>
      </c>
      <c r="J165" s="5">
        <v>150160000000</v>
      </c>
      <c r="K165" s="5">
        <v>121795000000</v>
      </c>
    </row>
    <row r="166" spans="2:26" ht="15.5" x14ac:dyDescent="0.35">
      <c r="C166" t="s">
        <v>295</v>
      </c>
      <c r="D166" s="5">
        <v>15390000000</v>
      </c>
      <c r="F166" s="5">
        <v>-814358000000</v>
      </c>
      <c r="G166" s="5">
        <v>1664259000000</v>
      </c>
      <c r="I166" s="5">
        <v>930762000000</v>
      </c>
      <c r="J166" s="5">
        <v>367697000000</v>
      </c>
      <c r="K166" s="5">
        <v>2211022000000</v>
      </c>
      <c r="L166" s="5">
        <v>2207662000000</v>
      </c>
      <c r="M166" s="5">
        <v>2336527000000</v>
      </c>
      <c r="N166" s="5">
        <v>2492594000000</v>
      </c>
      <c r="O166" s="5">
        <v>3897385000000</v>
      </c>
      <c r="P166" s="5">
        <v>3911300000000</v>
      </c>
      <c r="Q166" s="5">
        <v>4195976000000</v>
      </c>
      <c r="R166" s="5">
        <v>3614859000000</v>
      </c>
      <c r="S166" s="5">
        <v>4637888000000</v>
      </c>
      <c r="T166" s="5">
        <v>3938249000000</v>
      </c>
      <c r="U166" s="5">
        <v>3490369000000</v>
      </c>
      <c r="V166" s="5">
        <v>2440872000000</v>
      </c>
      <c r="W166" s="5">
        <v>2616153000000</v>
      </c>
      <c r="X166" s="5">
        <v>1530286000000</v>
      </c>
      <c r="Y166" s="5">
        <v>1171295000000</v>
      </c>
      <c r="Z166" s="5">
        <v>1324240000000</v>
      </c>
    </row>
    <row r="167" spans="2:26" ht="15.5" x14ac:dyDescent="0.35">
      <c r="C167" t="s">
        <v>296</v>
      </c>
      <c r="D167" s="5">
        <v>-248653000000</v>
      </c>
      <c r="E167" s="5">
        <v>248653000000</v>
      </c>
      <c r="F167" s="5">
        <v>-86233000000</v>
      </c>
      <c r="G167" s="5">
        <v>86233000000</v>
      </c>
      <c r="K167" s="5">
        <v>173093000000</v>
      </c>
      <c r="L167" s="5">
        <v>233567000000</v>
      </c>
      <c r="M167" s="5">
        <v>230801000000</v>
      </c>
      <c r="N167" s="5">
        <v>87054000000</v>
      </c>
      <c r="O167" s="5">
        <v>94411000000</v>
      </c>
      <c r="P167" s="5">
        <v>43023000000</v>
      </c>
      <c r="Q167" s="5">
        <v>72166000000</v>
      </c>
      <c r="R167" s="5">
        <v>50814000000</v>
      </c>
      <c r="S167" s="5">
        <v>92819000000</v>
      </c>
      <c r="T167" s="5">
        <v>84763000000</v>
      </c>
      <c r="U167" s="5">
        <v>47079000000</v>
      </c>
      <c r="V167" s="5">
        <v>35003000000</v>
      </c>
      <c r="W167" s="5">
        <v>21639000000</v>
      </c>
      <c r="X167" s="5">
        <v>12220000000</v>
      </c>
      <c r="Y167" s="5">
        <v>14561000000</v>
      </c>
      <c r="Z167" s="5">
        <v>5766000000</v>
      </c>
    </row>
    <row r="168" spans="2:26" ht="15.5" x14ac:dyDescent="0.35">
      <c r="C168" t="s">
        <v>297</v>
      </c>
      <c r="D168" s="5">
        <v>657000000</v>
      </c>
      <c r="E168" s="5">
        <v>-897000000</v>
      </c>
      <c r="F168" s="5">
        <v>27768000000</v>
      </c>
      <c r="G168" s="5">
        <v>-21290000000</v>
      </c>
      <c r="I168" s="5">
        <v>131987000000</v>
      </c>
      <c r="J168" s="5">
        <v>1039000000</v>
      </c>
      <c r="L168" s="5">
        <v>15431000000</v>
      </c>
      <c r="M168" s="5">
        <v>16632000000</v>
      </c>
      <c r="N168" s="5">
        <v>8946000000</v>
      </c>
      <c r="O168" s="5">
        <v>35165000000</v>
      </c>
      <c r="P168" s="5">
        <v>54788000000</v>
      </c>
      <c r="Q168" s="5">
        <v>65261000000</v>
      </c>
      <c r="R168" s="5">
        <v>20237000000</v>
      </c>
      <c r="S168" s="5">
        <v>3566000000</v>
      </c>
      <c r="T168" s="5">
        <v>34546000000</v>
      </c>
      <c r="U168" s="5">
        <v>26335000000</v>
      </c>
      <c r="V168" s="5">
        <v>25325000000</v>
      </c>
      <c r="W168" s="5">
        <v>33430000000</v>
      </c>
      <c r="X168" s="5">
        <v>54471000000</v>
      </c>
    </row>
    <row r="169" spans="2:26" ht="15.5" x14ac:dyDescent="0.35">
      <c r="C169" t="s">
        <v>298</v>
      </c>
      <c r="F169" s="5">
        <v>68158000000</v>
      </c>
      <c r="G169" s="5">
        <v>-68158000000</v>
      </c>
      <c r="K169" s="5">
        <v>-117645000000</v>
      </c>
      <c r="L169" s="5">
        <v>-173299000000</v>
      </c>
      <c r="M169" s="5">
        <v>-260842000000</v>
      </c>
      <c r="N169" s="5">
        <v>-98026000000</v>
      </c>
      <c r="O169" s="5">
        <v>-116528000000</v>
      </c>
      <c r="P169" s="5">
        <v>-89052000000</v>
      </c>
      <c r="Q169" s="5">
        <v>-91533000000</v>
      </c>
      <c r="R169" s="5">
        <v>-70036000000</v>
      </c>
      <c r="S169" s="5">
        <v>-303272000000</v>
      </c>
      <c r="T169" s="5">
        <v>-117604000000</v>
      </c>
      <c r="U169" s="5">
        <v>-97998000000</v>
      </c>
      <c r="V169" s="5">
        <v>-91547000000</v>
      </c>
      <c r="W169" s="5">
        <v>-75533000000</v>
      </c>
      <c r="X169" s="5">
        <v>-59677000000</v>
      </c>
      <c r="Y169" s="5">
        <v>-50389000000</v>
      </c>
      <c r="Z169" s="5">
        <v>-38170000000</v>
      </c>
    </row>
    <row r="170" spans="2:26" ht="15.5" x14ac:dyDescent="0.35">
      <c r="C170" t="s">
        <v>299</v>
      </c>
      <c r="F170" s="5">
        <v>1046785000000</v>
      </c>
      <c r="G170" s="5">
        <v>-1046785000000</v>
      </c>
      <c r="K170" s="5">
        <v>-1520270000000</v>
      </c>
      <c r="L170" s="5">
        <v>-1849505000000</v>
      </c>
      <c r="M170" s="5">
        <v>-1613710000000</v>
      </c>
      <c r="N170" s="5">
        <v>-1715444000000</v>
      </c>
      <c r="O170" s="5">
        <v>-3408531000000</v>
      </c>
      <c r="P170" s="5">
        <v>-3210311000000</v>
      </c>
      <c r="Q170" s="5">
        <v>-4147792000000</v>
      </c>
      <c r="R170" s="5">
        <v>-3326569000000</v>
      </c>
      <c r="S170" s="5">
        <v>-4527990000000</v>
      </c>
      <c r="T170" s="5">
        <v>-2495261000000</v>
      </c>
      <c r="U170" s="5">
        <v>-3317347000000</v>
      </c>
      <c r="V170" s="5">
        <v>-2107095000000</v>
      </c>
      <c r="W170" s="5">
        <v>-1550037000000</v>
      </c>
      <c r="X170" s="5">
        <v>-1259197000000</v>
      </c>
      <c r="Y170" s="5">
        <v>-816827000000</v>
      </c>
      <c r="Z170" s="5">
        <v>-1513885000000</v>
      </c>
    </row>
    <row r="171" spans="2:26" ht="15.5" x14ac:dyDescent="0.35">
      <c r="C171" t="s">
        <v>300</v>
      </c>
      <c r="W171" s="5">
        <v>-10981000000</v>
      </c>
      <c r="X171" s="5">
        <v>-11713000000</v>
      </c>
      <c r="Y171" s="5">
        <v>-22583000000</v>
      </c>
      <c r="Z171" s="5">
        <v>-21069000000</v>
      </c>
    </row>
    <row r="172" spans="2:26" ht="15.5" x14ac:dyDescent="0.35">
      <c r="C172" t="s">
        <v>301</v>
      </c>
      <c r="D172" s="5">
        <v>-348005000000</v>
      </c>
      <c r="E172" s="5">
        <v>348005000000</v>
      </c>
      <c r="F172" s="5">
        <v>207463000000</v>
      </c>
      <c r="G172" s="5">
        <v>-207463000000</v>
      </c>
      <c r="K172" s="5">
        <v>-406151000000</v>
      </c>
      <c r="L172" s="5">
        <v>-416374000000</v>
      </c>
      <c r="M172" s="5">
        <v>-397333000000</v>
      </c>
      <c r="N172" s="5">
        <v>-370699000000</v>
      </c>
      <c r="O172" s="5">
        <v>-334378000000</v>
      </c>
      <c r="P172" s="5">
        <v>-271619000000</v>
      </c>
      <c r="Q172" s="5">
        <v>-228406000000</v>
      </c>
      <c r="R172" s="5">
        <v>-214073000000</v>
      </c>
      <c r="S172" s="5">
        <v>-241955000000</v>
      </c>
      <c r="T172" s="5">
        <v>-169680000000</v>
      </c>
      <c r="U172" s="5">
        <v>-161355000000</v>
      </c>
      <c r="V172" s="5">
        <v>-163624000000</v>
      </c>
      <c r="W172" s="5">
        <v>-122454000000</v>
      </c>
      <c r="X172" s="5">
        <v>-122535000000</v>
      </c>
      <c r="Y172" s="5">
        <v>-99936000000</v>
      </c>
      <c r="Z172" s="5">
        <v>-71939000000</v>
      </c>
    </row>
    <row r="173" spans="2:26" ht="15.5" x14ac:dyDescent="0.35">
      <c r="C173" t="s">
        <v>302</v>
      </c>
    </row>
    <row r="174" spans="2:26" ht="15.5" x14ac:dyDescent="0.35">
      <c r="C174" t="s">
        <v>303</v>
      </c>
      <c r="D174" s="5">
        <v>1275310000000</v>
      </c>
      <c r="E174" s="5">
        <v>-1275310000000</v>
      </c>
      <c r="K174" s="5">
        <v>-6095525000000</v>
      </c>
      <c r="L174" s="5">
        <v>-826063000000</v>
      </c>
      <c r="M174" s="5">
        <v>-369410000000</v>
      </c>
      <c r="N174" s="5">
        <v>-355932000000</v>
      </c>
      <c r="O174" s="5">
        <v>-420015000000</v>
      </c>
      <c r="P174" s="5">
        <v>-417319000000</v>
      </c>
      <c r="Q174" s="5">
        <v>-301768000000</v>
      </c>
      <c r="R174" s="5">
        <v>-340876000000</v>
      </c>
      <c r="S174" s="5">
        <v>-357632000000</v>
      </c>
      <c r="T174" s="5">
        <v>-255171000000</v>
      </c>
      <c r="U174" s="5">
        <v>-172359000000</v>
      </c>
      <c r="V174" s="5">
        <v>-109140000000</v>
      </c>
      <c r="W174" s="5">
        <v>-91128000000</v>
      </c>
      <c r="X174" s="5">
        <v>-118873000000</v>
      </c>
      <c r="Y174" s="5">
        <v>-58018000000</v>
      </c>
      <c r="Z174" s="5">
        <v>-69747000000</v>
      </c>
    </row>
    <row r="175" spans="2:26" ht="15.5" x14ac:dyDescent="0.35">
      <c r="C175" t="s">
        <v>304</v>
      </c>
    </row>
    <row r="176" spans="2:26" ht="15.5" x14ac:dyDescent="0.35">
      <c r="C176" t="s">
        <v>305</v>
      </c>
      <c r="D176" s="5">
        <v>-417125000000</v>
      </c>
      <c r="E176" s="5">
        <v>6000000</v>
      </c>
      <c r="F176" s="5">
        <v>-188216000000</v>
      </c>
      <c r="G176" s="5">
        <v>-179755000000</v>
      </c>
      <c r="I176" s="5">
        <v>-742834000000</v>
      </c>
      <c r="J176" s="5">
        <v>-819931000000</v>
      </c>
      <c r="S176" s="5">
        <v>-40269000000</v>
      </c>
      <c r="T176" s="5">
        <v>-45554000000</v>
      </c>
      <c r="U176" s="5">
        <v>-21597000000</v>
      </c>
      <c r="V176" s="5">
        <v>-22445000000</v>
      </c>
      <c r="W176" s="5">
        <v>-22068000000</v>
      </c>
      <c r="Y176" s="5">
        <v>-12707000000</v>
      </c>
      <c r="Z176" s="5">
        <v>-8561000000</v>
      </c>
    </row>
    <row r="177" spans="3:26" ht="15.5" x14ac:dyDescent="0.35">
      <c r="C177" t="s">
        <v>306</v>
      </c>
      <c r="F177" s="5">
        <v>574727000000</v>
      </c>
      <c r="G177" s="5">
        <v>-574727000000</v>
      </c>
      <c r="Y177" s="5">
        <v>1404000000</v>
      </c>
      <c r="Z177" s="5">
        <v>-3487000000</v>
      </c>
    </row>
    <row r="178" spans="3:26" ht="15.5" x14ac:dyDescent="0.35">
      <c r="C178" t="s">
        <v>307</v>
      </c>
      <c r="D178" s="5">
        <v>-417125000000</v>
      </c>
      <c r="E178" s="5">
        <v>6000000</v>
      </c>
      <c r="F178" s="5">
        <v>386511000000</v>
      </c>
      <c r="G178" s="5">
        <v>-754482000000</v>
      </c>
      <c r="I178" s="5">
        <v>-742834000000</v>
      </c>
      <c r="J178" s="5">
        <v>-819931000000</v>
      </c>
      <c r="S178" s="5">
        <v>-40269000000</v>
      </c>
      <c r="T178" s="5">
        <v>-45554000000</v>
      </c>
      <c r="U178" s="5">
        <v>-21597000000</v>
      </c>
      <c r="V178" s="5">
        <v>-22445000000</v>
      </c>
      <c r="W178" s="5">
        <v>-22068000000</v>
      </c>
      <c r="Y178" s="5">
        <v>-11303000000</v>
      </c>
      <c r="Z178" s="5">
        <v>-12048000000</v>
      </c>
    </row>
    <row r="179" spans="3:26" ht="15.5" x14ac:dyDescent="0.35">
      <c r="C179" t="s">
        <v>308</v>
      </c>
    </row>
    <row r="180" spans="3:26" ht="15.5" x14ac:dyDescent="0.35">
      <c r="C180" t="s">
        <v>309</v>
      </c>
      <c r="D180" s="5">
        <v>-1809951000000</v>
      </c>
      <c r="E180" s="5">
        <v>506120000000</v>
      </c>
      <c r="F180" s="5">
        <v>-71504000000</v>
      </c>
      <c r="G180" s="5">
        <v>3985090000000</v>
      </c>
      <c r="I180" s="5">
        <v>12719427000000</v>
      </c>
      <c r="J180" s="5">
        <v>-7068860000000</v>
      </c>
      <c r="K180" s="5">
        <v>-4481375000000</v>
      </c>
    </row>
    <row r="181" spans="3:26" ht="15.5" x14ac:dyDescent="0.35">
      <c r="C181" t="s">
        <v>168</v>
      </c>
      <c r="D181" s="5">
        <v>405669000000</v>
      </c>
      <c r="E181" s="5">
        <v>4806153000000</v>
      </c>
      <c r="F181" s="5">
        <v>-3199252000000</v>
      </c>
      <c r="G181" s="5">
        <v>5761379000000</v>
      </c>
      <c r="I181" s="5">
        <v>1726871000000</v>
      </c>
      <c r="J181" s="5">
        <v>-1931203000000</v>
      </c>
      <c r="K181" s="5">
        <v>-10471886000000</v>
      </c>
    </row>
    <row r="182" spans="3:26" ht="15.5" x14ac:dyDescent="0.35">
      <c r="C182" t="s">
        <v>310</v>
      </c>
      <c r="D182" s="5">
        <v>5291558000000</v>
      </c>
      <c r="E182" s="5">
        <v>2883724000000</v>
      </c>
      <c r="F182" s="5">
        <v>-2835184000000</v>
      </c>
      <c r="G182" s="5">
        <v>-5642847000000</v>
      </c>
      <c r="I182" s="5">
        <v>-7451177000000</v>
      </c>
      <c r="J182" s="5">
        <v>3731653000000</v>
      </c>
      <c r="K182" s="5">
        <v>5815025000000</v>
      </c>
    </row>
    <row r="183" spans="3:26" ht="15.5" x14ac:dyDescent="0.35">
      <c r="C183" t="s">
        <v>311</v>
      </c>
      <c r="D183" s="5">
        <v>70133000000</v>
      </c>
      <c r="E183" s="5">
        <v>-33226000000</v>
      </c>
      <c r="F183" s="5">
        <v>-4336000000</v>
      </c>
      <c r="G183" s="5">
        <v>-64826000000</v>
      </c>
      <c r="I183" s="5">
        <v>-97619000000</v>
      </c>
      <c r="J183" s="5">
        <v>-75779000000</v>
      </c>
      <c r="K183" s="5">
        <v>-247809000000</v>
      </c>
    </row>
    <row r="184" spans="3:26" ht="15.5" x14ac:dyDescent="0.35">
      <c r="C184" t="s">
        <v>312</v>
      </c>
      <c r="D184" s="5">
        <v>120953000000</v>
      </c>
      <c r="E184" s="5">
        <v>-138708000000</v>
      </c>
      <c r="F184" s="5">
        <v>15723000000</v>
      </c>
      <c r="G184" s="5">
        <v>51641000000</v>
      </c>
      <c r="I184" s="5">
        <v>80580000000</v>
      </c>
      <c r="J184" s="5">
        <v>-662551000000</v>
      </c>
      <c r="K184" s="5">
        <v>-1975812000000</v>
      </c>
    </row>
    <row r="185" spans="3:26" ht="15.5" x14ac:dyDescent="0.35">
      <c r="C185" t="s">
        <v>313</v>
      </c>
      <c r="D185" s="5">
        <v>16299000000</v>
      </c>
      <c r="E185" s="5">
        <v>18584000000</v>
      </c>
      <c r="F185" s="5">
        <v>-503000000</v>
      </c>
      <c r="G185" s="5">
        <v>-7356000000</v>
      </c>
      <c r="I185" s="5">
        <v>-22567000000</v>
      </c>
      <c r="J185" s="5">
        <v>-30476000000</v>
      </c>
      <c r="K185" s="5">
        <v>-14556000000</v>
      </c>
    </row>
    <row r="186" spans="3:26" ht="15.5" x14ac:dyDescent="0.35">
      <c r="C186" t="s">
        <v>314</v>
      </c>
      <c r="D186" s="5">
        <v>-7000000</v>
      </c>
      <c r="E186" s="5">
        <v>-829000000</v>
      </c>
      <c r="F186" s="5">
        <v>-68000000</v>
      </c>
      <c r="I186" s="5">
        <v>-68000000</v>
      </c>
      <c r="K186" s="5">
        <v>10612000000</v>
      </c>
    </row>
    <row r="187" spans="3:26" ht="15.5" x14ac:dyDescent="0.35">
      <c r="C187" t="s">
        <v>169</v>
      </c>
      <c r="D187" s="5">
        <v>113099000000</v>
      </c>
      <c r="E187" s="5">
        <v>-219601000000</v>
      </c>
      <c r="F187" s="5">
        <v>401257000000</v>
      </c>
      <c r="G187" s="5">
        <v>-106924000000</v>
      </c>
      <c r="I187" s="5">
        <v>187216000000</v>
      </c>
      <c r="J187" s="5">
        <v>169961000000</v>
      </c>
      <c r="K187" s="5">
        <v>-912473000000</v>
      </c>
    </row>
    <row r="188" spans="3:26" ht="15.5" x14ac:dyDescent="0.35">
      <c r="C188" t="s">
        <v>315</v>
      </c>
      <c r="D188" s="5">
        <v>4207753000000</v>
      </c>
      <c r="E188" s="5">
        <v>7822217000000</v>
      </c>
      <c r="F188" s="5">
        <v>-5693867000000</v>
      </c>
      <c r="G188" s="5">
        <v>3976157000000</v>
      </c>
      <c r="I188" s="5">
        <v>7142663000000</v>
      </c>
      <c r="J188" s="5">
        <v>-5867255000000</v>
      </c>
      <c r="K188" s="5">
        <v>-12278274000000</v>
      </c>
    </row>
    <row r="189" spans="3:26" ht="15.5" x14ac:dyDescent="0.35">
      <c r="C189" t="s">
        <v>316</v>
      </c>
    </row>
    <row r="190" spans="3:26" ht="15.5" x14ac:dyDescent="0.35">
      <c r="C190" t="s">
        <v>120</v>
      </c>
      <c r="D190" s="5">
        <v>65246000000</v>
      </c>
      <c r="E190" s="5">
        <v>141626000000</v>
      </c>
      <c r="F190" s="5">
        <v>-119286000000</v>
      </c>
      <c r="G190" s="5">
        <v>5467000000</v>
      </c>
      <c r="I190" s="5">
        <v>-41328000000</v>
      </c>
      <c r="J190" s="5">
        <v>-25291000000</v>
      </c>
      <c r="K190" s="5">
        <v>15985000000</v>
      </c>
    </row>
    <row r="191" spans="3:26" ht="15.5" x14ac:dyDescent="0.35">
      <c r="C191" t="s">
        <v>172</v>
      </c>
      <c r="D191" s="5">
        <v>-2129120000000</v>
      </c>
      <c r="E191" s="5">
        <v>-8884436000000</v>
      </c>
      <c r="F191" s="5">
        <v>6205742000000</v>
      </c>
      <c r="G191" s="5">
        <v>-2129132000000</v>
      </c>
      <c r="I191" s="5">
        <v>1493593000000</v>
      </c>
      <c r="J191" s="5">
        <v>6473146000000</v>
      </c>
      <c r="K191" s="5">
        <v>2184678000000</v>
      </c>
    </row>
    <row r="192" spans="3:26" ht="15.5" x14ac:dyDescent="0.35">
      <c r="C192" t="s">
        <v>317</v>
      </c>
      <c r="D192" s="5">
        <v>-108468000000</v>
      </c>
      <c r="E192" s="5">
        <v>-1730931000000</v>
      </c>
      <c r="F192" s="5">
        <v>188495000000</v>
      </c>
      <c r="G192" s="5">
        <v>1875030000000</v>
      </c>
      <c r="I192" s="5">
        <v>1983727000000</v>
      </c>
      <c r="J192" s="5">
        <v>-1130933000000</v>
      </c>
      <c r="K192" s="5">
        <v>-127375000000</v>
      </c>
    </row>
    <row r="193" spans="3:26" ht="15.5" x14ac:dyDescent="0.35">
      <c r="C193" t="s">
        <v>274</v>
      </c>
      <c r="D193" s="5">
        <v>190000000</v>
      </c>
      <c r="E193" s="5">
        <v>138000000</v>
      </c>
      <c r="F193" s="5">
        <v>-1024000000</v>
      </c>
      <c r="G193" s="5">
        <v>406000000</v>
      </c>
      <c r="I193" s="5">
        <v>-662000000</v>
      </c>
      <c r="J193" s="5">
        <v>-607000000</v>
      </c>
      <c r="K193" s="5">
        <v>-965000000</v>
      </c>
    </row>
    <row r="194" spans="3:26" ht="15.5" x14ac:dyDescent="0.35">
      <c r="C194" t="s">
        <v>318</v>
      </c>
      <c r="D194" s="5">
        <v>6050996000000</v>
      </c>
      <c r="E194" s="5">
        <v>-3344850000000</v>
      </c>
      <c r="F194" s="5">
        <v>3918447000000</v>
      </c>
      <c r="G194" s="5">
        <v>-3977945000000</v>
      </c>
      <c r="I194" s="5">
        <v>-17125142000000</v>
      </c>
      <c r="J194" s="5">
        <v>11427392000000</v>
      </c>
      <c r="K194" s="5">
        <v>7353646000000</v>
      </c>
    </row>
    <row r="195" spans="3:26" ht="15.5" x14ac:dyDescent="0.35">
      <c r="C195" t="s">
        <v>175</v>
      </c>
      <c r="D195" s="5">
        <v>-62985000000</v>
      </c>
      <c r="E195" s="5">
        <v>-93940000000</v>
      </c>
      <c r="F195" s="5">
        <v>-229006000000</v>
      </c>
      <c r="G195" s="5">
        <v>25758000000</v>
      </c>
      <c r="I195" s="5">
        <v>-184389000000</v>
      </c>
      <c r="J195" s="5">
        <v>-107392000000</v>
      </c>
      <c r="K195" s="5">
        <v>-70848000000</v>
      </c>
    </row>
    <row r="196" spans="3:26" ht="15.5" x14ac:dyDescent="0.35">
      <c r="C196" t="s">
        <v>319</v>
      </c>
      <c r="D196" s="5">
        <v>3815859000000</v>
      </c>
      <c r="E196" s="5">
        <v>-13912393000000</v>
      </c>
      <c r="F196" s="5">
        <v>9963368000000</v>
      </c>
      <c r="G196" s="5">
        <v>-4200416000000</v>
      </c>
      <c r="I196" s="5">
        <v>-13874201000000</v>
      </c>
      <c r="J196" s="5">
        <v>16636315000000</v>
      </c>
      <c r="K196" s="5">
        <v>9355121000000</v>
      </c>
    </row>
    <row r="197" spans="3:26" ht="15.5" x14ac:dyDescent="0.35">
      <c r="C197" t="s">
        <v>320</v>
      </c>
      <c r="D197" s="5">
        <v>-470332000000</v>
      </c>
      <c r="E197" s="5">
        <v>366582000000</v>
      </c>
      <c r="F197" s="5">
        <v>241565000000</v>
      </c>
      <c r="G197" s="5">
        <v>890483000000</v>
      </c>
      <c r="I197" s="5">
        <v>2780512000000</v>
      </c>
      <c r="J197" s="5">
        <v>1113433000000</v>
      </c>
      <c r="K197" s="5">
        <v>677387000000</v>
      </c>
    </row>
    <row r="198" spans="3:26" ht="15.5" x14ac:dyDescent="0.35">
      <c r="C198" t="s">
        <v>321</v>
      </c>
      <c r="D198" s="5">
        <v>8411465000000</v>
      </c>
      <c r="E198" s="5">
        <v>-6998898000000</v>
      </c>
      <c r="F198" s="5">
        <v>4897577000000</v>
      </c>
      <c r="G198" s="5">
        <v>-88258000000</v>
      </c>
      <c r="I198" s="5">
        <v>-4693860000000</v>
      </c>
      <c r="J198" s="5">
        <v>11062562000000</v>
      </c>
      <c r="K198" s="5">
        <v>-8341291000000</v>
      </c>
      <c r="L198" s="5">
        <v>-826063000000</v>
      </c>
      <c r="M198" s="5">
        <v>-369410000000</v>
      </c>
      <c r="N198" s="5">
        <v>-355932000000</v>
      </c>
      <c r="O198" s="5">
        <v>-420015000000</v>
      </c>
      <c r="P198" s="5">
        <v>-417319000000</v>
      </c>
      <c r="Q198" s="5">
        <v>-301768000000</v>
      </c>
      <c r="R198" s="5">
        <v>-340876000000</v>
      </c>
      <c r="S198" s="5">
        <v>-397901000000</v>
      </c>
      <c r="T198" s="5">
        <v>-300725000000</v>
      </c>
      <c r="U198" s="5">
        <v>-193956000000</v>
      </c>
      <c r="V198" s="5">
        <v>-131585000000</v>
      </c>
      <c r="W198" s="5">
        <v>-113196000000</v>
      </c>
      <c r="X198" s="5">
        <v>-118873000000</v>
      </c>
      <c r="Y198" s="5">
        <v>-69321000000</v>
      </c>
      <c r="Z198" s="5">
        <v>-81795000000</v>
      </c>
    </row>
    <row r="199" spans="3:26" ht="15.5" x14ac:dyDescent="0.35">
      <c r="C199" t="s">
        <v>322</v>
      </c>
      <c r="D199" s="5">
        <v>-10606000000</v>
      </c>
      <c r="E199" s="5">
        <v>59589000000</v>
      </c>
      <c r="F199" s="5">
        <v>1583938000000</v>
      </c>
      <c r="G199" s="5">
        <v>1922000000</v>
      </c>
      <c r="I199" s="5">
        <v>1586230000000</v>
      </c>
      <c r="J199" s="5">
        <v>2098226000000</v>
      </c>
      <c r="K199" s="5">
        <v>196433000000</v>
      </c>
    </row>
    <row r="200" spans="3:26" ht="15.5" x14ac:dyDescent="0.35">
      <c r="C200" t="s">
        <v>323</v>
      </c>
      <c r="D200" s="5">
        <v>129129000000</v>
      </c>
      <c r="F200" s="5">
        <v>-1148529000000</v>
      </c>
      <c r="G200" s="5">
        <v>634669000000</v>
      </c>
    </row>
    <row r="201" spans="3:26" ht="15.5" x14ac:dyDescent="0.35">
      <c r="C201" t="s">
        <v>324</v>
      </c>
      <c r="D201" s="5">
        <v>197780000000</v>
      </c>
      <c r="E201" s="5">
        <v>-197780000000</v>
      </c>
      <c r="F201" s="5">
        <v>16012000000</v>
      </c>
      <c r="G201" s="5">
        <v>-28556000000</v>
      </c>
    </row>
    <row r="202" spans="3:26" ht="15.5" x14ac:dyDescent="0.35">
      <c r="C202" t="s">
        <v>89</v>
      </c>
      <c r="D202" s="5">
        <v>-2726932000000</v>
      </c>
      <c r="E202" s="5">
        <v>-371000000</v>
      </c>
      <c r="F202" s="5">
        <v>-1914608000000</v>
      </c>
      <c r="G202" s="5">
        <v>-1448804000000</v>
      </c>
      <c r="I202" s="5">
        <v>-6060029000000</v>
      </c>
      <c r="J202" s="5">
        <v>-5390731000000</v>
      </c>
      <c r="K202" s="5">
        <v>2258676000000</v>
      </c>
    </row>
    <row r="203" spans="3:26" ht="15.5" x14ac:dyDescent="0.35">
      <c r="C203" t="s">
        <v>178</v>
      </c>
      <c r="D203" s="5">
        <v>323026000000</v>
      </c>
      <c r="E203" s="5">
        <v>2727416000000</v>
      </c>
      <c r="F203" s="5">
        <v>-1245585000000</v>
      </c>
      <c r="G203" s="5">
        <v>1693967000000</v>
      </c>
      <c r="I203" s="5">
        <v>155163000000</v>
      </c>
      <c r="J203" s="5">
        <v>1546675000000</v>
      </c>
      <c r="K203" s="5">
        <v>-3816522000000</v>
      </c>
      <c r="L203" s="5">
        <v>-505995000000</v>
      </c>
      <c r="M203" s="5">
        <v>-134109000000</v>
      </c>
      <c r="N203" s="5">
        <v>-80502000000</v>
      </c>
      <c r="O203" s="5">
        <v>-162229000000</v>
      </c>
      <c r="P203" s="5">
        <v>-149400000000</v>
      </c>
      <c r="Q203" s="5">
        <v>-96854000000</v>
      </c>
      <c r="R203" s="5">
        <v>-85340000000</v>
      </c>
      <c r="S203" s="5">
        <v>-57067000000</v>
      </c>
      <c r="T203" s="5">
        <v>294417000000</v>
      </c>
      <c r="U203" s="5">
        <v>3354574000000</v>
      </c>
      <c r="V203" s="5">
        <v>-10536000000</v>
      </c>
      <c r="W203" s="5">
        <v>475155000000</v>
      </c>
      <c r="X203" s="5">
        <v>55150000000</v>
      </c>
      <c r="Y203" s="5">
        <v>1033000000</v>
      </c>
      <c r="Z203" s="5">
        <v>-17794000000</v>
      </c>
    </row>
    <row r="204" spans="3:26" ht="15.5" x14ac:dyDescent="0.35">
      <c r="C204" t="s">
        <v>179</v>
      </c>
      <c r="D204" s="5">
        <v>-12604718000000</v>
      </c>
      <c r="E204" s="5">
        <v>5054604000000</v>
      </c>
      <c r="F204" s="5">
        <v>-8817328000000</v>
      </c>
      <c r="G204" s="5">
        <v>-1510465000000</v>
      </c>
      <c r="I204" s="5">
        <v>-7483463000000</v>
      </c>
      <c r="J204" s="5">
        <v>-17226712000000</v>
      </c>
      <c r="K204" s="5">
        <v>214925000000</v>
      </c>
      <c r="L204" s="5">
        <v>-1442961000000</v>
      </c>
      <c r="M204" s="5">
        <v>765418000000</v>
      </c>
      <c r="N204" s="5">
        <v>2371049000000</v>
      </c>
      <c r="O204" s="5">
        <v>684994000000</v>
      </c>
      <c r="P204" s="5">
        <v>670000000</v>
      </c>
      <c r="Q204" s="5">
        <v>-1077629000000</v>
      </c>
      <c r="R204" s="5">
        <v>190094000000</v>
      </c>
      <c r="S204" s="5">
        <v>-827186000000</v>
      </c>
      <c r="T204" s="5">
        <v>1480568000000</v>
      </c>
      <c r="U204" s="5">
        <v>-493544000000</v>
      </c>
      <c r="V204" s="5">
        <v>-472908000000</v>
      </c>
      <c r="W204" s="5">
        <v>-1253258000000</v>
      </c>
      <c r="X204" s="5">
        <v>-37785000000</v>
      </c>
      <c r="Y204" s="5">
        <v>-115601000000</v>
      </c>
      <c r="Z204" s="5">
        <v>369978000000</v>
      </c>
    </row>
    <row r="205" spans="3:26" ht="15.5" x14ac:dyDescent="0.35">
      <c r="C205" t="s">
        <v>325</v>
      </c>
      <c r="D205" s="5">
        <v>-124226000000</v>
      </c>
      <c r="E205" s="5">
        <v>124226000000</v>
      </c>
      <c r="F205" s="5">
        <v>-193367000000</v>
      </c>
      <c r="G205" s="5">
        <v>-394091000000</v>
      </c>
      <c r="I205" s="5">
        <v>251640000000</v>
      </c>
      <c r="J205" s="5">
        <v>2652678000000</v>
      </c>
      <c r="K205" s="5">
        <v>390049000000</v>
      </c>
      <c r="L205" s="5">
        <v>511229000000</v>
      </c>
      <c r="M205" s="5">
        <v>675142000000</v>
      </c>
      <c r="N205" s="5">
        <v>728893000000</v>
      </c>
      <c r="O205" s="5">
        <v>757840000000</v>
      </c>
      <c r="P205" s="5">
        <v>842467000000</v>
      </c>
      <c r="Q205" s="5">
        <v>715865000000</v>
      </c>
      <c r="R205" s="5">
        <v>642351000000</v>
      </c>
      <c r="S205" s="5">
        <v>855248000000</v>
      </c>
      <c r="T205" s="5">
        <v>815640000000</v>
      </c>
      <c r="U205" s="5">
        <v>325289000000</v>
      </c>
      <c r="V205" s="5">
        <v>205656000000</v>
      </c>
      <c r="W205" s="5">
        <v>189975000000</v>
      </c>
      <c r="X205" s="5">
        <v>88902000000</v>
      </c>
      <c r="Y205" s="5">
        <v>176530000000</v>
      </c>
      <c r="Z205" s="5">
        <v>185318000000</v>
      </c>
    </row>
    <row r="206" spans="3:26" ht="15.5" x14ac:dyDescent="0.35">
      <c r="C206" t="s">
        <v>326</v>
      </c>
      <c r="D206" s="5">
        <v>-26677971000000</v>
      </c>
      <c r="E206" s="5">
        <v>9326478000000</v>
      </c>
      <c r="F206" s="5">
        <v>-66905458000000</v>
      </c>
      <c r="G206" s="5">
        <v>6698616000000</v>
      </c>
      <c r="I206" s="5">
        <v>-41052052000000</v>
      </c>
      <c r="J206" s="5">
        <v>-31926116000000</v>
      </c>
      <c r="K206" s="5">
        <v>-1292061000000</v>
      </c>
    </row>
    <row r="207" spans="3:26" ht="15.5" x14ac:dyDescent="0.35">
      <c r="C207" t="s">
        <v>327</v>
      </c>
      <c r="D207" s="5">
        <v>13421405000000</v>
      </c>
      <c r="E207" s="5">
        <v>-3837308000000</v>
      </c>
      <c r="F207" s="5">
        <v>58029349000000</v>
      </c>
      <c r="G207" s="5">
        <v>-6540964000000</v>
      </c>
      <c r="I207" s="5">
        <v>35102616000000</v>
      </c>
      <c r="J207" s="5">
        <v>12995599000000</v>
      </c>
      <c r="K207" s="5">
        <v>569287000000</v>
      </c>
    </row>
    <row r="208" spans="3:26" ht="15.5" x14ac:dyDescent="0.35">
      <c r="C208" t="s">
        <v>328</v>
      </c>
    </row>
    <row r="209" spans="3:26" ht="15.5" x14ac:dyDescent="0.35">
      <c r="C209" t="s">
        <v>329</v>
      </c>
    </row>
    <row r="210" spans="3:26" ht="15.5" x14ac:dyDescent="0.35">
      <c r="C210" t="s">
        <v>330</v>
      </c>
      <c r="D210" s="5">
        <v>-4145857000000</v>
      </c>
      <c r="E210" s="5">
        <v>4634672000000</v>
      </c>
      <c r="F210" s="5">
        <v>-17541988000000</v>
      </c>
      <c r="G210" s="5">
        <v>18691253000000</v>
      </c>
      <c r="I210" s="5">
        <v>1149265000000</v>
      </c>
      <c r="J210" s="5">
        <v>1271789000000</v>
      </c>
      <c r="K210" s="5">
        <v>28376443000000</v>
      </c>
      <c r="L210" s="5">
        <v>31925029000000</v>
      </c>
      <c r="M210" s="5">
        <v>27543795000000</v>
      </c>
      <c r="N210" s="5">
        <v>28610931000000</v>
      </c>
      <c r="O210" s="5">
        <v>30007815000000</v>
      </c>
      <c r="P210" s="5">
        <v>29131588000000</v>
      </c>
      <c r="Q210" s="5">
        <v>24882004000000</v>
      </c>
      <c r="R210" s="5">
        <v>16378962000000</v>
      </c>
      <c r="S210" s="5">
        <v>15023215000000</v>
      </c>
      <c r="T210" s="5">
        <v>9818929000000</v>
      </c>
      <c r="U210" s="5">
        <v>11441770000000</v>
      </c>
      <c r="V210" s="5">
        <v>1724258000000</v>
      </c>
      <c r="W210" s="5">
        <v>1779221000000</v>
      </c>
      <c r="X210" s="5">
        <v>11436561000000</v>
      </c>
      <c r="Y210" s="5">
        <v>6089282000000</v>
      </c>
      <c r="Z210" s="5">
        <v>7493393000000</v>
      </c>
    </row>
    <row r="211" spans="3:26" ht="15.5" x14ac:dyDescent="0.35">
      <c r="C211" t="s">
        <v>331</v>
      </c>
    </row>
    <row r="212" spans="3:26" ht="15.5" x14ac:dyDescent="0.35">
      <c r="C212" t="s">
        <v>332</v>
      </c>
      <c r="D212" s="5">
        <v>-4145857000000</v>
      </c>
      <c r="E212" s="5">
        <v>4634672000000</v>
      </c>
      <c r="F212" s="5">
        <v>-17541988000000</v>
      </c>
      <c r="G212" s="5">
        <v>18691253000000</v>
      </c>
      <c r="I212" s="5">
        <v>1149265000000</v>
      </c>
      <c r="J212" s="5">
        <v>1271789000000</v>
      </c>
      <c r="K212" s="5">
        <v>28376443000000</v>
      </c>
      <c r="L212" s="5">
        <v>31925029000000</v>
      </c>
      <c r="M212" s="5">
        <v>27543795000000</v>
      </c>
      <c r="N212" s="5">
        <v>28610931000000</v>
      </c>
      <c r="O212" s="5">
        <v>30007815000000</v>
      </c>
      <c r="P212" s="5">
        <v>29131588000000</v>
      </c>
      <c r="Q212" s="5">
        <v>24882004000000</v>
      </c>
      <c r="R212" s="5">
        <v>16378962000000</v>
      </c>
      <c r="S212" s="5">
        <v>15023215000000</v>
      </c>
      <c r="T212" s="5">
        <v>9818929000000</v>
      </c>
      <c r="U212" s="5">
        <v>11441770000000</v>
      </c>
      <c r="V212" s="5">
        <v>1724258000000</v>
      </c>
      <c r="W212" s="5">
        <v>1779221000000</v>
      </c>
      <c r="X212" s="5">
        <v>11436561000000</v>
      </c>
      <c r="Y212" s="5">
        <v>6089282000000</v>
      </c>
      <c r="Z212" s="5">
        <v>7493393000000</v>
      </c>
    </row>
    <row r="213" spans="3:26" ht="15.5" x14ac:dyDescent="0.35">
      <c r="C213" t="s">
        <v>333</v>
      </c>
      <c r="D213" s="5">
        <v>131961000000</v>
      </c>
      <c r="E213" s="5">
        <v>-131459000000</v>
      </c>
      <c r="F213" s="5">
        <v>-2090328000000</v>
      </c>
      <c r="G213" s="5">
        <v>2099219000000</v>
      </c>
      <c r="I213" s="5">
        <v>11025000000</v>
      </c>
      <c r="J213" s="5">
        <v>146083000000</v>
      </c>
      <c r="K213" s="5">
        <v>4392044000000</v>
      </c>
      <c r="L213" s="5">
        <v>2995039000000</v>
      </c>
      <c r="M213" s="5">
        <v>1991644000000</v>
      </c>
      <c r="N213" s="5">
        <v>1257623000000</v>
      </c>
      <c r="O213" s="5">
        <v>3332642000000</v>
      </c>
      <c r="P213" s="5">
        <v>344377000000</v>
      </c>
      <c r="Q213" s="5">
        <v>700444000000</v>
      </c>
      <c r="R213" s="5">
        <v>208136000000</v>
      </c>
      <c r="S213" s="5">
        <v>327250000000</v>
      </c>
      <c r="T213" s="5">
        <v>372869000000</v>
      </c>
      <c r="U213" s="5">
        <v>1021436000000</v>
      </c>
      <c r="V213" s="5">
        <v>1785784000000</v>
      </c>
      <c r="W213" s="5">
        <v>22527343000000</v>
      </c>
    </row>
    <row r="214" spans="3:26" ht="15.5" x14ac:dyDescent="0.35">
      <c r="C214" t="s">
        <v>334</v>
      </c>
    </row>
    <row r="215" spans="3:26" ht="15.5" x14ac:dyDescent="0.35">
      <c r="C215" t="s">
        <v>335</v>
      </c>
      <c r="D215" s="5">
        <v>4482000000</v>
      </c>
      <c r="E215" s="5">
        <v>337000000</v>
      </c>
      <c r="F215" s="5">
        <v>7412000000</v>
      </c>
      <c r="G215" s="5">
        <v>1204000000</v>
      </c>
      <c r="I215" s="5">
        <v>14960000000</v>
      </c>
      <c r="J215" s="5">
        <v>23114000000</v>
      </c>
      <c r="K215" s="5">
        <v>5996000000</v>
      </c>
      <c r="L215" s="5">
        <v>529000000</v>
      </c>
      <c r="M215" s="5">
        <v>981000000</v>
      </c>
      <c r="N215" s="5">
        <v>32000000</v>
      </c>
      <c r="O215" s="5">
        <v>637000000</v>
      </c>
      <c r="P215" s="5">
        <v>882000000</v>
      </c>
      <c r="Q215" s="5">
        <v>1383000000</v>
      </c>
      <c r="R215" s="5">
        <v>351000000</v>
      </c>
      <c r="S215" s="5">
        <v>1248000000</v>
      </c>
      <c r="T215" s="5">
        <v>1315000000</v>
      </c>
      <c r="U215" s="5">
        <v>685000000</v>
      </c>
      <c r="V215" s="5">
        <v>1101000000</v>
      </c>
      <c r="W215" s="5">
        <v>130000000</v>
      </c>
      <c r="X215" s="5">
        <v>583000000</v>
      </c>
      <c r="Y215" s="5">
        <v>272000000</v>
      </c>
      <c r="Z215" s="5">
        <v>519000000</v>
      </c>
    </row>
    <row r="216" spans="3:26" ht="15.5" x14ac:dyDescent="0.35">
      <c r="C216" t="s">
        <v>336</v>
      </c>
      <c r="Q216" s="5">
        <v>92488000000</v>
      </c>
      <c r="R216" s="5">
        <v>1084382000000</v>
      </c>
    </row>
    <row r="217" spans="3:26" ht="15.5" x14ac:dyDescent="0.35">
      <c r="C217" t="s">
        <v>337</v>
      </c>
      <c r="D217" s="5">
        <v>-35000000</v>
      </c>
      <c r="E217" s="5">
        <v>35000000</v>
      </c>
      <c r="F217" s="5">
        <v>-379000000</v>
      </c>
      <c r="G217" s="5">
        <v>379000000</v>
      </c>
      <c r="K217" s="5">
        <v>534000000</v>
      </c>
      <c r="L217" s="5">
        <v>13143000000</v>
      </c>
      <c r="M217" s="5">
        <v>41786000000</v>
      </c>
      <c r="N217" s="5">
        <v>86667000000</v>
      </c>
      <c r="O217" s="5">
        <v>218466000000</v>
      </c>
      <c r="P217" s="5">
        <v>128231000000</v>
      </c>
      <c r="Q217" s="5">
        <v>283454000000</v>
      </c>
      <c r="R217" s="5">
        <v>220066000000</v>
      </c>
      <c r="S217" s="5">
        <v>317080000000</v>
      </c>
      <c r="T217" s="5">
        <v>185179000000</v>
      </c>
      <c r="U217" s="5">
        <v>120263000000</v>
      </c>
      <c r="V217" s="5">
        <v>61532000000</v>
      </c>
      <c r="W217" s="5">
        <v>29545000000</v>
      </c>
    </row>
    <row r="218" spans="3:26" ht="15.5" x14ac:dyDescent="0.35">
      <c r="C218" t="s">
        <v>338</v>
      </c>
      <c r="L218" s="5">
        <v>19286000000</v>
      </c>
      <c r="M218" s="5">
        <v>45944000000</v>
      </c>
    </row>
    <row r="219" spans="3:26" ht="15.5" x14ac:dyDescent="0.35">
      <c r="C219" t="s">
        <v>339</v>
      </c>
      <c r="D219" s="5">
        <v>-347857000000</v>
      </c>
      <c r="E219" s="5">
        <v>-57143000000</v>
      </c>
      <c r="F219" s="5">
        <v>2659810000000</v>
      </c>
      <c r="G219" s="5">
        <v>-2507361000000</v>
      </c>
      <c r="K219" s="5">
        <v>-5132733000000</v>
      </c>
      <c r="L219" s="5">
        <v>-3009794000000</v>
      </c>
      <c r="M219" s="5">
        <v>-29485152000000</v>
      </c>
      <c r="N219" s="5">
        <v>-28244383000000</v>
      </c>
      <c r="O219" s="5">
        <v>-33425526000000</v>
      </c>
      <c r="P219" s="5">
        <v>-30295237000000</v>
      </c>
      <c r="Q219" s="5">
        <v>-27461218000000</v>
      </c>
      <c r="R219" s="5">
        <v>-18122811000000</v>
      </c>
      <c r="S219" s="5">
        <v>-17024425000000</v>
      </c>
      <c r="T219" s="5">
        <v>-9156886000000</v>
      </c>
      <c r="U219" s="5">
        <v>-13218915000000</v>
      </c>
      <c r="V219" s="5">
        <v>-4184199000000</v>
      </c>
      <c r="W219" s="5">
        <v>-2708545000000</v>
      </c>
      <c r="X219" s="5">
        <v>-1172085000000</v>
      </c>
      <c r="Y219" s="5">
        <v>-870763000000</v>
      </c>
      <c r="Z219" s="5">
        <v>-2838918000000</v>
      </c>
    </row>
    <row r="220" spans="3:26" ht="15.5" x14ac:dyDescent="0.35">
      <c r="C220" t="s">
        <v>340</v>
      </c>
    </row>
    <row r="221" spans="3:26" ht="15.5" x14ac:dyDescent="0.35">
      <c r="C221" t="s">
        <v>341</v>
      </c>
      <c r="D221" s="5">
        <v>4933916000000</v>
      </c>
      <c r="E221" s="5">
        <v>-4933916000000</v>
      </c>
      <c r="F221" s="5">
        <v>17260120000000</v>
      </c>
      <c r="G221" s="5">
        <v>-18852030000000</v>
      </c>
      <c r="I221" s="5">
        <v>-2195245000000</v>
      </c>
      <c r="J221" s="5">
        <v>-952028000000</v>
      </c>
      <c r="K221" s="5">
        <v>-26849957000000</v>
      </c>
      <c r="L221" s="5">
        <v>-33184939000000</v>
      </c>
      <c r="W221" s="5">
        <v>-22571381000000</v>
      </c>
      <c r="X221" s="5">
        <v>-10375980000000</v>
      </c>
      <c r="Y221" s="5">
        <v>-5519106000000</v>
      </c>
      <c r="Z221" s="5">
        <v>-3979096000000</v>
      </c>
    </row>
    <row r="222" spans="3:26" ht="15.5" x14ac:dyDescent="0.35">
      <c r="C222" t="s">
        <v>342</v>
      </c>
    </row>
    <row r="223" spans="3:26" ht="15.5" x14ac:dyDescent="0.35">
      <c r="C223" t="s">
        <v>343</v>
      </c>
      <c r="D223" s="5">
        <v>4933916000000</v>
      </c>
      <c r="E223" s="5">
        <v>-4933916000000</v>
      </c>
      <c r="F223" s="5">
        <v>17260120000000</v>
      </c>
      <c r="G223" s="5">
        <v>-18852030000000</v>
      </c>
      <c r="I223" s="5">
        <v>-2195245000000</v>
      </c>
      <c r="J223" s="5">
        <v>-952028000000</v>
      </c>
      <c r="K223" s="5">
        <v>-26849957000000</v>
      </c>
      <c r="L223" s="5">
        <v>-33184939000000</v>
      </c>
      <c r="W223" s="5">
        <v>-22571381000000</v>
      </c>
      <c r="X223" s="5">
        <v>-10375980000000</v>
      </c>
      <c r="Y223" s="5">
        <v>-5519106000000</v>
      </c>
      <c r="Z223" s="5">
        <v>-3979096000000</v>
      </c>
    </row>
    <row r="224" spans="3:26" ht="15.5" x14ac:dyDescent="0.35">
      <c r="C224" t="s">
        <v>344</v>
      </c>
    </row>
    <row r="225" spans="3:26" ht="15.5" x14ac:dyDescent="0.35">
      <c r="C225" t="s">
        <v>345</v>
      </c>
    </row>
    <row r="226" spans="3:26" ht="15.5" x14ac:dyDescent="0.35">
      <c r="C226" t="s">
        <v>346</v>
      </c>
      <c r="D226" s="5">
        <v>233108000000</v>
      </c>
      <c r="F226" s="5">
        <v>-674986000000</v>
      </c>
      <c r="I226" s="5">
        <v>-674986000000</v>
      </c>
      <c r="J226" s="5">
        <v>-1050027000000</v>
      </c>
    </row>
    <row r="227" spans="3:26" ht="15.5" x14ac:dyDescent="0.35">
      <c r="C227" t="s">
        <v>347</v>
      </c>
      <c r="D227" s="5">
        <v>129853000000</v>
      </c>
      <c r="E227" s="5">
        <v>977000000</v>
      </c>
      <c r="F227" s="5">
        <v>515000000000</v>
      </c>
      <c r="G227" s="5">
        <v>-515000000000</v>
      </c>
    </row>
    <row r="228" spans="3:26" ht="15.5" x14ac:dyDescent="0.35">
      <c r="C228" t="s">
        <v>348</v>
      </c>
    </row>
    <row r="229" spans="3:26" ht="15.5" x14ac:dyDescent="0.35">
      <c r="C229" t="s">
        <v>349</v>
      </c>
      <c r="Z229" s="5">
        <v>-467362000000</v>
      </c>
    </row>
    <row r="230" spans="3:26" ht="15.5" x14ac:dyDescent="0.35">
      <c r="C230" t="s">
        <v>350</v>
      </c>
      <c r="W230" s="5">
        <v>-2901000000</v>
      </c>
    </row>
    <row r="231" spans="3:26" ht="15.5" x14ac:dyDescent="0.35">
      <c r="C231" t="s">
        <v>351</v>
      </c>
    </row>
    <row r="232" spans="3:26" ht="15.5" x14ac:dyDescent="0.35">
      <c r="C232" t="s">
        <v>352</v>
      </c>
      <c r="X232" s="5">
        <v>14188000000</v>
      </c>
      <c r="Y232" s="5">
        <v>34096000000</v>
      </c>
      <c r="Z232" s="5">
        <v>8333000000</v>
      </c>
    </row>
    <row r="233" spans="3:26" ht="15.5" x14ac:dyDescent="0.35">
      <c r="C233" t="s">
        <v>353</v>
      </c>
      <c r="T233" s="5">
        <v>-21060000000</v>
      </c>
    </row>
    <row r="234" spans="3:26" ht="15.5" x14ac:dyDescent="0.35">
      <c r="C234" t="s">
        <v>354</v>
      </c>
      <c r="D234" s="5">
        <v>72287000000</v>
      </c>
      <c r="E234" s="5">
        <v>-72287000000</v>
      </c>
      <c r="F234" s="5">
        <v>777000000</v>
      </c>
      <c r="G234" s="5">
        <v>-777000000</v>
      </c>
      <c r="K234" s="5">
        <v>-679000000</v>
      </c>
      <c r="L234" s="5">
        <v>-7718000000</v>
      </c>
      <c r="M234" s="5">
        <v>-45135000000</v>
      </c>
      <c r="N234" s="5">
        <v>-66450000000</v>
      </c>
      <c r="O234" s="5">
        <v>-205869000000</v>
      </c>
      <c r="P234" s="5">
        <v>-149369000000</v>
      </c>
      <c r="Q234" s="5">
        <v>-277514000000</v>
      </c>
      <c r="R234" s="5">
        <v>-217332000000</v>
      </c>
      <c r="S234" s="5">
        <v>-314260000000</v>
      </c>
      <c r="T234" s="5">
        <v>-136749000000</v>
      </c>
      <c r="U234" s="5">
        <v>-175246000000</v>
      </c>
      <c r="V234" s="5">
        <v>-54495000000</v>
      </c>
      <c r="W234" s="5">
        <v>-37478000000</v>
      </c>
      <c r="X234" s="5">
        <v>-16734000000</v>
      </c>
      <c r="Y234" s="5">
        <v>-18105000000</v>
      </c>
      <c r="Z234" s="5">
        <v>-19688000000</v>
      </c>
    </row>
    <row r="235" spans="3:26" ht="15.5" x14ac:dyDescent="0.35">
      <c r="C235" t="s">
        <v>355</v>
      </c>
      <c r="D235" s="5">
        <v>-23762000000</v>
      </c>
      <c r="F235" s="5">
        <v>-48339000000</v>
      </c>
      <c r="G235" s="5">
        <v>-45853000000</v>
      </c>
      <c r="I235" s="5">
        <v>-140089000000</v>
      </c>
      <c r="J235" s="5">
        <v>-126985000000</v>
      </c>
      <c r="K235" s="5">
        <v>-142099000000</v>
      </c>
      <c r="T235" s="5">
        <v>-389000000000</v>
      </c>
    </row>
    <row r="236" spans="3:26" ht="15.5" x14ac:dyDescent="0.35">
      <c r="C236" t="s">
        <v>185</v>
      </c>
      <c r="D236" s="5">
        <v>-226359000000</v>
      </c>
      <c r="E236" s="5">
        <v>-8000000</v>
      </c>
      <c r="F236" s="5">
        <v>-126765000000</v>
      </c>
      <c r="G236" s="5">
        <v>-73828000000</v>
      </c>
      <c r="I236" s="5">
        <v>-291987000000</v>
      </c>
      <c r="J236" s="5">
        <v>-312921000000</v>
      </c>
      <c r="K236" s="5">
        <v>-164558000000</v>
      </c>
      <c r="L236" s="5">
        <v>-15739000000</v>
      </c>
      <c r="M236" s="5">
        <v>-3734000000</v>
      </c>
      <c r="N236" s="5">
        <v>-2411000000</v>
      </c>
      <c r="O236" s="5">
        <v>-1729000000</v>
      </c>
      <c r="P236" s="5">
        <v>-2319000000</v>
      </c>
      <c r="Q236" s="5">
        <v>-14535000000</v>
      </c>
      <c r="R236" s="5">
        <v>-4011000000</v>
      </c>
      <c r="S236" s="5">
        <v>-12542000000</v>
      </c>
      <c r="T236" s="5">
        <v>-9669000000</v>
      </c>
      <c r="U236" s="5">
        <v>-8826000000</v>
      </c>
      <c r="V236" s="5">
        <v>-12545000000</v>
      </c>
      <c r="W236" s="5">
        <v>-9445000000</v>
      </c>
      <c r="X236" s="5">
        <v>-13220000000</v>
      </c>
      <c r="Y236" s="5">
        <v>-7807000000</v>
      </c>
      <c r="Z236" s="5">
        <v>-12521000000</v>
      </c>
    </row>
    <row r="237" spans="3:26" ht="15.5" x14ac:dyDescent="0.35">
      <c r="C237" t="s">
        <v>356</v>
      </c>
      <c r="W237" s="5">
        <v>6568000000</v>
      </c>
    </row>
    <row r="238" spans="3:26" ht="15.5" x14ac:dyDescent="0.35">
      <c r="C238" t="s">
        <v>357</v>
      </c>
      <c r="L238" s="5">
        <v>-689136000000</v>
      </c>
      <c r="W238" s="5">
        <v>-456290000000</v>
      </c>
    </row>
    <row r="239" spans="3:26" ht="15.5" x14ac:dyDescent="0.35">
      <c r="C239" t="s">
        <v>358</v>
      </c>
      <c r="L239" s="5">
        <v>252143000000</v>
      </c>
      <c r="M239" s="5">
        <v>9413000000</v>
      </c>
      <c r="N239" s="5">
        <v>4838000000</v>
      </c>
      <c r="Q239" s="5">
        <v>1313000000</v>
      </c>
      <c r="S239" s="5">
        <v>12916000000</v>
      </c>
      <c r="T239" s="5">
        <v>570000000</v>
      </c>
      <c r="U239" s="5">
        <v>11140000000</v>
      </c>
      <c r="V239" s="5">
        <v>1575000000</v>
      </c>
      <c r="W239" s="5">
        <v>4329000000</v>
      </c>
      <c r="X239" s="5">
        <v>55150000000</v>
      </c>
    </row>
    <row r="240" spans="3:26" ht="15.5" x14ac:dyDescent="0.35">
      <c r="C240" t="s">
        <v>359</v>
      </c>
      <c r="L240" s="5">
        <v>110000000</v>
      </c>
      <c r="M240" s="5">
        <v>147000000</v>
      </c>
      <c r="N240" s="5">
        <v>147000000</v>
      </c>
      <c r="O240" s="5">
        <v>659000000</v>
      </c>
    </row>
    <row r="241" spans="3:26" ht="15.5" x14ac:dyDescent="0.35">
      <c r="C241" t="s">
        <v>360</v>
      </c>
    </row>
    <row r="242" spans="3:26" ht="15.5" x14ac:dyDescent="0.35">
      <c r="C242" t="s">
        <v>361</v>
      </c>
    </row>
    <row r="243" spans="3:26" ht="15.5" x14ac:dyDescent="0.35">
      <c r="C243" t="s">
        <v>186</v>
      </c>
      <c r="D243" s="5">
        <v>323026000000</v>
      </c>
      <c r="E243" s="5">
        <v>2727416000000</v>
      </c>
      <c r="F243" s="5">
        <v>-1245585000000</v>
      </c>
      <c r="G243" s="5">
        <v>1693967000000</v>
      </c>
      <c r="I243" s="5">
        <v>155163000000</v>
      </c>
      <c r="J243" s="5">
        <v>1546675000000</v>
      </c>
      <c r="K243" s="5">
        <v>-3816522000000</v>
      </c>
      <c r="L243" s="5">
        <v>-505995000000</v>
      </c>
      <c r="M243" s="5">
        <v>-134109000000</v>
      </c>
      <c r="N243" s="5">
        <v>-80502000000</v>
      </c>
      <c r="O243" s="5">
        <v>-162229000000</v>
      </c>
      <c r="P243" s="5">
        <v>-149400000000</v>
      </c>
      <c r="Q243" s="5">
        <v>-96854000000</v>
      </c>
      <c r="R243" s="5">
        <v>-85340000000</v>
      </c>
      <c r="S243" s="5">
        <v>-57067000000</v>
      </c>
      <c r="T243" s="5">
        <v>294417000000</v>
      </c>
      <c r="U243" s="5">
        <v>3354574000000</v>
      </c>
      <c r="V243" s="5">
        <v>-10536000000</v>
      </c>
      <c r="W243" s="5">
        <v>475155000000</v>
      </c>
      <c r="X243" s="5">
        <v>55150000000</v>
      </c>
      <c r="Y243" s="5">
        <v>1033000000</v>
      </c>
      <c r="Z243" s="5">
        <v>-17794000000</v>
      </c>
    </row>
    <row r="244" spans="3:26" ht="15.5" x14ac:dyDescent="0.35">
      <c r="C244" t="s">
        <v>362</v>
      </c>
      <c r="Y244" s="5">
        <v>1033000000</v>
      </c>
      <c r="Z244" s="5">
        <v>370000000</v>
      </c>
    </row>
    <row r="245" spans="3:26" ht="15.5" x14ac:dyDescent="0.35">
      <c r="C245" t="s">
        <v>363</v>
      </c>
      <c r="D245" s="5">
        <v>3212000000000</v>
      </c>
      <c r="F245" s="5">
        <v>2673975000000</v>
      </c>
      <c r="I245" s="5">
        <v>2673975000000</v>
      </c>
      <c r="J245" s="5">
        <v>3866064000000</v>
      </c>
    </row>
    <row r="246" spans="3:26" ht="15.5" x14ac:dyDescent="0.35">
      <c r="C246" t="s">
        <v>364</v>
      </c>
      <c r="D246" s="5">
        <v>26480000000</v>
      </c>
      <c r="E246" s="5">
        <v>-26480000000</v>
      </c>
    </row>
    <row r="247" spans="3:26" ht="15.5" x14ac:dyDescent="0.35">
      <c r="C247" t="s">
        <v>365</v>
      </c>
      <c r="D247" s="5">
        <v>-2045684000000</v>
      </c>
      <c r="E247" s="5">
        <v>634699000000</v>
      </c>
      <c r="F247" s="5">
        <v>525000000000</v>
      </c>
      <c r="G247" s="5">
        <v>508936000000</v>
      </c>
      <c r="I247" s="5">
        <v>2060000000000</v>
      </c>
      <c r="J247" s="5">
        <v>3500000000000</v>
      </c>
      <c r="K247" s="5">
        <v>3150000000000</v>
      </c>
    </row>
    <row r="248" spans="3:26" ht="15.5" x14ac:dyDescent="0.35">
      <c r="C248" t="s">
        <v>366</v>
      </c>
      <c r="D248" s="5">
        <v>576187000000</v>
      </c>
      <c r="E248" s="5">
        <v>-576187000000</v>
      </c>
      <c r="F248" s="5">
        <v>-1127901000000</v>
      </c>
      <c r="G248" s="5">
        <v>-317606000000</v>
      </c>
      <c r="I248" s="5">
        <v>-2595757000000</v>
      </c>
      <c r="J248" s="5">
        <v>-3365664000000</v>
      </c>
      <c r="K248" s="5">
        <v>-2493637000000</v>
      </c>
    </row>
    <row r="249" spans="3:26" ht="15.5" x14ac:dyDescent="0.35">
      <c r="C249" t="s">
        <v>367</v>
      </c>
      <c r="I249" s="5">
        <v>-20600000000</v>
      </c>
    </row>
    <row r="250" spans="3:26" ht="15.5" x14ac:dyDescent="0.35">
      <c r="C250" t="s">
        <v>368</v>
      </c>
      <c r="Z250" s="5">
        <v>-18164000000</v>
      </c>
    </row>
    <row r="251" spans="3:26" ht="15.5" x14ac:dyDescent="0.35">
      <c r="C251" t="s">
        <v>369</v>
      </c>
      <c r="D251" s="5">
        <v>-2662000000000</v>
      </c>
      <c r="E251" s="5">
        <v>2712000000000</v>
      </c>
      <c r="G251" s="5">
        <v>-1302000000000</v>
      </c>
      <c r="I251" s="5">
        <v>-1302000000000</v>
      </c>
      <c r="J251" s="5">
        <v>-2402147000000</v>
      </c>
      <c r="K251" s="5">
        <v>-100000000000</v>
      </c>
    </row>
    <row r="252" spans="3:26" ht="15.5" x14ac:dyDescent="0.35">
      <c r="C252" t="s">
        <v>370</v>
      </c>
      <c r="F252" s="5">
        <v>-641675000000</v>
      </c>
      <c r="G252" s="5">
        <v>96709000000</v>
      </c>
      <c r="I252" s="5">
        <v>-641675000000</v>
      </c>
      <c r="J252" s="5">
        <v>-15770000000</v>
      </c>
    </row>
    <row r="253" spans="3:26" ht="15.5" x14ac:dyDescent="0.35">
      <c r="C253" t="s">
        <v>371</v>
      </c>
      <c r="J253" s="5">
        <v>192000000</v>
      </c>
      <c r="K253" s="5">
        <v>-286615000000</v>
      </c>
    </row>
    <row r="254" spans="3:26" ht="15.5" x14ac:dyDescent="0.35">
      <c r="C254" t="s">
        <v>372</v>
      </c>
      <c r="F254" s="5">
        <v>-3200000000000</v>
      </c>
      <c r="G254" s="5">
        <v>3200000000000</v>
      </c>
    </row>
    <row r="255" spans="3:26" ht="15.5" x14ac:dyDescent="0.35">
      <c r="C255" t="s">
        <v>373</v>
      </c>
      <c r="K255" s="5">
        <v>-4000000000000</v>
      </c>
    </row>
    <row r="256" spans="3:26" ht="15.5" x14ac:dyDescent="0.35">
      <c r="C256" t="s">
        <v>374</v>
      </c>
      <c r="W256" s="5">
        <v>499251000000</v>
      </c>
    </row>
    <row r="257" spans="2:26" ht="15.5" x14ac:dyDescent="0.35">
      <c r="C257" t="s">
        <v>375</v>
      </c>
      <c r="T257" s="5">
        <v>313649000000</v>
      </c>
      <c r="U257" s="5">
        <v>3326471000000</v>
      </c>
    </row>
    <row r="258" spans="2:26" ht="15.5" x14ac:dyDescent="0.35">
      <c r="C258" t="s">
        <v>376</v>
      </c>
      <c r="F258" s="5">
        <v>6879000000</v>
      </c>
      <c r="I258" s="5">
        <v>6879000000</v>
      </c>
      <c r="T258" s="5">
        <v>1476000000</v>
      </c>
      <c r="U258" s="5">
        <v>37304000000</v>
      </c>
    </row>
    <row r="259" spans="2:26" ht="15.5" x14ac:dyDescent="0.35">
      <c r="C259" t="s">
        <v>194</v>
      </c>
      <c r="W259" s="5">
        <v>-8234000000</v>
      </c>
    </row>
    <row r="260" spans="2:26" ht="15.5" x14ac:dyDescent="0.35">
      <c r="C260" t="s">
        <v>377</v>
      </c>
      <c r="D260" s="5">
        <v>-23755000000</v>
      </c>
      <c r="G260" s="5">
        <v>-19017000000</v>
      </c>
      <c r="I260" s="5">
        <v>-19017000000</v>
      </c>
      <c r="J260" s="5">
        <v>-26908000000</v>
      </c>
    </row>
    <row r="261" spans="2:26" ht="15.5" x14ac:dyDescent="0.35">
      <c r="C261" t="s">
        <v>378</v>
      </c>
      <c r="D261" s="5">
        <v>15702000000</v>
      </c>
      <c r="E261" s="5">
        <v>-16616000000</v>
      </c>
      <c r="J261" s="5">
        <v>-2147000000</v>
      </c>
    </row>
    <row r="262" spans="2:26" ht="15.5" x14ac:dyDescent="0.35">
      <c r="C262" t="s">
        <v>379</v>
      </c>
      <c r="M262" s="5">
        <v>24115000000</v>
      </c>
    </row>
    <row r="263" spans="2:26" ht="15.5" x14ac:dyDescent="0.35">
      <c r="C263" t="s">
        <v>190</v>
      </c>
      <c r="D263" s="5">
        <v>-45603000000</v>
      </c>
      <c r="F263" s="5">
        <v>65650000000</v>
      </c>
      <c r="G263" s="5">
        <v>-20568000000</v>
      </c>
      <c r="I263" s="5">
        <v>-6642000000</v>
      </c>
      <c r="J263" s="5">
        <v>-6945000000</v>
      </c>
      <c r="K263" s="5">
        <v>-86270000000</v>
      </c>
      <c r="L263" s="5">
        <v>-5776000000</v>
      </c>
      <c r="M263" s="5">
        <v>-6005000000</v>
      </c>
    </row>
    <row r="264" spans="2:26" ht="15.5" x14ac:dyDescent="0.35">
      <c r="C264" t="s">
        <v>380</v>
      </c>
    </row>
    <row r="265" spans="2:26" ht="15.5" x14ac:dyDescent="0.35">
      <c r="C265" t="s">
        <v>381</v>
      </c>
      <c r="F265" s="5">
        <v>452487000000</v>
      </c>
      <c r="G265" s="5">
        <v>-452487000000</v>
      </c>
      <c r="L265" s="5">
        <v>-752362000000</v>
      </c>
      <c r="M265" s="5">
        <v>-161632000000</v>
      </c>
      <c r="N265" s="5">
        <v>-85340000000</v>
      </c>
      <c r="O265" s="5">
        <v>-162229000000</v>
      </c>
      <c r="P265" s="5">
        <v>-149400000000</v>
      </c>
      <c r="Q265" s="5">
        <v>-98167000000</v>
      </c>
      <c r="R265" s="5">
        <v>-85340000000</v>
      </c>
      <c r="S265" s="5">
        <v>-69483000000</v>
      </c>
      <c r="T265" s="5">
        <v>-21278000000</v>
      </c>
      <c r="U265" s="5">
        <v>-20341000000</v>
      </c>
      <c r="V265" s="5">
        <v>-12111000000</v>
      </c>
      <c r="W265" s="5">
        <v>-20191000000</v>
      </c>
    </row>
    <row r="266" spans="2:26" ht="15.5" x14ac:dyDescent="0.35">
      <c r="C266" t="s">
        <v>382</v>
      </c>
      <c r="S266" s="5">
        <v>-500000000</v>
      </c>
    </row>
    <row r="267" spans="2:26" ht="15.5" x14ac:dyDescent="0.35">
      <c r="C267" t="s">
        <v>195</v>
      </c>
      <c r="D267" s="5">
        <v>-4826021000000</v>
      </c>
      <c r="E267" s="5">
        <v>3796705000000</v>
      </c>
      <c r="F267" s="5">
        <v>-4289881000000</v>
      </c>
      <c r="G267" s="5">
        <v>1827562000000</v>
      </c>
      <c r="I267" s="5">
        <v>-6997593000000</v>
      </c>
      <c r="J267" s="5">
        <v>1471201000000</v>
      </c>
      <c r="K267" s="5">
        <v>201456000000</v>
      </c>
      <c r="L267" s="5">
        <v>-2757537000000</v>
      </c>
      <c r="M267" s="5">
        <v>573974000000</v>
      </c>
      <c r="N267" s="5">
        <v>2339040000000</v>
      </c>
      <c r="O267" s="5">
        <v>270274000000</v>
      </c>
      <c r="P267" s="5">
        <v>-127920000000</v>
      </c>
      <c r="Q267" s="5">
        <v>-1610579000000</v>
      </c>
      <c r="R267" s="5">
        <v>-160890000000</v>
      </c>
      <c r="S267" s="5">
        <v>-1621098000000</v>
      </c>
      <c r="T267" s="5">
        <v>2749273000000</v>
      </c>
      <c r="U267" s="5">
        <v>2654157000000</v>
      </c>
      <c r="V267" s="5">
        <v>-476095000000</v>
      </c>
      <c r="W267" s="5">
        <v>20918000000</v>
      </c>
      <c r="X267" s="5">
        <v>42347000000</v>
      </c>
      <c r="Y267" s="5">
        <v>12232000000</v>
      </c>
      <c r="Z267" s="5">
        <v>-44668000000</v>
      </c>
    </row>
    <row r="268" spans="2:26" ht="15.5" x14ac:dyDescent="0.35">
      <c r="C268" t="s">
        <v>196</v>
      </c>
      <c r="E268" s="5">
        <v>16495351000000</v>
      </c>
      <c r="F268" s="5">
        <v>-1000000</v>
      </c>
      <c r="I268" s="5">
        <v>23250830000000</v>
      </c>
      <c r="J268" s="5">
        <v>21766237000000</v>
      </c>
      <c r="K268" s="5">
        <v>21612341000000</v>
      </c>
      <c r="L268" s="5">
        <v>7119949000000</v>
      </c>
      <c r="M268" s="5">
        <v>6545576000000</v>
      </c>
      <c r="N268" s="5">
        <v>4206298000000</v>
      </c>
      <c r="O268" s="5">
        <v>3937552000000</v>
      </c>
      <c r="P268" s="5">
        <v>4063744000000</v>
      </c>
      <c r="Q268" s="5">
        <v>5674755000000</v>
      </c>
      <c r="R268" s="5">
        <v>5834795000000</v>
      </c>
      <c r="S268" s="5">
        <v>7444284000000</v>
      </c>
      <c r="T268" s="5">
        <v>3863816000000</v>
      </c>
      <c r="U268" s="5">
        <v>1216816000000</v>
      </c>
      <c r="V268" s="5">
        <v>1691483000000</v>
      </c>
      <c r="W268" s="5">
        <v>69214000000</v>
      </c>
      <c r="X268" s="5">
        <v>28043000000</v>
      </c>
      <c r="Y268" s="5">
        <v>15811000000</v>
      </c>
      <c r="Z268" s="5">
        <v>60479000000</v>
      </c>
    </row>
    <row r="269" spans="2:26" ht="15.5" x14ac:dyDescent="0.35">
      <c r="C269" t="s">
        <v>383</v>
      </c>
      <c r="D269" s="5">
        <v>238252000000</v>
      </c>
      <c r="E269" s="5">
        <v>82128000000</v>
      </c>
      <c r="F269" s="5">
        <v>-10725000000</v>
      </c>
      <c r="G269" s="5">
        <v>76793000000</v>
      </c>
      <c r="I269" s="5">
        <v>242114000000</v>
      </c>
      <c r="J269" s="5">
        <v>13392000000</v>
      </c>
      <c r="K269" s="5">
        <v>-47560000000</v>
      </c>
      <c r="L269" s="5">
        <v>3712000000</v>
      </c>
      <c r="M269" s="5">
        <v>399000000</v>
      </c>
      <c r="N269" s="5">
        <v>238000000</v>
      </c>
      <c r="O269" s="5">
        <v>-1528000000</v>
      </c>
      <c r="P269" s="5">
        <v>1728000000</v>
      </c>
      <c r="Q269" s="5">
        <v>-432000000</v>
      </c>
      <c r="R269" s="5">
        <v>-432000000</v>
      </c>
      <c r="S269" s="5">
        <v>11609000000</v>
      </c>
      <c r="T269" s="5">
        <v>1381000000</v>
      </c>
      <c r="U269" s="5">
        <v>-7157000000</v>
      </c>
      <c r="V269" s="5">
        <v>1428000000</v>
      </c>
      <c r="W269" s="5">
        <v>-1013000000</v>
      </c>
      <c r="X269" s="5">
        <v>-1176000000</v>
      </c>
    </row>
    <row r="270" spans="2:26" ht="15.5" x14ac:dyDescent="0.35">
      <c r="C270" t="s">
        <v>197</v>
      </c>
      <c r="D270" s="5">
        <v>-4587769000000</v>
      </c>
      <c r="E270" s="5">
        <v>20374184000000</v>
      </c>
      <c r="F270" s="5">
        <v>-4300607000000</v>
      </c>
      <c r="G270" s="5">
        <v>1904355000000</v>
      </c>
      <c r="I270" s="5">
        <v>16495351000000</v>
      </c>
      <c r="J270" s="5">
        <v>23250830000000</v>
      </c>
      <c r="K270" s="5">
        <v>21766237000000</v>
      </c>
      <c r="L270" s="5">
        <v>4366124000000</v>
      </c>
      <c r="M270" s="5">
        <v>7119949000000</v>
      </c>
      <c r="N270" s="5">
        <v>6545576000000</v>
      </c>
      <c r="O270" s="5">
        <v>4206298000000</v>
      </c>
      <c r="P270" s="5">
        <v>3937552000000</v>
      </c>
      <c r="Q270" s="5">
        <v>4063744000000</v>
      </c>
      <c r="R270" s="5">
        <v>5673473000000</v>
      </c>
      <c r="S270" s="5">
        <v>5834795000000</v>
      </c>
      <c r="T270" s="5">
        <v>6614470000000</v>
      </c>
      <c r="U270" s="5">
        <v>3863816000000</v>
      </c>
      <c r="V270" s="5">
        <v>1216816000000</v>
      </c>
      <c r="W270" s="5">
        <v>89119000000</v>
      </c>
      <c r="X270" s="5">
        <v>69214000000</v>
      </c>
      <c r="Y270" s="5">
        <v>28043000000</v>
      </c>
      <c r="Z270" s="5">
        <v>15811000000</v>
      </c>
    </row>
    <row r="272" spans="2:26" ht="15.5" x14ac:dyDescent="0.35">
      <c r="B272" t="s">
        <v>198</v>
      </c>
      <c r="C272" t="s">
        <v>12</v>
      </c>
      <c r="D272" s="6">
        <v>4070000000.0000005</v>
      </c>
      <c r="E272" s="6">
        <v>4070000000.0000005</v>
      </c>
      <c r="F272" s="6">
        <v>4070000000.0000005</v>
      </c>
      <c r="G272" s="6">
        <v>4070000000.0000005</v>
      </c>
      <c r="I272" s="6">
        <v>4070000000.0000005</v>
      </c>
      <c r="J272" s="6">
        <v>4070000000.0000005</v>
      </c>
      <c r="K272" s="6">
        <v>4070000000.0000005</v>
      </c>
      <c r="L272" s="6">
        <v>4070000000.0000005</v>
      </c>
      <c r="M272" s="6">
        <v>4070000000.0000005</v>
      </c>
      <c r="N272" s="6">
        <v>4070000000.0000005</v>
      </c>
      <c r="O272" s="6">
        <v>4070000000.0000005</v>
      </c>
      <c r="P272" s="6">
        <v>4070000000.0000005</v>
      </c>
      <c r="Q272" s="6">
        <v>4070000000.0000005</v>
      </c>
      <c r="R272" s="6">
        <v>4070000000.0000005</v>
      </c>
      <c r="S272" s="6">
        <v>4070000000.0000005</v>
      </c>
      <c r="T272" s="6">
        <v>4070000000.0000005</v>
      </c>
      <c r="U272" s="6">
        <v>4070000000.0000005</v>
      </c>
      <c r="V272" s="6">
        <v>4070000000.0000005</v>
      </c>
      <c r="W272" s="6">
        <v>4070000000.0000005</v>
      </c>
      <c r="X272" s="6">
        <v>4070000000.0000005</v>
      </c>
      <c r="Y272" s="6">
        <v>4070000000.0000005</v>
      </c>
      <c r="Z272" s="6">
        <v>4070000000.0000005</v>
      </c>
    </row>
    <row r="273" spans="3:7" ht="15.5" x14ac:dyDescent="0.35">
      <c r="C273" t="s">
        <v>199</v>
      </c>
      <c r="D273" s="6">
        <v>-5.03</v>
      </c>
      <c r="E273" s="6">
        <v>118.35</v>
      </c>
      <c r="F273" s="6">
        <v>75.17</v>
      </c>
      <c r="G273" s="6">
        <v>76.27</v>
      </c>
    </row>
    <row r="274" spans="3:7" ht="15.5" x14ac:dyDescent="0.35">
      <c r="C274" t="s">
        <v>200</v>
      </c>
      <c r="D274" s="6">
        <v>-143.13999999999999</v>
      </c>
      <c r="E274" s="6">
        <v>6.42</v>
      </c>
      <c r="F274" s="6">
        <v>10.71</v>
      </c>
      <c r="G274" s="6">
        <v>10.49</v>
      </c>
    </row>
    <row r="275" spans="3:7" ht="15.5" x14ac:dyDescent="0.35">
      <c r="C275" t="s">
        <v>69</v>
      </c>
      <c r="D275" s="6">
        <v>1.28</v>
      </c>
      <c r="E275" s="6">
        <v>0.92</v>
      </c>
      <c r="F275" s="6">
        <v>2.0099999999999998</v>
      </c>
      <c r="G275" s="6">
        <v>0.74</v>
      </c>
    </row>
    <row r="276" spans="3:7" ht="15.5" x14ac:dyDescent="0.35">
      <c r="C276" t="s">
        <v>201</v>
      </c>
      <c r="D276" s="5">
        <v>759490000000</v>
      </c>
      <c r="E276" s="5">
        <v>1557970000000</v>
      </c>
      <c r="F276" s="5">
        <v>1531170000000</v>
      </c>
      <c r="G276" s="5">
        <v>1371640000000</v>
      </c>
    </row>
    <row r="277" spans="3:7" ht="15.5" x14ac:dyDescent="0.35">
      <c r="C277" t="s">
        <v>202</v>
      </c>
      <c r="D277" s="6">
        <v>-1E-4</v>
      </c>
      <c r="E277" s="6">
        <v>2E-3</v>
      </c>
      <c r="F277" s="6">
        <v>1.1999999999999999E-3</v>
      </c>
      <c r="G277" s="6">
        <v>1.2999999999999999E-3</v>
      </c>
    </row>
    <row r="278" spans="3:7" ht="15.5" x14ac:dyDescent="0.35">
      <c r="C278" t="s">
        <v>203</v>
      </c>
      <c r="D278" s="6">
        <v>-8.9999999999999998E-4</v>
      </c>
      <c r="E278" s="6">
        <v>2.1700000000000001E-2</v>
      </c>
      <c r="F278" s="6">
        <v>1.37E-2</v>
      </c>
      <c r="G278" s="6">
        <v>1.3899999999999999E-2</v>
      </c>
    </row>
    <row r="279" spans="3:7" ht="15.5" x14ac:dyDescent="0.35">
      <c r="C279" t="s">
        <v>204</v>
      </c>
      <c r="D279" s="6">
        <v>2.3999999999999998E-3</v>
      </c>
      <c r="E279" s="6">
        <v>5.7999999999999996E-3</v>
      </c>
      <c r="F279" s="6">
        <v>5.6999999999999993E-3</v>
      </c>
      <c r="G279" s="6">
        <v>5.0000000000000001E-3</v>
      </c>
    </row>
    <row r="280" spans="3:7" ht="15.5" x14ac:dyDescent="0.35">
      <c r="C280" t="s">
        <v>205</v>
      </c>
    </row>
    <row r="281" spans="3:7" ht="15.5" x14ac:dyDescent="0.35">
      <c r="C281" t="s">
        <v>206</v>
      </c>
      <c r="D281" s="5">
        <v>69701000000000</v>
      </c>
      <c r="E281" s="5">
        <v>70277000000000</v>
      </c>
      <c r="F281" s="5">
        <v>70906000000000</v>
      </c>
      <c r="G281" s="5">
        <v>70023000000000</v>
      </c>
    </row>
    <row r="282" spans="3:7" ht="15.5" x14ac:dyDescent="0.35">
      <c r="C282" t="s">
        <v>207</v>
      </c>
      <c r="D282" s="6">
        <v>0.13</v>
      </c>
      <c r="E282" s="6">
        <v>0.14000000000000001</v>
      </c>
      <c r="F282" s="6">
        <v>0.15</v>
      </c>
      <c r="G282" s="6">
        <v>0.15</v>
      </c>
    </row>
    <row r="283" spans="3:7" ht="15.5" x14ac:dyDescent="0.35">
      <c r="C283" t="s">
        <v>208</v>
      </c>
      <c r="D283" s="6">
        <v>5451.01</v>
      </c>
      <c r="E283" s="6">
        <v>5452.96</v>
      </c>
      <c r="F283" s="6">
        <v>5497.42</v>
      </c>
      <c r="G283" s="6">
        <v>5482.17</v>
      </c>
    </row>
    <row r="284" spans="3:7" ht="15.5" x14ac:dyDescent="0.35">
      <c r="C284" t="s">
        <v>209</v>
      </c>
      <c r="D284" s="6">
        <v>0.14000000000000001</v>
      </c>
      <c r="E284" s="6">
        <v>0.14000000000000001</v>
      </c>
      <c r="F284" s="6">
        <v>0.15</v>
      </c>
      <c r="G284" s="6">
        <v>0.15</v>
      </c>
    </row>
    <row r="285" spans="3:7" ht="15.5" x14ac:dyDescent="0.35">
      <c r="C285" t="s">
        <v>210</v>
      </c>
      <c r="D285" s="6">
        <v>5294.04</v>
      </c>
      <c r="E285" s="6">
        <v>5291.2</v>
      </c>
      <c r="F285" s="6">
        <v>5334.1</v>
      </c>
      <c r="G285" s="6">
        <v>5286.7</v>
      </c>
    </row>
    <row r="286" spans="3:7" ht="15.5" x14ac:dyDescent="0.35">
      <c r="C286" t="s">
        <v>211</v>
      </c>
    </row>
    <row r="287" spans="3:7" ht="15.5" x14ac:dyDescent="0.35">
      <c r="C287" t="s">
        <v>212</v>
      </c>
    </row>
    <row r="288" spans="3:7" ht="15.5" x14ac:dyDescent="0.35">
      <c r="C288" t="s">
        <v>213</v>
      </c>
      <c r="D288" s="5">
        <v>22176000000000</v>
      </c>
      <c r="E288" s="5">
        <v>22184000000000</v>
      </c>
      <c r="F288" s="5">
        <v>22365000000000</v>
      </c>
      <c r="G288" s="5">
        <v>22303000000000</v>
      </c>
    </row>
    <row r="289" spans="3:26" ht="15.5" x14ac:dyDescent="0.35">
      <c r="C289" t="s">
        <v>24</v>
      </c>
    </row>
    <row r="290" spans="3:26" ht="15.5" x14ac:dyDescent="0.35">
      <c r="C290" t="s">
        <v>21</v>
      </c>
    </row>
    <row r="291" spans="3:26" ht="15.5" x14ac:dyDescent="0.35">
      <c r="C291" t="s">
        <v>214</v>
      </c>
    </row>
    <row r="292" spans="3:26" ht="15.5" x14ac:dyDescent="0.35">
      <c r="C292" t="s">
        <v>215</v>
      </c>
      <c r="D292" s="5">
        <v>7456000000000</v>
      </c>
      <c r="E292" s="5">
        <v>-3985000000000</v>
      </c>
      <c r="F292" s="5">
        <v>5773000000000</v>
      </c>
      <c r="G292" s="5">
        <v>1644000000000</v>
      </c>
    </row>
    <row r="293" spans="3:26" ht="15.5" x14ac:dyDescent="0.35">
      <c r="C293" t="s">
        <v>216</v>
      </c>
      <c r="D293" s="5">
        <v>-226000000000</v>
      </c>
      <c r="E293" s="5">
        <v>0</v>
      </c>
      <c r="F293" s="5">
        <v>-127000000000</v>
      </c>
      <c r="G293" s="5">
        <v>-74000000000</v>
      </c>
    </row>
    <row r="294" spans="3:26" ht="15.5" x14ac:dyDescent="0.35">
      <c r="C294" t="s">
        <v>13</v>
      </c>
      <c r="D294" s="5">
        <v>7229000000000</v>
      </c>
      <c r="E294" s="5">
        <v>-3985000000000</v>
      </c>
      <c r="F294" s="5">
        <v>5646000000000</v>
      </c>
      <c r="G294" s="5">
        <v>1570000000000</v>
      </c>
    </row>
    <row r="295" spans="3:26" ht="15.5" x14ac:dyDescent="0.35">
      <c r="C295" t="s">
        <v>16</v>
      </c>
      <c r="D295" s="6">
        <v>1776.98</v>
      </c>
      <c r="E295" s="6">
        <v>-979.6</v>
      </c>
      <c r="F295" s="6">
        <v>1387.86</v>
      </c>
      <c r="G295" s="6">
        <v>385.97</v>
      </c>
    </row>
    <row r="296" spans="3:26" ht="15.5" x14ac:dyDescent="0.35">
      <c r="C296" t="s">
        <v>54</v>
      </c>
      <c r="I296" s="6">
        <v>230.24</v>
      </c>
      <c r="J296" s="6">
        <v>318.5</v>
      </c>
      <c r="K296" s="6">
        <v>218.47</v>
      </c>
      <c r="L296" s="6">
        <v>402.91</v>
      </c>
      <c r="M296" s="6">
        <v>201.39</v>
      </c>
      <c r="N296" s="6">
        <v>258.58</v>
      </c>
      <c r="O296" s="6">
        <v>339.05</v>
      </c>
      <c r="P296" s="6">
        <v>310.95</v>
      </c>
      <c r="Q296" s="6">
        <v>256.81</v>
      </c>
      <c r="R296" s="6">
        <v>381.02</v>
      </c>
      <c r="S296" s="6">
        <v>153.83000000000001</v>
      </c>
      <c r="T296" s="6">
        <v>229.58</v>
      </c>
      <c r="U296" s="6">
        <v>196.11</v>
      </c>
      <c r="V296" s="6">
        <v>194.1</v>
      </c>
      <c r="W296" s="6">
        <v>167.02</v>
      </c>
      <c r="X296" s="6">
        <v>216.56</v>
      </c>
      <c r="Y296" s="6">
        <v>147.44</v>
      </c>
      <c r="Z296" s="6">
        <v>116.23</v>
      </c>
    </row>
    <row r="297" spans="3:26" ht="15.5" x14ac:dyDescent="0.35">
      <c r="C297" t="s">
        <v>68</v>
      </c>
      <c r="I297" s="6">
        <v>3.5</v>
      </c>
      <c r="J297" s="6">
        <v>3.31</v>
      </c>
      <c r="K297" s="6">
        <v>4.51</v>
      </c>
      <c r="L297" s="6">
        <v>3.09</v>
      </c>
      <c r="M297" s="6">
        <v>3.38</v>
      </c>
      <c r="N297" s="6">
        <v>3.35</v>
      </c>
      <c r="O297" s="6">
        <v>3.23</v>
      </c>
      <c r="P297" s="6">
        <v>3.38</v>
      </c>
      <c r="Q297" s="6">
        <v>3.43</v>
      </c>
      <c r="R297" s="6">
        <v>1.59</v>
      </c>
      <c r="S297" s="6">
        <v>3.54</v>
      </c>
      <c r="T297" s="6">
        <v>3.25</v>
      </c>
      <c r="U297" s="6">
        <v>3.42</v>
      </c>
      <c r="V297" s="6">
        <v>2.68</v>
      </c>
      <c r="W297" s="6">
        <v>2.48</v>
      </c>
      <c r="X297" s="6">
        <v>2.63</v>
      </c>
      <c r="Y297" s="6">
        <v>1.73</v>
      </c>
      <c r="Z297" s="6">
        <v>1.28</v>
      </c>
    </row>
    <row r="298" spans="3:26" ht="15.5" x14ac:dyDescent="0.35">
      <c r="C298" t="s">
        <v>71</v>
      </c>
      <c r="I298" s="6">
        <v>0.28000000000000003</v>
      </c>
      <c r="J298" s="6">
        <v>0.37</v>
      </c>
      <c r="K298" s="6">
        <v>0.28000000000000003</v>
      </c>
      <c r="L298" s="6">
        <v>1.61</v>
      </c>
      <c r="M298" s="6">
        <v>0.97</v>
      </c>
      <c r="N298" s="6">
        <v>1.18</v>
      </c>
      <c r="O298" s="6">
        <v>0.95</v>
      </c>
      <c r="P298" s="6">
        <v>0.94</v>
      </c>
      <c r="Q298" s="6">
        <v>0.67</v>
      </c>
      <c r="R298" s="6">
        <v>0.48</v>
      </c>
      <c r="S298" s="6">
        <v>0.42</v>
      </c>
      <c r="T298" s="6">
        <v>0.64</v>
      </c>
      <c r="U298" s="6">
        <v>0.71</v>
      </c>
      <c r="V298" s="6">
        <v>0.77</v>
      </c>
      <c r="W298" s="6">
        <v>0.46</v>
      </c>
      <c r="X298" s="6">
        <v>0.88</v>
      </c>
      <c r="Y298" s="6">
        <v>0.45</v>
      </c>
      <c r="Z298" s="6">
        <v>0.43</v>
      </c>
    </row>
    <row r="299" spans="3:26" ht="15.5" x14ac:dyDescent="0.35">
      <c r="C299" t="s">
        <v>217</v>
      </c>
      <c r="I299" s="5">
        <v>4939050000000</v>
      </c>
      <c r="J299" s="5">
        <v>4752320000000</v>
      </c>
      <c r="K299" s="5">
        <v>4759990000000</v>
      </c>
      <c r="L299" s="5">
        <v>1540690000000</v>
      </c>
      <c r="N299" s="5">
        <v>518720000000</v>
      </c>
      <c r="O299" s="5">
        <v>738220000000</v>
      </c>
      <c r="P299" s="5">
        <v>696150000000</v>
      </c>
    </row>
    <row r="300" spans="3:26" ht="15.5" x14ac:dyDescent="0.35">
      <c r="C300" t="s">
        <v>218</v>
      </c>
      <c r="I300" s="6">
        <v>3.7000000000000002E-3</v>
      </c>
      <c r="J300" s="6">
        <v>5.0000000000000001E-3</v>
      </c>
      <c r="K300" s="6">
        <v>3.8E-3</v>
      </c>
      <c r="L300" s="6">
        <v>4.5899999999999996E-2</v>
      </c>
      <c r="M300" s="6">
        <v>2.3199999999999998E-2</v>
      </c>
      <c r="N300" s="6">
        <v>3.0699999999999998E-2</v>
      </c>
      <c r="O300" s="6">
        <v>4.2800000000000005E-2</v>
      </c>
      <c r="P300" s="6">
        <v>4.1900000000000007E-2</v>
      </c>
      <c r="Q300" s="6">
        <v>3.6200000000000003E-2</v>
      </c>
      <c r="R300" s="6">
        <v>5.7099999999999998E-2</v>
      </c>
      <c r="S300" s="6">
        <v>2.7099999999999999E-2</v>
      </c>
      <c r="T300" s="6">
        <v>4.3899999999999995E-2</v>
      </c>
      <c r="U300" s="6">
        <v>4.4999999999999998E-2</v>
      </c>
      <c r="V300" s="6">
        <v>6.0499999999999998E-2</v>
      </c>
      <c r="W300" s="6">
        <v>5.8700000000000002E-2</v>
      </c>
      <c r="X300" s="6">
        <v>9.4100000000000003E-2</v>
      </c>
      <c r="Y300" s="6">
        <v>7.400000000000001E-2</v>
      </c>
      <c r="Z300" s="6">
        <v>6.9599999999999995E-2</v>
      </c>
    </row>
    <row r="301" spans="3:26" ht="15.5" x14ac:dyDescent="0.35">
      <c r="C301" t="s">
        <v>219</v>
      </c>
      <c r="I301" s="6">
        <v>4.1900000000000007E-2</v>
      </c>
      <c r="J301" s="6">
        <v>5.7500000000000002E-2</v>
      </c>
      <c r="K301" s="6">
        <v>4.4699999999999997E-2</v>
      </c>
      <c r="L301" s="6">
        <v>8.0100000000000005E-2</v>
      </c>
      <c r="M301" s="6">
        <v>4.4500000000000005E-2</v>
      </c>
      <c r="N301" s="6">
        <v>5.9699999999999996E-2</v>
      </c>
      <c r="O301" s="6">
        <v>8.3199999999999996E-2</v>
      </c>
      <c r="P301" s="6">
        <v>8.4499999999999992E-2</v>
      </c>
      <c r="Q301" s="6">
        <v>8.09E-2</v>
      </c>
      <c r="R301" s="6">
        <v>0.1308</v>
      </c>
      <c r="S301" s="6">
        <v>7.2800000000000004E-2</v>
      </c>
      <c r="T301" s="6">
        <v>0.1176</v>
      </c>
      <c r="U301" s="6">
        <v>0.1119</v>
      </c>
      <c r="V301" s="6">
        <v>0.14429999999999998</v>
      </c>
      <c r="W301" s="6">
        <v>0.1454</v>
      </c>
      <c r="X301" s="6">
        <v>0.22969999999999999</v>
      </c>
      <c r="Y301" s="6">
        <v>0.18770000000000001</v>
      </c>
      <c r="Z301" s="6">
        <v>0.17</v>
      </c>
    </row>
    <row r="302" spans="3:26" ht="15.5" x14ac:dyDescent="0.35">
      <c r="C302" t="s">
        <v>220</v>
      </c>
      <c r="I302" s="6">
        <v>1.7000000000000001E-2</v>
      </c>
      <c r="J302" s="6">
        <v>1.7000000000000001E-2</v>
      </c>
      <c r="K302" s="6">
        <v>3.15E-2</v>
      </c>
      <c r="L302" s="6">
        <v>2.7799999999999998E-2</v>
      </c>
      <c r="M302" s="6">
        <v>1.55E-2</v>
      </c>
      <c r="N302" s="6">
        <v>1.5100000000000001E-2</v>
      </c>
      <c r="O302" s="6">
        <v>2.3399999999999997E-2</v>
      </c>
      <c r="P302" s="6">
        <v>2.3199999999999998E-2</v>
      </c>
      <c r="Q302" s="6">
        <v>2.7699999999999999E-2</v>
      </c>
      <c r="R302" s="6">
        <v>4.53E-2</v>
      </c>
      <c r="S302" s="6">
        <v>2.8500000000000001E-2</v>
      </c>
      <c r="T302" s="6">
        <v>2.75E-2</v>
      </c>
      <c r="U302" s="6">
        <v>1.5700000000000002E-2</v>
      </c>
      <c r="V302" s="6">
        <v>2.1000000000000001E-2</v>
      </c>
      <c r="W302" s="6">
        <v>0.1038</v>
      </c>
      <c r="X302" s="6">
        <v>0.1041</v>
      </c>
      <c r="Y302" s="6">
        <v>8.2500000000000004E-2</v>
      </c>
      <c r="Z302" s="6">
        <v>0.14510000000000001</v>
      </c>
    </row>
    <row r="303" spans="3:26" ht="15.5" x14ac:dyDescent="0.35">
      <c r="C303" t="s">
        <v>221</v>
      </c>
    </row>
    <row r="304" spans="3:26" ht="15.5" x14ac:dyDescent="0.35">
      <c r="C304" t="s">
        <v>65</v>
      </c>
      <c r="I304" s="6">
        <v>0.15</v>
      </c>
      <c r="J304" s="6">
        <v>0.19</v>
      </c>
      <c r="K304" s="6">
        <v>0.2</v>
      </c>
      <c r="L304" s="6">
        <v>0.25</v>
      </c>
      <c r="M304" s="6">
        <v>0.15</v>
      </c>
      <c r="N304" s="6">
        <v>0.2</v>
      </c>
      <c r="O304" s="6">
        <v>0.27</v>
      </c>
      <c r="P304" s="6">
        <v>0.28999999999999998</v>
      </c>
      <c r="Q304" s="6">
        <v>0.28000000000000003</v>
      </c>
      <c r="R304" s="6">
        <v>0.21</v>
      </c>
      <c r="S304" s="6">
        <v>0.26</v>
      </c>
      <c r="T304" s="6">
        <v>0.38</v>
      </c>
      <c r="U304" s="6">
        <v>0.38</v>
      </c>
      <c r="V304" s="6">
        <v>0.39</v>
      </c>
      <c r="W304" s="6">
        <v>0.36</v>
      </c>
      <c r="X304" s="6">
        <v>0.6</v>
      </c>
      <c r="Y304" s="6">
        <v>0.32</v>
      </c>
      <c r="Z304" s="6">
        <v>0.22</v>
      </c>
    </row>
    <row r="305" spans="3:26" ht="15.5" x14ac:dyDescent="0.35">
      <c r="C305" t="s">
        <v>62</v>
      </c>
      <c r="I305" s="6">
        <v>5497.42</v>
      </c>
      <c r="J305" s="6">
        <v>5536.56</v>
      </c>
      <c r="K305" s="6">
        <v>4884.6899999999996</v>
      </c>
      <c r="L305" s="6">
        <v>5031.22</v>
      </c>
      <c r="M305" s="6">
        <v>4524.1099999999997</v>
      </c>
      <c r="N305" s="6">
        <v>4329.66</v>
      </c>
      <c r="O305" s="6">
        <v>4075.57</v>
      </c>
      <c r="P305" s="6">
        <v>3680.69</v>
      </c>
      <c r="Q305" s="6">
        <v>3173.68</v>
      </c>
      <c r="R305" s="6">
        <v>2912.44</v>
      </c>
      <c r="S305" s="6">
        <v>2112.52</v>
      </c>
      <c r="T305" s="6">
        <v>1952.24</v>
      </c>
      <c r="U305" s="6">
        <v>1752.44</v>
      </c>
      <c r="V305" s="6">
        <v>1345.02</v>
      </c>
      <c r="W305" s="6">
        <v>1148.54</v>
      </c>
      <c r="X305" s="6">
        <v>942.63</v>
      </c>
      <c r="Y305" s="6">
        <v>785.36</v>
      </c>
      <c r="Z305" s="6">
        <v>683.56</v>
      </c>
    </row>
    <row r="306" spans="3:26" ht="15.5" x14ac:dyDescent="0.35">
      <c r="C306" t="s">
        <v>222</v>
      </c>
      <c r="I306" s="6">
        <v>0.15</v>
      </c>
      <c r="J306" s="6">
        <v>0.2</v>
      </c>
      <c r="K306" s="6">
        <v>0.21</v>
      </c>
      <c r="L306" s="6">
        <v>0.25</v>
      </c>
      <c r="M306" s="6">
        <v>0.15</v>
      </c>
      <c r="N306" s="6">
        <v>0.2</v>
      </c>
      <c r="O306" s="6">
        <v>0.27</v>
      </c>
      <c r="P306" s="6">
        <v>0.28999999999999998</v>
      </c>
      <c r="Q306" s="6">
        <v>0.28000000000000003</v>
      </c>
      <c r="R306" s="6">
        <v>0.21</v>
      </c>
      <c r="S306" s="6">
        <v>0.27</v>
      </c>
      <c r="T306" s="6">
        <v>0.4</v>
      </c>
      <c r="U306" s="6">
        <v>0.38</v>
      </c>
      <c r="V306" s="6">
        <v>0.39</v>
      </c>
      <c r="W306" s="6">
        <v>0.36</v>
      </c>
      <c r="X306" s="6">
        <v>0.6</v>
      </c>
      <c r="Y306" s="6">
        <v>0.32</v>
      </c>
      <c r="Z306" s="6">
        <v>0.22</v>
      </c>
    </row>
    <row r="307" spans="3:26" ht="15.5" x14ac:dyDescent="0.35">
      <c r="C307" t="s">
        <v>223</v>
      </c>
      <c r="I307" s="6">
        <v>5334.1</v>
      </c>
      <c r="J307" s="6">
        <v>5389.93</v>
      </c>
      <c r="K307" s="6">
        <v>4756.2700000000004</v>
      </c>
      <c r="L307" s="6">
        <v>4982.7700000000004</v>
      </c>
      <c r="M307" s="6">
        <v>4471.3500000000004</v>
      </c>
      <c r="N307" s="6">
        <v>4272.59</v>
      </c>
      <c r="O307" s="6">
        <v>4014.19</v>
      </c>
      <c r="P307" s="5">
        <v>3615</v>
      </c>
      <c r="Q307" s="6">
        <v>3101.97</v>
      </c>
      <c r="R307" s="6">
        <v>2834.35</v>
      </c>
      <c r="S307" s="6">
        <v>2028.06</v>
      </c>
      <c r="T307" s="6">
        <v>1861.4</v>
      </c>
      <c r="U307" s="6">
        <v>1752.44</v>
      </c>
      <c r="V307" s="6">
        <v>1345.02</v>
      </c>
      <c r="W307" s="6">
        <v>1148.54</v>
      </c>
      <c r="X307" s="6">
        <v>942.63</v>
      </c>
      <c r="Y307" s="6">
        <v>785.36</v>
      </c>
      <c r="Z307" s="6">
        <v>683.56</v>
      </c>
    </row>
    <row r="308" spans="3:26" ht="15.5" x14ac:dyDescent="0.35">
      <c r="C308" t="s">
        <v>224</v>
      </c>
    </row>
    <row r="309" spans="3:26" ht="15.5" x14ac:dyDescent="0.35">
      <c r="C309" t="s">
        <v>225</v>
      </c>
    </row>
    <row r="310" spans="3:26" ht="15.5" x14ac:dyDescent="0.35">
      <c r="C310" t="s">
        <v>26</v>
      </c>
    </row>
    <row r="311" spans="3:26" ht="15.5" x14ac:dyDescent="0.35">
      <c r="C311" t="s">
        <v>23</v>
      </c>
    </row>
    <row r="312" spans="3:26" ht="15.5" x14ac:dyDescent="0.35">
      <c r="C312" t="s">
        <v>226</v>
      </c>
    </row>
    <row r="313" spans="3:26" ht="15.5" x14ac:dyDescent="0.35">
      <c r="C313" t="s">
        <v>227</v>
      </c>
      <c r="I313" s="5">
        <v>331000000000</v>
      </c>
      <c r="J313" s="5">
        <v>17151000000000</v>
      </c>
      <c r="K313" s="5">
        <v>3803000000000</v>
      </c>
      <c r="L313" s="5">
        <v>-809000000000</v>
      </c>
      <c r="M313" s="5">
        <v>-57000000000</v>
      </c>
      <c r="N313" s="5">
        <v>48000000000</v>
      </c>
      <c r="O313" s="5">
        <v>-252000000000</v>
      </c>
      <c r="P313" s="5">
        <v>21000000000</v>
      </c>
      <c r="Q313" s="5">
        <v>-436000000000</v>
      </c>
      <c r="R313" s="5">
        <v>-266000000000</v>
      </c>
      <c r="S313" s="5">
        <v>-737000000000</v>
      </c>
      <c r="T313" s="5">
        <v>974000000000</v>
      </c>
      <c r="U313" s="5">
        <v>-207000000000</v>
      </c>
      <c r="V313" s="5">
        <v>7000000000</v>
      </c>
      <c r="W313" s="5">
        <v>799000000000</v>
      </c>
      <c r="X313" s="5">
        <v>25000000000</v>
      </c>
      <c r="Y313" s="5">
        <v>127000000000</v>
      </c>
      <c r="Z313" s="5">
        <v>-397000000000</v>
      </c>
    </row>
    <row r="314" spans="3:26" ht="15.5" x14ac:dyDescent="0.35">
      <c r="C314" t="s">
        <v>228</v>
      </c>
      <c r="I314" s="5">
        <v>-292000000000</v>
      </c>
      <c r="J314" s="5">
        <v>-313000000000</v>
      </c>
      <c r="K314" s="5">
        <v>-165000000000</v>
      </c>
      <c r="L314" s="5">
        <v>-16000000000</v>
      </c>
      <c r="M314" s="5">
        <v>-4000000000</v>
      </c>
      <c r="N314" s="5">
        <v>-2000000000</v>
      </c>
      <c r="O314" s="5">
        <v>-2000000000</v>
      </c>
      <c r="P314" s="5">
        <v>-2000000000</v>
      </c>
      <c r="Q314" s="5">
        <v>-15000000000</v>
      </c>
      <c r="R314" s="5">
        <v>-4000000000</v>
      </c>
      <c r="S314" s="5">
        <v>-13000000000</v>
      </c>
      <c r="T314" s="5">
        <v>-10000000000</v>
      </c>
      <c r="U314" s="5">
        <v>-9000000000</v>
      </c>
      <c r="V314" s="5">
        <v>-13000000000</v>
      </c>
      <c r="W314" s="5">
        <v>-12000000000</v>
      </c>
      <c r="X314" s="5">
        <v>-13000000000</v>
      </c>
      <c r="Y314" s="5">
        <v>-8000000000</v>
      </c>
      <c r="Z314" s="5">
        <v>-13000000000</v>
      </c>
    </row>
    <row r="315" spans="3:26" ht="15.5" x14ac:dyDescent="0.35">
      <c r="C315" t="s">
        <v>15</v>
      </c>
      <c r="I315" s="5">
        <v>39000000000</v>
      </c>
      <c r="J315" s="5">
        <v>16838000000000</v>
      </c>
      <c r="K315" s="5">
        <v>3638000000000</v>
      </c>
      <c r="L315" s="5">
        <v>-824000000000</v>
      </c>
      <c r="M315" s="5">
        <v>-61000000000</v>
      </c>
      <c r="N315" s="5">
        <v>46000000000</v>
      </c>
      <c r="O315" s="5">
        <v>-254000000000</v>
      </c>
      <c r="P315" s="5">
        <v>18000000000</v>
      </c>
      <c r="Q315" s="5">
        <v>-451000000000</v>
      </c>
      <c r="R315" s="5">
        <v>-270000000000</v>
      </c>
      <c r="S315" s="5">
        <v>-749000000000</v>
      </c>
      <c r="T315" s="5">
        <v>965000000000</v>
      </c>
      <c r="U315" s="5">
        <v>-216000000000</v>
      </c>
      <c r="V315" s="5">
        <v>-5000000000</v>
      </c>
      <c r="W315" s="5">
        <v>787000000000</v>
      </c>
      <c r="X315" s="5">
        <v>12000000000</v>
      </c>
      <c r="Y315" s="5">
        <v>119000000000</v>
      </c>
      <c r="Z315" s="5">
        <v>-409000000000</v>
      </c>
    </row>
    <row r="316" spans="3:26" ht="15.5" x14ac:dyDescent="0.35">
      <c r="C316" t="s">
        <v>17</v>
      </c>
      <c r="I316" s="6">
        <v>9.52</v>
      </c>
      <c r="J316" s="6">
        <v>4138.88</v>
      </c>
      <c r="K316" s="6">
        <v>894.35</v>
      </c>
      <c r="L316" s="6">
        <v>-202.62</v>
      </c>
      <c r="M316" s="6">
        <v>-15.01</v>
      </c>
      <c r="N316" s="6">
        <v>11.33</v>
      </c>
      <c r="O316" s="6">
        <v>-62.49</v>
      </c>
      <c r="P316" s="6">
        <v>4.55</v>
      </c>
      <c r="Q316" s="6">
        <v>-110.77</v>
      </c>
      <c r="R316" s="6">
        <v>-66.28</v>
      </c>
      <c r="S316" s="6">
        <v>-184.2</v>
      </c>
      <c r="T316" s="6">
        <v>237.1</v>
      </c>
      <c r="U316" s="6">
        <v>-53.02</v>
      </c>
      <c r="V316" s="6">
        <v>-1.28</v>
      </c>
      <c r="W316" s="6">
        <v>193.37</v>
      </c>
      <c r="X316" s="6">
        <v>2.89</v>
      </c>
      <c r="Y316" s="6">
        <v>29.25</v>
      </c>
      <c r="Z316" s="6">
        <v>-100.63</v>
      </c>
    </row>
  </sheetData>
  <pageMargins left="0.7" right="0.7" top="0.75" bottom="0.75" header="0.3" footer="0.3"/>
  <ignoredErrors>
    <ignoredError sqref="A1:Z3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385</v>
      </c>
      <c r="D2" s="2" vm="30">
        <f ca="1">IFERROR(_xlfn.STOCKHISTORY("XIDX:" &amp; $C$1, D3, , 0, 0, 1), "Libur")</f>
        <v>234</v>
      </c>
      <c r="E2" s="2" vm="31">
        <f ca="1">IFERROR(_xlfn.STOCKHISTORY("XIDX:" &amp; $C$1, E3, , 0, 0, 1), "Libur")</f>
        <v>216</v>
      </c>
      <c r="H2" s="2" vm="31">
        <f ca="1">IFERROR(INDEX(D2:G2,COUNT(D2:G2)),"")</f>
        <v>216</v>
      </c>
      <c r="I2" s="2" vm="32">
        <f t="shared" ref="I2:Z2" ca="1" si="0">IFERROR(_xlfn.STOCKHISTORY("XIDX:" &amp; $C$1, I1, , 0, 0, 1), "Libur")</f>
        <v>258</v>
      </c>
      <c r="J2" s="2" vm="33">
        <f t="shared" ca="1" si="0"/>
        <v>430</v>
      </c>
      <c r="K2" s="2" vm="34">
        <f t="shared" ca="1" si="0"/>
        <v>264</v>
      </c>
      <c r="L2" s="2" vm="35">
        <f t="shared" ca="1" si="0"/>
        <v>358</v>
      </c>
      <c r="M2" s="2" vm="36">
        <f t="shared" ca="1" si="0"/>
        <v>172</v>
      </c>
      <c r="N2" s="2" vm="37">
        <f t="shared" ca="1" si="0"/>
        <v>246</v>
      </c>
      <c r="O2" s="2" vm="38">
        <f t="shared" ca="1" si="0"/>
        <v>302</v>
      </c>
      <c r="P2" s="2" vm="39">
        <f t="shared" ca="1" si="0"/>
        <v>268</v>
      </c>
      <c r="Q2" s="2" vm="40">
        <f t="shared" ca="1" si="0"/>
        <v>248</v>
      </c>
      <c r="R2" s="2" vm="36">
        <f t="shared" ca="1" si="0"/>
        <v>172</v>
      </c>
      <c r="S2" s="2" vm="41">
        <f t="shared" ca="1" si="0"/>
        <v>185</v>
      </c>
      <c r="T2" s="2" vm="42">
        <f t="shared" ca="1" si="0"/>
        <v>299</v>
      </c>
      <c r="U2" s="2" vm="43">
        <f t="shared" ca="1" si="0"/>
        <v>195</v>
      </c>
      <c r="V2" s="2" vm="44">
        <f t="shared" ca="1" si="0"/>
        <v>135</v>
      </c>
      <c r="W2" s="2" vm="45">
        <f t="shared" ca="1" si="0"/>
        <v>115</v>
      </c>
      <c r="X2" s="2" vm="46">
        <f t="shared" ca="1" si="0"/>
        <v>210</v>
      </c>
      <c r="Y2" s="2" vm="47">
        <f t="shared" ca="1" si="0"/>
        <v>143</v>
      </c>
      <c r="Z2" s="2" vm="6">
        <f t="shared" ca="1" si="0"/>
        <v>83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2313271000000</v>
      </c>
      <c r="E4" s="2">
        <f>IFERROR(INDEX(E51:E500,MATCH($C$4,$C$51:$C$500,0)),"")</f>
        <v>3377783000000</v>
      </c>
      <c r="H4" s="2">
        <f>IFERROR(SUM(D4:G4)*(4/MAX(1,COUNT(D4:G4))),"")</f>
        <v>11382108000000</v>
      </c>
      <c r="I4" s="2">
        <f t="shared" ref="I4:Z4" si="1">IFERROR(INDEX(I51:I500,MATCH($C$4,$C$51:$C$500,0)),"")</f>
        <v>11887069000000</v>
      </c>
      <c r="J4" s="2">
        <f t="shared" si="1"/>
        <v>11466771000000</v>
      </c>
      <c r="K4" s="2">
        <f t="shared" si="1"/>
        <v>14472912000000</v>
      </c>
      <c r="L4" s="2">
        <f t="shared" si="1"/>
        <v>2061906000000</v>
      </c>
      <c r="M4" s="2">
        <f t="shared" si="1"/>
        <v>2161310000000</v>
      </c>
      <c r="N4" s="2">
        <f t="shared" si="1"/>
        <v>2356408000000</v>
      </c>
      <c r="O4" s="2">
        <f t="shared" si="1"/>
        <v>3777587000000</v>
      </c>
      <c r="P4" s="2">
        <f t="shared" si="1"/>
        <v>3807680000000</v>
      </c>
      <c r="Q4" s="2">
        <f t="shared" si="1"/>
        <v>4105637000000</v>
      </c>
      <c r="R4" s="2">
        <f t="shared" si="1"/>
        <v>3526034000000</v>
      </c>
      <c r="S4" s="2">
        <f t="shared" si="1"/>
        <v>3716144000000</v>
      </c>
      <c r="T4" s="2">
        <f t="shared" si="1"/>
        <v>3644285000000</v>
      </c>
      <c r="U4" s="2">
        <f t="shared" si="1"/>
        <v>3248895000000</v>
      </c>
      <c r="V4" s="2">
        <f t="shared" si="1"/>
        <v>2215826000000</v>
      </c>
      <c r="W4" s="2">
        <f t="shared" si="1"/>
        <v>2518935000000</v>
      </c>
      <c r="X4" s="2">
        <f t="shared" si="1"/>
        <v>1335803000000</v>
      </c>
      <c r="Y4" s="2">
        <f t="shared" si="1"/>
        <v>1002025000000</v>
      </c>
      <c r="Z4" s="2">
        <f t="shared" si="1"/>
        <v>1163137000000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32494000000</v>
      </c>
      <c r="E5" s="2">
        <f>IFERROR(INDEX(E51:E500,MATCH($C$5,$C$51:$C$500,0)),"")</f>
        <v>-234739000000</v>
      </c>
      <c r="H5" s="2">
        <f>IFERROR(SUM(D5:G5)*(4/MAX(1,COUNT(D5:G5))),"")</f>
        <v>-404490000000</v>
      </c>
      <c r="I5" s="2">
        <f t="shared" ref="I5:Z5" si="2">IFERROR(INDEX(I51:I500,MATCH($C$5,$C$51:$C$500,0)),"")</f>
        <v>2224580000000</v>
      </c>
      <c r="J5" s="2">
        <f t="shared" si="2"/>
        <v>1514254000000</v>
      </c>
      <c r="K5" s="2">
        <f t="shared" si="2"/>
        <v>1518244000000</v>
      </c>
      <c r="L5" s="2">
        <f t="shared" si="2"/>
        <v>1507056000000</v>
      </c>
      <c r="M5" s="2">
        <f t="shared" si="2"/>
        <v>934439000000</v>
      </c>
      <c r="N5" s="2">
        <f t="shared" si="2"/>
        <v>2751945000000</v>
      </c>
      <c r="O5" s="2">
        <f t="shared" si="2"/>
        <v>2065461000000</v>
      </c>
      <c r="P5" s="2">
        <f t="shared" si="2"/>
        <v>1842460000000</v>
      </c>
      <c r="Q5" s="2">
        <f t="shared" si="2"/>
        <v>1496254000000</v>
      </c>
      <c r="R5" s="2">
        <f t="shared" si="2"/>
        <v>4670298000000</v>
      </c>
      <c r="S5" s="2">
        <f t="shared" si="2"/>
        <v>907880000000</v>
      </c>
      <c r="T5" s="2">
        <f t="shared" si="2"/>
        <v>1322042000000</v>
      </c>
      <c r="U5" s="2">
        <f t="shared" si="2"/>
        <v>1104988000000</v>
      </c>
      <c r="V5" s="2">
        <f t="shared" si="2"/>
        <v>1128085000000</v>
      </c>
      <c r="W5" s="2">
        <f t="shared" si="2"/>
        <v>928424000000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67989524000000</v>
      </c>
      <c r="E6" s="2">
        <f>IFERROR(INDEX(E51:E500,MATCH($C$6,$C$51:$C$500,0)),"")</f>
        <v>68536790000000</v>
      </c>
      <c r="H6" s="2">
        <f>IFERROR(INDEX(D6:G6,COUNT(D6:G6)),"")</f>
        <v>68536790000000</v>
      </c>
      <c r="I6" s="2">
        <f t="shared" ref="I6:Z6" si="3">IFERROR(INDEX(I51:I500,MATCH($C$6,$C$51:$C$500,0)),"")</f>
        <v>69133308000000</v>
      </c>
      <c r="J6" s="2">
        <f t="shared" si="3"/>
        <v>65245036000000</v>
      </c>
      <c r="K6" s="2">
        <f t="shared" si="3"/>
        <v>61980942000000</v>
      </c>
      <c r="L6" s="2">
        <f t="shared" si="3"/>
        <v>29679789000000</v>
      </c>
      <c r="M6" s="2">
        <f t="shared" si="3"/>
        <v>28762813000000</v>
      </c>
      <c r="N6" s="2">
        <f t="shared" si="3"/>
        <v>27845258000000</v>
      </c>
      <c r="O6" s="2">
        <f t="shared" si="3"/>
        <v>25894984000000</v>
      </c>
      <c r="P6" s="2">
        <f t="shared" si="3"/>
        <v>23770583000000</v>
      </c>
      <c r="Q6" s="2">
        <f t="shared" si="3"/>
        <v>21962933000000</v>
      </c>
      <c r="R6" s="2">
        <f t="shared" si="3"/>
        <v>20378069000000</v>
      </c>
      <c r="S6" s="2">
        <f t="shared" si="3"/>
        <v>15640436000000</v>
      </c>
      <c r="T6" s="2">
        <f t="shared" si="3"/>
        <v>14693218000000</v>
      </c>
      <c r="U6" s="2">
        <f t="shared" si="3"/>
        <v>12770356000000</v>
      </c>
      <c r="V6" s="2">
        <f t="shared" si="3"/>
        <v>8297851000000</v>
      </c>
      <c r="W6" s="2">
        <f t="shared" si="3"/>
        <v>7196778000000</v>
      </c>
      <c r="X6" s="2">
        <f t="shared" si="3"/>
        <v>5617342000000</v>
      </c>
      <c r="Y6" s="2">
        <f t="shared" si="3"/>
        <v>4795864000000</v>
      </c>
      <c r="Z6" s="2">
        <f t="shared" si="3"/>
        <v>4310654000000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32.020000000000003</v>
      </c>
      <c r="E7" s="3">
        <f>IFERROR(INDEX(E51:E500,MATCH($C$7,$C$51:$C$500,0))/1000000000,"")</f>
        <v>32.020000000000003</v>
      </c>
      <c r="H7" s="3">
        <f>IFERROR(INDEX(D7:G7,COUNT(D7:G7)),"")</f>
        <v>32.020000000000003</v>
      </c>
      <c r="I7" s="3">
        <f t="shared" ref="I7:Z7" si="4">IFERROR(INDEX(I51:I500,MATCH($C$7,$C$51:$C$500,0))/1000000000,"")</f>
        <v>32.020000000000003</v>
      </c>
      <c r="J7" s="3">
        <f t="shared" si="4"/>
        <v>32.020000000000003</v>
      </c>
      <c r="K7" s="3">
        <f t="shared" si="4"/>
        <v>32.020000000000003</v>
      </c>
      <c r="L7" s="3">
        <f t="shared" si="4"/>
        <v>32.020000000000003</v>
      </c>
      <c r="M7" s="3">
        <f t="shared" si="4"/>
        <v>32.020000000000003</v>
      </c>
      <c r="N7" s="3">
        <f t="shared" si="4"/>
        <v>32.020000000000003</v>
      </c>
      <c r="O7" s="3">
        <f t="shared" si="4"/>
        <v>32.020000000000003</v>
      </c>
      <c r="P7" s="3">
        <f t="shared" si="4"/>
        <v>32.020000000000003</v>
      </c>
      <c r="Q7" s="3">
        <f t="shared" si="4"/>
        <v>32.020000000000003</v>
      </c>
      <c r="R7" s="3">
        <f t="shared" si="4"/>
        <v>32.020000000000003</v>
      </c>
      <c r="S7" s="3">
        <f t="shared" si="4"/>
        <v>32.020000000000003</v>
      </c>
      <c r="T7" s="3">
        <f t="shared" si="4"/>
        <v>32.020000000000003</v>
      </c>
      <c r="U7" s="3">
        <f t="shared" si="4"/>
        <v>28.24</v>
      </c>
      <c r="V7" s="3">
        <f t="shared" si="4"/>
        <v>28.04</v>
      </c>
      <c r="W7" s="3">
        <f t="shared" si="4"/>
        <v>28.04</v>
      </c>
      <c r="X7" s="3">
        <f t="shared" si="4"/>
        <v>23.96</v>
      </c>
      <c r="Y7" s="3">
        <f t="shared" si="4"/>
        <v>24.04</v>
      </c>
      <c r="Z7" s="3">
        <f t="shared" si="4"/>
        <v>24.03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-324000000000</v>
      </c>
      <c r="E8" s="2">
        <f>IFERROR(INDEX(E51:E500,MATCH("Free cash flow (Quarter)",$C$51:$C$500,0)),"")</f>
        <v>1740000000000</v>
      </c>
      <c r="H8" s="2">
        <f>IFERROR(INDEX(D8:G8,COUNT(D8:G8)),"")</f>
        <v>1740000000000</v>
      </c>
      <c r="I8" s="2">
        <f t="shared" ref="I8:Z8" si="5">IFERROR(INDEX(I51:I500,MATCH($C$8,$C$51:$C$500,0)),"")</f>
        <v>3868000000000</v>
      </c>
      <c r="J8" s="2">
        <f t="shared" si="5"/>
        <v>4653000000000</v>
      </c>
      <c r="K8" s="2">
        <f t="shared" si="5"/>
        <v>5886000000000</v>
      </c>
      <c r="L8" s="2">
        <f t="shared" si="5"/>
        <v>-271000000000</v>
      </c>
      <c r="M8" s="2">
        <f t="shared" si="5"/>
        <v>-59000000000</v>
      </c>
      <c r="N8" s="2">
        <f t="shared" si="5"/>
        <v>49000000000</v>
      </c>
      <c r="O8" s="2">
        <f t="shared" si="5"/>
        <v>-252000000000</v>
      </c>
      <c r="P8" s="2">
        <f t="shared" si="5"/>
        <v>38000000000</v>
      </c>
      <c r="Q8" s="2">
        <f t="shared" si="5"/>
        <v>-450000000000</v>
      </c>
      <c r="R8" s="2">
        <f t="shared" si="5"/>
        <v>-203000000000</v>
      </c>
      <c r="S8" s="2">
        <f t="shared" si="5"/>
        <v>-740000000000</v>
      </c>
      <c r="T8" s="2">
        <f t="shared" si="5"/>
        <v>955000000000</v>
      </c>
      <c r="U8" s="2">
        <f t="shared" si="5"/>
        <v>-256000000000</v>
      </c>
      <c r="V8" s="2">
        <f t="shared" si="5"/>
        <v>-48000000000</v>
      </c>
      <c r="W8" s="2">
        <f t="shared" si="5"/>
        <v>735000000000</v>
      </c>
      <c r="X8" s="2">
        <f t="shared" si="5"/>
        <v>-54000000000</v>
      </c>
      <c r="Y8" s="2">
        <f t="shared" si="5"/>
        <v>91000000000</v>
      </c>
      <c r="Z8" s="2">
        <f t="shared" si="5"/>
        <v>-445000000000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-10.130000000000001</v>
      </c>
      <c r="E9" s="3">
        <f>IFERROR(INDEX(E51:E500,MATCH("Free cash flow per share (Quarter)",$C$51:$C$500,0)),"")</f>
        <v>54.35</v>
      </c>
      <c r="H9" s="3">
        <f>IFERROR(INDEX(D9:G9,COUNT(D9:G9)),"")</f>
        <v>54.35</v>
      </c>
      <c r="I9" s="3">
        <f t="shared" ref="I9:Z9" si="6">IFERROR(INDEX(I51:I500,MATCH($C$9,$C$51:$C$500,0)),"")</f>
        <v>120.79</v>
      </c>
      <c r="J9" s="3">
        <f t="shared" si="6"/>
        <v>145.31</v>
      </c>
      <c r="K9" s="3">
        <f t="shared" si="6"/>
        <v>183.8</v>
      </c>
      <c r="L9" s="3">
        <f t="shared" si="6"/>
        <v>-8.4700000000000006</v>
      </c>
      <c r="M9" s="3">
        <f t="shared" si="6"/>
        <v>-1.86</v>
      </c>
      <c r="N9" s="3">
        <f t="shared" si="6"/>
        <v>1.52</v>
      </c>
      <c r="O9" s="3">
        <f t="shared" si="6"/>
        <v>-7.87</v>
      </c>
      <c r="P9" s="3">
        <f t="shared" si="6"/>
        <v>1.2</v>
      </c>
      <c r="Q9" s="3">
        <f t="shared" si="6"/>
        <v>-14.05</v>
      </c>
      <c r="R9" s="3">
        <f t="shared" si="6"/>
        <v>-6.33</v>
      </c>
      <c r="S9" s="3">
        <f t="shared" si="6"/>
        <v>-23.11</v>
      </c>
      <c r="T9" s="3">
        <f t="shared" si="6"/>
        <v>29.83</v>
      </c>
      <c r="U9" s="3">
        <f t="shared" si="6"/>
        <v>-9.0500000000000007</v>
      </c>
      <c r="V9" s="3">
        <f t="shared" si="6"/>
        <v>-1.7</v>
      </c>
      <c r="W9" s="3">
        <f t="shared" si="6"/>
        <v>26.21</v>
      </c>
      <c r="X9" s="3">
        <f t="shared" si="6"/>
        <v>-2.2599999999999998</v>
      </c>
      <c r="Y9" s="3">
        <f t="shared" si="6"/>
        <v>3.79</v>
      </c>
      <c r="Z9" s="3">
        <f t="shared" si="6"/>
        <v>-18.52</v>
      </c>
    </row>
    <row r="10" spans="1:26" ht="15.5" x14ac:dyDescent="0.35">
      <c r="C10" t="s">
        <v>18</v>
      </c>
      <c r="D10" s="3">
        <f ca="1">IFERROR(IF(D9=0,"",D2/D9),"")</f>
        <v>-23.09970384995064</v>
      </c>
      <c r="E10" s="3">
        <f ca="1">IFERROR(IF(E9=0,"",E2/E9),"")</f>
        <v>3.9742410303587854</v>
      </c>
      <c r="I10" s="3">
        <f t="shared" ref="I10:Z10" ca="1" si="7">IFERROR(IF(I9=0,"",I2/I9),"")</f>
        <v>2.1359384054971438</v>
      </c>
      <c r="J10" s="3">
        <f t="shared" ca="1" si="7"/>
        <v>2.9591906957539056</v>
      </c>
      <c r="K10" s="3">
        <f t="shared" ca="1" si="7"/>
        <v>1.4363438520130576</v>
      </c>
      <c r="L10" s="3">
        <f t="shared" ca="1" si="7"/>
        <v>-42.266824085005901</v>
      </c>
      <c r="M10" s="3">
        <f t="shared" ca="1" si="7"/>
        <v>-92.473118279569889</v>
      </c>
      <c r="N10" s="3">
        <f t="shared" ca="1" si="7"/>
        <v>161.84210526315789</v>
      </c>
      <c r="O10" s="3">
        <f t="shared" ca="1" si="7"/>
        <v>-38.373570520965693</v>
      </c>
      <c r="P10" s="3">
        <f t="shared" ca="1" si="7"/>
        <v>223.33333333333334</v>
      </c>
      <c r="Q10" s="3">
        <f t="shared" ca="1" si="7"/>
        <v>-17.651245551601424</v>
      </c>
      <c r="R10" s="3">
        <f t="shared" ca="1" si="7"/>
        <v>-27.17219589257504</v>
      </c>
      <c r="S10" s="3">
        <f t="shared" ca="1" si="7"/>
        <v>-8.0051925573344871</v>
      </c>
      <c r="T10" s="3">
        <f t="shared" ca="1" si="7"/>
        <v>10.023466309084814</v>
      </c>
      <c r="U10" s="3">
        <f t="shared" ca="1" si="7"/>
        <v>-21.546961325966848</v>
      </c>
      <c r="V10" s="3">
        <f t="shared" ca="1" si="7"/>
        <v>-79.411764705882348</v>
      </c>
      <c r="W10" s="3">
        <f t="shared" ca="1" si="7"/>
        <v>4.3876383059900803</v>
      </c>
      <c r="X10" s="3">
        <f t="shared" ca="1" si="7"/>
        <v>-92.920353982300895</v>
      </c>
      <c r="Y10" s="3">
        <f t="shared" ca="1" si="7"/>
        <v>37.730870712401057</v>
      </c>
      <c r="Z10" s="3">
        <f t="shared" ca="1" si="7"/>
        <v>-4.4816414686825059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14910617000000</v>
      </c>
      <c r="E11" s="2">
        <f>IFERROR(INDEX(E51:E500,MATCH($C$11,$C$51:$C$500,0)),"")</f>
        <v>19496284000000</v>
      </c>
      <c r="H11" s="2">
        <f>IFERROR(INDEX(D11:G11,COUNT(D11:G11)),"")</f>
        <v>19496284000000</v>
      </c>
      <c r="I11" s="2">
        <f t="shared" ref="I11:Z11" si="8">IFERROR(INDEX(I51:I500,MATCH($C$11,$C$51:$C$500,0)),"")</f>
        <v>15631721000000</v>
      </c>
      <c r="J11" s="2">
        <f t="shared" si="8"/>
        <v>22361847000000</v>
      </c>
      <c r="K11" s="2">
        <f t="shared" si="8"/>
        <v>20940789000000</v>
      </c>
      <c r="L11" s="2">
        <f t="shared" si="8"/>
        <v>3584290000000</v>
      </c>
      <c r="M11" s="2">
        <f t="shared" si="8"/>
        <v>5988442000000</v>
      </c>
      <c r="N11" s="2">
        <f t="shared" si="8"/>
        <v>5615213000000</v>
      </c>
      <c r="O11" s="2">
        <f t="shared" si="8"/>
        <v>3869897000000</v>
      </c>
      <c r="P11" s="2">
        <f t="shared" si="8"/>
        <v>3791567000000</v>
      </c>
      <c r="Q11" s="2">
        <f t="shared" si="8"/>
        <v>3473238000000</v>
      </c>
      <c r="R11" s="2">
        <f t="shared" si="8"/>
        <v>4285717000000</v>
      </c>
      <c r="S11" s="2">
        <f t="shared" si="8"/>
        <v>5095008000000</v>
      </c>
      <c r="T11" s="2">
        <f t="shared" si="8"/>
        <v>6402697000000</v>
      </c>
      <c r="U11" s="2">
        <f t="shared" si="8"/>
        <v>3704599000000</v>
      </c>
      <c r="V11" s="2">
        <f t="shared" si="8"/>
        <v>1124280000000</v>
      </c>
      <c r="W11" s="2">
        <f t="shared" si="8"/>
        <v>72634000000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-192485000000</v>
      </c>
      <c r="E15" s="2">
        <f>IFERROR(INDEX(E51:E500,MATCH($C$15,$C$51:$C$500,0)),"")</f>
        <v>-204222000000</v>
      </c>
      <c r="H15" s="2">
        <f>IFERROR(SUM(D15:G15)*(4/MAX(1,COUNT(D15:G15))),"")</f>
        <v>-793414000000</v>
      </c>
      <c r="I15" s="2">
        <f t="shared" ref="I15:Z15" si="12">IFERROR(INDEX(I51:I500,MATCH($C$15,$C$51:$C$500,0)),"")</f>
        <v>-1076579000000</v>
      </c>
      <c r="J15" s="2">
        <f t="shared" si="12"/>
        <v>-735329000000</v>
      </c>
      <c r="K15" s="2">
        <f t="shared" si="12"/>
        <v>-798267000000</v>
      </c>
      <c r="L15" s="2">
        <f t="shared" si="12"/>
        <v>17988000000</v>
      </c>
      <c r="M15" s="2">
        <f t="shared" si="12"/>
        <v>-2356000000</v>
      </c>
      <c r="N15" s="2">
        <f t="shared" si="12"/>
        <v>-2924000000</v>
      </c>
      <c r="O15" s="2">
        <f t="shared" si="12"/>
        <v>-3216000000</v>
      </c>
      <c r="P15" s="2">
        <f t="shared" si="12"/>
        <v>-1736000000</v>
      </c>
      <c r="Q15" s="2">
        <f t="shared" si="12"/>
        <v>-12853000000</v>
      </c>
      <c r="R15" s="2">
        <f t="shared" si="12"/>
        <v>-447000000</v>
      </c>
      <c r="S15" s="2">
        <f t="shared" si="12"/>
        <v>-256000000</v>
      </c>
      <c r="T15" s="2">
        <f t="shared" si="12"/>
        <v>-5047000000</v>
      </c>
      <c r="U15" s="2">
        <f t="shared" si="12"/>
        <v>-3073000000</v>
      </c>
      <c r="V15" s="2">
        <f t="shared" si="12"/>
        <v>0</v>
      </c>
      <c r="W15" s="2">
        <f t="shared" si="12"/>
        <v>0</v>
      </c>
      <c r="X15" s="2">
        <f t="shared" si="12"/>
        <v>-13595000000</v>
      </c>
      <c r="Y15" s="2">
        <f t="shared" si="12"/>
        <v>-4591000000</v>
      </c>
      <c r="Z15" s="2">
        <f t="shared" si="12"/>
        <v>-10825000000</v>
      </c>
    </row>
    <row r="16" spans="1:26" ht="15.5" x14ac:dyDescent="0.35">
      <c r="C16" t="s">
        <v>29</v>
      </c>
      <c r="D16" s="2">
        <f>IFERROR(INDEX(D51:D500,MATCH($C$16,$C$51:$C$500,0)),"")</f>
        <v>614366000000</v>
      </c>
      <c r="E16" s="2">
        <f>IFERROR(INDEX(E51:E500,MATCH($C$16,$C$51:$C$500,0)),"")</f>
        <v>1469556000000</v>
      </c>
      <c r="H16" s="2">
        <f>IFERROR(SUM(D16:G16)*(4/MAX(1,COUNT(D16:G16))),"")</f>
        <v>4167844000000</v>
      </c>
      <c r="I16" s="2">
        <f t="shared" ref="I16:Z16" si="13">IFERROR(INDEX(I51:I500,MATCH($C$16,$C$51:$C$500,0)),"")</f>
        <v>4587645000000</v>
      </c>
      <c r="J16" s="2">
        <f t="shared" si="13"/>
        <v>3986888000000</v>
      </c>
      <c r="K16" s="2">
        <f t="shared" si="13"/>
        <v>4405601000000</v>
      </c>
      <c r="L16" s="2">
        <f t="shared" si="13"/>
        <v>1966861000000</v>
      </c>
      <c r="M16" s="2">
        <f t="shared" si="13"/>
        <v>1498712000000</v>
      </c>
      <c r="N16" s="2">
        <f t="shared" si="13"/>
        <v>2042252000000</v>
      </c>
      <c r="O16" s="2">
        <f t="shared" si="13"/>
        <v>2150531000000</v>
      </c>
      <c r="P16" s="2">
        <f t="shared" si="13"/>
        <v>1995124000000</v>
      </c>
      <c r="Q16" s="2">
        <f t="shared" si="13"/>
        <v>1622316000000</v>
      </c>
      <c r="R16" s="2">
        <f t="shared" si="13"/>
        <v>1678829000000</v>
      </c>
      <c r="S16" s="2">
        <f t="shared" si="13"/>
        <v>1048096000000</v>
      </c>
      <c r="T16" s="2">
        <f t="shared" si="13"/>
        <v>1414815000000</v>
      </c>
      <c r="U16" s="2">
        <f t="shared" si="13"/>
        <v>1200605000000</v>
      </c>
      <c r="V16" s="2">
        <f t="shared" si="13"/>
        <v>1111486000000</v>
      </c>
      <c r="W16" s="2">
        <f t="shared" si="13"/>
        <v>925153000000</v>
      </c>
      <c r="X16" s="2">
        <f t="shared" si="13"/>
        <v>725791000000</v>
      </c>
      <c r="Y16" s="2">
        <f t="shared" si="13"/>
        <v>470381000000</v>
      </c>
      <c r="Z16" s="2">
        <f t="shared" si="13"/>
        <v>378059000000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7492680000000.001</v>
      </c>
      <c r="E20" s="2">
        <f ca="1">IFERROR(E21*E2,"")</f>
        <v>6916320000000.001</v>
      </c>
      <c r="H20" s="2">
        <f t="shared" ref="H20:Z20" ca="1" si="14">IFERROR(H21*H2,"")</f>
        <v>6916320000000.001</v>
      </c>
      <c r="I20" s="2">
        <f t="shared" ca="1" si="14"/>
        <v>8261160000000.001</v>
      </c>
      <c r="J20" s="2">
        <f t="shared" ca="1" si="14"/>
        <v>13768600000000.002</v>
      </c>
      <c r="K20" s="2">
        <f t="shared" ca="1" si="14"/>
        <v>8453280000000.001</v>
      </c>
      <c r="L20" s="2">
        <f t="shared" ca="1" si="14"/>
        <v>11463160000000.002</v>
      </c>
      <c r="M20" s="2">
        <f t="shared" ca="1" si="14"/>
        <v>5507440000000.001</v>
      </c>
      <c r="N20" s="2">
        <f t="shared" ca="1" si="14"/>
        <v>7876920000000.001</v>
      </c>
      <c r="O20" s="2">
        <f t="shared" ca="1" si="14"/>
        <v>9670040000000.002</v>
      </c>
      <c r="P20" s="2">
        <f t="shared" ca="1" si="14"/>
        <v>8581360000000.001</v>
      </c>
      <c r="Q20" s="2">
        <f t="shared" ca="1" si="14"/>
        <v>7940960000000.001</v>
      </c>
      <c r="R20" s="2">
        <f t="shared" ca="1" si="14"/>
        <v>5507440000000.001</v>
      </c>
      <c r="S20" s="2">
        <f t="shared" ca="1" si="14"/>
        <v>5923700000000.001</v>
      </c>
      <c r="T20" s="2">
        <f t="shared" ca="1" si="14"/>
        <v>9573980000000.002</v>
      </c>
      <c r="U20" s="2">
        <f t="shared" ca="1" si="14"/>
        <v>5506800000000</v>
      </c>
      <c r="V20" s="2">
        <f t="shared" ca="1" si="14"/>
        <v>3785400000000</v>
      </c>
      <c r="W20" s="2">
        <f t="shared" ca="1" si="14"/>
        <v>3224600000000</v>
      </c>
      <c r="X20" s="2">
        <f t="shared" ca="1" si="14"/>
        <v>5031600000000</v>
      </c>
      <c r="Y20" s="2">
        <f t="shared" ca="1" si="14"/>
        <v>3437720000000</v>
      </c>
      <c r="Z20" s="2">
        <f t="shared" ca="1" si="14"/>
        <v>1994490000000</v>
      </c>
    </row>
    <row r="21" spans="1:26" ht="15.5" x14ac:dyDescent="0.35">
      <c r="C21" t="s">
        <v>12</v>
      </c>
      <c r="D21" s="2">
        <f>IFERROR(INDEX(D51:D500,MATCH($C$7,$C$51:$C$500,0)),"")</f>
        <v>32020000000.000004</v>
      </c>
      <c r="E21" s="2">
        <f>IFERROR(INDEX(E51:E500,MATCH($C$7,$C$51:$C$500,0)),"")</f>
        <v>32020000000.000004</v>
      </c>
      <c r="H21" s="2">
        <f>IFERROR(INDEX(D21:G21,COUNT(D21:G21)),"")</f>
        <v>32020000000.000004</v>
      </c>
      <c r="I21" s="2">
        <f t="shared" ref="I21:Z21" si="15">IFERROR(INDEX(I51:I500,MATCH($C$7,$C$51:$C$500,0)),"")</f>
        <v>32020000000.000004</v>
      </c>
      <c r="J21" s="2">
        <f t="shared" si="15"/>
        <v>32020000000.000004</v>
      </c>
      <c r="K21" s="2">
        <f t="shared" si="15"/>
        <v>32020000000.000004</v>
      </c>
      <c r="L21" s="2">
        <f t="shared" si="15"/>
        <v>32020000000.000004</v>
      </c>
      <c r="M21" s="2">
        <f t="shared" si="15"/>
        <v>32020000000.000004</v>
      </c>
      <c r="N21" s="2">
        <f t="shared" si="15"/>
        <v>32020000000.000004</v>
      </c>
      <c r="O21" s="2">
        <f t="shared" si="15"/>
        <v>32020000000.000004</v>
      </c>
      <c r="P21" s="2">
        <f t="shared" si="15"/>
        <v>32020000000.000004</v>
      </c>
      <c r="Q21" s="2">
        <f t="shared" si="15"/>
        <v>32020000000.000004</v>
      </c>
      <c r="R21" s="2">
        <f t="shared" si="15"/>
        <v>32020000000.000004</v>
      </c>
      <c r="S21" s="2">
        <f t="shared" si="15"/>
        <v>32020000000.000004</v>
      </c>
      <c r="T21" s="2">
        <f t="shared" si="15"/>
        <v>32020000000.000004</v>
      </c>
      <c r="U21" s="2">
        <f t="shared" si="15"/>
        <v>28240000000</v>
      </c>
      <c r="V21" s="2">
        <f t="shared" si="15"/>
        <v>28040000000</v>
      </c>
      <c r="W21" s="2">
        <f t="shared" si="15"/>
        <v>28040000000</v>
      </c>
      <c r="X21" s="2">
        <f t="shared" si="15"/>
        <v>23960000000</v>
      </c>
      <c r="Y21" s="2">
        <f t="shared" si="15"/>
        <v>24040000000</v>
      </c>
      <c r="Z21" s="2">
        <f t="shared" si="15"/>
        <v>24030000000</v>
      </c>
    </row>
    <row r="23" spans="1:26" ht="15.5" x14ac:dyDescent="0.35">
      <c r="B23" t="s">
        <v>50</v>
      </c>
      <c r="C23" t="s">
        <v>51</v>
      </c>
      <c r="D23" s="3">
        <f>IFERROR(D5/D6*100,"")</f>
        <v>4.7792656998157539E-2</v>
      </c>
      <c r="E23" s="3">
        <f>IFERROR(E5/E6*100,"")</f>
        <v>-0.34250072114553365</v>
      </c>
      <c r="H23" s="3">
        <f t="shared" ref="H23:Z23" si="16">IFERROR(H5/H6*100,"")</f>
        <v>-0.59017937665303555</v>
      </c>
      <c r="I23" s="3">
        <f t="shared" si="16"/>
        <v>3.2178121723901887</v>
      </c>
      <c r="J23" s="3">
        <f t="shared" si="16"/>
        <v>2.3208723495838059</v>
      </c>
      <c r="K23" s="3">
        <f t="shared" si="16"/>
        <v>2.4495336001831012</v>
      </c>
      <c r="L23" s="3">
        <f t="shared" si="16"/>
        <v>5.077718039033229</v>
      </c>
      <c r="M23" s="3">
        <f t="shared" si="16"/>
        <v>3.2487747286748343</v>
      </c>
      <c r="N23" s="3">
        <f t="shared" si="16"/>
        <v>9.8829933628196223</v>
      </c>
      <c r="O23" s="3">
        <f t="shared" si="16"/>
        <v>7.9762976489964235</v>
      </c>
      <c r="P23" s="3">
        <f t="shared" si="16"/>
        <v>7.7510088835431592</v>
      </c>
      <c r="Q23" s="3">
        <f t="shared" si="16"/>
        <v>6.8126329029005364</v>
      </c>
      <c r="R23" s="3">
        <f t="shared" si="16"/>
        <v>22.918255895590502</v>
      </c>
      <c r="S23" s="3">
        <f t="shared" si="16"/>
        <v>5.8046975161050502</v>
      </c>
      <c r="T23" s="3">
        <f t="shared" si="16"/>
        <v>8.9976341465838185</v>
      </c>
      <c r="U23" s="3">
        <f t="shared" si="16"/>
        <v>8.6527579967230359</v>
      </c>
      <c r="V23" s="3">
        <f t="shared" si="16"/>
        <v>13.5949054761287</v>
      </c>
      <c r="W23" s="3">
        <f t="shared" si="16"/>
        <v>12.900550774249254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-0.56911626856598407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-0.20102270608785788</v>
      </c>
      <c r="J24" s="4">
        <f t="shared" si="17"/>
        <v>-0.21878606676583234</v>
      </c>
      <c r="K24" s="4">
        <f t="shared" si="17"/>
        <v>-0.20577229350460702</v>
      </c>
      <c r="L24" s="4">
        <f t="shared" si="17"/>
        <v>-5.7088964267060449E-2</v>
      </c>
      <c r="M24" s="4">
        <f t="shared" si="17"/>
        <v>-0.32343799161637976</v>
      </c>
      <c r="N24" s="4">
        <f t="shared" si="17"/>
        <v>0.11229960255800653</v>
      </c>
      <c r="O24" s="4">
        <f t="shared" si="17"/>
        <v>-2.3809438342098588E-2</v>
      </c>
      <c r="P24" s="4">
        <f t="shared" si="17"/>
        <v>-2.1770545147906883E-2</v>
      </c>
      <c r="Q24" s="4">
        <f t="shared" si="17"/>
        <v>-0.12906095847555277</v>
      </c>
      <c r="R24" s="4">
        <f t="shared" si="17"/>
        <v>0.12179800253600459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54.47</v>
      </c>
      <c r="J25" s="3">
        <f t="shared" si="18"/>
        <v>48.11</v>
      </c>
      <c r="K25" s="3">
        <f t="shared" si="18"/>
        <v>47.17</v>
      </c>
      <c r="L25" s="3">
        <f t="shared" si="18"/>
        <v>56.16</v>
      </c>
      <c r="M25" s="3">
        <f t="shared" si="18"/>
        <v>41.47</v>
      </c>
      <c r="N25" s="3">
        <f t="shared" si="18"/>
        <v>58.08</v>
      </c>
      <c r="O25" s="3">
        <f t="shared" si="18"/>
        <v>61.69</v>
      </c>
      <c r="P25" s="3">
        <f t="shared" si="18"/>
        <v>57.13</v>
      </c>
      <c r="Q25" s="3">
        <f t="shared" si="18"/>
        <v>45.52</v>
      </c>
      <c r="R25" s="3">
        <f t="shared" si="18"/>
        <v>47.97</v>
      </c>
      <c r="S25" s="3">
        <f t="shared" si="18"/>
        <v>28.27</v>
      </c>
      <c r="T25" s="3">
        <f t="shared" si="18"/>
        <v>40.21</v>
      </c>
      <c r="U25" s="3">
        <f t="shared" si="18"/>
        <v>41.56</v>
      </c>
      <c r="V25" s="3">
        <f t="shared" si="18"/>
        <v>39.64</v>
      </c>
      <c r="W25" s="3">
        <f t="shared" si="18"/>
        <v>33</v>
      </c>
      <c r="X25" s="3">
        <f t="shared" si="18"/>
        <v>29.72</v>
      </c>
      <c r="Y25" s="3">
        <f t="shared" si="18"/>
        <v>19.37</v>
      </c>
      <c r="Z25" s="3">
        <f t="shared" si="18"/>
        <v>15.28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-1.2752247974391562E-2</v>
      </c>
      <c r="J26" s="4">
        <f t="shared" si="19"/>
        <v>-4.8510243086048233E-2</v>
      </c>
      <c r="K26" s="4">
        <f t="shared" si="19"/>
        <v>-3.7589549016811885E-2</v>
      </c>
      <c r="L26" s="4">
        <f t="shared" si="19"/>
        <v>4.2905527212428352E-2</v>
      </c>
      <c r="M26" s="4">
        <f t="shared" si="19"/>
        <v>-2.8701174958835618E-2</v>
      </c>
      <c r="N26" s="4">
        <f t="shared" si="19"/>
        <v>0.15488877399151391</v>
      </c>
      <c r="O26" s="4">
        <f t="shared" si="19"/>
        <v>8.93718268407937E-2</v>
      </c>
      <c r="P26" s="4">
        <f t="shared" si="19"/>
        <v>6.5706800313390712E-2</v>
      </c>
      <c r="Q26" s="4">
        <f t="shared" si="19"/>
        <v>2.8048778768599902E-2</v>
      </c>
      <c r="R26" s="4">
        <f t="shared" si="19"/>
        <v>7.7683306759811055E-2</v>
      </c>
      <c r="S26" s="4">
        <f t="shared" si="19"/>
        <v>-9.9539379660193994E-3</v>
      </c>
      <c r="T26" s="4">
        <f t="shared" si="19"/>
        <v>0.15728650923134802</v>
      </c>
      <c r="U26" s="4">
        <f t="shared" si="19"/>
        <v>0.2215477185643302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72.244565896314796</v>
      </c>
      <c r="E27" s="3">
        <f>IFERROR(E4/E21,"")</f>
        <v>105.48978763272953</v>
      </c>
      <c r="H27" s="3">
        <f t="shared" ref="H27:Z27" si="20">IFERROR(H4/H21,"")</f>
        <v>355.46870705808863</v>
      </c>
      <c r="I27" s="3">
        <f t="shared" si="20"/>
        <v>371.23888194878197</v>
      </c>
      <c r="J27" s="3">
        <f t="shared" si="20"/>
        <v>358.11277326670825</v>
      </c>
      <c r="K27" s="3">
        <f t="shared" si="20"/>
        <v>451.99600249843843</v>
      </c>
      <c r="L27" s="3">
        <f t="shared" si="20"/>
        <v>64.394316052467204</v>
      </c>
      <c r="M27" s="3">
        <f t="shared" si="20"/>
        <v>67.498750780762009</v>
      </c>
      <c r="N27" s="3">
        <f t="shared" si="20"/>
        <v>73.591755153029354</v>
      </c>
      <c r="O27" s="3">
        <f t="shared" si="20"/>
        <v>117.97585883822609</v>
      </c>
      <c r="P27" s="3">
        <f t="shared" si="20"/>
        <v>118.91567770143659</v>
      </c>
      <c r="Q27" s="3">
        <f t="shared" si="20"/>
        <v>128.22101811367892</v>
      </c>
      <c r="R27" s="3">
        <f t="shared" si="20"/>
        <v>110.11973766396001</v>
      </c>
      <c r="S27" s="3">
        <f t="shared" si="20"/>
        <v>116.0569643972517</v>
      </c>
      <c r="T27" s="3">
        <f t="shared" si="20"/>
        <v>113.81277326670829</v>
      </c>
      <c r="U27" s="3">
        <f t="shared" si="20"/>
        <v>115.04585694050992</v>
      </c>
      <c r="V27" s="3">
        <f t="shared" si="20"/>
        <v>79.023751783166901</v>
      </c>
      <c r="W27" s="3">
        <f t="shared" si="20"/>
        <v>89.833630527817405</v>
      </c>
      <c r="X27" s="3">
        <f t="shared" si="20"/>
        <v>55.751377295492489</v>
      </c>
      <c r="Y27" s="3">
        <f t="shared" si="20"/>
        <v>41.681572379367722</v>
      </c>
      <c r="Z27" s="3">
        <f t="shared" si="20"/>
        <v>48.403537245110279</v>
      </c>
    </row>
    <row r="28" spans="1:26" ht="15.5" x14ac:dyDescent="0.35">
      <c r="C28" t="s">
        <v>57</v>
      </c>
      <c r="D28" s="4">
        <f>IFERROR(_xlfn.RRI(5,I27,D27),"")</f>
        <v>-0.27917416130177408</v>
      </c>
      <c r="E28" s="4">
        <f>IFERROR(_xlfn.RRI(5,J27,E27),"")</f>
        <v>-0.21686231808393652</v>
      </c>
      <c r="H28" s="4">
        <f t="shared" ref="H28:Z28" si="21">IFERROR(_xlfn.RRI(5,M27,H27),"")</f>
        <v>0.39412311453014182</v>
      </c>
      <c r="I28" s="4">
        <f t="shared" si="21"/>
        <v>0.38218081011000993</v>
      </c>
      <c r="J28" s="4">
        <f t="shared" si="21"/>
        <v>0.24866325824419344</v>
      </c>
      <c r="K28" s="4">
        <f t="shared" si="21"/>
        <v>0.30610801857954906</v>
      </c>
      <c r="L28" s="4">
        <f t="shared" si="21"/>
        <v>-0.1286800402067102</v>
      </c>
      <c r="M28" s="4">
        <f t="shared" si="21"/>
        <v>-9.3253029110493268E-2</v>
      </c>
      <c r="N28" s="4">
        <f t="shared" si="21"/>
        <v>-8.7082376993191435E-2</v>
      </c>
      <c r="O28" s="4">
        <f t="shared" si="21"/>
        <v>7.2109261986961215E-3</v>
      </c>
      <c r="P28" s="4">
        <f t="shared" si="21"/>
        <v>6.6387084423902287E-3</v>
      </c>
      <c r="Q28" s="4">
        <f t="shared" si="21"/>
        <v>0.10164156943322178</v>
      </c>
      <c r="R28" s="4">
        <f t="shared" si="21"/>
        <v>4.1562279279358405E-2</v>
      </c>
      <c r="S28" s="4">
        <f t="shared" si="21"/>
        <v>0.15793217383148828</v>
      </c>
      <c r="T28" s="4">
        <f t="shared" si="21"/>
        <v>0.22250144864125132</v>
      </c>
      <c r="U28" s="4">
        <f t="shared" si="21"/>
        <v>0.18904632950609779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0.13219704843067967</v>
      </c>
      <c r="J29" s="4">
        <f t="shared" si="22"/>
        <v>1.9927920288318798E-2</v>
      </c>
      <c r="K29" s="4">
        <f t="shared" si="22"/>
        <v>-0.16007834757834749</v>
      </c>
      <c r="L29" s="4">
        <f t="shared" si="22"/>
        <v>0.35423197492163006</v>
      </c>
      <c r="M29" s="4">
        <f t="shared" si="22"/>
        <v>-0.28598484848484851</v>
      </c>
      <c r="N29" s="4">
        <f t="shared" si="22"/>
        <v>-5.8518398443832054E-2</v>
      </c>
      <c r="O29" s="4">
        <f t="shared" si="22"/>
        <v>7.9817959040784092E-2</v>
      </c>
      <c r="P29" s="4">
        <f t="shared" si="22"/>
        <v>0.2550527240773286</v>
      </c>
      <c r="Q29" s="4">
        <f t="shared" si="22"/>
        <v>-5.1073587658953423E-2</v>
      </c>
      <c r="R29" s="4">
        <f t="shared" si="22"/>
        <v>0.6968517863459498</v>
      </c>
      <c r="S29" s="4">
        <f t="shared" si="22"/>
        <v>-0.29694105943795079</v>
      </c>
      <c r="T29" s="4">
        <f t="shared" si="22"/>
        <v>-3.2483156881616973E-2</v>
      </c>
      <c r="U29" s="4">
        <f t="shared" si="22"/>
        <v>4.8435923309788138E-2</v>
      </c>
      <c r="V29" s="4">
        <f t="shared" si="22"/>
        <v>0.20121212121212123</v>
      </c>
      <c r="W29" s="4">
        <f t="shared" si="22"/>
        <v>0.11036339165545092</v>
      </c>
      <c r="X29" s="4">
        <f t="shared" si="22"/>
        <v>0.53433144037170865</v>
      </c>
      <c r="Y29" s="4">
        <f t="shared" si="22"/>
        <v>0.26767015706806296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-4.247985773448449E-2</v>
      </c>
      <c r="I30" s="4">
        <f t="shared" si="23"/>
        <v>3.6653561844044905E-2</v>
      </c>
      <c r="J30" s="4">
        <f t="shared" si="23"/>
        <v>-0.20770809633887091</v>
      </c>
      <c r="K30" s="4">
        <f t="shared" si="23"/>
        <v>6.0191909815481397</v>
      </c>
      <c r="L30" s="4">
        <f t="shared" si="23"/>
        <v>-4.5992476784912709E-2</v>
      </c>
      <c r="M30" s="4">
        <f t="shared" si="23"/>
        <v>-8.2794660347444232E-2</v>
      </c>
      <c r="N30" s="4">
        <f t="shared" si="23"/>
        <v>-0.37621343995518824</v>
      </c>
      <c r="O30" s="4">
        <f t="shared" si="23"/>
        <v>-7.9032376670309379E-3</v>
      </c>
      <c r="P30" s="4">
        <f t="shared" si="23"/>
        <v>-7.2572660466573027E-2</v>
      </c>
      <c r="Q30" s="4">
        <f t="shared" si="23"/>
        <v>0.16437816538354413</v>
      </c>
      <c r="R30" s="4">
        <f t="shared" si="23"/>
        <v>-5.1157866864147375E-2</v>
      </c>
      <c r="S30" s="4">
        <f t="shared" si="23"/>
        <v>1.9718271210950874E-2</v>
      </c>
      <c r="T30" s="4">
        <f t="shared" si="23"/>
        <v>-1.0718192784980134E-2</v>
      </c>
      <c r="U30" s="4">
        <f t="shared" si="23"/>
        <v>0.45583896416591302</v>
      </c>
      <c r="V30" s="4">
        <f t="shared" si="23"/>
        <v>-0.1203322038877542</v>
      </c>
      <c r="W30" s="4">
        <f t="shared" si="23"/>
        <v>0.61132576244139669</v>
      </c>
      <c r="X30" s="4">
        <f t="shared" si="23"/>
        <v>0.33755456219519409</v>
      </c>
      <c r="Y30" s="4">
        <f t="shared" si="23"/>
        <v>-0.13887342223985105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985.1</v>
      </c>
      <c r="E32" s="3">
        <f>IFERROR(INDEX(E51:E500,MATCH($A$32,$C$51:$C$500,0)),"")</f>
        <v>984.09</v>
      </c>
      <c r="H32" s="3">
        <f>IFERROR(INDEX(D32:G32,COUNT(D32:G32)),"")</f>
        <v>984.09</v>
      </c>
      <c r="I32" s="3">
        <f t="shared" ref="I32:Z32" si="24">IFERROR(INDEX(I51:I500,MATCH($C$32,$C$51:$C$500,0)),"")</f>
        <v>991.42</v>
      </c>
      <c r="J32" s="3">
        <f t="shared" si="24"/>
        <v>922.37</v>
      </c>
      <c r="K32" s="3">
        <f t="shared" si="24"/>
        <v>870.04</v>
      </c>
      <c r="L32" s="3">
        <f t="shared" si="24"/>
        <v>868.47</v>
      </c>
      <c r="M32" s="3">
        <f t="shared" si="24"/>
        <v>831.4</v>
      </c>
      <c r="N32" s="3">
        <f t="shared" si="24"/>
        <v>802.22</v>
      </c>
      <c r="O32" s="3">
        <f t="shared" si="24"/>
        <v>745.06</v>
      </c>
      <c r="P32" s="3">
        <f t="shared" si="24"/>
        <v>680.56</v>
      </c>
      <c r="Q32" s="3">
        <f t="shared" si="24"/>
        <v>623.02</v>
      </c>
      <c r="R32" s="3">
        <f t="shared" si="24"/>
        <v>576.29</v>
      </c>
      <c r="S32" s="3">
        <f t="shared" si="24"/>
        <v>430.45</v>
      </c>
      <c r="T32" s="3">
        <f t="shared" si="24"/>
        <v>403.65</v>
      </c>
      <c r="U32" s="3">
        <f t="shared" si="24"/>
        <v>393.48</v>
      </c>
      <c r="V32" s="3">
        <f t="shared" si="24"/>
        <v>295.97000000000003</v>
      </c>
      <c r="W32" s="3">
        <f t="shared" si="24"/>
        <v>256.7</v>
      </c>
      <c r="X32" s="3">
        <f t="shared" si="24"/>
        <v>234.41</v>
      </c>
      <c r="Y32" s="3">
        <f t="shared" si="24"/>
        <v>199.48</v>
      </c>
      <c r="Z32" s="3">
        <f t="shared" si="24"/>
        <v>179.21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0.22</v>
      </c>
      <c r="E33" s="3">
        <f>IFERROR(INDEX(E51:E500,MATCH($A$33,$C$51:$C$500,0)),"")</f>
        <v>0.24</v>
      </c>
      <c r="H33" s="3">
        <f>IFERROR(INDEX(D33:G33,COUNT(D33:G33)),"")</f>
        <v>0.24</v>
      </c>
      <c r="I33" s="3">
        <f t="shared" ref="I33:Z33" si="25">IFERROR(INDEX(I51:I500,MATCH($C$33,$C$51:$C$500,0)),"")</f>
        <v>0.26</v>
      </c>
      <c r="J33" s="3">
        <f t="shared" si="25"/>
        <v>0.47</v>
      </c>
      <c r="K33" s="3">
        <f t="shared" si="25"/>
        <v>0.3</v>
      </c>
      <c r="L33" s="3">
        <f t="shared" si="25"/>
        <v>0.41</v>
      </c>
      <c r="M33" s="3">
        <f t="shared" si="25"/>
        <v>0.21</v>
      </c>
      <c r="N33" s="3">
        <f t="shared" si="25"/>
        <v>0.31</v>
      </c>
      <c r="O33" s="3">
        <f t="shared" si="25"/>
        <v>0.41</v>
      </c>
      <c r="P33" s="3">
        <f t="shared" si="25"/>
        <v>0.39</v>
      </c>
      <c r="Q33" s="3">
        <f t="shared" si="25"/>
        <v>0.4</v>
      </c>
      <c r="R33" s="3">
        <f t="shared" si="25"/>
        <v>0.3</v>
      </c>
      <c r="S33" s="3">
        <f t="shared" si="25"/>
        <v>0.43</v>
      </c>
      <c r="T33" s="3">
        <f t="shared" si="25"/>
        <v>0.74</v>
      </c>
      <c r="U33" s="3">
        <f t="shared" si="25"/>
        <v>0.5</v>
      </c>
      <c r="V33" s="3">
        <f t="shared" si="25"/>
        <v>0.46</v>
      </c>
      <c r="W33" s="3">
        <f t="shared" si="25"/>
        <v>0.45</v>
      </c>
      <c r="X33" s="3">
        <f t="shared" si="25"/>
        <v>0.9</v>
      </c>
      <c r="Y33" s="3">
        <f t="shared" si="25"/>
        <v>0.71</v>
      </c>
      <c r="Z33" s="3">
        <f t="shared" si="25"/>
        <v>0.46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553.85</v>
      </c>
      <c r="E34" s="3">
        <f>IFERROR(INDEX(E51:E500,MATCH($A$34,$C$51:$C$500,0)),"")</f>
        <v>9.2100000000000009</v>
      </c>
      <c r="H34" s="3">
        <f>IFERROR(INDEX(D34:G34,COUNT(D34:G34)),"")</f>
        <v>9.2100000000000009</v>
      </c>
      <c r="I34" s="3">
        <f t="shared" ref="I34:Z34" si="26">IFERROR(INDEX(I51:I500,MATCH($C$34,$C$51:$C$500,0)),"")</f>
        <v>4.74</v>
      </c>
      <c r="J34" s="3">
        <f t="shared" si="26"/>
        <v>8.94</v>
      </c>
      <c r="K34" s="3">
        <f t="shared" si="26"/>
        <v>5.6</v>
      </c>
      <c r="L34" s="3">
        <f t="shared" si="26"/>
        <v>6.37</v>
      </c>
      <c r="M34" s="3">
        <f t="shared" si="26"/>
        <v>4.1500000000000004</v>
      </c>
      <c r="N34" s="3">
        <f t="shared" si="26"/>
        <v>4.24</v>
      </c>
      <c r="O34" s="3">
        <f t="shared" si="26"/>
        <v>4.9000000000000004</v>
      </c>
      <c r="P34" s="3">
        <f t="shared" si="26"/>
        <v>4.6900000000000004</v>
      </c>
      <c r="Q34" s="3">
        <f t="shared" si="26"/>
        <v>5.45</v>
      </c>
      <c r="R34" s="3">
        <f t="shared" si="26"/>
        <v>3.59</v>
      </c>
      <c r="S34" s="3">
        <f t="shared" si="26"/>
        <v>6.54</v>
      </c>
      <c r="T34" s="3">
        <f t="shared" si="26"/>
        <v>7.44</v>
      </c>
      <c r="U34" s="3">
        <f t="shared" si="26"/>
        <v>4.6900000000000004</v>
      </c>
      <c r="V34" s="3">
        <f t="shared" si="26"/>
        <v>3.41</v>
      </c>
      <c r="W34" s="3">
        <f t="shared" si="26"/>
        <v>3.48</v>
      </c>
      <c r="X34" s="3">
        <f t="shared" si="26"/>
        <v>7.1</v>
      </c>
      <c r="Y34" s="3">
        <f t="shared" si="26"/>
        <v>7.28</v>
      </c>
      <c r="Z34" s="3">
        <f t="shared" si="26"/>
        <v>5.43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2.99</v>
      </c>
      <c r="E35" s="3">
        <f>IFERROR(INDEX(E51:E500,MATCH($A$35,$C$51:$C$500,0)),"")</f>
        <v>2.2200000000000002</v>
      </c>
      <c r="H35" s="3">
        <f>IFERROR(INDEX(D35:G35,COUNT(D35:G35)),"")</f>
        <v>2.2200000000000002</v>
      </c>
      <c r="I35" s="3">
        <f t="shared" ref="I35:Z35" si="27">IFERROR(INDEX(I51:I500,MATCH($C$35,$C$51:$C$500,0)),"")</f>
        <v>0.7</v>
      </c>
      <c r="J35" s="3">
        <f t="shared" si="27"/>
        <v>1.2</v>
      </c>
      <c r="K35" s="3">
        <f t="shared" si="27"/>
        <v>0.57999999999999996</v>
      </c>
      <c r="L35" s="3">
        <f t="shared" si="27"/>
        <v>5.56</v>
      </c>
      <c r="M35" s="3">
        <f t="shared" si="27"/>
        <v>2.5499999999999998</v>
      </c>
      <c r="N35" s="3">
        <f t="shared" si="27"/>
        <v>3.34</v>
      </c>
      <c r="O35" s="3">
        <f t="shared" si="27"/>
        <v>2.56</v>
      </c>
      <c r="P35" s="3">
        <f t="shared" si="27"/>
        <v>2.25</v>
      </c>
      <c r="Q35" s="3">
        <f t="shared" si="27"/>
        <v>1.93</v>
      </c>
      <c r="R35" s="3">
        <f t="shared" si="27"/>
        <v>1.56</v>
      </c>
      <c r="S35" s="3">
        <f t="shared" si="27"/>
        <v>1.59</v>
      </c>
      <c r="T35" s="3">
        <f t="shared" si="27"/>
        <v>2.63</v>
      </c>
      <c r="U35" s="3">
        <f t="shared" si="27"/>
        <v>1.69</v>
      </c>
      <c r="V35" s="3">
        <f t="shared" si="27"/>
        <v>1.71</v>
      </c>
      <c r="W35" s="3">
        <f t="shared" si="27"/>
        <v>1.28</v>
      </c>
      <c r="X35" s="3">
        <f t="shared" si="27"/>
        <v>3.79</v>
      </c>
      <c r="Y35" s="3">
        <f t="shared" si="27"/>
        <v>3.38</v>
      </c>
      <c r="Z35" s="3">
        <f t="shared" si="27"/>
        <v>1.72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2313271000000</v>
      </c>
      <c r="E51" s="5">
        <v>3377783000000</v>
      </c>
      <c r="F51" s="5">
        <v>1595960000000</v>
      </c>
      <c r="G51" s="5">
        <v>3624870000000</v>
      </c>
      <c r="I51" s="5">
        <v>11887069000000</v>
      </c>
      <c r="J51" s="5">
        <v>11466771000000</v>
      </c>
      <c r="K51" s="5">
        <v>14472912000000</v>
      </c>
      <c r="L51" s="5">
        <v>2061906000000</v>
      </c>
      <c r="M51" s="5">
        <v>2161310000000</v>
      </c>
      <c r="N51" s="5">
        <v>2356408000000</v>
      </c>
      <c r="O51" s="5">
        <v>3777587000000</v>
      </c>
      <c r="P51" s="5">
        <v>3807680000000</v>
      </c>
      <c r="Q51" s="5">
        <v>4105637000000</v>
      </c>
      <c r="R51" s="5">
        <v>3526034000000</v>
      </c>
      <c r="S51" s="5">
        <v>3716144000000</v>
      </c>
      <c r="T51" s="5">
        <v>3644285000000</v>
      </c>
      <c r="U51" s="5">
        <v>3248895000000</v>
      </c>
      <c r="V51" s="5">
        <v>2215826000000</v>
      </c>
      <c r="W51" s="5">
        <v>2518935000000</v>
      </c>
      <c r="X51" s="5">
        <v>1335803000000</v>
      </c>
      <c r="Y51" s="5">
        <v>1002025000000</v>
      </c>
      <c r="Z51" s="5">
        <v>1163137000000</v>
      </c>
    </row>
    <row r="52" spans="2:26" ht="15.5" x14ac:dyDescent="0.35">
      <c r="C52" t="s">
        <v>235</v>
      </c>
      <c r="D52" s="5">
        <v>85471000000</v>
      </c>
      <c r="E52" s="5">
        <v>107167000000</v>
      </c>
      <c r="F52" s="5">
        <v>102369000000</v>
      </c>
      <c r="G52" s="5">
        <v>65678000000</v>
      </c>
      <c r="I52" s="5">
        <v>334343000000</v>
      </c>
      <c r="J52" s="5">
        <v>436888000000</v>
      </c>
      <c r="K52" s="5">
        <v>451417000000</v>
      </c>
    </row>
    <row r="53" spans="2:26" ht="15.5" x14ac:dyDescent="0.35">
      <c r="C53" t="s">
        <v>236</v>
      </c>
      <c r="D53" s="5">
        <v>-1514427000000</v>
      </c>
      <c r="E53" s="5">
        <v>-1507461000000</v>
      </c>
      <c r="F53" s="5">
        <v>-1549494000000</v>
      </c>
      <c r="G53" s="5">
        <v>-1665924000000</v>
      </c>
      <c r="I53" s="5">
        <v>-6656880000000</v>
      </c>
      <c r="J53" s="5">
        <v>-6545430000000</v>
      </c>
      <c r="K53" s="5">
        <v>-5381905000000</v>
      </c>
    </row>
    <row r="54" spans="2:26" ht="15.5" x14ac:dyDescent="0.35">
      <c r="C54" t="s">
        <v>237</v>
      </c>
      <c r="F54" s="5">
        <v>-1690721000000</v>
      </c>
      <c r="G54" s="5">
        <v>1690721000000</v>
      </c>
      <c r="K54" s="5">
        <v>2201896000000</v>
      </c>
      <c r="L54" s="5">
        <v>2246217000000</v>
      </c>
      <c r="M54" s="5">
        <v>2364305000000</v>
      </c>
      <c r="N54" s="5">
        <v>2511634000000</v>
      </c>
      <c r="O54" s="5">
        <v>3920930000000</v>
      </c>
      <c r="P54" s="5">
        <v>3920228000000</v>
      </c>
      <c r="Q54" s="5">
        <v>4209352000000</v>
      </c>
      <c r="R54" s="5">
        <v>3602671000000</v>
      </c>
      <c r="S54" s="5">
        <v>3775395000000</v>
      </c>
      <c r="T54" s="5">
        <v>3700564000000</v>
      </c>
      <c r="U54" s="5">
        <v>3294966000000</v>
      </c>
      <c r="V54" s="5">
        <v>2261638000000</v>
      </c>
      <c r="X54" s="5">
        <v>1380179000000</v>
      </c>
      <c r="Y54" s="5">
        <v>1038399000000</v>
      </c>
      <c r="Z54" s="5">
        <v>1185885000000</v>
      </c>
    </row>
    <row r="55" spans="2:26" ht="15.5" x14ac:dyDescent="0.35">
      <c r="C55" t="s">
        <v>238</v>
      </c>
      <c r="F55" s="5">
        <v>245376000000</v>
      </c>
      <c r="G55" s="5">
        <v>-245376000000</v>
      </c>
      <c r="K55" s="5">
        <v>-190216000000</v>
      </c>
      <c r="L55" s="5">
        <v>-176014000000</v>
      </c>
      <c r="M55" s="5">
        <v>-186010000000</v>
      </c>
      <c r="N55" s="5">
        <v>-169535000000</v>
      </c>
      <c r="O55" s="5">
        <v>-139007000000</v>
      </c>
      <c r="P55" s="5">
        <v>-107964000000</v>
      </c>
      <c r="Q55" s="5">
        <v>-100035000000</v>
      </c>
      <c r="R55" s="5">
        <v>-74821000000</v>
      </c>
      <c r="S55" s="5">
        <v>-56918000000</v>
      </c>
      <c r="T55" s="5">
        <v>-54515000000</v>
      </c>
      <c r="U55" s="5">
        <v>-49227000000</v>
      </c>
      <c r="V55" s="5">
        <v>-44332000000</v>
      </c>
      <c r="X55" s="5">
        <v>-40004000000</v>
      </c>
      <c r="Y55" s="5">
        <v>-35479000000</v>
      </c>
      <c r="Z55" s="5">
        <v>-22746000000</v>
      </c>
    </row>
    <row r="56" spans="2:26" ht="15.5" x14ac:dyDescent="0.35">
      <c r="C56" t="s">
        <v>239</v>
      </c>
      <c r="F56" s="5">
        <v>-3247000000</v>
      </c>
      <c r="G56" s="5">
        <v>3247000000</v>
      </c>
      <c r="K56" s="5">
        <v>-15903000000</v>
      </c>
      <c r="L56" s="5">
        <v>-8282000000</v>
      </c>
      <c r="M56" s="5">
        <v>-4437000000</v>
      </c>
      <c r="N56" s="5">
        <v>-1941000000</v>
      </c>
      <c r="O56" s="5">
        <v>-4978000000</v>
      </c>
      <c r="P56" s="5">
        <v>-5725000000</v>
      </c>
      <c r="Q56" s="5">
        <v>-4312000000</v>
      </c>
      <c r="R56" s="5">
        <v>-2615000000</v>
      </c>
      <c r="S56" s="5">
        <v>-2634000000</v>
      </c>
      <c r="T56" s="5">
        <v>-2316000000</v>
      </c>
      <c r="U56" s="5">
        <v>1183000000</v>
      </c>
      <c r="V56" s="5">
        <v>-1480000000</v>
      </c>
      <c r="X56" s="5">
        <v>-4372000000</v>
      </c>
      <c r="Y56" s="5">
        <v>-895000000</v>
      </c>
      <c r="Z56" s="5">
        <v>-2000000</v>
      </c>
    </row>
    <row r="57" spans="2:26" ht="15.5" x14ac:dyDescent="0.35">
      <c r="C57" t="s">
        <v>242</v>
      </c>
      <c r="L57" s="5">
        <v>511366000000</v>
      </c>
      <c r="M57" s="5">
        <v>578434000000</v>
      </c>
      <c r="N57" s="5">
        <v>661024000000</v>
      </c>
      <c r="O57" s="5">
        <v>652980000000</v>
      </c>
      <c r="P57" s="5">
        <v>755896000000</v>
      </c>
      <c r="Q57" s="5">
        <v>710595000000</v>
      </c>
      <c r="R57" s="5">
        <v>655575000000</v>
      </c>
      <c r="S57" s="5">
        <v>784474000000</v>
      </c>
      <c r="T57" s="5">
        <v>589493000000</v>
      </c>
      <c r="U57" s="5">
        <v>379586000000</v>
      </c>
      <c r="V57" s="5">
        <v>172148000000</v>
      </c>
      <c r="X57" s="5">
        <v>1022705000000</v>
      </c>
      <c r="Y57" s="5">
        <v>1070210000000</v>
      </c>
      <c r="Z57" s="5">
        <v>61865000000</v>
      </c>
    </row>
    <row r="58" spans="2:26" ht="15.5" x14ac:dyDescent="0.35">
      <c r="C58" t="s">
        <v>243</v>
      </c>
      <c r="D58" s="5">
        <v>-11390000000</v>
      </c>
      <c r="E58" s="5">
        <v>117453000000</v>
      </c>
      <c r="F58" s="5">
        <v>35295000000</v>
      </c>
      <c r="G58" s="5">
        <v>101096000000</v>
      </c>
      <c r="I58" s="5">
        <v>287204000000</v>
      </c>
      <c r="J58" s="5">
        <v>161215000000</v>
      </c>
      <c r="K58" s="5">
        <v>311277000000</v>
      </c>
    </row>
    <row r="59" spans="2:26" ht="15.5" x14ac:dyDescent="0.35">
      <c r="C59" t="s">
        <v>244</v>
      </c>
      <c r="F59" s="5">
        <v>-50346000000</v>
      </c>
      <c r="G59" s="5">
        <v>59881000000</v>
      </c>
      <c r="K59" s="5">
        <v>34013000000</v>
      </c>
    </row>
    <row r="60" spans="2:26" ht="15.5" x14ac:dyDescent="0.35">
      <c r="C60" t="s">
        <v>116</v>
      </c>
      <c r="G60" s="5">
        <v>10000000000</v>
      </c>
    </row>
    <row r="61" spans="2:26" ht="15.5" x14ac:dyDescent="0.35">
      <c r="C61" t="s">
        <v>81</v>
      </c>
      <c r="D61" s="5">
        <v>-327214000000</v>
      </c>
      <c r="E61" s="5">
        <v>-1861854000000</v>
      </c>
      <c r="F61" s="5">
        <v>137948000000</v>
      </c>
      <c r="G61" s="5">
        <v>407716000000</v>
      </c>
      <c r="I61" s="5">
        <v>1032602000000</v>
      </c>
      <c r="J61" s="5">
        <v>-114978000000</v>
      </c>
      <c r="K61" s="5">
        <v>-175913000000</v>
      </c>
      <c r="L61" s="5">
        <v>-315511000000</v>
      </c>
      <c r="M61" s="5">
        <v>-417169000000</v>
      </c>
      <c r="N61" s="5">
        <v>917635000000</v>
      </c>
      <c r="O61" s="5">
        <v>139313000000</v>
      </c>
      <c r="P61" s="5">
        <v>-36337000000</v>
      </c>
      <c r="Q61" s="5">
        <v>73568000000</v>
      </c>
      <c r="R61" s="5">
        <v>3144591000000</v>
      </c>
      <c r="S61" s="5">
        <v>-4670000000</v>
      </c>
      <c r="T61" s="5">
        <v>42579000000</v>
      </c>
      <c r="U61" s="5">
        <v>-68395000000</v>
      </c>
      <c r="V61" s="5">
        <v>16599000000</v>
      </c>
      <c r="W61" s="5">
        <v>3271000000</v>
      </c>
    </row>
    <row r="62" spans="2:26" ht="15.5" x14ac:dyDescent="0.35">
      <c r="C62" t="s">
        <v>85</v>
      </c>
      <c r="D62" s="5">
        <v>-1722517000000</v>
      </c>
      <c r="E62" s="5">
        <v>-1936167000000</v>
      </c>
      <c r="F62" s="5">
        <v>-266014000000</v>
      </c>
      <c r="G62" s="5">
        <v>-2389576000000</v>
      </c>
      <c r="I62" s="5">
        <v>-7365061000000</v>
      </c>
      <c r="J62" s="5">
        <v>-7412218000000</v>
      </c>
      <c r="K62" s="5">
        <v>-10150192000000</v>
      </c>
      <c r="L62" s="5">
        <v>-2100124000000</v>
      </c>
      <c r="M62" s="5">
        <v>-2263257000000</v>
      </c>
      <c r="N62" s="5">
        <v>-2260681000000</v>
      </c>
      <c r="O62" s="5">
        <v>-3830318000000</v>
      </c>
      <c r="P62" s="5">
        <v>-3756140000000</v>
      </c>
      <c r="Q62" s="5">
        <v>-4458567000000</v>
      </c>
      <c r="R62" s="5">
        <v>-3852016000000</v>
      </c>
      <c r="S62" s="5">
        <v>-3848593000000</v>
      </c>
      <c r="T62" s="5">
        <v>-4098166000000</v>
      </c>
      <c r="U62" s="5">
        <v>-3475152000000</v>
      </c>
      <c r="V62" s="5">
        <v>-2385844000000</v>
      </c>
      <c r="W62" s="5">
        <v>-2468850000000</v>
      </c>
      <c r="X62" s="5">
        <v>-1684851000000</v>
      </c>
      <c r="Y62" s="5">
        <v>-1604654000000</v>
      </c>
      <c r="Z62" s="5">
        <v>-850247000000</v>
      </c>
    </row>
    <row r="63" spans="2:26" ht="15.5" x14ac:dyDescent="0.35">
      <c r="C63" t="s">
        <v>245</v>
      </c>
      <c r="F63" s="5">
        <v>1028885000000</v>
      </c>
      <c r="G63" s="5">
        <v>-1028885000000</v>
      </c>
      <c r="K63" s="5">
        <v>-1521673000000</v>
      </c>
      <c r="L63" s="5">
        <v>-1863122000000</v>
      </c>
      <c r="M63" s="5">
        <v>-1590340000000</v>
      </c>
      <c r="N63" s="5">
        <v>-1733109000000</v>
      </c>
      <c r="O63" s="5">
        <v>-3424168000000</v>
      </c>
      <c r="P63" s="5">
        <v>-3218860000000</v>
      </c>
      <c r="Q63" s="5">
        <v>-4148041000000</v>
      </c>
      <c r="R63" s="5">
        <v>-3332354000000</v>
      </c>
      <c r="S63" s="5">
        <v>-4137398000000</v>
      </c>
      <c r="T63" s="5">
        <v>-2355867000000</v>
      </c>
      <c r="U63" s="5">
        <v>-3252892000000</v>
      </c>
      <c r="V63" s="5">
        <v>-2077822000000</v>
      </c>
      <c r="X63" s="5">
        <v>-1226796000000</v>
      </c>
      <c r="Y63" s="5">
        <v>-784550000000</v>
      </c>
      <c r="Z63" s="5">
        <v>-1476600000000</v>
      </c>
    </row>
    <row r="64" spans="2:26" ht="15.5" x14ac:dyDescent="0.35">
      <c r="C64" t="s">
        <v>246</v>
      </c>
      <c r="F64" s="5">
        <v>-199339000000</v>
      </c>
      <c r="G64" s="5">
        <v>199339000000</v>
      </c>
      <c r="K64" s="5">
        <v>244417000000</v>
      </c>
      <c r="L64" s="5">
        <v>224037000000</v>
      </c>
      <c r="M64" s="5">
        <v>276822000000</v>
      </c>
      <c r="N64" s="5">
        <v>150501000000</v>
      </c>
      <c r="O64" s="5">
        <v>121964000000</v>
      </c>
      <c r="P64" s="5">
        <v>68765000000</v>
      </c>
      <c r="Q64" s="5">
        <v>58567000000</v>
      </c>
      <c r="R64" s="5">
        <v>58223000000</v>
      </c>
      <c r="S64" s="5">
        <v>35925000000</v>
      </c>
      <c r="T64" s="5">
        <v>35348000000</v>
      </c>
      <c r="U64" s="5">
        <v>30161000000</v>
      </c>
      <c r="V64" s="5">
        <v>27799000000</v>
      </c>
      <c r="X64" s="5">
        <v>8206000000</v>
      </c>
      <c r="Y64" s="5">
        <v>6393000000</v>
      </c>
      <c r="Z64" s="5">
        <v>3623000000</v>
      </c>
    </row>
    <row r="65" spans="3:26" ht="15.5" x14ac:dyDescent="0.35">
      <c r="C65" t="s">
        <v>248</v>
      </c>
      <c r="F65" s="5">
        <v>174513000000</v>
      </c>
      <c r="G65" s="5">
        <v>-174513000000</v>
      </c>
      <c r="K65" s="5">
        <v>-12679000000</v>
      </c>
      <c r="L65" s="5">
        <v>274728000000</v>
      </c>
      <c r="M65" s="5">
        <v>-238054000000</v>
      </c>
      <c r="N65" s="5">
        <v>-2816000000</v>
      </c>
      <c r="O65" s="5">
        <v>153273000000</v>
      </c>
      <c r="P65" s="5">
        <v>-11456000000</v>
      </c>
      <c r="Q65" s="5">
        <v>178101000000</v>
      </c>
      <c r="R65" s="5">
        <v>-55607000000</v>
      </c>
      <c r="S65" s="5">
        <v>703170000000</v>
      </c>
      <c r="T65" s="5">
        <v>-1412885000000</v>
      </c>
      <c r="U65" s="5">
        <v>-11082000000</v>
      </c>
      <c r="V65" s="5">
        <v>-49048000000</v>
      </c>
      <c r="X65" s="5">
        <v>-224708000000</v>
      </c>
      <c r="Y65" s="5">
        <v>-665845000000</v>
      </c>
      <c r="Z65" s="5">
        <v>750636000000</v>
      </c>
    </row>
    <row r="66" spans="3:26" ht="15.5" x14ac:dyDescent="0.35">
      <c r="C66" t="s">
        <v>251</v>
      </c>
      <c r="F66" s="5">
        <v>207615000000</v>
      </c>
      <c r="G66" s="5">
        <v>-207615000000</v>
      </c>
      <c r="K66" s="5">
        <v>-417469000000</v>
      </c>
      <c r="L66" s="5">
        <v>-432285000000</v>
      </c>
      <c r="M66" s="5">
        <v>-417556000000</v>
      </c>
      <c r="N66" s="5">
        <v>-390063000000</v>
      </c>
      <c r="O66" s="5">
        <v>-361118000000</v>
      </c>
      <c r="P66" s="5">
        <v>-297577000000</v>
      </c>
      <c r="Q66" s="5">
        <v>-262277000000</v>
      </c>
      <c r="R66" s="5">
        <v>-216882000000</v>
      </c>
      <c r="S66" s="5">
        <v>-197148000000</v>
      </c>
      <c r="T66" s="5">
        <v>-169680000000</v>
      </c>
      <c r="U66" s="5">
        <v>-148451000000</v>
      </c>
      <c r="V66" s="5">
        <v>-152372000000</v>
      </c>
      <c r="X66" s="5">
        <v>-123406000000</v>
      </c>
      <c r="Y66" s="5">
        <v>-100808000000</v>
      </c>
      <c r="Z66" s="5">
        <v>-72810000000</v>
      </c>
    </row>
    <row r="67" spans="3:26" ht="15.5" x14ac:dyDescent="0.35">
      <c r="C67" t="s">
        <v>386</v>
      </c>
      <c r="L67" s="5">
        <v>-87924000000</v>
      </c>
      <c r="M67" s="5">
        <v>-74840000000</v>
      </c>
      <c r="N67" s="5">
        <v>-77114000000</v>
      </c>
      <c r="O67" s="5">
        <v>-97318000000</v>
      </c>
      <c r="P67" s="5">
        <v>-73287000000</v>
      </c>
      <c r="Q67" s="5">
        <v>-65916000000</v>
      </c>
      <c r="R67" s="5">
        <v>-84926000000</v>
      </c>
      <c r="S67" s="5">
        <v>-53372000000</v>
      </c>
      <c r="T67" s="5">
        <v>-39062000000</v>
      </c>
      <c r="U67" s="5">
        <v>-12437000000</v>
      </c>
      <c r="V67" s="5">
        <v>-12875000000</v>
      </c>
      <c r="X67" s="5">
        <v>-10484000000</v>
      </c>
      <c r="Y67" s="5">
        <v>-9305000000</v>
      </c>
      <c r="Z67" s="5">
        <v>-9737000000</v>
      </c>
    </row>
    <row r="68" spans="3:26" ht="15.5" x14ac:dyDescent="0.35">
      <c r="C68" t="s">
        <v>387</v>
      </c>
      <c r="D68" s="5">
        <v>-1406404000000</v>
      </c>
      <c r="E68" s="5">
        <v>-1585678000000</v>
      </c>
      <c r="F68" s="5">
        <v>-1349471000000</v>
      </c>
      <c r="G68" s="5">
        <v>-757205000000</v>
      </c>
      <c r="I68" s="5">
        <v>-5926790000000</v>
      </c>
      <c r="J68" s="5">
        <v>-5736246000000</v>
      </c>
      <c r="K68" s="5">
        <v>-5603722000000</v>
      </c>
      <c r="L68" s="5">
        <v>-220927000000</v>
      </c>
      <c r="M68" s="5">
        <v>-233271000000</v>
      </c>
      <c r="N68" s="5">
        <v>-218110000000</v>
      </c>
      <c r="O68" s="5">
        <v>-234684000000</v>
      </c>
      <c r="P68" s="5">
        <v>-222230000000</v>
      </c>
      <c r="Q68" s="5">
        <v>-224262000000</v>
      </c>
      <c r="R68" s="5">
        <v>-221713000000</v>
      </c>
      <c r="S68" s="5">
        <v>-201175000000</v>
      </c>
      <c r="T68" s="5">
        <v>-151504000000</v>
      </c>
      <c r="U68" s="5">
        <v>-148884000000</v>
      </c>
      <c r="V68" s="5">
        <v>-98395000000</v>
      </c>
      <c r="X68" s="5">
        <v>-67732000000</v>
      </c>
      <c r="Y68" s="5">
        <v>-50502000000</v>
      </c>
      <c r="Z68" s="5">
        <v>-42432000000</v>
      </c>
    </row>
    <row r="69" spans="3:26" ht="15.5" x14ac:dyDescent="0.35">
      <c r="C69" t="s">
        <v>94</v>
      </c>
      <c r="D69" s="5">
        <v>590754000000</v>
      </c>
      <c r="E69" s="5">
        <v>1441616000000</v>
      </c>
      <c r="F69" s="5">
        <v>1329946000000</v>
      </c>
      <c r="G69" s="5">
        <v>1235294000000</v>
      </c>
      <c r="I69" s="5">
        <v>4522008000000</v>
      </c>
      <c r="J69" s="5">
        <v>4054553000000</v>
      </c>
      <c r="K69" s="5">
        <v>4322720000000</v>
      </c>
      <c r="L69" s="5">
        <v>-38218000000</v>
      </c>
      <c r="M69" s="5">
        <v>-101947000000</v>
      </c>
      <c r="N69" s="5">
        <v>95727000000</v>
      </c>
      <c r="O69" s="5">
        <v>-52731000000</v>
      </c>
      <c r="P69" s="5">
        <v>51540000000</v>
      </c>
      <c r="Q69" s="5">
        <v>-352930000000</v>
      </c>
      <c r="R69" s="5">
        <v>-325982000000</v>
      </c>
      <c r="S69" s="5">
        <v>-132449000000</v>
      </c>
      <c r="T69" s="5">
        <v>-453881000000</v>
      </c>
      <c r="U69" s="5">
        <v>-226257000000</v>
      </c>
      <c r="V69" s="5">
        <v>-170018000000</v>
      </c>
      <c r="W69" s="5">
        <v>50085000000</v>
      </c>
      <c r="X69" s="5">
        <v>-349048000000</v>
      </c>
      <c r="Y69" s="5">
        <v>-602629000000</v>
      </c>
      <c r="Z69" s="5">
        <v>312890000000</v>
      </c>
    </row>
    <row r="70" spans="3:26" ht="15.5" x14ac:dyDescent="0.35">
      <c r="C70" t="s">
        <v>95</v>
      </c>
      <c r="D70" s="5">
        <v>23612000000</v>
      </c>
      <c r="E70" s="5">
        <v>27940000000</v>
      </c>
      <c r="F70" s="5">
        <v>83758000000</v>
      </c>
      <c r="G70" s="5">
        <v>-139486000000</v>
      </c>
      <c r="I70" s="5">
        <v>65637000000</v>
      </c>
      <c r="J70" s="5">
        <v>-67665000000</v>
      </c>
      <c r="K70" s="5">
        <v>82881000000</v>
      </c>
      <c r="L70" s="5">
        <v>2005079000000</v>
      </c>
      <c r="M70" s="5">
        <v>1600659000000</v>
      </c>
      <c r="N70" s="5">
        <v>1946525000000</v>
      </c>
      <c r="O70" s="5">
        <v>2203262000000</v>
      </c>
      <c r="P70" s="5">
        <v>1943584000000</v>
      </c>
      <c r="Q70" s="5">
        <v>1975246000000</v>
      </c>
      <c r="R70" s="5">
        <v>2004811000000</v>
      </c>
      <c r="S70" s="5">
        <v>1180545000000</v>
      </c>
      <c r="T70" s="5">
        <v>1868696000000</v>
      </c>
      <c r="U70" s="5">
        <v>1426862000000</v>
      </c>
      <c r="V70" s="5">
        <v>1281504000000</v>
      </c>
      <c r="W70" s="5">
        <v>875068000000</v>
      </c>
      <c r="X70" s="5">
        <v>1074839000000</v>
      </c>
      <c r="Y70" s="5">
        <v>1073010000000</v>
      </c>
      <c r="Z70" s="5">
        <v>65169000000</v>
      </c>
    </row>
    <row r="71" spans="3:26" ht="15.5" x14ac:dyDescent="0.35">
      <c r="C71" t="s">
        <v>253</v>
      </c>
      <c r="D71" s="5">
        <v>4018000000</v>
      </c>
      <c r="E71" s="5">
        <v>2427000000</v>
      </c>
      <c r="F71" s="5">
        <v>25675000000</v>
      </c>
      <c r="G71" s="5">
        <v>-99131000000</v>
      </c>
      <c r="I71" s="5">
        <v>55583000000</v>
      </c>
      <c r="J71" s="5">
        <v>31253000000</v>
      </c>
      <c r="K71" s="5">
        <v>52168000000</v>
      </c>
      <c r="L71" s="5">
        <v>1402558000000</v>
      </c>
      <c r="M71" s="5">
        <v>951064000000</v>
      </c>
      <c r="N71" s="5">
        <v>1430419000000</v>
      </c>
      <c r="O71" s="5">
        <v>1566348000000</v>
      </c>
      <c r="P71" s="5">
        <v>1456484000000</v>
      </c>
      <c r="Q71" s="5">
        <v>1115205000000</v>
      </c>
      <c r="R71" s="5">
        <v>1172858000000</v>
      </c>
      <c r="S71" s="5">
        <v>654052000000</v>
      </c>
      <c r="T71" s="5">
        <v>1086482000000</v>
      </c>
      <c r="U71" s="5">
        <v>1042279000000</v>
      </c>
      <c r="V71" s="5">
        <v>971999000000</v>
      </c>
    </row>
    <row r="72" spans="3:26" ht="15.5" x14ac:dyDescent="0.35">
      <c r="C72" t="s">
        <v>96</v>
      </c>
      <c r="D72" s="5">
        <v>23612000000</v>
      </c>
      <c r="E72" s="5">
        <v>27940000000</v>
      </c>
      <c r="F72" s="5">
        <v>83758000000</v>
      </c>
      <c r="G72" s="5">
        <v>-139486000000</v>
      </c>
      <c r="I72" s="5">
        <v>65637000000</v>
      </c>
      <c r="J72" s="5">
        <v>-67665000000</v>
      </c>
      <c r="K72" s="5">
        <v>82881000000</v>
      </c>
      <c r="L72" s="5">
        <v>2005079000000</v>
      </c>
      <c r="M72" s="5">
        <v>1600659000000</v>
      </c>
      <c r="N72" s="5">
        <v>1946525000000</v>
      </c>
      <c r="O72" s="5">
        <v>2203262000000</v>
      </c>
      <c r="P72" s="5">
        <v>1943584000000</v>
      </c>
      <c r="Q72" s="5">
        <v>1975246000000</v>
      </c>
      <c r="R72" s="5">
        <v>2004811000000</v>
      </c>
      <c r="S72" s="5">
        <v>1180545000000</v>
      </c>
      <c r="T72" s="5">
        <v>1868696000000</v>
      </c>
      <c r="U72" s="5">
        <v>1426862000000</v>
      </c>
      <c r="V72" s="5">
        <v>1281504000000</v>
      </c>
      <c r="W72" s="5">
        <v>875068000000</v>
      </c>
      <c r="X72" s="5">
        <v>1074839000000</v>
      </c>
      <c r="Y72" s="5">
        <v>1073010000000</v>
      </c>
      <c r="Z72" s="5">
        <v>65169000000</v>
      </c>
    </row>
    <row r="73" spans="3:26" ht="15.5" x14ac:dyDescent="0.35">
      <c r="C73" t="s">
        <v>29</v>
      </c>
      <c r="D73" s="5">
        <v>614366000000</v>
      </c>
      <c r="E73" s="5">
        <v>1469556000000</v>
      </c>
      <c r="F73" s="5">
        <v>1413704000000</v>
      </c>
      <c r="G73" s="5">
        <v>1095808000000</v>
      </c>
      <c r="I73" s="5">
        <v>4587645000000</v>
      </c>
      <c r="J73" s="5">
        <v>3986888000000</v>
      </c>
      <c r="K73" s="5">
        <v>4405601000000</v>
      </c>
      <c r="L73" s="5">
        <v>1966861000000</v>
      </c>
      <c r="M73" s="5">
        <v>1498712000000</v>
      </c>
      <c r="N73" s="5">
        <v>2042252000000</v>
      </c>
      <c r="O73" s="5">
        <v>2150531000000</v>
      </c>
      <c r="P73" s="5">
        <v>1995124000000</v>
      </c>
      <c r="Q73" s="5">
        <v>1622316000000</v>
      </c>
      <c r="R73" s="5">
        <v>1678829000000</v>
      </c>
      <c r="S73" s="5">
        <v>1048096000000</v>
      </c>
      <c r="T73" s="5">
        <v>1414815000000</v>
      </c>
      <c r="U73" s="5">
        <v>1200605000000</v>
      </c>
      <c r="V73" s="5">
        <v>1111486000000</v>
      </c>
      <c r="W73" s="5">
        <v>925153000000</v>
      </c>
      <c r="X73" s="5">
        <v>725791000000</v>
      </c>
      <c r="Y73" s="5">
        <v>470381000000</v>
      </c>
      <c r="Z73" s="5">
        <v>378059000000</v>
      </c>
    </row>
    <row r="74" spans="3:26" ht="15.5" x14ac:dyDescent="0.35">
      <c r="C74" t="s">
        <v>28</v>
      </c>
      <c r="D74" s="5">
        <v>-192485000000</v>
      </c>
      <c r="E74" s="5">
        <v>-204222000000</v>
      </c>
      <c r="F74" s="5">
        <v>-462330000000</v>
      </c>
      <c r="G74" s="5">
        <v>-212403000000</v>
      </c>
      <c r="I74" s="5">
        <v>-1076579000000</v>
      </c>
      <c r="J74" s="5">
        <v>-735329000000</v>
      </c>
      <c r="K74" s="5">
        <v>-798267000000</v>
      </c>
      <c r="L74" s="5">
        <v>17988000000</v>
      </c>
      <c r="M74" s="5">
        <v>-2356000000</v>
      </c>
      <c r="N74" s="5">
        <v>-2924000000</v>
      </c>
      <c r="O74" s="5">
        <v>-3216000000</v>
      </c>
      <c r="P74" s="5">
        <v>-1736000000</v>
      </c>
      <c r="Q74" s="5">
        <v>-12853000000</v>
      </c>
      <c r="R74" s="5">
        <v>-447000000</v>
      </c>
      <c r="S74" s="5">
        <v>-256000000</v>
      </c>
      <c r="T74" s="5">
        <v>-5047000000</v>
      </c>
      <c r="U74" s="5">
        <v>-3073000000</v>
      </c>
      <c r="X74" s="5">
        <v>-13595000000</v>
      </c>
      <c r="Y74" s="5">
        <v>-4591000000</v>
      </c>
      <c r="Z74" s="5">
        <v>-10825000000</v>
      </c>
    </row>
    <row r="75" spans="3:26" ht="15.5" x14ac:dyDescent="0.35">
      <c r="C75" t="s">
        <v>97</v>
      </c>
      <c r="D75" s="5">
        <v>-192485000000</v>
      </c>
      <c r="E75" s="5">
        <v>-204222000000</v>
      </c>
      <c r="F75" s="5">
        <v>-462330000000</v>
      </c>
      <c r="G75" s="5">
        <v>-212403000000</v>
      </c>
      <c r="I75" s="5">
        <v>-1076579000000</v>
      </c>
      <c r="J75" s="5">
        <v>-735329000000</v>
      </c>
      <c r="K75" s="5">
        <v>-798267000000</v>
      </c>
      <c r="L75" s="5">
        <v>17988000000</v>
      </c>
      <c r="M75" s="5">
        <v>-2356000000</v>
      </c>
      <c r="N75" s="5">
        <v>-2924000000</v>
      </c>
      <c r="O75" s="5">
        <v>-3216000000</v>
      </c>
      <c r="P75" s="5">
        <v>-1736000000</v>
      </c>
      <c r="Q75" s="5">
        <v>-12853000000</v>
      </c>
      <c r="R75" s="5">
        <v>-447000000</v>
      </c>
      <c r="T75" s="5">
        <v>-5047000000</v>
      </c>
      <c r="U75" s="5">
        <v>-3073000000</v>
      </c>
      <c r="X75" s="5">
        <v>-13595000000</v>
      </c>
      <c r="Y75" s="5">
        <v>-4591000000</v>
      </c>
      <c r="Z75" s="5">
        <v>-10825000000</v>
      </c>
    </row>
    <row r="76" spans="3:26" ht="15.5" x14ac:dyDescent="0.35">
      <c r="C76" t="s">
        <v>98</v>
      </c>
      <c r="S76" s="5">
        <v>-256000000</v>
      </c>
    </row>
    <row r="77" spans="3:26" ht="15.5" x14ac:dyDescent="0.35">
      <c r="C77" t="s">
        <v>99</v>
      </c>
      <c r="D77" s="5">
        <v>-192485000000</v>
      </c>
      <c r="E77" s="5">
        <v>-204222000000</v>
      </c>
      <c r="F77" s="5">
        <v>-462330000000</v>
      </c>
      <c r="G77" s="5">
        <v>-212403000000</v>
      </c>
      <c r="I77" s="5">
        <v>-1076579000000</v>
      </c>
      <c r="J77" s="5">
        <v>-735329000000</v>
      </c>
      <c r="K77" s="5">
        <v>-798267000000</v>
      </c>
      <c r="L77" s="5">
        <v>17988000000</v>
      </c>
      <c r="M77" s="5">
        <v>-2356000000</v>
      </c>
      <c r="N77" s="5">
        <v>-2924000000</v>
      </c>
      <c r="O77" s="5">
        <v>-3216000000</v>
      </c>
      <c r="P77" s="5">
        <v>-1736000000</v>
      </c>
      <c r="Q77" s="5">
        <v>-12853000000</v>
      </c>
      <c r="R77" s="5">
        <v>-447000000</v>
      </c>
      <c r="S77" s="5">
        <v>-256000000</v>
      </c>
      <c r="T77" s="5">
        <v>-5047000000</v>
      </c>
      <c r="U77" s="5">
        <v>-3073000000</v>
      </c>
      <c r="X77" s="5">
        <v>-13595000000</v>
      </c>
      <c r="Y77" s="5">
        <v>-4591000000</v>
      </c>
      <c r="Z77" s="5">
        <v>-10825000000</v>
      </c>
    </row>
    <row r="78" spans="3:26" ht="15.5" x14ac:dyDescent="0.35">
      <c r="C78" t="s">
        <v>254</v>
      </c>
      <c r="D78" s="5">
        <v>421881000000</v>
      </c>
      <c r="E78" s="5">
        <v>1265334000000</v>
      </c>
      <c r="F78" s="5">
        <v>951374000000</v>
      </c>
      <c r="G78" s="5">
        <v>883405000000</v>
      </c>
      <c r="I78" s="5">
        <v>3511066000000</v>
      </c>
      <c r="J78" s="5">
        <v>3251559000000</v>
      </c>
      <c r="K78" s="5">
        <v>3607334000000</v>
      </c>
      <c r="L78" s="5">
        <v>1984849000000</v>
      </c>
      <c r="M78" s="5">
        <v>1496356000000</v>
      </c>
      <c r="N78" s="5">
        <v>2039328000000</v>
      </c>
      <c r="O78" s="5">
        <v>2147315000000</v>
      </c>
      <c r="P78" s="5">
        <v>1993388000000</v>
      </c>
      <c r="Q78" s="5">
        <v>1609463000000</v>
      </c>
      <c r="R78" s="5">
        <v>1678382000000</v>
      </c>
      <c r="S78" s="5">
        <v>1047840000000</v>
      </c>
      <c r="T78" s="5">
        <v>1409768000000</v>
      </c>
      <c r="U78" s="5">
        <v>1197532000000</v>
      </c>
      <c r="V78" s="5">
        <v>1111486000000</v>
      </c>
      <c r="W78" s="5">
        <v>925153000000</v>
      </c>
      <c r="X78" s="5">
        <v>712196000000</v>
      </c>
      <c r="Y78" s="5">
        <v>465790000000</v>
      </c>
      <c r="Z78" s="5">
        <v>367234000000</v>
      </c>
    </row>
    <row r="79" spans="3:26" ht="15.5" x14ac:dyDescent="0.35">
      <c r="C79" t="s">
        <v>255</v>
      </c>
      <c r="Y79" s="5">
        <v>-89000000</v>
      </c>
      <c r="Z79" s="5">
        <v>-97000000</v>
      </c>
    </row>
    <row r="80" spans="3:26" ht="15.5" x14ac:dyDescent="0.35">
      <c r="C80" t="s">
        <v>100</v>
      </c>
      <c r="D80" s="5">
        <v>421881000000</v>
      </c>
      <c r="E80" s="5">
        <v>1265334000000</v>
      </c>
      <c r="F80" s="5">
        <v>951374000000</v>
      </c>
      <c r="G80" s="5">
        <v>883405000000</v>
      </c>
      <c r="I80" s="5">
        <v>3511066000000</v>
      </c>
      <c r="J80" s="5">
        <v>3251559000000</v>
      </c>
      <c r="K80" s="5">
        <v>3607334000000</v>
      </c>
      <c r="L80" s="5">
        <v>1984849000000</v>
      </c>
      <c r="M80" s="5">
        <v>1496356000000</v>
      </c>
      <c r="N80" s="5">
        <v>2039328000000</v>
      </c>
      <c r="O80" s="5">
        <v>2147315000000</v>
      </c>
      <c r="P80" s="5">
        <v>1993388000000</v>
      </c>
      <c r="Q80" s="5">
        <v>1609463000000</v>
      </c>
      <c r="R80" s="5">
        <v>1678382000000</v>
      </c>
      <c r="S80" s="5">
        <v>1047840000000</v>
      </c>
      <c r="T80" s="5">
        <v>1409768000000</v>
      </c>
      <c r="U80" s="5">
        <v>1197532000000</v>
      </c>
      <c r="V80" s="5">
        <v>1111486000000</v>
      </c>
      <c r="W80" s="5">
        <v>925153000000</v>
      </c>
      <c r="X80" s="5">
        <v>712196000000</v>
      </c>
      <c r="Y80" s="5">
        <v>465701000000</v>
      </c>
      <c r="Z80" s="5">
        <v>367137000000</v>
      </c>
    </row>
    <row r="81" spans="2:26" ht="15.5" x14ac:dyDescent="0.35">
      <c r="C81" t="s">
        <v>101</v>
      </c>
      <c r="D81" s="5">
        <v>-327214000000</v>
      </c>
      <c r="E81" s="5">
        <v>-1861854000000</v>
      </c>
      <c r="F81" s="5">
        <v>137948000000</v>
      </c>
      <c r="G81" s="5">
        <v>407716000000</v>
      </c>
      <c r="I81" s="5">
        <v>1032602000000</v>
      </c>
      <c r="J81" s="5">
        <v>-114978000000</v>
      </c>
      <c r="K81" s="5">
        <v>-175913000000</v>
      </c>
      <c r="L81" s="5">
        <v>-315511000000</v>
      </c>
      <c r="M81" s="5">
        <v>-417169000000</v>
      </c>
      <c r="N81" s="5">
        <v>917635000000</v>
      </c>
      <c r="O81" s="5">
        <v>139313000000</v>
      </c>
      <c r="P81" s="5">
        <v>-36337000000</v>
      </c>
      <c r="Q81" s="5">
        <v>73568000000</v>
      </c>
      <c r="R81" s="5">
        <v>3144591000000</v>
      </c>
      <c r="S81" s="5">
        <v>-4670000000</v>
      </c>
      <c r="T81" s="5">
        <v>42579000000</v>
      </c>
      <c r="U81" s="5">
        <v>-68395000000</v>
      </c>
      <c r="V81" s="5">
        <v>16599000000</v>
      </c>
      <c r="W81" s="5">
        <v>3271000000</v>
      </c>
    </row>
    <row r="82" spans="2:26" ht="15.5" x14ac:dyDescent="0.35">
      <c r="C82" t="s">
        <v>102</v>
      </c>
      <c r="D82" s="5">
        <v>-327214000000</v>
      </c>
      <c r="E82" s="5">
        <v>-1861854000000</v>
      </c>
      <c r="F82" s="5">
        <v>137948000000</v>
      </c>
      <c r="G82" s="5">
        <v>407716000000</v>
      </c>
      <c r="I82" s="5">
        <v>1032602000000</v>
      </c>
      <c r="J82" s="5">
        <v>-114978000000</v>
      </c>
      <c r="K82" s="5">
        <v>-175913000000</v>
      </c>
      <c r="L82" s="5">
        <v>-315511000000</v>
      </c>
      <c r="M82" s="5">
        <v>-417169000000</v>
      </c>
      <c r="N82" s="5">
        <v>917635000000</v>
      </c>
      <c r="O82" s="5">
        <v>139313000000</v>
      </c>
      <c r="P82" s="5">
        <v>-36337000000</v>
      </c>
      <c r="Q82" s="5">
        <v>73568000000</v>
      </c>
      <c r="R82" s="5">
        <v>3144591000000</v>
      </c>
      <c r="S82" s="5">
        <v>-4670000000</v>
      </c>
      <c r="T82" s="5">
        <v>42579000000</v>
      </c>
      <c r="U82" s="5">
        <v>-68395000000</v>
      </c>
      <c r="V82" s="5">
        <v>16599000000</v>
      </c>
      <c r="W82" s="5">
        <v>3271000000</v>
      </c>
    </row>
    <row r="83" spans="2:26" ht="15.5" x14ac:dyDescent="0.35">
      <c r="C83" t="s">
        <v>103</v>
      </c>
      <c r="D83" s="5">
        <v>94667000000</v>
      </c>
      <c r="E83" s="5">
        <v>-596520000000</v>
      </c>
      <c r="F83" s="5">
        <v>1089322000000</v>
      </c>
      <c r="G83" s="5">
        <v>1291121000000</v>
      </c>
      <c r="I83" s="5">
        <v>4543668000000</v>
      </c>
      <c r="J83" s="5">
        <v>3136581000000</v>
      </c>
      <c r="K83" s="5">
        <v>3431421000000</v>
      </c>
      <c r="L83" s="5">
        <v>1669338000000</v>
      </c>
      <c r="M83" s="5">
        <v>1079187000000</v>
      </c>
      <c r="N83" s="5">
        <v>2956963000000</v>
      </c>
      <c r="O83" s="5">
        <v>2286628000000</v>
      </c>
      <c r="P83" s="5">
        <v>1957051000000</v>
      </c>
      <c r="Q83" s="5">
        <v>1683031000000</v>
      </c>
      <c r="R83" s="5">
        <v>4822973000000</v>
      </c>
      <c r="S83" s="5">
        <v>1043170000000</v>
      </c>
      <c r="T83" s="5">
        <v>1452347000000</v>
      </c>
      <c r="U83" s="5">
        <v>1129137000000</v>
      </c>
      <c r="V83" s="5">
        <v>1128085000000</v>
      </c>
      <c r="W83" s="5">
        <v>928424000000</v>
      </c>
    </row>
    <row r="84" spans="2:26" ht="15.5" x14ac:dyDescent="0.35">
      <c r="C84" t="s">
        <v>104</v>
      </c>
      <c r="D84" s="5">
        <v>421881000000</v>
      </c>
      <c r="E84" s="5">
        <v>1265334000000</v>
      </c>
      <c r="F84" s="5">
        <v>951374000000</v>
      </c>
      <c r="G84" s="5">
        <v>883405000000</v>
      </c>
      <c r="I84" s="5">
        <v>3511066000000</v>
      </c>
      <c r="J84" s="5">
        <v>3251559000000</v>
      </c>
      <c r="K84" s="5">
        <v>3607334000000</v>
      </c>
      <c r="L84" s="5">
        <v>1984849000000</v>
      </c>
      <c r="M84" s="5">
        <v>1496356000000</v>
      </c>
      <c r="N84" s="5">
        <v>2039328000000</v>
      </c>
      <c r="O84" s="5">
        <v>2147315000000</v>
      </c>
      <c r="P84" s="5">
        <v>1993388000000</v>
      </c>
      <c r="Q84" s="5">
        <v>1609463000000</v>
      </c>
      <c r="R84" s="5">
        <v>1678382000000</v>
      </c>
      <c r="S84" s="5">
        <v>1047840000000</v>
      </c>
      <c r="T84" s="5">
        <v>1409768000000</v>
      </c>
      <c r="U84" s="5">
        <v>1197532000000</v>
      </c>
      <c r="V84" s="5">
        <v>1111486000000</v>
      </c>
      <c r="W84" s="5">
        <v>925153000000</v>
      </c>
      <c r="X84" s="5">
        <v>712196000000</v>
      </c>
      <c r="Y84" s="5">
        <v>465701000000</v>
      </c>
      <c r="Z84" s="5">
        <v>367137000000</v>
      </c>
    </row>
    <row r="85" spans="2:26" ht="15.5" x14ac:dyDescent="0.35">
      <c r="C85" t="s">
        <v>8</v>
      </c>
      <c r="D85" s="5">
        <v>32494000000</v>
      </c>
      <c r="E85" s="5">
        <v>-234739000000</v>
      </c>
      <c r="F85" s="5">
        <v>529199000000</v>
      </c>
      <c r="G85" s="5">
        <v>635147000000</v>
      </c>
      <c r="I85" s="5">
        <v>2224580000000</v>
      </c>
      <c r="J85" s="5">
        <v>1514254000000</v>
      </c>
      <c r="K85" s="5">
        <v>1518244000000</v>
      </c>
      <c r="L85" s="5">
        <v>1507056000000</v>
      </c>
      <c r="M85" s="5">
        <v>934439000000</v>
      </c>
      <c r="N85" s="5">
        <v>2751945000000</v>
      </c>
      <c r="O85" s="5">
        <v>2065461000000</v>
      </c>
      <c r="P85" s="5">
        <v>1842460000000</v>
      </c>
      <c r="Q85" s="5">
        <v>1496254000000</v>
      </c>
      <c r="R85" s="5">
        <v>4670298000000</v>
      </c>
      <c r="S85" s="5">
        <v>907880000000</v>
      </c>
      <c r="T85" s="5">
        <v>1322042000000</v>
      </c>
      <c r="U85" s="5">
        <v>1104988000000</v>
      </c>
      <c r="V85" s="5">
        <v>1128085000000</v>
      </c>
      <c r="W85" s="5">
        <v>928424000000</v>
      </c>
    </row>
    <row r="86" spans="2:26" ht="15.5" x14ac:dyDescent="0.35">
      <c r="C86" t="s">
        <v>105</v>
      </c>
      <c r="D86" s="5">
        <v>62173000000</v>
      </c>
      <c r="E86" s="5">
        <v>-361781000000</v>
      </c>
      <c r="F86" s="5">
        <v>560122000000</v>
      </c>
      <c r="G86" s="5">
        <v>655976000000</v>
      </c>
      <c r="I86" s="5">
        <v>2319088000000</v>
      </c>
      <c r="J86" s="5">
        <v>1622327000000</v>
      </c>
      <c r="K86" s="5">
        <v>1913177000000</v>
      </c>
      <c r="L86" s="5">
        <v>162282000000</v>
      </c>
      <c r="M86" s="5">
        <v>144748000000</v>
      </c>
      <c r="N86" s="5">
        <v>205018000000</v>
      </c>
      <c r="O86" s="5">
        <v>221167000000</v>
      </c>
      <c r="P86" s="5">
        <v>114591000000</v>
      </c>
      <c r="Q86" s="5">
        <v>186777000000</v>
      </c>
      <c r="R86" s="5">
        <v>152675000000</v>
      </c>
      <c r="S86" s="5">
        <v>135290000000</v>
      </c>
      <c r="T86" s="5">
        <v>130305000000</v>
      </c>
      <c r="U86" s="5">
        <v>24149000000</v>
      </c>
    </row>
    <row r="87" spans="2:26" ht="15.5" x14ac:dyDescent="0.35">
      <c r="C87" t="s">
        <v>106</v>
      </c>
      <c r="D87" s="5">
        <v>421881000000</v>
      </c>
      <c r="E87" s="5">
        <v>1265334000000</v>
      </c>
      <c r="F87" s="5">
        <v>951374000000</v>
      </c>
      <c r="G87" s="5">
        <v>883405000000</v>
      </c>
      <c r="I87" s="5">
        <v>3511066000000</v>
      </c>
      <c r="J87" s="5">
        <v>3251559000000</v>
      </c>
      <c r="K87" s="5">
        <v>3607334000000</v>
      </c>
      <c r="L87" s="5">
        <v>1984849000000</v>
      </c>
      <c r="M87" s="5">
        <v>1496356000000</v>
      </c>
      <c r="N87" s="5">
        <v>2039328000000</v>
      </c>
      <c r="O87" s="5">
        <v>2147315000000</v>
      </c>
      <c r="P87" s="5">
        <v>1993388000000</v>
      </c>
      <c r="Q87" s="5">
        <v>1609463000000</v>
      </c>
      <c r="R87" s="5">
        <v>1678382000000</v>
      </c>
      <c r="S87" s="5">
        <v>1047840000000</v>
      </c>
      <c r="T87" s="5">
        <v>1409768000000</v>
      </c>
      <c r="U87" s="5">
        <v>1197532000000</v>
      </c>
      <c r="V87" s="5">
        <v>1111486000000</v>
      </c>
      <c r="W87" s="5">
        <v>925153000000</v>
      </c>
      <c r="X87" s="5">
        <v>712196000000</v>
      </c>
      <c r="Y87" s="5">
        <v>465701000000</v>
      </c>
      <c r="Z87" s="5">
        <v>367137000000</v>
      </c>
    </row>
    <row r="88" spans="2:26" ht="15.5" x14ac:dyDescent="0.35">
      <c r="C88" t="s">
        <v>107</v>
      </c>
      <c r="D88" s="5">
        <v>94667000000</v>
      </c>
      <c r="E88" s="5">
        <v>-596520000000</v>
      </c>
      <c r="F88" s="5">
        <v>1089321000000</v>
      </c>
      <c r="G88" s="5">
        <v>1291123000000</v>
      </c>
      <c r="I88" s="5">
        <v>4543668000000</v>
      </c>
      <c r="J88" s="5">
        <v>3136581000000</v>
      </c>
      <c r="K88" s="5">
        <v>3431421000000</v>
      </c>
      <c r="L88" s="5">
        <v>1669338000000</v>
      </c>
      <c r="M88" s="5">
        <v>1079187000000</v>
      </c>
      <c r="N88" s="5">
        <v>2956963000000</v>
      </c>
      <c r="O88" s="5">
        <v>2286628000000</v>
      </c>
      <c r="P88" s="5">
        <v>1957051000000</v>
      </c>
      <c r="Q88" s="5">
        <v>1683031000000</v>
      </c>
      <c r="R88" s="5">
        <v>4822973000000</v>
      </c>
      <c r="S88" s="5">
        <v>1043170000000</v>
      </c>
      <c r="T88" s="5">
        <v>1452347000000</v>
      </c>
      <c r="U88" s="5">
        <v>1129137000000</v>
      </c>
      <c r="V88" s="5">
        <v>1128085000000</v>
      </c>
      <c r="W88" s="5">
        <v>928424000000</v>
      </c>
    </row>
    <row r="89" spans="2:26" ht="15.5" x14ac:dyDescent="0.35">
      <c r="C89" t="s">
        <v>108</v>
      </c>
      <c r="D89" s="5">
        <v>94667000000</v>
      </c>
      <c r="E89" s="5">
        <v>-596520000000</v>
      </c>
      <c r="F89" s="5">
        <v>1089321000000</v>
      </c>
      <c r="G89" s="5">
        <v>1291123000000</v>
      </c>
      <c r="I89" s="5">
        <v>4543668000000</v>
      </c>
      <c r="J89" s="5">
        <v>3136581000000</v>
      </c>
      <c r="K89" s="5">
        <v>3431421000000</v>
      </c>
      <c r="L89" s="5">
        <v>1669338000000</v>
      </c>
      <c r="M89" s="5">
        <v>1079187000000</v>
      </c>
      <c r="N89" s="5">
        <v>2956963000000</v>
      </c>
      <c r="O89" s="5">
        <v>2286628000000</v>
      </c>
      <c r="P89" s="5">
        <v>1957051000000</v>
      </c>
      <c r="Q89" s="5">
        <v>1683031000000</v>
      </c>
      <c r="R89" s="5">
        <v>4822973000000</v>
      </c>
      <c r="S89" s="5">
        <v>1043170000000</v>
      </c>
      <c r="T89" s="5">
        <v>1452347000000</v>
      </c>
      <c r="U89" s="5">
        <v>1129137000000</v>
      </c>
      <c r="V89" s="5">
        <v>1128085000000</v>
      </c>
      <c r="W89" s="5">
        <v>928424000000</v>
      </c>
    </row>
    <row r="91" spans="2:26" ht="15.5" x14ac:dyDescent="0.35">
      <c r="B91" t="s">
        <v>109</v>
      </c>
      <c r="C91" t="s">
        <v>110</v>
      </c>
    </row>
    <row r="92" spans="2:26" ht="15.5" x14ac:dyDescent="0.35">
      <c r="C92" t="s">
        <v>20</v>
      </c>
      <c r="D92" s="5">
        <v>14910617000000</v>
      </c>
      <c r="E92" s="5">
        <v>19496284000000</v>
      </c>
      <c r="F92" s="5">
        <v>15631721000000</v>
      </c>
      <c r="G92" s="5">
        <v>19934424000000</v>
      </c>
      <c r="I92" s="5">
        <v>15631721000000</v>
      </c>
      <c r="J92" s="5">
        <v>22361847000000</v>
      </c>
      <c r="K92" s="5">
        <v>20940789000000</v>
      </c>
      <c r="L92" s="5">
        <v>3584290000000</v>
      </c>
      <c r="M92" s="5">
        <v>5988442000000</v>
      </c>
      <c r="N92" s="5">
        <v>5615213000000</v>
      </c>
      <c r="O92" s="5">
        <v>3869897000000</v>
      </c>
      <c r="P92" s="5">
        <v>3791567000000</v>
      </c>
      <c r="Q92" s="5">
        <v>3473238000000</v>
      </c>
      <c r="R92" s="5">
        <v>4285717000000</v>
      </c>
      <c r="S92" s="5">
        <v>5095008000000</v>
      </c>
      <c r="T92" s="5">
        <v>6402697000000</v>
      </c>
      <c r="U92" s="5">
        <v>3704599000000</v>
      </c>
      <c r="V92" s="5">
        <v>1124280000000</v>
      </c>
      <c r="W92" s="5">
        <v>72634000000</v>
      </c>
    </row>
    <row r="93" spans="2:26" ht="15.5" x14ac:dyDescent="0.35">
      <c r="C93" t="s">
        <v>81</v>
      </c>
      <c r="D93" s="5">
        <v>6760159000000</v>
      </c>
      <c r="E93" s="5">
        <v>6740291000000</v>
      </c>
      <c r="F93" s="5">
        <v>7789046000000</v>
      </c>
      <c r="G93" s="5">
        <v>7781391000000</v>
      </c>
      <c r="I93" s="5">
        <v>7789046000000</v>
      </c>
      <c r="J93" s="5">
        <v>7391644000000</v>
      </c>
      <c r="K93" s="5">
        <v>7442236000000</v>
      </c>
      <c r="L93" s="5">
        <v>4985459000000</v>
      </c>
      <c r="M93" s="5">
        <v>5276693000000</v>
      </c>
      <c r="N93" s="5">
        <v>5670067000000</v>
      </c>
      <c r="O93" s="5">
        <v>4777886000000</v>
      </c>
      <c r="P93" s="5">
        <v>4725965000000</v>
      </c>
      <c r="Q93" s="5">
        <v>4831661000000</v>
      </c>
      <c r="R93" s="5">
        <v>4760359000000</v>
      </c>
      <c r="S93" s="5">
        <v>1630305000000</v>
      </c>
      <c r="T93" s="5">
        <v>1642050000000</v>
      </c>
      <c r="U93" s="5">
        <v>1605181000000</v>
      </c>
      <c r="V93" s="5">
        <v>-1640000000</v>
      </c>
      <c r="W93" s="5">
        <v>-724741000000</v>
      </c>
      <c r="X93" s="5">
        <v>-586513000000</v>
      </c>
      <c r="Y93" s="5">
        <v>-709348000000</v>
      </c>
      <c r="Z93" s="5">
        <v>-731336000000</v>
      </c>
    </row>
    <row r="94" spans="2:26" ht="15.5" x14ac:dyDescent="0.35">
      <c r="C94" t="s">
        <v>257</v>
      </c>
      <c r="D94" s="5">
        <v>14910617000000</v>
      </c>
      <c r="E94" s="5">
        <v>19496284000000</v>
      </c>
      <c r="F94" s="5">
        <v>15631721000000</v>
      </c>
      <c r="G94" s="5">
        <v>19934424000000</v>
      </c>
      <c r="I94" s="5">
        <v>15631721000000</v>
      </c>
      <c r="J94" s="5">
        <v>22361847000000</v>
      </c>
      <c r="K94" s="5">
        <v>20940789000000</v>
      </c>
      <c r="L94" s="5">
        <v>3584290000000</v>
      </c>
      <c r="M94" s="5">
        <v>5988442000000</v>
      </c>
      <c r="N94" s="5">
        <v>5615213000000</v>
      </c>
      <c r="O94" s="5">
        <v>3869897000000</v>
      </c>
      <c r="P94" s="5">
        <v>3791567000000</v>
      </c>
      <c r="Q94" s="5">
        <v>3473238000000</v>
      </c>
      <c r="R94" s="5">
        <v>4285717000000</v>
      </c>
      <c r="S94" s="5">
        <v>5095008000000</v>
      </c>
      <c r="T94" s="5">
        <v>6402697000000</v>
      </c>
      <c r="U94" s="5">
        <v>3704599000000</v>
      </c>
      <c r="V94" s="5">
        <v>1124280000000</v>
      </c>
      <c r="W94" s="5">
        <v>72634000000</v>
      </c>
      <c r="X94" s="5">
        <v>53805000000</v>
      </c>
      <c r="Y94" s="5">
        <v>17970000000</v>
      </c>
      <c r="Z94" s="5">
        <v>8568000000</v>
      </c>
    </row>
    <row r="95" spans="2:26" ht="15.5" x14ac:dyDescent="0.35">
      <c r="C95" t="s">
        <v>258</v>
      </c>
    </row>
    <row r="96" spans="2:26" ht="15.5" x14ac:dyDescent="0.35">
      <c r="C96" t="s">
        <v>123</v>
      </c>
      <c r="W96" s="5">
        <v>29952000000</v>
      </c>
    </row>
    <row r="97" spans="3:26" ht="15.5" x14ac:dyDescent="0.35">
      <c r="C97" t="s">
        <v>122</v>
      </c>
      <c r="W97" s="5">
        <v>603000000</v>
      </c>
    </row>
    <row r="98" spans="3:26" ht="15.5" x14ac:dyDescent="0.35">
      <c r="C98" t="s">
        <v>259</v>
      </c>
      <c r="D98" s="5">
        <v>124606721000000</v>
      </c>
      <c r="E98" s="5">
        <v>125174252000000</v>
      </c>
      <c r="F98" s="5">
        <v>130098216000000</v>
      </c>
      <c r="G98" s="5">
        <v>126940819000000</v>
      </c>
      <c r="I98" s="5">
        <v>130098216000000</v>
      </c>
      <c r="J98" s="5">
        <v>132505581000000</v>
      </c>
      <c r="K98" s="5">
        <v>131498273000000</v>
      </c>
    </row>
    <row r="99" spans="3:26" ht="15.5" x14ac:dyDescent="0.35">
      <c r="C99" t="s">
        <v>260</v>
      </c>
    </row>
    <row r="100" spans="3:26" ht="15.5" x14ac:dyDescent="0.35">
      <c r="C100" t="s">
        <v>261</v>
      </c>
      <c r="D100" s="5">
        <v>633004000000</v>
      </c>
      <c r="E100" s="5">
        <v>710527000000</v>
      </c>
      <c r="F100" s="5">
        <v>684341000000</v>
      </c>
      <c r="G100" s="5">
        <v>682042000000</v>
      </c>
      <c r="I100" s="5">
        <v>684341000000</v>
      </c>
      <c r="J100" s="5">
        <v>588263000000</v>
      </c>
      <c r="K100" s="5">
        <v>528480000000</v>
      </c>
    </row>
    <row r="101" spans="3:26" ht="15.5" x14ac:dyDescent="0.35">
      <c r="C101" t="s">
        <v>264</v>
      </c>
    </row>
    <row r="102" spans="3:26" ht="15.5" x14ac:dyDescent="0.35">
      <c r="C102" t="s">
        <v>265</v>
      </c>
      <c r="D102" s="5">
        <v>7780296000000</v>
      </c>
      <c r="E102" s="5">
        <v>8000106000000</v>
      </c>
      <c r="F102" s="5">
        <v>7967008000000</v>
      </c>
      <c r="G102" s="5">
        <v>8112576000000</v>
      </c>
      <c r="I102" s="5">
        <v>7967008000000</v>
      </c>
      <c r="J102" s="5">
        <v>8601564000000</v>
      </c>
      <c r="K102" s="5">
        <v>8429005000000</v>
      </c>
    </row>
    <row r="103" spans="3:26" ht="15.5" x14ac:dyDescent="0.35">
      <c r="C103" t="s">
        <v>388</v>
      </c>
    </row>
    <row r="104" spans="3:26" ht="15.5" x14ac:dyDescent="0.35">
      <c r="C104" t="s">
        <v>389</v>
      </c>
      <c r="X104" s="5">
        <v>6284000000</v>
      </c>
      <c r="Y104" s="5">
        <v>20309000000</v>
      </c>
      <c r="Z104" s="5">
        <v>242955000000</v>
      </c>
    </row>
    <row r="105" spans="3:26" ht="15.5" x14ac:dyDescent="0.35">
      <c r="C105" t="s">
        <v>390</v>
      </c>
      <c r="X105" s="5">
        <v>371982000000</v>
      </c>
      <c r="Y105" s="5">
        <v>38842000000</v>
      </c>
      <c r="Z105" s="5">
        <v>661531000000</v>
      </c>
    </row>
    <row r="106" spans="3:26" ht="15.5" x14ac:dyDescent="0.35">
      <c r="C106" t="s">
        <v>391</v>
      </c>
      <c r="W106" s="5">
        <v>3781783000000</v>
      </c>
      <c r="X106" s="5">
        <v>2443775000000</v>
      </c>
      <c r="Y106" s="5">
        <v>2155822000000</v>
      </c>
      <c r="Z106" s="5">
        <v>1341328000000</v>
      </c>
    </row>
    <row r="107" spans="3:26" ht="15.5" x14ac:dyDescent="0.35">
      <c r="C107" t="s">
        <v>392</v>
      </c>
      <c r="W107" s="5">
        <v>7861000000</v>
      </c>
      <c r="X107" s="5">
        <v>5593899000000</v>
      </c>
      <c r="Y107" s="5">
        <v>4842999000000</v>
      </c>
      <c r="Z107" s="5">
        <v>4487094000000</v>
      </c>
    </row>
    <row r="108" spans="3:26" ht="15.5" x14ac:dyDescent="0.35">
      <c r="C108" t="s">
        <v>393</v>
      </c>
      <c r="O108" s="5">
        <v>4000000</v>
      </c>
      <c r="P108" s="5">
        <v>67000000</v>
      </c>
      <c r="Q108" s="5">
        <v>3369000000</v>
      </c>
      <c r="W108" s="5">
        <v>6583899000000</v>
      </c>
    </row>
    <row r="109" spans="3:26" ht="15.5" x14ac:dyDescent="0.35">
      <c r="C109" t="s">
        <v>262</v>
      </c>
      <c r="G109" s="5">
        <v>37160000000</v>
      </c>
      <c r="K109" s="5">
        <v>116307000000</v>
      </c>
      <c r="L109" s="5">
        <v>118669000000</v>
      </c>
      <c r="M109" s="5">
        <v>89495000000</v>
      </c>
      <c r="N109" s="5">
        <v>58744000000</v>
      </c>
      <c r="O109" s="5">
        <v>41428000000</v>
      </c>
      <c r="P109" s="5">
        <v>29421000000</v>
      </c>
      <c r="Q109" s="5">
        <v>20234000000</v>
      </c>
      <c r="R109" s="5">
        <v>13036000000</v>
      </c>
      <c r="S109" s="5">
        <v>13051000000</v>
      </c>
      <c r="T109" s="5">
        <v>11686000000</v>
      </c>
      <c r="U109" s="5">
        <v>9869000000</v>
      </c>
      <c r="V109" s="5">
        <v>8137000000</v>
      </c>
      <c r="Y109" s="5">
        <v>1598000000</v>
      </c>
      <c r="Z109" s="5">
        <v>2677000000</v>
      </c>
    </row>
    <row r="110" spans="3:26" ht="15.5" x14ac:dyDescent="0.35">
      <c r="C110" t="s">
        <v>263</v>
      </c>
      <c r="G110" s="5">
        <v>37160000000</v>
      </c>
      <c r="K110" s="5">
        <v>116307000000</v>
      </c>
      <c r="L110" s="5">
        <v>118669000000</v>
      </c>
      <c r="M110" s="5">
        <v>89495000000</v>
      </c>
      <c r="N110" s="5">
        <v>58744000000</v>
      </c>
      <c r="O110" s="5">
        <v>41428000000</v>
      </c>
      <c r="P110" s="5">
        <v>29421000000</v>
      </c>
      <c r="Q110" s="5">
        <v>20234000000</v>
      </c>
      <c r="R110" s="5">
        <v>13036000000</v>
      </c>
      <c r="S110" s="5">
        <v>13051000000</v>
      </c>
      <c r="T110" s="5">
        <v>11686000000</v>
      </c>
      <c r="U110" s="5">
        <v>9869000000</v>
      </c>
      <c r="V110" s="5">
        <v>8137000000</v>
      </c>
      <c r="X110" s="5">
        <v>5220000000</v>
      </c>
      <c r="Y110" s="5">
        <v>1598000000</v>
      </c>
      <c r="Z110" s="5">
        <v>2677000000</v>
      </c>
    </row>
    <row r="111" spans="3:26" ht="15.5" x14ac:dyDescent="0.35">
      <c r="C111" t="s">
        <v>266</v>
      </c>
      <c r="D111" s="5">
        <v>425174000000</v>
      </c>
      <c r="E111" s="5">
        <v>226957000000</v>
      </c>
      <c r="F111" s="5">
        <v>391602000000</v>
      </c>
      <c r="G111" s="5">
        <v>330639000000</v>
      </c>
      <c r="I111" s="5">
        <v>391602000000</v>
      </c>
      <c r="J111" s="5">
        <v>264309000000</v>
      </c>
      <c r="K111" s="5">
        <v>243957000000</v>
      </c>
      <c r="L111" s="5">
        <v>176299000000</v>
      </c>
      <c r="M111" s="5">
        <v>190295000000</v>
      </c>
      <c r="N111" s="5">
        <v>137676000000</v>
      </c>
      <c r="O111" s="5">
        <v>72078000000</v>
      </c>
      <c r="P111" s="5">
        <v>44370000000</v>
      </c>
      <c r="Q111" s="5">
        <v>19382000000</v>
      </c>
      <c r="R111" s="5">
        <v>32981000000</v>
      </c>
      <c r="S111" s="5">
        <v>24759000000</v>
      </c>
      <c r="T111" s="5">
        <v>16756000000</v>
      </c>
      <c r="U111" s="5">
        <v>13683000000</v>
      </c>
      <c r="V111" s="5">
        <v>17622000000</v>
      </c>
      <c r="X111" s="5">
        <v>5802000000</v>
      </c>
      <c r="Y111" s="5">
        <v>28000000</v>
      </c>
      <c r="Z111" s="5">
        <v>33000000</v>
      </c>
    </row>
    <row r="112" spans="3:26" ht="15.5" x14ac:dyDescent="0.35">
      <c r="C112" t="s">
        <v>394</v>
      </c>
      <c r="D112" s="5">
        <v>425174000000</v>
      </c>
      <c r="E112" s="5">
        <v>226957000000</v>
      </c>
      <c r="F112" s="5">
        <v>391602000000</v>
      </c>
      <c r="G112" s="5">
        <v>330639000000</v>
      </c>
      <c r="I112" s="5">
        <v>391602000000</v>
      </c>
      <c r="J112" s="5">
        <v>264309000000</v>
      </c>
      <c r="K112" s="5">
        <v>243957000000</v>
      </c>
      <c r="L112" s="5">
        <v>176299000000</v>
      </c>
      <c r="M112" s="5">
        <v>190295000000</v>
      </c>
      <c r="N112" s="5">
        <v>137676000000</v>
      </c>
      <c r="O112" s="5">
        <v>72078000000</v>
      </c>
      <c r="P112" s="5">
        <v>44370000000</v>
      </c>
      <c r="Q112" s="5">
        <v>19382000000</v>
      </c>
      <c r="R112" s="5">
        <v>32981000000</v>
      </c>
      <c r="S112" s="5">
        <v>24759000000</v>
      </c>
      <c r="T112" s="5">
        <v>16756000000</v>
      </c>
      <c r="U112" s="5">
        <v>13683000000</v>
      </c>
      <c r="V112" s="5">
        <v>17622000000</v>
      </c>
      <c r="X112" s="5">
        <v>5802000000</v>
      </c>
      <c r="Y112" s="5">
        <v>28000000</v>
      </c>
      <c r="Z112" s="5">
        <v>33000000</v>
      </c>
    </row>
    <row r="113" spans="3:26" ht="15.5" x14ac:dyDescent="0.35">
      <c r="C113" t="s">
        <v>267</v>
      </c>
      <c r="G113" s="5">
        <v>73739000000</v>
      </c>
      <c r="K113" s="5">
        <v>87013000000</v>
      </c>
      <c r="L113" s="5">
        <v>71373000000</v>
      </c>
      <c r="M113" s="5">
        <v>69001000000</v>
      </c>
      <c r="N113" s="5">
        <v>68365000000</v>
      </c>
      <c r="O113" s="5">
        <v>39607000000</v>
      </c>
      <c r="P113" s="5">
        <v>23105000000</v>
      </c>
      <c r="Q113" s="5">
        <v>25338000000</v>
      </c>
      <c r="R113" s="5">
        <v>17333000000</v>
      </c>
      <c r="S113" s="5">
        <v>16104000000</v>
      </c>
      <c r="T113" s="5">
        <v>13699000000</v>
      </c>
      <c r="U113" s="5">
        <v>17463000000</v>
      </c>
      <c r="V113" s="5">
        <v>14146000000</v>
      </c>
    </row>
    <row r="114" spans="3:26" ht="15.5" x14ac:dyDescent="0.35">
      <c r="C114" t="s">
        <v>395</v>
      </c>
    </row>
    <row r="115" spans="3:26" ht="15.5" x14ac:dyDescent="0.35">
      <c r="C115" t="s">
        <v>396</v>
      </c>
      <c r="W115" s="5">
        <v>22338000000</v>
      </c>
    </row>
    <row r="116" spans="3:26" ht="15.5" x14ac:dyDescent="0.35">
      <c r="C116" t="s">
        <v>397</v>
      </c>
      <c r="D116" s="5">
        <v>64434000000</v>
      </c>
      <c r="E116" s="5">
        <v>14183000000</v>
      </c>
      <c r="F116" s="5">
        <v>55682000000</v>
      </c>
      <c r="G116" s="5">
        <v>8733000000</v>
      </c>
      <c r="I116" s="5">
        <v>55682000000</v>
      </c>
      <c r="J116" s="5">
        <v>11362000000</v>
      </c>
      <c r="K116" s="5">
        <v>11726000000</v>
      </c>
      <c r="L116" s="5">
        <v>20120000000</v>
      </c>
      <c r="M116" s="5">
        <v>20527000000</v>
      </c>
      <c r="N116" s="5">
        <v>35719000000</v>
      </c>
      <c r="O116" s="5">
        <v>18926000000</v>
      </c>
      <c r="P116" s="5">
        <v>6227000000</v>
      </c>
      <c r="Q116" s="5">
        <v>10927000000</v>
      </c>
      <c r="Y116" s="5">
        <v>9214000000</v>
      </c>
      <c r="Z116" s="5">
        <v>5476000000</v>
      </c>
    </row>
    <row r="117" spans="3:26" ht="15.5" x14ac:dyDescent="0.35">
      <c r="C117" t="s">
        <v>398</v>
      </c>
      <c r="D117" s="5">
        <v>64434000000</v>
      </c>
      <c r="E117" s="5">
        <v>14183000000</v>
      </c>
      <c r="F117" s="5">
        <v>55682000000</v>
      </c>
      <c r="G117" s="5">
        <v>8733000000</v>
      </c>
      <c r="I117" s="5">
        <v>55682000000</v>
      </c>
      <c r="J117" s="5">
        <v>11362000000</v>
      </c>
      <c r="K117" s="5">
        <v>11726000000</v>
      </c>
      <c r="L117" s="5">
        <v>20120000000</v>
      </c>
      <c r="M117" s="5">
        <v>20527000000</v>
      </c>
      <c r="N117" s="5">
        <v>35719000000</v>
      </c>
      <c r="O117" s="5">
        <v>18926000000</v>
      </c>
      <c r="P117" s="5">
        <v>6227000000</v>
      </c>
      <c r="Q117" s="5">
        <v>10927000000</v>
      </c>
      <c r="W117" s="5">
        <v>21687000000</v>
      </c>
      <c r="X117" s="5">
        <v>6782000000</v>
      </c>
      <c r="Y117" s="5">
        <v>9214000000</v>
      </c>
      <c r="Z117" s="5">
        <v>5476000000</v>
      </c>
    </row>
    <row r="118" spans="3:26" ht="15.5" x14ac:dyDescent="0.35">
      <c r="C118" t="s">
        <v>269</v>
      </c>
      <c r="D118" s="5">
        <v>666872000000</v>
      </c>
      <c r="E118" s="5">
        <v>715767000000</v>
      </c>
      <c r="F118" s="5">
        <v>712575000000</v>
      </c>
      <c r="G118" s="5">
        <v>687453000000</v>
      </c>
      <c r="I118" s="5">
        <v>712575000000</v>
      </c>
      <c r="J118" s="5">
        <v>689228000000</v>
      </c>
      <c r="K118" s="5">
        <v>696593000000</v>
      </c>
      <c r="L118" s="5">
        <v>21602103000000</v>
      </c>
      <c r="M118" s="5">
        <v>20685901000000</v>
      </c>
      <c r="N118" s="5">
        <v>20128239000000</v>
      </c>
      <c r="O118" s="5">
        <v>18767609000000</v>
      </c>
      <c r="P118" s="5">
        <v>17162320000000</v>
      </c>
      <c r="Q118" s="5">
        <v>15612699000000</v>
      </c>
      <c r="R118" s="5">
        <v>14460048000000</v>
      </c>
      <c r="S118" s="5">
        <v>10338339000000</v>
      </c>
      <c r="T118" s="5">
        <v>9706598000000</v>
      </c>
      <c r="U118" s="5">
        <v>8587935000000</v>
      </c>
      <c r="V118" s="5">
        <v>7598366000000</v>
      </c>
    </row>
    <row r="119" spans="3:26" ht="15.5" x14ac:dyDescent="0.35">
      <c r="C119" t="s">
        <v>399</v>
      </c>
      <c r="O119" s="5">
        <v>4000000</v>
      </c>
      <c r="P119" s="5">
        <v>67000000</v>
      </c>
      <c r="Q119" s="5">
        <v>3369000000</v>
      </c>
    </row>
    <row r="120" spans="3:26" ht="15.5" x14ac:dyDescent="0.35">
      <c r="C120" t="s">
        <v>113</v>
      </c>
      <c r="D120" s="5">
        <v>477575000000</v>
      </c>
      <c r="E120" s="5">
        <v>263377000000</v>
      </c>
      <c r="F120" s="5">
        <v>108851000000</v>
      </c>
      <c r="I120" s="5">
        <v>108851000000</v>
      </c>
      <c r="J120" s="5">
        <v>163699000000</v>
      </c>
      <c r="K120" s="5">
        <v>781238000000</v>
      </c>
      <c r="L120" s="5">
        <v>32803000000</v>
      </c>
      <c r="V120" s="5">
        <v>3072000000</v>
      </c>
      <c r="W120" s="5">
        <v>3072000000</v>
      </c>
      <c r="X120" s="5">
        <v>3072000000</v>
      </c>
      <c r="Y120" s="5">
        <v>16667000000</v>
      </c>
      <c r="Z120" s="5">
        <v>21120000000</v>
      </c>
    </row>
    <row r="121" spans="3:26" ht="15.5" x14ac:dyDescent="0.35">
      <c r="C121" t="s">
        <v>111</v>
      </c>
      <c r="D121" s="5">
        <v>10177750000000</v>
      </c>
      <c r="E121" s="5">
        <v>10153979000000</v>
      </c>
      <c r="F121" s="5">
        <v>10208479000000</v>
      </c>
      <c r="G121" s="5">
        <v>9964201000000</v>
      </c>
      <c r="I121" s="5">
        <v>10208479000000</v>
      </c>
      <c r="J121" s="5">
        <v>10092798000000</v>
      </c>
      <c r="K121" s="5">
        <v>10199112000000</v>
      </c>
      <c r="L121" s="5">
        <v>202088000000</v>
      </c>
      <c r="M121" s="5">
        <v>162991000000</v>
      </c>
      <c r="N121" s="5">
        <v>170972000000</v>
      </c>
      <c r="O121" s="5">
        <v>156247000000</v>
      </c>
      <c r="P121" s="5">
        <v>162633000000</v>
      </c>
      <c r="Q121" s="5">
        <v>169812000000</v>
      </c>
      <c r="R121" s="5">
        <v>164930000000</v>
      </c>
      <c r="S121" s="5">
        <v>17698000000</v>
      </c>
      <c r="T121" s="5">
        <v>17365000000</v>
      </c>
      <c r="U121" s="5">
        <v>13801000000</v>
      </c>
      <c r="V121" s="5">
        <v>9413000000</v>
      </c>
      <c r="W121" s="5">
        <v>7734000000</v>
      </c>
      <c r="X121" s="5">
        <v>11056000000</v>
      </c>
      <c r="Y121" s="5">
        <v>13384000000</v>
      </c>
      <c r="Z121" s="5">
        <v>14288000000</v>
      </c>
    </row>
    <row r="122" spans="3:26" ht="15.5" x14ac:dyDescent="0.35">
      <c r="C122" t="s">
        <v>114</v>
      </c>
      <c r="D122" s="5">
        <v>638613000000</v>
      </c>
      <c r="E122" s="5">
        <v>658080000000</v>
      </c>
      <c r="F122" s="5">
        <v>664421000000</v>
      </c>
      <c r="G122" s="5">
        <v>795242000000</v>
      </c>
      <c r="I122" s="5">
        <v>664421000000</v>
      </c>
      <c r="J122" s="5">
        <v>596550000000</v>
      </c>
      <c r="K122" s="5">
        <v>522482000000</v>
      </c>
      <c r="L122" s="5">
        <v>197128000000</v>
      </c>
      <c r="M122" s="5">
        <v>214649000000</v>
      </c>
      <c r="N122" s="5">
        <v>232172000000</v>
      </c>
      <c r="O122" s="5">
        <v>249696000000</v>
      </c>
      <c r="P122" s="5">
        <v>267218000000</v>
      </c>
      <c r="Q122" s="5">
        <v>291751000000</v>
      </c>
      <c r="R122" s="5">
        <v>317684000000</v>
      </c>
      <c r="S122" s="5">
        <v>343617000000</v>
      </c>
      <c r="T122" s="5">
        <v>369550000000</v>
      </c>
    </row>
    <row r="123" spans="3:26" ht="15.5" x14ac:dyDescent="0.35">
      <c r="C123" t="s">
        <v>117</v>
      </c>
      <c r="D123" s="5">
        <v>243091701000000</v>
      </c>
      <c r="E123" s="5">
        <v>239275013000000</v>
      </c>
      <c r="F123" s="5">
        <v>251704899000000</v>
      </c>
      <c r="G123" s="5">
        <v>240645657000000</v>
      </c>
      <c r="I123" s="5">
        <v>251704899000000</v>
      </c>
      <c r="J123" s="5">
        <v>256910951000000</v>
      </c>
      <c r="K123" s="5">
        <v>234576028000000</v>
      </c>
      <c r="L123" s="5">
        <v>33868608000000</v>
      </c>
      <c r="M123" s="5">
        <v>33192581000000</v>
      </c>
      <c r="N123" s="5">
        <v>32381721000000</v>
      </c>
      <c r="O123" s="5">
        <v>30289386000000</v>
      </c>
      <c r="P123" s="5">
        <v>28252725000000</v>
      </c>
      <c r="Q123" s="5">
        <v>26471320000000</v>
      </c>
      <c r="R123" s="5">
        <v>24973558000000</v>
      </c>
      <c r="S123" s="5">
        <v>19869683000000</v>
      </c>
      <c r="T123" s="5">
        <v>19589237000000</v>
      </c>
      <c r="U123" s="5">
        <v>16194161000000</v>
      </c>
      <c r="V123" s="5">
        <v>11753772000000</v>
      </c>
      <c r="W123" s="5">
        <v>10511097000000</v>
      </c>
      <c r="X123" s="5">
        <v>8144066000000</v>
      </c>
      <c r="Y123" s="5">
        <v>7078530000000</v>
      </c>
      <c r="Z123" s="5">
        <v>5903045000000</v>
      </c>
    </row>
    <row r="124" spans="3:26" ht="15.5" x14ac:dyDescent="0.35">
      <c r="C124" t="s">
        <v>118</v>
      </c>
    </row>
    <row r="125" spans="3:26" ht="15.5" x14ac:dyDescent="0.35">
      <c r="C125" t="s">
        <v>119</v>
      </c>
    </row>
    <row r="126" spans="3:26" ht="15.5" x14ac:dyDescent="0.35">
      <c r="C126" t="s">
        <v>121</v>
      </c>
      <c r="D126" s="5">
        <v>132183556000000</v>
      </c>
      <c r="E126" s="5">
        <v>134300646000000</v>
      </c>
      <c r="F126" s="5">
        <v>143192485000000</v>
      </c>
      <c r="G126" s="5">
        <v>136986492000000</v>
      </c>
      <c r="I126" s="5">
        <v>143192485000000</v>
      </c>
      <c r="J126" s="5">
        <v>141567824000000</v>
      </c>
      <c r="K126" s="5">
        <v>134868153000000</v>
      </c>
    </row>
    <row r="127" spans="3:26" ht="15.5" x14ac:dyDescent="0.35">
      <c r="C127" t="s">
        <v>124</v>
      </c>
      <c r="D127" s="5">
        <v>132183556000000</v>
      </c>
      <c r="E127" s="5">
        <v>134300646000000</v>
      </c>
      <c r="F127" s="5">
        <v>143192485000000</v>
      </c>
      <c r="G127" s="5">
        <v>136986492000000</v>
      </c>
      <c r="I127" s="5">
        <v>143192485000000</v>
      </c>
      <c r="J127" s="5">
        <v>141567824000000</v>
      </c>
      <c r="K127" s="5">
        <v>134868153000000</v>
      </c>
    </row>
    <row r="128" spans="3:26" ht="15.5" x14ac:dyDescent="0.35">
      <c r="C128" t="s">
        <v>270</v>
      </c>
      <c r="D128" s="5">
        <v>1427803000000</v>
      </c>
      <c r="E128" s="5">
        <v>1542591000000</v>
      </c>
      <c r="F128" s="5">
        <v>3273522000000</v>
      </c>
      <c r="G128" s="5">
        <v>3085027000000</v>
      </c>
      <c r="I128" s="5">
        <v>3273522000000</v>
      </c>
      <c r="J128" s="5">
        <v>1289795000000</v>
      </c>
      <c r="K128" s="5">
        <v>2420728000000</v>
      </c>
    </row>
    <row r="129" spans="3:26" ht="15.5" x14ac:dyDescent="0.35">
      <c r="C129" t="s">
        <v>271</v>
      </c>
      <c r="D129" s="5">
        <v>1427803000000</v>
      </c>
      <c r="E129" s="5">
        <v>1542591000000</v>
      </c>
      <c r="F129" s="5">
        <v>3273522000000</v>
      </c>
      <c r="G129" s="5">
        <v>3085027000000</v>
      </c>
      <c r="I129" s="5">
        <v>3273522000000</v>
      </c>
      <c r="J129" s="5">
        <v>1289795000000</v>
      </c>
      <c r="K129" s="5">
        <v>2420728000000</v>
      </c>
    </row>
    <row r="130" spans="3:26" ht="15.5" x14ac:dyDescent="0.35">
      <c r="C130" t="s">
        <v>272</v>
      </c>
      <c r="D130" s="5">
        <v>61661000000</v>
      </c>
      <c r="E130" s="5">
        <v>18959000000</v>
      </c>
      <c r="F130" s="5">
        <v>25922000000</v>
      </c>
      <c r="G130" s="5">
        <v>38352000000</v>
      </c>
      <c r="I130" s="5">
        <v>25922000000</v>
      </c>
      <c r="J130" s="5">
        <v>43308000000</v>
      </c>
      <c r="K130" s="5">
        <v>16432000000</v>
      </c>
    </row>
    <row r="131" spans="3:26" ht="15.5" x14ac:dyDescent="0.35">
      <c r="C131" t="s">
        <v>273</v>
      </c>
      <c r="D131" s="5">
        <v>61661000000</v>
      </c>
      <c r="E131" s="5">
        <v>18959000000</v>
      </c>
      <c r="F131" s="5">
        <v>25922000000</v>
      </c>
      <c r="G131" s="5">
        <v>38352000000</v>
      </c>
      <c r="I131" s="5">
        <v>25922000000</v>
      </c>
      <c r="J131" s="5">
        <v>43308000000</v>
      </c>
      <c r="K131" s="5">
        <v>16432000000</v>
      </c>
    </row>
    <row r="132" spans="3:26" ht="15.5" x14ac:dyDescent="0.35">
      <c r="C132" t="s">
        <v>274</v>
      </c>
      <c r="D132" s="5">
        <v>1358883000000</v>
      </c>
      <c r="E132" s="5">
        <v>1183958000000</v>
      </c>
      <c r="F132" s="5">
        <v>1450751000000</v>
      </c>
      <c r="G132" s="5">
        <v>1546288000000</v>
      </c>
      <c r="I132" s="5">
        <v>1450751000000</v>
      </c>
      <c r="J132" s="5">
        <v>1418048000000</v>
      </c>
      <c r="K132" s="5">
        <v>1641363000000</v>
      </c>
    </row>
    <row r="133" spans="3:26" ht="15.5" x14ac:dyDescent="0.35">
      <c r="C133" t="s">
        <v>275</v>
      </c>
      <c r="D133" s="5">
        <v>1358883000000</v>
      </c>
      <c r="E133" s="5">
        <v>1183958000000</v>
      </c>
      <c r="F133" s="5">
        <v>1450751000000</v>
      </c>
      <c r="G133" s="5">
        <v>1546288000000</v>
      </c>
      <c r="I133" s="5">
        <v>1450751000000</v>
      </c>
      <c r="J133" s="5">
        <v>1418048000000</v>
      </c>
      <c r="K133" s="5">
        <v>1641363000000</v>
      </c>
    </row>
    <row r="134" spans="3:26" ht="15.5" x14ac:dyDescent="0.35">
      <c r="C134" t="s">
        <v>276</v>
      </c>
      <c r="D134" s="5">
        <v>9453974000000</v>
      </c>
      <c r="E134" s="5">
        <v>8904231000000</v>
      </c>
      <c r="F134" s="5">
        <v>6547430000000</v>
      </c>
      <c r="G134" s="5">
        <v>6515047000000</v>
      </c>
      <c r="I134" s="5">
        <v>6547430000000</v>
      </c>
      <c r="J134" s="5">
        <v>3867185000000</v>
      </c>
    </row>
    <row r="135" spans="3:26" ht="15.5" x14ac:dyDescent="0.35">
      <c r="C135" t="s">
        <v>278</v>
      </c>
      <c r="D135" s="5">
        <v>2260729000000</v>
      </c>
      <c r="E135" s="5">
        <v>2460435000000</v>
      </c>
      <c r="F135" s="5">
        <v>2402440000000</v>
      </c>
      <c r="G135" s="5">
        <v>3004932000000</v>
      </c>
      <c r="I135" s="5">
        <v>2402440000000</v>
      </c>
      <c r="J135" s="5">
        <v>2937757000000</v>
      </c>
      <c r="K135" s="5">
        <v>2803373000000</v>
      </c>
    </row>
    <row r="136" spans="3:26" ht="15.5" x14ac:dyDescent="0.35">
      <c r="C136" t="s">
        <v>279</v>
      </c>
      <c r="D136" s="5">
        <v>2260729000000</v>
      </c>
      <c r="E136" s="5">
        <v>2460435000000</v>
      </c>
      <c r="F136" s="5">
        <v>2402440000000</v>
      </c>
      <c r="G136" s="5">
        <v>3004932000000</v>
      </c>
      <c r="I136" s="5">
        <v>2402440000000</v>
      </c>
      <c r="J136" s="5">
        <v>2937757000000</v>
      </c>
      <c r="K136" s="5">
        <v>2803373000000</v>
      </c>
    </row>
    <row r="137" spans="3:26" ht="15.5" x14ac:dyDescent="0.35">
      <c r="C137" t="s">
        <v>282</v>
      </c>
      <c r="G137" s="5">
        <v>48140000000</v>
      </c>
      <c r="J137" s="5">
        <v>1299174000000</v>
      </c>
      <c r="K137" s="5">
        <v>3699276000000</v>
      </c>
    </row>
    <row r="138" spans="3:26" ht="15.5" x14ac:dyDescent="0.35">
      <c r="C138" t="s">
        <v>280</v>
      </c>
      <c r="G138" s="5">
        <v>328212000000</v>
      </c>
      <c r="K138" s="5">
        <v>153678000000</v>
      </c>
      <c r="L138" s="5">
        <v>82064000000</v>
      </c>
      <c r="M138" s="5">
        <v>78564000000</v>
      </c>
      <c r="N138" s="5">
        <v>154654000000</v>
      </c>
      <c r="O138" s="5">
        <v>82023000000</v>
      </c>
      <c r="P138" s="5">
        <v>58724000000</v>
      </c>
      <c r="Q138" s="5">
        <v>41421000000</v>
      </c>
      <c r="R138" s="5">
        <v>32919000000</v>
      </c>
      <c r="S138" s="5">
        <v>28133000000</v>
      </c>
      <c r="T138" s="5">
        <v>25414000000</v>
      </c>
      <c r="U138" s="5">
        <v>18623000000</v>
      </c>
      <c r="V138" s="5">
        <v>14392000000</v>
      </c>
      <c r="X138" s="5">
        <v>18495000000</v>
      </c>
      <c r="Y138" s="5">
        <v>14739000000</v>
      </c>
      <c r="Z138" s="5">
        <v>7700000000</v>
      </c>
    </row>
    <row r="139" spans="3:26" ht="15.5" x14ac:dyDescent="0.35">
      <c r="C139" t="s">
        <v>283</v>
      </c>
      <c r="G139" s="5">
        <v>45987000000</v>
      </c>
      <c r="K139" s="5">
        <v>81235000000</v>
      </c>
      <c r="L139" s="5">
        <v>80252000000</v>
      </c>
      <c r="M139" s="5">
        <v>66318000000</v>
      </c>
      <c r="N139" s="5">
        <v>95496000000</v>
      </c>
      <c r="O139" s="5">
        <v>74681000000</v>
      </c>
      <c r="P139" s="5">
        <v>61102000000</v>
      </c>
      <c r="Q139" s="5">
        <v>52341000000</v>
      </c>
      <c r="R139" s="5">
        <v>52092000000</v>
      </c>
      <c r="S139" s="5">
        <v>46308000000</v>
      </c>
      <c r="T139" s="5">
        <v>31096000000</v>
      </c>
      <c r="U139" s="5">
        <v>26989000000</v>
      </c>
      <c r="V139" s="5">
        <v>31571000000</v>
      </c>
      <c r="X139" s="5">
        <v>7187000000</v>
      </c>
      <c r="Y139" s="5">
        <v>9061000000</v>
      </c>
      <c r="Z139" s="5">
        <v>6283000000</v>
      </c>
    </row>
    <row r="140" spans="3:26" ht="15.5" x14ac:dyDescent="0.35">
      <c r="C140" t="s">
        <v>286</v>
      </c>
      <c r="D140" s="5">
        <v>4247966000000</v>
      </c>
      <c r="E140" s="5">
        <v>4221184000000</v>
      </c>
      <c r="F140" s="5">
        <v>4583603000000</v>
      </c>
      <c r="G140" s="5">
        <v>3924206000000</v>
      </c>
      <c r="I140" s="5">
        <v>4583603000000</v>
      </c>
      <c r="J140" s="5">
        <v>3748347000000</v>
      </c>
      <c r="K140" s="5">
        <v>3761311000000</v>
      </c>
      <c r="L140" s="5">
        <v>3729399000000</v>
      </c>
      <c r="M140" s="5">
        <v>3999226000000</v>
      </c>
      <c r="N140" s="5">
        <v>3756776000000</v>
      </c>
      <c r="O140" s="5">
        <v>3748207000000</v>
      </c>
      <c r="P140" s="5">
        <v>3891739000000</v>
      </c>
      <c r="Q140" s="5">
        <v>3876760000000</v>
      </c>
      <c r="R140" s="5">
        <v>4047342000000</v>
      </c>
      <c r="S140" s="5">
        <v>3990196000000</v>
      </c>
      <c r="T140" s="5">
        <v>4689580000000</v>
      </c>
      <c r="U140" s="5">
        <v>3274030000000</v>
      </c>
      <c r="V140" s="5">
        <v>3331416000000</v>
      </c>
      <c r="X140" s="5">
        <v>2462793000000</v>
      </c>
      <c r="Y140" s="5">
        <v>2233713000000</v>
      </c>
      <c r="Z140" s="5">
        <v>1566973000000</v>
      </c>
    </row>
    <row r="141" spans="3:26" ht="15.5" x14ac:dyDescent="0.35">
      <c r="C141" t="s">
        <v>287</v>
      </c>
      <c r="G141" s="5">
        <v>91146000000</v>
      </c>
      <c r="K141" s="5">
        <v>60972000000</v>
      </c>
      <c r="L141" s="5">
        <v>45054000000</v>
      </c>
      <c r="M141" s="5">
        <v>36593000000</v>
      </c>
      <c r="N141" s="5">
        <v>32012000000</v>
      </c>
      <c r="O141" s="5">
        <v>29912000000</v>
      </c>
      <c r="P141" s="5">
        <v>24842000000</v>
      </c>
      <c r="Q141" s="5">
        <v>19043000000</v>
      </c>
      <c r="R141" s="5">
        <v>14740000000</v>
      </c>
      <c r="S141" s="5">
        <v>12126000000</v>
      </c>
      <c r="T141" s="5">
        <v>9474000000</v>
      </c>
      <c r="U141" s="5">
        <v>7137000000</v>
      </c>
      <c r="V141" s="5">
        <v>8352000000</v>
      </c>
      <c r="X141" s="5">
        <v>7970000000</v>
      </c>
      <c r="Y141" s="5">
        <v>3598000000</v>
      </c>
      <c r="Z141" s="5">
        <v>2703000000</v>
      </c>
    </row>
    <row r="142" spans="3:26" ht="15.5" x14ac:dyDescent="0.35">
      <c r="C142" t="s">
        <v>288</v>
      </c>
      <c r="G142" s="5">
        <v>249479000000</v>
      </c>
      <c r="K142" s="5">
        <v>185945000000</v>
      </c>
      <c r="L142" s="5">
        <v>145229000000</v>
      </c>
      <c r="M142" s="5">
        <v>138798000000</v>
      </c>
      <c r="N142" s="5">
        <v>105707000000</v>
      </c>
      <c r="O142" s="5">
        <v>80203000000</v>
      </c>
      <c r="P142" s="5">
        <v>52718000000</v>
      </c>
      <c r="Q142" s="5">
        <v>53319000000</v>
      </c>
      <c r="R142" s="5">
        <v>34856000000</v>
      </c>
      <c r="S142" s="5">
        <v>29571000000</v>
      </c>
      <c r="T142" s="5">
        <v>24239000000</v>
      </c>
      <c r="U142" s="5">
        <v>28816000000</v>
      </c>
      <c r="V142" s="5">
        <v>15284000000</v>
      </c>
      <c r="X142" s="5">
        <v>6027000000</v>
      </c>
      <c r="Y142" s="5">
        <v>4930000000</v>
      </c>
      <c r="Z142" s="5">
        <v>8040000000</v>
      </c>
    </row>
    <row r="143" spans="3:26" ht="15.5" x14ac:dyDescent="0.35">
      <c r="C143" t="s">
        <v>289</v>
      </c>
      <c r="W143" s="5">
        <v>1468461000000</v>
      </c>
    </row>
    <row r="144" spans="3:26" ht="15.5" x14ac:dyDescent="0.35">
      <c r="C144" t="s">
        <v>290</v>
      </c>
      <c r="D144" s="5">
        <v>4247966000000</v>
      </c>
      <c r="E144" s="5">
        <v>4221184000000</v>
      </c>
      <c r="F144" s="5">
        <v>4583603000000</v>
      </c>
      <c r="G144" s="5">
        <v>3924206000000</v>
      </c>
      <c r="I144" s="5">
        <v>4583603000000</v>
      </c>
      <c r="J144" s="5">
        <v>3748347000000</v>
      </c>
      <c r="K144" s="5">
        <v>3761311000000</v>
      </c>
      <c r="L144" s="5">
        <v>3729399000000</v>
      </c>
      <c r="M144" s="5">
        <v>3999226000000</v>
      </c>
      <c r="N144" s="5">
        <v>3756776000000</v>
      </c>
      <c r="O144" s="5">
        <v>3748207000000</v>
      </c>
      <c r="P144" s="5">
        <v>3891739000000</v>
      </c>
      <c r="Q144" s="5">
        <v>3876760000000</v>
      </c>
      <c r="R144" s="5">
        <v>4047342000000</v>
      </c>
      <c r="S144" s="5">
        <v>3990196000000</v>
      </c>
      <c r="T144" s="5">
        <v>4689580000000</v>
      </c>
      <c r="U144" s="5">
        <v>3274030000000</v>
      </c>
      <c r="V144" s="5">
        <v>3331416000000</v>
      </c>
      <c r="X144" s="5">
        <v>2462793000000</v>
      </c>
      <c r="Y144" s="5">
        <v>2233713000000</v>
      </c>
      <c r="Z144" s="5">
        <v>1566973000000</v>
      </c>
    </row>
    <row r="145" spans="3:26" ht="15.5" x14ac:dyDescent="0.35">
      <c r="C145" t="s">
        <v>400</v>
      </c>
      <c r="W145" s="5">
        <v>37004000000</v>
      </c>
    </row>
    <row r="146" spans="3:26" ht="15.5" x14ac:dyDescent="0.35">
      <c r="C146" t="s">
        <v>126</v>
      </c>
      <c r="D146" s="5">
        <v>152188000000</v>
      </c>
      <c r="E146" s="5">
        <v>159766000000</v>
      </c>
      <c r="F146" s="5">
        <v>196438000000</v>
      </c>
      <c r="G146" s="5">
        <v>172235000000</v>
      </c>
      <c r="I146" s="5">
        <v>196438000000</v>
      </c>
      <c r="J146" s="5">
        <v>190654000000</v>
      </c>
      <c r="K146" s="5">
        <v>258857000000</v>
      </c>
      <c r="L146" s="5">
        <v>38676000000</v>
      </c>
      <c r="M146" s="5">
        <v>4413000000</v>
      </c>
      <c r="N146" s="5">
        <v>3477000000</v>
      </c>
      <c r="O146" s="5">
        <v>3596000000</v>
      </c>
      <c r="P146" s="5">
        <v>3467000000</v>
      </c>
      <c r="Q146" s="5">
        <v>13973000000</v>
      </c>
      <c r="R146" s="5">
        <v>1870000000</v>
      </c>
      <c r="S146" s="5">
        <v>2708000000</v>
      </c>
      <c r="T146" s="5">
        <v>2334000000</v>
      </c>
      <c r="U146" s="5">
        <v>1740000000</v>
      </c>
      <c r="V146" s="5">
        <v>1604000000</v>
      </c>
      <c r="W146" s="5">
        <v>1341000000</v>
      </c>
      <c r="X146" s="5">
        <v>1682000000</v>
      </c>
      <c r="Y146" s="5">
        <v>2616000000</v>
      </c>
      <c r="Z146" s="5">
        <v>1085000000</v>
      </c>
    </row>
    <row r="147" spans="3:26" ht="15.5" x14ac:dyDescent="0.35">
      <c r="C147" t="s">
        <v>127</v>
      </c>
      <c r="D147" s="5">
        <v>878822000000</v>
      </c>
      <c r="E147" s="5">
        <v>882438000000</v>
      </c>
      <c r="F147" s="5">
        <v>957687000000</v>
      </c>
      <c r="G147" s="5">
        <v>1257850000000</v>
      </c>
      <c r="I147" s="5">
        <v>957687000000</v>
      </c>
      <c r="J147" s="5">
        <v>1072424000000</v>
      </c>
      <c r="K147" s="5">
        <v>1235263000000</v>
      </c>
      <c r="L147" s="5">
        <v>78549000000</v>
      </c>
      <c r="M147" s="5">
        <v>62717000000</v>
      </c>
      <c r="N147" s="5">
        <v>53090000000</v>
      </c>
      <c r="O147" s="5">
        <v>52931000000</v>
      </c>
      <c r="P147" s="5">
        <v>45745000000</v>
      </c>
      <c r="Q147" s="5">
        <v>55100000000</v>
      </c>
      <c r="R147" s="5">
        <v>55011000000</v>
      </c>
      <c r="S147" s="5">
        <v>39881000000</v>
      </c>
      <c r="T147" s="5">
        <v>38330000000</v>
      </c>
      <c r="U147" s="5">
        <v>37650000000</v>
      </c>
      <c r="V147" s="5">
        <v>17249000000</v>
      </c>
      <c r="W147" s="5">
        <v>30555000000</v>
      </c>
      <c r="X147" s="5">
        <v>10148000000</v>
      </c>
      <c r="Y147" s="5">
        <v>6160000000</v>
      </c>
      <c r="Z147" s="5">
        <v>1326000000</v>
      </c>
    </row>
    <row r="148" spans="3:26" ht="15.5" x14ac:dyDescent="0.35">
      <c r="C148" t="s">
        <v>401</v>
      </c>
      <c r="D148" s="5">
        <v>878822000000</v>
      </c>
      <c r="E148" s="5">
        <v>882438000000</v>
      </c>
      <c r="F148" s="5">
        <v>957687000000</v>
      </c>
      <c r="G148" s="5">
        <v>1257850000000</v>
      </c>
      <c r="I148" s="5">
        <v>957687000000</v>
      </c>
      <c r="J148" s="5">
        <v>1072424000000</v>
      </c>
      <c r="K148" s="5">
        <v>1235263000000</v>
      </c>
      <c r="L148" s="5">
        <v>78549000000</v>
      </c>
      <c r="M148" s="5">
        <v>62717000000</v>
      </c>
      <c r="N148" s="5">
        <v>53090000000</v>
      </c>
      <c r="O148" s="5">
        <v>52931000000</v>
      </c>
      <c r="P148" s="5">
        <v>45745000000</v>
      </c>
      <c r="Q148" s="5">
        <v>55100000000</v>
      </c>
      <c r="R148" s="5">
        <v>55011000000</v>
      </c>
      <c r="S148" s="5">
        <v>39881000000</v>
      </c>
      <c r="T148" s="5">
        <v>38330000000</v>
      </c>
      <c r="U148" s="5">
        <v>37650000000</v>
      </c>
      <c r="V148" s="5">
        <v>17249000000</v>
      </c>
      <c r="W148" s="5">
        <v>30555000000</v>
      </c>
      <c r="X148" s="5">
        <v>10148000000</v>
      </c>
      <c r="Y148" s="5">
        <v>6160000000</v>
      </c>
      <c r="Z148" s="5">
        <v>1326000000</v>
      </c>
    </row>
    <row r="149" spans="3:26" ht="15.5" x14ac:dyDescent="0.35">
      <c r="C149" t="s">
        <v>402</v>
      </c>
      <c r="W149" s="5">
        <v>1745187000000</v>
      </c>
    </row>
    <row r="150" spans="3:26" ht="15.5" x14ac:dyDescent="0.35">
      <c r="C150" t="s">
        <v>403</v>
      </c>
      <c r="W150" s="5">
        <v>1745187000000</v>
      </c>
    </row>
    <row r="151" spans="3:26" ht="15.5" x14ac:dyDescent="0.35">
      <c r="C151" t="s">
        <v>125</v>
      </c>
      <c r="D151" s="5">
        <v>79000000</v>
      </c>
      <c r="F151" s="5">
        <v>251501000000</v>
      </c>
      <c r="G151" s="5">
        <v>54405000000</v>
      </c>
      <c r="I151" s="5">
        <v>251501000000</v>
      </c>
      <c r="M151" s="5">
        <v>9908000000</v>
      </c>
      <c r="N151" s="5">
        <v>20583000000</v>
      </c>
      <c r="O151" s="5">
        <v>11225000000</v>
      </c>
      <c r="P151" s="5">
        <v>3266000000</v>
      </c>
      <c r="Q151" s="5">
        <v>18707000000</v>
      </c>
      <c r="R151" s="5">
        <v>4711000000</v>
      </c>
      <c r="S151" s="5">
        <v>1256000000</v>
      </c>
    </row>
    <row r="152" spans="3:26" ht="15.5" x14ac:dyDescent="0.35">
      <c r="C152" t="s">
        <v>404</v>
      </c>
      <c r="N152" s="5">
        <v>34227000000</v>
      </c>
      <c r="O152" s="5">
        <v>15562000000</v>
      </c>
      <c r="P152" s="5">
        <v>1206000000</v>
      </c>
      <c r="Q152" s="5">
        <v>16591000000</v>
      </c>
      <c r="R152" s="5">
        <v>6934000000</v>
      </c>
      <c r="W152" s="5">
        <v>1468461000000</v>
      </c>
    </row>
    <row r="153" spans="3:26" ht="15.5" x14ac:dyDescent="0.35">
      <c r="C153" t="s">
        <v>405</v>
      </c>
      <c r="N153" s="5">
        <v>34227000000</v>
      </c>
      <c r="O153" s="5">
        <v>15562000000</v>
      </c>
      <c r="P153" s="5">
        <v>1206000000</v>
      </c>
      <c r="Q153" s="5">
        <v>16591000000</v>
      </c>
      <c r="R153" s="5">
        <v>6934000000</v>
      </c>
      <c r="W153" s="5">
        <v>1468461000000</v>
      </c>
    </row>
    <row r="154" spans="3:26" ht="15.5" x14ac:dyDescent="0.35">
      <c r="C154" t="s">
        <v>128</v>
      </c>
      <c r="D154" s="5">
        <v>14345044000000</v>
      </c>
      <c r="E154" s="5">
        <v>14809055000000</v>
      </c>
      <c r="F154" s="5">
        <v>14442474000000</v>
      </c>
      <c r="G154" s="5">
        <v>14200909000000</v>
      </c>
      <c r="I154" s="5">
        <v>14442474000000</v>
      </c>
      <c r="J154" s="5">
        <v>11661963000000</v>
      </c>
      <c r="K154" s="5">
        <v>10548530000000</v>
      </c>
    </row>
    <row r="155" spans="3:26" ht="15.5" x14ac:dyDescent="0.35">
      <c r="C155" t="s">
        <v>129</v>
      </c>
      <c r="D155" s="5">
        <v>14345044000000</v>
      </c>
      <c r="E155" s="5">
        <v>14809055000000</v>
      </c>
      <c r="F155" s="5">
        <v>14442474000000</v>
      </c>
      <c r="G155" s="5">
        <v>14200909000000</v>
      </c>
      <c r="I155" s="5">
        <v>14442474000000</v>
      </c>
      <c r="J155" s="5">
        <v>11661963000000</v>
      </c>
      <c r="K155" s="5">
        <v>10548530000000</v>
      </c>
    </row>
    <row r="156" spans="3:26" ht="15.5" x14ac:dyDescent="0.35">
      <c r="C156" t="s">
        <v>130</v>
      </c>
      <c r="D156" s="5">
        <v>175102177000000</v>
      </c>
      <c r="E156" s="5">
        <v>170738223000000</v>
      </c>
      <c r="F156" s="5">
        <v>182571591000000</v>
      </c>
      <c r="G156" s="5">
        <v>172735703000000</v>
      </c>
      <c r="I156" s="5">
        <v>182571591000000</v>
      </c>
      <c r="J156" s="5">
        <v>191665915000000</v>
      </c>
      <c r="K156" s="5">
        <v>172595086000000</v>
      </c>
      <c r="L156" s="5">
        <v>4188819000000</v>
      </c>
      <c r="M156" s="5">
        <v>4429768000000</v>
      </c>
      <c r="N156" s="5">
        <v>4536463000000</v>
      </c>
      <c r="O156" s="5">
        <v>4394402000000</v>
      </c>
      <c r="P156" s="5">
        <v>4482142000000</v>
      </c>
      <c r="Q156" s="5">
        <v>4508387000000</v>
      </c>
      <c r="R156" s="5">
        <v>4595489000000</v>
      </c>
      <c r="S156" s="5">
        <v>4229247000000</v>
      </c>
      <c r="T156" s="5">
        <v>4896019000000</v>
      </c>
      <c r="U156" s="5">
        <v>3423805000000</v>
      </c>
      <c r="V156" s="5">
        <v>3455921000000</v>
      </c>
      <c r="W156" s="5">
        <v>3314319000000</v>
      </c>
      <c r="X156" s="5">
        <v>2526724000000</v>
      </c>
      <c r="Y156" s="5">
        <v>2282666000000</v>
      </c>
      <c r="Z156" s="5">
        <v>1592391000000</v>
      </c>
    </row>
    <row r="157" spans="3:26" ht="15.5" x14ac:dyDescent="0.35">
      <c r="C157" t="s">
        <v>131</v>
      </c>
    </row>
    <row r="158" spans="3:26" ht="15.5" x14ac:dyDescent="0.35">
      <c r="C158" t="s">
        <v>132</v>
      </c>
      <c r="D158" s="5">
        <v>4002759000000</v>
      </c>
      <c r="E158" s="5">
        <v>4002759000000</v>
      </c>
      <c r="F158" s="5">
        <v>4002759000000</v>
      </c>
      <c r="G158" s="5">
        <v>4002759000000</v>
      </c>
      <c r="I158" s="5">
        <v>4002759000000</v>
      </c>
      <c r="J158" s="5">
        <v>4002759000000</v>
      </c>
      <c r="K158" s="5">
        <v>4002759000000</v>
      </c>
      <c r="L158" s="5">
        <v>4002759000000</v>
      </c>
      <c r="M158" s="5">
        <v>4002759000000</v>
      </c>
      <c r="N158" s="5">
        <v>4002759000000</v>
      </c>
      <c r="O158" s="5">
        <v>4002759000000</v>
      </c>
      <c r="P158" s="5">
        <v>4002759000000</v>
      </c>
      <c r="Q158" s="5">
        <v>4002759000000</v>
      </c>
      <c r="R158" s="5">
        <v>4002759000000</v>
      </c>
      <c r="S158" s="5">
        <v>4002759000000</v>
      </c>
      <c r="T158" s="5">
        <v>4002759000000</v>
      </c>
      <c r="U158" s="5">
        <v>3529965000000</v>
      </c>
      <c r="V158" s="5">
        <v>3504513000000</v>
      </c>
      <c r="W158" s="5">
        <v>3504513000000</v>
      </c>
      <c r="X158" s="5">
        <v>2995510000000</v>
      </c>
      <c r="Y158" s="5">
        <v>3005262000000</v>
      </c>
      <c r="Z158" s="5">
        <v>3004246000000</v>
      </c>
    </row>
    <row r="159" spans="3:26" ht="15.5" x14ac:dyDescent="0.35">
      <c r="C159" t="s">
        <v>133</v>
      </c>
      <c r="D159" s="5">
        <v>-578118000000</v>
      </c>
      <c r="E159" s="5">
        <v>-578118000000</v>
      </c>
      <c r="F159" s="5">
        <v>-578118000000</v>
      </c>
      <c r="G159" s="5">
        <v>-584387000000</v>
      </c>
      <c r="I159" s="5">
        <v>-578118000000</v>
      </c>
      <c r="J159" s="5">
        <v>-584387000000</v>
      </c>
      <c r="K159" s="5">
        <v>-584387000000</v>
      </c>
      <c r="L159" s="5">
        <v>-584387000000</v>
      </c>
      <c r="M159" s="5">
        <v>-584387000000</v>
      </c>
      <c r="N159" s="5">
        <v>-584387000000</v>
      </c>
      <c r="O159" s="5">
        <v>-584387000000</v>
      </c>
      <c r="P159" s="5">
        <v>-584387000000</v>
      </c>
      <c r="Q159" s="5">
        <v>-584387000000</v>
      </c>
      <c r="R159" s="5">
        <v>-584387000000</v>
      </c>
      <c r="S159" s="5">
        <v>-584387000000</v>
      </c>
      <c r="T159" s="5">
        <v>-584387000000</v>
      </c>
      <c r="U159" s="5">
        <v>-603299000000</v>
      </c>
      <c r="V159" s="5">
        <v>-611462000000</v>
      </c>
      <c r="W159" s="5">
        <v>92157000000</v>
      </c>
      <c r="X159" s="5">
        <v>100389000000</v>
      </c>
      <c r="Y159" s="5">
        <v>104076000000</v>
      </c>
      <c r="Z159" s="5">
        <v>104076000000</v>
      </c>
    </row>
    <row r="160" spans="3:26" ht="15.5" x14ac:dyDescent="0.35">
      <c r="C160" t="s">
        <v>134</v>
      </c>
      <c r="D160" s="5">
        <v>21360141000000</v>
      </c>
      <c r="E160" s="5">
        <v>21347516000000</v>
      </c>
      <c r="F160" s="5">
        <v>20533499000000</v>
      </c>
      <c r="G160" s="5">
        <v>19945449000000</v>
      </c>
      <c r="I160" s="5">
        <v>20533499000000</v>
      </c>
      <c r="J160" s="5">
        <v>18726311000000</v>
      </c>
      <c r="K160" s="5">
        <v>16999975000000</v>
      </c>
      <c r="L160" s="5">
        <v>19406312000000</v>
      </c>
      <c r="M160" s="5">
        <v>17928243000000</v>
      </c>
      <c r="N160" s="5">
        <v>16600430000000</v>
      </c>
      <c r="O160" s="5">
        <v>15662015000000</v>
      </c>
      <c r="P160" s="5">
        <v>13648475000000</v>
      </c>
      <c r="Q160" s="5">
        <v>11700319000000</v>
      </c>
      <c r="R160" s="5">
        <v>10275367000000</v>
      </c>
      <c r="S160" s="5">
        <v>8735123000000</v>
      </c>
      <c r="T160" s="5">
        <v>7865206000000</v>
      </c>
      <c r="U160" s="5">
        <v>6579980000000</v>
      </c>
      <c r="V160" s="5">
        <v>5406440000000</v>
      </c>
      <c r="W160" s="5">
        <v>4324849000000</v>
      </c>
      <c r="X160" s="5">
        <v>3107956000000</v>
      </c>
      <c r="Y160" s="5">
        <v>2395874000000</v>
      </c>
      <c r="Z160" s="5">
        <v>1930173000000</v>
      </c>
    </row>
    <row r="161" spans="2:26" ht="15.5" x14ac:dyDescent="0.35">
      <c r="C161" t="s">
        <v>135</v>
      </c>
      <c r="D161" s="5">
        <v>34692000000</v>
      </c>
      <c r="E161" s="5">
        <v>34192000000</v>
      </c>
      <c r="F161" s="5">
        <v>34192000000</v>
      </c>
      <c r="G161" s="5">
        <v>34192000000</v>
      </c>
      <c r="I161" s="5">
        <v>34192000000</v>
      </c>
      <c r="J161" s="5">
        <v>33692000000</v>
      </c>
      <c r="K161" s="5">
        <v>33192000000</v>
      </c>
      <c r="L161" s="5">
        <v>32692000000</v>
      </c>
      <c r="M161" s="5">
        <v>32192000000</v>
      </c>
      <c r="N161" s="5">
        <v>31692000000</v>
      </c>
      <c r="O161" s="5">
        <v>31192000000</v>
      </c>
      <c r="P161" s="5">
        <v>30692000000</v>
      </c>
      <c r="Q161" s="5">
        <v>30192000000</v>
      </c>
      <c r="R161" s="5">
        <v>29692000000</v>
      </c>
      <c r="S161" s="5">
        <v>29192000000</v>
      </c>
      <c r="T161" s="5">
        <v>28692000000</v>
      </c>
      <c r="U161" s="5">
        <v>28692000000</v>
      </c>
      <c r="V161" s="5">
        <v>26692000000</v>
      </c>
      <c r="W161" s="5">
        <v>24692000000</v>
      </c>
      <c r="X161" s="5">
        <v>22692000000</v>
      </c>
      <c r="Y161" s="5">
        <v>20692000000</v>
      </c>
      <c r="Z161" s="5">
        <v>16692000000</v>
      </c>
    </row>
    <row r="162" spans="2:26" ht="15.5" x14ac:dyDescent="0.35">
      <c r="C162" t="s">
        <v>136</v>
      </c>
      <c r="D162" s="5">
        <v>21325449000000</v>
      </c>
      <c r="E162" s="5">
        <v>21313324000000</v>
      </c>
      <c r="F162" s="5">
        <v>20499307000000</v>
      </c>
      <c r="G162" s="5">
        <v>19911257000000</v>
      </c>
      <c r="I162" s="5">
        <v>20499307000000</v>
      </c>
      <c r="J162" s="5">
        <v>18692619000000</v>
      </c>
      <c r="K162" s="5">
        <v>16966783000000</v>
      </c>
      <c r="L162" s="5">
        <v>19373620000000</v>
      </c>
      <c r="M162" s="5">
        <v>17896051000000</v>
      </c>
      <c r="N162" s="5">
        <v>16568738000000</v>
      </c>
      <c r="O162" s="5">
        <v>15630823000000</v>
      </c>
      <c r="P162" s="5">
        <v>13617783000000</v>
      </c>
      <c r="Q162" s="5">
        <v>11670127000000</v>
      </c>
      <c r="R162" s="5">
        <v>10245675000000</v>
      </c>
      <c r="S162" s="5">
        <v>8705931000000</v>
      </c>
      <c r="T162" s="5">
        <v>7836514000000</v>
      </c>
      <c r="U162" s="5">
        <v>6551288000000</v>
      </c>
      <c r="V162" s="5">
        <v>5379748000000</v>
      </c>
      <c r="W162" s="5">
        <v>4300157000000</v>
      </c>
      <c r="X162" s="5">
        <v>3085264000000</v>
      </c>
      <c r="Y162" s="5">
        <v>2375182000000</v>
      </c>
      <c r="Z162" s="5">
        <v>1913481000000</v>
      </c>
    </row>
    <row r="163" spans="2:26" ht="15.5" x14ac:dyDescent="0.35">
      <c r="C163" t="s">
        <v>137</v>
      </c>
      <c r="D163" s="5">
        <v>21360141000000</v>
      </c>
      <c r="E163" s="5">
        <v>21347516000000</v>
      </c>
      <c r="F163" s="5">
        <v>20533499000000</v>
      </c>
      <c r="G163" s="5">
        <v>19945449000000</v>
      </c>
      <c r="I163" s="5">
        <v>20533499000000</v>
      </c>
      <c r="J163" s="5">
        <v>18726311000000</v>
      </c>
      <c r="K163" s="5">
        <v>16999975000000</v>
      </c>
      <c r="L163" s="5">
        <v>19406312000000</v>
      </c>
      <c r="M163" s="5">
        <v>17928243000000</v>
      </c>
      <c r="N163" s="5">
        <v>16600430000000</v>
      </c>
      <c r="O163" s="5">
        <v>15662015000000</v>
      </c>
      <c r="P163" s="5">
        <v>13648475000000</v>
      </c>
      <c r="Q163" s="5">
        <v>11700319000000</v>
      </c>
      <c r="R163" s="5">
        <v>10275367000000</v>
      </c>
      <c r="S163" s="5">
        <v>8735123000000</v>
      </c>
      <c r="T163" s="5">
        <v>7865206000000</v>
      </c>
      <c r="U163" s="5">
        <v>6579980000000</v>
      </c>
      <c r="V163" s="5">
        <v>5406440000000</v>
      </c>
      <c r="W163" s="5">
        <v>4324849000000</v>
      </c>
      <c r="X163" s="5">
        <v>3107956000000</v>
      </c>
      <c r="Y163" s="5">
        <v>2395874000000</v>
      </c>
      <c r="Z163" s="5">
        <v>1930173000000</v>
      </c>
    </row>
    <row r="164" spans="2:26" ht="15.5" x14ac:dyDescent="0.35">
      <c r="C164" t="s">
        <v>291</v>
      </c>
      <c r="D164" s="5">
        <v>36444583000000</v>
      </c>
      <c r="E164" s="5">
        <v>37024342000000</v>
      </c>
      <c r="F164" s="5">
        <v>37386122000000</v>
      </c>
      <c r="G164" s="5">
        <v>36764742000000</v>
      </c>
      <c r="I164" s="5">
        <v>37386122000000</v>
      </c>
      <c r="J164" s="5">
        <v>35708709000000</v>
      </c>
      <c r="K164" s="5">
        <v>34120359000000</v>
      </c>
      <c r="L164" s="5">
        <v>1869646000000</v>
      </c>
      <c r="M164" s="5">
        <v>2139505000000</v>
      </c>
      <c r="N164" s="5">
        <v>2156389000000</v>
      </c>
      <c r="O164" s="5">
        <v>2036711000000</v>
      </c>
      <c r="P164" s="5">
        <v>1977771000000</v>
      </c>
      <c r="Q164" s="5">
        <v>2012581000000</v>
      </c>
      <c r="R164" s="5">
        <v>1923971000000</v>
      </c>
      <c r="S164" s="5">
        <v>1856636000000</v>
      </c>
      <c r="T164" s="5">
        <v>1767590000000</v>
      </c>
      <c r="U164" s="5">
        <v>1658529000000</v>
      </c>
      <c r="Z164" s="5">
        <v>3495000000</v>
      </c>
    </row>
    <row r="165" spans="2:26" ht="15.5" x14ac:dyDescent="0.35">
      <c r="C165" t="s">
        <v>10</v>
      </c>
      <c r="D165" s="5">
        <v>67989524000000</v>
      </c>
      <c r="E165" s="5">
        <v>68536790000000</v>
      </c>
      <c r="F165" s="5">
        <v>69133308000000</v>
      </c>
      <c r="G165" s="5">
        <v>67909954000000</v>
      </c>
      <c r="I165" s="5">
        <v>69133308000000</v>
      </c>
      <c r="J165" s="5">
        <v>65245036000000</v>
      </c>
      <c r="K165" s="5">
        <v>61980942000000</v>
      </c>
      <c r="L165" s="5">
        <v>29679789000000</v>
      </c>
      <c r="M165" s="5">
        <v>28762813000000</v>
      </c>
      <c r="N165" s="5">
        <v>27845258000000</v>
      </c>
      <c r="O165" s="5">
        <v>25894984000000</v>
      </c>
      <c r="P165" s="5">
        <v>23770583000000</v>
      </c>
      <c r="Q165" s="5">
        <v>21962933000000</v>
      </c>
      <c r="R165" s="5">
        <v>20378069000000</v>
      </c>
      <c r="S165" s="5">
        <v>15640436000000</v>
      </c>
      <c r="T165" s="5">
        <v>14693218000000</v>
      </c>
      <c r="U165" s="5">
        <v>12770356000000</v>
      </c>
      <c r="V165" s="5">
        <v>8297851000000</v>
      </c>
      <c r="W165" s="5">
        <v>7196778000000</v>
      </c>
      <c r="X165" s="5">
        <v>5617342000000</v>
      </c>
      <c r="Y165" s="5">
        <v>4795864000000</v>
      </c>
      <c r="Z165" s="5">
        <v>4310654000000</v>
      </c>
    </row>
    <row r="166" spans="2:26" ht="15.5" x14ac:dyDescent="0.35">
      <c r="C166" t="s">
        <v>138</v>
      </c>
      <c r="D166" s="5">
        <v>243091701000000</v>
      </c>
      <c r="E166" s="5">
        <v>239275013000000</v>
      </c>
      <c r="F166" s="5">
        <v>251704899000000</v>
      </c>
      <c r="G166" s="5">
        <v>240645657000000</v>
      </c>
      <c r="I166" s="5">
        <v>251704899000000</v>
      </c>
      <c r="J166" s="5">
        <v>256910951000000</v>
      </c>
      <c r="K166" s="5">
        <v>234576028000000</v>
      </c>
      <c r="L166" s="5">
        <v>33868608000000</v>
      </c>
      <c r="M166" s="5">
        <v>33192581000000</v>
      </c>
      <c r="N166" s="5">
        <v>32381721000000</v>
      </c>
      <c r="O166" s="5">
        <v>30289386000000</v>
      </c>
      <c r="P166" s="5">
        <v>28252725000000</v>
      </c>
      <c r="Q166" s="5">
        <v>26471320000000</v>
      </c>
      <c r="R166" s="5">
        <v>24973558000000</v>
      </c>
      <c r="S166" s="5">
        <v>19869683000000</v>
      </c>
      <c r="T166" s="5">
        <v>19589237000000</v>
      </c>
      <c r="U166" s="5">
        <v>16194161000000</v>
      </c>
      <c r="V166" s="5">
        <v>11753772000000</v>
      </c>
      <c r="W166" s="5">
        <v>10511097000000</v>
      </c>
      <c r="X166" s="5">
        <v>8144066000000</v>
      </c>
      <c r="Y166" s="5">
        <v>7078530000000</v>
      </c>
      <c r="Z166" s="5">
        <v>5903045000000</v>
      </c>
    </row>
    <row r="167" spans="2:26" ht="15.5" x14ac:dyDescent="0.35">
      <c r="C167" t="s">
        <v>139</v>
      </c>
      <c r="D167" s="5">
        <v>32022073293</v>
      </c>
      <c r="E167" s="5">
        <v>32022073293</v>
      </c>
      <c r="F167" s="5">
        <v>32022073293</v>
      </c>
      <c r="G167" s="5">
        <v>32022073293</v>
      </c>
      <c r="I167" s="5">
        <v>32022073293</v>
      </c>
      <c r="J167" s="5">
        <v>32022073293</v>
      </c>
      <c r="K167" s="5">
        <v>32022073293</v>
      </c>
      <c r="L167" s="5">
        <v>32022073293</v>
      </c>
      <c r="M167" s="5">
        <v>32022073293</v>
      </c>
      <c r="N167" s="5">
        <v>32022073293</v>
      </c>
      <c r="O167" s="5">
        <v>32022073293</v>
      </c>
      <c r="P167" s="5">
        <v>32022073293</v>
      </c>
      <c r="Q167" s="5">
        <v>32022073293</v>
      </c>
      <c r="R167" s="5">
        <v>32022073293</v>
      </c>
      <c r="S167" s="5">
        <v>32022073293</v>
      </c>
      <c r="T167" s="5">
        <v>32022073293</v>
      </c>
      <c r="U167" s="5">
        <v>28239720705</v>
      </c>
      <c r="V167" s="5">
        <v>28036107055</v>
      </c>
      <c r="W167" s="5">
        <v>28036106891</v>
      </c>
      <c r="X167" s="5">
        <v>23964061193</v>
      </c>
      <c r="Y167" s="5">
        <v>24042096693</v>
      </c>
      <c r="Z167" s="5">
        <v>24033971185</v>
      </c>
    </row>
    <row r="169" spans="2:26" ht="15.5" x14ac:dyDescent="0.35">
      <c r="B169" t="s">
        <v>140</v>
      </c>
      <c r="C169" t="s">
        <v>141</v>
      </c>
      <c r="D169" s="5">
        <v>-97872000000</v>
      </c>
      <c r="E169" s="5">
        <v>1740315000000</v>
      </c>
      <c r="F169" s="5">
        <v>1147544000000</v>
      </c>
      <c r="G169" s="5">
        <v>970604000000</v>
      </c>
      <c r="I169" s="5">
        <v>4159946000000</v>
      </c>
      <c r="J169" s="5">
        <v>4977783000000</v>
      </c>
      <c r="K169" s="5">
        <v>6050112000000</v>
      </c>
      <c r="L169" s="5">
        <v>-255559000000</v>
      </c>
      <c r="M169" s="5">
        <v>-55683000000</v>
      </c>
      <c r="N169" s="5">
        <v>51091000000</v>
      </c>
      <c r="O169" s="5">
        <v>-250168000000</v>
      </c>
      <c r="P169" s="5">
        <v>40593000000</v>
      </c>
      <c r="Q169" s="5">
        <v>-435678000000</v>
      </c>
      <c r="R169" s="5">
        <v>-198690000000</v>
      </c>
      <c r="S169" s="5">
        <v>-734457000000</v>
      </c>
      <c r="T169" s="5">
        <v>962782000000</v>
      </c>
      <c r="U169" s="5">
        <v>-248305000000</v>
      </c>
      <c r="V169" s="5">
        <v>-42310000000</v>
      </c>
      <c r="W169" s="5">
        <v>735498000000</v>
      </c>
      <c r="X169" s="5">
        <v>-52495000000</v>
      </c>
      <c r="Y169" s="5">
        <v>94129000000</v>
      </c>
      <c r="Z169" s="5">
        <v>-434277000000</v>
      </c>
    </row>
    <row r="170" spans="2:26" ht="15.5" x14ac:dyDescent="0.35">
      <c r="C170" t="s">
        <v>292</v>
      </c>
      <c r="D170" s="5">
        <v>3457004000000</v>
      </c>
      <c r="E170" s="5">
        <v>4089581000000</v>
      </c>
      <c r="F170" s="5">
        <v>3409231000000</v>
      </c>
      <c r="G170" s="5">
        <v>3830301000000</v>
      </c>
      <c r="I170" s="5">
        <v>15006832000000</v>
      </c>
      <c r="J170" s="5">
        <v>15258508000000</v>
      </c>
      <c r="K170" s="5">
        <v>14560960000000</v>
      </c>
    </row>
    <row r="171" spans="2:26" ht="15.5" x14ac:dyDescent="0.35">
      <c r="C171" t="s">
        <v>293</v>
      </c>
      <c r="D171" s="5">
        <v>-1513459000000</v>
      </c>
      <c r="E171" s="5">
        <v>-1534547000000</v>
      </c>
      <c r="F171" s="5">
        <v>-1543746000000</v>
      </c>
      <c r="G171" s="5">
        <v>-1700551000000</v>
      </c>
      <c r="I171" s="5">
        <v>-6693476000000</v>
      </c>
      <c r="J171" s="5">
        <v>-6400044000000</v>
      </c>
      <c r="K171" s="5">
        <v>-5336905000000</v>
      </c>
    </row>
    <row r="172" spans="2:26" ht="15.5" x14ac:dyDescent="0.35">
      <c r="C172" t="s">
        <v>294</v>
      </c>
      <c r="D172" s="5">
        <v>58185000000</v>
      </c>
      <c r="E172" s="5">
        <v>35066000000</v>
      </c>
      <c r="F172" s="5">
        <v>26528000000</v>
      </c>
      <c r="G172" s="5">
        <v>35563000000</v>
      </c>
      <c r="I172" s="5">
        <v>122261000000</v>
      </c>
      <c r="J172" s="5">
        <v>150160000000</v>
      </c>
      <c r="K172" s="5">
        <v>121795000000</v>
      </c>
    </row>
    <row r="173" spans="2:26" ht="15.5" x14ac:dyDescent="0.35">
      <c r="C173" t="s">
        <v>323</v>
      </c>
      <c r="D173" s="5">
        <v>129129000000</v>
      </c>
      <c r="F173" s="5">
        <v>-1148529000000</v>
      </c>
      <c r="G173" s="5">
        <v>1148529000000</v>
      </c>
    </row>
    <row r="174" spans="2:26" ht="15.5" x14ac:dyDescent="0.35">
      <c r="C174" t="s">
        <v>406</v>
      </c>
      <c r="D174" s="5">
        <v>-233263000000</v>
      </c>
      <c r="E174" s="5">
        <v>248653000000</v>
      </c>
      <c r="F174" s="5">
        <v>-1745120000000</v>
      </c>
      <c r="G174" s="5">
        <v>652060000000</v>
      </c>
      <c r="J174" s="5">
        <v>2374079000000</v>
      </c>
      <c r="K174" s="5">
        <v>2211022000000</v>
      </c>
      <c r="L174" s="5">
        <v>2207662000000</v>
      </c>
      <c r="M174" s="5">
        <v>2336527000000</v>
      </c>
      <c r="N174" s="5">
        <v>2492594000000</v>
      </c>
      <c r="O174" s="5">
        <v>3897385000000</v>
      </c>
      <c r="P174" s="5">
        <v>3911300000000</v>
      </c>
      <c r="Q174" s="5">
        <v>4195976000000</v>
      </c>
      <c r="R174" s="5">
        <v>3614859000000</v>
      </c>
      <c r="S174" s="5">
        <v>3782639000000</v>
      </c>
      <c r="T174" s="5">
        <v>3718298000000</v>
      </c>
      <c r="U174" s="5">
        <v>3292995000000</v>
      </c>
      <c r="V174" s="5">
        <v>2261411000000</v>
      </c>
      <c r="W174" s="5">
        <v>2450717000000</v>
      </c>
      <c r="X174" s="5">
        <v>1373686000000</v>
      </c>
      <c r="Y174" s="5">
        <v>1035582000000</v>
      </c>
      <c r="Z174" s="5">
        <v>1197544000000</v>
      </c>
    </row>
    <row r="175" spans="2:26" ht="15.5" x14ac:dyDescent="0.35">
      <c r="C175" t="s">
        <v>407</v>
      </c>
      <c r="F175" s="5">
        <v>-86233000000</v>
      </c>
      <c r="G175" s="5">
        <v>42190000000</v>
      </c>
      <c r="J175" s="5">
        <v>289128000000</v>
      </c>
      <c r="K175" s="5">
        <v>173093000000</v>
      </c>
      <c r="L175" s="5">
        <v>233567000000</v>
      </c>
      <c r="M175" s="5">
        <v>230801000000</v>
      </c>
      <c r="N175" s="5">
        <v>87054000000</v>
      </c>
      <c r="O175" s="5">
        <v>94411000000</v>
      </c>
      <c r="P175" s="5">
        <v>43023000000</v>
      </c>
      <c r="Q175" s="5">
        <v>72166000000</v>
      </c>
      <c r="R175" s="5">
        <v>50814000000</v>
      </c>
      <c r="S175" s="5">
        <v>27223000000</v>
      </c>
      <c r="T175" s="5">
        <v>30862000000</v>
      </c>
      <c r="U175" s="5">
        <v>34097000000</v>
      </c>
      <c r="V175" s="5">
        <v>24333000000</v>
      </c>
      <c r="W175" s="5">
        <v>17347000000</v>
      </c>
      <c r="X175" s="5">
        <v>4620000000</v>
      </c>
      <c r="Y175" s="5">
        <v>6398000000</v>
      </c>
      <c r="Z175" s="5">
        <v>3622000000</v>
      </c>
    </row>
    <row r="176" spans="2:26" ht="15.5" x14ac:dyDescent="0.35">
      <c r="C176" t="s">
        <v>297</v>
      </c>
      <c r="D176" s="5">
        <v>22000000</v>
      </c>
      <c r="E176" s="5">
        <v>1350000000</v>
      </c>
      <c r="F176" s="5">
        <v>27110000000</v>
      </c>
      <c r="G176" s="5">
        <v>-32273000000</v>
      </c>
      <c r="I176" s="5">
        <v>131330000000</v>
      </c>
      <c r="J176" s="5">
        <v>5499000000</v>
      </c>
      <c r="K176" s="5">
        <v>2258676000000</v>
      </c>
      <c r="L176" s="5">
        <v>15431000000</v>
      </c>
      <c r="M176" s="5">
        <v>15022000000</v>
      </c>
      <c r="N176" s="5">
        <v>8404000000</v>
      </c>
      <c r="O176" s="5">
        <v>33640000000</v>
      </c>
      <c r="P176" s="5">
        <v>53954000000</v>
      </c>
      <c r="Q176" s="5">
        <v>56021000000</v>
      </c>
      <c r="R176" s="5">
        <v>18460000000</v>
      </c>
      <c r="S176" s="5">
        <v>9043000000</v>
      </c>
      <c r="T176" s="5">
        <v>8853000000</v>
      </c>
      <c r="U176" s="5">
        <v>10884000000</v>
      </c>
      <c r="V176" s="5">
        <v>22937000000</v>
      </c>
      <c r="W176" s="5">
        <v>28516000000</v>
      </c>
      <c r="X176" s="5">
        <v>56281000000</v>
      </c>
      <c r="Y176" s="5">
        <v>2800000000</v>
      </c>
      <c r="Z176" s="5">
        <v>3304000000</v>
      </c>
    </row>
    <row r="177" spans="3:26" ht="15.5" x14ac:dyDescent="0.35">
      <c r="C177" t="s">
        <v>299</v>
      </c>
      <c r="F177" s="5">
        <v>1046785000000</v>
      </c>
      <c r="G177" s="5">
        <v>-408564000000</v>
      </c>
      <c r="J177" s="5">
        <v>-1518752000000</v>
      </c>
      <c r="K177" s="5">
        <v>-1520270000000</v>
      </c>
      <c r="L177" s="5">
        <v>-1849505000000</v>
      </c>
      <c r="M177" s="5">
        <v>-1613710000000</v>
      </c>
      <c r="N177" s="5">
        <v>-1715444000000</v>
      </c>
      <c r="O177" s="5">
        <v>-3408531000000</v>
      </c>
      <c r="P177" s="5">
        <v>-3210311000000</v>
      </c>
      <c r="Q177" s="5">
        <v>-4147792000000</v>
      </c>
      <c r="R177" s="5">
        <v>-3326569000000</v>
      </c>
      <c r="S177" s="5">
        <v>-4122187000000</v>
      </c>
      <c r="T177" s="5">
        <v>-2351760000000</v>
      </c>
      <c r="U177" s="5">
        <v>-3257474000000</v>
      </c>
      <c r="V177" s="5">
        <v>-2065401000000</v>
      </c>
      <c r="W177" s="5">
        <v>-1519214000000</v>
      </c>
      <c r="X177" s="5">
        <v>-1228670000000</v>
      </c>
      <c r="Y177" s="5">
        <v>-781772000000</v>
      </c>
      <c r="Z177" s="5">
        <v>-1494840000000</v>
      </c>
    </row>
    <row r="178" spans="3:26" ht="15.5" x14ac:dyDescent="0.35">
      <c r="C178" t="s">
        <v>298</v>
      </c>
      <c r="F178" s="5">
        <v>68158000000</v>
      </c>
      <c r="G178" s="5">
        <v>-39456000000</v>
      </c>
      <c r="J178" s="5">
        <v>-248458000000</v>
      </c>
      <c r="K178" s="5">
        <v>-117645000000</v>
      </c>
      <c r="L178" s="5">
        <v>-173299000000</v>
      </c>
      <c r="M178" s="5">
        <v>-260842000000</v>
      </c>
      <c r="N178" s="5">
        <v>-98026000000</v>
      </c>
      <c r="O178" s="5">
        <v>-116528000000</v>
      </c>
      <c r="P178" s="5">
        <v>-89052000000</v>
      </c>
      <c r="Q178" s="5">
        <v>-91533000000</v>
      </c>
      <c r="R178" s="5">
        <v>-70036000000</v>
      </c>
      <c r="S178" s="5">
        <v>-54199000000</v>
      </c>
      <c r="T178" s="5">
        <v>-47724000000</v>
      </c>
      <c r="U178" s="5">
        <v>-44995000000</v>
      </c>
      <c r="V178" s="5">
        <v>-47794000000</v>
      </c>
      <c r="W178" s="5">
        <v>-50218000000</v>
      </c>
      <c r="X178" s="5">
        <v>-38436000000</v>
      </c>
      <c r="Y178" s="5">
        <v>-28439000000</v>
      </c>
      <c r="Z178" s="5">
        <v>-17392000000</v>
      </c>
    </row>
    <row r="179" spans="3:26" ht="15.5" x14ac:dyDescent="0.35">
      <c r="C179" t="s">
        <v>153</v>
      </c>
      <c r="D179" s="5">
        <v>-217363000000</v>
      </c>
      <c r="E179" s="5">
        <v>-197780000000</v>
      </c>
      <c r="F179" s="5">
        <v>-189758000000</v>
      </c>
      <c r="G179" s="5">
        <v>-179760000000</v>
      </c>
      <c r="I179" s="5">
        <v>-743756000000</v>
      </c>
      <c r="J179" s="5">
        <v>-819931000000</v>
      </c>
      <c r="K179" s="5">
        <v>-819896000000</v>
      </c>
    </row>
    <row r="180" spans="3:26" ht="15.5" x14ac:dyDescent="0.35">
      <c r="C180" t="s">
        <v>301</v>
      </c>
      <c r="F180" s="5">
        <v>207463000000</v>
      </c>
      <c r="G180" s="5">
        <v>-70963000000</v>
      </c>
      <c r="J180" s="5">
        <v>-323236000000</v>
      </c>
      <c r="K180" s="5">
        <v>-406151000000</v>
      </c>
      <c r="L180" s="5">
        <v>-416374000000</v>
      </c>
      <c r="M180" s="5">
        <v>-397333000000</v>
      </c>
      <c r="N180" s="5">
        <v>-370699000000</v>
      </c>
      <c r="O180" s="5">
        <v>-334378000000</v>
      </c>
      <c r="P180" s="5">
        <v>-271619000000</v>
      </c>
      <c r="Q180" s="5">
        <v>-228406000000</v>
      </c>
      <c r="R180" s="5">
        <v>-214073000000</v>
      </c>
      <c r="S180" s="5">
        <v>-199232000000</v>
      </c>
      <c r="T180" s="5">
        <v>-169680000000</v>
      </c>
      <c r="U180" s="5">
        <v>-148451000000</v>
      </c>
      <c r="V180" s="5">
        <v>-152372000000</v>
      </c>
      <c r="W180" s="5">
        <v>-122454000000</v>
      </c>
      <c r="X180" s="5">
        <v>-122535000000</v>
      </c>
      <c r="Y180" s="5">
        <v>-99936000000</v>
      </c>
      <c r="Z180" s="5">
        <v>-71939000000</v>
      </c>
    </row>
    <row r="181" spans="3:26" ht="15.5" x14ac:dyDescent="0.35">
      <c r="C181" t="s">
        <v>303</v>
      </c>
      <c r="D181" s="5">
        <v>-1450312000000</v>
      </c>
      <c r="E181" s="5">
        <v>-1275310000000</v>
      </c>
      <c r="F181" s="5">
        <v>-4829915000000</v>
      </c>
      <c r="G181" s="5">
        <v>2685331000000</v>
      </c>
      <c r="I181" s="5">
        <v>-5404642000000</v>
      </c>
      <c r="J181" s="5">
        <v>-5887396000000</v>
      </c>
      <c r="K181" s="5">
        <v>-5272377000000</v>
      </c>
      <c r="L181" s="5">
        <v>-273041000000</v>
      </c>
      <c r="M181" s="5">
        <v>-366148000000</v>
      </c>
      <c r="N181" s="5">
        <v>-352792000000</v>
      </c>
      <c r="O181" s="5">
        <v>-416167000000</v>
      </c>
      <c r="P181" s="5">
        <v>-396702000000</v>
      </c>
      <c r="Q181" s="5">
        <v>-292110000000</v>
      </c>
      <c r="R181" s="5">
        <v>-272145000000</v>
      </c>
      <c r="S181" s="5">
        <v>-177744000000</v>
      </c>
      <c r="T181" s="5">
        <v>-226067000000</v>
      </c>
      <c r="U181" s="5">
        <v>-135361000000</v>
      </c>
      <c r="V181" s="5">
        <v>-85424000000</v>
      </c>
      <c r="W181" s="5">
        <v>-69196000000</v>
      </c>
      <c r="X181" s="5">
        <v>-97441000000</v>
      </c>
      <c r="Y181" s="5">
        <v>-40504000000</v>
      </c>
      <c r="Z181" s="5">
        <v>-54576000000</v>
      </c>
    </row>
    <row r="182" spans="3:26" ht="15.5" x14ac:dyDescent="0.35">
      <c r="C182" t="s">
        <v>322</v>
      </c>
      <c r="D182" s="5">
        <v>45487000000</v>
      </c>
      <c r="F182" s="5">
        <v>1741397000000</v>
      </c>
      <c r="G182" s="5">
        <v>-827630000000</v>
      </c>
      <c r="I182" s="5">
        <v>1741397000000</v>
      </c>
      <c r="J182" s="5">
        <v>2098226000000</v>
      </c>
      <c r="K182" s="5">
        <v>197810000000</v>
      </c>
    </row>
    <row r="183" spans="3:26" ht="15.5" x14ac:dyDescent="0.35">
      <c r="C183" t="s">
        <v>324</v>
      </c>
      <c r="F183" s="5">
        <v>16012000000</v>
      </c>
      <c r="G183" s="5">
        <v>-16012000000</v>
      </c>
    </row>
    <row r="184" spans="3:26" ht="15.5" x14ac:dyDescent="0.35">
      <c r="C184" t="s">
        <v>89</v>
      </c>
      <c r="D184" s="5">
        <v>-373302000000</v>
      </c>
      <c r="E184" s="5">
        <v>373302000000</v>
      </c>
      <c r="F184" s="5">
        <v>4148161000000</v>
      </c>
      <c r="G184" s="5">
        <v>-4148161000000</v>
      </c>
    </row>
    <row r="185" spans="3:26" ht="15.5" x14ac:dyDescent="0.35">
      <c r="C185" t="s">
        <v>178</v>
      </c>
      <c r="D185" s="5">
        <v>323026000000</v>
      </c>
      <c r="E185" s="5">
        <v>2727416000000</v>
      </c>
      <c r="F185" s="5">
        <v>-1245585000000</v>
      </c>
      <c r="G185" s="5">
        <v>1687325000000</v>
      </c>
      <c r="I185" s="5">
        <v>155163000000</v>
      </c>
      <c r="J185" s="5">
        <v>1441215000000</v>
      </c>
      <c r="K185" s="5">
        <v>-3816331000000</v>
      </c>
      <c r="L185" s="5">
        <v>-758138000000</v>
      </c>
      <c r="M185" s="5">
        <v>-167637000000</v>
      </c>
      <c r="N185" s="5">
        <v>-85340000000</v>
      </c>
      <c r="O185" s="5">
        <v>-162229000000</v>
      </c>
      <c r="P185" s="5">
        <v>-149400000000</v>
      </c>
      <c r="Q185" s="5">
        <v>-98167000000</v>
      </c>
      <c r="R185" s="5">
        <v>-85340000000</v>
      </c>
      <c r="S185" s="5">
        <v>-36256000000</v>
      </c>
      <c r="T185" s="5">
        <v>470428000000</v>
      </c>
      <c r="U185" s="5">
        <v>3343369000000</v>
      </c>
      <c r="W185" s="5">
        <v>491017000000</v>
      </c>
      <c r="X185" s="5">
        <v>55150000000</v>
      </c>
      <c r="Y185" s="5">
        <v>1016000000</v>
      </c>
      <c r="Z185" s="5">
        <v>-13069000000</v>
      </c>
    </row>
    <row r="186" spans="3:26" ht="15.5" x14ac:dyDescent="0.35">
      <c r="C186" t="s">
        <v>179</v>
      </c>
      <c r="D186" s="5">
        <v>-12340930000000</v>
      </c>
      <c r="E186" s="5">
        <v>5559663000000</v>
      </c>
      <c r="F186" s="5">
        <v>-8306640000000</v>
      </c>
      <c r="G186" s="5">
        <v>-947109000000</v>
      </c>
      <c r="I186" s="5">
        <v>-5583385000000</v>
      </c>
      <c r="J186" s="5">
        <v>-19877694000000</v>
      </c>
      <c r="K186" s="5">
        <v>-165124000000</v>
      </c>
      <c r="L186" s="5">
        <v>-2082886000000</v>
      </c>
      <c r="M186" s="5">
        <v>-17761000000</v>
      </c>
      <c r="N186" s="5">
        <v>1126840000000</v>
      </c>
      <c r="O186" s="5">
        <v>-172262000000</v>
      </c>
      <c r="P186" s="5">
        <v>-464245000000</v>
      </c>
      <c r="Q186" s="5">
        <v>-923018000000</v>
      </c>
      <c r="R186" s="5">
        <v>-1570877000000</v>
      </c>
      <c r="S186" s="5">
        <v>-1173114000000</v>
      </c>
      <c r="T186" s="5">
        <v>696130000000</v>
      </c>
      <c r="U186" s="5">
        <v>-744941000000</v>
      </c>
      <c r="V186" s="5">
        <v>-570168000000</v>
      </c>
      <c r="W186" s="5">
        <v>-1298399000000</v>
      </c>
      <c r="X186" s="5">
        <v>-36699000000</v>
      </c>
      <c r="Y186" s="5">
        <v>-176538000000</v>
      </c>
      <c r="Z186" s="5">
        <v>288609000000</v>
      </c>
    </row>
    <row r="187" spans="3:26" ht="15.5" x14ac:dyDescent="0.35">
      <c r="C187" t="s">
        <v>325</v>
      </c>
      <c r="F187" s="5">
        <v>-41056013000000</v>
      </c>
      <c r="I187" s="5">
        <v>-41056013000000</v>
      </c>
      <c r="J187" s="5">
        <v>-31926116000000</v>
      </c>
      <c r="K187" s="5">
        <v>-1292061000000</v>
      </c>
    </row>
    <row r="188" spans="3:26" ht="15.5" x14ac:dyDescent="0.35">
      <c r="C188" t="s">
        <v>326</v>
      </c>
      <c r="D188" s="5">
        <v>-17351493000000</v>
      </c>
      <c r="F188" s="5">
        <v>11198022000000</v>
      </c>
      <c r="G188" s="5">
        <v>6698616000000</v>
      </c>
      <c r="I188" s="5">
        <v>37051428000000</v>
      </c>
      <c r="J188" s="5">
        <v>12995599000000</v>
      </c>
      <c r="K188" s="5">
        <v>569287000000</v>
      </c>
    </row>
    <row r="189" spans="3:26" ht="15.5" x14ac:dyDescent="0.35">
      <c r="C189" t="s">
        <v>408</v>
      </c>
      <c r="D189" s="5">
        <v>-4145857000000</v>
      </c>
      <c r="E189" s="5">
        <v>4634672000000</v>
      </c>
      <c r="F189" s="5">
        <v>-17535988000000</v>
      </c>
      <c r="G189" s="5">
        <v>8246809000000</v>
      </c>
      <c r="I189" s="5">
        <v>1149265000000</v>
      </c>
      <c r="J189" s="5">
        <v>30317570000000</v>
      </c>
      <c r="K189" s="5">
        <v>28376443000000</v>
      </c>
      <c r="L189" s="5">
        <v>30980029000000</v>
      </c>
      <c r="M189" s="5">
        <v>27396772000000</v>
      </c>
      <c r="N189" s="5">
        <v>28610931000000</v>
      </c>
      <c r="U189" s="5">
        <v>11221495000000</v>
      </c>
      <c r="V189" s="5">
        <v>1489145000000</v>
      </c>
      <c r="W189" s="5">
        <v>21353501000000</v>
      </c>
      <c r="X189" s="5">
        <v>8723829000000</v>
      </c>
      <c r="Y189" s="5">
        <v>1936631000000</v>
      </c>
      <c r="Z189" s="5">
        <v>1380876000000</v>
      </c>
    </row>
    <row r="190" spans="3:26" ht="15.5" x14ac:dyDescent="0.35">
      <c r="C190" t="s">
        <v>347</v>
      </c>
      <c r="F190" s="5">
        <v>515000000000</v>
      </c>
      <c r="G190" s="5">
        <v>-515000000000</v>
      </c>
    </row>
    <row r="191" spans="3:26" ht="15.5" x14ac:dyDescent="0.35">
      <c r="C191" t="s">
        <v>351</v>
      </c>
    </row>
    <row r="192" spans="3:26" ht="15.5" x14ac:dyDescent="0.35">
      <c r="C192" t="s">
        <v>409</v>
      </c>
      <c r="D192" s="5">
        <v>502000000</v>
      </c>
      <c r="G192" s="5">
        <v>-1607238000000</v>
      </c>
      <c r="O192" s="5">
        <v>29674938000000</v>
      </c>
      <c r="P192" s="5">
        <v>29099471000000</v>
      </c>
      <c r="Q192" s="5">
        <v>22656344000000</v>
      </c>
      <c r="R192" s="5">
        <v>16303993000000</v>
      </c>
      <c r="S192" s="5">
        <v>14762280000000</v>
      </c>
      <c r="T192" s="5">
        <v>9623387000000</v>
      </c>
      <c r="V192" s="5">
        <v>1655822000000</v>
      </c>
      <c r="W192" s="5">
        <v>1779221000000</v>
      </c>
      <c r="X192" s="5">
        <v>1407408000000</v>
      </c>
      <c r="Y192" s="5">
        <v>1635253000000</v>
      </c>
      <c r="Z192" s="5">
        <v>3558655000000</v>
      </c>
    </row>
    <row r="193" spans="3:26" ht="15.5" x14ac:dyDescent="0.35">
      <c r="C193" t="s">
        <v>410</v>
      </c>
    </row>
    <row r="194" spans="3:26" ht="15.5" x14ac:dyDescent="0.35">
      <c r="C194" t="s">
        <v>352</v>
      </c>
      <c r="D194" s="5">
        <v>-35000000</v>
      </c>
      <c r="E194" s="5">
        <v>35000000</v>
      </c>
      <c r="F194" s="5">
        <v>-379000000</v>
      </c>
      <c r="G194" s="5">
        <v>93000000</v>
      </c>
      <c r="J194" s="5">
        <v>379000000</v>
      </c>
      <c r="K194" s="5">
        <v>534000000</v>
      </c>
      <c r="L194" s="5">
        <v>13143000000</v>
      </c>
      <c r="M194" s="5">
        <v>41786000000</v>
      </c>
      <c r="N194" s="5">
        <v>86667000000</v>
      </c>
      <c r="O194" s="5">
        <v>218466000000</v>
      </c>
      <c r="P194" s="5">
        <v>128231000000</v>
      </c>
      <c r="Q194" s="5">
        <v>283454000000</v>
      </c>
      <c r="R194" s="5">
        <v>220066000000</v>
      </c>
      <c r="S194" s="5">
        <v>317080000000</v>
      </c>
      <c r="T194" s="5">
        <v>185179000000</v>
      </c>
      <c r="U194" s="5">
        <v>120263000000</v>
      </c>
      <c r="V194" s="5">
        <v>61532000000</v>
      </c>
      <c r="W194" s="5">
        <v>29494000000</v>
      </c>
      <c r="X194" s="5">
        <v>14188000000</v>
      </c>
      <c r="Y194" s="5">
        <v>34096000000</v>
      </c>
      <c r="Z194" s="5">
        <v>8333000000</v>
      </c>
    </row>
    <row r="195" spans="3:26" ht="15.5" x14ac:dyDescent="0.35">
      <c r="C195" t="s">
        <v>411</v>
      </c>
      <c r="D195" s="5">
        <v>131459000000</v>
      </c>
      <c r="E195" s="5">
        <v>-131459000000</v>
      </c>
      <c r="F195" s="5">
        <v>-2090328000000</v>
      </c>
      <c r="G195" s="5">
        <v>2101353000000</v>
      </c>
      <c r="I195" s="5">
        <v>11025000000</v>
      </c>
      <c r="J195" s="5">
        <v>4742984000000</v>
      </c>
      <c r="K195" s="5">
        <v>4392044000000</v>
      </c>
      <c r="L195" s="5">
        <v>2967938000000</v>
      </c>
      <c r="M195" s="5">
        <v>1930216000000</v>
      </c>
      <c r="N195" s="5">
        <v>743030000000</v>
      </c>
      <c r="O195" s="5">
        <v>3190820000000</v>
      </c>
      <c r="P195" s="5">
        <v>270964000000</v>
      </c>
      <c r="Q195" s="5">
        <v>583260000000</v>
      </c>
      <c r="R195" s="5">
        <v>184758000000</v>
      </c>
      <c r="T195" s="5">
        <v>11130000000</v>
      </c>
      <c r="U195" s="5">
        <v>729870000000</v>
      </c>
      <c r="V195" s="5">
        <v>17232000000</v>
      </c>
      <c r="W195" s="5">
        <v>14204000000</v>
      </c>
    </row>
    <row r="196" spans="3:26" ht="15.5" x14ac:dyDescent="0.35">
      <c r="C196" t="s">
        <v>412</v>
      </c>
      <c r="X196" s="5">
        <v>13716000000</v>
      </c>
      <c r="Y196" s="5">
        <v>11951000000</v>
      </c>
      <c r="Z196" s="5">
        <v>1547000000</v>
      </c>
    </row>
    <row r="197" spans="3:26" ht="15.5" x14ac:dyDescent="0.35">
      <c r="C197" t="s">
        <v>413</v>
      </c>
      <c r="D197" s="5">
        <v>14337000000</v>
      </c>
      <c r="F197" s="5">
        <v>291814000000</v>
      </c>
      <c r="G197" s="5">
        <v>-71232000000</v>
      </c>
      <c r="I197" s="5">
        <v>341390000000</v>
      </c>
      <c r="J197" s="5">
        <v>52102000000</v>
      </c>
      <c r="K197" s="5">
        <v>62659000000</v>
      </c>
    </row>
    <row r="198" spans="3:26" ht="15.5" x14ac:dyDescent="0.35">
      <c r="C198" t="s">
        <v>180</v>
      </c>
      <c r="D198" s="5">
        <v>4482000000</v>
      </c>
      <c r="E198" s="5">
        <v>337000000</v>
      </c>
      <c r="F198" s="5">
        <v>7412000000</v>
      </c>
      <c r="G198" s="5">
        <v>3770000000</v>
      </c>
      <c r="I198" s="5">
        <v>14960000000</v>
      </c>
      <c r="J198" s="5">
        <v>27934000000</v>
      </c>
      <c r="K198" s="5">
        <v>5996000000</v>
      </c>
      <c r="L198" s="5">
        <v>529000000</v>
      </c>
      <c r="M198" s="5">
        <v>981000000</v>
      </c>
      <c r="N198" s="5">
        <v>32000000</v>
      </c>
      <c r="O198" s="5">
        <v>638000000</v>
      </c>
      <c r="P198" s="5">
        <v>882000000</v>
      </c>
      <c r="Q198" s="5">
        <v>1277000000</v>
      </c>
      <c r="R198" s="5">
        <v>351000000</v>
      </c>
      <c r="S198" s="5">
        <v>104000000</v>
      </c>
      <c r="T198" s="5">
        <v>101000000</v>
      </c>
      <c r="U198" s="5">
        <v>165000000</v>
      </c>
      <c r="V198" s="5">
        <v>290000000</v>
      </c>
      <c r="X198" s="5">
        <v>107000000</v>
      </c>
      <c r="Y198" s="5">
        <v>159000000</v>
      </c>
      <c r="Z198" s="5">
        <v>147000000</v>
      </c>
    </row>
    <row r="199" spans="3:26" ht="15.5" x14ac:dyDescent="0.35">
      <c r="C199" t="s">
        <v>414</v>
      </c>
      <c r="D199" s="5">
        <v>4933916000000</v>
      </c>
      <c r="E199" s="5">
        <v>-4933916000000</v>
      </c>
      <c r="F199" s="5">
        <v>17254120000000</v>
      </c>
      <c r="G199" s="5">
        <v>-8408555000000</v>
      </c>
      <c r="I199" s="5">
        <v>-2205245000000</v>
      </c>
      <c r="J199" s="5">
        <v>-30007829000000</v>
      </c>
      <c r="K199" s="5">
        <v>-26839957000000</v>
      </c>
      <c r="L199" s="5">
        <v>-33011274000000</v>
      </c>
      <c r="M199" s="5">
        <v>-27370453000000</v>
      </c>
      <c r="N199" s="5">
        <v>-27362017000000</v>
      </c>
      <c r="O199" s="5">
        <v>-30367003000000</v>
      </c>
      <c r="P199" s="5">
        <v>-29170300000000</v>
      </c>
      <c r="Q199" s="5">
        <v>-22866066000000</v>
      </c>
      <c r="R199" s="5">
        <v>-16163965000000</v>
      </c>
      <c r="S199" s="5">
        <v>-15116282000000</v>
      </c>
      <c r="T199" s="5">
        <v>-9666396000000</v>
      </c>
      <c r="U199" s="5">
        <v>-10550864000000</v>
      </c>
      <c r="V199" s="5">
        <v>-2022076000000</v>
      </c>
      <c r="W199" s="5">
        <v>-22158375000000</v>
      </c>
      <c r="X199" s="5">
        <v>-8950273000000</v>
      </c>
      <c r="Y199" s="5">
        <v>-2121874000000</v>
      </c>
      <c r="Z199" s="5">
        <v>-1758218000000</v>
      </c>
    </row>
    <row r="200" spans="3:26" ht="15.5" x14ac:dyDescent="0.35">
      <c r="C200" t="s">
        <v>344</v>
      </c>
      <c r="T200" s="5">
        <v>1338000000000</v>
      </c>
      <c r="U200" s="5">
        <v>-1338000000000</v>
      </c>
    </row>
    <row r="201" spans="3:26" ht="15.5" x14ac:dyDescent="0.35">
      <c r="C201" t="s">
        <v>415</v>
      </c>
      <c r="D201" s="5">
        <v>-347857000000</v>
      </c>
      <c r="E201" s="5">
        <v>-57143000000</v>
      </c>
      <c r="F201" s="5">
        <v>2653810000000</v>
      </c>
      <c r="G201" s="5">
        <v>-707247000000</v>
      </c>
      <c r="J201" s="5">
        <v>-5627934000000</v>
      </c>
      <c r="K201" s="5">
        <v>-5132733000000</v>
      </c>
      <c r="L201" s="5">
        <v>-3009794000000</v>
      </c>
      <c r="M201" s="5">
        <v>-1968194000000</v>
      </c>
      <c r="N201" s="5">
        <v>-882942000000</v>
      </c>
      <c r="O201" s="5">
        <v>-2682263000000</v>
      </c>
      <c r="P201" s="5">
        <v>-641806000000</v>
      </c>
      <c r="Q201" s="5">
        <v>-1289564000000</v>
      </c>
      <c r="R201" s="5">
        <v>-1894737000000</v>
      </c>
      <c r="S201" s="5">
        <v>-816418000000</v>
      </c>
      <c r="T201" s="5">
        <v>-261980000000</v>
      </c>
      <c r="U201" s="5">
        <v>-745373000000</v>
      </c>
      <c r="V201" s="5">
        <v>-1712189000000</v>
      </c>
      <c r="W201" s="5">
        <v>-2278191000000</v>
      </c>
      <c r="X201" s="5">
        <v>-1172085000000</v>
      </c>
      <c r="Y201" s="5">
        <v>-870763000000</v>
      </c>
      <c r="Z201" s="5">
        <v>-2838918000000</v>
      </c>
    </row>
    <row r="202" spans="3:26" ht="15.5" x14ac:dyDescent="0.35">
      <c r="C202" t="s">
        <v>340</v>
      </c>
      <c r="X202" s="5">
        <v>-55150000000</v>
      </c>
      <c r="Y202" s="5">
        <v>-780935000000</v>
      </c>
      <c r="Z202" s="5">
        <v>-33316000000</v>
      </c>
    </row>
    <row r="203" spans="3:26" ht="15.5" x14ac:dyDescent="0.35">
      <c r="C203" t="s">
        <v>354</v>
      </c>
      <c r="D203" s="5">
        <v>72287000000</v>
      </c>
      <c r="E203" s="5">
        <v>-72287000000</v>
      </c>
      <c r="F203" s="5">
        <v>777000000</v>
      </c>
      <c r="G203" s="5">
        <v>-221000000</v>
      </c>
      <c r="J203" s="5">
        <v>-647000000</v>
      </c>
      <c r="K203" s="5">
        <v>-679000000</v>
      </c>
      <c r="L203" s="5">
        <v>-7718000000</v>
      </c>
      <c r="M203" s="5">
        <v>-45135000000</v>
      </c>
      <c r="N203" s="5">
        <v>-66450000000</v>
      </c>
      <c r="O203" s="5">
        <v>-205869000000</v>
      </c>
      <c r="P203" s="5">
        <v>-149369000000</v>
      </c>
      <c r="Q203" s="5">
        <v>-277514000000</v>
      </c>
      <c r="R203" s="5">
        <v>-217332000000</v>
      </c>
      <c r="S203" s="5">
        <v>-314260000000</v>
      </c>
      <c r="T203" s="5">
        <v>-136749000000</v>
      </c>
      <c r="U203" s="5">
        <v>-175246000000</v>
      </c>
      <c r="V203" s="5">
        <v>-54495000000</v>
      </c>
      <c r="W203" s="5">
        <v>-37478000000</v>
      </c>
      <c r="X203" s="5">
        <v>-16734000000</v>
      </c>
      <c r="Y203" s="5">
        <v>-18105000000</v>
      </c>
      <c r="Z203" s="5">
        <v>-19688000000</v>
      </c>
    </row>
    <row r="204" spans="3:26" ht="15.5" x14ac:dyDescent="0.35">
      <c r="C204" t="s">
        <v>327</v>
      </c>
      <c r="D204" s="5">
        <v>4364342000000</v>
      </c>
      <c r="E204" s="5">
        <v>6119432000000</v>
      </c>
      <c r="F204" s="5">
        <v>21088336000000</v>
      </c>
      <c r="G204" s="5">
        <v>-6568957000000</v>
      </c>
    </row>
    <row r="205" spans="3:26" ht="15.5" x14ac:dyDescent="0.35">
      <c r="C205" t="s">
        <v>185</v>
      </c>
      <c r="D205" s="5">
        <v>-226359000000</v>
      </c>
      <c r="E205" s="5">
        <v>-8000000</v>
      </c>
      <c r="F205" s="5">
        <v>-126837000000</v>
      </c>
      <c r="G205" s="5">
        <v>-73447000000</v>
      </c>
      <c r="I205" s="5">
        <v>-292059000000</v>
      </c>
      <c r="J205" s="5">
        <v>-324751000000</v>
      </c>
      <c r="K205" s="5">
        <v>-164558000000</v>
      </c>
      <c r="L205" s="5">
        <v>-15739000000</v>
      </c>
      <c r="M205" s="5">
        <v>-3734000000</v>
      </c>
      <c r="N205" s="5">
        <v>-2411000000</v>
      </c>
      <c r="O205" s="5">
        <v>-1989000000</v>
      </c>
      <c r="P205" s="5">
        <v>-2318000000</v>
      </c>
      <c r="Q205" s="5">
        <v>-14209000000</v>
      </c>
      <c r="R205" s="5">
        <v>-4011000000</v>
      </c>
      <c r="S205" s="5">
        <v>-5618000000</v>
      </c>
      <c r="T205" s="5">
        <v>-7542000000</v>
      </c>
      <c r="U205" s="5">
        <v>-7251000000</v>
      </c>
      <c r="V205" s="5">
        <v>-5429000000</v>
      </c>
      <c r="W205" s="5">
        <v>-775000000</v>
      </c>
      <c r="X205" s="5">
        <v>-1705000000</v>
      </c>
      <c r="Y205" s="5">
        <v>-2951000000</v>
      </c>
      <c r="Z205" s="5">
        <v>-10809000000</v>
      </c>
    </row>
    <row r="206" spans="3:26" ht="15.5" x14ac:dyDescent="0.35">
      <c r="C206" t="s">
        <v>338</v>
      </c>
    </row>
    <row r="207" spans="3:26" ht="15.5" x14ac:dyDescent="0.35">
      <c r="C207" t="s">
        <v>346</v>
      </c>
      <c r="D207" s="5">
        <v>233108000000</v>
      </c>
      <c r="F207" s="5">
        <v>-458047000000</v>
      </c>
      <c r="I207" s="5">
        <v>-458047000000</v>
      </c>
    </row>
    <row r="208" spans="3:26" ht="15.5" x14ac:dyDescent="0.35">
      <c r="C208" t="s">
        <v>355</v>
      </c>
      <c r="D208" s="5">
        <v>-23762000000</v>
      </c>
      <c r="F208" s="5">
        <v>-48339000000</v>
      </c>
      <c r="G208" s="5">
        <v>-45853000000</v>
      </c>
      <c r="I208" s="5">
        <v>-140089000000</v>
      </c>
      <c r="J208" s="5">
        <v>-126985000000</v>
      </c>
      <c r="K208" s="5">
        <v>-142099000000</v>
      </c>
      <c r="T208" s="5">
        <v>-389000000000</v>
      </c>
    </row>
    <row r="209" spans="3:26" ht="15.5" x14ac:dyDescent="0.35">
      <c r="C209" t="s">
        <v>186</v>
      </c>
      <c r="D209" s="5">
        <v>323026000000</v>
      </c>
      <c r="E209" s="5">
        <v>2727416000000</v>
      </c>
      <c r="F209" s="5">
        <v>-1245585000000</v>
      </c>
      <c r="G209" s="5">
        <v>1687325000000</v>
      </c>
      <c r="I209" s="5">
        <v>155163000000</v>
      </c>
      <c r="J209" s="5">
        <v>1441215000000</v>
      </c>
      <c r="K209" s="5">
        <v>-3816331000000</v>
      </c>
      <c r="L209" s="5">
        <v>-758138000000</v>
      </c>
      <c r="M209" s="5">
        <v>-167637000000</v>
      </c>
      <c r="N209" s="5">
        <v>-85340000000</v>
      </c>
      <c r="O209" s="5">
        <v>-162229000000</v>
      </c>
      <c r="P209" s="5">
        <v>-149400000000</v>
      </c>
      <c r="Q209" s="5">
        <v>-98167000000</v>
      </c>
      <c r="R209" s="5">
        <v>-85340000000</v>
      </c>
      <c r="S209" s="5">
        <v>-36256000000</v>
      </c>
      <c r="T209" s="5">
        <v>470428000000</v>
      </c>
      <c r="U209" s="5">
        <v>3343369000000</v>
      </c>
      <c r="W209" s="5">
        <v>491017000000</v>
      </c>
      <c r="X209" s="5">
        <v>55150000000</v>
      </c>
      <c r="Y209" s="5">
        <v>1016000000</v>
      </c>
      <c r="Z209" s="5">
        <v>-13069000000</v>
      </c>
    </row>
    <row r="210" spans="3:26" ht="15.5" x14ac:dyDescent="0.35">
      <c r="C210" t="s">
        <v>374</v>
      </c>
      <c r="W210" s="5">
        <v>499251000000</v>
      </c>
    </row>
    <row r="211" spans="3:26" ht="15.5" x14ac:dyDescent="0.35">
      <c r="C211" t="s">
        <v>363</v>
      </c>
      <c r="D211" s="5">
        <v>500000000000</v>
      </c>
      <c r="E211" s="5">
        <v>2712000000000</v>
      </c>
      <c r="F211" s="5">
        <v>-3200000000000</v>
      </c>
      <c r="G211" s="5">
        <v>3200000000000</v>
      </c>
    </row>
    <row r="212" spans="3:26" ht="15.5" x14ac:dyDescent="0.35">
      <c r="C212" t="s">
        <v>364</v>
      </c>
      <c r="D212" s="5">
        <v>50000000000</v>
      </c>
    </row>
    <row r="213" spans="3:26" ht="15.5" x14ac:dyDescent="0.35">
      <c r="C213" t="s">
        <v>377</v>
      </c>
      <c r="D213" s="5">
        <v>-7139000000</v>
      </c>
      <c r="E213" s="5">
        <v>-16616000000</v>
      </c>
      <c r="G213" s="5">
        <v>-19017000000</v>
      </c>
      <c r="I213" s="5">
        <v>-19017000000</v>
      </c>
      <c r="J213" s="5">
        <v>-26908000000</v>
      </c>
    </row>
    <row r="214" spans="3:26" ht="15.5" x14ac:dyDescent="0.35">
      <c r="C214" t="s">
        <v>378</v>
      </c>
      <c r="D214" s="5">
        <v>-914000000</v>
      </c>
      <c r="J214" s="5">
        <v>-2147000000</v>
      </c>
    </row>
    <row r="215" spans="3:26" ht="15.5" x14ac:dyDescent="0.35">
      <c r="C215" t="s">
        <v>194</v>
      </c>
      <c r="W215" s="5">
        <v>-8234000000</v>
      </c>
    </row>
    <row r="216" spans="3:26" ht="15.5" x14ac:dyDescent="0.35">
      <c r="C216" t="s">
        <v>416</v>
      </c>
    </row>
    <row r="217" spans="3:26" ht="15.5" x14ac:dyDescent="0.35">
      <c r="C217" t="s">
        <v>370</v>
      </c>
      <c r="F217" s="5">
        <v>-641675000000</v>
      </c>
      <c r="G217" s="5">
        <v>96709000000</v>
      </c>
      <c r="I217" s="5">
        <v>-641675000000</v>
      </c>
      <c r="J217" s="5">
        <v>-15770000000</v>
      </c>
      <c r="K217" s="5">
        <v>-286424000000</v>
      </c>
    </row>
    <row r="218" spans="3:26" ht="15.5" x14ac:dyDescent="0.35">
      <c r="C218" t="s">
        <v>417</v>
      </c>
      <c r="T218" s="5">
        <v>491706000000</v>
      </c>
      <c r="U218" s="5">
        <v>26470000000</v>
      </c>
    </row>
    <row r="219" spans="3:26" ht="15.5" x14ac:dyDescent="0.35">
      <c r="C219" t="s">
        <v>373</v>
      </c>
      <c r="F219" s="5">
        <v>2673975000000</v>
      </c>
      <c r="I219" s="5">
        <v>2673975000000</v>
      </c>
      <c r="J219" s="5">
        <v>3866064000000</v>
      </c>
      <c r="K219" s="5">
        <v>-4000000000000</v>
      </c>
    </row>
    <row r="220" spans="3:26" ht="15.5" x14ac:dyDescent="0.35">
      <c r="C220" t="s">
        <v>365</v>
      </c>
      <c r="D220" s="5">
        <v>635000000000</v>
      </c>
      <c r="E220" s="5">
        <v>634699000000</v>
      </c>
      <c r="F220" s="5">
        <v>525000000000</v>
      </c>
      <c r="G220" s="5">
        <v>508936000000</v>
      </c>
      <c r="I220" s="5">
        <v>2060000000000</v>
      </c>
      <c r="J220" s="5">
        <v>3500000000000</v>
      </c>
      <c r="K220" s="5">
        <v>3150000000000</v>
      </c>
    </row>
    <row r="221" spans="3:26" ht="15.5" x14ac:dyDescent="0.35">
      <c r="C221" t="s">
        <v>366</v>
      </c>
      <c r="D221" s="5">
        <v>-834798000000</v>
      </c>
      <c r="E221" s="5">
        <v>-576187000000</v>
      </c>
      <c r="F221" s="5">
        <v>-1127901000000</v>
      </c>
      <c r="G221" s="5">
        <v>-317606000000</v>
      </c>
      <c r="I221" s="5">
        <v>-2595757000000</v>
      </c>
      <c r="J221" s="5">
        <v>-3365664000000</v>
      </c>
      <c r="K221" s="5">
        <v>-2493637000000</v>
      </c>
    </row>
    <row r="222" spans="3:26" ht="15.5" x14ac:dyDescent="0.35">
      <c r="C222" t="s">
        <v>418</v>
      </c>
      <c r="U222" s="5">
        <v>3300000000000</v>
      </c>
    </row>
    <row r="223" spans="3:26" ht="15.5" x14ac:dyDescent="0.35">
      <c r="C223" t="s">
        <v>369</v>
      </c>
      <c r="G223" s="5">
        <v>-1302000000000</v>
      </c>
      <c r="I223" s="5">
        <v>-1302000000000</v>
      </c>
      <c r="J223" s="5">
        <v>-2402147000000</v>
      </c>
      <c r="K223" s="5">
        <v>-100000000000</v>
      </c>
    </row>
    <row r="224" spans="3:26" ht="15.5" x14ac:dyDescent="0.35">
      <c r="C224" t="s">
        <v>419</v>
      </c>
    </row>
    <row r="225" spans="2:26" ht="15.5" x14ac:dyDescent="0.35">
      <c r="C225" t="s">
        <v>420</v>
      </c>
      <c r="F225" s="5">
        <v>6879000000</v>
      </c>
      <c r="I225" s="5">
        <v>6879000000</v>
      </c>
      <c r="U225" s="5">
        <v>16899000000</v>
      </c>
    </row>
    <row r="226" spans="2:26" ht="15.5" x14ac:dyDescent="0.35">
      <c r="C226" t="s">
        <v>421</v>
      </c>
      <c r="I226" s="5">
        <v>-20600000000</v>
      </c>
      <c r="Z226" s="5">
        <v>-13439000000</v>
      </c>
    </row>
    <row r="227" spans="2:26" ht="15.5" x14ac:dyDescent="0.35">
      <c r="C227" t="s">
        <v>422</v>
      </c>
      <c r="F227" s="5">
        <v>452487000000</v>
      </c>
      <c r="G227" s="5">
        <v>-452487000000</v>
      </c>
      <c r="L227" s="5">
        <v>-320221000000</v>
      </c>
    </row>
    <row r="228" spans="2:26" ht="15.5" x14ac:dyDescent="0.35">
      <c r="C228" t="s">
        <v>190</v>
      </c>
      <c r="D228" s="5">
        <v>-19123000000</v>
      </c>
      <c r="E228" s="5">
        <v>-26480000000</v>
      </c>
      <c r="F228" s="5">
        <v>65650000000</v>
      </c>
      <c r="G228" s="5">
        <v>-27210000000</v>
      </c>
      <c r="I228" s="5">
        <v>-6642000000</v>
      </c>
      <c r="J228" s="5">
        <v>-112213000000</v>
      </c>
      <c r="K228" s="5">
        <v>-86270000000</v>
      </c>
      <c r="L228" s="5">
        <v>-5776000000</v>
      </c>
      <c r="M228" s="5">
        <v>-6005000000</v>
      </c>
    </row>
    <row r="229" spans="2:26" ht="15.5" x14ac:dyDescent="0.35">
      <c r="C229" t="s">
        <v>423</v>
      </c>
      <c r="L229" s="5">
        <v>-432141000000</v>
      </c>
      <c r="M229" s="5">
        <v>-161632000000</v>
      </c>
      <c r="N229" s="5">
        <v>-85340000000</v>
      </c>
      <c r="O229" s="5">
        <v>-162229000000</v>
      </c>
      <c r="P229" s="5">
        <v>-149400000000</v>
      </c>
      <c r="Q229" s="5">
        <v>-98167000000</v>
      </c>
      <c r="R229" s="5">
        <v>-85340000000</v>
      </c>
      <c r="S229" s="5">
        <v>-36256000000</v>
      </c>
      <c r="T229" s="5">
        <v>-21278000000</v>
      </c>
      <c r="X229" s="5">
        <v>55150000000</v>
      </c>
    </row>
    <row r="230" spans="2:26" ht="15.5" x14ac:dyDescent="0.35">
      <c r="C230" t="s">
        <v>195</v>
      </c>
      <c r="D230" s="5">
        <v>-4823921000000</v>
      </c>
      <c r="E230" s="5">
        <v>3782437000000</v>
      </c>
      <c r="F230" s="5">
        <v>-4291978000000</v>
      </c>
      <c r="G230" s="5">
        <v>1900188000000</v>
      </c>
      <c r="I230" s="5">
        <v>-6972240000000</v>
      </c>
      <c r="J230" s="5">
        <v>1405493000000</v>
      </c>
      <c r="K230" s="5">
        <v>150590000000</v>
      </c>
      <c r="L230" s="5">
        <v>-2407447000000</v>
      </c>
      <c r="M230" s="5">
        <v>373091000000</v>
      </c>
      <c r="N230" s="5">
        <v>1745015000000</v>
      </c>
      <c r="O230" s="5">
        <v>78868000000</v>
      </c>
      <c r="P230" s="5">
        <v>317499000000</v>
      </c>
      <c r="Q230" s="5">
        <v>-813567000000</v>
      </c>
      <c r="R230" s="5">
        <v>-808863000000</v>
      </c>
      <c r="S230" s="5">
        <v>-1316438000000</v>
      </c>
      <c r="T230" s="5">
        <v>2696314000000</v>
      </c>
      <c r="U230" s="5">
        <v>2587476000000</v>
      </c>
      <c r="V230" s="5">
        <v>-469687000000</v>
      </c>
      <c r="W230" s="5">
        <v>19842000000</v>
      </c>
      <c r="X230" s="5">
        <v>36830000000</v>
      </c>
      <c r="Y230" s="5">
        <v>9402000000</v>
      </c>
      <c r="Z230" s="5">
        <v>-40714000000</v>
      </c>
    </row>
    <row r="231" spans="2:26" ht="15.5" x14ac:dyDescent="0.35">
      <c r="C231" t="s">
        <v>383</v>
      </c>
      <c r="D231" s="5">
        <v>238252000000</v>
      </c>
      <c r="E231" s="5">
        <v>82128000000</v>
      </c>
      <c r="F231" s="5">
        <v>-10725000000</v>
      </c>
      <c r="G231" s="5">
        <v>75740000000</v>
      </c>
      <c r="I231" s="5">
        <v>242114000000</v>
      </c>
      <c r="J231" s="5">
        <v>15565000000</v>
      </c>
      <c r="K231" s="5">
        <v>-47560000000</v>
      </c>
      <c r="L231" s="5">
        <v>3295000000</v>
      </c>
      <c r="M231" s="5">
        <v>138000000</v>
      </c>
      <c r="N231" s="5">
        <v>301000000</v>
      </c>
      <c r="O231" s="5">
        <v>-538000000</v>
      </c>
      <c r="P231" s="5">
        <v>830000000</v>
      </c>
      <c r="Q231" s="5">
        <v>-195000000</v>
      </c>
      <c r="R231" s="5">
        <v>-428000000</v>
      </c>
      <c r="S231" s="5">
        <v>8749000000</v>
      </c>
      <c r="T231" s="5">
        <v>1784000000</v>
      </c>
      <c r="U231" s="5">
        <v>-7157000000</v>
      </c>
      <c r="V231" s="5">
        <v>1428000000</v>
      </c>
      <c r="W231" s="5">
        <v>-1013000000</v>
      </c>
      <c r="X231" s="5">
        <v>-995000000</v>
      </c>
    </row>
    <row r="232" spans="2:26" ht="15.5" x14ac:dyDescent="0.35">
      <c r="C232" t="s">
        <v>196</v>
      </c>
      <c r="D232" s="5">
        <v>2000000</v>
      </c>
      <c r="E232" s="5">
        <v>15631719000000</v>
      </c>
      <c r="I232" s="5">
        <v>22361847000000</v>
      </c>
      <c r="J232" s="5">
        <v>20940789000000</v>
      </c>
      <c r="K232" s="5">
        <v>20837759000000</v>
      </c>
      <c r="L232" s="5">
        <v>5988442000000</v>
      </c>
      <c r="M232" s="5">
        <v>5615213000000</v>
      </c>
      <c r="N232" s="5">
        <v>3869897000000</v>
      </c>
      <c r="O232" s="5">
        <v>3791567000000</v>
      </c>
      <c r="P232" s="5">
        <v>3473238000000</v>
      </c>
      <c r="Q232" s="5">
        <v>4287000000000</v>
      </c>
      <c r="R232" s="5">
        <v>5095008000000</v>
      </c>
      <c r="S232" s="5">
        <v>6402697000000</v>
      </c>
      <c r="T232" s="5">
        <v>3704599000000</v>
      </c>
      <c r="U232" s="5">
        <v>1124280000000</v>
      </c>
      <c r="V232" s="5">
        <v>1592539000000</v>
      </c>
      <c r="W232" s="5">
        <v>53805000000</v>
      </c>
      <c r="X232" s="5">
        <v>17970000000</v>
      </c>
      <c r="Y232" s="5">
        <v>8568000000</v>
      </c>
      <c r="Z232" s="5">
        <v>49282000000</v>
      </c>
    </row>
    <row r="233" spans="2:26" ht="15.5" x14ac:dyDescent="0.35">
      <c r="C233" t="s">
        <v>197</v>
      </c>
      <c r="D233" s="5">
        <v>-4585667000000</v>
      </c>
      <c r="E233" s="5">
        <v>19496284000000</v>
      </c>
      <c r="F233" s="5">
        <v>-4302703000000</v>
      </c>
      <c r="G233" s="5">
        <v>1975928000000</v>
      </c>
      <c r="I233" s="5">
        <v>15631721000000</v>
      </c>
      <c r="J233" s="5">
        <v>22361847000000</v>
      </c>
      <c r="K233" s="5">
        <v>20940789000000</v>
      </c>
      <c r="L233" s="5">
        <v>3584290000000</v>
      </c>
      <c r="M233" s="5">
        <v>5988442000000</v>
      </c>
      <c r="N233" s="5">
        <v>5615213000000</v>
      </c>
      <c r="O233" s="5">
        <v>3869897000000</v>
      </c>
      <c r="P233" s="5">
        <v>3791567000000</v>
      </c>
      <c r="Q233" s="5">
        <v>3473238000000</v>
      </c>
      <c r="R233" s="5">
        <v>4285717000000</v>
      </c>
      <c r="S233" s="5">
        <v>5095008000000</v>
      </c>
      <c r="T233" s="5">
        <v>6402697000000</v>
      </c>
      <c r="U233" s="5">
        <v>3704599000000</v>
      </c>
      <c r="V233" s="5">
        <v>1124280000000</v>
      </c>
      <c r="W233" s="5">
        <v>72634000000</v>
      </c>
      <c r="X233" s="5">
        <v>53805000000</v>
      </c>
      <c r="Y233" s="5">
        <v>17970000000</v>
      </c>
      <c r="Z233" s="5">
        <v>8568000000</v>
      </c>
    </row>
    <row r="235" spans="2:26" ht="15.5" x14ac:dyDescent="0.35">
      <c r="B235" t="s">
        <v>198</v>
      </c>
      <c r="C235" t="s">
        <v>12</v>
      </c>
      <c r="D235" s="6">
        <v>32020000000.000004</v>
      </c>
      <c r="E235" s="6">
        <v>32020000000.000004</v>
      </c>
      <c r="F235" s="6">
        <v>32020000000.000004</v>
      </c>
      <c r="G235" s="6">
        <v>32020000000.000004</v>
      </c>
      <c r="I235" s="6">
        <v>32020000000.000004</v>
      </c>
      <c r="J235" s="6">
        <v>32020000000.000004</v>
      </c>
      <c r="K235" s="6">
        <v>32020000000.000004</v>
      </c>
      <c r="L235" s="6">
        <v>32020000000.000004</v>
      </c>
      <c r="M235" s="6">
        <v>32020000000.000004</v>
      </c>
      <c r="N235" s="6">
        <v>32020000000.000004</v>
      </c>
      <c r="O235" s="6">
        <v>32020000000.000004</v>
      </c>
      <c r="P235" s="6">
        <v>32020000000.000004</v>
      </c>
      <c r="Q235" s="6">
        <v>32020000000.000004</v>
      </c>
      <c r="R235" s="6">
        <v>32020000000.000004</v>
      </c>
      <c r="S235" s="6">
        <v>32020000000.000004</v>
      </c>
      <c r="T235" s="6">
        <v>32020000000.000004</v>
      </c>
      <c r="U235" s="5">
        <v>28240000000</v>
      </c>
      <c r="V235" s="5">
        <v>28040000000</v>
      </c>
      <c r="W235" s="5">
        <v>28040000000</v>
      </c>
      <c r="X235" s="5">
        <v>23960000000</v>
      </c>
      <c r="Y235" s="5">
        <v>24040000000</v>
      </c>
      <c r="Z235" s="5">
        <v>24030000000</v>
      </c>
    </row>
    <row r="236" spans="2:26" ht="15.5" x14ac:dyDescent="0.35">
      <c r="C236" t="s">
        <v>199</v>
      </c>
      <c r="D236" s="6">
        <v>0.39</v>
      </c>
      <c r="E236" s="6">
        <v>25.42</v>
      </c>
      <c r="F236" s="6">
        <v>14.46</v>
      </c>
      <c r="G236" s="6">
        <v>14.64</v>
      </c>
    </row>
    <row r="237" spans="2:26" ht="15.5" x14ac:dyDescent="0.35">
      <c r="C237" t="s">
        <v>200</v>
      </c>
      <c r="D237" s="6">
        <v>553.85</v>
      </c>
      <c r="E237" s="6">
        <v>9.2100000000000009</v>
      </c>
      <c r="F237" s="6">
        <v>17.84</v>
      </c>
      <c r="G237" s="6">
        <v>16.53</v>
      </c>
    </row>
    <row r="238" spans="2:26" ht="15.5" x14ac:dyDescent="0.35">
      <c r="C238" t="s">
        <v>69</v>
      </c>
      <c r="D238" s="6">
        <v>2.99</v>
      </c>
      <c r="E238" s="6">
        <v>2.2200000000000002</v>
      </c>
      <c r="F238" s="6">
        <v>5.18</v>
      </c>
      <c r="G238" s="6">
        <v>2.14</v>
      </c>
    </row>
    <row r="239" spans="2:26" ht="15.5" x14ac:dyDescent="0.35">
      <c r="C239" t="s">
        <v>201</v>
      </c>
      <c r="D239" s="5">
        <v>338850000000</v>
      </c>
      <c r="E239" s="5">
        <v>1994460000000</v>
      </c>
      <c r="F239" s="5">
        <v>1459120000000</v>
      </c>
      <c r="G239" s="5">
        <v>1385240000000</v>
      </c>
    </row>
    <row r="240" spans="2:26" ht="15.5" x14ac:dyDescent="0.35">
      <c r="C240" t="s">
        <v>202</v>
      </c>
      <c r="D240" s="6">
        <v>1E-4</v>
      </c>
      <c r="E240" s="6">
        <v>3.4000000000000002E-3</v>
      </c>
      <c r="F240" s="6">
        <v>1.8E-3</v>
      </c>
      <c r="G240" s="6">
        <v>1.9E-3</v>
      </c>
    </row>
    <row r="241" spans="3:7" ht="15.5" x14ac:dyDescent="0.35">
      <c r="C241" t="s">
        <v>203</v>
      </c>
      <c r="D241" s="6">
        <v>4.0000000000000002E-4</v>
      </c>
      <c r="E241" s="6">
        <v>2.58E-2</v>
      </c>
      <c r="F241" s="6">
        <v>1.46E-2</v>
      </c>
      <c r="G241" s="6">
        <v>1.5100000000000001E-2</v>
      </c>
    </row>
    <row r="242" spans="3:7" ht="15.5" x14ac:dyDescent="0.35">
      <c r="C242" t="s">
        <v>204</v>
      </c>
      <c r="D242" s="6">
        <v>2.3999999999999998E-3</v>
      </c>
      <c r="E242" s="6">
        <v>5.8999999999999999E-3</v>
      </c>
      <c r="F242" s="6">
        <v>5.4000000000000003E-3</v>
      </c>
      <c r="G242" s="6">
        <v>5.1000000000000004E-3</v>
      </c>
    </row>
    <row r="243" spans="3:7" ht="15.5" x14ac:dyDescent="0.35">
      <c r="C243" t="s">
        <v>205</v>
      </c>
    </row>
    <row r="244" spans="3:7" ht="15.5" x14ac:dyDescent="0.35">
      <c r="C244" t="s">
        <v>206</v>
      </c>
      <c r="D244" s="5">
        <v>67990000000000</v>
      </c>
      <c r="E244" s="5">
        <v>68537000000000</v>
      </c>
      <c r="F244" s="5">
        <v>69133000000000</v>
      </c>
      <c r="G244" s="5">
        <v>67910000000000</v>
      </c>
    </row>
    <row r="245" spans="3:7" ht="15.5" x14ac:dyDescent="0.35">
      <c r="C245" t="s">
        <v>207</v>
      </c>
      <c r="D245" s="6">
        <v>0.22</v>
      </c>
      <c r="E245" s="6">
        <v>0.24</v>
      </c>
      <c r="F245" s="6">
        <v>0.26</v>
      </c>
      <c r="G245" s="6">
        <v>0.25</v>
      </c>
    </row>
    <row r="246" spans="3:7" ht="15.5" x14ac:dyDescent="0.35">
      <c r="C246" t="s">
        <v>208</v>
      </c>
      <c r="D246" s="6">
        <v>985.1</v>
      </c>
      <c r="E246" s="6">
        <v>984.09</v>
      </c>
      <c r="F246" s="6">
        <v>991.42</v>
      </c>
      <c r="G246" s="6">
        <v>972.62</v>
      </c>
    </row>
    <row r="247" spans="3:7" ht="15.5" x14ac:dyDescent="0.35">
      <c r="C247" t="s">
        <v>209</v>
      </c>
      <c r="D247" s="6">
        <v>0.22</v>
      </c>
      <c r="E247" s="6">
        <v>0.24</v>
      </c>
      <c r="F247" s="6">
        <v>0.27</v>
      </c>
      <c r="G247" s="6">
        <v>0.26</v>
      </c>
    </row>
    <row r="248" spans="3:7" ht="15.5" x14ac:dyDescent="0.35">
      <c r="C248" t="s">
        <v>210</v>
      </c>
      <c r="D248" s="6">
        <v>965.16</v>
      </c>
      <c r="E248" s="6">
        <v>963.53</v>
      </c>
      <c r="F248" s="6">
        <v>970.67</v>
      </c>
      <c r="G248" s="6">
        <v>947.78</v>
      </c>
    </row>
    <row r="249" spans="3:7" ht="15.5" x14ac:dyDescent="0.35">
      <c r="C249" t="s">
        <v>211</v>
      </c>
    </row>
    <row r="250" spans="3:7" ht="15.5" x14ac:dyDescent="0.35">
      <c r="C250" t="s">
        <v>212</v>
      </c>
    </row>
    <row r="251" spans="3:7" ht="15.5" x14ac:dyDescent="0.35">
      <c r="C251" t="s">
        <v>213</v>
      </c>
      <c r="D251" s="5">
        <v>31545000000000</v>
      </c>
      <c r="E251" s="5">
        <v>31512000000000</v>
      </c>
      <c r="F251" s="5">
        <v>31747000000000</v>
      </c>
      <c r="G251" s="5">
        <v>31145000000000</v>
      </c>
    </row>
    <row r="252" spans="3:7" ht="15.5" x14ac:dyDescent="0.35">
      <c r="C252" t="s">
        <v>24</v>
      </c>
    </row>
    <row r="253" spans="3:7" ht="15.5" x14ac:dyDescent="0.35">
      <c r="C253" t="s">
        <v>21</v>
      </c>
    </row>
    <row r="254" spans="3:7" ht="15.5" x14ac:dyDescent="0.35">
      <c r="C254" t="s">
        <v>214</v>
      </c>
    </row>
    <row r="255" spans="3:7" ht="15.5" x14ac:dyDescent="0.35">
      <c r="C255" t="s">
        <v>215</v>
      </c>
      <c r="D255" s="5">
        <v>-98000000000</v>
      </c>
      <c r="E255" s="5">
        <v>1740000000000</v>
      </c>
      <c r="F255" s="5">
        <v>1148000000000</v>
      </c>
      <c r="G255" s="5">
        <v>971000000000</v>
      </c>
    </row>
    <row r="256" spans="3:7" ht="15.5" x14ac:dyDescent="0.35">
      <c r="C256" t="s">
        <v>216</v>
      </c>
      <c r="D256" s="5">
        <v>-226000000000</v>
      </c>
      <c r="E256" s="5">
        <v>0</v>
      </c>
      <c r="F256" s="5">
        <v>-127000000000</v>
      </c>
      <c r="G256" s="5">
        <v>-73000000000</v>
      </c>
    </row>
    <row r="257" spans="3:26" ht="15.5" x14ac:dyDescent="0.35">
      <c r="C257" t="s">
        <v>13</v>
      </c>
      <c r="D257" s="5">
        <v>-324000000000</v>
      </c>
      <c r="E257" s="5">
        <v>1740000000000</v>
      </c>
      <c r="F257" s="5">
        <v>1021000000000</v>
      </c>
      <c r="G257" s="5">
        <v>897000000000</v>
      </c>
    </row>
    <row r="258" spans="3:26" ht="15.5" x14ac:dyDescent="0.35">
      <c r="C258" t="s">
        <v>16</v>
      </c>
      <c r="D258" s="6">
        <v>-10.130000000000001</v>
      </c>
      <c r="E258" s="6">
        <v>54.35</v>
      </c>
      <c r="F258" s="6">
        <v>31.88</v>
      </c>
      <c r="G258" s="6">
        <v>28.02</v>
      </c>
    </row>
    <row r="259" spans="3:26" ht="15.5" x14ac:dyDescent="0.35">
      <c r="C259" t="s">
        <v>54</v>
      </c>
      <c r="I259" s="6">
        <v>54.47</v>
      </c>
      <c r="J259" s="6">
        <v>48.11</v>
      </c>
      <c r="K259" s="6">
        <v>47.17</v>
      </c>
      <c r="L259" s="6">
        <v>56.16</v>
      </c>
      <c r="M259" s="6">
        <v>41.47</v>
      </c>
      <c r="N259" s="6">
        <v>58.08</v>
      </c>
      <c r="O259" s="6">
        <v>61.69</v>
      </c>
      <c r="P259" s="6">
        <v>57.13</v>
      </c>
      <c r="Q259" s="6">
        <v>45.52</v>
      </c>
      <c r="R259" s="6">
        <v>47.97</v>
      </c>
      <c r="S259" s="6">
        <v>28.27</v>
      </c>
      <c r="T259" s="6">
        <v>40.21</v>
      </c>
      <c r="U259" s="6">
        <v>41.56</v>
      </c>
      <c r="V259" s="6">
        <v>39.64</v>
      </c>
      <c r="W259" s="5">
        <v>33</v>
      </c>
      <c r="X259" s="6">
        <v>29.72</v>
      </c>
      <c r="Y259" s="6">
        <v>19.37</v>
      </c>
      <c r="Z259" s="6">
        <v>15.28</v>
      </c>
    </row>
    <row r="260" spans="3:26" ht="15.5" x14ac:dyDescent="0.35">
      <c r="C260" t="s">
        <v>68</v>
      </c>
      <c r="I260" s="6">
        <v>4.74</v>
      </c>
      <c r="J260" s="6">
        <v>8.94</v>
      </c>
      <c r="K260" s="6">
        <v>5.6</v>
      </c>
      <c r="L260" s="6">
        <v>6.37</v>
      </c>
      <c r="M260" s="6">
        <v>4.1500000000000004</v>
      </c>
      <c r="N260" s="6">
        <v>4.24</v>
      </c>
      <c r="O260" s="6">
        <v>4.9000000000000004</v>
      </c>
      <c r="P260" s="6">
        <v>4.6900000000000004</v>
      </c>
      <c r="Q260" s="6">
        <v>5.45</v>
      </c>
      <c r="R260" s="6">
        <v>3.59</v>
      </c>
      <c r="S260" s="6">
        <v>6.54</v>
      </c>
      <c r="T260" s="6">
        <v>7.44</v>
      </c>
      <c r="U260" s="6">
        <v>4.6900000000000004</v>
      </c>
      <c r="V260" s="6">
        <v>3.41</v>
      </c>
      <c r="W260" s="6">
        <v>3.48</v>
      </c>
      <c r="X260" s="6">
        <v>7.1</v>
      </c>
      <c r="Y260" s="6">
        <v>7.28</v>
      </c>
      <c r="Z260" s="6">
        <v>5.43</v>
      </c>
    </row>
    <row r="261" spans="3:26" ht="15.5" x14ac:dyDescent="0.35">
      <c r="C261" t="s">
        <v>71</v>
      </c>
      <c r="I261" s="6">
        <v>0.7</v>
      </c>
      <c r="J261" s="6">
        <v>1.2</v>
      </c>
      <c r="K261" s="6">
        <v>0.57999999999999996</v>
      </c>
      <c r="L261" s="6">
        <v>5.56</v>
      </c>
      <c r="M261" s="6">
        <v>2.5499999999999998</v>
      </c>
      <c r="N261" s="6">
        <v>3.34</v>
      </c>
      <c r="O261" s="6">
        <v>2.56</v>
      </c>
      <c r="P261" s="6">
        <v>2.25</v>
      </c>
      <c r="Q261" s="6">
        <v>1.93</v>
      </c>
      <c r="R261" s="6">
        <v>1.56</v>
      </c>
      <c r="S261" s="6">
        <v>1.59</v>
      </c>
      <c r="T261" s="6">
        <v>2.63</v>
      </c>
      <c r="U261" s="6">
        <v>1.69</v>
      </c>
      <c r="V261" s="6">
        <v>1.71</v>
      </c>
      <c r="W261" s="6">
        <v>1.28</v>
      </c>
      <c r="X261" s="6">
        <v>3.79</v>
      </c>
      <c r="Y261" s="6">
        <v>3.38</v>
      </c>
      <c r="Z261" s="6">
        <v>1.72</v>
      </c>
    </row>
    <row r="262" spans="3:26" ht="15.5" x14ac:dyDescent="0.35">
      <c r="C262" t="s">
        <v>217</v>
      </c>
      <c r="I262" s="5">
        <v>5093080000000</v>
      </c>
      <c r="J262" s="5">
        <v>4577650000000</v>
      </c>
      <c r="K262" s="5">
        <v>4793940000000</v>
      </c>
      <c r="L262" s="6">
        <v>518450000000.00006</v>
      </c>
      <c r="M262" s="5">
        <v>-74530000000</v>
      </c>
      <c r="N262" s="5">
        <v>110840000000</v>
      </c>
      <c r="O262" s="5">
        <v>-44470000000</v>
      </c>
      <c r="P262" s="5">
        <v>63060000000</v>
      </c>
    </row>
    <row r="263" spans="3:26" ht="15.5" x14ac:dyDescent="0.35">
      <c r="C263" t="s">
        <v>218</v>
      </c>
      <c r="I263" s="6">
        <v>6.8999999999999999E-3</v>
      </c>
      <c r="J263" s="6">
        <v>6.0000000000000001E-3</v>
      </c>
      <c r="K263" s="6">
        <v>6.4000000000000003E-3</v>
      </c>
      <c r="L263" s="6">
        <v>5.3099999999999994E-2</v>
      </c>
      <c r="M263" s="6">
        <v>0.04</v>
      </c>
      <c r="N263" s="6">
        <v>5.74E-2</v>
      </c>
      <c r="O263" s="6">
        <v>6.5199999999999994E-2</v>
      </c>
      <c r="P263" s="6">
        <v>6.480000000000001E-2</v>
      </c>
      <c r="Q263" s="6">
        <v>5.5099999999999996E-2</v>
      </c>
      <c r="R263" s="6">
        <v>6.1500000000000006E-2</v>
      </c>
      <c r="S263" s="6">
        <v>4.5599999999999995E-2</v>
      </c>
      <c r="T263" s="6">
        <v>6.5700000000000008E-2</v>
      </c>
      <c r="U263" s="6">
        <v>7.2499999999999995E-2</v>
      </c>
      <c r="V263" s="6">
        <v>9.4600000000000004E-2</v>
      </c>
      <c r="W263" s="6">
        <v>8.8000000000000009E-2</v>
      </c>
      <c r="X263" s="6">
        <v>8.7400000000000005E-2</v>
      </c>
      <c r="Y263" s="6">
        <v>6.5799999999999997E-2</v>
      </c>
      <c r="Z263" s="6">
        <v>6.2199999999999998E-2</v>
      </c>
    </row>
    <row r="264" spans="3:26" ht="15.5" x14ac:dyDescent="0.35">
      <c r="C264" t="s">
        <v>219</v>
      </c>
      <c r="I264" s="6">
        <v>5.4900000000000004E-2</v>
      </c>
      <c r="J264" s="6">
        <v>5.2199999999999996E-2</v>
      </c>
      <c r="K264" s="6">
        <v>5.4199999999999998E-2</v>
      </c>
      <c r="L264" s="6">
        <v>6.4699999999999994E-2</v>
      </c>
      <c r="M264" s="6">
        <v>4.99E-2</v>
      </c>
      <c r="N264" s="6">
        <v>7.2400000000000006E-2</v>
      </c>
      <c r="O264" s="6">
        <v>8.2799999999999999E-2</v>
      </c>
      <c r="P264" s="6">
        <v>8.3900000000000002E-2</v>
      </c>
      <c r="Q264" s="6">
        <v>7.3099999999999998E-2</v>
      </c>
      <c r="R264" s="6">
        <v>8.3199999999999996E-2</v>
      </c>
      <c r="S264" s="6">
        <v>6.5700000000000008E-2</v>
      </c>
      <c r="T264" s="6">
        <v>9.9600000000000008E-2</v>
      </c>
      <c r="U264" s="6">
        <v>0.1056</v>
      </c>
      <c r="V264" s="6">
        <v>0.13390000000000002</v>
      </c>
      <c r="W264" s="6">
        <v>0.12859999999999999</v>
      </c>
      <c r="X264" s="6">
        <v>0.1268</v>
      </c>
      <c r="Y264" s="6">
        <v>9.7100000000000006E-2</v>
      </c>
      <c r="Z264" s="6">
        <v>8.5299999999999987E-2</v>
      </c>
    </row>
    <row r="265" spans="3:26" ht="15.5" x14ac:dyDescent="0.35">
      <c r="C265" t="s">
        <v>220</v>
      </c>
      <c r="I265" s="6">
        <v>1.78E-2</v>
      </c>
      <c r="J265" s="6">
        <v>1.6500000000000001E-2</v>
      </c>
      <c r="K265" s="6">
        <v>3.2199999999999999E-2</v>
      </c>
      <c r="L265" s="6">
        <v>-1.1000000000000001E-3</v>
      </c>
      <c r="M265" s="6">
        <v>-3.0999999999999999E-3</v>
      </c>
      <c r="N265" s="6">
        <v>3.0999999999999999E-3</v>
      </c>
      <c r="O265" s="6">
        <v>-1.8E-3</v>
      </c>
      <c r="P265" s="6">
        <v>1.9E-3</v>
      </c>
      <c r="Q265" s="6">
        <v>-1.37E-2</v>
      </c>
      <c r="R265" s="6">
        <v>-1.4499999999999999E-2</v>
      </c>
      <c r="S265" s="6">
        <v>-6.7000000000000002E-3</v>
      </c>
      <c r="T265" s="6">
        <v>-2.5399999999999999E-2</v>
      </c>
      <c r="U265" s="6">
        <v>-1.6200000000000003E-2</v>
      </c>
      <c r="V265" s="6">
        <v>-1.5300000000000001E-2</v>
      </c>
      <c r="W265" s="6">
        <v>5.4000000000000003E-3</v>
      </c>
      <c r="X265" s="6">
        <v>-4.5899999999999996E-2</v>
      </c>
      <c r="Y265" s="6">
        <v>-9.2799999999999994E-2</v>
      </c>
      <c r="Z265" s="6">
        <v>0.106</v>
      </c>
    </row>
    <row r="266" spans="3:26" ht="15.5" x14ac:dyDescent="0.35">
      <c r="C266" t="s">
        <v>221</v>
      </c>
    </row>
    <row r="267" spans="3:26" ht="15.5" x14ac:dyDescent="0.35">
      <c r="C267" t="s">
        <v>65</v>
      </c>
      <c r="I267" s="6">
        <v>0.26</v>
      </c>
      <c r="J267" s="6">
        <v>0.47</v>
      </c>
      <c r="K267" s="6">
        <v>0.3</v>
      </c>
      <c r="L267" s="6">
        <v>0.41</v>
      </c>
      <c r="M267" s="6">
        <v>0.21</v>
      </c>
      <c r="N267" s="6">
        <v>0.31</v>
      </c>
      <c r="O267" s="6">
        <v>0.41</v>
      </c>
      <c r="P267" s="6">
        <v>0.39</v>
      </c>
      <c r="Q267" s="6">
        <v>0.4</v>
      </c>
      <c r="R267" s="6">
        <v>0.3</v>
      </c>
      <c r="S267" s="6">
        <v>0.43</v>
      </c>
      <c r="T267" s="6">
        <v>0.74</v>
      </c>
      <c r="U267" s="6">
        <v>0.5</v>
      </c>
      <c r="V267" s="6">
        <v>0.46</v>
      </c>
      <c r="W267" s="6">
        <v>0.45</v>
      </c>
      <c r="X267" s="6">
        <v>0.9</v>
      </c>
      <c r="Y267" s="6">
        <v>0.71</v>
      </c>
      <c r="Z267" s="6">
        <v>0.46</v>
      </c>
    </row>
    <row r="268" spans="3:26" ht="15.5" x14ac:dyDescent="0.35">
      <c r="C268" t="s">
        <v>62</v>
      </c>
      <c r="I268" s="6">
        <v>991.42</v>
      </c>
      <c r="J268" s="6">
        <v>922.37</v>
      </c>
      <c r="K268" s="6">
        <v>870.04</v>
      </c>
      <c r="L268" s="6">
        <v>868.47</v>
      </c>
      <c r="M268" s="6">
        <v>831.4</v>
      </c>
      <c r="N268" s="6">
        <v>802.22</v>
      </c>
      <c r="O268" s="6">
        <v>745.06</v>
      </c>
      <c r="P268" s="6">
        <v>680.56</v>
      </c>
      <c r="Q268" s="6">
        <v>623.02</v>
      </c>
      <c r="R268" s="6">
        <v>576.29</v>
      </c>
      <c r="S268" s="6">
        <v>430.45</v>
      </c>
      <c r="T268" s="6">
        <v>403.65</v>
      </c>
      <c r="U268" s="6">
        <v>393.48</v>
      </c>
      <c r="V268" s="6">
        <v>295.97000000000003</v>
      </c>
      <c r="W268" s="6">
        <v>256.7</v>
      </c>
      <c r="X268" s="6">
        <v>234.41</v>
      </c>
      <c r="Y268" s="6">
        <v>199.48</v>
      </c>
      <c r="Z268" s="6">
        <v>179.21</v>
      </c>
    </row>
    <row r="269" spans="3:26" ht="15.5" x14ac:dyDescent="0.35">
      <c r="C269" t="s">
        <v>222</v>
      </c>
      <c r="I269" s="6">
        <v>0.27</v>
      </c>
      <c r="J269" s="6">
        <v>0.48</v>
      </c>
      <c r="K269" s="6">
        <v>0.31</v>
      </c>
      <c r="L269" s="6">
        <v>0.42</v>
      </c>
      <c r="M269" s="6">
        <v>0.21</v>
      </c>
      <c r="N269" s="6">
        <v>0.31</v>
      </c>
      <c r="O269" s="6">
        <v>0.41</v>
      </c>
      <c r="P269" s="6">
        <v>0.4</v>
      </c>
      <c r="Q269" s="6">
        <v>0.4</v>
      </c>
      <c r="R269" s="6">
        <v>0.3</v>
      </c>
      <c r="S269" s="6">
        <v>0.44</v>
      </c>
      <c r="T269" s="6">
        <v>0.76</v>
      </c>
      <c r="U269" s="6">
        <v>0.5</v>
      </c>
      <c r="V269" s="6">
        <v>0.46</v>
      </c>
      <c r="W269" s="6">
        <v>0.45</v>
      </c>
      <c r="X269" s="6">
        <v>0.9</v>
      </c>
      <c r="Y269" s="6">
        <v>0.71</v>
      </c>
      <c r="Z269" s="6">
        <v>0.46</v>
      </c>
    </row>
    <row r="270" spans="3:26" ht="15.5" x14ac:dyDescent="0.35">
      <c r="C270" t="s">
        <v>223</v>
      </c>
      <c r="I270" s="6">
        <v>970.67</v>
      </c>
      <c r="J270" s="6">
        <v>903.74</v>
      </c>
      <c r="K270" s="6">
        <v>853.73</v>
      </c>
      <c r="L270" s="6">
        <v>862.31</v>
      </c>
      <c r="M270" s="6">
        <v>824.7</v>
      </c>
      <c r="N270" s="6">
        <v>794.97</v>
      </c>
      <c r="O270" s="6">
        <v>737.26</v>
      </c>
      <c r="P270" s="6">
        <v>672.21</v>
      </c>
      <c r="Q270" s="6">
        <v>613.91</v>
      </c>
      <c r="R270" s="6">
        <v>566.37</v>
      </c>
      <c r="S270" s="6">
        <v>419.72</v>
      </c>
      <c r="T270" s="6">
        <v>392.11</v>
      </c>
      <c r="U270" s="6">
        <v>393.48</v>
      </c>
      <c r="V270" s="6">
        <v>295.97000000000003</v>
      </c>
      <c r="W270" s="6">
        <v>256.7</v>
      </c>
      <c r="X270" s="6">
        <v>234.41</v>
      </c>
      <c r="Y270" s="6">
        <v>199.48</v>
      </c>
      <c r="Z270" s="6">
        <v>179.21</v>
      </c>
    </row>
    <row r="271" spans="3:26" ht="15.5" x14ac:dyDescent="0.35">
      <c r="C271" t="s">
        <v>224</v>
      </c>
    </row>
    <row r="272" spans="3:26" ht="15.5" x14ac:dyDescent="0.35">
      <c r="C272" t="s">
        <v>225</v>
      </c>
    </row>
    <row r="273" spans="3:26" ht="15.5" x14ac:dyDescent="0.35">
      <c r="C273" t="s">
        <v>26</v>
      </c>
    </row>
    <row r="274" spans="3:26" ht="15.5" x14ac:dyDescent="0.35">
      <c r="C274" t="s">
        <v>23</v>
      </c>
    </row>
    <row r="275" spans="3:26" ht="15.5" x14ac:dyDescent="0.35">
      <c r="C275" t="s">
        <v>226</v>
      </c>
    </row>
    <row r="276" spans="3:26" ht="15.5" x14ac:dyDescent="0.35">
      <c r="C276" t="s">
        <v>227</v>
      </c>
      <c r="I276" s="5">
        <v>4160000000000</v>
      </c>
      <c r="J276" s="5">
        <v>4978000000000</v>
      </c>
      <c r="K276" s="5">
        <v>6050000000000</v>
      </c>
      <c r="L276" s="5">
        <v>-256000000000</v>
      </c>
      <c r="M276" s="5">
        <v>-56000000000</v>
      </c>
      <c r="N276" s="5">
        <v>51000000000</v>
      </c>
      <c r="O276" s="5">
        <v>-250000000000</v>
      </c>
      <c r="P276" s="5">
        <v>41000000000</v>
      </c>
      <c r="Q276" s="5">
        <v>-436000000000</v>
      </c>
      <c r="R276" s="5">
        <v>-199000000000</v>
      </c>
      <c r="S276" s="5">
        <v>-734000000000</v>
      </c>
      <c r="T276" s="5">
        <v>963000000000</v>
      </c>
      <c r="U276" s="5">
        <v>-248000000000</v>
      </c>
      <c r="V276" s="5">
        <v>-42000000000</v>
      </c>
      <c r="W276" s="5">
        <v>735000000000</v>
      </c>
      <c r="X276" s="5">
        <v>-52000000000</v>
      </c>
      <c r="Y276" s="5">
        <v>94000000000</v>
      </c>
      <c r="Z276" s="5">
        <v>-434000000000</v>
      </c>
    </row>
    <row r="277" spans="3:26" ht="15.5" x14ac:dyDescent="0.35">
      <c r="C277" t="s">
        <v>228</v>
      </c>
      <c r="I277" s="5">
        <v>-292000000000</v>
      </c>
      <c r="J277" s="5">
        <v>-325000000000</v>
      </c>
      <c r="K277" s="5">
        <v>-165000000000</v>
      </c>
      <c r="L277" s="5">
        <v>-16000000000</v>
      </c>
      <c r="M277" s="5">
        <v>-4000000000</v>
      </c>
      <c r="N277" s="5">
        <v>-2000000000</v>
      </c>
      <c r="O277" s="5">
        <v>-2000000000</v>
      </c>
      <c r="P277" s="5">
        <v>-2000000000</v>
      </c>
      <c r="Q277" s="5">
        <v>-14000000000</v>
      </c>
      <c r="R277" s="5">
        <v>-4000000000</v>
      </c>
      <c r="S277" s="5">
        <v>-6000000000</v>
      </c>
      <c r="T277" s="5">
        <v>-8000000000</v>
      </c>
      <c r="U277" s="5">
        <v>-7000000000</v>
      </c>
      <c r="V277" s="5">
        <v>-5000000000</v>
      </c>
      <c r="W277" s="5">
        <v>-1000000000</v>
      </c>
      <c r="X277" s="5">
        <v>-2000000000</v>
      </c>
      <c r="Y277" s="5">
        <v>-3000000000</v>
      </c>
      <c r="Z277" s="5">
        <v>-11000000000</v>
      </c>
    </row>
    <row r="278" spans="3:26" ht="15.5" x14ac:dyDescent="0.35">
      <c r="C278" t="s">
        <v>15</v>
      </c>
      <c r="I278" s="5">
        <v>3868000000000</v>
      </c>
      <c r="J278" s="5">
        <v>4653000000000</v>
      </c>
      <c r="K278" s="5">
        <v>5886000000000</v>
      </c>
      <c r="L278" s="5">
        <v>-271000000000</v>
      </c>
      <c r="M278" s="5">
        <v>-59000000000</v>
      </c>
      <c r="N278" s="5">
        <v>49000000000</v>
      </c>
      <c r="O278" s="5">
        <v>-252000000000</v>
      </c>
      <c r="P278" s="5">
        <v>38000000000</v>
      </c>
      <c r="Q278" s="5">
        <v>-450000000000</v>
      </c>
      <c r="R278" s="5">
        <v>-203000000000</v>
      </c>
      <c r="S278" s="5">
        <v>-740000000000</v>
      </c>
      <c r="T278" s="5">
        <v>955000000000</v>
      </c>
      <c r="U278" s="5">
        <v>-256000000000</v>
      </c>
      <c r="V278" s="5">
        <v>-48000000000</v>
      </c>
      <c r="W278" s="5">
        <v>735000000000</v>
      </c>
      <c r="X278" s="5">
        <v>-54000000000</v>
      </c>
      <c r="Y278" s="5">
        <v>91000000000</v>
      </c>
      <c r="Z278" s="5">
        <v>-445000000000</v>
      </c>
    </row>
    <row r="279" spans="3:26" ht="15.5" x14ac:dyDescent="0.35">
      <c r="C279" t="s">
        <v>17</v>
      </c>
      <c r="I279" s="6">
        <v>120.79</v>
      </c>
      <c r="J279" s="6">
        <v>145.31</v>
      </c>
      <c r="K279" s="6">
        <v>183.8</v>
      </c>
      <c r="L279" s="6">
        <v>-8.4700000000000006</v>
      </c>
      <c r="M279" s="6">
        <v>-1.86</v>
      </c>
      <c r="N279" s="6">
        <v>1.52</v>
      </c>
      <c r="O279" s="6">
        <v>-7.87</v>
      </c>
      <c r="P279" s="6">
        <v>1.2</v>
      </c>
      <c r="Q279" s="6">
        <v>-14.05</v>
      </c>
      <c r="R279" s="6">
        <v>-6.33</v>
      </c>
      <c r="S279" s="6">
        <v>-23.11</v>
      </c>
      <c r="T279" s="6">
        <v>29.83</v>
      </c>
      <c r="U279" s="6">
        <v>-9.0500000000000007</v>
      </c>
      <c r="V279" s="6">
        <v>-1.7</v>
      </c>
      <c r="W279" s="6">
        <v>26.21</v>
      </c>
      <c r="X279" s="6">
        <v>-2.2599999999999998</v>
      </c>
      <c r="Y279" s="6">
        <v>3.79</v>
      </c>
      <c r="Z279" s="6">
        <v>-18.52</v>
      </c>
    </row>
  </sheetData>
  <pageMargins left="0.7" right="0.7" top="0.75" bottom="0.75" header="0.3" footer="0.3"/>
  <ignoredErrors>
    <ignoredError sqref="A1:Z28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425</v>
      </c>
      <c r="D2" s="2" vm="48">
        <f ca="1">IFERROR(_xlfn.STOCKHISTORY("XIDX:" &amp; $C$1, D3, , 0, 0, 1), "Libur")</f>
        <v>690</v>
      </c>
      <c r="E2" s="2" vm="49">
        <f ca="1">IFERROR(_xlfn.STOCKHISTORY("XIDX:" &amp; $C$1, E3, , 0, 0, 1), "Libur")</f>
        <v>510</v>
      </c>
      <c r="H2" s="2" vm="49">
        <f ca="1">IFERROR(INDEX(D2:G2,COUNT(D2:G2)),"")</f>
        <v>510</v>
      </c>
      <c r="I2" s="2" vm="50">
        <f t="shared" ref="I2:Z2" ca="1" si="0">IFERROR(_xlfn.STOCKHISTORY("XIDX:" &amp; $C$1, I1, , 0, 0, 1), "Libur")</f>
        <v>740</v>
      </c>
      <c r="J2" s="2" vm="48">
        <f t="shared" ca="1" si="0"/>
        <v>690</v>
      </c>
      <c r="K2" s="2" vm="33">
        <f t="shared" ca="1" si="0"/>
        <v>430</v>
      </c>
      <c r="L2" s="2" t="str">
        <f t="shared" ca="1" si="0"/>
        <v>Libur</v>
      </c>
      <c r="M2" s="2" vm="51">
        <f t="shared" ca="1" si="0"/>
        <v>665</v>
      </c>
      <c r="N2" s="2" t="str">
        <f t="shared" ca="1" si="0"/>
        <v>Libur</v>
      </c>
      <c r="O2" s="2" t="str">
        <f t="shared" ca="1" si="0"/>
        <v>Libur</v>
      </c>
      <c r="P2" s="2" vm="52">
        <f t="shared" ca="1" si="0"/>
        <v>660</v>
      </c>
      <c r="Q2" s="2" vm="53">
        <f t="shared" ca="1" si="0"/>
        <v>1250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vm="54">
        <f t="shared" ca="1" si="0"/>
        <v>495.83319999999998</v>
      </c>
      <c r="W2" s="2" t="str">
        <f t="shared" ca="1" si="0"/>
        <v>Libur</v>
      </c>
      <c r="X2" s="2" vm="55">
        <f t="shared" ca="1" si="0"/>
        <v>264.12020000000001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55994107739</v>
      </c>
      <c r="E4" s="2">
        <f>IFERROR(INDEX(E51:E500,MATCH($C$4,$C$51:$C$500,0)),"")</f>
        <v>41608020208</v>
      </c>
      <c r="H4" s="2">
        <f>IFERROR(SUM(D4:G4)*(4/MAX(1,COUNT(D4:G4))),"")</f>
        <v>195204255894</v>
      </c>
      <c r="I4" s="2">
        <f t="shared" ref="I4:Z4" si="1">IFERROR(INDEX(I51:I500,MATCH($C$4,$C$51:$C$500,0)),"")</f>
        <v>227489884306</v>
      </c>
      <c r="J4" s="2">
        <f t="shared" si="1"/>
        <v>241138264831</v>
      </c>
      <c r="K4" s="2">
        <f t="shared" si="1"/>
        <v>221619050499</v>
      </c>
      <c r="L4" s="2">
        <f t="shared" si="1"/>
        <v>143574826603</v>
      </c>
      <c r="M4" s="2">
        <f t="shared" si="1"/>
        <v>69060494053</v>
      </c>
      <c r="N4" s="2">
        <f t="shared" si="1"/>
        <v>76511926328</v>
      </c>
      <c r="O4" s="2">
        <f t="shared" si="1"/>
        <v>215630030028</v>
      </c>
      <c r="P4" s="2">
        <f t="shared" si="1"/>
        <v>218406865725</v>
      </c>
      <c r="Q4" s="2">
        <f t="shared" si="1"/>
        <v>224070107624</v>
      </c>
      <c r="R4" s="2">
        <f t="shared" si="1"/>
        <v>224829147655</v>
      </c>
      <c r="S4" s="2">
        <f t="shared" si="1"/>
        <v>225844557011</v>
      </c>
      <c r="T4" s="2">
        <f t="shared" si="1"/>
        <v>245972844463</v>
      </c>
      <c r="U4" s="2">
        <f t="shared" si="1"/>
        <v>259470301834</v>
      </c>
      <c r="V4" s="2">
        <f t="shared" si="1"/>
        <v>250244389879</v>
      </c>
      <c r="W4" s="2">
        <f t="shared" si="1"/>
        <v>238883852860</v>
      </c>
      <c r="X4" s="2">
        <f t="shared" si="1"/>
        <v>203430832742</v>
      </c>
      <c r="Y4" s="2">
        <f t="shared" si="1"/>
        <v>188605097009</v>
      </c>
      <c r="Z4" s="2">
        <f t="shared" si="1"/>
        <v>158486228458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-1660066622</v>
      </c>
      <c r="E5" s="2">
        <f>IFERROR(INDEX(E51:E500,MATCH($C$5,$C$51:$C$500,0)),"")</f>
        <v>-8783442279</v>
      </c>
      <c r="H5" s="2">
        <f>IFERROR(SUM(D5:G5)*(4/MAX(1,COUNT(D5:G5))),"")</f>
        <v>-20887017802</v>
      </c>
      <c r="I5" s="2">
        <f t="shared" ref="I5:Z5" si="2">IFERROR(INDEX(I51:I500,MATCH($C$5,$C$51:$C$500,0)),"")</f>
        <v>-12815299924</v>
      </c>
      <c r="J5" s="2">
        <f t="shared" si="2"/>
        <v>3245076438</v>
      </c>
      <c r="K5" s="2">
        <f t="shared" si="2"/>
        <v>11152186388</v>
      </c>
      <c r="L5" s="2">
        <f t="shared" si="2"/>
        <v>-8679175676</v>
      </c>
      <c r="M5" s="2">
        <f t="shared" si="2"/>
        <v>-18677029383</v>
      </c>
      <c r="N5" s="2">
        <f t="shared" si="2"/>
        <v>-40353786990</v>
      </c>
      <c r="O5" s="2">
        <f t="shared" si="2"/>
        <v>-20988195692</v>
      </c>
      <c r="P5" s="2">
        <f t="shared" si="2"/>
        <v>-5463103040</v>
      </c>
      <c r="Q5" s="2">
        <f t="shared" si="2"/>
        <v>13770455639</v>
      </c>
      <c r="R5" s="2">
        <f t="shared" si="2"/>
        <v>-4363062231</v>
      </c>
      <c r="S5" s="2">
        <f t="shared" si="2"/>
        <v>8193015526</v>
      </c>
      <c r="T5" s="2">
        <f t="shared" si="2"/>
        <v>20107932419</v>
      </c>
      <c r="U5" s="2">
        <f t="shared" si="2"/>
        <v>35547434533</v>
      </c>
      <c r="V5" s="2">
        <f t="shared" si="2"/>
        <v>32740503530</v>
      </c>
      <c r="W5" s="2">
        <f t="shared" si="2"/>
        <v>33702688904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179365004119</v>
      </c>
      <c r="E6" s="2">
        <f>IFERROR(INDEX(E51:E500,MATCH($C$6,$C$51:$C$500,0)),"")</f>
        <v>182627585035</v>
      </c>
      <c r="H6" s="2">
        <f>IFERROR(INDEX(D6:G6,COUNT(D6:G6)),"")</f>
        <v>182627585035</v>
      </c>
      <c r="I6" s="2">
        <f t="shared" ref="I6:Z6" si="3">IFERROR(INDEX(I51:I500,MATCH($C$6,$C$51:$C$500,0)),"")</f>
        <v>192242161802</v>
      </c>
      <c r="J6" s="2">
        <f t="shared" si="3"/>
        <v>204567357626</v>
      </c>
      <c r="K6" s="2">
        <f t="shared" si="3"/>
        <v>200411395924</v>
      </c>
      <c r="L6" s="2">
        <f t="shared" si="3"/>
        <v>176895931579</v>
      </c>
      <c r="M6" s="2">
        <f t="shared" si="3"/>
        <v>186449119935</v>
      </c>
      <c r="N6" s="2">
        <f t="shared" si="3"/>
        <v>214887218760</v>
      </c>
      <c r="O6" s="2">
        <f t="shared" si="3"/>
        <v>263240345291</v>
      </c>
      <c r="P6" s="2">
        <f t="shared" si="3"/>
        <v>282447949307</v>
      </c>
      <c r="Q6" s="2">
        <f t="shared" si="3"/>
        <v>289530396670</v>
      </c>
      <c r="R6" s="2">
        <f t="shared" si="3"/>
        <v>274396111533</v>
      </c>
      <c r="S6" s="2">
        <f t="shared" si="3"/>
        <v>282496573799</v>
      </c>
      <c r="T6" s="2">
        <f t="shared" si="3"/>
        <v>288501922125</v>
      </c>
      <c r="U6" s="2">
        <f t="shared" si="3"/>
        <v>270275796145</v>
      </c>
      <c r="V6" s="2">
        <f t="shared" si="3"/>
        <v>228242394921</v>
      </c>
      <c r="W6" s="2">
        <f t="shared" si="3"/>
        <v>205463318496</v>
      </c>
      <c r="X6" s="2">
        <f t="shared" si="3"/>
        <v>172137339615</v>
      </c>
      <c r="Y6" s="2">
        <f t="shared" si="3"/>
        <v>143672759546</v>
      </c>
      <c r="Z6" s="2">
        <f t="shared" si="3"/>
        <v>104294605648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Z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  <c r="S7" s="3">
        <f t="shared" si="4"/>
        <v>0.8</v>
      </c>
      <c r="T7" s="3">
        <f t="shared" si="4"/>
        <v>0.8</v>
      </c>
      <c r="U7" s="3">
        <f t="shared" si="4"/>
        <v>0.8</v>
      </c>
      <c r="V7" s="3">
        <f t="shared" si="4"/>
        <v>0.78</v>
      </c>
      <c r="W7" s="3">
        <f t="shared" si="4"/>
        <v>0.13</v>
      </c>
      <c r="X7" s="3">
        <f t="shared" si="4"/>
        <v>0.13</v>
      </c>
      <c r="Y7" s="3">
        <f t="shared" si="4"/>
        <v>0.13</v>
      </c>
      <c r="Z7" s="3">
        <f t="shared" si="4"/>
        <v>0.13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14000000000</v>
      </c>
      <c r="H8" s="2">
        <f>IFERROR(INDEX(D8:G8,COUNT(D8:G8)),"")</f>
        <v>14000000000</v>
      </c>
      <c r="I8" s="2">
        <f t="shared" ref="I8:Z8" si="5">IFERROR(INDEX(I51:I500,MATCH($C$8,$C$51:$C$500,0)),"")</f>
        <v>46000000000</v>
      </c>
      <c r="J8" s="2">
        <f t="shared" si="5"/>
        <v>12000000000</v>
      </c>
      <c r="K8" s="2">
        <f t="shared" si="5"/>
        <v>-3000000000</v>
      </c>
      <c r="L8" s="2">
        <f t="shared" si="5"/>
        <v>3000000000</v>
      </c>
      <c r="M8" s="2">
        <f t="shared" si="5"/>
        <v>-12000000000</v>
      </c>
      <c r="N8" s="2">
        <f t="shared" si="5"/>
        <v>-30000000000</v>
      </c>
      <c r="O8" s="2">
        <f t="shared" si="5"/>
        <v>2000000000</v>
      </c>
      <c r="P8" s="2">
        <f t="shared" si="5"/>
        <v>6000000000</v>
      </c>
      <c r="Q8" s="2">
        <f t="shared" si="5"/>
        <v>9000000000</v>
      </c>
      <c r="R8" s="2">
        <f t="shared" si="5"/>
        <v>-62000000000</v>
      </c>
      <c r="S8" s="2">
        <f t="shared" si="5"/>
        <v>-38000000000</v>
      </c>
      <c r="T8" s="2">
        <f t="shared" si="5"/>
        <v>11000000000</v>
      </c>
      <c r="U8" s="2">
        <f t="shared" si="5"/>
        <v>11000000000</v>
      </c>
      <c r="V8" s="2">
        <f t="shared" si="5"/>
        <v>25000000000</v>
      </c>
      <c r="W8" s="2">
        <f t="shared" si="5"/>
        <v>52000000000</v>
      </c>
      <c r="X8" s="2">
        <f t="shared" si="5"/>
        <v>31000000000</v>
      </c>
      <c r="Y8" s="2">
        <f t="shared" si="5"/>
        <v>2000000000</v>
      </c>
      <c r="Z8" s="2">
        <f t="shared" si="5"/>
        <v>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0.8</v>
      </c>
      <c r="E9" s="3">
        <f>IFERROR(INDEX(E51:E500,MATCH("Free cash flow per share (Quarter)",$C$51:$C$500,0)),"")</f>
        <v>16.940000000000001</v>
      </c>
      <c r="H9" s="3">
        <f>IFERROR(INDEX(D9:G9,COUNT(D9:G9)),"")</f>
        <v>16.940000000000001</v>
      </c>
      <c r="I9" s="3">
        <f t="shared" ref="I9:Z9" si="6">IFERROR(INDEX(I51:I500,MATCH($C$9,$C$51:$C$500,0)),"")</f>
        <v>57.5</v>
      </c>
      <c r="J9" s="3">
        <f t="shared" si="6"/>
        <v>14.61</v>
      </c>
      <c r="K9" s="3">
        <f t="shared" si="6"/>
        <v>-3.43</v>
      </c>
      <c r="L9" s="3">
        <f t="shared" si="6"/>
        <v>3.55</v>
      </c>
      <c r="M9" s="3">
        <f t="shared" si="6"/>
        <v>-14.72</v>
      </c>
      <c r="N9" s="3">
        <f t="shared" si="6"/>
        <v>-37.99</v>
      </c>
      <c r="O9" s="3">
        <f t="shared" si="6"/>
        <v>3.05</v>
      </c>
      <c r="P9" s="3">
        <f t="shared" si="6"/>
        <v>7.52</v>
      </c>
      <c r="Q9" s="3">
        <f t="shared" si="6"/>
        <v>10.67</v>
      </c>
      <c r="R9" s="3">
        <f t="shared" si="6"/>
        <v>-77.12</v>
      </c>
      <c r="S9" s="3">
        <f t="shared" si="6"/>
        <v>-47.83</v>
      </c>
      <c r="T9" s="3">
        <f t="shared" si="6"/>
        <v>14.08</v>
      </c>
      <c r="U9" s="3">
        <f t="shared" si="6"/>
        <v>14</v>
      </c>
      <c r="V9" s="3">
        <f t="shared" si="6"/>
        <v>32.520000000000003</v>
      </c>
      <c r="W9" s="3">
        <f t="shared" si="6"/>
        <v>402.81</v>
      </c>
      <c r="X9" s="3">
        <f t="shared" si="6"/>
        <v>240.08</v>
      </c>
      <c r="Y9" s="3">
        <f t="shared" si="6"/>
        <v>18.68</v>
      </c>
      <c r="Z9" s="3">
        <f t="shared" si="6"/>
        <v>104.44</v>
      </c>
    </row>
    <row r="10" spans="1:26" ht="15.5" x14ac:dyDescent="0.35">
      <c r="C10" t="s">
        <v>18</v>
      </c>
      <c r="D10" s="3">
        <f ca="1">IFERROR(IF(D9=0,"",D2/D9),"")</f>
        <v>862.5</v>
      </c>
      <c r="E10" s="3">
        <f ca="1">IFERROR(IF(E9=0,"",E2/E9),"")</f>
        <v>30.106257378984651</v>
      </c>
      <c r="I10" s="3">
        <f t="shared" ref="I10:Z10" ca="1" si="7">IFERROR(IF(I9=0,"",I2/I9),"")</f>
        <v>12.869565217391305</v>
      </c>
      <c r="J10" s="3">
        <f t="shared" ca="1" si="7"/>
        <v>47.227926078028752</v>
      </c>
      <c r="K10" s="3">
        <f t="shared" ca="1" si="7"/>
        <v>-125.36443148688046</v>
      </c>
      <c r="L10" s="3" t="str">
        <f t="shared" ca="1" si="7"/>
        <v/>
      </c>
      <c r="M10" s="3">
        <f t="shared" ca="1" si="7"/>
        <v>-45.176630434782609</v>
      </c>
      <c r="N10" s="3" t="str">
        <f t="shared" ca="1" si="7"/>
        <v/>
      </c>
      <c r="O10" s="3" t="str">
        <f t="shared" ca="1" si="7"/>
        <v/>
      </c>
      <c r="P10" s="3">
        <f t="shared" ca="1" si="7"/>
        <v>87.765957446808514</v>
      </c>
      <c r="Q10" s="3">
        <f t="shared" ca="1" si="7"/>
        <v>117.15089034676663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>
        <f t="shared" ca="1" si="7"/>
        <v>15.2470233702337</v>
      </c>
      <c r="W10" s="3" t="str">
        <f t="shared" ca="1" si="7"/>
        <v/>
      </c>
      <c r="X10" s="3">
        <f t="shared" ca="1" si="7"/>
        <v>1.1001341219593468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27302435147</v>
      </c>
      <c r="E11" s="2">
        <f>IFERROR(INDEX(E51:E500,MATCH($C$11,$C$51:$C$500,0)),"")</f>
        <v>39051073897</v>
      </c>
      <c r="H11" s="2">
        <f>IFERROR(INDEX(D11:G11,COUNT(D11:G11)),"")</f>
        <v>39051073897</v>
      </c>
      <c r="I11" s="2">
        <f t="shared" ref="I11:Z11" si="8">IFERROR(INDEX(I51:I500,MATCH($C$11,$C$51:$C$500,0)),"")</f>
        <v>47330769235</v>
      </c>
      <c r="J11" s="2">
        <f t="shared" si="8"/>
        <v>25730902133</v>
      </c>
      <c r="K11" s="2">
        <f t="shared" si="8"/>
        <v>31544846417</v>
      </c>
      <c r="L11" s="2">
        <f t="shared" si="8"/>
        <v>15904581450</v>
      </c>
      <c r="M11" s="2">
        <f t="shared" si="8"/>
        <v>16967491323</v>
      </c>
      <c r="N11" s="2">
        <f t="shared" si="8"/>
        <v>16008303771</v>
      </c>
      <c r="O11" s="2">
        <f t="shared" si="8"/>
        <v>41673451985</v>
      </c>
      <c r="P11" s="2">
        <f t="shared" si="8"/>
        <v>32797085367</v>
      </c>
      <c r="Q11" s="2">
        <f t="shared" si="8"/>
        <v>75977418500</v>
      </c>
      <c r="R11" s="2">
        <f t="shared" si="8"/>
        <v>65222674293</v>
      </c>
      <c r="S11" s="2">
        <f t="shared" si="8"/>
        <v>55168289510</v>
      </c>
      <c r="T11" s="2">
        <f t="shared" si="8"/>
        <v>113460482769</v>
      </c>
      <c r="U11" s="2">
        <f t="shared" si="8"/>
        <v>131482520077</v>
      </c>
      <c r="V11" s="2">
        <f t="shared" si="8"/>
        <v>75111485778</v>
      </c>
      <c r="W11" s="2">
        <f t="shared" si="8"/>
        <v>81513560078</v>
      </c>
      <c r="X11" s="2">
        <f t="shared" si="8"/>
        <v>57368608985</v>
      </c>
      <c r="Y11" s="2">
        <f t="shared" si="8"/>
        <v>54340783059</v>
      </c>
      <c r="Z11" s="2">
        <f t="shared" si="8"/>
        <v>52843344475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-27000000000</v>
      </c>
      <c r="H12" s="2">
        <f>IFERROR(INDEX(D12:G12,COUNT(D12:G12)),"")</f>
        <v>-27000000000</v>
      </c>
      <c r="I12" s="2">
        <f t="shared" ref="I12:Z12" si="9">IFERROR(INDEX(I51:I500,MATCH($C$12,$C$51:$C$500,0)),"")</f>
        <v>-14000000000</v>
      </c>
      <c r="J12" s="2">
        <f t="shared" si="9"/>
        <v>29000000000</v>
      </c>
      <c r="K12" s="2">
        <f t="shared" si="9"/>
        <v>42000000000</v>
      </c>
      <c r="L12" s="2">
        <f t="shared" si="9"/>
        <v>69000000000</v>
      </c>
      <c r="M12" s="2">
        <f t="shared" si="9"/>
        <v>71000000000</v>
      </c>
      <c r="N12" s="2">
        <f t="shared" si="9"/>
        <v>60000000000</v>
      </c>
      <c r="O12" s="2">
        <f t="shared" si="9"/>
        <v>38000000000</v>
      </c>
      <c r="P12" s="2">
        <f t="shared" si="9"/>
        <v>40000000000</v>
      </c>
      <c r="Q12" s="2">
        <f t="shared" si="9"/>
        <v>41000000000</v>
      </c>
      <c r="R12" s="2">
        <f t="shared" si="9"/>
        <v>74000000000</v>
      </c>
      <c r="S12" s="2">
        <f t="shared" si="9"/>
        <v>7000000000</v>
      </c>
      <c r="T12" s="2">
        <f t="shared" si="9"/>
        <v>-33000000000</v>
      </c>
      <c r="U12" s="2">
        <f t="shared" si="9"/>
        <v>-33000000000</v>
      </c>
      <c r="V12" s="2">
        <f t="shared" si="9"/>
        <v>-23000000000</v>
      </c>
      <c r="W12" s="2">
        <f t="shared" si="9"/>
        <v>-15000000000</v>
      </c>
      <c r="X12" s="2">
        <f t="shared" si="9"/>
        <v>23000000000</v>
      </c>
      <c r="Y12" s="2">
        <f t="shared" si="9"/>
        <v>28000000000</v>
      </c>
      <c r="Z12" s="2">
        <f t="shared" si="9"/>
        <v>30000000000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Z13" si="10">IFERROR(INDEX(I51:I500,MATCH($C$13,$C$51:$C$500,0)),"")</f>
        <v>33000000000</v>
      </c>
      <c r="J13" s="2">
        <f t="shared" si="10"/>
        <v>55000000000</v>
      </c>
      <c r="K13" s="2">
        <f t="shared" si="10"/>
        <v>73000000000</v>
      </c>
      <c r="L13" s="2">
        <f t="shared" si="10"/>
        <v>85000000000</v>
      </c>
      <c r="M13" s="2">
        <f t="shared" si="10"/>
        <v>88000000000</v>
      </c>
      <c r="N13" s="2">
        <f t="shared" si="10"/>
        <v>76000000000</v>
      </c>
      <c r="O13" s="2">
        <f t="shared" si="10"/>
        <v>79000000000</v>
      </c>
      <c r="P13" s="2">
        <f t="shared" si="10"/>
        <v>73000000000</v>
      </c>
      <c r="Q13" s="2">
        <f t="shared" si="10"/>
        <v>117000000000</v>
      </c>
      <c r="R13" s="2">
        <f t="shared" si="10"/>
        <v>139000000000</v>
      </c>
      <c r="S13" s="2">
        <f t="shared" si="10"/>
        <v>63000000000</v>
      </c>
      <c r="T13" s="2">
        <f t="shared" si="10"/>
        <v>80000000000</v>
      </c>
      <c r="U13" s="2">
        <f t="shared" si="10"/>
        <v>98000000000</v>
      </c>
      <c r="V13" s="2">
        <f t="shared" si="10"/>
        <v>52000000000</v>
      </c>
      <c r="W13" s="2">
        <f t="shared" si="10"/>
        <v>67000000000</v>
      </c>
      <c r="X13" s="2">
        <f t="shared" si="10"/>
        <v>81000000000</v>
      </c>
      <c r="Y13" s="2">
        <f t="shared" si="10"/>
        <v>82000000000</v>
      </c>
      <c r="Z13" s="2">
        <f t="shared" si="10"/>
        <v>82000000000</v>
      </c>
    </row>
    <row r="14" spans="1:26" ht="15.5" x14ac:dyDescent="0.35">
      <c r="C14" t="s">
        <v>27</v>
      </c>
      <c r="D14" s="2">
        <f>IFERROR(INDEX(D51:D500,MATCH($C$14,$C$51:$C$500,0)),"")</f>
        <v>-439659422</v>
      </c>
      <c r="E14" s="2">
        <f>IFERROR(INDEX(E51:E500,MATCH($C$14,$C$51:$C$500,0)),"")</f>
        <v>-169086908</v>
      </c>
      <c r="H14" s="2">
        <f>IFERROR(SUM(D14:G14)*(4/MAX(1,COUNT(D14:G14))),"")</f>
        <v>-1217492660</v>
      </c>
      <c r="I14" s="2">
        <f t="shared" ref="I14:Z14" si="11">IFERROR(INDEX(I51:I500,MATCH($C$14,$C$51:$C$500,0)),"")</f>
        <v>-3555577551</v>
      </c>
      <c r="J14" s="2">
        <f t="shared" si="11"/>
        <v>-4992688635</v>
      </c>
      <c r="K14" s="2">
        <f t="shared" si="11"/>
        <v>-6233174178</v>
      </c>
      <c r="L14" s="2">
        <f t="shared" si="11"/>
        <v>-6293938279</v>
      </c>
      <c r="M14" s="2">
        <f t="shared" si="11"/>
        <v>-6808396310</v>
      </c>
      <c r="N14" s="2">
        <f t="shared" si="11"/>
        <v>-7847644426</v>
      </c>
      <c r="O14" s="2">
        <f t="shared" si="11"/>
        <v>-9479638689</v>
      </c>
      <c r="P14" s="2">
        <f t="shared" si="11"/>
        <v>-10104456579</v>
      </c>
      <c r="Q14" s="2">
        <f t="shared" si="11"/>
        <v>-14904162822</v>
      </c>
      <c r="R14" s="2">
        <f t="shared" si="11"/>
        <v>-16536732161</v>
      </c>
      <c r="S14" s="2">
        <f t="shared" si="11"/>
        <v>-9047956453</v>
      </c>
      <c r="T14" s="2">
        <f t="shared" si="11"/>
        <v>-11161585961</v>
      </c>
      <c r="U14" s="2">
        <f t="shared" si="11"/>
        <v>-5068944763</v>
      </c>
      <c r="V14" s="2">
        <f t="shared" si="11"/>
        <v>-6834554024</v>
      </c>
      <c r="W14" s="2">
        <f t="shared" si="11"/>
        <v>-8714392727</v>
      </c>
      <c r="X14" s="2">
        <f t="shared" si="11"/>
        <v>-7544111351</v>
      </c>
      <c r="Y14" s="2">
        <f t="shared" si="11"/>
        <v>-9774308811</v>
      </c>
      <c r="Z14" s="2">
        <f t="shared" si="11"/>
        <v>-6399374451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-153748660</v>
      </c>
      <c r="H15" s="2">
        <f>IFERROR(SUM(D15:G15)*(4/MAX(1,COUNT(D15:G15))),"")</f>
        <v>-307497320</v>
      </c>
      <c r="I15" s="2">
        <f t="shared" ref="I15:Z15" si="12">IFERROR(INDEX(I51:I500,MATCH($C$15,$C$51:$C$500,0)),"")</f>
        <v>-3491603136</v>
      </c>
      <c r="J15" s="2">
        <f t="shared" si="12"/>
        <v>-1289086182</v>
      </c>
      <c r="K15" s="2">
        <f t="shared" si="12"/>
        <v>-2505996602</v>
      </c>
      <c r="L15" s="2">
        <f t="shared" si="12"/>
        <v>-1591993150</v>
      </c>
      <c r="M15" s="2">
        <f t="shared" si="12"/>
        <v>981887334</v>
      </c>
      <c r="N15" s="2">
        <f t="shared" si="12"/>
        <v>-247323481</v>
      </c>
      <c r="O15" s="2">
        <f t="shared" si="12"/>
        <v>-2105530235</v>
      </c>
      <c r="P15" s="2">
        <f t="shared" si="12"/>
        <v>-2699276526</v>
      </c>
      <c r="Q15" s="2">
        <f t="shared" si="12"/>
        <v>-1387333038</v>
      </c>
      <c r="R15" s="2">
        <f t="shared" si="12"/>
        <v>-3394613077</v>
      </c>
      <c r="S15" s="2">
        <f t="shared" si="12"/>
        <v>-7852470057</v>
      </c>
      <c r="T15" s="2">
        <f t="shared" si="12"/>
        <v>-9608866846</v>
      </c>
      <c r="U15" s="2">
        <f t="shared" si="12"/>
        <v>-13962683450</v>
      </c>
      <c r="V15" s="2">
        <f t="shared" si="12"/>
        <v>-14876178177</v>
      </c>
      <c r="W15" s="2">
        <f t="shared" si="12"/>
        <v>-13884527449</v>
      </c>
      <c r="X15" s="2">
        <f t="shared" si="12"/>
        <v>-9983694113</v>
      </c>
      <c r="Y15" s="2">
        <f t="shared" si="12"/>
        <v>-10349259913</v>
      </c>
      <c r="Z15" s="2">
        <f t="shared" si="12"/>
        <v>-6166271250</v>
      </c>
    </row>
    <row r="16" spans="1:26" ht="15.5" x14ac:dyDescent="0.35">
      <c r="C16" t="s">
        <v>29</v>
      </c>
      <c r="D16" s="2">
        <f>IFERROR(INDEX(D51:D500,MATCH($C$16,$C$51:$C$500,0)),"")</f>
        <v>631807373</v>
      </c>
      <c r="E16" s="2">
        <f>IFERROR(INDEX(E51:E500,MATCH($C$16,$C$51:$C$500,0)),"")</f>
        <v>-8755939817</v>
      </c>
      <c r="H16" s="2">
        <f>IFERROR(SUM(D16:G16)*(4/MAX(1,COUNT(D16:G16))),"")</f>
        <v>-16248264888</v>
      </c>
      <c r="I16" s="2">
        <f t="shared" ref="I16:Z16" si="13">IFERROR(INDEX(I51:I500,MATCH($C$16,$C$51:$C$500,0)),"")</f>
        <v>1401249955</v>
      </c>
      <c r="J16" s="2">
        <f t="shared" si="13"/>
        <v>12771499814</v>
      </c>
      <c r="K16" s="2">
        <f t="shared" si="13"/>
        <v>27654152012</v>
      </c>
      <c r="L16" s="2">
        <f t="shared" si="13"/>
        <v>-10913760713</v>
      </c>
      <c r="M16" s="2">
        <f t="shared" si="13"/>
        <v>-43067436201</v>
      </c>
      <c r="N16" s="2">
        <f t="shared" si="13"/>
        <v>-50357557624</v>
      </c>
      <c r="O16" s="2">
        <f t="shared" si="13"/>
        <v>-11595481867</v>
      </c>
      <c r="P16" s="2">
        <f t="shared" si="13"/>
        <v>-7361578252</v>
      </c>
      <c r="Q16" s="2">
        <f t="shared" si="13"/>
        <v>29116026166</v>
      </c>
      <c r="R16" s="2">
        <f t="shared" si="13"/>
        <v>2739531464</v>
      </c>
      <c r="S16" s="2">
        <f t="shared" si="13"/>
        <v>23571423796</v>
      </c>
      <c r="T16" s="2">
        <f t="shared" si="13"/>
        <v>39304859452</v>
      </c>
      <c r="U16" s="2">
        <f t="shared" si="13"/>
        <v>61164663344</v>
      </c>
      <c r="V16" s="2">
        <f t="shared" si="13"/>
        <v>56254148351</v>
      </c>
      <c r="W16" s="2">
        <f t="shared" si="13"/>
        <v>58130052590</v>
      </c>
      <c r="X16" s="2">
        <f t="shared" si="13"/>
        <v>50415707507</v>
      </c>
      <c r="Y16" s="2">
        <f t="shared" si="13"/>
        <v>53523867502</v>
      </c>
      <c r="Z16" s="2">
        <f t="shared" si="13"/>
        <v>32991302672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552000000000</v>
      </c>
      <c r="E20" s="2">
        <f ca="1">IFERROR(E21*E2,"")</f>
        <v>408000000000</v>
      </c>
      <c r="H20" s="2">
        <f t="shared" ref="H20:Z20" ca="1" si="14">IFERROR(H21*H2,"")</f>
        <v>408000000000</v>
      </c>
      <c r="I20" s="2">
        <f t="shared" ca="1" si="14"/>
        <v>592000000000</v>
      </c>
      <c r="J20" s="2">
        <f t="shared" ca="1" si="14"/>
        <v>552000000000</v>
      </c>
      <c r="K20" s="2">
        <f t="shared" ca="1" si="14"/>
        <v>344000000000</v>
      </c>
      <c r="L20" s="2" t="str">
        <f t="shared" ca="1" si="14"/>
        <v/>
      </c>
      <c r="M20" s="2">
        <f t="shared" ca="1" si="14"/>
        <v>532000000000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528000000000</v>
      </c>
      <c r="Q20" s="2">
        <f t="shared" ca="1" si="14"/>
        <v>1000000000000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>
        <f t="shared" ca="1" si="14"/>
        <v>386749896000</v>
      </c>
      <c r="W20" s="2" t="str">
        <f t="shared" ca="1" si="14"/>
        <v/>
      </c>
      <c r="X20" s="2">
        <f t="shared" ca="1" si="14"/>
        <v>34335626000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Z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  <c r="S21" s="2">
        <f t="shared" si="15"/>
        <v>800000000</v>
      </c>
      <c r="T21" s="2">
        <f t="shared" si="15"/>
        <v>800000000</v>
      </c>
      <c r="U21" s="2">
        <f t="shared" si="15"/>
        <v>800000000</v>
      </c>
      <c r="V21" s="2">
        <f t="shared" si="15"/>
        <v>780000000</v>
      </c>
      <c r="W21" s="2">
        <f t="shared" si="15"/>
        <v>130000000</v>
      </c>
      <c r="X21" s="2">
        <f t="shared" si="15"/>
        <v>130000000</v>
      </c>
      <c r="Y21" s="2">
        <f t="shared" si="15"/>
        <v>130000000</v>
      </c>
      <c r="Z21" s="2">
        <f t="shared" si="15"/>
        <v>130000000</v>
      </c>
    </row>
    <row r="23" spans="1:26" ht="15.5" x14ac:dyDescent="0.35">
      <c r="B23" t="s">
        <v>50</v>
      </c>
      <c r="C23" t="s">
        <v>51</v>
      </c>
      <c r="D23" s="3">
        <f>IFERROR(D5/D6*100,"")</f>
        <v>-0.92552425717261211</v>
      </c>
      <c r="E23" s="3">
        <f>IFERROR(E5/E6*100,"")</f>
        <v>-4.809482793805044</v>
      </c>
      <c r="H23" s="3">
        <f t="shared" ref="H23:Z23" si="16">IFERROR(H5/H6*100,"")</f>
        <v>-11.436945737412598</v>
      </c>
      <c r="I23" s="3">
        <f t="shared" si="16"/>
        <v>-6.6662275350394413</v>
      </c>
      <c r="J23" s="3">
        <f t="shared" si="16"/>
        <v>1.5863119491100857</v>
      </c>
      <c r="K23" s="3">
        <f t="shared" si="16"/>
        <v>5.5646468288804947</v>
      </c>
      <c r="L23" s="3">
        <f t="shared" si="16"/>
        <v>-4.9063738202051104</v>
      </c>
      <c r="M23" s="3">
        <f t="shared" si="16"/>
        <v>-10.01722581984361</v>
      </c>
      <c r="N23" s="3">
        <f t="shared" si="16"/>
        <v>-18.779054065132524</v>
      </c>
      <c r="O23" s="3">
        <f t="shared" si="16"/>
        <v>-7.9730163204270692</v>
      </c>
      <c r="P23" s="3">
        <f t="shared" si="16"/>
        <v>-1.9341981605474543</v>
      </c>
      <c r="Q23" s="3">
        <f t="shared" si="16"/>
        <v>4.7561346916867056</v>
      </c>
      <c r="R23" s="3">
        <f t="shared" si="16"/>
        <v>-1.5900597886115746</v>
      </c>
      <c r="S23" s="3">
        <f t="shared" si="16"/>
        <v>2.9002176613403594</v>
      </c>
      <c r="T23" s="3">
        <f t="shared" si="16"/>
        <v>6.9697741598712062</v>
      </c>
      <c r="U23" s="3">
        <f t="shared" si="16"/>
        <v>13.152281869120531</v>
      </c>
      <c r="V23" s="3">
        <f t="shared" si="16"/>
        <v>14.344619693169733</v>
      </c>
      <c r="W23" s="3">
        <f t="shared" si="16"/>
        <v>16.403263195934475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-0.3262457239224722</v>
      </c>
      <c r="E24" s="4" t="str">
        <f>IFERROR(_xlfn.RRI(5,J23,E23),"")</f>
        <v/>
      </c>
      <c r="H24" s="4">
        <f t="shared" ref="H24:Z24" si="17">IFERROR(_xlfn.RRI(5,M23,H23),"")</f>
        <v>2.6863032299156986E-2</v>
      </c>
      <c r="I24" s="4">
        <f t="shared" si="17"/>
        <v>-0.18709221223802086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0.4449965224059611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-0.19811327983222049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>
        <f>IFERROR(INDEX(D51:D500,MATCH($A$25,$C$51:$C$500,0)),"")</f>
        <v>-1.2</v>
      </c>
      <c r="E25" s="3">
        <f>IFERROR(INDEX(E51:E500,MATCH($A$25,$C$51:$C$500,0)),"")</f>
        <v>-10.130000000000001</v>
      </c>
      <c r="H25" s="3">
        <f>IFERROR(INDEX(D25:G25,COUNT(D25:G25)),"")</f>
        <v>-10.130000000000001</v>
      </c>
      <c r="I25" s="3">
        <f t="shared" ref="I25:Z25" si="18">IFERROR(INDEX(I51:I500,MATCH($C$25,$C$51:$C$500,0)),"")</f>
        <v>-12.58</v>
      </c>
      <c r="J25" s="3">
        <f t="shared" si="18"/>
        <v>5.03</v>
      </c>
      <c r="K25" s="3">
        <f t="shared" si="18"/>
        <v>15.42</v>
      </c>
      <c r="L25" s="3">
        <f t="shared" si="18"/>
        <v>-12.55</v>
      </c>
      <c r="M25" s="3">
        <f t="shared" si="18"/>
        <v>-37.229999999999997</v>
      </c>
      <c r="N25" s="3">
        <f t="shared" si="18"/>
        <v>-50.92</v>
      </c>
      <c r="O25" s="3">
        <f t="shared" si="18"/>
        <v>-20.98</v>
      </c>
      <c r="P25" s="3">
        <f t="shared" si="18"/>
        <v>-14.51</v>
      </c>
      <c r="Q25" s="3">
        <f t="shared" si="18"/>
        <v>21.58</v>
      </c>
      <c r="R25" s="3">
        <f t="shared" si="18"/>
        <v>-2.9</v>
      </c>
      <c r="S25" s="3">
        <f t="shared" si="18"/>
        <v>10.47</v>
      </c>
      <c r="T25" s="3">
        <f t="shared" si="18"/>
        <v>25.2</v>
      </c>
      <c r="U25" s="3">
        <f t="shared" si="18"/>
        <v>44.56</v>
      </c>
      <c r="V25" s="3">
        <f t="shared" si="18"/>
        <v>42.06</v>
      </c>
      <c r="W25" s="3">
        <f t="shared" si="18"/>
        <v>259.8</v>
      </c>
      <c r="X25" s="3">
        <f t="shared" si="18"/>
        <v>311.67</v>
      </c>
      <c r="Y25" s="3">
        <f t="shared" si="18"/>
        <v>332.81</v>
      </c>
      <c r="Z25" s="3">
        <f t="shared" si="18"/>
        <v>206.78</v>
      </c>
    </row>
    <row r="26" spans="1:26" ht="15.5" x14ac:dyDescent="0.35">
      <c r="C26" t="s">
        <v>55</v>
      </c>
      <c r="D26" s="4">
        <f>IFERROR(_xlfn.RRI(5,I25,D25),"")</f>
        <v>-0.37497106786157353</v>
      </c>
      <c r="E26" s="4" t="str">
        <f>IFERROR(_xlfn.RRI(5,J25,E25),"")</f>
        <v/>
      </c>
      <c r="H26" s="4">
        <f t="shared" ref="H26:Z26" si="19">IFERROR(_xlfn.RRI(5,M25,H25),"")</f>
        <v>-0.22919720313393044</v>
      </c>
      <c r="I26" s="4">
        <f t="shared" si="19"/>
        <v>-0.24393619217806972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0.66609210974487798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-0.12494281641287297</v>
      </c>
      <c r="R26" s="4" t="str">
        <f t="shared" si="19"/>
        <v/>
      </c>
      <c r="S26" s="4">
        <f t="shared" si="19"/>
        <v>-0.49271696776697371</v>
      </c>
      <c r="T26" s="4">
        <f t="shared" si="19"/>
        <v>-0.40318348173105656</v>
      </c>
      <c r="U26" s="4">
        <f t="shared" si="19"/>
        <v>-0.26432274312533099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69.992634673750004</v>
      </c>
      <c r="E27" s="3">
        <f>IFERROR(E4/E21,"")</f>
        <v>52.010025259999999</v>
      </c>
      <c r="H27" s="3">
        <f t="shared" ref="H27:Z27" si="20">IFERROR(H4/H21,"")</f>
        <v>244.00531986749999</v>
      </c>
      <c r="I27" s="3">
        <f t="shared" si="20"/>
        <v>284.36235538250003</v>
      </c>
      <c r="J27" s="3">
        <f t="shared" si="20"/>
        <v>301.42283103875002</v>
      </c>
      <c r="K27" s="3">
        <f t="shared" si="20"/>
        <v>277.02381312375002</v>
      </c>
      <c r="L27" s="3">
        <f t="shared" si="20"/>
        <v>179.46853325375</v>
      </c>
      <c r="M27" s="3">
        <f t="shared" si="20"/>
        <v>86.325617566250003</v>
      </c>
      <c r="N27" s="3">
        <f t="shared" si="20"/>
        <v>95.639907910000005</v>
      </c>
      <c r="O27" s="3">
        <f t="shared" si="20"/>
        <v>269.53753753500001</v>
      </c>
      <c r="P27" s="3">
        <f t="shared" si="20"/>
        <v>273.00858215624999</v>
      </c>
      <c r="Q27" s="3">
        <f t="shared" si="20"/>
        <v>280.08763453</v>
      </c>
      <c r="R27" s="3">
        <f t="shared" si="20"/>
        <v>281.03643456875</v>
      </c>
      <c r="S27" s="3">
        <f t="shared" si="20"/>
        <v>282.30569626375001</v>
      </c>
      <c r="T27" s="3">
        <f t="shared" si="20"/>
        <v>307.46605557875</v>
      </c>
      <c r="U27" s="3">
        <f t="shared" si="20"/>
        <v>324.33787729250002</v>
      </c>
      <c r="V27" s="3">
        <f t="shared" si="20"/>
        <v>320.8261408705128</v>
      </c>
      <c r="W27" s="3">
        <f t="shared" si="20"/>
        <v>1837.5680989230768</v>
      </c>
      <c r="X27" s="3">
        <f t="shared" si="20"/>
        <v>1564.852559553846</v>
      </c>
      <c r="Y27" s="3">
        <f t="shared" si="20"/>
        <v>1450.8084385307693</v>
      </c>
      <c r="Z27" s="3">
        <f t="shared" si="20"/>
        <v>1219.1248342923077</v>
      </c>
    </row>
    <row r="28" spans="1:26" ht="15.5" x14ac:dyDescent="0.35">
      <c r="C28" t="s">
        <v>57</v>
      </c>
      <c r="D28" s="4">
        <f>IFERROR(_xlfn.RRI(5,I27,D27),"")</f>
        <v>-0.24449725302932368</v>
      </c>
      <c r="E28" s="4">
        <f>IFERROR(_xlfn.RRI(5,J27,E27),"")</f>
        <v>-0.29630869623952638</v>
      </c>
      <c r="H28" s="4">
        <f t="shared" ref="H28:Z28" si="21">IFERROR(_xlfn.RRI(5,M27,H27),"")</f>
        <v>0.23098261706379142</v>
      </c>
      <c r="I28" s="4">
        <f t="shared" si="21"/>
        <v>0.24350229379031685</v>
      </c>
      <c r="J28" s="4">
        <f t="shared" si="21"/>
        <v>2.2613160634495255E-2</v>
      </c>
      <c r="K28" s="4">
        <f t="shared" si="21"/>
        <v>2.9243153499862728E-3</v>
      </c>
      <c r="L28" s="4">
        <f t="shared" si="21"/>
        <v>-8.5173206971632998E-2</v>
      </c>
      <c r="M28" s="4">
        <f t="shared" si="21"/>
        <v>-0.21027586035066992</v>
      </c>
      <c r="N28" s="4">
        <f t="shared" si="21"/>
        <v>-0.19465141196599556</v>
      </c>
      <c r="O28" s="4">
        <f t="shared" si="21"/>
        <v>-2.5987756665070916E-2</v>
      </c>
      <c r="P28" s="4">
        <f t="shared" si="21"/>
        <v>-3.3869648548317977E-2</v>
      </c>
      <c r="Q28" s="4">
        <f t="shared" si="21"/>
        <v>-2.6793865735115774E-2</v>
      </c>
      <c r="R28" s="4">
        <f t="shared" si="21"/>
        <v>-0.31308367643968027</v>
      </c>
      <c r="S28" s="4">
        <f t="shared" si="21"/>
        <v>-0.29001488563974454</v>
      </c>
      <c r="T28" s="4">
        <f t="shared" si="21"/>
        <v>-0.26677473583673239</v>
      </c>
      <c r="U28" s="4">
        <f t="shared" si="21"/>
        <v>-0.23265635915537208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>
        <f t="shared" ref="H29:Z29" si="22">IFERROR(((H25-I25)/I25)*100%,"")</f>
        <v>-0.19475357710651822</v>
      </c>
      <c r="I29" s="4">
        <f t="shared" si="22"/>
        <v>-3.500994035785288</v>
      </c>
      <c r="J29" s="4">
        <f t="shared" si="22"/>
        <v>-0.67380025940337229</v>
      </c>
      <c r="K29" s="4">
        <f t="shared" si="22"/>
        <v>-2.228685258964143</v>
      </c>
      <c r="L29" s="4">
        <f t="shared" si="22"/>
        <v>-0.66290625839376838</v>
      </c>
      <c r="M29" s="4">
        <f t="shared" si="22"/>
        <v>-0.26885310290652009</v>
      </c>
      <c r="N29" s="4">
        <f t="shared" si="22"/>
        <v>1.427073403241182</v>
      </c>
      <c r="O29" s="4">
        <f t="shared" si="22"/>
        <v>0.44589937973811172</v>
      </c>
      <c r="P29" s="4">
        <f t="shared" si="22"/>
        <v>-1.6723818350324373</v>
      </c>
      <c r="Q29" s="4">
        <f t="shared" si="22"/>
        <v>-8.4413793103448267</v>
      </c>
      <c r="R29" s="4">
        <f t="shared" si="22"/>
        <v>-1.276981852913085</v>
      </c>
      <c r="S29" s="4">
        <f t="shared" si="22"/>
        <v>-0.58452380952380945</v>
      </c>
      <c r="T29" s="4">
        <f t="shared" si="22"/>
        <v>-0.43447037701974872</v>
      </c>
      <c r="U29" s="4">
        <f t="shared" si="22"/>
        <v>5.9438896814075125E-2</v>
      </c>
      <c r="V29" s="4">
        <f t="shared" si="22"/>
        <v>-0.83810623556581987</v>
      </c>
      <c r="W29" s="4">
        <f t="shared" si="22"/>
        <v>-0.16642602752911734</v>
      </c>
      <c r="X29" s="4">
        <f t="shared" si="22"/>
        <v>-6.3519725969772498E-2</v>
      </c>
      <c r="Y29" s="4">
        <f t="shared" si="22"/>
        <v>0.60948834510107364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-0.14192116062871679</v>
      </c>
      <c r="I30" s="4">
        <f t="shared" si="23"/>
        <v>-5.6599812288461809E-2</v>
      </c>
      <c r="J30" s="4">
        <f t="shared" si="23"/>
        <v>8.8075525493184426E-2</v>
      </c>
      <c r="K30" s="4">
        <f t="shared" si="23"/>
        <v>0.54357874386852489</v>
      </c>
      <c r="L30" s="4">
        <f t="shared" si="23"/>
        <v>1.0789719009657603</v>
      </c>
      <c r="M30" s="4">
        <f t="shared" si="23"/>
        <v>-9.7389160521934276E-2</v>
      </c>
      <c r="N30" s="4">
        <f t="shared" si="23"/>
        <v>-0.64517035814508406</v>
      </c>
      <c r="O30" s="4">
        <f t="shared" si="23"/>
        <v>-1.2714049477255639E-2</v>
      </c>
      <c r="P30" s="4">
        <f t="shared" si="23"/>
        <v>-2.5274419506698301E-2</v>
      </c>
      <c r="Q30" s="4">
        <f t="shared" si="23"/>
        <v>-3.3760748502446882E-3</v>
      </c>
      <c r="R30" s="4">
        <f t="shared" si="23"/>
        <v>-4.4960541420112797E-3</v>
      </c>
      <c r="S30" s="4">
        <f t="shared" si="23"/>
        <v>-8.1831339943006412E-2</v>
      </c>
      <c r="T30" s="4">
        <f t="shared" si="23"/>
        <v>-5.2019276485966465E-2</v>
      </c>
      <c r="U30" s="4">
        <f t="shared" si="23"/>
        <v>1.0945917350932383E-2</v>
      </c>
      <c r="V30" s="4">
        <f t="shared" si="23"/>
        <v>-0.82540721018255825</v>
      </c>
      <c r="W30" s="4">
        <f t="shared" si="23"/>
        <v>0.17427554928688266</v>
      </c>
      <c r="X30" s="4">
        <f t="shared" si="23"/>
        <v>7.8607290938126184E-2</v>
      </c>
      <c r="Y30" s="4">
        <f t="shared" si="23"/>
        <v>0.19004091929023176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134.32</v>
      </c>
      <c r="E32" s="3">
        <f>IFERROR(INDEX(E51:E500,MATCH($A$32,$C$51:$C$500,0)),"")</f>
        <v>136.4</v>
      </c>
      <c r="H32" s="3">
        <f>IFERROR(INDEX(D32:G32,COUNT(D32:G32)),"")</f>
        <v>136.4</v>
      </c>
      <c r="I32" s="3">
        <f t="shared" ref="I32:Z32" si="24">IFERROR(INDEX(I51:I500,MATCH($C$32,$C$51:$C$500,0)),"")</f>
        <v>147.41</v>
      </c>
      <c r="J32" s="3">
        <f t="shared" si="24"/>
        <v>163.97</v>
      </c>
      <c r="K32" s="3">
        <f t="shared" si="24"/>
        <v>161.9</v>
      </c>
      <c r="L32" s="3">
        <f t="shared" si="24"/>
        <v>147.93</v>
      </c>
      <c r="M32" s="3">
        <f t="shared" si="24"/>
        <v>158.80000000000001</v>
      </c>
      <c r="N32" s="3">
        <f t="shared" si="24"/>
        <v>182.21</v>
      </c>
      <c r="O32" s="3">
        <f t="shared" si="24"/>
        <v>232.79</v>
      </c>
      <c r="P32" s="3">
        <f t="shared" si="24"/>
        <v>259.10000000000002</v>
      </c>
      <c r="Q32" s="3">
        <f t="shared" si="24"/>
        <v>268.95</v>
      </c>
      <c r="R32" s="3">
        <f t="shared" si="24"/>
        <v>251.69</v>
      </c>
      <c r="S32" s="3">
        <f t="shared" si="24"/>
        <v>259.64</v>
      </c>
      <c r="T32" s="3">
        <f t="shared" si="24"/>
        <v>274.36</v>
      </c>
      <c r="U32" s="3">
        <f t="shared" si="24"/>
        <v>259.16000000000003</v>
      </c>
      <c r="V32" s="3">
        <f t="shared" si="24"/>
        <v>228.97</v>
      </c>
      <c r="W32" s="3">
        <f t="shared" si="24"/>
        <v>1240.42</v>
      </c>
      <c r="X32" s="3">
        <f t="shared" si="24"/>
        <v>1040.6199999999999</v>
      </c>
      <c r="Y32" s="3">
        <f t="shared" si="24"/>
        <v>886.28</v>
      </c>
      <c r="Z32" s="3">
        <f t="shared" si="24"/>
        <v>642.1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3.8</v>
      </c>
      <c r="E33" s="3">
        <f>IFERROR(INDEX(E51:E500,MATCH($A$33,$C$51:$C$500,0)),"")</f>
        <v>4.88</v>
      </c>
      <c r="H33" s="3">
        <f>IFERROR(INDEX(D33:G33,COUNT(D33:G33)),"")</f>
        <v>4.88</v>
      </c>
      <c r="I33" s="3">
        <f t="shared" ref="I33:Z33" si="25">IFERROR(INDEX(I51:I500,MATCH($C$33,$C$51:$C$500,0)),"")</f>
        <v>5.0199999999999996</v>
      </c>
      <c r="J33" s="3">
        <f t="shared" si="25"/>
        <v>4.21</v>
      </c>
      <c r="K33" s="3">
        <f t="shared" si="25"/>
        <v>2.66</v>
      </c>
      <c r="L33" s="3">
        <f t="shared" si="25"/>
        <v>2.83</v>
      </c>
      <c r="M33" s="3">
        <f t="shared" si="25"/>
        <v>4.1900000000000004</v>
      </c>
      <c r="N33" s="3">
        <f t="shared" si="25"/>
        <v>5.87</v>
      </c>
      <c r="O33" s="3">
        <f t="shared" si="25"/>
        <v>1.43</v>
      </c>
      <c r="P33" s="3">
        <f t="shared" si="25"/>
        <v>2.5499999999999998</v>
      </c>
      <c r="Q33" s="3">
        <f t="shared" si="25"/>
        <v>4.6500000000000004</v>
      </c>
      <c r="R33" s="3">
        <f t="shared" si="25"/>
        <v>3.58</v>
      </c>
      <c r="S33" s="3">
        <f t="shared" si="25"/>
        <v>1.58</v>
      </c>
      <c r="T33" s="3">
        <f t="shared" si="25"/>
        <v>1.99</v>
      </c>
      <c r="U33" s="3">
        <f t="shared" si="25"/>
        <v>2.2400000000000002</v>
      </c>
      <c r="V33" s="3">
        <f t="shared" si="25"/>
        <v>2.17</v>
      </c>
      <c r="W33" s="3">
        <f t="shared" si="25"/>
        <v>1.56</v>
      </c>
      <c r="X33" s="3">
        <f t="shared" si="25"/>
        <v>1.27</v>
      </c>
      <c r="Y33" s="3">
        <f t="shared" si="25"/>
        <v>0.85</v>
      </c>
      <c r="Z33" s="3">
        <f t="shared" si="25"/>
        <v>0.95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-425</v>
      </c>
      <c r="E34" s="3">
        <f>IFERROR(INDEX(E51:E500,MATCH($A$34,$C$51:$C$500,0)),"")</f>
        <v>-65.650000000000006</v>
      </c>
      <c r="H34" s="3">
        <f>IFERROR(INDEX(D34:G34,COUNT(D34:G34)),"")</f>
        <v>-65.650000000000006</v>
      </c>
      <c r="I34" s="3">
        <f t="shared" ref="I34:Z34" si="26">IFERROR(INDEX(I51:I500,MATCH($C$34,$C$51:$C$500,0)),"")</f>
        <v>-58.82</v>
      </c>
      <c r="J34" s="3">
        <f t="shared" si="26"/>
        <v>137.18</v>
      </c>
      <c r="K34" s="3">
        <f t="shared" si="26"/>
        <v>27.89</v>
      </c>
      <c r="L34" s="3">
        <f t="shared" si="26"/>
        <v>-33.31</v>
      </c>
      <c r="M34" s="3">
        <f t="shared" si="26"/>
        <v>-17.86</v>
      </c>
      <c r="N34" s="3">
        <f t="shared" si="26"/>
        <v>-21.01</v>
      </c>
      <c r="O34" s="3">
        <f t="shared" si="26"/>
        <v>-15.82</v>
      </c>
      <c r="P34" s="3">
        <f t="shared" si="26"/>
        <v>-45.49</v>
      </c>
      <c r="Q34" s="3">
        <f t="shared" si="26"/>
        <v>57.92</v>
      </c>
      <c r="R34" s="3">
        <f t="shared" si="26"/>
        <v>-310.33999999999997</v>
      </c>
      <c r="S34" s="3">
        <f t="shared" si="26"/>
        <v>39.06</v>
      </c>
      <c r="T34" s="3">
        <f t="shared" si="26"/>
        <v>21.63</v>
      </c>
      <c r="U34" s="3">
        <f t="shared" si="26"/>
        <v>13.02</v>
      </c>
      <c r="V34" s="3">
        <f t="shared" si="26"/>
        <v>11.84</v>
      </c>
      <c r="W34" s="3">
        <f t="shared" si="26"/>
        <v>7.43</v>
      </c>
      <c r="X34" s="3">
        <f t="shared" si="26"/>
        <v>4.25</v>
      </c>
      <c r="Y34" s="3">
        <f t="shared" si="26"/>
        <v>2.27</v>
      </c>
      <c r="Z34" s="3">
        <f t="shared" si="26"/>
        <v>2.95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7.27</v>
      </c>
      <c r="E35" s="3">
        <f>IFERROR(INDEX(E51:E500,MATCH($A$35,$C$51:$C$500,0)),"")</f>
        <v>12.75</v>
      </c>
      <c r="H35" s="3">
        <f>IFERROR(INDEX(D35:G35,COUNT(D35:G35)),"")</f>
        <v>12.75</v>
      </c>
      <c r="I35" s="3">
        <f t="shared" ref="I35:Z35" si="27">IFERROR(INDEX(I51:I500,MATCH($C$35,$C$51:$C$500,0)),"")</f>
        <v>2.6</v>
      </c>
      <c r="J35" s="3">
        <f t="shared" si="27"/>
        <v>2.2799999999999998</v>
      </c>
      <c r="K35" s="3">
        <f t="shared" si="27"/>
        <v>1.55</v>
      </c>
      <c r="L35" s="3">
        <f t="shared" si="27"/>
        <v>2.3199999999999998</v>
      </c>
      <c r="M35" s="3">
        <f t="shared" si="27"/>
        <v>7.68</v>
      </c>
      <c r="N35" s="3">
        <f t="shared" si="27"/>
        <v>11.16</v>
      </c>
      <c r="O35" s="3">
        <f t="shared" si="27"/>
        <v>1.23</v>
      </c>
      <c r="P35" s="3">
        <f t="shared" si="27"/>
        <v>2.41</v>
      </c>
      <c r="Q35" s="3">
        <f t="shared" si="27"/>
        <v>4.45</v>
      </c>
      <c r="R35" s="3">
        <f t="shared" si="27"/>
        <v>3.19</v>
      </c>
      <c r="S35" s="3">
        <f t="shared" si="27"/>
        <v>1.44</v>
      </c>
      <c r="T35" s="3">
        <f t="shared" si="27"/>
        <v>1.77</v>
      </c>
      <c r="U35" s="3">
        <f t="shared" si="27"/>
        <v>1.78</v>
      </c>
      <c r="V35" s="3">
        <f t="shared" si="27"/>
        <v>1.55</v>
      </c>
      <c r="W35" s="3">
        <f t="shared" si="27"/>
        <v>1.05</v>
      </c>
      <c r="X35" s="3">
        <f t="shared" si="27"/>
        <v>0.84</v>
      </c>
      <c r="Y35" s="3">
        <f t="shared" si="27"/>
        <v>0.52</v>
      </c>
      <c r="Z35" s="3">
        <f t="shared" si="27"/>
        <v>0.5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0.5</v>
      </c>
      <c r="I37" s="3">
        <f t="shared" si="29"/>
        <v>0.5</v>
      </c>
      <c r="J37" s="3">
        <f t="shared" si="29"/>
        <v>0.5</v>
      </c>
      <c r="K37" s="3">
        <f t="shared" si="29"/>
        <v>2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H50" t="s">
        <v>426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55994107739</v>
      </c>
      <c r="E51" s="5">
        <v>41608020208</v>
      </c>
      <c r="F51" s="5">
        <v>60107232105</v>
      </c>
      <c r="G51" s="5">
        <v>66705668260</v>
      </c>
      <c r="I51" s="5">
        <v>227489884306</v>
      </c>
      <c r="J51" s="5">
        <v>241138264831</v>
      </c>
      <c r="K51" s="5">
        <v>221619050499</v>
      </c>
      <c r="L51" s="5">
        <v>143574826603</v>
      </c>
      <c r="M51" s="5">
        <v>69060494053</v>
      </c>
      <c r="N51" s="5">
        <v>76511926328</v>
      </c>
      <c r="O51" s="5">
        <v>215630030028</v>
      </c>
      <c r="P51" s="5">
        <v>218406865725</v>
      </c>
      <c r="Q51" s="5">
        <v>224070107624</v>
      </c>
      <c r="R51" s="5">
        <v>224829147655</v>
      </c>
      <c r="S51" s="5">
        <v>225844557011</v>
      </c>
      <c r="T51" s="5">
        <v>245972844463</v>
      </c>
      <c r="U51" s="5">
        <v>259470301834</v>
      </c>
      <c r="V51" s="5">
        <v>250244389879</v>
      </c>
      <c r="W51" s="5">
        <v>238883852860</v>
      </c>
      <c r="X51" s="5">
        <v>203430832742</v>
      </c>
      <c r="Y51" s="5">
        <v>188605097009</v>
      </c>
      <c r="Z51" s="5">
        <v>158486228458</v>
      </c>
    </row>
    <row r="52" spans="2:26" ht="15.5" x14ac:dyDescent="0.35">
      <c r="C52" t="s">
        <v>81</v>
      </c>
      <c r="D52" s="5">
        <v>1586985706</v>
      </c>
      <c r="E52" s="5">
        <v>-831134488</v>
      </c>
      <c r="F52" s="5">
        <v>-1132587666</v>
      </c>
      <c r="G52" s="5">
        <v>6775468103</v>
      </c>
      <c r="I52" s="5">
        <v>8520010846</v>
      </c>
      <c r="J52" s="5">
        <v>7289436257</v>
      </c>
      <c r="K52" s="5">
        <v>12363277957</v>
      </c>
      <c r="L52" s="5">
        <v>-874012680</v>
      </c>
      <c r="M52" s="5">
        <v>-9761069442</v>
      </c>
      <c r="N52" s="5">
        <v>-8060589541</v>
      </c>
      <c r="O52" s="5">
        <v>2182204676</v>
      </c>
      <c r="P52" s="5">
        <v>3016410165</v>
      </c>
      <c r="Q52" s="5">
        <v>9026065907</v>
      </c>
      <c r="R52" s="5">
        <v>695958450</v>
      </c>
      <c r="S52" s="5">
        <v>8297578190</v>
      </c>
      <c r="T52" s="5">
        <v>9588060187</v>
      </c>
      <c r="U52" s="5">
        <v>11654545361</v>
      </c>
      <c r="V52" s="5">
        <v>8637466644</v>
      </c>
      <c r="W52" s="5">
        <v>10542836237</v>
      </c>
    </row>
    <row r="53" spans="2:26" ht="15.5" x14ac:dyDescent="0.35">
      <c r="C53" t="s">
        <v>82</v>
      </c>
      <c r="D53" s="5">
        <v>-24325054323</v>
      </c>
      <c r="E53" s="5">
        <v>-23450203900</v>
      </c>
      <c r="F53" s="5">
        <v>-30803645681</v>
      </c>
      <c r="G53" s="5">
        <v>-27403439964</v>
      </c>
      <c r="I53" s="5">
        <v>-104731220428</v>
      </c>
      <c r="J53" s="5">
        <v>-104168351809</v>
      </c>
      <c r="K53" s="5">
        <v>-88560824258</v>
      </c>
      <c r="L53" s="5">
        <v>-61806578373</v>
      </c>
      <c r="M53" s="5">
        <v>-40387530724</v>
      </c>
      <c r="N53" s="5">
        <v>-54393543162</v>
      </c>
      <c r="O53" s="5">
        <v>-97558597627</v>
      </c>
      <c r="P53" s="5">
        <v>-97595656696</v>
      </c>
      <c r="Q53" s="5">
        <v>-91035425950</v>
      </c>
      <c r="R53" s="5">
        <v>-90342823866</v>
      </c>
      <c r="S53" s="5">
        <v>-86266624820</v>
      </c>
      <c r="T53" s="5">
        <v>-85281441908</v>
      </c>
      <c r="U53" s="5">
        <v>-83656137199</v>
      </c>
      <c r="V53" s="5">
        <v>-78580733261</v>
      </c>
      <c r="W53" s="5">
        <v>-73001267078</v>
      </c>
      <c r="X53" s="5">
        <v>-57360219068</v>
      </c>
      <c r="Y53" s="5">
        <v>-51534569974</v>
      </c>
      <c r="Z53" s="5">
        <v>-45445389166</v>
      </c>
    </row>
    <row r="54" spans="2:26" ht="15.5" x14ac:dyDescent="0.35">
      <c r="C54" t="s">
        <v>427</v>
      </c>
    </row>
    <row r="55" spans="2:26" ht="15.5" x14ac:dyDescent="0.35">
      <c r="C55" t="s">
        <v>428</v>
      </c>
      <c r="D55" s="5">
        <v>-15763553236</v>
      </c>
      <c r="E55" s="5">
        <v>-12219878375</v>
      </c>
      <c r="F55" s="5">
        <v>-17110132995</v>
      </c>
      <c r="G55" s="5">
        <v>-18623536230</v>
      </c>
      <c r="I55" s="5">
        <v>-63353461112</v>
      </c>
      <c r="J55" s="5">
        <v>-62826676758</v>
      </c>
      <c r="K55" s="5">
        <v>-56199364359</v>
      </c>
      <c r="L55" s="5">
        <v>-35742601213</v>
      </c>
      <c r="M55" s="5">
        <v>-18184687598</v>
      </c>
      <c r="N55" s="5">
        <v>-21652249422</v>
      </c>
      <c r="O55" s="5">
        <v>-52787664685</v>
      </c>
      <c r="P55" s="5">
        <v>-52837231857</v>
      </c>
      <c r="Q55" s="5">
        <v>-52624919393</v>
      </c>
      <c r="R55" s="5">
        <v>-52349493844</v>
      </c>
      <c r="S55" s="5">
        <v>-49417327017</v>
      </c>
      <c r="T55" s="5">
        <v>-50757009656</v>
      </c>
      <c r="U55" s="5">
        <v>-52666472675</v>
      </c>
      <c r="V55" s="5">
        <v>-51320417522</v>
      </c>
      <c r="W55" s="5">
        <v>-49939230749</v>
      </c>
      <c r="X55" s="5">
        <v>-34682489354</v>
      </c>
      <c r="Y55" s="5">
        <v>-31143079335</v>
      </c>
      <c r="Z55" s="5">
        <v>-26380676921</v>
      </c>
    </row>
    <row r="56" spans="2:26" ht="15.5" x14ac:dyDescent="0.35">
      <c r="C56" t="s">
        <v>116</v>
      </c>
      <c r="L56" s="5">
        <v>-18369</v>
      </c>
    </row>
    <row r="57" spans="2:26" ht="15.5" x14ac:dyDescent="0.35">
      <c r="C57" t="s">
        <v>83</v>
      </c>
      <c r="D57" s="5">
        <v>-24325054323</v>
      </c>
      <c r="E57" s="5">
        <v>-23450203900</v>
      </c>
      <c r="F57" s="5">
        <v>-30803645681</v>
      </c>
      <c r="G57" s="5">
        <v>-27403439964</v>
      </c>
      <c r="I57" s="5">
        <v>-104731220428</v>
      </c>
      <c r="J57" s="5">
        <v>-104168351809</v>
      </c>
      <c r="K57" s="5">
        <v>-88560824258</v>
      </c>
      <c r="L57" s="5">
        <v>-61806578373</v>
      </c>
      <c r="M57" s="5">
        <v>-40387530724</v>
      </c>
      <c r="N57" s="5">
        <v>-54393543162</v>
      </c>
      <c r="O57" s="5">
        <v>-97558597627</v>
      </c>
      <c r="P57" s="5">
        <v>-97595656696</v>
      </c>
      <c r="Q57" s="5">
        <v>-91035425950</v>
      </c>
      <c r="R57" s="5">
        <v>-90342823866</v>
      </c>
      <c r="S57" s="5">
        <v>-86266624820</v>
      </c>
      <c r="T57" s="5">
        <v>-85281441908</v>
      </c>
      <c r="U57" s="5">
        <v>-83656137199</v>
      </c>
      <c r="V57" s="5">
        <v>-78580733261</v>
      </c>
      <c r="W57" s="5">
        <v>-73001267078</v>
      </c>
      <c r="X57" s="5">
        <v>-57360219068</v>
      </c>
      <c r="Y57" s="5">
        <v>-51534569974</v>
      </c>
      <c r="Z57" s="5">
        <v>-45445389166</v>
      </c>
    </row>
    <row r="58" spans="2:26" ht="15.5" x14ac:dyDescent="0.35">
      <c r="C58" t="s">
        <v>84</v>
      </c>
      <c r="D58" s="5">
        <v>31669053416</v>
      </c>
      <c r="E58" s="5">
        <v>18157816308</v>
      </c>
      <c r="F58" s="5">
        <v>29303586424</v>
      </c>
      <c r="G58" s="5">
        <v>39302228296</v>
      </c>
      <c r="I58" s="5">
        <v>122758663878</v>
      </c>
      <c r="J58" s="5">
        <v>136969913022</v>
      </c>
      <c r="K58" s="5">
        <v>133058226241</v>
      </c>
      <c r="L58" s="5">
        <v>81768248230</v>
      </c>
      <c r="M58" s="5">
        <v>28672963329</v>
      </c>
      <c r="N58" s="5">
        <v>22118383166</v>
      </c>
      <c r="O58" s="5">
        <v>118071432401</v>
      </c>
      <c r="P58" s="5">
        <v>120811209029</v>
      </c>
      <c r="Q58" s="5">
        <v>133034681674</v>
      </c>
      <c r="R58" s="5">
        <v>134486323789</v>
      </c>
      <c r="S58" s="5">
        <v>139577932191</v>
      </c>
      <c r="T58" s="5">
        <v>160691402555</v>
      </c>
      <c r="U58" s="5">
        <v>175814164635</v>
      </c>
      <c r="V58" s="5">
        <v>171663656618</v>
      </c>
      <c r="W58" s="5">
        <v>165882585782</v>
      </c>
      <c r="X58" s="5">
        <v>146070613674</v>
      </c>
      <c r="Y58" s="5">
        <v>137070527035</v>
      </c>
      <c r="Z58" s="5">
        <v>113040839292</v>
      </c>
    </row>
    <row r="59" spans="2:26" ht="15.5" x14ac:dyDescent="0.35">
      <c r="C59" t="s">
        <v>85</v>
      </c>
      <c r="D59" s="5">
        <v>-17848812595</v>
      </c>
      <c r="E59" s="5">
        <v>-17354614165</v>
      </c>
      <c r="F59" s="5">
        <v>-22255445226</v>
      </c>
      <c r="G59" s="5">
        <v>-17481342403</v>
      </c>
      <c r="I59" s="5">
        <v>-72545465996</v>
      </c>
      <c r="J59" s="5">
        <v>-74016998982</v>
      </c>
      <c r="K59" s="5">
        <v>-66982822127</v>
      </c>
      <c r="L59" s="5">
        <v>-50461237402</v>
      </c>
      <c r="M59" s="5">
        <v>-34877854900</v>
      </c>
      <c r="N59" s="5">
        <v>-50075500015</v>
      </c>
      <c r="O59" s="5">
        <v>-74584569417</v>
      </c>
      <c r="P59" s="5">
        <v>-69540789739</v>
      </c>
      <c r="Q59" s="5">
        <v>-67944281441</v>
      </c>
      <c r="R59" s="5">
        <v>-69537661091</v>
      </c>
      <c r="S59" s="5">
        <v>-69214683647</v>
      </c>
      <c r="T59" s="5">
        <v>-72074305143</v>
      </c>
      <c r="U59" s="5">
        <v>-69203308311</v>
      </c>
      <c r="V59" s="5">
        <v>-65334850013</v>
      </c>
      <c r="W59" s="5">
        <v>-61780640070</v>
      </c>
      <c r="X59" s="5">
        <v>-53060038687</v>
      </c>
      <c r="Y59" s="5">
        <v>-44483386262</v>
      </c>
      <c r="Z59" s="5">
        <v>-41199427009</v>
      </c>
    </row>
    <row r="60" spans="2:26" ht="15.5" x14ac:dyDescent="0.35">
      <c r="C60" t="s">
        <v>429</v>
      </c>
      <c r="D60" s="5">
        <v>-5718884539</v>
      </c>
      <c r="E60" s="5">
        <v>-7417092168</v>
      </c>
      <c r="F60" s="5">
        <v>-7738491302</v>
      </c>
      <c r="G60" s="5">
        <v>-6045876414</v>
      </c>
      <c r="I60" s="5">
        <v>-27135354684</v>
      </c>
      <c r="J60" s="5">
        <v>-27051651106</v>
      </c>
      <c r="K60" s="5">
        <v>-22912572760</v>
      </c>
      <c r="L60" s="5">
        <v>-17125773931</v>
      </c>
      <c r="M60" s="5">
        <v>-15978051256</v>
      </c>
      <c r="N60" s="5">
        <v>-22251444359</v>
      </c>
      <c r="O60" s="5">
        <v>-30410134394</v>
      </c>
      <c r="P60" s="5">
        <v>-28710074777</v>
      </c>
      <c r="Q60" s="5">
        <v>-27464493365</v>
      </c>
      <c r="R60" s="5">
        <v>-24977272863</v>
      </c>
      <c r="S60" s="5">
        <v>-24204160790</v>
      </c>
      <c r="T60" s="5">
        <v>-25095855376</v>
      </c>
      <c r="U60" s="5">
        <v>-23822757943</v>
      </c>
      <c r="V60" s="5">
        <v>-21328935811</v>
      </c>
      <c r="W60" s="5">
        <v>-18386040158</v>
      </c>
      <c r="X60" s="5">
        <v>-15090316799</v>
      </c>
      <c r="Y60" s="5">
        <v>-14325356732</v>
      </c>
      <c r="Z60" s="5">
        <v>-11588281967</v>
      </c>
    </row>
    <row r="61" spans="2:26" ht="15.5" x14ac:dyDescent="0.35">
      <c r="C61" t="s">
        <v>386</v>
      </c>
      <c r="D61" s="5">
        <v>-780677821</v>
      </c>
      <c r="E61" s="5">
        <v>-858802735</v>
      </c>
      <c r="F61" s="5">
        <v>3152843128</v>
      </c>
      <c r="G61" s="5">
        <v>-4951954471</v>
      </c>
      <c r="I61" s="5">
        <v>-3398883095</v>
      </c>
      <c r="J61" s="5">
        <v>-2982468983</v>
      </c>
      <c r="K61" s="5">
        <v>-2856181784</v>
      </c>
      <c r="L61" s="5">
        <v>-1680693152</v>
      </c>
      <c r="M61" s="5">
        <v>-1203412413</v>
      </c>
      <c r="N61" s="5">
        <v>-1824794355</v>
      </c>
      <c r="O61" s="5">
        <v>-3728362725</v>
      </c>
      <c r="P61" s="5">
        <v>-3450035657</v>
      </c>
      <c r="Q61" s="5">
        <v>-4093778977</v>
      </c>
      <c r="R61" s="5">
        <v>-5198322469</v>
      </c>
      <c r="S61" s="5">
        <v>-5492742455</v>
      </c>
      <c r="T61" s="5">
        <v>-5809472322</v>
      </c>
      <c r="U61" s="5">
        <v>-5601554222</v>
      </c>
      <c r="V61" s="5">
        <v>-6097063027</v>
      </c>
      <c r="W61" s="5">
        <v>-5351257985</v>
      </c>
      <c r="X61" s="5">
        <v>-6295612569</v>
      </c>
      <c r="Y61" s="5">
        <v>-4832844983</v>
      </c>
      <c r="Z61" s="5">
        <v>-4279565038</v>
      </c>
    </row>
    <row r="62" spans="2:26" ht="15.5" x14ac:dyDescent="0.35">
      <c r="C62" t="s">
        <v>387</v>
      </c>
      <c r="D62" s="5">
        <v>-2624941086</v>
      </c>
      <c r="E62" s="5">
        <v>-1811212628</v>
      </c>
      <c r="F62" s="5">
        <v>-9095853302</v>
      </c>
      <c r="G62" s="5">
        <v>1356282580</v>
      </c>
      <c r="I62" s="5">
        <v>-11530834619</v>
      </c>
      <c r="J62" s="5">
        <v>-14867243752</v>
      </c>
      <c r="K62" s="5">
        <v>-11928034215</v>
      </c>
      <c r="L62" s="5">
        <v>-8940620721</v>
      </c>
      <c r="M62" s="5">
        <v>-3972661953</v>
      </c>
      <c r="N62" s="5">
        <v>-9534794654</v>
      </c>
      <c r="O62" s="5">
        <v>-8935638253</v>
      </c>
      <c r="P62" s="5">
        <v>-7551091420</v>
      </c>
      <c r="Q62" s="5">
        <v>-7852845002</v>
      </c>
      <c r="R62" s="5">
        <v>-9622113369</v>
      </c>
      <c r="S62" s="5">
        <v>-7784184857</v>
      </c>
      <c r="T62" s="5">
        <v>-6979136043</v>
      </c>
      <c r="U62" s="5">
        <v>-6168973395</v>
      </c>
      <c r="V62" s="5">
        <v>-6722354193</v>
      </c>
      <c r="W62" s="5">
        <v>-6681592183</v>
      </c>
      <c r="X62" s="5">
        <v>-4034036582</v>
      </c>
      <c r="Y62" s="5">
        <v>-3446384094</v>
      </c>
      <c r="Z62" s="5">
        <v>-3438588496</v>
      </c>
    </row>
    <row r="63" spans="2:26" ht="15.5" x14ac:dyDescent="0.35">
      <c r="C63" t="s">
        <v>94</v>
      </c>
      <c r="D63" s="5">
        <v>13820240821</v>
      </c>
      <c r="E63" s="5">
        <v>803202143</v>
      </c>
      <c r="F63" s="5">
        <v>7048141198</v>
      </c>
      <c r="G63" s="5">
        <v>21820885893</v>
      </c>
      <c r="I63" s="5">
        <v>50213197882</v>
      </c>
      <c r="J63" s="5">
        <v>62952914040</v>
      </c>
      <c r="K63" s="5">
        <v>66075404114</v>
      </c>
      <c r="L63" s="5">
        <v>31307010828</v>
      </c>
      <c r="M63" s="5">
        <v>-6204891571</v>
      </c>
      <c r="N63" s="5">
        <v>-27957116849</v>
      </c>
      <c r="O63" s="5">
        <v>43486862984</v>
      </c>
      <c r="P63" s="5">
        <v>51270419290</v>
      </c>
      <c r="Q63" s="5">
        <v>65090400233</v>
      </c>
      <c r="R63" s="5">
        <v>64948662698</v>
      </c>
      <c r="S63" s="5">
        <v>70363248544</v>
      </c>
      <c r="T63" s="5">
        <v>88617097412</v>
      </c>
      <c r="U63" s="5">
        <v>106610856324</v>
      </c>
      <c r="V63" s="5">
        <v>106328806605</v>
      </c>
      <c r="W63" s="5">
        <v>104101945712</v>
      </c>
      <c r="X63" s="5">
        <v>93010574987</v>
      </c>
      <c r="Y63" s="5">
        <v>92587140773</v>
      </c>
      <c r="Z63" s="5">
        <v>71841412283</v>
      </c>
    </row>
    <row r="64" spans="2:26" ht="15.5" x14ac:dyDescent="0.35">
      <c r="C64" t="s">
        <v>95</v>
      </c>
      <c r="D64" s="5">
        <v>-13188433448</v>
      </c>
      <c r="E64" s="5">
        <v>-9559141960</v>
      </c>
      <c r="F64" s="5">
        <v>-14357399933</v>
      </c>
      <c r="G64" s="5">
        <v>-12561633415</v>
      </c>
      <c r="I64" s="5">
        <v>-48811947927</v>
      </c>
      <c r="J64" s="5">
        <v>-50181414226</v>
      </c>
      <c r="K64" s="5">
        <v>-38421252102</v>
      </c>
      <c r="L64" s="5">
        <v>-42220771541</v>
      </c>
      <c r="M64" s="5">
        <v>-36862544630</v>
      </c>
      <c r="N64" s="5">
        <v>-22400440775</v>
      </c>
      <c r="O64" s="5">
        <v>-55082344851</v>
      </c>
      <c r="P64" s="5">
        <v>-58631997542</v>
      </c>
      <c r="Q64" s="5">
        <v>-35974374067</v>
      </c>
      <c r="R64" s="5">
        <v>-62209131234</v>
      </c>
      <c r="S64" s="5">
        <v>-46791824748</v>
      </c>
      <c r="T64" s="5">
        <v>-49312237960</v>
      </c>
      <c r="U64" s="5">
        <v>-45446192980</v>
      </c>
      <c r="V64" s="5">
        <v>-50074658254</v>
      </c>
      <c r="W64" s="5">
        <v>-45971893122</v>
      </c>
      <c r="X64" s="5">
        <v>-42594867480</v>
      </c>
      <c r="Y64" s="5">
        <v>-39063273271</v>
      </c>
      <c r="Z64" s="5">
        <v>-38850109611</v>
      </c>
    </row>
    <row r="65" spans="3:26" ht="15.5" x14ac:dyDescent="0.35">
      <c r="C65" t="s">
        <v>430</v>
      </c>
      <c r="D65" s="5">
        <v>-3108578137</v>
      </c>
      <c r="E65" s="5">
        <v>-3066483526</v>
      </c>
      <c r="F65" s="5">
        <v>-3615457234</v>
      </c>
      <c r="G65" s="5">
        <v>-3273816113</v>
      </c>
      <c r="I65" s="5">
        <v>-13443771420</v>
      </c>
      <c r="J65" s="5">
        <v>-13236613262</v>
      </c>
      <c r="K65" s="5">
        <v>-13429543824</v>
      </c>
      <c r="L65" s="5">
        <v>-15343788227</v>
      </c>
      <c r="M65" s="5">
        <v>-18528812049</v>
      </c>
      <c r="N65" s="5">
        <v>-19265966748</v>
      </c>
      <c r="O65" s="5">
        <v>-17732225113</v>
      </c>
      <c r="P65" s="5">
        <v>-19418922618</v>
      </c>
      <c r="Q65" s="5">
        <v>-19499893704</v>
      </c>
      <c r="R65" s="5">
        <v>-16530504307</v>
      </c>
      <c r="S65" s="5">
        <v>-15140031832</v>
      </c>
      <c r="T65" s="5">
        <v>-16227581985</v>
      </c>
      <c r="U65" s="5">
        <v>-16560187579</v>
      </c>
      <c r="V65" s="5">
        <v>-16319528318</v>
      </c>
      <c r="W65" s="5">
        <v>-14735021199</v>
      </c>
      <c r="X65" s="5">
        <v>-11941939388</v>
      </c>
      <c r="Y65" s="5">
        <v>-11088076174</v>
      </c>
      <c r="Z65" s="5">
        <v>-9607811510</v>
      </c>
    </row>
    <row r="66" spans="3:26" ht="15.5" x14ac:dyDescent="0.35">
      <c r="C66" t="s">
        <v>27</v>
      </c>
      <c r="D66" s="5">
        <v>-439659422</v>
      </c>
      <c r="E66" s="5">
        <v>-169086908</v>
      </c>
      <c r="F66" s="5">
        <v>-730812428</v>
      </c>
      <c r="G66" s="5">
        <v>-848382221</v>
      </c>
      <c r="I66" s="5">
        <v>-3555577551</v>
      </c>
      <c r="J66" s="5">
        <v>-4992688635</v>
      </c>
      <c r="K66" s="5">
        <v>-6233174178</v>
      </c>
      <c r="L66" s="5">
        <v>-6293938279</v>
      </c>
      <c r="M66" s="5">
        <v>-6808396310</v>
      </c>
      <c r="N66" s="5">
        <v>-7847644426</v>
      </c>
      <c r="O66" s="5">
        <v>-9479638689</v>
      </c>
      <c r="P66" s="5">
        <v>-10104456579</v>
      </c>
      <c r="Q66" s="5">
        <v>-14904162822</v>
      </c>
      <c r="R66" s="5">
        <v>-16536732161</v>
      </c>
      <c r="S66" s="5">
        <v>-9047956453</v>
      </c>
      <c r="T66" s="5">
        <v>-11161585961</v>
      </c>
      <c r="U66" s="5">
        <v>-5068944763</v>
      </c>
      <c r="V66" s="5">
        <v>-6834554024</v>
      </c>
      <c r="W66" s="5">
        <v>-8714392727</v>
      </c>
      <c r="X66" s="5">
        <v>-7544111351</v>
      </c>
      <c r="Y66" s="5">
        <v>-9774308811</v>
      </c>
      <c r="Z66" s="5">
        <v>-6399374451</v>
      </c>
    </row>
    <row r="67" spans="3:26" ht="15.5" x14ac:dyDescent="0.35">
      <c r="C67" t="s">
        <v>431</v>
      </c>
      <c r="D67" s="5">
        <v>98190885</v>
      </c>
      <c r="E67" s="5">
        <v>40268580</v>
      </c>
      <c r="F67" s="5">
        <v>38139427</v>
      </c>
      <c r="G67" s="5">
        <v>34528089</v>
      </c>
      <c r="I67" s="5">
        <v>115973417</v>
      </c>
      <c r="J67" s="5">
        <v>194388886</v>
      </c>
      <c r="K67" s="5">
        <v>73994487</v>
      </c>
      <c r="L67" s="5">
        <v>54280733</v>
      </c>
      <c r="M67" s="5">
        <v>31791878</v>
      </c>
      <c r="N67" s="5">
        <v>138766668</v>
      </c>
      <c r="O67" s="5">
        <v>164778990</v>
      </c>
      <c r="P67" s="5">
        <v>327392038</v>
      </c>
      <c r="Q67" s="5">
        <v>401168626</v>
      </c>
      <c r="R67" s="5">
        <v>675720647</v>
      </c>
      <c r="S67" s="5">
        <v>955833393</v>
      </c>
      <c r="T67" s="5">
        <v>1003828006</v>
      </c>
      <c r="U67" s="5">
        <v>599128705</v>
      </c>
      <c r="V67" s="5">
        <v>1239973020</v>
      </c>
      <c r="W67" s="5">
        <v>1403044213</v>
      </c>
      <c r="X67" s="5">
        <v>1749535697</v>
      </c>
      <c r="Y67" s="5">
        <v>1518996487</v>
      </c>
      <c r="Z67" s="5">
        <v>658008305</v>
      </c>
    </row>
    <row r="68" spans="3:26" ht="15.5" x14ac:dyDescent="0.35">
      <c r="C68" t="s">
        <v>432</v>
      </c>
      <c r="D68" s="5">
        <v>3464220</v>
      </c>
      <c r="E68" s="5">
        <v>-1106633</v>
      </c>
      <c r="F68" s="5">
        <v>-46335</v>
      </c>
      <c r="G68" s="5">
        <v>16555314</v>
      </c>
      <c r="I68" s="5">
        <v>19238521</v>
      </c>
      <c r="J68" s="5">
        <v>38944597</v>
      </c>
      <c r="K68" s="5">
        <v>-47995644</v>
      </c>
      <c r="L68" s="5">
        <v>358348</v>
      </c>
      <c r="M68" s="5">
        <v>-10606465</v>
      </c>
      <c r="N68" s="5">
        <v>70207480</v>
      </c>
      <c r="O68" s="5">
        <v>-306283378</v>
      </c>
      <c r="P68" s="5">
        <v>77232148</v>
      </c>
      <c r="Q68" s="5">
        <v>-43629165</v>
      </c>
      <c r="R68" s="5">
        <v>-658437464</v>
      </c>
      <c r="S68" s="5">
        <v>-6151282</v>
      </c>
      <c r="T68" s="5">
        <v>-769577563</v>
      </c>
      <c r="U68" s="5">
        <v>1770676117</v>
      </c>
      <c r="V68" s="5">
        <v>226070968</v>
      </c>
      <c r="W68" s="5">
        <v>-474164076</v>
      </c>
      <c r="X68" s="5">
        <v>-709145082</v>
      </c>
      <c r="Y68" s="5">
        <v>-722348868</v>
      </c>
      <c r="Z68" s="5">
        <v>-262740868</v>
      </c>
    </row>
    <row r="69" spans="3:26" ht="15.5" x14ac:dyDescent="0.35">
      <c r="C69" t="s">
        <v>433</v>
      </c>
      <c r="F69" s="5">
        <v>4700000</v>
      </c>
      <c r="I69" s="5">
        <v>4700000</v>
      </c>
      <c r="J69" s="5">
        <v>3251900000</v>
      </c>
      <c r="K69" s="5">
        <v>5688308910</v>
      </c>
      <c r="N69" s="5">
        <v>6000000</v>
      </c>
      <c r="O69" s="5">
        <v>19794494</v>
      </c>
      <c r="P69" s="5">
        <v>32250000</v>
      </c>
      <c r="Q69" s="5">
        <v>6207590720</v>
      </c>
    </row>
    <row r="70" spans="3:26" ht="15.5" x14ac:dyDescent="0.35">
      <c r="C70" t="s">
        <v>434</v>
      </c>
      <c r="D70" s="5">
        <v>2127034239</v>
      </c>
      <c r="F70" s="5">
        <v>4700000</v>
      </c>
      <c r="G70" s="5">
        <v>-1208793477</v>
      </c>
      <c r="I70" s="5">
        <v>4700000</v>
      </c>
      <c r="J70" s="5">
        <v>3251900000</v>
      </c>
      <c r="K70" s="5">
        <v>5688308910</v>
      </c>
      <c r="N70" s="5">
        <v>6000000</v>
      </c>
      <c r="O70" s="5">
        <v>19794494</v>
      </c>
      <c r="P70" s="5">
        <v>32250000</v>
      </c>
      <c r="Q70" s="5">
        <v>6207590720</v>
      </c>
    </row>
    <row r="71" spans="3:26" ht="15.5" x14ac:dyDescent="0.35">
      <c r="C71" t="s">
        <v>435</v>
      </c>
      <c r="D71" s="5">
        <v>-138650943</v>
      </c>
      <c r="E71" s="5">
        <v>-138650943</v>
      </c>
      <c r="F71" s="5">
        <v>-113697816</v>
      </c>
      <c r="G71" s="5">
        <v>-144737884</v>
      </c>
      <c r="I71" s="5">
        <v>-538928643</v>
      </c>
      <c r="J71" s="5">
        <v>-445958158</v>
      </c>
      <c r="K71" s="5">
        <v>-445085115</v>
      </c>
      <c r="L71" s="5">
        <v>-393835889</v>
      </c>
      <c r="M71" s="5">
        <v>-384350196</v>
      </c>
      <c r="N71" s="5">
        <v>-802180479</v>
      </c>
      <c r="O71" s="5">
        <v>-814553399</v>
      </c>
      <c r="P71" s="5">
        <v>-817126777</v>
      </c>
      <c r="Q71" s="5">
        <v>-846328678</v>
      </c>
      <c r="R71" s="5">
        <v>-34808792</v>
      </c>
      <c r="S71" s="5">
        <v>-17936791</v>
      </c>
      <c r="T71" s="5">
        <v>-18055104</v>
      </c>
      <c r="U71" s="5">
        <v>-23450473</v>
      </c>
      <c r="V71" s="5">
        <v>-431252950</v>
      </c>
      <c r="W71" s="5">
        <v>-431639645</v>
      </c>
      <c r="X71" s="5">
        <v>-147690012</v>
      </c>
      <c r="Y71" s="5">
        <v>-58544531</v>
      </c>
      <c r="Z71" s="5">
        <v>-152775467</v>
      </c>
    </row>
    <row r="72" spans="3:26" ht="15.5" x14ac:dyDescent="0.35">
      <c r="C72" t="s">
        <v>96</v>
      </c>
      <c r="D72" s="5">
        <v>-13188433448</v>
      </c>
      <c r="E72" s="5">
        <v>-9559141960</v>
      </c>
      <c r="F72" s="5">
        <v>-14357399933</v>
      </c>
      <c r="G72" s="5">
        <v>-12561633415</v>
      </c>
      <c r="I72" s="5">
        <v>-48811947927</v>
      </c>
      <c r="J72" s="5">
        <v>-50181414226</v>
      </c>
      <c r="K72" s="5">
        <v>-38421252102</v>
      </c>
      <c r="L72" s="5">
        <v>-42220771541</v>
      </c>
      <c r="M72" s="5">
        <v>-36862544630</v>
      </c>
      <c r="N72" s="5">
        <v>-22400440775</v>
      </c>
      <c r="O72" s="5">
        <v>-55082344851</v>
      </c>
      <c r="P72" s="5">
        <v>-58631997542</v>
      </c>
      <c r="Q72" s="5">
        <v>-35974374067</v>
      </c>
      <c r="R72" s="5">
        <v>-62209131234</v>
      </c>
      <c r="S72" s="5">
        <v>-46791824748</v>
      </c>
      <c r="T72" s="5">
        <v>-49312237960</v>
      </c>
      <c r="U72" s="5">
        <v>-45446192980</v>
      </c>
      <c r="V72" s="5">
        <v>-50074658254</v>
      </c>
      <c r="W72" s="5">
        <v>-45971893122</v>
      </c>
      <c r="X72" s="5">
        <v>-42594867480</v>
      </c>
      <c r="Y72" s="5">
        <v>-39063273271</v>
      </c>
      <c r="Z72" s="5">
        <v>-38850109611</v>
      </c>
    </row>
    <row r="73" spans="3:26" ht="15.5" x14ac:dyDescent="0.35">
      <c r="C73" t="s">
        <v>29</v>
      </c>
      <c r="D73" s="5">
        <v>631807373</v>
      </c>
      <c r="E73" s="5">
        <v>-8755939817</v>
      </c>
      <c r="F73" s="5">
        <v>-7309258735</v>
      </c>
      <c r="G73" s="5">
        <v>9259252478</v>
      </c>
      <c r="I73" s="5">
        <v>1401249955</v>
      </c>
      <c r="J73" s="5">
        <v>12771499814</v>
      </c>
      <c r="K73" s="5">
        <v>27654152012</v>
      </c>
      <c r="L73" s="5">
        <v>-10913760713</v>
      </c>
      <c r="M73" s="5">
        <v>-43067436201</v>
      </c>
      <c r="N73" s="5">
        <v>-50357557624</v>
      </c>
      <c r="O73" s="5">
        <v>-11595481867</v>
      </c>
      <c r="P73" s="5">
        <v>-7361578252</v>
      </c>
      <c r="Q73" s="5">
        <v>29116026166</v>
      </c>
      <c r="R73" s="5">
        <v>2739531464</v>
      </c>
      <c r="S73" s="5">
        <v>23571423796</v>
      </c>
      <c r="T73" s="5">
        <v>39304859452</v>
      </c>
      <c r="U73" s="5">
        <v>61164663344</v>
      </c>
      <c r="V73" s="5">
        <v>56254148351</v>
      </c>
      <c r="W73" s="5">
        <v>58130052590</v>
      </c>
      <c r="X73" s="5">
        <v>50415707507</v>
      </c>
      <c r="Y73" s="5">
        <v>53523867502</v>
      </c>
      <c r="Z73" s="5">
        <v>32991302672</v>
      </c>
    </row>
    <row r="74" spans="3:26" ht="15.5" x14ac:dyDescent="0.35">
      <c r="C74" t="s">
        <v>28</v>
      </c>
      <c r="E74" s="5">
        <v>-153748660</v>
      </c>
      <c r="F74" s="5">
        <v>-2524788499</v>
      </c>
      <c r="G74" s="5">
        <v>-322271545</v>
      </c>
      <c r="I74" s="5">
        <v>-3491603136</v>
      </c>
      <c r="J74" s="5">
        <v>-1289086182</v>
      </c>
      <c r="K74" s="5">
        <v>-2505996602</v>
      </c>
      <c r="L74" s="5">
        <v>-1591993150</v>
      </c>
      <c r="M74" s="5">
        <v>981887334</v>
      </c>
      <c r="N74" s="5">
        <v>-247323481</v>
      </c>
      <c r="O74" s="5">
        <v>-2105530235</v>
      </c>
      <c r="P74" s="5">
        <v>-2699276526</v>
      </c>
      <c r="Q74" s="5">
        <v>-1387333038</v>
      </c>
      <c r="R74" s="5">
        <v>-3394613077</v>
      </c>
      <c r="S74" s="5">
        <v>-7852470057</v>
      </c>
      <c r="T74" s="5">
        <v>-9608866846</v>
      </c>
      <c r="U74" s="5">
        <v>-13962683450</v>
      </c>
      <c r="V74" s="5">
        <v>-14876178177</v>
      </c>
      <c r="W74" s="5">
        <v>-13884527449</v>
      </c>
      <c r="X74" s="5">
        <v>-9983694113</v>
      </c>
      <c r="Y74" s="5">
        <v>-10349259913</v>
      </c>
      <c r="Z74" s="5">
        <v>-6166271250</v>
      </c>
    </row>
    <row r="75" spans="3:26" ht="15.5" x14ac:dyDescent="0.35">
      <c r="C75" t="s">
        <v>97</v>
      </c>
      <c r="E75" s="5">
        <v>-153748660</v>
      </c>
      <c r="F75" s="5">
        <v>-485930550</v>
      </c>
      <c r="G75" s="5">
        <v>429436275</v>
      </c>
      <c r="I75" s="5">
        <v>-614994640</v>
      </c>
      <c r="J75" s="5">
        <v>-172085453</v>
      </c>
      <c r="K75" s="5">
        <v>-206623010</v>
      </c>
      <c r="O75" s="5">
        <v>-3439608000</v>
      </c>
      <c r="P75" s="5">
        <v>-2289636968</v>
      </c>
      <c r="Q75" s="5">
        <v>-2250785218</v>
      </c>
      <c r="R75" s="5">
        <v>-2442878879</v>
      </c>
      <c r="S75" s="5">
        <v>-6663222261</v>
      </c>
      <c r="W75" s="5">
        <v>-15552933914</v>
      </c>
      <c r="X75" s="5">
        <v>-10568016424</v>
      </c>
      <c r="Y75" s="5">
        <v>-10822799286</v>
      </c>
      <c r="Z75" s="5">
        <v>-8026135013</v>
      </c>
    </row>
    <row r="76" spans="3:26" ht="15.5" x14ac:dyDescent="0.35">
      <c r="C76" t="s">
        <v>98</v>
      </c>
      <c r="F76" s="5">
        <v>-2038857949</v>
      </c>
      <c r="G76" s="5">
        <v>-751707820</v>
      </c>
      <c r="I76" s="5">
        <v>-2876608496</v>
      </c>
      <c r="J76" s="5">
        <v>-1117000729</v>
      </c>
      <c r="K76" s="5">
        <v>-2299373592</v>
      </c>
      <c r="L76" s="5">
        <v>-1591993150</v>
      </c>
      <c r="M76" s="5">
        <v>981887334</v>
      </c>
      <c r="N76" s="5">
        <v>-247323481</v>
      </c>
      <c r="O76" s="5">
        <v>1334077765</v>
      </c>
      <c r="P76" s="5">
        <v>-409639558</v>
      </c>
      <c r="Q76" s="5">
        <v>863452180</v>
      </c>
      <c r="R76" s="5">
        <v>-951734198</v>
      </c>
      <c r="S76" s="5">
        <v>-1189247796</v>
      </c>
      <c r="W76" s="5">
        <v>1668406465</v>
      </c>
      <c r="X76" s="5">
        <v>584322311</v>
      </c>
      <c r="Y76" s="5">
        <v>473539373</v>
      </c>
      <c r="Z76" s="5">
        <v>1859863763</v>
      </c>
    </row>
    <row r="77" spans="3:26" ht="15.5" x14ac:dyDescent="0.35">
      <c r="C77" t="s">
        <v>99</v>
      </c>
      <c r="E77" s="5">
        <v>-153748660</v>
      </c>
      <c r="F77" s="5">
        <v>-2524788499</v>
      </c>
      <c r="G77" s="5">
        <v>-322271545</v>
      </c>
      <c r="I77" s="5">
        <v>-3491603136</v>
      </c>
      <c r="J77" s="5">
        <v>-1289086182</v>
      </c>
      <c r="K77" s="5">
        <v>-2505996602</v>
      </c>
      <c r="L77" s="5">
        <v>-1591993150</v>
      </c>
      <c r="M77" s="5">
        <v>981887334</v>
      </c>
      <c r="N77" s="5">
        <v>-247323481</v>
      </c>
      <c r="O77" s="5">
        <v>-2105530235</v>
      </c>
      <c r="P77" s="5">
        <v>-2699276526</v>
      </c>
      <c r="Q77" s="5">
        <v>-1387333038</v>
      </c>
      <c r="R77" s="5">
        <v>-3394613077</v>
      </c>
      <c r="S77" s="5">
        <v>-7852470057</v>
      </c>
      <c r="T77" s="5">
        <v>-9608866846</v>
      </c>
      <c r="U77" s="5">
        <v>-13962683450</v>
      </c>
      <c r="V77" s="5">
        <v>-14876178177</v>
      </c>
      <c r="W77" s="5">
        <v>-13884527449</v>
      </c>
      <c r="X77" s="5">
        <v>-9983694113</v>
      </c>
      <c r="Y77" s="5">
        <v>-10349259913</v>
      </c>
      <c r="Z77" s="5">
        <v>-6166271250</v>
      </c>
    </row>
    <row r="78" spans="3:26" ht="15.5" x14ac:dyDescent="0.35">
      <c r="C78" t="s">
        <v>254</v>
      </c>
      <c r="D78" s="5">
        <v>631807373</v>
      </c>
      <c r="E78" s="5">
        <v>-8909688477</v>
      </c>
      <c r="F78" s="5">
        <v>-9834047234</v>
      </c>
      <c r="G78" s="5">
        <v>8936980933</v>
      </c>
      <c r="I78" s="5">
        <v>-2090353181</v>
      </c>
      <c r="J78" s="5">
        <v>11482413632</v>
      </c>
      <c r="K78" s="5">
        <v>25148155410</v>
      </c>
      <c r="L78" s="5">
        <v>-12505753863</v>
      </c>
      <c r="M78" s="5">
        <v>-42085548867</v>
      </c>
      <c r="N78" s="5">
        <v>-50604881105</v>
      </c>
      <c r="O78" s="5">
        <v>-13701012102</v>
      </c>
      <c r="P78" s="5">
        <v>-10060854778</v>
      </c>
      <c r="Q78" s="5">
        <v>27728693128</v>
      </c>
      <c r="R78" s="5">
        <v>-655081613</v>
      </c>
      <c r="S78" s="5">
        <v>15718953739</v>
      </c>
      <c r="T78" s="5">
        <v>29695992606</v>
      </c>
      <c r="U78" s="5">
        <v>47201979894</v>
      </c>
      <c r="V78" s="5">
        <v>41377970174</v>
      </c>
      <c r="W78" s="5">
        <v>44245525141</v>
      </c>
      <c r="X78" s="5">
        <v>40432013394</v>
      </c>
      <c r="Y78" s="5">
        <v>43174607589</v>
      </c>
      <c r="Z78" s="5">
        <v>26825031422</v>
      </c>
    </row>
    <row r="79" spans="3:26" ht="15.5" x14ac:dyDescent="0.35">
      <c r="C79" t="s">
        <v>255</v>
      </c>
      <c r="X79" s="5">
        <v>-10500318599</v>
      </c>
      <c r="Y79" s="5">
        <v>-11129700111</v>
      </c>
      <c r="Z79" s="5">
        <v>-6372845755</v>
      </c>
    </row>
    <row r="80" spans="3:26" ht="15.5" x14ac:dyDescent="0.35">
      <c r="C80" t="s">
        <v>100</v>
      </c>
      <c r="D80" s="5">
        <v>631807373</v>
      </c>
      <c r="E80" s="5">
        <v>-8909688477</v>
      </c>
      <c r="F80" s="5">
        <v>-9834047234</v>
      </c>
      <c r="G80" s="5">
        <v>8936980933</v>
      </c>
      <c r="I80" s="5">
        <v>-2090353181</v>
      </c>
      <c r="J80" s="5">
        <v>11482413632</v>
      </c>
      <c r="K80" s="5">
        <v>25148155410</v>
      </c>
      <c r="L80" s="5">
        <v>-12505753863</v>
      </c>
      <c r="M80" s="5">
        <v>-42085548867</v>
      </c>
      <c r="N80" s="5">
        <v>-50604881105</v>
      </c>
      <c r="O80" s="5">
        <v>-13701012102</v>
      </c>
      <c r="P80" s="5">
        <v>-10060854778</v>
      </c>
      <c r="Q80" s="5">
        <v>27728693128</v>
      </c>
      <c r="R80" s="5">
        <v>-655081613</v>
      </c>
      <c r="S80" s="5">
        <v>15718953739</v>
      </c>
      <c r="T80" s="5">
        <v>29695992606</v>
      </c>
      <c r="U80" s="5">
        <v>47201979894</v>
      </c>
      <c r="V80" s="5">
        <v>41377970174</v>
      </c>
      <c r="W80" s="5">
        <v>44245525141</v>
      </c>
      <c r="X80" s="5">
        <v>29931694795</v>
      </c>
      <c r="Y80" s="5">
        <v>32044907478</v>
      </c>
      <c r="Z80" s="5">
        <v>20452185667</v>
      </c>
    </row>
    <row r="81" spans="2:26" ht="15.5" x14ac:dyDescent="0.35">
      <c r="C81" t="s">
        <v>101</v>
      </c>
      <c r="D81" s="5">
        <v>-704888289</v>
      </c>
      <c r="E81" s="5">
        <v>-704888290</v>
      </c>
      <c r="F81" s="5">
        <v>-1302639030</v>
      </c>
      <c r="G81" s="5">
        <v>-300765622</v>
      </c>
      <c r="I81" s="5">
        <v>-2204935897</v>
      </c>
      <c r="J81" s="5">
        <v>-947900937</v>
      </c>
      <c r="K81" s="5">
        <v>-1632691065</v>
      </c>
      <c r="L81" s="5">
        <v>2952565507</v>
      </c>
      <c r="M81" s="5">
        <v>13647450042</v>
      </c>
      <c r="N81" s="5">
        <v>2190504574</v>
      </c>
      <c r="O81" s="5">
        <v>-5104978914</v>
      </c>
      <c r="P81" s="5">
        <v>7614161904</v>
      </c>
      <c r="Q81" s="5">
        <v>-4932171582</v>
      </c>
      <c r="R81" s="5">
        <v>-3012022167</v>
      </c>
      <c r="S81" s="5">
        <v>771639977</v>
      </c>
    </row>
    <row r="82" spans="2:26" ht="15.5" x14ac:dyDescent="0.35">
      <c r="C82" t="s">
        <v>102</v>
      </c>
      <c r="D82" s="5">
        <v>-704888289</v>
      </c>
      <c r="E82" s="5">
        <v>-704888290</v>
      </c>
      <c r="F82" s="5">
        <v>-1302639030</v>
      </c>
      <c r="G82" s="5">
        <v>-300765622</v>
      </c>
      <c r="I82" s="5">
        <v>-2204935897</v>
      </c>
      <c r="J82" s="5">
        <v>-947900937</v>
      </c>
      <c r="K82" s="5">
        <v>-1632691065</v>
      </c>
      <c r="L82" s="5">
        <v>2952565507</v>
      </c>
      <c r="M82" s="5">
        <v>13647450042</v>
      </c>
      <c r="N82" s="5">
        <v>2190504574</v>
      </c>
      <c r="O82" s="5">
        <v>-5104978914</v>
      </c>
      <c r="P82" s="5">
        <v>7614161904</v>
      </c>
      <c r="Q82" s="5">
        <v>-4932171582</v>
      </c>
      <c r="R82" s="5">
        <v>-3012022167</v>
      </c>
      <c r="S82" s="5">
        <v>771639977</v>
      </c>
    </row>
    <row r="83" spans="2:26" ht="15.5" x14ac:dyDescent="0.35">
      <c r="C83" t="s">
        <v>103</v>
      </c>
      <c r="D83" s="5">
        <v>-73080916</v>
      </c>
      <c r="E83" s="5">
        <v>-9614576767</v>
      </c>
      <c r="F83" s="5">
        <v>-11136686264</v>
      </c>
      <c r="G83" s="5">
        <v>8636215311</v>
      </c>
      <c r="I83" s="5">
        <v>-4295289078</v>
      </c>
      <c r="J83" s="5">
        <v>10534512695</v>
      </c>
      <c r="K83" s="5">
        <v>23515464345</v>
      </c>
      <c r="L83" s="5">
        <v>-9553188356</v>
      </c>
      <c r="M83" s="5">
        <v>-28438098825</v>
      </c>
      <c r="N83" s="5">
        <v>-48414376531</v>
      </c>
      <c r="O83" s="5">
        <v>-18805991016</v>
      </c>
      <c r="P83" s="5">
        <v>-2446692874</v>
      </c>
      <c r="Q83" s="5">
        <v>22796521546</v>
      </c>
      <c r="R83" s="5">
        <v>-3667103780</v>
      </c>
      <c r="S83" s="5">
        <v>16490593716</v>
      </c>
      <c r="T83" s="5">
        <v>29695992606</v>
      </c>
      <c r="U83" s="5">
        <v>47201979894</v>
      </c>
      <c r="V83" s="5">
        <v>41377970174</v>
      </c>
      <c r="W83" s="5">
        <v>44245525141</v>
      </c>
    </row>
    <row r="84" spans="2:26" ht="15.5" x14ac:dyDescent="0.35">
      <c r="C84" t="s">
        <v>104</v>
      </c>
      <c r="D84" s="5">
        <v>631807373</v>
      </c>
      <c r="E84" s="5">
        <v>-8909688477</v>
      </c>
      <c r="F84" s="5">
        <v>-9834047235</v>
      </c>
      <c r="G84" s="5">
        <v>8936980933</v>
      </c>
      <c r="I84" s="5">
        <v>-2090353181</v>
      </c>
      <c r="J84" s="5">
        <v>11482413632</v>
      </c>
      <c r="K84" s="5">
        <v>25148155410</v>
      </c>
      <c r="L84" s="5">
        <v>-12505753863</v>
      </c>
      <c r="M84" s="5">
        <v>-42085548867</v>
      </c>
      <c r="N84" s="5">
        <v>-50604881105</v>
      </c>
      <c r="O84" s="5">
        <v>-13701012102</v>
      </c>
      <c r="P84" s="5">
        <v>-10060854778</v>
      </c>
      <c r="Q84" s="5">
        <v>27728693128</v>
      </c>
      <c r="R84" s="5">
        <v>-655081613</v>
      </c>
      <c r="S84" s="5">
        <v>15718953739</v>
      </c>
      <c r="T84" s="5">
        <v>29695992606</v>
      </c>
      <c r="U84" s="5">
        <v>47201979894</v>
      </c>
      <c r="V84" s="5">
        <v>41377970174</v>
      </c>
      <c r="W84" s="5">
        <v>44245525141</v>
      </c>
      <c r="X84" s="5">
        <v>29931694795</v>
      </c>
      <c r="Y84" s="5">
        <v>32044907478</v>
      </c>
      <c r="Z84" s="5">
        <v>20452185667</v>
      </c>
    </row>
    <row r="85" spans="2:26" ht="15.5" x14ac:dyDescent="0.35">
      <c r="C85" t="s">
        <v>8</v>
      </c>
      <c r="D85" s="5">
        <v>-1660066622</v>
      </c>
      <c r="E85" s="5">
        <v>-8783442279</v>
      </c>
      <c r="F85" s="5">
        <v>-10004098598</v>
      </c>
      <c r="G85" s="5">
        <v>1860747207</v>
      </c>
      <c r="I85" s="5">
        <v>-12815299924</v>
      </c>
      <c r="J85" s="5">
        <v>3245076438</v>
      </c>
      <c r="K85" s="5">
        <v>11152186388</v>
      </c>
      <c r="L85" s="5">
        <v>-8679175676</v>
      </c>
      <c r="M85" s="5">
        <v>-18677029383</v>
      </c>
      <c r="N85" s="5">
        <v>-40353786990</v>
      </c>
      <c r="O85" s="5">
        <v>-20988195692</v>
      </c>
      <c r="P85" s="5">
        <v>-5463103040</v>
      </c>
      <c r="Q85" s="5">
        <v>13770455639</v>
      </c>
      <c r="R85" s="5">
        <v>-4363062231</v>
      </c>
      <c r="S85" s="5">
        <v>8193015526</v>
      </c>
      <c r="T85" s="5">
        <v>20107932419</v>
      </c>
      <c r="U85" s="5">
        <v>35547434533</v>
      </c>
      <c r="V85" s="5">
        <v>32740503530</v>
      </c>
      <c r="W85" s="5">
        <v>33702688904</v>
      </c>
    </row>
    <row r="86" spans="2:26" ht="15.5" x14ac:dyDescent="0.35">
      <c r="C86" t="s">
        <v>436</v>
      </c>
    </row>
    <row r="87" spans="2:26" ht="15.5" x14ac:dyDescent="0.35">
      <c r="C87" t="s">
        <v>106</v>
      </c>
      <c r="D87" s="5">
        <v>631807373</v>
      </c>
      <c r="E87" s="5">
        <v>-8909688477</v>
      </c>
      <c r="F87" s="5">
        <v>-9834047235</v>
      </c>
      <c r="G87" s="5">
        <v>8936980933</v>
      </c>
      <c r="I87" s="5">
        <v>-2090353181</v>
      </c>
      <c r="J87" s="5">
        <v>11482413632</v>
      </c>
      <c r="K87" s="5">
        <v>25148155410</v>
      </c>
      <c r="L87" s="5">
        <v>-12505753863</v>
      </c>
      <c r="M87" s="5">
        <v>-42085548867</v>
      </c>
      <c r="N87" s="5">
        <v>-50604881105</v>
      </c>
      <c r="O87" s="5">
        <v>-13701012102</v>
      </c>
      <c r="P87" s="5">
        <v>-10060854778</v>
      </c>
      <c r="Q87" s="5">
        <v>27728693128</v>
      </c>
      <c r="R87" s="5">
        <v>-655081613</v>
      </c>
      <c r="S87" s="5">
        <v>15718953739</v>
      </c>
      <c r="T87" s="5">
        <v>29695992606</v>
      </c>
      <c r="U87" s="5">
        <v>47201979894</v>
      </c>
      <c r="V87" s="5">
        <v>41377970174</v>
      </c>
      <c r="W87" s="5">
        <v>44245525141</v>
      </c>
      <c r="X87" s="5">
        <v>29931694795</v>
      </c>
      <c r="Y87" s="5">
        <v>32044907478</v>
      </c>
      <c r="Z87" s="5">
        <v>20452185667</v>
      </c>
    </row>
    <row r="88" spans="2:26" ht="15.5" x14ac:dyDescent="0.35">
      <c r="C88" t="s">
        <v>107</v>
      </c>
      <c r="D88" s="5">
        <v>-73080916</v>
      </c>
      <c r="E88" s="5">
        <v>-9614576767</v>
      </c>
      <c r="F88" s="5">
        <v>-11136686264</v>
      </c>
      <c r="G88" s="5">
        <v>8636215310</v>
      </c>
      <c r="I88" s="5">
        <v>-4295289078</v>
      </c>
      <c r="J88" s="5">
        <v>10534512695</v>
      </c>
      <c r="K88" s="5">
        <v>23515464345</v>
      </c>
      <c r="L88" s="5">
        <v>-9553188356</v>
      </c>
      <c r="M88" s="5">
        <v>-28438098825</v>
      </c>
      <c r="N88" s="5">
        <v>-48414376531</v>
      </c>
      <c r="O88" s="5">
        <v>-18805991016</v>
      </c>
      <c r="P88" s="5">
        <v>-2446692875</v>
      </c>
      <c r="Q88" s="5">
        <v>22796521546</v>
      </c>
      <c r="R88" s="5">
        <v>-3667103781</v>
      </c>
      <c r="S88" s="5">
        <v>16490593716</v>
      </c>
      <c r="T88" s="5">
        <v>29695992606</v>
      </c>
      <c r="U88" s="5">
        <v>47201979894</v>
      </c>
      <c r="V88" s="5">
        <v>41377970174</v>
      </c>
      <c r="W88" s="5">
        <v>44245525141</v>
      </c>
    </row>
    <row r="89" spans="2:26" ht="15.5" x14ac:dyDescent="0.35">
      <c r="C89" t="s">
        <v>108</v>
      </c>
      <c r="D89" s="5">
        <v>-73080916</v>
      </c>
      <c r="E89" s="5">
        <v>-9614576767</v>
      </c>
      <c r="F89" s="5">
        <v>-11136686264</v>
      </c>
      <c r="G89" s="5">
        <v>8636215310</v>
      </c>
      <c r="I89" s="5">
        <v>-4295289078</v>
      </c>
      <c r="J89" s="5">
        <v>10534512695</v>
      </c>
      <c r="K89" s="5">
        <v>23515464345</v>
      </c>
      <c r="L89" s="5">
        <v>-9553188356</v>
      </c>
      <c r="M89" s="5">
        <v>-28438098825</v>
      </c>
      <c r="N89" s="5">
        <v>-48414376531</v>
      </c>
      <c r="O89" s="5">
        <v>-18805991016</v>
      </c>
      <c r="P89" s="5">
        <v>-2446692875</v>
      </c>
      <c r="Q89" s="5">
        <v>22796521546</v>
      </c>
      <c r="R89" s="5">
        <v>-3667103781</v>
      </c>
      <c r="S89" s="5">
        <v>16490593716</v>
      </c>
      <c r="T89" s="5">
        <v>29695992606</v>
      </c>
      <c r="U89" s="5">
        <v>47201979894</v>
      </c>
      <c r="V89" s="5">
        <v>41377970174</v>
      </c>
      <c r="W89" s="5">
        <v>44245525141</v>
      </c>
    </row>
    <row r="91" spans="2:26" ht="15.5" x14ac:dyDescent="0.35">
      <c r="B91" t="s">
        <v>109</v>
      </c>
      <c r="C91" t="s">
        <v>110</v>
      </c>
    </row>
    <row r="92" spans="2:26" ht="15.5" x14ac:dyDescent="0.35">
      <c r="C92" t="s">
        <v>437</v>
      </c>
    </row>
    <row r="93" spans="2:26" ht="15.5" x14ac:dyDescent="0.35">
      <c r="C93" t="s">
        <v>20</v>
      </c>
      <c r="D93" s="5">
        <v>27302435147</v>
      </c>
      <c r="E93" s="5">
        <v>39051073897</v>
      </c>
      <c r="F93" s="5">
        <v>47330769235</v>
      </c>
      <c r="G93" s="5">
        <v>22265632007</v>
      </c>
      <c r="I93" s="5">
        <v>47330769235</v>
      </c>
      <c r="J93" s="5">
        <v>25730902133</v>
      </c>
      <c r="K93" s="5">
        <v>31544846417</v>
      </c>
      <c r="L93" s="5">
        <v>15904581450</v>
      </c>
      <c r="M93" s="5">
        <v>16967491323</v>
      </c>
      <c r="N93" s="5">
        <v>16008303771</v>
      </c>
      <c r="O93" s="5">
        <v>41673451985</v>
      </c>
      <c r="P93" s="5">
        <v>32797085367</v>
      </c>
      <c r="Q93" s="5">
        <v>75977418500</v>
      </c>
      <c r="R93" s="5">
        <v>65222674293</v>
      </c>
      <c r="S93" s="5">
        <v>55168289510</v>
      </c>
      <c r="T93" s="5">
        <v>113460482769</v>
      </c>
      <c r="U93" s="5">
        <v>131482520077</v>
      </c>
      <c r="V93" s="5">
        <v>75111485778</v>
      </c>
      <c r="W93" s="5">
        <v>81513560078</v>
      </c>
      <c r="X93" s="5">
        <v>57368608985</v>
      </c>
      <c r="Y93" s="5">
        <v>54340783059</v>
      </c>
      <c r="Z93" s="5">
        <v>52843344475</v>
      </c>
    </row>
    <row r="94" spans="2:26" ht="15.5" x14ac:dyDescent="0.35">
      <c r="C94" t="s">
        <v>388</v>
      </c>
      <c r="L94" s="5">
        <v>37848152</v>
      </c>
      <c r="M94" s="5">
        <v>37866531</v>
      </c>
      <c r="N94" s="5">
        <v>1415825533</v>
      </c>
      <c r="O94" s="5">
        <v>4529665605</v>
      </c>
      <c r="P94" s="5">
        <v>4540487430</v>
      </c>
      <c r="Q94" s="5">
        <v>4463928484</v>
      </c>
      <c r="R94" s="5">
        <v>5816318407</v>
      </c>
      <c r="S94" s="5">
        <v>4762523508</v>
      </c>
      <c r="T94" s="5">
        <v>7419575693</v>
      </c>
      <c r="U94" s="5">
        <v>7413782565</v>
      </c>
      <c r="V94" s="5">
        <v>12074556124</v>
      </c>
      <c r="W94" s="5">
        <v>13986962724</v>
      </c>
      <c r="X94" s="5">
        <v>12811582713</v>
      </c>
      <c r="Y94" s="5">
        <v>3801388000</v>
      </c>
      <c r="Z94" s="5">
        <v>4540198001</v>
      </c>
    </row>
    <row r="95" spans="2:26" ht="15.5" x14ac:dyDescent="0.35">
      <c r="C95" t="s">
        <v>123</v>
      </c>
      <c r="D95" s="5">
        <v>8892943775</v>
      </c>
      <c r="E95" s="5">
        <v>7424702345</v>
      </c>
      <c r="F95" s="5">
        <v>8009858319</v>
      </c>
      <c r="G95" s="5">
        <v>7621870293</v>
      </c>
      <c r="I95" s="5">
        <v>8009858319</v>
      </c>
      <c r="J95" s="5">
        <v>8034694405</v>
      </c>
      <c r="K95" s="5">
        <v>9168736951</v>
      </c>
      <c r="L95" s="5">
        <v>15056918844</v>
      </c>
    </row>
    <row r="96" spans="2:26" ht="15.5" x14ac:dyDescent="0.35">
      <c r="C96" t="s">
        <v>122</v>
      </c>
      <c r="D96" s="5">
        <v>1569785965</v>
      </c>
      <c r="E96" s="5">
        <v>1592895241</v>
      </c>
      <c r="F96" s="5">
        <v>1864945235</v>
      </c>
      <c r="G96" s="5">
        <v>2754605687</v>
      </c>
      <c r="I96" s="5">
        <v>1864945235</v>
      </c>
      <c r="J96" s="5">
        <v>3013684005</v>
      </c>
      <c r="K96" s="5">
        <v>3126555155</v>
      </c>
      <c r="L96" s="5">
        <v>2834600024</v>
      </c>
    </row>
    <row r="97" spans="3:26" ht="15.5" x14ac:dyDescent="0.35">
      <c r="C97" t="s">
        <v>438</v>
      </c>
      <c r="L97" s="5">
        <v>37848152</v>
      </c>
      <c r="M97" s="5">
        <v>37866531</v>
      </c>
      <c r="N97" s="5">
        <v>1415825533</v>
      </c>
      <c r="O97" s="5">
        <v>4529665605</v>
      </c>
      <c r="P97" s="5">
        <v>4540487430</v>
      </c>
      <c r="Q97" s="5">
        <v>4463928484</v>
      </c>
      <c r="R97" s="5">
        <v>5816318407</v>
      </c>
      <c r="S97" s="5">
        <v>4762523508</v>
      </c>
      <c r="T97" s="5">
        <v>7419575693</v>
      </c>
      <c r="U97" s="5">
        <v>7413782565</v>
      </c>
      <c r="V97" s="5">
        <v>12074556124</v>
      </c>
      <c r="W97" s="5">
        <v>13986962724</v>
      </c>
      <c r="X97" s="5">
        <v>12811582713</v>
      </c>
      <c r="Y97" s="5">
        <v>3801388000</v>
      </c>
      <c r="Z97" s="5">
        <v>4540198001</v>
      </c>
    </row>
    <row r="98" spans="3:26" ht="15.5" x14ac:dyDescent="0.35">
      <c r="C98" t="s">
        <v>395</v>
      </c>
      <c r="D98" s="5">
        <v>14631329644</v>
      </c>
      <c r="E98" s="5">
        <v>11553250370</v>
      </c>
      <c r="F98" s="5">
        <v>10955786135</v>
      </c>
      <c r="G98" s="5">
        <v>14094658973</v>
      </c>
      <c r="I98" s="5">
        <v>10955786135</v>
      </c>
      <c r="J98" s="5">
        <v>14739887582</v>
      </c>
      <c r="K98" s="5">
        <v>13948243950</v>
      </c>
      <c r="L98" s="5">
        <v>13457731803</v>
      </c>
      <c r="M98" s="5">
        <v>12420419887</v>
      </c>
      <c r="N98" s="5">
        <v>11187254479</v>
      </c>
      <c r="O98" s="5">
        <v>16752740394</v>
      </c>
      <c r="P98" s="5">
        <v>15982171439</v>
      </c>
      <c r="Q98" s="5">
        <v>14182484330</v>
      </c>
      <c r="R98" s="5">
        <v>16728278736</v>
      </c>
      <c r="S98" s="5">
        <v>16624859796</v>
      </c>
      <c r="T98" s="5">
        <v>17271344710</v>
      </c>
      <c r="U98" s="5">
        <v>21933995034</v>
      </c>
      <c r="V98" s="5">
        <v>19726387199</v>
      </c>
      <c r="W98" s="5">
        <v>17745299478</v>
      </c>
      <c r="X98" s="5">
        <v>19649740247</v>
      </c>
      <c r="Y98" s="5">
        <v>15829405398</v>
      </c>
      <c r="Z98" s="5">
        <v>14423440868</v>
      </c>
    </row>
    <row r="99" spans="3:26" ht="15.5" x14ac:dyDescent="0.35">
      <c r="C99" t="s">
        <v>397</v>
      </c>
      <c r="D99" s="5">
        <v>7436911034</v>
      </c>
      <c r="E99" s="5">
        <v>5768057939</v>
      </c>
      <c r="F99" s="5">
        <v>4266107522</v>
      </c>
      <c r="G99" s="5">
        <v>5738646203</v>
      </c>
      <c r="I99" s="5">
        <v>4266107522</v>
      </c>
      <c r="J99" s="5">
        <v>5164656846</v>
      </c>
      <c r="K99" s="5">
        <v>3503487868</v>
      </c>
      <c r="L99" s="5">
        <v>3112981488</v>
      </c>
      <c r="M99" s="5">
        <v>3541422961</v>
      </c>
      <c r="N99" s="5">
        <v>4447895014</v>
      </c>
      <c r="O99" s="5">
        <v>3911315819</v>
      </c>
      <c r="P99" s="5">
        <v>3128328827</v>
      </c>
      <c r="Q99" s="5">
        <v>1970509559</v>
      </c>
      <c r="R99" s="5">
        <v>1559160806</v>
      </c>
      <c r="S99" s="5">
        <v>2785163425</v>
      </c>
      <c r="T99" s="5">
        <v>1963825952</v>
      </c>
      <c r="U99" s="5">
        <v>1502910893</v>
      </c>
      <c r="V99" s="5">
        <v>1561085551</v>
      </c>
      <c r="W99" s="5">
        <v>1078619361</v>
      </c>
      <c r="X99" s="5">
        <v>944964790</v>
      </c>
      <c r="Y99" s="5">
        <v>2252236048</v>
      </c>
      <c r="Z99" s="5">
        <v>2044524624</v>
      </c>
    </row>
    <row r="100" spans="3:26" ht="15.5" x14ac:dyDescent="0.35">
      <c r="C100" t="s">
        <v>439</v>
      </c>
      <c r="D100" s="5">
        <v>7436911034</v>
      </c>
      <c r="E100" s="5">
        <v>5768057939</v>
      </c>
      <c r="F100" s="5">
        <v>4266107522</v>
      </c>
      <c r="G100" s="5">
        <v>5738646203</v>
      </c>
      <c r="I100" s="5">
        <v>4266107522</v>
      </c>
      <c r="J100" s="5">
        <v>5164656846</v>
      </c>
      <c r="K100" s="5">
        <v>3503487868</v>
      </c>
      <c r="L100" s="5">
        <v>3112981488</v>
      </c>
      <c r="M100" s="5">
        <v>3541422961</v>
      </c>
      <c r="N100" s="5">
        <v>4447895014</v>
      </c>
      <c r="O100" s="5">
        <v>3911315819</v>
      </c>
      <c r="P100" s="5">
        <v>3128328827</v>
      </c>
      <c r="Q100" s="5">
        <v>1970509559</v>
      </c>
      <c r="R100" s="5">
        <v>1559160806</v>
      </c>
      <c r="S100" s="5">
        <v>2785163425</v>
      </c>
      <c r="T100" s="5">
        <v>1963825952</v>
      </c>
      <c r="U100" s="5">
        <v>1502910893</v>
      </c>
      <c r="V100" s="5">
        <v>1561085551</v>
      </c>
      <c r="W100" s="5">
        <v>1078619361</v>
      </c>
      <c r="X100" s="5">
        <v>944964790</v>
      </c>
      <c r="Y100" s="5">
        <v>2252236048</v>
      </c>
      <c r="Z100" s="5">
        <v>2044524624</v>
      </c>
    </row>
    <row r="101" spans="3:26" ht="15.5" x14ac:dyDescent="0.35">
      <c r="C101" t="s">
        <v>440</v>
      </c>
      <c r="D101" s="5">
        <v>16199931827</v>
      </c>
      <c r="E101" s="5">
        <v>16499881960</v>
      </c>
      <c r="F101" s="5">
        <v>16254671401</v>
      </c>
      <c r="G101" s="5">
        <v>16161367817</v>
      </c>
      <c r="I101" s="5">
        <v>16254671401</v>
      </c>
      <c r="J101" s="5">
        <v>15811967795</v>
      </c>
      <c r="K101" s="5">
        <v>15774373158</v>
      </c>
      <c r="L101" s="5">
        <v>11470299534</v>
      </c>
      <c r="M101" s="5">
        <v>11270925491</v>
      </c>
      <c r="N101" s="5">
        <v>11688377679</v>
      </c>
      <c r="O101" s="5">
        <v>13375578892</v>
      </c>
      <c r="P101" s="5">
        <v>14062178842</v>
      </c>
      <c r="Q101" s="5">
        <v>14051898151</v>
      </c>
      <c r="R101" s="5">
        <v>13231100600</v>
      </c>
      <c r="S101" s="5">
        <v>12503182400</v>
      </c>
      <c r="T101" s="5">
        <v>12268058346</v>
      </c>
      <c r="U101" s="5">
        <v>11972679424</v>
      </c>
      <c r="V101" s="5">
        <v>11397198483</v>
      </c>
      <c r="W101" s="5">
        <v>9861381179</v>
      </c>
      <c r="X101" s="5">
        <v>5184872445</v>
      </c>
      <c r="Y101" s="5">
        <v>10696744789</v>
      </c>
      <c r="Z101" s="5">
        <v>11015655470</v>
      </c>
    </row>
    <row r="102" spans="3:26" ht="15.5" x14ac:dyDescent="0.35">
      <c r="C102" t="s">
        <v>116</v>
      </c>
    </row>
    <row r="103" spans="3:26" ht="15.5" x14ac:dyDescent="0.35">
      <c r="C103" t="s">
        <v>81</v>
      </c>
      <c r="V103" s="5">
        <v>-40480159767</v>
      </c>
      <c r="W103" s="5">
        <v>-40480159767</v>
      </c>
      <c r="X103" s="5">
        <v>-40480159767</v>
      </c>
      <c r="Y103" s="5">
        <v>-38354272702</v>
      </c>
      <c r="Z103" s="5">
        <v>-44471607561</v>
      </c>
    </row>
    <row r="104" spans="3:26" ht="15.5" x14ac:dyDescent="0.35">
      <c r="C104" t="s">
        <v>441</v>
      </c>
      <c r="D104" s="5">
        <v>72988535417</v>
      </c>
      <c r="E104" s="5">
        <v>79128150303</v>
      </c>
      <c r="F104" s="5">
        <v>84741844187</v>
      </c>
      <c r="G104" s="5">
        <v>60365445440</v>
      </c>
      <c r="I104" s="5">
        <v>84741844187</v>
      </c>
      <c r="J104" s="5">
        <v>63251016663</v>
      </c>
      <c r="K104" s="5">
        <v>65753011285</v>
      </c>
      <c r="L104" s="5">
        <v>45838670861</v>
      </c>
      <c r="M104" s="5">
        <v>46037282104</v>
      </c>
      <c r="N104" s="5">
        <v>46633978273</v>
      </c>
      <c r="O104" s="5">
        <v>82150598683</v>
      </c>
      <c r="P104" s="5">
        <v>72353850695</v>
      </c>
      <c r="Q104" s="5">
        <v>112636960298</v>
      </c>
      <c r="R104" s="5">
        <v>104857575749</v>
      </c>
      <c r="S104" s="5">
        <v>94131097109</v>
      </c>
      <c r="T104" s="5">
        <v>155637164025</v>
      </c>
      <c r="U104" s="5">
        <v>175998304683</v>
      </c>
      <c r="V104" s="5">
        <v>122769532304</v>
      </c>
      <c r="W104" s="5">
        <v>126059409353</v>
      </c>
      <c r="X104" s="5">
        <v>98006569478</v>
      </c>
      <c r="Y104" s="5">
        <v>88116856770</v>
      </c>
      <c r="Z104" s="5">
        <v>85983151608</v>
      </c>
    </row>
    <row r="105" spans="3:26" ht="15.5" x14ac:dyDescent="0.35">
      <c r="C105" t="s">
        <v>442</v>
      </c>
    </row>
    <row r="106" spans="3:26" ht="15.5" x14ac:dyDescent="0.35">
      <c r="C106" t="s">
        <v>111</v>
      </c>
      <c r="D106" s="5">
        <v>262876543884</v>
      </c>
      <c r="E106" s="5">
        <v>264354211532</v>
      </c>
      <c r="F106" s="5">
        <v>266662554725</v>
      </c>
      <c r="G106" s="5">
        <v>268313542699</v>
      </c>
      <c r="I106" s="5">
        <v>266662554725</v>
      </c>
      <c r="J106" s="5">
        <v>276086606864</v>
      </c>
      <c r="K106" s="5">
        <v>280881928407</v>
      </c>
      <c r="L106" s="5">
        <v>307372259654</v>
      </c>
      <c r="M106" s="5">
        <v>316740484913</v>
      </c>
      <c r="N106" s="5">
        <v>333865441675</v>
      </c>
      <c r="O106" s="5">
        <v>346446922566</v>
      </c>
      <c r="P106" s="5">
        <v>356274405490</v>
      </c>
      <c r="Q106" s="5">
        <v>361539358945</v>
      </c>
      <c r="R106" s="5">
        <v>361422779264</v>
      </c>
      <c r="S106" s="5">
        <v>275686567443</v>
      </c>
      <c r="T106" s="5">
        <v>249672772967</v>
      </c>
      <c r="U106" s="5">
        <v>245712062746</v>
      </c>
      <c r="V106" s="5">
        <v>212051220560</v>
      </c>
      <c r="W106" s="5">
        <v>203593012978</v>
      </c>
      <c r="X106" s="5">
        <v>201756205979</v>
      </c>
      <c r="Y106" s="5">
        <v>189669738651</v>
      </c>
      <c r="Z106" s="5">
        <v>160603811768</v>
      </c>
    </row>
    <row r="107" spans="3:26" ht="15.5" x14ac:dyDescent="0.35">
      <c r="C107" t="s">
        <v>443</v>
      </c>
      <c r="D107" s="5">
        <v>5152301871</v>
      </c>
      <c r="E107" s="5">
        <v>5290684065</v>
      </c>
      <c r="F107" s="5">
        <v>5429066259</v>
      </c>
      <c r="G107" s="5">
        <v>5520464129</v>
      </c>
      <c r="I107" s="5">
        <v>5429066259</v>
      </c>
      <c r="J107" s="5">
        <v>3653481259</v>
      </c>
      <c r="K107" s="5">
        <v>3973339282</v>
      </c>
      <c r="L107" s="5">
        <v>4190833076</v>
      </c>
      <c r="M107" s="5">
        <v>2583247649</v>
      </c>
      <c r="N107" s="5">
        <v>2854671074</v>
      </c>
      <c r="O107" s="5">
        <v>4460469517</v>
      </c>
      <c r="P107" s="5">
        <v>4819392958</v>
      </c>
      <c r="Q107" s="5">
        <v>5178316399</v>
      </c>
      <c r="R107" s="5">
        <v>6353965839</v>
      </c>
      <c r="S107" s="5">
        <v>6443507901</v>
      </c>
      <c r="T107" s="5">
        <v>5074611873</v>
      </c>
      <c r="U107" s="5">
        <v>5390090845</v>
      </c>
      <c r="V107" s="5">
        <v>5705565317</v>
      </c>
      <c r="W107" s="5">
        <v>6021008294</v>
      </c>
      <c r="X107" s="5">
        <v>6308859530</v>
      </c>
    </row>
    <row r="108" spans="3:26" ht="15.5" x14ac:dyDescent="0.35">
      <c r="C108" t="s">
        <v>444</v>
      </c>
      <c r="D108" s="5">
        <v>3677104839</v>
      </c>
      <c r="E108" s="5">
        <v>4163540110</v>
      </c>
      <c r="F108" s="5">
        <v>4136185522</v>
      </c>
      <c r="G108" s="5">
        <v>3884942518</v>
      </c>
      <c r="I108" s="5">
        <v>4136185522</v>
      </c>
      <c r="J108" s="5">
        <v>4009256916</v>
      </c>
      <c r="K108" s="5">
        <v>3457311322</v>
      </c>
      <c r="L108" s="5">
        <v>2705491630</v>
      </c>
      <c r="M108" s="5">
        <v>2309011829</v>
      </c>
      <c r="N108" s="5">
        <v>2393310342</v>
      </c>
      <c r="O108" s="5">
        <v>3414569353</v>
      </c>
      <c r="P108" s="5">
        <v>3455186222</v>
      </c>
      <c r="Q108" s="5">
        <v>4157938900</v>
      </c>
      <c r="R108" s="5">
        <v>4250014389</v>
      </c>
      <c r="S108" s="5">
        <v>4156397193</v>
      </c>
      <c r="T108" s="5">
        <v>4460108250</v>
      </c>
      <c r="U108" s="5">
        <v>4869412769</v>
      </c>
      <c r="V108" s="5">
        <v>4043353541</v>
      </c>
      <c r="W108" s="5">
        <v>3590998559</v>
      </c>
      <c r="X108" s="5">
        <v>3227055737</v>
      </c>
      <c r="Y108" s="5">
        <v>2612106707</v>
      </c>
      <c r="Z108" s="5">
        <v>2005775904</v>
      </c>
    </row>
    <row r="109" spans="3:26" ht="15.5" x14ac:dyDescent="0.35">
      <c r="C109" t="s">
        <v>113</v>
      </c>
      <c r="D109" s="5">
        <v>4201297154</v>
      </c>
      <c r="E109" s="5">
        <v>4201297153</v>
      </c>
      <c r="F109" s="5">
        <v>4201297154</v>
      </c>
      <c r="G109" s="5">
        <v>4202432161</v>
      </c>
      <c r="I109" s="5">
        <v>4201297154</v>
      </c>
      <c r="J109" s="5">
        <v>4202432161</v>
      </c>
      <c r="K109" s="5">
        <v>5015214055</v>
      </c>
      <c r="L109" s="5">
        <v>6792460219</v>
      </c>
      <c r="M109" s="5">
        <v>9208696349</v>
      </c>
      <c r="N109" s="5">
        <v>11922406328</v>
      </c>
      <c r="O109" s="5">
        <v>12844916825</v>
      </c>
      <c r="P109" s="5">
        <v>9653619549</v>
      </c>
      <c r="Q109" s="5">
        <v>12433796469</v>
      </c>
      <c r="R109" s="5">
        <v>9777790595</v>
      </c>
      <c r="S109" s="5">
        <v>9628828135</v>
      </c>
      <c r="T109" s="5">
        <v>6256055397</v>
      </c>
      <c r="U109" s="5">
        <v>6877609483</v>
      </c>
      <c r="V109" s="5">
        <v>5916341849</v>
      </c>
      <c r="W109" s="5">
        <v>5699216206</v>
      </c>
      <c r="X109" s="5">
        <v>4137382236</v>
      </c>
      <c r="Y109" s="5">
        <v>4074451275</v>
      </c>
      <c r="Z109" s="5">
        <v>5667042399</v>
      </c>
    </row>
    <row r="110" spans="3:26" ht="15.5" x14ac:dyDescent="0.35">
      <c r="C110" t="s">
        <v>445</v>
      </c>
      <c r="D110" s="5">
        <v>298827280284</v>
      </c>
      <c r="E110" s="5">
        <v>299120465615</v>
      </c>
      <c r="F110" s="5">
        <v>299027484069</v>
      </c>
      <c r="G110" s="5">
        <v>299548804595</v>
      </c>
      <c r="I110" s="5">
        <v>299027484069</v>
      </c>
      <c r="J110" s="5">
        <v>296717953688</v>
      </c>
      <c r="K110" s="5">
        <v>302468319096</v>
      </c>
      <c r="L110" s="5">
        <v>326850884064</v>
      </c>
      <c r="M110" s="5">
        <v>336467228963</v>
      </c>
      <c r="N110" s="5">
        <v>357206933704</v>
      </c>
      <c r="O110" s="5">
        <v>378339082866</v>
      </c>
      <c r="P110" s="5">
        <v>385123808372</v>
      </c>
      <c r="Q110" s="5">
        <v>395224103824</v>
      </c>
      <c r="R110" s="5">
        <v>396377930481</v>
      </c>
      <c r="S110" s="5">
        <v>337978631472</v>
      </c>
      <c r="T110" s="5">
        <v>277337842160</v>
      </c>
      <c r="U110" s="5">
        <v>269952263577</v>
      </c>
      <c r="V110" s="5">
        <v>230823732340</v>
      </c>
      <c r="W110" s="5">
        <v>220977655080</v>
      </c>
      <c r="X110" s="5">
        <v>223318115123</v>
      </c>
      <c r="Y110" s="5">
        <v>202340536599</v>
      </c>
      <c r="Z110" s="5">
        <v>169134733463</v>
      </c>
    </row>
    <row r="111" spans="3:26" ht="15.5" x14ac:dyDescent="0.35">
      <c r="C111" t="s">
        <v>117</v>
      </c>
      <c r="D111" s="5">
        <v>371815815701</v>
      </c>
      <c r="E111" s="5">
        <v>378248615918</v>
      </c>
      <c r="F111" s="5">
        <v>383769328256</v>
      </c>
      <c r="G111" s="5">
        <v>359914250035</v>
      </c>
      <c r="I111" s="5">
        <v>383769328256</v>
      </c>
      <c r="J111" s="5">
        <v>359968970351</v>
      </c>
      <c r="K111" s="5">
        <v>368221330381</v>
      </c>
      <c r="L111" s="5">
        <v>372689554925</v>
      </c>
      <c r="M111" s="5">
        <v>382504511067</v>
      </c>
      <c r="N111" s="5">
        <v>403840911977</v>
      </c>
      <c r="O111" s="5">
        <v>460489681549</v>
      </c>
      <c r="P111" s="5">
        <v>457477659067</v>
      </c>
      <c r="Q111" s="5">
        <v>507861064122</v>
      </c>
      <c r="R111" s="5">
        <v>501235506230</v>
      </c>
      <c r="S111" s="5">
        <v>432109728581</v>
      </c>
      <c r="T111" s="5">
        <v>432975006185</v>
      </c>
      <c r="U111" s="5">
        <v>445950568260</v>
      </c>
      <c r="V111" s="5">
        <v>353593264644</v>
      </c>
      <c r="W111" s="5">
        <v>347037064433</v>
      </c>
      <c r="X111" s="5">
        <v>321324684601</v>
      </c>
      <c r="Y111" s="5">
        <v>290457393369</v>
      </c>
      <c r="Z111" s="5">
        <v>255117885071</v>
      </c>
    </row>
    <row r="112" spans="3:26" ht="15.5" x14ac:dyDescent="0.35">
      <c r="C112" t="s">
        <v>118</v>
      </c>
    </row>
    <row r="113" spans="3:26" ht="15.5" x14ac:dyDescent="0.35">
      <c r="C113" t="s">
        <v>119</v>
      </c>
    </row>
    <row r="114" spans="3:26" ht="15.5" x14ac:dyDescent="0.35">
      <c r="C114" t="s">
        <v>446</v>
      </c>
      <c r="D114" s="5">
        <v>159784413402</v>
      </c>
      <c r="E114" s="5">
        <v>161849531725</v>
      </c>
      <c r="F114" s="5">
        <v>152262965709</v>
      </c>
      <c r="G114" s="5">
        <v>119292108433</v>
      </c>
      <c r="I114" s="5">
        <v>152262965709</v>
      </c>
      <c r="J114" s="5">
        <v>95131993610</v>
      </c>
      <c r="K114" s="5">
        <v>84509140887</v>
      </c>
      <c r="L114" s="5">
        <v>89273392247</v>
      </c>
      <c r="M114" s="5">
        <v>78250461489</v>
      </c>
      <c r="N114" s="5">
        <v>58228177099</v>
      </c>
      <c r="O114" s="5">
        <v>67629649827</v>
      </c>
      <c r="P114" s="5">
        <v>71298664786</v>
      </c>
      <c r="Q114" s="5">
        <v>66165708792</v>
      </c>
      <c r="R114" s="5">
        <v>59896241448</v>
      </c>
      <c r="S114" s="5">
        <v>56119919385</v>
      </c>
      <c r="T114" s="5">
        <v>54581201388</v>
      </c>
      <c r="U114" s="5">
        <v>68031862930</v>
      </c>
      <c r="V114" s="5">
        <v>61981330810</v>
      </c>
      <c r="W114" s="5">
        <v>66305428298</v>
      </c>
      <c r="X114" s="5">
        <v>62262150638</v>
      </c>
      <c r="Y114" s="5">
        <v>58921022319</v>
      </c>
      <c r="Z114" s="5">
        <v>60722480869</v>
      </c>
    </row>
    <row r="115" spans="3:26" ht="15.5" x14ac:dyDescent="0.35">
      <c r="C115" t="s">
        <v>447</v>
      </c>
      <c r="E115" s="5">
        <v>4900000000</v>
      </c>
      <c r="F115" s="5">
        <v>4900000000</v>
      </c>
      <c r="G115" s="5">
        <v>4900000000</v>
      </c>
      <c r="I115" s="5">
        <v>4900000000</v>
      </c>
      <c r="J115" s="5">
        <v>4900000000</v>
      </c>
      <c r="K115" s="5">
        <v>4900000000</v>
      </c>
      <c r="L115" s="5">
        <v>4900000000</v>
      </c>
      <c r="M115" s="5">
        <v>4900000000</v>
      </c>
      <c r="Y115" s="5">
        <v>1650000000</v>
      </c>
      <c r="Z115" s="5">
        <v>1650000000</v>
      </c>
    </row>
    <row r="116" spans="3:26" ht="15.5" x14ac:dyDescent="0.35">
      <c r="C116" t="s">
        <v>400</v>
      </c>
      <c r="D116" s="5">
        <v>11291857299</v>
      </c>
      <c r="E116" s="5">
        <v>10668594532</v>
      </c>
      <c r="F116" s="5">
        <v>9523254686</v>
      </c>
      <c r="G116" s="5">
        <v>9777793942</v>
      </c>
      <c r="I116" s="5">
        <v>9523254686</v>
      </c>
      <c r="J116" s="5">
        <v>11321015050</v>
      </c>
      <c r="K116" s="5">
        <v>11586754538</v>
      </c>
      <c r="L116" s="5">
        <v>12304817457</v>
      </c>
      <c r="M116" s="5">
        <v>8121700384</v>
      </c>
      <c r="N116" s="5">
        <v>5173490885</v>
      </c>
      <c r="O116" s="5">
        <v>5937337529</v>
      </c>
      <c r="P116" s="5">
        <v>7238614546</v>
      </c>
      <c r="Q116" s="5">
        <v>7034268750</v>
      </c>
      <c r="R116" s="5">
        <v>6448354717</v>
      </c>
      <c r="S116" s="5">
        <v>7190847832</v>
      </c>
      <c r="T116" s="5">
        <v>6569861004</v>
      </c>
      <c r="U116" s="5">
        <v>8009310484</v>
      </c>
      <c r="V116" s="5">
        <v>7530934890</v>
      </c>
      <c r="W116" s="5">
        <v>7499771017</v>
      </c>
      <c r="X116" s="5">
        <v>7976185441</v>
      </c>
      <c r="Y116" s="5">
        <v>6879941423</v>
      </c>
      <c r="Z116" s="5">
        <v>4638305290</v>
      </c>
    </row>
    <row r="117" spans="3:26" ht="15.5" x14ac:dyDescent="0.35">
      <c r="C117" t="s">
        <v>285</v>
      </c>
      <c r="X117" s="5">
        <v>3748205250</v>
      </c>
      <c r="Y117" s="5">
        <v>4389022092</v>
      </c>
      <c r="Z117" s="5">
        <v>16037186325</v>
      </c>
    </row>
    <row r="118" spans="3:26" ht="15.5" x14ac:dyDescent="0.35">
      <c r="C118" t="s">
        <v>448</v>
      </c>
      <c r="D118" s="5">
        <v>113924384900</v>
      </c>
      <c r="E118" s="5">
        <v>113811356133</v>
      </c>
      <c r="F118" s="5">
        <v>85853064258</v>
      </c>
      <c r="G118" s="5">
        <v>56477439410</v>
      </c>
      <c r="I118" s="5">
        <v>85853064258</v>
      </c>
      <c r="J118" s="5">
        <v>29349050234</v>
      </c>
      <c r="K118" s="5">
        <v>25580632684</v>
      </c>
      <c r="L118" s="5">
        <v>23866383247</v>
      </c>
      <c r="M118" s="5">
        <v>18430025693</v>
      </c>
      <c r="N118" s="5">
        <v>14721036514</v>
      </c>
      <c r="O118" s="5">
        <v>17540147506</v>
      </c>
      <c r="P118" s="5">
        <v>17302107238</v>
      </c>
      <c r="Q118" s="5">
        <v>13826429571</v>
      </c>
      <c r="R118" s="5">
        <v>9505890868</v>
      </c>
      <c r="S118" s="5">
        <v>10122622922</v>
      </c>
      <c r="T118" s="5">
        <v>6115623296</v>
      </c>
      <c r="U118" s="5">
        <v>7829977049</v>
      </c>
      <c r="V118" s="5">
        <v>5137501149</v>
      </c>
      <c r="W118" s="5">
        <v>5143016319</v>
      </c>
      <c r="X118" s="5">
        <v>3748205250</v>
      </c>
      <c r="Y118" s="5">
        <v>4389022092</v>
      </c>
      <c r="Z118" s="5">
        <v>16037186325</v>
      </c>
    </row>
    <row r="119" spans="3:26" ht="15.5" x14ac:dyDescent="0.35">
      <c r="C119" t="s">
        <v>127</v>
      </c>
      <c r="M119" s="5">
        <v>12611847305</v>
      </c>
      <c r="N119" s="5">
        <v>11823040435</v>
      </c>
      <c r="O119" s="5">
        <v>10968727187</v>
      </c>
      <c r="P119" s="5">
        <v>7328315039</v>
      </c>
      <c r="Q119" s="5">
        <v>6842819159</v>
      </c>
      <c r="R119" s="5">
        <v>5713011932</v>
      </c>
      <c r="S119" s="5">
        <v>8829165663</v>
      </c>
      <c r="T119" s="5">
        <v>6655481488</v>
      </c>
      <c r="U119" s="5">
        <v>7938139232</v>
      </c>
      <c r="V119" s="5">
        <v>7237193938</v>
      </c>
      <c r="W119" s="5">
        <v>7701189472</v>
      </c>
      <c r="X119" s="5">
        <v>6006316605</v>
      </c>
      <c r="Y119" s="5">
        <v>5395471883</v>
      </c>
      <c r="Z119" s="5">
        <v>4290607836</v>
      </c>
    </row>
    <row r="120" spans="3:26" ht="15.5" x14ac:dyDescent="0.35">
      <c r="C120" t="s">
        <v>401</v>
      </c>
      <c r="D120" s="5">
        <v>10462729740</v>
      </c>
      <c r="E120" s="5">
        <v>9017597586</v>
      </c>
      <c r="F120" s="5">
        <v>9874803554</v>
      </c>
      <c r="G120" s="5">
        <v>10376475980</v>
      </c>
      <c r="I120" s="5">
        <v>9874803554</v>
      </c>
      <c r="J120" s="5">
        <v>11048378410</v>
      </c>
      <c r="K120" s="5">
        <v>12295292106</v>
      </c>
      <c r="L120" s="5">
        <v>17891518868</v>
      </c>
      <c r="M120" s="5">
        <v>12611847305</v>
      </c>
      <c r="N120" s="5">
        <v>11823040435</v>
      </c>
      <c r="O120" s="5">
        <v>10968727187</v>
      </c>
      <c r="P120" s="5">
        <v>7328315039</v>
      </c>
      <c r="Q120" s="5">
        <v>6842819159</v>
      </c>
      <c r="R120" s="5">
        <v>5713011932</v>
      </c>
      <c r="S120" s="5">
        <v>8829165663</v>
      </c>
      <c r="T120" s="5">
        <v>6655481488</v>
      </c>
      <c r="U120" s="5">
        <v>7938139232</v>
      </c>
      <c r="V120" s="5">
        <v>7237193938</v>
      </c>
      <c r="W120" s="5">
        <v>7701189472</v>
      </c>
      <c r="X120" s="5">
        <v>6006316605</v>
      </c>
      <c r="Y120" s="5">
        <v>5395471883</v>
      </c>
      <c r="Z120" s="5">
        <v>4290607836</v>
      </c>
    </row>
    <row r="121" spans="3:26" ht="15.5" x14ac:dyDescent="0.35">
      <c r="C121" t="s">
        <v>126</v>
      </c>
      <c r="D121" s="5">
        <v>5809797523</v>
      </c>
      <c r="E121" s="5">
        <v>7565373788</v>
      </c>
      <c r="F121" s="5">
        <v>8176424022</v>
      </c>
      <c r="G121" s="5">
        <v>4543565454</v>
      </c>
      <c r="I121" s="5">
        <v>8176424022</v>
      </c>
      <c r="J121" s="5">
        <v>6348579388</v>
      </c>
      <c r="K121" s="5">
        <v>4026871004</v>
      </c>
      <c r="L121" s="5">
        <v>3752396802</v>
      </c>
      <c r="M121" s="5">
        <v>5237336365</v>
      </c>
      <c r="N121" s="5">
        <v>3054029354</v>
      </c>
      <c r="O121" s="5">
        <v>4246558556</v>
      </c>
      <c r="P121" s="5">
        <v>4066683275</v>
      </c>
      <c r="Q121" s="5">
        <v>3768547692</v>
      </c>
      <c r="R121" s="5">
        <v>3758796089</v>
      </c>
      <c r="S121" s="5">
        <v>4063635194</v>
      </c>
      <c r="T121" s="5">
        <v>4505958242</v>
      </c>
      <c r="U121" s="5">
        <v>8671059040</v>
      </c>
      <c r="V121" s="5">
        <v>6641349198</v>
      </c>
      <c r="W121" s="5">
        <v>13584783074</v>
      </c>
      <c r="X121" s="5">
        <v>10037025975</v>
      </c>
      <c r="Y121" s="5">
        <v>12951894219</v>
      </c>
      <c r="Z121" s="5">
        <v>9213610548</v>
      </c>
    </row>
    <row r="122" spans="3:26" ht="15.5" x14ac:dyDescent="0.35">
      <c r="C122" t="s">
        <v>449</v>
      </c>
    </row>
    <row r="123" spans="3:26" ht="15.5" x14ac:dyDescent="0.35">
      <c r="C123" t="s">
        <v>450</v>
      </c>
      <c r="P123" s="5">
        <v>80573574</v>
      </c>
      <c r="Q123" s="5">
        <v>538031313</v>
      </c>
      <c r="R123" s="5">
        <v>953890542</v>
      </c>
    </row>
    <row r="124" spans="3:26" ht="15.5" x14ac:dyDescent="0.35">
      <c r="C124" t="s">
        <v>451</v>
      </c>
      <c r="F124" s="5">
        <v>4190000000</v>
      </c>
      <c r="G124" s="5">
        <v>10290000000</v>
      </c>
      <c r="I124" s="5">
        <v>4190000000</v>
      </c>
      <c r="J124" s="5">
        <v>28590000000</v>
      </c>
      <c r="K124" s="5">
        <v>52015000000</v>
      </c>
      <c r="L124" s="5">
        <v>68234573228</v>
      </c>
      <c r="M124" s="5">
        <v>68288512622</v>
      </c>
      <c r="N124" s="5">
        <v>66075000000</v>
      </c>
      <c r="O124" s="5">
        <v>65875000000</v>
      </c>
      <c r="P124" s="5">
        <v>50375000000</v>
      </c>
      <c r="Q124" s="5">
        <v>93375000000</v>
      </c>
      <c r="R124" s="5">
        <v>117825000000</v>
      </c>
      <c r="S124" s="5">
        <v>50000000000</v>
      </c>
      <c r="T124" s="5">
        <v>62937500000</v>
      </c>
      <c r="U124" s="5">
        <v>80344671280</v>
      </c>
      <c r="V124" s="5">
        <v>36707410150</v>
      </c>
      <c r="W124" s="5">
        <v>52507410150</v>
      </c>
      <c r="X124" s="5">
        <v>66907410150</v>
      </c>
      <c r="Y124" s="5">
        <v>69987738870</v>
      </c>
      <c r="Z124" s="5">
        <v>71863738870</v>
      </c>
    </row>
    <row r="125" spans="3:26" ht="15.5" x14ac:dyDescent="0.35">
      <c r="C125" t="s">
        <v>452</v>
      </c>
      <c r="D125" s="5">
        <v>4550000000</v>
      </c>
      <c r="E125" s="5">
        <v>6825000000</v>
      </c>
      <c r="F125" s="5">
        <v>24400000000</v>
      </c>
      <c r="G125" s="5">
        <v>23825000000</v>
      </c>
      <c r="I125" s="5">
        <v>24400000000</v>
      </c>
      <c r="J125" s="5">
        <v>21150000000</v>
      </c>
      <c r="K125" s="5">
        <v>16219573228</v>
      </c>
      <c r="L125" s="5">
        <v>12045606063</v>
      </c>
      <c r="M125" s="5">
        <v>14658333332</v>
      </c>
      <c r="N125" s="5">
        <v>10050000000</v>
      </c>
      <c r="O125" s="5">
        <v>13580573581</v>
      </c>
      <c r="P125" s="5">
        <v>22457457752</v>
      </c>
      <c r="Q125" s="5">
        <v>23415859222</v>
      </c>
      <c r="R125" s="5">
        <v>20528043421</v>
      </c>
      <c r="S125" s="5">
        <v>12625000000</v>
      </c>
      <c r="T125" s="5">
        <v>17407171280</v>
      </c>
      <c r="U125" s="5">
        <v>17700000000</v>
      </c>
      <c r="V125" s="5">
        <v>15400000000</v>
      </c>
      <c r="W125" s="5">
        <v>14400000000</v>
      </c>
      <c r="X125" s="5">
        <v>13400000000</v>
      </c>
      <c r="Y125" s="5">
        <v>10700000000</v>
      </c>
      <c r="Z125" s="5">
        <v>8975000000</v>
      </c>
    </row>
    <row r="126" spans="3:26" ht="15.5" x14ac:dyDescent="0.35">
      <c r="C126" t="s">
        <v>405</v>
      </c>
      <c r="D126" s="5">
        <v>32666398180</v>
      </c>
      <c r="E126" s="5">
        <v>33771499157</v>
      </c>
      <c r="F126" s="5">
        <v>39264200745</v>
      </c>
      <c r="G126" s="5">
        <v>36898400461</v>
      </c>
      <c r="I126" s="5">
        <v>39264200745</v>
      </c>
      <c r="J126" s="5">
        <v>60269619114</v>
      </c>
      <c r="K126" s="5">
        <v>83300793570</v>
      </c>
      <c r="L126" s="5">
        <v>106520231099</v>
      </c>
      <c r="M126" s="5">
        <v>117804929643</v>
      </c>
      <c r="N126" s="5">
        <v>130725516118</v>
      </c>
      <c r="O126" s="5">
        <v>129619686431</v>
      </c>
      <c r="P126" s="5">
        <v>103731044974</v>
      </c>
      <c r="Q126" s="5">
        <v>152164958660</v>
      </c>
      <c r="R126" s="5">
        <v>166943153249</v>
      </c>
      <c r="S126" s="5">
        <v>93493235397</v>
      </c>
      <c r="T126" s="5">
        <v>89891882672</v>
      </c>
      <c r="U126" s="5">
        <v>107642909185</v>
      </c>
      <c r="V126" s="5">
        <v>63369538913</v>
      </c>
      <c r="W126" s="5">
        <v>75268317639</v>
      </c>
      <c r="X126" s="5">
        <v>86925194348</v>
      </c>
      <c r="Y126" s="5">
        <v>87863611504</v>
      </c>
      <c r="Z126" s="5">
        <v>90100798554</v>
      </c>
    </row>
    <row r="127" spans="3:26" ht="15.5" x14ac:dyDescent="0.35">
      <c r="C127" t="s">
        <v>404</v>
      </c>
      <c r="D127" s="5">
        <v>32666398180</v>
      </c>
      <c r="E127" s="5">
        <v>33771499157</v>
      </c>
      <c r="F127" s="5">
        <v>39264200745</v>
      </c>
      <c r="G127" s="5">
        <v>36898400461</v>
      </c>
      <c r="I127" s="5">
        <v>39264200745</v>
      </c>
      <c r="J127" s="5">
        <v>60269619114</v>
      </c>
      <c r="K127" s="5">
        <v>83300793570</v>
      </c>
      <c r="L127" s="5">
        <v>106520231099</v>
      </c>
      <c r="M127" s="5">
        <v>117804929643</v>
      </c>
      <c r="N127" s="5">
        <v>130725516118</v>
      </c>
      <c r="O127" s="5">
        <v>129619686431</v>
      </c>
      <c r="P127" s="5">
        <v>103731044974</v>
      </c>
      <c r="Q127" s="5">
        <v>152164958660</v>
      </c>
      <c r="R127" s="5">
        <v>166943153249</v>
      </c>
      <c r="S127" s="5">
        <v>93493235397</v>
      </c>
      <c r="T127" s="5">
        <v>89891882672</v>
      </c>
      <c r="U127" s="5">
        <v>107642909185</v>
      </c>
      <c r="V127" s="5">
        <v>63369538913</v>
      </c>
      <c r="W127" s="5">
        <v>75268317639</v>
      </c>
      <c r="X127" s="5">
        <v>86925194348</v>
      </c>
      <c r="Y127" s="5">
        <v>87863611504</v>
      </c>
      <c r="Z127" s="5">
        <v>90100798554</v>
      </c>
    </row>
    <row r="128" spans="3:26" ht="15.5" x14ac:dyDescent="0.35">
      <c r="C128" t="s">
        <v>453</v>
      </c>
      <c r="D128" s="5">
        <v>711295862</v>
      </c>
      <c r="E128" s="5">
        <v>711295859</v>
      </c>
      <c r="F128" s="5">
        <v>711295862</v>
      </c>
      <c r="G128" s="5">
        <v>712053109</v>
      </c>
      <c r="I128" s="5">
        <v>711295862</v>
      </c>
      <c r="J128" s="5">
        <v>712053109</v>
      </c>
      <c r="K128" s="5">
        <v>670145253</v>
      </c>
      <c r="L128" s="5">
        <v>621879819</v>
      </c>
      <c r="M128" s="5">
        <v>580686059</v>
      </c>
      <c r="N128" s="5">
        <v>503116536</v>
      </c>
      <c r="O128" s="5">
        <v>566188614</v>
      </c>
      <c r="P128" s="5">
        <v>409326751</v>
      </c>
      <c r="Q128" s="5">
        <v>295511942</v>
      </c>
      <c r="R128" s="5">
        <v>119831987</v>
      </c>
      <c r="S128" s="5">
        <v>9467688</v>
      </c>
      <c r="T128" s="5">
        <v>14866192</v>
      </c>
      <c r="U128" s="5">
        <v>1510988</v>
      </c>
      <c r="V128" s="5">
        <v>11692277</v>
      </c>
      <c r="X128" s="5">
        <v>106572496</v>
      </c>
      <c r="Y128" s="5">
        <v>628966122</v>
      </c>
      <c r="Z128" s="5">
        <v>2695096619</v>
      </c>
    </row>
    <row r="129" spans="3:26" ht="15.5" x14ac:dyDescent="0.35">
      <c r="C129" t="s">
        <v>454</v>
      </c>
    </row>
    <row r="130" spans="3:26" ht="15.5" x14ac:dyDescent="0.35">
      <c r="C130" t="s">
        <v>455</v>
      </c>
      <c r="X130" s="5">
        <v>463575073</v>
      </c>
    </row>
    <row r="131" spans="3:26" ht="15.5" x14ac:dyDescent="0.35">
      <c r="C131" t="s">
        <v>456</v>
      </c>
      <c r="F131" s="5">
        <v>4190000000</v>
      </c>
      <c r="G131" s="5">
        <v>10290000000</v>
      </c>
      <c r="I131" s="5">
        <v>4190000000</v>
      </c>
      <c r="J131" s="5">
        <v>28590000000</v>
      </c>
      <c r="K131" s="5">
        <v>52015000000</v>
      </c>
      <c r="L131" s="5">
        <v>68234573228</v>
      </c>
      <c r="M131" s="5">
        <v>68288512622</v>
      </c>
      <c r="N131" s="5">
        <v>66075000000</v>
      </c>
      <c r="O131" s="5">
        <v>65875000000</v>
      </c>
      <c r="P131" s="5">
        <v>50455573574</v>
      </c>
      <c r="Q131" s="5">
        <v>93913031313</v>
      </c>
      <c r="R131" s="5">
        <v>118778890542</v>
      </c>
      <c r="S131" s="5">
        <v>50000000000</v>
      </c>
      <c r="T131" s="5">
        <v>62937500000</v>
      </c>
      <c r="U131" s="5">
        <v>80344671280</v>
      </c>
      <c r="V131" s="5">
        <v>36707410150</v>
      </c>
      <c r="W131" s="5">
        <v>52507410150</v>
      </c>
      <c r="X131" s="5">
        <v>67370985223</v>
      </c>
      <c r="Y131" s="5">
        <v>69987738870</v>
      </c>
      <c r="Z131" s="5">
        <v>71863738870</v>
      </c>
    </row>
    <row r="132" spans="3:26" ht="15.5" x14ac:dyDescent="0.35">
      <c r="C132" t="s">
        <v>130</v>
      </c>
      <c r="D132" s="5">
        <v>192450811582</v>
      </c>
      <c r="E132" s="5">
        <v>195621030882</v>
      </c>
      <c r="F132" s="5">
        <v>191527166454</v>
      </c>
      <c r="G132" s="5">
        <v>156190508894</v>
      </c>
      <c r="I132" s="5">
        <v>191527166454</v>
      </c>
      <c r="J132" s="5">
        <v>155401612724</v>
      </c>
      <c r="K132" s="5">
        <v>167809934457</v>
      </c>
      <c r="L132" s="5">
        <v>195793623346</v>
      </c>
      <c r="M132" s="5">
        <v>196055391132</v>
      </c>
      <c r="N132" s="5">
        <v>188953693217</v>
      </c>
      <c r="O132" s="5">
        <v>197249336258</v>
      </c>
      <c r="P132" s="5">
        <v>175029709760</v>
      </c>
      <c r="Q132" s="5">
        <v>218330667452</v>
      </c>
      <c r="R132" s="5">
        <v>226839394697</v>
      </c>
      <c r="S132" s="5">
        <v>149613154782</v>
      </c>
      <c r="T132" s="5">
        <v>144473084060</v>
      </c>
      <c r="U132" s="5">
        <v>175674772115</v>
      </c>
      <c r="V132" s="5">
        <v>125350869723</v>
      </c>
      <c r="W132" s="5">
        <v>141573745937</v>
      </c>
      <c r="X132" s="5">
        <v>149187344986</v>
      </c>
      <c r="Y132" s="5">
        <v>146784633823</v>
      </c>
      <c r="Z132" s="5">
        <v>150823279423</v>
      </c>
    </row>
    <row r="133" spans="3:26" ht="15.5" x14ac:dyDescent="0.35">
      <c r="C133" t="s">
        <v>131</v>
      </c>
    </row>
    <row r="134" spans="3:26" ht="15.5" x14ac:dyDescent="0.35">
      <c r="C134" t="s">
        <v>132</v>
      </c>
      <c r="D134" s="5">
        <v>79781349600</v>
      </c>
      <c r="E134" s="5">
        <v>79781349600</v>
      </c>
      <c r="F134" s="5">
        <v>79781349600</v>
      </c>
      <c r="G134" s="5">
        <v>79781349600</v>
      </c>
      <c r="I134" s="5">
        <v>79781349600</v>
      </c>
      <c r="J134" s="5">
        <v>79781349600</v>
      </c>
      <c r="K134" s="5">
        <v>79781349600</v>
      </c>
      <c r="L134" s="5">
        <v>79781349600</v>
      </c>
      <c r="M134" s="5">
        <v>79781349600</v>
      </c>
      <c r="N134" s="5">
        <v>79781349600</v>
      </c>
      <c r="O134" s="5">
        <v>79781349600</v>
      </c>
      <c r="P134" s="5">
        <v>79781349600</v>
      </c>
      <c r="Q134" s="5">
        <v>79781349600</v>
      </c>
      <c r="R134" s="5">
        <v>79781349600</v>
      </c>
      <c r="S134" s="5">
        <v>79781349600</v>
      </c>
      <c r="T134" s="5">
        <v>79781349600</v>
      </c>
      <c r="U134" s="5">
        <v>79781349600</v>
      </c>
      <c r="V134" s="5">
        <v>77835463000</v>
      </c>
      <c r="W134" s="5">
        <v>64862885500</v>
      </c>
      <c r="X134" s="5">
        <v>64862885500</v>
      </c>
      <c r="Y134" s="5">
        <v>64862885500</v>
      </c>
      <c r="Z134" s="5">
        <v>64862885500</v>
      </c>
    </row>
    <row r="135" spans="3:26" ht="15.5" x14ac:dyDescent="0.35">
      <c r="C135" t="s">
        <v>133</v>
      </c>
      <c r="D135" s="5">
        <v>18079084218</v>
      </c>
      <c r="E135" s="5">
        <v>18079084218</v>
      </c>
      <c r="F135" s="5">
        <v>18079084218</v>
      </c>
      <c r="G135" s="5">
        <v>18079084218</v>
      </c>
      <c r="I135" s="5">
        <v>18079084218</v>
      </c>
      <c r="J135" s="5">
        <v>18079084218</v>
      </c>
      <c r="K135" s="5">
        <v>18079084218</v>
      </c>
      <c r="L135" s="5">
        <v>18079084218</v>
      </c>
      <c r="M135" s="5">
        <v>18079084218</v>
      </c>
      <c r="N135" s="5">
        <v>18079084218</v>
      </c>
      <c r="O135" s="5">
        <v>18079084218</v>
      </c>
      <c r="P135" s="5">
        <v>18079084218</v>
      </c>
      <c r="Q135" s="5">
        <v>18079084218</v>
      </c>
      <c r="R135" s="5">
        <v>18079084218</v>
      </c>
      <c r="S135" s="5">
        <v>17270084218</v>
      </c>
      <c r="T135" s="5">
        <v>17270084218</v>
      </c>
      <c r="U135" s="5">
        <v>17270084218</v>
      </c>
      <c r="V135" s="5">
        <v>48799165625</v>
      </c>
      <c r="W135" s="5">
        <v>152000000</v>
      </c>
      <c r="X135" s="5">
        <v>152000000</v>
      </c>
      <c r="Y135" s="5">
        <v>152000000</v>
      </c>
      <c r="Z135" s="5">
        <v>152000000</v>
      </c>
    </row>
    <row r="136" spans="3:26" ht="15.5" x14ac:dyDescent="0.35">
      <c r="C136" t="s">
        <v>134</v>
      </c>
      <c r="D136" s="5">
        <v>9300214474</v>
      </c>
      <c r="E136" s="5">
        <v>10960281096</v>
      </c>
      <c r="F136" s="5">
        <v>19743723375</v>
      </c>
      <c r="G136" s="5">
        <v>29758378171</v>
      </c>
      <c r="I136" s="5">
        <v>19743723375</v>
      </c>
      <c r="J136" s="5">
        <v>32957930045</v>
      </c>
      <c r="K136" s="5">
        <v>31308480599</v>
      </c>
      <c r="L136" s="5">
        <v>20156294211</v>
      </c>
      <c r="M136" s="5">
        <v>28835469887</v>
      </c>
      <c r="N136" s="5">
        <v>47512499270</v>
      </c>
      <c r="O136" s="5">
        <v>87866286260</v>
      </c>
      <c r="P136" s="5">
        <v>108854481952</v>
      </c>
      <c r="Q136" s="5">
        <v>116711025478</v>
      </c>
      <c r="R136" s="5">
        <v>102940569838</v>
      </c>
      <c r="S136" s="5">
        <v>110095979305</v>
      </c>
      <c r="T136" s="5">
        <v>121838522195</v>
      </c>
      <c r="U136" s="5">
        <v>109708724735</v>
      </c>
      <c r="V136" s="5">
        <v>92063446832</v>
      </c>
      <c r="W136" s="5">
        <v>136380053176</v>
      </c>
      <c r="X136" s="5">
        <v>110460910532</v>
      </c>
      <c r="Y136" s="5">
        <v>88312761997</v>
      </c>
      <c r="Z136" s="5">
        <v>62754143069</v>
      </c>
    </row>
    <row r="137" spans="3:26" ht="15.5" x14ac:dyDescent="0.35">
      <c r="C137" t="s">
        <v>135</v>
      </c>
      <c r="D137" s="5">
        <v>2000000000</v>
      </c>
      <c r="E137" s="5">
        <v>2000000000</v>
      </c>
      <c r="F137" s="5">
        <v>2000000000</v>
      </c>
      <c r="G137" s="5">
        <v>2000000000</v>
      </c>
      <c r="I137" s="5">
        <v>2000000000</v>
      </c>
      <c r="J137" s="5">
        <v>1900000000</v>
      </c>
      <c r="K137" s="5">
        <v>1900000000</v>
      </c>
      <c r="L137" s="5">
        <v>1900000000</v>
      </c>
      <c r="M137" s="5">
        <v>1900000000</v>
      </c>
      <c r="N137" s="5">
        <v>1900000000</v>
      </c>
      <c r="O137" s="5">
        <v>1900000000</v>
      </c>
      <c r="P137" s="5">
        <v>1900000000</v>
      </c>
      <c r="Q137" s="5">
        <v>1800000000</v>
      </c>
      <c r="R137" s="5">
        <v>1800000000</v>
      </c>
      <c r="S137" s="5">
        <v>1700000000</v>
      </c>
      <c r="T137" s="5">
        <v>1600000000</v>
      </c>
      <c r="U137" s="5">
        <v>1500000000</v>
      </c>
      <c r="V137" s="5">
        <v>1400000000</v>
      </c>
      <c r="W137" s="5">
        <v>1300000000</v>
      </c>
      <c r="X137" s="5">
        <v>1200000000</v>
      </c>
      <c r="Y137" s="5">
        <v>1100000000</v>
      </c>
      <c r="Z137" s="5">
        <v>1000000000</v>
      </c>
    </row>
    <row r="138" spans="3:26" ht="15.5" x14ac:dyDescent="0.35">
      <c r="C138" t="s">
        <v>136</v>
      </c>
      <c r="D138" s="5">
        <v>7300214474</v>
      </c>
      <c r="E138" s="5">
        <v>8960281096</v>
      </c>
      <c r="F138" s="5">
        <v>17743723375</v>
      </c>
      <c r="G138" s="5">
        <v>27758378171</v>
      </c>
      <c r="I138" s="5">
        <v>17743723375</v>
      </c>
      <c r="J138" s="5">
        <v>31057930045</v>
      </c>
      <c r="K138" s="5">
        <v>29408480599</v>
      </c>
      <c r="L138" s="5">
        <v>18256294211</v>
      </c>
      <c r="M138" s="5">
        <v>26935469887</v>
      </c>
      <c r="N138" s="5">
        <v>45612499270</v>
      </c>
      <c r="O138" s="5">
        <v>85966286260</v>
      </c>
      <c r="P138" s="5">
        <v>106954481952</v>
      </c>
      <c r="Q138" s="5">
        <v>114911025478</v>
      </c>
      <c r="R138" s="5">
        <v>101140569838</v>
      </c>
      <c r="S138" s="5">
        <v>108395979305</v>
      </c>
      <c r="T138" s="5">
        <v>120238522195</v>
      </c>
      <c r="U138" s="5">
        <v>108208724735</v>
      </c>
      <c r="V138" s="5">
        <v>90663446832</v>
      </c>
      <c r="W138" s="5">
        <v>135080053176</v>
      </c>
      <c r="X138" s="5">
        <v>109260910532</v>
      </c>
      <c r="Y138" s="5">
        <v>87212761997</v>
      </c>
      <c r="Z138" s="5">
        <v>61754143069</v>
      </c>
    </row>
    <row r="139" spans="3:26" ht="15.5" x14ac:dyDescent="0.35">
      <c r="C139" t="s">
        <v>137</v>
      </c>
      <c r="D139" s="5">
        <v>9300214474</v>
      </c>
      <c r="E139" s="5">
        <v>10960281096</v>
      </c>
      <c r="F139" s="5">
        <v>19743723375</v>
      </c>
      <c r="G139" s="5">
        <v>29758378171</v>
      </c>
      <c r="I139" s="5">
        <v>19743723375</v>
      </c>
      <c r="J139" s="5">
        <v>32957930045</v>
      </c>
      <c r="K139" s="5">
        <v>31308480599</v>
      </c>
      <c r="L139" s="5">
        <v>20156294211</v>
      </c>
      <c r="M139" s="5">
        <v>28835469887</v>
      </c>
      <c r="N139" s="5">
        <v>47512499270</v>
      </c>
      <c r="O139" s="5">
        <v>87866286260</v>
      </c>
      <c r="P139" s="5">
        <v>108854481952</v>
      </c>
      <c r="Q139" s="5">
        <v>116711025478</v>
      </c>
      <c r="R139" s="5">
        <v>102940569838</v>
      </c>
      <c r="S139" s="5">
        <v>110095979305</v>
      </c>
      <c r="T139" s="5">
        <v>121838522195</v>
      </c>
      <c r="U139" s="5">
        <v>109708724735</v>
      </c>
      <c r="V139" s="5">
        <v>92063446832</v>
      </c>
      <c r="W139" s="5">
        <v>136380053176</v>
      </c>
      <c r="X139" s="5">
        <v>110460910532</v>
      </c>
      <c r="Y139" s="5">
        <v>88312761997</v>
      </c>
      <c r="Z139" s="5">
        <v>62754143069</v>
      </c>
    </row>
    <row r="140" spans="3:26" ht="15.5" x14ac:dyDescent="0.35">
      <c r="C140" t="s">
        <v>291</v>
      </c>
      <c r="D140" s="5">
        <v>72204355827</v>
      </c>
      <c r="E140" s="5">
        <v>73806870121</v>
      </c>
      <c r="F140" s="5">
        <v>74638004609</v>
      </c>
      <c r="G140" s="5">
        <v>76104929152</v>
      </c>
      <c r="I140" s="5">
        <v>74638004609</v>
      </c>
      <c r="J140" s="5">
        <v>73748993763</v>
      </c>
      <c r="K140" s="5">
        <v>71242481507</v>
      </c>
      <c r="L140" s="5">
        <v>58879203550</v>
      </c>
      <c r="M140" s="5">
        <v>59753216230</v>
      </c>
      <c r="N140" s="5">
        <v>69514285672</v>
      </c>
      <c r="O140" s="5">
        <v>77513625213</v>
      </c>
      <c r="P140" s="5">
        <v>75733033537</v>
      </c>
      <c r="Q140" s="5">
        <v>74958937374</v>
      </c>
      <c r="R140" s="5">
        <v>73595107877</v>
      </c>
      <c r="S140" s="5">
        <v>75349160676</v>
      </c>
      <c r="T140" s="5">
        <v>69611966112</v>
      </c>
      <c r="U140" s="5">
        <v>63515637592</v>
      </c>
      <c r="V140" s="5">
        <v>50024479231</v>
      </c>
      <c r="W140" s="5">
        <v>44548539587</v>
      </c>
      <c r="X140" s="5">
        <v>37141703350</v>
      </c>
      <c r="Y140" s="5">
        <v>28699384751</v>
      </c>
      <c r="Z140" s="5">
        <v>20997184640</v>
      </c>
    </row>
    <row r="141" spans="3:26" ht="15.5" x14ac:dyDescent="0.35">
      <c r="C141" t="s">
        <v>10</v>
      </c>
      <c r="D141" s="5">
        <v>179365004119</v>
      </c>
      <c r="E141" s="5">
        <v>182627585035</v>
      </c>
      <c r="F141" s="5">
        <v>192242161802</v>
      </c>
      <c r="G141" s="5">
        <v>203723741141</v>
      </c>
      <c r="I141" s="5">
        <v>192242161802</v>
      </c>
      <c r="J141" s="5">
        <v>204567357626</v>
      </c>
      <c r="K141" s="5">
        <v>200411395924</v>
      </c>
      <c r="L141" s="5">
        <v>176895931579</v>
      </c>
      <c r="M141" s="5">
        <v>186449119935</v>
      </c>
      <c r="N141" s="5">
        <v>214887218760</v>
      </c>
      <c r="O141" s="5">
        <v>263240345291</v>
      </c>
      <c r="P141" s="5">
        <v>282447949307</v>
      </c>
      <c r="Q141" s="5">
        <v>289530396670</v>
      </c>
      <c r="R141" s="5">
        <v>274396111533</v>
      </c>
      <c r="S141" s="5">
        <v>282496573799</v>
      </c>
      <c r="T141" s="5">
        <v>288501922125</v>
      </c>
      <c r="U141" s="5">
        <v>270275796145</v>
      </c>
      <c r="V141" s="5">
        <v>228242394921</v>
      </c>
      <c r="W141" s="5">
        <v>205463318496</v>
      </c>
      <c r="X141" s="5">
        <v>172137339615</v>
      </c>
      <c r="Y141" s="5">
        <v>143672759546</v>
      </c>
      <c r="Z141" s="5">
        <v>104294605648</v>
      </c>
    </row>
    <row r="142" spans="3:26" ht="15.5" x14ac:dyDescent="0.35">
      <c r="C142" t="s">
        <v>138</v>
      </c>
      <c r="D142" s="5">
        <v>371815815701</v>
      </c>
      <c r="E142" s="5">
        <v>378248615917</v>
      </c>
      <c r="F142" s="5">
        <v>383769328256</v>
      </c>
      <c r="G142" s="5">
        <v>359914250035</v>
      </c>
      <c r="I142" s="5">
        <v>383769328256</v>
      </c>
      <c r="J142" s="5">
        <v>359968970350</v>
      </c>
      <c r="K142" s="5">
        <v>368221330381</v>
      </c>
      <c r="L142" s="5">
        <v>372689554925</v>
      </c>
      <c r="M142" s="5">
        <v>382504511067</v>
      </c>
      <c r="N142" s="5">
        <v>403840911977</v>
      </c>
      <c r="O142" s="5">
        <v>460489681549</v>
      </c>
      <c r="P142" s="5">
        <v>457477659067</v>
      </c>
      <c r="Q142" s="5">
        <v>507861064122</v>
      </c>
      <c r="R142" s="5">
        <v>501235506230</v>
      </c>
      <c r="S142" s="5">
        <v>432109728581</v>
      </c>
      <c r="T142" s="5">
        <v>432975006185</v>
      </c>
      <c r="U142" s="5">
        <v>445950568260</v>
      </c>
      <c r="V142" s="5">
        <v>353593264644</v>
      </c>
      <c r="W142" s="5">
        <v>347037064433</v>
      </c>
      <c r="X142" s="5">
        <v>321324684601</v>
      </c>
      <c r="Y142" s="5">
        <v>290457393369</v>
      </c>
      <c r="Z142" s="5">
        <v>255117885071</v>
      </c>
    </row>
    <row r="143" spans="3:26" ht="15.5" x14ac:dyDescent="0.35">
      <c r="C143" t="s">
        <v>139</v>
      </c>
      <c r="D143" s="5">
        <v>797813496</v>
      </c>
      <c r="E143" s="5">
        <v>797813496</v>
      </c>
      <c r="F143" s="5">
        <v>797813496</v>
      </c>
      <c r="G143" s="5">
        <v>797813496</v>
      </c>
      <c r="I143" s="5">
        <v>797813496</v>
      </c>
      <c r="J143" s="5">
        <v>797813496</v>
      </c>
      <c r="K143" s="5">
        <v>797813496</v>
      </c>
      <c r="L143" s="5">
        <v>797813496</v>
      </c>
      <c r="M143" s="5">
        <v>797813496</v>
      </c>
      <c r="N143" s="5">
        <v>797813496</v>
      </c>
      <c r="O143" s="5">
        <v>797813496</v>
      </c>
      <c r="P143" s="5">
        <v>797813496</v>
      </c>
      <c r="Q143" s="5">
        <v>797813496</v>
      </c>
      <c r="R143" s="5">
        <v>797813496</v>
      </c>
      <c r="S143" s="5">
        <v>797813496</v>
      </c>
      <c r="T143" s="5">
        <v>797813496</v>
      </c>
      <c r="U143" s="5">
        <v>797813496</v>
      </c>
      <c r="V143" s="5">
        <v>778354630</v>
      </c>
      <c r="W143" s="5">
        <v>129725771</v>
      </c>
      <c r="X143" s="5">
        <v>129725771</v>
      </c>
      <c r="Y143" s="5">
        <v>129725771</v>
      </c>
      <c r="Z143" s="5">
        <v>129725771</v>
      </c>
    </row>
    <row r="145" spans="2:26" ht="15.5" x14ac:dyDescent="0.35">
      <c r="B145" t="s">
        <v>140</v>
      </c>
      <c r="C145" t="s">
        <v>141</v>
      </c>
      <c r="D145" s="5">
        <v>2270911208</v>
      </c>
      <c r="E145" s="5">
        <v>14276420162</v>
      </c>
      <c r="F145" s="5">
        <v>22277102250</v>
      </c>
      <c r="G145" s="5">
        <v>19781785511</v>
      </c>
      <c r="I145" s="5">
        <v>49894611800</v>
      </c>
      <c r="J145" s="5">
        <v>20351397489</v>
      </c>
      <c r="K145" s="5">
        <v>12410792811</v>
      </c>
      <c r="L145" s="5">
        <v>8808857774</v>
      </c>
      <c r="M145" s="5">
        <v>-11361900326</v>
      </c>
      <c r="N145" s="5">
        <v>-27219838202</v>
      </c>
      <c r="O145" s="5">
        <v>10920623062</v>
      </c>
      <c r="P145" s="5">
        <v>19579211665</v>
      </c>
      <c r="Q145" s="5">
        <v>41397306917</v>
      </c>
      <c r="R145" s="5">
        <v>14476962745</v>
      </c>
      <c r="S145" s="5">
        <v>34547912190</v>
      </c>
      <c r="T145" s="5">
        <v>31442429960</v>
      </c>
      <c r="U145" s="5">
        <v>61417188815</v>
      </c>
      <c r="V145" s="5">
        <v>51840001655</v>
      </c>
      <c r="W145" s="5">
        <v>67431584553</v>
      </c>
      <c r="X145" s="5">
        <v>55651446089</v>
      </c>
      <c r="Y145" s="5">
        <v>41717786175</v>
      </c>
      <c r="Z145" s="5">
        <v>48990944719</v>
      </c>
    </row>
    <row r="146" spans="2:26" ht="15.5" x14ac:dyDescent="0.35">
      <c r="C146" t="s">
        <v>457</v>
      </c>
      <c r="D146" s="5">
        <v>54313429007</v>
      </c>
      <c r="E146" s="5">
        <v>40508540244</v>
      </c>
      <c r="F146" s="5">
        <v>63329572444</v>
      </c>
      <c r="G146" s="5">
        <v>64944013569</v>
      </c>
      <c r="I146" s="5">
        <v>229786808994</v>
      </c>
      <c r="J146" s="5">
        <v>241589426996</v>
      </c>
      <c r="K146" s="5">
        <v>222652363665</v>
      </c>
      <c r="L146" s="5">
        <v>140953561139</v>
      </c>
      <c r="M146" s="5">
        <v>69038025807</v>
      </c>
      <c r="N146" s="5">
        <v>75322918073</v>
      </c>
      <c r="O146" s="5">
        <v>214931413912</v>
      </c>
      <c r="P146" s="5">
        <v>217165633187</v>
      </c>
      <c r="Q146" s="5">
        <v>224311826013</v>
      </c>
      <c r="R146" s="5">
        <v>224299179650</v>
      </c>
      <c r="S146" s="5">
        <v>226034018995</v>
      </c>
      <c r="T146" s="5">
        <v>247623517772</v>
      </c>
      <c r="U146" s="5">
        <v>255138156604</v>
      </c>
      <c r="V146" s="5">
        <v>250969325800</v>
      </c>
      <c r="W146" s="5">
        <v>241930658137</v>
      </c>
      <c r="X146" s="5">
        <v>198342744066</v>
      </c>
      <c r="Y146" s="5">
        <v>187434794186</v>
      </c>
      <c r="Z146" s="5">
        <v>163672100544</v>
      </c>
    </row>
    <row r="147" spans="2:26" ht="15.5" x14ac:dyDescent="0.35">
      <c r="C147" t="s">
        <v>458</v>
      </c>
      <c r="D147" s="5">
        <v>111758980</v>
      </c>
      <c r="E147" s="5">
        <v>78627497</v>
      </c>
      <c r="F147" s="5">
        <v>44441469</v>
      </c>
      <c r="G147" s="5">
        <v>47212645</v>
      </c>
      <c r="I147" s="5">
        <v>146603701</v>
      </c>
      <c r="J147" s="5">
        <v>243078604</v>
      </c>
      <c r="K147" s="5">
        <v>181505513</v>
      </c>
      <c r="L147" s="5">
        <v>57554615</v>
      </c>
      <c r="M147" s="5">
        <v>34552124</v>
      </c>
      <c r="N147" s="5">
        <v>372450936</v>
      </c>
      <c r="O147" s="5">
        <v>713590561</v>
      </c>
      <c r="P147" s="5">
        <v>974268432</v>
      </c>
      <c r="Q147" s="5">
        <v>1468745703</v>
      </c>
      <c r="R147" s="5">
        <v>2129129305</v>
      </c>
      <c r="S147" s="5">
        <v>2323575531</v>
      </c>
      <c r="T147" s="5">
        <v>6244432874</v>
      </c>
      <c r="U147" s="5">
        <v>813672707</v>
      </c>
      <c r="V147" s="5">
        <v>1524193806</v>
      </c>
      <c r="W147" s="5">
        <v>1675360770</v>
      </c>
      <c r="X147" s="5">
        <v>1038636729</v>
      </c>
      <c r="Y147" s="5">
        <v>1719158965</v>
      </c>
      <c r="Z147" s="5">
        <v>765828975</v>
      </c>
    </row>
    <row r="148" spans="2:26" ht="15.5" x14ac:dyDescent="0.35">
      <c r="C148" t="s">
        <v>459</v>
      </c>
      <c r="D148" s="5">
        <v>-30410200952</v>
      </c>
      <c r="E148" s="5">
        <v>-12782026847</v>
      </c>
      <c r="F148" s="5">
        <v>20781320653</v>
      </c>
      <c r="G148" s="5">
        <v>-44274814021</v>
      </c>
      <c r="I148" s="5">
        <v>-67257683583</v>
      </c>
      <c r="J148" s="5">
        <v>-62097388681</v>
      </c>
      <c r="K148" s="5">
        <v>-63505280802</v>
      </c>
      <c r="L148" s="5">
        <v>-31361697909</v>
      </c>
      <c r="M148" s="5">
        <v>-31695621062</v>
      </c>
      <c r="N148" s="5">
        <v>-50225236026</v>
      </c>
      <c r="O148" s="5">
        <v>-107682271982</v>
      </c>
      <c r="P148" s="5">
        <v>-104162452462</v>
      </c>
      <c r="Q148" s="5">
        <v>-103292937585</v>
      </c>
      <c r="R148" s="5">
        <v>-115351568801</v>
      </c>
      <c r="S148" s="5">
        <v>-106751299714</v>
      </c>
      <c r="T148" s="5">
        <v>-130817518396</v>
      </c>
      <c r="U148" s="5">
        <v>-119004861024</v>
      </c>
      <c r="V148" s="5">
        <v>-128162828932</v>
      </c>
      <c r="W148" s="5">
        <v>-110732965198</v>
      </c>
      <c r="X148" s="5">
        <v>-84639339825</v>
      </c>
      <c r="Y148" s="5">
        <v>-89074687026</v>
      </c>
      <c r="Z148" s="5">
        <v>-70390815038</v>
      </c>
    </row>
    <row r="149" spans="2:26" ht="15.5" x14ac:dyDescent="0.35">
      <c r="C149" t="s">
        <v>460</v>
      </c>
      <c r="D149" s="5">
        <v>-19309208784</v>
      </c>
      <c r="E149" s="5">
        <v>-24146497105</v>
      </c>
      <c r="F149" s="5">
        <v>-21358511853</v>
      </c>
      <c r="G149" s="5">
        <v>-14976423693</v>
      </c>
      <c r="I149" s="5">
        <v>-86132367653</v>
      </c>
      <c r="J149" s="5">
        <v>-93366990404</v>
      </c>
      <c r="K149" s="5">
        <v>-72329396933</v>
      </c>
      <c r="L149" s="5">
        <v>-59910823548</v>
      </c>
      <c r="M149" s="5">
        <v>-40193418174</v>
      </c>
      <c r="N149" s="5">
        <v>-58996469534</v>
      </c>
      <c r="O149" s="5">
        <v>-82174110503</v>
      </c>
      <c r="P149" s="5">
        <v>-81483012199</v>
      </c>
      <c r="Q149" s="5">
        <v>-74251367470</v>
      </c>
      <c r="R149" s="5">
        <v>-73156931966</v>
      </c>
      <c r="S149" s="5">
        <v>-74086117379</v>
      </c>
      <c r="T149" s="5">
        <v>-70791862072</v>
      </c>
      <c r="U149" s="5">
        <v>-64287468400</v>
      </c>
      <c r="V149" s="5">
        <v>-52522701313</v>
      </c>
      <c r="W149" s="5">
        <v>-45935971173</v>
      </c>
      <c r="X149" s="5">
        <v>-42727962269</v>
      </c>
      <c r="Y149" s="5">
        <v>-41335796130</v>
      </c>
      <c r="Z149" s="5">
        <v>-35032980379</v>
      </c>
    </row>
    <row r="150" spans="2:26" ht="15.5" x14ac:dyDescent="0.35">
      <c r="C150" t="s">
        <v>461</v>
      </c>
      <c r="D150" s="5">
        <v>-439659422</v>
      </c>
      <c r="E150" s="5">
        <v>-169086908</v>
      </c>
      <c r="F150" s="5">
        <v>-730587428</v>
      </c>
      <c r="G150" s="5">
        <v>-848457221</v>
      </c>
      <c r="I150" s="5">
        <v>-3555577551</v>
      </c>
      <c r="J150" s="5">
        <v>-4992688635</v>
      </c>
      <c r="K150" s="5">
        <v>-6233174178</v>
      </c>
      <c r="L150" s="5">
        <v>-6106563885</v>
      </c>
      <c r="M150" s="5">
        <v>-5485337573</v>
      </c>
      <c r="N150" s="5">
        <v>-6847026185</v>
      </c>
      <c r="O150" s="5">
        <v>-9479638689</v>
      </c>
      <c r="P150" s="5">
        <v>-10104456579</v>
      </c>
      <c r="Q150" s="5">
        <v>-14904162822</v>
      </c>
      <c r="R150" s="5">
        <v>-17767232161</v>
      </c>
      <c r="S150" s="5">
        <v>-9047956453</v>
      </c>
      <c r="T150" s="5">
        <v>-11161585961</v>
      </c>
      <c r="U150" s="5">
        <v>-5068944763</v>
      </c>
      <c r="V150" s="5">
        <v>-6834554024</v>
      </c>
      <c r="W150" s="5">
        <v>-8669627796</v>
      </c>
      <c r="X150" s="5">
        <v>-9435542096</v>
      </c>
      <c r="Y150" s="5">
        <v>-10267224578</v>
      </c>
      <c r="Z150" s="5">
        <v>-6399374451</v>
      </c>
    </row>
    <row r="151" spans="2:26" ht="15.5" x14ac:dyDescent="0.35">
      <c r="C151" t="s">
        <v>462</v>
      </c>
    </row>
    <row r="152" spans="2:26" ht="15.5" x14ac:dyDescent="0.35">
      <c r="C152" t="s">
        <v>463</v>
      </c>
      <c r="D152" s="5">
        <v>-1995207621</v>
      </c>
      <c r="E152" s="5">
        <v>10786863281</v>
      </c>
      <c r="F152" s="5">
        <v>-39789133035</v>
      </c>
      <c r="G152" s="5">
        <v>14890254232</v>
      </c>
      <c r="I152" s="5">
        <v>-23093172108</v>
      </c>
      <c r="J152" s="5">
        <v>-61024040391</v>
      </c>
      <c r="K152" s="5">
        <v>-68355224454</v>
      </c>
      <c r="L152" s="5">
        <v>-34823172638</v>
      </c>
      <c r="M152" s="5">
        <v>-3060101448</v>
      </c>
      <c r="N152" s="5">
        <v>1386444773</v>
      </c>
      <c r="O152" s="5">
        <v>-7853047737</v>
      </c>
      <c r="P152" s="5">
        <v>-3902918714</v>
      </c>
      <c r="Q152" s="5">
        <v>-2622860597</v>
      </c>
      <c r="R152" s="5">
        <v>-5675613282</v>
      </c>
      <c r="S152" s="5">
        <v>-3924308790</v>
      </c>
      <c r="T152" s="5">
        <v>-9654554257</v>
      </c>
      <c r="U152" s="5">
        <v>-6173366309</v>
      </c>
      <c r="V152" s="5">
        <v>-13133433682</v>
      </c>
      <c r="W152" s="5">
        <v>-10835870187</v>
      </c>
      <c r="X152" s="5">
        <v>-6927090516</v>
      </c>
      <c r="Y152" s="5">
        <v>-6758459242</v>
      </c>
      <c r="Z152" s="5">
        <v>-3623814932</v>
      </c>
    </row>
    <row r="153" spans="2:26" ht="15.5" x14ac:dyDescent="0.35">
      <c r="C153" t="s">
        <v>464</v>
      </c>
      <c r="N153" s="5">
        <v>11767079761</v>
      </c>
      <c r="O153" s="5">
        <v>2464687500</v>
      </c>
      <c r="P153" s="5">
        <v>1092150000</v>
      </c>
      <c r="Q153" s="5">
        <v>10688063675</v>
      </c>
    </row>
    <row r="154" spans="2:26" ht="15.5" x14ac:dyDescent="0.35">
      <c r="C154" t="s">
        <v>116</v>
      </c>
    </row>
    <row r="155" spans="2:26" ht="15.5" x14ac:dyDescent="0.35">
      <c r="C155" t="s">
        <v>178</v>
      </c>
      <c r="D155" s="5">
        <v>-7097799023</v>
      </c>
      <c r="E155" s="5">
        <v>-21605510663</v>
      </c>
      <c r="F155" s="5">
        <v>-18962526441</v>
      </c>
      <c r="G155" s="5">
        <v>5218657627</v>
      </c>
      <c r="I155" s="5">
        <v>-25294326717</v>
      </c>
      <c r="J155" s="5">
        <v>-19455098905</v>
      </c>
      <c r="K155" s="5">
        <v>-10784398830</v>
      </c>
      <c r="L155" s="5">
        <v>-3891644590</v>
      </c>
      <c r="M155" s="5">
        <v>11321168222</v>
      </c>
      <c r="N155" s="5">
        <v>-4272730948</v>
      </c>
      <c r="O155" s="5">
        <v>6061304255</v>
      </c>
      <c r="P155" s="5">
        <v>-49113697464</v>
      </c>
      <c r="Q155" s="5">
        <v>-30596583894</v>
      </c>
      <c r="R155" s="5">
        <v>71479885067</v>
      </c>
      <c r="S155" s="5">
        <v>-23507562663</v>
      </c>
      <c r="T155" s="5">
        <v>-29133363699</v>
      </c>
      <c r="U155" s="5">
        <v>35899980518</v>
      </c>
      <c r="V155" s="5">
        <v>-33374011793</v>
      </c>
      <c r="W155" s="5">
        <v>-27619632991</v>
      </c>
      <c r="X155" s="5">
        <v>-23888190034</v>
      </c>
      <c r="Y155" s="5">
        <v>-6610328295</v>
      </c>
      <c r="Z155" s="5">
        <v>6659702464</v>
      </c>
    </row>
    <row r="156" spans="2:26" ht="15.5" x14ac:dyDescent="0.35">
      <c r="C156" t="s">
        <v>179</v>
      </c>
      <c r="D156" s="5">
        <v>-6921750935</v>
      </c>
      <c r="E156" s="5">
        <v>-950604837</v>
      </c>
      <c r="F156" s="5">
        <v>21750561419</v>
      </c>
      <c r="G156" s="5">
        <v>-19980433324</v>
      </c>
      <c r="I156" s="5">
        <v>-3000417981</v>
      </c>
      <c r="J156" s="5">
        <v>-6710242868</v>
      </c>
      <c r="K156" s="5">
        <v>13976022834</v>
      </c>
      <c r="L156" s="5">
        <v>-5980123057</v>
      </c>
      <c r="M156" s="5">
        <v>999919656</v>
      </c>
      <c r="N156" s="5">
        <v>5827420936</v>
      </c>
      <c r="O156" s="5">
        <v>-8105560699</v>
      </c>
      <c r="P156" s="5">
        <v>-13645847334</v>
      </c>
      <c r="Q156" s="5">
        <v>-45978816</v>
      </c>
      <c r="R156" s="5">
        <v>-75902463025</v>
      </c>
      <c r="S156" s="5">
        <v>-69332542786</v>
      </c>
      <c r="T156" s="5">
        <v>-20331103569</v>
      </c>
      <c r="U156" s="5">
        <v>-40946135034</v>
      </c>
      <c r="V156" s="5">
        <v>-24868064162</v>
      </c>
      <c r="W156" s="5">
        <v>-15667000469</v>
      </c>
      <c r="X156" s="5">
        <v>-20836164540</v>
      </c>
      <c r="Y156" s="5">
        <v>-33610019296</v>
      </c>
      <c r="Z156" s="5">
        <v>-36317954080</v>
      </c>
    </row>
    <row r="157" spans="2:26" ht="15.5" x14ac:dyDescent="0.35">
      <c r="C157" t="s">
        <v>412</v>
      </c>
      <c r="M157" s="5">
        <v>64144258</v>
      </c>
      <c r="N157" s="5">
        <v>282789320</v>
      </c>
      <c r="O157" s="5">
        <v>1024576328</v>
      </c>
      <c r="P157" s="5">
        <v>1351445197</v>
      </c>
      <c r="Q157" s="5">
        <v>3733929808</v>
      </c>
      <c r="R157" s="5">
        <v>14139546746</v>
      </c>
      <c r="S157" s="5">
        <v>12144200775</v>
      </c>
      <c r="T157" s="5">
        <v>21914219482</v>
      </c>
      <c r="U157" s="5">
        <v>15904602521</v>
      </c>
      <c r="V157" s="5">
        <v>13569161377</v>
      </c>
    </row>
    <row r="158" spans="2:26" ht="15.5" x14ac:dyDescent="0.35">
      <c r="C158" t="s">
        <v>423</v>
      </c>
    </row>
    <row r="159" spans="2:26" ht="15.5" x14ac:dyDescent="0.35">
      <c r="C159" t="s">
        <v>465</v>
      </c>
      <c r="K159" s="5">
        <v>-3327848606</v>
      </c>
      <c r="S159" s="5">
        <v>-4750000000</v>
      </c>
    </row>
    <row r="160" spans="2:26" ht="15.5" x14ac:dyDescent="0.35">
      <c r="C160" t="s">
        <v>466</v>
      </c>
      <c r="D160" s="5">
        <v>-4454322955</v>
      </c>
      <c r="N160" s="5">
        <v>4750000000</v>
      </c>
    </row>
    <row r="161" spans="3:26" ht="15.5" x14ac:dyDescent="0.35">
      <c r="C161" t="s">
        <v>350</v>
      </c>
      <c r="F161" s="5">
        <v>15856024311</v>
      </c>
      <c r="G161" s="5">
        <v>-15856024311</v>
      </c>
      <c r="J161" s="5">
        <v>-91466000</v>
      </c>
      <c r="K161" s="5">
        <v>-176777000</v>
      </c>
      <c r="R161" s="5">
        <v>-318749400</v>
      </c>
      <c r="S161" s="5">
        <v>-1750000000</v>
      </c>
    </row>
    <row r="162" spans="3:26" ht="15.5" x14ac:dyDescent="0.35">
      <c r="C162" t="s">
        <v>467</v>
      </c>
      <c r="F162" s="5">
        <v>8894955089</v>
      </c>
      <c r="G162" s="5">
        <v>-7502367127</v>
      </c>
      <c r="P162" s="5">
        <v>-939754185</v>
      </c>
      <c r="S162" s="5">
        <v>-25000000000</v>
      </c>
    </row>
    <row r="163" spans="3:26" ht="15.5" x14ac:dyDescent="0.35">
      <c r="C163" t="s">
        <v>185</v>
      </c>
      <c r="D163" s="5">
        <v>-1631179238</v>
      </c>
      <c r="E163" s="5">
        <v>-758409082</v>
      </c>
      <c r="F163" s="5">
        <v>-4022896198</v>
      </c>
      <c r="G163" s="5">
        <v>3377958114</v>
      </c>
      <c r="I163" s="5">
        <v>-4022896198</v>
      </c>
      <c r="J163" s="5">
        <v>-8605025854</v>
      </c>
      <c r="K163" s="5">
        <v>-11639747333</v>
      </c>
      <c r="L163" s="5">
        <v>-5980123057</v>
      </c>
      <c r="M163" s="5">
        <v>-384236202</v>
      </c>
      <c r="N163" s="5">
        <v>-3086423384</v>
      </c>
      <c r="O163" s="5">
        <v>-8489027643</v>
      </c>
      <c r="P163" s="5">
        <v>-12640532336</v>
      </c>
      <c r="Q163" s="5">
        <v>-32881570197</v>
      </c>
      <c r="R163" s="5">
        <v>-75686633464</v>
      </c>
      <c r="S163" s="5">
        <v>-41208867059</v>
      </c>
      <c r="T163" s="5">
        <v>-20206347310</v>
      </c>
      <c r="U163" s="5">
        <v>-50244480238</v>
      </c>
      <c r="V163" s="5">
        <v>-26530099322</v>
      </c>
      <c r="W163" s="5">
        <v>-15176915468</v>
      </c>
      <c r="X163" s="5">
        <v>-24507139103</v>
      </c>
      <c r="Y163" s="5">
        <v>-39294158723</v>
      </c>
      <c r="Z163" s="5">
        <v>-35442471286</v>
      </c>
    </row>
    <row r="164" spans="3:26" ht="15.5" x14ac:dyDescent="0.35">
      <c r="C164" t="s">
        <v>355</v>
      </c>
      <c r="J164" s="5">
        <v>-251726179</v>
      </c>
      <c r="K164" s="5">
        <v>-829713699</v>
      </c>
    </row>
    <row r="165" spans="3:26" ht="15.5" x14ac:dyDescent="0.35">
      <c r="C165" t="s">
        <v>468</v>
      </c>
      <c r="D165" s="5">
        <v>-836248742</v>
      </c>
      <c r="E165" s="5">
        <v>-192195755</v>
      </c>
      <c r="F165" s="5">
        <v>1017778217</v>
      </c>
      <c r="I165" s="5">
        <v>1017778217</v>
      </c>
      <c r="J165" s="5">
        <v>-1135024835</v>
      </c>
      <c r="K165" s="5">
        <v>-11890528</v>
      </c>
    </row>
    <row r="166" spans="3:26" ht="15.5" x14ac:dyDescent="0.35">
      <c r="C166" t="s">
        <v>469</v>
      </c>
      <c r="W166" s="5">
        <v>-19683342945</v>
      </c>
      <c r="X166" s="5">
        <v>-6025637486</v>
      </c>
      <c r="Y166" s="5">
        <v>-11974497502</v>
      </c>
      <c r="Z166" s="5">
        <v>-11150051123</v>
      </c>
    </row>
    <row r="167" spans="3:26" ht="15.5" x14ac:dyDescent="0.35">
      <c r="C167" t="s">
        <v>470</v>
      </c>
      <c r="W167" s="5">
        <v>18284987944</v>
      </c>
      <c r="X167" s="5">
        <v>7510195983</v>
      </c>
      <c r="Y167" s="5">
        <v>17484427974</v>
      </c>
      <c r="Z167" s="5">
        <v>10255433530</v>
      </c>
    </row>
    <row r="168" spans="3:26" ht="15.5" x14ac:dyDescent="0.35">
      <c r="C168" t="s">
        <v>471</v>
      </c>
    </row>
    <row r="169" spans="3:26" ht="15.5" x14ac:dyDescent="0.35">
      <c r="C169" t="s">
        <v>472</v>
      </c>
    </row>
    <row r="170" spans="3:26" ht="15.5" x14ac:dyDescent="0.35">
      <c r="C170" t="s">
        <v>413</v>
      </c>
      <c r="N170" s="5">
        <v>275000000</v>
      </c>
      <c r="O170" s="5">
        <v>357500000</v>
      </c>
      <c r="P170" s="5">
        <v>330000000</v>
      </c>
      <c r="Q170" s="5">
        <v>385000000</v>
      </c>
      <c r="R170" s="5">
        <v>330000000</v>
      </c>
      <c r="S170" s="5">
        <v>412500000</v>
      </c>
      <c r="T170" s="5">
        <v>1100000000</v>
      </c>
      <c r="U170" s="5">
        <v>550000000</v>
      </c>
      <c r="V170" s="5">
        <v>550000000</v>
      </c>
      <c r="W170" s="5">
        <v>908270000</v>
      </c>
      <c r="X170" s="5">
        <v>2186416066</v>
      </c>
      <c r="Y170" s="5">
        <v>55044955</v>
      </c>
      <c r="Z170" s="5">
        <v>19134799</v>
      </c>
    </row>
    <row r="171" spans="3:26" ht="15.5" x14ac:dyDescent="0.35">
      <c r="C171" t="s">
        <v>335</v>
      </c>
      <c r="F171" s="5">
        <v>4700000</v>
      </c>
      <c r="I171" s="5">
        <v>4700000</v>
      </c>
      <c r="J171" s="5">
        <v>3373000000</v>
      </c>
      <c r="K171" s="5">
        <v>29962000000</v>
      </c>
      <c r="N171" s="5">
        <v>6000000</v>
      </c>
      <c r="O171" s="5">
        <v>72000000</v>
      </c>
      <c r="P171" s="5">
        <v>32250000</v>
      </c>
      <c r="Q171" s="5">
        <v>22045629587</v>
      </c>
      <c r="R171" s="5">
        <v>30000000</v>
      </c>
      <c r="S171" s="5">
        <v>326300000</v>
      </c>
      <c r="T171" s="5">
        <v>54000000</v>
      </c>
      <c r="V171" s="5">
        <v>2870038878</v>
      </c>
      <c r="Y171" s="5">
        <v>119164000</v>
      </c>
    </row>
    <row r="172" spans="3:26" ht="15.5" x14ac:dyDescent="0.35">
      <c r="C172" t="s">
        <v>473</v>
      </c>
      <c r="N172" s="5">
        <v>1600000000</v>
      </c>
      <c r="Q172" s="5">
        <v>8652610000</v>
      </c>
    </row>
    <row r="173" spans="3:26" ht="15.5" x14ac:dyDescent="0.35">
      <c r="C173" t="s">
        <v>474</v>
      </c>
    </row>
    <row r="174" spans="3:26" ht="15.5" x14ac:dyDescent="0.35">
      <c r="C174" t="s">
        <v>475</v>
      </c>
      <c r="O174" s="5">
        <v>-1070609384</v>
      </c>
      <c r="P174" s="5">
        <v>-1779256010</v>
      </c>
      <c r="Q174" s="5">
        <v>-1981578014</v>
      </c>
      <c r="R174" s="5">
        <v>-14396626907</v>
      </c>
      <c r="S174" s="5">
        <v>-9506676502</v>
      </c>
      <c r="T174" s="5">
        <v>-23192975741</v>
      </c>
      <c r="U174" s="5">
        <v>-11567257317</v>
      </c>
      <c r="V174" s="5">
        <v>-15327165095</v>
      </c>
    </row>
    <row r="175" spans="3:26" ht="15.5" x14ac:dyDescent="0.35">
      <c r="C175" t="s">
        <v>476</v>
      </c>
      <c r="M175" s="5">
        <v>1320011600</v>
      </c>
      <c r="N175" s="5">
        <v>2000055000</v>
      </c>
    </row>
    <row r="176" spans="3:26" ht="15.5" x14ac:dyDescent="0.35">
      <c r="C176" t="s">
        <v>477</v>
      </c>
    </row>
    <row r="177" spans="3:26" ht="15.5" x14ac:dyDescent="0.35">
      <c r="C177" t="s">
        <v>375</v>
      </c>
      <c r="U177" s="5">
        <v>4411000000</v>
      </c>
    </row>
    <row r="178" spans="3:26" ht="15.5" x14ac:dyDescent="0.35">
      <c r="C178" t="s">
        <v>186</v>
      </c>
      <c r="D178" s="5">
        <v>-7097799023</v>
      </c>
      <c r="E178" s="5">
        <v>-21605510663</v>
      </c>
      <c r="F178" s="5">
        <v>-18962526441</v>
      </c>
      <c r="G178" s="5">
        <v>5218657627</v>
      </c>
      <c r="I178" s="5">
        <v>-25294326717</v>
      </c>
      <c r="J178" s="5">
        <v>-19455098905</v>
      </c>
      <c r="K178" s="5">
        <v>-10784398830</v>
      </c>
      <c r="L178" s="5">
        <v>-3891644590</v>
      </c>
      <c r="M178" s="5">
        <v>11321168222</v>
      </c>
      <c r="N178" s="5">
        <v>-4272730948</v>
      </c>
      <c r="O178" s="5">
        <v>6061304255</v>
      </c>
      <c r="P178" s="5">
        <v>-49113697464</v>
      </c>
      <c r="Q178" s="5">
        <v>-30596583894</v>
      </c>
      <c r="R178" s="5">
        <v>71479885067</v>
      </c>
      <c r="S178" s="5">
        <v>-23507562663</v>
      </c>
      <c r="T178" s="5">
        <v>-29133363699</v>
      </c>
      <c r="U178" s="5">
        <v>35899980518</v>
      </c>
      <c r="V178" s="5">
        <v>-33374011793</v>
      </c>
      <c r="W178" s="5">
        <v>-27619632991</v>
      </c>
      <c r="X178" s="5">
        <v>-23888190034</v>
      </c>
      <c r="Y178" s="5">
        <v>-6610328295</v>
      </c>
      <c r="Z178" s="5">
        <v>6659702464</v>
      </c>
    </row>
    <row r="179" spans="3:26" ht="15.5" x14ac:dyDescent="0.35">
      <c r="C179" t="s">
        <v>478</v>
      </c>
      <c r="N179" s="5">
        <v>-3250000000</v>
      </c>
      <c r="O179" s="5">
        <v>-38000000000</v>
      </c>
      <c r="P179" s="5">
        <v>-44000000000</v>
      </c>
      <c r="Q179" s="5">
        <v>-21600000000</v>
      </c>
      <c r="R179" s="5">
        <v>75350000000</v>
      </c>
      <c r="S179" s="5">
        <v>-17719671280</v>
      </c>
      <c r="T179" s="5">
        <v>-17700000000</v>
      </c>
      <c r="U179" s="5">
        <v>-31862738870</v>
      </c>
      <c r="V179" s="5">
        <v>-14800000000</v>
      </c>
      <c r="W179" s="5">
        <v>-13400000000</v>
      </c>
      <c r="X179" s="5">
        <v>-12350000000</v>
      </c>
      <c r="Y179" s="5">
        <v>-9994572703</v>
      </c>
      <c r="Z179" s="5">
        <v>-57816290000</v>
      </c>
    </row>
    <row r="180" spans="3:26" ht="15.5" x14ac:dyDescent="0.35">
      <c r="C180" t="s">
        <v>479</v>
      </c>
      <c r="M180" s="5">
        <v>4900000000</v>
      </c>
    </row>
    <row r="181" spans="3:26" ht="15.5" x14ac:dyDescent="0.35">
      <c r="C181" t="s">
        <v>480</v>
      </c>
      <c r="M181" s="5">
        <v>7871845954</v>
      </c>
    </row>
    <row r="182" spans="3:26" ht="15.5" x14ac:dyDescent="0.35">
      <c r="C182" t="s">
        <v>481</v>
      </c>
      <c r="D182" s="5">
        <v>-7175000000</v>
      </c>
      <c r="E182" s="5">
        <v>-21765000000</v>
      </c>
      <c r="F182" s="5">
        <v>-5525000000</v>
      </c>
      <c r="G182" s="5">
        <v>-5525000000</v>
      </c>
      <c r="I182" s="5">
        <v>-21150000000</v>
      </c>
      <c r="J182" s="5">
        <v>-18494573235</v>
      </c>
      <c r="K182" s="5">
        <v>-12045606056</v>
      </c>
      <c r="L182" s="5">
        <v>-2666666663</v>
      </c>
      <c r="M182" s="5">
        <v>-1050000000</v>
      </c>
      <c r="N182" s="5">
        <v>-3250000000</v>
      </c>
      <c r="O182" s="5">
        <v>-38000000000</v>
      </c>
      <c r="P182" s="5">
        <v>-44000000000</v>
      </c>
      <c r="Q182" s="5">
        <v>-21600000000</v>
      </c>
      <c r="R182" s="5">
        <v>75350000000</v>
      </c>
      <c r="S182" s="5">
        <v>-17719671280</v>
      </c>
      <c r="T182" s="5">
        <v>-17700000000</v>
      </c>
      <c r="U182" s="5">
        <v>-31862738870</v>
      </c>
      <c r="V182" s="5">
        <v>-14800000000</v>
      </c>
      <c r="W182" s="5">
        <v>-13400000000</v>
      </c>
      <c r="X182" s="5">
        <v>-12350000000</v>
      </c>
      <c r="Y182" s="5">
        <v>-9994572703</v>
      </c>
      <c r="Z182" s="5">
        <v>-57816290000</v>
      </c>
    </row>
    <row r="183" spans="3:26" ht="15.5" x14ac:dyDescent="0.35">
      <c r="C183" t="s">
        <v>482</v>
      </c>
    </row>
    <row r="184" spans="3:26" ht="15.5" x14ac:dyDescent="0.35">
      <c r="C184" t="s">
        <v>483</v>
      </c>
      <c r="M184" s="5">
        <v>12771845954</v>
      </c>
    </row>
    <row r="185" spans="3:26" ht="15.5" x14ac:dyDescent="0.35">
      <c r="C185" t="s">
        <v>484</v>
      </c>
    </row>
    <row r="186" spans="3:26" ht="15.5" x14ac:dyDescent="0.35">
      <c r="C186" t="s">
        <v>485</v>
      </c>
      <c r="F186" s="5">
        <v>9599909000</v>
      </c>
      <c r="G186" s="5">
        <v>-9599909000</v>
      </c>
      <c r="O186" s="5">
        <v>-481238000</v>
      </c>
      <c r="P186" s="5">
        <v>-4697838255</v>
      </c>
      <c r="Q186" s="5">
        <v>-4208540466</v>
      </c>
      <c r="R186" s="5">
        <v>-4377548896</v>
      </c>
      <c r="S186" s="5">
        <v>-10787891383</v>
      </c>
      <c r="T186" s="5">
        <v>-11433363699</v>
      </c>
      <c r="U186" s="5">
        <v>-10037280612</v>
      </c>
      <c r="V186" s="5">
        <v>-18574011793</v>
      </c>
      <c r="W186" s="5">
        <v>-14219632991</v>
      </c>
      <c r="X186" s="5">
        <v>-11538190034</v>
      </c>
      <c r="Y186" s="5">
        <v>-6459328295</v>
      </c>
      <c r="Z186" s="5">
        <v>-5812746406</v>
      </c>
    </row>
    <row r="187" spans="3:26" ht="15.5" x14ac:dyDescent="0.35">
      <c r="C187" t="s">
        <v>358</v>
      </c>
    </row>
    <row r="188" spans="3:26" ht="15.5" x14ac:dyDescent="0.35">
      <c r="C188" t="s">
        <v>486</v>
      </c>
      <c r="F188" s="5">
        <v>-7631000000</v>
      </c>
      <c r="G188" s="5">
        <v>7624500000</v>
      </c>
      <c r="I188" s="5">
        <v>-7631000000</v>
      </c>
      <c r="J188" s="5">
        <v>-4782924000</v>
      </c>
    </row>
    <row r="189" spans="3:26" ht="15.5" x14ac:dyDescent="0.35">
      <c r="C189" t="s">
        <v>487</v>
      </c>
      <c r="F189" s="5">
        <v>-398906747</v>
      </c>
      <c r="I189" s="5">
        <v>-398906747</v>
      </c>
      <c r="J189" s="5">
        <v>-1595626992</v>
      </c>
    </row>
    <row r="190" spans="3:26" ht="15.5" x14ac:dyDescent="0.35">
      <c r="C190" t="s">
        <v>488</v>
      </c>
      <c r="O190" s="5">
        <v>45000000000</v>
      </c>
      <c r="U190" s="5">
        <v>77800000000</v>
      </c>
      <c r="Y190" s="5">
        <v>9843572703</v>
      </c>
      <c r="Z190" s="5">
        <v>70288738870</v>
      </c>
    </row>
    <row r="191" spans="3:26" ht="15.5" x14ac:dyDescent="0.35">
      <c r="C191" t="s">
        <v>489</v>
      </c>
      <c r="S191" s="5">
        <v>2000000000</v>
      </c>
    </row>
    <row r="192" spans="3:26" ht="15.5" x14ac:dyDescent="0.35">
      <c r="C192" t="s">
        <v>490</v>
      </c>
    </row>
    <row r="193" spans="2:26" ht="15.5" x14ac:dyDescent="0.35">
      <c r="C193" t="s">
        <v>491</v>
      </c>
      <c r="D193" s="5">
        <v>77200977</v>
      </c>
      <c r="E193" s="5">
        <v>159489337</v>
      </c>
      <c r="F193" s="5">
        <v>-15007528694</v>
      </c>
      <c r="G193" s="5">
        <v>12719066627</v>
      </c>
      <c r="I193" s="5">
        <v>3885580030</v>
      </c>
      <c r="J193" s="5">
        <v>5418025322</v>
      </c>
      <c r="K193" s="5">
        <v>1261207226</v>
      </c>
    </row>
    <row r="194" spans="2:26" ht="15.5" x14ac:dyDescent="0.35">
      <c r="C194" t="s">
        <v>492</v>
      </c>
      <c r="R194" s="5">
        <v>809000000</v>
      </c>
    </row>
    <row r="195" spans="2:26" ht="15.5" x14ac:dyDescent="0.35">
      <c r="C195" t="s">
        <v>493</v>
      </c>
      <c r="N195" s="5">
        <v>-80573581</v>
      </c>
      <c r="O195" s="5">
        <v>-457457745</v>
      </c>
      <c r="P195" s="5">
        <v>-415859209</v>
      </c>
      <c r="Q195" s="5">
        <v>-378043428</v>
      </c>
      <c r="R195" s="5">
        <v>-301566037</v>
      </c>
    </row>
    <row r="196" spans="2:26" ht="15.5" x14ac:dyDescent="0.35">
      <c r="C196" t="s">
        <v>190</v>
      </c>
      <c r="L196" s="5">
        <v>-1224977927</v>
      </c>
      <c r="M196" s="5">
        <v>-400677732</v>
      </c>
      <c r="N196" s="5">
        <v>-942157367</v>
      </c>
    </row>
    <row r="197" spans="2:26" ht="15.5" x14ac:dyDescent="0.35">
      <c r="C197" t="s">
        <v>494</v>
      </c>
      <c r="Q197" s="5">
        <v>-4410000000</v>
      </c>
      <c r="S197" s="5">
        <v>3000000000</v>
      </c>
    </row>
    <row r="198" spans="2:26" ht="15.5" x14ac:dyDescent="0.35">
      <c r="C198" t="s">
        <v>195</v>
      </c>
      <c r="D198" s="5">
        <v>-11748638750</v>
      </c>
      <c r="E198" s="5">
        <v>-8279695338</v>
      </c>
      <c r="F198" s="5">
        <v>25065137228</v>
      </c>
      <c r="G198" s="5">
        <v>5020009814</v>
      </c>
      <c r="I198" s="5">
        <v>21599867102</v>
      </c>
      <c r="J198" s="5">
        <v>-5813944284</v>
      </c>
      <c r="K198" s="5">
        <v>15602416815</v>
      </c>
      <c r="L198" s="5">
        <v>-1062909873</v>
      </c>
      <c r="M198" s="5">
        <v>959187552</v>
      </c>
      <c r="N198" s="5">
        <v>-25665148214</v>
      </c>
      <c r="O198" s="5">
        <v>8876366618</v>
      </c>
      <c r="P198" s="5">
        <v>-43180333133</v>
      </c>
      <c r="Q198" s="5">
        <v>10754744207</v>
      </c>
      <c r="R198" s="5">
        <v>10054384787</v>
      </c>
      <c r="S198" s="5">
        <v>-58292193259</v>
      </c>
      <c r="T198" s="5">
        <v>-18022037308</v>
      </c>
      <c r="U198" s="5">
        <v>56371034299</v>
      </c>
      <c r="V198" s="5">
        <v>-6402074300</v>
      </c>
      <c r="W198" s="5">
        <v>24144951093</v>
      </c>
      <c r="X198" s="5">
        <v>10927091515</v>
      </c>
      <c r="Y198" s="5">
        <v>1497438584</v>
      </c>
      <c r="Z198" s="5">
        <v>19332693103</v>
      </c>
    </row>
    <row r="199" spans="2:26" ht="15.5" x14ac:dyDescent="0.35">
      <c r="C199" t="s">
        <v>196</v>
      </c>
      <c r="E199" s="5">
        <v>47330769235</v>
      </c>
      <c r="I199" s="5">
        <v>25730902133</v>
      </c>
      <c r="J199" s="5">
        <v>31544846417</v>
      </c>
      <c r="K199" s="5">
        <v>15942429602</v>
      </c>
      <c r="L199" s="5">
        <v>16967491323</v>
      </c>
      <c r="M199" s="5">
        <v>16008303771</v>
      </c>
      <c r="N199" s="5">
        <v>41673451985</v>
      </c>
      <c r="O199" s="5">
        <v>32797085367</v>
      </c>
      <c r="P199" s="5">
        <v>75977418500</v>
      </c>
      <c r="Q199" s="5">
        <v>65222674293</v>
      </c>
      <c r="R199" s="5">
        <v>55168289510</v>
      </c>
      <c r="S199" s="5">
        <v>113460482769</v>
      </c>
      <c r="T199" s="5">
        <v>131482520077</v>
      </c>
      <c r="U199" s="5">
        <v>75111485778</v>
      </c>
      <c r="V199" s="5">
        <v>81513560078</v>
      </c>
      <c r="W199" s="5">
        <v>57368608985</v>
      </c>
      <c r="X199" s="5">
        <v>46441517470</v>
      </c>
      <c r="Y199" s="5">
        <v>52843344475</v>
      </c>
      <c r="Z199" s="5">
        <v>33510651372</v>
      </c>
    </row>
    <row r="200" spans="2:26" ht="15.5" x14ac:dyDescent="0.35">
      <c r="C200" t="s">
        <v>197</v>
      </c>
      <c r="D200" s="5">
        <v>-11748638750</v>
      </c>
      <c r="E200" s="5">
        <v>39051073897</v>
      </c>
      <c r="F200" s="5">
        <v>25065137228</v>
      </c>
      <c r="G200" s="5">
        <v>5020009814</v>
      </c>
      <c r="I200" s="5">
        <v>47330769235</v>
      </c>
      <c r="J200" s="5">
        <v>25730902133</v>
      </c>
      <c r="K200" s="5">
        <v>31544846417</v>
      </c>
      <c r="L200" s="5">
        <v>15904581450</v>
      </c>
      <c r="M200" s="5">
        <v>16967491323</v>
      </c>
      <c r="N200" s="5">
        <v>16008303771</v>
      </c>
      <c r="O200" s="5">
        <v>41673451985</v>
      </c>
      <c r="P200" s="5">
        <v>32797085367</v>
      </c>
      <c r="Q200" s="5">
        <v>75977418500</v>
      </c>
      <c r="R200" s="5">
        <v>65222674297</v>
      </c>
      <c r="S200" s="5">
        <v>55168289510</v>
      </c>
      <c r="T200" s="5">
        <v>113460482769</v>
      </c>
      <c r="U200" s="5">
        <v>131482520077</v>
      </c>
      <c r="V200" s="5">
        <v>75111485778</v>
      </c>
      <c r="W200" s="5">
        <v>81513560078</v>
      </c>
      <c r="X200" s="5">
        <v>57368608985</v>
      </c>
      <c r="Y200" s="5">
        <v>54340783059</v>
      </c>
      <c r="Z200" s="5">
        <v>52843344475</v>
      </c>
    </row>
    <row r="202" spans="2:26" ht="15.5" x14ac:dyDescent="0.35">
      <c r="B202" t="s">
        <v>198</v>
      </c>
      <c r="C202" t="s">
        <v>12</v>
      </c>
      <c r="D202" s="5">
        <v>800000000</v>
      </c>
      <c r="E202" s="5">
        <v>800000000</v>
      </c>
      <c r="F202" s="5">
        <v>800000000</v>
      </c>
      <c r="G202" s="5">
        <v>800000000</v>
      </c>
      <c r="I202" s="5">
        <v>800000000</v>
      </c>
      <c r="J202" s="5">
        <v>800000000</v>
      </c>
      <c r="K202" s="5">
        <v>800000000</v>
      </c>
      <c r="L202" s="5">
        <v>800000000</v>
      </c>
      <c r="M202" s="5">
        <v>800000000</v>
      </c>
      <c r="N202" s="5">
        <v>800000000</v>
      </c>
      <c r="O202" s="5">
        <v>800000000</v>
      </c>
      <c r="P202" s="5">
        <v>800000000</v>
      </c>
      <c r="Q202" s="5">
        <v>800000000</v>
      </c>
      <c r="R202" s="5">
        <v>800000000</v>
      </c>
      <c r="S202" s="5">
        <v>800000000</v>
      </c>
      <c r="T202" s="5">
        <v>800000000</v>
      </c>
      <c r="U202" s="5">
        <v>800000000</v>
      </c>
      <c r="V202" s="5">
        <v>780000000</v>
      </c>
      <c r="W202" s="5">
        <v>130000000</v>
      </c>
      <c r="X202" s="5">
        <v>130000000</v>
      </c>
      <c r="Y202" s="5">
        <v>130000000</v>
      </c>
      <c r="Z202" s="5">
        <v>130000000</v>
      </c>
    </row>
    <row r="203" spans="2:26" ht="15.5" x14ac:dyDescent="0.35">
      <c r="C203" t="s">
        <v>199</v>
      </c>
      <c r="D203" s="6">
        <v>-1.2</v>
      </c>
      <c r="E203" s="6">
        <v>-10.130000000000001</v>
      </c>
      <c r="F203" s="6">
        <v>-10.19</v>
      </c>
      <c r="G203" s="6">
        <v>2.71</v>
      </c>
    </row>
    <row r="204" spans="2:26" ht="15.5" x14ac:dyDescent="0.35">
      <c r="C204" t="s">
        <v>200</v>
      </c>
      <c r="D204" s="5">
        <v>-425</v>
      </c>
      <c r="E204" s="6">
        <v>-65.650000000000006</v>
      </c>
      <c r="F204" s="6">
        <v>-72.62</v>
      </c>
      <c r="G204" s="6">
        <v>348.71</v>
      </c>
    </row>
    <row r="205" spans="2:26" ht="15.5" x14ac:dyDescent="0.35">
      <c r="C205" t="s">
        <v>69</v>
      </c>
      <c r="D205" s="6">
        <v>7.27</v>
      </c>
      <c r="E205" s="6">
        <v>12.75</v>
      </c>
      <c r="F205" s="6">
        <v>9.82</v>
      </c>
      <c r="G205" s="6">
        <v>11.3</v>
      </c>
    </row>
    <row r="206" spans="2:26" ht="15.5" x14ac:dyDescent="0.35">
      <c r="C206" t="s">
        <v>201</v>
      </c>
      <c r="D206" s="6">
        <v>17010000000.000002</v>
      </c>
      <c r="E206" s="5">
        <v>3960000000</v>
      </c>
      <c r="F206" s="5">
        <v>10700000000</v>
      </c>
      <c r="G206" s="5">
        <v>25210000000</v>
      </c>
    </row>
    <row r="207" spans="2:26" ht="15.5" x14ac:dyDescent="0.35">
      <c r="C207" t="s">
        <v>202</v>
      </c>
      <c r="D207" s="6">
        <v>-2.5999999999999999E-3</v>
      </c>
      <c r="E207" s="6">
        <v>-2.1400000000000002E-2</v>
      </c>
      <c r="F207" s="6">
        <v>-2.12E-2</v>
      </c>
      <c r="G207" s="6">
        <v>6.0000000000000001E-3</v>
      </c>
    </row>
    <row r="208" spans="2:26" ht="15.5" x14ac:dyDescent="0.35">
      <c r="C208" t="s">
        <v>203</v>
      </c>
      <c r="D208" s="6">
        <v>-8.8999999999999999E-3</v>
      </c>
      <c r="E208" s="6">
        <v>-7.4200000000000002E-2</v>
      </c>
      <c r="F208" s="6">
        <v>-6.9099999999999995E-2</v>
      </c>
      <c r="G208" s="6">
        <v>1.6899999999999998E-2</v>
      </c>
    </row>
    <row r="209" spans="3:7" ht="15.5" x14ac:dyDescent="0.35">
      <c r="C209" t="s">
        <v>204</v>
      </c>
      <c r="D209" s="6">
        <v>6.4500000000000002E-2</v>
      </c>
      <c r="E209" s="6">
        <v>3.5999999999999999E-3</v>
      </c>
      <c r="F209" s="6">
        <v>2.9900000000000003E-2</v>
      </c>
      <c r="G209" s="6">
        <v>9.0800000000000006E-2</v>
      </c>
    </row>
    <row r="210" spans="3:7" ht="15.5" x14ac:dyDescent="0.35">
      <c r="C210" t="s">
        <v>205</v>
      </c>
      <c r="D210" s="6">
        <v>31.43</v>
      </c>
      <c r="E210" s="6">
        <v>4.75</v>
      </c>
      <c r="F210" s="6">
        <v>9.64</v>
      </c>
      <c r="G210" s="6">
        <v>25.72</v>
      </c>
    </row>
    <row r="211" spans="3:7" ht="15.5" x14ac:dyDescent="0.35">
      <c r="C211" t="s">
        <v>206</v>
      </c>
      <c r="D211" s="5">
        <v>179000000000</v>
      </c>
      <c r="E211" s="5">
        <v>183000000000</v>
      </c>
      <c r="F211" s="5">
        <v>192000000000</v>
      </c>
      <c r="G211" s="5">
        <v>204000000000</v>
      </c>
    </row>
    <row r="212" spans="3:7" ht="15.5" x14ac:dyDescent="0.35">
      <c r="C212" t="s">
        <v>207</v>
      </c>
      <c r="D212" s="6">
        <v>3.8</v>
      </c>
      <c r="E212" s="6">
        <v>4.88</v>
      </c>
      <c r="F212" s="6">
        <v>5.0199999999999996</v>
      </c>
      <c r="G212" s="6">
        <v>5.91</v>
      </c>
    </row>
    <row r="213" spans="3:7" ht="15.5" x14ac:dyDescent="0.35">
      <c r="C213" t="s">
        <v>208</v>
      </c>
      <c r="D213" s="6">
        <v>134.32</v>
      </c>
      <c r="E213" s="6">
        <v>136.4</v>
      </c>
      <c r="F213" s="6">
        <v>147.41</v>
      </c>
      <c r="G213" s="6">
        <v>159.96</v>
      </c>
    </row>
    <row r="214" spans="3:7" ht="15.5" x14ac:dyDescent="0.35">
      <c r="C214" t="s">
        <v>209</v>
      </c>
      <c r="D214" s="6">
        <v>3.8</v>
      </c>
      <c r="E214" s="6">
        <v>4.88</v>
      </c>
      <c r="F214" s="6">
        <v>5.0199999999999996</v>
      </c>
      <c r="G214" s="6">
        <v>5.91</v>
      </c>
    </row>
    <row r="215" spans="3:7" ht="15.5" x14ac:dyDescent="0.35">
      <c r="C215" t="s">
        <v>210</v>
      </c>
      <c r="D215" s="6">
        <v>134.32</v>
      </c>
      <c r="E215" s="6">
        <v>136.4</v>
      </c>
      <c r="F215" s="6">
        <v>147.41</v>
      </c>
      <c r="G215" s="6">
        <v>159.96</v>
      </c>
    </row>
    <row r="216" spans="3:7" ht="15.5" x14ac:dyDescent="0.35">
      <c r="C216" t="s">
        <v>211</v>
      </c>
      <c r="D216" s="5">
        <v>5000000000</v>
      </c>
      <c r="E216" s="5">
        <v>12000000000</v>
      </c>
      <c r="F216" s="5">
        <v>29000000000</v>
      </c>
      <c r="G216" s="5">
        <v>29000000000</v>
      </c>
    </row>
    <row r="217" spans="3:7" ht="15.5" x14ac:dyDescent="0.35">
      <c r="C217" t="s">
        <v>212</v>
      </c>
      <c r="F217" s="5">
        <v>4000000000</v>
      </c>
      <c r="G217" s="5">
        <v>10000000000</v>
      </c>
    </row>
    <row r="218" spans="3:7" ht="15.5" x14ac:dyDescent="0.35">
      <c r="C218" t="s">
        <v>213</v>
      </c>
      <c r="D218" s="5">
        <v>107000000000</v>
      </c>
      <c r="E218" s="5">
        <v>109000000000</v>
      </c>
      <c r="F218" s="5">
        <v>118000000000</v>
      </c>
      <c r="G218" s="5">
        <v>128000000000</v>
      </c>
    </row>
    <row r="219" spans="3:7" ht="15.5" x14ac:dyDescent="0.35">
      <c r="C219" t="s">
        <v>24</v>
      </c>
      <c r="D219" s="5">
        <v>5000000000</v>
      </c>
      <c r="E219" s="5">
        <v>12000000000</v>
      </c>
      <c r="F219" s="5">
        <v>33000000000</v>
      </c>
      <c r="G219" s="5">
        <v>39000000000</v>
      </c>
    </row>
    <row r="220" spans="3:7" ht="15.5" x14ac:dyDescent="0.35">
      <c r="C220" t="s">
        <v>21</v>
      </c>
      <c r="D220" s="5">
        <v>-23000000000</v>
      </c>
      <c r="E220" s="5">
        <v>-27000000000</v>
      </c>
      <c r="F220" s="5">
        <v>-14000000000</v>
      </c>
      <c r="G220" s="5">
        <v>17000000000</v>
      </c>
    </row>
    <row r="221" spans="3:7" ht="15.5" x14ac:dyDescent="0.35">
      <c r="C221" t="s">
        <v>214</v>
      </c>
      <c r="D221" s="5">
        <v>-87000000000</v>
      </c>
      <c r="E221" s="5">
        <v>-83000000000</v>
      </c>
      <c r="F221" s="5">
        <v>-68000000000</v>
      </c>
      <c r="G221" s="5">
        <v>-59000000000</v>
      </c>
    </row>
    <row r="222" spans="3:7" ht="15.5" x14ac:dyDescent="0.35">
      <c r="C222" t="s">
        <v>215</v>
      </c>
      <c r="D222" s="5">
        <v>2000000000</v>
      </c>
      <c r="E222" s="5">
        <v>14000000000</v>
      </c>
      <c r="F222" s="5">
        <v>22000000000</v>
      </c>
      <c r="G222" s="5">
        <v>20000000000</v>
      </c>
    </row>
    <row r="223" spans="3:7" ht="15.5" x14ac:dyDescent="0.35">
      <c r="C223" t="s">
        <v>216</v>
      </c>
      <c r="D223" s="5">
        <v>-2000000000</v>
      </c>
      <c r="E223" s="5">
        <v>-1000000000</v>
      </c>
      <c r="F223" s="5">
        <v>21000000000</v>
      </c>
      <c r="G223" s="5">
        <v>-20000000000</v>
      </c>
    </row>
    <row r="224" spans="3:7" ht="15.5" x14ac:dyDescent="0.35">
      <c r="C224" t="s">
        <v>13</v>
      </c>
      <c r="D224" s="5">
        <v>1000000000</v>
      </c>
      <c r="E224" s="5">
        <v>14000000000</v>
      </c>
      <c r="F224" s="5">
        <v>43000000000</v>
      </c>
      <c r="G224" s="5">
        <v>0</v>
      </c>
    </row>
    <row r="225" spans="3:26" ht="15.5" x14ac:dyDescent="0.35">
      <c r="C225" t="s">
        <v>16</v>
      </c>
      <c r="D225" s="6">
        <v>0.8</v>
      </c>
      <c r="E225" s="6">
        <v>16.940000000000001</v>
      </c>
      <c r="F225" s="6">
        <v>53.9</v>
      </c>
      <c r="G225" s="6">
        <v>-0.25</v>
      </c>
    </row>
    <row r="226" spans="3:26" ht="15.5" x14ac:dyDescent="0.35">
      <c r="C226" t="s">
        <v>54</v>
      </c>
      <c r="I226" s="6">
        <v>-12.58</v>
      </c>
      <c r="J226" s="6">
        <v>5.03</v>
      </c>
      <c r="K226" s="6">
        <v>15.42</v>
      </c>
      <c r="L226" s="6">
        <v>-12.55</v>
      </c>
      <c r="M226" s="6">
        <v>-37.229999999999997</v>
      </c>
      <c r="N226" s="6">
        <v>-50.92</v>
      </c>
      <c r="O226" s="6">
        <v>-20.98</v>
      </c>
      <c r="P226" s="6">
        <v>-14.51</v>
      </c>
      <c r="Q226" s="6">
        <v>21.58</v>
      </c>
      <c r="R226" s="6">
        <v>-2.9</v>
      </c>
      <c r="S226" s="6">
        <v>10.47</v>
      </c>
      <c r="T226" s="6">
        <v>25.2</v>
      </c>
      <c r="U226" s="6">
        <v>44.56</v>
      </c>
      <c r="V226" s="6">
        <v>42.06</v>
      </c>
      <c r="W226" s="6">
        <v>259.8</v>
      </c>
      <c r="X226" s="6">
        <v>311.67</v>
      </c>
      <c r="Y226" s="6">
        <v>332.81</v>
      </c>
      <c r="Z226" s="6">
        <v>206.78</v>
      </c>
    </row>
    <row r="227" spans="3:26" ht="15.5" x14ac:dyDescent="0.35">
      <c r="C227" t="s">
        <v>68</v>
      </c>
      <c r="I227" s="6">
        <v>-58.82</v>
      </c>
      <c r="J227" s="6">
        <v>137.18</v>
      </c>
      <c r="K227" s="6">
        <v>27.89</v>
      </c>
      <c r="L227" s="6">
        <v>-33.31</v>
      </c>
      <c r="M227" s="6">
        <v>-17.86</v>
      </c>
      <c r="N227" s="6">
        <v>-21.01</v>
      </c>
      <c r="O227" s="6">
        <v>-15.82</v>
      </c>
      <c r="P227" s="6">
        <v>-45.49</v>
      </c>
      <c r="Q227" s="6">
        <v>57.92</v>
      </c>
      <c r="R227" s="6">
        <v>-310.33999999999997</v>
      </c>
      <c r="S227" s="6">
        <v>39.06</v>
      </c>
      <c r="T227" s="6">
        <v>21.63</v>
      </c>
      <c r="U227" s="6">
        <v>13.02</v>
      </c>
      <c r="V227" s="6">
        <v>11.84</v>
      </c>
      <c r="W227" s="6">
        <v>7.43</v>
      </c>
      <c r="X227" s="6">
        <v>4.25</v>
      </c>
      <c r="Y227" s="6">
        <v>2.27</v>
      </c>
      <c r="Z227" s="6">
        <v>2.95</v>
      </c>
    </row>
    <row r="228" spans="3:26" ht="15.5" x14ac:dyDescent="0.35">
      <c r="C228" t="s">
        <v>71</v>
      </c>
      <c r="I228" s="6">
        <v>2.6</v>
      </c>
      <c r="J228" s="6">
        <v>2.2799999999999998</v>
      </c>
      <c r="K228" s="6">
        <v>1.55</v>
      </c>
      <c r="L228" s="6">
        <v>2.3199999999999998</v>
      </c>
      <c r="M228" s="6">
        <v>7.68</v>
      </c>
      <c r="N228" s="6">
        <v>11.16</v>
      </c>
      <c r="O228" s="6">
        <v>1.23</v>
      </c>
      <c r="P228" s="6">
        <v>2.41</v>
      </c>
      <c r="Q228" s="6">
        <v>4.45</v>
      </c>
      <c r="R228" s="6">
        <v>3.19</v>
      </c>
      <c r="S228" s="6">
        <v>1.44</v>
      </c>
      <c r="T228" s="6">
        <v>1.77</v>
      </c>
      <c r="U228" s="6">
        <v>1.78</v>
      </c>
      <c r="V228" s="6">
        <v>1.55</v>
      </c>
      <c r="W228" s="6">
        <v>1.05</v>
      </c>
      <c r="X228" s="6">
        <v>0.84</v>
      </c>
      <c r="Y228" s="6">
        <v>0.52</v>
      </c>
      <c r="Z228" s="6">
        <v>0.5</v>
      </c>
    </row>
    <row r="229" spans="3:26" ht="15.5" x14ac:dyDescent="0.35">
      <c r="C229" t="s">
        <v>217</v>
      </c>
      <c r="I229" s="5">
        <v>64030000000</v>
      </c>
      <c r="J229" s="5">
        <v>76300000000</v>
      </c>
      <c r="K229" s="5">
        <v>79560000000</v>
      </c>
      <c r="L229" s="5">
        <v>46770000000</v>
      </c>
      <c r="M229" s="5">
        <v>12440000000</v>
      </c>
      <c r="N229" s="5">
        <v>-8230000000</v>
      </c>
      <c r="O229" s="5">
        <v>61670000000</v>
      </c>
      <c r="P229" s="5">
        <v>71150000000</v>
      </c>
    </row>
    <row r="230" spans="3:26" ht="15.5" x14ac:dyDescent="0.35">
      <c r="C230" t="s">
        <v>218</v>
      </c>
      <c r="I230" s="6">
        <v>-2.6200000000000001E-2</v>
      </c>
      <c r="J230" s="6">
        <v>1.11E-2</v>
      </c>
      <c r="K230" s="6">
        <v>3.3399999999999999E-2</v>
      </c>
      <c r="L230" s="6">
        <v>-2.69E-2</v>
      </c>
      <c r="M230" s="6">
        <v>-7.7600000000000002E-2</v>
      </c>
      <c r="N230" s="6">
        <v>-0.10060000000000001</v>
      </c>
      <c r="O230" s="6">
        <v>-3.6299999999999999E-2</v>
      </c>
      <c r="P230" s="6">
        <v>-2.53E-2</v>
      </c>
      <c r="Q230" s="6">
        <v>3.39E-2</v>
      </c>
      <c r="R230" s="6">
        <v>-4.5999999999999999E-3</v>
      </c>
      <c r="S230" s="6">
        <v>1.9299999999999998E-2</v>
      </c>
      <c r="T230" s="6">
        <v>4.6399999999999997E-2</v>
      </c>
      <c r="U230" s="6">
        <v>7.9699999999999993E-2</v>
      </c>
      <c r="V230" s="6">
        <v>9.2600000000000002E-2</v>
      </c>
      <c r="W230" s="6">
        <v>9.7100000000000006E-2</v>
      </c>
      <c r="X230" s="6">
        <v>0.1258</v>
      </c>
      <c r="Y230" s="6">
        <v>0.14859999999999998</v>
      </c>
      <c r="Z230" s="6">
        <v>0.1051</v>
      </c>
    </row>
    <row r="231" spans="3:26" ht="15.5" x14ac:dyDescent="0.35">
      <c r="C231" t="s">
        <v>219</v>
      </c>
      <c r="I231" s="6">
        <v>-8.5299999999999987E-2</v>
      </c>
      <c r="J231" s="6">
        <v>3.0699999999999998E-2</v>
      </c>
      <c r="K231" s="6">
        <v>9.5299999999999996E-2</v>
      </c>
      <c r="L231" s="6">
        <v>-8.4900000000000003E-2</v>
      </c>
      <c r="M231" s="6">
        <v>-0.23440000000000003</v>
      </c>
      <c r="N231" s="6">
        <v>-0.27949999999999997</v>
      </c>
      <c r="O231" s="6">
        <v>-9.01E-2</v>
      </c>
      <c r="P231" s="6">
        <v>-5.5999999999999994E-2</v>
      </c>
      <c r="Q231" s="6">
        <v>8.0299999999999996E-2</v>
      </c>
      <c r="R231" s="6">
        <v>-1.15E-2</v>
      </c>
      <c r="S231" s="6">
        <v>4.0300000000000002E-2</v>
      </c>
      <c r="T231" s="6">
        <v>9.1899999999999996E-2</v>
      </c>
      <c r="U231" s="6">
        <v>0.17190000000000003</v>
      </c>
      <c r="V231" s="6">
        <v>0.1837</v>
      </c>
      <c r="W231" s="6">
        <v>0.2094</v>
      </c>
      <c r="X231" s="6">
        <v>0.29949999999999999</v>
      </c>
      <c r="Y231" s="6">
        <v>0.37549999999999994</v>
      </c>
      <c r="Z231" s="6">
        <v>0.32200000000000001</v>
      </c>
    </row>
    <row r="232" spans="3:26" ht="15.5" x14ac:dyDescent="0.35">
      <c r="C232" t="s">
        <v>220</v>
      </c>
      <c r="I232" s="6">
        <v>0.20230000000000001</v>
      </c>
      <c r="J232" s="6">
        <v>0.22949999999999998</v>
      </c>
      <c r="K232" s="6">
        <v>0.23300000000000001</v>
      </c>
      <c r="L232" s="6">
        <v>0.1065</v>
      </c>
      <c r="M232" s="6">
        <v>-1.9099999999999999E-2</v>
      </c>
      <c r="N232" s="6">
        <v>-7.5700000000000003E-2</v>
      </c>
      <c r="O232" s="6">
        <v>0.1116</v>
      </c>
      <c r="P232" s="6">
        <v>0.12390000000000001</v>
      </c>
      <c r="Q232" s="6">
        <v>0.1474</v>
      </c>
      <c r="R232" s="6">
        <v>0.15890000000000001</v>
      </c>
      <c r="S232" s="6">
        <v>0.1865</v>
      </c>
      <c r="T232" s="6">
        <v>0.23430000000000001</v>
      </c>
      <c r="U232" s="6">
        <v>0.31850000000000001</v>
      </c>
      <c r="V232" s="6">
        <v>0.37159999999999999</v>
      </c>
      <c r="W232" s="6">
        <v>0.38569999999999999</v>
      </c>
      <c r="X232" s="6">
        <v>0.37920000000000004</v>
      </c>
      <c r="Y232" s="6">
        <v>0.43479999999999996</v>
      </c>
      <c r="Z232" s="6">
        <v>0.73909999999999998</v>
      </c>
    </row>
    <row r="233" spans="3:26" ht="15.5" x14ac:dyDescent="0.35">
      <c r="C233" t="s">
        <v>221</v>
      </c>
      <c r="I233" s="6">
        <v>14.12</v>
      </c>
      <c r="J233" s="6">
        <v>12.61</v>
      </c>
      <c r="K233" s="6">
        <v>10.6</v>
      </c>
      <c r="L233" s="6">
        <v>4.97</v>
      </c>
      <c r="M233" s="6">
        <v>-0.91</v>
      </c>
      <c r="N233" s="6">
        <v>-3.56</v>
      </c>
      <c r="O233" s="6">
        <v>4.59</v>
      </c>
      <c r="P233" s="6">
        <v>5.07</v>
      </c>
      <c r="Q233" s="6">
        <v>4.37</v>
      </c>
      <c r="R233" s="6">
        <v>3.93</v>
      </c>
      <c r="S233" s="6">
        <v>7.78</v>
      </c>
      <c r="T233" s="6">
        <v>7.94</v>
      </c>
      <c r="U233" s="6">
        <v>21.03</v>
      </c>
      <c r="V233" s="6">
        <v>15.56</v>
      </c>
      <c r="W233" s="6">
        <v>11.95</v>
      </c>
      <c r="X233" s="6">
        <v>12.33</v>
      </c>
      <c r="Y233" s="6">
        <v>9.4700000000000006</v>
      </c>
      <c r="Z233" s="6">
        <v>11.23</v>
      </c>
    </row>
    <row r="234" spans="3:26" ht="15.5" x14ac:dyDescent="0.35">
      <c r="C234" t="s">
        <v>65</v>
      </c>
      <c r="I234" s="6">
        <v>5.0199999999999996</v>
      </c>
      <c r="J234" s="6">
        <v>4.21</v>
      </c>
      <c r="K234" s="6">
        <v>2.66</v>
      </c>
      <c r="L234" s="6">
        <v>2.83</v>
      </c>
      <c r="M234" s="6">
        <v>4.1900000000000004</v>
      </c>
      <c r="N234" s="6">
        <v>5.87</v>
      </c>
      <c r="O234" s="6">
        <v>1.43</v>
      </c>
      <c r="P234" s="6">
        <v>2.5499999999999998</v>
      </c>
      <c r="Q234" s="6">
        <v>4.6500000000000004</v>
      </c>
      <c r="R234" s="6">
        <v>3.58</v>
      </c>
      <c r="S234" s="6">
        <v>1.58</v>
      </c>
      <c r="T234" s="6">
        <v>1.99</v>
      </c>
      <c r="U234" s="6">
        <v>2.2400000000000002</v>
      </c>
      <c r="V234" s="6">
        <v>2.17</v>
      </c>
      <c r="W234" s="6">
        <v>1.56</v>
      </c>
      <c r="X234" s="6">
        <v>1.27</v>
      </c>
      <c r="Y234" s="6">
        <v>0.85</v>
      </c>
      <c r="Z234" s="6">
        <v>0.95</v>
      </c>
    </row>
    <row r="235" spans="3:26" ht="15.5" x14ac:dyDescent="0.35">
      <c r="C235" t="s">
        <v>62</v>
      </c>
      <c r="I235" s="6">
        <v>147.41</v>
      </c>
      <c r="J235" s="6">
        <v>163.97</v>
      </c>
      <c r="K235" s="6">
        <v>161.9</v>
      </c>
      <c r="L235" s="6">
        <v>147.93</v>
      </c>
      <c r="M235" s="6">
        <v>158.80000000000001</v>
      </c>
      <c r="N235" s="6">
        <v>182.21</v>
      </c>
      <c r="O235" s="6">
        <v>232.79</v>
      </c>
      <c r="P235" s="6">
        <v>259.10000000000002</v>
      </c>
      <c r="Q235" s="6">
        <v>268.95</v>
      </c>
      <c r="R235" s="6">
        <v>251.69</v>
      </c>
      <c r="S235" s="6">
        <v>259.64</v>
      </c>
      <c r="T235" s="6">
        <v>274.36</v>
      </c>
      <c r="U235" s="6">
        <v>259.16000000000003</v>
      </c>
      <c r="V235" s="6">
        <v>228.97</v>
      </c>
      <c r="W235" s="6">
        <v>1240.42</v>
      </c>
      <c r="X235" s="6">
        <v>1040.6199999999999</v>
      </c>
      <c r="Y235" s="6">
        <v>886.28</v>
      </c>
      <c r="Z235" s="6">
        <v>642.1</v>
      </c>
    </row>
    <row r="236" spans="3:26" ht="15.5" x14ac:dyDescent="0.35">
      <c r="C236" t="s">
        <v>222</v>
      </c>
      <c r="I236" s="6">
        <v>5.0199999999999996</v>
      </c>
      <c r="J236" s="6">
        <v>4.21</v>
      </c>
      <c r="K236" s="6">
        <v>2.66</v>
      </c>
      <c r="L236" s="6">
        <v>2.83</v>
      </c>
      <c r="M236" s="6">
        <v>4.1900000000000004</v>
      </c>
      <c r="N236" s="6">
        <v>5.87</v>
      </c>
      <c r="O236" s="6">
        <v>1.43</v>
      </c>
      <c r="P236" s="6">
        <v>2.5499999999999998</v>
      </c>
      <c r="Q236" s="6">
        <v>4.6500000000000004</v>
      </c>
      <c r="R236" s="6">
        <v>3.58</v>
      </c>
      <c r="S236" s="6">
        <v>1.58</v>
      </c>
      <c r="T236" s="6">
        <v>1.99</v>
      </c>
      <c r="U236" s="6">
        <v>2.2400000000000002</v>
      </c>
      <c r="V236" s="6">
        <v>2.17</v>
      </c>
      <c r="W236" s="6">
        <v>1.56</v>
      </c>
      <c r="X236" s="6">
        <v>1.27</v>
      </c>
      <c r="Y236" s="6">
        <v>0.85</v>
      </c>
      <c r="Z236" s="6">
        <v>0.95</v>
      </c>
    </row>
    <row r="237" spans="3:26" ht="15.5" x14ac:dyDescent="0.35">
      <c r="C237" t="s">
        <v>223</v>
      </c>
      <c r="I237" s="6">
        <v>147.41</v>
      </c>
      <c r="J237" s="6">
        <v>163.97</v>
      </c>
      <c r="K237" s="6">
        <v>161.9</v>
      </c>
      <c r="L237" s="6">
        <v>147.93</v>
      </c>
      <c r="M237" s="6">
        <v>158.80000000000001</v>
      </c>
      <c r="N237" s="6">
        <v>182.21</v>
      </c>
      <c r="O237" s="6">
        <v>232.79</v>
      </c>
      <c r="P237" s="6">
        <v>259.10000000000002</v>
      </c>
      <c r="Q237" s="6">
        <v>268.95</v>
      </c>
      <c r="R237" s="6">
        <v>251.69</v>
      </c>
      <c r="S237" s="6">
        <v>259.64</v>
      </c>
      <c r="T237" s="6">
        <v>274.36</v>
      </c>
      <c r="U237" s="6">
        <v>259.16000000000003</v>
      </c>
      <c r="V237" s="6">
        <v>228.97</v>
      </c>
      <c r="W237" s="6">
        <v>1240.42</v>
      </c>
      <c r="X237" s="6">
        <v>1040.6199999999999</v>
      </c>
      <c r="Y237" s="6">
        <v>886.28</v>
      </c>
      <c r="Z237" s="6">
        <v>642.1</v>
      </c>
    </row>
    <row r="238" spans="3:26" ht="15.5" x14ac:dyDescent="0.35">
      <c r="C238" t="s">
        <v>224</v>
      </c>
      <c r="I238" s="5">
        <v>29000000000</v>
      </c>
      <c r="J238" s="5">
        <v>26000000000</v>
      </c>
      <c r="K238" s="5">
        <v>21000000000</v>
      </c>
      <c r="L238" s="5">
        <v>17000000000</v>
      </c>
      <c r="M238" s="5">
        <v>20000000000</v>
      </c>
      <c r="N238" s="5">
        <v>10000000000</v>
      </c>
      <c r="O238" s="5">
        <v>14000000000</v>
      </c>
      <c r="P238" s="5">
        <v>22000000000</v>
      </c>
      <c r="Q238" s="5">
        <v>23000000000</v>
      </c>
      <c r="R238" s="5">
        <v>21000000000</v>
      </c>
      <c r="S238" s="5">
        <v>13000000000</v>
      </c>
      <c r="T238" s="5">
        <v>17000000000</v>
      </c>
      <c r="U238" s="5">
        <v>18000000000</v>
      </c>
      <c r="V238" s="5">
        <v>15000000000</v>
      </c>
      <c r="W238" s="5">
        <v>14000000000</v>
      </c>
      <c r="X238" s="5">
        <v>13000000000</v>
      </c>
      <c r="Y238" s="5">
        <v>12000000000</v>
      </c>
      <c r="Z238" s="5">
        <v>11000000000</v>
      </c>
    </row>
    <row r="239" spans="3:26" ht="15.5" x14ac:dyDescent="0.35">
      <c r="C239" t="s">
        <v>225</v>
      </c>
      <c r="I239" s="5">
        <v>4000000000</v>
      </c>
      <c r="J239" s="5">
        <v>29000000000</v>
      </c>
      <c r="K239" s="5">
        <v>52000000000</v>
      </c>
      <c r="L239" s="5">
        <v>68000000000</v>
      </c>
      <c r="M239" s="5">
        <v>68000000000</v>
      </c>
      <c r="N239" s="5">
        <v>66000000000</v>
      </c>
      <c r="O239" s="5">
        <v>66000000000</v>
      </c>
      <c r="P239" s="5">
        <v>50000000000</v>
      </c>
      <c r="Q239" s="5">
        <v>94000000000</v>
      </c>
      <c r="R239" s="5">
        <v>119000000000</v>
      </c>
      <c r="S239" s="5">
        <v>50000000000</v>
      </c>
      <c r="T239" s="5">
        <v>63000000000</v>
      </c>
      <c r="U239" s="5">
        <v>80000000000</v>
      </c>
      <c r="V239" s="5">
        <v>37000000000</v>
      </c>
      <c r="W239" s="5">
        <v>53000000000</v>
      </c>
      <c r="X239" s="5">
        <v>67000000000</v>
      </c>
      <c r="Y239" s="5">
        <v>70000000000</v>
      </c>
      <c r="Z239" s="5">
        <v>72000000000</v>
      </c>
    </row>
    <row r="240" spans="3:26" ht="15.5" x14ac:dyDescent="0.35">
      <c r="C240" t="s">
        <v>26</v>
      </c>
      <c r="I240" s="5">
        <v>33000000000</v>
      </c>
      <c r="J240" s="5">
        <v>55000000000</v>
      </c>
      <c r="K240" s="5">
        <v>73000000000</v>
      </c>
      <c r="L240" s="5">
        <v>85000000000</v>
      </c>
      <c r="M240" s="5">
        <v>88000000000</v>
      </c>
      <c r="N240" s="5">
        <v>76000000000</v>
      </c>
      <c r="O240" s="5">
        <v>79000000000</v>
      </c>
      <c r="P240" s="5">
        <v>73000000000</v>
      </c>
      <c r="Q240" s="5">
        <v>117000000000</v>
      </c>
      <c r="R240" s="5">
        <v>139000000000</v>
      </c>
      <c r="S240" s="5">
        <v>63000000000</v>
      </c>
      <c r="T240" s="5">
        <v>80000000000</v>
      </c>
      <c r="U240" s="5">
        <v>98000000000</v>
      </c>
      <c r="V240" s="5">
        <v>52000000000</v>
      </c>
      <c r="W240" s="5">
        <v>67000000000</v>
      </c>
      <c r="X240" s="5">
        <v>81000000000</v>
      </c>
      <c r="Y240" s="5">
        <v>82000000000</v>
      </c>
      <c r="Z240" s="5">
        <v>82000000000</v>
      </c>
    </row>
    <row r="241" spans="2:26" ht="15.5" x14ac:dyDescent="0.35">
      <c r="C241" t="s">
        <v>23</v>
      </c>
      <c r="I241" s="5">
        <v>-14000000000</v>
      </c>
      <c r="J241" s="5">
        <v>29000000000</v>
      </c>
      <c r="K241" s="5">
        <v>42000000000</v>
      </c>
      <c r="L241" s="5">
        <v>69000000000</v>
      </c>
      <c r="M241" s="5">
        <v>71000000000</v>
      </c>
      <c r="N241" s="5">
        <v>60000000000</v>
      </c>
      <c r="O241" s="5">
        <v>38000000000</v>
      </c>
      <c r="P241" s="5">
        <v>40000000000</v>
      </c>
      <c r="Q241" s="5">
        <v>41000000000</v>
      </c>
      <c r="R241" s="5">
        <v>74000000000</v>
      </c>
      <c r="S241" s="5">
        <v>7000000000</v>
      </c>
      <c r="T241" s="5">
        <v>-33000000000</v>
      </c>
      <c r="U241" s="5">
        <v>-33000000000</v>
      </c>
      <c r="V241" s="5">
        <v>-23000000000</v>
      </c>
      <c r="W241" s="5">
        <v>-15000000000</v>
      </c>
      <c r="X241" s="5">
        <v>23000000000</v>
      </c>
      <c r="Y241" s="5">
        <v>28000000000</v>
      </c>
      <c r="Z241" s="5">
        <v>30000000000</v>
      </c>
    </row>
    <row r="242" spans="2:26" ht="15.5" x14ac:dyDescent="0.35">
      <c r="C242" t="s">
        <v>226</v>
      </c>
      <c r="I242" s="5">
        <v>-68000000000</v>
      </c>
      <c r="J242" s="5">
        <v>-32000000000</v>
      </c>
      <c r="K242" s="5">
        <v>-19000000000</v>
      </c>
      <c r="L242" s="5">
        <v>-43000000000</v>
      </c>
      <c r="M242" s="5">
        <v>-32000000000</v>
      </c>
      <c r="N242" s="5">
        <v>-12000000000</v>
      </c>
      <c r="O242" s="5">
        <v>15000000000</v>
      </c>
      <c r="P242" s="5">
        <v>1000000000</v>
      </c>
      <c r="Q242" s="5">
        <v>46000000000</v>
      </c>
      <c r="R242" s="5">
        <v>45000000000</v>
      </c>
      <c r="S242" s="5">
        <v>38000000000</v>
      </c>
      <c r="T242" s="5">
        <v>101000000000</v>
      </c>
      <c r="U242" s="5">
        <v>108000000000</v>
      </c>
      <c r="V242" s="5">
        <v>61000000000</v>
      </c>
      <c r="W242" s="5">
        <v>60000000000</v>
      </c>
      <c r="X242" s="5">
        <v>36000000000</v>
      </c>
      <c r="Y242" s="5">
        <v>29000000000</v>
      </c>
      <c r="Z242" s="5">
        <v>25000000000</v>
      </c>
    </row>
    <row r="243" spans="2:26" ht="15.5" x14ac:dyDescent="0.35">
      <c r="C243" t="s">
        <v>227</v>
      </c>
      <c r="I243" s="5">
        <v>50000000000</v>
      </c>
      <c r="J243" s="5">
        <v>20000000000</v>
      </c>
      <c r="K243" s="5">
        <v>12000000000</v>
      </c>
      <c r="L243" s="5">
        <v>9000000000</v>
      </c>
      <c r="M243" s="5">
        <v>-11000000000</v>
      </c>
      <c r="N243" s="5">
        <v>-27000000000</v>
      </c>
      <c r="O243" s="5">
        <v>11000000000</v>
      </c>
      <c r="P243" s="5">
        <v>20000000000</v>
      </c>
      <c r="Q243" s="5">
        <v>41000000000</v>
      </c>
      <c r="R243" s="5">
        <v>14000000000</v>
      </c>
      <c r="S243" s="5">
        <v>35000000000</v>
      </c>
      <c r="T243" s="5">
        <v>31000000000</v>
      </c>
      <c r="U243" s="5">
        <v>61000000000</v>
      </c>
      <c r="V243" s="5">
        <v>52000000000</v>
      </c>
      <c r="W243" s="5">
        <v>67000000000</v>
      </c>
      <c r="X243" s="5">
        <v>56000000000</v>
      </c>
      <c r="Y243" s="5">
        <v>42000000000</v>
      </c>
      <c r="Z243" s="5">
        <v>49000000000</v>
      </c>
    </row>
    <row r="244" spans="2:26" ht="15.5" x14ac:dyDescent="0.35">
      <c r="C244" t="s">
        <v>228</v>
      </c>
      <c r="I244" s="5">
        <v>-4000000000</v>
      </c>
      <c r="J244" s="5">
        <v>-9000000000</v>
      </c>
      <c r="K244" s="5">
        <v>-15000000000</v>
      </c>
      <c r="L244" s="5">
        <v>-6000000000</v>
      </c>
      <c r="M244" s="5">
        <v>0</v>
      </c>
      <c r="N244" s="5">
        <v>-3000000000</v>
      </c>
      <c r="O244" s="5">
        <v>-8000000000</v>
      </c>
      <c r="P244" s="5">
        <v>-14000000000</v>
      </c>
      <c r="Q244" s="5">
        <v>-33000000000</v>
      </c>
      <c r="R244" s="5">
        <v>-76000000000</v>
      </c>
      <c r="S244" s="5">
        <v>-73000000000</v>
      </c>
      <c r="T244" s="5">
        <v>-20000000000</v>
      </c>
      <c r="U244" s="5">
        <v>-50000000000</v>
      </c>
      <c r="V244" s="5">
        <v>-27000000000</v>
      </c>
      <c r="W244" s="5">
        <v>-15000000000</v>
      </c>
      <c r="X244" s="5">
        <v>-25000000000</v>
      </c>
      <c r="Y244" s="5">
        <v>-39000000000</v>
      </c>
      <c r="Z244" s="5">
        <v>-35000000000</v>
      </c>
    </row>
    <row r="245" spans="2:26" ht="15.5" x14ac:dyDescent="0.35">
      <c r="C245" t="s">
        <v>15</v>
      </c>
      <c r="I245" s="5">
        <v>46000000000</v>
      </c>
      <c r="J245" s="5">
        <v>12000000000</v>
      </c>
      <c r="K245" s="5">
        <v>-3000000000</v>
      </c>
      <c r="L245" s="5">
        <v>3000000000</v>
      </c>
      <c r="M245" s="5">
        <v>-12000000000</v>
      </c>
      <c r="N245" s="5">
        <v>-30000000000</v>
      </c>
      <c r="O245" s="5">
        <v>2000000000</v>
      </c>
      <c r="P245" s="5">
        <v>6000000000</v>
      </c>
      <c r="Q245" s="5">
        <v>9000000000</v>
      </c>
      <c r="R245" s="5">
        <v>-62000000000</v>
      </c>
      <c r="S245" s="5">
        <v>-38000000000</v>
      </c>
      <c r="T245" s="5">
        <v>11000000000</v>
      </c>
      <c r="U245" s="5">
        <v>11000000000</v>
      </c>
      <c r="V245" s="5">
        <v>25000000000</v>
      </c>
      <c r="W245" s="5">
        <v>52000000000</v>
      </c>
      <c r="X245" s="5">
        <v>31000000000</v>
      </c>
      <c r="Y245" s="5">
        <v>2000000000</v>
      </c>
      <c r="Z245" s="5">
        <v>14000000000</v>
      </c>
    </row>
    <row r="246" spans="2:26" ht="15.5" x14ac:dyDescent="0.35">
      <c r="C246" t="s">
        <v>17</v>
      </c>
      <c r="I246" s="6">
        <v>57.5</v>
      </c>
      <c r="J246" s="6">
        <v>14.61</v>
      </c>
      <c r="K246" s="6">
        <v>-3.43</v>
      </c>
      <c r="L246" s="6">
        <v>3.55</v>
      </c>
      <c r="M246" s="6">
        <v>-14.72</v>
      </c>
      <c r="N246" s="6">
        <v>-37.99</v>
      </c>
      <c r="O246" s="6">
        <v>3.05</v>
      </c>
      <c r="P246" s="6">
        <v>7.52</v>
      </c>
      <c r="Q246" s="6">
        <v>10.67</v>
      </c>
      <c r="R246" s="6">
        <v>-77.12</v>
      </c>
      <c r="S246" s="6">
        <v>-47.83</v>
      </c>
      <c r="T246" s="6">
        <v>14.08</v>
      </c>
      <c r="U246" s="5">
        <v>14</v>
      </c>
      <c r="V246" s="6">
        <v>32.520000000000003</v>
      </c>
      <c r="W246" s="6">
        <v>402.81</v>
      </c>
      <c r="X246" s="6">
        <v>240.08</v>
      </c>
      <c r="Y246" s="6">
        <v>18.68</v>
      </c>
      <c r="Z246" s="6">
        <v>104.44</v>
      </c>
    </row>
    <row r="248" spans="2:26" ht="15.5" x14ac:dyDescent="0.35">
      <c r="B248" t="s">
        <v>495</v>
      </c>
      <c r="C248" t="s">
        <v>53</v>
      </c>
      <c r="D248" s="6">
        <v>-1.2</v>
      </c>
      <c r="E248" s="6">
        <v>-10.130000000000001</v>
      </c>
      <c r="F248" s="6">
        <v>-10.19</v>
      </c>
      <c r="G248" s="6">
        <v>2.71</v>
      </c>
      <c r="H248" s="6">
        <v>-22.65</v>
      </c>
      <c r="I248" s="6">
        <v>-12.58</v>
      </c>
      <c r="J248" s="6">
        <v>5.03</v>
      </c>
      <c r="K248" s="6">
        <v>15.42</v>
      </c>
      <c r="L248" s="6">
        <v>-12.55</v>
      </c>
      <c r="M248" s="6">
        <v>-37.229999999999997</v>
      </c>
      <c r="N248" s="6">
        <v>-50.92</v>
      </c>
      <c r="O248" s="6">
        <v>-20.98</v>
      </c>
      <c r="P248" s="6">
        <v>-14.51</v>
      </c>
      <c r="Q248" s="6">
        <v>21.58</v>
      </c>
    </row>
    <row r="249" spans="2:26" ht="15.5" x14ac:dyDescent="0.35">
      <c r="C249" t="s">
        <v>75</v>
      </c>
      <c r="H249" s="6">
        <v>0.5</v>
      </c>
      <c r="I249" s="6">
        <v>0.5</v>
      </c>
      <c r="J249" s="6">
        <v>0.5</v>
      </c>
      <c r="K249" s="5">
        <v>2</v>
      </c>
      <c r="Q249" s="5">
        <v>3</v>
      </c>
    </row>
    <row r="250" spans="2:26" ht="15.5" x14ac:dyDescent="0.35">
      <c r="C250" t="s">
        <v>496</v>
      </c>
      <c r="H250" s="6">
        <v>-2.2099999999999998E-2</v>
      </c>
      <c r="I250" s="6">
        <v>-3.9699999999999999E-2</v>
      </c>
      <c r="J250" s="6">
        <v>9.9399999999999988E-2</v>
      </c>
      <c r="K250" s="6">
        <v>0.12970000000000001</v>
      </c>
      <c r="Q250" s="6">
        <v>0.13900000000000001</v>
      </c>
    </row>
    <row r="251" spans="2:26" ht="15.5" x14ac:dyDescent="0.35">
      <c r="C251" t="s">
        <v>497</v>
      </c>
      <c r="H251" s="6">
        <v>8.0000000000000004E-4</v>
      </c>
      <c r="I251" s="6">
        <v>5.0000000000000001E-4</v>
      </c>
      <c r="J251" s="6">
        <v>5.0000000000000001E-4</v>
      </c>
      <c r="K251" s="6">
        <v>4.4000000000000003E-3</v>
      </c>
      <c r="Q251" s="6">
        <v>2.3E-3</v>
      </c>
    </row>
    <row r="252" spans="2:26" ht="15.5" x14ac:dyDescent="0.35">
      <c r="C252" t="s">
        <v>498</v>
      </c>
      <c r="D252" s="5">
        <v>56000000000</v>
      </c>
      <c r="E252" s="5">
        <v>42000000000</v>
      </c>
      <c r="F252" s="5">
        <v>60000000000</v>
      </c>
      <c r="G252" s="5">
        <v>67000000000</v>
      </c>
      <c r="H252" s="5">
        <v>195000000000</v>
      </c>
      <c r="I252" s="5">
        <v>227000000000</v>
      </c>
      <c r="J252" s="5">
        <v>241000000000</v>
      </c>
      <c r="K252" s="5">
        <v>222000000000</v>
      </c>
      <c r="L252" s="5">
        <v>144000000000</v>
      </c>
      <c r="M252" s="5">
        <v>69000000000</v>
      </c>
      <c r="N252" s="5">
        <v>77000000000</v>
      </c>
      <c r="O252" s="5">
        <v>216000000000</v>
      </c>
      <c r="P252" s="5">
        <v>218000000000</v>
      </c>
      <c r="Q252" s="5">
        <v>224000000000</v>
      </c>
    </row>
    <row r="253" spans="2:26" ht="15.5" x14ac:dyDescent="0.35">
      <c r="C253" t="s">
        <v>499</v>
      </c>
      <c r="H253" s="6">
        <v>0.5</v>
      </c>
      <c r="I253" s="6">
        <v>0.5</v>
      </c>
      <c r="J253" s="6">
        <v>0.5</v>
      </c>
      <c r="K253" s="5">
        <v>2</v>
      </c>
      <c r="Q253" s="5">
        <v>3</v>
      </c>
    </row>
    <row r="254" spans="2:26" ht="15.5" x14ac:dyDescent="0.35">
      <c r="C254" t="s">
        <v>500</v>
      </c>
      <c r="H254" s="6">
        <v>-2.2099999999999998E-2</v>
      </c>
      <c r="I254" s="6">
        <v>-3.9699999999999999E-2</v>
      </c>
      <c r="J254" s="6">
        <v>9.9399999999999988E-2</v>
      </c>
      <c r="K254" s="6">
        <v>0.12970000000000001</v>
      </c>
      <c r="Q254" s="6">
        <v>0.13900000000000001</v>
      </c>
    </row>
    <row r="255" spans="2:26" ht="15.5" x14ac:dyDescent="0.35">
      <c r="C255" t="s">
        <v>501</v>
      </c>
      <c r="H255" s="6">
        <v>8.0000000000000004E-4</v>
      </c>
      <c r="I255" s="6">
        <v>5.0000000000000001E-4</v>
      </c>
      <c r="J255" s="6">
        <v>5.0000000000000001E-4</v>
      </c>
      <c r="K255" s="6">
        <v>4.4000000000000003E-3</v>
      </c>
      <c r="Q255" s="6">
        <v>2.3E-3</v>
      </c>
    </row>
    <row r="256" spans="2:26" ht="15.5" x14ac:dyDescent="0.35">
      <c r="C256" t="s">
        <v>502</v>
      </c>
      <c r="I256" s="6">
        <v>-28.92</v>
      </c>
    </row>
    <row r="257" spans="3:9" ht="15.5" x14ac:dyDescent="0.35">
      <c r="C257" t="s">
        <v>503</v>
      </c>
      <c r="I257" s="6">
        <v>-34.840000000000003</v>
      </c>
    </row>
    <row r="258" spans="3:9" ht="15.5" x14ac:dyDescent="0.35">
      <c r="C258" t="s">
        <v>504</v>
      </c>
      <c r="I258" s="6">
        <v>6.95</v>
      </c>
    </row>
    <row r="259" spans="3:9" ht="15.5" x14ac:dyDescent="0.35">
      <c r="C259" t="s">
        <v>505</v>
      </c>
      <c r="I259" s="6">
        <v>-2.87E-2</v>
      </c>
    </row>
    <row r="260" spans="3:9" ht="15.5" x14ac:dyDescent="0.35">
      <c r="C260" t="s">
        <v>506</v>
      </c>
      <c r="I260" s="6">
        <v>2.33</v>
      </c>
    </row>
    <row r="261" spans="3:9" ht="15.5" x14ac:dyDescent="0.35">
      <c r="C261" t="s">
        <v>507</v>
      </c>
      <c r="I261" s="6">
        <v>4.88</v>
      </c>
    </row>
    <row r="262" spans="3:9" ht="15.5" x14ac:dyDescent="0.35">
      <c r="C262" t="s">
        <v>508</v>
      </c>
      <c r="I262" s="6">
        <v>8.92</v>
      </c>
    </row>
    <row r="263" spans="3:9" ht="15.5" x14ac:dyDescent="0.35">
      <c r="C263" t="s">
        <v>509</v>
      </c>
      <c r="I263" s="6">
        <v>9.17</v>
      </c>
    </row>
    <row r="264" spans="3:9" ht="15.5" x14ac:dyDescent="0.35">
      <c r="C264" t="s">
        <v>510</v>
      </c>
      <c r="I264" s="6">
        <v>13.15</v>
      </c>
    </row>
    <row r="265" spans="3:9" ht="15.5" x14ac:dyDescent="0.35">
      <c r="C265" t="s">
        <v>511</v>
      </c>
      <c r="I265" s="6">
        <v>10.06</v>
      </c>
    </row>
    <row r="266" spans="3:9" ht="15.5" x14ac:dyDescent="0.35">
      <c r="C266" t="s">
        <v>512</v>
      </c>
      <c r="I266" s="6">
        <v>-435.5</v>
      </c>
    </row>
    <row r="267" spans="3:9" ht="15.5" x14ac:dyDescent="0.35">
      <c r="C267" t="s">
        <v>513</v>
      </c>
      <c r="I267" s="6">
        <v>-18.8</v>
      </c>
    </row>
    <row r="268" spans="3:9" ht="15.5" x14ac:dyDescent="0.35">
      <c r="C268" t="s">
        <v>514</v>
      </c>
      <c r="I268" s="6">
        <v>-22.65</v>
      </c>
    </row>
    <row r="269" spans="3:9" ht="15.5" x14ac:dyDescent="0.35">
      <c r="C269" t="s">
        <v>515</v>
      </c>
      <c r="I269" s="6">
        <v>281.29000000000002</v>
      </c>
    </row>
    <row r="270" spans="3:9" ht="15.5" x14ac:dyDescent="0.35">
      <c r="C270" t="s">
        <v>516</v>
      </c>
      <c r="D270" s="6">
        <v>34.22</v>
      </c>
    </row>
    <row r="271" spans="3:9" ht="15.5" x14ac:dyDescent="0.35">
      <c r="C271" t="s">
        <v>517</v>
      </c>
      <c r="I271" s="6">
        <v>134.32</v>
      </c>
    </row>
    <row r="272" spans="3:9" ht="15.5" x14ac:dyDescent="0.35">
      <c r="C272" t="s">
        <v>518</v>
      </c>
      <c r="I272" s="6">
        <v>71.400000000000006</v>
      </c>
    </row>
    <row r="273" spans="3:9" ht="15.5" x14ac:dyDescent="0.35">
      <c r="C273" t="s">
        <v>519</v>
      </c>
      <c r="D273" s="6">
        <v>0.46</v>
      </c>
    </row>
    <row r="274" spans="3:9" ht="15.5" x14ac:dyDescent="0.35">
      <c r="C274" t="s">
        <v>520</v>
      </c>
      <c r="D274" s="6">
        <v>0.36</v>
      </c>
    </row>
    <row r="275" spans="3:9" ht="15.5" x14ac:dyDescent="0.35">
      <c r="C275" t="s">
        <v>521</v>
      </c>
      <c r="D275" s="6">
        <v>0.04</v>
      </c>
    </row>
    <row r="276" spans="3:9" ht="15.5" x14ac:dyDescent="0.35">
      <c r="C276" t="s">
        <v>522</v>
      </c>
      <c r="D276" s="6">
        <v>1.8</v>
      </c>
    </row>
    <row r="277" spans="3:9" ht="15.5" x14ac:dyDescent="0.35">
      <c r="C277" t="s">
        <v>523</v>
      </c>
      <c r="D277" s="6">
        <v>0.01</v>
      </c>
    </row>
    <row r="278" spans="3:9" ht="15.5" x14ac:dyDescent="0.35">
      <c r="C278" t="s">
        <v>524</v>
      </c>
      <c r="D278" s="6">
        <v>3.47</v>
      </c>
    </row>
    <row r="279" spans="3:9" ht="15.5" x14ac:dyDescent="0.35">
      <c r="C279" t="s">
        <v>525</v>
      </c>
      <c r="I279" s="6">
        <v>19.88</v>
      </c>
    </row>
    <row r="280" spans="3:9" ht="15.5" x14ac:dyDescent="0.35">
      <c r="C280" t="s">
        <v>13</v>
      </c>
      <c r="D280" s="5">
        <v>1000000000</v>
      </c>
    </row>
    <row r="281" spans="3:9" ht="15.5" x14ac:dyDescent="0.35">
      <c r="C281" t="s">
        <v>526</v>
      </c>
      <c r="I281" s="6">
        <v>-0.08</v>
      </c>
    </row>
    <row r="282" spans="3:9" ht="15.5" x14ac:dyDescent="0.35">
      <c r="C282" t="s">
        <v>527</v>
      </c>
      <c r="I282" s="6">
        <v>-4.0300000000000002E-2</v>
      </c>
    </row>
    <row r="283" spans="3:9" ht="15.5" x14ac:dyDescent="0.35">
      <c r="C283" t="s">
        <v>528</v>
      </c>
      <c r="I283" s="6">
        <v>-0.14000000000000001</v>
      </c>
    </row>
    <row r="284" spans="3:9" ht="15.5" x14ac:dyDescent="0.35">
      <c r="C284" t="s">
        <v>529</v>
      </c>
      <c r="I284" s="6">
        <v>0.20300000000000001</v>
      </c>
    </row>
    <row r="285" spans="3:9" ht="15.5" x14ac:dyDescent="0.35">
      <c r="C285" t="s">
        <v>530</v>
      </c>
      <c r="I285" s="6">
        <v>0.1182</v>
      </c>
    </row>
    <row r="286" spans="3:9" ht="15.5" x14ac:dyDescent="0.35">
      <c r="C286" t="s">
        <v>531</v>
      </c>
      <c r="D286" s="6">
        <v>21.28</v>
      </c>
    </row>
    <row r="287" spans="3:9" ht="15.5" x14ac:dyDescent="0.35">
      <c r="C287" t="s">
        <v>532</v>
      </c>
      <c r="D287" s="6">
        <v>61.16</v>
      </c>
    </row>
    <row r="288" spans="3:9" ht="15.5" x14ac:dyDescent="0.35">
      <c r="C288" t="s">
        <v>533</v>
      </c>
      <c r="D288" s="6">
        <v>41.08</v>
      </c>
    </row>
    <row r="289" spans="3:9" ht="15.5" x14ac:dyDescent="0.35">
      <c r="C289" t="s">
        <v>534</v>
      </c>
      <c r="D289" s="6">
        <v>41.36</v>
      </c>
    </row>
    <row r="290" spans="3:9" ht="15.5" x14ac:dyDescent="0.35">
      <c r="C290" t="s">
        <v>535</v>
      </c>
      <c r="D290" s="6">
        <v>4.28</v>
      </c>
    </row>
    <row r="291" spans="3:9" ht="15.5" x14ac:dyDescent="0.35">
      <c r="C291" t="s">
        <v>536</v>
      </c>
      <c r="I291" s="6">
        <v>0.6</v>
      </c>
    </row>
    <row r="292" spans="3:9" ht="15.5" x14ac:dyDescent="0.35">
      <c r="C292" t="s">
        <v>537</v>
      </c>
      <c r="I292" s="6">
        <v>6.48</v>
      </c>
    </row>
    <row r="293" spans="3:9" ht="15.5" x14ac:dyDescent="0.35">
      <c r="C293" t="s">
        <v>49</v>
      </c>
      <c r="I293" s="5">
        <v>523000000000</v>
      </c>
    </row>
    <row r="294" spans="3:9" ht="15.5" x14ac:dyDescent="0.35">
      <c r="C294" t="s">
        <v>538</v>
      </c>
      <c r="I294" s="5">
        <v>572000000000</v>
      </c>
    </row>
    <row r="295" spans="3:9" ht="15.5" x14ac:dyDescent="0.35">
      <c r="C295" t="s">
        <v>539</v>
      </c>
      <c r="I295" s="5">
        <v>797810000</v>
      </c>
    </row>
    <row r="296" spans="3:9" ht="15.5" x14ac:dyDescent="0.35">
      <c r="C296" t="s">
        <v>540</v>
      </c>
      <c r="I296" s="6">
        <v>7.8899999999999998E-2</v>
      </c>
    </row>
    <row r="297" spans="3:9" ht="15.5" x14ac:dyDescent="0.35">
      <c r="C297" t="s">
        <v>541</v>
      </c>
      <c r="D297" s="6">
        <v>0.56559999999999999</v>
      </c>
    </row>
    <row r="298" spans="3:9" ht="15.5" x14ac:dyDescent="0.35">
      <c r="C298" t="s">
        <v>542</v>
      </c>
      <c r="D298" s="6">
        <v>0.24679999999999999</v>
      </c>
    </row>
    <row r="299" spans="3:9" ht="15.5" x14ac:dyDescent="0.35">
      <c r="C299" t="s">
        <v>543</v>
      </c>
      <c r="D299" s="6">
        <v>-1.7100000000000001E-2</v>
      </c>
    </row>
    <row r="300" spans="3:9" ht="15.5" x14ac:dyDescent="0.35">
      <c r="C300" t="s">
        <v>544</v>
      </c>
      <c r="D300" s="6">
        <v>1.9099999999999999E-2</v>
      </c>
    </row>
    <row r="301" spans="3:9" ht="15.5" x14ac:dyDescent="0.35">
      <c r="C301" t="s">
        <v>545</v>
      </c>
      <c r="D301" s="6">
        <v>4.6900000000000004E-2</v>
      </c>
    </row>
    <row r="302" spans="3:9" ht="15.5" x14ac:dyDescent="0.35">
      <c r="C302" t="s">
        <v>546</v>
      </c>
      <c r="D302" s="6">
        <v>-1.6637</v>
      </c>
    </row>
    <row r="303" spans="3:9" ht="15.5" x14ac:dyDescent="0.35">
      <c r="C303" t="s">
        <v>547</v>
      </c>
      <c r="I303" s="6">
        <v>0.5</v>
      </c>
    </row>
    <row r="304" spans="3:9" ht="15.5" x14ac:dyDescent="0.35">
      <c r="C304" t="s">
        <v>548</v>
      </c>
      <c r="I304" s="6">
        <v>0.5</v>
      </c>
    </row>
    <row r="305" spans="3:9" ht="15.5" x14ac:dyDescent="0.35">
      <c r="C305" t="s">
        <v>549</v>
      </c>
      <c r="I305" s="6">
        <v>-2.2099999999999998E-2</v>
      </c>
    </row>
    <row r="306" spans="3:9" ht="15.5" x14ac:dyDescent="0.35">
      <c r="C306" t="s">
        <v>550</v>
      </c>
      <c r="I306" s="6">
        <v>8.0000000000000004E-4</v>
      </c>
    </row>
    <row r="307" spans="3:9" ht="15.5" x14ac:dyDescent="0.35">
      <c r="C307" t="s">
        <v>551</v>
      </c>
      <c r="I307" t="s">
        <v>552</v>
      </c>
    </row>
    <row r="308" spans="3:9" ht="15.5" x14ac:dyDescent="0.35">
      <c r="C308" t="s">
        <v>553</v>
      </c>
      <c r="I308" s="5">
        <v>4</v>
      </c>
    </row>
    <row r="309" spans="3:9" ht="15.5" x14ac:dyDescent="0.35">
      <c r="C309" t="s">
        <v>554</v>
      </c>
      <c r="I309" s="6">
        <v>0.79</v>
      </c>
    </row>
    <row r="310" spans="3:9" ht="15.5" x14ac:dyDescent="0.35">
      <c r="C310" t="s">
        <v>555</v>
      </c>
      <c r="I310" s="6">
        <v>0.4</v>
      </c>
    </row>
    <row r="311" spans="3:9" ht="15.5" x14ac:dyDescent="0.35">
      <c r="C311" t="s">
        <v>556</v>
      </c>
      <c r="I311" s="6">
        <v>0.04</v>
      </c>
    </row>
    <row r="312" spans="3:9" ht="15.5" x14ac:dyDescent="0.35">
      <c r="C312" t="s">
        <v>557</v>
      </c>
      <c r="I312" s="6">
        <v>0.25</v>
      </c>
    </row>
    <row r="313" spans="3:9" ht="15.5" x14ac:dyDescent="0.35">
      <c r="C313" t="s">
        <v>558</v>
      </c>
      <c r="I313" s="6">
        <v>0.36</v>
      </c>
    </row>
    <row r="314" spans="3:9" ht="15.5" x14ac:dyDescent="0.35">
      <c r="C314" t="s">
        <v>559</v>
      </c>
      <c r="I314" s="6">
        <v>0.14000000000000001</v>
      </c>
    </row>
    <row r="315" spans="3:9" ht="15.5" x14ac:dyDescent="0.35">
      <c r="C315" t="s">
        <v>560</v>
      </c>
      <c r="I315" s="6">
        <v>0.74</v>
      </c>
    </row>
    <row r="316" spans="3:9" ht="15.5" x14ac:dyDescent="0.35">
      <c r="C316" t="s">
        <v>561</v>
      </c>
      <c r="I316" s="5">
        <v>224000000000</v>
      </c>
    </row>
    <row r="317" spans="3:9" ht="15.5" x14ac:dyDescent="0.35">
      <c r="C317" t="s">
        <v>562</v>
      </c>
      <c r="I317" s="5">
        <v>118000000000</v>
      </c>
    </row>
    <row r="318" spans="3:9" ht="15.5" x14ac:dyDescent="0.35">
      <c r="C318" t="s">
        <v>563</v>
      </c>
      <c r="I318" s="5">
        <v>7000000000</v>
      </c>
    </row>
    <row r="319" spans="3:9" ht="15.5" x14ac:dyDescent="0.35">
      <c r="C319" t="s">
        <v>564</v>
      </c>
      <c r="I319" s="5">
        <v>-15000000000</v>
      </c>
    </row>
    <row r="320" spans="3:9" ht="15.5" x14ac:dyDescent="0.35">
      <c r="C320" t="s">
        <v>565</v>
      </c>
      <c r="D320" s="5">
        <v>27000000000</v>
      </c>
    </row>
    <row r="321" spans="3:9" ht="15.5" x14ac:dyDescent="0.35">
      <c r="C321" t="s">
        <v>566</v>
      </c>
      <c r="D321" s="5">
        <v>372000000000</v>
      </c>
    </row>
    <row r="322" spans="3:9" ht="15.5" x14ac:dyDescent="0.35">
      <c r="C322" t="s">
        <v>567</v>
      </c>
      <c r="D322" s="5">
        <v>192000000000</v>
      </c>
    </row>
    <row r="323" spans="3:9" ht="15.5" x14ac:dyDescent="0.35">
      <c r="C323" t="s">
        <v>214</v>
      </c>
      <c r="D323" s="5">
        <v>-87000000000</v>
      </c>
    </row>
    <row r="324" spans="3:9" ht="15.5" x14ac:dyDescent="0.35">
      <c r="C324" t="s">
        <v>213</v>
      </c>
      <c r="I324" s="5">
        <v>107000000000</v>
      </c>
    </row>
    <row r="325" spans="3:9" ht="15.5" x14ac:dyDescent="0.35">
      <c r="C325" t="s">
        <v>211</v>
      </c>
      <c r="D325" s="5">
        <v>5000000000</v>
      </c>
    </row>
    <row r="326" spans="3:9" ht="15.5" x14ac:dyDescent="0.35">
      <c r="C326" t="s">
        <v>24</v>
      </c>
      <c r="D326" s="5">
        <v>5000000000</v>
      </c>
    </row>
    <row r="327" spans="3:9" ht="15.5" x14ac:dyDescent="0.35">
      <c r="C327" t="s">
        <v>21</v>
      </c>
      <c r="D327" s="5">
        <v>-23000000000</v>
      </c>
    </row>
    <row r="328" spans="3:9" ht="15.5" x14ac:dyDescent="0.35">
      <c r="C328" t="s">
        <v>568</v>
      </c>
      <c r="I328" s="5">
        <v>179000000000</v>
      </c>
    </row>
    <row r="329" spans="3:9" ht="15.5" x14ac:dyDescent="0.35">
      <c r="C329" t="s">
        <v>569</v>
      </c>
      <c r="I329" s="5">
        <v>59000000000</v>
      </c>
    </row>
    <row r="330" spans="3:9" ht="15.5" x14ac:dyDescent="0.35">
      <c r="C330" t="s">
        <v>570</v>
      </c>
      <c r="I330" s="5">
        <v>-6000000000</v>
      </c>
    </row>
    <row r="331" spans="3:9" ht="15.5" x14ac:dyDescent="0.35">
      <c r="C331" t="s">
        <v>571</v>
      </c>
      <c r="I331" s="5">
        <v>-42000000000</v>
      </c>
    </row>
    <row r="332" spans="3:9" ht="15.5" x14ac:dyDescent="0.35">
      <c r="C332" t="s">
        <v>572</v>
      </c>
      <c r="I332" s="5">
        <v>-2000000000</v>
      </c>
    </row>
    <row r="333" spans="3:9" ht="15.5" x14ac:dyDescent="0.35">
      <c r="C333" t="s">
        <v>573</v>
      </c>
      <c r="I333" s="5">
        <v>57000000000</v>
      </c>
    </row>
  </sheetData>
  <pageMargins left="0.7" right="0.7" top="0.75" bottom="0.75" header="0.3" footer="0.3"/>
  <ignoredErrors>
    <ignoredError sqref="A1:Z33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575</v>
      </c>
      <c r="D2" s="2" vm="56">
        <f ca="1">IFERROR(_xlfn.STOCKHISTORY("XIDX:" &amp; $C$1, D3, , 0, 0, 1), "Libur")</f>
        <v>39</v>
      </c>
      <c r="E2" s="2" t="str">
        <f ca="1">IFERROR(_xlfn.STOCKHISTORY("XIDX:" &amp; $C$1, E3, , 0, 0, 1), "Libur")</f>
        <v>Libur</v>
      </c>
      <c r="H2" s="2" vm="56">
        <f ca="1">IFERROR(INDEX(D2:G2,COUNT(D2:G2)),"")</f>
        <v>39</v>
      </c>
      <c r="I2" s="2" vm="57">
        <f t="shared" ref="I2:Z2" ca="1" si="0">IFERROR(_xlfn.STOCKHISTORY("XIDX:" &amp; $C$1, I1, , 0, 0, 1), "Libur")</f>
        <v>28</v>
      </c>
      <c r="J2" s="2" vm="58">
        <f t="shared" ca="1" si="0"/>
        <v>21</v>
      </c>
      <c r="K2" s="2" t="str">
        <f t="shared" ca="1" si="0"/>
        <v>Libur</v>
      </c>
      <c r="L2" s="2" vm="59">
        <f t="shared" ca="1" si="0"/>
        <v>55</v>
      </c>
      <c r="M2" s="2" vm="60">
        <f t="shared" ca="1" si="0"/>
        <v>82</v>
      </c>
      <c r="N2" s="2" vm="61">
        <f t="shared" ca="1" si="0"/>
        <v>60</v>
      </c>
      <c r="O2" s="2" vm="62">
        <f t="shared" ca="1" si="0"/>
        <v>59</v>
      </c>
      <c r="P2" s="2" vm="63">
        <f t="shared" ca="1" si="0"/>
        <v>150</v>
      </c>
      <c r="Q2" s="2" vm="64">
        <f t="shared" ca="1" si="0"/>
        <v>71</v>
      </c>
      <c r="R2" s="2" vm="59">
        <f t="shared" ca="1" si="0"/>
        <v>55</v>
      </c>
      <c r="S2" s="2" vm="3">
        <f t="shared" ca="1" si="0"/>
        <v>54</v>
      </c>
      <c r="T2" s="2" vm="65">
        <f t="shared" ca="1" si="0"/>
        <v>95</v>
      </c>
      <c r="U2" s="2" vm="66">
        <f t="shared" ca="1" si="0"/>
        <v>80</v>
      </c>
      <c r="V2" s="2" vm="67">
        <f t="shared" ca="1" si="0"/>
        <v>193</v>
      </c>
      <c r="W2" s="2" vm="68">
        <f t="shared" ca="1" si="0"/>
        <v>450</v>
      </c>
      <c r="X2" s="2" vm="69">
        <f t="shared" ca="1" si="0"/>
        <v>240</v>
      </c>
      <c r="Y2" s="2" vm="70">
        <f t="shared" ca="1" si="0"/>
        <v>132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12777881</v>
      </c>
      <c r="E4" s="2">
        <f>IFERROR(INDEX(E51:E500,MATCH($C$4,$C$51:$C$500,0)),"")</f>
        <v>10281074</v>
      </c>
      <c r="H4" s="2">
        <f>IFERROR(SUM(D4:G4)*(4/MAX(1,COUNT(D4:G4))),"")</f>
        <v>46117910</v>
      </c>
      <c r="I4" s="2">
        <f t="shared" ref="I4:Z4" si="1">IFERROR(INDEX(I51:I500,MATCH($C$4,$C$51:$C$500,0)),"")</f>
        <v>45119712</v>
      </c>
      <c r="J4" s="2">
        <f t="shared" si="1"/>
        <v>191999590</v>
      </c>
      <c r="K4" s="2">
        <f t="shared" si="1"/>
        <v>291198704</v>
      </c>
      <c r="L4" s="2">
        <f t="shared" si="1"/>
        <v>396980964</v>
      </c>
      <c r="M4" s="2">
        <f t="shared" si="1"/>
        <v>372973845</v>
      </c>
      <c r="N4" s="2">
        <f t="shared" si="1"/>
        <v>260960780</v>
      </c>
      <c r="O4" s="2">
        <f t="shared" si="1"/>
        <v>400534862</v>
      </c>
      <c r="P4" s="2">
        <f t="shared" si="1"/>
        <v>479184685</v>
      </c>
      <c r="Q4" s="2">
        <f t="shared" si="1"/>
        <v>399776871</v>
      </c>
      <c r="R4" s="2">
        <f t="shared" si="1"/>
        <v>360480752</v>
      </c>
      <c r="S4" s="2">
        <f t="shared" si="1"/>
        <v>390055996</v>
      </c>
      <c r="T4" s="2">
        <f t="shared" si="1"/>
        <v>497981661</v>
      </c>
      <c r="U4" s="2">
        <f t="shared" si="1"/>
        <v>571747275</v>
      </c>
      <c r="V4" s="2">
        <f t="shared" si="1"/>
        <v>600531751</v>
      </c>
      <c r="W4" s="2">
        <f t="shared" si="1"/>
        <v>5581897121591</v>
      </c>
      <c r="X4" s="2">
        <f t="shared" si="1"/>
        <v>4461605599646</v>
      </c>
      <c r="Y4" s="2">
        <f t="shared" si="1"/>
        <v>3520488172261</v>
      </c>
      <c r="Z4" s="2">
        <f t="shared" si="1"/>
        <v>3750956369361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5242913</v>
      </c>
      <c r="E5" s="2">
        <f>IFERROR(INDEX(E51:E500,MATCH($C$5,$C$51:$C$500,0)),"")</f>
        <v>-2737237</v>
      </c>
      <c r="H5" s="2">
        <f>IFERROR(SUM(D5:G5)*(4/MAX(1,COUNT(D5:G5))),"")</f>
        <v>5011352</v>
      </c>
      <c r="I5" s="2">
        <f t="shared" ref="I5:Z5" si="2">IFERROR(INDEX(I51:I500,MATCH($C$5,$C$51:$C$500,0)),"")</f>
        <v>-19150911</v>
      </c>
      <c r="J5" s="2">
        <f t="shared" si="2"/>
        <v>-47892124</v>
      </c>
      <c r="K5" s="2">
        <f t="shared" si="2"/>
        <v>10735219</v>
      </c>
      <c r="L5" s="2">
        <f t="shared" si="2"/>
        <v>12532326</v>
      </c>
      <c r="M5" s="2">
        <f t="shared" si="2"/>
        <v>1912388</v>
      </c>
      <c r="N5" s="2">
        <f t="shared" si="2"/>
        <v>-20139803</v>
      </c>
      <c r="O5" s="2">
        <f t="shared" si="2"/>
        <v>-11920285</v>
      </c>
      <c r="P5" s="2">
        <f t="shared" si="2"/>
        <v>13815361</v>
      </c>
      <c r="Q5" s="2">
        <f t="shared" si="2"/>
        <v>-5674811</v>
      </c>
      <c r="R5" s="2">
        <f t="shared" si="2"/>
        <v>-12159436</v>
      </c>
      <c r="S5" s="2">
        <f t="shared" si="2"/>
        <v>-16382755</v>
      </c>
      <c r="T5" s="2">
        <f t="shared" si="2"/>
        <v>-79936218</v>
      </c>
      <c r="U5" s="2">
        <f t="shared" si="2"/>
        <v>-30061931</v>
      </c>
      <c r="V5" s="2">
        <f t="shared" si="2"/>
        <v>-32118811</v>
      </c>
      <c r="W5" s="2">
        <f t="shared" si="2"/>
        <v>609212307672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-1019710790</v>
      </c>
      <c r="E6" s="2">
        <f>IFERROR(INDEX(E51:E500,MATCH($C$6,$C$51:$C$500,0)),"")</f>
        <v>-1024953702</v>
      </c>
      <c r="H6" s="2">
        <f>IFERROR(INDEX(D6:G6,COUNT(D6:G6)),"")</f>
        <v>-1024953702</v>
      </c>
      <c r="I6" s="2">
        <f t="shared" ref="I6:Z6" si="3">IFERROR(INDEX(I51:I500,MATCH($C$6,$C$51:$C$500,0)),"")</f>
        <v>-1022216466</v>
      </c>
      <c r="J6" s="2">
        <f t="shared" si="3"/>
        <v>-1003065555</v>
      </c>
      <c r="K6" s="2">
        <f t="shared" si="3"/>
        <v>-955173431</v>
      </c>
      <c r="L6" s="2">
        <f t="shared" si="3"/>
        <v>-944438212</v>
      </c>
      <c r="M6" s="2">
        <f t="shared" si="3"/>
        <v>-960960703</v>
      </c>
      <c r="N6" s="2">
        <f t="shared" si="3"/>
        <v>-962873091</v>
      </c>
      <c r="O6" s="2">
        <f t="shared" si="3"/>
        <v>-941345896</v>
      </c>
      <c r="P6" s="2">
        <f t="shared" si="3"/>
        <v>-929425611</v>
      </c>
      <c r="Q6" s="2">
        <f t="shared" si="3"/>
        <v>-943240972</v>
      </c>
      <c r="R6" s="2">
        <f t="shared" si="3"/>
        <v>-937566161</v>
      </c>
      <c r="S6" s="2">
        <f t="shared" si="3"/>
        <v>-925406725</v>
      </c>
      <c r="T6" s="2">
        <f t="shared" si="3"/>
        <v>-907836998</v>
      </c>
      <c r="U6" s="2">
        <f t="shared" si="3"/>
        <v>-827900780</v>
      </c>
      <c r="V6" s="2">
        <f t="shared" si="3"/>
        <v>-797838849</v>
      </c>
      <c r="W6" s="2">
        <f t="shared" si="3"/>
        <v>-7342046634232</v>
      </c>
      <c r="X6" s="2">
        <f t="shared" si="3"/>
        <v>-7912250769919</v>
      </c>
      <c r="Y6" s="2">
        <f t="shared" si="3"/>
        <v>-7880057909013</v>
      </c>
      <c r="Z6" s="2">
        <f t="shared" si="3"/>
        <v>-9067009539855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Z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2.5</v>
      </c>
      <c r="U7" s="3">
        <f t="shared" si="4"/>
        <v>2.5</v>
      </c>
      <c r="V7" s="3">
        <f t="shared" si="4"/>
        <v>2.5</v>
      </c>
      <c r="W7" s="3">
        <f t="shared" si="4"/>
        <v>2.38</v>
      </c>
      <c r="X7" s="3">
        <f t="shared" si="4"/>
        <v>2.38</v>
      </c>
      <c r="Y7" s="3">
        <f t="shared" si="4"/>
        <v>2.38</v>
      </c>
      <c r="Z7" s="3">
        <f t="shared" si="4"/>
        <v>2.38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 t="shared" ref="I8:Z8" si="5">IFERROR(INDEX(I51:I500,MATCH($C$8,$C$51:$C$500,0)),"")</f>
        <v>98000000000</v>
      </c>
      <c r="J8" s="2">
        <f t="shared" si="5"/>
        <v>441000000000</v>
      </c>
      <c r="K8" s="2">
        <f t="shared" si="5"/>
        <v>17000000000</v>
      </c>
      <c r="L8" s="2">
        <f t="shared" si="5"/>
        <v>66000000000</v>
      </c>
      <c r="M8" s="2">
        <f t="shared" si="5"/>
        <v>-143000000000</v>
      </c>
      <c r="N8" s="2">
        <f t="shared" si="5"/>
        <v>109000000000</v>
      </c>
      <c r="O8" s="2">
        <f t="shared" si="5"/>
        <v>10000000000</v>
      </c>
      <c r="P8" s="2">
        <f t="shared" si="5"/>
        <v>-85000000000</v>
      </c>
      <c r="Q8" s="2">
        <f t="shared" si="5"/>
        <v>219000000000</v>
      </c>
      <c r="R8" s="2">
        <f t="shared" si="5"/>
        <v>20000000000</v>
      </c>
      <c r="S8" s="2">
        <f t="shared" si="5"/>
        <v>-50000000000</v>
      </c>
      <c r="T8" s="2">
        <f t="shared" si="5"/>
        <v>-43000000000</v>
      </c>
      <c r="U8" s="2">
        <f t="shared" si="5"/>
        <v>-60000000000</v>
      </c>
      <c r="V8" s="2">
        <f t="shared" si="5"/>
        <v>4064000000000</v>
      </c>
      <c r="W8" s="2">
        <f t="shared" si="5"/>
        <v>3905000000000</v>
      </c>
      <c r="X8" s="2">
        <f t="shared" si="5"/>
        <v>2529000000000</v>
      </c>
      <c r="Y8" s="2">
        <f t="shared" si="5"/>
        <v>1810000000000</v>
      </c>
      <c r="Z8" s="2">
        <f t="shared" si="5"/>
        <v>1890000000000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8.24</v>
      </c>
      <c r="E9" s="3">
        <f>IFERROR(INDEX(E51:E500,MATCH("Free cash flow per share (Quarter)",$C$51:$C$500,0)),"")</f>
        <v>-3.79</v>
      </c>
      <c r="H9" s="3">
        <f>IFERROR(INDEX(D9:G9,COUNT(D9:G9)),"")</f>
        <v>-3.79</v>
      </c>
      <c r="I9" s="3">
        <f t="shared" ref="I9:Z9" si="6">IFERROR(INDEX(I51:I500,MATCH($C$9,$C$51:$C$500,0)),"")</f>
        <v>39.380000000000003</v>
      </c>
      <c r="J9" s="3">
        <f t="shared" si="6"/>
        <v>176.85</v>
      </c>
      <c r="K9" s="3">
        <f t="shared" si="6"/>
        <v>7</v>
      </c>
      <c r="L9" s="3">
        <f t="shared" si="6"/>
        <v>26.51</v>
      </c>
      <c r="M9" s="3">
        <f t="shared" si="6"/>
        <v>-57.23</v>
      </c>
      <c r="N9" s="3">
        <f t="shared" si="6"/>
        <v>43.83</v>
      </c>
      <c r="O9" s="3">
        <f t="shared" si="6"/>
        <v>4.04</v>
      </c>
      <c r="P9" s="3">
        <f t="shared" si="6"/>
        <v>-34.25</v>
      </c>
      <c r="Q9" s="3">
        <f t="shared" si="6"/>
        <v>87.6</v>
      </c>
      <c r="R9" s="3">
        <f t="shared" si="6"/>
        <v>8.11</v>
      </c>
      <c r="S9" s="3">
        <f t="shared" si="6"/>
        <v>-19.88</v>
      </c>
      <c r="T9" s="3">
        <f t="shared" si="6"/>
        <v>-17.2</v>
      </c>
      <c r="U9" s="3">
        <f t="shared" si="6"/>
        <v>-24.16</v>
      </c>
      <c r="V9" s="3">
        <f t="shared" si="6"/>
        <v>1628.35</v>
      </c>
      <c r="W9" s="3">
        <f t="shared" si="6"/>
        <v>1642.7</v>
      </c>
      <c r="X9" s="3">
        <f t="shared" si="6"/>
        <v>1064.2</v>
      </c>
      <c r="Y9" s="3">
        <f t="shared" si="6"/>
        <v>761.35</v>
      </c>
      <c r="Z9" s="3">
        <f t="shared" si="6"/>
        <v>795.17</v>
      </c>
    </row>
    <row r="10" spans="1:26" ht="15.5" x14ac:dyDescent="0.35">
      <c r="C10" t="s">
        <v>18</v>
      </c>
      <c r="D10" s="3">
        <f ca="1">IFERROR(IF(D9=0,"",D2/D9),"")</f>
        <v>4.733009708737864</v>
      </c>
      <c r="E10" s="3" t="str">
        <f ca="1">IFERROR(IF(E9=0,"",E2/E9),"")</f>
        <v/>
      </c>
      <c r="I10" s="3">
        <f t="shared" ref="I10:Z10" ca="1" si="7">IFERROR(IF(I9=0,"",I2/I9),"")</f>
        <v>0.71102082275266631</v>
      </c>
      <c r="J10" s="3">
        <f t="shared" ca="1" si="7"/>
        <v>0.11874469889737066</v>
      </c>
      <c r="K10" s="3" t="str">
        <f t="shared" ca="1" si="7"/>
        <v/>
      </c>
      <c r="L10" s="3">
        <f t="shared" ca="1" si="7"/>
        <v>2.0746887966804977</v>
      </c>
      <c r="M10" s="3">
        <f t="shared" ca="1" si="7"/>
        <v>-1.4328149571902848</v>
      </c>
      <c r="N10" s="3">
        <f t="shared" ca="1" si="7"/>
        <v>1.3689253935660508</v>
      </c>
      <c r="O10" s="3">
        <f t="shared" ca="1" si="7"/>
        <v>14.603960396039604</v>
      </c>
      <c r="P10" s="3">
        <f t="shared" ca="1" si="7"/>
        <v>-4.3795620437956204</v>
      </c>
      <c r="Q10" s="3">
        <f t="shared" ca="1" si="7"/>
        <v>0.81050228310502292</v>
      </c>
      <c r="R10" s="3">
        <f t="shared" ca="1" si="7"/>
        <v>6.7817509247842178</v>
      </c>
      <c r="S10" s="3">
        <f t="shared" ca="1" si="7"/>
        <v>-2.7162977867203222</v>
      </c>
      <c r="T10" s="3">
        <f t="shared" ca="1" si="7"/>
        <v>-5.5232558139534884</v>
      </c>
      <c r="U10" s="3">
        <f t="shared" ca="1" si="7"/>
        <v>-3.3112582781456954</v>
      </c>
      <c r="V10" s="3">
        <f t="shared" ca="1" si="7"/>
        <v>0.11852488715570977</v>
      </c>
      <c r="W10" s="3">
        <f t="shared" ca="1" si="7"/>
        <v>0.27393924636269557</v>
      </c>
      <c r="X10" s="3">
        <f t="shared" ca="1" si="7"/>
        <v>0.22552151851155797</v>
      </c>
      <c r="Y10" s="3">
        <f t="shared" ca="1" si="7"/>
        <v>0.17337623957444012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4050973</v>
      </c>
      <c r="E11" s="2">
        <f>IFERROR(INDEX(E51:E500,MATCH($C$11,$C$51:$C$500,0)),"")</f>
        <v>3051437</v>
      </c>
      <c r="H11" s="2">
        <f>IFERROR(INDEX(D11:G11,COUNT(D11:G11)),"")</f>
        <v>3051437</v>
      </c>
      <c r="I11" s="2">
        <f t="shared" ref="I11:Z11" si="8">IFERROR(INDEX(I51:I500,MATCH($C$11,$C$51:$C$500,0)),"")</f>
        <v>3640715</v>
      </c>
      <c r="J11" s="2">
        <f t="shared" si="8"/>
        <v>5100890</v>
      </c>
      <c r="K11" s="2">
        <f t="shared" si="8"/>
        <v>3867904</v>
      </c>
      <c r="L11" s="2">
        <f t="shared" si="8"/>
        <v>6018967</v>
      </c>
      <c r="M11" s="2">
        <f t="shared" si="8"/>
        <v>4605359</v>
      </c>
      <c r="N11" s="2">
        <f t="shared" si="8"/>
        <v>9532858</v>
      </c>
      <c r="O11" s="2">
        <f t="shared" si="8"/>
        <v>4266153</v>
      </c>
      <c r="P11" s="2">
        <f t="shared" si="8"/>
        <v>4897172</v>
      </c>
      <c r="Q11" s="2">
        <f t="shared" si="8"/>
        <v>6240585</v>
      </c>
      <c r="R11" s="2">
        <f t="shared" si="8"/>
        <v>3468469</v>
      </c>
      <c r="S11" s="2">
        <f t="shared" si="8"/>
        <v>2657148</v>
      </c>
      <c r="T11" s="2">
        <f t="shared" si="8"/>
        <v>6184094</v>
      </c>
      <c r="U11" s="2">
        <f t="shared" si="8"/>
        <v>5101421</v>
      </c>
      <c r="V11" s="2">
        <f t="shared" si="8"/>
        <v>9793989</v>
      </c>
      <c r="W11" s="2">
        <f t="shared" si="8"/>
        <v>31177273662</v>
      </c>
      <c r="X11" s="2">
        <f t="shared" si="8"/>
        <v>87892873462</v>
      </c>
      <c r="Y11" s="2">
        <f t="shared" si="8"/>
        <v>62235591207</v>
      </c>
      <c r="Z11" s="2">
        <f t="shared" si="8"/>
        <v>26398681172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18495000000000</v>
      </c>
      <c r="E12" s="2">
        <f>IFERROR(INDEX(E51:E500,MATCH("Net Debt (Quarter)",$C$51:$C$500,0)),"")</f>
        <v>17653000000000</v>
      </c>
      <c r="H12" s="2">
        <f>IFERROR(INDEX(D12:G12,COUNT(D12:G12)),"")</f>
        <v>17653000000000</v>
      </c>
      <c r="I12" s="2">
        <f t="shared" ref="I12:Z12" si="9">IFERROR(INDEX(I51:I500,MATCH($C$12,$C$51:$C$500,0)),"")</f>
        <v>17384000000000</v>
      </c>
      <c r="J12" s="2">
        <f t="shared" si="9"/>
        <v>16895000000000</v>
      </c>
      <c r="K12" s="2">
        <f t="shared" si="9"/>
        <v>16661000000000</v>
      </c>
      <c r="L12" s="2">
        <f t="shared" si="9"/>
        <v>16820000000000</v>
      </c>
      <c r="M12" s="2">
        <f t="shared" si="9"/>
        <v>15616000000000</v>
      </c>
      <c r="N12" s="2">
        <f t="shared" si="9"/>
        <v>15340000000000</v>
      </c>
      <c r="O12" s="2">
        <f t="shared" si="9"/>
        <v>15167000000000</v>
      </c>
      <c r="P12" s="2">
        <f t="shared" si="9"/>
        <v>15696000000000</v>
      </c>
      <c r="Q12" s="2">
        <f t="shared" si="9"/>
        <v>14695000000000</v>
      </c>
      <c r="R12" s="2">
        <f t="shared" si="9"/>
        <v>14497000000000</v>
      </c>
      <c r="S12" s="2">
        <f t="shared" si="9"/>
        <v>14853000000000</v>
      </c>
      <c r="T12" s="2">
        <f t="shared" si="9"/>
        <v>13498000000000</v>
      </c>
      <c r="U12" s="2">
        <f t="shared" si="9"/>
        <v>13278000000000</v>
      </c>
      <c r="V12" s="2">
        <f t="shared" si="9"/>
        <v>10723000000000</v>
      </c>
      <c r="W12" s="2">
        <f t="shared" si="9"/>
        <v>10200000000000</v>
      </c>
      <c r="X12" s="2">
        <f t="shared" si="9"/>
        <v>10552000000000</v>
      </c>
      <c r="Y12" s="2">
        <f t="shared" si="9"/>
        <v>10879000000000</v>
      </c>
      <c r="Z12" s="2">
        <f t="shared" si="9"/>
        <v>12551000000000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18567000000000</v>
      </c>
      <c r="E13" s="2">
        <f>IFERROR(INDEX(E51:E500,MATCH("Total Debt (Quarter)",$C$51:$C$500,0)),"")</f>
        <v>17705000000000</v>
      </c>
      <c r="H13" s="2">
        <f>IFERROR(INDEX(D13:G13,COUNT(D13:G13)),"")</f>
        <v>17705000000000</v>
      </c>
      <c r="I13" s="2">
        <f t="shared" ref="I13:Z13" si="10">IFERROR(INDEX(I51:I500,MATCH($C$13,$C$51:$C$500,0)),"")</f>
        <v>17445000000000</v>
      </c>
      <c r="J13" s="2">
        <f t="shared" si="10"/>
        <v>16977000000000</v>
      </c>
      <c r="K13" s="2">
        <f t="shared" si="10"/>
        <v>16721000000000</v>
      </c>
      <c r="L13" s="2">
        <f t="shared" si="10"/>
        <v>16914000000000</v>
      </c>
      <c r="M13" s="2">
        <f t="shared" si="10"/>
        <v>15681000000000</v>
      </c>
      <c r="N13" s="2">
        <f t="shared" si="10"/>
        <v>15474000000000</v>
      </c>
      <c r="O13" s="2">
        <f t="shared" si="10"/>
        <v>15226000000000</v>
      </c>
      <c r="P13" s="2">
        <f t="shared" si="10"/>
        <v>15767000000000</v>
      </c>
      <c r="Q13" s="2">
        <f t="shared" si="10"/>
        <v>14779000000000</v>
      </c>
      <c r="R13" s="2">
        <f t="shared" si="10"/>
        <v>14543000000000</v>
      </c>
      <c r="S13" s="2">
        <f t="shared" si="10"/>
        <v>14890000000000</v>
      </c>
      <c r="T13" s="2">
        <f t="shared" si="10"/>
        <v>13575000000000</v>
      </c>
      <c r="U13" s="2">
        <f t="shared" si="10"/>
        <v>13340000000000</v>
      </c>
      <c r="V13" s="2">
        <f t="shared" si="10"/>
        <v>10817000000000</v>
      </c>
      <c r="W13" s="2">
        <f t="shared" si="10"/>
        <v>10232000000000</v>
      </c>
      <c r="X13" s="2">
        <f t="shared" si="10"/>
        <v>10640000000000</v>
      </c>
      <c r="Y13" s="2">
        <f t="shared" si="10"/>
        <v>10941000000000</v>
      </c>
      <c r="Z13" s="2">
        <f t="shared" si="10"/>
        <v>12578000000000</v>
      </c>
    </row>
    <row r="14" spans="1:26" ht="15.5" x14ac:dyDescent="0.35">
      <c r="C14" t="s">
        <v>27</v>
      </c>
      <c r="D14" s="2">
        <f>IFERROR(INDEX(D51:D500,MATCH($C$14,$C$51:$C$500,0)),"")</f>
        <v>-22521</v>
      </c>
      <c r="E14" s="2">
        <f>IFERROR(INDEX(E51:E500,MATCH($C$14,$C$51:$C$500,0)),"")</f>
        <v>-17407</v>
      </c>
      <c r="H14" s="2">
        <f>IFERROR(SUM(D14:G14)*(4/MAX(1,COUNT(D14:G14))),"")</f>
        <v>-79856</v>
      </c>
      <c r="I14" s="2">
        <f t="shared" ref="I14:Z14" si="11">IFERROR(INDEX(I51:I500,MATCH($C$14,$C$51:$C$500,0)),"")</f>
        <v>-362319</v>
      </c>
      <c r="J14" s="2">
        <f t="shared" si="11"/>
        <v>-2661286</v>
      </c>
      <c r="K14" s="2">
        <f t="shared" si="11"/>
        <v>-4806494</v>
      </c>
      <c r="L14" s="2">
        <f t="shared" si="11"/>
        <v>-5891420</v>
      </c>
      <c r="M14" s="2">
        <f t="shared" si="11"/>
        <v>-5827380</v>
      </c>
      <c r="N14" s="2">
        <f t="shared" si="11"/>
        <v>-5720589</v>
      </c>
      <c r="O14" s="2">
        <f t="shared" si="11"/>
        <v>-5836349</v>
      </c>
      <c r="P14" s="2">
        <f t="shared" si="11"/>
        <v>-5322308</v>
      </c>
      <c r="Q14" s="2">
        <f t="shared" si="11"/>
        <v>-3483290</v>
      </c>
      <c r="R14" s="2">
        <f t="shared" si="11"/>
        <v>-4451148</v>
      </c>
      <c r="S14" s="2">
        <f t="shared" si="11"/>
        <v>-7863850</v>
      </c>
      <c r="T14" s="2">
        <f t="shared" si="11"/>
        <v>-14848320</v>
      </c>
      <c r="U14" s="2">
        <f t="shared" si="11"/>
        <v>-16616447</v>
      </c>
      <c r="V14" s="2">
        <f t="shared" si="11"/>
        <v>-18245491</v>
      </c>
      <c r="W14" s="2">
        <f t="shared" si="11"/>
        <v>-142803764229</v>
      </c>
      <c r="X14" s="2">
        <f t="shared" si="11"/>
        <v>-52566314691</v>
      </c>
      <c r="Y14" s="2">
        <f t="shared" si="11"/>
        <v>-57522896336</v>
      </c>
      <c r="Z14" s="2">
        <f t="shared" si="11"/>
        <v>-47163560518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2622422</v>
      </c>
      <c r="J15" s="2">
        <f t="shared" si="12"/>
        <v>-672614</v>
      </c>
      <c r="K15" s="2">
        <f t="shared" si="12"/>
        <v>-11273292</v>
      </c>
      <c r="L15" s="2">
        <f t="shared" si="12"/>
        <v>-430780</v>
      </c>
      <c r="M15" s="2">
        <f t="shared" si="12"/>
        <v>-2503845</v>
      </c>
      <c r="N15" s="2">
        <f t="shared" si="12"/>
        <v>-427379</v>
      </c>
      <c r="O15" s="2">
        <f t="shared" si="12"/>
        <v>-2479040</v>
      </c>
      <c r="P15" s="2">
        <f t="shared" si="12"/>
        <v>-2423557</v>
      </c>
      <c r="Q15" s="2">
        <f t="shared" si="12"/>
        <v>-3424724</v>
      </c>
      <c r="R15" s="2">
        <f t="shared" si="12"/>
        <v>-4889628</v>
      </c>
      <c r="S15" s="2">
        <f t="shared" si="12"/>
        <v>-6139325</v>
      </c>
      <c r="T15" s="2">
        <f t="shared" si="12"/>
        <v>1734736</v>
      </c>
      <c r="U15" s="2">
        <f t="shared" si="12"/>
        <v>6403573</v>
      </c>
      <c r="V15" s="2">
        <f t="shared" si="12"/>
        <v>9641186</v>
      </c>
      <c r="W15" s="2">
        <f t="shared" si="12"/>
        <v>59286095421</v>
      </c>
      <c r="X15" s="2">
        <f t="shared" si="12"/>
        <v>56141151381</v>
      </c>
      <c r="Y15" s="2">
        <f t="shared" si="12"/>
        <v>68889175344</v>
      </c>
      <c r="Z15" s="2">
        <f t="shared" si="12"/>
        <v>68013023512</v>
      </c>
    </row>
    <row r="16" spans="1:26" ht="15.5" x14ac:dyDescent="0.35">
      <c r="C16" t="s">
        <v>29</v>
      </c>
      <c r="D16" s="2">
        <f>IFERROR(INDEX(D51:D500,MATCH($C$16,$C$51:$C$500,0)),"")</f>
        <v>5242915</v>
      </c>
      <c r="E16" s="2">
        <f>IFERROR(INDEX(E51:E500,MATCH($C$16,$C$51:$C$500,0)),"")</f>
        <v>-2737239</v>
      </c>
      <c r="H16" s="2">
        <f>IFERROR(SUM(D16:G16)*(4/MAX(1,COUNT(D16:G16))),"")</f>
        <v>5011352</v>
      </c>
      <c r="I16" s="2">
        <f t="shared" ref="I16:Z16" si="13">IFERROR(INDEX(I51:I500,MATCH($C$16,$C$51:$C$500,0)),"")</f>
        <v>-21757541</v>
      </c>
      <c r="J16" s="2">
        <f t="shared" si="13"/>
        <v>-47828020</v>
      </c>
      <c r="K16" s="2">
        <f t="shared" si="13"/>
        <v>-22486699</v>
      </c>
      <c r="L16" s="2">
        <f t="shared" si="13"/>
        <v>12744559</v>
      </c>
      <c r="M16" s="2">
        <f t="shared" si="13"/>
        <v>4189661</v>
      </c>
      <c r="N16" s="2">
        <f t="shared" si="13"/>
        <v>-20121971</v>
      </c>
      <c r="O16" s="2">
        <f t="shared" si="13"/>
        <v>-9435866</v>
      </c>
      <c r="P16" s="2">
        <f t="shared" si="13"/>
        <v>15255817</v>
      </c>
      <c r="Q16" s="2">
        <f t="shared" si="13"/>
        <v>-983840</v>
      </c>
      <c r="R16" s="2">
        <f t="shared" si="13"/>
        <v>-6978741</v>
      </c>
      <c r="S16" s="2">
        <f t="shared" si="13"/>
        <v>-11647347</v>
      </c>
      <c r="T16" s="2">
        <f t="shared" si="13"/>
        <v>-81670954</v>
      </c>
      <c r="U16" s="2">
        <f t="shared" si="13"/>
        <v>-36465504</v>
      </c>
      <c r="V16" s="2">
        <f t="shared" si="13"/>
        <v>-41759997</v>
      </c>
      <c r="W16" s="2">
        <f t="shared" si="13"/>
        <v>-113868012074</v>
      </c>
      <c r="X16" s="2">
        <f t="shared" si="13"/>
        <v>278835698542</v>
      </c>
      <c r="Y16" s="2">
        <f t="shared" si="13"/>
        <v>1113898779644</v>
      </c>
      <c r="Z16" s="2">
        <f t="shared" si="13"/>
        <v>-2188689483709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97500000000</v>
      </c>
      <c r="E20" s="2" t="str">
        <f ca="1">IFERROR(E21*E2,"")</f>
        <v/>
      </c>
      <c r="H20" s="2">
        <f t="shared" ref="H20:Z20" ca="1" si="14">IFERROR(H21*H2,"")</f>
        <v>97500000000</v>
      </c>
      <c r="I20" s="2">
        <f t="shared" ca="1" si="14"/>
        <v>70000000000</v>
      </c>
      <c r="J20" s="2">
        <f t="shared" ca="1" si="14"/>
        <v>52500000000</v>
      </c>
      <c r="K20" s="2" t="str">
        <f t="shared" ca="1" si="14"/>
        <v/>
      </c>
      <c r="L20" s="2">
        <f t="shared" ca="1" si="14"/>
        <v>137500000000</v>
      </c>
      <c r="M20" s="2">
        <f t="shared" ca="1" si="14"/>
        <v>205000000000</v>
      </c>
      <c r="N20" s="2">
        <f t="shared" ca="1" si="14"/>
        <v>150000000000</v>
      </c>
      <c r="O20" s="2">
        <f t="shared" ca="1" si="14"/>
        <v>147500000000</v>
      </c>
      <c r="P20" s="2">
        <f t="shared" ca="1" si="14"/>
        <v>375000000000</v>
      </c>
      <c r="Q20" s="2">
        <f t="shared" ca="1" si="14"/>
        <v>177500000000</v>
      </c>
      <c r="R20" s="2">
        <f t="shared" ca="1" si="14"/>
        <v>137500000000</v>
      </c>
      <c r="S20" s="2">
        <f t="shared" ca="1" si="14"/>
        <v>135000000000</v>
      </c>
      <c r="T20" s="2">
        <f t="shared" ca="1" si="14"/>
        <v>237500000000</v>
      </c>
      <c r="U20" s="2">
        <f t="shared" ca="1" si="14"/>
        <v>200000000000</v>
      </c>
      <c r="V20" s="2">
        <f t="shared" ca="1" si="14"/>
        <v>482500000000</v>
      </c>
      <c r="W20" s="2">
        <f t="shared" ca="1" si="14"/>
        <v>1071000000000</v>
      </c>
      <c r="X20" s="2">
        <f t="shared" ca="1" si="14"/>
        <v>571200000000</v>
      </c>
      <c r="Y20" s="2">
        <f t="shared" ca="1" si="14"/>
        <v>314160000000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Z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2500000000</v>
      </c>
      <c r="U21" s="2">
        <f t="shared" si="15"/>
        <v>2500000000</v>
      </c>
      <c r="V21" s="2">
        <f t="shared" si="15"/>
        <v>2500000000</v>
      </c>
      <c r="W21" s="2">
        <f t="shared" si="15"/>
        <v>2380000000</v>
      </c>
      <c r="X21" s="2">
        <f t="shared" si="15"/>
        <v>2380000000</v>
      </c>
      <c r="Y21" s="2">
        <f t="shared" si="15"/>
        <v>2380000000</v>
      </c>
      <c r="Z21" s="2">
        <f t="shared" si="15"/>
        <v>2380000000</v>
      </c>
    </row>
    <row r="23" spans="1:26" ht="15.5" x14ac:dyDescent="0.35">
      <c r="B23" t="s">
        <v>50</v>
      </c>
      <c r="C23" t="s">
        <v>51</v>
      </c>
      <c r="D23" s="3">
        <f>IFERROR(D5/D6*100,"")</f>
        <v>-0.51415686206478217</v>
      </c>
      <c r="E23" s="3">
        <f>IFERROR(E5/E6*100,"")</f>
        <v>0.26705957495044003</v>
      </c>
      <c r="H23" s="3">
        <f t="shared" ref="H23:Z23" si="16">IFERROR(H5/H6*100,"")</f>
        <v>-0.48893447481786845</v>
      </c>
      <c r="I23" s="3">
        <f t="shared" si="16"/>
        <v>1.8734692344507784</v>
      </c>
      <c r="J23" s="3">
        <f t="shared" si="16"/>
        <v>4.7745756756645878</v>
      </c>
      <c r="K23" s="3">
        <f t="shared" si="16"/>
        <v>-1.1239025973284216</v>
      </c>
      <c r="L23" s="3">
        <f t="shared" si="16"/>
        <v>-1.3269609213990592</v>
      </c>
      <c r="M23" s="3">
        <f t="shared" si="16"/>
        <v>-0.19900792967181302</v>
      </c>
      <c r="N23" s="3">
        <f t="shared" si="16"/>
        <v>2.0916362902076364</v>
      </c>
      <c r="O23" s="3">
        <f t="shared" si="16"/>
        <v>1.2663023284694919</v>
      </c>
      <c r="P23" s="3">
        <f t="shared" si="16"/>
        <v>-1.4864407475425163</v>
      </c>
      <c r="Q23" s="3">
        <f t="shared" si="16"/>
        <v>0.60162897588804065</v>
      </c>
      <c r="R23" s="3">
        <f t="shared" si="16"/>
        <v>1.2969149811284624</v>
      </c>
      <c r="S23" s="3">
        <f t="shared" si="16"/>
        <v>1.7703302296619898</v>
      </c>
      <c r="T23" s="3">
        <f t="shared" si="16"/>
        <v>8.8051289136819264</v>
      </c>
      <c r="U23" s="3">
        <f t="shared" si="16"/>
        <v>3.6311031135880798</v>
      </c>
      <c r="V23" s="3">
        <f t="shared" si="16"/>
        <v>4.02572662891225</v>
      </c>
      <c r="W23" s="3">
        <f t="shared" si="16"/>
        <v>-8.2975815603182355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>
        <f>IFERROR(_xlfn.RRI(5,J23,E23),"")</f>
        <v>-0.43826087368740363</v>
      </c>
      <c r="H24" s="4">
        <f t="shared" ref="H24:Z24" si="17">IFERROR(_xlfn.RRI(5,M23,H23),"")</f>
        <v>0.1969501286951596</v>
      </c>
      <c r="I24" s="4">
        <f t="shared" si="17"/>
        <v>-2.1790042179156033E-2</v>
      </c>
      <c r="J24" s="4">
        <f t="shared" si="17"/>
        <v>0.30400565610084351</v>
      </c>
      <c r="K24" s="4">
        <f t="shared" si="17"/>
        <v>-5.4380945985594287E-2</v>
      </c>
      <c r="L24" s="4" t="str">
        <f t="shared" si="17"/>
        <v/>
      </c>
      <c r="M24" s="4" t="str">
        <f t="shared" si="17"/>
        <v/>
      </c>
      <c r="N24" s="4">
        <f t="shared" si="17"/>
        <v>3.3918667433121552E-2</v>
      </c>
      <c r="O24" s="4">
        <f t="shared" si="17"/>
        <v>-0.32148361850505336</v>
      </c>
      <c r="P24" s="4" t="str">
        <f t="shared" si="17"/>
        <v/>
      </c>
      <c r="Q24" s="4">
        <f t="shared" si="17"/>
        <v>-0.31625070290401758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-126.33</v>
      </c>
      <c r="J25" s="3">
        <f t="shared" si="18"/>
        <v>-308.02</v>
      </c>
      <c r="K25" s="3">
        <f t="shared" si="18"/>
        <v>68.540000000000006</v>
      </c>
      <c r="L25" s="3">
        <f t="shared" si="18"/>
        <v>73.400000000000006</v>
      </c>
      <c r="M25" s="3">
        <f t="shared" si="18"/>
        <v>9.67</v>
      </c>
      <c r="N25" s="3">
        <f t="shared" si="18"/>
        <v>-120.02</v>
      </c>
      <c r="O25" s="3">
        <f t="shared" si="18"/>
        <v>-67.540000000000006</v>
      </c>
      <c r="P25" s="3">
        <f t="shared" si="18"/>
        <v>73.27</v>
      </c>
      <c r="Q25" s="3">
        <f t="shared" si="18"/>
        <v>-23.64</v>
      </c>
      <c r="R25" s="3">
        <f t="shared" si="18"/>
        <v>-63.28</v>
      </c>
      <c r="S25" s="3">
        <f t="shared" si="18"/>
        <v>-95.44</v>
      </c>
      <c r="T25" s="3">
        <f t="shared" si="18"/>
        <v>-398.47</v>
      </c>
      <c r="U25" s="3">
        <f t="shared" si="18"/>
        <v>-146.93</v>
      </c>
      <c r="V25" s="3">
        <f t="shared" si="18"/>
        <v>-124.45</v>
      </c>
      <c r="W25" s="3">
        <f t="shared" si="18"/>
        <v>256.37</v>
      </c>
      <c r="X25" s="3">
        <f t="shared" si="18"/>
        <v>140.93</v>
      </c>
      <c r="Y25" s="3">
        <f t="shared" si="18"/>
        <v>497.62</v>
      </c>
      <c r="Z25" s="3">
        <f t="shared" si="18"/>
        <v>-892.2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1.0300515863925108E-2</v>
      </c>
      <c r="J26" s="4">
        <f t="shared" si="19"/>
        <v>0.35457660950545367</v>
      </c>
      <c r="K26" s="4">
        <f t="shared" si="19"/>
        <v>-1.3258073462619979E-2</v>
      </c>
      <c r="L26" s="4" t="str">
        <f t="shared" si="19"/>
        <v/>
      </c>
      <c r="M26" s="4" t="str">
        <f t="shared" si="19"/>
        <v/>
      </c>
      <c r="N26" s="4">
        <f t="shared" si="19"/>
        <v>4.6898646580247672E-2</v>
      </c>
      <c r="O26" s="4">
        <f t="shared" si="19"/>
        <v>-0.29881424381546318</v>
      </c>
      <c r="P26" s="4" t="str">
        <f t="shared" si="19"/>
        <v/>
      </c>
      <c r="Q26" s="4">
        <f t="shared" si="19"/>
        <v>-0.28265097187760546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-0.30284450965732168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5.1111524E-3</v>
      </c>
      <c r="E27" s="3">
        <f>IFERROR(E4/E21,"")</f>
        <v>4.1124296000000001E-3</v>
      </c>
      <c r="H27" s="3">
        <f t="shared" ref="H27:Z27" si="20">IFERROR(H4/H21,"")</f>
        <v>1.8447163999999999E-2</v>
      </c>
      <c r="I27" s="3">
        <f t="shared" si="20"/>
        <v>1.80478848E-2</v>
      </c>
      <c r="J27" s="3">
        <f t="shared" si="20"/>
        <v>7.6799835999999996E-2</v>
      </c>
      <c r="K27" s="3">
        <f t="shared" si="20"/>
        <v>0.1164794816</v>
      </c>
      <c r="L27" s="3">
        <f t="shared" si="20"/>
        <v>0.1587923856</v>
      </c>
      <c r="M27" s="3">
        <f t="shared" si="20"/>
        <v>0.14918953800000001</v>
      </c>
      <c r="N27" s="3">
        <f t="shared" si="20"/>
        <v>0.10438431200000001</v>
      </c>
      <c r="O27" s="3">
        <f t="shared" si="20"/>
        <v>0.16021394480000001</v>
      </c>
      <c r="P27" s="3">
        <f t="shared" si="20"/>
        <v>0.19167387399999999</v>
      </c>
      <c r="Q27" s="3">
        <f t="shared" si="20"/>
        <v>0.1599107484</v>
      </c>
      <c r="R27" s="3">
        <f t="shared" si="20"/>
        <v>0.14419230080000001</v>
      </c>
      <c r="S27" s="3">
        <f t="shared" si="20"/>
        <v>0.15602239840000001</v>
      </c>
      <c r="T27" s="3">
        <f t="shared" si="20"/>
        <v>0.1991926644</v>
      </c>
      <c r="U27" s="3">
        <f t="shared" si="20"/>
        <v>0.22869891000000001</v>
      </c>
      <c r="V27" s="3">
        <f t="shared" si="20"/>
        <v>0.24021270040000001</v>
      </c>
      <c r="W27" s="3">
        <f t="shared" si="20"/>
        <v>2345.3349250382353</v>
      </c>
      <c r="X27" s="3">
        <f t="shared" si="20"/>
        <v>1874.6242015319328</v>
      </c>
      <c r="Y27" s="3">
        <f t="shared" si="20"/>
        <v>1479.1967110340336</v>
      </c>
      <c r="Z27" s="3">
        <f t="shared" si="20"/>
        <v>1576.0320879668068</v>
      </c>
    </row>
    <row r="28" spans="1:26" ht="15.5" x14ac:dyDescent="0.35">
      <c r="C28" t="s">
        <v>57</v>
      </c>
      <c r="D28" s="4">
        <f>IFERROR(_xlfn.RRI(5,I27,D27),"")</f>
        <v>-0.22300449910648279</v>
      </c>
      <c r="E28" s="4">
        <f>IFERROR(_xlfn.RRI(5,J27,E27),"")</f>
        <v>-0.44313793088223963</v>
      </c>
      <c r="H28" s="4">
        <f t="shared" ref="H28:Z28" si="21">IFERROR(_xlfn.RRI(5,M27,H27),"")</f>
        <v>-0.34167818307509124</v>
      </c>
      <c r="I28" s="4">
        <f t="shared" si="21"/>
        <v>-0.29602341317520131</v>
      </c>
      <c r="J28" s="4">
        <f t="shared" si="21"/>
        <v>-0.13675912601380247</v>
      </c>
      <c r="K28" s="4">
        <f t="shared" si="21"/>
        <v>-9.4815097686374639E-2</v>
      </c>
      <c r="L28" s="4">
        <f t="shared" si="21"/>
        <v>-1.4026631575129178E-3</v>
      </c>
      <c r="M28" s="4">
        <f t="shared" si="21"/>
        <v>6.8372145040773713E-3</v>
      </c>
      <c r="N28" s="4">
        <f t="shared" si="21"/>
        <v>-7.7238095546151575E-2</v>
      </c>
      <c r="O28" s="4">
        <f t="shared" si="21"/>
        <v>-4.2617698718517172E-2</v>
      </c>
      <c r="P28" s="4">
        <f t="shared" si="21"/>
        <v>-3.470564783986152E-2</v>
      </c>
      <c r="Q28" s="4">
        <f t="shared" si="21"/>
        <v>-7.8158324839064819E-2</v>
      </c>
      <c r="R28" s="4">
        <f t="shared" si="21"/>
        <v>-0.85620378981197898</v>
      </c>
      <c r="S28" s="4">
        <f t="shared" si="21"/>
        <v>-0.8472242072183136</v>
      </c>
      <c r="T28" s="4">
        <f t="shared" si="21"/>
        <v>-0.83179090212506734</v>
      </c>
      <c r="U28" s="4">
        <f t="shared" si="21"/>
        <v>-0.82925821875008232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-0.58986429452632949</v>
      </c>
      <c r="J29" s="4">
        <f t="shared" si="22"/>
        <v>-5.4940180916253274</v>
      </c>
      <c r="K29" s="4">
        <f t="shared" si="22"/>
        <v>-6.6212534059945496E-2</v>
      </c>
      <c r="L29" s="4">
        <f t="shared" si="22"/>
        <v>6.5904860392967946</v>
      </c>
      <c r="M29" s="4">
        <f t="shared" si="22"/>
        <v>-1.0805699050158306</v>
      </c>
      <c r="N29" s="4">
        <f t="shared" si="22"/>
        <v>0.77702102457802757</v>
      </c>
      <c r="O29" s="4">
        <f t="shared" si="22"/>
        <v>-1.9217960966289069</v>
      </c>
      <c r="P29" s="4">
        <f t="shared" si="22"/>
        <v>-4.0994077834179352</v>
      </c>
      <c r="Q29" s="4">
        <f t="shared" si="22"/>
        <v>-0.62642225031605558</v>
      </c>
      <c r="R29" s="4">
        <f t="shared" si="22"/>
        <v>-0.3369656328583403</v>
      </c>
      <c r="S29" s="4">
        <f t="shared" si="22"/>
        <v>-0.76048385072903857</v>
      </c>
      <c r="T29" s="4">
        <f t="shared" si="22"/>
        <v>1.7119716871979855</v>
      </c>
      <c r="U29" s="4">
        <f t="shared" si="22"/>
        <v>0.18063479308959424</v>
      </c>
      <c r="V29" s="4">
        <f t="shared" si="22"/>
        <v>-1.4854312127003939</v>
      </c>
      <c r="W29" s="4">
        <f t="shared" si="22"/>
        <v>0.81913006457106363</v>
      </c>
      <c r="X29" s="4">
        <f t="shared" si="22"/>
        <v>-0.71679192958482374</v>
      </c>
      <c r="Y29" s="4">
        <f t="shared" si="22"/>
        <v>-1.5577449002465815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2.2123323836818712E-2</v>
      </c>
      <c r="I30" s="4">
        <f t="shared" si="23"/>
        <v>-0.76500099817921485</v>
      </c>
      <c r="J30" s="4">
        <f t="shared" si="23"/>
        <v>-0.34065781419137092</v>
      </c>
      <c r="K30" s="4">
        <f t="shared" si="23"/>
        <v>-0.26646683239955049</v>
      </c>
      <c r="L30" s="4">
        <f t="shared" si="23"/>
        <v>6.4366762768579597E-2</v>
      </c>
      <c r="M30" s="4">
        <f t="shared" si="23"/>
        <v>0.42923333153740573</v>
      </c>
      <c r="N30" s="4">
        <f t="shared" si="23"/>
        <v>-0.34846924760322112</v>
      </c>
      <c r="O30" s="4">
        <f t="shared" si="23"/>
        <v>-0.16413258908723255</v>
      </c>
      <c r="P30" s="4">
        <f t="shared" si="23"/>
        <v>0.19863033547030787</v>
      </c>
      <c r="Q30" s="4">
        <f t="shared" si="23"/>
        <v>0.10901031131892439</v>
      </c>
      <c r="R30" s="4">
        <f t="shared" si="23"/>
        <v>-7.5823072336516556E-2</v>
      </c>
      <c r="S30" s="4">
        <f t="shared" si="23"/>
        <v>-0.21672618381824299</v>
      </c>
      <c r="T30" s="4">
        <f t="shared" si="23"/>
        <v>-0.12901786720365221</v>
      </c>
      <c r="U30" s="4">
        <f t="shared" si="23"/>
        <v>-4.7931647164481068E-2</v>
      </c>
      <c r="V30" s="4">
        <f t="shared" si="23"/>
        <v>-0.9998975785087939</v>
      </c>
      <c r="W30" s="4">
        <f t="shared" si="23"/>
        <v>0.25109604534158908</v>
      </c>
      <c r="X30" s="4">
        <f t="shared" si="23"/>
        <v>0.26732583134360499</v>
      </c>
      <c r="Y30" s="4">
        <f t="shared" si="23"/>
        <v>-6.1442516096038201E-2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-7313.14</v>
      </c>
      <c r="E32" s="3">
        <f>IFERROR(INDEX(E51:E500,MATCH($A$32,$C$51:$C$500,0)),"")</f>
        <v>-6981.13</v>
      </c>
      <c r="H32" s="3">
        <f>IFERROR(INDEX(D32:G32,COUNT(D32:G32)),"")</f>
        <v>-6981.13</v>
      </c>
      <c r="I32" s="3">
        <f t="shared" ref="I32:Z32" si="24">IFERROR(INDEX(I51:I500,MATCH($C$32,$C$51:$C$500,0)),"")</f>
        <v>-6848.22</v>
      </c>
      <c r="J32" s="3">
        <f t="shared" si="24"/>
        <v>-6493.64</v>
      </c>
      <c r="K32" s="3">
        <f t="shared" si="24"/>
        <v>-5908.81</v>
      </c>
      <c r="L32" s="3">
        <f t="shared" si="24"/>
        <v>-5900.29</v>
      </c>
      <c r="M32" s="3">
        <f t="shared" si="24"/>
        <v>-5497.58</v>
      </c>
      <c r="N32" s="3">
        <f t="shared" si="24"/>
        <v>-5441.77</v>
      </c>
      <c r="O32" s="3">
        <f t="shared" si="24"/>
        <v>-5243.17</v>
      </c>
      <c r="P32" s="3">
        <f t="shared" si="24"/>
        <v>-5392.77</v>
      </c>
      <c r="Q32" s="3">
        <f t="shared" si="24"/>
        <v>-5120.3100000000004</v>
      </c>
      <c r="R32" s="3">
        <f t="shared" si="24"/>
        <v>-5047.43</v>
      </c>
      <c r="S32" s="3">
        <f t="shared" si="24"/>
        <v>-5115.08</v>
      </c>
      <c r="T32" s="3">
        <f t="shared" si="24"/>
        <v>-4525.45</v>
      </c>
      <c r="U32" s="3">
        <f t="shared" si="24"/>
        <v>-4046.37</v>
      </c>
      <c r="V32" s="3">
        <f t="shared" si="24"/>
        <v>-3091.29</v>
      </c>
      <c r="W32" s="3">
        <f t="shared" si="24"/>
        <v>-3088.91</v>
      </c>
      <c r="X32" s="3">
        <f t="shared" si="24"/>
        <v>-3328.8</v>
      </c>
      <c r="Y32" s="3">
        <f t="shared" si="24"/>
        <v>-3315.26</v>
      </c>
      <c r="Z32" s="3">
        <f t="shared" si="24"/>
        <v>-3814.62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</v>
      </c>
      <c r="E33" s="3">
        <f>IFERROR(INDEX(E51:E500,MATCH($A$33,$C$51:$C$500,0)),"")</f>
        <v>-0.01</v>
      </c>
      <c r="H33" s="3">
        <f>IFERROR(INDEX(D33:G33,COUNT(D33:G33)),"")</f>
        <v>-0.01</v>
      </c>
      <c r="I33" s="3">
        <f t="shared" ref="I33:Z33" si="25">IFERROR(INDEX(I51:I500,MATCH($C$33,$C$51:$C$500,0)),"")</f>
        <v>0</v>
      </c>
      <c r="J33" s="3">
        <f t="shared" si="25"/>
        <v>0</v>
      </c>
      <c r="K33" s="3">
        <f t="shared" si="25"/>
        <v>-0.01</v>
      </c>
      <c r="L33" s="3">
        <f t="shared" si="25"/>
        <v>-0.01</v>
      </c>
      <c r="M33" s="3">
        <f t="shared" si="25"/>
        <v>-0.01</v>
      </c>
      <c r="N33" s="3">
        <f t="shared" si="25"/>
        <v>-0.01</v>
      </c>
      <c r="O33" s="3">
        <f t="shared" si="25"/>
        <v>-0.01</v>
      </c>
      <c r="P33" s="3">
        <f t="shared" si="25"/>
        <v>-0.03</v>
      </c>
      <c r="Q33" s="3">
        <f t="shared" si="25"/>
        <v>-0.01</v>
      </c>
      <c r="R33" s="3">
        <f t="shared" si="25"/>
        <v>-0.01</v>
      </c>
      <c r="S33" s="3">
        <f t="shared" si="25"/>
        <v>-0.01</v>
      </c>
      <c r="T33" s="3">
        <f t="shared" si="25"/>
        <v>-0.02</v>
      </c>
      <c r="U33" s="3">
        <f t="shared" si="25"/>
        <v>-0.02</v>
      </c>
      <c r="V33" s="3">
        <f t="shared" si="25"/>
        <v>-0.06</v>
      </c>
      <c r="W33" s="3">
        <f t="shared" si="25"/>
        <v>-0.15</v>
      </c>
      <c r="X33" s="3">
        <f t="shared" si="25"/>
        <v>-7.0000000000000007E-2</v>
      </c>
      <c r="Y33" s="3">
        <f t="shared" si="25"/>
        <v>-0.04</v>
      </c>
      <c r="Z33" s="3">
        <f t="shared" si="25"/>
        <v>-0.01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0.87</v>
      </c>
      <c r="E34" s="3">
        <f>IFERROR(INDEX(E51:E500,MATCH($A$34,$C$51:$C$500,0)),"")</f>
        <v>-2.11</v>
      </c>
      <c r="H34" s="3">
        <f>IFERROR(INDEX(D34:G34,COUNT(D34:G34)),"")</f>
        <v>-2.11</v>
      </c>
      <c r="I34" s="3">
        <f t="shared" ref="I34:Z34" si="26">IFERROR(INDEX(I51:I500,MATCH($C$34,$C$51:$C$500,0)),"")</f>
        <v>-0.22</v>
      </c>
      <c r="J34" s="3">
        <f t="shared" si="26"/>
        <v>-7.0000000000000007E-2</v>
      </c>
      <c r="K34" s="3">
        <f t="shared" si="26"/>
        <v>0.73</v>
      </c>
      <c r="L34" s="3">
        <f t="shared" si="26"/>
        <v>0.75</v>
      </c>
      <c r="M34" s="3">
        <f t="shared" si="26"/>
        <v>8.48</v>
      </c>
      <c r="N34" s="3">
        <f t="shared" si="26"/>
        <v>-0.5</v>
      </c>
      <c r="O34" s="3">
        <f t="shared" si="26"/>
        <v>-0.87</v>
      </c>
      <c r="P34" s="3">
        <f t="shared" si="26"/>
        <v>2.0499999999999998</v>
      </c>
      <c r="Q34" s="3">
        <f t="shared" si="26"/>
        <v>-3</v>
      </c>
      <c r="R34" s="3">
        <f t="shared" si="26"/>
        <v>-0.87</v>
      </c>
      <c r="S34" s="3">
        <f t="shared" si="26"/>
        <v>-0.56999999999999995</v>
      </c>
      <c r="T34" s="3">
        <f t="shared" si="26"/>
        <v>-0.24</v>
      </c>
      <c r="U34" s="3">
        <f t="shared" si="26"/>
        <v>-0.54</v>
      </c>
      <c r="V34" s="3">
        <f t="shared" si="26"/>
        <v>-1.55</v>
      </c>
      <c r="W34" s="3">
        <f t="shared" si="26"/>
        <v>1.76</v>
      </c>
      <c r="X34" s="3">
        <f t="shared" si="26"/>
        <v>1.7</v>
      </c>
      <c r="Y34" s="3">
        <f t="shared" si="26"/>
        <v>0.26</v>
      </c>
      <c r="Z34" s="3">
        <f t="shared" si="26"/>
        <v>-0.06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0.36</v>
      </c>
      <c r="E35" s="3">
        <f>IFERROR(INDEX(E51:E500,MATCH($A$35,$C$51:$C$500,0)),"")</f>
        <v>0.56000000000000005</v>
      </c>
      <c r="H35" s="3">
        <f>IFERROR(INDEX(D35:G35,COUNT(D35:G35)),"")</f>
        <v>0.56000000000000005</v>
      </c>
      <c r="I35" s="3">
        <f t="shared" ref="I35:Z35" si="27">IFERROR(INDEX(I51:I500,MATCH($C$35,$C$51:$C$500,0)),"")</f>
        <v>0.09</v>
      </c>
      <c r="J35" s="3">
        <f t="shared" si="27"/>
        <v>0.02</v>
      </c>
      <c r="K35" s="3">
        <f t="shared" si="27"/>
        <v>0.03</v>
      </c>
      <c r="L35" s="3">
        <f t="shared" si="27"/>
        <v>0.02</v>
      </c>
      <c r="M35" s="3">
        <f t="shared" si="27"/>
        <v>0.04</v>
      </c>
      <c r="N35" s="3">
        <f t="shared" si="27"/>
        <v>0.04</v>
      </c>
      <c r="O35" s="3">
        <f t="shared" si="27"/>
        <v>0.03</v>
      </c>
      <c r="P35" s="3">
        <f t="shared" si="27"/>
        <v>0.05</v>
      </c>
      <c r="Q35" s="3">
        <f t="shared" si="27"/>
        <v>0.03</v>
      </c>
      <c r="R35" s="3">
        <f t="shared" si="27"/>
        <v>0.03</v>
      </c>
      <c r="S35" s="3">
        <f t="shared" si="27"/>
        <v>0.03</v>
      </c>
      <c r="T35" s="3">
        <f t="shared" si="27"/>
        <v>0.04</v>
      </c>
      <c r="U35" s="3">
        <f t="shared" si="27"/>
        <v>0.03</v>
      </c>
      <c r="V35" s="3">
        <f t="shared" si="27"/>
        <v>0.08</v>
      </c>
      <c r="W35" s="3">
        <f t="shared" si="27"/>
        <v>0.19</v>
      </c>
      <c r="X35" s="3">
        <f t="shared" si="27"/>
        <v>0.13</v>
      </c>
      <c r="Y35" s="3">
        <f t="shared" si="27"/>
        <v>0.09</v>
      </c>
      <c r="Z35" s="3">
        <f t="shared" si="27"/>
        <v>0.03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12777881</v>
      </c>
      <c r="E51" s="5">
        <v>10281074</v>
      </c>
      <c r="F51" s="5">
        <v>10871171</v>
      </c>
      <c r="G51" s="5">
        <v>11593973</v>
      </c>
      <c r="I51" s="5">
        <v>45119712</v>
      </c>
      <c r="J51" s="5">
        <v>191999590</v>
      </c>
      <c r="K51" s="5">
        <v>291198704</v>
      </c>
      <c r="L51" s="5">
        <v>396980964</v>
      </c>
      <c r="M51" s="5">
        <v>372973845</v>
      </c>
      <c r="N51" s="5">
        <v>260960780</v>
      </c>
      <c r="O51" s="5">
        <v>400534862</v>
      </c>
      <c r="P51" s="5">
        <v>479184685</v>
      </c>
      <c r="Q51" s="5">
        <v>399776871</v>
      </c>
      <c r="R51" s="5">
        <v>360480752</v>
      </c>
      <c r="S51" s="5">
        <v>390055996</v>
      </c>
      <c r="T51" s="5">
        <v>497981661</v>
      </c>
      <c r="U51" s="5">
        <v>571747275</v>
      </c>
      <c r="V51" s="5">
        <v>600531751</v>
      </c>
      <c r="W51" s="5">
        <v>5581897121591</v>
      </c>
      <c r="X51" s="5">
        <v>4461605599646</v>
      </c>
      <c r="Y51" s="5">
        <v>3520488172261</v>
      </c>
      <c r="Z51" s="5">
        <v>3750956369361</v>
      </c>
    </row>
    <row r="52" spans="2:26" ht="15.5" x14ac:dyDescent="0.35">
      <c r="C52" t="s">
        <v>81</v>
      </c>
      <c r="W52" s="5">
        <v>943974259</v>
      </c>
    </row>
    <row r="53" spans="2:26" ht="15.5" x14ac:dyDescent="0.35">
      <c r="C53" t="s">
        <v>82</v>
      </c>
      <c r="D53" s="5">
        <v>-11722314</v>
      </c>
      <c r="E53" s="5">
        <v>-9992412</v>
      </c>
      <c r="F53" s="5">
        <v>-25465819</v>
      </c>
      <c r="G53" s="5">
        <v>-12074603</v>
      </c>
      <c r="I53" s="5">
        <v>-60350531</v>
      </c>
      <c r="J53" s="5">
        <v>-193495347</v>
      </c>
      <c r="K53" s="5">
        <v>-288984249</v>
      </c>
      <c r="L53" s="5">
        <v>-364044477</v>
      </c>
      <c r="M53" s="5">
        <v>-336380343</v>
      </c>
      <c r="N53" s="5">
        <v>-250459815</v>
      </c>
      <c r="O53" s="5">
        <v>-372989834</v>
      </c>
      <c r="P53" s="5">
        <v>-438245764</v>
      </c>
      <c r="Q53" s="5">
        <v>-371785957</v>
      </c>
      <c r="R53" s="5">
        <v>-342580203</v>
      </c>
      <c r="S53" s="5">
        <v>-381902793</v>
      </c>
      <c r="T53" s="5">
        <v>-511808609</v>
      </c>
      <c r="U53" s="5">
        <v>-592318437</v>
      </c>
      <c r="V53" s="5">
        <v>-606514179</v>
      </c>
      <c r="W53" s="5">
        <v>-5191343118311</v>
      </c>
      <c r="X53" s="5">
        <v>-4130212671366</v>
      </c>
      <c r="Y53" s="5">
        <v>-3564390044865</v>
      </c>
      <c r="Z53" s="5">
        <v>-3968767722547</v>
      </c>
    </row>
    <row r="54" spans="2:26" ht="15.5" x14ac:dyDescent="0.35">
      <c r="C54" t="s">
        <v>84</v>
      </c>
      <c r="D54" s="5">
        <v>1000079</v>
      </c>
      <c r="E54" s="5">
        <v>344150</v>
      </c>
      <c r="F54" s="5">
        <v>-14594648</v>
      </c>
      <c r="G54" s="5">
        <v>-480630</v>
      </c>
      <c r="I54" s="5">
        <v>-15230819</v>
      </c>
      <c r="J54" s="5">
        <v>-1495757</v>
      </c>
      <c r="K54" s="5">
        <v>2214455</v>
      </c>
      <c r="L54" s="5">
        <v>32936487</v>
      </c>
      <c r="M54" s="5">
        <v>36593502</v>
      </c>
      <c r="N54" s="5">
        <v>10500965</v>
      </c>
      <c r="O54" s="5">
        <v>27545028</v>
      </c>
      <c r="P54" s="5">
        <v>40938921</v>
      </c>
      <c r="Q54" s="5">
        <v>27990914</v>
      </c>
      <c r="R54" s="5">
        <v>17900549</v>
      </c>
      <c r="S54" s="5">
        <v>8153203</v>
      </c>
      <c r="T54" s="5">
        <v>-13826948</v>
      </c>
      <c r="U54" s="5">
        <v>-20571162</v>
      </c>
      <c r="V54" s="5">
        <v>-5982428</v>
      </c>
      <c r="W54" s="5">
        <v>390554003280</v>
      </c>
      <c r="X54" s="5">
        <v>331392928280</v>
      </c>
      <c r="Y54" s="5">
        <v>-43901872604</v>
      </c>
      <c r="Z54" s="5">
        <v>-217811353186</v>
      </c>
    </row>
    <row r="55" spans="2:26" ht="15.5" x14ac:dyDescent="0.35">
      <c r="C55" t="s">
        <v>85</v>
      </c>
      <c r="D55" s="5">
        <v>2638511</v>
      </c>
      <c r="E55" s="5">
        <v>-1437136</v>
      </c>
      <c r="F55" s="5">
        <v>1348574</v>
      </c>
      <c r="G55" s="5">
        <v>1014957</v>
      </c>
      <c r="I55" s="5">
        <v>-6466789</v>
      </c>
      <c r="J55" s="5">
        <v>-44395240</v>
      </c>
      <c r="K55" s="5">
        <v>-23442341</v>
      </c>
      <c r="L55" s="5">
        <v>-14394307</v>
      </c>
      <c r="M55" s="5">
        <v>-26576461</v>
      </c>
      <c r="N55" s="5">
        <v>-24902347</v>
      </c>
      <c r="O55" s="5">
        <v>-31127198</v>
      </c>
      <c r="P55" s="5">
        <v>-20359073</v>
      </c>
      <c r="Q55" s="5">
        <v>-25491464</v>
      </c>
      <c r="R55" s="5">
        <v>-20456811</v>
      </c>
      <c r="S55" s="5">
        <v>-11936700</v>
      </c>
      <c r="T55" s="5">
        <v>-18728359</v>
      </c>
      <c r="U55" s="5">
        <v>722105</v>
      </c>
      <c r="V55" s="5">
        <v>-17532078</v>
      </c>
      <c r="W55" s="5">
        <v>-361803440114</v>
      </c>
      <c r="X55" s="5">
        <v>82675889454</v>
      </c>
      <c r="Y55" s="5">
        <v>1284272434556</v>
      </c>
      <c r="Z55" s="5">
        <v>-1898649105338</v>
      </c>
    </row>
    <row r="56" spans="2:26" ht="15.5" x14ac:dyDescent="0.35">
      <c r="C56" t="s">
        <v>386</v>
      </c>
      <c r="D56" s="5">
        <v>-309474</v>
      </c>
      <c r="E56" s="5">
        <v>-242126</v>
      </c>
      <c r="F56" s="5">
        <v>-239713</v>
      </c>
      <c r="G56" s="5">
        <v>-326943</v>
      </c>
      <c r="I56" s="5">
        <v>-1364543</v>
      </c>
      <c r="J56" s="5">
        <v>-3839754</v>
      </c>
      <c r="K56" s="5">
        <v>-5588964</v>
      </c>
      <c r="L56" s="5">
        <v>-11868600</v>
      </c>
      <c r="M56" s="5">
        <v>-15021361</v>
      </c>
      <c r="N56" s="5">
        <v>-8022988</v>
      </c>
      <c r="O56" s="5">
        <v>-8590525</v>
      </c>
      <c r="P56" s="5">
        <v>-9026565</v>
      </c>
      <c r="Q56" s="5">
        <v>-8416514</v>
      </c>
      <c r="R56" s="5">
        <v>-7999603</v>
      </c>
      <c r="S56" s="5">
        <v>-10786487</v>
      </c>
      <c r="T56" s="5">
        <v>-12325493</v>
      </c>
      <c r="U56" s="5">
        <v>-13466915</v>
      </c>
      <c r="V56" s="5">
        <v>-14052194</v>
      </c>
      <c r="W56" s="5">
        <v>-120468271917</v>
      </c>
      <c r="X56" s="5">
        <v>-152628533572</v>
      </c>
      <c r="Y56" s="5">
        <v>-130747813522</v>
      </c>
      <c r="Z56" s="5">
        <v>-156673495103</v>
      </c>
    </row>
    <row r="57" spans="2:26" ht="15.5" x14ac:dyDescent="0.35">
      <c r="C57" t="s">
        <v>387</v>
      </c>
      <c r="D57" s="5">
        <v>-1313860</v>
      </c>
      <c r="E57" s="5">
        <v>-1326967</v>
      </c>
      <c r="F57" s="5">
        <v>-688897</v>
      </c>
      <c r="G57" s="5">
        <v>-1549359</v>
      </c>
      <c r="I57" s="5">
        <v>-5502067</v>
      </c>
      <c r="J57" s="5">
        <v>-10249295</v>
      </c>
      <c r="K57" s="5">
        <v>-15523819</v>
      </c>
      <c r="L57" s="5">
        <v>-16965375</v>
      </c>
      <c r="M57" s="5">
        <v>-17399144</v>
      </c>
      <c r="N57" s="5">
        <v>-15040880</v>
      </c>
      <c r="O57" s="5">
        <v>-18042767</v>
      </c>
      <c r="P57" s="5">
        <v>-18121041</v>
      </c>
      <c r="Q57" s="5">
        <v>-16498407</v>
      </c>
      <c r="R57" s="5">
        <v>-15386149</v>
      </c>
      <c r="S57" s="5">
        <v>-14399308</v>
      </c>
      <c r="T57" s="5">
        <v>-15197963</v>
      </c>
      <c r="U57" s="5">
        <v>-18004104</v>
      </c>
      <c r="V57" s="5">
        <v>-17843646</v>
      </c>
      <c r="W57" s="5">
        <v>-164956335861</v>
      </c>
      <c r="X57" s="5">
        <v>-164568310006</v>
      </c>
      <c r="Y57" s="5">
        <v>-139647835091</v>
      </c>
      <c r="Z57" s="5">
        <v>-143732630590</v>
      </c>
    </row>
    <row r="58" spans="2:26" ht="15.5" x14ac:dyDescent="0.35">
      <c r="C58" t="s">
        <v>432</v>
      </c>
      <c r="D58" s="5">
        <v>4490155</v>
      </c>
      <c r="E58" s="5">
        <v>128169</v>
      </c>
      <c r="F58" s="5">
        <v>2516192</v>
      </c>
      <c r="G58" s="5">
        <v>2662049</v>
      </c>
      <c r="I58" s="5">
        <v>664879</v>
      </c>
      <c r="J58" s="5">
        <v>8473719</v>
      </c>
      <c r="K58" s="5">
        <v>-2255260</v>
      </c>
      <c r="L58" s="5">
        <v>15253680</v>
      </c>
      <c r="M58" s="5">
        <v>5982637</v>
      </c>
      <c r="N58" s="5">
        <v>-1891541</v>
      </c>
      <c r="O58" s="5">
        <v>-5906706</v>
      </c>
      <c r="P58" s="5">
        <v>5329995</v>
      </c>
      <c r="Q58" s="5">
        <v>-2540416</v>
      </c>
      <c r="R58" s="5">
        <v>-3884345</v>
      </c>
      <c r="S58" s="5">
        <v>11236898</v>
      </c>
      <c r="T58" s="5">
        <v>4959108</v>
      </c>
      <c r="U58" s="5">
        <v>31414704</v>
      </c>
      <c r="V58" s="5">
        <v>11816164</v>
      </c>
      <c r="W58" s="5">
        <v>-83939034346</v>
      </c>
      <c r="X58" s="5">
        <v>391404862775</v>
      </c>
      <c r="Y58" s="5">
        <v>1541915584260</v>
      </c>
      <c r="Z58" s="5">
        <v>-1614244053210</v>
      </c>
    </row>
    <row r="59" spans="2:26" ht="15.5" x14ac:dyDescent="0.35">
      <c r="C59" t="s">
        <v>94</v>
      </c>
      <c r="D59" s="5">
        <v>3638590</v>
      </c>
      <c r="E59" s="5">
        <v>-1092986</v>
      </c>
      <c r="F59" s="5">
        <v>-13246074</v>
      </c>
      <c r="G59" s="5">
        <v>534327</v>
      </c>
      <c r="I59" s="5">
        <v>-21697608</v>
      </c>
      <c r="J59" s="5">
        <v>-45890997</v>
      </c>
      <c r="K59" s="5">
        <v>-21227886</v>
      </c>
      <c r="L59" s="5">
        <v>18542180</v>
      </c>
      <c r="M59" s="5">
        <v>10017041</v>
      </c>
      <c r="N59" s="5">
        <v>-14401382</v>
      </c>
      <c r="O59" s="5">
        <v>-3582170</v>
      </c>
      <c r="P59" s="5">
        <v>20579848</v>
      </c>
      <c r="Q59" s="5">
        <v>2499450</v>
      </c>
      <c r="R59" s="5">
        <v>-2556262</v>
      </c>
      <c r="S59" s="5">
        <v>-3783497</v>
      </c>
      <c r="T59" s="5">
        <v>-32555307</v>
      </c>
      <c r="U59" s="5">
        <v>-19849057</v>
      </c>
      <c r="V59" s="5">
        <v>-23514506</v>
      </c>
      <c r="W59" s="5">
        <v>28750563166</v>
      </c>
      <c r="X59" s="5">
        <v>414068817734</v>
      </c>
      <c r="Y59" s="5">
        <v>1240370561952</v>
      </c>
      <c r="Z59" s="5">
        <v>-2116460458524</v>
      </c>
    </row>
    <row r="60" spans="2:26" ht="15.5" x14ac:dyDescent="0.35">
      <c r="C60" t="s">
        <v>95</v>
      </c>
      <c r="D60" s="5">
        <v>1604325</v>
      </c>
      <c r="E60" s="5">
        <v>-1644253</v>
      </c>
      <c r="F60" s="5">
        <v>750725</v>
      </c>
      <c r="G60" s="5">
        <v>-64041</v>
      </c>
      <c r="I60" s="5">
        <v>-59933</v>
      </c>
      <c r="J60" s="5">
        <v>-1937023</v>
      </c>
      <c r="K60" s="5">
        <v>-1258813</v>
      </c>
      <c r="L60" s="5">
        <v>-5797621</v>
      </c>
      <c r="M60" s="5">
        <v>-5827380</v>
      </c>
      <c r="N60" s="5">
        <v>-5720589</v>
      </c>
      <c r="O60" s="5">
        <v>-5853696</v>
      </c>
      <c r="P60" s="5">
        <v>-5324031</v>
      </c>
      <c r="Q60" s="5">
        <v>-3483290</v>
      </c>
      <c r="R60" s="5">
        <v>-4422479</v>
      </c>
      <c r="S60" s="5">
        <v>-7863850</v>
      </c>
      <c r="T60" s="5">
        <v>-49115647</v>
      </c>
      <c r="U60" s="5">
        <v>-16616447</v>
      </c>
      <c r="V60" s="5">
        <v>-18245491</v>
      </c>
      <c r="W60" s="5">
        <v>-142618575240</v>
      </c>
      <c r="X60" s="5">
        <v>-135233119192</v>
      </c>
      <c r="Y60" s="5">
        <v>-126471782308</v>
      </c>
      <c r="Z60" s="5">
        <v>-72229025185</v>
      </c>
    </row>
    <row r="61" spans="2:26" ht="15.5" x14ac:dyDescent="0.35">
      <c r="C61" t="s">
        <v>431</v>
      </c>
      <c r="W61" s="5">
        <v>185188989</v>
      </c>
      <c r="X61" s="5">
        <v>239465297</v>
      </c>
      <c r="Y61" s="5">
        <v>568006669</v>
      </c>
      <c r="Z61" s="5">
        <v>555812235</v>
      </c>
    </row>
    <row r="62" spans="2:26" ht="15.5" x14ac:dyDescent="0.35">
      <c r="C62" t="s">
        <v>27</v>
      </c>
      <c r="D62" s="5">
        <v>-22521</v>
      </c>
      <c r="E62" s="5">
        <v>-17407</v>
      </c>
      <c r="F62" s="5">
        <v>81209</v>
      </c>
      <c r="G62" s="5">
        <v>-90582</v>
      </c>
      <c r="I62" s="5">
        <v>-362319</v>
      </c>
      <c r="J62" s="5">
        <v>-2661286</v>
      </c>
      <c r="K62" s="5">
        <v>-4806494</v>
      </c>
      <c r="L62" s="5">
        <v>-5891420</v>
      </c>
      <c r="M62" s="5">
        <v>-5827380</v>
      </c>
      <c r="N62" s="5">
        <v>-5720589</v>
      </c>
      <c r="O62" s="5">
        <v>-5836349</v>
      </c>
      <c r="P62" s="5">
        <v>-5322308</v>
      </c>
      <c r="Q62" s="5">
        <v>-3483290</v>
      </c>
      <c r="R62" s="5">
        <v>-4451148</v>
      </c>
      <c r="S62" s="5">
        <v>-7863850</v>
      </c>
      <c r="T62" s="5">
        <v>-14848320</v>
      </c>
      <c r="U62" s="5">
        <v>-16616447</v>
      </c>
      <c r="V62" s="5">
        <v>-18245491</v>
      </c>
      <c r="W62" s="5">
        <v>-142803764229</v>
      </c>
      <c r="X62" s="5">
        <v>-52566314691</v>
      </c>
      <c r="Y62" s="5">
        <v>-57522896336</v>
      </c>
      <c r="Z62" s="5">
        <v>-47163560518</v>
      </c>
    </row>
    <row r="63" spans="2:26" ht="15.5" x14ac:dyDescent="0.35">
      <c r="C63" t="s">
        <v>433</v>
      </c>
      <c r="D63" s="5">
        <v>1665046</v>
      </c>
      <c r="E63" s="5">
        <v>-1665046</v>
      </c>
      <c r="F63" s="5">
        <v>391254</v>
      </c>
      <c r="G63" s="5">
        <v>26541</v>
      </c>
      <c r="I63" s="5">
        <v>24124</v>
      </c>
      <c r="J63" s="5">
        <v>713174</v>
      </c>
      <c r="K63" s="5">
        <v>3547101</v>
      </c>
      <c r="L63" s="5">
        <v>67069</v>
      </c>
      <c r="P63" s="5">
        <v>-1723</v>
      </c>
      <c r="R63" s="5">
        <v>28669</v>
      </c>
      <c r="X63" s="5">
        <v>763636367</v>
      </c>
      <c r="Z63" s="5">
        <v>70000000</v>
      </c>
    </row>
    <row r="64" spans="2:26" ht="15.5" x14ac:dyDescent="0.35">
      <c r="C64" t="s">
        <v>430</v>
      </c>
      <c r="Y64" s="5">
        <v>-1433964902</v>
      </c>
      <c r="Z64" s="5">
        <v>-11001054330</v>
      </c>
    </row>
    <row r="65" spans="3:26" ht="15.5" x14ac:dyDescent="0.35">
      <c r="C65" t="s">
        <v>116</v>
      </c>
      <c r="K65" s="5">
        <v>-44017022</v>
      </c>
    </row>
    <row r="66" spans="3:26" ht="15.5" x14ac:dyDescent="0.35">
      <c r="C66" t="s">
        <v>96</v>
      </c>
      <c r="D66" s="5">
        <v>1604325</v>
      </c>
      <c r="E66" s="5">
        <v>-1644253</v>
      </c>
      <c r="F66" s="5">
        <v>750725</v>
      </c>
      <c r="G66" s="5">
        <v>-64041</v>
      </c>
      <c r="I66" s="5">
        <v>-59933</v>
      </c>
      <c r="J66" s="5">
        <v>-1937023</v>
      </c>
      <c r="K66" s="5">
        <v>-1258813</v>
      </c>
      <c r="L66" s="5">
        <v>-5797621</v>
      </c>
      <c r="M66" s="5">
        <v>-5827380</v>
      </c>
      <c r="N66" s="5">
        <v>-5720589</v>
      </c>
      <c r="O66" s="5">
        <v>-5853696</v>
      </c>
      <c r="P66" s="5">
        <v>-5324031</v>
      </c>
      <c r="Q66" s="5">
        <v>-3483290</v>
      </c>
      <c r="R66" s="5">
        <v>-4422479</v>
      </c>
      <c r="S66" s="5">
        <v>-7863850</v>
      </c>
      <c r="T66" s="5">
        <v>-49115647</v>
      </c>
      <c r="U66" s="5">
        <v>-16616447</v>
      </c>
      <c r="V66" s="5">
        <v>-18245491</v>
      </c>
      <c r="W66" s="5">
        <v>-142618575240</v>
      </c>
      <c r="X66" s="5">
        <v>-135233119192</v>
      </c>
      <c r="Y66" s="5">
        <v>-126471782308</v>
      </c>
      <c r="Z66" s="5">
        <v>-72229025185</v>
      </c>
    </row>
    <row r="67" spans="3:26" ht="15.5" x14ac:dyDescent="0.35">
      <c r="C67" t="s">
        <v>29</v>
      </c>
      <c r="D67" s="5">
        <v>5242915</v>
      </c>
      <c r="E67" s="5">
        <v>-2737239</v>
      </c>
      <c r="F67" s="5">
        <v>-12495349</v>
      </c>
      <c r="G67" s="5">
        <v>470286</v>
      </c>
      <c r="I67" s="5">
        <v>-21757541</v>
      </c>
      <c r="J67" s="5">
        <v>-47828020</v>
      </c>
      <c r="K67" s="5">
        <v>-22486699</v>
      </c>
      <c r="L67" s="5">
        <v>12744559</v>
      </c>
      <c r="M67" s="5">
        <v>4189661</v>
      </c>
      <c r="N67" s="5">
        <v>-20121971</v>
      </c>
      <c r="O67" s="5">
        <v>-9435866</v>
      </c>
      <c r="P67" s="5">
        <v>15255817</v>
      </c>
      <c r="Q67" s="5">
        <v>-983840</v>
      </c>
      <c r="R67" s="5">
        <v>-6978741</v>
      </c>
      <c r="S67" s="5">
        <v>-11647347</v>
      </c>
      <c r="T67" s="5">
        <v>-81670954</v>
      </c>
      <c r="U67" s="5">
        <v>-36465504</v>
      </c>
      <c r="V67" s="5">
        <v>-41759997</v>
      </c>
      <c r="W67" s="5">
        <v>-113868012074</v>
      </c>
      <c r="X67" s="5">
        <v>278835698542</v>
      </c>
      <c r="Y67" s="5">
        <v>1113898779644</v>
      </c>
      <c r="Z67" s="5">
        <v>-2188689483709</v>
      </c>
    </row>
    <row r="68" spans="3:26" ht="15.5" x14ac:dyDescent="0.35">
      <c r="C68" t="s">
        <v>28</v>
      </c>
      <c r="F68" s="5">
        <v>2749792</v>
      </c>
      <c r="G68" s="5">
        <v>-254740</v>
      </c>
      <c r="I68" s="5">
        <v>2622422</v>
      </c>
      <c r="J68" s="5">
        <v>-672614</v>
      </c>
      <c r="K68" s="5">
        <v>-11273292</v>
      </c>
      <c r="L68" s="5">
        <v>-430780</v>
      </c>
      <c r="M68" s="5">
        <v>-2503845</v>
      </c>
      <c r="N68" s="5">
        <v>-427379</v>
      </c>
      <c r="O68" s="5">
        <v>-2479040</v>
      </c>
      <c r="P68" s="5">
        <v>-2423557</v>
      </c>
      <c r="Q68" s="5">
        <v>-3424724</v>
      </c>
      <c r="R68" s="5">
        <v>-4889628</v>
      </c>
      <c r="S68" s="5">
        <v>-6139325</v>
      </c>
      <c r="T68" s="5">
        <v>1734736</v>
      </c>
      <c r="U68" s="5">
        <v>6403573</v>
      </c>
      <c r="V68" s="5">
        <v>9641186</v>
      </c>
      <c r="W68" s="5">
        <v>59286095421</v>
      </c>
      <c r="X68" s="5">
        <v>56141151381</v>
      </c>
      <c r="Y68" s="5">
        <v>68889175344</v>
      </c>
      <c r="Z68" s="5">
        <v>68013023512</v>
      </c>
    </row>
    <row r="69" spans="3:26" ht="15.5" x14ac:dyDescent="0.35">
      <c r="C69" t="s">
        <v>97</v>
      </c>
      <c r="F69" s="5">
        <v>127370</v>
      </c>
      <c r="G69" s="5">
        <v>-254740</v>
      </c>
      <c r="P69" s="5">
        <v>589532</v>
      </c>
      <c r="Q69" s="5">
        <v>-7236</v>
      </c>
      <c r="R69" s="5">
        <v>-883641</v>
      </c>
      <c r="S69" s="5">
        <v>-1566830</v>
      </c>
    </row>
    <row r="70" spans="3:26" ht="15.5" x14ac:dyDescent="0.35">
      <c r="C70" t="s">
        <v>98</v>
      </c>
      <c r="F70" s="5">
        <v>2622422</v>
      </c>
      <c r="I70" s="5">
        <v>2622422</v>
      </c>
      <c r="J70" s="5">
        <v>-672614</v>
      </c>
      <c r="K70" s="5">
        <v>-11273292</v>
      </c>
      <c r="L70" s="5">
        <v>-430780</v>
      </c>
      <c r="M70" s="5">
        <v>-2503845</v>
      </c>
      <c r="N70" s="5">
        <v>-427379</v>
      </c>
      <c r="O70" s="5">
        <v>-2479040</v>
      </c>
      <c r="P70" s="5">
        <v>-3013089</v>
      </c>
      <c r="Q70" s="5">
        <v>-3417488</v>
      </c>
      <c r="R70" s="5">
        <v>-4005987</v>
      </c>
      <c r="S70" s="5">
        <v>-4572495</v>
      </c>
      <c r="T70" s="5">
        <v>1734736</v>
      </c>
      <c r="U70" s="5">
        <v>6403573</v>
      </c>
      <c r="V70" s="5">
        <v>9641186</v>
      </c>
      <c r="W70" s="5">
        <v>59286095421</v>
      </c>
      <c r="X70" s="5">
        <v>56141151381</v>
      </c>
      <c r="Y70" s="5">
        <v>68889175344</v>
      </c>
      <c r="Z70" s="5">
        <v>68013023512</v>
      </c>
    </row>
    <row r="71" spans="3:26" ht="15.5" x14ac:dyDescent="0.35">
      <c r="C71" t="s">
        <v>99</v>
      </c>
      <c r="F71" s="5">
        <v>2749792</v>
      </c>
      <c r="G71" s="5">
        <v>-254740</v>
      </c>
      <c r="I71" s="5">
        <v>2622422</v>
      </c>
      <c r="J71" s="5">
        <v>-672614</v>
      </c>
      <c r="K71" s="5">
        <v>-11273292</v>
      </c>
      <c r="L71" s="5">
        <v>-430780</v>
      </c>
      <c r="M71" s="5">
        <v>-2503845</v>
      </c>
      <c r="N71" s="5">
        <v>-427379</v>
      </c>
      <c r="O71" s="5">
        <v>-2479040</v>
      </c>
      <c r="P71" s="5">
        <v>-2423557</v>
      </c>
      <c r="Q71" s="5">
        <v>-3424724</v>
      </c>
      <c r="R71" s="5">
        <v>-4889628</v>
      </c>
      <c r="S71" s="5">
        <v>-6139325</v>
      </c>
      <c r="T71" s="5">
        <v>1734736</v>
      </c>
      <c r="U71" s="5">
        <v>6403573</v>
      </c>
      <c r="V71" s="5">
        <v>9641186</v>
      </c>
      <c r="W71" s="5">
        <v>59286095421</v>
      </c>
      <c r="X71" s="5">
        <v>56141151381</v>
      </c>
      <c r="Y71" s="5">
        <v>68889175344</v>
      </c>
      <c r="Z71" s="5">
        <v>68013023512</v>
      </c>
    </row>
    <row r="72" spans="3:26" ht="15.5" x14ac:dyDescent="0.35">
      <c r="C72" t="s">
        <v>254</v>
      </c>
      <c r="D72" s="5">
        <v>5242915</v>
      </c>
      <c r="E72" s="5">
        <v>-2737239</v>
      </c>
      <c r="F72" s="5">
        <v>-9745557</v>
      </c>
      <c r="G72" s="5">
        <v>215546</v>
      </c>
      <c r="I72" s="5">
        <v>-19135119</v>
      </c>
      <c r="J72" s="5">
        <v>-48500634</v>
      </c>
      <c r="K72" s="5">
        <v>-33759991</v>
      </c>
      <c r="L72" s="5">
        <v>12313779</v>
      </c>
      <c r="M72" s="5">
        <v>1685816</v>
      </c>
      <c r="N72" s="5">
        <v>-20549350</v>
      </c>
      <c r="O72" s="5">
        <v>-11914906</v>
      </c>
      <c r="P72" s="5">
        <v>12832260</v>
      </c>
      <c r="Q72" s="5">
        <v>-4408564</v>
      </c>
      <c r="R72" s="5">
        <v>-11868369</v>
      </c>
      <c r="S72" s="5">
        <v>-17786672</v>
      </c>
      <c r="T72" s="5">
        <v>-79936218</v>
      </c>
      <c r="U72" s="5">
        <v>-30061931</v>
      </c>
      <c r="V72" s="5">
        <v>-32118811</v>
      </c>
      <c r="W72" s="5">
        <v>-54581916653</v>
      </c>
      <c r="X72" s="5">
        <v>334976849923</v>
      </c>
      <c r="Y72" s="5">
        <v>1182787954988</v>
      </c>
      <c r="Z72" s="5">
        <v>-2120676460197</v>
      </c>
    </row>
    <row r="73" spans="3:26" ht="15.5" x14ac:dyDescent="0.35">
      <c r="C73" t="s">
        <v>256</v>
      </c>
      <c r="W73" s="5">
        <v>664895288892</v>
      </c>
    </row>
    <row r="74" spans="3:26" ht="15.5" x14ac:dyDescent="0.35">
      <c r="C74" t="s">
        <v>576</v>
      </c>
      <c r="W74" s="5">
        <v>664895288892</v>
      </c>
    </row>
    <row r="75" spans="3:26" ht="15.5" x14ac:dyDescent="0.35">
      <c r="C75" t="s">
        <v>100</v>
      </c>
      <c r="D75" s="5">
        <v>5242915</v>
      </c>
      <c r="E75" s="5">
        <v>-2737239</v>
      </c>
      <c r="F75" s="5">
        <v>-9745557</v>
      </c>
      <c r="G75" s="5">
        <v>215546</v>
      </c>
      <c r="I75" s="5">
        <v>-19135119</v>
      </c>
      <c r="J75" s="5">
        <v>-48500634</v>
      </c>
      <c r="K75" s="5">
        <v>-33759991</v>
      </c>
      <c r="L75" s="5">
        <v>12313779</v>
      </c>
      <c r="M75" s="5">
        <v>1685816</v>
      </c>
      <c r="N75" s="5">
        <v>-20549350</v>
      </c>
      <c r="O75" s="5">
        <v>-11914906</v>
      </c>
      <c r="P75" s="5">
        <v>12832260</v>
      </c>
      <c r="Q75" s="5">
        <v>-4408564</v>
      </c>
      <c r="R75" s="5">
        <v>-11868369</v>
      </c>
      <c r="S75" s="5">
        <v>-17786672</v>
      </c>
      <c r="T75" s="5">
        <v>-79936218</v>
      </c>
      <c r="U75" s="5">
        <v>-30061931</v>
      </c>
      <c r="V75" s="5">
        <v>-32118811</v>
      </c>
      <c r="W75" s="5">
        <v>610313372239</v>
      </c>
      <c r="X75" s="5">
        <v>334976849923</v>
      </c>
      <c r="Y75" s="5">
        <v>1182787954988</v>
      </c>
      <c r="Z75" s="5">
        <v>-2120676460197</v>
      </c>
    </row>
    <row r="76" spans="3:26" ht="15.5" x14ac:dyDescent="0.35">
      <c r="C76" t="s">
        <v>101</v>
      </c>
      <c r="F76" s="5">
        <v>-15792</v>
      </c>
      <c r="I76" s="5">
        <v>-15792</v>
      </c>
      <c r="J76" s="5">
        <v>608510</v>
      </c>
      <c r="K76" s="5">
        <v>478188</v>
      </c>
      <c r="L76" s="5">
        <v>218547</v>
      </c>
      <c r="M76" s="5">
        <v>226572</v>
      </c>
      <c r="N76" s="5">
        <v>409547</v>
      </c>
      <c r="O76" s="5">
        <v>-5379</v>
      </c>
      <c r="P76" s="5">
        <v>983101</v>
      </c>
      <c r="Q76" s="5">
        <v>-1266247</v>
      </c>
      <c r="R76" s="5">
        <v>-291067</v>
      </c>
      <c r="S76" s="5">
        <v>1403917</v>
      </c>
      <c r="W76" s="5">
        <v>-157090308</v>
      </c>
    </row>
    <row r="77" spans="3:26" ht="15.5" x14ac:dyDescent="0.35">
      <c r="C77" t="s">
        <v>102</v>
      </c>
      <c r="F77" s="5">
        <v>-15792</v>
      </c>
      <c r="I77" s="5">
        <v>-15792</v>
      </c>
      <c r="J77" s="5">
        <v>608510</v>
      </c>
      <c r="K77" s="5">
        <v>478188</v>
      </c>
      <c r="L77" s="5">
        <v>218547</v>
      </c>
      <c r="M77" s="5">
        <v>226572</v>
      </c>
      <c r="N77" s="5">
        <v>409547</v>
      </c>
      <c r="O77" s="5">
        <v>-5379</v>
      </c>
      <c r="P77" s="5">
        <v>983101</v>
      </c>
      <c r="Q77" s="5">
        <v>-1266247</v>
      </c>
      <c r="R77" s="5">
        <v>-291067</v>
      </c>
      <c r="S77" s="5">
        <v>1403917</v>
      </c>
      <c r="W77" s="5">
        <v>-157090308</v>
      </c>
    </row>
    <row r="78" spans="3:26" ht="15.5" x14ac:dyDescent="0.35">
      <c r="C78" t="s">
        <v>103</v>
      </c>
      <c r="D78" s="5">
        <v>5242915</v>
      </c>
      <c r="E78" s="5">
        <v>-2737239</v>
      </c>
      <c r="F78" s="5">
        <v>-9761349</v>
      </c>
      <c r="G78" s="5">
        <v>215546</v>
      </c>
      <c r="I78" s="5">
        <v>-19150911</v>
      </c>
      <c r="J78" s="5">
        <v>-47892124</v>
      </c>
      <c r="K78" s="5">
        <v>-33281803</v>
      </c>
      <c r="L78" s="5">
        <v>12532326</v>
      </c>
      <c r="M78" s="5">
        <v>1912388</v>
      </c>
      <c r="N78" s="5">
        <v>-20139803</v>
      </c>
      <c r="O78" s="5">
        <v>-11920285</v>
      </c>
      <c r="P78" s="5">
        <v>13815361</v>
      </c>
      <c r="Q78" s="5">
        <v>-5674811</v>
      </c>
      <c r="R78" s="5">
        <v>-12159436</v>
      </c>
      <c r="S78" s="5">
        <v>-16382755</v>
      </c>
      <c r="T78" s="5">
        <v>-79936218</v>
      </c>
      <c r="U78" s="5">
        <v>-30061931</v>
      </c>
      <c r="V78" s="5">
        <v>-32118811</v>
      </c>
      <c r="W78" s="5">
        <v>610156281931</v>
      </c>
    </row>
    <row r="79" spans="3:26" ht="15.5" x14ac:dyDescent="0.35">
      <c r="C79" t="s">
        <v>104</v>
      </c>
      <c r="D79" s="5">
        <v>5242913</v>
      </c>
      <c r="E79" s="5">
        <v>-2737237</v>
      </c>
      <c r="F79" s="5">
        <v>-9745557</v>
      </c>
      <c r="G79" s="5">
        <v>215546</v>
      </c>
      <c r="I79" s="5">
        <v>-19135119</v>
      </c>
      <c r="J79" s="5">
        <v>-48500634</v>
      </c>
      <c r="K79" s="5">
        <v>-33759991</v>
      </c>
      <c r="L79" s="5">
        <v>12313779</v>
      </c>
      <c r="M79" s="5">
        <v>1685816</v>
      </c>
      <c r="N79" s="5">
        <v>-20549350</v>
      </c>
      <c r="O79" s="5">
        <v>-11914906</v>
      </c>
      <c r="P79" s="5">
        <v>12832260</v>
      </c>
      <c r="Q79" s="5">
        <v>-4408564</v>
      </c>
      <c r="R79" s="5">
        <v>-11868369</v>
      </c>
      <c r="S79" s="5">
        <v>-17786672</v>
      </c>
      <c r="T79" s="5">
        <v>-79936218</v>
      </c>
      <c r="U79" s="5">
        <v>-30061931</v>
      </c>
      <c r="V79" s="5">
        <v>-32118811</v>
      </c>
      <c r="W79" s="5">
        <v>610313372239</v>
      </c>
      <c r="X79" s="5">
        <v>334976849923</v>
      </c>
      <c r="Y79" s="5">
        <v>1182787954988</v>
      </c>
      <c r="Z79" s="5">
        <v>-2120676460197</v>
      </c>
    </row>
    <row r="80" spans="3:26" ht="15.5" x14ac:dyDescent="0.35">
      <c r="C80" t="s">
        <v>8</v>
      </c>
      <c r="D80" s="5">
        <v>5242913</v>
      </c>
      <c r="E80" s="5">
        <v>-2737237</v>
      </c>
      <c r="F80" s="5">
        <v>-9761349</v>
      </c>
      <c r="G80" s="5">
        <v>215546</v>
      </c>
      <c r="I80" s="5">
        <v>-19150911</v>
      </c>
      <c r="J80" s="5">
        <v>-47892124</v>
      </c>
      <c r="K80" s="5">
        <v>10735219</v>
      </c>
      <c r="L80" s="5">
        <v>12532326</v>
      </c>
      <c r="M80" s="5">
        <v>1912388</v>
      </c>
      <c r="N80" s="5">
        <v>-20139803</v>
      </c>
      <c r="O80" s="5">
        <v>-11920285</v>
      </c>
      <c r="P80" s="5">
        <v>13815361</v>
      </c>
      <c r="Q80" s="5">
        <v>-5674811</v>
      </c>
      <c r="R80" s="5">
        <v>-12159436</v>
      </c>
      <c r="S80" s="5">
        <v>-16382755</v>
      </c>
      <c r="T80" s="5">
        <v>-79936218</v>
      </c>
      <c r="U80" s="5">
        <v>-30061931</v>
      </c>
      <c r="V80" s="5">
        <v>-32118811</v>
      </c>
      <c r="W80" s="5">
        <v>609212307672</v>
      </c>
    </row>
    <row r="81" spans="2:26" ht="15.5" x14ac:dyDescent="0.35">
      <c r="C81" t="s">
        <v>106</v>
      </c>
      <c r="D81" s="5">
        <v>5242913</v>
      </c>
      <c r="E81" s="5">
        <v>-2737237</v>
      </c>
      <c r="F81" s="5">
        <v>-9745557</v>
      </c>
      <c r="G81" s="5">
        <v>215546</v>
      </c>
      <c r="I81" s="5">
        <v>-19135119</v>
      </c>
      <c r="J81" s="5">
        <v>-48500634</v>
      </c>
      <c r="K81" s="5">
        <v>-33759991</v>
      </c>
      <c r="L81" s="5">
        <v>12313779</v>
      </c>
      <c r="M81" s="5">
        <v>1685816</v>
      </c>
      <c r="N81" s="5">
        <v>-20549350</v>
      </c>
      <c r="O81" s="5">
        <v>-11914906</v>
      </c>
      <c r="P81" s="5">
        <v>12832260</v>
      </c>
      <c r="Q81" s="5">
        <v>-4408564</v>
      </c>
      <c r="R81" s="5">
        <v>-11868369</v>
      </c>
      <c r="S81" s="5">
        <v>-17786672</v>
      </c>
      <c r="T81" s="5">
        <v>-79936218</v>
      </c>
      <c r="U81" s="5">
        <v>-30061931</v>
      </c>
      <c r="V81" s="5">
        <v>-32118811</v>
      </c>
      <c r="W81" s="5">
        <v>610313372239</v>
      </c>
      <c r="X81" s="5">
        <v>334976849923</v>
      </c>
      <c r="Y81" s="5">
        <v>1182787954988</v>
      </c>
      <c r="Z81" s="5">
        <v>-2120676460197</v>
      </c>
    </row>
    <row r="82" spans="2:26" ht="15.5" x14ac:dyDescent="0.35">
      <c r="C82" t="s">
        <v>107</v>
      </c>
      <c r="D82" s="5">
        <v>5242913</v>
      </c>
      <c r="E82" s="5">
        <v>-2737237</v>
      </c>
      <c r="F82" s="5">
        <v>-9761349</v>
      </c>
      <c r="G82" s="5">
        <v>215546</v>
      </c>
      <c r="I82" s="5">
        <v>-19150911</v>
      </c>
      <c r="J82" s="5">
        <v>-47892124</v>
      </c>
      <c r="K82" s="5">
        <v>-33281803</v>
      </c>
      <c r="L82" s="5">
        <v>12532326</v>
      </c>
      <c r="M82" s="5">
        <v>1912388</v>
      </c>
      <c r="N82" s="5">
        <v>-20139803</v>
      </c>
      <c r="O82" s="5">
        <v>-11920285</v>
      </c>
      <c r="P82" s="5">
        <v>13815361</v>
      </c>
      <c r="Q82" s="5">
        <v>-5674811</v>
      </c>
      <c r="R82" s="5">
        <v>-12159436</v>
      </c>
      <c r="S82" s="5">
        <v>-16382755</v>
      </c>
      <c r="T82" s="5">
        <v>-79936218</v>
      </c>
      <c r="U82" s="5">
        <v>-30061931</v>
      </c>
      <c r="V82" s="5">
        <v>-32118811</v>
      </c>
      <c r="W82" s="5">
        <v>610156281931</v>
      </c>
    </row>
    <row r="83" spans="2:26" ht="15.5" x14ac:dyDescent="0.35">
      <c r="C83" t="s">
        <v>108</v>
      </c>
      <c r="D83" s="5">
        <v>5242913</v>
      </c>
      <c r="E83" s="5">
        <v>-2737237</v>
      </c>
      <c r="F83" s="5">
        <v>-9761349</v>
      </c>
      <c r="G83" s="5">
        <v>215546</v>
      </c>
      <c r="I83" s="5">
        <v>-19150911</v>
      </c>
      <c r="J83" s="5">
        <v>-47892124</v>
      </c>
      <c r="K83" s="5">
        <v>-33281803</v>
      </c>
      <c r="L83" s="5">
        <v>12532326</v>
      </c>
      <c r="M83" s="5">
        <v>1912388</v>
      </c>
      <c r="N83" s="5">
        <v>-20139803</v>
      </c>
      <c r="O83" s="5">
        <v>-11920285</v>
      </c>
      <c r="P83" s="5">
        <v>13815361</v>
      </c>
      <c r="Q83" s="5">
        <v>-5674811</v>
      </c>
      <c r="R83" s="5">
        <v>-12159436</v>
      </c>
      <c r="S83" s="5">
        <v>-16382755</v>
      </c>
      <c r="T83" s="5">
        <v>-79936218</v>
      </c>
      <c r="U83" s="5">
        <v>-30061931</v>
      </c>
      <c r="V83" s="5">
        <v>-32118811</v>
      </c>
      <c r="W83" s="5">
        <v>610156281931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437</v>
      </c>
    </row>
    <row r="87" spans="2:26" ht="15.5" x14ac:dyDescent="0.35">
      <c r="C87" t="s">
        <v>20</v>
      </c>
      <c r="D87" s="5">
        <v>4050973</v>
      </c>
      <c r="E87" s="5">
        <v>3051437</v>
      </c>
      <c r="F87" s="5">
        <v>3640715</v>
      </c>
      <c r="G87" s="5">
        <v>3654502</v>
      </c>
      <c r="I87" s="5">
        <v>3640715</v>
      </c>
      <c r="J87" s="5">
        <v>5100890</v>
      </c>
      <c r="K87" s="5">
        <v>3867904</v>
      </c>
      <c r="L87" s="5">
        <v>6018967</v>
      </c>
      <c r="M87" s="5">
        <v>4605359</v>
      </c>
      <c r="N87" s="5">
        <v>9532858</v>
      </c>
      <c r="O87" s="5">
        <v>4266153</v>
      </c>
      <c r="P87" s="5">
        <v>4897172</v>
      </c>
      <c r="Q87" s="5">
        <v>6240585</v>
      </c>
      <c r="R87" s="5">
        <v>3468469</v>
      </c>
      <c r="S87" s="5">
        <v>2657148</v>
      </c>
      <c r="T87" s="5">
        <v>6184094</v>
      </c>
      <c r="U87" s="5">
        <v>5101421</v>
      </c>
      <c r="V87" s="5">
        <v>9793989</v>
      </c>
      <c r="W87" s="5">
        <v>31177273662</v>
      </c>
      <c r="X87" s="5">
        <v>87892873462</v>
      </c>
      <c r="Y87" s="5">
        <v>62235591207</v>
      </c>
      <c r="Z87" s="5">
        <v>26398681172</v>
      </c>
    </row>
    <row r="88" spans="2:26" ht="15.5" x14ac:dyDescent="0.35">
      <c r="C88" t="s">
        <v>388</v>
      </c>
      <c r="W88" s="5">
        <v>3000000000</v>
      </c>
      <c r="X88" s="5">
        <v>1000000000</v>
      </c>
      <c r="Y88" s="5">
        <v>3500000000</v>
      </c>
      <c r="Z88" s="5">
        <v>3500000000</v>
      </c>
    </row>
    <row r="89" spans="2:26" ht="15.5" x14ac:dyDescent="0.35">
      <c r="C89" t="s">
        <v>395</v>
      </c>
      <c r="Y89" s="5">
        <v>156449568798</v>
      </c>
      <c r="Z89" s="5">
        <v>156445457932</v>
      </c>
    </row>
    <row r="90" spans="2:26" ht="15.5" x14ac:dyDescent="0.35">
      <c r="C90" t="s">
        <v>123</v>
      </c>
      <c r="D90" s="5">
        <v>6987616</v>
      </c>
      <c r="E90" s="5">
        <v>8035877</v>
      </c>
      <c r="F90" s="5">
        <v>6956387</v>
      </c>
      <c r="G90" s="5">
        <v>8319164</v>
      </c>
      <c r="I90" s="5">
        <v>6956387</v>
      </c>
      <c r="J90" s="5">
        <v>6638197</v>
      </c>
      <c r="K90" s="5">
        <v>16821725</v>
      </c>
      <c r="L90" s="5">
        <v>13615447</v>
      </c>
      <c r="M90" s="5">
        <v>17664770</v>
      </c>
      <c r="N90" s="5">
        <v>15552864</v>
      </c>
      <c r="O90" s="5">
        <v>10760537</v>
      </c>
      <c r="P90" s="5">
        <v>7684124</v>
      </c>
      <c r="Q90" s="5">
        <v>9264538</v>
      </c>
      <c r="R90" s="5">
        <v>11986713</v>
      </c>
      <c r="S90" s="5">
        <v>12241858</v>
      </c>
      <c r="T90" s="5">
        <v>25584407</v>
      </c>
      <c r="U90" s="5">
        <v>33115314</v>
      </c>
      <c r="V90" s="5">
        <v>22942334</v>
      </c>
      <c r="W90" s="5">
        <v>215808272379</v>
      </c>
      <c r="X90" s="5">
        <v>197791159079</v>
      </c>
      <c r="Y90" s="5">
        <v>357776287888</v>
      </c>
      <c r="Z90" s="5">
        <v>195468813158</v>
      </c>
    </row>
    <row r="91" spans="2:26" ht="15.5" x14ac:dyDescent="0.35">
      <c r="C91" t="s">
        <v>122</v>
      </c>
      <c r="V91" s="5">
        <v>7150</v>
      </c>
      <c r="X91" s="5">
        <v>25289135857</v>
      </c>
      <c r="Y91" s="5">
        <v>23973696632</v>
      </c>
      <c r="Z91" s="5">
        <v>23007572596</v>
      </c>
    </row>
    <row r="92" spans="2:26" ht="15.5" x14ac:dyDescent="0.35">
      <c r="C92" t="s">
        <v>396</v>
      </c>
      <c r="D92" s="5">
        <v>4348576</v>
      </c>
      <c r="E92" s="5">
        <v>3338566</v>
      </c>
      <c r="F92" s="5">
        <v>4299402</v>
      </c>
      <c r="G92" s="5">
        <v>3784024</v>
      </c>
      <c r="I92" s="5">
        <v>4299402</v>
      </c>
      <c r="J92" s="5">
        <v>4667690</v>
      </c>
      <c r="K92" s="5">
        <v>26463240</v>
      </c>
      <c r="L92" s="5">
        <v>30369857</v>
      </c>
      <c r="M92" s="5">
        <v>39044320</v>
      </c>
      <c r="N92" s="5">
        <v>30921480</v>
      </c>
      <c r="O92" s="5">
        <v>32691338</v>
      </c>
      <c r="P92" s="5">
        <v>38519694</v>
      </c>
      <c r="Q92" s="5">
        <v>39064158</v>
      </c>
      <c r="R92" s="5">
        <v>31584686</v>
      </c>
      <c r="S92" s="5">
        <v>51046746</v>
      </c>
      <c r="T92" s="5">
        <v>62791642</v>
      </c>
      <c r="U92" s="5">
        <v>73913893</v>
      </c>
      <c r="V92" s="5">
        <v>85777319</v>
      </c>
      <c r="W92" s="5">
        <v>722987674614</v>
      </c>
      <c r="X92" s="5">
        <v>690834352982</v>
      </c>
      <c r="Y92" s="5">
        <v>549126675757</v>
      </c>
      <c r="Z92" s="5">
        <v>537416956722</v>
      </c>
    </row>
    <row r="93" spans="2:26" ht="15.5" x14ac:dyDescent="0.35">
      <c r="C93" t="s">
        <v>397</v>
      </c>
      <c r="K93" s="5">
        <v>35659173</v>
      </c>
      <c r="L93" s="5">
        <v>35965598</v>
      </c>
      <c r="M93" s="5">
        <v>35799232</v>
      </c>
      <c r="N93" s="5">
        <v>36102535</v>
      </c>
      <c r="O93" s="5">
        <v>36986297</v>
      </c>
      <c r="P93" s="5">
        <v>35567559</v>
      </c>
      <c r="Q93" s="5">
        <v>38770115</v>
      </c>
      <c r="R93" s="5">
        <v>39574362</v>
      </c>
      <c r="Y93" s="5">
        <v>211530101730</v>
      </c>
      <c r="Z93" s="5">
        <v>218915202483</v>
      </c>
    </row>
    <row r="94" spans="2:26" ht="15.5" x14ac:dyDescent="0.35">
      <c r="C94" t="s">
        <v>439</v>
      </c>
      <c r="D94" s="5">
        <v>65143</v>
      </c>
      <c r="E94" s="5">
        <v>45783</v>
      </c>
      <c r="F94" s="5">
        <v>45684</v>
      </c>
      <c r="G94" s="5">
        <v>48336</v>
      </c>
      <c r="I94" s="5">
        <v>45684</v>
      </c>
      <c r="J94" s="5">
        <v>124137</v>
      </c>
      <c r="K94" s="5">
        <v>1195969</v>
      </c>
      <c r="L94" s="5">
        <v>1156131</v>
      </c>
      <c r="M94" s="5">
        <v>3065886</v>
      </c>
      <c r="N94" s="5">
        <v>1765262</v>
      </c>
      <c r="O94" s="5">
        <v>2878340</v>
      </c>
      <c r="P94" s="5">
        <v>7643060</v>
      </c>
      <c r="Q94" s="5">
        <v>2112875</v>
      </c>
      <c r="R94" s="5">
        <v>3032953</v>
      </c>
      <c r="S94" s="5">
        <v>2787973</v>
      </c>
      <c r="T94" s="5">
        <v>3426117</v>
      </c>
      <c r="U94" s="5">
        <v>3355148</v>
      </c>
      <c r="V94" s="5">
        <v>3300907</v>
      </c>
      <c r="W94" s="5">
        <v>22937261126</v>
      </c>
      <c r="X94" s="5">
        <v>4431384634</v>
      </c>
      <c r="Y94" s="5">
        <v>5342430427</v>
      </c>
      <c r="Z94" s="5">
        <v>4088136587</v>
      </c>
    </row>
    <row r="95" spans="2:26" ht="15.5" x14ac:dyDescent="0.35">
      <c r="C95" t="s">
        <v>440</v>
      </c>
      <c r="D95" s="5">
        <v>7375820</v>
      </c>
      <c r="E95" s="5">
        <v>7279443</v>
      </c>
      <c r="F95" s="5">
        <v>7484381</v>
      </c>
      <c r="G95" s="5">
        <v>20408738</v>
      </c>
      <c r="I95" s="5">
        <v>7484381</v>
      </c>
      <c r="J95" s="5">
        <v>21753212</v>
      </c>
      <c r="K95" s="5">
        <v>53919961</v>
      </c>
      <c r="L95" s="5">
        <v>56534559</v>
      </c>
      <c r="M95" s="5">
        <v>50809163</v>
      </c>
      <c r="N95" s="5">
        <v>52289618</v>
      </c>
      <c r="O95" s="5">
        <v>60207558</v>
      </c>
      <c r="P95" s="5">
        <v>55825337</v>
      </c>
      <c r="Q95" s="5">
        <v>54418341</v>
      </c>
      <c r="R95" s="5">
        <v>59691450</v>
      </c>
      <c r="S95" s="5">
        <v>61164596</v>
      </c>
      <c r="T95" s="5">
        <v>75507062</v>
      </c>
      <c r="U95" s="5">
        <v>86227237</v>
      </c>
      <c r="V95" s="5">
        <v>79954633</v>
      </c>
      <c r="W95" s="5">
        <v>795058287598</v>
      </c>
      <c r="X95" s="5">
        <v>462112098195</v>
      </c>
      <c r="Y95" s="5">
        <v>463121064042</v>
      </c>
      <c r="Z95" s="5">
        <v>416111542691</v>
      </c>
    </row>
    <row r="96" spans="2:26" ht="15.5" x14ac:dyDescent="0.35">
      <c r="C96" t="s">
        <v>577</v>
      </c>
      <c r="S96" s="5">
        <v>19552932</v>
      </c>
      <c r="T96" s="5">
        <v>23692655</v>
      </c>
      <c r="U96" s="5">
        <v>24836407</v>
      </c>
      <c r="V96" s="5">
        <v>32474040</v>
      </c>
      <c r="W96" s="5">
        <v>317368061827</v>
      </c>
      <c r="Y96" s="5">
        <v>426365868504</v>
      </c>
      <c r="Z96" s="5">
        <v>426365868504</v>
      </c>
    </row>
    <row r="97" spans="3:26" ht="15.5" x14ac:dyDescent="0.35">
      <c r="C97" t="s">
        <v>116</v>
      </c>
    </row>
    <row r="98" spans="3:26" ht="15.5" x14ac:dyDescent="0.35">
      <c r="C98" t="s">
        <v>81</v>
      </c>
      <c r="U98" s="5">
        <v>-21339</v>
      </c>
      <c r="V98" s="5">
        <v>-21339</v>
      </c>
      <c r="W98" s="5">
        <v>12075095048</v>
      </c>
      <c r="X98" s="5">
        <v>7282166256</v>
      </c>
      <c r="Y98" s="5">
        <v>6169613255</v>
      </c>
      <c r="Z98" s="5">
        <v>2005937401</v>
      </c>
    </row>
    <row r="99" spans="3:26" ht="15.5" x14ac:dyDescent="0.35">
      <c r="C99" t="s">
        <v>441</v>
      </c>
      <c r="D99" s="5">
        <v>23733569</v>
      </c>
      <c r="E99" s="5">
        <v>22380522</v>
      </c>
      <c r="F99" s="5">
        <v>23399319</v>
      </c>
      <c r="G99" s="5">
        <v>38097850</v>
      </c>
      <c r="I99" s="5">
        <v>23399319</v>
      </c>
      <c r="J99" s="5">
        <v>44535389</v>
      </c>
      <c r="K99" s="5">
        <v>104341957</v>
      </c>
      <c r="L99" s="5">
        <v>117503119</v>
      </c>
      <c r="M99" s="5">
        <v>125154083</v>
      </c>
      <c r="N99" s="5">
        <v>121426420</v>
      </c>
      <c r="O99" s="5">
        <v>133334009</v>
      </c>
      <c r="P99" s="5">
        <v>133845535</v>
      </c>
      <c r="Q99" s="5">
        <v>124065058</v>
      </c>
      <c r="R99" s="5">
        <v>118020699</v>
      </c>
      <c r="S99" s="5">
        <v>143251239</v>
      </c>
      <c r="T99" s="5">
        <v>177420399</v>
      </c>
      <c r="U99" s="5">
        <v>235768872</v>
      </c>
      <c r="V99" s="5">
        <v>237040523</v>
      </c>
      <c r="W99" s="5">
        <v>2100374367330</v>
      </c>
      <c r="X99" s="5">
        <v>2124482998191</v>
      </c>
      <c r="Y99" s="5">
        <v>1423993929274</v>
      </c>
      <c r="Z99" s="5">
        <v>1235847876835</v>
      </c>
    </row>
    <row r="100" spans="3:26" ht="15.5" x14ac:dyDescent="0.35">
      <c r="C100" t="s">
        <v>442</v>
      </c>
    </row>
    <row r="101" spans="3:26" ht="15.5" x14ac:dyDescent="0.35">
      <c r="C101" t="s">
        <v>111</v>
      </c>
      <c r="D101" s="5">
        <v>51003681</v>
      </c>
      <c r="E101" s="5">
        <v>52043945</v>
      </c>
      <c r="F101" s="5">
        <v>58567042</v>
      </c>
      <c r="G101" s="5">
        <v>59153642</v>
      </c>
      <c r="I101" s="5">
        <v>58567042</v>
      </c>
      <c r="J101" s="5">
        <v>64017014</v>
      </c>
      <c r="K101" s="5">
        <v>69866158</v>
      </c>
      <c r="L101" s="5">
        <v>72115823</v>
      </c>
      <c r="M101" s="5">
        <v>74705377</v>
      </c>
      <c r="N101" s="5">
        <v>70479328</v>
      </c>
      <c r="O101" s="5">
        <v>70653030</v>
      </c>
      <c r="P101" s="5">
        <v>67760965</v>
      </c>
      <c r="Q101" s="5">
        <v>67634235</v>
      </c>
      <c r="R101" s="5">
        <v>69647040</v>
      </c>
      <c r="S101" s="5">
        <v>61876082</v>
      </c>
      <c r="T101" s="5">
        <v>61365864</v>
      </c>
      <c r="U101" s="5">
        <v>82224751</v>
      </c>
      <c r="V101" s="5">
        <v>129394646</v>
      </c>
      <c r="W101" s="5">
        <v>1255117683754</v>
      </c>
      <c r="X101" s="5">
        <v>1815536279620</v>
      </c>
      <c r="Y101" s="5">
        <v>2290009443015</v>
      </c>
      <c r="Z101" s="5">
        <v>2802157309417</v>
      </c>
    </row>
    <row r="102" spans="3:26" ht="15.5" x14ac:dyDescent="0.35">
      <c r="C102" t="s">
        <v>114</v>
      </c>
      <c r="D102" s="5">
        <v>229962</v>
      </c>
      <c r="E102" s="5">
        <v>264034</v>
      </c>
      <c r="F102" s="5">
        <v>298782</v>
      </c>
      <c r="G102" s="5">
        <v>334506</v>
      </c>
      <c r="I102" s="5">
        <v>298782</v>
      </c>
      <c r="J102" s="5">
        <v>441685</v>
      </c>
      <c r="K102" s="5">
        <v>584588</v>
      </c>
      <c r="L102" s="5">
        <v>727450</v>
      </c>
      <c r="M102" s="5">
        <v>110912</v>
      </c>
      <c r="N102" s="5">
        <v>83230</v>
      </c>
      <c r="O102" s="5">
        <v>89004</v>
      </c>
      <c r="P102" s="5">
        <v>94778</v>
      </c>
      <c r="Q102" s="5">
        <v>101047</v>
      </c>
      <c r="R102" s="5">
        <v>107316</v>
      </c>
      <c r="S102" s="5">
        <v>113590</v>
      </c>
      <c r="T102" s="5">
        <v>119866</v>
      </c>
      <c r="U102" s="5">
        <v>12087</v>
      </c>
      <c r="V102" s="5">
        <v>12750</v>
      </c>
    </row>
    <row r="103" spans="3:26" ht="15.5" x14ac:dyDescent="0.35">
      <c r="C103" t="s">
        <v>113</v>
      </c>
      <c r="D103" s="5">
        <v>2539019</v>
      </c>
      <c r="E103" s="5">
        <v>2539019</v>
      </c>
      <c r="F103" s="5">
        <v>2539019</v>
      </c>
      <c r="I103" s="5">
        <v>2539019</v>
      </c>
      <c r="K103" s="5">
        <v>763691</v>
      </c>
      <c r="R103" s="5">
        <v>2801154</v>
      </c>
      <c r="S103" s="5">
        <v>6710119</v>
      </c>
      <c r="T103" s="5">
        <v>11354930</v>
      </c>
      <c r="U103" s="5">
        <v>9620194</v>
      </c>
      <c r="V103" s="5">
        <v>3216621</v>
      </c>
      <c r="X103" s="5">
        <v>31293233848</v>
      </c>
      <c r="Y103" s="5">
        <v>35479503828</v>
      </c>
      <c r="Z103" s="5">
        <v>44811681005</v>
      </c>
    </row>
    <row r="104" spans="3:26" ht="15.5" x14ac:dyDescent="0.35">
      <c r="C104" t="s">
        <v>445</v>
      </c>
      <c r="D104" s="5">
        <v>53772662</v>
      </c>
      <c r="E104" s="5">
        <v>55489653</v>
      </c>
      <c r="F104" s="5">
        <v>62047498</v>
      </c>
      <c r="G104" s="5">
        <v>60149880</v>
      </c>
      <c r="I104" s="5">
        <v>62047498</v>
      </c>
      <c r="J104" s="5">
        <v>64458699</v>
      </c>
      <c r="K104" s="5">
        <v>106873610</v>
      </c>
      <c r="L104" s="5">
        <v>110573359</v>
      </c>
      <c r="M104" s="5">
        <v>113052697</v>
      </c>
      <c r="N104" s="5">
        <v>109603696</v>
      </c>
      <c r="O104" s="5">
        <v>108717536</v>
      </c>
      <c r="P104" s="5">
        <v>104401293</v>
      </c>
      <c r="Q104" s="5">
        <v>107501897</v>
      </c>
      <c r="R104" s="5">
        <v>113128817</v>
      </c>
      <c r="S104" s="5">
        <v>89243997</v>
      </c>
      <c r="T104" s="5">
        <v>97555854</v>
      </c>
      <c r="U104" s="5">
        <v>117722532</v>
      </c>
      <c r="V104" s="5">
        <v>166211768</v>
      </c>
      <c r="W104" s="5">
        <v>1582831369224</v>
      </c>
      <c r="X104" s="5">
        <v>1863959114199</v>
      </c>
      <c r="Y104" s="5">
        <v>3145629724643</v>
      </c>
      <c r="Z104" s="5">
        <v>3677142313172</v>
      </c>
    </row>
    <row r="105" spans="3:26" ht="15.5" x14ac:dyDescent="0.35">
      <c r="C105" t="s">
        <v>117</v>
      </c>
      <c r="D105" s="5">
        <v>77506231</v>
      </c>
      <c r="E105" s="5">
        <v>77870175</v>
      </c>
      <c r="F105" s="5">
        <v>85446817</v>
      </c>
      <c r="G105" s="5">
        <v>98247730</v>
      </c>
      <c r="I105" s="5">
        <v>85446817</v>
      </c>
      <c r="J105" s="5">
        <v>108994088</v>
      </c>
      <c r="K105" s="5">
        <v>211215567</v>
      </c>
      <c r="L105" s="5">
        <v>228076478</v>
      </c>
      <c r="M105" s="5">
        <v>238206780</v>
      </c>
      <c r="N105" s="5">
        <v>231030116</v>
      </c>
      <c r="O105" s="5">
        <v>242051545</v>
      </c>
      <c r="P105" s="5">
        <v>238246828</v>
      </c>
      <c r="Q105" s="5">
        <v>231566955</v>
      </c>
      <c r="R105" s="5">
        <v>231149516</v>
      </c>
      <c r="S105" s="5">
        <v>232495236</v>
      </c>
      <c r="T105" s="5">
        <v>274976253</v>
      </c>
      <c r="U105" s="5">
        <v>353491404</v>
      </c>
      <c r="V105" s="5">
        <v>403252291</v>
      </c>
      <c r="W105" s="5">
        <v>3683205736554</v>
      </c>
      <c r="X105" s="5">
        <v>3988442112390</v>
      </c>
      <c r="Y105" s="5">
        <v>4569623653917</v>
      </c>
      <c r="Z105" s="5">
        <v>4912990190007</v>
      </c>
    </row>
    <row r="106" spans="3:26" ht="15.5" x14ac:dyDescent="0.35">
      <c r="C106" t="s">
        <v>118</v>
      </c>
    </row>
    <row r="107" spans="3:26" ht="15.5" x14ac:dyDescent="0.35">
      <c r="C107" t="s">
        <v>119</v>
      </c>
    </row>
    <row r="108" spans="3:26" ht="15.5" x14ac:dyDescent="0.35">
      <c r="C108" t="s">
        <v>446</v>
      </c>
      <c r="D108" s="5">
        <v>1037500483</v>
      </c>
      <c r="E108" s="5">
        <v>1042487703</v>
      </c>
      <c r="F108" s="5">
        <v>1047411440</v>
      </c>
      <c r="G108" s="5">
        <v>1048858611</v>
      </c>
      <c r="I108" s="5">
        <v>1047411440</v>
      </c>
      <c r="J108" s="5">
        <v>1050655666</v>
      </c>
      <c r="K108" s="5">
        <v>1099857171</v>
      </c>
      <c r="L108" s="5">
        <v>1096557261</v>
      </c>
      <c r="M108" s="5">
        <v>1118727911</v>
      </c>
      <c r="N108" s="5">
        <v>1116475431</v>
      </c>
      <c r="O108" s="5">
        <v>1110607576</v>
      </c>
      <c r="P108" s="5">
        <v>1100156831</v>
      </c>
      <c r="Q108" s="5">
        <v>1111724364</v>
      </c>
      <c r="R108" s="5">
        <v>1108697962</v>
      </c>
      <c r="S108" s="5">
        <v>1101821058</v>
      </c>
      <c r="T108" s="5">
        <v>1126846196</v>
      </c>
      <c r="U108" s="5">
        <v>1131770492</v>
      </c>
      <c r="V108" s="5">
        <v>1168591530</v>
      </c>
      <c r="W108" s="5">
        <v>10586174968953</v>
      </c>
      <c r="X108" s="5">
        <v>11220829471835</v>
      </c>
      <c r="Y108" s="5">
        <v>11650263587902</v>
      </c>
      <c r="Z108" s="5">
        <v>13034378411257</v>
      </c>
    </row>
    <row r="109" spans="3:26" ht="15.5" x14ac:dyDescent="0.35">
      <c r="C109" t="s">
        <v>447</v>
      </c>
      <c r="D109" s="5">
        <v>62696926</v>
      </c>
      <c r="E109" s="5">
        <v>62696926</v>
      </c>
      <c r="F109" s="5">
        <v>62696926</v>
      </c>
      <c r="G109" s="5">
        <v>65696926</v>
      </c>
      <c r="I109" s="5">
        <v>62696926</v>
      </c>
      <c r="J109" s="5">
        <v>69511945</v>
      </c>
      <c r="K109" s="5">
        <v>95846330</v>
      </c>
      <c r="L109" s="5">
        <v>99061481</v>
      </c>
      <c r="M109" s="5">
        <v>97393874</v>
      </c>
      <c r="N109" s="5">
        <v>89234585</v>
      </c>
      <c r="O109" s="5">
        <v>89542673</v>
      </c>
      <c r="P109" s="5">
        <v>90858964</v>
      </c>
      <c r="Q109" s="5">
        <v>92023680</v>
      </c>
      <c r="R109" s="5">
        <v>85729859</v>
      </c>
      <c r="S109" s="5">
        <v>88135716</v>
      </c>
      <c r="T109" s="5">
        <v>88250457</v>
      </c>
      <c r="U109" s="5">
        <v>87910672</v>
      </c>
      <c r="V109" s="5">
        <v>78752462</v>
      </c>
      <c r="W109" s="5">
        <v>637839711337</v>
      </c>
      <c r="X109" s="5">
        <v>431987380441</v>
      </c>
      <c r="Y109" s="5">
        <v>408047983987</v>
      </c>
      <c r="Z109" s="5">
        <v>563065672758</v>
      </c>
    </row>
    <row r="110" spans="3:26" ht="15.5" x14ac:dyDescent="0.35">
      <c r="C110" t="s">
        <v>578</v>
      </c>
      <c r="D110" s="5">
        <v>917285943</v>
      </c>
      <c r="E110" s="5">
        <v>921471586</v>
      </c>
      <c r="F110" s="5">
        <v>923310875</v>
      </c>
      <c r="G110" s="5">
        <v>924695969</v>
      </c>
      <c r="I110" s="5">
        <v>923310875</v>
      </c>
      <c r="J110" s="5">
        <v>924226648</v>
      </c>
      <c r="K110" s="5">
        <v>931547148</v>
      </c>
      <c r="L110" s="5">
        <v>930203787</v>
      </c>
      <c r="M110" s="5">
        <v>943534107</v>
      </c>
      <c r="N110" s="5">
        <v>949011598</v>
      </c>
      <c r="O110" s="5">
        <v>947465357</v>
      </c>
      <c r="P110" s="5">
        <v>943464752</v>
      </c>
      <c r="Q110" s="5">
        <v>950016398</v>
      </c>
      <c r="R110" s="5">
        <v>947993134</v>
      </c>
      <c r="S110" s="5">
        <v>945081879</v>
      </c>
      <c r="T110" s="5">
        <v>957675525</v>
      </c>
      <c r="U110" s="5">
        <v>965681557</v>
      </c>
      <c r="V110" s="5">
        <v>1000263703</v>
      </c>
      <c r="W110" s="5">
        <v>9185233096043</v>
      </c>
      <c r="X110" s="5">
        <v>9107034576501</v>
      </c>
      <c r="Y110" s="5">
        <v>9435139803808</v>
      </c>
      <c r="Z110" s="5">
        <v>10772697204168</v>
      </c>
    </row>
    <row r="111" spans="3:26" ht="15.5" x14ac:dyDescent="0.35">
      <c r="C111" t="s">
        <v>579</v>
      </c>
      <c r="L111" s="5">
        <v>582170</v>
      </c>
      <c r="M111" s="5">
        <v>3656794</v>
      </c>
      <c r="N111" s="5">
        <v>6398198</v>
      </c>
      <c r="O111" s="5">
        <v>7586008</v>
      </c>
      <c r="P111" s="5">
        <v>4796545</v>
      </c>
      <c r="X111" s="5">
        <v>324161880678</v>
      </c>
      <c r="Y111" s="5">
        <v>333553849154</v>
      </c>
      <c r="Z111" s="5">
        <v>369146883725</v>
      </c>
    </row>
    <row r="112" spans="3:26" ht="15.5" x14ac:dyDescent="0.35">
      <c r="C112" t="s">
        <v>580</v>
      </c>
      <c r="D112" s="5">
        <v>34920527</v>
      </c>
      <c r="E112" s="5">
        <v>34920527</v>
      </c>
      <c r="F112" s="5">
        <v>34920527</v>
      </c>
      <c r="G112" s="5">
        <v>34920527</v>
      </c>
      <c r="I112" s="5">
        <v>34920527</v>
      </c>
      <c r="J112" s="5">
        <v>34567174</v>
      </c>
      <c r="K112" s="5">
        <v>33196458</v>
      </c>
      <c r="L112" s="5">
        <v>31883604</v>
      </c>
      <c r="M112" s="5">
        <v>30622670</v>
      </c>
      <c r="N112" s="5">
        <v>29411604</v>
      </c>
      <c r="O112" s="5">
        <v>28245325</v>
      </c>
      <c r="P112" s="5">
        <v>27128278</v>
      </c>
      <c r="Q112" s="5">
        <v>26055409</v>
      </c>
      <c r="R112" s="5">
        <v>25024969</v>
      </c>
      <c r="S112" s="5">
        <v>24032636</v>
      </c>
      <c r="T112" s="5">
        <v>23082193</v>
      </c>
      <c r="U112" s="5">
        <v>22624894</v>
      </c>
      <c r="V112" s="5">
        <v>22169338</v>
      </c>
      <c r="W112" s="5">
        <v>198997359748</v>
      </c>
      <c r="X112" s="5">
        <v>189504468044</v>
      </c>
      <c r="Y112" s="5">
        <v>190289560544</v>
      </c>
      <c r="Z112" s="5">
        <v>213983222773</v>
      </c>
    </row>
    <row r="113" spans="3:26" ht="15.5" x14ac:dyDescent="0.35">
      <c r="C113" t="s">
        <v>400</v>
      </c>
      <c r="Y113" s="5">
        <v>39571999261</v>
      </c>
      <c r="Z113" s="5">
        <v>39571999261</v>
      </c>
    </row>
    <row r="114" spans="3:26" ht="15.5" x14ac:dyDescent="0.35">
      <c r="C114" t="s">
        <v>581</v>
      </c>
      <c r="D114" s="5">
        <v>6987616</v>
      </c>
      <c r="E114" s="5">
        <v>8035877</v>
      </c>
      <c r="F114" s="5">
        <v>6956387</v>
      </c>
      <c r="G114" s="5">
        <v>8319164</v>
      </c>
      <c r="I114" s="5">
        <v>6956387</v>
      </c>
      <c r="J114" s="5">
        <v>6638197</v>
      </c>
      <c r="K114" s="5">
        <v>16821725</v>
      </c>
      <c r="L114" s="5">
        <v>13615447</v>
      </c>
      <c r="M114" s="5">
        <v>17664770</v>
      </c>
      <c r="N114" s="5">
        <v>15552864</v>
      </c>
      <c r="O114" s="5">
        <v>10760537</v>
      </c>
      <c r="P114" s="5">
        <v>7684124</v>
      </c>
      <c r="Q114" s="5">
        <v>9264538</v>
      </c>
      <c r="R114" s="5">
        <v>11986713</v>
      </c>
      <c r="S114" s="5">
        <v>12241858</v>
      </c>
      <c r="T114" s="5">
        <v>25584407</v>
      </c>
      <c r="U114" s="5">
        <v>33115314</v>
      </c>
      <c r="V114" s="5">
        <v>22949484</v>
      </c>
      <c r="W114" s="5">
        <v>215808272379</v>
      </c>
      <c r="X114" s="5">
        <v>223080294936</v>
      </c>
      <c r="Y114" s="5">
        <v>381749984520</v>
      </c>
      <c r="Z114" s="5">
        <v>218476385754</v>
      </c>
    </row>
    <row r="115" spans="3:26" ht="15.5" x14ac:dyDescent="0.35">
      <c r="C115" t="s">
        <v>582</v>
      </c>
      <c r="X115" s="5">
        <v>274011964</v>
      </c>
      <c r="Y115" s="5">
        <v>286476750</v>
      </c>
      <c r="Z115" s="5">
        <v>333714938</v>
      </c>
    </row>
    <row r="116" spans="3:26" ht="15.5" x14ac:dyDescent="0.35">
      <c r="C116" t="s">
        <v>126</v>
      </c>
      <c r="D116" s="5">
        <v>30241</v>
      </c>
      <c r="E116" s="5">
        <v>41979</v>
      </c>
      <c r="F116" s="5">
        <v>91184</v>
      </c>
      <c r="G116" s="5">
        <v>44643</v>
      </c>
      <c r="I116" s="5">
        <v>91184</v>
      </c>
      <c r="J116" s="5">
        <v>114179</v>
      </c>
      <c r="K116" s="5">
        <v>141212</v>
      </c>
      <c r="L116" s="5">
        <v>199295</v>
      </c>
      <c r="M116" s="5">
        <v>259509</v>
      </c>
      <c r="N116" s="5">
        <v>224030</v>
      </c>
      <c r="O116" s="5">
        <v>383061</v>
      </c>
      <c r="P116" s="5">
        <v>206707</v>
      </c>
      <c r="Q116" s="5">
        <v>185678</v>
      </c>
      <c r="R116" s="5">
        <v>145695</v>
      </c>
      <c r="S116" s="5">
        <v>149767</v>
      </c>
      <c r="T116" s="5">
        <v>159621</v>
      </c>
      <c r="U116" s="5">
        <v>1741319</v>
      </c>
      <c r="V116" s="5">
        <v>1751095</v>
      </c>
      <c r="W116" s="5">
        <v>17567520945</v>
      </c>
      <c r="X116" s="5">
        <v>22684826196</v>
      </c>
      <c r="Y116" s="5">
        <v>22993119491</v>
      </c>
      <c r="Z116" s="5">
        <v>24512438855</v>
      </c>
    </row>
    <row r="117" spans="3:26" ht="15.5" x14ac:dyDescent="0.35">
      <c r="C117" t="s">
        <v>127</v>
      </c>
      <c r="D117" s="5">
        <v>47532186</v>
      </c>
      <c r="E117" s="5">
        <v>47982180</v>
      </c>
      <c r="F117" s="5">
        <v>48471492</v>
      </c>
      <c r="G117" s="5">
        <v>48060916</v>
      </c>
      <c r="I117" s="5">
        <v>48471492</v>
      </c>
      <c r="J117" s="5">
        <v>47411211</v>
      </c>
      <c r="K117" s="5">
        <v>49789060</v>
      </c>
      <c r="L117" s="5">
        <v>46672353</v>
      </c>
      <c r="M117" s="5">
        <v>48550600</v>
      </c>
      <c r="N117" s="5">
        <v>47621139</v>
      </c>
      <c r="O117" s="5">
        <v>48887402</v>
      </c>
      <c r="P117" s="5">
        <v>47899033</v>
      </c>
      <c r="Q117" s="5">
        <v>53599630</v>
      </c>
      <c r="R117" s="5">
        <v>56917886</v>
      </c>
      <c r="S117" s="5">
        <v>50446641</v>
      </c>
      <c r="T117" s="5">
        <v>50151419</v>
      </c>
      <c r="U117" s="5">
        <v>36967461</v>
      </c>
      <c r="V117" s="5">
        <v>43319170</v>
      </c>
      <c r="W117" s="5">
        <v>413557919140</v>
      </c>
      <c r="X117" s="5">
        <v>695686772082</v>
      </c>
      <c r="Y117" s="5">
        <v>747446678605</v>
      </c>
      <c r="Z117" s="5">
        <v>709155002019</v>
      </c>
    </row>
    <row r="118" spans="3:26" ht="15.5" x14ac:dyDescent="0.35">
      <c r="C118" t="s">
        <v>449</v>
      </c>
    </row>
    <row r="119" spans="3:26" ht="15.5" x14ac:dyDescent="0.35">
      <c r="C119" t="s">
        <v>455</v>
      </c>
      <c r="D119" s="5">
        <v>22445000</v>
      </c>
      <c r="E119" s="5">
        <v>22445000</v>
      </c>
      <c r="F119" s="5">
        <v>22445000</v>
      </c>
      <c r="G119" s="5">
        <v>22445000</v>
      </c>
      <c r="I119" s="5">
        <v>22445000</v>
      </c>
      <c r="J119" s="5">
        <v>22445000</v>
      </c>
      <c r="K119" s="5">
        <v>22445000</v>
      </c>
      <c r="L119" s="5">
        <v>22445000</v>
      </c>
      <c r="M119" s="5">
        <v>22445000</v>
      </c>
      <c r="N119" s="5">
        <v>22445000</v>
      </c>
      <c r="O119" s="5">
        <v>22445000</v>
      </c>
      <c r="P119" s="5">
        <v>22445000</v>
      </c>
      <c r="Q119" s="5">
        <v>22695000</v>
      </c>
      <c r="R119" s="5">
        <v>23570000</v>
      </c>
      <c r="S119" s="5">
        <v>22070000</v>
      </c>
      <c r="T119" s="5">
        <v>22070000</v>
      </c>
      <c r="U119" s="5">
        <v>17340000</v>
      </c>
      <c r="W119" s="5">
        <v>131486000000</v>
      </c>
      <c r="X119" s="5">
        <v>326174259309</v>
      </c>
      <c r="Y119" s="5">
        <v>344463801162</v>
      </c>
      <c r="Z119" s="5">
        <v>397243266705</v>
      </c>
    </row>
    <row r="120" spans="3:26" ht="15.5" x14ac:dyDescent="0.35">
      <c r="C120" t="s">
        <v>450</v>
      </c>
      <c r="U120" s="5">
        <v>27132</v>
      </c>
      <c r="V120" s="5">
        <v>55535</v>
      </c>
      <c r="W120" s="5">
        <v>440023412</v>
      </c>
      <c r="X120" s="5">
        <v>696228253</v>
      </c>
      <c r="Y120" s="5">
        <v>154802097</v>
      </c>
      <c r="Z120" s="5">
        <v>153462516</v>
      </c>
    </row>
    <row r="121" spans="3:26" ht="15.5" x14ac:dyDescent="0.35">
      <c r="C121" t="s">
        <v>583</v>
      </c>
      <c r="N121" s="5">
        <v>2162</v>
      </c>
      <c r="O121" s="5">
        <v>14475</v>
      </c>
      <c r="P121" s="5">
        <v>34212</v>
      </c>
      <c r="Q121" s="5">
        <v>42854</v>
      </c>
      <c r="R121" s="5">
        <v>67977</v>
      </c>
      <c r="S121" s="5">
        <v>5940</v>
      </c>
      <c r="T121" s="5">
        <v>47253</v>
      </c>
    </row>
    <row r="122" spans="3:26" ht="15.5" x14ac:dyDescent="0.35">
      <c r="C122" t="s">
        <v>452</v>
      </c>
      <c r="E122" s="5">
        <v>43561</v>
      </c>
      <c r="F122" s="5">
        <v>43561</v>
      </c>
      <c r="G122" s="5">
        <v>21993</v>
      </c>
      <c r="I122" s="5">
        <v>43561</v>
      </c>
      <c r="L122" s="5">
        <v>624856</v>
      </c>
      <c r="M122" s="5">
        <v>639617</v>
      </c>
      <c r="N122" s="5">
        <v>583792</v>
      </c>
      <c r="O122" s="5">
        <v>31713</v>
      </c>
      <c r="P122" s="5">
        <v>68812</v>
      </c>
      <c r="Q122" s="5">
        <v>54549</v>
      </c>
      <c r="R122" s="5">
        <v>41718</v>
      </c>
      <c r="S122" s="5">
        <v>41379</v>
      </c>
      <c r="T122" s="5">
        <v>56131</v>
      </c>
      <c r="U122" s="5">
        <v>30572</v>
      </c>
      <c r="V122" s="5">
        <v>17404651</v>
      </c>
      <c r="W122" s="5">
        <v>77595187846</v>
      </c>
      <c r="X122" s="5">
        <v>78103605963</v>
      </c>
      <c r="Y122" s="5">
        <v>40585865970</v>
      </c>
      <c r="Z122" s="5">
        <v>47364009333</v>
      </c>
    </row>
    <row r="123" spans="3:26" ht="15.5" x14ac:dyDescent="0.35">
      <c r="C123" t="s">
        <v>405</v>
      </c>
      <c r="D123" s="5">
        <v>59716538</v>
      </c>
      <c r="E123" s="5">
        <v>60336175</v>
      </c>
      <c r="F123" s="5">
        <v>60251843</v>
      </c>
      <c r="G123" s="5">
        <v>61844237</v>
      </c>
      <c r="I123" s="5">
        <v>60251843</v>
      </c>
      <c r="J123" s="5">
        <v>61403977</v>
      </c>
      <c r="K123" s="5">
        <v>66531827</v>
      </c>
      <c r="L123" s="5">
        <v>75957429</v>
      </c>
      <c r="M123" s="5">
        <v>80439572</v>
      </c>
      <c r="N123" s="5">
        <v>77427776</v>
      </c>
      <c r="O123" s="5">
        <v>72789865</v>
      </c>
      <c r="P123" s="5">
        <v>67515608</v>
      </c>
      <c r="Q123" s="5">
        <v>63083563</v>
      </c>
      <c r="R123" s="5">
        <v>60017715</v>
      </c>
      <c r="S123" s="5">
        <v>56080903</v>
      </c>
      <c r="T123" s="5">
        <v>55967055</v>
      </c>
      <c r="U123" s="5">
        <v>49621692</v>
      </c>
      <c r="V123" s="5">
        <v>32499610</v>
      </c>
      <c r="W123" s="5">
        <v>439077401833</v>
      </c>
      <c r="X123" s="5">
        <v>679863410474</v>
      </c>
      <c r="Y123" s="5">
        <v>799417975028</v>
      </c>
      <c r="Z123" s="5">
        <v>945621318605</v>
      </c>
    </row>
    <row r="124" spans="3:26" ht="15.5" x14ac:dyDescent="0.35">
      <c r="C124" t="s">
        <v>404</v>
      </c>
      <c r="D124" s="5">
        <v>59716538</v>
      </c>
      <c r="E124" s="5">
        <v>60336175</v>
      </c>
      <c r="F124" s="5">
        <v>60251843</v>
      </c>
      <c r="G124" s="5">
        <v>61844237</v>
      </c>
      <c r="I124" s="5">
        <v>60251843</v>
      </c>
      <c r="J124" s="5">
        <v>61403977</v>
      </c>
      <c r="K124" s="5">
        <v>66531827</v>
      </c>
      <c r="L124" s="5">
        <v>75957429</v>
      </c>
      <c r="M124" s="5">
        <v>80439572</v>
      </c>
      <c r="N124" s="5">
        <v>77427776</v>
      </c>
      <c r="O124" s="5">
        <v>72789865</v>
      </c>
      <c r="P124" s="5">
        <v>67515608</v>
      </c>
      <c r="Q124" s="5">
        <v>63083563</v>
      </c>
      <c r="R124" s="5">
        <v>60017715</v>
      </c>
      <c r="S124" s="5">
        <v>56080903</v>
      </c>
      <c r="T124" s="5">
        <v>55967055</v>
      </c>
      <c r="U124" s="5">
        <v>49621692</v>
      </c>
      <c r="V124" s="5">
        <v>32499610</v>
      </c>
      <c r="W124" s="5">
        <v>439077401833</v>
      </c>
      <c r="X124" s="5">
        <v>679863410474</v>
      </c>
      <c r="Y124" s="5">
        <v>799417975028</v>
      </c>
      <c r="Z124" s="5">
        <v>945621318605</v>
      </c>
    </row>
    <row r="125" spans="3:26" ht="15.5" x14ac:dyDescent="0.35">
      <c r="C125" t="s">
        <v>454</v>
      </c>
    </row>
    <row r="126" spans="3:26" ht="15.5" x14ac:dyDescent="0.35">
      <c r="C126" t="s">
        <v>584</v>
      </c>
      <c r="G126" s="5">
        <v>207924</v>
      </c>
      <c r="J126" s="5">
        <v>80554</v>
      </c>
    </row>
    <row r="127" spans="3:26" ht="15.5" x14ac:dyDescent="0.35">
      <c r="C127" t="s">
        <v>456</v>
      </c>
      <c r="D127" s="5">
        <v>57365527</v>
      </c>
      <c r="E127" s="5">
        <v>57365527</v>
      </c>
      <c r="F127" s="5">
        <v>57365527</v>
      </c>
      <c r="G127" s="5">
        <v>57573451</v>
      </c>
      <c r="I127" s="5">
        <v>57365527</v>
      </c>
      <c r="J127" s="5">
        <v>57092728</v>
      </c>
      <c r="K127" s="5">
        <v>55641458</v>
      </c>
      <c r="L127" s="5">
        <v>54328604</v>
      </c>
      <c r="M127" s="5">
        <v>53067670</v>
      </c>
      <c r="N127" s="5">
        <v>51858766</v>
      </c>
      <c r="O127" s="5">
        <v>50704800</v>
      </c>
      <c r="P127" s="5">
        <v>49607490</v>
      </c>
      <c r="Q127" s="5">
        <v>48793263</v>
      </c>
      <c r="R127" s="5">
        <v>48662946</v>
      </c>
      <c r="S127" s="5">
        <v>46108576</v>
      </c>
      <c r="T127" s="5">
        <v>45199446</v>
      </c>
      <c r="U127" s="5">
        <v>39992026</v>
      </c>
      <c r="V127" s="5">
        <v>22224873</v>
      </c>
      <c r="W127" s="5">
        <v>330923383160</v>
      </c>
      <c r="X127" s="5">
        <v>516374955606</v>
      </c>
      <c r="Y127" s="5">
        <v>534908163803</v>
      </c>
      <c r="Z127" s="5">
        <v>611379951994</v>
      </c>
    </row>
    <row r="128" spans="3:26" ht="15.5" x14ac:dyDescent="0.35">
      <c r="C128" t="s">
        <v>453</v>
      </c>
      <c r="L128" s="5">
        <v>10374728</v>
      </c>
      <c r="M128" s="5">
        <v>8756875</v>
      </c>
      <c r="N128" s="5">
        <v>6189122</v>
      </c>
      <c r="O128" s="5">
        <v>6012286</v>
      </c>
      <c r="P128" s="5">
        <v>3535039</v>
      </c>
      <c r="Q128" s="5">
        <v>194252</v>
      </c>
      <c r="W128" s="5">
        <v>30516083167</v>
      </c>
      <c r="X128" s="5">
        <v>89854542024</v>
      </c>
      <c r="Y128" s="5">
        <v>150181963385</v>
      </c>
      <c r="Z128" s="5">
        <v>228403315906</v>
      </c>
    </row>
    <row r="129" spans="2:26" ht="15.5" x14ac:dyDescent="0.35">
      <c r="C129" t="s">
        <v>130</v>
      </c>
      <c r="D129" s="5">
        <v>1097217021</v>
      </c>
      <c r="E129" s="5">
        <v>1102823878</v>
      </c>
      <c r="F129" s="5">
        <v>1107663283</v>
      </c>
      <c r="G129" s="5">
        <v>1110702848</v>
      </c>
      <c r="I129" s="5">
        <v>1107663283</v>
      </c>
      <c r="J129" s="5">
        <v>1112059643</v>
      </c>
      <c r="K129" s="5">
        <v>1166388998</v>
      </c>
      <c r="L129" s="5">
        <v>1172514690</v>
      </c>
      <c r="M129" s="5">
        <v>1199167483</v>
      </c>
      <c r="N129" s="5">
        <v>1193903207</v>
      </c>
      <c r="O129" s="5">
        <v>1183397441</v>
      </c>
      <c r="P129" s="5">
        <v>1167672439</v>
      </c>
      <c r="Q129" s="5">
        <v>1174807927</v>
      </c>
      <c r="R129" s="5">
        <v>1168715677</v>
      </c>
      <c r="S129" s="5">
        <v>1157901961</v>
      </c>
      <c r="T129" s="5">
        <v>1182813251</v>
      </c>
      <c r="U129" s="5">
        <v>1181392184</v>
      </c>
      <c r="V129" s="5">
        <v>1201091140</v>
      </c>
      <c r="W129" s="5">
        <v>11025252370786</v>
      </c>
      <c r="X129" s="5">
        <v>11900692882309</v>
      </c>
      <c r="Y129" s="5">
        <v>12449681562930</v>
      </c>
      <c r="Z129" s="5">
        <v>13979999729862</v>
      </c>
    </row>
    <row r="130" spans="2:26" ht="15.5" x14ac:dyDescent="0.35">
      <c r="C130" t="s">
        <v>131</v>
      </c>
    </row>
    <row r="131" spans="2:26" ht="15.5" x14ac:dyDescent="0.35">
      <c r="C131" t="s">
        <v>132</v>
      </c>
      <c r="D131" s="5">
        <v>635689316</v>
      </c>
      <c r="E131" s="5">
        <v>635689317</v>
      </c>
      <c r="F131" s="5">
        <v>635689316</v>
      </c>
      <c r="G131" s="5">
        <v>635689316</v>
      </c>
      <c r="I131" s="5">
        <v>635689316</v>
      </c>
      <c r="J131" s="5">
        <v>635689316</v>
      </c>
      <c r="K131" s="5">
        <v>635689316</v>
      </c>
      <c r="L131" s="5">
        <v>635689316</v>
      </c>
      <c r="M131" s="5">
        <v>635689316</v>
      </c>
      <c r="N131" s="5">
        <v>635689316</v>
      </c>
      <c r="O131" s="5">
        <v>635689316</v>
      </c>
      <c r="P131" s="5">
        <v>635689316</v>
      </c>
      <c r="Q131" s="5">
        <v>635689316</v>
      </c>
      <c r="R131" s="5">
        <v>635689316</v>
      </c>
      <c r="S131" s="5">
        <v>635689316</v>
      </c>
      <c r="T131" s="5">
        <v>635689316</v>
      </c>
      <c r="U131" s="5">
        <v>635689316</v>
      </c>
      <c r="V131" s="5">
        <v>635689316</v>
      </c>
      <c r="W131" s="5">
        <v>2283248477500</v>
      </c>
      <c r="X131" s="5">
        <v>2283248477500</v>
      </c>
      <c r="Y131" s="5">
        <v>2283248477500</v>
      </c>
      <c r="Z131" s="5">
        <v>2283248477500</v>
      </c>
    </row>
    <row r="132" spans="2:26" ht="15.5" x14ac:dyDescent="0.35">
      <c r="C132" t="s">
        <v>133</v>
      </c>
      <c r="D132" s="5">
        <v>624323168</v>
      </c>
      <c r="E132" s="5">
        <v>624323168</v>
      </c>
      <c r="F132" s="5">
        <v>624323168</v>
      </c>
      <c r="G132" s="5">
        <v>624323168</v>
      </c>
      <c r="I132" s="5">
        <v>624323168</v>
      </c>
      <c r="J132" s="5">
        <v>624323168</v>
      </c>
      <c r="K132" s="5">
        <v>624323168</v>
      </c>
      <c r="L132" s="5">
        <v>624323168</v>
      </c>
      <c r="M132" s="5">
        <v>624323168</v>
      </c>
      <c r="N132" s="5">
        <v>624323168</v>
      </c>
      <c r="O132" s="5">
        <v>624323168</v>
      </c>
      <c r="P132" s="5">
        <v>624323168</v>
      </c>
      <c r="Q132" s="5">
        <v>624323168</v>
      </c>
      <c r="R132" s="5">
        <v>624323168</v>
      </c>
      <c r="S132" s="5">
        <v>624323168</v>
      </c>
      <c r="T132" s="5">
        <v>624323168</v>
      </c>
      <c r="U132" s="5">
        <v>624344507</v>
      </c>
      <c r="V132" s="5">
        <v>624344507</v>
      </c>
      <c r="W132" s="5">
        <v>5586506149053</v>
      </c>
      <c r="X132" s="5">
        <v>5586506149053</v>
      </c>
      <c r="Y132" s="5">
        <v>5586506149053</v>
      </c>
      <c r="Z132" s="5">
        <v>5586506149053</v>
      </c>
    </row>
    <row r="133" spans="2:26" ht="15.5" x14ac:dyDescent="0.35">
      <c r="C133" t="s">
        <v>134</v>
      </c>
      <c r="D133" s="5">
        <v>-2279723274</v>
      </c>
      <c r="E133" s="5">
        <v>-2284966187</v>
      </c>
      <c r="F133" s="5">
        <v>-2282228950</v>
      </c>
      <c r="G133" s="5">
        <v>-2272467601</v>
      </c>
      <c r="I133" s="5">
        <v>-2282228950</v>
      </c>
      <c r="J133" s="5">
        <v>-2263078039</v>
      </c>
      <c r="K133" s="5">
        <v>-2215185915</v>
      </c>
      <c r="L133" s="5">
        <v>-2204450696</v>
      </c>
      <c r="M133" s="5">
        <v>-2220973187</v>
      </c>
      <c r="N133" s="5">
        <v>-2222885575</v>
      </c>
      <c r="O133" s="5">
        <v>-2201358380</v>
      </c>
      <c r="P133" s="5">
        <v>-2189438095</v>
      </c>
      <c r="Q133" s="5">
        <v>-2203253456</v>
      </c>
      <c r="R133" s="5">
        <v>-2197578645</v>
      </c>
      <c r="S133" s="5">
        <v>-2185419209</v>
      </c>
      <c r="T133" s="5">
        <v>-2167849482</v>
      </c>
      <c r="U133" s="5">
        <v>-2087913264</v>
      </c>
      <c r="V133" s="5">
        <v>-2057851333</v>
      </c>
      <c r="W133" s="5">
        <v>-15223876355833</v>
      </c>
      <c r="X133" s="5">
        <v>-15789287562728</v>
      </c>
      <c r="Y133" s="5">
        <v>-15755982148821</v>
      </c>
      <c r="Z133" s="5">
        <v>-16938770103809</v>
      </c>
    </row>
    <row r="134" spans="2:26" ht="15.5" x14ac:dyDescent="0.35">
      <c r="C134" t="s">
        <v>135</v>
      </c>
      <c r="D134" s="5">
        <v>2345301</v>
      </c>
      <c r="E134" s="5">
        <v>2345301</v>
      </c>
      <c r="F134" s="5">
        <v>2345301</v>
      </c>
      <c r="G134" s="5">
        <v>2345301</v>
      </c>
      <c r="I134" s="5">
        <v>2345301</v>
      </c>
      <c r="J134" s="5">
        <v>2345301</v>
      </c>
      <c r="K134" s="5">
        <v>2345301</v>
      </c>
      <c r="L134" s="5">
        <v>2345301</v>
      </c>
      <c r="M134" s="5">
        <v>2345301</v>
      </c>
      <c r="N134" s="5">
        <v>2345301</v>
      </c>
      <c r="O134" s="5">
        <v>2345301</v>
      </c>
      <c r="P134" s="5">
        <v>2345301</v>
      </c>
      <c r="Q134" s="5">
        <v>2345301</v>
      </c>
      <c r="R134" s="5">
        <v>2345301</v>
      </c>
      <c r="S134" s="5">
        <v>2345301</v>
      </c>
      <c r="T134" s="5">
        <v>2345301</v>
      </c>
      <c r="U134" s="5">
        <v>2345301</v>
      </c>
      <c r="V134" s="5">
        <v>2345301</v>
      </c>
      <c r="W134" s="5">
        <v>8280000000</v>
      </c>
      <c r="X134" s="5">
        <v>8280000000</v>
      </c>
      <c r="Y134" s="5">
        <v>8280000000</v>
      </c>
      <c r="Z134" s="5">
        <v>8280000000</v>
      </c>
    </row>
    <row r="135" spans="2:26" ht="15.5" x14ac:dyDescent="0.35">
      <c r="C135" t="s">
        <v>136</v>
      </c>
      <c r="D135" s="5">
        <v>-2282068575</v>
      </c>
      <c r="E135" s="5">
        <v>-2287311488</v>
      </c>
      <c r="F135" s="5">
        <v>-2284574251</v>
      </c>
      <c r="G135" s="5">
        <v>-2274812902</v>
      </c>
      <c r="I135" s="5">
        <v>-2284574251</v>
      </c>
      <c r="J135" s="5">
        <v>-2265423340</v>
      </c>
      <c r="K135" s="5">
        <v>-2217531216</v>
      </c>
      <c r="L135" s="5">
        <v>-2206795997</v>
      </c>
      <c r="M135" s="5">
        <v>-2223318488</v>
      </c>
      <c r="N135" s="5">
        <v>-2225230876</v>
      </c>
      <c r="O135" s="5">
        <v>-2203703681</v>
      </c>
      <c r="P135" s="5">
        <v>-2191783396</v>
      </c>
      <c r="Q135" s="5">
        <v>-2205598757</v>
      </c>
      <c r="R135" s="5">
        <v>-2199923946</v>
      </c>
      <c r="S135" s="5">
        <v>-2187764510</v>
      </c>
      <c r="T135" s="5">
        <v>-2170194783</v>
      </c>
      <c r="U135" s="5">
        <v>-2090258565</v>
      </c>
      <c r="V135" s="5">
        <v>-2060196634</v>
      </c>
      <c r="W135" s="5">
        <v>-15232156355833</v>
      </c>
      <c r="X135" s="5">
        <v>-15797567562728</v>
      </c>
      <c r="Y135" s="5">
        <v>-15764262148821</v>
      </c>
      <c r="Z135" s="5">
        <v>-16947050103809</v>
      </c>
    </row>
    <row r="136" spans="2:26" ht="15.5" x14ac:dyDescent="0.35">
      <c r="C136" t="s">
        <v>137</v>
      </c>
      <c r="D136" s="5">
        <v>-2279723274</v>
      </c>
      <c r="E136" s="5">
        <v>-2284966187</v>
      </c>
      <c r="F136" s="5">
        <v>-2282228950</v>
      </c>
      <c r="G136" s="5">
        <v>-2272467601</v>
      </c>
      <c r="I136" s="5">
        <v>-2282228950</v>
      </c>
      <c r="J136" s="5">
        <v>-2263078039</v>
      </c>
      <c r="K136" s="5">
        <v>-2215185915</v>
      </c>
      <c r="L136" s="5">
        <v>-2204450696</v>
      </c>
      <c r="M136" s="5">
        <v>-2220973187</v>
      </c>
      <c r="N136" s="5">
        <v>-2222885575</v>
      </c>
      <c r="O136" s="5">
        <v>-2201358380</v>
      </c>
      <c r="P136" s="5">
        <v>-2189438095</v>
      </c>
      <c r="Q136" s="5">
        <v>-2203253456</v>
      </c>
      <c r="R136" s="5">
        <v>-2197578645</v>
      </c>
      <c r="S136" s="5">
        <v>-2185419209</v>
      </c>
      <c r="T136" s="5">
        <v>-2167849482</v>
      </c>
      <c r="U136" s="5">
        <v>-2087913264</v>
      </c>
      <c r="V136" s="5">
        <v>-2057851333</v>
      </c>
      <c r="W136" s="5">
        <v>-15223876355833</v>
      </c>
      <c r="X136" s="5">
        <v>-15789287562728</v>
      </c>
      <c r="Y136" s="5">
        <v>-15755982148821</v>
      </c>
      <c r="Z136" s="5">
        <v>-16938770103809</v>
      </c>
    </row>
    <row r="137" spans="2:26" ht="15.5" x14ac:dyDescent="0.35">
      <c r="C137" t="s">
        <v>291</v>
      </c>
    </row>
    <row r="138" spans="2:26" ht="15.5" x14ac:dyDescent="0.35">
      <c r="C138" t="s">
        <v>10</v>
      </c>
      <c r="D138" s="5">
        <v>-1019710790</v>
      </c>
      <c r="E138" s="5">
        <v>-1024953702</v>
      </c>
      <c r="F138" s="5">
        <v>-1022216466</v>
      </c>
      <c r="G138" s="5">
        <v>-1012455117</v>
      </c>
      <c r="I138" s="5">
        <v>-1022216466</v>
      </c>
      <c r="J138" s="5">
        <v>-1003065555</v>
      </c>
      <c r="K138" s="5">
        <v>-955173431</v>
      </c>
      <c r="L138" s="5">
        <v>-944438212</v>
      </c>
      <c r="M138" s="5">
        <v>-960960703</v>
      </c>
      <c r="N138" s="5">
        <v>-962873091</v>
      </c>
      <c r="O138" s="5">
        <v>-941345896</v>
      </c>
      <c r="P138" s="5">
        <v>-929425611</v>
      </c>
      <c r="Q138" s="5">
        <v>-943240972</v>
      </c>
      <c r="R138" s="5">
        <v>-937566161</v>
      </c>
      <c r="S138" s="5">
        <v>-925406725</v>
      </c>
      <c r="T138" s="5">
        <v>-907836998</v>
      </c>
      <c r="U138" s="5">
        <v>-827900780</v>
      </c>
      <c r="V138" s="5">
        <v>-797838849</v>
      </c>
      <c r="W138" s="5">
        <v>-7342046634232</v>
      </c>
      <c r="X138" s="5">
        <v>-7912250769919</v>
      </c>
      <c r="Y138" s="5">
        <v>-7880057909013</v>
      </c>
      <c r="Z138" s="5">
        <v>-9067009539855</v>
      </c>
    </row>
    <row r="139" spans="2:26" ht="15.5" x14ac:dyDescent="0.35">
      <c r="C139" t="s">
        <v>138</v>
      </c>
      <c r="D139" s="5">
        <v>77506231</v>
      </c>
      <c r="E139" s="5">
        <v>77870176</v>
      </c>
      <c r="F139" s="5">
        <v>85446817</v>
      </c>
      <c r="G139" s="5">
        <v>98247731</v>
      </c>
      <c r="I139" s="5">
        <v>85446817</v>
      </c>
      <c r="J139" s="5">
        <v>108994088</v>
      </c>
      <c r="K139" s="5">
        <v>211215567</v>
      </c>
      <c r="L139" s="5">
        <v>228076478</v>
      </c>
      <c r="M139" s="5">
        <v>238206780</v>
      </c>
      <c r="N139" s="5">
        <v>231030116</v>
      </c>
      <c r="O139" s="5">
        <v>242051545</v>
      </c>
      <c r="P139" s="5">
        <v>238246828</v>
      </c>
      <c r="Q139" s="5">
        <v>231566955</v>
      </c>
      <c r="R139" s="5">
        <v>231149516</v>
      </c>
      <c r="S139" s="5">
        <v>232495236</v>
      </c>
      <c r="T139" s="5">
        <v>274976253</v>
      </c>
      <c r="U139" s="5">
        <v>353491404</v>
      </c>
      <c r="V139" s="5">
        <v>403252291</v>
      </c>
      <c r="W139" s="5">
        <v>3683205736554</v>
      </c>
      <c r="X139" s="5">
        <v>3988442112390</v>
      </c>
      <c r="Y139" s="5">
        <v>4569623653917</v>
      </c>
      <c r="Z139" s="5">
        <v>4912990190007</v>
      </c>
    </row>
    <row r="140" spans="2:26" ht="15.5" x14ac:dyDescent="0.35">
      <c r="C140" t="s">
        <v>139</v>
      </c>
      <c r="D140" s="5">
        <v>2495753347</v>
      </c>
      <c r="E140" s="5">
        <v>2495753347</v>
      </c>
      <c r="F140" s="5">
        <v>2495753347</v>
      </c>
      <c r="G140" s="5">
        <v>2495753347</v>
      </c>
      <c r="I140" s="5">
        <v>2495753347</v>
      </c>
      <c r="J140" s="5">
        <v>2495753347</v>
      </c>
      <c r="K140" s="5">
        <v>2495753347</v>
      </c>
      <c r="L140" s="5">
        <v>2495753347</v>
      </c>
      <c r="M140" s="5">
        <v>2495753347</v>
      </c>
      <c r="N140" s="5">
        <v>2495753347</v>
      </c>
      <c r="O140" s="5">
        <v>2495753347</v>
      </c>
      <c r="P140" s="5">
        <v>2495753347</v>
      </c>
      <c r="Q140" s="5">
        <v>2495753347</v>
      </c>
      <c r="R140" s="5">
        <v>2495753347</v>
      </c>
      <c r="S140" s="5">
        <v>2495753347</v>
      </c>
      <c r="T140" s="5">
        <v>2495753347</v>
      </c>
      <c r="U140" s="5">
        <v>2495753347</v>
      </c>
      <c r="V140" s="5">
        <v>2495753347</v>
      </c>
      <c r="W140" s="5">
        <v>2376907950</v>
      </c>
      <c r="X140" s="5">
        <v>2376907950</v>
      </c>
      <c r="Y140" s="5">
        <v>2376907950</v>
      </c>
      <c r="Z140" s="5">
        <v>2376907950</v>
      </c>
    </row>
    <row r="142" spans="2:26" ht="15.5" x14ac:dyDescent="0.35">
      <c r="B142" t="s">
        <v>140</v>
      </c>
      <c r="C142" t="s">
        <v>141</v>
      </c>
      <c r="D142" s="5">
        <v>1177274</v>
      </c>
      <c r="E142" s="5">
        <v>-555795</v>
      </c>
      <c r="F142" s="5">
        <v>5321955</v>
      </c>
      <c r="G142" s="5">
        <v>-673922</v>
      </c>
      <c r="I142" s="5">
        <v>5878224</v>
      </c>
      <c r="J142" s="5">
        <v>27319856</v>
      </c>
      <c r="K142" s="5">
        <v>2209588</v>
      </c>
      <c r="L142" s="5">
        <v>6554145</v>
      </c>
      <c r="M142" s="5">
        <v>-1786740</v>
      </c>
      <c r="N142" s="5">
        <v>13475976</v>
      </c>
      <c r="O142" s="5">
        <v>8260004</v>
      </c>
      <c r="P142" s="5">
        <v>-1167123</v>
      </c>
      <c r="Q142" s="5">
        <v>18676931</v>
      </c>
      <c r="R142" s="5">
        <v>13938501</v>
      </c>
      <c r="S142" s="5">
        <v>2854535</v>
      </c>
      <c r="T142" s="5">
        <v>7887017</v>
      </c>
      <c r="U142" s="5">
        <v>3528446</v>
      </c>
      <c r="V142" s="5">
        <v>433561180</v>
      </c>
      <c r="W142" s="5">
        <v>3985312361553</v>
      </c>
      <c r="X142" s="5">
        <v>2561652559178</v>
      </c>
      <c r="Y142" s="5">
        <v>1809652703518</v>
      </c>
      <c r="Z142" s="5">
        <v>1907670611880</v>
      </c>
    </row>
    <row r="143" spans="2:26" ht="15.5" x14ac:dyDescent="0.35">
      <c r="C143" t="s">
        <v>585</v>
      </c>
      <c r="D143" s="5">
        <v>13619456</v>
      </c>
      <c r="E143" s="5">
        <v>12263862</v>
      </c>
      <c r="F143" s="5">
        <v>12555877</v>
      </c>
      <c r="G143" s="5">
        <v>11063472</v>
      </c>
      <c r="I143" s="5">
        <v>48618730</v>
      </c>
      <c r="J143" s="5">
        <v>211475905</v>
      </c>
      <c r="K143" s="5">
        <v>294687255</v>
      </c>
      <c r="L143" s="5">
        <v>406461003</v>
      </c>
      <c r="M143" s="5">
        <v>364541841</v>
      </c>
      <c r="N143" s="5">
        <v>262261547</v>
      </c>
      <c r="O143" s="5">
        <v>406363218</v>
      </c>
      <c r="P143" s="5">
        <v>526891497</v>
      </c>
      <c r="Q143" s="5">
        <v>452275268</v>
      </c>
      <c r="R143" s="5">
        <v>359942630</v>
      </c>
      <c r="S143" s="5">
        <v>401800894</v>
      </c>
      <c r="T143" s="5">
        <v>538453200</v>
      </c>
      <c r="U143" s="5">
        <v>614050209</v>
      </c>
      <c r="V143" s="5">
        <v>634181470</v>
      </c>
      <c r="W143" s="5">
        <v>5673816758805</v>
      </c>
      <c r="X143" s="5">
        <v>4571801149332</v>
      </c>
      <c r="Y143" s="5">
        <v>3395660300013</v>
      </c>
      <c r="Z143" s="5">
        <v>3714799265496</v>
      </c>
    </row>
    <row r="144" spans="2:26" ht="15.5" x14ac:dyDescent="0.35">
      <c r="C144" t="s">
        <v>586</v>
      </c>
      <c r="D144" s="5">
        <v>-9501531</v>
      </c>
      <c r="E144" s="5">
        <v>-9144505</v>
      </c>
      <c r="F144" s="5">
        <v>-10559366</v>
      </c>
      <c r="G144" s="5">
        <v>-7855182</v>
      </c>
      <c r="I144" s="5">
        <v>-35360158</v>
      </c>
      <c r="J144" s="5">
        <v>-162572572</v>
      </c>
      <c r="K144" s="5">
        <v>-229720798</v>
      </c>
      <c r="L144" s="5">
        <v>-321999926</v>
      </c>
      <c r="M144" s="5">
        <v>-287306918</v>
      </c>
      <c r="N144" s="5">
        <v>-219630338</v>
      </c>
      <c r="O144" s="5">
        <v>-371741246</v>
      </c>
      <c r="P144" s="5">
        <v>-445506832</v>
      </c>
      <c r="Q144" s="5">
        <v>-366149955</v>
      </c>
      <c r="R144" s="5">
        <v>-253401986</v>
      </c>
      <c r="S144" s="5">
        <v>-288202470</v>
      </c>
      <c r="T144" s="5">
        <v>-420652470</v>
      </c>
      <c r="U144" s="5">
        <v>-488283983</v>
      </c>
      <c r="V144" s="5">
        <v>-107539191</v>
      </c>
      <c r="W144" s="5">
        <v>-1067788023128</v>
      </c>
      <c r="X144" s="5">
        <v>-1266559784992</v>
      </c>
      <c r="Y144" s="5">
        <v>-1192280554455</v>
      </c>
      <c r="Z144" s="5">
        <v>-1506943893794</v>
      </c>
    </row>
    <row r="145" spans="3:26" ht="15.5" x14ac:dyDescent="0.35">
      <c r="C145" t="s">
        <v>587</v>
      </c>
      <c r="Y145" s="5">
        <v>-110946103942</v>
      </c>
      <c r="Z145" s="5">
        <v>-118696059286</v>
      </c>
    </row>
    <row r="146" spans="3:26" ht="15.5" x14ac:dyDescent="0.35">
      <c r="C146" t="s">
        <v>588</v>
      </c>
      <c r="D146" s="5">
        <v>-1911335</v>
      </c>
      <c r="E146" s="5">
        <v>-1116447</v>
      </c>
      <c r="F146" s="5">
        <v>-2277203</v>
      </c>
      <c r="G146" s="5">
        <v>-3184640</v>
      </c>
      <c r="I146" s="5">
        <v>-9033973</v>
      </c>
      <c r="J146" s="5">
        <v>-21949477</v>
      </c>
      <c r="K146" s="5">
        <v>-23497857</v>
      </c>
      <c r="L146" s="5">
        <v>-24137130</v>
      </c>
      <c r="M146" s="5">
        <v>-24200954</v>
      </c>
      <c r="N146" s="5">
        <v>-20174821</v>
      </c>
      <c r="O146" s="5">
        <v>-8772568</v>
      </c>
      <c r="P146" s="5">
        <v>-10015611</v>
      </c>
      <c r="Q146" s="5">
        <v>-10335562</v>
      </c>
      <c r="R146" s="5">
        <v>-8830852</v>
      </c>
      <c r="S146" s="5">
        <v>-8702467</v>
      </c>
      <c r="T146" s="5">
        <v>-16024232</v>
      </c>
      <c r="U146" s="5">
        <v>-16309277</v>
      </c>
      <c r="V146" s="5">
        <v>-16579363</v>
      </c>
      <c r="W146" s="5">
        <v>-136621636479</v>
      </c>
      <c r="X146" s="5">
        <v>-135561458905</v>
      </c>
    </row>
    <row r="147" spans="3:26" ht="15.5" x14ac:dyDescent="0.35">
      <c r="C147" t="s">
        <v>589</v>
      </c>
      <c r="D147" s="5">
        <v>-1493184</v>
      </c>
      <c r="E147" s="5">
        <v>-2579563</v>
      </c>
      <c r="F147" s="5">
        <v>5957171</v>
      </c>
      <c r="G147" s="5">
        <v>-1414019</v>
      </c>
      <c r="I147" s="5">
        <v>-303712</v>
      </c>
      <c r="J147" s="5">
        <v>-473747</v>
      </c>
      <c r="K147" s="5">
        <v>-38581095</v>
      </c>
      <c r="L147" s="5">
        <v>-58921607</v>
      </c>
      <c r="M147" s="5">
        <v>-54066260</v>
      </c>
      <c r="N147" s="5">
        <v>-12616594</v>
      </c>
      <c r="O147" s="5">
        <v>-13220764</v>
      </c>
      <c r="P147" s="5">
        <v>-66304170</v>
      </c>
      <c r="Q147" s="5">
        <v>-55333452</v>
      </c>
      <c r="R147" s="5">
        <v>-88909037</v>
      </c>
      <c r="S147" s="5">
        <v>-96818606</v>
      </c>
      <c r="T147" s="5">
        <v>-91616880</v>
      </c>
      <c r="U147" s="5">
        <v>-89127238</v>
      </c>
      <c r="V147" s="5">
        <v>-61251557</v>
      </c>
      <c r="W147" s="5">
        <v>-308982916599</v>
      </c>
      <c r="X147" s="5">
        <v>-544180971694</v>
      </c>
      <c r="Y147" s="5">
        <v>-134920575440</v>
      </c>
      <c r="Z147" s="5">
        <v>-132503549079</v>
      </c>
    </row>
    <row r="148" spans="3:26" ht="15.5" x14ac:dyDescent="0.35">
      <c r="C148" t="s">
        <v>116</v>
      </c>
    </row>
    <row r="149" spans="3:26" ht="15.5" x14ac:dyDescent="0.35">
      <c r="C149" t="s">
        <v>590</v>
      </c>
      <c r="D149" s="5">
        <v>-5990</v>
      </c>
      <c r="E149" s="5">
        <v>5990</v>
      </c>
      <c r="F149" s="5">
        <v>4992</v>
      </c>
      <c r="G149" s="5">
        <v>374709</v>
      </c>
      <c r="I149" s="5">
        <v>26755</v>
      </c>
      <c r="J149" s="5">
        <v>10778</v>
      </c>
      <c r="K149" s="5">
        <v>22665</v>
      </c>
      <c r="L149" s="5">
        <v>78153</v>
      </c>
      <c r="M149" s="5">
        <v>24603</v>
      </c>
      <c r="N149" s="5">
        <v>40131</v>
      </c>
      <c r="O149" s="5">
        <v>12841</v>
      </c>
      <c r="P149" s="5">
        <v>12841</v>
      </c>
      <c r="Q149" s="5">
        <v>22181</v>
      </c>
      <c r="R149" s="5">
        <v>23557</v>
      </c>
      <c r="S149" s="5">
        <v>22622</v>
      </c>
      <c r="T149" s="5">
        <v>23975</v>
      </c>
      <c r="U149" s="5">
        <v>35938</v>
      </c>
      <c r="V149" s="5">
        <v>31754</v>
      </c>
      <c r="W149" s="5">
        <v>180331211</v>
      </c>
      <c r="X149" s="5">
        <v>252699933</v>
      </c>
      <c r="Y149" s="5">
        <v>566751853</v>
      </c>
      <c r="Z149" s="5">
        <v>558136929</v>
      </c>
    </row>
    <row r="150" spans="3:26" ht="15.5" x14ac:dyDescent="0.35">
      <c r="C150" t="s">
        <v>591</v>
      </c>
      <c r="D150" s="5">
        <v>-15775</v>
      </c>
      <c r="E150" s="5">
        <v>-23332</v>
      </c>
      <c r="F150" s="5">
        <v>83021</v>
      </c>
      <c r="G150" s="5">
        <v>-209179</v>
      </c>
      <c r="I150" s="5">
        <v>-381418</v>
      </c>
      <c r="J150" s="5">
        <v>-1502721</v>
      </c>
      <c r="K150" s="5">
        <v>-4822344</v>
      </c>
      <c r="L150" s="5">
        <v>-3538780</v>
      </c>
      <c r="M150" s="5">
        <v>-4481444</v>
      </c>
      <c r="N150" s="5">
        <v>-4434969</v>
      </c>
      <c r="O150" s="5">
        <v>-3635414</v>
      </c>
      <c r="P150" s="5">
        <v>-6571755</v>
      </c>
      <c r="Q150" s="5">
        <v>-3297599</v>
      </c>
      <c r="R150" s="5">
        <v>-3824705</v>
      </c>
      <c r="S150" s="5">
        <v>-7221113</v>
      </c>
      <c r="T150" s="5">
        <v>-5364680</v>
      </c>
      <c r="U150" s="5">
        <v>-14782498</v>
      </c>
      <c r="V150" s="5">
        <v>-17979160</v>
      </c>
      <c r="W150" s="5">
        <v>-138419839803</v>
      </c>
      <c r="X150" s="5">
        <v>-122398599984</v>
      </c>
      <c r="Y150" s="5">
        <v>-34763593460</v>
      </c>
      <c r="Z150" s="5">
        <v>-26267848928</v>
      </c>
    </row>
    <row r="151" spans="3:26" ht="15.5" x14ac:dyDescent="0.35">
      <c r="C151" t="s">
        <v>592</v>
      </c>
      <c r="J151" s="5">
        <v>11089</v>
      </c>
      <c r="K151" s="5">
        <v>580</v>
      </c>
      <c r="L151" s="5">
        <v>42285</v>
      </c>
      <c r="M151" s="5">
        <v>40223</v>
      </c>
      <c r="N151" s="5">
        <v>44440</v>
      </c>
      <c r="O151" s="5">
        <v>155513</v>
      </c>
      <c r="P151" s="5">
        <v>1749272</v>
      </c>
      <c r="Q151" s="5">
        <v>1497966</v>
      </c>
      <c r="R151" s="5">
        <v>5688253</v>
      </c>
      <c r="S151" s="5">
        <v>1703128</v>
      </c>
      <c r="T151" s="5">
        <v>3583335</v>
      </c>
      <c r="U151" s="5">
        <v>271492</v>
      </c>
      <c r="V151" s="5">
        <v>1667691</v>
      </c>
      <c r="W151" s="5">
        <v>1101259119</v>
      </c>
      <c r="X151" s="5">
        <v>989928087</v>
      </c>
      <c r="Y151" s="5">
        <v>1575708669</v>
      </c>
      <c r="Z151" s="5">
        <v>97453652</v>
      </c>
    </row>
    <row r="152" spans="3:26" ht="15.5" x14ac:dyDescent="0.35">
      <c r="C152" t="s">
        <v>593</v>
      </c>
      <c r="D152" s="5">
        <v>-46739</v>
      </c>
      <c r="F152" s="5">
        <v>-156955</v>
      </c>
      <c r="I152" s="5">
        <v>-156955</v>
      </c>
      <c r="J152" s="5">
        <v>-763674</v>
      </c>
      <c r="K152" s="5">
        <v>-1676233</v>
      </c>
      <c r="L152" s="5">
        <v>-2119363</v>
      </c>
      <c r="M152" s="5">
        <v>-1415401</v>
      </c>
      <c r="N152" s="5">
        <v>-836031</v>
      </c>
      <c r="O152" s="5">
        <v>-3008483</v>
      </c>
      <c r="P152" s="5">
        <v>-3304233</v>
      </c>
      <c r="Q152" s="5">
        <v>-2903110</v>
      </c>
      <c r="R152" s="5">
        <v>-2175977</v>
      </c>
      <c r="S152" s="5">
        <v>-4475260</v>
      </c>
      <c r="T152" s="5">
        <v>-5426618</v>
      </c>
      <c r="U152" s="5">
        <v>-6314637</v>
      </c>
      <c r="V152" s="5">
        <v>-4911388</v>
      </c>
      <c r="W152" s="5">
        <v>-102802042218</v>
      </c>
      <c r="X152" s="5">
        <v>-8463579257</v>
      </c>
      <c r="Y152" s="5">
        <v>-115239229720</v>
      </c>
      <c r="Z152" s="5">
        <v>-26714303661</v>
      </c>
    </row>
    <row r="153" spans="3:26" ht="15.5" x14ac:dyDescent="0.35">
      <c r="C153" t="s">
        <v>594</v>
      </c>
      <c r="D153" s="5">
        <v>530572</v>
      </c>
      <c r="F153" s="5">
        <v>-285582</v>
      </c>
      <c r="G153" s="5">
        <v>550917</v>
      </c>
      <c r="I153" s="5">
        <v>2468955</v>
      </c>
      <c r="J153" s="5">
        <v>3084275</v>
      </c>
      <c r="K153" s="5">
        <v>5797415</v>
      </c>
      <c r="L153" s="5">
        <v>10689510</v>
      </c>
      <c r="M153" s="5">
        <v>5077570</v>
      </c>
      <c r="N153" s="5">
        <v>8822611</v>
      </c>
      <c r="O153" s="5">
        <v>2106907</v>
      </c>
      <c r="P153" s="5">
        <v>1881868</v>
      </c>
      <c r="Q153" s="5">
        <v>2901194</v>
      </c>
      <c r="R153" s="5">
        <v>5426618</v>
      </c>
      <c r="S153" s="5">
        <v>4747807</v>
      </c>
      <c r="T153" s="5">
        <v>4911387</v>
      </c>
      <c r="U153" s="5">
        <v>3988440</v>
      </c>
      <c r="V153" s="5">
        <v>5940924</v>
      </c>
      <c r="W153" s="5">
        <v>64828470645</v>
      </c>
      <c r="X153" s="5">
        <v>65773176658</v>
      </c>
      <c r="Z153" s="5">
        <v>3341410551</v>
      </c>
    </row>
    <row r="154" spans="3:26" ht="15.5" x14ac:dyDescent="0.35">
      <c r="C154" t="s">
        <v>171</v>
      </c>
    </row>
    <row r="155" spans="3:26" ht="15.5" x14ac:dyDescent="0.35">
      <c r="C155" t="s">
        <v>361</v>
      </c>
      <c r="D155" s="5">
        <v>1800</v>
      </c>
      <c r="E155" s="5">
        <v>38200</v>
      </c>
    </row>
    <row r="156" spans="3:26" ht="15.5" x14ac:dyDescent="0.35">
      <c r="C156" t="s">
        <v>178</v>
      </c>
      <c r="F156" s="5">
        <v>-4950851</v>
      </c>
      <c r="G156" s="5">
        <v>-967957</v>
      </c>
      <c r="I156" s="5">
        <v>-6918808</v>
      </c>
      <c r="J156" s="5">
        <v>-26600505</v>
      </c>
      <c r="K156" s="5">
        <v>-4580476</v>
      </c>
      <c r="L156" s="5">
        <v>-1135921</v>
      </c>
      <c r="M156" s="5">
        <v>4675690</v>
      </c>
      <c r="N156" s="5">
        <v>-2866714</v>
      </c>
      <c r="O156" s="5">
        <v>1313599</v>
      </c>
      <c r="P156" s="5">
        <v>3264789</v>
      </c>
      <c r="Q156" s="5">
        <v>5406529</v>
      </c>
      <c r="R156" s="5">
        <v>-975686</v>
      </c>
      <c r="S156" s="5">
        <v>-170806</v>
      </c>
      <c r="T156" s="5">
        <v>4661977</v>
      </c>
      <c r="U156" s="5">
        <v>-64843</v>
      </c>
      <c r="V156" s="5">
        <v>-409673612</v>
      </c>
      <c r="W156" s="5">
        <v>-3913238478435</v>
      </c>
      <c r="X156" s="5">
        <v>-2461293592638</v>
      </c>
      <c r="Y156" s="5">
        <v>-1796507219678</v>
      </c>
      <c r="Z156" s="5">
        <v>-1872393596167</v>
      </c>
    </row>
    <row r="157" spans="3:26" ht="15.5" x14ac:dyDescent="0.35">
      <c r="C157" t="s">
        <v>179</v>
      </c>
      <c r="F157" s="5">
        <v>-129632</v>
      </c>
      <c r="G157" s="5">
        <v>26541</v>
      </c>
      <c r="I157" s="5">
        <v>24124</v>
      </c>
      <c r="J157" s="5">
        <v>711687</v>
      </c>
      <c r="K157" s="5">
        <v>2784922</v>
      </c>
      <c r="L157" s="5">
        <v>-2244243</v>
      </c>
      <c r="M157" s="5">
        <v>-8217427</v>
      </c>
      <c r="N157" s="5">
        <v>-5720282</v>
      </c>
      <c r="O157" s="5">
        <v>-7490637</v>
      </c>
      <c r="P157" s="5">
        <v>-4667026</v>
      </c>
      <c r="Q157" s="5">
        <v>-2538928</v>
      </c>
      <c r="R157" s="5">
        <v>-12402592</v>
      </c>
      <c r="S157" s="5">
        <v>-6450627</v>
      </c>
      <c r="T157" s="5">
        <v>-11337591</v>
      </c>
      <c r="U157" s="5">
        <v>-8101426</v>
      </c>
      <c r="V157" s="5">
        <v>-16040704</v>
      </c>
      <c r="W157" s="5">
        <v>-137853649388</v>
      </c>
      <c r="X157" s="5">
        <v>-55711766088</v>
      </c>
      <c r="Y157" s="5">
        <v>-23325127</v>
      </c>
      <c r="Z157" s="5">
        <v>-17849736351</v>
      </c>
    </row>
    <row r="158" spans="3:26" ht="15.5" x14ac:dyDescent="0.35">
      <c r="C158" t="s">
        <v>185</v>
      </c>
      <c r="J158" s="5">
        <v>-1487</v>
      </c>
      <c r="K158" s="5">
        <v>-1077304</v>
      </c>
      <c r="L158" s="5">
        <v>-1669572</v>
      </c>
      <c r="M158" s="5">
        <v>-8176203</v>
      </c>
      <c r="N158" s="5">
        <v>-5720282</v>
      </c>
      <c r="O158" s="5">
        <v>-7535220</v>
      </c>
      <c r="P158" s="5">
        <v>-4735614</v>
      </c>
      <c r="Q158" s="5">
        <v>-2538928</v>
      </c>
      <c r="R158" s="5">
        <v>-12431261</v>
      </c>
      <c r="S158" s="5">
        <v>-6450627</v>
      </c>
      <c r="T158" s="5">
        <v>-11225409</v>
      </c>
      <c r="U158" s="5">
        <v>-8471616</v>
      </c>
      <c r="V158" s="5">
        <v>-13295299</v>
      </c>
      <c r="W158" s="5">
        <v>-80771119003</v>
      </c>
      <c r="X158" s="5">
        <v>-32157279361</v>
      </c>
      <c r="Z158" s="5">
        <v>-17634691202</v>
      </c>
    </row>
    <row r="159" spans="3:26" ht="15.5" x14ac:dyDescent="0.35">
      <c r="C159" t="s">
        <v>595</v>
      </c>
      <c r="L159" s="5">
        <v>-641740</v>
      </c>
      <c r="M159" s="5">
        <v>-41224</v>
      </c>
      <c r="T159" s="5">
        <v>-112182</v>
      </c>
    </row>
    <row r="160" spans="3:26" ht="15.5" x14ac:dyDescent="0.35">
      <c r="C160" t="s">
        <v>180</v>
      </c>
      <c r="F160" s="5">
        <v>-129632</v>
      </c>
      <c r="G160" s="5">
        <v>26541</v>
      </c>
      <c r="I160" s="5">
        <v>24124</v>
      </c>
      <c r="J160" s="5">
        <v>713174</v>
      </c>
      <c r="K160" s="5">
        <v>3862226</v>
      </c>
      <c r="L160" s="5">
        <v>67069</v>
      </c>
      <c r="O160" s="5">
        <v>44583</v>
      </c>
      <c r="P160" s="5">
        <v>68588</v>
      </c>
      <c r="R160" s="5">
        <v>28669</v>
      </c>
      <c r="X160" s="5">
        <v>572727273</v>
      </c>
      <c r="Z160" s="5">
        <v>70000000</v>
      </c>
    </row>
    <row r="161" spans="3:26" ht="15.5" x14ac:dyDescent="0.35">
      <c r="C161" t="s">
        <v>596</v>
      </c>
    </row>
    <row r="162" spans="3:26" ht="15.5" x14ac:dyDescent="0.35">
      <c r="C162" t="s">
        <v>597</v>
      </c>
      <c r="U162" s="5">
        <v>370190</v>
      </c>
      <c r="V162" s="5">
        <v>-521237</v>
      </c>
      <c r="W162" s="5">
        <v>-24322087086</v>
      </c>
    </row>
    <row r="163" spans="3:26" ht="15.5" x14ac:dyDescent="0.35">
      <c r="C163" t="s">
        <v>598</v>
      </c>
      <c r="V163" s="5">
        <v>-2224168</v>
      </c>
      <c r="W163" s="5">
        <v>-24713231369</v>
      </c>
    </row>
    <row r="164" spans="3:26" ht="15.5" x14ac:dyDescent="0.35">
      <c r="C164" t="s">
        <v>599</v>
      </c>
      <c r="W164" s="5">
        <v>-6047211930</v>
      </c>
      <c r="X164" s="5">
        <v>-24127214000</v>
      </c>
      <c r="Y164" s="5">
        <v>-23325127</v>
      </c>
      <c r="Z164" s="5">
        <v>-285045149</v>
      </c>
    </row>
    <row r="165" spans="3:26" ht="15.5" x14ac:dyDescent="0.35">
      <c r="C165" t="s">
        <v>600</v>
      </c>
      <c r="W165" s="5">
        <v>-2000000000</v>
      </c>
    </row>
    <row r="166" spans="3:26" ht="15.5" x14ac:dyDescent="0.35">
      <c r="C166" t="s">
        <v>186</v>
      </c>
      <c r="F166" s="5">
        <v>-4950851</v>
      </c>
      <c r="G166" s="5">
        <v>-967957</v>
      </c>
      <c r="I166" s="5">
        <v>-6918808</v>
      </c>
      <c r="J166" s="5">
        <v>-26600505</v>
      </c>
      <c r="K166" s="5">
        <v>-4580476</v>
      </c>
      <c r="L166" s="5">
        <v>-1135921</v>
      </c>
      <c r="M166" s="5">
        <v>4675690</v>
      </c>
      <c r="N166" s="5">
        <v>-2866714</v>
      </c>
      <c r="O166" s="5">
        <v>1313599</v>
      </c>
      <c r="P166" s="5">
        <v>3264789</v>
      </c>
      <c r="Q166" s="5">
        <v>5406529</v>
      </c>
      <c r="R166" s="5">
        <v>-975686</v>
      </c>
      <c r="S166" s="5">
        <v>-170806</v>
      </c>
      <c r="T166" s="5">
        <v>4661977</v>
      </c>
      <c r="U166" s="5">
        <v>-64843</v>
      </c>
      <c r="V166" s="5">
        <v>-409673612</v>
      </c>
      <c r="W166" s="5">
        <v>-3913238478435</v>
      </c>
      <c r="X166" s="5">
        <v>-2461293592638</v>
      </c>
      <c r="Y166" s="5">
        <v>-1796507219678</v>
      </c>
      <c r="Z166" s="5">
        <v>-1872393596167</v>
      </c>
    </row>
    <row r="167" spans="3:26" ht="15.5" x14ac:dyDescent="0.35">
      <c r="C167" t="s">
        <v>191</v>
      </c>
      <c r="V167" s="5">
        <v>591434</v>
      </c>
    </row>
    <row r="168" spans="3:26" ht="15.5" x14ac:dyDescent="0.35">
      <c r="C168" t="s">
        <v>482</v>
      </c>
      <c r="G168" s="5">
        <v>1000000</v>
      </c>
      <c r="K168" s="5">
        <v>869991</v>
      </c>
      <c r="L168" s="5">
        <v>1667607</v>
      </c>
      <c r="M168" s="5">
        <v>8159289</v>
      </c>
      <c r="N168" s="5">
        <v>-502878</v>
      </c>
      <c r="O168" s="5">
        <v>-1316291</v>
      </c>
      <c r="P168" s="5">
        <v>-1164716</v>
      </c>
      <c r="V168" s="5">
        <v>-404619673</v>
      </c>
      <c r="W168" s="5">
        <v>-3759896128247</v>
      </c>
      <c r="X168" s="5">
        <v>-2349271697000</v>
      </c>
      <c r="Y168" s="5">
        <v>-1573118620614</v>
      </c>
      <c r="Z168" s="5">
        <v>-1914462769000</v>
      </c>
    </row>
    <row r="169" spans="3:26" ht="15.5" x14ac:dyDescent="0.35">
      <c r="C169" t="s">
        <v>478</v>
      </c>
      <c r="F169" s="5">
        <v>-3321545</v>
      </c>
      <c r="G169" s="5">
        <v>-3493474</v>
      </c>
      <c r="I169" s="5">
        <v>-6815019</v>
      </c>
      <c r="J169" s="5">
        <v>-26334385</v>
      </c>
      <c r="K169" s="5">
        <v>-4100000</v>
      </c>
    </row>
    <row r="170" spans="3:26" ht="15.5" x14ac:dyDescent="0.35">
      <c r="C170" t="s">
        <v>601</v>
      </c>
      <c r="R170" s="5">
        <v>1500000</v>
      </c>
      <c r="T170" s="5">
        <v>4730000</v>
      </c>
      <c r="U170" s="5">
        <v>700000</v>
      </c>
      <c r="V170" s="5">
        <v>12940000</v>
      </c>
      <c r="W170" s="5">
        <v>74474100000</v>
      </c>
      <c r="X170" s="5">
        <v>35653947627</v>
      </c>
      <c r="Y170" s="5">
        <v>5845040863</v>
      </c>
      <c r="Z170" s="5">
        <v>7882390000</v>
      </c>
    </row>
    <row r="171" spans="3:26" ht="15.5" x14ac:dyDescent="0.35">
      <c r="C171" t="s">
        <v>602</v>
      </c>
      <c r="P171" s="5">
        <v>11682706</v>
      </c>
      <c r="Q171" s="5">
        <v>6293821</v>
      </c>
      <c r="R171" s="5">
        <v>-2405857</v>
      </c>
      <c r="S171" s="5">
        <v>-114741</v>
      </c>
      <c r="U171" s="5">
        <v>-700000</v>
      </c>
      <c r="V171" s="5">
        <v>-18600000</v>
      </c>
      <c r="W171" s="5">
        <v>-227601948781</v>
      </c>
    </row>
    <row r="172" spans="3:26" ht="15.5" x14ac:dyDescent="0.35">
      <c r="C172" t="s">
        <v>603</v>
      </c>
      <c r="P172" s="5">
        <v>77424</v>
      </c>
      <c r="V172" s="5">
        <v>83316</v>
      </c>
      <c r="W172" s="5">
        <v>305238390</v>
      </c>
    </row>
    <row r="173" spans="3:26" ht="15.5" x14ac:dyDescent="0.35">
      <c r="C173" t="s">
        <v>604</v>
      </c>
      <c r="L173" s="5">
        <v>-2137</v>
      </c>
      <c r="M173" s="5">
        <v>-11569</v>
      </c>
      <c r="N173" s="5">
        <v>-31807</v>
      </c>
      <c r="O173" s="5">
        <v>-72668</v>
      </c>
      <c r="P173" s="5">
        <v>-65768</v>
      </c>
      <c r="Q173" s="5">
        <v>-12292</v>
      </c>
      <c r="R173" s="5">
        <v>-69829</v>
      </c>
      <c r="S173" s="5">
        <v>-56065</v>
      </c>
      <c r="T173" s="5">
        <v>-68023</v>
      </c>
      <c r="U173" s="5">
        <v>-64843</v>
      </c>
      <c r="V173" s="5">
        <v>-68689</v>
      </c>
      <c r="W173" s="5">
        <v>-519739797</v>
      </c>
      <c r="X173" s="5">
        <v>-274216087</v>
      </c>
      <c r="Y173" s="5">
        <v>-402663000</v>
      </c>
      <c r="Z173" s="5">
        <v>-107588842</v>
      </c>
    </row>
    <row r="174" spans="3:26" ht="15.5" x14ac:dyDescent="0.35">
      <c r="C174" t="s">
        <v>605</v>
      </c>
    </row>
    <row r="175" spans="3:26" ht="15.5" x14ac:dyDescent="0.35">
      <c r="C175" t="s">
        <v>468</v>
      </c>
      <c r="Y175" s="5">
        <v>-228231303829</v>
      </c>
      <c r="Z175" s="5">
        <v>31789098114</v>
      </c>
    </row>
    <row r="176" spans="3:26" ht="15.5" x14ac:dyDescent="0.35">
      <c r="C176" t="s">
        <v>606</v>
      </c>
      <c r="X176" s="5">
        <v>-147401627178</v>
      </c>
    </row>
    <row r="177" spans="2:26" ht="15.5" x14ac:dyDescent="0.35">
      <c r="C177" t="s">
        <v>607</v>
      </c>
      <c r="K177" s="5">
        <v>-582170</v>
      </c>
      <c r="L177" s="5">
        <v>-2189660</v>
      </c>
      <c r="M177" s="5">
        <v>-2858520</v>
      </c>
      <c r="N177" s="5">
        <v>-1687609</v>
      </c>
      <c r="O177" s="5">
        <v>-1569638</v>
      </c>
    </row>
    <row r="178" spans="2:26" ht="15.5" x14ac:dyDescent="0.35">
      <c r="C178" t="s">
        <v>608</v>
      </c>
      <c r="O178" s="5">
        <v>4272196</v>
      </c>
      <c r="P178" s="5">
        <v>-7014857</v>
      </c>
      <c r="Z178" s="5">
        <v>1613850000</v>
      </c>
    </row>
    <row r="179" spans="2:26" ht="15.5" x14ac:dyDescent="0.35">
      <c r="C179" t="s">
        <v>609</v>
      </c>
      <c r="Y179" s="5">
        <v>5000000</v>
      </c>
      <c r="Z179" s="5">
        <v>14000000</v>
      </c>
    </row>
    <row r="180" spans="2:26" ht="15.5" x14ac:dyDescent="0.35">
      <c r="C180" t="s">
        <v>610</v>
      </c>
      <c r="Y180" s="5">
        <v>-604673098</v>
      </c>
      <c r="Z180" s="5">
        <v>996578686</v>
      </c>
    </row>
    <row r="181" spans="2:26" ht="15.5" x14ac:dyDescent="0.35">
      <c r="C181" t="s">
        <v>611</v>
      </c>
      <c r="F181" s="5">
        <v>-103789</v>
      </c>
      <c r="I181" s="5">
        <v>-103789</v>
      </c>
      <c r="J181" s="5">
        <v>-266120</v>
      </c>
      <c r="K181" s="5">
        <v>-768297</v>
      </c>
      <c r="L181" s="5">
        <v>-611731</v>
      </c>
      <c r="M181" s="5">
        <v>-613510</v>
      </c>
      <c r="N181" s="5">
        <v>-644420</v>
      </c>
      <c r="Z181" s="5">
        <v>-119155125</v>
      </c>
    </row>
    <row r="182" spans="2:26" ht="15.5" x14ac:dyDescent="0.35">
      <c r="C182" t="s">
        <v>612</v>
      </c>
      <c r="F182" s="5">
        <v>-1525517</v>
      </c>
      <c r="G182" s="5">
        <v>1525517</v>
      </c>
    </row>
    <row r="183" spans="2:26" ht="15.5" x14ac:dyDescent="0.35">
      <c r="C183" t="s">
        <v>613</v>
      </c>
    </row>
    <row r="184" spans="2:26" ht="15.5" x14ac:dyDescent="0.35">
      <c r="C184" t="s">
        <v>614</v>
      </c>
    </row>
    <row r="185" spans="2:26" ht="15.5" x14ac:dyDescent="0.35">
      <c r="C185" t="s">
        <v>615</v>
      </c>
      <c r="P185" s="5">
        <v>-250000</v>
      </c>
      <c r="Q185" s="5">
        <v>-875000</v>
      </c>
    </row>
    <row r="186" spans="2:26" ht="15.5" x14ac:dyDescent="0.35">
      <c r="C186" t="s">
        <v>616</v>
      </c>
      <c r="D186" s="5">
        <v>1177274</v>
      </c>
      <c r="E186" s="5">
        <v>-555795</v>
      </c>
      <c r="F186" s="5">
        <v>241472</v>
      </c>
      <c r="G186" s="5">
        <v>-1615338</v>
      </c>
      <c r="I186" s="5">
        <v>-1016460</v>
      </c>
      <c r="J186" s="5">
        <v>1431038</v>
      </c>
      <c r="K186" s="5">
        <v>414034</v>
      </c>
      <c r="L186" s="5">
        <v>3173981</v>
      </c>
      <c r="M186" s="5">
        <v>-5328477</v>
      </c>
      <c r="N186" s="5">
        <v>4888980</v>
      </c>
      <c r="O186" s="5">
        <v>2082966</v>
      </c>
      <c r="P186" s="5">
        <v>-2569360</v>
      </c>
      <c r="Q186" s="5">
        <v>21544532</v>
      </c>
      <c r="R186" s="5">
        <v>560223</v>
      </c>
      <c r="S186" s="5">
        <v>-3766898</v>
      </c>
      <c r="T186" s="5">
        <v>1211403</v>
      </c>
      <c r="U186" s="5">
        <v>-4637823</v>
      </c>
      <c r="V186" s="5">
        <v>7846864</v>
      </c>
      <c r="W186" s="5">
        <v>-65779766270</v>
      </c>
      <c r="X186" s="5">
        <v>44647200452</v>
      </c>
      <c r="Y186" s="5">
        <v>13122158713</v>
      </c>
      <c r="Z186" s="5">
        <v>17427279362</v>
      </c>
    </row>
    <row r="187" spans="2:26" ht="15.5" x14ac:dyDescent="0.35">
      <c r="C187" t="s">
        <v>383</v>
      </c>
      <c r="D187" s="5">
        <v>-177739</v>
      </c>
      <c r="E187" s="5">
        <v>-33482</v>
      </c>
      <c r="F187" s="5">
        <v>-255258</v>
      </c>
      <c r="G187" s="5">
        <v>-168726</v>
      </c>
      <c r="I187" s="5">
        <v>-443715</v>
      </c>
      <c r="J187" s="5">
        <v>-198052</v>
      </c>
      <c r="K187" s="5">
        <v>-2565097</v>
      </c>
      <c r="L187" s="5">
        <v>-1760373</v>
      </c>
      <c r="M187" s="5">
        <v>400978</v>
      </c>
      <c r="N187" s="5">
        <v>377725</v>
      </c>
      <c r="O187" s="5">
        <v>-2713985</v>
      </c>
      <c r="P187" s="5">
        <v>1225947</v>
      </c>
      <c r="Q187" s="5">
        <v>-18772416</v>
      </c>
      <c r="R187" s="5">
        <v>251098</v>
      </c>
      <c r="S187" s="5">
        <v>239952</v>
      </c>
      <c r="T187" s="5">
        <v>-128730</v>
      </c>
      <c r="U187" s="5">
        <v>-54745</v>
      </c>
      <c r="V187" s="5">
        <v>-1491039</v>
      </c>
      <c r="W187" s="5">
        <v>9368132922</v>
      </c>
      <c r="X187" s="5">
        <v>-18989918197</v>
      </c>
      <c r="Y187" s="5">
        <v>22714751322</v>
      </c>
      <c r="Z187" s="5">
        <v>-22537676299</v>
      </c>
    </row>
    <row r="188" spans="2:26" ht="15.5" x14ac:dyDescent="0.35">
      <c r="C188" t="s">
        <v>617</v>
      </c>
      <c r="W188" s="5">
        <v>-303966452</v>
      </c>
    </row>
    <row r="189" spans="2:26" ht="15.5" x14ac:dyDescent="0.35">
      <c r="C189" t="s">
        <v>196</v>
      </c>
      <c r="E189" s="5">
        <v>3640715</v>
      </c>
      <c r="I189" s="5">
        <v>5100890</v>
      </c>
      <c r="J189" s="5">
        <v>3867904</v>
      </c>
      <c r="K189" s="5">
        <v>6018967</v>
      </c>
      <c r="L189" s="5">
        <v>4605359</v>
      </c>
      <c r="M189" s="5">
        <v>9532858</v>
      </c>
      <c r="N189" s="5">
        <v>4266153</v>
      </c>
      <c r="O189" s="5">
        <v>4897172</v>
      </c>
      <c r="P189" s="5">
        <v>6240585</v>
      </c>
      <c r="Q189" s="5">
        <v>3468469</v>
      </c>
      <c r="R189" s="5">
        <v>2657148</v>
      </c>
      <c r="S189" s="5">
        <v>6184094</v>
      </c>
      <c r="T189" s="5">
        <v>5101421</v>
      </c>
      <c r="U189" s="5">
        <v>9793989</v>
      </c>
      <c r="V189" s="5">
        <v>3438164</v>
      </c>
      <c r="W189" s="5">
        <v>87892873462</v>
      </c>
      <c r="X189" s="5">
        <v>62235591207</v>
      </c>
      <c r="Y189" s="5">
        <v>26398681172</v>
      </c>
      <c r="Z189" s="5">
        <v>31509078109</v>
      </c>
    </row>
    <row r="190" spans="2:26" ht="15.5" x14ac:dyDescent="0.35">
      <c r="C190" t="s">
        <v>197</v>
      </c>
      <c r="D190" s="5">
        <v>999535</v>
      </c>
      <c r="E190" s="5">
        <v>3051438</v>
      </c>
      <c r="F190" s="5">
        <v>-13786</v>
      </c>
      <c r="G190" s="5">
        <v>-1784064</v>
      </c>
      <c r="I190" s="5">
        <v>3640715</v>
      </c>
      <c r="J190" s="5">
        <v>5100890</v>
      </c>
      <c r="K190" s="5">
        <v>3867904</v>
      </c>
      <c r="L190" s="5">
        <v>6018967</v>
      </c>
      <c r="M190" s="5">
        <v>4605359</v>
      </c>
      <c r="N190" s="5">
        <v>9532858</v>
      </c>
      <c r="O190" s="5">
        <v>4266153</v>
      </c>
      <c r="P190" s="5">
        <v>4897172</v>
      </c>
      <c r="Q190" s="5">
        <v>6240585</v>
      </c>
      <c r="R190" s="5">
        <v>3468469</v>
      </c>
      <c r="S190" s="5">
        <v>2657148</v>
      </c>
      <c r="T190" s="5">
        <v>6184094</v>
      </c>
      <c r="U190" s="5">
        <v>5101421</v>
      </c>
      <c r="V190" s="5">
        <v>9793989</v>
      </c>
      <c r="W190" s="5">
        <v>31177273662</v>
      </c>
      <c r="X190" s="5">
        <v>87892873462</v>
      </c>
      <c r="Y190" s="5">
        <v>62235591207</v>
      </c>
      <c r="Z190" s="5">
        <v>26398681172</v>
      </c>
    </row>
    <row r="192" spans="2:26" ht="15.5" x14ac:dyDescent="0.35">
      <c r="B192" t="s">
        <v>198</v>
      </c>
      <c r="C192" t="s">
        <v>12</v>
      </c>
      <c r="D192" s="5">
        <v>2500000000</v>
      </c>
      <c r="E192" s="5">
        <v>2500000000</v>
      </c>
      <c r="F192" s="5">
        <v>2500000000</v>
      </c>
      <c r="G192" s="5">
        <v>2500000000</v>
      </c>
      <c r="I192" s="5">
        <v>2500000000</v>
      </c>
      <c r="J192" s="5">
        <v>2500000000</v>
      </c>
      <c r="K192" s="5">
        <v>2500000000</v>
      </c>
      <c r="L192" s="5">
        <v>2500000000</v>
      </c>
      <c r="M192" s="5">
        <v>2500000000</v>
      </c>
      <c r="N192" s="5">
        <v>2500000000</v>
      </c>
      <c r="O192" s="5">
        <v>2500000000</v>
      </c>
      <c r="P192" s="5">
        <v>2500000000</v>
      </c>
      <c r="Q192" s="5">
        <v>2500000000</v>
      </c>
      <c r="R192" s="5">
        <v>2500000000</v>
      </c>
      <c r="S192" s="5">
        <v>2500000000</v>
      </c>
      <c r="T192" s="5">
        <v>2500000000</v>
      </c>
      <c r="U192" s="5">
        <v>2500000000</v>
      </c>
      <c r="V192" s="5">
        <v>2500000000</v>
      </c>
      <c r="W192" s="5">
        <v>2380000000</v>
      </c>
      <c r="X192" s="5">
        <v>2380000000</v>
      </c>
      <c r="Y192" s="5">
        <v>2380000000</v>
      </c>
      <c r="Z192" s="5">
        <v>2380000000</v>
      </c>
    </row>
    <row r="193" spans="3:7" ht="15.5" x14ac:dyDescent="0.35">
      <c r="C193" t="s">
        <v>199</v>
      </c>
      <c r="D193" s="6">
        <v>36.86</v>
      </c>
      <c r="E193" s="6">
        <v>-18.489999999999998</v>
      </c>
      <c r="F193" s="6">
        <v>-65.09</v>
      </c>
      <c r="G193" s="6">
        <v>1.41</v>
      </c>
    </row>
    <row r="194" spans="3:7" ht="15.5" x14ac:dyDescent="0.35">
      <c r="C194" t="s">
        <v>200</v>
      </c>
      <c r="D194" s="6">
        <v>0.87</v>
      </c>
      <c r="E194" s="6">
        <v>-2.11</v>
      </c>
      <c r="F194" s="6">
        <v>-0.43</v>
      </c>
      <c r="G194" s="6">
        <v>23.4</v>
      </c>
    </row>
    <row r="195" spans="3:7" ht="15.5" x14ac:dyDescent="0.35">
      <c r="C195" t="s">
        <v>69</v>
      </c>
      <c r="D195" s="6">
        <v>0.36</v>
      </c>
      <c r="E195" s="6">
        <v>0.56000000000000005</v>
      </c>
      <c r="F195" s="6">
        <v>0.39</v>
      </c>
      <c r="G195" s="6">
        <v>0.43</v>
      </c>
    </row>
    <row r="196" spans="3:7" ht="15.5" x14ac:dyDescent="0.35">
      <c r="C196" t="s">
        <v>201</v>
      </c>
      <c r="D196" s="5">
        <v>84170000000</v>
      </c>
      <c r="E196" s="5">
        <v>-10740000000</v>
      </c>
      <c r="F196" s="5">
        <v>-199770000000</v>
      </c>
      <c r="G196" s="5">
        <v>30710000000</v>
      </c>
    </row>
    <row r="197" spans="3:7" ht="15.5" x14ac:dyDescent="0.35">
      <c r="C197" t="s">
        <v>202</v>
      </c>
      <c r="D197" s="6">
        <v>6.6299999999999998E-2</v>
      </c>
      <c r="E197" s="6">
        <v>-3.49E-2</v>
      </c>
      <c r="F197" s="6">
        <v>-0.1137</v>
      </c>
      <c r="G197" s="6">
        <v>2.2000000000000001E-3</v>
      </c>
    </row>
    <row r="198" spans="3:7" ht="15.5" x14ac:dyDescent="0.35">
      <c r="C198" t="s">
        <v>203</v>
      </c>
      <c r="D198" s="6">
        <v>-5.0000000000000001E-3</v>
      </c>
      <c r="E198" s="6">
        <v>2.5999999999999999E-3</v>
      </c>
      <c r="F198" s="6">
        <v>9.4999999999999998E-3</v>
      </c>
      <c r="G198" s="6">
        <v>-2.0000000000000001E-4</v>
      </c>
    </row>
    <row r="199" spans="3:7" ht="15.5" x14ac:dyDescent="0.35">
      <c r="C199" t="s">
        <v>204</v>
      </c>
      <c r="D199" s="6">
        <v>-3.8E-3</v>
      </c>
      <c r="E199" s="6">
        <v>1.1000000000000001E-3</v>
      </c>
      <c r="F199" s="6">
        <v>1.38E-2</v>
      </c>
      <c r="G199" s="6">
        <v>-5.9999999999999995E-4</v>
      </c>
    </row>
    <row r="200" spans="3:7" ht="15.5" x14ac:dyDescent="0.35">
      <c r="C200" t="s">
        <v>205</v>
      </c>
      <c r="D200" s="6">
        <v>161.56</v>
      </c>
      <c r="E200" s="6">
        <v>-62.79</v>
      </c>
      <c r="F200" s="6">
        <v>-163.11000000000001</v>
      </c>
      <c r="G200" s="6">
        <v>5.9</v>
      </c>
    </row>
    <row r="201" spans="3:7" ht="15.5" x14ac:dyDescent="0.35">
      <c r="C201" t="s">
        <v>206</v>
      </c>
      <c r="D201" s="5">
        <v>-18252000000000</v>
      </c>
      <c r="E201" s="5">
        <v>-17423000000000</v>
      </c>
      <c r="F201" s="5">
        <v>-17091000000000</v>
      </c>
      <c r="G201" s="5">
        <v>-16900000000000</v>
      </c>
    </row>
    <row r="202" spans="3:7" ht="15.5" x14ac:dyDescent="0.35">
      <c r="C202" t="s">
        <v>207</v>
      </c>
      <c r="D202" s="5">
        <v>0</v>
      </c>
      <c r="E202" s="6">
        <v>-0.01</v>
      </c>
      <c r="F202" s="5">
        <v>0</v>
      </c>
      <c r="G202" s="5">
        <v>0</v>
      </c>
    </row>
    <row r="203" spans="3:7" ht="15.5" x14ac:dyDescent="0.35">
      <c r="C203" t="s">
        <v>208</v>
      </c>
      <c r="D203" s="6">
        <v>-7313.14</v>
      </c>
      <c r="E203" s="6">
        <v>-6981.13</v>
      </c>
      <c r="F203" s="6">
        <v>-6848.22</v>
      </c>
      <c r="G203" s="6">
        <v>-6771.46</v>
      </c>
    </row>
    <row r="204" spans="3:7" ht="15.5" x14ac:dyDescent="0.35">
      <c r="C204" t="s">
        <v>209</v>
      </c>
      <c r="D204" s="5">
        <v>0</v>
      </c>
      <c r="E204" s="6">
        <v>-0.01</v>
      </c>
      <c r="F204" s="5">
        <v>0</v>
      </c>
      <c r="G204" s="5">
        <v>0</v>
      </c>
    </row>
    <row r="205" spans="3:7" ht="15.5" x14ac:dyDescent="0.35">
      <c r="C205" t="s">
        <v>210</v>
      </c>
      <c r="D205" s="6">
        <v>-7314.79</v>
      </c>
      <c r="E205" s="6">
        <v>-6982.93</v>
      </c>
      <c r="F205" s="6">
        <v>-6850.22</v>
      </c>
      <c r="G205" s="6">
        <v>-6773.7</v>
      </c>
    </row>
    <row r="206" spans="3:7" ht="15.5" x14ac:dyDescent="0.35">
      <c r="C206" t="s">
        <v>211</v>
      </c>
      <c r="D206" s="5">
        <v>17541000000000</v>
      </c>
      <c r="E206" s="5">
        <v>16730000000000</v>
      </c>
      <c r="F206" s="5">
        <v>16486000000000</v>
      </c>
      <c r="G206" s="5">
        <v>16532000000000</v>
      </c>
    </row>
    <row r="207" spans="3:7" ht="15.5" x14ac:dyDescent="0.35">
      <c r="C207" t="s">
        <v>212</v>
      </c>
      <c r="D207" s="5">
        <v>1027000000000</v>
      </c>
      <c r="E207" s="5">
        <v>975000000000</v>
      </c>
      <c r="F207" s="5">
        <v>959000000000</v>
      </c>
      <c r="G207" s="5">
        <v>958000000000</v>
      </c>
    </row>
    <row r="208" spans="3:7" ht="15.5" x14ac:dyDescent="0.35">
      <c r="C208" t="s">
        <v>213</v>
      </c>
      <c r="D208" s="5">
        <v>-18252000000000</v>
      </c>
      <c r="E208" s="5">
        <v>-17423000000000</v>
      </c>
      <c r="F208" s="5">
        <v>-17091000000000</v>
      </c>
      <c r="G208" s="5">
        <v>-16900000000000</v>
      </c>
    </row>
    <row r="209" spans="3:26" ht="15.5" x14ac:dyDescent="0.35">
      <c r="C209" t="s">
        <v>24</v>
      </c>
      <c r="D209" s="5">
        <v>18567000000000</v>
      </c>
      <c r="E209" s="5">
        <v>17705000000000</v>
      </c>
      <c r="F209" s="5">
        <v>17445000000000</v>
      </c>
      <c r="G209" s="5">
        <v>17490000000000</v>
      </c>
    </row>
    <row r="210" spans="3:26" ht="15.5" x14ac:dyDescent="0.35">
      <c r="C210" t="s">
        <v>21</v>
      </c>
      <c r="D210" s="5">
        <v>18495000000000</v>
      </c>
      <c r="E210" s="5">
        <v>17653000000000</v>
      </c>
      <c r="F210" s="5">
        <v>17384000000000</v>
      </c>
      <c r="G210" s="5">
        <v>17429000000000</v>
      </c>
    </row>
    <row r="211" spans="3:26" ht="15.5" x14ac:dyDescent="0.35">
      <c r="C211" t="s">
        <v>214</v>
      </c>
      <c r="D211" s="5">
        <v>-18145000000000</v>
      </c>
      <c r="E211" s="5">
        <v>-17341000000000</v>
      </c>
      <c r="F211" s="5">
        <v>-17121000000000</v>
      </c>
      <c r="G211" s="5">
        <v>-16872000000000</v>
      </c>
    </row>
    <row r="212" spans="3:26" ht="15.5" x14ac:dyDescent="0.35">
      <c r="C212" t="s">
        <v>215</v>
      </c>
      <c r="D212" s="5">
        <v>21000000000</v>
      </c>
      <c r="E212" s="5">
        <v>-9000000000</v>
      </c>
      <c r="F212" s="5">
        <v>89000000000</v>
      </c>
      <c r="G212" s="5">
        <v>-11000000000</v>
      </c>
    </row>
    <row r="213" spans="3:26" ht="15.5" x14ac:dyDescent="0.35">
      <c r="C213" t="s">
        <v>216</v>
      </c>
    </row>
    <row r="214" spans="3:26" ht="15.5" x14ac:dyDescent="0.35">
      <c r="C214" t="s">
        <v>13</v>
      </c>
      <c r="D214" s="5">
        <v>21000000000</v>
      </c>
      <c r="E214" s="5">
        <v>-9000000000</v>
      </c>
      <c r="F214" s="5">
        <v>89000000000</v>
      </c>
      <c r="G214" s="5">
        <v>-11000000000</v>
      </c>
    </row>
    <row r="215" spans="3:26" ht="15.5" x14ac:dyDescent="0.35">
      <c r="C215" t="s">
        <v>16</v>
      </c>
      <c r="D215" s="6">
        <v>8.24</v>
      </c>
      <c r="E215" s="6">
        <v>-3.79</v>
      </c>
      <c r="F215" s="6">
        <v>35.659999999999997</v>
      </c>
      <c r="G215" s="6">
        <v>-4.28</v>
      </c>
    </row>
    <row r="216" spans="3:26" ht="15.5" x14ac:dyDescent="0.35">
      <c r="C216" t="s">
        <v>54</v>
      </c>
      <c r="I216" s="6">
        <v>-126.33</v>
      </c>
      <c r="J216" s="6">
        <v>-308.02</v>
      </c>
      <c r="K216" s="6">
        <v>68.540000000000006</v>
      </c>
      <c r="L216" s="6">
        <v>73.400000000000006</v>
      </c>
      <c r="M216" s="6">
        <v>9.67</v>
      </c>
      <c r="N216" s="6">
        <v>-120.02</v>
      </c>
      <c r="O216" s="6">
        <v>-67.540000000000006</v>
      </c>
      <c r="P216" s="6">
        <v>73.27</v>
      </c>
      <c r="Q216" s="6">
        <v>-23.64</v>
      </c>
      <c r="R216" s="6">
        <v>-63.28</v>
      </c>
      <c r="S216" s="6">
        <v>-95.44</v>
      </c>
      <c r="T216" s="6">
        <v>-398.47</v>
      </c>
      <c r="U216" s="6">
        <v>-146.93</v>
      </c>
      <c r="V216" s="6">
        <v>-124.45</v>
      </c>
      <c r="W216" s="6">
        <v>256.37</v>
      </c>
      <c r="X216" s="6">
        <v>140.93</v>
      </c>
      <c r="Y216" s="6">
        <v>497.62</v>
      </c>
      <c r="Z216" s="6">
        <v>-892.2</v>
      </c>
    </row>
    <row r="217" spans="3:26" ht="15.5" x14ac:dyDescent="0.35">
      <c r="C217" t="s">
        <v>68</v>
      </c>
      <c r="I217" s="6">
        <v>-0.22</v>
      </c>
      <c r="J217" s="6">
        <v>-7.0000000000000007E-2</v>
      </c>
      <c r="K217" s="6">
        <v>0.73</v>
      </c>
      <c r="L217" s="6">
        <v>0.75</v>
      </c>
      <c r="M217" s="6">
        <v>8.48</v>
      </c>
      <c r="N217" s="6">
        <v>-0.5</v>
      </c>
      <c r="O217" s="6">
        <v>-0.87</v>
      </c>
      <c r="P217" s="6">
        <v>2.0499999999999998</v>
      </c>
      <c r="Q217" s="5">
        <v>-3</v>
      </c>
      <c r="R217" s="6">
        <v>-0.87</v>
      </c>
      <c r="S217" s="6">
        <v>-0.56999999999999995</v>
      </c>
      <c r="T217" s="6">
        <v>-0.24</v>
      </c>
      <c r="U217" s="6">
        <v>-0.54</v>
      </c>
      <c r="V217" s="6">
        <v>-1.55</v>
      </c>
      <c r="W217" s="6">
        <v>1.76</v>
      </c>
      <c r="X217" s="6">
        <v>1.7</v>
      </c>
      <c r="Y217" s="6">
        <v>0.26</v>
      </c>
      <c r="Z217" s="6">
        <v>-0.06</v>
      </c>
    </row>
    <row r="218" spans="3:26" ht="15.5" x14ac:dyDescent="0.35">
      <c r="C218" t="s">
        <v>71</v>
      </c>
      <c r="I218" s="6">
        <v>0.09</v>
      </c>
      <c r="J218" s="6">
        <v>0.02</v>
      </c>
      <c r="K218" s="6">
        <v>0.03</v>
      </c>
      <c r="L218" s="6">
        <v>0.02</v>
      </c>
      <c r="M218" s="6">
        <v>0.04</v>
      </c>
      <c r="N218" s="6">
        <v>0.04</v>
      </c>
      <c r="O218" s="6">
        <v>0.03</v>
      </c>
      <c r="P218" s="6">
        <v>0.05</v>
      </c>
      <c r="Q218" s="6">
        <v>0.03</v>
      </c>
      <c r="R218" s="6">
        <v>0.03</v>
      </c>
      <c r="S218" s="6">
        <v>0.03</v>
      </c>
      <c r="T218" s="6">
        <v>0.04</v>
      </c>
      <c r="U218" s="6">
        <v>0.03</v>
      </c>
      <c r="V218" s="6">
        <v>0.08</v>
      </c>
      <c r="W218" s="6">
        <v>0.19</v>
      </c>
      <c r="X218" s="6">
        <v>0.13</v>
      </c>
      <c r="Y218" s="6">
        <v>0.09</v>
      </c>
      <c r="Z218" s="6">
        <v>0.03</v>
      </c>
    </row>
    <row r="219" spans="3:26" ht="15.5" x14ac:dyDescent="0.35">
      <c r="C219" t="s">
        <v>217</v>
      </c>
      <c r="I219" s="5">
        <v>-272640000000</v>
      </c>
      <c r="J219" s="5">
        <v>-638490000000</v>
      </c>
      <c r="K219" s="5">
        <v>-236720000000</v>
      </c>
      <c r="L219" s="5">
        <v>351820000000</v>
      </c>
      <c r="M219" s="5">
        <v>209620000000</v>
      </c>
      <c r="N219" s="6">
        <v>-135550000000.00002</v>
      </c>
      <c r="O219" s="5">
        <v>14410000000</v>
      </c>
      <c r="P219" s="5">
        <v>357980000000</v>
      </c>
    </row>
    <row r="220" spans="3:26" ht="15.5" x14ac:dyDescent="0.35">
      <c r="C220" t="s">
        <v>218</v>
      </c>
      <c r="I220" s="6">
        <v>-0.22070000000000001</v>
      </c>
      <c r="J220" s="6">
        <v>-0.4365</v>
      </c>
      <c r="K220" s="6">
        <v>5.2499999999999998E-2</v>
      </c>
      <c r="L220" s="6">
        <v>5.1500000000000004E-2</v>
      </c>
      <c r="M220" s="6">
        <v>7.0999999999999995E-3</v>
      </c>
      <c r="N220" s="6">
        <v>-9.1899999999999996E-2</v>
      </c>
      <c r="O220" s="6">
        <v>-5.0099999999999999E-2</v>
      </c>
      <c r="P220" s="6">
        <v>5.2999999999999999E-2</v>
      </c>
      <c r="Q220" s="6">
        <v>-1.8799999999999997E-2</v>
      </c>
      <c r="R220" s="6">
        <v>-5.0900000000000001E-2</v>
      </c>
      <c r="S220" s="6">
        <v>-7.4299999999999991E-2</v>
      </c>
      <c r="T220" s="6">
        <v>-0.29070000000000001</v>
      </c>
      <c r="U220" s="6">
        <v>-8.5000000000000006E-2</v>
      </c>
      <c r="V220" s="6">
        <v>-7.9600000000000004E-2</v>
      </c>
      <c r="W220" s="6">
        <v>0.16539999999999999</v>
      </c>
      <c r="X220" s="6">
        <v>8.4000000000000005E-2</v>
      </c>
      <c r="Y220" s="6">
        <v>0.25879999999999997</v>
      </c>
      <c r="Z220" s="6">
        <v>-0.43159999999999998</v>
      </c>
    </row>
    <row r="221" spans="3:26" ht="15.5" x14ac:dyDescent="0.35">
      <c r="C221" t="s">
        <v>219</v>
      </c>
      <c r="I221" s="6">
        <v>1.84E-2</v>
      </c>
      <c r="J221" s="6">
        <v>4.7400000000000005E-2</v>
      </c>
      <c r="K221" s="6">
        <v>-1.1599999999999999E-2</v>
      </c>
      <c r="L221" s="6">
        <v>-1.24E-2</v>
      </c>
      <c r="M221" s="6">
        <v>-1.8E-3</v>
      </c>
      <c r="N221" s="6">
        <v>2.2099999999999998E-2</v>
      </c>
      <c r="O221" s="6">
        <v>1.29E-2</v>
      </c>
      <c r="P221" s="6">
        <v>-1.3600000000000001E-2</v>
      </c>
      <c r="Q221" s="6">
        <v>4.5999999999999999E-3</v>
      </c>
      <c r="R221" s="6">
        <v>1.2500000000000001E-2</v>
      </c>
      <c r="S221" s="6">
        <v>1.8700000000000001E-2</v>
      </c>
      <c r="T221" s="6">
        <v>8.8100000000000012E-2</v>
      </c>
      <c r="U221" s="6">
        <v>3.6299999999999999E-2</v>
      </c>
      <c r="V221" s="6">
        <v>4.0300000000000002E-2</v>
      </c>
      <c r="W221" s="6">
        <v>-8.3000000000000004E-2</v>
      </c>
      <c r="X221" s="6">
        <v>-4.2300000000000004E-2</v>
      </c>
      <c r="Y221" s="6">
        <v>-0.15010000000000001</v>
      </c>
      <c r="Z221" s="6">
        <v>0.2339</v>
      </c>
    </row>
    <row r="222" spans="3:26" ht="15.5" x14ac:dyDescent="0.35">
      <c r="C222" t="s">
        <v>220</v>
      </c>
      <c r="I222" s="6">
        <v>2.2799999999999997E-2</v>
      </c>
      <c r="J222" s="6">
        <v>5.0300000000000004E-2</v>
      </c>
      <c r="K222" s="6">
        <v>2.3799999999999998E-2</v>
      </c>
      <c r="L222" s="6">
        <v>-2.1099999999999997E-2</v>
      </c>
      <c r="M222" s="6">
        <v>-1.1399999999999999E-2</v>
      </c>
      <c r="N222" s="6">
        <v>1.7100000000000001E-2</v>
      </c>
      <c r="O222" s="6">
        <v>4.0999999999999995E-3</v>
      </c>
      <c r="P222" s="6">
        <v>-2.4E-2</v>
      </c>
      <c r="Q222" s="6">
        <v>-2.8000000000000004E-3</v>
      </c>
      <c r="R222" s="6">
        <v>2.8999999999999998E-3</v>
      </c>
      <c r="S222" s="6">
        <v>4.5000000000000005E-3</v>
      </c>
      <c r="T222" s="6">
        <v>4.0300000000000002E-2</v>
      </c>
      <c r="U222" s="6">
        <v>2.87E-2</v>
      </c>
      <c r="V222" s="6">
        <v>3.1800000000000002E-2</v>
      </c>
      <c r="W222" s="6">
        <v>-4.0999999999999995E-3</v>
      </c>
      <c r="X222" s="6">
        <v>-5.79E-2</v>
      </c>
      <c r="Y222" s="6">
        <v>-0.16320000000000001</v>
      </c>
      <c r="Z222" s="6">
        <v>0.5212</v>
      </c>
    </row>
    <row r="223" spans="3:26" ht="15.5" x14ac:dyDescent="0.35">
      <c r="C223" t="s">
        <v>221</v>
      </c>
      <c r="I223" s="6">
        <v>-59.89</v>
      </c>
      <c r="J223" s="6">
        <v>-17.239999999999998</v>
      </c>
      <c r="K223" s="6">
        <v>-4.42</v>
      </c>
      <c r="L223" s="6">
        <v>3.15</v>
      </c>
      <c r="M223" s="6">
        <v>1.72</v>
      </c>
      <c r="N223" s="6">
        <v>-2.52</v>
      </c>
      <c r="O223" s="6">
        <v>-0.61</v>
      </c>
      <c r="P223" s="6">
        <v>3.87</v>
      </c>
      <c r="Q223" s="6">
        <v>0.72</v>
      </c>
      <c r="R223" s="6">
        <v>-0.56999999999999995</v>
      </c>
      <c r="S223" s="6">
        <v>-0.48</v>
      </c>
      <c r="T223" s="6">
        <v>-2.19</v>
      </c>
      <c r="U223" s="6">
        <v>-1.19</v>
      </c>
      <c r="V223" s="6">
        <v>-1.29</v>
      </c>
      <c r="W223" s="6">
        <v>0.2</v>
      </c>
      <c r="X223" s="6">
        <v>7.88</v>
      </c>
      <c r="Y223" s="6">
        <v>21.56</v>
      </c>
      <c r="Z223" s="6">
        <v>-44.87</v>
      </c>
    </row>
    <row r="224" spans="3:26" ht="15.5" x14ac:dyDescent="0.35">
      <c r="C224" t="s">
        <v>65</v>
      </c>
      <c r="I224" s="5">
        <v>0</v>
      </c>
      <c r="J224" s="5">
        <v>0</v>
      </c>
      <c r="K224" s="6">
        <v>-0.01</v>
      </c>
      <c r="L224" s="6">
        <v>-0.01</v>
      </c>
      <c r="M224" s="6">
        <v>-0.01</v>
      </c>
      <c r="N224" s="6">
        <v>-0.01</v>
      </c>
      <c r="O224" s="6">
        <v>-0.01</v>
      </c>
      <c r="P224" s="6">
        <v>-0.03</v>
      </c>
      <c r="Q224" s="6">
        <v>-0.01</v>
      </c>
      <c r="R224" s="6">
        <v>-0.01</v>
      </c>
      <c r="S224" s="6">
        <v>-0.01</v>
      </c>
      <c r="T224" s="6">
        <v>-0.02</v>
      </c>
      <c r="U224" s="6">
        <v>-0.02</v>
      </c>
      <c r="V224" s="6">
        <v>-0.06</v>
      </c>
      <c r="W224" s="6">
        <v>-0.15</v>
      </c>
      <c r="X224" s="6">
        <v>-7.0000000000000007E-2</v>
      </c>
      <c r="Y224" s="6">
        <v>-0.04</v>
      </c>
      <c r="Z224" s="6">
        <v>-0.01</v>
      </c>
    </row>
    <row r="225" spans="3:26" ht="15.5" x14ac:dyDescent="0.35">
      <c r="C225" t="s">
        <v>62</v>
      </c>
      <c r="I225" s="6">
        <v>-6848.22</v>
      </c>
      <c r="J225" s="6">
        <v>-6493.64</v>
      </c>
      <c r="K225" s="6">
        <v>-5908.81</v>
      </c>
      <c r="L225" s="6">
        <v>-5900.29</v>
      </c>
      <c r="M225" s="6">
        <v>-5497.58</v>
      </c>
      <c r="N225" s="6">
        <v>-5441.77</v>
      </c>
      <c r="O225" s="6">
        <v>-5243.17</v>
      </c>
      <c r="P225" s="6">
        <v>-5392.77</v>
      </c>
      <c r="Q225" s="6">
        <v>-5120.3100000000004</v>
      </c>
      <c r="R225" s="6">
        <v>-5047.43</v>
      </c>
      <c r="S225" s="6">
        <v>-5115.08</v>
      </c>
      <c r="T225" s="6">
        <v>-4525.45</v>
      </c>
      <c r="U225" s="6">
        <v>-4046.37</v>
      </c>
      <c r="V225" s="6">
        <v>-3091.29</v>
      </c>
      <c r="W225" s="6">
        <v>-3088.91</v>
      </c>
      <c r="X225" s="6">
        <v>-3328.8</v>
      </c>
      <c r="Y225" s="6">
        <v>-3315.26</v>
      </c>
      <c r="Z225" s="6">
        <v>-3814.62</v>
      </c>
    </row>
    <row r="226" spans="3:26" ht="15.5" x14ac:dyDescent="0.35">
      <c r="C226" t="s">
        <v>222</v>
      </c>
      <c r="I226" s="5">
        <v>0</v>
      </c>
      <c r="J226" s="5">
        <v>0</v>
      </c>
      <c r="K226" s="6">
        <v>-0.01</v>
      </c>
      <c r="L226" s="6">
        <v>-0.01</v>
      </c>
      <c r="M226" s="6">
        <v>-0.01</v>
      </c>
      <c r="N226" s="6">
        <v>-0.01</v>
      </c>
      <c r="O226" s="6">
        <v>-0.01</v>
      </c>
      <c r="P226" s="6">
        <v>-0.03</v>
      </c>
      <c r="Q226" s="6">
        <v>-0.01</v>
      </c>
      <c r="R226" s="6">
        <v>-0.01</v>
      </c>
      <c r="S226" s="6">
        <v>-0.01</v>
      </c>
      <c r="T226" s="6">
        <v>-0.02</v>
      </c>
      <c r="U226" s="6">
        <v>-0.02</v>
      </c>
      <c r="V226" s="6">
        <v>-0.06</v>
      </c>
      <c r="W226" s="6">
        <v>-0.15</v>
      </c>
      <c r="X226" s="6">
        <v>-7.0000000000000007E-2</v>
      </c>
      <c r="Y226" s="6">
        <v>-0.04</v>
      </c>
      <c r="Z226" s="6">
        <v>-0.01</v>
      </c>
    </row>
    <row r="227" spans="3:26" ht="15.5" x14ac:dyDescent="0.35">
      <c r="C227" t="s">
        <v>223</v>
      </c>
      <c r="I227" s="6">
        <v>-6850.22</v>
      </c>
      <c r="J227" s="6">
        <v>-6496.5</v>
      </c>
      <c r="K227" s="6">
        <v>-5912.42</v>
      </c>
      <c r="L227" s="6">
        <v>-5904.84</v>
      </c>
      <c r="M227" s="6">
        <v>-5498.21</v>
      </c>
      <c r="N227" s="6">
        <v>-5442.24</v>
      </c>
      <c r="O227" s="6">
        <v>-5243.66</v>
      </c>
      <c r="P227" s="6">
        <v>-5393.32</v>
      </c>
      <c r="Q227" s="6">
        <v>-5120.8599999999997</v>
      </c>
      <c r="R227" s="6">
        <v>-5048.01</v>
      </c>
      <c r="S227" s="6">
        <v>-5115.71</v>
      </c>
      <c r="T227" s="6">
        <v>-4526.04</v>
      </c>
      <c r="U227" s="6">
        <v>-4046.43</v>
      </c>
      <c r="V227" s="6">
        <v>-3091.34</v>
      </c>
      <c r="W227" s="6">
        <v>-3088.91</v>
      </c>
      <c r="X227" s="6">
        <v>-3328.8</v>
      </c>
      <c r="Y227" s="6">
        <v>-3315.26</v>
      </c>
      <c r="Z227" s="6">
        <v>-3814.62</v>
      </c>
    </row>
    <row r="228" spans="3:26" ht="15.5" x14ac:dyDescent="0.35">
      <c r="C228" t="s">
        <v>224</v>
      </c>
      <c r="I228" s="5">
        <v>16486000000000</v>
      </c>
      <c r="J228" s="5">
        <v>16056000000000</v>
      </c>
      <c r="K228" s="5">
        <v>15862000000000</v>
      </c>
      <c r="L228" s="5">
        <v>16067000000000</v>
      </c>
      <c r="M228" s="5">
        <v>14924000000000</v>
      </c>
      <c r="N228" s="5">
        <v>14743000000000</v>
      </c>
      <c r="O228" s="5">
        <v>14521000000000</v>
      </c>
      <c r="P228" s="5">
        <v>15048000000000</v>
      </c>
      <c r="Q228" s="5">
        <v>14118000000000</v>
      </c>
      <c r="R228" s="5">
        <v>13890000000000</v>
      </c>
      <c r="S228" s="5">
        <v>14254000000000</v>
      </c>
      <c r="T228" s="5">
        <v>13013000000000</v>
      </c>
      <c r="U228" s="5">
        <v>12852000000000</v>
      </c>
      <c r="V228" s="5">
        <v>10602000000000</v>
      </c>
      <c r="W228" s="5">
        <v>9901000000000</v>
      </c>
      <c r="X228" s="5">
        <v>10124000000000</v>
      </c>
      <c r="Y228" s="5">
        <v>10406000000000</v>
      </c>
      <c r="Z228" s="5">
        <v>11966000000000</v>
      </c>
    </row>
    <row r="229" spans="3:26" ht="15.5" x14ac:dyDescent="0.35">
      <c r="C229" t="s">
        <v>225</v>
      </c>
      <c r="I229" s="5">
        <v>959000000000</v>
      </c>
      <c r="J229" s="5">
        <v>921000000000</v>
      </c>
      <c r="K229" s="5">
        <v>859000000000</v>
      </c>
      <c r="L229" s="5">
        <v>847000000000</v>
      </c>
      <c r="M229" s="5">
        <v>758000000000</v>
      </c>
      <c r="N229" s="5">
        <v>731000000000</v>
      </c>
      <c r="O229" s="5">
        <v>705000000000</v>
      </c>
      <c r="P229" s="5">
        <v>718000000000</v>
      </c>
      <c r="Q229" s="5">
        <v>661000000000</v>
      </c>
      <c r="R229" s="5">
        <v>654000000000</v>
      </c>
      <c r="S229" s="5">
        <v>636000000000</v>
      </c>
      <c r="T229" s="5">
        <v>562000000000</v>
      </c>
      <c r="U229" s="5">
        <v>488000000000</v>
      </c>
      <c r="V229" s="5">
        <v>215000000000</v>
      </c>
      <c r="W229" s="5">
        <v>331000000000</v>
      </c>
      <c r="X229" s="5">
        <v>516000000000</v>
      </c>
      <c r="Y229" s="5">
        <v>535000000000</v>
      </c>
      <c r="Z229" s="5">
        <v>611000000000</v>
      </c>
    </row>
    <row r="230" spans="3:26" ht="15.5" x14ac:dyDescent="0.35">
      <c r="C230" t="s">
        <v>26</v>
      </c>
      <c r="I230" s="5">
        <v>17445000000000</v>
      </c>
      <c r="J230" s="5">
        <v>16977000000000</v>
      </c>
      <c r="K230" s="5">
        <v>16721000000000</v>
      </c>
      <c r="L230" s="5">
        <v>16914000000000</v>
      </c>
      <c r="M230" s="5">
        <v>15681000000000</v>
      </c>
      <c r="N230" s="5">
        <v>15474000000000</v>
      </c>
      <c r="O230" s="5">
        <v>15226000000000</v>
      </c>
      <c r="P230" s="5">
        <v>15767000000000</v>
      </c>
      <c r="Q230" s="5">
        <v>14779000000000</v>
      </c>
      <c r="R230" s="5">
        <v>14543000000000</v>
      </c>
      <c r="S230" s="5">
        <v>14890000000000</v>
      </c>
      <c r="T230" s="5">
        <v>13575000000000</v>
      </c>
      <c r="U230" s="5">
        <v>13340000000000</v>
      </c>
      <c r="V230" s="5">
        <v>10817000000000</v>
      </c>
      <c r="W230" s="5">
        <v>10232000000000</v>
      </c>
      <c r="X230" s="5">
        <v>10640000000000</v>
      </c>
      <c r="Y230" s="5">
        <v>10941000000000</v>
      </c>
      <c r="Z230" s="5">
        <v>12578000000000</v>
      </c>
    </row>
    <row r="231" spans="3:26" ht="15.5" x14ac:dyDescent="0.35">
      <c r="C231" t="s">
        <v>23</v>
      </c>
      <c r="I231" s="5">
        <v>17384000000000</v>
      </c>
      <c r="J231" s="5">
        <v>16895000000000</v>
      </c>
      <c r="K231" s="5">
        <v>16661000000000</v>
      </c>
      <c r="L231" s="5">
        <v>16820000000000</v>
      </c>
      <c r="M231" s="5">
        <v>15616000000000</v>
      </c>
      <c r="N231" s="5">
        <v>15340000000000</v>
      </c>
      <c r="O231" s="5">
        <v>15167000000000</v>
      </c>
      <c r="P231" s="5">
        <v>15696000000000</v>
      </c>
      <c r="Q231" s="5">
        <v>14695000000000</v>
      </c>
      <c r="R231" s="5">
        <v>14497000000000</v>
      </c>
      <c r="S231" s="5">
        <v>14853000000000</v>
      </c>
      <c r="T231" s="5">
        <v>13498000000000</v>
      </c>
      <c r="U231" s="5">
        <v>13278000000000</v>
      </c>
      <c r="V231" s="5">
        <v>10723000000000</v>
      </c>
      <c r="W231" s="5">
        <v>10200000000000</v>
      </c>
      <c r="X231" s="5">
        <v>10552000000000</v>
      </c>
      <c r="Y231" s="5">
        <v>10879000000000</v>
      </c>
      <c r="Z231" s="5">
        <v>12551000000000</v>
      </c>
    </row>
    <row r="232" spans="3:26" ht="15.5" x14ac:dyDescent="0.35">
      <c r="C232" t="s">
        <v>226</v>
      </c>
      <c r="I232" s="5">
        <v>-17121000000000</v>
      </c>
      <c r="J232" s="5">
        <v>-16256000000000</v>
      </c>
      <c r="K232" s="5">
        <v>-15370000000000</v>
      </c>
      <c r="L232" s="5">
        <v>-15265000000000</v>
      </c>
      <c r="M232" s="5">
        <v>-14186000000000</v>
      </c>
      <c r="N232" s="5">
        <v>-14035000000000</v>
      </c>
      <c r="O232" s="5">
        <v>-13585000000000</v>
      </c>
      <c r="P232" s="5">
        <v>-13993000000000</v>
      </c>
      <c r="Q232" s="5">
        <v>-13381000000000</v>
      </c>
      <c r="R232" s="5">
        <v>-13311000000000</v>
      </c>
      <c r="S232" s="5">
        <v>-13223000000000</v>
      </c>
      <c r="T232" s="5">
        <v>-11812000000000</v>
      </c>
      <c r="U232" s="5">
        <v>-10929000000000</v>
      </c>
      <c r="V232" s="5">
        <v>-9008000000000</v>
      </c>
      <c r="W232" s="5">
        <v>-8486000000000</v>
      </c>
      <c r="X232" s="5">
        <v>-9096000000000</v>
      </c>
      <c r="Y232" s="5">
        <v>-10226000000000</v>
      </c>
      <c r="Z232" s="5">
        <v>-11799000000000</v>
      </c>
    </row>
    <row r="233" spans="3:26" ht="15.5" x14ac:dyDescent="0.35">
      <c r="C233" t="s">
        <v>227</v>
      </c>
      <c r="I233" s="5">
        <v>98000000000</v>
      </c>
      <c r="J233" s="5">
        <v>441000000000</v>
      </c>
      <c r="K233" s="5">
        <v>34000000000</v>
      </c>
      <c r="L233" s="5">
        <v>102000000000</v>
      </c>
      <c r="M233" s="5">
        <v>-26000000000</v>
      </c>
      <c r="N233" s="5">
        <v>190000000000</v>
      </c>
      <c r="O233" s="5">
        <v>115000000000</v>
      </c>
      <c r="P233" s="5">
        <v>-17000000000</v>
      </c>
      <c r="Q233" s="5">
        <v>253000000000</v>
      </c>
      <c r="R233" s="5">
        <v>187000000000</v>
      </c>
      <c r="S233" s="5">
        <v>39000000000</v>
      </c>
      <c r="T233" s="5">
        <v>98000000000</v>
      </c>
      <c r="U233" s="5">
        <v>43000000000</v>
      </c>
      <c r="V233" s="5">
        <v>4193000000000</v>
      </c>
      <c r="W233" s="5">
        <v>3985000000000</v>
      </c>
      <c r="X233" s="5">
        <v>2562000000000</v>
      </c>
      <c r="Y233" s="5">
        <v>1810000000000</v>
      </c>
      <c r="Z233" s="5">
        <v>1908000000000</v>
      </c>
    </row>
    <row r="234" spans="3:26" ht="15.5" x14ac:dyDescent="0.35">
      <c r="C234" t="s">
        <v>228</v>
      </c>
      <c r="J234" s="5">
        <v>0</v>
      </c>
      <c r="K234" s="5">
        <v>-17000000000</v>
      </c>
      <c r="L234" s="5">
        <v>-36000000000</v>
      </c>
      <c r="M234" s="5">
        <v>-117000000000</v>
      </c>
      <c r="N234" s="5">
        <v>-81000000000</v>
      </c>
      <c r="O234" s="5">
        <v>-105000000000</v>
      </c>
      <c r="P234" s="5">
        <v>-69000000000</v>
      </c>
      <c r="Q234" s="5">
        <v>-34000000000</v>
      </c>
      <c r="R234" s="5">
        <v>-167000000000</v>
      </c>
      <c r="S234" s="5">
        <v>-89000000000</v>
      </c>
      <c r="T234" s="5">
        <v>-141000000000</v>
      </c>
      <c r="U234" s="5">
        <v>-103000000000</v>
      </c>
      <c r="V234" s="5">
        <v>-129000000000</v>
      </c>
      <c r="W234" s="5">
        <v>-81000000000</v>
      </c>
      <c r="X234" s="5">
        <v>-32000000000</v>
      </c>
      <c r="Z234" s="5">
        <v>-18000000000</v>
      </c>
    </row>
    <row r="235" spans="3:26" ht="15.5" x14ac:dyDescent="0.35">
      <c r="C235" t="s">
        <v>15</v>
      </c>
      <c r="I235" s="5">
        <v>98000000000</v>
      </c>
      <c r="J235" s="5">
        <v>441000000000</v>
      </c>
      <c r="K235" s="5">
        <v>17000000000</v>
      </c>
      <c r="L235" s="5">
        <v>66000000000</v>
      </c>
      <c r="M235" s="5">
        <v>-143000000000</v>
      </c>
      <c r="N235" s="5">
        <v>109000000000</v>
      </c>
      <c r="O235" s="5">
        <v>10000000000</v>
      </c>
      <c r="P235" s="5">
        <v>-85000000000</v>
      </c>
      <c r="Q235" s="5">
        <v>219000000000</v>
      </c>
      <c r="R235" s="5">
        <v>20000000000</v>
      </c>
      <c r="S235" s="5">
        <v>-50000000000</v>
      </c>
      <c r="T235" s="5">
        <v>-43000000000</v>
      </c>
      <c r="U235" s="5">
        <v>-60000000000</v>
      </c>
      <c r="V235" s="5">
        <v>4064000000000</v>
      </c>
      <c r="W235" s="5">
        <v>3905000000000</v>
      </c>
      <c r="X235" s="5">
        <v>2529000000000</v>
      </c>
      <c r="Y235" s="5">
        <v>1810000000000</v>
      </c>
      <c r="Z235" s="5">
        <v>1890000000000</v>
      </c>
    </row>
    <row r="236" spans="3:26" ht="15.5" x14ac:dyDescent="0.35">
      <c r="C236" t="s">
        <v>17</v>
      </c>
      <c r="I236" s="6">
        <v>39.380000000000003</v>
      </c>
      <c r="J236" s="6">
        <v>176.85</v>
      </c>
      <c r="K236" s="5">
        <v>7</v>
      </c>
      <c r="L236" s="6">
        <v>26.51</v>
      </c>
      <c r="M236" s="6">
        <v>-57.23</v>
      </c>
      <c r="N236" s="6">
        <v>43.83</v>
      </c>
      <c r="O236" s="6">
        <v>4.04</v>
      </c>
      <c r="P236" s="6">
        <v>-34.25</v>
      </c>
      <c r="Q236" s="6">
        <v>87.6</v>
      </c>
      <c r="R236" s="6">
        <v>8.11</v>
      </c>
      <c r="S236" s="6">
        <v>-19.88</v>
      </c>
      <c r="T236" s="6">
        <v>-17.2</v>
      </c>
      <c r="U236" s="6">
        <v>-24.16</v>
      </c>
      <c r="V236" s="6">
        <v>1628.35</v>
      </c>
      <c r="W236" s="6">
        <v>1642.7</v>
      </c>
      <c r="X236" s="6">
        <v>1064.2</v>
      </c>
      <c r="Y236" s="6">
        <v>761.35</v>
      </c>
      <c r="Z236" s="6">
        <v>795.17</v>
      </c>
    </row>
  </sheetData>
  <pageMargins left="0.7" right="0.7" top="0.75" bottom="0.75" header="0.3" footer="0.3"/>
  <ignoredErrors>
    <ignoredError sqref="A1:Z23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618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</row>
    <row r="2" spans="1:17" ht="15.5" x14ac:dyDescent="0.35">
      <c r="C2" t="s">
        <v>619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t="str">
        <f t="shared" ca="1" si="0"/>
        <v>Libur</v>
      </c>
      <c r="K2" s="2" vm="71">
        <f t="shared" ca="1" si="0"/>
        <v>156</v>
      </c>
      <c r="L2" s="2" vm="72">
        <f t="shared" ca="1" si="0"/>
        <v>5075</v>
      </c>
      <c r="M2" s="2" vm="73">
        <f t="shared" ca="1" si="0"/>
        <v>4050</v>
      </c>
      <c r="N2" s="2" vm="74">
        <f t="shared" ca="1" si="0"/>
        <v>1788.1297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-156964204</v>
      </c>
      <c r="E4" s="2">
        <f>IFERROR(INDEX(E51:E500,MATCH($C$4,$C$51:$C$500,0)),"")</f>
        <v>19719268089</v>
      </c>
      <c r="H4" s="2">
        <f>IFERROR(SUM(D4:G4)*(4/MAX(1,COUNT(D4:G4))),"")</f>
        <v>39124607770</v>
      </c>
      <c r="I4" s="2">
        <f t="shared" ref="I4:Q4" si="1">IFERROR(INDEX(I51:I500,MATCH($C$4,$C$51:$C$500,0)),"")</f>
        <v>-58195374930</v>
      </c>
      <c r="J4" s="2">
        <f t="shared" si="1"/>
        <v>34354878512</v>
      </c>
      <c r="K4" s="2">
        <f t="shared" si="1"/>
        <v>-309993361316</v>
      </c>
      <c r="L4" s="2">
        <f t="shared" si="1"/>
        <v>298410987</v>
      </c>
      <c r="M4" s="2">
        <f t="shared" si="1"/>
        <v>214025744461</v>
      </c>
      <c r="N4" s="2">
        <f t="shared" si="1"/>
        <v>-13422951126</v>
      </c>
      <c r="O4" s="2">
        <f t="shared" si="1"/>
        <v>6846109558</v>
      </c>
      <c r="P4" s="2">
        <f t="shared" si="1"/>
        <v>18023429191</v>
      </c>
      <c r="Q4" s="2">
        <f t="shared" si="1"/>
        <v>7109103458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7184703185</v>
      </c>
      <c r="E5" s="2">
        <f>IFERROR(INDEX(E51:E500,MATCH($C$5,$C$51:$C$500,0)),"")</f>
        <v>-4088175642</v>
      </c>
      <c r="H5" s="2">
        <f>IFERROR(SUM(D5:G5)*(4/MAX(1,COUNT(D5:G5))),"")</f>
        <v>6193055086</v>
      </c>
      <c r="I5" s="2">
        <f t="shared" ref="I5:Q5" si="2">IFERROR(INDEX(I51:I500,MATCH($C$5,$C$51:$C$500,0)),"")</f>
        <v>-141528843661</v>
      </c>
      <c r="J5" s="2">
        <f t="shared" si="2"/>
        <v>-73247469262</v>
      </c>
      <c r="K5" s="2">
        <f t="shared" si="2"/>
        <v>-405764716187</v>
      </c>
      <c r="L5" s="2">
        <f t="shared" si="2"/>
        <v>-52609525860</v>
      </c>
      <c r="M5" s="2">
        <f t="shared" si="2"/>
        <v>224563845321</v>
      </c>
      <c r="N5" s="2">
        <f t="shared" si="2"/>
        <v>8589429804</v>
      </c>
      <c r="O5" s="2">
        <f t="shared" si="2"/>
        <v>8533712430</v>
      </c>
      <c r="P5" s="2">
        <f t="shared" si="2"/>
        <v>19101987487</v>
      </c>
      <c r="Q5" s="2">
        <f t="shared" si="2"/>
        <v>2434383320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424021148587</v>
      </c>
      <c r="E6" s="2">
        <f>IFERROR(INDEX(E51:E500,MATCH($C$6,$C$51:$C$500,0)),"")</f>
        <v>400358199844</v>
      </c>
      <c r="H6" s="2">
        <f>IFERROR(INDEX(D6:G6,COUNT(D6:G6)),"")</f>
        <v>400358199844</v>
      </c>
      <c r="I6" s="2">
        <f t="shared" ref="I6:Q6" si="3">IFERROR(INDEX(I51:I500,MATCH($C$6,$C$51:$C$500,0)),"")</f>
        <v>407512536429</v>
      </c>
      <c r="J6" s="2">
        <f t="shared" si="3"/>
        <v>479290603728</v>
      </c>
      <c r="K6" s="2">
        <f t="shared" si="3"/>
        <v>560856621702</v>
      </c>
      <c r="L6" s="2">
        <f t="shared" si="3"/>
        <v>949823701619</v>
      </c>
      <c r="M6" s="2">
        <f t="shared" si="3"/>
        <v>875696357140</v>
      </c>
      <c r="N6" s="2">
        <f t="shared" si="3"/>
        <v>545401550265</v>
      </c>
      <c r="O6" s="2">
        <f t="shared" si="3"/>
        <v>147310633345</v>
      </c>
      <c r="P6" s="2">
        <f t="shared" si="3"/>
        <v>141571843006</v>
      </c>
      <c r="Q6" s="2">
        <f t="shared" si="3"/>
        <v>123213526800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2.34</v>
      </c>
      <c r="E7" s="3">
        <f>IFERROR(INDEX(E51:E500,MATCH($C$7,$C$51:$C$500,0))/1000000000,"")</f>
        <v>2.34</v>
      </c>
      <c r="H7" s="3">
        <f>IFERROR(INDEX(D7:G7,COUNT(D7:G7)),"")</f>
        <v>2.34</v>
      </c>
      <c r="I7" s="3">
        <f t="shared" ref="I7:Q7" si="4">IFERROR(INDEX(I51:I500,MATCH($C$7,$C$51:$C$500,0))/1000000000,"")</f>
        <v>2.34</v>
      </c>
      <c r="J7" s="3">
        <f t="shared" si="4"/>
        <v>2.34</v>
      </c>
      <c r="K7" s="3">
        <f t="shared" si="4"/>
        <v>2.34</v>
      </c>
      <c r="L7" s="3">
        <f t="shared" si="4"/>
        <v>2.25</v>
      </c>
      <c r="M7" s="3">
        <f t="shared" si="4"/>
        <v>2.25</v>
      </c>
      <c r="N7" s="3">
        <f t="shared" si="4"/>
        <v>1.8</v>
      </c>
      <c r="O7" s="3">
        <f t="shared" si="4"/>
        <v>0.22</v>
      </c>
      <c r="P7" s="3">
        <f t="shared" si="4"/>
        <v>0.22</v>
      </c>
      <c r="Q7" s="3">
        <f t="shared" si="4"/>
        <v>0.22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10000000000</v>
      </c>
      <c r="H8" s="2">
        <f>IFERROR(INDEX(D8:G8,COUNT(D8:G8)),"")</f>
        <v>10000000000</v>
      </c>
      <c r="I8" s="2">
        <f t="shared" ref="I8:Q8" si="5">IFERROR(INDEX(I51:I500,MATCH($C$8,$C$51:$C$500,0)),"")</f>
        <v>16000000000</v>
      </c>
      <c r="J8" s="2">
        <f t="shared" si="5"/>
        <v>-28000000000</v>
      </c>
      <c r="K8" s="2">
        <f t="shared" si="5"/>
        <v>6000000000</v>
      </c>
      <c r="L8" s="2">
        <f t="shared" si="5"/>
        <v>-155000000000</v>
      </c>
      <c r="M8" s="2">
        <f t="shared" si="5"/>
        <v>90000000000</v>
      </c>
      <c r="N8" s="2">
        <f t="shared" si="5"/>
        <v>-29000000000</v>
      </c>
      <c r="O8" s="2">
        <f t="shared" si="5"/>
        <v>-2000000000</v>
      </c>
      <c r="P8" s="2">
        <f t="shared" si="5"/>
        <v>4000000000</v>
      </c>
      <c r="Q8" s="2">
        <f t="shared" si="5"/>
        <v>-1000000000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-4.7300000000000004</v>
      </c>
      <c r="E9" s="3">
        <f>IFERROR(INDEX(E51:E500,MATCH("Free cash flow per share (Quarter)",$C$51:$C$500,0)),"")</f>
        <v>4.4400000000000004</v>
      </c>
      <c r="H9" s="3">
        <f>IFERROR(INDEX(D9:G9,COUNT(D9:G9)),"")</f>
        <v>4.4400000000000004</v>
      </c>
      <c r="I9" s="3">
        <f t="shared" ref="I9:Q9" si="6">IFERROR(INDEX(I51:I500,MATCH($C$9,$C$51:$C$500,0)),"")</f>
        <v>6.76</v>
      </c>
      <c r="J9" s="3">
        <f t="shared" si="6"/>
        <v>-12.16</v>
      </c>
      <c r="K9" s="3">
        <f t="shared" si="6"/>
        <v>2.5299999999999998</v>
      </c>
      <c r="L9" s="3">
        <f t="shared" si="6"/>
        <v>-68.75</v>
      </c>
      <c r="M9" s="3">
        <f t="shared" si="6"/>
        <v>39.79</v>
      </c>
      <c r="N9" s="3">
        <f t="shared" si="6"/>
        <v>-16.3</v>
      </c>
      <c r="O9" s="3">
        <f t="shared" si="6"/>
        <v>-9.9600000000000009</v>
      </c>
      <c r="P9" s="3">
        <f t="shared" si="6"/>
        <v>17.28</v>
      </c>
      <c r="Q9" s="3">
        <f t="shared" si="6"/>
        <v>-5.99</v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>
        <f t="shared" ca="1" si="7"/>
        <v>61.660079051383406</v>
      </c>
      <c r="L10" s="3">
        <f t="shared" ca="1" si="7"/>
        <v>-73.818181818181813</v>
      </c>
      <c r="M10" s="3">
        <f t="shared" ca="1" si="7"/>
        <v>101.78436793164111</v>
      </c>
      <c r="N10" s="3">
        <f t="shared" ca="1" si="7"/>
        <v>-109.70120858895704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40129233377</v>
      </c>
      <c r="E11" s="2">
        <f>IFERROR(INDEX(E51:E500,MATCH($C$11,$C$51:$C$500,0)),"")</f>
        <v>69725249750</v>
      </c>
      <c r="H11" s="2">
        <f>IFERROR(INDEX(D11:G11,COUNT(D11:G11)),"")</f>
        <v>69725249750</v>
      </c>
      <c r="I11" s="2">
        <f t="shared" ref="I11:Q11" si="8">IFERROR(INDEX(I51:I500,MATCH($C$11,$C$51:$C$500,0)),"")</f>
        <v>96638740893</v>
      </c>
      <c r="J11" s="2">
        <f t="shared" si="8"/>
        <v>21320299746</v>
      </c>
      <c r="K11" s="2">
        <f t="shared" si="8"/>
        <v>23919934207</v>
      </c>
      <c r="L11" s="2">
        <f t="shared" si="8"/>
        <v>45509380257</v>
      </c>
      <c r="M11" s="2">
        <f t="shared" si="8"/>
        <v>74813781448</v>
      </c>
      <c r="N11" s="2">
        <f t="shared" si="8"/>
        <v>186809973191</v>
      </c>
      <c r="O11" s="2">
        <f t="shared" si="8"/>
        <v>2068524730</v>
      </c>
      <c r="P11" s="2">
        <f t="shared" si="8"/>
        <v>20386020474</v>
      </c>
      <c r="Q11" s="2">
        <f t="shared" si="8"/>
        <v>13430885065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-136818814</v>
      </c>
      <c r="E14" s="2">
        <f>IFERROR(INDEX(E51:E500,MATCH($C$14,$C$51:$C$500,0)),"")</f>
        <v>-144859487</v>
      </c>
      <c r="H14" s="2">
        <f>IFERROR(SUM(D14:G14)*(4/MAX(1,COUNT(D14:G14))),"")</f>
        <v>-563356602</v>
      </c>
      <c r="I14" s="2">
        <f t="shared" ref="I14:Q14" si="11">IFERROR(INDEX(I51:I500,MATCH($C$14,$C$51:$C$500,0)),"")</f>
        <v>-171646059</v>
      </c>
      <c r="J14" s="2">
        <f t="shared" si="11"/>
        <v>-1643315489</v>
      </c>
      <c r="K14" s="2">
        <f t="shared" si="11"/>
        <v>-6667328795</v>
      </c>
      <c r="L14" s="2">
        <f t="shared" si="11"/>
        <v>-4822029400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7717542990</v>
      </c>
      <c r="J15" s="2">
        <f t="shared" si="12"/>
        <v>9418871788</v>
      </c>
      <c r="K15" s="2">
        <f t="shared" si="12"/>
        <v>1974273936</v>
      </c>
      <c r="L15" s="2">
        <f t="shared" si="12"/>
        <v>-6600396754</v>
      </c>
      <c r="M15" s="2">
        <f t="shared" si="12"/>
        <v>-11916083688</v>
      </c>
      <c r="N15" s="2">
        <f t="shared" si="12"/>
        <v>-36847320153</v>
      </c>
      <c r="O15" s="2">
        <f t="shared" si="12"/>
        <v>-330611846</v>
      </c>
      <c r="P15" s="2">
        <f t="shared" si="12"/>
        <v>-585745307</v>
      </c>
      <c r="Q15" s="2">
        <f t="shared" si="12"/>
        <v>-30386359</v>
      </c>
    </row>
    <row r="16" spans="1:17" ht="15.5" x14ac:dyDescent="0.35">
      <c r="C16" t="s">
        <v>29</v>
      </c>
      <c r="D16" s="2">
        <f>IFERROR(INDEX(D51:D500,MATCH($C$16,$C$51:$C$500,0)),"")</f>
        <v>9415181961</v>
      </c>
      <c r="E16" s="2">
        <f>IFERROR(INDEX(E51:E500,MATCH($C$16,$C$51:$C$500,0)),"")</f>
        <v>-4624896972</v>
      </c>
      <c r="H16" s="2">
        <f>IFERROR(SUM(D16:G16)*(4/MAX(1,COUNT(D16:G16))),"")</f>
        <v>9580569978</v>
      </c>
      <c r="I16" s="2">
        <f t="shared" ref="I16:Q16" si="13">IFERROR(INDEX(I51:I500,MATCH($C$16,$C$51:$C$500,0)),"")</f>
        <v>-162499446483</v>
      </c>
      <c r="J16" s="2">
        <f t="shared" si="13"/>
        <v>-91693080488</v>
      </c>
      <c r="K16" s="2">
        <f t="shared" si="13"/>
        <v>-420750527188</v>
      </c>
      <c r="L16" s="2">
        <f t="shared" si="13"/>
        <v>-54264658240</v>
      </c>
      <c r="M16" s="2">
        <f t="shared" si="13"/>
        <v>236896886133</v>
      </c>
      <c r="N16" s="2">
        <f t="shared" si="13"/>
        <v>55419146778</v>
      </c>
      <c r="O16" s="2">
        <f t="shared" si="13"/>
        <v>9364929827</v>
      </c>
      <c r="P16" s="2">
        <f t="shared" si="13"/>
        <v>19538862001</v>
      </c>
      <c r="Q16" s="2">
        <f t="shared" si="13"/>
        <v>4678841147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</row>
    <row r="19" spans="1:17" ht="15.5" x14ac:dyDescent="0.35">
      <c r="A19" t="s">
        <v>46</v>
      </c>
      <c r="C19" t="s">
        <v>47</v>
      </c>
    </row>
    <row r="20" spans="1:17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365040000000</v>
      </c>
      <c r="L20" s="2">
        <f t="shared" ca="1" si="14"/>
        <v>11418750000000</v>
      </c>
      <c r="M20" s="2">
        <f t="shared" ca="1" si="14"/>
        <v>9112500000000</v>
      </c>
      <c r="N20" s="2">
        <f t="shared" ca="1" si="14"/>
        <v>3218633460000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2340000000</v>
      </c>
      <c r="E21" s="2">
        <f>IFERROR(INDEX(E51:E500,MATCH($C$7,$C$51:$C$500,0)),"")</f>
        <v>2340000000</v>
      </c>
      <c r="H21" s="2">
        <f>IFERROR(INDEX(D21:G21,COUNT(D21:G21)),"")</f>
        <v>2340000000</v>
      </c>
      <c r="I21" s="2">
        <f t="shared" ref="I21:Q21" si="15">IFERROR(INDEX(I51:I500,MATCH($C$7,$C$51:$C$500,0)),"")</f>
        <v>2340000000</v>
      </c>
      <c r="J21" s="2">
        <f t="shared" si="15"/>
        <v>2340000000</v>
      </c>
      <c r="K21" s="2">
        <f t="shared" si="15"/>
        <v>2340000000</v>
      </c>
      <c r="L21" s="2">
        <f t="shared" si="15"/>
        <v>2250000000</v>
      </c>
      <c r="M21" s="2">
        <f t="shared" si="15"/>
        <v>2250000000</v>
      </c>
      <c r="N21" s="2">
        <f t="shared" si="15"/>
        <v>1800000000</v>
      </c>
      <c r="O21" s="2">
        <f t="shared" si="15"/>
        <v>220000000</v>
      </c>
      <c r="P21" s="2">
        <f t="shared" si="15"/>
        <v>220000000</v>
      </c>
      <c r="Q21" s="2">
        <f t="shared" si="15"/>
        <v>220000000</v>
      </c>
    </row>
    <row r="23" spans="1:17" ht="15.5" x14ac:dyDescent="0.35">
      <c r="B23" t="s">
        <v>50</v>
      </c>
      <c r="C23" t="s">
        <v>51</v>
      </c>
      <c r="D23" s="3">
        <f>IFERROR(D5/D6*100,"")</f>
        <v>1.6944209525732778</v>
      </c>
      <c r="E23" s="3">
        <f>IFERROR(E5/E6*100,"")</f>
        <v>-1.0211294894404466</v>
      </c>
      <c r="H23" s="3">
        <f t="shared" ref="H23:Q23" si="16">IFERROR(H5/H6*100,"")</f>
        <v>1.5468785423685916</v>
      </c>
      <c r="I23" s="3">
        <f t="shared" si="16"/>
        <v>-34.729936139193661</v>
      </c>
      <c r="J23" s="3">
        <f t="shared" si="16"/>
        <v>-15.282475536192305</v>
      </c>
      <c r="K23" s="3">
        <f t="shared" si="16"/>
        <v>-72.347316673492884</v>
      </c>
      <c r="L23" s="3">
        <f t="shared" si="16"/>
        <v>-5.538872716097277</v>
      </c>
      <c r="M23" s="3">
        <f t="shared" si="16"/>
        <v>25.644031003442709</v>
      </c>
      <c r="N23" s="3">
        <f t="shared" si="16"/>
        <v>1.5748818095266806</v>
      </c>
      <c r="O23" s="3">
        <f t="shared" si="16"/>
        <v>5.793005050771951</v>
      </c>
      <c r="P23" s="3">
        <f t="shared" si="16"/>
        <v>13.49278718239928</v>
      </c>
      <c r="Q23" s="3">
        <f t="shared" si="16"/>
        <v>1.9757435593508228</v>
      </c>
    </row>
    <row r="24" spans="1:17" ht="15.5" x14ac:dyDescent="0.35">
      <c r="C24" t="s">
        <v>52</v>
      </c>
      <c r="D24" s="4" t="str">
        <f>IFERROR(_xlfn.RRI(5,I23,D23),"")</f>
        <v/>
      </c>
      <c r="E24" s="4">
        <f>IFERROR(_xlfn.RRI(5,J23,E23),"")</f>
        <v>-0.41792704389973834</v>
      </c>
      <c r="H24" s="4">
        <f t="shared" ref="H24:Q24" si="17">IFERROR(_xlfn.RRI(5,M23,H23),"")</f>
        <v>-0.42971232681364935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53</v>
      </c>
      <c r="C25" t="s">
        <v>54</v>
      </c>
      <c r="D25" s="3">
        <f>IFERROR(INDEX(D51:D500,MATCH($A$25,$C$51:$C$500,0)),"")</f>
        <v>3.07</v>
      </c>
      <c r="E25" s="3">
        <f>IFERROR(INDEX(E51:E500,MATCH($A$25,$C$51:$C$500,0)),"")</f>
        <v>-1.75</v>
      </c>
      <c r="H25" s="3">
        <f>IFERROR(INDEX(D25:G25,COUNT(D25:G25)),"")</f>
        <v>-1.75</v>
      </c>
      <c r="I25" s="3">
        <f t="shared" ref="I25:Q25" si="18">IFERROR(INDEX(I51:I500,MATCH($C$25,$C$51:$C$500,0)),"")</f>
        <v>-61.44</v>
      </c>
      <c r="J25" s="3">
        <f t="shared" si="18"/>
        <v>-31.24</v>
      </c>
      <c r="K25" s="3">
        <f t="shared" si="18"/>
        <v>-173.27</v>
      </c>
      <c r="L25" s="3">
        <f t="shared" si="18"/>
        <v>-27.79</v>
      </c>
      <c r="M25" s="3">
        <f t="shared" si="18"/>
        <v>99.99</v>
      </c>
      <c r="N25" s="3">
        <f t="shared" si="18"/>
        <v>10.35</v>
      </c>
      <c r="O25" s="3">
        <f t="shared" si="18"/>
        <v>40</v>
      </c>
      <c r="P25" s="3">
        <f t="shared" si="18"/>
        <v>84.2</v>
      </c>
      <c r="Q25" s="3">
        <f t="shared" si="18"/>
        <v>21.18</v>
      </c>
    </row>
    <row r="26" spans="1:17" ht="15.5" x14ac:dyDescent="0.35">
      <c r="C26" t="s">
        <v>55</v>
      </c>
      <c r="D26" s="4" t="str">
        <f>IFERROR(_xlfn.RRI(5,I25,D25),"")</f>
        <v/>
      </c>
      <c r="E26" s="4">
        <f>IFERROR(_xlfn.RRI(5,J25,E25),"")</f>
        <v>-0.43809175492414809</v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56</v>
      </c>
      <c r="D27" s="3">
        <f>IFERROR(D4/D21,"")</f>
        <v>-6.7078719658119665E-2</v>
      </c>
      <c r="E27" s="3">
        <f>IFERROR(E4/E21,"")</f>
        <v>8.4270376448717954</v>
      </c>
      <c r="H27" s="3">
        <f t="shared" ref="H27:Q27" si="20">IFERROR(H4/H21,"")</f>
        <v>16.71991785042735</v>
      </c>
      <c r="I27" s="3">
        <f t="shared" si="20"/>
        <v>-24.869818346153846</v>
      </c>
      <c r="J27" s="3">
        <f t="shared" si="20"/>
        <v>14.681572013675213</v>
      </c>
      <c r="K27" s="3">
        <f t="shared" si="20"/>
        <v>-132.47579543418803</v>
      </c>
      <c r="L27" s="3">
        <f t="shared" si="20"/>
        <v>0.13262710533333333</v>
      </c>
      <c r="M27" s="3">
        <f t="shared" si="20"/>
        <v>95.122553093777782</v>
      </c>
      <c r="N27" s="3">
        <f t="shared" si="20"/>
        <v>-7.45719507</v>
      </c>
      <c r="O27" s="3">
        <f t="shared" si="20"/>
        <v>31.11867980909091</v>
      </c>
      <c r="P27" s="3">
        <f t="shared" si="20"/>
        <v>81.924678140909094</v>
      </c>
      <c r="Q27" s="3">
        <f t="shared" si="20"/>
        <v>32.314106627272729</v>
      </c>
    </row>
    <row r="28" spans="1:17" ht="15.5" x14ac:dyDescent="0.35">
      <c r="C28" t="s">
        <v>57</v>
      </c>
      <c r="D28" s="4">
        <f>IFERROR(_xlfn.RRI(5,I27,D27),"")</f>
        <v>-0.69367500838837581</v>
      </c>
      <c r="E28" s="4">
        <f>IFERROR(_xlfn.RRI(5,J27,E27),"")</f>
        <v>-0.10508770487243113</v>
      </c>
      <c r="H28" s="4">
        <f t="shared" ref="H28:Q28" si="21">IFERROR(_xlfn.RRI(5,M27,H27),"")</f>
        <v>-0.2936985006027133</v>
      </c>
      <c r="I28" s="4">
        <f t="shared" si="21"/>
        <v>0.27238758185804857</v>
      </c>
      <c r="J28" s="4">
        <f t="shared" si="21"/>
        <v>-0.13950117997138167</v>
      </c>
      <c r="K28" s="4" t="str">
        <f t="shared" si="21"/>
        <v/>
      </c>
      <c r="L28" s="4">
        <f t="shared" si="21"/>
        <v>-0.66684370210929078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58</v>
      </c>
      <c r="H29" s="4">
        <f t="shared" ref="H29:Q29" si="22">IFERROR(((H25-I25)/I25)*100%,"")</f>
        <v>-0.97151692708333337</v>
      </c>
      <c r="I29" s="4">
        <f t="shared" si="22"/>
        <v>0.96670934699103717</v>
      </c>
      <c r="J29" s="4">
        <f t="shared" si="22"/>
        <v>-0.8197033531482657</v>
      </c>
      <c r="K29" s="4">
        <f t="shared" si="22"/>
        <v>5.234976610291473</v>
      </c>
      <c r="L29" s="4">
        <f t="shared" si="22"/>
        <v>-1.277927792779278</v>
      </c>
      <c r="M29" s="4">
        <f t="shared" si="22"/>
        <v>8.660869565217391</v>
      </c>
      <c r="N29" s="4">
        <f t="shared" si="22"/>
        <v>-0.74124999999999996</v>
      </c>
      <c r="O29" s="4">
        <f t="shared" si="22"/>
        <v>-0.52494061757719712</v>
      </c>
      <c r="P29" s="4">
        <f t="shared" si="22"/>
        <v>2.975448536355052</v>
      </c>
      <c r="Q29" s="4" t="str">
        <f t="shared" si="22"/>
        <v/>
      </c>
    </row>
    <row r="30" spans="1:17" ht="15.5" x14ac:dyDescent="0.35">
      <c r="C30" t="s">
        <v>59</v>
      </c>
      <c r="H30" s="4">
        <f t="shared" ref="H30:Q30" si="23">IFERROR(((H27-I27)/I27)*100%,"")</f>
        <v>-1.6722975462751264</v>
      </c>
      <c r="I30" s="4">
        <f t="shared" si="23"/>
        <v>-2.6939479180423422</v>
      </c>
      <c r="J30" s="4">
        <f t="shared" si="23"/>
        <v>-1.1108245620685386</v>
      </c>
      <c r="K30" s="4">
        <f t="shared" si="23"/>
        <v>-999.85913291430882</v>
      </c>
      <c r="L30" s="4">
        <f t="shared" si="23"/>
        <v>-0.99860572386863322</v>
      </c>
      <c r="M30" s="4">
        <f t="shared" si="23"/>
        <v>-13.755808611799903</v>
      </c>
      <c r="N30" s="4">
        <f t="shared" si="23"/>
        <v>-1.2396372569706984</v>
      </c>
      <c r="O30" s="4">
        <f t="shared" si="23"/>
        <v>-0.62015499462118984</v>
      </c>
      <c r="P30" s="4">
        <f t="shared" si="23"/>
        <v>1.5352605004950259</v>
      </c>
      <c r="Q30" s="4" t="str">
        <f t="shared" si="23"/>
        <v/>
      </c>
    </row>
    <row r="32" spans="1:17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159.35</v>
      </c>
      <c r="E32" s="3">
        <f>IFERROR(INDEX(E51:E500,MATCH($A$32,$C$51:$C$500,0)),"")</f>
        <v>150.19999999999999</v>
      </c>
      <c r="H32" s="3">
        <f>IFERROR(INDEX(D32:G32,COUNT(D32:G32)),"")</f>
        <v>150.19999999999999</v>
      </c>
      <c r="I32" s="3">
        <f t="shared" ref="I32:Q32" si="24">IFERROR(INDEX(I51:I500,MATCH($C$32,$C$51:$C$500,0)),"")</f>
        <v>153.08000000000001</v>
      </c>
      <c r="J32" s="3">
        <f t="shared" si="24"/>
        <v>179.07</v>
      </c>
      <c r="K32" s="3">
        <f t="shared" si="24"/>
        <v>210</v>
      </c>
      <c r="L32" s="3">
        <f t="shared" si="24"/>
        <v>385.81</v>
      </c>
      <c r="M32" s="3">
        <f t="shared" si="24"/>
        <v>389.21</v>
      </c>
      <c r="N32" s="3">
        <f t="shared" si="24"/>
        <v>302.86</v>
      </c>
      <c r="O32" s="3">
        <f t="shared" si="24"/>
        <v>653.26</v>
      </c>
      <c r="P32" s="3">
        <f t="shared" si="24"/>
        <v>627.85</v>
      </c>
      <c r="Q32" s="3">
        <f t="shared" si="24"/>
        <v>560.54</v>
      </c>
    </row>
    <row r="33" spans="1:17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0.31</v>
      </c>
      <c r="E33" s="3">
        <f>IFERROR(INDEX(E51:E500,MATCH($A$33,$C$51:$C$500,0)),"")</f>
        <v>0.33</v>
      </c>
      <c r="H33" s="3">
        <f>IFERROR(INDEX(D33:G33,COUNT(D33:G33)),"")</f>
        <v>0.33</v>
      </c>
      <c r="I33" s="3">
        <f t="shared" ref="I33:Q33" si="25">IFERROR(INDEX(I51:I500,MATCH($C$33,$C$51:$C$500,0)),"")</f>
        <v>0.33</v>
      </c>
      <c r="J33" s="3">
        <f t="shared" si="25"/>
        <v>0.28000000000000003</v>
      </c>
      <c r="K33" s="3">
        <f t="shared" si="25"/>
        <v>0.74</v>
      </c>
      <c r="L33" s="3">
        <f t="shared" si="25"/>
        <v>13.15</v>
      </c>
      <c r="M33" s="3">
        <f t="shared" si="25"/>
        <v>10.41</v>
      </c>
      <c r="N33" s="3">
        <f t="shared" si="25"/>
        <v>7.16</v>
      </c>
      <c r="O33" s="3">
        <f t="shared" si="25"/>
        <v>2.2000000000000002</v>
      </c>
      <c r="P33" s="3">
        <f t="shared" si="25"/>
        <v>2.2999999999999998</v>
      </c>
      <c r="Q33" s="3">
        <f t="shared" si="25"/>
        <v>1.44</v>
      </c>
    </row>
    <row r="34" spans="1:17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16.29</v>
      </c>
      <c r="E34" s="3">
        <f>IFERROR(INDEX(E51:E500,MATCH($A$34,$C$51:$C$500,0)),"")</f>
        <v>-28.57</v>
      </c>
      <c r="H34" s="3">
        <f>IFERROR(INDEX(D34:G34,COUNT(D34:G34)),"")</f>
        <v>-28.57</v>
      </c>
      <c r="I34" s="3">
        <f t="shared" ref="I34:Q34" si="26">IFERROR(INDEX(I51:I500,MATCH($C$34,$C$51:$C$500,0)),"")</f>
        <v>-0.81</v>
      </c>
      <c r="J34" s="3">
        <f t="shared" si="26"/>
        <v>-1.6</v>
      </c>
      <c r="K34" s="3">
        <f t="shared" si="26"/>
        <v>-0.9</v>
      </c>
      <c r="L34" s="3">
        <f t="shared" si="26"/>
        <v>-182.62</v>
      </c>
      <c r="M34" s="3">
        <f t="shared" si="26"/>
        <v>40.5</v>
      </c>
      <c r="N34" s="3">
        <f t="shared" si="26"/>
        <v>209.47</v>
      </c>
      <c r="O34" s="3">
        <f t="shared" si="26"/>
        <v>35.92</v>
      </c>
      <c r="P34" s="3">
        <f t="shared" si="26"/>
        <v>17.11</v>
      </c>
      <c r="Q34" s="3">
        <f t="shared" si="26"/>
        <v>38.200000000000003</v>
      </c>
    </row>
    <row r="35" spans="1:17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-745.83</v>
      </c>
      <c r="E35" s="3">
        <f>IFERROR(INDEX(E51:E500,MATCH($A$35,$C$51:$C$500,0)),"")</f>
        <v>5.94</v>
      </c>
      <c r="H35" s="3">
        <f>IFERROR(INDEX(D35:G35,COUNT(D35:G35)),"")</f>
        <v>5.94</v>
      </c>
      <c r="I35" s="3">
        <f t="shared" ref="I35:Q35" si="27">IFERROR(INDEX(I51:I500,MATCH($C$35,$C$51:$C$500,0)),"")</f>
        <v>-2.0099999999999998</v>
      </c>
      <c r="J35" s="3">
        <f t="shared" si="27"/>
        <v>3.41</v>
      </c>
      <c r="K35" s="3">
        <f t="shared" si="27"/>
        <v>-1.18</v>
      </c>
      <c r="L35" s="3">
        <f t="shared" si="27"/>
        <v>38268.089999999997</v>
      </c>
      <c r="M35" s="3">
        <f t="shared" si="27"/>
        <v>42.58</v>
      </c>
      <c r="N35" s="3">
        <f t="shared" si="27"/>
        <v>-290.72000000000003</v>
      </c>
      <c r="O35" s="3">
        <f t="shared" si="27"/>
        <v>47.23</v>
      </c>
      <c r="P35" s="3">
        <f t="shared" si="27"/>
        <v>17.989999999999998</v>
      </c>
      <c r="Q35" s="3">
        <f t="shared" si="27"/>
        <v>24.95</v>
      </c>
    </row>
    <row r="36" spans="1:17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620</v>
      </c>
      <c r="E50" t="s">
        <v>621</v>
      </c>
      <c r="F50" t="s">
        <v>622</v>
      </c>
      <c r="G50" t="s">
        <v>623</v>
      </c>
      <c r="H50" t="s">
        <v>624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  <c r="Q50" t="s">
        <v>44</v>
      </c>
    </row>
    <row r="51" spans="2:17" ht="15.5" x14ac:dyDescent="0.35">
      <c r="B51" t="s">
        <v>80</v>
      </c>
      <c r="C51" t="s">
        <v>6</v>
      </c>
      <c r="D51" s="5">
        <v>-156964204</v>
      </c>
      <c r="E51" s="5">
        <v>19719268089</v>
      </c>
      <c r="F51" s="5">
        <v>-485665902</v>
      </c>
      <c r="G51" s="5">
        <v>-83398916063</v>
      </c>
      <c r="I51" s="5">
        <v>-58195374930</v>
      </c>
      <c r="J51" s="5">
        <v>34354878512</v>
      </c>
      <c r="K51" s="5">
        <v>-309993361316</v>
      </c>
      <c r="L51" s="5">
        <v>298410987</v>
      </c>
      <c r="M51" s="5">
        <v>214025744461</v>
      </c>
      <c r="N51" s="5">
        <v>-13422951126</v>
      </c>
      <c r="O51" s="5">
        <v>6846109558</v>
      </c>
      <c r="P51" s="5">
        <v>18023429191</v>
      </c>
      <c r="Q51" s="5">
        <v>7109103458</v>
      </c>
    </row>
    <row r="52" spans="2:17" ht="15.5" x14ac:dyDescent="0.35">
      <c r="C52" t="s">
        <v>82</v>
      </c>
      <c r="N52" s="5">
        <v>-2737133148</v>
      </c>
      <c r="O52" s="5">
        <v>-3506165267</v>
      </c>
      <c r="P52" s="5">
        <v>-2913623513</v>
      </c>
      <c r="Q52" s="5">
        <v>-2578946163</v>
      </c>
    </row>
    <row r="53" spans="2:17" ht="15.5" x14ac:dyDescent="0.35">
      <c r="C53" t="s">
        <v>84</v>
      </c>
      <c r="D53" s="5">
        <v>-156964204</v>
      </c>
      <c r="E53" s="5">
        <v>19719268089</v>
      </c>
      <c r="F53" s="5">
        <v>-485665902</v>
      </c>
      <c r="G53" s="5">
        <v>-83398916063</v>
      </c>
      <c r="I53" s="5">
        <v>-58195374930</v>
      </c>
      <c r="J53" s="5">
        <v>34354878512</v>
      </c>
      <c r="K53" s="5">
        <v>-309993361316</v>
      </c>
      <c r="L53" s="5">
        <v>298410987</v>
      </c>
      <c r="M53" s="5">
        <v>214025744461</v>
      </c>
      <c r="N53" s="5">
        <v>-16160084274</v>
      </c>
      <c r="O53" s="5">
        <v>3339944291</v>
      </c>
      <c r="P53" s="5">
        <v>15109805678</v>
      </c>
      <c r="Q53" s="5">
        <v>4530157295</v>
      </c>
    </row>
    <row r="54" spans="2:17" ht="15.5" x14ac:dyDescent="0.35">
      <c r="C54" t="s">
        <v>625</v>
      </c>
    </row>
    <row r="55" spans="2:17" ht="15.5" x14ac:dyDescent="0.35">
      <c r="C55" t="s">
        <v>626</v>
      </c>
      <c r="D55" s="5">
        <v>-156964204</v>
      </c>
      <c r="E55" s="5">
        <v>19719268089</v>
      </c>
      <c r="F55" s="5">
        <v>-485665902</v>
      </c>
      <c r="G55" s="5">
        <v>-83398916063</v>
      </c>
      <c r="I55" s="5">
        <v>-58195374930</v>
      </c>
      <c r="J55" s="5">
        <v>34354878512</v>
      </c>
      <c r="K55" s="5">
        <v>-309993361316</v>
      </c>
      <c r="L55" s="5">
        <v>298410987</v>
      </c>
      <c r="M55" s="5">
        <v>214025744461</v>
      </c>
      <c r="N55" s="5">
        <v>-16160084274</v>
      </c>
      <c r="O55" s="5">
        <v>3339944291</v>
      </c>
      <c r="P55" s="5">
        <v>15109805678</v>
      </c>
      <c r="Q55" s="5">
        <v>4530157295</v>
      </c>
    </row>
    <row r="56" spans="2:17" ht="15.5" x14ac:dyDescent="0.35">
      <c r="C56" t="s">
        <v>85</v>
      </c>
      <c r="D56" s="5">
        <v>529288173</v>
      </c>
      <c r="E56" s="5">
        <v>-6077254486</v>
      </c>
      <c r="F56" s="5">
        <v>-6504527919</v>
      </c>
      <c r="G56" s="5">
        <v>-68733890596</v>
      </c>
      <c r="I56" s="5">
        <v>-104132425494</v>
      </c>
      <c r="J56" s="5">
        <v>-124404643511</v>
      </c>
      <c r="K56" s="5">
        <v>-104089837077</v>
      </c>
      <c r="L56" s="5">
        <v>-49741039827</v>
      </c>
      <c r="M56" s="5">
        <v>-52497636683</v>
      </c>
      <c r="N56" s="5">
        <v>-19756416352</v>
      </c>
      <c r="O56" s="5">
        <v>-6931750968</v>
      </c>
      <c r="P56" s="5">
        <v>-5773452597</v>
      </c>
      <c r="Q56" s="5">
        <v>-5414273083</v>
      </c>
    </row>
    <row r="57" spans="2:17" ht="15.5" x14ac:dyDescent="0.35">
      <c r="C57" t="s">
        <v>252</v>
      </c>
      <c r="M57" s="5">
        <v>-52497636683</v>
      </c>
      <c r="N57" s="5">
        <v>-19756416352</v>
      </c>
      <c r="O57" s="5">
        <v>-6931750968</v>
      </c>
      <c r="P57" s="5">
        <v>-5773452597</v>
      </c>
      <c r="Q57" s="5">
        <v>-5414273083</v>
      </c>
    </row>
    <row r="58" spans="2:17" ht="15.5" x14ac:dyDescent="0.35">
      <c r="C58" t="s">
        <v>386</v>
      </c>
      <c r="L58" s="5">
        <v>-785909390</v>
      </c>
    </row>
    <row r="59" spans="2:17" ht="15.5" x14ac:dyDescent="0.35">
      <c r="C59" t="s">
        <v>387</v>
      </c>
      <c r="D59" s="5">
        <v>2109696962</v>
      </c>
      <c r="E59" s="5">
        <v>-6102896008</v>
      </c>
      <c r="F59" s="5">
        <v>-6438977646</v>
      </c>
      <c r="G59" s="5">
        <v>-13770980800</v>
      </c>
      <c r="I59" s="5">
        <v>-36369146446</v>
      </c>
      <c r="J59" s="5">
        <v>-48736136439</v>
      </c>
      <c r="K59" s="5">
        <v>-76142792598</v>
      </c>
      <c r="L59" s="5">
        <v>-50502250010</v>
      </c>
    </row>
    <row r="60" spans="2:17" ht="15.5" x14ac:dyDescent="0.35">
      <c r="C60" t="s">
        <v>81</v>
      </c>
      <c r="D60" s="5">
        <v>9179676806</v>
      </c>
      <c r="E60" s="5">
        <v>-18122051088</v>
      </c>
      <c r="F60" s="5">
        <v>3044852454</v>
      </c>
      <c r="G60" s="5">
        <v>100509461602</v>
      </c>
      <c r="M60" s="5">
        <v>75368778355</v>
      </c>
      <c r="N60" s="5">
        <v>23032448903</v>
      </c>
      <c r="O60" s="5">
        <v>2469901160</v>
      </c>
      <c r="P60" s="5">
        <v>220803718</v>
      </c>
      <c r="Q60" s="5">
        <v>2376168414</v>
      </c>
    </row>
    <row r="61" spans="2:17" ht="15.5" x14ac:dyDescent="0.35">
      <c r="C61" t="s">
        <v>94</v>
      </c>
      <c r="D61" s="5">
        <v>372323969</v>
      </c>
      <c r="E61" s="5">
        <v>13642013603</v>
      </c>
      <c r="F61" s="5">
        <v>-6990193821</v>
      </c>
      <c r="G61" s="5">
        <v>-152132806659</v>
      </c>
      <c r="I61" s="5">
        <v>-162327800424</v>
      </c>
      <c r="J61" s="5">
        <v>-90049764999</v>
      </c>
      <c r="K61" s="5">
        <v>-414083198393</v>
      </c>
      <c r="L61" s="5">
        <v>-49442628840</v>
      </c>
      <c r="M61" s="5">
        <v>161528107778</v>
      </c>
      <c r="N61" s="5">
        <v>-35916500626</v>
      </c>
      <c r="O61" s="5">
        <v>-3591806677</v>
      </c>
      <c r="P61" s="5">
        <v>9336353081</v>
      </c>
      <c r="Q61" s="5">
        <v>-884115788</v>
      </c>
    </row>
    <row r="62" spans="2:17" ht="15.5" x14ac:dyDescent="0.35">
      <c r="C62" t="s">
        <v>95</v>
      </c>
      <c r="D62" s="5">
        <v>9042857992</v>
      </c>
      <c r="E62" s="5">
        <v>-18266910575</v>
      </c>
      <c r="F62" s="5">
        <v>3037436390</v>
      </c>
      <c r="G62" s="5">
        <v>100486298628</v>
      </c>
      <c r="I62" s="5">
        <v>-171646059</v>
      </c>
      <c r="J62" s="5">
        <v>-1643315489</v>
      </c>
      <c r="K62" s="5">
        <v>-6667328795</v>
      </c>
      <c r="L62" s="5">
        <v>-4822029400</v>
      </c>
      <c r="M62" s="5">
        <v>75368778355</v>
      </c>
      <c r="N62" s="5">
        <v>91335647404</v>
      </c>
      <c r="O62" s="5">
        <v>12956736504</v>
      </c>
      <c r="P62" s="5">
        <v>10202508920</v>
      </c>
      <c r="Q62" s="5">
        <v>5562956935</v>
      </c>
    </row>
    <row r="63" spans="2:17" ht="15.5" x14ac:dyDescent="0.35">
      <c r="C63" t="s">
        <v>432</v>
      </c>
    </row>
    <row r="64" spans="2:17" ht="15.5" x14ac:dyDescent="0.35">
      <c r="C64" t="s">
        <v>253</v>
      </c>
      <c r="N64" s="5">
        <v>10328437570</v>
      </c>
      <c r="O64" s="5">
        <v>10486835344</v>
      </c>
      <c r="P64" s="5">
        <v>9981705202</v>
      </c>
      <c r="Q64" s="5">
        <v>3186788521</v>
      </c>
    </row>
    <row r="65" spans="3:17" ht="15.5" x14ac:dyDescent="0.35">
      <c r="C65" t="s">
        <v>627</v>
      </c>
      <c r="N65" s="5">
        <v>57974760931</v>
      </c>
    </row>
    <row r="66" spans="3:17" ht="15.5" x14ac:dyDescent="0.35">
      <c r="C66" t="s">
        <v>431</v>
      </c>
    </row>
    <row r="67" spans="3:17" ht="15.5" x14ac:dyDescent="0.35">
      <c r="C67" t="s">
        <v>27</v>
      </c>
      <c r="D67" s="5">
        <v>-136818814</v>
      </c>
      <c r="E67" s="5">
        <v>-144859487</v>
      </c>
      <c r="F67" s="5">
        <v>-7416064</v>
      </c>
      <c r="G67" s="5">
        <v>-23162974</v>
      </c>
      <c r="I67" s="5">
        <v>-171646059</v>
      </c>
      <c r="J67" s="5">
        <v>-1643315489</v>
      </c>
      <c r="K67" s="5">
        <v>-6667328795</v>
      </c>
      <c r="L67" s="5">
        <v>-4822029400</v>
      </c>
    </row>
    <row r="68" spans="3:17" ht="15.5" x14ac:dyDescent="0.35">
      <c r="C68" t="s">
        <v>96</v>
      </c>
      <c r="D68" s="5">
        <v>9042857992</v>
      </c>
      <c r="E68" s="5">
        <v>-18266910575</v>
      </c>
      <c r="F68" s="5">
        <v>3037436390</v>
      </c>
      <c r="G68" s="5">
        <v>100486298628</v>
      </c>
      <c r="I68" s="5">
        <v>-171646059</v>
      </c>
      <c r="J68" s="5">
        <v>-1643315489</v>
      </c>
      <c r="K68" s="5">
        <v>-6667328795</v>
      </c>
      <c r="L68" s="5">
        <v>-4822029400</v>
      </c>
      <c r="M68" s="5">
        <v>75368778355</v>
      </c>
      <c r="N68" s="5">
        <v>91335647404</v>
      </c>
      <c r="O68" s="5">
        <v>12956736504</v>
      </c>
      <c r="P68" s="5">
        <v>10202508920</v>
      </c>
      <c r="Q68" s="5">
        <v>5562956935</v>
      </c>
    </row>
    <row r="69" spans="3:17" ht="15.5" x14ac:dyDescent="0.35">
      <c r="C69" t="s">
        <v>29</v>
      </c>
      <c r="D69" s="5">
        <v>9415181961</v>
      </c>
      <c r="E69" s="5">
        <v>-4624896972</v>
      </c>
      <c r="F69" s="5">
        <v>-3952757431</v>
      </c>
      <c r="G69" s="5">
        <v>-51646508031</v>
      </c>
      <c r="I69" s="5">
        <v>-162499446483</v>
      </c>
      <c r="J69" s="5">
        <v>-91693080488</v>
      </c>
      <c r="K69" s="5">
        <v>-420750527188</v>
      </c>
      <c r="L69" s="5">
        <v>-54264658240</v>
      </c>
      <c r="M69" s="5">
        <v>236896886133</v>
      </c>
      <c r="N69" s="5">
        <v>55419146778</v>
      </c>
      <c r="O69" s="5">
        <v>9364929827</v>
      </c>
      <c r="P69" s="5">
        <v>19538862001</v>
      </c>
      <c r="Q69" s="5">
        <v>4678841147</v>
      </c>
    </row>
    <row r="70" spans="3:17" ht="15.5" x14ac:dyDescent="0.35">
      <c r="C70" t="s">
        <v>28</v>
      </c>
      <c r="G70" s="5">
        <v>7717542990</v>
      </c>
      <c r="I70" s="5">
        <v>7717542990</v>
      </c>
      <c r="J70" s="5">
        <v>9418871788</v>
      </c>
      <c r="K70" s="5">
        <v>1974273936</v>
      </c>
      <c r="L70" s="5">
        <v>-6600396754</v>
      </c>
      <c r="M70" s="5">
        <v>-11916083688</v>
      </c>
      <c r="N70" s="5">
        <v>-36847320153</v>
      </c>
      <c r="O70" s="5">
        <v>-330611846</v>
      </c>
      <c r="P70" s="5">
        <v>-585745307</v>
      </c>
      <c r="Q70" s="5">
        <v>-30386359</v>
      </c>
    </row>
    <row r="71" spans="3:17" ht="15.5" x14ac:dyDescent="0.35">
      <c r="C71" t="s">
        <v>97</v>
      </c>
      <c r="M71" s="5">
        <v>-5765723298</v>
      </c>
      <c r="N71" s="5">
        <v>-32176725023</v>
      </c>
      <c r="O71" s="5">
        <v>-43554144</v>
      </c>
      <c r="P71" s="5">
        <v>-93593513</v>
      </c>
      <c r="Q71" s="5">
        <v>-31255454</v>
      </c>
    </row>
    <row r="72" spans="3:17" ht="15.5" x14ac:dyDescent="0.35">
      <c r="C72" t="s">
        <v>98</v>
      </c>
      <c r="M72" s="5">
        <v>-6150360390</v>
      </c>
      <c r="N72" s="5">
        <v>-4670595130</v>
      </c>
      <c r="O72" s="5">
        <v>-287057702</v>
      </c>
      <c r="P72" s="5">
        <v>-492151794</v>
      </c>
      <c r="Q72" s="5">
        <v>869095</v>
      </c>
    </row>
    <row r="73" spans="3:17" ht="15.5" x14ac:dyDescent="0.35">
      <c r="C73" t="s">
        <v>628</v>
      </c>
    </row>
    <row r="74" spans="3:17" ht="15.5" x14ac:dyDescent="0.35">
      <c r="C74" t="s">
        <v>99</v>
      </c>
      <c r="G74" s="5">
        <v>7717542990</v>
      </c>
      <c r="I74" s="5">
        <v>7717542990</v>
      </c>
      <c r="J74" s="5">
        <v>9418871788</v>
      </c>
      <c r="K74" s="5">
        <v>1974273936</v>
      </c>
      <c r="L74" s="5">
        <v>-6600396754</v>
      </c>
      <c r="M74" s="5">
        <v>-11916083688</v>
      </c>
      <c r="N74" s="5">
        <v>-36847320153</v>
      </c>
      <c r="O74" s="5">
        <v>-330611846</v>
      </c>
      <c r="P74" s="5">
        <v>-585745307</v>
      </c>
      <c r="Q74" s="5">
        <v>-30386359</v>
      </c>
    </row>
    <row r="75" spans="3:17" ht="15.5" x14ac:dyDescent="0.35">
      <c r="C75" t="s">
        <v>254</v>
      </c>
      <c r="D75" s="5">
        <v>9415181961</v>
      </c>
      <c r="E75" s="5">
        <v>-4624896972</v>
      </c>
      <c r="F75" s="5">
        <v>-3952757431</v>
      </c>
      <c r="G75" s="5">
        <v>-43928965041</v>
      </c>
      <c r="I75" s="5">
        <v>-154781903493</v>
      </c>
      <c r="J75" s="5">
        <v>-82274208700</v>
      </c>
      <c r="K75" s="5">
        <v>-418776253252</v>
      </c>
      <c r="L75" s="5">
        <v>-60865054994</v>
      </c>
      <c r="M75" s="5">
        <v>224980802445</v>
      </c>
      <c r="N75" s="5">
        <v>18571826625</v>
      </c>
      <c r="O75" s="5">
        <v>9034317981</v>
      </c>
      <c r="P75" s="5">
        <v>18953116694</v>
      </c>
      <c r="Q75" s="5">
        <v>4648454788</v>
      </c>
    </row>
    <row r="76" spans="3:17" ht="15.5" x14ac:dyDescent="0.35">
      <c r="C76" t="s">
        <v>629</v>
      </c>
    </row>
    <row r="77" spans="3:17" ht="15.5" x14ac:dyDescent="0.35">
      <c r="C77" t="s">
        <v>255</v>
      </c>
    </row>
    <row r="78" spans="3:17" ht="15.5" x14ac:dyDescent="0.35">
      <c r="C78" t="s">
        <v>100</v>
      </c>
      <c r="D78" s="5">
        <v>9415181961</v>
      </c>
      <c r="E78" s="5">
        <v>-4624896972</v>
      </c>
      <c r="F78" s="5">
        <v>-3952757431</v>
      </c>
      <c r="G78" s="5">
        <v>-43928965041</v>
      </c>
      <c r="I78" s="5">
        <v>-154781903493</v>
      </c>
      <c r="J78" s="5">
        <v>-82274208700</v>
      </c>
      <c r="K78" s="5">
        <v>-418776253252</v>
      </c>
      <c r="L78" s="5">
        <v>-60865054994</v>
      </c>
      <c r="M78" s="5">
        <v>224980802445</v>
      </c>
      <c r="N78" s="5">
        <v>18571826625</v>
      </c>
      <c r="O78" s="5">
        <v>9034317981</v>
      </c>
      <c r="P78" s="5">
        <v>18953116694</v>
      </c>
      <c r="Q78" s="5">
        <v>4648454788</v>
      </c>
    </row>
    <row r="79" spans="3:17" ht="15.5" x14ac:dyDescent="0.35">
      <c r="C79" t="s">
        <v>101</v>
      </c>
      <c r="G79" s="5">
        <v>2346275291</v>
      </c>
      <c r="I79" s="5">
        <v>2346275291</v>
      </c>
      <c r="J79" s="5">
        <v>-138019514</v>
      </c>
      <c r="K79" s="5">
        <v>-69631047</v>
      </c>
      <c r="L79" s="5">
        <v>9931766743</v>
      </c>
      <c r="M79" s="5">
        <v>-413795417</v>
      </c>
      <c r="N79" s="5">
        <v>-10040014921</v>
      </c>
      <c r="O79" s="5">
        <v>-463633192</v>
      </c>
      <c r="P79" s="5">
        <v>156761552</v>
      </c>
      <c r="Q79" s="5">
        <v>-2210339286</v>
      </c>
    </row>
    <row r="80" spans="3:17" ht="15.5" x14ac:dyDescent="0.35">
      <c r="C80" t="s">
        <v>103</v>
      </c>
      <c r="D80" s="5">
        <v>9415181961</v>
      </c>
      <c r="E80" s="5">
        <v>-4624896972</v>
      </c>
      <c r="F80" s="5">
        <v>-3952757431</v>
      </c>
      <c r="G80" s="5">
        <v>-41582689750</v>
      </c>
      <c r="I80" s="5">
        <v>-152435628202</v>
      </c>
      <c r="J80" s="5">
        <v>-82412228214</v>
      </c>
      <c r="K80" s="5">
        <v>-418845884299</v>
      </c>
      <c r="L80" s="5">
        <v>-50933288251</v>
      </c>
      <c r="M80" s="5">
        <v>224567007028</v>
      </c>
      <c r="N80" s="5">
        <v>8531811704</v>
      </c>
      <c r="O80" s="5">
        <v>8570684789</v>
      </c>
      <c r="P80" s="5">
        <v>19109878246</v>
      </c>
      <c r="Q80" s="5">
        <v>2438115502</v>
      </c>
    </row>
    <row r="81" spans="2:17" ht="15.5" x14ac:dyDescent="0.35">
      <c r="C81" t="s">
        <v>104</v>
      </c>
      <c r="D81" s="5">
        <v>9415181961</v>
      </c>
      <c r="E81" s="5">
        <v>-4624896972</v>
      </c>
      <c r="F81" s="5">
        <v>-3952757431</v>
      </c>
      <c r="G81" s="5">
        <v>-43928965042</v>
      </c>
      <c r="I81" s="5">
        <v>-154781903493</v>
      </c>
      <c r="J81" s="5">
        <v>-82274208700</v>
      </c>
      <c r="K81" s="5">
        <v>-418776253252</v>
      </c>
      <c r="L81" s="5">
        <v>-60865054994</v>
      </c>
      <c r="M81" s="5">
        <v>224980802445</v>
      </c>
      <c r="N81" s="5">
        <v>18571826625</v>
      </c>
      <c r="O81" s="5">
        <v>9034317981</v>
      </c>
      <c r="P81" s="5">
        <v>18953116694</v>
      </c>
      <c r="Q81" s="5">
        <v>4648454788</v>
      </c>
    </row>
    <row r="82" spans="2:17" ht="15.5" x14ac:dyDescent="0.35">
      <c r="C82" t="s">
        <v>8</v>
      </c>
      <c r="D82" s="5">
        <v>7184703185</v>
      </c>
      <c r="E82" s="5">
        <v>-4088175642</v>
      </c>
      <c r="F82" s="5">
        <v>-4076883961</v>
      </c>
      <c r="G82" s="5">
        <v>-32263093390</v>
      </c>
      <c r="I82" s="5">
        <v>-141528843661</v>
      </c>
      <c r="J82" s="5">
        <v>-73247469262</v>
      </c>
      <c r="K82" s="5">
        <v>-405764716187</v>
      </c>
      <c r="L82" s="5">
        <v>-52609525860</v>
      </c>
      <c r="M82" s="5">
        <v>224563845321</v>
      </c>
      <c r="N82" s="5">
        <v>8589429804</v>
      </c>
      <c r="O82" s="5">
        <v>8533712430</v>
      </c>
      <c r="P82" s="5">
        <v>19101987487</v>
      </c>
      <c r="Q82" s="5">
        <v>2434383320</v>
      </c>
    </row>
    <row r="83" spans="2:17" ht="15.5" x14ac:dyDescent="0.35">
      <c r="C83" t="s">
        <v>105</v>
      </c>
      <c r="D83" s="5">
        <v>2230478776</v>
      </c>
      <c r="E83" s="5">
        <v>-536721330</v>
      </c>
      <c r="F83" s="5">
        <v>124126530</v>
      </c>
      <c r="G83" s="5">
        <v>-9319596362</v>
      </c>
      <c r="I83" s="5">
        <v>-10906784542</v>
      </c>
      <c r="J83" s="5">
        <v>-9164758952</v>
      </c>
      <c r="K83" s="5">
        <v>-13081168112</v>
      </c>
      <c r="L83" s="5">
        <v>1676237609</v>
      </c>
      <c r="M83" s="5">
        <v>3161707</v>
      </c>
      <c r="N83" s="5">
        <v>-57618100</v>
      </c>
      <c r="O83" s="5">
        <v>36972359</v>
      </c>
      <c r="P83" s="5">
        <v>7890759</v>
      </c>
      <c r="Q83" s="5">
        <v>3732182</v>
      </c>
    </row>
    <row r="84" spans="2:17" ht="15.5" x14ac:dyDescent="0.35">
      <c r="C84" t="s">
        <v>106</v>
      </c>
      <c r="D84" s="5">
        <v>9415181961</v>
      </c>
      <c r="E84" s="5">
        <v>-4624896972</v>
      </c>
      <c r="F84" s="5">
        <v>-3952757431</v>
      </c>
      <c r="G84" s="5">
        <v>-43928965042</v>
      </c>
      <c r="I84" s="5">
        <v>-154781903493</v>
      </c>
      <c r="J84" s="5">
        <v>-82274208700</v>
      </c>
      <c r="K84" s="5">
        <v>-418776253252</v>
      </c>
      <c r="L84" s="5">
        <v>-60865054994</v>
      </c>
      <c r="M84" s="5">
        <v>224980802445</v>
      </c>
      <c r="N84" s="5">
        <v>18571826625</v>
      </c>
      <c r="O84" s="5">
        <v>9034317981</v>
      </c>
      <c r="P84" s="5">
        <v>18953116694</v>
      </c>
      <c r="Q84" s="5">
        <v>4648454788</v>
      </c>
    </row>
    <row r="85" spans="2:17" ht="15.5" x14ac:dyDescent="0.35">
      <c r="C85" t="s">
        <v>107</v>
      </c>
      <c r="D85" s="5">
        <v>9415181961</v>
      </c>
      <c r="E85" s="5">
        <v>-4624896972</v>
      </c>
      <c r="F85" s="5">
        <v>-3952757431</v>
      </c>
      <c r="G85" s="5">
        <v>-41582689752</v>
      </c>
      <c r="I85" s="5">
        <v>-152435628203</v>
      </c>
      <c r="J85" s="5">
        <v>-82412228214</v>
      </c>
      <c r="K85" s="5">
        <v>-418845884299</v>
      </c>
      <c r="L85" s="5">
        <v>-50933288251</v>
      </c>
      <c r="M85" s="5">
        <v>224567007028</v>
      </c>
      <c r="N85" s="5">
        <v>8531811704</v>
      </c>
      <c r="O85" s="5">
        <v>8570684789</v>
      </c>
      <c r="P85" s="5">
        <v>19109878246</v>
      </c>
      <c r="Q85" s="5">
        <v>2438115502</v>
      </c>
    </row>
    <row r="86" spans="2:17" ht="15.5" x14ac:dyDescent="0.35">
      <c r="C86" t="s">
        <v>108</v>
      </c>
      <c r="D86" s="5">
        <v>9415181961</v>
      </c>
      <c r="E86" s="5">
        <v>-4624896972</v>
      </c>
      <c r="F86" s="5">
        <v>-3952757431</v>
      </c>
      <c r="G86" s="5">
        <v>-41582689752</v>
      </c>
      <c r="I86" s="5">
        <v>-152435628203</v>
      </c>
      <c r="J86" s="5">
        <v>-82412228214</v>
      </c>
      <c r="K86" s="5">
        <v>-418845884299</v>
      </c>
      <c r="L86" s="5">
        <v>-50933288251</v>
      </c>
      <c r="M86" s="5">
        <v>224567007028</v>
      </c>
      <c r="N86" s="5">
        <v>8531811704</v>
      </c>
      <c r="O86" s="5">
        <v>8570684789</v>
      </c>
      <c r="P86" s="5">
        <v>19109878246</v>
      </c>
      <c r="Q86" s="5">
        <v>2438115502</v>
      </c>
    </row>
    <row r="88" spans="2:17" ht="15.5" x14ac:dyDescent="0.35">
      <c r="B88" t="s">
        <v>109</v>
      </c>
      <c r="C88" t="s">
        <v>110</v>
      </c>
    </row>
    <row r="89" spans="2:17" ht="15.5" x14ac:dyDescent="0.35">
      <c r="C89" t="s">
        <v>437</v>
      </c>
    </row>
    <row r="90" spans="2:17" ht="15.5" x14ac:dyDescent="0.35">
      <c r="C90" t="s">
        <v>20</v>
      </c>
      <c r="D90" s="5">
        <v>40129233377</v>
      </c>
      <c r="E90" s="5">
        <v>69725249750</v>
      </c>
      <c r="F90" s="5">
        <v>79224291581</v>
      </c>
      <c r="G90" s="5">
        <v>96638740893</v>
      </c>
      <c r="I90" s="5">
        <v>96638740893</v>
      </c>
      <c r="J90" s="5">
        <v>21320299746</v>
      </c>
      <c r="K90" s="5">
        <v>23919934207</v>
      </c>
      <c r="L90" s="5">
        <v>45509380257</v>
      </c>
      <c r="M90" s="5">
        <v>74813781448</v>
      </c>
      <c r="N90" s="5">
        <v>186809973191</v>
      </c>
      <c r="O90" s="5">
        <v>2068524730</v>
      </c>
      <c r="P90" s="5">
        <v>20386020474</v>
      </c>
      <c r="Q90" s="5">
        <v>13430885065</v>
      </c>
    </row>
    <row r="91" spans="2:17" ht="15.5" x14ac:dyDescent="0.35">
      <c r="C91" t="s">
        <v>388</v>
      </c>
      <c r="D91" s="5">
        <v>92152926766</v>
      </c>
      <c r="E91" s="5">
        <v>91064403988</v>
      </c>
      <c r="F91" s="5">
        <v>92970340920</v>
      </c>
      <c r="G91" s="5">
        <v>99182624966</v>
      </c>
      <c r="I91" s="5">
        <v>99182624966</v>
      </c>
      <c r="J91" s="5">
        <v>172985733543</v>
      </c>
      <c r="K91" s="5">
        <v>211527481394</v>
      </c>
      <c r="L91" s="5">
        <v>559816923904</v>
      </c>
      <c r="M91" s="5">
        <v>607655357388</v>
      </c>
      <c r="N91" s="5">
        <v>135195282539</v>
      </c>
      <c r="O91" s="5">
        <v>55082517896</v>
      </c>
      <c r="P91" s="5">
        <v>68638006425</v>
      </c>
      <c r="Q91" s="5">
        <v>72633590315</v>
      </c>
    </row>
    <row r="92" spans="2:17" ht="15.5" x14ac:dyDescent="0.35">
      <c r="C92" t="s">
        <v>389</v>
      </c>
      <c r="K92" s="5">
        <v>10800000000</v>
      </c>
      <c r="L92" s="5">
        <v>11343416669</v>
      </c>
      <c r="M92" s="5">
        <v>1293651036</v>
      </c>
      <c r="N92" s="5">
        <v>6955430648</v>
      </c>
      <c r="O92" s="5">
        <v>6346585884</v>
      </c>
      <c r="P92" s="5">
        <v>5867810628</v>
      </c>
      <c r="Q92" s="5">
        <v>5531877866</v>
      </c>
    </row>
    <row r="93" spans="2:17" ht="15.5" x14ac:dyDescent="0.35">
      <c r="C93" t="s">
        <v>630</v>
      </c>
      <c r="D93" s="5">
        <v>92152926766</v>
      </c>
      <c r="E93" s="5">
        <v>91064403988</v>
      </c>
      <c r="F93" s="5">
        <v>92970340920</v>
      </c>
      <c r="G93" s="5">
        <v>99182624966</v>
      </c>
      <c r="I93" s="5">
        <v>99182624966</v>
      </c>
      <c r="K93" s="5">
        <v>11404631200</v>
      </c>
      <c r="L93" s="5">
        <v>548473507235</v>
      </c>
      <c r="M93" s="5">
        <v>606361706352</v>
      </c>
      <c r="N93" s="5">
        <v>128239851891</v>
      </c>
      <c r="O93" s="5">
        <v>48735932012</v>
      </c>
      <c r="P93" s="5">
        <v>62770195797</v>
      </c>
      <c r="Q93" s="5">
        <v>66553207449</v>
      </c>
    </row>
    <row r="94" spans="2:17" ht="15.5" x14ac:dyDescent="0.35">
      <c r="C94" t="s">
        <v>81</v>
      </c>
      <c r="D94" s="5">
        <v>28648782221</v>
      </c>
      <c r="E94" s="5">
        <v>27981618412</v>
      </c>
      <c r="F94" s="5">
        <v>28054202211</v>
      </c>
      <c r="G94" s="5">
        <v>26558300594</v>
      </c>
      <c r="I94" s="5">
        <v>26558300594</v>
      </c>
      <c r="J94" s="5">
        <v>24244365994</v>
      </c>
      <c r="K94" s="5">
        <v>24334246138</v>
      </c>
      <c r="L94" s="5">
        <v>23388694398</v>
      </c>
      <c r="M94" s="5">
        <v>-13469040669</v>
      </c>
      <c r="N94" s="5">
        <v>-9369225173</v>
      </c>
      <c r="O94" s="5">
        <v>529376383</v>
      </c>
      <c r="P94" s="5">
        <v>-686326224</v>
      </c>
      <c r="Q94" s="5">
        <v>-843087776</v>
      </c>
    </row>
    <row r="95" spans="2:17" ht="15.5" x14ac:dyDescent="0.35">
      <c r="C95" t="s">
        <v>438</v>
      </c>
      <c r="D95" s="5">
        <v>92152926766</v>
      </c>
      <c r="E95" s="5">
        <v>91064403988</v>
      </c>
      <c r="F95" s="5">
        <v>92970340920</v>
      </c>
      <c r="G95" s="5">
        <v>99182624966</v>
      </c>
      <c r="I95" s="5">
        <v>99182624966</v>
      </c>
      <c r="J95" s="5">
        <v>172985733543</v>
      </c>
      <c r="K95" s="5">
        <v>211527481394</v>
      </c>
      <c r="L95" s="5">
        <v>559816923904</v>
      </c>
      <c r="M95" s="5">
        <v>607655357388</v>
      </c>
      <c r="N95" s="5">
        <v>135195282539</v>
      </c>
      <c r="O95" s="5">
        <v>55082517896</v>
      </c>
      <c r="P95" s="5">
        <v>68638006425</v>
      </c>
      <c r="Q95" s="5">
        <v>72633590315</v>
      </c>
    </row>
    <row r="96" spans="2:17" ht="15.5" x14ac:dyDescent="0.35">
      <c r="C96" t="s">
        <v>258</v>
      </c>
      <c r="J96" s="5">
        <v>153528840565</v>
      </c>
      <c r="K96" s="5">
        <v>203471428657</v>
      </c>
      <c r="L96" s="5">
        <v>287796056804</v>
      </c>
      <c r="M96" s="5">
        <v>178090147936</v>
      </c>
      <c r="N96" s="5">
        <v>12723797848</v>
      </c>
    </row>
    <row r="97" spans="3:17" ht="15.5" x14ac:dyDescent="0.35">
      <c r="C97" t="s">
        <v>123</v>
      </c>
    </row>
    <row r="98" spans="3:17" ht="15.5" x14ac:dyDescent="0.35">
      <c r="C98" t="s">
        <v>122</v>
      </c>
    </row>
    <row r="99" spans="3:17" ht="15.5" x14ac:dyDescent="0.35">
      <c r="C99" t="s">
        <v>279</v>
      </c>
      <c r="J99" s="5">
        <v>153528840565</v>
      </c>
      <c r="K99" s="5">
        <v>203471428657</v>
      </c>
      <c r="L99" s="5">
        <v>287796056804</v>
      </c>
      <c r="M99" s="5">
        <v>178090147936</v>
      </c>
      <c r="N99" s="5">
        <v>12723797848</v>
      </c>
    </row>
    <row r="100" spans="3:17" ht="15.5" x14ac:dyDescent="0.35">
      <c r="C100" t="s">
        <v>631</v>
      </c>
      <c r="D100" s="5">
        <v>115451043864</v>
      </c>
      <c r="E100" s="5">
        <v>95658739423</v>
      </c>
      <c r="F100" s="5">
        <v>88539072067</v>
      </c>
      <c r="G100" s="5">
        <v>66754747269</v>
      </c>
      <c r="I100" s="5">
        <v>66754747269</v>
      </c>
      <c r="K100" s="5">
        <v>758153457</v>
      </c>
      <c r="L100" s="5">
        <v>315156991</v>
      </c>
      <c r="N100" s="5">
        <v>425009957</v>
      </c>
    </row>
    <row r="101" spans="3:17" ht="15.5" x14ac:dyDescent="0.35">
      <c r="C101" t="s">
        <v>632</v>
      </c>
      <c r="D101" s="5">
        <v>115451043864</v>
      </c>
      <c r="E101" s="5">
        <v>95658739423</v>
      </c>
      <c r="F101" s="5">
        <v>88539072067</v>
      </c>
      <c r="G101" s="5">
        <v>66754747269</v>
      </c>
      <c r="I101" s="5">
        <v>66754747269</v>
      </c>
      <c r="K101" s="5">
        <v>758153457</v>
      </c>
      <c r="L101" s="5">
        <v>315156991</v>
      </c>
      <c r="N101" s="5">
        <v>425009957</v>
      </c>
    </row>
    <row r="102" spans="3:17" ht="15.5" x14ac:dyDescent="0.35">
      <c r="C102" t="s">
        <v>395</v>
      </c>
      <c r="M102" s="5">
        <v>3531395180</v>
      </c>
      <c r="N102" s="5">
        <v>905470259</v>
      </c>
      <c r="O102" s="5">
        <v>624025294</v>
      </c>
      <c r="P102" s="5">
        <v>635576490</v>
      </c>
      <c r="Q102" s="5">
        <v>1031765898</v>
      </c>
    </row>
    <row r="103" spans="3:17" ht="15.5" x14ac:dyDescent="0.35">
      <c r="C103" t="s">
        <v>396</v>
      </c>
      <c r="M103" s="5">
        <v>3531395180</v>
      </c>
      <c r="N103" s="5">
        <v>905470259</v>
      </c>
      <c r="O103" s="5">
        <v>624025294</v>
      </c>
      <c r="P103" s="5">
        <v>635576490</v>
      </c>
      <c r="Q103" s="5">
        <v>1031765898</v>
      </c>
    </row>
    <row r="104" spans="3:17" ht="15.5" x14ac:dyDescent="0.35">
      <c r="C104" t="s">
        <v>397</v>
      </c>
      <c r="M104" s="5">
        <v>30333756</v>
      </c>
      <c r="N104" s="5">
        <v>2660760262</v>
      </c>
      <c r="O104" s="5">
        <v>7073477279</v>
      </c>
      <c r="P104" s="5">
        <v>7558154567</v>
      </c>
      <c r="Q104" s="5">
        <v>899859416</v>
      </c>
    </row>
    <row r="105" spans="3:17" ht="15.5" x14ac:dyDescent="0.35">
      <c r="C105" t="s">
        <v>439</v>
      </c>
      <c r="M105" s="5">
        <v>30333756</v>
      </c>
      <c r="N105" s="5">
        <v>2660760262</v>
      </c>
      <c r="O105" s="5">
        <v>7073477279</v>
      </c>
      <c r="P105" s="5">
        <v>7558154567</v>
      </c>
      <c r="Q105" s="5">
        <v>899859416</v>
      </c>
    </row>
    <row r="106" spans="3:17" ht="15.5" x14ac:dyDescent="0.35">
      <c r="C106" t="s">
        <v>633</v>
      </c>
      <c r="K106" s="5">
        <v>9598443954</v>
      </c>
      <c r="L106" s="5">
        <v>279163900210</v>
      </c>
    </row>
    <row r="107" spans="3:17" ht="15.5" x14ac:dyDescent="0.35">
      <c r="C107" t="s">
        <v>440</v>
      </c>
      <c r="D107" s="5">
        <v>28867854416</v>
      </c>
      <c r="N107" s="5">
        <v>9829205</v>
      </c>
      <c r="O107" s="5">
        <v>181210046</v>
      </c>
      <c r="P107" s="5">
        <v>232399812</v>
      </c>
      <c r="Q107" s="5">
        <v>176198570</v>
      </c>
    </row>
    <row r="108" spans="3:17" ht="15.5" x14ac:dyDescent="0.35">
      <c r="C108" t="s">
        <v>441</v>
      </c>
      <c r="D108" s="5">
        <v>285458699783</v>
      </c>
      <c r="E108" s="5">
        <v>263589495770</v>
      </c>
      <c r="F108" s="5">
        <v>338972647067</v>
      </c>
      <c r="G108" s="5">
        <v>329824220431</v>
      </c>
      <c r="I108" s="5">
        <v>329824220431</v>
      </c>
      <c r="J108" s="5">
        <v>350604943635</v>
      </c>
      <c r="K108" s="5">
        <v>487866884467</v>
      </c>
      <c r="L108" s="5">
        <v>1201313012825</v>
      </c>
      <c r="M108" s="5">
        <v>876457868396</v>
      </c>
      <c r="N108" s="5">
        <v>552007561840</v>
      </c>
      <c r="O108" s="5">
        <v>58782177676</v>
      </c>
      <c r="P108" s="5">
        <v>90439143933</v>
      </c>
      <c r="Q108" s="5">
        <v>87879656330</v>
      </c>
    </row>
    <row r="109" spans="3:17" ht="15.5" x14ac:dyDescent="0.35">
      <c r="C109" t="s">
        <v>442</v>
      </c>
    </row>
    <row r="110" spans="3:17" ht="15.5" x14ac:dyDescent="0.35">
      <c r="C110" t="s">
        <v>577</v>
      </c>
      <c r="N110" s="5">
        <v>17279862694</v>
      </c>
    </row>
    <row r="111" spans="3:17" ht="15.5" x14ac:dyDescent="0.35">
      <c r="C111" t="s">
        <v>111</v>
      </c>
      <c r="D111" s="5">
        <v>39470049148</v>
      </c>
      <c r="E111" s="5">
        <v>42808228405</v>
      </c>
      <c r="F111" s="5">
        <v>40690392238</v>
      </c>
      <c r="G111" s="5">
        <v>41490026203</v>
      </c>
      <c r="I111" s="5">
        <v>41490026203</v>
      </c>
      <c r="J111" s="5">
        <v>46487782159</v>
      </c>
      <c r="K111" s="5">
        <v>61833748863</v>
      </c>
      <c r="L111" s="5">
        <v>61909949131</v>
      </c>
      <c r="M111" s="5">
        <v>7522764722</v>
      </c>
      <c r="N111" s="5">
        <v>6041547345</v>
      </c>
      <c r="O111" s="5">
        <v>2668602051</v>
      </c>
      <c r="P111" s="5">
        <v>2746651727</v>
      </c>
      <c r="Q111" s="5">
        <v>2848425172</v>
      </c>
    </row>
    <row r="112" spans="3:17" ht="15.5" x14ac:dyDescent="0.35">
      <c r="C112" t="s">
        <v>444</v>
      </c>
      <c r="O112" s="5">
        <v>97726557418</v>
      </c>
      <c r="P112" s="5">
        <v>58605209565</v>
      </c>
      <c r="Q112" s="5">
        <v>48623504363</v>
      </c>
    </row>
    <row r="113" spans="3:17" ht="15.5" x14ac:dyDescent="0.35">
      <c r="C113" t="s">
        <v>443</v>
      </c>
      <c r="N113" s="5">
        <v>1736952713</v>
      </c>
      <c r="O113" s="5">
        <v>1922186084</v>
      </c>
      <c r="P113" s="5">
        <v>2108758747</v>
      </c>
      <c r="Q113" s="5">
        <v>2358188374</v>
      </c>
    </row>
    <row r="114" spans="3:17" ht="15.5" x14ac:dyDescent="0.35">
      <c r="C114" t="s">
        <v>634</v>
      </c>
      <c r="D114" s="5">
        <v>30844690445</v>
      </c>
      <c r="E114" s="5">
        <v>22024690445</v>
      </c>
      <c r="F114" s="5">
        <v>22024690445</v>
      </c>
      <c r="G114" s="5">
        <v>22024690445</v>
      </c>
      <c r="I114" s="5">
        <v>22024690445</v>
      </c>
      <c r="J114" s="5">
        <v>22024690445</v>
      </c>
      <c r="K114" s="5">
        <v>22024690445</v>
      </c>
      <c r="L114" s="5">
        <v>24256954162</v>
      </c>
      <c r="M114" s="5">
        <v>22024690445</v>
      </c>
      <c r="N114" s="5">
        <v>22024690445</v>
      </c>
    </row>
    <row r="115" spans="3:17" ht="15.5" x14ac:dyDescent="0.35">
      <c r="C115" t="s">
        <v>113</v>
      </c>
      <c r="D115" s="5">
        <v>24626202483</v>
      </c>
      <c r="E115" s="5">
        <v>24626202483</v>
      </c>
      <c r="F115" s="5">
        <v>24626202483</v>
      </c>
      <c r="G115" s="5">
        <v>24626202483</v>
      </c>
      <c r="I115" s="5">
        <v>24626202483</v>
      </c>
      <c r="J115" s="5">
        <v>15729212889</v>
      </c>
      <c r="K115" s="5">
        <v>6250927198</v>
      </c>
      <c r="L115" s="5">
        <v>1066764123</v>
      </c>
      <c r="M115" s="5">
        <v>722149781</v>
      </c>
      <c r="N115" s="5">
        <v>6741256021</v>
      </c>
      <c r="P115" s="5">
        <v>297894936</v>
      </c>
      <c r="Q115" s="5">
        <v>790046730</v>
      </c>
    </row>
    <row r="116" spans="3:17" ht="15.5" x14ac:dyDescent="0.35">
      <c r="C116" t="s">
        <v>114</v>
      </c>
      <c r="D116" s="5">
        <v>674429630</v>
      </c>
      <c r="E116" s="5">
        <v>753613418</v>
      </c>
      <c r="F116" s="5">
        <v>832797206</v>
      </c>
      <c r="G116" s="5">
        <v>911980994</v>
      </c>
      <c r="I116" s="5">
        <v>911980994</v>
      </c>
      <c r="J116" s="5">
        <v>891586337</v>
      </c>
      <c r="K116" s="5">
        <v>228031898</v>
      </c>
      <c r="L116" s="5">
        <v>262124432</v>
      </c>
      <c r="M116" s="5">
        <v>327807441</v>
      </c>
      <c r="N116" s="5">
        <v>613134992</v>
      </c>
      <c r="O116" s="5">
        <v>655889612</v>
      </c>
      <c r="P116" s="5">
        <v>698644232</v>
      </c>
      <c r="Q116" s="5">
        <v>741398852</v>
      </c>
    </row>
    <row r="117" spans="3:17" ht="15.5" x14ac:dyDescent="0.35">
      <c r="C117" t="s">
        <v>445</v>
      </c>
      <c r="D117" s="5">
        <v>150061669956</v>
      </c>
      <c r="E117" s="5">
        <v>146513822475</v>
      </c>
      <c r="F117" s="5">
        <v>144475170096</v>
      </c>
      <c r="G117" s="5">
        <v>143849198375</v>
      </c>
      <c r="I117" s="5">
        <v>143849198375</v>
      </c>
      <c r="J117" s="5">
        <v>139959447324</v>
      </c>
      <c r="K117" s="5">
        <v>131495256654</v>
      </c>
      <c r="L117" s="5">
        <v>89480626598</v>
      </c>
      <c r="M117" s="5">
        <v>32700752664</v>
      </c>
      <c r="N117" s="5">
        <v>58576113209</v>
      </c>
      <c r="O117" s="5">
        <v>112366656921</v>
      </c>
      <c r="P117" s="5">
        <v>73354263967</v>
      </c>
      <c r="Q117" s="5">
        <v>57453005917</v>
      </c>
    </row>
    <row r="118" spans="3:17" ht="15.5" x14ac:dyDescent="0.35">
      <c r="C118" t="s">
        <v>117</v>
      </c>
      <c r="D118" s="5">
        <v>435520369739</v>
      </c>
      <c r="E118" s="5">
        <v>410103318245</v>
      </c>
      <c r="F118" s="5">
        <v>483447817163</v>
      </c>
      <c r="G118" s="5">
        <v>473673418806</v>
      </c>
      <c r="I118" s="5">
        <v>473673418806</v>
      </c>
      <c r="J118" s="5">
        <v>490564390959</v>
      </c>
      <c r="K118" s="5">
        <v>619362141121</v>
      </c>
      <c r="L118" s="5">
        <v>1290793639423</v>
      </c>
      <c r="M118" s="5">
        <v>909158621060</v>
      </c>
      <c r="N118" s="5">
        <v>610583675049</v>
      </c>
      <c r="O118" s="5">
        <v>171148834597</v>
      </c>
      <c r="P118" s="5">
        <v>163793407900</v>
      </c>
      <c r="Q118" s="5">
        <v>145332662247</v>
      </c>
    </row>
    <row r="119" spans="3:17" ht="15.5" x14ac:dyDescent="0.35">
      <c r="C119" t="s">
        <v>118</v>
      </c>
    </row>
    <row r="120" spans="3:17" ht="15.5" x14ac:dyDescent="0.35">
      <c r="C120" t="s">
        <v>119</v>
      </c>
    </row>
    <row r="121" spans="3:17" ht="15.5" x14ac:dyDescent="0.35">
      <c r="C121" t="s">
        <v>446</v>
      </c>
      <c r="D121" s="5">
        <v>2191342571</v>
      </c>
      <c r="E121" s="5">
        <v>5288912711</v>
      </c>
      <c r="F121" s="5">
        <v>74937126575</v>
      </c>
      <c r="G121" s="5">
        <v>62280505919</v>
      </c>
      <c r="I121" s="5">
        <v>62280505919</v>
      </c>
      <c r="J121" s="5">
        <v>8839761774</v>
      </c>
      <c r="K121" s="5">
        <v>53206875841</v>
      </c>
      <c r="L121" s="5">
        <v>338267993184</v>
      </c>
      <c r="M121" s="5">
        <v>30925359584</v>
      </c>
      <c r="N121" s="5">
        <v>61084565791</v>
      </c>
      <c r="O121" s="5">
        <v>20046757083</v>
      </c>
      <c r="P121" s="5">
        <v>19192517095</v>
      </c>
      <c r="Q121" s="5">
        <v>19586414038</v>
      </c>
    </row>
    <row r="122" spans="3:17" ht="15.5" x14ac:dyDescent="0.35">
      <c r="C122" t="s">
        <v>400</v>
      </c>
    </row>
    <row r="123" spans="3:17" ht="15.5" x14ac:dyDescent="0.35">
      <c r="C123" t="s">
        <v>581</v>
      </c>
    </row>
    <row r="124" spans="3:17" ht="15.5" x14ac:dyDescent="0.35">
      <c r="C124" t="s">
        <v>285</v>
      </c>
      <c r="D124" s="5">
        <v>7335122922</v>
      </c>
      <c r="E124" s="5">
        <v>2227311032</v>
      </c>
      <c r="F124" s="5">
        <v>1226115315</v>
      </c>
      <c r="G124" s="5">
        <v>1651481802</v>
      </c>
      <c r="I124" s="5">
        <v>1651481802</v>
      </c>
    </row>
    <row r="125" spans="3:17" ht="15.5" x14ac:dyDescent="0.35">
      <c r="C125" t="s">
        <v>448</v>
      </c>
      <c r="D125" s="5">
        <v>7335122922</v>
      </c>
      <c r="E125" s="5">
        <v>2227311032</v>
      </c>
      <c r="F125" s="5">
        <v>1226115315</v>
      </c>
      <c r="G125" s="5">
        <v>1651481802</v>
      </c>
      <c r="I125" s="5">
        <v>1651481802</v>
      </c>
    </row>
    <row r="126" spans="3:17" ht="15.5" x14ac:dyDescent="0.35">
      <c r="C126" t="s">
        <v>635</v>
      </c>
    </row>
    <row r="127" spans="3:17" ht="15.5" x14ac:dyDescent="0.35">
      <c r="C127" t="s">
        <v>126</v>
      </c>
      <c r="D127" s="5">
        <v>300964940</v>
      </c>
      <c r="E127" s="5">
        <v>2194708044</v>
      </c>
      <c r="F127" s="5">
        <v>4877215321</v>
      </c>
      <c r="G127" s="5">
        <v>4818878242</v>
      </c>
      <c r="I127" s="5">
        <v>4818878242</v>
      </c>
      <c r="J127" s="5">
        <v>386904631</v>
      </c>
      <c r="K127" s="5">
        <v>1209493047</v>
      </c>
      <c r="L127" s="5">
        <v>7784334604</v>
      </c>
      <c r="M127" s="5">
        <v>3862343234</v>
      </c>
      <c r="N127" s="5">
        <v>39973894544</v>
      </c>
      <c r="O127" s="5">
        <v>176463543</v>
      </c>
      <c r="P127" s="5">
        <v>157409810</v>
      </c>
      <c r="Q127" s="5">
        <v>248484445</v>
      </c>
    </row>
    <row r="128" spans="3:17" ht="15.5" x14ac:dyDescent="0.35">
      <c r="C128" t="s">
        <v>636</v>
      </c>
      <c r="K128" s="5">
        <v>7486039289</v>
      </c>
      <c r="L128" s="5">
        <v>9871742379</v>
      </c>
    </row>
    <row r="129" spans="3:17" ht="15.5" x14ac:dyDescent="0.35">
      <c r="C129" t="s">
        <v>637</v>
      </c>
      <c r="L129" s="5">
        <v>18708661300</v>
      </c>
    </row>
    <row r="130" spans="3:17" ht="15.5" x14ac:dyDescent="0.35">
      <c r="C130" t="s">
        <v>638</v>
      </c>
      <c r="D130" s="5">
        <v>19592410</v>
      </c>
      <c r="E130" s="5">
        <v>48227838</v>
      </c>
      <c r="F130" s="5">
        <v>75984130</v>
      </c>
      <c r="G130" s="5">
        <v>102888277</v>
      </c>
      <c r="I130" s="5">
        <v>102888277</v>
      </c>
      <c r="J130" s="5">
        <v>1032056915</v>
      </c>
      <c r="K130" s="5">
        <v>836001274</v>
      </c>
      <c r="L130" s="5">
        <v>1371213915</v>
      </c>
    </row>
    <row r="131" spans="3:17" ht="15.5" x14ac:dyDescent="0.35">
      <c r="C131" t="s">
        <v>284</v>
      </c>
    </row>
    <row r="132" spans="3:17" ht="15.5" x14ac:dyDescent="0.35">
      <c r="C132" t="s">
        <v>127</v>
      </c>
      <c r="D132" s="5">
        <v>633969159</v>
      </c>
      <c r="E132" s="5">
        <v>387712897</v>
      </c>
      <c r="F132" s="5">
        <v>8589133990</v>
      </c>
      <c r="G132" s="5">
        <v>8301026013</v>
      </c>
      <c r="I132" s="5">
        <v>8301026013</v>
      </c>
      <c r="J132" s="5">
        <v>2445033423</v>
      </c>
      <c r="K132" s="5">
        <v>926593353</v>
      </c>
      <c r="L132" s="5">
        <v>2970234191</v>
      </c>
      <c r="M132" s="5">
        <v>5750237774</v>
      </c>
      <c r="N132" s="5">
        <v>1144043867</v>
      </c>
      <c r="O132" s="5">
        <v>538850298</v>
      </c>
      <c r="P132" s="5">
        <v>568632859</v>
      </c>
      <c r="Q132" s="5">
        <v>385801892</v>
      </c>
    </row>
    <row r="133" spans="3:17" ht="15.5" x14ac:dyDescent="0.35">
      <c r="C133" t="s">
        <v>405</v>
      </c>
      <c r="D133" s="5">
        <v>9307878580</v>
      </c>
      <c r="E133" s="5">
        <v>4456205690</v>
      </c>
      <c r="F133" s="5">
        <v>3455009973</v>
      </c>
      <c r="G133" s="5">
        <v>3880376460</v>
      </c>
      <c r="I133" s="5">
        <v>3880376460</v>
      </c>
      <c r="J133" s="5">
        <v>2434025457</v>
      </c>
      <c r="K133" s="5">
        <v>5298643578</v>
      </c>
      <c r="L133" s="5">
        <v>2701944620</v>
      </c>
      <c r="M133" s="5">
        <v>2536904335</v>
      </c>
      <c r="N133" s="5">
        <v>4097558993</v>
      </c>
      <c r="O133" s="5">
        <v>3791444169</v>
      </c>
      <c r="P133" s="5">
        <v>3029047799</v>
      </c>
      <c r="Q133" s="5">
        <v>2532721409</v>
      </c>
    </row>
    <row r="134" spans="3:17" ht="15.5" x14ac:dyDescent="0.35">
      <c r="C134" t="s">
        <v>404</v>
      </c>
      <c r="D134" s="5">
        <v>9307878580</v>
      </c>
      <c r="E134" s="5">
        <v>4456205690</v>
      </c>
      <c r="F134" s="5">
        <v>3455009973</v>
      </c>
      <c r="G134" s="5">
        <v>3880376460</v>
      </c>
      <c r="I134" s="5">
        <v>3880376460</v>
      </c>
      <c r="J134" s="5">
        <v>2434025457</v>
      </c>
      <c r="K134" s="5">
        <v>5298643578</v>
      </c>
      <c r="L134" s="5">
        <v>2701944620</v>
      </c>
      <c r="M134" s="5">
        <v>2536904335</v>
      </c>
      <c r="N134" s="5">
        <v>4097558993</v>
      </c>
      <c r="O134" s="5">
        <v>3791444169</v>
      </c>
      <c r="P134" s="5">
        <v>3029047799</v>
      </c>
      <c r="Q134" s="5">
        <v>2532721409</v>
      </c>
    </row>
    <row r="135" spans="3:17" ht="15.5" x14ac:dyDescent="0.35">
      <c r="C135" t="s">
        <v>130</v>
      </c>
      <c r="D135" s="5">
        <v>11499221151</v>
      </c>
      <c r="E135" s="5">
        <v>9745118401</v>
      </c>
      <c r="F135" s="5">
        <v>78392136548</v>
      </c>
      <c r="G135" s="5">
        <v>66160882379</v>
      </c>
      <c r="I135" s="5">
        <v>66160882379</v>
      </c>
      <c r="J135" s="5">
        <v>11273787231</v>
      </c>
      <c r="K135" s="5">
        <v>58505519419</v>
      </c>
      <c r="L135" s="5">
        <v>340969937804</v>
      </c>
      <c r="M135" s="5">
        <v>33462263919</v>
      </c>
      <c r="N135" s="5">
        <v>65182124784</v>
      </c>
      <c r="O135" s="5">
        <v>23838201252</v>
      </c>
      <c r="P135" s="5">
        <v>22221564894</v>
      </c>
      <c r="Q135" s="5">
        <v>22119135447</v>
      </c>
    </row>
    <row r="136" spans="3:17" ht="15.5" x14ac:dyDescent="0.35">
      <c r="C136" t="s">
        <v>131</v>
      </c>
    </row>
    <row r="137" spans="3:17" ht="15.5" x14ac:dyDescent="0.35">
      <c r="C137" t="s">
        <v>132</v>
      </c>
      <c r="D137" s="5">
        <v>585341566000</v>
      </c>
      <c r="E137" s="5">
        <v>585341566000</v>
      </c>
      <c r="F137" s="5">
        <v>585341566000</v>
      </c>
      <c r="G137" s="5">
        <v>585341566000</v>
      </c>
      <c r="I137" s="5">
        <v>585341566000</v>
      </c>
      <c r="J137" s="5">
        <v>585341566000</v>
      </c>
      <c r="K137" s="5">
        <v>585341541000</v>
      </c>
      <c r="L137" s="5">
        <v>562542787250</v>
      </c>
      <c r="M137" s="5">
        <v>562542116000</v>
      </c>
      <c r="N137" s="5">
        <v>449988008000</v>
      </c>
      <c r="O137" s="5">
        <v>56248501000</v>
      </c>
      <c r="P137" s="5">
        <v>56248501000</v>
      </c>
      <c r="Q137" s="5">
        <v>54818751000</v>
      </c>
    </row>
    <row r="138" spans="3:17" ht="15.5" x14ac:dyDescent="0.35">
      <c r="C138" t="s">
        <v>133</v>
      </c>
      <c r="D138" s="5">
        <v>6292000194</v>
      </c>
      <c r="E138" s="5">
        <v>6292000194</v>
      </c>
      <c r="F138" s="5">
        <v>6292000194</v>
      </c>
      <c r="G138" s="5">
        <v>6292000194</v>
      </c>
      <c r="I138" s="5">
        <v>6292000194</v>
      </c>
      <c r="J138" s="5">
        <v>6292000194</v>
      </c>
      <c r="K138" s="5">
        <v>6291994194</v>
      </c>
      <c r="L138" s="5">
        <v>820293294</v>
      </c>
      <c r="M138" s="5">
        <v>-474191510</v>
      </c>
      <c r="N138" s="5">
        <v>2405477564</v>
      </c>
      <c r="O138" s="5">
        <v>6723879348</v>
      </c>
      <c r="P138" s="5">
        <v>6723879348</v>
      </c>
      <c r="Q138" s="5">
        <v>6655251348</v>
      </c>
    </row>
    <row r="139" spans="3:17" ht="15.5" x14ac:dyDescent="0.35">
      <c r="C139" t="s">
        <v>134</v>
      </c>
      <c r="D139" s="5">
        <v>-247185745686</v>
      </c>
      <c r="E139" s="5">
        <v>-267951051844</v>
      </c>
      <c r="F139" s="5">
        <v>-263862876202</v>
      </c>
      <c r="G139" s="5">
        <v>-259785992241</v>
      </c>
      <c r="I139" s="5">
        <v>-259785992241</v>
      </c>
      <c r="J139" s="5">
        <v>-196600774884</v>
      </c>
      <c r="K139" s="5">
        <v>-124289365006</v>
      </c>
      <c r="L139" s="5">
        <v>281393649186</v>
      </c>
      <c r="M139" s="5">
        <v>327094311612</v>
      </c>
      <c r="N139" s="5">
        <v>102116609718</v>
      </c>
      <c r="O139" s="5">
        <v>83478578358</v>
      </c>
      <c r="P139" s="5">
        <v>78976816738</v>
      </c>
      <c r="Q139" s="5">
        <v>62281530843</v>
      </c>
    </row>
    <row r="140" spans="3:17" ht="15.5" x14ac:dyDescent="0.35">
      <c r="C140" t="s">
        <v>135</v>
      </c>
      <c r="D140" s="5">
        <v>113000000000</v>
      </c>
      <c r="E140" s="5">
        <v>113000000000</v>
      </c>
      <c r="F140" s="5">
        <v>113000000000</v>
      </c>
      <c r="G140" s="5">
        <v>113000000000</v>
      </c>
      <c r="I140" s="5">
        <v>113000000000</v>
      </c>
      <c r="J140" s="5">
        <v>113000000000</v>
      </c>
      <c r="K140" s="5">
        <v>113000000000</v>
      </c>
      <c r="L140" s="5">
        <v>113000000000</v>
      </c>
      <c r="M140" s="5">
        <v>90000000000</v>
      </c>
      <c r="N140" s="5">
        <v>12600000000</v>
      </c>
      <c r="O140" s="5">
        <v>12600000000</v>
      </c>
      <c r="P140" s="5">
        <v>5550000000</v>
      </c>
      <c r="Q140" s="5">
        <v>4550000000</v>
      </c>
    </row>
    <row r="141" spans="3:17" ht="15.5" x14ac:dyDescent="0.35">
      <c r="C141" t="s">
        <v>136</v>
      </c>
      <c r="D141" s="5">
        <v>-360185745686</v>
      </c>
      <c r="E141" s="5">
        <v>-380951051844</v>
      </c>
      <c r="F141" s="5">
        <v>-376862876202</v>
      </c>
      <c r="G141" s="5">
        <v>-372785992241</v>
      </c>
      <c r="I141" s="5">
        <v>-372785992241</v>
      </c>
      <c r="J141" s="5">
        <v>-309600774884</v>
      </c>
      <c r="K141" s="5">
        <v>-237289365006</v>
      </c>
      <c r="L141" s="5">
        <v>168393649186</v>
      </c>
      <c r="M141" s="5">
        <v>237094311612</v>
      </c>
      <c r="N141" s="5">
        <v>89516609718</v>
      </c>
      <c r="O141" s="5">
        <v>70878578358</v>
      </c>
      <c r="P141" s="5">
        <v>73426816738</v>
      </c>
      <c r="Q141" s="5">
        <v>57731530843</v>
      </c>
    </row>
    <row r="142" spans="3:17" ht="15.5" x14ac:dyDescent="0.35">
      <c r="C142" t="s">
        <v>137</v>
      </c>
      <c r="D142" s="5">
        <v>-247185745686</v>
      </c>
      <c r="E142" s="5">
        <v>-267951051844</v>
      </c>
      <c r="F142" s="5">
        <v>-263862876202</v>
      </c>
      <c r="G142" s="5">
        <v>-259785992241</v>
      </c>
      <c r="I142" s="5">
        <v>-259785992241</v>
      </c>
      <c r="J142" s="5">
        <v>-196600774884</v>
      </c>
      <c r="K142" s="5">
        <v>-124289365006</v>
      </c>
      <c r="L142" s="5">
        <v>281393649186</v>
      </c>
      <c r="M142" s="5">
        <v>327094311612</v>
      </c>
      <c r="N142" s="5">
        <v>102116609718</v>
      </c>
      <c r="O142" s="5">
        <v>83478578358</v>
      </c>
      <c r="P142" s="5">
        <v>78976816738</v>
      </c>
      <c r="Q142" s="5">
        <v>62281530843</v>
      </c>
    </row>
    <row r="143" spans="3:17" ht="15.5" x14ac:dyDescent="0.35">
      <c r="C143" t="s">
        <v>291</v>
      </c>
      <c r="D143" s="5">
        <v>50924545858</v>
      </c>
      <c r="E143" s="5">
        <v>48694067082</v>
      </c>
      <c r="F143" s="5">
        <v>49230788412</v>
      </c>
      <c r="G143" s="5">
        <v>49106661882</v>
      </c>
      <c r="I143" s="5">
        <v>49106661882</v>
      </c>
      <c r="J143" s="5">
        <v>60013446424</v>
      </c>
      <c r="K143" s="5">
        <v>69178205376</v>
      </c>
      <c r="L143" s="5">
        <v>81678277491</v>
      </c>
      <c r="M143" s="5">
        <v>3161707</v>
      </c>
      <c r="N143" s="5">
        <v>260680156</v>
      </c>
      <c r="O143" s="5">
        <v>330298256</v>
      </c>
      <c r="P143" s="5">
        <v>308972144</v>
      </c>
      <c r="Q143" s="5">
        <v>301081385</v>
      </c>
    </row>
    <row r="144" spans="3:17" ht="15.5" x14ac:dyDescent="0.35">
      <c r="C144" t="s">
        <v>10</v>
      </c>
      <c r="D144" s="5">
        <v>424021148587</v>
      </c>
      <c r="E144" s="5">
        <v>400358199844</v>
      </c>
      <c r="F144" s="5">
        <v>405055680615</v>
      </c>
      <c r="G144" s="5">
        <v>407512536429</v>
      </c>
      <c r="I144" s="5">
        <v>407512536429</v>
      </c>
      <c r="J144" s="5">
        <v>479290603728</v>
      </c>
      <c r="K144" s="5">
        <v>560856621702</v>
      </c>
      <c r="L144" s="5">
        <v>949823701619</v>
      </c>
      <c r="M144" s="5">
        <v>875696357140</v>
      </c>
      <c r="N144" s="5">
        <v>545401550265</v>
      </c>
      <c r="O144" s="5">
        <v>147310633345</v>
      </c>
      <c r="P144" s="5">
        <v>141571843006</v>
      </c>
      <c r="Q144" s="5">
        <v>123213526800</v>
      </c>
    </row>
    <row r="145" spans="2:17" ht="15.5" x14ac:dyDescent="0.35">
      <c r="C145" t="s">
        <v>138</v>
      </c>
      <c r="D145" s="5">
        <v>435520369738</v>
      </c>
      <c r="E145" s="5">
        <v>410103318245</v>
      </c>
      <c r="F145" s="5">
        <v>483447817163</v>
      </c>
      <c r="G145" s="5">
        <v>473673418808</v>
      </c>
      <c r="I145" s="5">
        <v>473673418808</v>
      </c>
      <c r="J145" s="5">
        <v>490564390959</v>
      </c>
      <c r="K145" s="5">
        <v>619362141121</v>
      </c>
      <c r="L145" s="5">
        <v>1290793639423</v>
      </c>
      <c r="M145" s="5">
        <v>909158621059</v>
      </c>
      <c r="N145" s="5">
        <v>610583675049</v>
      </c>
      <c r="O145" s="5">
        <v>171148834597</v>
      </c>
      <c r="P145" s="5">
        <v>163793407900</v>
      </c>
      <c r="Q145" s="5">
        <v>145332662247</v>
      </c>
    </row>
    <row r="146" spans="2:17" ht="15.5" x14ac:dyDescent="0.35">
      <c r="C146" t="s">
        <v>139</v>
      </c>
      <c r="D146" s="5">
        <v>2341366264</v>
      </c>
      <c r="E146" s="5">
        <v>2341366264</v>
      </c>
      <c r="F146" s="5">
        <v>2341366264</v>
      </c>
      <c r="G146" s="5">
        <v>2341366264</v>
      </c>
      <c r="I146" s="5">
        <v>2341366264</v>
      </c>
      <c r="J146" s="5">
        <v>2341366264</v>
      </c>
      <c r="K146" s="5">
        <v>2341366164</v>
      </c>
      <c r="L146" s="5">
        <v>2250171149</v>
      </c>
      <c r="M146" s="5">
        <v>2249940040</v>
      </c>
      <c r="N146" s="5">
        <v>1799952032</v>
      </c>
      <c r="O146" s="5">
        <v>224994004</v>
      </c>
      <c r="P146" s="5">
        <v>224994004</v>
      </c>
      <c r="Q146" s="5">
        <v>219275004</v>
      </c>
    </row>
    <row r="148" spans="2:17" ht="15.5" x14ac:dyDescent="0.35">
      <c r="B148" t="s">
        <v>140</v>
      </c>
      <c r="C148" t="s">
        <v>141</v>
      </c>
      <c r="D148" s="5">
        <v>-10779793393</v>
      </c>
      <c r="E148" s="5">
        <v>10397964085</v>
      </c>
      <c r="F148" s="5">
        <v>-34966257394</v>
      </c>
      <c r="G148" s="5">
        <v>14646443544</v>
      </c>
      <c r="I148" s="5">
        <v>16342809602</v>
      </c>
      <c r="J148" s="5">
        <v>-27495860792</v>
      </c>
      <c r="K148" s="5">
        <v>12673823821</v>
      </c>
      <c r="L148" s="5">
        <v>-104844072533</v>
      </c>
      <c r="M148" s="5">
        <v>89726806568</v>
      </c>
      <c r="N148" s="5">
        <v>-26518278093</v>
      </c>
      <c r="O148" s="5">
        <v>-2114857213</v>
      </c>
      <c r="P148" s="5">
        <v>4012496891</v>
      </c>
      <c r="Q148" s="5">
        <v>-982061487</v>
      </c>
    </row>
    <row r="149" spans="2:17" ht="15.5" x14ac:dyDescent="0.35">
      <c r="C149" t="s">
        <v>457</v>
      </c>
      <c r="D149" s="5">
        <v>-68912747312</v>
      </c>
      <c r="E149" s="5">
        <v>52934086091</v>
      </c>
      <c r="F149" s="5">
        <v>20699185587</v>
      </c>
      <c r="G149" s="5">
        <v>35312000000</v>
      </c>
      <c r="I149" s="5">
        <v>52629500000</v>
      </c>
      <c r="J149" s="5">
        <v>20651235196</v>
      </c>
      <c r="K149" s="5">
        <v>29614130537</v>
      </c>
      <c r="L149" s="5">
        <v>15140549929</v>
      </c>
      <c r="M149" s="5">
        <v>1961624881</v>
      </c>
      <c r="N149" s="5">
        <v>4773503258</v>
      </c>
      <c r="O149" s="5">
        <v>6662254055</v>
      </c>
      <c r="P149" s="5">
        <v>12227758253</v>
      </c>
      <c r="Q149" s="5">
        <v>4672398111</v>
      </c>
    </row>
    <row r="150" spans="2:17" ht="15.5" x14ac:dyDescent="0.35">
      <c r="C150" t="s">
        <v>639</v>
      </c>
      <c r="D150" s="5">
        <v>21423741251</v>
      </c>
      <c r="E150" s="5">
        <v>33882154149</v>
      </c>
      <c r="F150" s="5">
        <v>19315963960</v>
      </c>
      <c r="G150" s="5">
        <v>57182290584</v>
      </c>
      <c r="I150" s="5">
        <v>98254215730</v>
      </c>
      <c r="J150" s="5">
        <v>79811462427</v>
      </c>
      <c r="K150" s="5">
        <v>207576003291</v>
      </c>
      <c r="L150" s="5">
        <v>139979376074</v>
      </c>
      <c r="M150" s="5">
        <v>308956031</v>
      </c>
      <c r="N150" s="5">
        <v>3663941069</v>
      </c>
    </row>
    <row r="151" spans="2:17" ht="15.5" x14ac:dyDescent="0.35">
      <c r="C151" t="s">
        <v>640</v>
      </c>
      <c r="D151" s="5">
        <v>1280000000</v>
      </c>
      <c r="E151" s="5">
        <v>255440770</v>
      </c>
      <c r="F151" s="5">
        <v>2879559230</v>
      </c>
      <c r="G151" s="5">
        <v>-168708165</v>
      </c>
      <c r="I151" s="5">
        <v>2437538032</v>
      </c>
      <c r="J151" s="5">
        <v>6299300299</v>
      </c>
      <c r="K151" s="5">
        <v>18836336250</v>
      </c>
      <c r="L151" s="5">
        <v>13397468228</v>
      </c>
      <c r="M151" s="5">
        <v>18383912389</v>
      </c>
      <c r="N151" s="5">
        <v>5256258594</v>
      </c>
    </row>
    <row r="152" spans="2:17" ht="15.5" x14ac:dyDescent="0.35">
      <c r="C152" t="s">
        <v>641</v>
      </c>
      <c r="D152" s="5">
        <v>-1310315603</v>
      </c>
      <c r="E152" s="5">
        <v>1316283049</v>
      </c>
      <c r="G152" s="5">
        <v>594508902</v>
      </c>
      <c r="I152" s="5">
        <v>1993940407</v>
      </c>
      <c r="J152" s="5">
        <v>4487314307</v>
      </c>
      <c r="K152" s="5">
        <v>5301688117</v>
      </c>
      <c r="L152" s="5">
        <v>2542297244</v>
      </c>
      <c r="M152" s="5">
        <v>3254664290</v>
      </c>
      <c r="N152" s="5">
        <v>268718650</v>
      </c>
      <c r="O152" s="5">
        <v>15096514</v>
      </c>
      <c r="P152" s="5">
        <v>47805438</v>
      </c>
      <c r="Q152" s="5">
        <v>60149778</v>
      </c>
    </row>
    <row r="153" spans="2:17" ht="15.5" x14ac:dyDescent="0.35">
      <c r="C153" t="s">
        <v>642</v>
      </c>
      <c r="N153" s="5">
        <v>-148795134</v>
      </c>
    </row>
    <row r="154" spans="2:17" ht="15.5" x14ac:dyDescent="0.35">
      <c r="C154" t="s">
        <v>643</v>
      </c>
      <c r="E154" s="5">
        <v>-2495957</v>
      </c>
      <c r="F154" s="5">
        <v>2495957</v>
      </c>
    </row>
    <row r="155" spans="2:17" ht="15.5" x14ac:dyDescent="0.35">
      <c r="C155" t="s">
        <v>644</v>
      </c>
    </row>
    <row r="156" spans="2:17" ht="15.5" x14ac:dyDescent="0.35">
      <c r="C156" t="s">
        <v>645</v>
      </c>
    </row>
    <row r="157" spans="2:17" ht="15.5" x14ac:dyDescent="0.35">
      <c r="C157" t="s">
        <v>459</v>
      </c>
      <c r="D157" s="5">
        <v>53351932430</v>
      </c>
      <c r="E157" s="5">
        <v>-31374061411</v>
      </c>
      <c r="F157" s="5">
        <v>-37196992260</v>
      </c>
      <c r="G157" s="5">
        <v>-42064350036</v>
      </c>
      <c r="I157" s="5">
        <v>-73213356493</v>
      </c>
      <c r="J157" s="5">
        <v>-47476394856</v>
      </c>
      <c r="K157" s="5">
        <v>-7422260273</v>
      </c>
      <c r="L157" s="5">
        <v>-21881090012</v>
      </c>
      <c r="M157" s="5">
        <v>-539303613</v>
      </c>
      <c r="N157" s="5">
        <v>-22607421490</v>
      </c>
      <c r="O157" s="5">
        <v>-3880361888</v>
      </c>
      <c r="P157" s="5">
        <v>-4572312365</v>
      </c>
      <c r="Q157" s="5">
        <v>-5899386039</v>
      </c>
    </row>
    <row r="158" spans="2:17" ht="15.5" x14ac:dyDescent="0.35">
      <c r="C158" t="s">
        <v>587</v>
      </c>
      <c r="D158" s="5">
        <v>-3560810630</v>
      </c>
      <c r="E158" s="5">
        <v>-4625301084</v>
      </c>
      <c r="F158" s="5">
        <v>-2522583218</v>
      </c>
      <c r="G158" s="5">
        <v>-2377788846</v>
      </c>
      <c r="I158" s="5">
        <v>-13028956206</v>
      </c>
      <c r="J158" s="5">
        <v>-25036247928</v>
      </c>
      <c r="K158" s="5">
        <v>-46840198446</v>
      </c>
      <c r="L158" s="5">
        <v>-26595322148</v>
      </c>
      <c r="M158" s="5">
        <v>-17501194658</v>
      </c>
      <c r="N158" s="5">
        <v>-4200272210</v>
      </c>
      <c r="O158" s="5">
        <v>-5710054207</v>
      </c>
      <c r="P158" s="5">
        <v>-3734050630</v>
      </c>
      <c r="Q158" s="5">
        <v>-2315441803</v>
      </c>
    </row>
    <row r="159" spans="2:17" ht="15.5" x14ac:dyDescent="0.35">
      <c r="C159" t="s">
        <v>646</v>
      </c>
    </row>
    <row r="160" spans="2:17" ht="15.5" x14ac:dyDescent="0.35">
      <c r="C160" t="s">
        <v>647</v>
      </c>
    </row>
    <row r="161" spans="3:17" ht="15.5" x14ac:dyDescent="0.35">
      <c r="C161" t="s">
        <v>648</v>
      </c>
      <c r="J161" s="5">
        <v>-18175035695</v>
      </c>
      <c r="K161" s="5">
        <v>17853756200</v>
      </c>
      <c r="L161" s="5">
        <v>550000000</v>
      </c>
      <c r="M161" s="5">
        <v>9919012898</v>
      </c>
      <c r="N161" s="5">
        <v>4954252079</v>
      </c>
      <c r="O161" s="5">
        <v>927206073</v>
      </c>
      <c r="P161" s="5">
        <v>58622998</v>
      </c>
      <c r="Q161" s="5">
        <v>2456772897</v>
      </c>
    </row>
    <row r="162" spans="3:17" ht="15.5" x14ac:dyDescent="0.35">
      <c r="C162" t="s">
        <v>649</v>
      </c>
      <c r="M162" s="5">
        <v>-12636459002</v>
      </c>
    </row>
    <row r="163" spans="3:17" ht="15.5" x14ac:dyDescent="0.35">
      <c r="C163" t="s">
        <v>150</v>
      </c>
      <c r="J163" s="5">
        <v>-18175035695</v>
      </c>
      <c r="K163" s="5">
        <v>17853756200</v>
      </c>
      <c r="L163" s="5">
        <v>550000000</v>
      </c>
      <c r="M163" s="5">
        <v>-2717446104</v>
      </c>
      <c r="N163" s="5">
        <v>4954252079</v>
      </c>
      <c r="O163" s="5">
        <v>927206073</v>
      </c>
      <c r="P163" s="5">
        <v>58622998</v>
      </c>
      <c r="Q163" s="5">
        <v>2456772897</v>
      </c>
    </row>
    <row r="164" spans="3:17" ht="15.5" x14ac:dyDescent="0.35">
      <c r="C164" t="s">
        <v>650</v>
      </c>
      <c r="D164" s="5">
        <v>-1214572</v>
      </c>
      <c r="E164" s="5">
        <v>-5039561</v>
      </c>
      <c r="G164" s="5">
        <v>-11246834</v>
      </c>
      <c r="I164" s="5">
        <v>-163609807</v>
      </c>
      <c r="J164" s="5">
        <v>-1809101833</v>
      </c>
      <c r="K164" s="5">
        <v>-6631944131</v>
      </c>
      <c r="L164" s="5">
        <v>-4292755205</v>
      </c>
      <c r="N164" s="5">
        <v>-79270683</v>
      </c>
    </row>
    <row r="165" spans="3:17" ht="15.5" x14ac:dyDescent="0.35">
      <c r="C165" t="s">
        <v>651</v>
      </c>
      <c r="E165" s="5">
        <v>2945853</v>
      </c>
      <c r="F165" s="5">
        <v>-2945853</v>
      </c>
      <c r="J165" s="5">
        <v>-32191283</v>
      </c>
    </row>
    <row r="166" spans="3:17" ht="15.5" x14ac:dyDescent="0.35">
      <c r="C166" t="s">
        <v>652</v>
      </c>
      <c r="D166" s="5">
        <v>954957276</v>
      </c>
      <c r="E166" s="5">
        <v>-1186047814</v>
      </c>
      <c r="F166" s="5">
        <v>-1628940797</v>
      </c>
      <c r="G166" s="5">
        <v>-1456012240</v>
      </c>
      <c r="I166" s="5">
        <v>-1456012240</v>
      </c>
      <c r="J166" s="5">
        <v>1300416216</v>
      </c>
      <c r="K166" s="5">
        <v>-7670559203</v>
      </c>
      <c r="L166" s="5">
        <v>-5011380723</v>
      </c>
      <c r="M166" s="5">
        <v>-37459043242</v>
      </c>
      <c r="N166" s="5">
        <v>-265078241</v>
      </c>
      <c r="O166" s="5">
        <v>-128997760</v>
      </c>
      <c r="P166" s="5">
        <v>-15326803</v>
      </c>
      <c r="Q166" s="5">
        <v>43445569</v>
      </c>
    </row>
    <row r="167" spans="3:17" ht="15.5" x14ac:dyDescent="0.35">
      <c r="C167" t="s">
        <v>178</v>
      </c>
      <c r="D167" s="5">
        <v>-11144743339</v>
      </c>
      <c r="E167" s="5">
        <v>-27756292</v>
      </c>
      <c r="F167" s="5">
        <v>225095854</v>
      </c>
      <c r="G167" s="5">
        <v>-3852714968</v>
      </c>
      <c r="I167" s="5">
        <v>-7040810543</v>
      </c>
      <c r="J167" s="5">
        <v>-20492133440</v>
      </c>
      <c r="K167" s="5">
        <v>5246766495</v>
      </c>
      <c r="L167" s="5">
        <v>149159029678</v>
      </c>
      <c r="M167" s="5">
        <v>111969161161</v>
      </c>
      <c r="N167" s="5">
        <v>395677876898</v>
      </c>
      <c r="O167" s="5">
        <v>-4039452829</v>
      </c>
      <c r="P167" s="5">
        <v>-7654076406</v>
      </c>
      <c r="Q167" s="5">
        <v>102142198</v>
      </c>
    </row>
    <row r="168" spans="3:17" ht="15.5" x14ac:dyDescent="0.35">
      <c r="C168" t="s">
        <v>179</v>
      </c>
      <c r="D168" s="5">
        <v>-7671479640</v>
      </c>
      <c r="E168" s="5">
        <v>-20375869560</v>
      </c>
      <c r="F168" s="5">
        <v>17833332164</v>
      </c>
      <c r="G168" s="5">
        <v>15638176584</v>
      </c>
      <c r="I168" s="5">
        <v>66016442088</v>
      </c>
      <c r="J168" s="5">
        <v>45388359771</v>
      </c>
      <c r="K168" s="5">
        <v>-39510036366</v>
      </c>
      <c r="L168" s="5">
        <v>-67074941925</v>
      </c>
      <c r="M168" s="5">
        <v>-348904637826</v>
      </c>
      <c r="N168" s="5">
        <v>-209325605939</v>
      </c>
      <c r="O168" s="5">
        <v>-12196800735</v>
      </c>
      <c r="P168" s="5">
        <v>10581740330</v>
      </c>
      <c r="Q168" s="5">
        <v>11589880291</v>
      </c>
    </row>
    <row r="169" spans="3:17" ht="15.5" x14ac:dyDescent="0.35">
      <c r="C169" t="s">
        <v>185</v>
      </c>
      <c r="D169" s="5">
        <v>-297289200</v>
      </c>
      <c r="G169" s="5">
        <v>-135532400</v>
      </c>
      <c r="I169" s="5">
        <v>-135532400</v>
      </c>
      <c r="J169" s="5">
        <v>-148317455</v>
      </c>
      <c r="K169" s="5">
        <v>-6611696876</v>
      </c>
      <c r="L169" s="5">
        <v>-49802490734</v>
      </c>
      <c r="M169" s="5">
        <v>-201541997</v>
      </c>
      <c r="N169" s="5">
        <v>-2819094327</v>
      </c>
      <c r="O169" s="5">
        <v>-126889080</v>
      </c>
      <c r="P169" s="5">
        <v>-124493255</v>
      </c>
      <c r="Q169" s="5">
        <v>-207071647</v>
      </c>
    </row>
    <row r="170" spans="3:17" ht="15.5" x14ac:dyDescent="0.35">
      <c r="C170" t="s">
        <v>180</v>
      </c>
      <c r="G170" s="5">
        <v>31876030</v>
      </c>
      <c r="I170" s="5">
        <v>318832552</v>
      </c>
      <c r="J170" s="5">
        <v>7811145000</v>
      </c>
      <c r="K170" s="5">
        <v>2499999</v>
      </c>
      <c r="L170" s="5">
        <v>139823501</v>
      </c>
      <c r="M170" s="5">
        <v>71317444786</v>
      </c>
      <c r="N170" s="5">
        <v>266800000</v>
      </c>
      <c r="O170" s="5">
        <v>1000000</v>
      </c>
    </row>
    <row r="171" spans="3:17" ht="15.5" x14ac:dyDescent="0.35">
      <c r="C171" t="s">
        <v>331</v>
      </c>
      <c r="D171" s="5">
        <v>-333332164</v>
      </c>
      <c r="F171" s="5">
        <v>333332164</v>
      </c>
      <c r="G171" s="5">
        <v>71542781852</v>
      </c>
      <c r="I171" s="5">
        <v>61124201172</v>
      </c>
      <c r="J171" s="5">
        <v>27951429347</v>
      </c>
      <c r="K171" s="5">
        <v>781503139348</v>
      </c>
      <c r="L171" s="5">
        <v>556459261931</v>
      </c>
      <c r="M171" s="5">
        <v>32919318185</v>
      </c>
      <c r="N171" s="5">
        <v>15540092981</v>
      </c>
      <c r="O171" s="5">
        <v>23165190132</v>
      </c>
      <c r="P171" s="5">
        <v>14368204485</v>
      </c>
      <c r="Q171" s="5">
        <v>18683395081</v>
      </c>
    </row>
    <row r="172" spans="3:17" ht="15.5" x14ac:dyDescent="0.35">
      <c r="C172" t="s">
        <v>653</v>
      </c>
      <c r="G172" s="5">
        <v>-11921933475</v>
      </c>
      <c r="I172" s="5">
        <v>-11921933475</v>
      </c>
      <c r="J172" s="5">
        <v>-187572000</v>
      </c>
      <c r="K172" s="5">
        <v>-803454034380</v>
      </c>
      <c r="L172" s="5">
        <v>-473314650436</v>
      </c>
      <c r="M172" s="5">
        <v>-4780000000</v>
      </c>
      <c r="N172" s="5">
        <v>-7136334059</v>
      </c>
      <c r="O172" s="5">
        <v>-14400000000</v>
      </c>
      <c r="P172" s="5">
        <v>-5201100900</v>
      </c>
      <c r="Q172" s="5">
        <v>-8999102385</v>
      </c>
    </row>
    <row r="173" spans="3:17" ht="15.5" x14ac:dyDescent="0.35">
      <c r="C173" t="s">
        <v>408</v>
      </c>
      <c r="M173" s="5">
        <v>6955430648</v>
      </c>
      <c r="N173" s="5">
        <v>235070497</v>
      </c>
      <c r="Q173" s="5">
        <v>17751836294</v>
      </c>
    </row>
    <row r="174" spans="3:17" ht="15.5" x14ac:dyDescent="0.35">
      <c r="C174" t="s">
        <v>414</v>
      </c>
      <c r="E174" s="5">
        <v>-17500000000</v>
      </c>
      <c r="F174" s="5">
        <v>17500000000</v>
      </c>
      <c r="G174" s="5">
        <v>17027282800</v>
      </c>
      <c r="I174" s="5">
        <v>17000000000</v>
      </c>
      <c r="J174" s="5">
        <v>10800000000</v>
      </c>
      <c r="K174" s="5">
        <v>-10800000000</v>
      </c>
      <c r="Q174" s="5">
        <v>-805019358</v>
      </c>
    </row>
    <row r="175" spans="3:17" ht="15.5" x14ac:dyDescent="0.35">
      <c r="C175" t="s">
        <v>654</v>
      </c>
      <c r="M175" s="5">
        <v>-410000000000</v>
      </c>
      <c r="N175" s="5">
        <v>-11427841600</v>
      </c>
      <c r="O175" s="5">
        <v>-1060000000</v>
      </c>
      <c r="Q175" s="5">
        <v>-16530931528</v>
      </c>
    </row>
    <row r="176" spans="3:17" ht="15.5" x14ac:dyDescent="0.35">
      <c r="C176" t="s">
        <v>655</v>
      </c>
      <c r="M176" s="5">
        <v>369083616663</v>
      </c>
      <c r="N176" s="5">
        <v>7526475924</v>
      </c>
      <c r="O176" s="5">
        <v>11963218213</v>
      </c>
      <c r="P176" s="5">
        <v>990625000</v>
      </c>
      <c r="Q176" s="5">
        <v>6132966959</v>
      </c>
    </row>
    <row r="177" spans="3:17" ht="15.5" x14ac:dyDescent="0.35">
      <c r="C177" t="s">
        <v>656</v>
      </c>
      <c r="N177" s="5">
        <v>-96352906609</v>
      </c>
    </row>
    <row r="178" spans="3:17" ht="15.5" x14ac:dyDescent="0.35">
      <c r="C178" t="s">
        <v>657</v>
      </c>
      <c r="D178" s="5">
        <v>333332164</v>
      </c>
      <c r="M178" s="5">
        <v>79552536900</v>
      </c>
      <c r="N178" s="5">
        <v>54620440103</v>
      </c>
    </row>
    <row r="179" spans="3:17" ht="15.5" x14ac:dyDescent="0.35">
      <c r="C179" t="s">
        <v>658</v>
      </c>
      <c r="M179" s="5">
        <v>-465049042307</v>
      </c>
      <c r="O179" s="5">
        <v>-5239320000</v>
      </c>
    </row>
    <row r="180" spans="3:17" ht="15.5" x14ac:dyDescent="0.35">
      <c r="C180" t="s">
        <v>350</v>
      </c>
      <c r="Q180" s="5">
        <v>-125000000</v>
      </c>
    </row>
    <row r="181" spans="3:17" ht="15.5" x14ac:dyDescent="0.35">
      <c r="C181" t="s">
        <v>595</v>
      </c>
      <c r="G181" s="5">
        <v>-369125761</v>
      </c>
      <c r="I181" s="5">
        <v>-369125761</v>
      </c>
      <c r="J181" s="5">
        <v>-838325121</v>
      </c>
      <c r="K181" s="5">
        <v>-149944457</v>
      </c>
      <c r="L181" s="5">
        <v>-57886187</v>
      </c>
    </row>
    <row r="182" spans="3:17" ht="15.5" x14ac:dyDescent="0.35">
      <c r="C182" t="s">
        <v>353</v>
      </c>
      <c r="O182" s="5">
        <v>-27000000000</v>
      </c>
      <c r="Q182" s="5">
        <v>-4500000000</v>
      </c>
    </row>
    <row r="183" spans="3:17" ht="15.5" x14ac:dyDescent="0.35">
      <c r="C183" t="s">
        <v>412</v>
      </c>
      <c r="N183" s="5">
        <v>166000000000</v>
      </c>
    </row>
    <row r="184" spans="3:17" ht="15.5" x14ac:dyDescent="0.35">
      <c r="C184" t="s">
        <v>659</v>
      </c>
      <c r="M184" s="5">
        <v>1297599296</v>
      </c>
      <c r="N184" s="5">
        <v>6221691151</v>
      </c>
      <c r="P184" s="5">
        <v>548505000</v>
      </c>
    </row>
    <row r="185" spans="3:17" ht="15.5" x14ac:dyDescent="0.35">
      <c r="C185" t="s">
        <v>660</v>
      </c>
      <c r="D185" s="5">
        <v>-10250060000</v>
      </c>
      <c r="G185" s="5">
        <v>-60537172462</v>
      </c>
      <c r="O185" s="5">
        <v>500000000</v>
      </c>
      <c r="Q185" s="5">
        <v>188806875</v>
      </c>
    </row>
    <row r="186" spans="3:17" ht="15.5" x14ac:dyDescent="0.35">
      <c r="C186" t="s">
        <v>661</v>
      </c>
      <c r="D186" s="5">
        <v>2875869560</v>
      </c>
      <c r="E186" s="5">
        <v>-2875869560</v>
      </c>
      <c r="L186" s="5">
        <v>-100499000000</v>
      </c>
      <c r="M186" s="5">
        <v>-30000000000</v>
      </c>
      <c r="N186" s="5">
        <v>-342000000000</v>
      </c>
    </row>
    <row r="187" spans="3:17" ht="15.5" x14ac:dyDescent="0.35">
      <c r="C187" t="s">
        <v>186</v>
      </c>
      <c r="D187" s="5">
        <v>-11144743339</v>
      </c>
      <c r="E187" s="5">
        <v>-27756292</v>
      </c>
      <c r="F187" s="5">
        <v>225095854</v>
      </c>
      <c r="G187" s="5">
        <v>-3852714968</v>
      </c>
      <c r="I187" s="5">
        <v>-7040810543</v>
      </c>
      <c r="J187" s="5">
        <v>-20492133440</v>
      </c>
      <c r="K187" s="5">
        <v>5246766495</v>
      </c>
      <c r="L187" s="5">
        <v>149159029678</v>
      </c>
      <c r="M187" s="5">
        <v>111969161161</v>
      </c>
      <c r="N187" s="5">
        <v>395677876898</v>
      </c>
      <c r="O187" s="5">
        <v>-4039452829</v>
      </c>
      <c r="P187" s="5">
        <v>-7654076406</v>
      </c>
      <c r="Q187" s="5">
        <v>102142198</v>
      </c>
    </row>
    <row r="188" spans="3:17" ht="15.5" x14ac:dyDescent="0.35">
      <c r="C188" t="s">
        <v>375</v>
      </c>
      <c r="J188" s="5">
        <v>31000</v>
      </c>
      <c r="K188" s="5">
        <v>28270454650</v>
      </c>
      <c r="L188" s="5">
        <v>832350</v>
      </c>
      <c r="M188" s="5">
        <v>112554108000</v>
      </c>
      <c r="N188" s="5">
        <v>393739507000</v>
      </c>
    </row>
    <row r="189" spans="3:17" ht="15.5" x14ac:dyDescent="0.35">
      <c r="C189" t="s">
        <v>482</v>
      </c>
      <c r="D189" s="5">
        <v>-252000001</v>
      </c>
      <c r="F189" s="5">
        <v>252000001</v>
      </c>
      <c r="G189" s="5">
        <v>-2048971896</v>
      </c>
      <c r="I189" s="5">
        <v>-2048971896</v>
      </c>
      <c r="K189" s="5">
        <v>30603780096</v>
      </c>
      <c r="L189" s="5">
        <v>59588000000</v>
      </c>
    </row>
    <row r="190" spans="3:17" ht="15.5" x14ac:dyDescent="0.35">
      <c r="C190" t="s">
        <v>478</v>
      </c>
      <c r="D190" s="5">
        <v>-10864158311</v>
      </c>
      <c r="G190" s="5">
        <v>-1</v>
      </c>
      <c r="I190" s="5">
        <v>-3354341833</v>
      </c>
      <c r="J190" s="5">
        <v>-18585499215</v>
      </c>
      <c r="K190" s="5">
        <v>-54681172010</v>
      </c>
      <c r="L190" s="5">
        <v>-13389485033</v>
      </c>
      <c r="M190" s="5">
        <v>220066146</v>
      </c>
      <c r="N190" s="5">
        <v>-1802246708</v>
      </c>
    </row>
    <row r="191" spans="3:17" ht="15.5" x14ac:dyDescent="0.35">
      <c r="C191" t="s">
        <v>662</v>
      </c>
      <c r="L191" s="5">
        <v>-4586908189</v>
      </c>
      <c r="M191" s="5">
        <v>-3813200606</v>
      </c>
      <c r="N191" s="5">
        <v>-4318401784</v>
      </c>
    </row>
    <row r="192" spans="3:17" ht="15.5" x14ac:dyDescent="0.35">
      <c r="C192" t="s">
        <v>192</v>
      </c>
      <c r="P192" s="5">
        <v>1498378000</v>
      </c>
      <c r="Q192" s="5">
        <v>3800301048</v>
      </c>
    </row>
    <row r="193" spans="3:17" ht="15.5" x14ac:dyDescent="0.35">
      <c r="C193" t="s">
        <v>663</v>
      </c>
    </row>
    <row r="194" spans="3:17" ht="15.5" x14ac:dyDescent="0.35">
      <c r="C194" t="s">
        <v>664</v>
      </c>
      <c r="O194" s="5">
        <v>-4170698784</v>
      </c>
      <c r="P194" s="5">
        <v>-2407720688</v>
      </c>
      <c r="Q194" s="5">
        <v>-3805407024</v>
      </c>
    </row>
    <row r="195" spans="3:17" ht="15.5" x14ac:dyDescent="0.35">
      <c r="C195" t="s">
        <v>665</v>
      </c>
    </row>
    <row r="196" spans="3:17" ht="15.5" x14ac:dyDescent="0.35">
      <c r="C196" t="s">
        <v>147</v>
      </c>
      <c r="G196" s="5">
        <v>-766714000</v>
      </c>
      <c r="M196" s="5">
        <v>3031857621</v>
      </c>
      <c r="N196" s="5">
        <v>7949121558</v>
      </c>
      <c r="O196" s="5">
        <v>131245955</v>
      </c>
      <c r="P196" s="5">
        <v>-6744733718</v>
      </c>
      <c r="Q196" s="5">
        <v>107248174</v>
      </c>
    </row>
    <row r="197" spans="3:17" ht="15.5" x14ac:dyDescent="0.35">
      <c r="C197" t="s">
        <v>666</v>
      </c>
      <c r="M197" s="5">
        <v>-23670000</v>
      </c>
      <c r="N197" s="5">
        <v>-40103168</v>
      </c>
    </row>
    <row r="198" spans="3:17" ht="15.5" x14ac:dyDescent="0.35">
      <c r="C198" t="s">
        <v>667</v>
      </c>
      <c r="L198" s="5">
        <v>108000000000</v>
      </c>
    </row>
    <row r="199" spans="3:17" ht="15.5" x14ac:dyDescent="0.35">
      <c r="C199" t="s">
        <v>668</v>
      </c>
      <c r="D199" s="5">
        <v>50400</v>
      </c>
      <c r="G199" s="5">
        <v>251781600</v>
      </c>
      <c r="I199" s="5">
        <v>251781600</v>
      </c>
      <c r="K199" s="5">
        <v>818042400</v>
      </c>
    </row>
    <row r="200" spans="3:17" ht="15.5" x14ac:dyDescent="0.35">
      <c r="C200" t="s">
        <v>669</v>
      </c>
      <c r="G200" s="5">
        <v>-328700895</v>
      </c>
      <c r="I200" s="5">
        <v>-929168638</v>
      </c>
      <c r="J200" s="5">
        <v>-1721056509</v>
      </c>
      <c r="K200" s="5">
        <v>-535212641</v>
      </c>
      <c r="L200" s="5">
        <v>-453409450</v>
      </c>
    </row>
    <row r="201" spans="3:17" ht="15.5" x14ac:dyDescent="0.35">
      <c r="C201" t="s">
        <v>190</v>
      </c>
      <c r="D201" s="5">
        <v>-28635427</v>
      </c>
      <c r="E201" s="5">
        <v>-27756292</v>
      </c>
      <c r="F201" s="5">
        <v>-26904147</v>
      </c>
      <c r="J201" s="5">
        <v>-185608716</v>
      </c>
    </row>
    <row r="202" spans="3:17" ht="15.5" x14ac:dyDescent="0.35">
      <c r="C202" t="s">
        <v>670</v>
      </c>
      <c r="G202" s="5">
        <v>-960109776</v>
      </c>
      <c r="I202" s="5">
        <v>-960109776</v>
      </c>
      <c r="K202" s="5">
        <v>770874000</v>
      </c>
    </row>
    <row r="203" spans="3:17" ht="15.5" x14ac:dyDescent="0.35">
      <c r="C203" t="s">
        <v>671</v>
      </c>
    </row>
    <row r="204" spans="3:17" ht="15.5" x14ac:dyDescent="0.35">
      <c r="C204" t="s">
        <v>672</v>
      </c>
      <c r="N204" s="5">
        <v>150000000</v>
      </c>
    </row>
    <row r="205" spans="3:17" ht="15.5" x14ac:dyDescent="0.35">
      <c r="C205" t="s">
        <v>195</v>
      </c>
      <c r="D205" s="5">
        <v>-29596016372</v>
      </c>
      <c r="E205" s="5">
        <v>-10005661767</v>
      </c>
      <c r="F205" s="5">
        <v>-16907829376</v>
      </c>
      <c r="G205" s="5">
        <v>26431905160</v>
      </c>
      <c r="I205" s="5">
        <v>75318441147</v>
      </c>
      <c r="J205" s="5">
        <v>-2599634461</v>
      </c>
      <c r="K205" s="5">
        <v>-21589446050</v>
      </c>
      <c r="L205" s="5">
        <v>-22759984780</v>
      </c>
      <c r="M205" s="5">
        <v>-147208670097</v>
      </c>
      <c r="N205" s="5">
        <v>159833992866</v>
      </c>
      <c r="O205" s="5">
        <v>-18351110777</v>
      </c>
      <c r="P205" s="5">
        <v>6940160815</v>
      </c>
      <c r="Q205" s="5">
        <v>10709961002</v>
      </c>
    </row>
    <row r="206" spans="3:17" ht="15.5" x14ac:dyDescent="0.35">
      <c r="C206" t="s">
        <v>196</v>
      </c>
      <c r="F206" s="5">
        <v>96638740893</v>
      </c>
      <c r="G206" s="5">
        <v>960109777</v>
      </c>
      <c r="I206" s="5">
        <v>21320299746</v>
      </c>
      <c r="J206" s="5">
        <v>23919934207</v>
      </c>
      <c r="K206" s="5">
        <v>45509380257</v>
      </c>
      <c r="L206" s="5">
        <v>64813781448</v>
      </c>
      <c r="M206" s="5">
        <v>186809973191</v>
      </c>
      <c r="N206" s="5">
        <v>2068524730</v>
      </c>
      <c r="O206" s="5">
        <v>20386020474</v>
      </c>
      <c r="P206" s="5">
        <v>13430885065</v>
      </c>
      <c r="Q206" s="5">
        <v>2695782550</v>
      </c>
    </row>
    <row r="207" spans="3:17" ht="15.5" x14ac:dyDescent="0.35">
      <c r="C207" t="s">
        <v>673</v>
      </c>
      <c r="L207" s="5">
        <v>3455583589</v>
      </c>
      <c r="M207" s="5">
        <v>35212478353</v>
      </c>
      <c r="N207" s="5">
        <v>24843519005</v>
      </c>
    </row>
    <row r="208" spans="3:17" ht="15.5" x14ac:dyDescent="0.35">
      <c r="C208" t="s">
        <v>674</v>
      </c>
    </row>
    <row r="209" spans="2:17" ht="15.5" x14ac:dyDescent="0.35">
      <c r="C209" t="s">
        <v>383</v>
      </c>
      <c r="N209" s="5">
        <v>63936590</v>
      </c>
      <c r="O209" s="5">
        <v>33615033</v>
      </c>
      <c r="P209" s="5">
        <v>14974594</v>
      </c>
      <c r="Q209" s="5">
        <v>25141513</v>
      </c>
    </row>
    <row r="210" spans="2:17" ht="15.5" x14ac:dyDescent="0.35">
      <c r="C210" t="s">
        <v>675</v>
      </c>
    </row>
    <row r="211" spans="2:17" ht="15.5" x14ac:dyDescent="0.35">
      <c r="C211" t="s">
        <v>197</v>
      </c>
      <c r="D211" s="5">
        <v>-29596016372</v>
      </c>
      <c r="E211" s="5">
        <v>-10005661767</v>
      </c>
      <c r="F211" s="5">
        <v>79730911517</v>
      </c>
      <c r="G211" s="5">
        <v>27392014937</v>
      </c>
      <c r="I211" s="5">
        <v>96638740893</v>
      </c>
      <c r="J211" s="5">
        <v>21320299746</v>
      </c>
      <c r="K211" s="5">
        <v>23919934207</v>
      </c>
      <c r="L211" s="5">
        <v>45509380257</v>
      </c>
      <c r="M211" s="5">
        <v>74813781447</v>
      </c>
      <c r="N211" s="5">
        <v>186809973191</v>
      </c>
      <c r="O211" s="5">
        <v>2068524730</v>
      </c>
      <c r="P211" s="5">
        <v>20386020474</v>
      </c>
      <c r="Q211" s="5">
        <v>13430885065</v>
      </c>
    </row>
    <row r="213" spans="2:17" ht="15.5" x14ac:dyDescent="0.35">
      <c r="B213" t="s">
        <v>198</v>
      </c>
      <c r="C213" t="s">
        <v>12</v>
      </c>
      <c r="D213" s="5">
        <v>2340000000</v>
      </c>
      <c r="E213" s="5">
        <v>2340000000</v>
      </c>
      <c r="F213" s="5">
        <v>2340000000</v>
      </c>
      <c r="G213" s="5">
        <v>2340000000</v>
      </c>
      <c r="I213" s="5">
        <v>2340000000</v>
      </c>
      <c r="J213" s="5">
        <v>2340000000</v>
      </c>
      <c r="K213" s="5">
        <v>2340000000</v>
      </c>
      <c r="L213" s="5">
        <v>2250000000</v>
      </c>
      <c r="M213" s="5">
        <v>2250000000</v>
      </c>
      <c r="N213" s="5">
        <v>1800000000</v>
      </c>
      <c r="O213" s="5">
        <v>220000000</v>
      </c>
      <c r="P213" s="5">
        <v>220000000</v>
      </c>
      <c r="Q213" s="5">
        <v>220000000</v>
      </c>
    </row>
    <row r="214" spans="2:17" ht="15.5" x14ac:dyDescent="0.35">
      <c r="C214" t="s">
        <v>199</v>
      </c>
      <c r="D214" s="6">
        <v>3.07</v>
      </c>
      <c r="E214" s="6">
        <v>-1.75</v>
      </c>
      <c r="F214" s="6">
        <v>-1.74</v>
      </c>
      <c r="G214" s="6">
        <v>-14.77</v>
      </c>
    </row>
    <row r="215" spans="2:17" ht="15.5" x14ac:dyDescent="0.35">
      <c r="C215" t="s">
        <v>200</v>
      </c>
      <c r="D215" s="6">
        <v>16.29</v>
      </c>
      <c r="E215" s="6">
        <v>-28.57</v>
      </c>
      <c r="F215" s="6">
        <v>-28.74</v>
      </c>
      <c r="G215" s="6">
        <v>-3.39</v>
      </c>
    </row>
    <row r="216" spans="2:17" ht="15.5" x14ac:dyDescent="0.35">
      <c r="C216" t="s">
        <v>69</v>
      </c>
      <c r="D216" s="6">
        <v>-745.83</v>
      </c>
      <c r="E216" s="6">
        <v>5.94</v>
      </c>
      <c r="F216" s="6">
        <v>-241.05</v>
      </c>
      <c r="G216" s="6">
        <v>-1.4</v>
      </c>
    </row>
    <row r="217" spans="2:17" ht="15.5" x14ac:dyDescent="0.35">
      <c r="C217" t="s">
        <v>201</v>
      </c>
      <c r="D217" s="5">
        <v>2410000000</v>
      </c>
      <c r="E217" s="5">
        <v>14480000000</v>
      </c>
      <c r="F217" s="5">
        <v>-6110000000</v>
      </c>
      <c r="G217" s="5">
        <v>-151090000000</v>
      </c>
    </row>
    <row r="218" spans="2:17" ht="15.5" x14ac:dyDescent="0.35">
      <c r="C218" t="s">
        <v>202</v>
      </c>
      <c r="D218" s="6">
        <v>1.6500000000000001E-2</v>
      </c>
      <c r="E218" s="6">
        <v>-0.01</v>
      </c>
      <c r="F218" s="6">
        <v>-8.3999999999999995E-3</v>
      </c>
      <c r="G218" s="6">
        <v>-7.2999999999999995E-2</v>
      </c>
    </row>
    <row r="219" spans="2:17" ht="15.5" x14ac:dyDescent="0.35">
      <c r="C219" t="s">
        <v>203</v>
      </c>
      <c r="D219" s="6">
        <v>1.9299999999999998E-2</v>
      </c>
      <c r="E219" s="6">
        <v>-1.1599999999999999E-2</v>
      </c>
      <c r="F219" s="6">
        <v>-1.15E-2</v>
      </c>
      <c r="G219" s="6">
        <v>-9.6500000000000002E-2</v>
      </c>
    </row>
    <row r="220" spans="2:17" ht="15.5" x14ac:dyDescent="0.35">
      <c r="C220" t="s">
        <v>204</v>
      </c>
      <c r="D220" s="6">
        <v>8.9999999999999998E-4</v>
      </c>
      <c r="E220" s="6">
        <v>3.3500000000000002E-2</v>
      </c>
      <c r="F220" s="6">
        <v>-1.7100000000000001E-2</v>
      </c>
      <c r="G220" s="6">
        <v>-0.35259999999999997</v>
      </c>
    </row>
    <row r="221" spans="2:17" ht="15.5" x14ac:dyDescent="0.35">
      <c r="C221" t="s">
        <v>205</v>
      </c>
      <c r="D221" s="6">
        <v>2.72</v>
      </c>
      <c r="E221" s="6">
        <v>94.17</v>
      </c>
      <c r="F221" s="6">
        <v>-942.57</v>
      </c>
      <c r="G221" s="6">
        <v>-6567.93</v>
      </c>
    </row>
    <row r="222" spans="2:17" ht="15.5" x14ac:dyDescent="0.35">
      <c r="C222" t="s">
        <v>207</v>
      </c>
      <c r="D222" s="6">
        <v>0.31</v>
      </c>
      <c r="E222" s="6">
        <v>0.33</v>
      </c>
      <c r="F222" s="6">
        <v>0.33</v>
      </c>
      <c r="G222" s="6">
        <v>0.33</v>
      </c>
    </row>
    <row r="223" spans="2:17" ht="15.5" x14ac:dyDescent="0.35">
      <c r="C223" t="s">
        <v>208</v>
      </c>
      <c r="D223" s="6">
        <v>159.35</v>
      </c>
      <c r="E223" s="6">
        <v>150.19999999999999</v>
      </c>
      <c r="F223" s="6">
        <v>151.97</v>
      </c>
      <c r="G223" s="6">
        <v>153.08000000000001</v>
      </c>
    </row>
    <row r="224" spans="2:17" ht="15.5" x14ac:dyDescent="0.35">
      <c r="C224" t="s">
        <v>209</v>
      </c>
      <c r="D224" s="6">
        <v>0.34</v>
      </c>
      <c r="E224" s="6">
        <v>0.36</v>
      </c>
      <c r="F224" s="6">
        <v>0.35</v>
      </c>
      <c r="G224" s="6">
        <v>0.35</v>
      </c>
    </row>
    <row r="225" spans="3:17" ht="15.5" x14ac:dyDescent="0.35">
      <c r="C225" t="s">
        <v>210</v>
      </c>
      <c r="D225" s="6">
        <v>145.88999999999999</v>
      </c>
      <c r="E225" s="6">
        <v>140.47</v>
      </c>
      <c r="F225" s="6">
        <v>142.21</v>
      </c>
      <c r="G225" s="6">
        <v>143.28</v>
      </c>
    </row>
    <row r="226" spans="3:17" ht="15.5" x14ac:dyDescent="0.35">
      <c r="C226" t="s">
        <v>211</v>
      </c>
    </row>
    <row r="227" spans="3:17" ht="15.5" x14ac:dyDescent="0.35">
      <c r="C227" t="s">
        <v>212</v>
      </c>
    </row>
    <row r="228" spans="3:17" ht="15.5" x14ac:dyDescent="0.35">
      <c r="C228" t="s">
        <v>568</v>
      </c>
      <c r="D228" s="5">
        <v>373000000000</v>
      </c>
      <c r="E228" s="5">
        <v>352000000000</v>
      </c>
      <c r="F228" s="5">
        <v>356000000000</v>
      </c>
      <c r="G228" s="5">
        <v>358000000000</v>
      </c>
    </row>
    <row r="229" spans="3:17" ht="15.5" x14ac:dyDescent="0.35">
      <c r="C229" t="s">
        <v>24</v>
      </c>
    </row>
    <row r="230" spans="3:17" ht="15.5" x14ac:dyDescent="0.35">
      <c r="C230" t="s">
        <v>21</v>
      </c>
    </row>
    <row r="231" spans="3:17" ht="15.5" x14ac:dyDescent="0.35">
      <c r="C231" t="s">
        <v>214</v>
      </c>
      <c r="D231" s="5">
        <v>283000000000</v>
      </c>
      <c r="E231" s="5">
        <v>258000000000</v>
      </c>
      <c r="F231" s="5">
        <v>264000000000</v>
      </c>
      <c r="G231" s="5">
        <v>268000000000</v>
      </c>
    </row>
    <row r="232" spans="3:17" ht="15.5" x14ac:dyDescent="0.35">
      <c r="C232" t="s">
        <v>215</v>
      </c>
      <c r="D232" s="5">
        <v>-11000000000</v>
      </c>
      <c r="E232" s="5">
        <v>10000000000</v>
      </c>
      <c r="F232" s="5">
        <v>-35000000000</v>
      </c>
      <c r="G232" s="5">
        <v>15000000000</v>
      </c>
    </row>
    <row r="233" spans="3:17" ht="15.5" x14ac:dyDescent="0.35">
      <c r="C233" t="s">
        <v>216</v>
      </c>
      <c r="D233" s="5">
        <v>0</v>
      </c>
      <c r="G233" s="5">
        <v>-1000000000</v>
      </c>
    </row>
    <row r="234" spans="3:17" ht="15.5" x14ac:dyDescent="0.35">
      <c r="C234" t="s">
        <v>13</v>
      </c>
      <c r="D234" s="5">
        <v>-11000000000</v>
      </c>
      <c r="E234" s="5">
        <v>10000000000</v>
      </c>
      <c r="F234" s="5">
        <v>-35000000000</v>
      </c>
      <c r="G234" s="5">
        <v>14000000000</v>
      </c>
    </row>
    <row r="235" spans="3:17" ht="15.5" x14ac:dyDescent="0.35">
      <c r="C235" t="s">
        <v>16</v>
      </c>
      <c r="D235" s="6">
        <v>-4.7300000000000004</v>
      </c>
      <c r="E235" s="6">
        <v>4.4400000000000004</v>
      </c>
      <c r="F235" s="6">
        <v>-14.93</v>
      </c>
      <c r="G235" s="6">
        <v>6.04</v>
      </c>
    </row>
    <row r="236" spans="3:17" ht="15.5" x14ac:dyDescent="0.35">
      <c r="C236" t="s">
        <v>54</v>
      </c>
      <c r="I236" s="6">
        <v>-61.44</v>
      </c>
      <c r="J236" s="6">
        <v>-31.24</v>
      </c>
      <c r="K236" s="6">
        <v>-173.27</v>
      </c>
      <c r="L236" s="6">
        <v>-27.79</v>
      </c>
      <c r="M236" s="6">
        <v>99.99</v>
      </c>
      <c r="N236" s="6">
        <v>10.35</v>
      </c>
      <c r="O236" s="5">
        <v>40</v>
      </c>
      <c r="P236" s="6">
        <v>84.2</v>
      </c>
      <c r="Q236" s="6">
        <v>21.18</v>
      </c>
    </row>
    <row r="237" spans="3:17" ht="15.5" x14ac:dyDescent="0.35">
      <c r="C237" t="s">
        <v>68</v>
      </c>
      <c r="I237" s="6">
        <v>-0.81</v>
      </c>
      <c r="J237" s="6">
        <v>-1.6</v>
      </c>
      <c r="K237" s="6">
        <v>-0.9</v>
      </c>
      <c r="L237" s="6">
        <v>-182.62</v>
      </c>
      <c r="M237" s="6">
        <v>40.5</v>
      </c>
      <c r="N237" s="6">
        <v>209.47</v>
      </c>
      <c r="O237" s="6">
        <v>35.92</v>
      </c>
      <c r="P237" s="6">
        <v>17.11</v>
      </c>
      <c r="Q237" s="6">
        <v>38.200000000000003</v>
      </c>
    </row>
    <row r="238" spans="3:17" ht="15.5" x14ac:dyDescent="0.35">
      <c r="C238" t="s">
        <v>71</v>
      </c>
      <c r="I238" s="6">
        <v>-2.0099999999999998</v>
      </c>
      <c r="J238" s="6">
        <v>3.41</v>
      </c>
      <c r="K238" s="6">
        <v>-1.18</v>
      </c>
      <c r="L238" s="6">
        <v>38268.089999999997</v>
      </c>
      <c r="M238" s="6">
        <v>42.58</v>
      </c>
      <c r="N238" s="6">
        <v>-290.72000000000003</v>
      </c>
      <c r="O238" s="6">
        <v>47.23</v>
      </c>
      <c r="P238" s="6">
        <v>17.989999999999998</v>
      </c>
      <c r="Q238" s="6">
        <v>24.95</v>
      </c>
    </row>
    <row r="239" spans="3:17" ht="15.5" x14ac:dyDescent="0.35">
      <c r="C239" t="s">
        <v>217</v>
      </c>
      <c r="I239" s="5">
        <v>-157310000000</v>
      </c>
      <c r="J239" s="5">
        <v>-84130000000</v>
      </c>
      <c r="K239" s="5">
        <v>-406090000000</v>
      </c>
      <c r="L239" s="5">
        <v>-46080000000</v>
      </c>
    </row>
    <row r="240" spans="3:17" ht="15.5" x14ac:dyDescent="0.35">
      <c r="C240" t="s">
        <v>218</v>
      </c>
      <c r="I240" s="6">
        <v>-0.30370000000000003</v>
      </c>
      <c r="J240" s="6">
        <v>-0.14910000000000001</v>
      </c>
      <c r="K240" s="6">
        <v>-0.65500000000000003</v>
      </c>
      <c r="L240" s="6">
        <v>-4.8499999999999995E-2</v>
      </c>
      <c r="M240" s="6">
        <v>0.2475</v>
      </c>
      <c r="N240" s="5">
        <v>0</v>
      </c>
      <c r="O240" s="6">
        <v>5.2600000000000001E-2</v>
      </c>
      <c r="P240" s="6">
        <v>0.1157</v>
      </c>
      <c r="Q240" s="6">
        <v>3.2000000000000001E-2</v>
      </c>
    </row>
    <row r="241" spans="3:17" ht="15.5" x14ac:dyDescent="0.35">
      <c r="C241" t="s">
        <v>219</v>
      </c>
      <c r="I241" s="6">
        <v>-0.40130000000000005</v>
      </c>
      <c r="J241" s="6">
        <v>-0.17449999999999999</v>
      </c>
      <c r="K241" s="6">
        <v>-0.82510000000000006</v>
      </c>
      <c r="L241" s="6">
        <v>-7.2000000000000008E-2</v>
      </c>
      <c r="M241" s="6">
        <v>0.25690000000000002</v>
      </c>
      <c r="N241" s="6">
        <v>3.4200000000000001E-2</v>
      </c>
      <c r="O241" s="6">
        <v>6.1200000000000004E-2</v>
      </c>
      <c r="P241" s="6">
        <v>0.1341</v>
      </c>
      <c r="Q241" s="6">
        <v>3.78E-2</v>
      </c>
    </row>
    <row r="242" spans="3:17" ht="15.5" x14ac:dyDescent="0.35">
      <c r="C242" t="s">
        <v>220</v>
      </c>
      <c r="I242" s="6">
        <v>-0.36349999999999999</v>
      </c>
      <c r="J242" s="6">
        <v>-0.17190000000000003</v>
      </c>
      <c r="K242" s="6">
        <v>-0.54530000000000001</v>
      </c>
      <c r="L242" s="6">
        <v>-5.4000000000000006E-2</v>
      </c>
      <c r="M242" s="6">
        <v>0.2263</v>
      </c>
      <c r="N242" s="6">
        <v>-0.10249999999999999</v>
      </c>
      <c r="O242" s="6">
        <v>-2.4300000000000002E-2</v>
      </c>
      <c r="P242" s="6">
        <v>6.9099999999999995E-2</v>
      </c>
      <c r="Q242" s="6">
        <v>-1.41E-2</v>
      </c>
    </row>
    <row r="243" spans="3:17" ht="15.5" x14ac:dyDescent="0.35">
      <c r="C243" t="s">
        <v>221</v>
      </c>
      <c r="I243" s="6">
        <v>-945.71</v>
      </c>
      <c r="J243" s="6">
        <v>-54.8</v>
      </c>
      <c r="K243" s="6">
        <v>-62.11</v>
      </c>
      <c r="L243" s="6">
        <v>-10.25</v>
      </c>
    </row>
    <row r="244" spans="3:17" ht="15.5" x14ac:dyDescent="0.35">
      <c r="C244" t="s">
        <v>65</v>
      </c>
      <c r="I244" s="6">
        <v>0.33</v>
      </c>
      <c r="J244" s="6">
        <v>0.28000000000000003</v>
      </c>
      <c r="K244" s="6">
        <v>0.74</v>
      </c>
      <c r="L244" s="6">
        <v>13.15</v>
      </c>
      <c r="M244" s="6">
        <v>10.41</v>
      </c>
      <c r="N244" s="6">
        <v>7.16</v>
      </c>
      <c r="O244" s="6">
        <v>2.2000000000000002</v>
      </c>
      <c r="P244" s="6">
        <v>2.2999999999999998</v>
      </c>
      <c r="Q244" s="6">
        <v>1.44</v>
      </c>
    </row>
    <row r="245" spans="3:17" ht="15.5" x14ac:dyDescent="0.35">
      <c r="C245" t="s">
        <v>62</v>
      </c>
      <c r="I245" s="6">
        <v>153.08000000000001</v>
      </c>
      <c r="J245" s="6">
        <v>179.07</v>
      </c>
      <c r="K245" s="5">
        <v>210</v>
      </c>
      <c r="L245" s="6">
        <v>385.81</v>
      </c>
      <c r="M245" s="6">
        <v>389.21</v>
      </c>
      <c r="N245" s="6">
        <v>302.86</v>
      </c>
      <c r="O245" s="6">
        <v>653.26</v>
      </c>
      <c r="P245" s="6">
        <v>627.85</v>
      </c>
      <c r="Q245" s="6">
        <v>560.54</v>
      </c>
    </row>
    <row r="246" spans="3:17" ht="15.5" x14ac:dyDescent="0.35">
      <c r="C246" t="s">
        <v>222</v>
      </c>
      <c r="I246" s="6">
        <v>0.35</v>
      </c>
      <c r="J246" s="6">
        <v>0.3</v>
      </c>
      <c r="K246" s="6">
        <v>0.78</v>
      </c>
      <c r="L246" s="6">
        <v>13.54</v>
      </c>
      <c r="M246" s="6">
        <v>10.68</v>
      </c>
      <c r="N246" s="6">
        <v>7.47</v>
      </c>
      <c r="O246" s="6">
        <v>2.21</v>
      </c>
      <c r="P246" s="6">
        <v>2.31</v>
      </c>
      <c r="Q246" s="6">
        <v>1.45</v>
      </c>
    </row>
    <row r="247" spans="3:17" ht="15.5" x14ac:dyDescent="0.35">
      <c r="C247" t="s">
        <v>223</v>
      </c>
      <c r="I247" s="6">
        <v>143.28</v>
      </c>
      <c r="J247" s="6">
        <v>169.29</v>
      </c>
      <c r="K247" s="6">
        <v>200.49</v>
      </c>
      <c r="L247" s="6">
        <v>374.92</v>
      </c>
      <c r="M247" s="6">
        <v>379.27</v>
      </c>
      <c r="N247" s="6">
        <v>290.29000000000002</v>
      </c>
      <c r="O247" s="6">
        <v>650.35</v>
      </c>
      <c r="P247" s="6">
        <v>624.75</v>
      </c>
      <c r="Q247" s="6">
        <v>557.16</v>
      </c>
    </row>
    <row r="248" spans="3:17" ht="15.5" x14ac:dyDescent="0.35">
      <c r="C248" t="s">
        <v>224</v>
      </c>
    </row>
    <row r="249" spans="3:17" ht="15.5" x14ac:dyDescent="0.35">
      <c r="C249" t="s">
        <v>225</v>
      </c>
    </row>
    <row r="250" spans="3:17" ht="15.5" x14ac:dyDescent="0.35">
      <c r="C250" t="s">
        <v>26</v>
      </c>
    </row>
    <row r="251" spans="3:17" ht="15.5" x14ac:dyDescent="0.35">
      <c r="C251" t="s">
        <v>23</v>
      </c>
    </row>
    <row r="252" spans="3:17" ht="15.5" x14ac:dyDescent="0.35">
      <c r="C252" t="s">
        <v>226</v>
      </c>
      <c r="I252" s="5">
        <v>268000000000</v>
      </c>
      <c r="J252" s="5">
        <v>342000000000</v>
      </c>
      <c r="K252" s="5">
        <v>435000000000</v>
      </c>
      <c r="L252" s="5">
        <v>863000000000</v>
      </c>
      <c r="M252" s="5">
        <v>846000000000</v>
      </c>
      <c r="N252" s="5">
        <v>491000000000</v>
      </c>
      <c r="O252" s="5">
        <v>39000000000</v>
      </c>
      <c r="P252" s="5">
        <v>71000000000</v>
      </c>
      <c r="Q252" s="5">
        <v>68000000000</v>
      </c>
    </row>
    <row r="253" spans="3:17" ht="15.5" x14ac:dyDescent="0.35">
      <c r="C253" t="s">
        <v>227</v>
      </c>
      <c r="I253" s="5">
        <v>16000000000</v>
      </c>
      <c r="J253" s="5">
        <v>-27000000000</v>
      </c>
      <c r="K253" s="5">
        <v>13000000000</v>
      </c>
      <c r="L253" s="5">
        <v>-105000000000</v>
      </c>
      <c r="M253" s="5">
        <v>90000000000</v>
      </c>
      <c r="N253" s="5">
        <v>-27000000000</v>
      </c>
      <c r="O253" s="5">
        <v>-2000000000</v>
      </c>
      <c r="P253" s="5">
        <v>4000000000</v>
      </c>
      <c r="Q253" s="5">
        <v>-1000000000</v>
      </c>
    </row>
    <row r="254" spans="3:17" ht="15.5" x14ac:dyDescent="0.35">
      <c r="C254" t="s">
        <v>228</v>
      </c>
      <c r="I254" s="5">
        <v>-1000000000</v>
      </c>
      <c r="J254" s="5">
        <v>-1000000000</v>
      </c>
      <c r="K254" s="5">
        <v>-7000000000</v>
      </c>
      <c r="L254" s="5">
        <v>-50000000000</v>
      </c>
      <c r="M254" s="5">
        <v>0</v>
      </c>
      <c r="N254" s="5">
        <v>-3000000000</v>
      </c>
      <c r="O254" s="5">
        <v>0</v>
      </c>
      <c r="P254" s="5">
        <v>0</v>
      </c>
      <c r="Q254" s="5">
        <v>0</v>
      </c>
    </row>
    <row r="255" spans="3:17" ht="15.5" x14ac:dyDescent="0.35">
      <c r="C255" t="s">
        <v>15</v>
      </c>
      <c r="I255" s="5">
        <v>16000000000</v>
      </c>
      <c r="J255" s="5">
        <v>-28000000000</v>
      </c>
      <c r="K255" s="5">
        <v>6000000000</v>
      </c>
      <c r="L255" s="5">
        <v>-155000000000</v>
      </c>
      <c r="M255" s="5">
        <v>90000000000</v>
      </c>
      <c r="N255" s="5">
        <v>-29000000000</v>
      </c>
      <c r="O255" s="5">
        <v>-2000000000</v>
      </c>
      <c r="P255" s="5">
        <v>4000000000</v>
      </c>
      <c r="Q255" s="5">
        <v>-1000000000</v>
      </c>
    </row>
    <row r="256" spans="3:17" ht="15.5" x14ac:dyDescent="0.35">
      <c r="C256" t="s">
        <v>17</v>
      </c>
      <c r="I256" s="6">
        <v>6.76</v>
      </c>
      <c r="J256" s="6">
        <v>-12.16</v>
      </c>
      <c r="K256" s="6">
        <v>2.5299999999999998</v>
      </c>
      <c r="L256" s="6">
        <v>-68.75</v>
      </c>
      <c r="M256" s="6">
        <v>39.79</v>
      </c>
      <c r="N256" s="6">
        <v>-16.3</v>
      </c>
      <c r="O256" s="6">
        <v>-9.9600000000000009</v>
      </c>
      <c r="P256" s="6">
        <v>17.28</v>
      </c>
      <c r="Q256" s="6">
        <v>-5.99</v>
      </c>
    </row>
    <row r="258" spans="2:17" ht="15.5" x14ac:dyDescent="0.35">
      <c r="B258" t="s">
        <v>495</v>
      </c>
      <c r="C258" t="s">
        <v>676</v>
      </c>
      <c r="D258" s="5">
        <v>7000000000</v>
      </c>
      <c r="E258" s="5">
        <v>-4000000000</v>
      </c>
      <c r="F258" s="5">
        <v>-4000000000</v>
      </c>
      <c r="G258" s="5">
        <v>-35000000000</v>
      </c>
      <c r="H258" s="5">
        <v>-1000000000</v>
      </c>
      <c r="I258" s="5">
        <v>-144000000000</v>
      </c>
      <c r="J258" s="5">
        <v>-73000000000</v>
      </c>
      <c r="K258" s="5">
        <v>-406000000000</v>
      </c>
      <c r="L258" s="5">
        <v>-63000000000</v>
      </c>
      <c r="M258" s="5">
        <v>225000000000</v>
      </c>
      <c r="N258" s="5">
        <v>19000000000</v>
      </c>
      <c r="O258" s="5">
        <v>9000000000</v>
      </c>
      <c r="P258" s="5">
        <v>19000000000</v>
      </c>
      <c r="Q258" s="5">
        <v>5000000000</v>
      </c>
    </row>
    <row r="259" spans="2:17" ht="15.5" x14ac:dyDescent="0.35">
      <c r="C259" t="s">
        <v>53</v>
      </c>
      <c r="D259" s="6">
        <v>3.07</v>
      </c>
      <c r="E259" s="6">
        <v>-1.75</v>
      </c>
      <c r="F259" s="6">
        <v>-1.74</v>
      </c>
      <c r="G259" s="6">
        <v>-14.77</v>
      </c>
      <c r="H259" s="6">
        <v>-0.56000000000000005</v>
      </c>
      <c r="I259" s="6">
        <v>-61.44</v>
      </c>
      <c r="J259" s="6">
        <v>-31.24</v>
      </c>
      <c r="K259" s="6">
        <v>-173.27</v>
      </c>
      <c r="L259" s="6">
        <v>-26.71</v>
      </c>
      <c r="M259" s="6">
        <v>96.09</v>
      </c>
      <c r="N259" s="6">
        <v>7.96</v>
      </c>
      <c r="O259" s="6">
        <v>3.84</v>
      </c>
      <c r="P259" s="6">
        <v>8.09</v>
      </c>
      <c r="Q259" s="6">
        <v>1.98</v>
      </c>
    </row>
    <row r="260" spans="2:17" ht="15.5" x14ac:dyDescent="0.35">
      <c r="C260" t="s">
        <v>498</v>
      </c>
      <c r="D260" s="5">
        <v>-157000000</v>
      </c>
      <c r="E260" s="5">
        <v>20000000000</v>
      </c>
      <c r="F260" s="5">
        <v>-486000000</v>
      </c>
      <c r="G260" s="5">
        <v>-83000000000</v>
      </c>
      <c r="H260" s="5">
        <v>25000000000</v>
      </c>
      <c r="I260" s="5">
        <v>-58000000000</v>
      </c>
      <c r="J260" s="5">
        <v>34000000000</v>
      </c>
      <c r="K260" s="5">
        <v>-310000000000</v>
      </c>
      <c r="L260" s="5">
        <v>298000000</v>
      </c>
      <c r="M260" s="5">
        <v>214000000000</v>
      </c>
      <c r="N260" s="5">
        <v>-13000000000</v>
      </c>
      <c r="O260" s="5">
        <v>7000000000</v>
      </c>
      <c r="P260" s="5">
        <v>18000000000</v>
      </c>
      <c r="Q260" s="5">
        <v>7000000000</v>
      </c>
    </row>
    <row r="261" spans="2:17" ht="15.5" x14ac:dyDescent="0.35">
      <c r="C261" t="s">
        <v>502</v>
      </c>
      <c r="I261" s="6">
        <v>-89.56</v>
      </c>
    </row>
    <row r="262" spans="2:17" ht="15.5" x14ac:dyDescent="0.35">
      <c r="C262" t="s">
        <v>503</v>
      </c>
      <c r="I262" s="6">
        <v>-3.29</v>
      </c>
    </row>
    <row r="263" spans="2:17" ht="15.5" x14ac:dyDescent="0.35">
      <c r="C263" t="s">
        <v>504</v>
      </c>
      <c r="I263" s="6">
        <v>6.95</v>
      </c>
    </row>
    <row r="264" spans="2:17" ht="15.5" x14ac:dyDescent="0.35">
      <c r="C264" t="s">
        <v>505</v>
      </c>
      <c r="I264" s="6">
        <v>-0.30370000000000003</v>
      </c>
    </row>
    <row r="265" spans="2:17" ht="15.5" x14ac:dyDescent="0.35">
      <c r="C265" t="s">
        <v>506</v>
      </c>
      <c r="I265" s="6">
        <v>-1.82</v>
      </c>
    </row>
    <row r="266" spans="2:17" ht="15.5" x14ac:dyDescent="0.35">
      <c r="C266" t="s">
        <v>507</v>
      </c>
      <c r="I266" s="6">
        <v>0.31</v>
      </c>
    </row>
    <row r="267" spans="2:17" ht="15.5" x14ac:dyDescent="0.35">
      <c r="C267" t="s">
        <v>508</v>
      </c>
      <c r="I267" s="6">
        <v>-5.66</v>
      </c>
    </row>
    <row r="268" spans="2:17" ht="15.5" x14ac:dyDescent="0.35">
      <c r="C268" t="s">
        <v>509</v>
      </c>
      <c r="I268" s="6">
        <v>-5.44</v>
      </c>
    </row>
    <row r="269" spans="2:17" ht="15.5" x14ac:dyDescent="0.35">
      <c r="C269" t="s">
        <v>510</v>
      </c>
      <c r="I269" s="6">
        <v>-0.88</v>
      </c>
    </row>
    <row r="270" spans="2:17" ht="15.5" x14ac:dyDescent="0.35">
      <c r="C270" t="s">
        <v>513</v>
      </c>
      <c r="I270" s="6">
        <v>-15.19</v>
      </c>
    </row>
    <row r="271" spans="2:17" ht="15.5" x14ac:dyDescent="0.35">
      <c r="C271" t="s">
        <v>514</v>
      </c>
      <c r="I271" s="6">
        <v>-0.56000000000000005</v>
      </c>
    </row>
    <row r="272" spans="2:17" ht="15.5" x14ac:dyDescent="0.35">
      <c r="C272" t="s">
        <v>515</v>
      </c>
      <c r="I272" s="6">
        <v>-27.47</v>
      </c>
    </row>
    <row r="273" spans="3:9" ht="15.5" x14ac:dyDescent="0.35">
      <c r="C273" t="s">
        <v>516</v>
      </c>
      <c r="D273" s="6">
        <v>17.14</v>
      </c>
    </row>
    <row r="274" spans="3:9" ht="15.5" x14ac:dyDescent="0.35">
      <c r="C274" t="s">
        <v>517</v>
      </c>
      <c r="I274" s="6">
        <v>159.35</v>
      </c>
    </row>
    <row r="275" spans="3:9" ht="15.5" x14ac:dyDescent="0.35">
      <c r="C275" t="s">
        <v>518</v>
      </c>
      <c r="I275" s="6">
        <v>-9.18</v>
      </c>
    </row>
    <row r="276" spans="3:9" ht="15.5" x14ac:dyDescent="0.35">
      <c r="C276" t="s">
        <v>519</v>
      </c>
      <c r="D276" s="6">
        <v>130.27000000000001</v>
      </c>
    </row>
    <row r="277" spans="3:9" ht="15.5" x14ac:dyDescent="0.35">
      <c r="C277" t="s">
        <v>520</v>
      </c>
      <c r="D277" s="6">
        <v>117.09</v>
      </c>
    </row>
    <row r="278" spans="3:9" ht="15.5" x14ac:dyDescent="0.35">
      <c r="C278" t="s">
        <v>522</v>
      </c>
      <c r="D278" s="6">
        <v>0.03</v>
      </c>
    </row>
    <row r="279" spans="3:9" ht="15.5" x14ac:dyDescent="0.35">
      <c r="C279" t="s">
        <v>524</v>
      </c>
      <c r="D279" s="6">
        <v>1.17</v>
      </c>
    </row>
    <row r="280" spans="3:9" ht="15.5" x14ac:dyDescent="0.35">
      <c r="C280" t="s">
        <v>525</v>
      </c>
      <c r="I280" s="6">
        <v>-464.71</v>
      </c>
    </row>
    <row r="281" spans="3:9" ht="15.5" x14ac:dyDescent="0.35">
      <c r="C281" t="s">
        <v>13</v>
      </c>
      <c r="D281" s="5">
        <v>-11000000000</v>
      </c>
    </row>
    <row r="282" spans="3:9" ht="15.5" x14ac:dyDescent="0.35">
      <c r="C282" t="s">
        <v>526</v>
      </c>
      <c r="I282" s="6">
        <v>34.25</v>
      </c>
    </row>
    <row r="283" spans="3:9" ht="15.5" x14ac:dyDescent="0.35">
      <c r="C283" t="s">
        <v>527</v>
      </c>
      <c r="I283" s="6">
        <v>-8.1600000000000006E-2</v>
      </c>
    </row>
    <row r="284" spans="3:9" ht="15.5" x14ac:dyDescent="0.35">
      <c r="C284" t="s">
        <v>528</v>
      </c>
      <c r="I284" s="6">
        <v>-9.5299999999999996E-2</v>
      </c>
    </row>
    <row r="285" spans="3:9" ht="15.5" x14ac:dyDescent="0.35">
      <c r="C285" t="s">
        <v>529</v>
      </c>
      <c r="I285" s="6">
        <v>-0.34630000000000005</v>
      </c>
    </row>
    <row r="286" spans="3:9" ht="15.5" x14ac:dyDescent="0.35">
      <c r="C286" t="s">
        <v>530</v>
      </c>
      <c r="I286" s="6">
        <v>-0.40539999999999998</v>
      </c>
    </row>
    <row r="287" spans="3:9" ht="15.5" x14ac:dyDescent="0.35">
      <c r="C287" t="s">
        <v>536</v>
      </c>
      <c r="I287" s="6">
        <v>-0.15</v>
      </c>
    </row>
    <row r="288" spans="3:9" ht="15.5" x14ac:dyDescent="0.35">
      <c r="C288" t="s">
        <v>49</v>
      </c>
      <c r="I288" s="5">
        <v>117000000000</v>
      </c>
    </row>
    <row r="289" spans="3:9" ht="15.5" x14ac:dyDescent="0.35">
      <c r="C289" t="s">
        <v>538</v>
      </c>
      <c r="I289" s="5">
        <v>128000000000</v>
      </c>
    </row>
    <row r="290" spans="3:9" ht="15.5" x14ac:dyDescent="0.35">
      <c r="C290" t="s">
        <v>539</v>
      </c>
      <c r="I290" s="5">
        <v>2340000000</v>
      </c>
    </row>
    <row r="291" spans="3:9" ht="15.5" x14ac:dyDescent="0.35">
      <c r="C291" t="s">
        <v>540</v>
      </c>
      <c r="I291" s="6">
        <v>0.58260000000000001</v>
      </c>
    </row>
    <row r="292" spans="3:9" ht="15.5" x14ac:dyDescent="0.35">
      <c r="C292" t="s">
        <v>541</v>
      </c>
      <c r="D292" s="5">
        <v>1</v>
      </c>
    </row>
    <row r="293" spans="3:9" ht="15.5" x14ac:dyDescent="0.35">
      <c r="C293" t="s">
        <v>542</v>
      </c>
      <c r="D293" s="6">
        <v>-2.3719999999999999</v>
      </c>
    </row>
    <row r="294" spans="3:9" ht="15.5" x14ac:dyDescent="0.35">
      <c r="C294" t="s">
        <v>543</v>
      </c>
      <c r="D294" s="6">
        <v>-45.7729</v>
      </c>
    </row>
    <row r="295" spans="3:9" ht="15.5" x14ac:dyDescent="0.35">
      <c r="C295" t="s">
        <v>544</v>
      </c>
      <c r="D295" s="6">
        <v>-1.0015000000000001</v>
      </c>
    </row>
    <row r="296" spans="3:9" ht="15.5" x14ac:dyDescent="0.35">
      <c r="C296" t="s">
        <v>545</v>
      </c>
      <c r="D296" s="6">
        <v>-1.0015000000000001</v>
      </c>
    </row>
    <row r="297" spans="3:9" ht="15.5" x14ac:dyDescent="0.35">
      <c r="C297" t="s">
        <v>546</v>
      </c>
      <c r="D297" s="6">
        <v>4.8372999999999999</v>
      </c>
    </row>
    <row r="298" spans="3:9" ht="15.5" x14ac:dyDescent="0.35">
      <c r="C298" t="s">
        <v>547</v>
      </c>
      <c r="I298" s="5">
        <v>100</v>
      </c>
    </row>
    <row r="299" spans="3:9" ht="15.5" x14ac:dyDescent="0.35">
      <c r="C299" t="s">
        <v>551</v>
      </c>
      <c r="I299" t="s">
        <v>677</v>
      </c>
    </row>
    <row r="300" spans="3:9" ht="15.5" x14ac:dyDescent="0.35">
      <c r="C300" t="s">
        <v>553</v>
      </c>
      <c r="I300" s="5">
        <v>5</v>
      </c>
    </row>
    <row r="301" spans="3:9" ht="15.5" x14ac:dyDescent="0.35">
      <c r="C301" t="s">
        <v>554</v>
      </c>
      <c r="I301" s="6">
        <v>0.71</v>
      </c>
    </row>
    <row r="302" spans="3:9" ht="15.5" x14ac:dyDescent="0.35">
      <c r="C302" t="s">
        <v>555</v>
      </c>
      <c r="I302" s="6">
        <v>0.12</v>
      </c>
    </row>
    <row r="303" spans="3:9" ht="15.5" x14ac:dyDescent="0.35">
      <c r="C303" t="s">
        <v>557</v>
      </c>
      <c r="I303" s="6">
        <v>0.08</v>
      </c>
    </row>
    <row r="304" spans="3:9" ht="15.5" x14ac:dyDescent="0.35">
      <c r="C304" t="s">
        <v>559</v>
      </c>
      <c r="I304" s="6">
        <v>0.91</v>
      </c>
    </row>
    <row r="305" spans="3:9" ht="15.5" x14ac:dyDescent="0.35">
      <c r="C305" t="s">
        <v>560</v>
      </c>
      <c r="I305" s="6">
        <v>0.95</v>
      </c>
    </row>
    <row r="306" spans="3:9" ht="15.5" x14ac:dyDescent="0.35">
      <c r="C306" t="s">
        <v>561</v>
      </c>
      <c r="I306" s="5">
        <v>-64000000000</v>
      </c>
    </row>
    <row r="307" spans="3:9" ht="15.5" x14ac:dyDescent="0.35">
      <c r="C307" t="s">
        <v>562</v>
      </c>
      <c r="I307" s="5">
        <v>-64000000000</v>
      </c>
    </row>
    <row r="308" spans="3:9" ht="15.5" x14ac:dyDescent="0.35">
      <c r="C308" t="s">
        <v>563</v>
      </c>
      <c r="I308" s="5">
        <v>1000000000</v>
      </c>
    </row>
    <row r="309" spans="3:9" ht="15.5" x14ac:dyDescent="0.35">
      <c r="C309" t="s">
        <v>564</v>
      </c>
      <c r="I309" s="5">
        <v>-36000000000</v>
      </c>
    </row>
    <row r="310" spans="3:9" ht="15.5" x14ac:dyDescent="0.35">
      <c r="C310" t="s">
        <v>565</v>
      </c>
      <c r="D310" s="5">
        <v>40000000000</v>
      </c>
    </row>
    <row r="311" spans="3:9" ht="15.5" x14ac:dyDescent="0.35">
      <c r="C311" t="s">
        <v>566</v>
      </c>
      <c r="D311" s="5">
        <v>436000000000</v>
      </c>
    </row>
    <row r="312" spans="3:9" ht="15.5" x14ac:dyDescent="0.35">
      <c r="C312" t="s">
        <v>567</v>
      </c>
      <c r="D312" s="5">
        <v>11000000000</v>
      </c>
    </row>
    <row r="313" spans="3:9" ht="15.5" x14ac:dyDescent="0.35">
      <c r="C313" t="s">
        <v>214</v>
      </c>
      <c r="D313" s="5">
        <v>283000000000</v>
      </c>
    </row>
    <row r="314" spans="3:9" ht="15.5" x14ac:dyDescent="0.35">
      <c r="C314" t="s">
        <v>213</v>
      </c>
      <c r="I314" s="5">
        <v>373000000000</v>
      </c>
    </row>
    <row r="315" spans="3:9" ht="15.5" x14ac:dyDescent="0.35">
      <c r="C315" t="s">
        <v>568</v>
      </c>
      <c r="I315" s="5">
        <v>424000000000</v>
      </c>
    </row>
    <row r="316" spans="3:9" ht="15.5" x14ac:dyDescent="0.35">
      <c r="C316" t="s">
        <v>569</v>
      </c>
      <c r="I316" s="5">
        <v>-21000000000</v>
      </c>
    </row>
    <row r="317" spans="3:9" ht="15.5" x14ac:dyDescent="0.35">
      <c r="C317" t="s">
        <v>570</v>
      </c>
      <c r="I317" s="5">
        <v>5000000000</v>
      </c>
    </row>
    <row r="318" spans="3:9" ht="15.5" x14ac:dyDescent="0.35">
      <c r="C318" t="s">
        <v>571</v>
      </c>
      <c r="I318" s="5">
        <v>-15000000000</v>
      </c>
    </row>
    <row r="319" spans="3:9" ht="15.5" x14ac:dyDescent="0.35">
      <c r="C319" t="s">
        <v>572</v>
      </c>
      <c r="I319" s="5">
        <v>-1000000000</v>
      </c>
    </row>
    <row r="320" spans="3:9" ht="15.5" x14ac:dyDescent="0.35">
      <c r="C320" t="s">
        <v>573</v>
      </c>
      <c r="I320" s="5">
        <v>-22000000000</v>
      </c>
    </row>
  </sheetData>
  <pageMargins left="0.7" right="0.7" top="0.75" bottom="0.75" header="0.3" footer="0.3"/>
  <ignoredErrors>
    <ignoredError sqref="A1:Q3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678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679</v>
      </c>
      <c r="D2" s="2" vm="75">
        <f ca="1">IFERROR(_xlfn.STOCKHISTORY("XIDX:" &amp; $C$1, D3, , 0, 0, 1), "Libur")</f>
        <v>34</v>
      </c>
      <c r="E2" s="2" vm="76">
        <f ca="1">IFERROR(_xlfn.STOCKHISTORY("XIDX:" &amp; $C$1, E3, , 0, 0, 1), "Libur")</f>
        <v>16</v>
      </c>
      <c r="H2" s="2" vm="76">
        <f ca="1">IFERROR(INDEX(D2:G2,COUNT(D2:G2)),"")</f>
        <v>16</v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1">
        <f t="shared" ca="1" si="0"/>
        <v>50</v>
      </c>
      <c r="L2" s="2" vm="1">
        <f t="shared" ca="1" si="0"/>
        <v>50</v>
      </c>
      <c r="M2" s="2" vm="77">
        <f t="shared" ca="1" si="0"/>
        <v>58</v>
      </c>
      <c r="N2" s="2" vm="78">
        <f t="shared" ca="1" si="0"/>
        <v>94</v>
      </c>
      <c r="O2" s="2" vm="79">
        <f t="shared" ca="1" si="0"/>
        <v>68</v>
      </c>
      <c r="P2" s="2" vm="80">
        <f t="shared" ca="1" si="0"/>
        <v>117</v>
      </c>
      <c r="Q2" s="2" vm="81">
        <f t="shared" ca="1" si="0"/>
        <v>189</v>
      </c>
      <c r="R2" s="2" vm="82">
        <f t="shared" ca="1" si="0"/>
        <v>339.7851</v>
      </c>
      <c r="S2" s="2" vm="83">
        <f t="shared" ca="1" si="0"/>
        <v>44.471899999999998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80108749581</v>
      </c>
      <c r="E4" s="2">
        <f>IFERROR(INDEX(E51:E500,MATCH($C$4,$C$51:$C$500,0)),"")</f>
        <v>92462655102</v>
      </c>
      <c r="H4" s="2">
        <f>IFERROR(SUM(D4:G4)*(4/MAX(1,COUNT(D4:G4))),"")</f>
        <v>345142809366</v>
      </c>
      <c r="I4" s="2">
        <f t="shared" ref="I4:U4" si="1">IFERROR(INDEX(I51:I500,MATCH($C$4,$C$51:$C$500,0)),"")</f>
        <v>323221982612</v>
      </c>
      <c r="J4" s="2">
        <f t="shared" si="1"/>
        <v>458507659754</v>
      </c>
      <c r="K4" s="2">
        <f t="shared" si="1"/>
        <v>1981346282626</v>
      </c>
      <c r="L4" s="2">
        <f t="shared" si="1"/>
        <v>1704677634556</v>
      </c>
      <c r="M4" s="2">
        <f t="shared" si="1"/>
        <v>862464587830</v>
      </c>
      <c r="N4" s="2">
        <f t="shared" si="1"/>
        <v>2075242421357</v>
      </c>
      <c r="O4" s="2">
        <f t="shared" si="1"/>
        <v>2510417039278</v>
      </c>
      <c r="P4" s="2">
        <f t="shared" si="1"/>
        <v>2556174514577</v>
      </c>
      <c r="Q4" s="2">
        <f t="shared" si="1"/>
        <v>2708881065095</v>
      </c>
      <c r="R4" s="2">
        <f t="shared" si="1"/>
        <v>2150061072104</v>
      </c>
      <c r="S4" s="2">
        <f t="shared" si="1"/>
        <v>1505172315341</v>
      </c>
      <c r="T4" s="2">
        <f t="shared" si="1"/>
        <v>554971556685</v>
      </c>
      <c r="U4" s="2">
        <f t="shared" si="1"/>
        <v>42171102043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-89346547357</v>
      </c>
      <c r="E5" s="2">
        <f>IFERROR(INDEX(E51:E500,MATCH($C$5,$C$51:$C$500,0)),"")</f>
        <v>-123479754583</v>
      </c>
      <c r="H5" s="2">
        <f>IFERROR(SUM(D5:G5)*(4/MAX(1,COUNT(D5:G5))),"")</f>
        <v>-425652603880</v>
      </c>
      <c r="I5" s="2">
        <f t="shared" ref="I5:U5" si="2">IFERROR(INDEX(I51:I500,MATCH($C$5,$C$51:$C$500,0)),"")</f>
        <v>-4817517602187</v>
      </c>
      <c r="J5" s="2">
        <f t="shared" si="2"/>
        <v>-1088250230574</v>
      </c>
      <c r="K5" s="2">
        <f t="shared" si="2"/>
        <v>-1299722133444</v>
      </c>
      <c r="L5" s="2">
        <f t="shared" si="2"/>
        <v>26096621196</v>
      </c>
      <c r="M5" s="2">
        <f t="shared" si="2"/>
        <v>45142859788</v>
      </c>
      <c r="N5" s="2">
        <f t="shared" si="2"/>
        <v>101057707422</v>
      </c>
      <c r="O5" s="2">
        <f t="shared" si="2"/>
        <v>369357728504</v>
      </c>
      <c r="P5" s="2">
        <f t="shared" si="2"/>
        <v>579177654944</v>
      </c>
      <c r="Q5" s="2">
        <f t="shared" si="2"/>
        <v>484619731263</v>
      </c>
      <c r="R5" s="2">
        <f t="shared" si="2"/>
        <v>365366146680</v>
      </c>
      <c r="S5" s="2">
        <f t="shared" si="2"/>
        <v>635657945869</v>
      </c>
      <c r="T5" s="2">
        <f t="shared" si="2"/>
        <v>106120859740</v>
      </c>
      <c r="U5" s="2">
        <f t="shared" si="2"/>
        <v>12001624843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5846421844044</v>
      </c>
      <c r="E6" s="2">
        <f>IFERROR(INDEX(E51:E500,MATCH($C$6,$C$51:$C$500,0)),"")</f>
        <v>5938024585705</v>
      </c>
      <c r="H6" s="2">
        <f>IFERROR(INDEX(D6:G6,COUNT(D6:G6)),"")</f>
        <v>5938024585705</v>
      </c>
      <c r="I6" s="2">
        <f t="shared" ref="I6:U6" si="3">IFERROR(INDEX(I51:I500,MATCH($C$6,$C$51:$C$500,0)),"")</f>
        <v>6144758500382</v>
      </c>
      <c r="J6" s="2">
        <f t="shared" si="3"/>
        <v>2196233342175</v>
      </c>
      <c r="K6" s="2">
        <f t="shared" si="3"/>
        <v>3286763595781</v>
      </c>
      <c r="L6" s="2">
        <f t="shared" si="3"/>
        <v>4555564002892</v>
      </c>
      <c r="M6" s="2">
        <f t="shared" si="3"/>
        <v>4498143793320</v>
      </c>
      <c r="N6" s="2">
        <f t="shared" si="3"/>
        <v>4544219996632</v>
      </c>
      <c r="O6" s="2">
        <f t="shared" si="3"/>
        <v>6125058340691</v>
      </c>
      <c r="P6" s="2">
        <f t="shared" si="3"/>
        <v>5818568010883</v>
      </c>
      <c r="Q6" s="2">
        <f t="shared" si="3"/>
        <v>5000108540934</v>
      </c>
      <c r="R6" s="2">
        <f t="shared" si="3"/>
        <v>2967910705048</v>
      </c>
      <c r="S6" s="2">
        <f t="shared" si="3"/>
        <v>2517586854239</v>
      </c>
      <c r="T6" s="2">
        <f t="shared" si="3"/>
        <v>1031328324833</v>
      </c>
      <c r="U6" s="2">
        <f t="shared" si="3"/>
        <v>925207760110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61.68</v>
      </c>
      <c r="E7" s="3">
        <f>IFERROR(INDEX(E51:E500,MATCH($C$7,$C$51:$C$500,0))/1000000000,"")</f>
        <v>61.68</v>
      </c>
      <c r="H7" s="3">
        <f>IFERROR(INDEX(D7:G7,COUNT(D7:G7)),"")</f>
        <v>61.68</v>
      </c>
      <c r="I7" s="3">
        <f t="shared" ref="I7:U7" si="4">IFERROR(INDEX(I51:I500,MATCH($C$7,$C$51:$C$500,0))/1000000000,"")</f>
        <v>61.68</v>
      </c>
      <c r="J7" s="3">
        <f t="shared" si="4"/>
        <v>61.68</v>
      </c>
      <c r="K7" s="3">
        <f t="shared" si="4"/>
        <v>61.68</v>
      </c>
      <c r="L7" s="3">
        <f t="shared" si="4"/>
        <v>61.68</v>
      </c>
      <c r="M7" s="3">
        <f t="shared" si="4"/>
        <v>61.68</v>
      </c>
      <c r="N7" s="3">
        <f t="shared" si="4"/>
        <v>61.68</v>
      </c>
      <c r="O7" s="3">
        <f t="shared" si="4"/>
        <v>61.68</v>
      </c>
      <c r="P7" s="3">
        <f t="shared" si="4"/>
        <v>61.68</v>
      </c>
      <c r="Q7" s="3">
        <f t="shared" si="4"/>
        <v>61.68</v>
      </c>
      <c r="R7" s="3">
        <f t="shared" si="4"/>
        <v>14.04</v>
      </c>
      <c r="S7" s="3">
        <f t="shared" si="4"/>
        <v>14.04</v>
      </c>
      <c r="T7" s="3">
        <f t="shared" si="4"/>
        <v>9.1300000000000008</v>
      </c>
      <c r="U7" s="3">
        <f t="shared" si="4"/>
        <v>9.1300000000000008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33000000000</v>
      </c>
      <c r="E8" s="2">
        <f>IFERROR(INDEX(E51:E500,MATCH("Free cash flow (Quarter)",$C$51:$C$500,0)),"")</f>
        <v>21000000000</v>
      </c>
      <c r="H8" s="2">
        <f>IFERROR(INDEX(D8:G8,COUNT(D8:G8)),"")</f>
        <v>21000000000</v>
      </c>
      <c r="I8" s="2">
        <f t="shared" ref="I8:U8" si="5">IFERROR(INDEX(I51:I500,MATCH($C$8,$C$51:$C$500,0)),"")</f>
        <v>-3000000000</v>
      </c>
      <c r="J8" s="2">
        <f t="shared" si="5"/>
        <v>-879000000000</v>
      </c>
      <c r="K8" s="2">
        <f t="shared" si="5"/>
        <v>-64000000000</v>
      </c>
      <c r="L8" s="2">
        <f t="shared" si="5"/>
        <v>-887000000000</v>
      </c>
      <c r="M8" s="2">
        <f t="shared" si="5"/>
        <v>-1223000000000</v>
      </c>
      <c r="N8" s="2">
        <f t="shared" si="5"/>
        <v>-1707000000000</v>
      </c>
      <c r="O8" s="2">
        <f t="shared" si="5"/>
        <v>-1728000000000</v>
      </c>
      <c r="P8" s="2">
        <f t="shared" si="5"/>
        <v>-1660000000000</v>
      </c>
      <c r="Q8" s="2">
        <f t="shared" si="5"/>
        <v>-2140000000000</v>
      </c>
      <c r="R8" s="2">
        <f t="shared" si="5"/>
        <v>-1123000000000</v>
      </c>
      <c r="S8" s="2">
        <f t="shared" si="5"/>
        <v>-293000000000</v>
      </c>
      <c r="T8" s="2">
        <f t="shared" si="5"/>
        <v>-78000000000</v>
      </c>
      <c r="U8" s="2">
        <f t="shared" si="5"/>
        <v>-58000000000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0.53</v>
      </c>
      <c r="E9" s="3">
        <f>IFERROR(INDEX(E51:E500,MATCH("Free cash flow per share (Quarter)",$C$51:$C$500,0)),"")</f>
        <v>0.34</v>
      </c>
      <c r="H9" s="3">
        <f>IFERROR(INDEX(D9:G9,COUNT(D9:G9)),"")</f>
        <v>0.34</v>
      </c>
      <c r="I9" s="3">
        <f t="shared" ref="I9:U9" si="6">IFERROR(INDEX(I51:I500,MATCH($C$9,$C$51:$C$500,0)),"")</f>
        <v>-0.05</v>
      </c>
      <c r="J9" s="3">
        <f t="shared" si="6"/>
        <v>-14.25</v>
      </c>
      <c r="K9" s="3">
        <f t="shared" si="6"/>
        <v>-1.03</v>
      </c>
      <c r="L9" s="3">
        <f t="shared" si="6"/>
        <v>-14.38</v>
      </c>
      <c r="M9" s="3">
        <f t="shared" si="6"/>
        <v>-19.829999999999998</v>
      </c>
      <c r="N9" s="3">
        <f t="shared" si="6"/>
        <v>-27.68</v>
      </c>
      <c r="O9" s="3">
        <f t="shared" si="6"/>
        <v>-28.01</v>
      </c>
      <c r="P9" s="3">
        <f t="shared" si="6"/>
        <v>-26.92</v>
      </c>
      <c r="Q9" s="3">
        <f t="shared" si="6"/>
        <v>-34.700000000000003</v>
      </c>
      <c r="R9" s="3">
        <f t="shared" si="6"/>
        <v>-79.98</v>
      </c>
      <c r="S9" s="3">
        <f t="shared" si="6"/>
        <v>-20.9</v>
      </c>
      <c r="T9" s="3">
        <f t="shared" si="6"/>
        <v>-8.59</v>
      </c>
      <c r="U9" s="3">
        <f t="shared" si="6"/>
        <v>-6.37</v>
      </c>
    </row>
    <row r="10" spans="1:21" ht="15.5" x14ac:dyDescent="0.35">
      <c r="C10" t="s">
        <v>18</v>
      </c>
      <c r="D10" s="3">
        <f ca="1">IFERROR(IF(D9=0,"",D2/D9),"")</f>
        <v>64.15094339622641</v>
      </c>
      <c r="E10" s="3">
        <f ca="1">IFERROR(IF(E9=0,"",E2/E9),"")</f>
        <v>47.058823529411761</v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-48.543689320388346</v>
      </c>
      <c r="L10" s="3">
        <f t="shared" ca="1" si="7"/>
        <v>-3.4770514603616132</v>
      </c>
      <c r="M10" s="3">
        <f t="shared" ca="1" si="7"/>
        <v>-2.9248613212304591</v>
      </c>
      <c r="N10" s="3">
        <f t="shared" ca="1" si="7"/>
        <v>-3.3959537572254335</v>
      </c>
      <c r="O10" s="3">
        <f t="shared" ca="1" si="7"/>
        <v>-2.4277043912888252</v>
      </c>
      <c r="P10" s="3">
        <f t="shared" ca="1" si="7"/>
        <v>-4.3462109955423474</v>
      </c>
      <c r="Q10" s="3">
        <f t="shared" ca="1" si="7"/>
        <v>-5.4466858789625352</v>
      </c>
      <c r="R10" s="3">
        <f t="shared" ca="1" si="7"/>
        <v>-4.2483758439609902</v>
      </c>
      <c r="S10" s="3">
        <f t="shared" ca="1" si="7"/>
        <v>-2.127842105263158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89221081765</v>
      </c>
      <c r="E11" s="2">
        <f>IFERROR(INDEX(E51:E500,MATCH($C$11,$C$51:$C$500,0)),"")</f>
        <v>84162167293</v>
      </c>
      <c r="H11" s="2">
        <f>IFERROR(INDEX(D11:G11,COUNT(D11:G11)),"")</f>
        <v>84162167293</v>
      </c>
      <c r="I11" s="2">
        <f t="shared" ref="I11:U11" si="8">IFERROR(INDEX(I51:I500,MATCH($C$11,$C$51:$C$500,0)),"")</f>
        <v>83183320152</v>
      </c>
      <c r="J11" s="2">
        <f t="shared" si="8"/>
        <v>52721008846</v>
      </c>
      <c r="K11" s="2">
        <f t="shared" si="8"/>
        <v>774115642271</v>
      </c>
      <c r="L11" s="2">
        <f t="shared" si="8"/>
        <v>1482260092259</v>
      </c>
      <c r="M11" s="2">
        <f t="shared" si="8"/>
        <v>1689094320891</v>
      </c>
      <c r="N11" s="2">
        <f t="shared" si="8"/>
        <v>400710364759</v>
      </c>
      <c r="O11" s="2">
        <f t="shared" si="8"/>
        <v>516016628187</v>
      </c>
      <c r="P11" s="2">
        <f t="shared" si="8"/>
        <v>553969790532</v>
      </c>
      <c r="Q11" s="2">
        <f t="shared" si="8"/>
        <v>996491296843</v>
      </c>
      <c r="R11" s="2">
        <f t="shared" si="8"/>
        <v>624472314516</v>
      </c>
      <c r="S11" s="2">
        <f t="shared" si="8"/>
        <v>357422184987</v>
      </c>
      <c r="T11" s="2">
        <f t="shared" si="8"/>
        <v>228718742176</v>
      </c>
      <c r="U11" s="2">
        <f t="shared" si="8"/>
        <v>32276900834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967000000000</v>
      </c>
      <c r="E12" s="2">
        <f>IFERROR(INDEX(E51:E500,MATCH("Net Debt (Quarter)",$C$51:$C$500,0)),"")</f>
        <v>980000000000</v>
      </c>
      <c r="H12" s="2">
        <f>IFERROR(INDEX(D12:G12,COUNT(D12:G12)),"")</f>
        <v>980000000000</v>
      </c>
      <c r="I12" s="2">
        <f t="shared" ref="I12:U12" si="9">IFERROR(INDEX(I51:I500,MATCH($C$12,$C$51:$C$500,0)),"")</f>
        <v>929000000000</v>
      </c>
      <c r="J12" s="2">
        <f t="shared" si="9"/>
        <v>2849000000000</v>
      </c>
      <c r="K12" s="2">
        <f t="shared" si="9"/>
        <v>2032000000000</v>
      </c>
      <c r="L12" s="2">
        <f t="shared" si="9"/>
        <v>3289000000000</v>
      </c>
      <c r="M12" s="2">
        <f t="shared" si="9"/>
        <v>3558000000000</v>
      </c>
      <c r="N12" s="2">
        <f t="shared" si="9"/>
        <v>6071000000000</v>
      </c>
      <c r="O12" s="2">
        <f t="shared" si="9"/>
        <v>6720000000000</v>
      </c>
      <c r="P12" s="2">
        <f t="shared" si="9"/>
        <v>4885000000000</v>
      </c>
      <c r="Q12" s="2">
        <f t="shared" si="9"/>
        <v>2570000000000</v>
      </c>
      <c r="R12" s="2">
        <f t="shared" si="9"/>
        <v>1458000000000</v>
      </c>
      <c r="S12" s="2">
        <f t="shared" si="9"/>
        <v>-8000000000</v>
      </c>
      <c r="T12" s="2">
        <f t="shared" si="9"/>
        <v>78000000000</v>
      </c>
      <c r="U12" s="2">
        <f t="shared" si="9"/>
        <v>-32000000000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1057000000000</v>
      </c>
      <c r="E13" s="2">
        <f>IFERROR(INDEX(E51:E500,MATCH("Total Debt (Quarter)",$C$51:$C$500,0)),"")</f>
        <v>1064000000000</v>
      </c>
      <c r="H13" s="2">
        <f>IFERROR(INDEX(D13:G13,COUNT(D13:G13)),"")</f>
        <v>1064000000000</v>
      </c>
      <c r="I13" s="2">
        <f t="shared" ref="I13:U13" si="10">IFERROR(INDEX(I51:I500,MATCH($C$13,$C$51:$C$500,0)),"")</f>
        <v>1012000000000</v>
      </c>
      <c r="J13" s="2">
        <f t="shared" si="10"/>
        <v>2902000000000</v>
      </c>
      <c r="K13" s="2">
        <f t="shared" si="10"/>
        <v>2806000000000</v>
      </c>
      <c r="L13" s="2">
        <f t="shared" si="10"/>
        <v>4771000000000</v>
      </c>
      <c r="M13" s="2">
        <f t="shared" si="10"/>
        <v>5247000000000</v>
      </c>
      <c r="N13" s="2">
        <f t="shared" si="10"/>
        <v>6471000000000</v>
      </c>
      <c r="O13" s="2">
        <f t="shared" si="10"/>
        <v>7236000000000</v>
      </c>
      <c r="P13" s="2">
        <f t="shared" si="10"/>
        <v>5438000000000</v>
      </c>
      <c r="Q13" s="2">
        <f t="shared" si="10"/>
        <v>3566000000000</v>
      </c>
      <c r="R13" s="2">
        <f t="shared" si="10"/>
        <v>2082000000000</v>
      </c>
      <c r="S13" s="2">
        <f t="shared" si="10"/>
        <v>349000000000</v>
      </c>
      <c r="T13" s="2">
        <f t="shared" si="10"/>
        <v>307000000000</v>
      </c>
      <c r="U13" s="2">
        <f t="shared" si="10"/>
        <v>0</v>
      </c>
    </row>
    <row r="14" spans="1:21" ht="15.5" x14ac:dyDescent="0.35">
      <c r="C14" t="s">
        <v>27</v>
      </c>
      <c r="D14" s="2">
        <f>IFERROR(INDEX(D51:D500,MATCH($C$14,$C$51:$C$500,0)),"")</f>
        <v>-37418392162</v>
      </c>
      <c r="E14" s="2">
        <f>IFERROR(INDEX(E51:E500,MATCH($C$14,$C$51:$C$500,0)),"")</f>
        <v>-36998875530</v>
      </c>
      <c r="H14" s="2">
        <f>IFERROR(SUM(D14:G14)*(4/MAX(1,COUNT(D14:G14))),"")</f>
        <v>-148834535384</v>
      </c>
      <c r="I14" s="2">
        <f t="shared" ref="I14:U14" si="11">IFERROR(INDEX(I51:I500,MATCH($C$14,$C$51:$C$500,0)),"")</f>
        <v>-178702270039</v>
      </c>
      <c r="J14" s="2">
        <f t="shared" si="11"/>
        <v>-891044681994</v>
      </c>
      <c r="K14" s="2">
        <f t="shared" si="11"/>
        <v>-983536047582</v>
      </c>
      <c r="L14" s="2">
        <f t="shared" si="11"/>
        <v>-121724480882</v>
      </c>
      <c r="M14" s="2">
        <f t="shared" si="11"/>
        <v>-135552203283</v>
      </c>
      <c r="N14" s="2">
        <f t="shared" si="11"/>
        <v>-99785526000</v>
      </c>
      <c r="O14" s="2">
        <f t="shared" si="11"/>
        <v>-73631592000</v>
      </c>
      <c r="P14" s="2">
        <f t="shared" si="11"/>
        <v>-63006500105</v>
      </c>
      <c r="Q14" s="2">
        <f t="shared" si="11"/>
        <v>-64950480888</v>
      </c>
      <c r="R14" s="2">
        <f t="shared" si="11"/>
        <v>-56973268553</v>
      </c>
      <c r="S14" s="2">
        <f t="shared" si="11"/>
        <v>-33843840140</v>
      </c>
      <c r="T14" s="2">
        <f t="shared" si="11"/>
        <v>-12746804548</v>
      </c>
      <c r="U14" s="2">
        <f t="shared" si="11"/>
        <v>-400000000</v>
      </c>
    </row>
    <row r="15" spans="1:21" ht="15.5" x14ac:dyDescent="0.35">
      <c r="C15" t="s">
        <v>28</v>
      </c>
      <c r="D15" s="2">
        <f>IFERROR(INDEX(D51:D500,MATCH($C$15,$C$51:$C$500,0)),"")</f>
        <v>-2720824171</v>
      </c>
      <c r="E15" s="2">
        <f>IFERROR(INDEX(E51:E500,MATCH($C$15,$C$51:$C$500,0)),"")</f>
        <v>-4899006879</v>
      </c>
      <c r="H15" s="2">
        <f>IFERROR(SUM(D15:G15)*(4/MAX(1,COUNT(D15:G15))),"")</f>
        <v>-15239662100</v>
      </c>
      <c r="I15" s="2">
        <f t="shared" ref="I15:U15" si="12">IFERROR(INDEX(I51:I500,MATCH($C$15,$C$51:$C$500,0)),"")</f>
        <v>-14215438737</v>
      </c>
      <c r="J15" s="2">
        <f t="shared" si="12"/>
        <v>-22933168032</v>
      </c>
      <c r="K15" s="2">
        <f t="shared" si="12"/>
        <v>-52650480000</v>
      </c>
      <c r="L15" s="2">
        <f t="shared" si="12"/>
        <v>-42357066705</v>
      </c>
      <c r="M15" s="2">
        <f t="shared" si="12"/>
        <v>-23727500881</v>
      </c>
      <c r="N15" s="2">
        <f t="shared" si="12"/>
        <v>-53776886525</v>
      </c>
      <c r="O15" s="2">
        <f t="shared" si="12"/>
        <v>-65055897179</v>
      </c>
      <c r="P15" s="2">
        <f t="shared" si="12"/>
        <v>-68984377428</v>
      </c>
      <c r="Q15" s="2">
        <f t="shared" si="12"/>
        <v>-78947741839</v>
      </c>
      <c r="R15" s="2">
        <f t="shared" si="12"/>
        <v>-95238361920</v>
      </c>
      <c r="S15" s="2">
        <f t="shared" si="12"/>
        <v>-72409324214</v>
      </c>
      <c r="T15" s="2">
        <f t="shared" si="12"/>
        <v>-24919865994</v>
      </c>
      <c r="U15" s="2">
        <f t="shared" si="12"/>
        <v>-1534741848</v>
      </c>
    </row>
    <row r="16" spans="1:21" ht="15.5" x14ac:dyDescent="0.35">
      <c r="C16" t="s">
        <v>29</v>
      </c>
      <c r="D16" s="2">
        <f>IFERROR(INDEX(D51:D500,MATCH($C$16,$C$51:$C$500,0)),"")</f>
        <v>-88881941154</v>
      </c>
      <c r="E16" s="2">
        <f>IFERROR(INDEX(E51:E500,MATCH($C$16,$C$51:$C$500,0)),"")</f>
        <v>-121056404891</v>
      </c>
      <c r="H16" s="2">
        <f>IFERROR(SUM(D16:G16)*(4/MAX(1,COUNT(D16:G16))),"")</f>
        <v>-419876692090</v>
      </c>
      <c r="I16" s="2">
        <f t="shared" ref="I16:U16" si="13">IFERROR(INDEX(I51:I500,MATCH($C$16,$C$51:$C$500,0)),"")</f>
        <v>-4840867631162</v>
      </c>
      <c r="J16" s="2">
        <f t="shared" si="13"/>
        <v>-1068859516010</v>
      </c>
      <c r="K16" s="2">
        <f t="shared" si="13"/>
        <v>-1231454143688</v>
      </c>
      <c r="L16" s="2">
        <f t="shared" si="13"/>
        <v>66631481571</v>
      </c>
      <c r="M16" s="2">
        <f t="shared" si="13"/>
        <v>44747398808</v>
      </c>
      <c r="N16" s="2">
        <f t="shared" si="13"/>
        <v>160153944103</v>
      </c>
      <c r="O16" s="2">
        <f t="shared" si="13"/>
        <v>425951233219</v>
      </c>
      <c r="P16" s="2">
        <f t="shared" si="13"/>
        <v>565767874248</v>
      </c>
      <c r="Q16" s="2">
        <f t="shared" si="13"/>
        <v>538590578252</v>
      </c>
      <c r="R16" s="2">
        <f t="shared" si="13"/>
        <v>460612681065</v>
      </c>
      <c r="S16" s="2">
        <f t="shared" si="13"/>
        <v>372737911973</v>
      </c>
      <c r="T16" s="2">
        <f t="shared" si="13"/>
        <v>131040430717</v>
      </c>
      <c r="U16" s="2">
        <f t="shared" si="13"/>
        <v>13536516739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46</v>
      </c>
      <c r="C19" t="s">
        <v>47</v>
      </c>
    </row>
    <row r="20" spans="1:21" ht="15.5" x14ac:dyDescent="0.35">
      <c r="A20" t="s">
        <v>48</v>
      </c>
      <c r="C20" t="s">
        <v>49</v>
      </c>
      <c r="D20" s="2">
        <f ca="1">IFERROR(D21*D2,"")</f>
        <v>2097120000000</v>
      </c>
      <c r="E20" s="2">
        <f ca="1">IFERROR(E21*E2,"")</f>
        <v>986880000000</v>
      </c>
      <c r="H20" s="2">
        <f t="shared" ref="H20:U20" ca="1" si="14">IFERROR(H21*H2,"")</f>
        <v>986880000000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3084000000000</v>
      </c>
      <c r="L20" s="2">
        <f t="shared" ca="1" si="14"/>
        <v>3084000000000</v>
      </c>
      <c r="M20" s="2">
        <f t="shared" ca="1" si="14"/>
        <v>3577440000000</v>
      </c>
      <c r="N20" s="2">
        <f t="shared" ca="1" si="14"/>
        <v>5797920000000</v>
      </c>
      <c r="O20" s="2">
        <f t="shared" ca="1" si="14"/>
        <v>4194240000000</v>
      </c>
      <c r="P20" s="2">
        <f t="shared" ca="1" si="14"/>
        <v>7216560000000</v>
      </c>
      <c r="Q20" s="2">
        <f t="shared" ca="1" si="14"/>
        <v>11657520000000</v>
      </c>
      <c r="R20" s="2">
        <f t="shared" ca="1" si="14"/>
        <v>4770582804000</v>
      </c>
      <c r="S20" s="2">
        <f t="shared" ca="1" si="14"/>
        <v>624385476000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61680000000</v>
      </c>
      <c r="E21" s="2">
        <f>IFERROR(INDEX(E51:E500,MATCH($C$7,$C$51:$C$500,0)),"")</f>
        <v>61680000000</v>
      </c>
      <c r="H21" s="2">
        <f>IFERROR(INDEX(D21:G21,COUNT(D21:G21)),"")</f>
        <v>61680000000</v>
      </c>
      <c r="I21" s="2">
        <f t="shared" ref="I21:U21" si="15">IFERROR(INDEX(I51:I500,MATCH($C$7,$C$51:$C$500,0)),"")</f>
        <v>61680000000</v>
      </c>
      <c r="J21" s="2">
        <f t="shared" si="15"/>
        <v>61680000000</v>
      </c>
      <c r="K21" s="2">
        <f t="shared" si="15"/>
        <v>61680000000</v>
      </c>
      <c r="L21" s="2">
        <f t="shared" si="15"/>
        <v>61680000000</v>
      </c>
      <c r="M21" s="2">
        <f t="shared" si="15"/>
        <v>61680000000</v>
      </c>
      <c r="N21" s="2">
        <f t="shared" si="15"/>
        <v>61680000000</v>
      </c>
      <c r="O21" s="2">
        <f t="shared" si="15"/>
        <v>61680000000</v>
      </c>
      <c r="P21" s="2">
        <f t="shared" si="15"/>
        <v>61680000000</v>
      </c>
      <c r="Q21" s="2">
        <f t="shared" si="15"/>
        <v>61680000000</v>
      </c>
      <c r="R21" s="2">
        <f t="shared" si="15"/>
        <v>14040000000</v>
      </c>
      <c r="S21" s="2">
        <f t="shared" si="15"/>
        <v>14040000000</v>
      </c>
      <c r="T21" s="2">
        <f t="shared" si="15"/>
        <v>9130000000</v>
      </c>
      <c r="U21" s="2">
        <f t="shared" si="15"/>
        <v>9130000000</v>
      </c>
    </row>
    <row r="23" spans="1:21" ht="15.5" x14ac:dyDescent="0.35">
      <c r="B23" t="s">
        <v>50</v>
      </c>
      <c r="C23" t="s">
        <v>51</v>
      </c>
      <c r="D23" s="3">
        <f>IFERROR(D5/D6*100,"")</f>
        <v>-1.5282261482383648</v>
      </c>
      <c r="E23" s="3">
        <f>IFERROR(E5/E6*100,"")</f>
        <v>-2.079475300258288</v>
      </c>
      <c r="H23" s="3">
        <f t="shared" ref="H23:U23" si="16">IFERROR(H5/H6*100,"")</f>
        <v>-7.1682526358126193</v>
      </c>
      <c r="I23" s="3">
        <f t="shared" si="16"/>
        <v>-78.400438388058873</v>
      </c>
      <c r="J23" s="3">
        <f t="shared" si="16"/>
        <v>-49.550756273296123</v>
      </c>
      <c r="K23" s="3">
        <f t="shared" si="16"/>
        <v>-39.544131957417534</v>
      </c>
      <c r="L23" s="3">
        <f t="shared" si="16"/>
        <v>0.57285159816508191</v>
      </c>
      <c r="M23" s="3">
        <f t="shared" si="16"/>
        <v>1.0035886326052921</v>
      </c>
      <c r="N23" s="3">
        <f t="shared" si="16"/>
        <v>2.2238735689931399</v>
      </c>
      <c r="O23" s="3">
        <f t="shared" si="16"/>
        <v>6.0302728228761788</v>
      </c>
      <c r="P23" s="3">
        <f t="shared" si="16"/>
        <v>9.9539552319524507</v>
      </c>
      <c r="Q23" s="3">
        <f t="shared" si="16"/>
        <v>9.6921842255143336</v>
      </c>
      <c r="R23" s="3">
        <f t="shared" si="16"/>
        <v>12.310550518200007</v>
      </c>
      <c r="S23" s="3">
        <f t="shared" si="16"/>
        <v>25.248699753841962</v>
      </c>
      <c r="T23" s="3">
        <f t="shared" si="16"/>
        <v>10.289726092530605</v>
      </c>
      <c r="U23" s="3">
        <f t="shared" si="16"/>
        <v>1.2971816018461735</v>
      </c>
    </row>
    <row r="24" spans="1:21" ht="15.5" x14ac:dyDescent="0.35">
      <c r="C24" t="s">
        <v>52</v>
      </c>
      <c r="D24" s="4">
        <f>IFERROR(_xlfn.RRI(5,I23,D23),"")</f>
        <v>-0.54503935910107193</v>
      </c>
      <c r="E24" s="4">
        <f>IFERROR(_xlfn.RRI(5,J23,E23),"")</f>
        <v>-0.46962786866263162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-0.43203170445069061</v>
      </c>
      <c r="M24" s="4">
        <f t="shared" si="17"/>
        <v>-0.39430268041180305</v>
      </c>
      <c r="N24" s="4">
        <f t="shared" si="17"/>
        <v>-0.38485965049841275</v>
      </c>
      <c r="O24" s="4">
        <f t="shared" si="17"/>
        <v>-0.10135817188979002</v>
      </c>
      <c r="P24" s="4">
        <f t="shared" si="17"/>
        <v>0.50313843769591737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-78.34</v>
      </c>
      <c r="J25" s="3">
        <f t="shared" si="18"/>
        <v>-17.670000000000002</v>
      </c>
      <c r="K25" s="3">
        <f t="shared" si="18"/>
        <v>-20.75</v>
      </c>
      <c r="L25" s="3">
        <f t="shared" si="18"/>
        <v>0.32</v>
      </c>
      <c r="M25" s="3">
        <f t="shared" si="18"/>
        <v>0.33</v>
      </c>
      <c r="N25" s="3">
        <f t="shared" si="18"/>
        <v>1.44</v>
      </c>
      <c r="O25" s="3">
        <f t="shared" si="18"/>
        <v>5.56</v>
      </c>
      <c r="P25" s="3">
        <f t="shared" si="18"/>
        <v>7.64</v>
      </c>
      <c r="Q25" s="3">
        <f t="shared" si="18"/>
        <v>7.21</v>
      </c>
      <c r="R25" s="3">
        <f t="shared" si="18"/>
        <v>26.02</v>
      </c>
      <c r="S25" s="3">
        <f t="shared" si="18"/>
        <v>21.38</v>
      </c>
      <c r="T25" s="3">
        <f t="shared" si="18"/>
        <v>11.62</v>
      </c>
      <c r="U25" s="3">
        <f t="shared" si="18"/>
        <v>1.31</v>
      </c>
    </row>
    <row r="26" spans="1:21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-0.46365659757843036</v>
      </c>
      <c r="M26" s="4">
        <f t="shared" si="19"/>
        <v>-0.5825145641624756</v>
      </c>
      <c r="N26" s="4">
        <f t="shared" si="19"/>
        <v>-0.41699677353507136</v>
      </c>
      <c r="O26" s="4">
        <f t="shared" si="19"/>
        <v>-0.1370736459105073</v>
      </c>
      <c r="P26" s="4">
        <f t="shared" si="19"/>
        <v>0.42286734570697004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56</v>
      </c>
      <c r="D27" s="3">
        <f>IFERROR(D4/D21,"")</f>
        <v>1.29877998672179</v>
      </c>
      <c r="E27" s="3">
        <f>IFERROR(E4/E21,"")</f>
        <v>1.4990702837548637</v>
      </c>
      <c r="H27" s="3">
        <f t="shared" ref="H27:U27" si="20">IFERROR(H4/H21,"")</f>
        <v>5.5957005409533078</v>
      </c>
      <c r="I27" s="3">
        <f t="shared" si="20"/>
        <v>5.2403045170557716</v>
      </c>
      <c r="J27" s="3">
        <f t="shared" si="20"/>
        <v>7.4336520712386509</v>
      </c>
      <c r="K27" s="3">
        <f t="shared" si="20"/>
        <v>32.122994205998701</v>
      </c>
      <c r="L27" s="3">
        <f t="shared" si="20"/>
        <v>27.637445437029832</v>
      </c>
      <c r="M27" s="3">
        <f t="shared" si="20"/>
        <v>13.982888907749675</v>
      </c>
      <c r="N27" s="3">
        <f t="shared" si="20"/>
        <v>33.64530514521725</v>
      </c>
      <c r="O27" s="3">
        <f t="shared" si="20"/>
        <v>40.700665357944231</v>
      </c>
      <c r="P27" s="3">
        <f t="shared" si="20"/>
        <v>41.442518070314527</v>
      </c>
      <c r="Q27" s="3">
        <f t="shared" si="20"/>
        <v>43.91830520582036</v>
      </c>
      <c r="R27" s="3">
        <f t="shared" si="20"/>
        <v>153.13825299886039</v>
      </c>
      <c r="S27" s="3">
        <f t="shared" si="20"/>
        <v>107.20600536616809</v>
      </c>
      <c r="T27" s="3">
        <f t="shared" si="20"/>
        <v>60.785493612814896</v>
      </c>
      <c r="U27" s="3">
        <f t="shared" si="20"/>
        <v>4.6189596980284779</v>
      </c>
    </row>
    <row r="28" spans="1:21" ht="15.5" x14ac:dyDescent="0.35">
      <c r="C28" t="s">
        <v>57</v>
      </c>
      <c r="D28" s="4">
        <f>IFERROR(_xlfn.RRI(5,I27,D27),"")</f>
        <v>-0.24345317570105962</v>
      </c>
      <c r="E28" s="4">
        <f>IFERROR(_xlfn.RRI(5,J27,E27),"")</f>
        <v>-0.27402117602431908</v>
      </c>
      <c r="H28" s="4">
        <f t="shared" ref="H28:U28" si="21">IFERROR(_xlfn.RRI(5,M27,H27),"")</f>
        <v>-0.16737104130120406</v>
      </c>
      <c r="I28" s="4">
        <f t="shared" si="21"/>
        <v>-0.31057597965457018</v>
      </c>
      <c r="J28" s="4">
        <f t="shared" si="21"/>
        <v>-0.28826201532592421</v>
      </c>
      <c r="K28" s="4">
        <f t="shared" si="21"/>
        <v>-4.9671012067982412E-2</v>
      </c>
      <c r="L28" s="4">
        <f t="shared" si="21"/>
        <v>-8.8471052485201818E-2</v>
      </c>
      <c r="M28" s="4">
        <f t="shared" si="21"/>
        <v>-0.38041250517808756</v>
      </c>
      <c r="N28" s="4">
        <f t="shared" si="21"/>
        <v>-0.20687603717708136</v>
      </c>
      <c r="O28" s="4">
        <f t="shared" si="21"/>
        <v>-7.7087958823196079E-2</v>
      </c>
      <c r="P28" s="4">
        <f t="shared" si="21"/>
        <v>0.55088784604212582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58</v>
      </c>
      <c r="H29" s="4" t="str">
        <f t="shared" ref="H29:U29" si="22">IFERROR(((H25-I25)/I25)*100%,"")</f>
        <v/>
      </c>
      <c r="I29" s="4">
        <f t="shared" si="22"/>
        <v>3.4335031126202602</v>
      </c>
      <c r="J29" s="4">
        <f t="shared" si="22"/>
        <v>-0.14843373493975895</v>
      </c>
      <c r="K29" s="4">
        <f t="shared" si="22"/>
        <v>-65.84375</v>
      </c>
      <c r="L29" s="4">
        <f t="shared" si="22"/>
        <v>-3.0303030303030328E-2</v>
      </c>
      <c r="M29" s="4">
        <f t="shared" si="22"/>
        <v>-0.77083333333333326</v>
      </c>
      <c r="N29" s="4">
        <f t="shared" si="22"/>
        <v>-0.74100719424460426</v>
      </c>
      <c r="O29" s="4">
        <f t="shared" si="22"/>
        <v>-0.27225130890052357</v>
      </c>
      <c r="P29" s="4">
        <f t="shared" si="22"/>
        <v>5.9639389736477075E-2</v>
      </c>
      <c r="Q29" s="4">
        <f t="shared" si="22"/>
        <v>-0.72290545734050726</v>
      </c>
      <c r="R29" s="4">
        <f t="shared" si="22"/>
        <v>0.21702525724976618</v>
      </c>
      <c r="S29" s="4">
        <f t="shared" si="22"/>
        <v>0.83993115318416522</v>
      </c>
      <c r="T29" s="4">
        <f t="shared" si="22"/>
        <v>7.8702290076335863</v>
      </c>
      <c r="U29" s="4" t="str">
        <f t="shared" si="22"/>
        <v/>
      </c>
    </row>
    <row r="30" spans="1:21" ht="15.5" x14ac:dyDescent="0.35">
      <c r="C30" t="s">
        <v>59</v>
      </c>
      <c r="H30" s="4">
        <f t="shared" ref="H30:U30" si="23">IFERROR(((H27-I27)/I27)*100%,"")</f>
        <v>6.7819727411034689E-2</v>
      </c>
      <c r="I30" s="4">
        <f t="shared" si="23"/>
        <v>-0.29505652580500813</v>
      </c>
      <c r="J30" s="4">
        <f t="shared" si="23"/>
        <v>-0.76858782143507409</v>
      </c>
      <c r="K30" s="4">
        <f t="shared" si="23"/>
        <v>0.16229968790671725</v>
      </c>
      <c r="L30" s="4">
        <f t="shared" si="23"/>
        <v>0.97651898826947359</v>
      </c>
      <c r="M30" s="4">
        <f t="shared" si="23"/>
        <v>-0.58440296952582782</v>
      </c>
      <c r="N30" s="4">
        <f t="shared" si="23"/>
        <v>-0.17334753991558194</v>
      </c>
      <c r="O30" s="4">
        <f t="shared" si="23"/>
        <v>-1.7900763440860716E-2</v>
      </c>
      <c r="P30" s="4">
        <f t="shared" si="23"/>
        <v>-5.6372556361253309E-2</v>
      </c>
      <c r="Q30" s="4">
        <f t="shared" si="23"/>
        <v>-0.71321139985743998</v>
      </c>
      <c r="R30" s="4">
        <f t="shared" si="23"/>
        <v>0.42844845748900129</v>
      </c>
      <c r="S30" s="4">
        <f t="shared" si="23"/>
        <v>0.76367746635468203</v>
      </c>
      <c r="T30" s="4">
        <f t="shared" si="23"/>
        <v>12.159996533150121</v>
      </c>
      <c r="U30" s="4" t="str">
        <f t="shared" si="23"/>
        <v/>
      </c>
    </row>
    <row r="32" spans="1:21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85.63</v>
      </c>
      <c r="E32" s="3">
        <f>IFERROR(INDEX(E51:E500,MATCH($A$32,$C$51:$C$500,0)),"")</f>
        <v>87.08</v>
      </c>
      <c r="H32" s="3">
        <f>IFERROR(INDEX(D32:G32,COUNT(D32:G32)),"")</f>
        <v>87.08</v>
      </c>
      <c r="I32" s="3">
        <f t="shared" ref="I32:U32" si="24">IFERROR(INDEX(I51:I500,MATCH($C$32,$C$51:$C$500,0)),"")</f>
        <v>90.35</v>
      </c>
      <c r="J32" s="3">
        <f t="shared" si="24"/>
        <v>25.95</v>
      </c>
      <c r="K32" s="3">
        <f t="shared" si="24"/>
        <v>43.6</v>
      </c>
      <c r="L32" s="3">
        <f t="shared" si="24"/>
        <v>64.73</v>
      </c>
      <c r="M32" s="3">
        <f t="shared" si="24"/>
        <v>64.25</v>
      </c>
      <c r="N32" s="3">
        <f t="shared" si="24"/>
        <v>65.010000000000005</v>
      </c>
      <c r="O32" s="3">
        <f t="shared" si="24"/>
        <v>89.95</v>
      </c>
      <c r="P32" s="3">
        <f t="shared" si="24"/>
        <v>85.48</v>
      </c>
      <c r="Q32" s="3">
        <f t="shared" si="24"/>
        <v>77.53</v>
      </c>
      <c r="R32" s="3">
        <f t="shared" si="24"/>
        <v>200.88</v>
      </c>
      <c r="S32" s="3">
        <f t="shared" si="24"/>
        <v>179.14</v>
      </c>
      <c r="T32" s="3">
        <f t="shared" si="24"/>
        <v>112.93</v>
      </c>
      <c r="U32" s="3">
        <f t="shared" si="24"/>
        <v>101.31</v>
      </c>
    </row>
    <row r="33" spans="1:21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0.25</v>
      </c>
      <c r="E33" s="3">
        <f>IFERROR(INDEX(E51:E500,MATCH($A$33,$C$51:$C$500,0)),"")</f>
        <v>0.18</v>
      </c>
      <c r="H33" s="3">
        <f>IFERROR(INDEX(D33:G33,COUNT(D33:G33)),"")</f>
        <v>0.18</v>
      </c>
      <c r="I33" s="3">
        <f t="shared" ref="I33:U33" si="25">IFERROR(INDEX(I51:I500,MATCH($C$33,$C$51:$C$500,0)),"")</f>
        <v>0.23</v>
      </c>
      <c r="J33" s="3">
        <f t="shared" si="25"/>
        <v>0.81</v>
      </c>
      <c r="K33" s="3">
        <f t="shared" si="25"/>
        <v>1.1499999999999999</v>
      </c>
      <c r="L33" s="3">
        <f t="shared" si="25"/>
        <v>0.77</v>
      </c>
      <c r="M33" s="3">
        <f t="shared" si="25"/>
        <v>0.9</v>
      </c>
      <c r="N33" s="3">
        <f t="shared" si="25"/>
        <v>1.45</v>
      </c>
      <c r="O33" s="3">
        <f t="shared" si="25"/>
        <v>0.76</v>
      </c>
      <c r="P33" s="3">
        <f t="shared" si="25"/>
        <v>1.37</v>
      </c>
      <c r="Q33" s="3">
        <f t="shared" si="25"/>
        <v>2.44</v>
      </c>
      <c r="R33" s="3">
        <f t="shared" si="25"/>
        <v>6.78</v>
      </c>
      <c r="S33" s="3">
        <f t="shared" si="25"/>
        <v>0.98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-14.48</v>
      </c>
      <c r="E34" s="3">
        <f>IFERROR(INDEX(E51:E500,MATCH($A$34,$C$51:$C$500,0)),"")</f>
        <v>-8</v>
      </c>
      <c r="H34" s="3">
        <f>IFERROR(INDEX(D34:G34,COUNT(D34:G34)),"")</f>
        <v>-8</v>
      </c>
      <c r="I34" s="3">
        <f t="shared" ref="I34:U34" si="26">IFERROR(INDEX(I51:I500,MATCH($C$34,$C$51:$C$500,0)),"")</f>
        <v>-0.27</v>
      </c>
      <c r="J34" s="3">
        <f t="shared" si="26"/>
        <v>-1.19</v>
      </c>
      <c r="K34" s="3">
        <f t="shared" si="26"/>
        <v>-2.41</v>
      </c>
      <c r="L34" s="3">
        <f t="shared" si="26"/>
        <v>156.25</v>
      </c>
      <c r="M34" s="3">
        <f t="shared" si="26"/>
        <v>175.76</v>
      </c>
      <c r="N34" s="3">
        <f t="shared" si="26"/>
        <v>65.28</v>
      </c>
      <c r="O34" s="3">
        <f t="shared" si="26"/>
        <v>12.23</v>
      </c>
      <c r="P34" s="3">
        <f t="shared" si="26"/>
        <v>15.31</v>
      </c>
      <c r="Q34" s="3">
        <f t="shared" si="26"/>
        <v>26.21</v>
      </c>
      <c r="R34" s="3">
        <f t="shared" si="26"/>
        <v>52.31</v>
      </c>
      <c r="S34" s="3">
        <f t="shared" si="26"/>
        <v>8.23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16.170000000000002</v>
      </c>
      <c r="E35" s="3">
        <f>IFERROR(INDEX(E51:E500,MATCH($A$35,$C$51:$C$500,0)),"")</f>
        <v>10.67</v>
      </c>
      <c r="H35" s="3">
        <f>IFERROR(INDEX(D35:G35,COUNT(D35:G35)),"")</f>
        <v>10.67</v>
      </c>
      <c r="I35" s="3">
        <f t="shared" ref="I35:U35" si="27">IFERROR(INDEX(I51:I500,MATCH($C$35,$C$51:$C$500,0)),"")</f>
        <v>4.01</v>
      </c>
      <c r="J35" s="3">
        <f t="shared" si="27"/>
        <v>2.82</v>
      </c>
      <c r="K35" s="3">
        <f t="shared" si="27"/>
        <v>1.56</v>
      </c>
      <c r="L35" s="3">
        <f t="shared" si="27"/>
        <v>1.81</v>
      </c>
      <c r="M35" s="3">
        <f t="shared" si="27"/>
        <v>4.1500000000000004</v>
      </c>
      <c r="N35" s="3">
        <f t="shared" si="27"/>
        <v>2.79</v>
      </c>
      <c r="O35" s="3">
        <f t="shared" si="27"/>
        <v>1.67</v>
      </c>
      <c r="P35" s="3">
        <f t="shared" si="27"/>
        <v>2.82</v>
      </c>
      <c r="Q35" s="3">
        <f t="shared" si="27"/>
        <v>4.3</v>
      </c>
      <c r="R35" s="3">
        <f t="shared" si="27"/>
        <v>8.89</v>
      </c>
      <c r="S35" s="3">
        <f t="shared" si="27"/>
        <v>1.64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680</v>
      </c>
      <c r="E50" t="s">
        <v>76</v>
      </c>
      <c r="F50" t="s">
        <v>77</v>
      </c>
      <c r="G50" t="s">
        <v>78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80</v>
      </c>
      <c r="C51" t="s">
        <v>6</v>
      </c>
      <c r="D51" s="5">
        <v>80108749581</v>
      </c>
      <c r="E51" s="5">
        <v>92462655102</v>
      </c>
      <c r="F51" s="5">
        <v>78725590468</v>
      </c>
      <c r="G51" s="5">
        <v>92248688835</v>
      </c>
      <c r="I51" s="5">
        <v>323221982612</v>
      </c>
      <c r="J51" s="5">
        <v>458507659754</v>
      </c>
      <c r="K51" s="5">
        <v>1981346282626</v>
      </c>
      <c r="L51" s="5">
        <v>1704677634556</v>
      </c>
      <c r="M51" s="5">
        <v>862464587830</v>
      </c>
      <c r="N51" s="5">
        <v>2075242421357</v>
      </c>
      <c r="O51" s="5">
        <v>2510417039278</v>
      </c>
      <c r="P51" s="5">
        <v>2556174514577</v>
      </c>
      <c r="Q51" s="5">
        <v>2708881065095</v>
      </c>
      <c r="R51" s="5">
        <v>2150061072104</v>
      </c>
      <c r="S51" s="5">
        <v>1505172315341</v>
      </c>
      <c r="T51" s="5">
        <v>554971556685</v>
      </c>
      <c r="U51" s="5">
        <v>42171102043</v>
      </c>
    </row>
    <row r="52" spans="2:21" ht="15.5" x14ac:dyDescent="0.35">
      <c r="C52" t="s">
        <v>81</v>
      </c>
      <c r="D52" s="5">
        <v>-2256217969</v>
      </c>
      <c r="E52" s="5">
        <v>-2475657185</v>
      </c>
      <c r="F52" s="5">
        <v>-2542205790</v>
      </c>
      <c r="G52" s="5">
        <v>-13003368780</v>
      </c>
      <c r="I52" s="5">
        <v>-23236226532</v>
      </c>
      <c r="J52" s="5">
        <v>-2280023032</v>
      </c>
      <c r="K52" s="5">
        <v>-4130490334</v>
      </c>
      <c r="L52" s="5">
        <v>4332675444</v>
      </c>
      <c r="M52" s="5">
        <v>931269844</v>
      </c>
      <c r="N52" s="5">
        <v>17434347817</v>
      </c>
      <c r="O52" s="5">
        <v>18404122964</v>
      </c>
      <c r="P52" s="5">
        <v>25592641433</v>
      </c>
      <c r="Q52" s="5">
        <v>15036256408</v>
      </c>
      <c r="R52" s="5">
        <v>-8511280</v>
      </c>
      <c r="S52" s="5">
        <v>3564804</v>
      </c>
      <c r="T52" s="5">
        <v>-295017</v>
      </c>
      <c r="U52" s="5">
        <v>150049</v>
      </c>
    </row>
    <row r="53" spans="2:21" ht="15.5" x14ac:dyDescent="0.35">
      <c r="C53" t="s">
        <v>82</v>
      </c>
      <c r="D53" s="5">
        <v>-78868475781</v>
      </c>
      <c r="E53" s="5">
        <v>-88913579253</v>
      </c>
      <c r="F53" s="5">
        <v>-75026732551</v>
      </c>
      <c r="G53" s="5">
        <v>-76180922116</v>
      </c>
      <c r="I53" s="5">
        <v>-300073870204</v>
      </c>
      <c r="J53" s="5">
        <v>-434458344155</v>
      </c>
      <c r="K53" s="5">
        <v>-1928254435098</v>
      </c>
      <c r="L53" s="5">
        <v>-1460964172241</v>
      </c>
      <c r="M53" s="5">
        <v>-766019821079</v>
      </c>
      <c r="N53" s="5">
        <v>-1747594089122</v>
      </c>
      <c r="O53" s="5">
        <v>-1929478428787</v>
      </c>
      <c r="P53" s="5">
        <v>-1893598010855</v>
      </c>
      <c r="Q53" s="5">
        <v>-2059293428854</v>
      </c>
      <c r="R53" s="5">
        <v>-1564157282532</v>
      </c>
      <c r="S53" s="5">
        <v>-1057349699089</v>
      </c>
      <c r="T53" s="5">
        <v>-395085493053</v>
      </c>
      <c r="U53" s="5">
        <v>-29743699739</v>
      </c>
    </row>
    <row r="54" spans="2:21" ht="15.5" x14ac:dyDescent="0.35">
      <c r="C54" t="s">
        <v>83</v>
      </c>
      <c r="D54" s="5">
        <v>-78868475781</v>
      </c>
      <c r="E54" s="5">
        <v>-88913579253</v>
      </c>
      <c r="F54" s="5">
        <v>-75026732551</v>
      </c>
      <c r="G54" s="5">
        <v>-76180922116</v>
      </c>
      <c r="I54" s="5">
        <v>-300073870204</v>
      </c>
      <c r="J54" s="5">
        <v>-434458344155</v>
      </c>
      <c r="K54" s="5">
        <v>-1928254435098</v>
      </c>
      <c r="L54" s="5">
        <v>-1460964172241</v>
      </c>
      <c r="M54" s="5">
        <v>-766019821079</v>
      </c>
      <c r="N54" s="5">
        <v>-1747594089122</v>
      </c>
      <c r="O54" s="5">
        <v>-1929478428787</v>
      </c>
      <c r="P54" s="5">
        <v>-1893598010855</v>
      </c>
      <c r="Q54" s="5">
        <v>-2059293428854</v>
      </c>
      <c r="R54" s="5">
        <v>-1564157282532</v>
      </c>
      <c r="S54" s="5">
        <v>-1057349699089</v>
      </c>
      <c r="T54" s="5">
        <v>-395085493053</v>
      </c>
      <c r="U54" s="5">
        <v>-29743699739</v>
      </c>
    </row>
    <row r="55" spans="2:21" ht="15.5" x14ac:dyDescent="0.35">
      <c r="C55" t="s">
        <v>84</v>
      </c>
      <c r="D55" s="5">
        <v>1240273800</v>
      </c>
      <c r="E55" s="5">
        <v>3549075849</v>
      </c>
      <c r="F55" s="5">
        <v>3698857917</v>
      </c>
      <c r="G55" s="5">
        <v>16067766719</v>
      </c>
      <c r="I55" s="5">
        <v>23148112408</v>
      </c>
      <c r="J55" s="5">
        <v>24049315599</v>
      </c>
      <c r="K55" s="5">
        <v>53091847528</v>
      </c>
      <c r="L55" s="5">
        <v>243713462315</v>
      </c>
      <c r="M55" s="5">
        <v>96444766751</v>
      </c>
      <c r="N55" s="5">
        <v>327648332235</v>
      </c>
      <c r="O55" s="5">
        <v>580938610491</v>
      </c>
      <c r="P55" s="5">
        <v>662576503722</v>
      </c>
      <c r="Q55" s="5">
        <v>649587636241</v>
      </c>
      <c r="R55" s="5">
        <v>585903789572</v>
      </c>
      <c r="S55" s="5">
        <v>447822616252</v>
      </c>
      <c r="T55" s="5">
        <v>159886063632</v>
      </c>
      <c r="U55" s="5">
        <v>12427402304</v>
      </c>
    </row>
    <row r="56" spans="2:21" ht="15.5" x14ac:dyDescent="0.35">
      <c r="C56" t="s">
        <v>85</v>
      </c>
      <c r="D56" s="5">
        <v>-11565177978</v>
      </c>
      <c r="E56" s="5">
        <v>-12708970217</v>
      </c>
      <c r="F56" s="5">
        <v>-16235828591</v>
      </c>
      <c r="G56" s="5">
        <v>-65823565497</v>
      </c>
      <c r="I56" s="5">
        <v>-105273765379</v>
      </c>
      <c r="J56" s="5">
        <v>-84634614681</v>
      </c>
      <c r="K56" s="5">
        <v>-56193210937</v>
      </c>
      <c r="L56" s="5">
        <v>-54506710882</v>
      </c>
      <c r="M56" s="5">
        <v>-56417681215</v>
      </c>
      <c r="N56" s="5">
        <v>-57495202502</v>
      </c>
      <c r="O56" s="5">
        <v>-76423480075</v>
      </c>
      <c r="P56" s="5">
        <v>-147956459324</v>
      </c>
      <c r="Q56" s="5">
        <v>-85892362022</v>
      </c>
      <c r="R56" s="5">
        <v>-78631197540</v>
      </c>
      <c r="S56" s="5">
        <v>-62322690295</v>
      </c>
      <c r="T56" s="5">
        <v>-21576711370</v>
      </c>
      <c r="U56" s="5">
        <v>-2861297522</v>
      </c>
    </row>
    <row r="57" spans="2:21" ht="15.5" x14ac:dyDescent="0.35">
      <c r="C57" t="s">
        <v>429</v>
      </c>
      <c r="Q57" s="5">
        <v>-44292809388</v>
      </c>
      <c r="R57" s="5">
        <v>-38698331790</v>
      </c>
      <c r="S57" s="5">
        <v>-29973534020</v>
      </c>
      <c r="T57" s="5">
        <v>-12622795039</v>
      </c>
      <c r="U57" s="5">
        <v>-1489696544</v>
      </c>
    </row>
    <row r="58" spans="2:21" ht="15.5" x14ac:dyDescent="0.35">
      <c r="C58" t="s">
        <v>387</v>
      </c>
      <c r="Q58" s="5">
        <v>-39646553905</v>
      </c>
      <c r="R58" s="5">
        <v>-38345060462</v>
      </c>
      <c r="S58" s="5">
        <v>-31410563524</v>
      </c>
      <c r="T58" s="5">
        <v>-8510971849</v>
      </c>
      <c r="U58" s="5">
        <v>-1254873134</v>
      </c>
    </row>
    <row r="59" spans="2:21" ht="15.5" x14ac:dyDescent="0.35">
      <c r="C59" t="s">
        <v>681</v>
      </c>
      <c r="Q59" s="5">
        <v>-469245690</v>
      </c>
      <c r="R59" s="5">
        <v>-269907187</v>
      </c>
      <c r="S59" s="5">
        <v>-470631562</v>
      </c>
    </row>
    <row r="60" spans="2:21" ht="15.5" x14ac:dyDescent="0.35">
      <c r="C60" t="s">
        <v>94</v>
      </c>
      <c r="D60" s="5">
        <v>-10324904178</v>
      </c>
      <c r="E60" s="5">
        <v>-9159894368</v>
      </c>
      <c r="F60" s="5">
        <v>-12536970674</v>
      </c>
      <c r="G60" s="5">
        <v>-49755798778</v>
      </c>
      <c r="I60" s="5">
        <v>-82125652971</v>
      </c>
      <c r="J60" s="5">
        <v>-60585299082</v>
      </c>
      <c r="K60" s="5">
        <v>-3101363409</v>
      </c>
      <c r="L60" s="5">
        <v>189206751433</v>
      </c>
      <c r="M60" s="5">
        <v>40027085536</v>
      </c>
      <c r="N60" s="5">
        <v>270153129733</v>
      </c>
      <c r="O60" s="5">
        <v>504515130416</v>
      </c>
      <c r="P60" s="5">
        <v>514620044398</v>
      </c>
      <c r="Q60" s="5">
        <v>563695274219</v>
      </c>
      <c r="R60" s="5">
        <v>507272592032</v>
      </c>
      <c r="S60" s="5">
        <v>385499925957</v>
      </c>
      <c r="T60" s="5">
        <v>138309352262</v>
      </c>
      <c r="U60" s="5">
        <v>9566104782</v>
      </c>
    </row>
    <row r="61" spans="2:21" ht="15.5" x14ac:dyDescent="0.35">
      <c r="C61" t="s">
        <v>95</v>
      </c>
      <c r="D61" s="5">
        <v>-78557036976</v>
      </c>
      <c r="E61" s="5">
        <v>-111896510523</v>
      </c>
      <c r="F61" s="5">
        <v>-68047086960</v>
      </c>
      <c r="G61" s="5">
        <v>-4750787236356</v>
      </c>
      <c r="I61" s="5">
        <v>-4758741978191</v>
      </c>
      <c r="J61" s="5">
        <v>-1008274216928</v>
      </c>
      <c r="K61" s="5">
        <v>-1228352780279</v>
      </c>
      <c r="L61" s="5">
        <v>-122575269862</v>
      </c>
      <c r="M61" s="5">
        <v>4720313272</v>
      </c>
      <c r="N61" s="5">
        <v>-109999185630</v>
      </c>
      <c r="O61" s="5">
        <v>-78563897197</v>
      </c>
      <c r="P61" s="5">
        <v>51147829850</v>
      </c>
      <c r="Q61" s="5">
        <v>-25104695967</v>
      </c>
      <c r="R61" s="5">
        <v>-46659910967</v>
      </c>
      <c r="S61" s="5">
        <v>-12762013984</v>
      </c>
      <c r="T61" s="5">
        <v>-7268921545</v>
      </c>
      <c r="U61" s="5">
        <v>3970411957</v>
      </c>
    </row>
    <row r="62" spans="2:21" ht="15.5" x14ac:dyDescent="0.35">
      <c r="C62" t="s">
        <v>431</v>
      </c>
      <c r="P62" s="5">
        <v>98849505105</v>
      </c>
    </row>
    <row r="63" spans="2:21" ht="15.5" x14ac:dyDescent="0.35">
      <c r="C63" t="s">
        <v>253</v>
      </c>
      <c r="D63" s="5">
        <v>-1242987104</v>
      </c>
      <c r="E63" s="5">
        <v>-1102134404</v>
      </c>
      <c r="F63" s="5">
        <v>-999842716</v>
      </c>
      <c r="G63" s="5">
        <v>-2563140998</v>
      </c>
    </row>
    <row r="64" spans="2:21" ht="15.5" x14ac:dyDescent="0.35">
      <c r="C64" t="s">
        <v>27</v>
      </c>
      <c r="D64" s="5">
        <v>-37418392162</v>
      </c>
      <c r="E64" s="5">
        <v>-36998875530</v>
      </c>
      <c r="F64" s="5">
        <v>-35783871703</v>
      </c>
      <c r="G64" s="5">
        <v>-37291495077</v>
      </c>
      <c r="I64" s="5">
        <v>-178702270039</v>
      </c>
      <c r="J64" s="5">
        <v>-891044681994</v>
      </c>
      <c r="K64" s="5">
        <v>-983536047582</v>
      </c>
      <c r="L64" s="5">
        <v>-121724480882</v>
      </c>
      <c r="M64" s="5">
        <v>-135552203283</v>
      </c>
      <c r="N64" s="5">
        <v>-99785526000</v>
      </c>
      <c r="O64" s="5">
        <v>-73631592000</v>
      </c>
      <c r="P64" s="5">
        <v>-63006500105</v>
      </c>
      <c r="Q64" s="5">
        <v>-64950480888</v>
      </c>
      <c r="R64" s="5">
        <v>-56973268553</v>
      </c>
      <c r="S64" s="5">
        <v>-33843840140</v>
      </c>
      <c r="T64" s="5">
        <v>-12746804548</v>
      </c>
      <c r="U64" s="5">
        <v>-400000000</v>
      </c>
    </row>
    <row r="65" spans="3:21" ht="15.5" x14ac:dyDescent="0.35">
      <c r="C65" t="s">
        <v>682</v>
      </c>
      <c r="G65" s="5">
        <v>-44876238826</v>
      </c>
      <c r="I65" s="5">
        <v>-44876238826</v>
      </c>
      <c r="J65" s="5">
        <v>6999204205</v>
      </c>
      <c r="K65" s="5">
        <v>4048461931</v>
      </c>
      <c r="L65" s="5">
        <v>383937708</v>
      </c>
      <c r="M65" s="5">
        <v>-681282407</v>
      </c>
      <c r="N65" s="5">
        <v>-11337914928</v>
      </c>
      <c r="O65" s="5">
        <v>-14619741139</v>
      </c>
      <c r="P65" s="5">
        <v>3684448008</v>
      </c>
      <c r="Q65" s="5">
        <v>6077995312</v>
      </c>
      <c r="R65" s="5">
        <v>-2416242051</v>
      </c>
      <c r="S65" s="5">
        <v>1085676811</v>
      </c>
      <c r="T65" s="5">
        <v>1809397559</v>
      </c>
      <c r="U65" s="5">
        <v>4168352592</v>
      </c>
    </row>
    <row r="66" spans="3:21" ht="15.5" x14ac:dyDescent="0.35">
      <c r="C66" t="s">
        <v>96</v>
      </c>
      <c r="D66" s="5">
        <v>-78557036976</v>
      </c>
      <c r="E66" s="5">
        <v>-111896510523</v>
      </c>
      <c r="F66" s="5">
        <v>-68047086960</v>
      </c>
      <c r="G66" s="5">
        <v>-4750787236356</v>
      </c>
      <c r="I66" s="5">
        <v>-4758741978191</v>
      </c>
      <c r="J66" s="5">
        <v>-1008274216928</v>
      </c>
      <c r="K66" s="5">
        <v>-1228352780279</v>
      </c>
      <c r="L66" s="5">
        <v>-122575269862</v>
      </c>
      <c r="M66" s="5">
        <v>4720313272</v>
      </c>
      <c r="N66" s="5">
        <v>-109999185630</v>
      </c>
      <c r="O66" s="5">
        <v>-78563897197</v>
      </c>
      <c r="P66" s="5">
        <v>51147829850</v>
      </c>
      <c r="Q66" s="5">
        <v>-25104695967</v>
      </c>
      <c r="R66" s="5">
        <v>-46659910967</v>
      </c>
      <c r="S66" s="5">
        <v>-12762013984</v>
      </c>
      <c r="T66" s="5">
        <v>-7268921545</v>
      </c>
      <c r="U66" s="5">
        <v>3970411957</v>
      </c>
    </row>
    <row r="67" spans="3:21" ht="15.5" x14ac:dyDescent="0.35">
      <c r="C67" t="s">
        <v>29</v>
      </c>
      <c r="D67" s="5">
        <v>-88881941154</v>
      </c>
      <c r="E67" s="5">
        <v>-121056404891</v>
      </c>
      <c r="F67" s="5">
        <v>-80584057634</v>
      </c>
      <c r="G67" s="5">
        <v>-4800543035134</v>
      </c>
      <c r="I67" s="5">
        <v>-4840867631162</v>
      </c>
      <c r="J67" s="5">
        <v>-1068859516010</v>
      </c>
      <c r="K67" s="5">
        <v>-1231454143688</v>
      </c>
      <c r="L67" s="5">
        <v>66631481571</v>
      </c>
      <c r="M67" s="5">
        <v>44747398808</v>
      </c>
      <c r="N67" s="5">
        <v>160153944103</v>
      </c>
      <c r="O67" s="5">
        <v>425951233219</v>
      </c>
      <c r="P67" s="5">
        <v>565767874248</v>
      </c>
      <c r="Q67" s="5">
        <v>538590578252</v>
      </c>
      <c r="R67" s="5">
        <v>460612681065</v>
      </c>
      <c r="S67" s="5">
        <v>372737911973</v>
      </c>
      <c r="T67" s="5">
        <v>131040430717</v>
      </c>
      <c r="U67" s="5">
        <v>13536516739</v>
      </c>
    </row>
    <row r="68" spans="3:21" ht="15.5" x14ac:dyDescent="0.35">
      <c r="C68" t="s">
        <v>28</v>
      </c>
      <c r="D68" s="5">
        <v>-2720824171</v>
      </c>
      <c r="E68" s="5">
        <v>-4899006879</v>
      </c>
      <c r="F68" s="5">
        <v>-194420819</v>
      </c>
      <c r="G68" s="5">
        <v>-7280147702</v>
      </c>
      <c r="I68" s="5">
        <v>-14215438737</v>
      </c>
      <c r="J68" s="5">
        <v>-22933168032</v>
      </c>
      <c r="K68" s="5">
        <v>-52650480000</v>
      </c>
      <c r="L68" s="5">
        <v>-42357066705</v>
      </c>
      <c r="M68" s="5">
        <v>-23727500881</v>
      </c>
      <c r="N68" s="5">
        <v>-53776886525</v>
      </c>
      <c r="O68" s="5">
        <v>-65055897179</v>
      </c>
      <c r="P68" s="5">
        <v>-68984377428</v>
      </c>
      <c r="Q68" s="5">
        <v>-78947741839</v>
      </c>
      <c r="R68" s="5">
        <v>-95238361920</v>
      </c>
      <c r="S68" s="5">
        <v>-72409324214</v>
      </c>
      <c r="T68" s="5">
        <v>-24919865994</v>
      </c>
      <c r="U68" s="5">
        <v>-1534741848</v>
      </c>
    </row>
    <row r="69" spans="3:21" ht="15.5" x14ac:dyDescent="0.35">
      <c r="C69" t="s">
        <v>628</v>
      </c>
      <c r="G69" s="5">
        <v>-2941685227</v>
      </c>
      <c r="I69" s="5">
        <v>-8787531417</v>
      </c>
      <c r="J69" s="5">
        <v>-18936489852</v>
      </c>
      <c r="K69" s="5">
        <v>-48205208400</v>
      </c>
      <c r="L69" s="5">
        <v>-41321439585</v>
      </c>
      <c r="M69" s="5">
        <v>-22021978289</v>
      </c>
      <c r="N69" s="5">
        <v>-52621018435</v>
      </c>
      <c r="O69" s="5">
        <v>-64248753018</v>
      </c>
      <c r="P69" s="5">
        <v>-64543621658</v>
      </c>
      <c r="Q69" s="5">
        <v>-75281326339</v>
      </c>
      <c r="R69" s="5">
        <v>-92390141420</v>
      </c>
      <c r="S69" s="5">
        <v>-71670645964</v>
      </c>
    </row>
    <row r="70" spans="3:21" ht="15.5" x14ac:dyDescent="0.35">
      <c r="C70" t="s">
        <v>98</v>
      </c>
      <c r="G70" s="5">
        <v>-4338462475</v>
      </c>
      <c r="I70" s="5">
        <v>-5427907320</v>
      </c>
      <c r="J70" s="5">
        <v>-3996678180</v>
      </c>
    </row>
    <row r="71" spans="3:21" ht="15.5" x14ac:dyDescent="0.35">
      <c r="C71" t="s">
        <v>99</v>
      </c>
      <c r="D71" s="5">
        <v>-2720824171</v>
      </c>
      <c r="E71" s="5">
        <v>-4899006879</v>
      </c>
      <c r="F71" s="5">
        <v>-194420819</v>
      </c>
      <c r="G71" s="5">
        <v>-7280147702</v>
      </c>
      <c r="I71" s="5">
        <v>-14215438737</v>
      </c>
      <c r="J71" s="5">
        <v>-22933168032</v>
      </c>
      <c r="K71" s="5">
        <v>-52650480000</v>
      </c>
      <c r="L71" s="5">
        <v>-42357066705</v>
      </c>
      <c r="M71" s="5">
        <v>-23727500881</v>
      </c>
      <c r="N71" s="5">
        <v>-53776886525</v>
      </c>
      <c r="O71" s="5">
        <v>-65055897179</v>
      </c>
      <c r="P71" s="5">
        <v>-68984377428</v>
      </c>
      <c r="Q71" s="5">
        <v>-78947741839</v>
      </c>
      <c r="R71" s="5">
        <v>-95238361920</v>
      </c>
      <c r="S71" s="5">
        <v>-72409324214</v>
      </c>
      <c r="T71" s="5">
        <v>-24919865994</v>
      </c>
      <c r="U71" s="5">
        <v>-1534741848</v>
      </c>
    </row>
    <row r="72" spans="3:21" ht="15.5" x14ac:dyDescent="0.35">
      <c r="C72" t="s">
        <v>100</v>
      </c>
      <c r="D72" s="5">
        <v>-91602765325</v>
      </c>
      <c r="E72" s="5">
        <v>-125955411770</v>
      </c>
      <c r="F72" s="5">
        <v>-80778478453</v>
      </c>
      <c r="G72" s="5">
        <v>-4807823182836</v>
      </c>
      <c r="I72" s="5">
        <v>-4855083069899</v>
      </c>
      <c r="J72" s="5">
        <v>-1091792684042</v>
      </c>
      <c r="K72" s="5">
        <v>-1284104623688</v>
      </c>
      <c r="L72" s="5">
        <v>24274414866</v>
      </c>
      <c r="M72" s="5">
        <v>21019897927</v>
      </c>
      <c r="N72" s="5">
        <v>106377057578</v>
      </c>
      <c r="O72" s="5">
        <v>360895336040</v>
      </c>
      <c r="P72" s="5">
        <v>496783496820</v>
      </c>
      <c r="Q72" s="5">
        <v>459642836413</v>
      </c>
      <c r="R72" s="5">
        <v>365374319145</v>
      </c>
      <c r="S72" s="5">
        <v>300328587759</v>
      </c>
      <c r="T72" s="5">
        <v>106120564723</v>
      </c>
      <c r="U72" s="5">
        <v>12001774891</v>
      </c>
    </row>
    <row r="73" spans="3:21" ht="15.5" x14ac:dyDescent="0.35">
      <c r="C73" t="s">
        <v>101</v>
      </c>
      <c r="G73" s="5">
        <v>14329241180</v>
      </c>
      <c r="I73" s="5">
        <v>14329241180</v>
      </c>
      <c r="J73" s="5">
        <v>1262430436</v>
      </c>
      <c r="K73" s="5">
        <v>-19748000089</v>
      </c>
      <c r="L73" s="5">
        <v>6154881774</v>
      </c>
      <c r="M73" s="5">
        <v>25054231705</v>
      </c>
      <c r="N73" s="5">
        <v>12114997661</v>
      </c>
      <c r="O73" s="5">
        <v>26866515428</v>
      </c>
      <c r="P73" s="5">
        <v>107986799557</v>
      </c>
      <c r="Q73" s="5">
        <v>40013151258</v>
      </c>
      <c r="R73" s="5">
        <v>-16683745</v>
      </c>
      <c r="S73" s="5">
        <v>335332922914</v>
      </c>
    </row>
    <row r="74" spans="3:21" ht="15.5" x14ac:dyDescent="0.35">
      <c r="C74" t="s">
        <v>102</v>
      </c>
      <c r="G74" s="5">
        <v>14329241180</v>
      </c>
      <c r="I74" s="5">
        <v>14329241180</v>
      </c>
      <c r="J74" s="5">
        <v>1262430436</v>
      </c>
      <c r="K74" s="5">
        <v>-19748000089</v>
      </c>
      <c r="L74" s="5">
        <v>6154881774</v>
      </c>
      <c r="M74" s="5">
        <v>25054231705</v>
      </c>
      <c r="N74" s="5">
        <v>12114997661</v>
      </c>
      <c r="O74" s="5">
        <v>26866515428</v>
      </c>
      <c r="P74" s="5">
        <v>107986799557</v>
      </c>
      <c r="Q74" s="5">
        <v>40013151258</v>
      </c>
      <c r="R74" s="5">
        <v>-16683745</v>
      </c>
      <c r="S74" s="5">
        <v>335332922914</v>
      </c>
    </row>
    <row r="75" spans="3:21" ht="15.5" x14ac:dyDescent="0.35">
      <c r="C75" t="s">
        <v>103</v>
      </c>
      <c r="D75" s="5">
        <v>-91602765325</v>
      </c>
      <c r="E75" s="5">
        <v>-125955411770</v>
      </c>
      <c r="F75" s="5">
        <v>-80778478453</v>
      </c>
      <c r="G75" s="5">
        <v>-4793493941656</v>
      </c>
      <c r="I75" s="5">
        <v>-4840753828719</v>
      </c>
      <c r="J75" s="5">
        <v>-1090530253606</v>
      </c>
      <c r="K75" s="5">
        <v>-1303852623777</v>
      </c>
      <c r="L75" s="5">
        <v>30429296640</v>
      </c>
      <c r="M75" s="5">
        <v>46074129632</v>
      </c>
      <c r="N75" s="5">
        <v>118492055239</v>
      </c>
      <c r="O75" s="5">
        <v>387761851468</v>
      </c>
      <c r="P75" s="5">
        <v>604770296377</v>
      </c>
      <c r="Q75" s="5">
        <v>499655987671</v>
      </c>
      <c r="R75" s="5">
        <v>365357635400</v>
      </c>
      <c r="S75" s="5">
        <v>635661510673</v>
      </c>
      <c r="T75" s="5">
        <v>106120564723</v>
      </c>
      <c r="U75" s="5">
        <v>12001774891</v>
      </c>
    </row>
    <row r="76" spans="3:21" ht="15.5" x14ac:dyDescent="0.35">
      <c r="C76" t="s">
        <v>104</v>
      </c>
      <c r="D76" s="5">
        <v>-91602765326</v>
      </c>
      <c r="E76" s="5">
        <v>-125955388195</v>
      </c>
      <c r="F76" s="5">
        <v>-80778502027</v>
      </c>
      <c r="G76" s="5">
        <v>-4807823182837</v>
      </c>
      <c r="I76" s="5">
        <v>-4855083069899</v>
      </c>
      <c r="J76" s="5">
        <v>-1091792684042</v>
      </c>
      <c r="K76" s="5">
        <v>-1284104623688</v>
      </c>
      <c r="L76" s="5">
        <v>24274414866</v>
      </c>
      <c r="M76" s="5">
        <v>21019897927</v>
      </c>
      <c r="N76" s="5">
        <v>106377057578</v>
      </c>
      <c r="O76" s="5">
        <v>360895336040</v>
      </c>
      <c r="P76" s="5">
        <v>496783496821</v>
      </c>
      <c r="Q76" s="5">
        <v>459642836413</v>
      </c>
      <c r="R76" s="5">
        <v>365374319145</v>
      </c>
      <c r="S76" s="5">
        <v>300328587759</v>
      </c>
      <c r="T76" s="5">
        <v>106120564723</v>
      </c>
      <c r="U76" s="5">
        <v>12001774892</v>
      </c>
    </row>
    <row r="77" spans="3:21" ht="15.5" x14ac:dyDescent="0.35">
      <c r="C77" t="s">
        <v>8</v>
      </c>
      <c r="D77" s="5">
        <v>-89346547357</v>
      </c>
      <c r="E77" s="5">
        <v>-123479754583</v>
      </c>
      <c r="F77" s="5">
        <v>-78236272664</v>
      </c>
      <c r="G77" s="5">
        <v>-4780490572877</v>
      </c>
      <c r="I77" s="5">
        <v>-4817517602187</v>
      </c>
      <c r="J77" s="5">
        <v>-1088250230574</v>
      </c>
      <c r="K77" s="5">
        <v>-1299722133444</v>
      </c>
      <c r="L77" s="5">
        <v>26096621196</v>
      </c>
      <c r="M77" s="5">
        <v>45142859788</v>
      </c>
      <c r="N77" s="5">
        <v>101057707422</v>
      </c>
      <c r="O77" s="5">
        <v>369357728504</v>
      </c>
      <c r="P77" s="5">
        <v>579177654944</v>
      </c>
      <c r="Q77" s="5">
        <v>484619731263</v>
      </c>
      <c r="R77" s="5">
        <v>365366146680</v>
      </c>
      <c r="S77" s="5">
        <v>635657945869</v>
      </c>
      <c r="T77" s="5">
        <v>106120859740</v>
      </c>
      <c r="U77" s="5">
        <v>12001624843</v>
      </c>
    </row>
    <row r="78" spans="3:21" ht="15.5" x14ac:dyDescent="0.35">
      <c r="C78" t="s">
        <v>106</v>
      </c>
      <c r="D78" s="5">
        <v>-91602765326</v>
      </c>
      <c r="E78" s="5">
        <v>-125955388195</v>
      </c>
      <c r="F78" s="5">
        <v>-80778502027</v>
      </c>
      <c r="G78" s="5">
        <v>-4807823182837</v>
      </c>
      <c r="I78" s="5">
        <v>-4855083069899</v>
      </c>
      <c r="J78" s="5">
        <v>-1091792684042</v>
      </c>
      <c r="K78" s="5">
        <v>-1284104623688</v>
      </c>
      <c r="L78" s="5">
        <v>24274414866</v>
      </c>
      <c r="M78" s="5">
        <v>21019897927</v>
      </c>
      <c r="N78" s="5">
        <v>106377057578</v>
      </c>
      <c r="O78" s="5">
        <v>360895336040</v>
      </c>
      <c r="P78" s="5">
        <v>496783496821</v>
      </c>
      <c r="Q78" s="5">
        <v>459642836413</v>
      </c>
      <c r="R78" s="5">
        <v>365374319145</v>
      </c>
      <c r="S78" s="5">
        <v>300328587759</v>
      </c>
      <c r="T78" s="5">
        <v>106120564723</v>
      </c>
      <c r="U78" s="5">
        <v>12001774892</v>
      </c>
    </row>
    <row r="79" spans="3:21" ht="15.5" x14ac:dyDescent="0.35">
      <c r="C79" t="s">
        <v>107</v>
      </c>
      <c r="D79" s="5">
        <v>-91602765326</v>
      </c>
      <c r="E79" s="5">
        <v>-125955411768</v>
      </c>
      <c r="F79" s="5">
        <v>-80778478454</v>
      </c>
      <c r="G79" s="5">
        <v>-4793493941657</v>
      </c>
      <c r="I79" s="5">
        <v>-4840753828719</v>
      </c>
      <c r="J79" s="5">
        <v>-1090530253606</v>
      </c>
      <c r="K79" s="5">
        <v>-1303852623778</v>
      </c>
      <c r="L79" s="5">
        <v>30429296640</v>
      </c>
      <c r="M79" s="5">
        <v>46074129632</v>
      </c>
      <c r="N79" s="5">
        <v>118492055239</v>
      </c>
      <c r="O79" s="5">
        <v>387761851468</v>
      </c>
      <c r="P79" s="5">
        <v>604770296377</v>
      </c>
      <c r="Q79" s="5">
        <v>499655987671</v>
      </c>
      <c r="R79" s="5">
        <v>365357635400</v>
      </c>
      <c r="S79" s="5">
        <v>635661510673</v>
      </c>
      <c r="T79" s="5">
        <v>106120564723</v>
      </c>
      <c r="U79" s="5">
        <v>12001774892</v>
      </c>
    </row>
    <row r="80" spans="3:21" ht="15.5" x14ac:dyDescent="0.35">
      <c r="C80" t="s">
        <v>108</v>
      </c>
      <c r="D80" s="5">
        <v>-91602765326</v>
      </c>
      <c r="E80" s="5">
        <v>-125955411768</v>
      </c>
      <c r="F80" s="5">
        <v>-80778478454</v>
      </c>
      <c r="G80" s="5">
        <v>-4793493941657</v>
      </c>
      <c r="I80" s="5">
        <v>-4840753828719</v>
      </c>
      <c r="J80" s="5">
        <v>-1090530253606</v>
      </c>
      <c r="K80" s="5">
        <v>-1303852623778</v>
      </c>
      <c r="L80" s="5">
        <v>30429296640</v>
      </c>
      <c r="M80" s="5">
        <v>46074129632</v>
      </c>
      <c r="N80" s="5">
        <v>118492055239</v>
      </c>
      <c r="O80" s="5">
        <v>387761851468</v>
      </c>
      <c r="P80" s="5">
        <v>604770296377</v>
      </c>
      <c r="Q80" s="5">
        <v>499655987671</v>
      </c>
      <c r="R80" s="5">
        <v>365357635400</v>
      </c>
      <c r="S80" s="5">
        <v>635661510673</v>
      </c>
      <c r="T80" s="5">
        <v>106120564723</v>
      </c>
      <c r="U80" s="5">
        <v>12001774892</v>
      </c>
    </row>
    <row r="82" spans="2:21" ht="15.5" x14ac:dyDescent="0.35">
      <c r="B82" t="s">
        <v>109</v>
      </c>
      <c r="C82" t="s">
        <v>110</v>
      </c>
    </row>
    <row r="83" spans="2:21" ht="15.5" x14ac:dyDescent="0.35">
      <c r="C83" t="s">
        <v>437</v>
      </c>
    </row>
    <row r="84" spans="2:21" ht="15.5" x14ac:dyDescent="0.35">
      <c r="C84" t="s">
        <v>20</v>
      </c>
      <c r="D84" s="5">
        <v>89221081765</v>
      </c>
      <c r="E84" s="5">
        <v>84162167293</v>
      </c>
      <c r="F84" s="5">
        <v>69498017670</v>
      </c>
      <c r="G84" s="5">
        <v>83183320152</v>
      </c>
      <c r="I84" s="5">
        <v>83183320152</v>
      </c>
      <c r="J84" s="5">
        <v>52721008846</v>
      </c>
      <c r="K84" s="5">
        <v>774115642271</v>
      </c>
      <c r="L84" s="5">
        <v>1482260092259</v>
      </c>
      <c r="M84" s="5">
        <v>1689094320891</v>
      </c>
      <c r="N84" s="5">
        <v>400710364759</v>
      </c>
      <c r="O84" s="5">
        <v>516016628187</v>
      </c>
      <c r="P84" s="5">
        <v>553969790532</v>
      </c>
      <c r="Q84" s="5">
        <v>996491296843</v>
      </c>
      <c r="R84" s="5">
        <v>624472314516</v>
      </c>
      <c r="S84" s="5">
        <v>357422184987</v>
      </c>
      <c r="T84" s="5">
        <v>228718742176</v>
      </c>
      <c r="U84" s="5">
        <v>32276900834</v>
      </c>
    </row>
    <row r="85" spans="2:21" ht="15.5" x14ac:dyDescent="0.35">
      <c r="C85" t="s">
        <v>395</v>
      </c>
      <c r="K85" s="5">
        <v>1366821112785</v>
      </c>
      <c r="L85" s="5">
        <v>1360357524640</v>
      </c>
      <c r="M85" s="5">
        <v>841721204171</v>
      </c>
      <c r="N85" s="5">
        <v>210142422408</v>
      </c>
      <c r="O85" s="5">
        <v>286784149204</v>
      </c>
    </row>
    <row r="86" spans="2:21" ht="15.5" x14ac:dyDescent="0.35">
      <c r="C86" t="s">
        <v>122</v>
      </c>
      <c r="J86" s="5">
        <v>3152831608064</v>
      </c>
      <c r="K86" s="5">
        <v>800000000000</v>
      </c>
      <c r="L86" s="5">
        <v>6076204803174</v>
      </c>
      <c r="M86" s="5">
        <v>5710528969941</v>
      </c>
      <c r="N86" s="5">
        <v>2851641117902</v>
      </c>
      <c r="O86" s="5">
        <v>766410986205</v>
      </c>
      <c r="P86" s="5">
        <v>766205040020</v>
      </c>
      <c r="Q86" s="5">
        <v>755129245348</v>
      </c>
      <c r="R86" s="5">
        <v>1033253024826</v>
      </c>
      <c r="S86" s="5">
        <v>979812393798</v>
      </c>
      <c r="T86" s="5">
        <v>444116849793</v>
      </c>
      <c r="U86" s="5">
        <v>372414727610</v>
      </c>
    </row>
    <row r="87" spans="2:21" ht="15.5" x14ac:dyDescent="0.35">
      <c r="C87" t="s">
        <v>123</v>
      </c>
      <c r="D87" s="5">
        <v>132022418553</v>
      </c>
      <c r="E87" s="5">
        <v>132022418553</v>
      </c>
      <c r="F87" s="5">
        <v>132022418553</v>
      </c>
      <c r="G87" s="5">
        <v>132022418554</v>
      </c>
      <c r="I87" s="5">
        <v>132022418554</v>
      </c>
      <c r="J87" s="5">
        <v>77120106188</v>
      </c>
      <c r="K87" s="5">
        <v>77250106053</v>
      </c>
      <c r="L87" s="5">
        <v>87773391950</v>
      </c>
      <c r="M87" s="5">
        <v>88109315316</v>
      </c>
      <c r="N87" s="5">
        <v>76435198449</v>
      </c>
      <c r="O87" s="5">
        <v>72790312500</v>
      </c>
      <c r="P87" s="5">
        <v>118391854167</v>
      </c>
      <c r="Q87" s="5">
        <v>361310393852</v>
      </c>
      <c r="R87" s="5">
        <v>548416162704</v>
      </c>
    </row>
    <row r="88" spans="2:21" ht="15.5" x14ac:dyDescent="0.35">
      <c r="C88" t="s">
        <v>396</v>
      </c>
      <c r="K88" s="5">
        <v>1366821112785</v>
      </c>
      <c r="L88" s="5">
        <v>1360357524640</v>
      </c>
      <c r="M88" s="5">
        <v>841721204171</v>
      </c>
      <c r="N88" s="5">
        <v>210142422408</v>
      </c>
      <c r="O88" s="5">
        <v>286784149204</v>
      </c>
    </row>
    <row r="89" spans="2:21" ht="15.5" x14ac:dyDescent="0.35">
      <c r="C89" t="s">
        <v>397</v>
      </c>
      <c r="D89" s="5">
        <v>74131142197</v>
      </c>
      <c r="E89" s="5">
        <v>73056290057</v>
      </c>
      <c r="F89" s="5">
        <v>73390193407</v>
      </c>
      <c r="G89" s="5">
        <v>71540538443</v>
      </c>
      <c r="I89" s="5">
        <v>71540538443</v>
      </c>
      <c r="J89" s="5">
        <v>170741301087</v>
      </c>
      <c r="K89" s="5">
        <v>99602670914</v>
      </c>
      <c r="L89" s="5">
        <v>100658772785</v>
      </c>
      <c r="M89" s="5">
        <v>92078165711</v>
      </c>
      <c r="Q89" s="5">
        <v>8288392467</v>
      </c>
      <c r="R89" s="5">
        <v>44975178172</v>
      </c>
      <c r="S89" s="5">
        <v>795616439</v>
      </c>
      <c r="T89" s="5">
        <v>72123287</v>
      </c>
      <c r="U89" s="5">
        <v>843206000</v>
      </c>
    </row>
    <row r="90" spans="2:21" ht="15.5" x14ac:dyDescent="0.35">
      <c r="C90" t="s">
        <v>439</v>
      </c>
      <c r="D90" s="5">
        <v>74131142197</v>
      </c>
      <c r="E90" s="5">
        <v>73056290057</v>
      </c>
      <c r="F90" s="5">
        <v>73390193407</v>
      </c>
      <c r="G90" s="5">
        <v>71540538443</v>
      </c>
      <c r="I90" s="5">
        <v>71540538443</v>
      </c>
      <c r="J90" s="5">
        <v>170741301087</v>
      </c>
      <c r="K90" s="5">
        <v>99602670914</v>
      </c>
      <c r="L90" s="5">
        <v>100658772785</v>
      </c>
      <c r="M90" s="5">
        <v>92078165711</v>
      </c>
      <c r="Q90" s="5">
        <v>8288392467</v>
      </c>
      <c r="R90" s="5">
        <v>44975178172</v>
      </c>
      <c r="S90" s="5">
        <v>795616439</v>
      </c>
      <c r="T90" s="5">
        <v>72123287</v>
      </c>
      <c r="U90" s="5">
        <v>843206000</v>
      </c>
    </row>
    <row r="91" spans="2:21" ht="15.5" x14ac:dyDescent="0.35">
      <c r="C91" t="s">
        <v>440</v>
      </c>
    </row>
    <row r="92" spans="2:21" ht="15.5" x14ac:dyDescent="0.35">
      <c r="C92" t="s">
        <v>81</v>
      </c>
      <c r="D92" s="5">
        <v>9946565193059</v>
      </c>
      <c r="E92" s="5">
        <v>9946565192968</v>
      </c>
      <c r="F92" s="5">
        <v>9946565192968</v>
      </c>
      <c r="G92" s="5">
        <v>9946565192967</v>
      </c>
      <c r="I92" s="5">
        <v>9946565192967</v>
      </c>
      <c r="J92" s="5">
        <v>257651335866</v>
      </c>
      <c r="K92" s="5">
        <v>256388905431</v>
      </c>
      <c r="L92" s="5">
        <v>279506881852</v>
      </c>
      <c r="M92" s="5">
        <v>505956591261</v>
      </c>
      <c r="N92" s="5">
        <v>544743250166</v>
      </c>
      <c r="O92" s="5">
        <v>532734331792</v>
      </c>
      <c r="P92" s="5">
        <v>506071820737</v>
      </c>
      <c r="Q92" s="5">
        <v>398151774094</v>
      </c>
      <c r="R92" s="5">
        <v>335316239168</v>
      </c>
      <c r="S92" s="5">
        <v>335332922914</v>
      </c>
    </row>
    <row r="93" spans="2:21" ht="15.5" x14ac:dyDescent="0.35">
      <c r="C93" t="s">
        <v>441</v>
      </c>
      <c r="D93" s="5">
        <v>7814853447226</v>
      </c>
      <c r="E93" s="5">
        <v>7886041206564</v>
      </c>
      <c r="F93" s="5">
        <v>7900833924236</v>
      </c>
      <c r="G93" s="5">
        <v>7979316762102</v>
      </c>
      <c r="I93" s="5">
        <v>7979316762102</v>
      </c>
      <c r="J93" s="5">
        <v>12827599705411</v>
      </c>
      <c r="K93" s="5">
        <v>12597278321200</v>
      </c>
      <c r="L93" s="5">
        <v>13620003874478</v>
      </c>
      <c r="M93" s="5">
        <v>13368116150617</v>
      </c>
      <c r="N93" s="5">
        <v>11490844438332</v>
      </c>
      <c r="O93" s="5">
        <v>12684155509975</v>
      </c>
      <c r="P93" s="5">
        <v>10413442231664</v>
      </c>
      <c r="Q93" s="5">
        <v>7106225520311</v>
      </c>
      <c r="R93" s="5">
        <v>5164653570503</v>
      </c>
      <c r="S93" s="5">
        <v>3186685729922</v>
      </c>
      <c r="T93" s="5">
        <v>2311194824644</v>
      </c>
      <c r="U93" s="5">
        <v>1120564740760</v>
      </c>
    </row>
    <row r="94" spans="2:21" ht="15.5" x14ac:dyDescent="0.35">
      <c r="C94" t="s">
        <v>442</v>
      </c>
    </row>
    <row r="95" spans="2:21" ht="15.5" x14ac:dyDescent="0.35">
      <c r="C95" t="s">
        <v>683</v>
      </c>
      <c r="D95" s="5">
        <v>1357537663894</v>
      </c>
      <c r="E95" s="5">
        <v>1342090644549</v>
      </c>
      <c r="F95" s="5">
        <v>1368697568078</v>
      </c>
      <c r="G95" s="5">
        <v>1368693134464</v>
      </c>
      <c r="I95" s="5">
        <v>1368693134464</v>
      </c>
      <c r="J95" s="5">
        <v>3795060858400</v>
      </c>
      <c r="K95" s="5">
        <v>3801246780398</v>
      </c>
      <c r="L95" s="5">
        <v>3831650243724</v>
      </c>
      <c r="M95" s="5">
        <v>3567103689902</v>
      </c>
      <c r="N95" s="5">
        <v>3728936173253</v>
      </c>
      <c r="O95" s="5">
        <v>3655593291045</v>
      </c>
      <c r="P95" s="5">
        <v>3439344303536</v>
      </c>
      <c r="Q95" s="5">
        <v>3154069617116</v>
      </c>
      <c r="R95" s="5">
        <v>1348698763640</v>
      </c>
      <c r="S95" s="5">
        <v>247992592095</v>
      </c>
      <c r="T95" s="5">
        <v>172372120118</v>
      </c>
      <c r="U95" s="5">
        <v>104523442095</v>
      </c>
    </row>
    <row r="96" spans="2:21" ht="15.5" x14ac:dyDescent="0.35">
      <c r="C96" t="s">
        <v>444</v>
      </c>
      <c r="D96" s="5">
        <v>121355489362</v>
      </c>
      <c r="E96" s="5">
        <v>123521178224</v>
      </c>
      <c r="F96" s="5">
        <v>125035937135</v>
      </c>
      <c r="G96" s="5">
        <v>126730904403</v>
      </c>
      <c r="I96" s="5">
        <v>126730904403</v>
      </c>
      <c r="J96" s="5">
        <v>125246888739</v>
      </c>
      <c r="K96" s="5">
        <v>128598737816</v>
      </c>
      <c r="L96" s="5">
        <v>139055510723</v>
      </c>
      <c r="M96" s="5">
        <v>144077975344</v>
      </c>
      <c r="N96" s="5">
        <v>233380687048</v>
      </c>
      <c r="O96" s="5">
        <v>244727325133</v>
      </c>
      <c r="P96" s="5">
        <v>229188162427</v>
      </c>
      <c r="Q96" s="5">
        <v>179663335044</v>
      </c>
      <c r="R96" s="5">
        <v>129792873385</v>
      </c>
      <c r="S96" s="5">
        <v>23500000000</v>
      </c>
      <c r="T96" s="5">
        <v>23500000000</v>
      </c>
    </row>
    <row r="97" spans="3:21" ht="15.5" x14ac:dyDescent="0.35">
      <c r="C97" t="s">
        <v>114</v>
      </c>
      <c r="D97" s="5">
        <v>13833704579</v>
      </c>
      <c r="E97" s="5">
        <v>13833704579</v>
      </c>
      <c r="F97" s="5">
        <v>13833704579</v>
      </c>
      <c r="G97" s="5">
        <v>13833704579</v>
      </c>
      <c r="I97" s="5">
        <v>13833704579</v>
      </c>
      <c r="J97" s="5">
        <v>31864222159</v>
      </c>
      <c r="K97" s="5">
        <v>32549555083</v>
      </c>
      <c r="L97" s="5">
        <v>8008595574</v>
      </c>
      <c r="M97" s="5">
        <v>33569541250</v>
      </c>
      <c r="N97" s="5">
        <v>34043430926</v>
      </c>
      <c r="O97" s="5">
        <v>33445432602</v>
      </c>
      <c r="P97" s="5">
        <v>34006378279</v>
      </c>
      <c r="Q97" s="5">
        <v>2802472849</v>
      </c>
      <c r="R97" s="5">
        <v>2245011313</v>
      </c>
      <c r="S97" s="5">
        <v>1121447184</v>
      </c>
      <c r="T97" s="5">
        <v>881771194</v>
      </c>
    </row>
    <row r="98" spans="3:21" ht="15.5" x14ac:dyDescent="0.35">
      <c r="C98" t="s">
        <v>443</v>
      </c>
      <c r="D98" s="5">
        <v>746701466695</v>
      </c>
      <c r="E98" s="5">
        <v>750661494794</v>
      </c>
      <c r="F98" s="5">
        <v>756498193218</v>
      </c>
      <c r="G98" s="5">
        <v>762380627732</v>
      </c>
      <c r="I98" s="5">
        <v>762380627732</v>
      </c>
      <c r="J98" s="5">
        <v>646662120000</v>
      </c>
      <c r="K98" s="5">
        <v>662961700000</v>
      </c>
      <c r="L98" s="5">
        <v>1514726765998</v>
      </c>
      <c r="M98" s="5">
        <v>1541917364000</v>
      </c>
    </row>
    <row r="99" spans="3:21" ht="15.5" x14ac:dyDescent="0.35">
      <c r="C99" t="s">
        <v>111</v>
      </c>
      <c r="D99" s="5">
        <v>252488068772</v>
      </c>
      <c r="E99" s="5">
        <v>256909863835</v>
      </c>
      <c r="F99" s="5">
        <v>259812917143</v>
      </c>
      <c r="G99" s="5">
        <v>262451957025</v>
      </c>
      <c r="I99" s="5">
        <v>262451957025</v>
      </c>
      <c r="J99" s="5">
        <v>561574103857</v>
      </c>
      <c r="K99" s="5">
        <v>940676173592</v>
      </c>
      <c r="L99" s="5">
        <v>1152905207878</v>
      </c>
      <c r="M99" s="5">
        <v>1393557773191</v>
      </c>
      <c r="N99" s="5">
        <v>2694031520761</v>
      </c>
      <c r="O99" s="5">
        <v>2481947878357</v>
      </c>
      <c r="P99" s="5">
        <v>2169718612941</v>
      </c>
      <c r="Q99" s="5">
        <v>1940116421607</v>
      </c>
      <c r="R99" s="5">
        <v>1997712794088</v>
      </c>
      <c r="S99" s="5">
        <v>1674282096261</v>
      </c>
      <c r="T99" s="5">
        <v>217302339974</v>
      </c>
      <c r="U99" s="5">
        <v>207019944444</v>
      </c>
    </row>
    <row r="100" spans="3:21" ht="15.5" x14ac:dyDescent="0.35">
      <c r="C100" t="s">
        <v>445</v>
      </c>
      <c r="D100" s="5">
        <v>2649824436706</v>
      </c>
      <c r="E100" s="5">
        <v>2643343573464</v>
      </c>
      <c r="F100" s="5">
        <v>2680129986735</v>
      </c>
      <c r="G100" s="5">
        <v>2689897116858</v>
      </c>
      <c r="I100" s="5">
        <v>2689897116858</v>
      </c>
      <c r="J100" s="5">
        <v>5414535815886</v>
      </c>
      <c r="K100" s="5">
        <v>7096110167447</v>
      </c>
      <c r="L100" s="5">
        <v>8192995574191</v>
      </c>
      <c r="M100" s="5">
        <v>7718310932958</v>
      </c>
      <c r="N100" s="5">
        <v>7098126033660</v>
      </c>
      <c r="O100" s="5">
        <v>6900525066458</v>
      </c>
      <c r="P100" s="5">
        <v>6062278254620</v>
      </c>
      <c r="Q100" s="5">
        <v>5453706801818</v>
      </c>
      <c r="R100" s="5">
        <v>3661630217835</v>
      </c>
      <c r="S100" s="5">
        <v>2132271002731</v>
      </c>
      <c r="T100" s="5">
        <v>419437231286</v>
      </c>
      <c r="U100" s="5">
        <v>316924386539</v>
      </c>
    </row>
    <row r="101" spans="3:21" ht="15.5" x14ac:dyDescent="0.35">
      <c r="C101" t="s">
        <v>117</v>
      </c>
      <c r="D101" s="5">
        <v>10464677883932</v>
      </c>
      <c r="E101" s="5">
        <v>10529384780028</v>
      </c>
      <c r="F101" s="5">
        <v>10580963910971</v>
      </c>
      <c r="G101" s="5">
        <v>10669213878960</v>
      </c>
      <c r="I101" s="5">
        <v>10669213878960</v>
      </c>
      <c r="J101" s="5">
        <v>18242135521297</v>
      </c>
      <c r="K101" s="5">
        <v>19693388488647</v>
      </c>
      <c r="L101" s="5">
        <v>21812999448669</v>
      </c>
      <c r="M101" s="5">
        <v>21086427083575</v>
      </c>
      <c r="N101" s="5">
        <v>18588970471992</v>
      </c>
      <c r="O101" s="5">
        <v>19584680576433</v>
      </c>
      <c r="P101" s="5">
        <v>16475720486284</v>
      </c>
      <c r="Q101" s="5">
        <v>12559932322129</v>
      </c>
      <c r="R101" s="5">
        <v>8826283788338</v>
      </c>
      <c r="S101" s="5">
        <v>5318956732653</v>
      </c>
      <c r="T101" s="5">
        <v>2730632055930</v>
      </c>
      <c r="U101" s="5">
        <v>1437489127299</v>
      </c>
    </row>
    <row r="102" spans="3:21" ht="15.5" x14ac:dyDescent="0.35">
      <c r="C102" t="s">
        <v>118</v>
      </c>
    </row>
    <row r="103" spans="3:21" ht="15.5" x14ac:dyDescent="0.35">
      <c r="C103" t="s">
        <v>119</v>
      </c>
    </row>
    <row r="104" spans="3:21" ht="15.5" x14ac:dyDescent="0.35">
      <c r="C104" t="s">
        <v>446</v>
      </c>
      <c r="D104" s="5">
        <v>2726112778961</v>
      </c>
      <c r="E104" s="5">
        <v>2674004932550</v>
      </c>
      <c r="F104" s="5">
        <v>2633102914588</v>
      </c>
      <c r="G104" s="5">
        <v>2645818848164</v>
      </c>
      <c r="I104" s="5">
        <v>2645818848164</v>
      </c>
      <c r="J104" s="5">
        <v>10569112229802</v>
      </c>
      <c r="K104" s="5">
        <v>12477301729748</v>
      </c>
      <c r="L104" s="5">
        <v>7637304658687</v>
      </c>
      <c r="M104" s="5">
        <v>7562356662423</v>
      </c>
      <c r="N104" s="5">
        <v>6760191759915</v>
      </c>
      <c r="O104" s="5">
        <v>7147437444680</v>
      </c>
      <c r="P104" s="5">
        <v>5685378489565</v>
      </c>
      <c r="Q104" s="5">
        <v>3395076140604</v>
      </c>
      <c r="R104" s="5">
        <v>2778511765532</v>
      </c>
      <c r="S104" s="5">
        <v>1628967894092</v>
      </c>
      <c r="T104" s="5">
        <v>1108859608575</v>
      </c>
      <c r="U104" s="5">
        <v>139866639579</v>
      </c>
    </row>
    <row r="105" spans="3:21" ht="15.5" x14ac:dyDescent="0.35">
      <c r="C105" t="s">
        <v>684</v>
      </c>
      <c r="T105" s="5">
        <v>150000000000</v>
      </c>
    </row>
    <row r="106" spans="3:21" ht="15.5" x14ac:dyDescent="0.35">
      <c r="C106" t="s">
        <v>635</v>
      </c>
      <c r="J106" s="5">
        <v>90000000000</v>
      </c>
      <c r="K106" s="5">
        <v>19577102949</v>
      </c>
      <c r="L106" s="5">
        <v>992099454182</v>
      </c>
      <c r="M106" s="5">
        <v>115679828837</v>
      </c>
      <c r="N106" s="5">
        <v>339947093506</v>
      </c>
      <c r="O106" s="5">
        <v>113458413452</v>
      </c>
      <c r="P106" s="5">
        <v>200000000000</v>
      </c>
      <c r="Q106" s="5">
        <v>200000000000</v>
      </c>
    </row>
    <row r="107" spans="3:21" ht="15.5" x14ac:dyDescent="0.35">
      <c r="C107" t="s">
        <v>400</v>
      </c>
      <c r="D107" s="5">
        <v>346869033493</v>
      </c>
    </row>
    <row r="108" spans="3:21" ht="15.5" x14ac:dyDescent="0.35">
      <c r="C108" t="s">
        <v>581</v>
      </c>
      <c r="D108" s="5">
        <v>346869033493</v>
      </c>
      <c r="E108" s="5">
        <v>346869033493</v>
      </c>
      <c r="F108" s="5">
        <v>346869033493</v>
      </c>
      <c r="G108" s="5">
        <v>346869033493</v>
      </c>
      <c r="I108" s="5">
        <v>346869033493</v>
      </c>
    </row>
    <row r="109" spans="3:21" ht="15.5" x14ac:dyDescent="0.35">
      <c r="C109" t="s">
        <v>285</v>
      </c>
    </row>
    <row r="110" spans="3:21" ht="15.5" x14ac:dyDescent="0.35">
      <c r="C110" t="s">
        <v>448</v>
      </c>
      <c r="D110" s="5">
        <v>132022418553</v>
      </c>
      <c r="E110" s="5">
        <v>132022418553</v>
      </c>
      <c r="F110" s="5">
        <v>132022418553</v>
      </c>
      <c r="G110" s="5">
        <v>132022418554</v>
      </c>
      <c r="I110" s="5">
        <v>132022418554</v>
      </c>
      <c r="J110" s="5">
        <v>3229951714252</v>
      </c>
      <c r="K110" s="5">
        <v>877250106053</v>
      </c>
      <c r="L110" s="5">
        <v>6163978195124</v>
      </c>
      <c r="M110" s="5">
        <v>5798638285257</v>
      </c>
      <c r="N110" s="5">
        <v>2928076316351</v>
      </c>
      <c r="O110" s="5">
        <v>839201298705</v>
      </c>
      <c r="P110" s="5">
        <v>884596894187</v>
      </c>
      <c r="Q110" s="5">
        <v>1116439639200</v>
      </c>
      <c r="R110" s="5">
        <v>1581669187530</v>
      </c>
      <c r="S110" s="5">
        <v>979812393798</v>
      </c>
      <c r="T110" s="5">
        <v>444116849793</v>
      </c>
      <c r="U110" s="5">
        <v>372414727610</v>
      </c>
    </row>
    <row r="111" spans="3:21" ht="15.5" x14ac:dyDescent="0.35">
      <c r="C111" t="s">
        <v>126</v>
      </c>
      <c r="D111" s="5">
        <v>483039439250</v>
      </c>
      <c r="E111" s="5">
        <v>533465276717</v>
      </c>
      <c r="F111" s="5">
        <v>519166920474</v>
      </c>
      <c r="G111" s="5">
        <v>542108975504</v>
      </c>
      <c r="I111" s="5">
        <v>542108975504</v>
      </c>
      <c r="J111" s="5">
        <v>556163811076</v>
      </c>
      <c r="K111" s="5">
        <v>546829084574</v>
      </c>
      <c r="L111" s="5">
        <v>254079909058</v>
      </c>
      <c r="M111" s="5">
        <v>138933576021</v>
      </c>
      <c r="N111" s="5">
        <v>125952598067</v>
      </c>
      <c r="O111" s="5">
        <v>359524575685</v>
      </c>
      <c r="P111" s="5">
        <v>264184021326</v>
      </c>
      <c r="Q111" s="5">
        <v>256763400826</v>
      </c>
      <c r="R111" s="5">
        <v>167708503095</v>
      </c>
      <c r="S111" s="5">
        <v>84131729931</v>
      </c>
      <c r="T111" s="5">
        <v>40966911180</v>
      </c>
      <c r="U111" s="5">
        <v>8110183177</v>
      </c>
    </row>
    <row r="112" spans="3:21" ht="15.5" x14ac:dyDescent="0.35">
      <c r="C112" t="s">
        <v>127</v>
      </c>
      <c r="D112" s="5">
        <v>675438181438</v>
      </c>
      <c r="E112" s="5">
        <v>647622356321</v>
      </c>
      <c r="F112" s="5">
        <v>616044614513</v>
      </c>
      <c r="G112" s="5">
        <v>584414427197</v>
      </c>
      <c r="I112" s="5">
        <v>584414427197</v>
      </c>
      <c r="J112" s="5">
        <v>2621344184646</v>
      </c>
      <c r="K112" s="5">
        <v>906213633316</v>
      </c>
      <c r="L112" s="5">
        <v>527691799071</v>
      </c>
      <c r="M112" s="5">
        <v>511569631182</v>
      </c>
      <c r="N112" s="5">
        <v>165957271878</v>
      </c>
      <c r="O112" s="5">
        <v>124943497274</v>
      </c>
      <c r="P112" s="5">
        <v>223914407295</v>
      </c>
      <c r="Q112" s="5">
        <v>95358782117</v>
      </c>
      <c r="R112" s="5">
        <v>87280330222</v>
      </c>
      <c r="S112" s="5">
        <v>90169115921</v>
      </c>
      <c r="T112" s="5">
        <v>77306562208</v>
      </c>
      <c r="U112" s="5">
        <v>40597196545</v>
      </c>
    </row>
    <row r="113" spans="3:21" ht="15.5" x14ac:dyDescent="0.35">
      <c r="C113" t="s">
        <v>449</v>
      </c>
    </row>
    <row r="114" spans="3:21" ht="15.5" x14ac:dyDescent="0.35">
      <c r="C114" t="s">
        <v>685</v>
      </c>
      <c r="D114" s="5">
        <v>42796481870</v>
      </c>
      <c r="E114" s="5">
        <v>41963030599</v>
      </c>
      <c r="F114" s="5">
        <v>38005723050</v>
      </c>
      <c r="G114" s="5">
        <v>37224043762</v>
      </c>
      <c r="I114" s="5">
        <v>37224043762</v>
      </c>
      <c r="J114" s="5">
        <v>163470772068</v>
      </c>
      <c r="K114" s="5">
        <v>208977168707</v>
      </c>
      <c r="L114" s="5">
        <v>372479221669</v>
      </c>
      <c r="M114" s="5">
        <v>719698509899</v>
      </c>
      <c r="N114" s="5">
        <v>1885765414970</v>
      </c>
      <c r="O114" s="5">
        <v>2397459562129</v>
      </c>
      <c r="P114" s="5">
        <v>1065171640194</v>
      </c>
      <c r="Q114" s="5">
        <v>599014920550</v>
      </c>
      <c r="R114" s="5">
        <v>598358200906</v>
      </c>
    </row>
    <row r="115" spans="3:21" ht="15.5" x14ac:dyDescent="0.35">
      <c r="C115" t="s">
        <v>686</v>
      </c>
      <c r="J115" s="5">
        <v>600000000000</v>
      </c>
      <c r="L115" s="5">
        <v>30000000000</v>
      </c>
      <c r="M115" s="5">
        <v>120000000000</v>
      </c>
      <c r="N115" s="5">
        <v>680000000000</v>
      </c>
      <c r="O115" s="5">
        <v>1230000000000</v>
      </c>
      <c r="P115" s="5">
        <v>200000000000</v>
      </c>
      <c r="Q115" s="5">
        <v>100000000000</v>
      </c>
    </row>
    <row r="116" spans="3:21" ht="15.5" x14ac:dyDescent="0.35">
      <c r="C116" t="s">
        <v>583</v>
      </c>
      <c r="L116" s="5">
        <v>400062855</v>
      </c>
      <c r="M116" s="5">
        <v>400062855</v>
      </c>
      <c r="N116" s="5">
        <v>400062855</v>
      </c>
    </row>
    <row r="117" spans="3:21" ht="15.5" x14ac:dyDescent="0.35">
      <c r="C117" t="s">
        <v>451</v>
      </c>
      <c r="D117" s="5">
        <v>970274740785</v>
      </c>
      <c r="E117" s="5">
        <v>990174308103</v>
      </c>
      <c r="F117" s="5">
        <v>943743649632</v>
      </c>
      <c r="G117" s="5">
        <v>950453379544</v>
      </c>
      <c r="I117" s="5">
        <v>950453379544</v>
      </c>
      <c r="J117" s="5">
        <v>1600108042523</v>
      </c>
      <c r="K117" s="5">
        <v>1632768638059</v>
      </c>
      <c r="L117" s="5">
        <v>1515574810172</v>
      </c>
      <c r="M117" s="5">
        <v>1703257465485</v>
      </c>
      <c r="N117" s="5">
        <v>2313264588000</v>
      </c>
      <c r="O117" s="5">
        <v>2471232954243</v>
      </c>
      <c r="P117" s="5">
        <v>1309042391810</v>
      </c>
      <c r="Q117" s="5">
        <v>1015011999995</v>
      </c>
      <c r="R117" s="5">
        <v>599363649497</v>
      </c>
      <c r="S117" s="5">
        <v>162475747632</v>
      </c>
      <c r="T117" s="5">
        <v>116327272730</v>
      </c>
    </row>
    <row r="118" spans="3:21" ht="15.5" x14ac:dyDescent="0.35">
      <c r="C118" t="s">
        <v>452</v>
      </c>
      <c r="D118" s="5">
        <v>43429177095</v>
      </c>
      <c r="E118" s="5">
        <v>32150635712</v>
      </c>
      <c r="F118" s="5">
        <v>34590609266</v>
      </c>
      <c r="G118" s="5">
        <v>24822490917</v>
      </c>
      <c r="I118" s="5">
        <v>24822490917</v>
      </c>
      <c r="J118" s="5">
        <v>1018306664935</v>
      </c>
      <c r="K118" s="5">
        <v>314452122921</v>
      </c>
      <c r="L118" s="5">
        <v>1290833570726</v>
      </c>
      <c r="M118" s="5">
        <v>2678429121619</v>
      </c>
      <c r="N118" s="5">
        <v>1782306042855</v>
      </c>
      <c r="O118" s="5">
        <v>1654176580000</v>
      </c>
      <c r="P118" s="5">
        <v>1154284999998</v>
      </c>
      <c r="Q118" s="5">
        <v>322197561153</v>
      </c>
      <c r="R118" s="5">
        <v>584651428571</v>
      </c>
      <c r="S118" s="5">
        <v>156954129392</v>
      </c>
      <c r="T118" s="5">
        <v>10218181818</v>
      </c>
    </row>
    <row r="119" spans="3:21" ht="15.5" x14ac:dyDescent="0.35">
      <c r="C119" t="s">
        <v>405</v>
      </c>
      <c r="D119" s="5">
        <v>1892143260927</v>
      </c>
      <c r="E119" s="5">
        <v>1917355261774</v>
      </c>
      <c r="F119" s="5">
        <v>1883880998909</v>
      </c>
      <c r="G119" s="5">
        <v>1878636730414</v>
      </c>
      <c r="I119" s="5">
        <v>1878636730414</v>
      </c>
      <c r="J119" s="5">
        <v>5476789949320</v>
      </c>
      <c r="K119" s="5">
        <v>3929323163117</v>
      </c>
      <c r="L119" s="5">
        <v>9620130787090</v>
      </c>
      <c r="M119" s="5">
        <v>9025926627832</v>
      </c>
      <c r="N119" s="5">
        <v>7284558715445</v>
      </c>
      <c r="O119" s="5">
        <v>6312184791062</v>
      </c>
      <c r="P119" s="5">
        <v>4971773985836</v>
      </c>
      <c r="Q119" s="5">
        <v>4164747640591</v>
      </c>
      <c r="R119" s="5">
        <v>3079861317759</v>
      </c>
      <c r="S119" s="5">
        <v>1172401984322</v>
      </c>
      <c r="T119" s="5">
        <v>590444122523</v>
      </c>
      <c r="U119" s="5">
        <v>372414727610</v>
      </c>
    </row>
    <row r="120" spans="3:21" ht="15.5" x14ac:dyDescent="0.35">
      <c r="C120" t="s">
        <v>404</v>
      </c>
      <c r="D120" s="5">
        <v>1892143260927</v>
      </c>
      <c r="E120" s="5">
        <v>1917355261774</v>
      </c>
      <c r="F120" s="5">
        <v>1883880998909</v>
      </c>
      <c r="G120" s="5">
        <v>1878636730414</v>
      </c>
      <c r="I120" s="5">
        <v>1878636730414</v>
      </c>
      <c r="J120" s="5">
        <v>5476789949320</v>
      </c>
      <c r="K120" s="5">
        <v>3929323163117</v>
      </c>
      <c r="L120" s="5">
        <v>9620130787090</v>
      </c>
      <c r="M120" s="5">
        <v>9025926627832</v>
      </c>
      <c r="N120" s="5">
        <v>7284558715445</v>
      </c>
      <c r="O120" s="5">
        <v>6312184791062</v>
      </c>
      <c r="P120" s="5">
        <v>4971773985836</v>
      </c>
      <c r="Q120" s="5">
        <v>4164747640591</v>
      </c>
      <c r="R120" s="5">
        <v>3079861317759</v>
      </c>
      <c r="S120" s="5">
        <v>1172401984322</v>
      </c>
      <c r="T120" s="5">
        <v>590444122523</v>
      </c>
      <c r="U120" s="5">
        <v>372414727610</v>
      </c>
    </row>
    <row r="121" spans="3:21" ht="15.5" x14ac:dyDescent="0.35">
      <c r="C121" t="s">
        <v>454</v>
      </c>
    </row>
    <row r="122" spans="3:21" ht="15.5" x14ac:dyDescent="0.35">
      <c r="C122" t="s">
        <v>456</v>
      </c>
      <c r="D122" s="5">
        <v>970274740785</v>
      </c>
      <c r="E122" s="5">
        <v>990174308103</v>
      </c>
      <c r="F122" s="5">
        <v>943743649632</v>
      </c>
      <c r="G122" s="5">
        <v>950453379544</v>
      </c>
      <c r="I122" s="5">
        <v>950453379544</v>
      </c>
      <c r="J122" s="5">
        <v>1600108042523</v>
      </c>
      <c r="K122" s="5">
        <v>1632768638059</v>
      </c>
      <c r="L122" s="5">
        <v>1515574810172</v>
      </c>
      <c r="M122" s="5">
        <v>1703257465485</v>
      </c>
      <c r="N122" s="5">
        <v>2313264588000</v>
      </c>
      <c r="O122" s="5">
        <v>2471232954243</v>
      </c>
      <c r="P122" s="5">
        <v>1309042391810</v>
      </c>
      <c r="Q122" s="5">
        <v>1015011999995</v>
      </c>
      <c r="R122" s="5">
        <v>599363649497</v>
      </c>
      <c r="S122" s="5">
        <v>162475747632</v>
      </c>
      <c r="T122" s="5">
        <v>116327272730</v>
      </c>
    </row>
    <row r="123" spans="3:21" ht="15.5" x14ac:dyDescent="0.35">
      <c r="C123" t="s">
        <v>687</v>
      </c>
      <c r="J123" s="5">
        <v>30000000000</v>
      </c>
      <c r="K123" s="5">
        <v>630000000000</v>
      </c>
      <c r="L123" s="5">
        <v>600000000000</v>
      </c>
      <c r="M123" s="5">
        <v>30000000000</v>
      </c>
      <c r="N123" s="5">
        <v>150000000000</v>
      </c>
      <c r="O123" s="5">
        <v>600000000000</v>
      </c>
      <c r="P123" s="5">
        <v>1710000000000</v>
      </c>
      <c r="Q123" s="5">
        <v>1430000000000</v>
      </c>
      <c r="R123" s="5">
        <v>300000000000</v>
      </c>
      <c r="S123" s="5">
        <v>30000000000</v>
      </c>
      <c r="T123" s="5">
        <v>30000000000</v>
      </c>
    </row>
    <row r="124" spans="3:21" ht="15.5" x14ac:dyDescent="0.35">
      <c r="C124" t="s">
        <v>130</v>
      </c>
      <c r="D124" s="5">
        <v>4618256039888</v>
      </c>
      <c r="E124" s="5">
        <v>4591360194324</v>
      </c>
      <c r="F124" s="5">
        <v>4516983913497</v>
      </c>
      <c r="G124" s="5">
        <v>4524455578578</v>
      </c>
      <c r="I124" s="5">
        <v>4524455578578</v>
      </c>
      <c r="J124" s="5">
        <v>16045902179122</v>
      </c>
      <c r="K124" s="5">
        <v>16406624892865</v>
      </c>
      <c r="L124" s="5">
        <v>17257435445777</v>
      </c>
      <c r="M124" s="5">
        <v>16588283290255</v>
      </c>
      <c r="N124" s="5">
        <v>14044750475360</v>
      </c>
      <c r="O124" s="5">
        <v>13459622235742</v>
      </c>
      <c r="P124" s="5">
        <v>10657152475401</v>
      </c>
      <c r="Q124" s="5">
        <v>7559823781195</v>
      </c>
      <c r="R124" s="5">
        <v>5858373083291</v>
      </c>
      <c r="S124" s="5">
        <v>2801369878414</v>
      </c>
      <c r="T124" s="5">
        <v>1699303731098</v>
      </c>
      <c r="U124" s="5">
        <v>512281367189</v>
      </c>
    </row>
    <row r="125" spans="3:21" ht="15.5" x14ac:dyDescent="0.35">
      <c r="C125" t="s">
        <v>131</v>
      </c>
    </row>
    <row r="126" spans="3:21" ht="15.5" x14ac:dyDescent="0.35">
      <c r="C126" t="s">
        <v>132</v>
      </c>
      <c r="D126" s="5">
        <v>1541891797075</v>
      </c>
      <c r="E126" s="5">
        <v>1541891797075</v>
      </c>
      <c r="F126" s="5">
        <v>1541891797075</v>
      </c>
      <c r="G126" s="5">
        <v>1541891797075</v>
      </c>
      <c r="I126" s="5">
        <v>1541891797075</v>
      </c>
      <c r="J126" s="5">
        <v>1541891797075</v>
      </c>
      <c r="K126" s="5">
        <v>1541891797075</v>
      </c>
      <c r="L126" s="5">
        <v>1541891797075</v>
      </c>
      <c r="M126" s="5">
        <v>1541891797075</v>
      </c>
      <c r="N126" s="5">
        <v>1541891797075</v>
      </c>
      <c r="O126" s="5">
        <v>1541891797075</v>
      </c>
      <c r="P126" s="5">
        <v>1541891797075</v>
      </c>
      <c r="Q126" s="5">
        <v>1541891797075</v>
      </c>
      <c r="R126" s="5">
        <v>1404440600000</v>
      </c>
      <c r="S126" s="5">
        <v>1404440600000</v>
      </c>
      <c r="T126" s="5">
        <v>913206000000</v>
      </c>
      <c r="U126" s="5">
        <v>913206000000</v>
      </c>
    </row>
    <row r="127" spans="3:21" ht="15.5" x14ac:dyDescent="0.35">
      <c r="C127" t="s">
        <v>133</v>
      </c>
      <c r="D127" s="5">
        <v>1745915355605</v>
      </c>
      <c r="E127" s="5">
        <v>1745915355605</v>
      </c>
      <c r="F127" s="5">
        <v>1745915355605</v>
      </c>
      <c r="G127" s="5">
        <v>1745915355605</v>
      </c>
      <c r="I127" s="5">
        <v>1745915355605</v>
      </c>
      <c r="J127" s="5">
        <v>1745915355605</v>
      </c>
      <c r="K127" s="5">
        <v>1745915355605</v>
      </c>
      <c r="L127" s="5">
        <v>1745915355605</v>
      </c>
      <c r="M127" s="5">
        <v>1745915355605</v>
      </c>
      <c r="N127" s="5">
        <v>1745915355605</v>
      </c>
      <c r="O127" s="5">
        <v>1745915355605</v>
      </c>
      <c r="P127" s="5">
        <v>1745915355605</v>
      </c>
      <c r="Q127" s="5">
        <v>1745799785605</v>
      </c>
      <c r="R127" s="5">
        <v>357657791204</v>
      </c>
      <c r="S127" s="5">
        <v>357657791204</v>
      </c>
    </row>
    <row r="128" spans="3:21" ht="15.5" x14ac:dyDescent="0.35">
      <c r="C128" t="s">
        <v>134</v>
      </c>
      <c r="D128" s="5">
        <v>-7953002505692</v>
      </c>
      <c r="E128" s="5">
        <v>-7863655958336</v>
      </c>
      <c r="F128" s="5">
        <v>-7740176227325</v>
      </c>
      <c r="G128" s="5">
        <v>-7661939930200</v>
      </c>
      <c r="I128" s="5">
        <v>-7661939930200</v>
      </c>
      <c r="J128" s="5">
        <v>-1944787457838</v>
      </c>
      <c r="K128" s="5">
        <v>-855274796829</v>
      </c>
      <c r="L128" s="5">
        <v>424699360194</v>
      </c>
      <c r="M128" s="5">
        <v>168783040602</v>
      </c>
      <c r="N128" s="5">
        <v>176727878437</v>
      </c>
      <c r="O128" s="5">
        <v>1726902330516</v>
      </c>
      <c r="P128" s="5">
        <v>1478458634727</v>
      </c>
      <c r="Q128" s="5">
        <v>1096081981835</v>
      </c>
      <c r="R128" s="5">
        <v>723765333373</v>
      </c>
      <c r="S128" s="5">
        <v>418447507538</v>
      </c>
      <c r="T128" s="5">
        <v>118122484583</v>
      </c>
      <c r="U128" s="5">
        <v>12001624843</v>
      </c>
    </row>
    <row r="129" spans="2:21" ht="15.5" x14ac:dyDescent="0.35">
      <c r="C129" t="s">
        <v>135</v>
      </c>
      <c r="D129" s="5">
        <v>107990480916</v>
      </c>
      <c r="E129" s="5">
        <v>107990480916</v>
      </c>
      <c r="F129" s="5">
        <v>107990480916</v>
      </c>
      <c r="G129" s="5">
        <v>107990480916</v>
      </c>
      <c r="I129" s="5">
        <v>107990480916</v>
      </c>
      <c r="J129" s="5">
        <v>107990480916</v>
      </c>
      <c r="K129" s="5">
        <v>107990480916</v>
      </c>
      <c r="L129" s="5">
        <v>106993394496</v>
      </c>
      <c r="M129" s="5">
        <v>105975514164</v>
      </c>
      <c r="N129" s="5">
        <v>101523074712</v>
      </c>
      <c r="O129" s="5">
        <v>84388313840</v>
      </c>
      <c r="P129" s="5">
        <v>60825433425</v>
      </c>
      <c r="Q129" s="5">
        <v>38591435656</v>
      </c>
      <c r="R129" s="5">
        <v>20322294135</v>
      </c>
      <c r="S129" s="5">
        <v>5306042987</v>
      </c>
    </row>
    <row r="130" spans="2:21" ht="15.5" x14ac:dyDescent="0.35">
      <c r="C130" t="s">
        <v>136</v>
      </c>
      <c r="D130" s="5">
        <v>-8060992986608</v>
      </c>
      <c r="E130" s="5">
        <v>-7971646439252</v>
      </c>
      <c r="F130" s="5">
        <v>-7848166708241</v>
      </c>
      <c r="G130" s="5">
        <v>-7769930411116</v>
      </c>
      <c r="I130" s="5">
        <v>-7769930411116</v>
      </c>
      <c r="J130" s="5">
        <v>-2052777938754</v>
      </c>
      <c r="K130" s="5">
        <v>-963265277745</v>
      </c>
      <c r="L130" s="5">
        <v>317705965698</v>
      </c>
      <c r="M130" s="5">
        <v>62807526438</v>
      </c>
      <c r="N130" s="5">
        <v>75204803725</v>
      </c>
      <c r="O130" s="5">
        <v>1642514016676</v>
      </c>
      <c r="P130" s="5">
        <v>1417633201302</v>
      </c>
      <c r="Q130" s="5">
        <v>1057490546179</v>
      </c>
      <c r="R130" s="5">
        <v>703443039238</v>
      </c>
      <c r="S130" s="5">
        <v>413141464551</v>
      </c>
      <c r="T130" s="5">
        <v>118122484583</v>
      </c>
      <c r="U130" s="5">
        <v>12001624843</v>
      </c>
    </row>
    <row r="131" spans="2:21" ht="15.5" x14ac:dyDescent="0.35">
      <c r="C131" t="s">
        <v>137</v>
      </c>
      <c r="D131" s="5">
        <v>-7953002505692</v>
      </c>
      <c r="E131" s="5">
        <v>-7863655958336</v>
      </c>
      <c r="F131" s="5">
        <v>-7740176227325</v>
      </c>
      <c r="G131" s="5">
        <v>-7661939930200</v>
      </c>
      <c r="I131" s="5">
        <v>-7661939930200</v>
      </c>
      <c r="J131" s="5">
        <v>-1944787457838</v>
      </c>
      <c r="K131" s="5">
        <v>-855274796829</v>
      </c>
      <c r="L131" s="5">
        <v>424699360194</v>
      </c>
      <c r="M131" s="5">
        <v>168783040602</v>
      </c>
      <c r="N131" s="5">
        <v>176727878437</v>
      </c>
      <c r="O131" s="5">
        <v>1726902330516</v>
      </c>
      <c r="P131" s="5">
        <v>1478458634727</v>
      </c>
      <c r="Q131" s="5">
        <v>1096081981835</v>
      </c>
      <c r="R131" s="5">
        <v>723765333373</v>
      </c>
      <c r="S131" s="5">
        <v>418447507538</v>
      </c>
      <c r="T131" s="5">
        <v>118122484583</v>
      </c>
      <c r="U131" s="5">
        <v>12001624843</v>
      </c>
    </row>
    <row r="132" spans="2:21" ht="15.5" x14ac:dyDescent="0.35">
      <c r="C132" t="s">
        <v>291</v>
      </c>
      <c r="D132" s="5">
        <v>565052003997</v>
      </c>
      <c r="E132" s="5">
        <v>567308198393</v>
      </c>
      <c r="F132" s="5">
        <v>569783879151</v>
      </c>
      <c r="G132" s="5">
        <v>572326084935</v>
      </c>
      <c r="I132" s="5">
        <v>572326084935</v>
      </c>
      <c r="J132" s="5">
        <v>595562311467</v>
      </c>
      <c r="K132" s="5">
        <v>597842334499</v>
      </c>
      <c r="L132" s="5">
        <v>563550608166</v>
      </c>
      <c r="M132" s="5">
        <v>535597008777</v>
      </c>
      <c r="N132" s="5">
        <v>534941715349</v>
      </c>
      <c r="O132" s="5">
        <v>577614525703</v>
      </c>
      <c r="P132" s="5">
        <v>546230402739</v>
      </c>
      <c r="Q132" s="5">
        <v>218183202325</v>
      </c>
      <c r="R132" s="5">
        <v>146730741303</v>
      </c>
      <c r="S132" s="5">
        <v>1708032583</v>
      </c>
      <c r="T132" s="5">
        <v>-159750</v>
      </c>
      <c r="U132" s="5">
        <v>135267</v>
      </c>
    </row>
    <row r="133" spans="2:21" ht="15.5" x14ac:dyDescent="0.35">
      <c r="C133" t="s">
        <v>10</v>
      </c>
      <c r="D133" s="5">
        <v>5846421844044</v>
      </c>
      <c r="E133" s="5">
        <v>5938024585705</v>
      </c>
      <c r="F133" s="5">
        <v>6063979997474</v>
      </c>
      <c r="G133" s="5">
        <v>6144758500382</v>
      </c>
      <c r="I133" s="5">
        <v>6144758500382</v>
      </c>
      <c r="J133" s="5">
        <v>2196233342175</v>
      </c>
      <c r="K133" s="5">
        <v>3286763595781</v>
      </c>
      <c r="L133" s="5">
        <v>4555564002892</v>
      </c>
      <c r="M133" s="5">
        <v>4498143793320</v>
      </c>
      <c r="N133" s="5">
        <v>4544219996632</v>
      </c>
      <c r="O133" s="5">
        <v>6125058340691</v>
      </c>
      <c r="P133" s="5">
        <v>5818568010883</v>
      </c>
      <c r="Q133" s="5">
        <v>5000108540934</v>
      </c>
      <c r="R133" s="5">
        <v>2967910705048</v>
      </c>
      <c r="S133" s="5">
        <v>2517586854239</v>
      </c>
      <c r="T133" s="5">
        <v>1031328324833</v>
      </c>
      <c r="U133" s="5">
        <v>925207760110</v>
      </c>
    </row>
    <row r="134" spans="2:21" ht="15.5" x14ac:dyDescent="0.35">
      <c r="C134" t="s">
        <v>138</v>
      </c>
      <c r="D134" s="5">
        <v>10464677883932</v>
      </c>
      <c r="E134" s="5">
        <v>10529384780029</v>
      </c>
      <c r="F134" s="5">
        <v>10580963910971</v>
      </c>
      <c r="G134" s="5">
        <v>10669214078960</v>
      </c>
      <c r="I134" s="5">
        <v>10669214078960</v>
      </c>
      <c r="J134" s="5">
        <v>18242135521297</v>
      </c>
      <c r="K134" s="5">
        <v>19693388488646</v>
      </c>
      <c r="L134" s="5">
        <v>21812999448669</v>
      </c>
      <c r="M134" s="5">
        <v>21086427083575</v>
      </c>
      <c r="N134" s="5">
        <v>18588970471992</v>
      </c>
      <c r="O134" s="5">
        <v>19584680576433</v>
      </c>
      <c r="P134" s="5">
        <v>16475720486284</v>
      </c>
      <c r="Q134" s="5">
        <v>12559932322129</v>
      </c>
      <c r="R134" s="5">
        <v>8826283788339</v>
      </c>
      <c r="S134" s="5">
        <v>5318956732653</v>
      </c>
      <c r="T134" s="5">
        <v>2730632055931</v>
      </c>
      <c r="U134" s="5">
        <v>1437489127299</v>
      </c>
    </row>
    <row r="135" spans="2:21" ht="15.5" x14ac:dyDescent="0.35">
      <c r="C135" t="s">
        <v>139</v>
      </c>
      <c r="D135" s="5">
        <v>61675671883</v>
      </c>
      <c r="E135" s="5">
        <v>61675671883</v>
      </c>
      <c r="F135" s="5">
        <v>61675671883</v>
      </c>
      <c r="G135" s="5">
        <v>61675671883</v>
      </c>
      <c r="I135" s="5">
        <v>61675671883</v>
      </c>
      <c r="J135" s="5">
        <v>61675671883</v>
      </c>
      <c r="K135" s="5">
        <v>61675671883</v>
      </c>
      <c r="L135" s="5">
        <v>61675671883</v>
      </c>
      <c r="M135" s="5">
        <v>61675671883</v>
      </c>
      <c r="N135" s="5">
        <v>61675671883</v>
      </c>
      <c r="O135" s="5">
        <v>61675671883</v>
      </c>
      <c r="P135" s="5">
        <v>61675671883</v>
      </c>
      <c r="Q135" s="5">
        <v>61675671883</v>
      </c>
      <c r="R135" s="5">
        <v>14044406000</v>
      </c>
      <c r="S135" s="5">
        <v>14044406000</v>
      </c>
      <c r="T135" s="5">
        <v>9132060000</v>
      </c>
      <c r="U135" s="5">
        <v>9132060000</v>
      </c>
    </row>
    <row r="137" spans="2:21" ht="15.5" x14ac:dyDescent="0.35">
      <c r="B137" t="s">
        <v>140</v>
      </c>
      <c r="C137" t="s">
        <v>141</v>
      </c>
      <c r="D137" s="5">
        <v>35288718396</v>
      </c>
      <c r="E137" s="5">
        <v>22751941141</v>
      </c>
      <c r="F137" s="5">
        <v>11284214213</v>
      </c>
      <c r="G137" s="5">
        <v>9468018271</v>
      </c>
      <c r="I137" s="5">
        <v>-1659610754</v>
      </c>
      <c r="J137" s="5">
        <v>-866564929673</v>
      </c>
      <c r="K137" s="5">
        <v>-63707703349</v>
      </c>
      <c r="L137" s="5">
        <v>-209472732202</v>
      </c>
      <c r="M137" s="5">
        <v>-106810932705</v>
      </c>
      <c r="N137" s="5">
        <v>-486489881177</v>
      </c>
      <c r="O137" s="5">
        <v>-207197743053</v>
      </c>
      <c r="P137" s="5">
        <v>77920829002</v>
      </c>
      <c r="Q137" s="5">
        <v>67549078307</v>
      </c>
      <c r="R137" s="5">
        <v>-185007725447</v>
      </c>
      <c r="S137" s="5">
        <v>-17172621953</v>
      </c>
      <c r="T137" s="5">
        <v>3331423215</v>
      </c>
      <c r="U137" s="5">
        <v>6900707279</v>
      </c>
    </row>
    <row r="138" spans="2:21" ht="15.5" x14ac:dyDescent="0.35">
      <c r="C138" t="s">
        <v>457</v>
      </c>
      <c r="D138" s="5">
        <v>131979590461</v>
      </c>
      <c r="E138" s="5">
        <v>106286155587</v>
      </c>
      <c r="F138" s="5">
        <v>85725528123</v>
      </c>
      <c r="G138" s="5">
        <v>128262885144</v>
      </c>
      <c r="I138" s="5">
        <v>425773914973</v>
      </c>
      <c r="J138" s="5">
        <v>682812491310</v>
      </c>
      <c r="K138" s="5">
        <v>444515613760</v>
      </c>
      <c r="L138" s="5">
        <v>253245555761</v>
      </c>
      <c r="M138" s="5">
        <v>550923517894</v>
      </c>
      <c r="N138" s="5">
        <v>686393496113</v>
      </c>
      <c r="O138" s="5">
        <v>1604817267924</v>
      </c>
      <c r="P138" s="5">
        <v>904812202429</v>
      </c>
      <c r="Q138" s="5">
        <v>1658160737543</v>
      </c>
    </row>
    <row r="139" spans="2:21" ht="15.5" x14ac:dyDescent="0.35">
      <c r="C139" t="s">
        <v>688</v>
      </c>
      <c r="R139" s="5">
        <v>826230694839</v>
      </c>
      <c r="S139" s="5">
        <v>618658200826</v>
      </c>
      <c r="T139" s="5">
        <v>411825229677</v>
      </c>
      <c r="U139" s="5">
        <v>47827216066</v>
      </c>
    </row>
    <row r="140" spans="2:21" ht="15.5" x14ac:dyDescent="0.35">
      <c r="C140" t="s">
        <v>689</v>
      </c>
      <c r="R140" s="5">
        <v>118559444958</v>
      </c>
      <c r="S140" s="5">
        <v>116045557494</v>
      </c>
      <c r="T140" s="5">
        <v>63011188511</v>
      </c>
      <c r="U140" s="5">
        <v>12257035606</v>
      </c>
    </row>
    <row r="141" spans="2:21" ht="15.5" x14ac:dyDescent="0.35">
      <c r="C141" t="s">
        <v>690</v>
      </c>
      <c r="R141" s="5">
        <v>14573797378</v>
      </c>
      <c r="S141" s="5">
        <v>14006098494</v>
      </c>
      <c r="T141" s="5">
        <v>5553576728</v>
      </c>
      <c r="U141" s="5">
        <v>2595191256</v>
      </c>
    </row>
    <row r="142" spans="2:21" ht="15.5" x14ac:dyDescent="0.35">
      <c r="C142" t="s">
        <v>691</v>
      </c>
      <c r="T142" s="5">
        <v>6663459618</v>
      </c>
      <c r="U142" s="5">
        <v>4655075473</v>
      </c>
    </row>
    <row r="143" spans="2:21" ht="15.5" x14ac:dyDescent="0.35">
      <c r="C143" t="s">
        <v>692</v>
      </c>
      <c r="S143" s="5">
        <v>406735223</v>
      </c>
      <c r="T143" s="5">
        <v>3744428054</v>
      </c>
      <c r="U143" s="5">
        <v>436868616</v>
      </c>
    </row>
    <row r="144" spans="2:21" ht="15.5" x14ac:dyDescent="0.35">
      <c r="C144" t="s">
        <v>693</v>
      </c>
      <c r="D144" s="5">
        <v>131979590461</v>
      </c>
      <c r="E144" s="5">
        <v>106286155587</v>
      </c>
      <c r="F144" s="5">
        <v>85725528123</v>
      </c>
      <c r="G144" s="5">
        <v>128262885144</v>
      </c>
      <c r="I144" s="5">
        <v>425773914973</v>
      </c>
      <c r="J144" s="5">
        <v>682812491310</v>
      </c>
      <c r="K144" s="5">
        <v>444515613760</v>
      </c>
      <c r="L144" s="5">
        <v>253245555761</v>
      </c>
      <c r="M144" s="5">
        <v>550923517894</v>
      </c>
      <c r="N144" s="5">
        <v>686393496113</v>
      </c>
      <c r="O144" s="5">
        <v>1604817267924</v>
      </c>
      <c r="P144" s="5">
        <v>904812202429</v>
      </c>
      <c r="Q144" s="5">
        <v>1658160737543</v>
      </c>
      <c r="R144" s="5">
        <v>959363937175</v>
      </c>
      <c r="S144" s="5">
        <v>749116592037</v>
      </c>
      <c r="T144" s="5">
        <v>490797882588</v>
      </c>
      <c r="U144" s="5">
        <v>67771387017</v>
      </c>
    </row>
    <row r="145" spans="3:21" ht="15.5" x14ac:dyDescent="0.35">
      <c r="C145" t="s">
        <v>694</v>
      </c>
    </row>
    <row r="146" spans="3:21" ht="15.5" x14ac:dyDescent="0.35">
      <c r="C146" t="s">
        <v>695</v>
      </c>
      <c r="D146" s="5">
        <v>-83835268485</v>
      </c>
      <c r="E146" s="5">
        <v>-70071190103</v>
      </c>
      <c r="F146" s="5">
        <v>-59469197116</v>
      </c>
      <c r="G146" s="5">
        <v>-106918269667</v>
      </c>
      <c r="I146" s="5">
        <v>-367304995258</v>
      </c>
      <c r="J146" s="5">
        <v>-1386802918482</v>
      </c>
      <c r="K146" s="5">
        <v>-218439868360</v>
      </c>
      <c r="L146" s="5">
        <v>-351896910508</v>
      </c>
      <c r="M146" s="5">
        <v>-510504611024</v>
      </c>
      <c r="N146" s="5">
        <v>-1014513980739</v>
      </c>
      <c r="O146" s="5">
        <v>-1714291563417</v>
      </c>
      <c r="P146" s="5">
        <v>-756468969233</v>
      </c>
      <c r="Q146" s="5">
        <v>-1412128415424</v>
      </c>
      <c r="R146" s="5">
        <v>-1144035512312</v>
      </c>
      <c r="S146" s="5">
        <v>-735098468356</v>
      </c>
      <c r="T146" s="5">
        <v>-472783526325</v>
      </c>
      <c r="U146" s="5">
        <v>-58229945024</v>
      </c>
    </row>
    <row r="147" spans="3:21" ht="15.5" x14ac:dyDescent="0.35">
      <c r="C147" t="s">
        <v>696</v>
      </c>
      <c r="D147" s="5">
        <v>-9556113827</v>
      </c>
      <c r="E147" s="5">
        <v>-10686566480</v>
      </c>
      <c r="F147" s="5">
        <v>-12652121286</v>
      </c>
      <c r="G147" s="5">
        <v>-18052284007</v>
      </c>
      <c r="I147" s="5">
        <v>-49252205410</v>
      </c>
      <c r="J147" s="5">
        <v>-48993528750</v>
      </c>
      <c r="K147" s="5">
        <v>-42812709077</v>
      </c>
      <c r="L147" s="5">
        <v>-43392065454</v>
      </c>
      <c r="M147" s="5">
        <v>-42286984568</v>
      </c>
      <c r="N147" s="5">
        <v>-40672699239</v>
      </c>
      <c r="O147" s="5">
        <v>-54039165191</v>
      </c>
      <c r="P147" s="5">
        <v>-56398692979</v>
      </c>
      <c r="Q147" s="5">
        <v>-40731219865</v>
      </c>
      <c r="R147" s="5">
        <v>-40124721788</v>
      </c>
      <c r="S147" s="5">
        <v>-26289751941</v>
      </c>
      <c r="T147" s="5">
        <v>-10467884461</v>
      </c>
      <c r="U147" s="5">
        <v>-654169420</v>
      </c>
    </row>
    <row r="148" spans="3:21" ht="15.5" x14ac:dyDescent="0.35">
      <c r="C148" t="s">
        <v>697</v>
      </c>
      <c r="D148" s="5">
        <v>-93391382312</v>
      </c>
      <c r="E148" s="5">
        <v>-80757756583</v>
      </c>
      <c r="F148" s="5">
        <v>-72121318402</v>
      </c>
      <c r="G148" s="5">
        <v>-124970553674</v>
      </c>
      <c r="I148" s="5">
        <v>-416557200668</v>
      </c>
      <c r="J148" s="5">
        <v>-1435796447232</v>
      </c>
      <c r="K148" s="5">
        <v>-261252577437</v>
      </c>
      <c r="L148" s="5">
        <v>-395288975962</v>
      </c>
      <c r="M148" s="5">
        <v>-552791595592</v>
      </c>
      <c r="N148" s="5">
        <v>-1055186679978</v>
      </c>
      <c r="O148" s="5">
        <v>-1768330728608</v>
      </c>
      <c r="P148" s="5">
        <v>-812867662212</v>
      </c>
      <c r="Q148" s="5">
        <v>-1452859635289</v>
      </c>
      <c r="R148" s="5">
        <v>-1184160234100</v>
      </c>
      <c r="S148" s="5">
        <v>-761388220297</v>
      </c>
      <c r="T148" s="5">
        <v>-483251410786</v>
      </c>
      <c r="U148" s="5">
        <v>-58884114444</v>
      </c>
    </row>
    <row r="149" spans="3:21" ht="15.5" x14ac:dyDescent="0.35">
      <c r="C149" t="s">
        <v>698</v>
      </c>
      <c r="D149" s="5">
        <v>-8395943124</v>
      </c>
      <c r="G149" s="5">
        <v>7911640020</v>
      </c>
      <c r="I149" s="5">
        <v>976348985</v>
      </c>
      <c r="J149" s="5">
        <v>61817329079</v>
      </c>
      <c r="K149" s="5">
        <v>97650817001</v>
      </c>
      <c r="L149" s="5">
        <v>68272641015</v>
      </c>
      <c r="M149" s="5">
        <v>67720474967</v>
      </c>
      <c r="R149" s="5">
        <v>86865516364</v>
      </c>
      <c r="S149" s="5">
        <v>34406288199</v>
      </c>
      <c r="T149" s="5">
        <v>96726079</v>
      </c>
      <c r="U149" s="5">
        <v>156824564</v>
      </c>
    </row>
    <row r="150" spans="3:21" ht="15.5" x14ac:dyDescent="0.35">
      <c r="C150" t="s">
        <v>699</v>
      </c>
      <c r="G150" s="5">
        <v>23194222783</v>
      </c>
      <c r="I150" s="5">
        <v>23194222783</v>
      </c>
      <c r="J150" s="5">
        <v>39932410175</v>
      </c>
    </row>
    <row r="151" spans="3:21" ht="15.5" x14ac:dyDescent="0.35">
      <c r="C151" t="s">
        <v>700</v>
      </c>
      <c r="P151" s="5">
        <v>103137683317</v>
      </c>
      <c r="Q151" s="5">
        <v>47061667979</v>
      </c>
    </row>
    <row r="152" spans="3:21" ht="15.5" x14ac:dyDescent="0.35">
      <c r="C152" t="s">
        <v>701</v>
      </c>
      <c r="D152" s="5">
        <v>-10385553150</v>
      </c>
      <c r="E152" s="5">
        <v>-20835353314</v>
      </c>
    </row>
    <row r="153" spans="3:21" ht="15.5" x14ac:dyDescent="0.35">
      <c r="C153" t="s">
        <v>702</v>
      </c>
      <c r="D153" s="5">
        <v>5096453371</v>
      </c>
      <c r="E153" s="5">
        <v>-2776457863</v>
      </c>
      <c r="F153" s="5">
        <v>-2319995508</v>
      </c>
      <c r="G153" s="5">
        <v>-3323730840</v>
      </c>
      <c r="I153" s="5">
        <v>-3323730840</v>
      </c>
      <c r="J153" s="5">
        <v>-15948552951</v>
      </c>
      <c r="K153" s="5">
        <v>-33290906287</v>
      </c>
      <c r="L153" s="5">
        <v>-13977472134</v>
      </c>
      <c r="M153" s="5">
        <v>-37111126691</v>
      </c>
      <c r="N153" s="5">
        <v>-14624627827</v>
      </c>
      <c r="O153" s="5">
        <v>34818538064</v>
      </c>
      <c r="P153" s="5">
        <v>-49866716215</v>
      </c>
      <c r="Q153" s="5">
        <v>-119863211038</v>
      </c>
      <c r="R153" s="5">
        <v>-47076944886</v>
      </c>
      <c r="S153" s="5">
        <v>-39307281892</v>
      </c>
      <c r="T153" s="5">
        <v>-4311774666</v>
      </c>
      <c r="U153" s="5">
        <v>-2143389858</v>
      </c>
    </row>
    <row r="154" spans="3:21" ht="15.5" x14ac:dyDescent="0.35">
      <c r="C154" t="s">
        <v>178</v>
      </c>
      <c r="D154" s="5">
        <v>-29142489624</v>
      </c>
      <c r="E154" s="5">
        <v>-6203149749</v>
      </c>
      <c r="F154" s="5">
        <v>-24594425775</v>
      </c>
      <c r="G154" s="5">
        <v>-3516953987</v>
      </c>
      <c r="I154" s="5">
        <v>-29573702879</v>
      </c>
      <c r="J154" s="5">
        <v>-161007049146</v>
      </c>
      <c r="K154" s="5">
        <v>-1856067600174</v>
      </c>
      <c r="L154" s="5">
        <v>649969456035</v>
      </c>
      <c r="M154" s="5">
        <v>2434740285011</v>
      </c>
      <c r="N154" s="5">
        <v>1576161511821</v>
      </c>
      <c r="O154" s="5">
        <v>1703667831512</v>
      </c>
      <c r="P154" s="5">
        <v>1277063115188</v>
      </c>
      <c r="Q154" s="5">
        <v>2713353437545</v>
      </c>
      <c r="R154" s="5">
        <v>1629954451665</v>
      </c>
      <c r="S154" s="5">
        <v>579538166662</v>
      </c>
      <c r="T154" s="5">
        <v>307388660548</v>
      </c>
      <c r="U154" s="5">
        <v>117974666224</v>
      </c>
    </row>
    <row r="155" spans="3:21" ht="15.5" x14ac:dyDescent="0.35">
      <c r="C155" t="s">
        <v>179</v>
      </c>
      <c r="D155" s="5">
        <v>-1087314297</v>
      </c>
      <c r="E155" s="5">
        <v>-1884641769</v>
      </c>
      <c r="F155" s="5">
        <v>-375090920</v>
      </c>
      <c r="G155" s="5">
        <v>30129555682</v>
      </c>
      <c r="I155" s="5">
        <v>61694603945</v>
      </c>
      <c r="J155" s="5">
        <v>316338595923</v>
      </c>
      <c r="K155" s="5">
        <v>1211630853534</v>
      </c>
      <c r="L155" s="5">
        <v>-642211658705</v>
      </c>
      <c r="M155" s="5">
        <v>-1039545396174</v>
      </c>
      <c r="N155" s="5">
        <v>-1204977894072</v>
      </c>
      <c r="O155" s="5">
        <v>-1534423250804</v>
      </c>
      <c r="P155" s="5">
        <v>-1797505450501</v>
      </c>
      <c r="Q155" s="5">
        <v>-2408883533525</v>
      </c>
      <c r="R155" s="5">
        <v>-1177896596690</v>
      </c>
      <c r="S155" s="5">
        <v>-434968773233</v>
      </c>
      <c r="T155" s="5">
        <v>-114278242421</v>
      </c>
      <c r="U155" s="5">
        <v>-93082658251</v>
      </c>
    </row>
    <row r="156" spans="3:21" ht="15.5" x14ac:dyDescent="0.35">
      <c r="C156" t="s">
        <v>703</v>
      </c>
      <c r="D156" s="5">
        <v>-690400000</v>
      </c>
      <c r="F156" s="5">
        <v>690400000</v>
      </c>
      <c r="L156" s="5">
        <v>-586313381694</v>
      </c>
      <c r="M156" s="5">
        <v>-956922218771</v>
      </c>
      <c r="N156" s="5">
        <v>-943088660477</v>
      </c>
      <c r="O156" s="5">
        <v>-1127210222096</v>
      </c>
      <c r="P156" s="5">
        <v>-1615888305469</v>
      </c>
      <c r="Q156" s="5">
        <v>-1954155225769</v>
      </c>
      <c r="R156" s="5">
        <v>-594871295200</v>
      </c>
      <c r="S156" s="5">
        <v>-143469150000</v>
      </c>
      <c r="T156" s="5">
        <v>-67848678023</v>
      </c>
      <c r="U156" s="5">
        <v>-64443394449</v>
      </c>
    </row>
    <row r="157" spans="3:21" ht="15.5" x14ac:dyDescent="0.35">
      <c r="C157" t="s">
        <v>411</v>
      </c>
      <c r="K157" s="5">
        <v>808137868000</v>
      </c>
    </row>
    <row r="158" spans="3:21" ht="15.5" x14ac:dyDescent="0.35">
      <c r="C158" t="s">
        <v>269</v>
      </c>
      <c r="O158" s="5">
        <v>-15539162706</v>
      </c>
      <c r="P158" s="5">
        <v>-45840379375</v>
      </c>
      <c r="Q158" s="5">
        <v>-210578481762</v>
      </c>
      <c r="R158" s="5">
        <v>-222338581275</v>
      </c>
      <c r="S158" s="5">
        <v>-94500000000</v>
      </c>
      <c r="T158" s="5">
        <v>-23500000000</v>
      </c>
    </row>
    <row r="159" spans="3:21" ht="15.5" x14ac:dyDescent="0.35">
      <c r="C159" t="s">
        <v>704</v>
      </c>
      <c r="R159" s="5">
        <v>-19729993089</v>
      </c>
      <c r="S159" s="5">
        <v>-1834587579</v>
      </c>
      <c r="T159" s="5">
        <v>-9094381718</v>
      </c>
      <c r="U159" s="5">
        <v>-28054412759</v>
      </c>
    </row>
    <row r="160" spans="3:21" ht="15.5" x14ac:dyDescent="0.35">
      <c r="C160" t="s">
        <v>185</v>
      </c>
      <c r="D160" s="5">
        <v>-1892314297</v>
      </c>
      <c r="E160" s="5">
        <v>-1884641769</v>
      </c>
      <c r="F160" s="5">
        <v>-1065490920</v>
      </c>
      <c r="G160" s="5">
        <v>-1555396055</v>
      </c>
      <c r="I160" s="5">
        <v>-1555396055</v>
      </c>
      <c r="J160" s="5">
        <v>-12318336605</v>
      </c>
      <c r="L160" s="5">
        <v>-90957402455</v>
      </c>
      <c r="M160" s="5">
        <v>-159202775098</v>
      </c>
      <c r="N160" s="5">
        <v>-277083125607</v>
      </c>
      <c r="O160" s="5">
        <v>-393355109264</v>
      </c>
      <c r="P160" s="5">
        <v>-122192923422</v>
      </c>
      <c r="Q160" s="5">
        <v>-252838184665</v>
      </c>
      <c r="R160" s="5">
        <v>-3056772104</v>
      </c>
      <c r="S160" s="5">
        <v>-11496422408</v>
      </c>
      <c r="T160" s="5">
        <v>-13083411486</v>
      </c>
      <c r="U160" s="5">
        <v>-584851043</v>
      </c>
    </row>
    <row r="161" spans="3:20" ht="15.5" x14ac:dyDescent="0.35">
      <c r="C161" t="s">
        <v>705</v>
      </c>
      <c r="L161" s="5">
        <v>26325000000</v>
      </c>
    </row>
    <row r="162" spans="3:20" ht="15.5" x14ac:dyDescent="0.35">
      <c r="C162" t="s">
        <v>706</v>
      </c>
    </row>
    <row r="163" spans="3:20" ht="15.5" x14ac:dyDescent="0.35">
      <c r="C163" t="s">
        <v>707</v>
      </c>
      <c r="K163" s="5">
        <v>10024999998</v>
      </c>
      <c r="M163" s="5">
        <v>70087500000</v>
      </c>
    </row>
    <row r="164" spans="3:20" ht="15.5" x14ac:dyDescent="0.35">
      <c r="C164" t="s">
        <v>708</v>
      </c>
      <c r="M164" s="5">
        <v>-6168778262</v>
      </c>
    </row>
    <row r="165" spans="3:20" ht="15.5" x14ac:dyDescent="0.35">
      <c r="C165" t="s">
        <v>353</v>
      </c>
      <c r="L165" s="5">
        <v>-5700000000</v>
      </c>
      <c r="P165" s="5">
        <v>-7485842235</v>
      </c>
      <c r="Q165" s="5">
        <v>9245820207</v>
      </c>
      <c r="R165" s="5">
        <v>-1747558877</v>
      </c>
      <c r="S165" s="5">
        <v>-80947276651</v>
      </c>
    </row>
    <row r="166" spans="3:20" ht="15.5" x14ac:dyDescent="0.35">
      <c r="C166" t="s">
        <v>709</v>
      </c>
      <c r="L166" s="5">
        <v>-440141783</v>
      </c>
      <c r="M166" s="5">
        <v>-754418144</v>
      </c>
      <c r="N166" s="5">
        <v>-413930938</v>
      </c>
    </row>
    <row r="167" spans="3:20" ht="15.5" x14ac:dyDescent="0.35">
      <c r="C167" t="s">
        <v>710</v>
      </c>
      <c r="G167" s="5">
        <v>1000000000</v>
      </c>
      <c r="I167" s="5">
        <v>1000000000</v>
      </c>
      <c r="K167" s="5">
        <v>26134302252</v>
      </c>
      <c r="L167" s="5">
        <v>15507399914</v>
      </c>
      <c r="M167" s="5">
        <v>6800000000</v>
      </c>
      <c r="N167" s="5">
        <v>2250000000</v>
      </c>
    </row>
    <row r="168" spans="3:20" ht="15.5" x14ac:dyDescent="0.35">
      <c r="C168" t="s">
        <v>711</v>
      </c>
      <c r="G168" s="5">
        <v>-2847406692</v>
      </c>
      <c r="O168" s="5">
        <v>-853166680</v>
      </c>
      <c r="R168" s="5">
        <v>4110085223</v>
      </c>
      <c r="S168" s="5">
        <v>18553651405</v>
      </c>
    </row>
    <row r="169" spans="3:20" ht="15.5" x14ac:dyDescent="0.35">
      <c r="C169" t="s">
        <v>712</v>
      </c>
    </row>
    <row r="170" spans="3:20" ht="15.5" x14ac:dyDescent="0.35">
      <c r="C170" t="s">
        <v>713</v>
      </c>
      <c r="R170" s="5">
        <v>-340305689259</v>
      </c>
      <c r="S170" s="5">
        <v>-121322928000</v>
      </c>
    </row>
    <row r="171" spans="3:20" ht="15.5" x14ac:dyDescent="0.35">
      <c r="C171" t="s">
        <v>714</v>
      </c>
      <c r="N171" s="5">
        <v>-100000000</v>
      </c>
      <c r="O171" s="5">
        <v>-7153026000</v>
      </c>
      <c r="P171" s="5">
        <v>-6080000000</v>
      </c>
    </row>
    <row r="172" spans="3:20" ht="15.5" x14ac:dyDescent="0.35">
      <c r="C172" t="s">
        <v>596</v>
      </c>
      <c r="J172" s="5">
        <v>881150064</v>
      </c>
      <c r="K172" s="5">
        <v>2854079549</v>
      </c>
      <c r="L172" s="5">
        <v>2953500385</v>
      </c>
      <c r="M172" s="5">
        <v>8697455670</v>
      </c>
      <c r="N172" s="5">
        <v>14055821274</v>
      </c>
      <c r="O172" s="5">
        <v>9687435942</v>
      </c>
    </row>
    <row r="173" spans="3:20" ht="15.5" x14ac:dyDescent="0.35">
      <c r="C173" t="s">
        <v>413</v>
      </c>
      <c r="R173" s="5">
        <v>43207891</v>
      </c>
      <c r="S173" s="5">
        <v>47940000</v>
      </c>
    </row>
    <row r="174" spans="3:20" ht="15.5" x14ac:dyDescent="0.35">
      <c r="C174" t="s">
        <v>715</v>
      </c>
      <c r="G174" s="5">
        <v>29500000000</v>
      </c>
      <c r="I174" s="5">
        <v>29500000000</v>
      </c>
    </row>
    <row r="175" spans="3:20" ht="15.5" x14ac:dyDescent="0.35">
      <c r="C175" t="s">
        <v>180</v>
      </c>
      <c r="G175" s="5">
        <v>4032358429</v>
      </c>
      <c r="I175" s="5">
        <v>32750000000</v>
      </c>
      <c r="J175" s="5">
        <v>327775782464</v>
      </c>
      <c r="K175" s="5">
        <v>160398890000</v>
      </c>
      <c r="T175" s="5">
        <v>130000000</v>
      </c>
    </row>
    <row r="176" spans="3:20" ht="15.5" x14ac:dyDescent="0.35">
      <c r="C176" t="s">
        <v>595</v>
      </c>
      <c r="N176" s="5">
        <v>-597998324</v>
      </c>
      <c r="P176" s="5">
        <v>-18000000</v>
      </c>
      <c r="Q176" s="5">
        <v>-557461536</v>
      </c>
      <c r="T176" s="5">
        <v>-881771194</v>
      </c>
    </row>
    <row r="177" spans="3:21" ht="15.5" x14ac:dyDescent="0.35">
      <c r="C177" t="s">
        <v>716</v>
      </c>
      <c r="K177" s="5">
        <v>-358150265</v>
      </c>
      <c r="L177" s="5">
        <v>-3586633072</v>
      </c>
      <c r="M177" s="5">
        <v>-2082161569</v>
      </c>
    </row>
    <row r="178" spans="3:21" ht="15.5" x14ac:dyDescent="0.35">
      <c r="C178" t="s">
        <v>186</v>
      </c>
      <c r="D178" s="5">
        <v>-29142489624</v>
      </c>
      <c r="E178" s="5">
        <v>-6203149749</v>
      </c>
      <c r="F178" s="5">
        <v>-24594425775</v>
      </c>
      <c r="G178" s="5">
        <v>-3516953987</v>
      </c>
      <c r="I178" s="5">
        <v>-29573702879</v>
      </c>
      <c r="J178" s="5">
        <v>-161007049146</v>
      </c>
      <c r="K178" s="5">
        <v>-1856067600174</v>
      </c>
      <c r="L178" s="5">
        <v>649969456035</v>
      </c>
      <c r="M178" s="5">
        <v>2434740285011</v>
      </c>
      <c r="N178" s="5">
        <v>1576161511821</v>
      </c>
      <c r="O178" s="5">
        <v>1703667831512</v>
      </c>
      <c r="P178" s="5">
        <v>1277063115188</v>
      </c>
      <c r="Q178" s="5">
        <v>2713353437545</v>
      </c>
      <c r="R178" s="5">
        <v>1629954451665</v>
      </c>
      <c r="S178" s="5">
        <v>579538166662</v>
      </c>
      <c r="T178" s="5">
        <v>307388660548</v>
      </c>
      <c r="U178" s="5">
        <v>117974666224</v>
      </c>
    </row>
    <row r="179" spans="3:21" ht="15.5" x14ac:dyDescent="0.35">
      <c r="C179" t="s">
        <v>717</v>
      </c>
      <c r="E179" s="5">
        <v>17964931674</v>
      </c>
      <c r="F179" s="5">
        <v>-17964931674</v>
      </c>
      <c r="S179" s="5">
        <v>12752096080</v>
      </c>
      <c r="T179" s="5">
        <v>30000000000</v>
      </c>
    </row>
    <row r="180" spans="3:21" ht="15.5" x14ac:dyDescent="0.35">
      <c r="C180" t="s">
        <v>718</v>
      </c>
      <c r="O180" s="5">
        <v>-400000000000</v>
      </c>
      <c r="P180" s="5">
        <v>-100000000000</v>
      </c>
      <c r="R180" s="5">
        <v>-265000000</v>
      </c>
    </row>
    <row r="181" spans="3:21" ht="15.5" x14ac:dyDescent="0.35">
      <c r="C181" t="s">
        <v>719</v>
      </c>
      <c r="D181" s="5">
        <v>9962222210</v>
      </c>
      <c r="E181" s="5">
        <v>-9962222210</v>
      </c>
      <c r="G181" s="5">
        <v>-29573702879</v>
      </c>
      <c r="I181" s="5">
        <v>-29573702879</v>
      </c>
      <c r="J181" s="5">
        <v>-129732689447</v>
      </c>
      <c r="K181" s="5">
        <v>-1879094703123</v>
      </c>
      <c r="L181" s="5">
        <v>-1054025970916</v>
      </c>
      <c r="M181" s="5">
        <v>-658434089319</v>
      </c>
      <c r="N181" s="5">
        <v>-245270600000</v>
      </c>
      <c r="O181" s="5">
        <v>-1061065757000</v>
      </c>
      <c r="P181" s="5">
        <v>-789661535467</v>
      </c>
      <c r="R181" s="5">
        <v>-113540812383</v>
      </c>
      <c r="S181" s="5">
        <v>-48525263076</v>
      </c>
    </row>
    <row r="182" spans="3:21" ht="15.5" x14ac:dyDescent="0.35">
      <c r="C182" t="s">
        <v>372</v>
      </c>
      <c r="L182" s="5">
        <v>600000000000</v>
      </c>
      <c r="O182" s="5">
        <v>120000000000</v>
      </c>
      <c r="P182" s="5">
        <v>480000000000</v>
      </c>
      <c r="Q182" s="5">
        <v>1198634244000</v>
      </c>
      <c r="R182" s="5">
        <v>600000000000</v>
      </c>
    </row>
    <row r="183" spans="3:21" ht="15.5" x14ac:dyDescent="0.35">
      <c r="C183" t="s">
        <v>720</v>
      </c>
      <c r="L183" s="5">
        <v>-120000000000</v>
      </c>
      <c r="M183" s="5">
        <v>-680000000000</v>
      </c>
      <c r="N183" s="5">
        <v>-1000000000000</v>
      </c>
    </row>
    <row r="184" spans="3:21" ht="15.5" x14ac:dyDescent="0.35">
      <c r="C184" t="s">
        <v>721</v>
      </c>
      <c r="L184" s="5">
        <v>336000000000</v>
      </c>
      <c r="M184" s="5">
        <v>641000000000</v>
      </c>
      <c r="N184" s="5">
        <v>411305852841</v>
      </c>
      <c r="O184" s="5">
        <v>1334500000000</v>
      </c>
      <c r="P184" s="5">
        <v>670330316245</v>
      </c>
      <c r="R184" s="5">
        <v>600000000000</v>
      </c>
    </row>
    <row r="185" spans="3:21" ht="15.5" x14ac:dyDescent="0.35">
      <c r="C185" t="s">
        <v>722</v>
      </c>
      <c r="K185" s="5">
        <v>-683565000000</v>
      </c>
      <c r="L185" s="5">
        <v>-1811500000000</v>
      </c>
      <c r="M185" s="5">
        <v>-923000000000</v>
      </c>
    </row>
    <row r="186" spans="3:21" ht="15.5" x14ac:dyDescent="0.35">
      <c r="C186" t="s">
        <v>485</v>
      </c>
      <c r="N186" s="5">
        <v>-34269521745</v>
      </c>
      <c r="O186" s="5">
        <v>-94251521660</v>
      </c>
      <c r="P186" s="5">
        <v>-88935991076</v>
      </c>
      <c r="Q186" s="5">
        <v>-70224782550</v>
      </c>
      <c r="R186" s="5">
        <v>-60065004591</v>
      </c>
    </row>
    <row r="187" spans="3:21" ht="15.5" x14ac:dyDescent="0.35">
      <c r="C187" t="s">
        <v>723</v>
      </c>
      <c r="L187" s="5">
        <v>-1606631372</v>
      </c>
      <c r="M187" s="5">
        <v>-4328573483</v>
      </c>
      <c r="N187" s="5">
        <v>-4354664783</v>
      </c>
    </row>
    <row r="188" spans="3:21" ht="15.5" x14ac:dyDescent="0.35">
      <c r="C188" t="s">
        <v>724</v>
      </c>
      <c r="D188" s="5">
        <v>-28719158684</v>
      </c>
      <c r="E188" s="5">
        <v>6629494101</v>
      </c>
      <c r="F188" s="5">
        <v>-6629494101</v>
      </c>
      <c r="G188" s="5">
        <v>26056748892</v>
      </c>
      <c r="Q188" s="5">
        <v>283194483080</v>
      </c>
    </row>
    <row r="189" spans="3:21" ht="15.5" x14ac:dyDescent="0.35">
      <c r="C189" t="s">
        <v>725</v>
      </c>
      <c r="J189" s="5">
        <v>-51274359699</v>
      </c>
    </row>
    <row r="190" spans="3:21" ht="15.5" x14ac:dyDescent="0.35">
      <c r="C190" t="s">
        <v>726</v>
      </c>
    </row>
    <row r="191" spans="3:21" ht="15.5" x14ac:dyDescent="0.35">
      <c r="C191" t="s">
        <v>727</v>
      </c>
      <c r="L191" s="5">
        <v>1683423945</v>
      </c>
      <c r="P191" s="5">
        <v>71884173288</v>
      </c>
      <c r="Q191" s="5">
        <v>54579966684</v>
      </c>
    </row>
    <row r="192" spans="3:21" ht="15.5" x14ac:dyDescent="0.35">
      <c r="C192" t="s">
        <v>728</v>
      </c>
      <c r="J192" s="5">
        <v>20000000000</v>
      </c>
      <c r="K192" s="5">
        <v>706592102949</v>
      </c>
      <c r="L192" s="5">
        <v>1570911193081</v>
      </c>
      <c r="M192" s="5">
        <v>393973977873</v>
      </c>
      <c r="N192" s="5">
        <v>68520313811</v>
      </c>
      <c r="O192" s="5">
        <v>1807106312887</v>
      </c>
      <c r="P192" s="5">
        <v>1026543954127</v>
      </c>
      <c r="R192" s="5">
        <v>605795427554</v>
      </c>
      <c r="S192" s="5">
        <v>116036221948</v>
      </c>
      <c r="T192" s="5">
        <v>126545454548</v>
      </c>
    </row>
    <row r="193" spans="2:21" ht="15.5" x14ac:dyDescent="0.35">
      <c r="C193" t="s">
        <v>729</v>
      </c>
      <c r="L193" s="5">
        <v>1128507441297</v>
      </c>
      <c r="M193" s="5">
        <v>3665528969940</v>
      </c>
      <c r="N193" s="5">
        <v>2380230131697</v>
      </c>
    </row>
    <row r="194" spans="2:21" ht="15.5" x14ac:dyDescent="0.35">
      <c r="C194" t="s">
        <v>730</v>
      </c>
      <c r="O194" s="5">
        <v>-410008436</v>
      </c>
      <c r="P194" s="5">
        <v>11075794672</v>
      </c>
      <c r="Q194" s="5">
        <v>-277467059834</v>
      </c>
      <c r="S194" s="5">
        <v>-235000000000</v>
      </c>
    </row>
    <row r="195" spans="2:21" ht="15.5" x14ac:dyDescent="0.35">
      <c r="C195" t="s">
        <v>194</v>
      </c>
      <c r="O195" s="5">
        <v>-2211194279</v>
      </c>
      <c r="P195" s="5">
        <v>-4173596601</v>
      </c>
      <c r="Q195" s="5">
        <v>-14816821075</v>
      </c>
      <c r="R195" s="5">
        <v>-1970158915</v>
      </c>
      <c r="S195" s="5">
        <v>-23718898290</v>
      </c>
    </row>
    <row r="196" spans="2:21" ht="15.5" x14ac:dyDescent="0.35">
      <c r="C196" t="s">
        <v>731</v>
      </c>
      <c r="Q196" s="5">
        <v>1539453407240</v>
      </c>
      <c r="S196" s="5">
        <v>910144010000</v>
      </c>
      <c r="T196" s="5">
        <v>843206000</v>
      </c>
      <c r="U196" s="5">
        <v>117974666224</v>
      </c>
    </row>
    <row r="197" spans="2:21" ht="15.5" x14ac:dyDescent="0.35">
      <c r="C197" t="s">
        <v>195</v>
      </c>
      <c r="D197" s="5">
        <v>5058914475</v>
      </c>
      <c r="E197" s="5">
        <v>14664149623</v>
      </c>
      <c r="F197" s="5">
        <v>-13685302482</v>
      </c>
      <c r="G197" s="5">
        <v>36080619966</v>
      </c>
      <c r="I197" s="5">
        <v>30461290312</v>
      </c>
      <c r="J197" s="5">
        <v>-711233382896</v>
      </c>
      <c r="K197" s="5">
        <v>-708144449989</v>
      </c>
      <c r="L197" s="5">
        <v>-201714934872</v>
      </c>
      <c r="M197" s="5">
        <v>1288383956132</v>
      </c>
      <c r="N197" s="5">
        <v>-115306263428</v>
      </c>
      <c r="O197" s="5">
        <v>-37953162345</v>
      </c>
      <c r="P197" s="5">
        <v>-442521506311</v>
      </c>
      <c r="Q197" s="5">
        <v>372018982327</v>
      </c>
      <c r="R197" s="5">
        <v>267050129528</v>
      </c>
      <c r="S197" s="5">
        <v>127396771476</v>
      </c>
      <c r="T197" s="5">
        <v>196441841342</v>
      </c>
      <c r="U197" s="5">
        <v>31792715252</v>
      </c>
    </row>
    <row r="198" spans="2:21" ht="15.5" x14ac:dyDescent="0.35">
      <c r="C198" t="s">
        <v>196</v>
      </c>
      <c r="F198" s="5">
        <v>83183320152</v>
      </c>
      <c r="I198" s="5">
        <v>52721008846</v>
      </c>
      <c r="J198" s="5">
        <v>763954391742</v>
      </c>
      <c r="K198" s="5">
        <v>1482260092259</v>
      </c>
      <c r="L198" s="5">
        <v>1689094320891</v>
      </c>
      <c r="M198" s="5">
        <v>400710364759</v>
      </c>
      <c r="N198" s="5">
        <v>516016628187</v>
      </c>
      <c r="O198" s="5">
        <v>553969790532</v>
      </c>
      <c r="P198" s="5">
        <v>996491296843</v>
      </c>
      <c r="Q198" s="5">
        <v>624472314516</v>
      </c>
      <c r="R198" s="5">
        <v>357422184987</v>
      </c>
      <c r="S198" s="5">
        <v>230025413511</v>
      </c>
      <c r="T198" s="5">
        <v>32276900834</v>
      </c>
      <c r="U198" s="5">
        <v>484185582</v>
      </c>
    </row>
    <row r="199" spans="2:21" ht="15.5" x14ac:dyDescent="0.35">
      <c r="C199" t="s">
        <v>732</v>
      </c>
      <c r="G199" s="5">
        <v>1020994</v>
      </c>
      <c r="I199" s="5">
        <v>1020994</v>
      </c>
    </row>
    <row r="200" spans="2:21" ht="15.5" x14ac:dyDescent="0.35">
      <c r="C200" t="s">
        <v>197</v>
      </c>
      <c r="D200" s="5">
        <v>5058914475</v>
      </c>
      <c r="E200" s="5">
        <v>14664149623</v>
      </c>
      <c r="F200" s="5">
        <v>69498017670</v>
      </c>
      <c r="G200" s="5">
        <v>36080619966</v>
      </c>
      <c r="I200" s="5">
        <v>83182299158</v>
      </c>
      <c r="J200" s="5">
        <v>52721008846</v>
      </c>
      <c r="K200" s="5">
        <v>774115642270</v>
      </c>
      <c r="L200" s="5">
        <v>1487379386019</v>
      </c>
      <c r="M200" s="5">
        <v>1689094320891</v>
      </c>
      <c r="N200" s="5">
        <v>400710364759</v>
      </c>
      <c r="O200" s="5">
        <v>516016628187</v>
      </c>
      <c r="P200" s="5">
        <v>553969790532</v>
      </c>
      <c r="Q200" s="5">
        <v>996491296843</v>
      </c>
      <c r="R200" s="5">
        <v>624472314515</v>
      </c>
      <c r="S200" s="5">
        <v>357422184987</v>
      </c>
      <c r="T200" s="5">
        <v>228718742176</v>
      </c>
      <c r="U200" s="5">
        <v>32276900834</v>
      </c>
    </row>
    <row r="202" spans="2:21" ht="15.5" x14ac:dyDescent="0.35">
      <c r="B202" t="s">
        <v>198</v>
      </c>
      <c r="C202" t="s">
        <v>12</v>
      </c>
      <c r="D202" s="5">
        <v>61680000000</v>
      </c>
      <c r="E202" s="5">
        <v>61680000000</v>
      </c>
      <c r="F202" s="5">
        <v>61680000000</v>
      </c>
      <c r="G202" s="5">
        <v>61680000000</v>
      </c>
      <c r="I202" s="5">
        <v>61680000000</v>
      </c>
      <c r="J202" s="5">
        <v>61680000000</v>
      </c>
      <c r="K202" s="5">
        <v>61680000000</v>
      </c>
      <c r="L202" s="5">
        <v>61680000000</v>
      </c>
      <c r="M202" s="5">
        <v>61680000000</v>
      </c>
      <c r="N202" s="5">
        <v>61680000000</v>
      </c>
      <c r="O202" s="5">
        <v>61680000000</v>
      </c>
      <c r="P202" s="5">
        <v>61680000000</v>
      </c>
      <c r="Q202" s="5">
        <v>61680000000</v>
      </c>
      <c r="R202" s="5">
        <v>14040000000</v>
      </c>
      <c r="S202" s="5">
        <v>14040000000</v>
      </c>
      <c r="T202" s="5">
        <v>9130000000</v>
      </c>
      <c r="U202" s="5">
        <v>9130000000</v>
      </c>
    </row>
    <row r="203" spans="2:21" ht="15.5" x14ac:dyDescent="0.35">
      <c r="C203" t="s">
        <v>199</v>
      </c>
      <c r="D203" s="6">
        <v>-1.45</v>
      </c>
      <c r="E203" s="5">
        <v>-2</v>
      </c>
      <c r="F203" s="6">
        <v>-1.27</v>
      </c>
      <c r="G203" s="6">
        <v>-77.739999999999995</v>
      </c>
    </row>
    <row r="204" spans="2:21" ht="15.5" x14ac:dyDescent="0.35">
      <c r="C204" t="s">
        <v>200</v>
      </c>
      <c r="D204" s="6">
        <v>-14.48</v>
      </c>
      <c r="E204" s="5">
        <v>-8</v>
      </c>
      <c r="F204" s="6">
        <v>-25.2</v>
      </c>
      <c r="G204" s="6">
        <v>-0.27</v>
      </c>
    </row>
    <row r="205" spans="2:21" ht="15.5" x14ac:dyDescent="0.35">
      <c r="C205" t="s">
        <v>69</v>
      </c>
      <c r="D205" s="6">
        <v>16.170000000000002</v>
      </c>
      <c r="E205" s="6">
        <v>10.67</v>
      </c>
      <c r="F205" s="6">
        <v>25.07</v>
      </c>
      <c r="G205" s="6">
        <v>14.04</v>
      </c>
    </row>
    <row r="206" spans="2:21" ht="15.5" x14ac:dyDescent="0.35">
      <c r="C206" t="s">
        <v>201</v>
      </c>
      <c r="E206" s="5">
        <v>-5660000000</v>
      </c>
      <c r="F206" s="5">
        <v>-9080000000</v>
      </c>
      <c r="G206" s="5">
        <v>-45880000000</v>
      </c>
    </row>
    <row r="207" spans="2:21" ht="15.5" x14ac:dyDescent="0.35">
      <c r="C207" t="s">
        <v>202</v>
      </c>
      <c r="D207" s="6">
        <v>-8.5000000000000006E-3</v>
      </c>
      <c r="E207" s="6">
        <v>-1.1699999999999999E-2</v>
      </c>
      <c r="F207" s="6">
        <v>-7.4000000000000003E-3</v>
      </c>
      <c r="G207" s="6">
        <v>-0.44939999999999997</v>
      </c>
    </row>
    <row r="208" spans="2:21" ht="15.5" x14ac:dyDescent="0.35">
      <c r="C208" t="s">
        <v>203</v>
      </c>
      <c r="D208" s="6">
        <v>-1.6899999999999998E-2</v>
      </c>
      <c r="E208" s="6">
        <v>-2.3E-2</v>
      </c>
      <c r="F208" s="6">
        <v>-1.4199999999999999E-2</v>
      </c>
      <c r="G208" s="6">
        <v>-0.86049999999999993</v>
      </c>
    </row>
    <row r="209" spans="3:7" ht="15.5" x14ac:dyDescent="0.35">
      <c r="C209" t="s">
        <v>204</v>
      </c>
      <c r="D209" s="6">
        <v>-1.2999999999999999E-3</v>
      </c>
      <c r="E209" s="6">
        <v>-1.1999999999999999E-3</v>
      </c>
      <c r="F209" s="6">
        <v>-1.6000000000000001E-3</v>
      </c>
      <c r="G209" s="6">
        <v>-4.4000000000000003E-3</v>
      </c>
    </row>
    <row r="210" spans="3:7" ht="15.5" x14ac:dyDescent="0.35">
      <c r="C210" t="s">
        <v>205</v>
      </c>
      <c r="D210" s="6">
        <v>-0.28000000000000003</v>
      </c>
      <c r="E210" s="6">
        <v>-0.25</v>
      </c>
      <c r="F210" s="6">
        <v>-0.35</v>
      </c>
      <c r="G210" s="6">
        <v>-1.33</v>
      </c>
    </row>
    <row r="211" spans="3:7" ht="15.5" x14ac:dyDescent="0.35">
      <c r="C211" t="s">
        <v>206</v>
      </c>
      <c r="D211" s="5">
        <v>5846000000000</v>
      </c>
      <c r="E211" s="5">
        <v>5938000000000</v>
      </c>
      <c r="F211" s="5">
        <v>6064000000000</v>
      </c>
      <c r="G211" s="5">
        <v>6145000000000</v>
      </c>
    </row>
    <row r="212" spans="3:7" ht="15.5" x14ac:dyDescent="0.35">
      <c r="C212" t="s">
        <v>207</v>
      </c>
      <c r="D212" s="6">
        <v>0.25</v>
      </c>
      <c r="E212" s="6">
        <v>0.18</v>
      </c>
      <c r="F212" s="6">
        <v>0.36</v>
      </c>
      <c r="G212" s="6">
        <v>0.23</v>
      </c>
    </row>
    <row r="213" spans="3:7" ht="15.5" x14ac:dyDescent="0.35">
      <c r="C213" t="s">
        <v>208</v>
      </c>
      <c r="D213" s="6">
        <v>85.63</v>
      </c>
      <c r="E213" s="6">
        <v>87.08</v>
      </c>
      <c r="F213" s="6">
        <v>89.08</v>
      </c>
      <c r="G213" s="6">
        <v>90.35</v>
      </c>
    </row>
    <row r="214" spans="3:7" ht="15.5" x14ac:dyDescent="0.35">
      <c r="C214" t="s">
        <v>209</v>
      </c>
      <c r="D214" s="6">
        <v>0.25</v>
      </c>
      <c r="E214" s="6">
        <v>0.18</v>
      </c>
      <c r="F214" s="6">
        <v>0.36</v>
      </c>
      <c r="G214" s="6">
        <v>0.23</v>
      </c>
    </row>
    <row r="215" spans="3:7" ht="15.5" x14ac:dyDescent="0.35">
      <c r="C215" t="s">
        <v>210</v>
      </c>
      <c r="D215" s="6">
        <v>85.41</v>
      </c>
      <c r="E215" s="6">
        <v>86.86</v>
      </c>
      <c r="F215" s="6">
        <v>88.86</v>
      </c>
      <c r="G215" s="6">
        <v>90.13</v>
      </c>
    </row>
    <row r="216" spans="3:7" ht="15.5" x14ac:dyDescent="0.35">
      <c r="C216" t="s">
        <v>211</v>
      </c>
      <c r="D216" s="5">
        <v>43000000000</v>
      </c>
      <c r="E216" s="5">
        <v>32000000000</v>
      </c>
      <c r="F216" s="5">
        <v>35000000000</v>
      </c>
      <c r="G216" s="5">
        <v>25000000000</v>
      </c>
    </row>
    <row r="217" spans="3:7" ht="15.5" x14ac:dyDescent="0.35">
      <c r="C217" t="s">
        <v>212</v>
      </c>
      <c r="D217" s="5">
        <v>1013000000000</v>
      </c>
      <c r="E217" s="5">
        <v>1032000000000</v>
      </c>
      <c r="F217" s="5">
        <v>982000000000</v>
      </c>
      <c r="G217" s="5">
        <v>988000000000</v>
      </c>
    </row>
    <row r="218" spans="3:7" ht="15.5" x14ac:dyDescent="0.35">
      <c r="C218" t="s">
        <v>213</v>
      </c>
      <c r="D218" s="5">
        <v>5281000000000</v>
      </c>
      <c r="E218" s="5">
        <v>5371000000000</v>
      </c>
      <c r="F218" s="5">
        <v>5494000000000</v>
      </c>
      <c r="G218" s="5">
        <v>5572000000000</v>
      </c>
    </row>
    <row r="219" spans="3:7" ht="15.5" x14ac:dyDescent="0.35">
      <c r="C219" t="s">
        <v>24</v>
      </c>
      <c r="D219" s="5">
        <v>1057000000000</v>
      </c>
      <c r="E219" s="5">
        <v>1064000000000</v>
      </c>
      <c r="F219" s="5">
        <v>1016000000000</v>
      </c>
      <c r="G219" s="5">
        <v>1012000000000</v>
      </c>
    </row>
    <row r="220" spans="3:7" ht="15.5" x14ac:dyDescent="0.35">
      <c r="C220" t="s">
        <v>21</v>
      </c>
      <c r="D220" s="5">
        <v>967000000000</v>
      </c>
      <c r="E220" s="5">
        <v>980000000000</v>
      </c>
      <c r="F220" s="5">
        <v>947000000000</v>
      </c>
      <c r="G220" s="5">
        <v>929000000000</v>
      </c>
    </row>
    <row r="221" spans="3:7" ht="15.5" x14ac:dyDescent="0.35">
      <c r="C221" t="s">
        <v>214</v>
      </c>
      <c r="D221" s="5">
        <v>5089000000000</v>
      </c>
      <c r="E221" s="5">
        <v>5212000000000</v>
      </c>
      <c r="F221" s="5">
        <v>5268000000000</v>
      </c>
      <c r="G221" s="5">
        <v>5333000000000</v>
      </c>
    </row>
    <row r="222" spans="3:7" ht="15.5" x14ac:dyDescent="0.35">
      <c r="C222" t="s">
        <v>215</v>
      </c>
      <c r="D222" s="5">
        <v>35000000000</v>
      </c>
      <c r="E222" s="5">
        <v>23000000000</v>
      </c>
      <c r="F222" s="5">
        <v>11000000000</v>
      </c>
      <c r="G222" s="5">
        <v>9000000000</v>
      </c>
    </row>
    <row r="223" spans="3:7" ht="15.5" x14ac:dyDescent="0.35">
      <c r="C223" t="s">
        <v>216</v>
      </c>
      <c r="D223" s="5">
        <v>-3000000000</v>
      </c>
      <c r="E223" s="5">
        <v>-2000000000</v>
      </c>
      <c r="F223" s="5">
        <v>0</v>
      </c>
      <c r="G223" s="5">
        <v>-2000000000</v>
      </c>
    </row>
    <row r="224" spans="3:7" ht="15.5" x14ac:dyDescent="0.35">
      <c r="C224" t="s">
        <v>13</v>
      </c>
      <c r="D224" s="5">
        <v>33000000000</v>
      </c>
      <c r="E224" s="5">
        <v>21000000000</v>
      </c>
      <c r="F224" s="5">
        <v>11000000000</v>
      </c>
      <c r="G224" s="5">
        <v>8000000000</v>
      </c>
    </row>
    <row r="225" spans="3:21" ht="15.5" x14ac:dyDescent="0.35">
      <c r="C225" t="s">
        <v>16</v>
      </c>
      <c r="D225" s="6">
        <v>0.53</v>
      </c>
      <c r="E225" s="6">
        <v>0.34</v>
      </c>
      <c r="F225" s="6">
        <v>0.18</v>
      </c>
      <c r="G225" s="6">
        <v>0.13</v>
      </c>
    </row>
    <row r="226" spans="3:21" ht="15.5" x14ac:dyDescent="0.35">
      <c r="C226" t="s">
        <v>54</v>
      </c>
      <c r="I226" s="6">
        <v>-78.34</v>
      </c>
      <c r="J226" s="6">
        <v>-17.670000000000002</v>
      </c>
      <c r="K226" s="6">
        <v>-20.75</v>
      </c>
      <c r="L226" s="6">
        <v>0.32</v>
      </c>
      <c r="M226" s="6">
        <v>0.33</v>
      </c>
      <c r="N226" s="6">
        <v>1.44</v>
      </c>
      <c r="O226" s="6">
        <v>5.56</v>
      </c>
      <c r="P226" s="6">
        <v>7.64</v>
      </c>
      <c r="Q226" s="6">
        <v>7.21</v>
      </c>
      <c r="R226" s="6">
        <v>26.02</v>
      </c>
      <c r="S226" s="6">
        <v>21.38</v>
      </c>
      <c r="T226" s="6">
        <v>11.62</v>
      </c>
      <c r="U226" s="6">
        <v>1.31</v>
      </c>
    </row>
    <row r="227" spans="3:21" ht="15.5" x14ac:dyDescent="0.35">
      <c r="C227" t="s">
        <v>68</v>
      </c>
      <c r="I227" s="6">
        <v>-0.27</v>
      </c>
      <c r="J227" s="6">
        <v>-1.19</v>
      </c>
      <c r="K227" s="6">
        <v>-2.41</v>
      </c>
      <c r="L227" s="6">
        <v>156.25</v>
      </c>
      <c r="M227" s="6">
        <v>175.76</v>
      </c>
      <c r="N227" s="6">
        <v>65.28</v>
      </c>
      <c r="O227" s="6">
        <v>12.23</v>
      </c>
      <c r="P227" s="6">
        <v>15.31</v>
      </c>
      <c r="Q227" s="6">
        <v>26.21</v>
      </c>
      <c r="R227" s="6">
        <v>52.31</v>
      </c>
      <c r="S227" s="6">
        <v>8.23</v>
      </c>
      <c r="T227" s="5">
        <v>0</v>
      </c>
      <c r="U227" s="5">
        <v>0</v>
      </c>
    </row>
    <row r="228" spans="3:21" ht="15.5" x14ac:dyDescent="0.35">
      <c r="C228" t="s">
        <v>71</v>
      </c>
      <c r="I228" s="6">
        <v>4.01</v>
      </c>
      <c r="J228" s="6">
        <v>2.82</v>
      </c>
      <c r="K228" s="6">
        <v>1.56</v>
      </c>
      <c r="L228" s="6">
        <v>1.81</v>
      </c>
      <c r="M228" s="6">
        <v>4.1500000000000004</v>
      </c>
      <c r="N228" s="6">
        <v>2.79</v>
      </c>
      <c r="O228" s="6">
        <v>1.67</v>
      </c>
      <c r="P228" s="6">
        <v>2.82</v>
      </c>
      <c r="Q228" s="6">
        <v>4.3</v>
      </c>
      <c r="R228" s="6">
        <v>8.89</v>
      </c>
      <c r="S228" s="6">
        <v>1.64</v>
      </c>
      <c r="T228" s="5">
        <v>0</v>
      </c>
      <c r="U228" s="5">
        <v>0</v>
      </c>
    </row>
    <row r="229" spans="3:21" ht="15.5" x14ac:dyDescent="0.35">
      <c r="C229" t="s">
        <v>217</v>
      </c>
      <c r="I229" s="5">
        <v>-67660000000</v>
      </c>
      <c r="J229" s="5">
        <v>-36040000000</v>
      </c>
      <c r="K229" s="5">
        <v>26010000000</v>
      </c>
      <c r="L229" s="5">
        <v>227630000000</v>
      </c>
      <c r="M229" s="5">
        <v>59440000000</v>
      </c>
      <c r="N229" s="5">
        <v>288050000000</v>
      </c>
      <c r="O229" s="5">
        <v>598590000000</v>
      </c>
      <c r="P229" s="5">
        <v>586580000000</v>
      </c>
    </row>
    <row r="230" spans="3:21" ht="15.5" x14ac:dyDescent="0.35">
      <c r="C230" t="s">
        <v>218</v>
      </c>
      <c r="I230" s="6">
        <v>-0.45289999999999997</v>
      </c>
      <c r="J230" s="6">
        <v>-5.9699999999999996E-2</v>
      </c>
      <c r="K230" s="6">
        <v>-6.5000000000000002E-2</v>
      </c>
      <c r="L230" s="6">
        <v>8.9999999999999998E-4</v>
      </c>
      <c r="M230" s="6">
        <v>1E-3</v>
      </c>
      <c r="N230" s="6">
        <v>4.7999999999999996E-3</v>
      </c>
      <c r="O230" s="6">
        <v>1.7500000000000002E-2</v>
      </c>
      <c r="P230" s="6">
        <v>2.86E-2</v>
      </c>
      <c r="Q230" s="6">
        <v>3.5400000000000001E-2</v>
      </c>
      <c r="R230" s="6">
        <v>4.1399999999999999E-2</v>
      </c>
      <c r="S230" s="6">
        <v>5.6500000000000002E-2</v>
      </c>
      <c r="T230" s="6">
        <v>3.8900000000000004E-2</v>
      </c>
      <c r="U230" s="6">
        <v>8.3000000000000001E-3</v>
      </c>
    </row>
    <row r="231" spans="3:21" ht="15.5" x14ac:dyDescent="0.35">
      <c r="C231" t="s">
        <v>219</v>
      </c>
      <c r="I231" s="6">
        <v>-0.86709999999999998</v>
      </c>
      <c r="J231" s="6">
        <v>-0.68069999999999997</v>
      </c>
      <c r="K231" s="6">
        <v>-0.47600000000000003</v>
      </c>
      <c r="L231" s="6">
        <v>5.0000000000000001E-3</v>
      </c>
      <c r="M231" s="6">
        <v>5.1000000000000004E-3</v>
      </c>
      <c r="N231" s="6">
        <v>2.2200000000000001E-2</v>
      </c>
      <c r="O231" s="6">
        <v>6.1799999999999994E-2</v>
      </c>
      <c r="P231" s="6">
        <v>8.9399999999999993E-2</v>
      </c>
      <c r="Q231" s="6">
        <v>9.3000000000000013E-2</v>
      </c>
      <c r="R231" s="6">
        <v>0.1295</v>
      </c>
      <c r="S231" s="6">
        <v>0.11939999999999999</v>
      </c>
      <c r="T231" s="6">
        <v>0.10289999999999999</v>
      </c>
      <c r="U231" s="6">
        <v>1.3000000000000001E-2</v>
      </c>
    </row>
    <row r="232" spans="3:21" ht="15.5" x14ac:dyDescent="0.35">
      <c r="C232" t="s">
        <v>220</v>
      </c>
      <c r="I232" s="6">
        <v>-1.0500000000000001E-2</v>
      </c>
      <c r="J232" s="6">
        <v>-8.1000000000000013E-3</v>
      </c>
      <c r="K232" s="6">
        <v>-2.9999999999999997E-4</v>
      </c>
      <c r="L232" s="6">
        <v>1.37E-2</v>
      </c>
      <c r="M232" s="6">
        <v>3.2000000000000002E-3</v>
      </c>
      <c r="N232" s="6">
        <v>2.23E-2</v>
      </c>
      <c r="O232" s="6">
        <v>4.3400000000000001E-2</v>
      </c>
      <c r="P232" s="6">
        <v>5.16E-2</v>
      </c>
      <c r="Q232" s="6">
        <v>7.4099999999999999E-2</v>
      </c>
      <c r="R232" s="6">
        <v>0.1042</v>
      </c>
      <c r="S232" s="6">
        <v>0.14510000000000001</v>
      </c>
      <c r="T232" s="6">
        <v>9.4800000000000009E-2</v>
      </c>
      <c r="U232" s="6">
        <v>1.47E-2</v>
      </c>
    </row>
    <row r="233" spans="3:21" ht="15.5" x14ac:dyDescent="0.35">
      <c r="C233" t="s">
        <v>221</v>
      </c>
      <c r="I233" s="6">
        <v>-0.46</v>
      </c>
      <c r="J233" s="6">
        <v>-7.0000000000000007E-2</v>
      </c>
      <c r="L233" s="6">
        <v>1.55</v>
      </c>
      <c r="M233" s="6">
        <v>0.3</v>
      </c>
      <c r="N233" s="6">
        <v>2.71</v>
      </c>
      <c r="O233" s="6">
        <v>6.85</v>
      </c>
      <c r="P233" s="6">
        <v>8.17</v>
      </c>
      <c r="Q233" s="6">
        <v>8.68</v>
      </c>
      <c r="R233" s="6">
        <v>8.9</v>
      </c>
      <c r="S233" s="6">
        <v>11.39</v>
      </c>
      <c r="T233" s="6">
        <v>10.85</v>
      </c>
      <c r="U233" s="6">
        <v>23.92</v>
      </c>
    </row>
    <row r="234" spans="3:21" ht="15.5" x14ac:dyDescent="0.35">
      <c r="C234" t="s">
        <v>65</v>
      </c>
      <c r="I234" s="6">
        <v>0.23</v>
      </c>
      <c r="J234" s="6">
        <v>0.81</v>
      </c>
      <c r="K234" s="6">
        <v>1.1499999999999999</v>
      </c>
      <c r="L234" s="6">
        <v>0.77</v>
      </c>
      <c r="M234" s="6">
        <v>0.9</v>
      </c>
      <c r="N234" s="6">
        <v>1.45</v>
      </c>
      <c r="O234" s="6">
        <v>0.76</v>
      </c>
      <c r="P234" s="6">
        <v>1.37</v>
      </c>
      <c r="Q234" s="6">
        <v>2.44</v>
      </c>
      <c r="R234" s="6">
        <v>6.78</v>
      </c>
      <c r="S234" s="6">
        <v>0.98</v>
      </c>
      <c r="T234" s="5">
        <v>0</v>
      </c>
      <c r="U234" s="5">
        <v>0</v>
      </c>
    </row>
    <row r="235" spans="3:21" ht="15.5" x14ac:dyDescent="0.35">
      <c r="C235" t="s">
        <v>62</v>
      </c>
      <c r="I235" s="6">
        <v>90.35</v>
      </c>
      <c r="J235" s="6">
        <v>25.95</v>
      </c>
      <c r="K235" s="6">
        <v>43.6</v>
      </c>
      <c r="L235" s="6">
        <v>64.73</v>
      </c>
      <c r="M235" s="6">
        <v>64.25</v>
      </c>
      <c r="N235" s="6">
        <v>65.010000000000005</v>
      </c>
      <c r="O235" s="6">
        <v>89.95</v>
      </c>
      <c r="P235" s="6">
        <v>85.48</v>
      </c>
      <c r="Q235" s="6">
        <v>77.53</v>
      </c>
      <c r="R235" s="6">
        <v>200.88</v>
      </c>
      <c r="S235" s="6">
        <v>179.14</v>
      </c>
      <c r="T235" s="6">
        <v>112.93</v>
      </c>
      <c r="U235" s="6">
        <v>101.31</v>
      </c>
    </row>
    <row r="236" spans="3:21" ht="15.5" x14ac:dyDescent="0.35">
      <c r="C236" t="s">
        <v>222</v>
      </c>
      <c r="I236" s="6">
        <v>0.23</v>
      </c>
      <c r="J236" s="6">
        <v>0.83</v>
      </c>
      <c r="K236" s="6">
        <v>1.1599999999999999</v>
      </c>
      <c r="L236" s="6">
        <v>0.77</v>
      </c>
      <c r="M236" s="6">
        <v>0.91</v>
      </c>
      <c r="N236" s="6">
        <v>1.46</v>
      </c>
      <c r="O236" s="6">
        <v>0.76</v>
      </c>
      <c r="P236" s="6">
        <v>1.38</v>
      </c>
      <c r="Q236" s="6">
        <v>2.44</v>
      </c>
      <c r="R236" s="6">
        <v>6.78</v>
      </c>
      <c r="S236" s="6">
        <v>0.98</v>
      </c>
      <c r="T236" s="5">
        <v>0</v>
      </c>
      <c r="U236" s="5">
        <v>0</v>
      </c>
    </row>
    <row r="237" spans="3:21" ht="15.5" x14ac:dyDescent="0.35">
      <c r="C237" t="s">
        <v>223</v>
      </c>
      <c r="I237" s="6">
        <v>90.13</v>
      </c>
      <c r="J237" s="6">
        <v>25.44</v>
      </c>
      <c r="K237" s="6">
        <v>43.07</v>
      </c>
      <c r="L237" s="6">
        <v>64.599999999999994</v>
      </c>
      <c r="M237" s="6">
        <v>63.7</v>
      </c>
      <c r="N237" s="6">
        <v>64.45</v>
      </c>
      <c r="O237" s="6">
        <v>89.4</v>
      </c>
      <c r="P237" s="6">
        <v>84.93</v>
      </c>
      <c r="Q237" s="6">
        <v>77.489999999999995</v>
      </c>
      <c r="R237" s="6">
        <v>200.72</v>
      </c>
      <c r="S237" s="6">
        <v>179.06</v>
      </c>
      <c r="T237" s="6">
        <v>112.84</v>
      </c>
      <c r="U237" s="6">
        <v>101.31</v>
      </c>
    </row>
    <row r="238" spans="3:21" ht="15.5" x14ac:dyDescent="0.35">
      <c r="C238" t="s">
        <v>224</v>
      </c>
      <c r="I238" s="5">
        <v>25000000000</v>
      </c>
      <c r="J238" s="5">
        <v>1108000000000</v>
      </c>
      <c r="K238" s="5">
        <v>334000000000</v>
      </c>
      <c r="L238" s="5">
        <v>2283000000000</v>
      </c>
      <c r="M238" s="5">
        <v>2794000000000</v>
      </c>
      <c r="N238" s="5">
        <v>2122000000000</v>
      </c>
      <c r="O238" s="5">
        <v>1768000000000</v>
      </c>
      <c r="P238" s="5">
        <v>1354000000000</v>
      </c>
      <c r="Q238" s="5">
        <v>522000000000</v>
      </c>
      <c r="R238" s="5">
        <v>585000000000</v>
      </c>
      <c r="S238" s="5">
        <v>157000000000</v>
      </c>
      <c r="T238" s="5">
        <v>160000000000</v>
      </c>
    </row>
    <row r="239" spans="3:21" ht="15.5" x14ac:dyDescent="0.35">
      <c r="C239" t="s">
        <v>225</v>
      </c>
      <c r="I239" s="5">
        <v>988000000000</v>
      </c>
      <c r="J239" s="5">
        <v>1794000000000</v>
      </c>
      <c r="K239" s="5">
        <v>2472000000000</v>
      </c>
      <c r="L239" s="5">
        <v>2488000000000</v>
      </c>
      <c r="M239" s="5">
        <v>2453000000000</v>
      </c>
      <c r="N239" s="5">
        <v>4349000000000</v>
      </c>
      <c r="O239" s="5">
        <v>5469000000000</v>
      </c>
      <c r="P239" s="5">
        <v>4084000000000</v>
      </c>
      <c r="Q239" s="5">
        <v>3044000000000</v>
      </c>
      <c r="R239" s="5">
        <v>1498000000000</v>
      </c>
      <c r="S239" s="5">
        <v>192000000000</v>
      </c>
      <c r="T239" s="5">
        <v>146000000000</v>
      </c>
    </row>
    <row r="240" spans="3:21" ht="15.5" x14ac:dyDescent="0.35">
      <c r="C240" t="s">
        <v>26</v>
      </c>
      <c r="I240" s="5">
        <v>1012000000000</v>
      </c>
      <c r="J240" s="5">
        <v>2902000000000</v>
      </c>
      <c r="K240" s="5">
        <v>2806000000000</v>
      </c>
      <c r="L240" s="5">
        <v>4771000000000</v>
      </c>
      <c r="M240" s="5">
        <v>5247000000000</v>
      </c>
      <c r="N240" s="5">
        <v>6471000000000</v>
      </c>
      <c r="O240" s="5">
        <v>7236000000000</v>
      </c>
      <c r="P240" s="5">
        <v>5438000000000</v>
      </c>
      <c r="Q240" s="5">
        <v>3566000000000</v>
      </c>
      <c r="R240" s="5">
        <v>2082000000000</v>
      </c>
      <c r="S240" s="5">
        <v>349000000000</v>
      </c>
      <c r="T240" s="5">
        <v>307000000000</v>
      </c>
    </row>
    <row r="241" spans="3:21" ht="15.5" x14ac:dyDescent="0.35">
      <c r="C241" t="s">
        <v>23</v>
      </c>
      <c r="I241" s="5">
        <v>929000000000</v>
      </c>
      <c r="J241" s="5">
        <v>2849000000000</v>
      </c>
      <c r="K241" s="5">
        <v>2032000000000</v>
      </c>
      <c r="L241" s="5">
        <v>3289000000000</v>
      </c>
      <c r="M241" s="5">
        <v>3558000000000</v>
      </c>
      <c r="N241" s="5">
        <v>6071000000000</v>
      </c>
      <c r="O241" s="5">
        <v>6720000000000</v>
      </c>
      <c r="P241" s="5">
        <v>4885000000000</v>
      </c>
      <c r="Q241" s="5">
        <v>2570000000000</v>
      </c>
      <c r="R241" s="5">
        <v>1458000000000</v>
      </c>
      <c r="S241" s="5">
        <v>-8000000000</v>
      </c>
      <c r="T241" s="5">
        <v>78000000000</v>
      </c>
      <c r="U241" s="5">
        <v>-32000000000</v>
      </c>
    </row>
    <row r="242" spans="3:21" ht="15.5" x14ac:dyDescent="0.35">
      <c r="C242" t="s">
        <v>226</v>
      </c>
      <c r="I242" s="5">
        <v>5333000000000</v>
      </c>
      <c r="J242" s="5">
        <v>2258000000000</v>
      </c>
      <c r="K242" s="5">
        <v>120000000000</v>
      </c>
      <c r="L242" s="5">
        <v>5983000000000</v>
      </c>
      <c r="M242" s="5">
        <v>5806000000000</v>
      </c>
      <c r="N242" s="5">
        <v>4731000000000</v>
      </c>
      <c r="O242" s="5">
        <v>5537000000000</v>
      </c>
      <c r="P242" s="5">
        <v>4728000000000</v>
      </c>
      <c r="Q242" s="5">
        <v>3711000000000</v>
      </c>
      <c r="R242" s="5">
        <v>2386000000000</v>
      </c>
      <c r="S242" s="5">
        <v>1558000000000</v>
      </c>
      <c r="T242" s="5">
        <v>1202000000000</v>
      </c>
      <c r="U242" s="5">
        <v>981000000000</v>
      </c>
    </row>
    <row r="243" spans="3:21" ht="15.5" x14ac:dyDescent="0.35">
      <c r="C243" t="s">
        <v>227</v>
      </c>
      <c r="I243" s="5">
        <v>-2000000000</v>
      </c>
      <c r="J243" s="5">
        <v>-867000000000</v>
      </c>
      <c r="K243" s="5">
        <v>-64000000000</v>
      </c>
      <c r="L243" s="5">
        <v>-209000000000</v>
      </c>
      <c r="M243" s="5">
        <v>-107000000000</v>
      </c>
      <c r="N243" s="5">
        <v>-486000000000</v>
      </c>
      <c r="O243" s="5">
        <v>-207000000000</v>
      </c>
      <c r="P243" s="5">
        <v>78000000000</v>
      </c>
      <c r="Q243" s="5">
        <v>68000000000</v>
      </c>
      <c r="R243" s="5">
        <v>-185000000000</v>
      </c>
      <c r="S243" s="5">
        <v>-17000000000</v>
      </c>
      <c r="T243" s="5">
        <v>3000000000</v>
      </c>
      <c r="U243" s="5">
        <v>7000000000</v>
      </c>
    </row>
    <row r="244" spans="3:21" ht="15.5" x14ac:dyDescent="0.35">
      <c r="C244" t="s">
        <v>228</v>
      </c>
      <c r="I244" s="5">
        <v>-2000000000</v>
      </c>
      <c r="J244" s="5">
        <v>-12000000000</v>
      </c>
      <c r="L244" s="5">
        <v>-677000000000</v>
      </c>
      <c r="M244" s="5">
        <v>-1116000000000</v>
      </c>
      <c r="N244" s="5">
        <v>-1221000000000</v>
      </c>
      <c r="O244" s="5">
        <v>-1521000000000</v>
      </c>
      <c r="P244" s="5">
        <v>-1738000000000</v>
      </c>
      <c r="Q244" s="5">
        <v>-2208000000000</v>
      </c>
      <c r="R244" s="5">
        <v>-938000000000</v>
      </c>
      <c r="S244" s="5">
        <v>-276000000000</v>
      </c>
      <c r="T244" s="5">
        <v>-82000000000</v>
      </c>
      <c r="U244" s="5">
        <v>-65000000000</v>
      </c>
    </row>
    <row r="245" spans="3:21" ht="15.5" x14ac:dyDescent="0.35">
      <c r="C245" t="s">
        <v>15</v>
      </c>
      <c r="I245" s="5">
        <v>-3000000000</v>
      </c>
      <c r="J245" s="5">
        <v>-879000000000</v>
      </c>
      <c r="K245" s="5">
        <v>-64000000000</v>
      </c>
      <c r="L245" s="5">
        <v>-887000000000</v>
      </c>
      <c r="M245" s="5">
        <v>-1223000000000</v>
      </c>
      <c r="N245" s="5">
        <v>-1707000000000</v>
      </c>
      <c r="O245" s="5">
        <v>-1728000000000</v>
      </c>
      <c r="P245" s="5">
        <v>-1660000000000</v>
      </c>
      <c r="Q245" s="5">
        <v>-2140000000000</v>
      </c>
      <c r="R245" s="5">
        <v>-1123000000000</v>
      </c>
      <c r="S245" s="5">
        <v>-293000000000</v>
      </c>
      <c r="T245" s="5">
        <v>-78000000000</v>
      </c>
      <c r="U245" s="5">
        <v>-58000000000</v>
      </c>
    </row>
    <row r="246" spans="3:21" ht="15.5" x14ac:dyDescent="0.35">
      <c r="C246" t="s">
        <v>17</v>
      </c>
      <c r="I246" s="6">
        <v>-0.05</v>
      </c>
      <c r="J246" s="6">
        <v>-14.25</v>
      </c>
      <c r="K246" s="6">
        <v>-1.03</v>
      </c>
      <c r="L246" s="6">
        <v>-14.38</v>
      </c>
      <c r="M246" s="6">
        <v>-19.829999999999998</v>
      </c>
      <c r="N246" s="6">
        <v>-27.68</v>
      </c>
      <c r="O246" s="6">
        <v>-28.01</v>
      </c>
      <c r="P246" s="6">
        <v>-26.92</v>
      </c>
      <c r="Q246" s="6">
        <v>-34.700000000000003</v>
      </c>
      <c r="R246" s="6">
        <v>-79.98</v>
      </c>
      <c r="S246" s="6">
        <v>-20.9</v>
      </c>
      <c r="T246" s="6">
        <v>-8.59</v>
      </c>
      <c r="U246" s="6">
        <v>-6.37</v>
      </c>
    </row>
  </sheetData>
  <pageMargins left="0.7" right="0.7" top="0.75" bottom="0.75" header="0.3" footer="0.3"/>
  <ignoredErrors>
    <ignoredError sqref="A1:U24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734</v>
      </c>
      <c r="D2" s="2" vm="84">
        <f ca="1">IFERROR(_xlfn.STOCKHISTORY("XIDX:" &amp; $C$1, D3, , 0, 0, 1), "Libur")</f>
        <v>466</v>
      </c>
      <c r="E2" s="2" vm="85">
        <f ca="1">IFERROR(_xlfn.STOCKHISTORY("XIDX:" &amp; $C$1, E3, , 0, 0, 1), "Libur")</f>
        <v>386</v>
      </c>
      <c r="H2" s="2" vm="85">
        <f ca="1">IFERROR(INDEX(D2:G2,COUNT(D2:G2)),"")</f>
        <v>386</v>
      </c>
      <c r="I2" s="2" vm="86">
        <f t="shared" ref="I2:Z2" ca="1" si="0">IFERROR(_xlfn.STOCKHISTORY("XIDX:" &amp; $C$1, I1, , 0, 0, 1), "Libur")</f>
        <v>550</v>
      </c>
      <c r="J2" s="2" vm="30">
        <f t="shared" ca="1" si="0"/>
        <v>234</v>
      </c>
      <c r="K2" s="2" vm="87">
        <f t="shared" ca="1" si="0"/>
        <v>88</v>
      </c>
      <c r="L2" s="2" vm="88">
        <f t="shared" ca="1" si="0"/>
        <v>107</v>
      </c>
      <c r="M2" s="2" vm="89">
        <f t="shared" ca="1" si="0"/>
        <v>139</v>
      </c>
      <c r="N2" s="2" vm="34">
        <f t="shared" ca="1" si="0"/>
        <v>264</v>
      </c>
      <c r="O2" s="2" vm="90">
        <f t="shared" ca="1" si="0"/>
        <v>260</v>
      </c>
      <c r="P2" s="2" vm="91">
        <f t="shared" ca="1" si="0"/>
        <v>202</v>
      </c>
      <c r="Q2" s="2" vm="92">
        <f t="shared" ca="1" si="0"/>
        <v>179</v>
      </c>
      <c r="R2" s="2" vm="93">
        <f t="shared" ca="1" si="0"/>
        <v>244</v>
      </c>
      <c r="S2" s="2" vm="94">
        <f t="shared" ca="1" si="0"/>
        <v>274</v>
      </c>
      <c r="T2" s="2" vm="95">
        <f t="shared" ca="1" si="0"/>
        <v>108</v>
      </c>
      <c r="U2" s="2" vm="96">
        <f t="shared" ca="1" si="0"/>
        <v>68.571399999999997</v>
      </c>
      <c r="V2" s="2" vm="97">
        <f t="shared" ca="1" si="0"/>
        <v>142.857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89022291</v>
      </c>
      <c r="E4" s="2">
        <f>IFERROR(INDEX(E51:E500,MATCH($C$4,$C$51:$C$500,0)),"")</f>
        <v>71615057</v>
      </c>
      <c r="H4" s="2">
        <f>IFERROR(SUM(D4:G4)*(4/MAX(1,COUNT(D4:G4))),"")</f>
        <v>321274696</v>
      </c>
      <c r="I4" s="2">
        <f t="shared" ref="I4:Z4" si="1">IFERROR(INDEX(I51:I500,MATCH($C$4,$C$51:$C$500,0)),"")</f>
        <v>288750510</v>
      </c>
      <c r="J4" s="2">
        <f t="shared" si="1"/>
        <v>236010879</v>
      </c>
      <c r="K4" s="2">
        <f t="shared" si="1"/>
        <v>170145810</v>
      </c>
      <c r="L4" s="2">
        <f t="shared" si="1"/>
        <v>100271666</v>
      </c>
      <c r="M4" s="2">
        <f t="shared" si="1"/>
        <v>237147146</v>
      </c>
      <c r="N4" s="2">
        <f t="shared" si="1"/>
        <v>247717740</v>
      </c>
      <c r="O4" s="2">
        <f t="shared" si="1"/>
        <v>244909268</v>
      </c>
      <c r="P4" s="2">
        <f t="shared" si="1"/>
        <v>222600886</v>
      </c>
      <c r="Q4" s="2">
        <f t="shared" si="1"/>
        <v>219406054</v>
      </c>
      <c r="R4" s="2">
        <f t="shared" si="1"/>
        <v>235129200</v>
      </c>
      <c r="S4" s="2">
        <f t="shared" si="1"/>
        <v>286591579</v>
      </c>
      <c r="T4" s="2">
        <f t="shared" si="1"/>
        <v>280174006</v>
      </c>
      <c r="U4" s="2">
        <f t="shared" si="1"/>
        <v>77870619</v>
      </c>
      <c r="V4" s="2">
        <f t="shared" si="1"/>
        <v>172848585</v>
      </c>
      <c r="W4" s="2">
        <f t="shared" si="1"/>
        <v>15501413410</v>
      </c>
      <c r="X4" s="2">
        <f t="shared" si="1"/>
        <v>13814883833</v>
      </c>
      <c r="Y4" s="2">
        <f t="shared" si="1"/>
        <v>14006018767</v>
      </c>
      <c r="Z4" s="2">
        <f t="shared" si="1"/>
        <v>17462488955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-87601139</v>
      </c>
      <c r="E5" s="2">
        <f>IFERROR(INDEX(E51:E500,MATCH($C$5,$C$51:$C$500,0)),"")</f>
        <v>265439843</v>
      </c>
      <c r="H5" s="2">
        <f>IFERROR(SUM(D5:G5)*(4/MAX(1,COUNT(D5:G5))),"")</f>
        <v>355677408</v>
      </c>
      <c r="I5" s="2">
        <f t="shared" ref="I5:Z5" si="2">IFERROR(INDEX(I51:I500,MATCH($C$5,$C$51:$C$500,0)),"")</f>
        <v>35452859</v>
      </c>
      <c r="J5" s="2">
        <f t="shared" si="2"/>
        <v>11051557</v>
      </c>
      <c r="K5" s="2">
        <f t="shared" si="2"/>
        <v>-8669325</v>
      </c>
      <c r="L5" s="2">
        <f t="shared" si="2"/>
        <v>-23443337</v>
      </c>
      <c r="M5" s="2">
        <f t="shared" si="2"/>
        <v>13558037</v>
      </c>
      <c r="N5" s="2">
        <f t="shared" si="2"/>
        <v>11330066</v>
      </c>
      <c r="O5" s="2">
        <f t="shared" si="2"/>
        <v>-19798093</v>
      </c>
      <c r="P5" s="2">
        <f t="shared" si="2"/>
        <v>15748541</v>
      </c>
      <c r="Q5" s="2">
        <f t="shared" si="2"/>
        <v>8551449</v>
      </c>
      <c r="R5" s="2">
        <f t="shared" si="2"/>
        <v>19228294</v>
      </c>
      <c r="S5" s="2">
        <f t="shared" si="2"/>
        <v>24874814</v>
      </c>
      <c r="T5" s="2">
        <f t="shared" si="2"/>
        <v>23005759</v>
      </c>
      <c r="U5" s="2">
        <f t="shared" si="2"/>
        <v>-24193252</v>
      </c>
      <c r="V5" s="2">
        <f t="shared" si="2"/>
        <v>86834223</v>
      </c>
      <c r="W5" s="2">
        <f t="shared" si="2"/>
        <v>-1487231613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435509292</v>
      </c>
      <c r="E6" s="2">
        <f>IFERROR(INDEX(E51:E500,MATCH($C$6,$C$51:$C$500,0)),"")</f>
        <v>726277719</v>
      </c>
      <c r="H6" s="2">
        <f>IFERROR(INDEX(D6:G6,COUNT(D6:G6)),"")</f>
        <v>726277719</v>
      </c>
      <c r="I6" s="2">
        <f t="shared" ref="I6:Z6" si="3">IFERROR(INDEX(I51:I500,MATCH($C$6,$C$51:$C$500,0)),"")</f>
        <v>454528950</v>
      </c>
      <c r="J6" s="2">
        <f t="shared" si="3"/>
        <v>402484707</v>
      </c>
      <c r="K6" s="2">
        <f t="shared" si="3"/>
        <v>382959320</v>
      </c>
      <c r="L6" s="2">
        <f t="shared" si="3"/>
        <v>380953535</v>
      </c>
      <c r="M6" s="2">
        <f t="shared" si="3"/>
        <v>398738508</v>
      </c>
      <c r="N6" s="2">
        <f t="shared" si="3"/>
        <v>373853421</v>
      </c>
      <c r="O6" s="2">
        <f t="shared" si="3"/>
        <v>353769837</v>
      </c>
      <c r="P6" s="2">
        <f t="shared" si="3"/>
        <v>369864743</v>
      </c>
      <c r="Q6" s="2">
        <f t="shared" si="3"/>
        <v>350024364</v>
      </c>
      <c r="R6" s="2">
        <f t="shared" si="3"/>
        <v>342085869</v>
      </c>
      <c r="S6" s="2">
        <f t="shared" si="3"/>
        <v>317288267</v>
      </c>
      <c r="T6" s="2">
        <f t="shared" si="3"/>
        <v>285252745</v>
      </c>
      <c r="U6" s="2">
        <f t="shared" si="3"/>
        <v>259387919</v>
      </c>
      <c r="V6" s="2">
        <f t="shared" si="3"/>
        <v>285717063</v>
      </c>
      <c r="W6" s="2">
        <f t="shared" si="3"/>
        <v>285992</v>
      </c>
      <c r="X6" s="2">
        <f t="shared" si="3"/>
        <v>438188</v>
      </c>
      <c r="Y6" s="2">
        <f t="shared" si="3"/>
        <v>5191815000</v>
      </c>
      <c r="Z6" s="2">
        <f t="shared" si="3"/>
        <v>5841121615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26.46</v>
      </c>
      <c r="E7" s="3">
        <f>IFERROR(INDEX(E51:E500,MATCH($C$7,$C$51:$C$500,0))/1000000000,"")</f>
        <v>26.46</v>
      </c>
      <c r="H7" s="3">
        <f>IFERROR(INDEX(D7:G7,COUNT(D7:G7)),"")</f>
        <v>26.46</v>
      </c>
      <c r="I7" s="3">
        <f t="shared" ref="I7:Z7" si="4">IFERROR(INDEX(I51:I500,MATCH($C$7,$C$51:$C$500,0))/1000000000,"")</f>
        <v>26.46</v>
      </c>
      <c r="J7" s="3">
        <f t="shared" si="4"/>
        <v>26.46</v>
      </c>
      <c r="K7" s="3">
        <f t="shared" si="4"/>
        <v>26.46</v>
      </c>
      <c r="L7" s="3">
        <f t="shared" si="4"/>
        <v>26.46</v>
      </c>
      <c r="M7" s="3">
        <f t="shared" si="4"/>
        <v>26.46</v>
      </c>
      <c r="N7" s="3">
        <f t="shared" si="4"/>
        <v>26.46</v>
      </c>
      <c r="O7" s="3">
        <f t="shared" si="4"/>
        <v>26.46</v>
      </c>
      <c r="P7" s="3">
        <f t="shared" si="4"/>
        <v>26.46</v>
      </c>
      <c r="Q7" s="3">
        <f t="shared" si="4"/>
        <v>26.46</v>
      </c>
      <c r="R7" s="3">
        <f t="shared" si="4"/>
        <v>26.46</v>
      </c>
      <c r="S7" s="3">
        <f t="shared" si="4"/>
        <v>5.29</v>
      </c>
      <c r="T7" s="3">
        <f t="shared" si="4"/>
        <v>5.29</v>
      </c>
      <c r="U7" s="3">
        <f t="shared" si="4"/>
        <v>0.76</v>
      </c>
      <c r="V7" s="3">
        <f t="shared" si="4"/>
        <v>0.76</v>
      </c>
      <c r="W7" s="3">
        <f t="shared" si="4"/>
        <v>0.03</v>
      </c>
      <c r="X7" s="3">
        <f t="shared" si="4"/>
        <v>0.03</v>
      </c>
      <c r="Y7" s="3">
        <f t="shared" si="4"/>
        <v>0.03</v>
      </c>
      <c r="Z7" s="3">
        <f t="shared" si="4"/>
        <v>0.03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-670000000000</v>
      </c>
      <c r="E8" s="2">
        <f>IFERROR(INDEX(E51:E500,MATCH("Free cash flow (Quarter)",$C$51:$C$500,0)),"")</f>
        <v>856000000000</v>
      </c>
      <c r="H8" s="2">
        <f>IFERROR(INDEX(D8:G8,COUNT(D8:G8)),"")</f>
        <v>856000000000</v>
      </c>
      <c r="I8" s="2">
        <f t="shared" ref="I8:Z8" si="5">IFERROR(INDEX(I51:I500,MATCH($C$8,$C$51:$C$500,0)),"")</f>
        <v>1415000000000</v>
      </c>
      <c r="J8" s="2">
        <f t="shared" si="5"/>
        <v>788000000000</v>
      </c>
      <c r="K8" s="2">
        <f t="shared" si="5"/>
        <v>-400000000000</v>
      </c>
      <c r="L8" s="2">
        <f t="shared" si="5"/>
        <v>-671000000000</v>
      </c>
      <c r="M8" s="2">
        <f t="shared" si="5"/>
        <v>772000000000</v>
      </c>
      <c r="N8" s="2">
        <f t="shared" si="5"/>
        <v>403000000000</v>
      </c>
      <c r="O8" s="2">
        <f t="shared" si="5"/>
        <v>-182000000000</v>
      </c>
      <c r="P8" s="2">
        <f t="shared" si="5"/>
        <v>543000000000</v>
      </c>
      <c r="Q8" s="2">
        <f t="shared" si="5"/>
        <v>-391000000000</v>
      </c>
      <c r="R8" s="2">
        <f t="shared" si="5"/>
        <v>706000000000</v>
      </c>
      <c r="S8" s="2">
        <f t="shared" si="5"/>
        <v>1145000000000</v>
      </c>
      <c r="T8" s="2">
        <f t="shared" si="5"/>
        <v>300000000000</v>
      </c>
      <c r="U8" s="2">
        <f t="shared" si="5"/>
        <v>-2282000000000</v>
      </c>
      <c r="V8" s="2">
        <f t="shared" si="5"/>
        <v>-388000000000</v>
      </c>
      <c r="W8" s="2">
        <f t="shared" si="5"/>
        <v>4000000000</v>
      </c>
      <c r="X8" s="2">
        <f t="shared" si="5"/>
        <v>0</v>
      </c>
      <c r="Y8" s="2">
        <f t="shared" si="5"/>
        <v>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-25.34</v>
      </c>
      <c r="E9" s="3">
        <f>IFERROR(INDEX(E51:E500,MATCH("Free cash flow per share (Quarter)",$C$51:$C$500,0)),"")</f>
        <v>32.36</v>
      </c>
      <c r="H9" s="3">
        <f>IFERROR(INDEX(D9:G9,COUNT(D9:G9)),"")</f>
        <v>32.36</v>
      </c>
      <c r="I9" s="3">
        <f t="shared" ref="I9:Z9" si="6">IFERROR(INDEX(I51:I500,MATCH($C$9,$C$51:$C$500,0)),"")</f>
        <v>53.48</v>
      </c>
      <c r="J9" s="3">
        <f t="shared" si="6"/>
        <v>29.78</v>
      </c>
      <c r="K9" s="3">
        <f t="shared" si="6"/>
        <v>-15.1</v>
      </c>
      <c r="L9" s="3">
        <f t="shared" si="6"/>
        <v>-25.37</v>
      </c>
      <c r="M9" s="3">
        <f t="shared" si="6"/>
        <v>29.17</v>
      </c>
      <c r="N9" s="3">
        <f t="shared" si="6"/>
        <v>15.24</v>
      </c>
      <c r="O9" s="3">
        <f t="shared" si="6"/>
        <v>-6.89</v>
      </c>
      <c r="P9" s="3">
        <f t="shared" si="6"/>
        <v>20.51</v>
      </c>
      <c r="Q9" s="3">
        <f t="shared" si="6"/>
        <v>-14.79</v>
      </c>
      <c r="R9" s="3">
        <f t="shared" si="6"/>
        <v>26.67</v>
      </c>
      <c r="S9" s="3">
        <f t="shared" si="6"/>
        <v>216.45</v>
      </c>
      <c r="T9" s="3">
        <f t="shared" si="6"/>
        <v>56.76</v>
      </c>
      <c r="U9" s="3">
        <f t="shared" si="6"/>
        <v>-3018.56</v>
      </c>
      <c r="V9" s="3">
        <f t="shared" si="6"/>
        <v>-513.86</v>
      </c>
      <c r="W9" s="3">
        <f t="shared" si="6"/>
        <v>142.21</v>
      </c>
      <c r="X9" s="3">
        <f t="shared" si="6"/>
        <v>-1.78</v>
      </c>
      <c r="Y9" s="3">
        <f t="shared" si="6"/>
        <v>-1.1100000000000001</v>
      </c>
      <c r="Z9" s="3">
        <f t="shared" si="6"/>
        <v>-7.62</v>
      </c>
    </row>
    <row r="10" spans="1:26" ht="15.5" x14ac:dyDescent="0.35">
      <c r="C10" t="s">
        <v>18</v>
      </c>
      <c r="D10" s="3">
        <f ca="1">IFERROR(IF(D9=0,"",D2/D9),"")</f>
        <v>-18.389897395422256</v>
      </c>
      <c r="E10" s="3">
        <f ca="1">IFERROR(IF(E9=0,"",E2/E9),"")</f>
        <v>11.928306551297899</v>
      </c>
      <c r="I10" s="3">
        <f t="shared" ref="I10:Z10" ca="1" si="7">IFERROR(IF(I9=0,"",I2/I9),"")</f>
        <v>10.284218399401647</v>
      </c>
      <c r="J10" s="3">
        <f t="shared" ca="1" si="7"/>
        <v>7.8576225654801881</v>
      </c>
      <c r="K10" s="3">
        <f t="shared" ca="1" si="7"/>
        <v>-5.8278145695364243</v>
      </c>
      <c r="L10" s="3">
        <f t="shared" ca="1" si="7"/>
        <v>-4.2175798186834843</v>
      </c>
      <c r="M10" s="3">
        <f t="shared" ca="1" si="7"/>
        <v>4.7651696948920117</v>
      </c>
      <c r="N10" s="3">
        <f t="shared" ca="1" si="7"/>
        <v>17.322834645669293</v>
      </c>
      <c r="O10" s="3">
        <f t="shared" ca="1" si="7"/>
        <v>-37.735849056603776</v>
      </c>
      <c r="P10" s="3">
        <f t="shared" ca="1" si="7"/>
        <v>9.8488542174548996</v>
      </c>
      <c r="Q10" s="3">
        <f t="shared" ca="1" si="7"/>
        <v>-12.102772143340095</v>
      </c>
      <c r="R10" s="3">
        <f t="shared" ca="1" si="7"/>
        <v>9.148856392950881</v>
      </c>
      <c r="S10" s="3">
        <f t="shared" ca="1" si="7"/>
        <v>1.2658812658812659</v>
      </c>
      <c r="T10" s="3">
        <f t="shared" ca="1" si="7"/>
        <v>1.9027484143763214</v>
      </c>
      <c r="U10" s="3">
        <f t="shared" ca="1" si="7"/>
        <v>-2.2716593342520935E-2</v>
      </c>
      <c r="V10" s="3">
        <f t="shared" ca="1" si="7"/>
        <v>-0.2780076285369556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17064762</v>
      </c>
      <c r="E11" s="2">
        <f>IFERROR(INDEX(E51:E500,MATCH($C$11,$C$51:$C$500,0)),"")</f>
        <v>414974608</v>
      </c>
      <c r="H11" s="2">
        <f>IFERROR(INDEX(D11:G11,COUNT(D11:G11)),"")</f>
        <v>414974608</v>
      </c>
      <c r="I11" s="2">
        <f t="shared" ref="I11:Z11" si="8">IFERROR(INDEX(I51:I500,MATCH($C$11,$C$51:$C$500,0)),"")</f>
        <v>26443474</v>
      </c>
      <c r="J11" s="2">
        <f t="shared" si="8"/>
        <v>28322093</v>
      </c>
      <c r="K11" s="2">
        <f t="shared" si="8"/>
        <v>7710365</v>
      </c>
      <c r="L11" s="2">
        <f t="shared" si="8"/>
        <v>6252890</v>
      </c>
      <c r="M11" s="2">
        <f t="shared" si="8"/>
        <v>6543873</v>
      </c>
      <c r="N11" s="2">
        <f t="shared" si="8"/>
        <v>7506461</v>
      </c>
      <c r="O11" s="2">
        <f t="shared" si="8"/>
        <v>6537225</v>
      </c>
      <c r="P11" s="2">
        <f t="shared" si="8"/>
        <v>14739508</v>
      </c>
      <c r="Q11" s="2">
        <f t="shared" si="8"/>
        <v>31624431</v>
      </c>
      <c r="R11" s="2">
        <f t="shared" si="8"/>
        <v>13095312</v>
      </c>
      <c r="S11" s="2">
        <f t="shared" si="8"/>
        <v>6202154</v>
      </c>
      <c r="T11" s="2">
        <f t="shared" si="8"/>
        <v>11327844</v>
      </c>
      <c r="U11" s="2">
        <f t="shared" si="8"/>
        <v>26791401</v>
      </c>
      <c r="V11" s="2">
        <f t="shared" si="8"/>
        <v>8622284</v>
      </c>
      <c r="W11" s="2">
        <f t="shared" si="8"/>
        <v>561891</v>
      </c>
      <c r="X11" s="2">
        <f t="shared" si="8"/>
        <v>36168</v>
      </c>
      <c r="Y11" s="2">
        <f t="shared" si="8"/>
        <v>378602000</v>
      </c>
      <c r="Z11" s="2">
        <f t="shared" si="8"/>
        <v>411763464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546000000000</v>
      </c>
      <c r="E12" s="2">
        <f>IFERROR(INDEX(E51:E500,MATCH("Net Debt (Quarter)",$C$51:$C$500,0)),"")</f>
        <v>-6234000000000</v>
      </c>
      <c r="H12" s="2">
        <f>IFERROR(INDEX(D12:G12,COUNT(D12:G12)),"")</f>
        <v>-6234000000000</v>
      </c>
      <c r="I12" s="2">
        <f t="shared" ref="I12:Z12" si="9">IFERROR(INDEX(I51:I500,MATCH($C$12,$C$51:$C$500,0)),"")</f>
        <v>644000000000</v>
      </c>
      <c r="J12" s="2">
        <f t="shared" si="9"/>
        <v>1757000000000</v>
      </c>
      <c r="K12" s="2">
        <f t="shared" si="9"/>
        <v>2973000000000</v>
      </c>
      <c r="L12" s="2">
        <f t="shared" si="9"/>
        <v>4431000000000</v>
      </c>
      <c r="M12" s="2">
        <f t="shared" si="9"/>
        <v>5239000000000</v>
      </c>
      <c r="N12" s="2">
        <f t="shared" si="9"/>
        <v>7920000000000</v>
      </c>
      <c r="O12" s="2">
        <f t="shared" si="9"/>
        <v>7320000000000</v>
      </c>
      <c r="P12" s="2">
        <f t="shared" si="9"/>
        <v>5454000000000</v>
      </c>
      <c r="Q12" s="2">
        <f t="shared" si="9"/>
        <v>5075000000000</v>
      </c>
      <c r="R12" s="2">
        <f t="shared" si="9"/>
        <v>4113000000000</v>
      </c>
      <c r="S12" s="2">
        <f t="shared" si="9"/>
        <v>4525000000000</v>
      </c>
      <c r="T12" s="2">
        <f t="shared" si="9"/>
        <v>4534000000000</v>
      </c>
      <c r="U12" s="2">
        <f t="shared" si="9"/>
        <v>4108000000000</v>
      </c>
      <c r="V12" s="2">
        <f t="shared" si="9"/>
        <v>1414000000000</v>
      </c>
      <c r="W12" s="2">
        <f t="shared" si="9"/>
        <v>-1000000000</v>
      </c>
      <c r="X12" s="2">
        <f t="shared" si="9"/>
        <v>4000000000</v>
      </c>
      <c r="Y12" s="2">
        <f t="shared" si="9"/>
        <v>4000000000</v>
      </c>
      <c r="Z12" s="2">
        <f t="shared" si="9"/>
        <v>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851000000000</v>
      </c>
      <c r="E13" s="2">
        <f>IFERROR(INDEX(E51:E500,MATCH("Total Debt (Quarter)",$C$51:$C$500,0)),"")</f>
        <v>820000000000</v>
      </c>
      <c r="H13" s="2">
        <f>IFERROR(INDEX(D13:G13,COUNT(D13:G13)),"")</f>
        <v>820000000000</v>
      </c>
      <c r="I13" s="2">
        <f t="shared" ref="I13:Z13" si="10">IFERROR(INDEX(I51:I500,MATCH($C$13,$C$51:$C$500,0)),"")</f>
        <v>1086000000000</v>
      </c>
      <c r="J13" s="2">
        <f t="shared" si="10"/>
        <v>2215000000000</v>
      </c>
      <c r="K13" s="2">
        <f t="shared" si="10"/>
        <v>3092000000000</v>
      </c>
      <c r="L13" s="2">
        <f t="shared" si="10"/>
        <v>4528000000000</v>
      </c>
      <c r="M13" s="2">
        <f t="shared" si="10"/>
        <v>5332000000000</v>
      </c>
      <c r="N13" s="2">
        <f t="shared" si="10"/>
        <v>8026000000000</v>
      </c>
      <c r="O13" s="2">
        <f t="shared" si="10"/>
        <v>7411000000000</v>
      </c>
      <c r="P13" s="2">
        <f t="shared" si="10"/>
        <v>5667000000000</v>
      </c>
      <c r="Q13" s="2">
        <f t="shared" si="10"/>
        <v>5504000000000</v>
      </c>
      <c r="R13" s="2">
        <f t="shared" si="10"/>
        <v>4289000000000</v>
      </c>
      <c r="S13" s="2">
        <f t="shared" si="10"/>
        <v>4610000000000</v>
      </c>
      <c r="T13" s="2">
        <f t="shared" si="10"/>
        <v>4675000000000</v>
      </c>
      <c r="U13" s="2">
        <f t="shared" si="10"/>
        <v>4434000000000</v>
      </c>
      <c r="V13" s="2">
        <f t="shared" si="10"/>
        <v>1497000000000</v>
      </c>
      <c r="W13" s="2">
        <f t="shared" si="10"/>
        <v>4000000000</v>
      </c>
      <c r="X13" s="2">
        <f t="shared" si="10"/>
        <v>4000000000</v>
      </c>
      <c r="Y13" s="2">
        <f t="shared" si="10"/>
        <v>5000000000</v>
      </c>
      <c r="Z13" s="2">
        <f t="shared" si="10"/>
        <v>2000000000</v>
      </c>
    </row>
    <row r="14" spans="1:26" ht="15.5" x14ac:dyDescent="0.35">
      <c r="C14" t="s">
        <v>27</v>
      </c>
      <c r="D14" s="2">
        <f>IFERROR(INDEX(D51:D500,MATCH($C$14,$C$51:$C$500,0)),"")</f>
        <v>-1525300</v>
      </c>
      <c r="E14" s="2">
        <f>IFERROR(INDEX(E51:E500,MATCH($C$14,$C$51:$C$500,0)),"")</f>
        <v>-3490765</v>
      </c>
      <c r="H14" s="2">
        <f>IFERROR(SUM(D14:G14)*(4/MAX(1,COUNT(D14:G14))),"")</f>
        <v>-10032130</v>
      </c>
      <c r="I14" s="2">
        <f t="shared" ref="I14:Z14" si="11">IFERROR(INDEX(I51:I500,MATCH($C$14,$C$51:$C$500,0)),"")</f>
        <v>-16599980</v>
      </c>
      <c r="J14" s="2">
        <f t="shared" si="11"/>
        <v>-14012936</v>
      </c>
      <c r="K14" s="2">
        <f t="shared" si="11"/>
        <v>-17035692</v>
      </c>
      <c r="L14" s="2">
        <f t="shared" si="11"/>
        <v>-28462675</v>
      </c>
      <c r="M14" s="2">
        <f t="shared" si="11"/>
        <v>-35982650</v>
      </c>
      <c r="N14" s="2">
        <f t="shared" si="11"/>
        <v>-37441352</v>
      </c>
      <c r="O14" s="2">
        <f t="shared" si="11"/>
        <v>-39167482</v>
      </c>
      <c r="P14" s="2">
        <f t="shared" si="11"/>
        <v>-34896313</v>
      </c>
      <c r="Q14" s="2">
        <f t="shared" si="11"/>
        <v>-29575651</v>
      </c>
      <c r="R14" s="2">
        <f t="shared" si="11"/>
        <v>-29444166</v>
      </c>
      <c r="S14" s="2">
        <f t="shared" si="11"/>
        <v>-28315894</v>
      </c>
      <c r="T14" s="2">
        <f t="shared" si="11"/>
        <v>-28172088</v>
      </c>
      <c r="U14" s="2">
        <f t="shared" si="11"/>
        <v>225302</v>
      </c>
      <c r="V14" s="2">
        <f t="shared" si="11"/>
        <v>-10816358</v>
      </c>
      <c r="W14" s="2">
        <f t="shared" si="11"/>
        <v>-418755859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-53613279</v>
      </c>
      <c r="E15" s="2">
        <f>IFERROR(INDEX(E51:E500,MATCH($C$15,$C$51:$C$500,0)),"")</f>
        <v>57298623</v>
      </c>
      <c r="H15" s="2">
        <f>IFERROR(SUM(D15:G15)*(4/MAX(1,COUNT(D15:G15))),"")</f>
        <v>7370688</v>
      </c>
      <c r="I15" s="2">
        <f t="shared" ref="I15:Z15" si="12">IFERROR(INDEX(I51:I500,MATCH($C$15,$C$51:$C$500,0)),"")</f>
        <v>12399501</v>
      </c>
      <c r="J15" s="2">
        <f t="shared" si="12"/>
        <v>5989358</v>
      </c>
      <c r="K15" s="2">
        <f t="shared" si="12"/>
        <v>12196125</v>
      </c>
      <c r="L15" s="2">
        <f t="shared" si="12"/>
        <v>3973736</v>
      </c>
      <c r="M15" s="2">
        <f t="shared" si="12"/>
        <v>9504947</v>
      </c>
      <c r="N15" s="2">
        <f t="shared" si="12"/>
        <v>1752003</v>
      </c>
      <c r="O15" s="2">
        <f t="shared" si="12"/>
        <v>-7888370</v>
      </c>
      <c r="P15" s="2">
        <f t="shared" si="12"/>
        <v>-10009183</v>
      </c>
      <c r="Q15" s="2">
        <f t="shared" si="12"/>
        <v>-12081152</v>
      </c>
      <c r="R15" s="2">
        <f t="shared" si="12"/>
        <v>-18283932</v>
      </c>
      <c r="S15" s="2">
        <f t="shared" si="12"/>
        <v>-26497101</v>
      </c>
      <c r="T15" s="2">
        <f t="shared" si="12"/>
        <v>-19690853</v>
      </c>
      <c r="U15" s="2">
        <f t="shared" si="12"/>
        <v>12573135</v>
      </c>
      <c r="V15" s="2">
        <f t="shared" si="12"/>
        <v>-7794228</v>
      </c>
      <c r="W15" s="2">
        <f t="shared" si="12"/>
        <v>0</v>
      </c>
      <c r="X15" s="2">
        <f t="shared" si="12"/>
        <v>-41445418</v>
      </c>
      <c r="Y15" s="2">
        <f t="shared" si="12"/>
        <v>4004611</v>
      </c>
      <c r="Z15" s="2">
        <f t="shared" si="12"/>
        <v>-32247197</v>
      </c>
    </row>
    <row r="16" spans="1:26" ht="15.5" x14ac:dyDescent="0.35">
      <c r="C16" t="s">
        <v>29</v>
      </c>
      <c r="D16" s="2">
        <f>IFERROR(INDEX(D51:D500,MATCH($C$16,$C$51:$C$500,0)),"")</f>
        <v>-139298292</v>
      </c>
      <c r="E16" s="2">
        <f>IFERROR(INDEX(E51:E500,MATCH($C$16,$C$51:$C$500,0)),"")</f>
        <v>329552538</v>
      </c>
      <c r="H16" s="2">
        <f>IFERROR(SUM(D16:G16)*(4/MAX(1,COUNT(D16:G16))),"")</f>
        <v>380508492</v>
      </c>
      <c r="I16" s="2">
        <f t="shared" ref="I16:Z16" si="13">IFERROR(INDEX(I51:I500,MATCH($C$16,$C$51:$C$500,0)),"")</f>
        <v>65363990</v>
      </c>
      <c r="J16" s="2">
        <f t="shared" si="13"/>
        <v>23666362</v>
      </c>
      <c r="K16" s="2">
        <f t="shared" si="13"/>
        <v>12778001</v>
      </c>
      <c r="L16" s="2">
        <f t="shared" si="13"/>
        <v>-12064527</v>
      </c>
      <c r="M16" s="2">
        <f t="shared" si="13"/>
        <v>17800931</v>
      </c>
      <c r="N16" s="2">
        <f t="shared" si="13"/>
        <v>3698717</v>
      </c>
      <c r="O16" s="2">
        <f t="shared" si="13"/>
        <v>12071250</v>
      </c>
      <c r="P16" s="2">
        <f t="shared" si="13"/>
        <v>29156544</v>
      </c>
      <c r="Q16" s="2">
        <f t="shared" si="13"/>
        <v>27979164</v>
      </c>
      <c r="R16" s="2">
        <f t="shared" si="13"/>
        <v>40504896</v>
      </c>
      <c r="S16" s="2">
        <f t="shared" si="13"/>
        <v>57769005</v>
      </c>
      <c r="T16" s="2">
        <f t="shared" si="13"/>
        <v>45568613</v>
      </c>
      <c r="U16" s="2">
        <f t="shared" si="13"/>
        <v>-38897496</v>
      </c>
      <c r="V16" s="2">
        <f t="shared" si="13"/>
        <v>95664043</v>
      </c>
      <c r="W16" s="2">
        <f t="shared" si="13"/>
        <v>-1487231613</v>
      </c>
      <c r="X16" s="2">
        <f t="shared" si="13"/>
        <v>129612337</v>
      </c>
      <c r="Y16" s="2">
        <f t="shared" si="13"/>
        <v>-67557835</v>
      </c>
      <c r="Z16" s="2">
        <f t="shared" si="13"/>
        <v>168376510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12330360000000</v>
      </c>
      <c r="E20" s="2">
        <f ca="1">IFERROR(E21*E2,"")</f>
        <v>10213560000000</v>
      </c>
      <c r="H20" s="2">
        <f t="shared" ref="H20:Z20" ca="1" si="14">IFERROR(H21*H2,"")</f>
        <v>10213560000000</v>
      </c>
      <c r="I20" s="2">
        <f t="shared" ca="1" si="14"/>
        <v>14553000000000</v>
      </c>
      <c r="J20" s="2">
        <f t="shared" ca="1" si="14"/>
        <v>6191640000000</v>
      </c>
      <c r="K20" s="2">
        <f t="shared" ca="1" si="14"/>
        <v>2328480000000</v>
      </c>
      <c r="L20" s="2">
        <f t="shared" ca="1" si="14"/>
        <v>2831220000000</v>
      </c>
      <c r="M20" s="2">
        <f t="shared" ca="1" si="14"/>
        <v>3677940000000</v>
      </c>
      <c r="N20" s="2">
        <f t="shared" ca="1" si="14"/>
        <v>6985440000000</v>
      </c>
      <c r="O20" s="2">
        <f t="shared" ca="1" si="14"/>
        <v>6879600000000</v>
      </c>
      <c r="P20" s="2">
        <f t="shared" ca="1" si="14"/>
        <v>5344920000000</v>
      </c>
      <c r="Q20" s="2">
        <f t="shared" ca="1" si="14"/>
        <v>4736340000000</v>
      </c>
      <c r="R20" s="2">
        <f t="shared" ca="1" si="14"/>
        <v>6456240000000</v>
      </c>
      <c r="S20" s="2">
        <f t="shared" ca="1" si="14"/>
        <v>1449460000000</v>
      </c>
      <c r="T20" s="2">
        <f t="shared" ca="1" si="14"/>
        <v>571320000000</v>
      </c>
      <c r="U20" s="2">
        <f t="shared" ca="1" si="14"/>
        <v>52114264000</v>
      </c>
      <c r="V20" s="2">
        <f t="shared" ca="1" si="14"/>
        <v>108571320000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26460000000</v>
      </c>
      <c r="E21" s="2">
        <f>IFERROR(INDEX(E51:E500,MATCH($C$7,$C$51:$C$500,0)),"")</f>
        <v>26460000000</v>
      </c>
      <c r="H21" s="2">
        <f>IFERROR(INDEX(D21:G21,COUNT(D21:G21)),"")</f>
        <v>26460000000</v>
      </c>
      <c r="I21" s="2">
        <f t="shared" ref="I21:Z21" si="15">IFERROR(INDEX(I51:I500,MATCH($C$7,$C$51:$C$500,0)),"")</f>
        <v>26460000000</v>
      </c>
      <c r="J21" s="2">
        <f t="shared" si="15"/>
        <v>26460000000</v>
      </c>
      <c r="K21" s="2">
        <f t="shared" si="15"/>
        <v>26460000000</v>
      </c>
      <c r="L21" s="2">
        <f t="shared" si="15"/>
        <v>26460000000</v>
      </c>
      <c r="M21" s="2">
        <f t="shared" si="15"/>
        <v>26460000000</v>
      </c>
      <c r="N21" s="2">
        <f t="shared" si="15"/>
        <v>26460000000</v>
      </c>
      <c r="O21" s="2">
        <f t="shared" si="15"/>
        <v>26460000000</v>
      </c>
      <c r="P21" s="2">
        <f t="shared" si="15"/>
        <v>26460000000</v>
      </c>
      <c r="Q21" s="2">
        <f t="shared" si="15"/>
        <v>26460000000</v>
      </c>
      <c r="R21" s="2">
        <f t="shared" si="15"/>
        <v>26460000000</v>
      </c>
      <c r="S21" s="2">
        <f t="shared" si="15"/>
        <v>5290000000</v>
      </c>
      <c r="T21" s="2">
        <f t="shared" si="15"/>
        <v>5290000000</v>
      </c>
      <c r="U21" s="2">
        <f t="shared" si="15"/>
        <v>760000000</v>
      </c>
      <c r="V21" s="2">
        <f t="shared" si="15"/>
        <v>760000000</v>
      </c>
      <c r="W21" s="2">
        <f t="shared" si="15"/>
        <v>30000000</v>
      </c>
      <c r="X21" s="2">
        <f t="shared" si="15"/>
        <v>30000000</v>
      </c>
      <c r="Y21" s="2">
        <f t="shared" si="15"/>
        <v>30000000</v>
      </c>
      <c r="Z21" s="2">
        <f t="shared" si="15"/>
        <v>30000000</v>
      </c>
    </row>
    <row r="23" spans="1:26" ht="15.5" x14ac:dyDescent="0.35">
      <c r="B23" t="s">
        <v>50</v>
      </c>
      <c r="C23" t="s">
        <v>51</v>
      </c>
      <c r="D23" s="3">
        <f>IFERROR(D5/D6*100,"")</f>
        <v>-20.114642927067557</v>
      </c>
      <c r="E23" s="3">
        <f>IFERROR(E5/E6*100,"")</f>
        <v>36.547981034786503</v>
      </c>
      <c r="H23" s="3">
        <f t="shared" ref="H23:Z23" si="16">IFERROR(H5/H6*100,"")</f>
        <v>48.972644856808557</v>
      </c>
      <c r="I23" s="3">
        <f t="shared" si="16"/>
        <v>7.7999121948117933</v>
      </c>
      <c r="J23" s="3">
        <f t="shared" si="16"/>
        <v>2.7458327752065372</v>
      </c>
      <c r="K23" s="3">
        <f t="shared" si="16"/>
        <v>-2.263771776072717</v>
      </c>
      <c r="L23" s="3">
        <f t="shared" si="16"/>
        <v>-6.1538573201584814</v>
      </c>
      <c r="M23" s="3">
        <f t="shared" si="16"/>
        <v>3.400232665765003</v>
      </c>
      <c r="N23" s="3">
        <f t="shared" si="16"/>
        <v>3.0306171787043779</v>
      </c>
      <c r="O23" s="3">
        <f t="shared" si="16"/>
        <v>-5.5963202425310214</v>
      </c>
      <c r="P23" s="3">
        <f t="shared" si="16"/>
        <v>4.2579189549840386</v>
      </c>
      <c r="Q23" s="3">
        <f t="shared" si="16"/>
        <v>2.4431010751011608</v>
      </c>
      <c r="R23" s="3">
        <f t="shared" si="16"/>
        <v>5.6208968982580219</v>
      </c>
      <c r="S23" s="3">
        <f t="shared" si="16"/>
        <v>7.8398152680508666</v>
      </c>
      <c r="T23" s="3">
        <f t="shared" si="16"/>
        <v>8.0650438613658206</v>
      </c>
      <c r="U23" s="3">
        <f t="shared" si="16"/>
        <v>-9.3270542796559468</v>
      </c>
      <c r="V23" s="3">
        <f t="shared" si="16"/>
        <v>30.391682627649018</v>
      </c>
      <c r="W23" s="3">
        <f t="shared" si="16"/>
        <v>-520025.59966712352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>
        <f>IFERROR(_xlfn.RRI(5,J23,E23),"")</f>
        <v>0.67817737333679862</v>
      </c>
      <c r="H24" s="4">
        <f t="shared" ref="H24:Z24" si="17">IFERROR(_xlfn.RRI(5,M23,H23),"")</f>
        <v>0.70486103449856197</v>
      </c>
      <c r="I24" s="4">
        <f t="shared" si="17"/>
        <v>0.20812459734014332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-9.5641545070879741E-2</v>
      </c>
      <c r="N24" s="4">
        <f t="shared" si="17"/>
        <v>-0.17311512087684644</v>
      </c>
      <c r="O24" s="4" t="str">
        <f t="shared" si="17"/>
        <v/>
      </c>
      <c r="P24" s="4" t="str">
        <f t="shared" si="17"/>
        <v/>
      </c>
      <c r="Q24" s="4">
        <f t="shared" si="17"/>
        <v>-0.39599944470551984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22.6</v>
      </c>
      <c r="J25" s="3">
        <f t="shared" si="18"/>
        <v>5.64</v>
      </c>
      <c r="K25" s="3">
        <f t="shared" si="18"/>
        <v>-5.81</v>
      </c>
      <c r="L25" s="3">
        <f t="shared" si="18"/>
        <v>-12.27</v>
      </c>
      <c r="M25" s="3">
        <f t="shared" si="18"/>
        <v>-1.59</v>
      </c>
      <c r="N25" s="3">
        <f t="shared" si="18"/>
        <v>-3.43</v>
      </c>
      <c r="O25" s="3">
        <f t="shared" si="18"/>
        <v>0.17</v>
      </c>
      <c r="P25" s="3">
        <f t="shared" si="18"/>
        <v>8.24</v>
      </c>
      <c r="Q25" s="3">
        <f t="shared" si="18"/>
        <v>7.31</v>
      </c>
      <c r="R25" s="3">
        <f t="shared" si="18"/>
        <v>9.66</v>
      </c>
      <c r="S25" s="3">
        <f t="shared" si="18"/>
        <v>61.28</v>
      </c>
      <c r="T25" s="3">
        <f t="shared" si="18"/>
        <v>54.06</v>
      </c>
      <c r="U25" s="3">
        <f t="shared" si="18"/>
        <v>-390.38</v>
      </c>
      <c r="V25" s="3">
        <f t="shared" si="18"/>
        <v>1110.1500000000001</v>
      </c>
      <c r="W25" s="3">
        <f t="shared" si="18"/>
        <v>-49.57</v>
      </c>
      <c r="X25" s="3">
        <f t="shared" si="18"/>
        <v>2.94</v>
      </c>
      <c r="Y25" s="3">
        <f t="shared" si="18"/>
        <v>-2.12</v>
      </c>
      <c r="Z25" s="3">
        <f t="shared" si="18"/>
        <v>4.54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1.014494270446022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-0.68412549380139676</v>
      </c>
      <c r="P26" s="4" t="str">
        <f t="shared" si="19"/>
        <v/>
      </c>
      <c r="Q26" s="4">
        <f t="shared" si="19"/>
        <v>-0.63380944145478124</v>
      </c>
      <c r="R26" s="4" t="str">
        <f t="shared" si="19"/>
        <v/>
      </c>
      <c r="S26" s="4">
        <f t="shared" si="19"/>
        <v>0.83566862569873135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3.3644100907029477E-3</v>
      </c>
      <c r="E27" s="3">
        <f>IFERROR(E4/E21,"")</f>
        <v>2.7065403250188962E-3</v>
      </c>
      <c r="H27" s="3">
        <f t="shared" ref="H27:Z27" si="20">IFERROR(H4/H21,"")</f>
        <v>1.2141900831443689E-2</v>
      </c>
      <c r="I27" s="3">
        <f t="shared" si="20"/>
        <v>1.091271768707483E-2</v>
      </c>
      <c r="J27" s="3">
        <f t="shared" si="20"/>
        <v>8.919534353741496E-3</v>
      </c>
      <c r="K27" s="3">
        <f t="shared" si="20"/>
        <v>6.4303027210884352E-3</v>
      </c>
      <c r="L27" s="3">
        <f t="shared" si="20"/>
        <v>3.7895565381708238E-3</v>
      </c>
      <c r="M27" s="3">
        <f t="shared" si="20"/>
        <v>8.9624771730914595E-3</v>
      </c>
      <c r="N27" s="3">
        <f t="shared" si="20"/>
        <v>9.361970521541951E-3</v>
      </c>
      <c r="O27" s="3">
        <f t="shared" si="20"/>
        <v>9.2558302343159482E-3</v>
      </c>
      <c r="P27" s="3">
        <f t="shared" si="20"/>
        <v>8.4127318972033252E-3</v>
      </c>
      <c r="Q27" s="3">
        <f t="shared" si="20"/>
        <v>8.2919899470899477E-3</v>
      </c>
      <c r="R27" s="3">
        <f t="shared" si="20"/>
        <v>8.8862131519274381E-3</v>
      </c>
      <c r="S27" s="3">
        <f t="shared" si="20"/>
        <v>5.4176101890359166E-2</v>
      </c>
      <c r="T27" s="3">
        <f t="shared" si="20"/>
        <v>5.2962950094517958E-2</v>
      </c>
      <c r="U27" s="3">
        <f t="shared" si="20"/>
        <v>0.10246134078947368</v>
      </c>
      <c r="V27" s="3">
        <f t="shared" si="20"/>
        <v>0.22743234868421053</v>
      </c>
      <c r="W27" s="3">
        <f t="shared" si="20"/>
        <v>516.71378033333337</v>
      </c>
      <c r="X27" s="3">
        <f t="shared" si="20"/>
        <v>460.49612776666669</v>
      </c>
      <c r="Y27" s="3">
        <f t="shared" si="20"/>
        <v>466.86729223333333</v>
      </c>
      <c r="Z27" s="3">
        <f t="shared" si="20"/>
        <v>582.08296516666667</v>
      </c>
    </row>
    <row r="28" spans="1:26" ht="15.5" x14ac:dyDescent="0.35">
      <c r="C28" t="s">
        <v>57</v>
      </c>
      <c r="D28" s="4">
        <f>IFERROR(_xlfn.RRI(5,I27,D27),"")</f>
        <v>-0.20969414151061005</v>
      </c>
      <c r="E28" s="4">
        <f>IFERROR(_xlfn.RRI(5,J27,E27),"")</f>
        <v>-0.21220274375135983</v>
      </c>
      <c r="H28" s="4">
        <f t="shared" ref="H28:Z28" si="21">IFERROR(_xlfn.RRI(5,M27,H27),"")</f>
        <v>6.2604678662637747E-2</v>
      </c>
      <c r="I28" s="4">
        <f t="shared" si="21"/>
        <v>3.1129305832278131E-2</v>
      </c>
      <c r="J28" s="4">
        <f t="shared" si="21"/>
        <v>-7.3746539719425908E-3</v>
      </c>
      <c r="K28" s="4">
        <f t="shared" si="21"/>
        <v>-5.2326199984043198E-2</v>
      </c>
      <c r="L28" s="4">
        <f t="shared" si="21"/>
        <v>-0.14496099882128888</v>
      </c>
      <c r="M28" s="4">
        <f t="shared" si="21"/>
        <v>1.7105948757414335E-3</v>
      </c>
      <c r="N28" s="4">
        <f t="shared" si="21"/>
        <v>-0.29609847967284841</v>
      </c>
      <c r="O28" s="4">
        <f t="shared" si="21"/>
        <v>-0.29451360575510444</v>
      </c>
      <c r="P28" s="4">
        <f t="shared" si="21"/>
        <v>-0.39343771544255701</v>
      </c>
      <c r="Q28" s="4">
        <f t="shared" si="21"/>
        <v>-0.4843425387418091</v>
      </c>
      <c r="R28" s="4">
        <f t="shared" si="21"/>
        <v>-0.8885465961858231</v>
      </c>
      <c r="S28" s="4">
        <f t="shared" si="21"/>
        <v>-0.83627448917117064</v>
      </c>
      <c r="T28" s="4">
        <f t="shared" si="21"/>
        <v>-0.83746168855089065</v>
      </c>
      <c r="U28" s="4">
        <f t="shared" si="21"/>
        <v>-0.82253405378745059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3.0070921985815606</v>
      </c>
      <c r="J29" s="4">
        <f t="shared" si="22"/>
        <v>-1.9707401032702239</v>
      </c>
      <c r="K29" s="4">
        <f t="shared" si="22"/>
        <v>-0.52648736756316217</v>
      </c>
      <c r="L29" s="4">
        <f t="shared" si="22"/>
        <v>6.7169811320754711</v>
      </c>
      <c r="M29" s="4">
        <f t="shared" si="22"/>
        <v>-0.53644314868804666</v>
      </c>
      <c r="N29" s="4">
        <f t="shared" si="22"/>
        <v>-21.176470588235293</v>
      </c>
      <c r="O29" s="4">
        <f t="shared" si="22"/>
        <v>-0.97936893203883502</v>
      </c>
      <c r="P29" s="4">
        <f t="shared" si="22"/>
        <v>0.12722298221614237</v>
      </c>
      <c r="Q29" s="4">
        <f t="shared" si="22"/>
        <v>-0.24327122153209116</v>
      </c>
      <c r="R29" s="4">
        <f t="shared" si="22"/>
        <v>-0.84236292428198434</v>
      </c>
      <c r="S29" s="4">
        <f t="shared" si="22"/>
        <v>0.13355530891601922</v>
      </c>
      <c r="T29" s="4">
        <f t="shared" si="22"/>
        <v>-1.1384804549413392</v>
      </c>
      <c r="U29" s="4">
        <f t="shared" si="22"/>
        <v>-1.3516461739404586</v>
      </c>
      <c r="V29" s="4">
        <f t="shared" si="22"/>
        <v>-23.395602178737139</v>
      </c>
      <c r="W29" s="4">
        <f t="shared" si="22"/>
        <v>-17.860544217687075</v>
      </c>
      <c r="X29" s="4">
        <f t="shared" si="22"/>
        <v>-2.3867924528301887</v>
      </c>
      <c r="Y29" s="4">
        <f t="shared" si="22"/>
        <v>-1.4669603524229076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0.1126376746486093</v>
      </c>
      <c r="I30" s="4">
        <f t="shared" si="23"/>
        <v>0.22346271164898301</v>
      </c>
      <c r="J30" s="4">
        <f t="shared" si="23"/>
        <v>0.38710955620946524</v>
      </c>
      <c r="K30" s="4">
        <f t="shared" si="23"/>
        <v>0.69684833998868634</v>
      </c>
      <c r="L30" s="4">
        <f t="shared" si="23"/>
        <v>-0.57717532050754694</v>
      </c>
      <c r="M30" s="4">
        <f t="shared" si="23"/>
        <v>-4.2671929753597793E-2</v>
      </c>
      <c r="N30" s="4">
        <f t="shared" si="23"/>
        <v>1.1467397795660526E-2</v>
      </c>
      <c r="O30" s="4">
        <f t="shared" si="23"/>
        <v>0.10021695061896567</v>
      </c>
      <c r="P30" s="4">
        <f t="shared" si="23"/>
        <v>1.4561275506098694E-2</v>
      </c>
      <c r="Q30" s="4">
        <f t="shared" si="23"/>
        <v>-6.6870239851111624E-2</v>
      </c>
      <c r="R30" s="4">
        <f t="shared" si="23"/>
        <v>-0.83597540535656789</v>
      </c>
      <c r="S30" s="4">
        <f t="shared" si="23"/>
        <v>2.2905668843525729E-2</v>
      </c>
      <c r="T30" s="4">
        <f t="shared" si="23"/>
        <v>-0.48309333367654816</v>
      </c>
      <c r="U30" s="4">
        <f t="shared" si="23"/>
        <v>-0.54948651156154971</v>
      </c>
      <c r="V30" s="4">
        <f t="shared" si="23"/>
        <v>-0.9995598484938073</v>
      </c>
      <c r="W30" s="4">
        <f t="shared" si="23"/>
        <v>0.12208061952510524</v>
      </c>
      <c r="X30" s="4">
        <f t="shared" si="23"/>
        <v>-1.3646628437364227E-2</v>
      </c>
      <c r="Y30" s="4">
        <f t="shared" si="23"/>
        <v>-0.19793685750680551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294.58999999999997</v>
      </c>
      <c r="E32" s="3">
        <f>IFERROR(INDEX(E51:E500,MATCH($A$32,$C$51:$C$500,0)),"")</f>
        <v>388.54</v>
      </c>
      <c r="H32" s="3">
        <f>IFERROR(INDEX(D32:G32,COUNT(D32:G32)),"")</f>
        <v>388.54</v>
      </c>
      <c r="I32" s="3">
        <f t="shared" ref="I32:Z32" si="24">IFERROR(INDEX(I51:I500,MATCH($C$32,$C$51:$C$500,0)),"")</f>
        <v>214.44</v>
      </c>
      <c r="J32" s="3">
        <f t="shared" si="24"/>
        <v>185.57</v>
      </c>
      <c r="K32" s="3">
        <f t="shared" si="24"/>
        <v>170.87</v>
      </c>
      <c r="L32" s="3">
        <f t="shared" si="24"/>
        <v>177.68</v>
      </c>
      <c r="M32" s="3">
        <f t="shared" si="24"/>
        <v>175.35</v>
      </c>
      <c r="N32" s="3">
        <f t="shared" si="24"/>
        <v>166</v>
      </c>
      <c r="O32" s="3">
        <f t="shared" si="24"/>
        <v>157.65</v>
      </c>
      <c r="P32" s="3">
        <f t="shared" si="24"/>
        <v>175.06</v>
      </c>
      <c r="Q32" s="3">
        <f t="shared" si="24"/>
        <v>155.72</v>
      </c>
      <c r="R32" s="3">
        <f t="shared" si="24"/>
        <v>149.01</v>
      </c>
      <c r="S32" s="3">
        <f t="shared" si="24"/>
        <v>708.09</v>
      </c>
      <c r="T32" s="3">
        <f t="shared" si="24"/>
        <v>580.11</v>
      </c>
      <c r="U32" s="3">
        <f t="shared" si="24"/>
        <v>3610.6</v>
      </c>
      <c r="V32" s="3">
        <f t="shared" si="24"/>
        <v>3171.82</v>
      </c>
      <c r="W32" s="3">
        <f t="shared" si="24"/>
        <v>86.45</v>
      </c>
      <c r="X32" s="3">
        <f t="shared" si="24"/>
        <v>131.32</v>
      </c>
      <c r="Y32" s="3">
        <f t="shared" si="24"/>
        <v>173.06</v>
      </c>
      <c r="Z32" s="3">
        <f t="shared" si="24"/>
        <v>194.7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1.31</v>
      </c>
      <c r="E33" s="3">
        <f>IFERROR(INDEX(E51:E500,MATCH($A$33,$C$51:$C$500,0)),"")</f>
        <v>1.18</v>
      </c>
      <c r="H33" s="3">
        <f>IFERROR(INDEX(D33:G33,COUNT(D33:G33)),"")</f>
        <v>1.18</v>
      </c>
      <c r="I33" s="3">
        <f t="shared" ref="I33:Z33" si="25">IFERROR(INDEX(I51:I500,MATCH($C$33,$C$51:$C$500,0)),"")</f>
        <v>2.56</v>
      </c>
      <c r="J33" s="3">
        <f t="shared" si="25"/>
        <v>1.26</v>
      </c>
      <c r="K33" s="3">
        <f t="shared" si="25"/>
        <v>0.52</v>
      </c>
      <c r="L33" s="3">
        <f t="shared" si="25"/>
        <v>0.6</v>
      </c>
      <c r="M33" s="3">
        <f t="shared" si="25"/>
        <v>0.79</v>
      </c>
      <c r="N33" s="3">
        <f t="shared" si="25"/>
        <v>1.59</v>
      </c>
      <c r="O33" s="3">
        <f t="shared" si="25"/>
        <v>1.65</v>
      </c>
      <c r="P33" s="3">
        <f t="shared" si="25"/>
        <v>1.1499999999999999</v>
      </c>
      <c r="Q33" s="3">
        <f t="shared" si="25"/>
        <v>1.1499999999999999</v>
      </c>
      <c r="R33" s="3">
        <f t="shared" si="25"/>
        <v>1.64</v>
      </c>
      <c r="S33" s="3">
        <f t="shared" si="25"/>
        <v>1.93</v>
      </c>
      <c r="T33" s="3">
        <f t="shared" si="25"/>
        <v>0.93</v>
      </c>
      <c r="U33" s="3">
        <f t="shared" si="25"/>
        <v>0.67</v>
      </c>
      <c r="V33" s="3">
        <f t="shared" si="25"/>
        <v>1.58</v>
      </c>
      <c r="W33" s="3">
        <f t="shared" si="25"/>
        <v>22.27</v>
      </c>
      <c r="X33" s="3">
        <f t="shared" si="25"/>
        <v>14.66</v>
      </c>
      <c r="Y33" s="3">
        <f t="shared" si="25"/>
        <v>4.6500000000000004</v>
      </c>
      <c r="Z33" s="3">
        <f t="shared" si="25"/>
        <v>4.13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-6.61</v>
      </c>
      <c r="E34" s="3">
        <f>IFERROR(INDEX(E51:E500,MATCH($A$34,$C$51:$C$500,0)),"")</f>
        <v>2.71</v>
      </c>
      <c r="H34" s="3">
        <f>IFERROR(INDEX(D34:G34,COUNT(D34:G34)),"")</f>
        <v>2.71</v>
      </c>
      <c r="I34" s="3">
        <f t="shared" ref="I34:Z34" si="26">IFERROR(INDEX(I51:I500,MATCH($C$34,$C$51:$C$500,0)),"")</f>
        <v>24.34</v>
      </c>
      <c r="J34" s="3">
        <f t="shared" si="26"/>
        <v>41.49</v>
      </c>
      <c r="K34" s="3">
        <f t="shared" si="26"/>
        <v>-15.15</v>
      </c>
      <c r="L34" s="3">
        <f t="shared" si="26"/>
        <v>-8.7200000000000006</v>
      </c>
      <c r="M34" s="3">
        <f t="shared" si="26"/>
        <v>-87.42</v>
      </c>
      <c r="N34" s="3">
        <f t="shared" si="26"/>
        <v>-76.97</v>
      </c>
      <c r="O34" s="3">
        <f t="shared" si="26"/>
        <v>1529.41</v>
      </c>
      <c r="P34" s="3">
        <f t="shared" si="26"/>
        <v>24.51</v>
      </c>
      <c r="Q34" s="3">
        <f t="shared" si="26"/>
        <v>24.49</v>
      </c>
      <c r="R34" s="3">
        <f t="shared" si="26"/>
        <v>25.26</v>
      </c>
      <c r="S34" s="3">
        <f t="shared" si="26"/>
        <v>22.36</v>
      </c>
      <c r="T34" s="3">
        <f t="shared" si="26"/>
        <v>9.99</v>
      </c>
      <c r="U34" s="3">
        <f t="shared" si="26"/>
        <v>-6.19</v>
      </c>
      <c r="V34" s="3">
        <f t="shared" si="26"/>
        <v>4.51</v>
      </c>
      <c r="W34" s="3">
        <f t="shared" si="26"/>
        <v>-38.83</v>
      </c>
      <c r="X34" s="3">
        <f t="shared" si="26"/>
        <v>654.76</v>
      </c>
      <c r="Y34" s="3">
        <f t="shared" si="26"/>
        <v>-379.72</v>
      </c>
      <c r="Z34" s="3">
        <f t="shared" si="26"/>
        <v>177.31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6.54</v>
      </c>
      <c r="E35" s="3">
        <f>IFERROR(INDEX(E51:E500,MATCH($A$35,$C$51:$C$500,0)),"")</f>
        <v>10.08</v>
      </c>
      <c r="H35" s="3">
        <f>IFERROR(INDEX(D35:G35,COUNT(D35:G35)),"")</f>
        <v>10.08</v>
      </c>
      <c r="I35" s="3">
        <f t="shared" ref="I35:Z35" si="27">IFERROR(INDEX(I51:I500,MATCH($C$35,$C$51:$C$500,0)),"")</f>
        <v>3.06</v>
      </c>
      <c r="J35" s="3">
        <f t="shared" si="27"/>
        <v>1.66</v>
      </c>
      <c r="K35" s="3">
        <f t="shared" si="27"/>
        <v>0.9</v>
      </c>
      <c r="L35" s="3">
        <f t="shared" si="27"/>
        <v>1.9</v>
      </c>
      <c r="M35" s="3">
        <f t="shared" si="27"/>
        <v>1.08</v>
      </c>
      <c r="N35" s="3">
        <f t="shared" si="27"/>
        <v>1.93</v>
      </c>
      <c r="O35" s="3">
        <f t="shared" si="27"/>
        <v>1.99</v>
      </c>
      <c r="P35" s="3">
        <f t="shared" si="27"/>
        <v>1.69</v>
      </c>
      <c r="Q35" s="3">
        <f t="shared" si="27"/>
        <v>1.61</v>
      </c>
      <c r="R35" s="3">
        <f t="shared" si="27"/>
        <v>2.06</v>
      </c>
      <c r="S35" s="3">
        <f t="shared" si="27"/>
        <v>1.89</v>
      </c>
      <c r="T35" s="3">
        <f t="shared" si="27"/>
        <v>0.82</v>
      </c>
      <c r="U35" s="3">
        <f t="shared" si="27"/>
        <v>1.92</v>
      </c>
      <c r="V35" s="3">
        <f t="shared" si="27"/>
        <v>2.2599999999999998</v>
      </c>
      <c r="W35" s="3">
        <f t="shared" si="27"/>
        <v>3.73</v>
      </c>
      <c r="X35" s="3">
        <f t="shared" si="27"/>
        <v>4.18</v>
      </c>
      <c r="Y35" s="3">
        <f t="shared" si="27"/>
        <v>1.72</v>
      </c>
      <c r="Z35" s="3">
        <f t="shared" si="27"/>
        <v>1.38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89022291</v>
      </c>
      <c r="E51" s="5">
        <v>71615057</v>
      </c>
      <c r="F51" s="5">
        <v>67156689</v>
      </c>
      <c r="G51" s="5">
        <v>81296553</v>
      </c>
      <c r="I51" s="5">
        <v>288750510</v>
      </c>
      <c r="J51" s="5">
        <v>236010879</v>
      </c>
      <c r="K51" s="5">
        <v>170145810</v>
      </c>
      <c r="L51" s="5">
        <v>100271666</v>
      </c>
      <c r="M51" s="5">
        <v>237147146</v>
      </c>
      <c r="N51" s="5">
        <v>247717740</v>
      </c>
      <c r="O51" s="5">
        <v>244909268</v>
      </c>
      <c r="P51" s="5">
        <v>222600886</v>
      </c>
      <c r="Q51" s="5">
        <v>219406054</v>
      </c>
      <c r="R51" s="5">
        <v>235129200</v>
      </c>
      <c r="S51" s="5">
        <v>286591579</v>
      </c>
      <c r="T51" s="5">
        <v>280174006</v>
      </c>
      <c r="U51" s="5">
        <v>77870619</v>
      </c>
      <c r="V51" s="5">
        <v>172848585</v>
      </c>
      <c r="W51" s="5">
        <v>15501413410</v>
      </c>
      <c r="X51" s="5">
        <v>13814883833</v>
      </c>
      <c r="Y51" s="5">
        <v>14006018767</v>
      </c>
      <c r="Z51" s="5">
        <v>17462488955</v>
      </c>
    </row>
    <row r="52" spans="2:26" ht="15.5" x14ac:dyDescent="0.35">
      <c r="C52" t="s">
        <v>82</v>
      </c>
      <c r="D52" s="5">
        <v>-5930388</v>
      </c>
      <c r="E52" s="5">
        <v>-13017520</v>
      </c>
      <c r="F52" s="5">
        <v>-31965579</v>
      </c>
      <c r="G52" s="5">
        <v>-34293612</v>
      </c>
      <c r="I52" s="5">
        <v>-118568245</v>
      </c>
      <c r="J52" s="5">
        <v>-122229675</v>
      </c>
      <c r="K52" s="5">
        <v>-68326440</v>
      </c>
      <c r="L52" s="5">
        <v>-49869239</v>
      </c>
      <c r="M52" s="5">
        <v>-143758326</v>
      </c>
      <c r="N52" s="5">
        <v>-87865698</v>
      </c>
      <c r="O52" s="5">
        <v>-121708144</v>
      </c>
      <c r="P52" s="5">
        <v>-105729908</v>
      </c>
      <c r="Q52" s="5">
        <v>-93626710</v>
      </c>
      <c r="R52" s="5">
        <v>-96351433</v>
      </c>
      <c r="S52" s="5">
        <v>-137625304</v>
      </c>
      <c r="T52" s="5">
        <v>-150748337</v>
      </c>
      <c r="U52" s="5">
        <v>-74610694</v>
      </c>
      <c r="V52" s="5">
        <v>-105825327</v>
      </c>
      <c r="W52" s="5">
        <v>-13697505724</v>
      </c>
      <c r="X52" s="5">
        <v>-12943137534</v>
      </c>
      <c r="Y52" s="5">
        <v>-13460360607</v>
      </c>
      <c r="Z52" s="5">
        <v>-16499704384</v>
      </c>
    </row>
    <row r="53" spans="2:26" ht="15.5" x14ac:dyDescent="0.35">
      <c r="C53" t="s">
        <v>84</v>
      </c>
      <c r="D53" s="5">
        <v>83091903</v>
      </c>
      <c r="E53" s="5">
        <v>58597537</v>
      </c>
      <c r="F53" s="5">
        <v>35191110</v>
      </c>
      <c r="G53" s="5">
        <v>47002941</v>
      </c>
      <c r="I53" s="5">
        <v>170182265</v>
      </c>
      <c r="J53" s="5">
        <v>113781204</v>
      </c>
      <c r="K53" s="5">
        <v>101819370</v>
      </c>
      <c r="L53" s="5">
        <v>50402427</v>
      </c>
      <c r="M53" s="5">
        <v>93388820</v>
      </c>
      <c r="N53" s="5">
        <v>159852042</v>
      </c>
      <c r="O53" s="5">
        <v>123201124</v>
      </c>
      <c r="P53" s="5">
        <v>116870978</v>
      </c>
      <c r="Q53" s="5">
        <v>125779344</v>
      </c>
      <c r="R53" s="5">
        <v>138777767</v>
      </c>
      <c r="S53" s="5">
        <v>148966275</v>
      </c>
      <c r="T53" s="5">
        <v>129425669</v>
      </c>
      <c r="U53" s="5">
        <v>3259925</v>
      </c>
      <c r="V53" s="5">
        <v>67023258</v>
      </c>
      <c r="W53" s="5">
        <v>1803907686</v>
      </c>
      <c r="X53" s="5">
        <v>871746299</v>
      </c>
      <c r="Y53" s="5">
        <v>545658159</v>
      </c>
      <c r="Z53" s="5">
        <v>962784570</v>
      </c>
    </row>
    <row r="54" spans="2:26" ht="15.5" x14ac:dyDescent="0.35">
      <c r="C54" t="s">
        <v>85</v>
      </c>
      <c r="D54" s="5">
        <v>-27760711</v>
      </c>
      <c r="E54" s="5">
        <v>-18670233</v>
      </c>
      <c r="F54" s="5">
        <v>-18090433</v>
      </c>
      <c r="G54" s="5">
        <v>-21643078</v>
      </c>
      <c r="I54" s="5">
        <v>-69267306</v>
      </c>
      <c r="J54" s="5">
        <v>-52581310</v>
      </c>
      <c r="K54" s="5">
        <v>-44279216</v>
      </c>
      <c r="L54" s="5">
        <v>-40836743</v>
      </c>
      <c r="M54" s="5">
        <v>-44574669</v>
      </c>
      <c r="N54" s="5">
        <v>-50004311</v>
      </c>
      <c r="O54" s="5">
        <v>-56264161</v>
      </c>
      <c r="P54" s="5">
        <v>-49615680</v>
      </c>
      <c r="Q54" s="5">
        <v>-60203379</v>
      </c>
      <c r="R54" s="5">
        <v>-54572290</v>
      </c>
      <c r="S54" s="5">
        <v>-47706872</v>
      </c>
      <c r="T54" s="5">
        <v>-44003491</v>
      </c>
      <c r="U54" s="5">
        <v>-31807670</v>
      </c>
      <c r="V54" s="5">
        <v>-29416064</v>
      </c>
      <c r="W54" s="5">
        <v>-2673817704</v>
      </c>
      <c r="X54" s="5">
        <v>-829789712</v>
      </c>
      <c r="Y54" s="5">
        <v>-796045848</v>
      </c>
      <c r="Z54" s="5">
        <v>-801460577</v>
      </c>
    </row>
    <row r="55" spans="2:26" ht="15.5" x14ac:dyDescent="0.35">
      <c r="C55" t="s">
        <v>387</v>
      </c>
      <c r="D55" s="5">
        <v>-27760711</v>
      </c>
      <c r="E55" s="5">
        <v>-18670233</v>
      </c>
      <c r="F55" s="5">
        <v>-18090433</v>
      </c>
      <c r="G55" s="5">
        <v>-21643078</v>
      </c>
      <c r="I55" s="5">
        <v>-69267306</v>
      </c>
      <c r="J55" s="5">
        <v>-52581310</v>
      </c>
      <c r="K55" s="5">
        <v>-44279216</v>
      </c>
      <c r="L55" s="5">
        <v>-40836743</v>
      </c>
      <c r="M55" s="5">
        <v>-44574669</v>
      </c>
      <c r="N55" s="5">
        <v>-50004311</v>
      </c>
      <c r="O55" s="5">
        <v>-56264161</v>
      </c>
      <c r="P55" s="5">
        <v>-49615680</v>
      </c>
      <c r="Q55" s="5">
        <v>-60203379</v>
      </c>
      <c r="R55" s="5">
        <v>-54572290</v>
      </c>
      <c r="S55" s="5">
        <v>-47706872</v>
      </c>
      <c r="T55" s="5">
        <v>-44003491</v>
      </c>
      <c r="U55" s="5">
        <v>-31807670</v>
      </c>
      <c r="V55" s="5">
        <v>-29416064</v>
      </c>
      <c r="W55" s="5">
        <v>-2673817704</v>
      </c>
    </row>
    <row r="56" spans="2:26" ht="15.5" x14ac:dyDescent="0.35">
      <c r="C56" t="s">
        <v>94</v>
      </c>
      <c r="D56" s="5">
        <v>55331192</v>
      </c>
      <c r="E56" s="5">
        <v>39927304</v>
      </c>
      <c r="F56" s="5">
        <v>17100677</v>
      </c>
      <c r="G56" s="5">
        <v>25359863</v>
      </c>
      <c r="I56" s="5">
        <v>100914959</v>
      </c>
      <c r="J56" s="5">
        <v>61199894</v>
      </c>
      <c r="K56" s="5">
        <v>57540154</v>
      </c>
      <c r="L56" s="5">
        <v>9565684</v>
      </c>
      <c r="M56" s="5">
        <v>48814151</v>
      </c>
      <c r="N56" s="5">
        <v>109847731</v>
      </c>
      <c r="O56" s="5">
        <v>66936963</v>
      </c>
      <c r="P56" s="5">
        <v>67255298</v>
      </c>
      <c r="Q56" s="5">
        <v>65575965</v>
      </c>
      <c r="R56" s="5">
        <v>84205477</v>
      </c>
      <c r="S56" s="5">
        <v>101259403</v>
      </c>
      <c r="T56" s="5">
        <v>85422178</v>
      </c>
      <c r="U56" s="5">
        <v>-28547745</v>
      </c>
      <c r="V56" s="5">
        <v>37607194</v>
      </c>
      <c r="W56" s="5">
        <v>-869910018</v>
      </c>
      <c r="X56" s="5">
        <v>41956586</v>
      </c>
      <c r="Y56" s="5">
        <v>-250387688</v>
      </c>
      <c r="Z56" s="5">
        <v>161323993</v>
      </c>
    </row>
    <row r="57" spans="2:26" ht="15.5" x14ac:dyDescent="0.35">
      <c r="C57" t="s">
        <v>95</v>
      </c>
      <c r="D57" s="5">
        <v>-194629484</v>
      </c>
      <c r="E57" s="5">
        <v>289625234</v>
      </c>
      <c r="F57" s="5">
        <v>-2361596</v>
      </c>
      <c r="G57" s="5">
        <v>-12527292</v>
      </c>
      <c r="I57" s="5">
        <v>-35550969</v>
      </c>
      <c r="J57" s="5">
        <v>-37533532</v>
      </c>
      <c r="K57" s="5">
        <v>-44762153</v>
      </c>
      <c r="L57" s="5">
        <v>-21630211</v>
      </c>
      <c r="M57" s="5">
        <v>-31013220</v>
      </c>
      <c r="N57" s="5">
        <v>-106149014</v>
      </c>
      <c r="O57" s="5">
        <v>-54865713</v>
      </c>
      <c r="P57" s="5">
        <v>-38098754</v>
      </c>
      <c r="Q57" s="5">
        <v>-37596801</v>
      </c>
      <c r="R57" s="5">
        <v>-43700581</v>
      </c>
      <c r="S57" s="5">
        <v>-43490398</v>
      </c>
      <c r="T57" s="5">
        <v>-39853565</v>
      </c>
      <c r="U57" s="5">
        <v>-10349751</v>
      </c>
      <c r="V57" s="5">
        <v>58056849</v>
      </c>
      <c r="W57" s="5">
        <v>-617321595</v>
      </c>
      <c r="X57" s="5">
        <v>87655751</v>
      </c>
      <c r="Y57" s="5">
        <v>182829853</v>
      </c>
      <c r="Z57" s="5">
        <v>7052517</v>
      </c>
    </row>
    <row r="58" spans="2:26" ht="15.5" x14ac:dyDescent="0.35">
      <c r="C58" t="s">
        <v>433</v>
      </c>
      <c r="D58" s="5">
        <v>-59579221</v>
      </c>
      <c r="F58" s="5">
        <v>-4233612</v>
      </c>
      <c r="G58" s="5">
        <v>3751857</v>
      </c>
      <c r="I58" s="5">
        <v>-4233612</v>
      </c>
      <c r="J58" s="5">
        <v>101226</v>
      </c>
      <c r="K58" s="5">
        <v>-7516122</v>
      </c>
      <c r="L58" s="5">
        <v>-875677</v>
      </c>
      <c r="M58" s="5">
        <v>-2337127</v>
      </c>
      <c r="N58" s="5">
        <v>390067</v>
      </c>
      <c r="O58" s="5">
        <v>315142</v>
      </c>
      <c r="P58" s="5">
        <v>-794172</v>
      </c>
      <c r="Q58" s="5">
        <v>-1952059</v>
      </c>
      <c r="R58" s="5">
        <v>-203977</v>
      </c>
      <c r="S58" s="5">
        <v>1752</v>
      </c>
      <c r="T58" s="5">
        <v>-39660</v>
      </c>
      <c r="U58" s="5">
        <v>408850</v>
      </c>
      <c r="V58" s="5">
        <v>179371</v>
      </c>
      <c r="W58" s="5">
        <v>60650000</v>
      </c>
    </row>
    <row r="59" spans="2:26" ht="15.5" x14ac:dyDescent="0.35">
      <c r="C59" t="s">
        <v>458</v>
      </c>
      <c r="F59" s="5">
        <v>64002</v>
      </c>
      <c r="I59" s="5">
        <v>64002</v>
      </c>
      <c r="J59" s="5">
        <v>40847</v>
      </c>
      <c r="K59" s="5">
        <v>39755</v>
      </c>
    </row>
    <row r="60" spans="2:26" ht="15.5" x14ac:dyDescent="0.35">
      <c r="C60" t="s">
        <v>431</v>
      </c>
      <c r="D60" s="5">
        <v>502242</v>
      </c>
      <c r="F60" s="5">
        <v>-32252</v>
      </c>
      <c r="G60" s="5">
        <v>11474</v>
      </c>
      <c r="L60" s="5">
        <v>155317</v>
      </c>
      <c r="M60" s="5">
        <v>13903</v>
      </c>
      <c r="N60" s="5">
        <v>56067</v>
      </c>
      <c r="O60" s="5">
        <v>341040</v>
      </c>
      <c r="P60" s="5">
        <v>592381</v>
      </c>
      <c r="Q60" s="5">
        <v>294888</v>
      </c>
      <c r="R60" s="5">
        <v>386063</v>
      </c>
      <c r="S60" s="5">
        <v>416447</v>
      </c>
      <c r="T60" s="5">
        <v>384979</v>
      </c>
      <c r="U60" s="5">
        <v>-1553769</v>
      </c>
      <c r="V60" s="5">
        <v>55575</v>
      </c>
      <c r="W60" s="5">
        <v>3494264</v>
      </c>
    </row>
    <row r="61" spans="2:26" ht="15.5" x14ac:dyDescent="0.35">
      <c r="C61" t="s">
        <v>735</v>
      </c>
      <c r="T61" s="5">
        <v>-20138</v>
      </c>
    </row>
    <row r="62" spans="2:26" ht="15.5" x14ac:dyDescent="0.35">
      <c r="C62" t="s">
        <v>27</v>
      </c>
      <c r="D62" s="5">
        <v>-1525300</v>
      </c>
      <c r="E62" s="5">
        <v>-3490765</v>
      </c>
      <c r="F62" s="5">
        <v>-3164845</v>
      </c>
      <c r="G62" s="5">
        <v>-4583563</v>
      </c>
      <c r="I62" s="5">
        <v>-16599980</v>
      </c>
      <c r="J62" s="5">
        <v>-14012936</v>
      </c>
      <c r="K62" s="5">
        <v>-17035692</v>
      </c>
      <c r="L62" s="5">
        <v>-28462675</v>
      </c>
      <c r="M62" s="5">
        <v>-35982650</v>
      </c>
      <c r="N62" s="5">
        <v>-37441352</v>
      </c>
      <c r="O62" s="5">
        <v>-39167482</v>
      </c>
      <c r="P62" s="5">
        <v>-34896313</v>
      </c>
      <c r="Q62" s="5">
        <v>-29575651</v>
      </c>
      <c r="R62" s="5">
        <v>-29444166</v>
      </c>
      <c r="S62" s="5">
        <v>-28315894</v>
      </c>
      <c r="T62" s="5">
        <v>-28172088</v>
      </c>
      <c r="U62" s="5">
        <v>225302</v>
      </c>
      <c r="V62" s="5">
        <v>-10816358</v>
      </c>
      <c r="W62" s="5">
        <v>-418755859</v>
      </c>
    </row>
    <row r="63" spans="2:26" ht="15.5" x14ac:dyDescent="0.35">
      <c r="C63" t="s">
        <v>432</v>
      </c>
      <c r="U63" s="5">
        <v>-15494649</v>
      </c>
    </row>
    <row r="64" spans="2:26" ht="15.5" x14ac:dyDescent="0.35">
      <c r="C64" t="s">
        <v>116</v>
      </c>
      <c r="D64" s="5">
        <v>-11634</v>
      </c>
      <c r="E64" s="5">
        <v>11634</v>
      </c>
    </row>
    <row r="65" spans="3:26" ht="15.5" x14ac:dyDescent="0.35">
      <c r="C65" t="s">
        <v>81</v>
      </c>
      <c r="D65" s="5">
        <v>2366497</v>
      </c>
      <c r="E65" s="5">
        <v>6308926</v>
      </c>
      <c r="F65" s="5">
        <v>3108140</v>
      </c>
      <c r="G65" s="5">
        <v>3752519</v>
      </c>
      <c r="I65" s="5">
        <v>16591384</v>
      </c>
      <c r="J65" s="5">
        <v>8473830</v>
      </c>
      <c r="K65" s="5">
        <v>10675110</v>
      </c>
      <c r="L65" s="5">
        <v>5658364</v>
      </c>
      <c r="M65" s="5">
        <v>11327050</v>
      </c>
      <c r="N65" s="5">
        <v>8753518</v>
      </c>
      <c r="O65" s="5">
        <v>3853116</v>
      </c>
      <c r="P65" s="5">
        <v>4141838</v>
      </c>
      <c r="Q65" s="5">
        <v>1257475</v>
      </c>
      <c r="R65" s="5">
        <v>3035548</v>
      </c>
      <c r="S65" s="5">
        <v>7160708</v>
      </c>
      <c r="T65" s="5">
        <v>2882865</v>
      </c>
      <c r="U65" s="5">
        <v>-2129601</v>
      </c>
      <c r="V65" s="5">
        <v>1078488</v>
      </c>
    </row>
    <row r="66" spans="3:26" ht="15.5" x14ac:dyDescent="0.35">
      <c r="C66" t="s">
        <v>96</v>
      </c>
      <c r="D66" s="5">
        <v>-194629484</v>
      </c>
      <c r="E66" s="5">
        <v>289625234</v>
      </c>
      <c r="F66" s="5">
        <v>-2361596</v>
      </c>
      <c r="G66" s="5">
        <v>-12527292</v>
      </c>
      <c r="I66" s="5">
        <v>-35550969</v>
      </c>
      <c r="J66" s="5">
        <v>-37533532</v>
      </c>
      <c r="K66" s="5">
        <v>-44762153</v>
      </c>
      <c r="L66" s="5">
        <v>-21630211</v>
      </c>
      <c r="M66" s="5">
        <v>-31013220</v>
      </c>
      <c r="N66" s="5">
        <v>-106149014</v>
      </c>
      <c r="O66" s="5">
        <v>-54865713</v>
      </c>
      <c r="P66" s="5">
        <v>-38098754</v>
      </c>
      <c r="Q66" s="5">
        <v>-37596801</v>
      </c>
      <c r="R66" s="5">
        <v>-43700581</v>
      </c>
      <c r="S66" s="5">
        <v>-43490398</v>
      </c>
      <c r="T66" s="5">
        <v>-39853565</v>
      </c>
      <c r="U66" s="5">
        <v>-10349751</v>
      </c>
      <c r="V66" s="5">
        <v>58056849</v>
      </c>
      <c r="W66" s="5">
        <v>-617321595</v>
      </c>
      <c r="X66" s="5">
        <v>87655751</v>
      </c>
      <c r="Y66" s="5">
        <v>182829853</v>
      </c>
      <c r="Z66" s="5">
        <v>7052517</v>
      </c>
    </row>
    <row r="67" spans="3:26" ht="15.5" x14ac:dyDescent="0.35">
      <c r="C67" t="s">
        <v>29</v>
      </c>
      <c r="D67" s="5">
        <v>-139298292</v>
      </c>
      <c r="E67" s="5">
        <v>329552538</v>
      </c>
      <c r="F67" s="5">
        <v>14739081</v>
      </c>
      <c r="G67" s="5">
        <v>12832571</v>
      </c>
      <c r="I67" s="5">
        <v>65363990</v>
      </c>
      <c r="J67" s="5">
        <v>23666362</v>
      </c>
      <c r="K67" s="5">
        <v>12778001</v>
      </c>
      <c r="L67" s="5">
        <v>-12064527</v>
      </c>
      <c r="M67" s="5">
        <v>17800931</v>
      </c>
      <c r="N67" s="5">
        <v>3698717</v>
      </c>
      <c r="O67" s="5">
        <v>12071250</v>
      </c>
      <c r="P67" s="5">
        <v>29156544</v>
      </c>
      <c r="Q67" s="5">
        <v>27979164</v>
      </c>
      <c r="R67" s="5">
        <v>40504896</v>
      </c>
      <c r="S67" s="5">
        <v>57769005</v>
      </c>
      <c r="T67" s="5">
        <v>45568613</v>
      </c>
      <c r="U67" s="5">
        <v>-38897496</v>
      </c>
      <c r="V67" s="5">
        <v>95664043</v>
      </c>
      <c r="W67" s="5">
        <v>-1487231613</v>
      </c>
      <c r="X67" s="5">
        <v>129612337</v>
      </c>
      <c r="Y67" s="5">
        <v>-67557835</v>
      </c>
      <c r="Z67" s="5">
        <v>168376510</v>
      </c>
    </row>
    <row r="68" spans="3:26" ht="15.5" x14ac:dyDescent="0.35">
      <c r="C68" t="s">
        <v>28</v>
      </c>
      <c r="D68" s="5">
        <v>-53613279</v>
      </c>
      <c r="E68" s="5">
        <v>57298623</v>
      </c>
      <c r="F68" s="5">
        <v>1058966</v>
      </c>
      <c r="G68" s="5">
        <v>2968921</v>
      </c>
      <c r="I68" s="5">
        <v>12399501</v>
      </c>
      <c r="J68" s="5">
        <v>5989358</v>
      </c>
      <c r="K68" s="5">
        <v>12196125</v>
      </c>
      <c r="L68" s="5">
        <v>3973736</v>
      </c>
      <c r="M68" s="5">
        <v>9504947</v>
      </c>
      <c r="N68" s="5">
        <v>1752003</v>
      </c>
      <c r="O68" s="5">
        <v>-7888370</v>
      </c>
      <c r="P68" s="5">
        <v>-10009183</v>
      </c>
      <c r="Q68" s="5">
        <v>-12081152</v>
      </c>
      <c r="R68" s="5">
        <v>-18283932</v>
      </c>
      <c r="S68" s="5">
        <v>-26497101</v>
      </c>
      <c r="T68" s="5">
        <v>-19690853</v>
      </c>
      <c r="U68" s="5">
        <v>12573135</v>
      </c>
      <c r="V68" s="5">
        <v>-7794228</v>
      </c>
      <c r="X68" s="5">
        <v>-41445418</v>
      </c>
      <c r="Y68" s="5">
        <v>4004611</v>
      </c>
      <c r="Z68" s="5">
        <v>-32247197</v>
      </c>
    </row>
    <row r="69" spans="3:26" ht="15.5" x14ac:dyDescent="0.35">
      <c r="C69" t="s">
        <v>97</v>
      </c>
      <c r="D69" s="5">
        <v>-37463279</v>
      </c>
      <c r="E69" s="5">
        <v>58518357</v>
      </c>
      <c r="F69" s="5">
        <v>7285411</v>
      </c>
      <c r="G69" s="5">
        <v>4299280</v>
      </c>
      <c r="I69" s="5">
        <v>23997335</v>
      </c>
      <c r="J69" s="5">
        <v>15205045</v>
      </c>
      <c r="K69" s="5">
        <v>9517737</v>
      </c>
      <c r="L69" s="5">
        <v>4545637</v>
      </c>
      <c r="M69" s="5">
        <v>18906455</v>
      </c>
      <c r="N69" s="5">
        <v>12589615</v>
      </c>
      <c r="O69" s="5">
        <v>-8880577</v>
      </c>
      <c r="P69" s="5">
        <v>-15058042</v>
      </c>
      <c r="Q69" s="5">
        <v>-10830551</v>
      </c>
      <c r="R69" s="5">
        <v>-15297852</v>
      </c>
      <c r="S69" s="5">
        <v>-25084425</v>
      </c>
      <c r="T69" s="5">
        <v>-15535545</v>
      </c>
      <c r="U69" s="5">
        <v>-67314</v>
      </c>
      <c r="V69" s="5">
        <v>-16442601</v>
      </c>
      <c r="X69" s="5">
        <v>-35343146</v>
      </c>
      <c r="Z69" s="5">
        <v>-29713660</v>
      </c>
    </row>
    <row r="70" spans="3:26" ht="15.5" x14ac:dyDescent="0.35">
      <c r="C70" t="s">
        <v>98</v>
      </c>
      <c r="D70" s="5">
        <v>-16150000</v>
      </c>
      <c r="E70" s="5">
        <v>-1219734</v>
      </c>
      <c r="F70" s="5">
        <v>-6226445</v>
      </c>
      <c r="G70" s="5">
        <v>-1330359</v>
      </c>
      <c r="I70" s="5">
        <v>-11597834</v>
      </c>
      <c r="J70" s="5">
        <v>-9215687</v>
      </c>
      <c r="K70" s="5">
        <v>2678388</v>
      </c>
      <c r="L70" s="5">
        <v>-571901</v>
      </c>
      <c r="M70" s="5">
        <v>-9401508</v>
      </c>
      <c r="N70" s="5">
        <v>-10837612</v>
      </c>
      <c r="O70" s="5">
        <v>992207</v>
      </c>
      <c r="P70" s="5">
        <v>5048859</v>
      </c>
      <c r="Q70" s="5">
        <v>-1250601</v>
      </c>
      <c r="R70" s="5">
        <v>-2986080</v>
      </c>
      <c r="S70" s="5">
        <v>-1412676</v>
      </c>
      <c r="T70" s="5">
        <v>-4155308</v>
      </c>
      <c r="U70" s="5">
        <v>12640449</v>
      </c>
      <c r="V70" s="5">
        <v>8648373</v>
      </c>
      <c r="X70" s="5">
        <v>-6102272</v>
      </c>
      <c r="Y70" s="5">
        <v>4004611</v>
      </c>
      <c r="Z70" s="5">
        <v>-2533537</v>
      </c>
    </row>
    <row r="71" spans="3:26" ht="15.5" x14ac:dyDescent="0.35">
      <c r="C71" t="s">
        <v>99</v>
      </c>
      <c r="D71" s="5">
        <v>-53613279</v>
      </c>
      <c r="E71" s="5">
        <v>57298623</v>
      </c>
      <c r="F71" s="5">
        <v>1058966</v>
      </c>
      <c r="G71" s="5">
        <v>2968921</v>
      </c>
      <c r="I71" s="5">
        <v>12399501</v>
      </c>
      <c r="J71" s="5">
        <v>5989358</v>
      </c>
      <c r="K71" s="5">
        <v>12196125</v>
      </c>
      <c r="L71" s="5">
        <v>3973736</v>
      </c>
      <c r="M71" s="5">
        <v>9504947</v>
      </c>
      <c r="N71" s="5">
        <v>1752003</v>
      </c>
      <c r="O71" s="5">
        <v>-7888370</v>
      </c>
      <c r="P71" s="5">
        <v>-10009183</v>
      </c>
      <c r="Q71" s="5">
        <v>-12081152</v>
      </c>
      <c r="R71" s="5">
        <v>-18283932</v>
      </c>
      <c r="S71" s="5">
        <v>-26497101</v>
      </c>
      <c r="T71" s="5">
        <v>-19690853</v>
      </c>
      <c r="U71" s="5">
        <v>12573135</v>
      </c>
      <c r="V71" s="5">
        <v>-7794228</v>
      </c>
      <c r="X71" s="5">
        <v>-41445418</v>
      </c>
      <c r="Y71" s="5">
        <v>4004611</v>
      </c>
      <c r="Z71" s="5">
        <v>-32247197</v>
      </c>
    </row>
    <row r="72" spans="3:26" ht="15.5" x14ac:dyDescent="0.35">
      <c r="C72" t="s">
        <v>100</v>
      </c>
      <c r="D72" s="5">
        <v>-85685013</v>
      </c>
      <c r="E72" s="5">
        <v>272253915</v>
      </c>
      <c r="F72" s="5">
        <v>13680115</v>
      </c>
      <c r="G72" s="5">
        <v>9863650</v>
      </c>
      <c r="I72" s="5">
        <v>52964489</v>
      </c>
      <c r="J72" s="5">
        <v>17677004</v>
      </c>
      <c r="K72" s="5">
        <v>581876</v>
      </c>
      <c r="L72" s="5">
        <v>-16038263</v>
      </c>
      <c r="M72" s="5">
        <v>8295984</v>
      </c>
      <c r="N72" s="5">
        <v>1946714</v>
      </c>
      <c r="O72" s="5">
        <v>4182880</v>
      </c>
      <c r="P72" s="5">
        <v>19147361</v>
      </c>
      <c r="Q72" s="5">
        <v>15898012</v>
      </c>
      <c r="R72" s="5">
        <v>22220964</v>
      </c>
      <c r="S72" s="5">
        <v>31271904</v>
      </c>
      <c r="T72" s="5">
        <v>25877760</v>
      </c>
      <c r="U72" s="5">
        <v>-26324361</v>
      </c>
      <c r="V72" s="5">
        <v>87869815</v>
      </c>
      <c r="W72" s="5">
        <v>-1487231613</v>
      </c>
      <c r="X72" s="5">
        <v>88166918</v>
      </c>
      <c r="Y72" s="5">
        <v>-63553224</v>
      </c>
      <c r="Z72" s="5">
        <v>136129312</v>
      </c>
    </row>
    <row r="73" spans="3:26" ht="15.5" x14ac:dyDescent="0.35">
      <c r="C73" t="s">
        <v>101</v>
      </c>
      <c r="D73" s="5">
        <v>450371</v>
      </c>
      <c r="E73" s="5">
        <v>-505146</v>
      </c>
      <c r="F73" s="5">
        <v>-750016</v>
      </c>
      <c r="G73" s="5">
        <v>22720</v>
      </c>
      <c r="I73" s="5">
        <v>-920246</v>
      </c>
      <c r="J73" s="5">
        <v>1848383</v>
      </c>
      <c r="K73" s="5">
        <v>1423909</v>
      </c>
      <c r="L73" s="5">
        <v>-1746710</v>
      </c>
      <c r="M73" s="5">
        <v>16589103</v>
      </c>
      <c r="N73" s="5">
        <v>18136870</v>
      </c>
      <c r="O73" s="5">
        <v>-20127857</v>
      </c>
      <c r="P73" s="5">
        <v>743018</v>
      </c>
      <c r="Q73" s="5">
        <v>-6089088</v>
      </c>
      <c r="R73" s="5">
        <v>42878</v>
      </c>
      <c r="S73" s="5">
        <v>763618</v>
      </c>
      <c r="T73" s="5">
        <v>10864</v>
      </c>
      <c r="U73" s="5">
        <v>1508</v>
      </c>
      <c r="V73" s="5">
        <v>42896</v>
      </c>
    </row>
    <row r="74" spans="3:26" ht="15.5" x14ac:dyDescent="0.35">
      <c r="C74" t="s">
        <v>103</v>
      </c>
      <c r="D74" s="5">
        <v>-85234642</v>
      </c>
      <c r="E74" s="5">
        <v>271748769</v>
      </c>
      <c r="F74" s="5">
        <v>12930099</v>
      </c>
      <c r="G74" s="5">
        <v>9886370</v>
      </c>
      <c r="I74" s="5">
        <v>52044243</v>
      </c>
      <c r="J74" s="5">
        <v>19525387</v>
      </c>
      <c r="K74" s="5">
        <v>2005785</v>
      </c>
      <c r="L74" s="5">
        <v>-17784973</v>
      </c>
      <c r="M74" s="5">
        <v>24885087</v>
      </c>
      <c r="N74" s="5">
        <v>20083584</v>
      </c>
      <c r="O74" s="5">
        <v>-15944977</v>
      </c>
      <c r="P74" s="5">
        <v>19890379</v>
      </c>
      <c r="Q74" s="5">
        <v>9808924</v>
      </c>
      <c r="R74" s="5">
        <v>22263842</v>
      </c>
      <c r="S74" s="5">
        <v>32035522</v>
      </c>
      <c r="T74" s="5">
        <v>25888624</v>
      </c>
      <c r="U74" s="5">
        <v>-26322853</v>
      </c>
      <c r="V74" s="5">
        <v>87912711</v>
      </c>
      <c r="W74" s="5">
        <v>-1487231613</v>
      </c>
    </row>
    <row r="75" spans="3:26" ht="15.5" x14ac:dyDescent="0.35">
      <c r="C75" t="s">
        <v>104</v>
      </c>
      <c r="D75" s="5">
        <v>-85685013</v>
      </c>
      <c r="E75" s="5">
        <v>272253915</v>
      </c>
      <c r="F75" s="5">
        <v>13680115</v>
      </c>
      <c r="G75" s="5">
        <v>9863650</v>
      </c>
      <c r="I75" s="5">
        <v>52964489</v>
      </c>
      <c r="J75" s="5">
        <v>17677004</v>
      </c>
      <c r="K75" s="5">
        <v>581876</v>
      </c>
      <c r="L75" s="5">
        <v>-16038263</v>
      </c>
      <c r="M75" s="5">
        <v>8295984</v>
      </c>
      <c r="N75" s="5">
        <v>1946714</v>
      </c>
      <c r="O75" s="5">
        <v>4182880</v>
      </c>
      <c r="P75" s="5">
        <v>19147361</v>
      </c>
      <c r="Q75" s="5">
        <v>15898012</v>
      </c>
      <c r="R75" s="5">
        <v>22220964</v>
      </c>
      <c r="S75" s="5">
        <v>31271904</v>
      </c>
      <c r="T75" s="5">
        <v>25877760</v>
      </c>
      <c r="U75" s="5">
        <v>-26324361</v>
      </c>
      <c r="V75" s="5">
        <v>87869815</v>
      </c>
      <c r="W75" s="5">
        <v>-1487231613</v>
      </c>
      <c r="X75" s="5">
        <v>88166918</v>
      </c>
      <c r="Y75" s="5">
        <v>-63553224</v>
      </c>
      <c r="Z75" s="5">
        <v>136129312</v>
      </c>
    </row>
    <row r="76" spans="3:26" ht="15.5" x14ac:dyDescent="0.35">
      <c r="C76" t="s">
        <v>8</v>
      </c>
      <c r="D76" s="5">
        <v>-87601139</v>
      </c>
      <c r="E76" s="5">
        <v>265439843</v>
      </c>
      <c r="F76" s="5">
        <v>9821959</v>
      </c>
      <c r="G76" s="5">
        <v>6133851</v>
      </c>
      <c r="I76" s="5">
        <v>35452859</v>
      </c>
      <c r="J76" s="5">
        <v>11051557</v>
      </c>
      <c r="K76" s="5">
        <v>-8669325</v>
      </c>
      <c r="L76" s="5">
        <v>-23443337</v>
      </c>
      <c r="M76" s="5">
        <v>13558037</v>
      </c>
      <c r="N76" s="5">
        <v>11330066</v>
      </c>
      <c r="O76" s="5">
        <v>-19798093</v>
      </c>
      <c r="P76" s="5">
        <v>15748541</v>
      </c>
      <c r="Q76" s="5">
        <v>8551449</v>
      </c>
      <c r="R76" s="5">
        <v>19228294</v>
      </c>
      <c r="S76" s="5">
        <v>24874814</v>
      </c>
      <c r="T76" s="5">
        <v>23005759</v>
      </c>
      <c r="U76" s="5">
        <v>-24193252</v>
      </c>
      <c r="V76" s="5">
        <v>86834223</v>
      </c>
      <c r="W76" s="5">
        <v>-1487231613</v>
      </c>
    </row>
    <row r="77" spans="3:26" ht="15.5" x14ac:dyDescent="0.35">
      <c r="C77" t="s">
        <v>106</v>
      </c>
      <c r="D77" s="5">
        <v>-85685013</v>
      </c>
      <c r="E77" s="5">
        <v>272253915</v>
      </c>
      <c r="F77" s="5">
        <v>13680115</v>
      </c>
      <c r="G77" s="5">
        <v>9863650</v>
      </c>
      <c r="I77" s="5">
        <v>52964489</v>
      </c>
      <c r="J77" s="5">
        <v>17677004</v>
      </c>
      <c r="K77" s="5">
        <v>581876</v>
      </c>
      <c r="L77" s="5">
        <v>-16038263</v>
      </c>
      <c r="M77" s="5">
        <v>8295984</v>
      </c>
      <c r="N77" s="5">
        <v>1946714</v>
      </c>
      <c r="O77" s="5">
        <v>4182880</v>
      </c>
      <c r="P77" s="5">
        <v>19147361</v>
      </c>
      <c r="Q77" s="5">
        <v>15898012</v>
      </c>
      <c r="R77" s="5">
        <v>22220964</v>
      </c>
      <c r="S77" s="5">
        <v>31271904</v>
      </c>
      <c r="T77" s="5">
        <v>25877760</v>
      </c>
      <c r="U77" s="5">
        <v>-26324361</v>
      </c>
      <c r="V77" s="5">
        <v>87869815</v>
      </c>
      <c r="W77" s="5">
        <v>-1487231613</v>
      </c>
      <c r="X77" s="5">
        <v>88166918</v>
      </c>
      <c r="Y77" s="5">
        <v>-63553224</v>
      </c>
      <c r="Z77" s="5">
        <v>136129312</v>
      </c>
    </row>
    <row r="78" spans="3:26" ht="15.5" x14ac:dyDescent="0.35">
      <c r="C78" t="s">
        <v>107</v>
      </c>
      <c r="D78" s="5">
        <v>-85234642</v>
      </c>
      <c r="E78" s="5">
        <v>271748769</v>
      </c>
      <c r="F78" s="5">
        <v>12930099</v>
      </c>
      <c r="G78" s="5">
        <v>9886370</v>
      </c>
      <c r="I78" s="5">
        <v>52044243</v>
      </c>
      <c r="J78" s="5">
        <v>19525387</v>
      </c>
      <c r="K78" s="5">
        <v>2005785</v>
      </c>
      <c r="L78" s="5">
        <v>-17784973</v>
      </c>
      <c r="M78" s="5">
        <v>24885087</v>
      </c>
      <c r="N78" s="5">
        <v>20083584</v>
      </c>
      <c r="O78" s="5">
        <v>-15944977</v>
      </c>
      <c r="P78" s="5">
        <v>19890379</v>
      </c>
      <c r="Q78" s="5">
        <v>9808924</v>
      </c>
      <c r="R78" s="5">
        <v>22263842</v>
      </c>
      <c r="S78" s="5">
        <v>32035522</v>
      </c>
      <c r="T78" s="5">
        <v>25888624</v>
      </c>
      <c r="U78" s="5">
        <v>-26322853</v>
      </c>
      <c r="V78" s="5">
        <v>87912711</v>
      </c>
      <c r="W78" s="5">
        <v>-1487231613</v>
      </c>
    </row>
    <row r="79" spans="3:26" ht="15.5" x14ac:dyDescent="0.35">
      <c r="C79" t="s">
        <v>108</v>
      </c>
      <c r="D79" s="5">
        <v>-85234642</v>
      </c>
      <c r="E79" s="5">
        <v>271748769</v>
      </c>
      <c r="F79" s="5">
        <v>12930099</v>
      </c>
      <c r="G79" s="5">
        <v>9886370</v>
      </c>
      <c r="I79" s="5">
        <v>52044243</v>
      </c>
      <c r="J79" s="5">
        <v>19525387</v>
      </c>
      <c r="K79" s="5">
        <v>2005785</v>
      </c>
      <c r="L79" s="5">
        <v>-17784973</v>
      </c>
      <c r="M79" s="5">
        <v>24885087</v>
      </c>
      <c r="N79" s="5">
        <v>20083584</v>
      </c>
      <c r="O79" s="5">
        <v>-15944977</v>
      </c>
      <c r="P79" s="5">
        <v>19890379</v>
      </c>
      <c r="Q79" s="5">
        <v>9808924</v>
      </c>
      <c r="R79" s="5">
        <v>22263842</v>
      </c>
      <c r="S79" s="5">
        <v>32035522</v>
      </c>
      <c r="T79" s="5">
        <v>25888624</v>
      </c>
      <c r="U79" s="5">
        <v>-26322853</v>
      </c>
      <c r="V79" s="5">
        <v>87912711</v>
      </c>
      <c r="W79" s="5">
        <v>-1487231613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437</v>
      </c>
    </row>
    <row r="83" spans="2:26" ht="15.5" x14ac:dyDescent="0.35">
      <c r="C83" t="s">
        <v>20</v>
      </c>
      <c r="D83" s="5">
        <v>17064762</v>
      </c>
      <c r="E83" s="5">
        <v>414974608</v>
      </c>
      <c r="F83" s="5">
        <v>26443474</v>
      </c>
      <c r="G83" s="5">
        <v>58710172</v>
      </c>
      <c r="I83" s="5">
        <v>26443474</v>
      </c>
      <c r="J83" s="5">
        <v>28322093</v>
      </c>
      <c r="K83" s="5">
        <v>7710365</v>
      </c>
      <c r="L83" s="5">
        <v>6252890</v>
      </c>
      <c r="M83" s="5">
        <v>6543873</v>
      </c>
      <c r="N83" s="5">
        <v>7506461</v>
      </c>
      <c r="O83" s="5">
        <v>6537225</v>
      </c>
      <c r="P83" s="5">
        <v>14739508</v>
      </c>
      <c r="Q83" s="5">
        <v>31624431</v>
      </c>
      <c r="R83" s="5">
        <v>13095312</v>
      </c>
      <c r="S83" s="5">
        <v>6202154</v>
      </c>
      <c r="T83" s="5">
        <v>11327844</v>
      </c>
      <c r="U83" s="5">
        <v>26791401</v>
      </c>
      <c r="V83" s="5">
        <v>8622284</v>
      </c>
      <c r="W83" s="5">
        <v>561891</v>
      </c>
      <c r="X83" s="5">
        <v>36168</v>
      </c>
      <c r="Y83" s="5">
        <v>378602000</v>
      </c>
      <c r="Z83" s="5">
        <v>411763464</v>
      </c>
    </row>
    <row r="84" spans="2:26" ht="15.5" x14ac:dyDescent="0.35">
      <c r="C84" t="s">
        <v>81</v>
      </c>
      <c r="D84" s="5">
        <v>76044012</v>
      </c>
      <c r="E84" s="5">
        <v>2247056</v>
      </c>
      <c r="F84" s="5">
        <v>2191489</v>
      </c>
      <c r="G84" s="5">
        <v>2254751</v>
      </c>
      <c r="I84" s="5">
        <v>2191489</v>
      </c>
      <c r="J84" s="5">
        <v>2262998</v>
      </c>
      <c r="K84" s="5">
        <v>2202854</v>
      </c>
      <c r="L84" s="5">
        <v>990631</v>
      </c>
      <c r="M84" s="5">
        <v>1492241</v>
      </c>
      <c r="N84" s="5">
        <v>-13820435</v>
      </c>
      <c r="O84" s="5">
        <v>-27033104</v>
      </c>
      <c r="P84" s="5">
        <v>-3240503</v>
      </c>
      <c r="Q84" s="5">
        <v>-574842</v>
      </c>
      <c r="R84" s="5">
        <v>120108</v>
      </c>
      <c r="S84" s="5">
        <v>110478</v>
      </c>
      <c r="T84" s="5">
        <v>54554</v>
      </c>
      <c r="U84" s="5">
        <v>40235</v>
      </c>
      <c r="V84" s="5">
        <v>42411</v>
      </c>
    </row>
    <row r="85" spans="2:26" ht="15.5" x14ac:dyDescent="0.35">
      <c r="C85" t="s">
        <v>736</v>
      </c>
      <c r="D85" s="5">
        <v>17064762</v>
      </c>
      <c r="E85" s="5">
        <v>414974608</v>
      </c>
      <c r="F85" s="5">
        <v>26443474</v>
      </c>
      <c r="G85" s="5">
        <v>58710172</v>
      </c>
      <c r="I85" s="5">
        <v>26443474</v>
      </c>
      <c r="J85" s="5">
        <v>28322093</v>
      </c>
      <c r="K85" s="5">
        <v>7710365</v>
      </c>
      <c r="L85" s="5">
        <v>6252890</v>
      </c>
      <c r="M85" s="5">
        <v>6543873</v>
      </c>
      <c r="N85" s="5">
        <v>7506461</v>
      </c>
      <c r="O85" s="5">
        <v>6537225</v>
      </c>
      <c r="P85" s="5">
        <v>14739508</v>
      </c>
      <c r="Q85" s="5">
        <v>31624431</v>
      </c>
      <c r="R85" s="5">
        <v>13095312</v>
      </c>
      <c r="S85" s="5">
        <v>6202154</v>
      </c>
      <c r="T85" s="5">
        <v>11327844</v>
      </c>
      <c r="U85" s="5">
        <v>26791401</v>
      </c>
      <c r="V85" s="5">
        <v>8622284</v>
      </c>
      <c r="W85" s="5">
        <v>561891</v>
      </c>
      <c r="X85" s="5">
        <v>36168</v>
      </c>
      <c r="Y85" s="5">
        <v>378602000</v>
      </c>
      <c r="Z85" s="5">
        <v>411763464</v>
      </c>
    </row>
    <row r="86" spans="2:26" ht="15.5" x14ac:dyDescent="0.35">
      <c r="C86" t="s">
        <v>389</v>
      </c>
      <c r="L86" s="5">
        <v>1171053</v>
      </c>
      <c r="M86" s="5">
        <v>2173534</v>
      </c>
      <c r="N86" s="5">
        <v>6091006</v>
      </c>
      <c r="O86" s="5">
        <v>701388</v>
      </c>
      <c r="P86" s="5">
        <v>673296</v>
      </c>
    </row>
    <row r="87" spans="2:26" ht="15.5" x14ac:dyDescent="0.35">
      <c r="C87" t="s">
        <v>395</v>
      </c>
      <c r="D87" s="5">
        <v>1142737</v>
      </c>
      <c r="E87" s="5">
        <v>742005</v>
      </c>
      <c r="F87" s="5">
        <v>4899</v>
      </c>
      <c r="G87" s="5">
        <v>26125</v>
      </c>
      <c r="I87" s="5">
        <v>4899</v>
      </c>
      <c r="J87" s="5">
        <v>81894</v>
      </c>
      <c r="Q87" s="5">
        <v>1449766</v>
      </c>
      <c r="R87" s="5">
        <v>2394659</v>
      </c>
      <c r="V87" s="5">
        <v>3586738</v>
      </c>
      <c r="W87" s="5">
        <v>152797</v>
      </c>
      <c r="X87" s="5">
        <v>731285</v>
      </c>
      <c r="Y87" s="5">
        <v>7429636000</v>
      </c>
      <c r="Z87" s="5">
        <v>6629123337</v>
      </c>
    </row>
    <row r="88" spans="2:26" ht="15.5" x14ac:dyDescent="0.35">
      <c r="C88" t="s">
        <v>122</v>
      </c>
      <c r="W88" s="5">
        <v>100141</v>
      </c>
      <c r="X88" s="5">
        <v>278796</v>
      </c>
      <c r="Y88" s="5">
        <v>2725757000</v>
      </c>
    </row>
    <row r="89" spans="2:26" ht="15.5" x14ac:dyDescent="0.35">
      <c r="C89" t="s">
        <v>123</v>
      </c>
    </row>
    <row r="90" spans="2:26" ht="15.5" x14ac:dyDescent="0.35">
      <c r="C90" t="s">
        <v>396</v>
      </c>
      <c r="D90" s="5">
        <v>1142737</v>
      </c>
      <c r="E90" s="5">
        <v>742005</v>
      </c>
      <c r="F90" s="5">
        <v>4899</v>
      </c>
      <c r="G90" s="5">
        <v>26125</v>
      </c>
      <c r="I90" s="5">
        <v>4899</v>
      </c>
      <c r="J90" s="5">
        <v>81894</v>
      </c>
      <c r="Q90" s="5">
        <v>1449766</v>
      </c>
      <c r="R90" s="5">
        <v>2394659</v>
      </c>
      <c r="V90" s="5">
        <v>3586738</v>
      </c>
      <c r="W90" s="5">
        <v>152797</v>
      </c>
      <c r="X90" s="5">
        <v>731285</v>
      </c>
      <c r="Y90" s="5">
        <v>7429636000</v>
      </c>
      <c r="Z90" s="5">
        <v>6629123337</v>
      </c>
    </row>
    <row r="91" spans="2:26" ht="15.5" x14ac:dyDescent="0.35">
      <c r="C91" t="s">
        <v>397</v>
      </c>
      <c r="D91" s="5">
        <v>1120340</v>
      </c>
      <c r="E91" s="5">
        <v>167243</v>
      </c>
      <c r="F91" s="5">
        <v>172902</v>
      </c>
      <c r="G91" s="5">
        <v>176668</v>
      </c>
      <c r="I91" s="5">
        <v>172902</v>
      </c>
      <c r="J91" s="5">
        <v>180585</v>
      </c>
      <c r="K91" s="5">
        <v>779634</v>
      </c>
      <c r="L91" s="5">
        <v>207525</v>
      </c>
      <c r="M91" s="5">
        <v>31065965</v>
      </c>
      <c r="N91" s="5">
        <v>254615</v>
      </c>
      <c r="O91" s="5">
        <v>642612</v>
      </c>
      <c r="P91" s="5">
        <v>1295893</v>
      </c>
      <c r="Q91" s="5">
        <v>849100</v>
      </c>
      <c r="R91" s="5">
        <v>2142047</v>
      </c>
      <c r="S91" s="5">
        <v>1846119</v>
      </c>
      <c r="T91" s="5">
        <v>2299624</v>
      </c>
      <c r="U91" s="5">
        <v>1856868</v>
      </c>
      <c r="V91" s="5">
        <v>2388181</v>
      </c>
      <c r="Z91" s="5">
        <v>535010935</v>
      </c>
    </row>
    <row r="92" spans="2:26" ht="15.5" x14ac:dyDescent="0.35">
      <c r="C92" t="s">
        <v>440</v>
      </c>
      <c r="D92" s="5">
        <v>72899646</v>
      </c>
      <c r="E92" s="5">
        <v>55288350</v>
      </c>
      <c r="F92" s="5">
        <v>36669097</v>
      </c>
      <c r="G92" s="5">
        <v>38264848</v>
      </c>
      <c r="I92" s="5">
        <v>36669097</v>
      </c>
      <c r="J92" s="5">
        <v>46440521</v>
      </c>
      <c r="K92" s="5">
        <v>58408100</v>
      </c>
      <c r="L92" s="5">
        <v>46438045</v>
      </c>
      <c r="M92" s="5">
        <v>41700563</v>
      </c>
      <c r="N92" s="5">
        <v>83543037</v>
      </c>
      <c r="O92" s="5">
        <v>63827902</v>
      </c>
      <c r="P92" s="5">
        <v>64561448</v>
      </c>
      <c r="Q92" s="5">
        <v>60802751</v>
      </c>
      <c r="R92" s="5">
        <v>57695327</v>
      </c>
      <c r="S92" s="5">
        <v>42156351</v>
      </c>
      <c r="T92" s="5">
        <v>46138155</v>
      </c>
      <c r="U92" s="5">
        <v>40381856</v>
      </c>
      <c r="V92" s="5">
        <v>28569120</v>
      </c>
      <c r="W92" s="5">
        <v>198109</v>
      </c>
      <c r="X92" s="5">
        <v>304523</v>
      </c>
      <c r="Y92" s="5">
        <v>2559952000</v>
      </c>
      <c r="Z92" s="5">
        <v>1621200867</v>
      </c>
    </row>
    <row r="93" spans="2:26" ht="15.5" x14ac:dyDescent="0.35">
      <c r="C93" t="s">
        <v>441</v>
      </c>
      <c r="D93" s="5">
        <v>319483589</v>
      </c>
      <c r="E93" s="5">
        <v>504586640</v>
      </c>
      <c r="F93" s="5">
        <v>332006729</v>
      </c>
      <c r="G93" s="5">
        <v>136431491</v>
      </c>
      <c r="I93" s="5">
        <v>332006729</v>
      </c>
      <c r="J93" s="5">
        <v>130147529</v>
      </c>
      <c r="K93" s="5">
        <v>124300510</v>
      </c>
      <c r="L93" s="5">
        <v>102249663</v>
      </c>
      <c r="M93" s="5">
        <v>140301287</v>
      </c>
      <c r="N93" s="5">
        <v>149067922</v>
      </c>
      <c r="O93" s="5">
        <v>167212025</v>
      </c>
      <c r="P93" s="5">
        <v>121269487</v>
      </c>
      <c r="Q93" s="5">
        <v>129443461</v>
      </c>
      <c r="R93" s="5">
        <v>88723482</v>
      </c>
      <c r="S93" s="5">
        <v>68270054</v>
      </c>
      <c r="T93" s="5">
        <v>69213699</v>
      </c>
      <c r="U93" s="5">
        <v>89979053</v>
      </c>
      <c r="V93" s="5">
        <v>53094491</v>
      </c>
      <c r="W93" s="5">
        <v>1007055</v>
      </c>
      <c r="X93" s="5">
        <v>1180596</v>
      </c>
      <c r="Y93" s="5">
        <v>11953341000</v>
      </c>
      <c r="Z93" s="5">
        <v>11426012412</v>
      </c>
    </row>
    <row r="94" spans="2:26" ht="15.5" x14ac:dyDescent="0.35">
      <c r="C94" t="s">
        <v>442</v>
      </c>
    </row>
    <row r="95" spans="2:26" ht="15.5" x14ac:dyDescent="0.35">
      <c r="C95" t="s">
        <v>113</v>
      </c>
      <c r="T95" s="5">
        <v>717205</v>
      </c>
      <c r="U95" s="5">
        <v>7695449</v>
      </c>
      <c r="V95" s="5">
        <v>2480836</v>
      </c>
      <c r="W95" s="5">
        <v>12792</v>
      </c>
      <c r="Y95" s="5">
        <v>1422000</v>
      </c>
      <c r="Z95" s="5">
        <v>2533537</v>
      </c>
    </row>
    <row r="96" spans="2:26" ht="15.5" x14ac:dyDescent="0.35">
      <c r="C96" t="s">
        <v>577</v>
      </c>
      <c r="R96" s="5">
        <v>5680708</v>
      </c>
      <c r="S96" s="5">
        <v>5024151</v>
      </c>
      <c r="T96" s="5">
        <v>4695050</v>
      </c>
      <c r="U96" s="5">
        <v>3038647</v>
      </c>
      <c r="V96" s="5">
        <v>1344180</v>
      </c>
      <c r="X96" s="5">
        <v>99094</v>
      </c>
      <c r="Y96" s="5">
        <v>890951000</v>
      </c>
    </row>
    <row r="97" spans="3:26" ht="15.5" x14ac:dyDescent="0.35">
      <c r="C97" t="s">
        <v>111</v>
      </c>
      <c r="D97" s="5">
        <v>164501100</v>
      </c>
      <c r="E97" s="5">
        <v>204874669</v>
      </c>
      <c r="F97" s="5">
        <v>205745365</v>
      </c>
      <c r="G97" s="5">
        <v>294388627</v>
      </c>
      <c r="I97" s="5">
        <v>205745365</v>
      </c>
      <c r="J97" s="5">
        <v>307428568</v>
      </c>
      <c r="K97" s="5">
        <v>306643898</v>
      </c>
      <c r="L97" s="5">
        <v>287835073</v>
      </c>
      <c r="M97" s="5">
        <v>285962441</v>
      </c>
      <c r="N97" s="5">
        <v>298338294</v>
      </c>
      <c r="O97" s="5">
        <v>306738284</v>
      </c>
      <c r="P97" s="5">
        <v>301214290</v>
      </c>
      <c r="Q97" s="5">
        <v>291239486</v>
      </c>
      <c r="R97" s="5">
        <v>275614232</v>
      </c>
      <c r="S97" s="5">
        <v>265724841</v>
      </c>
      <c r="T97" s="5">
        <v>278966130</v>
      </c>
      <c r="U97" s="5">
        <v>158040033</v>
      </c>
      <c r="V97" s="5">
        <v>49861075</v>
      </c>
      <c r="W97" s="5">
        <v>113137</v>
      </c>
      <c r="X97" s="5">
        <v>125564</v>
      </c>
      <c r="Y97" s="5">
        <v>1600203000</v>
      </c>
      <c r="Z97" s="5">
        <v>2171537749</v>
      </c>
    </row>
    <row r="98" spans="3:26" ht="15.5" x14ac:dyDescent="0.35">
      <c r="C98" t="s">
        <v>737</v>
      </c>
      <c r="U98" s="5">
        <v>29230000</v>
      </c>
      <c r="V98" s="5">
        <v>6812000</v>
      </c>
    </row>
    <row r="99" spans="3:26" ht="15.5" x14ac:dyDescent="0.35">
      <c r="C99" t="s">
        <v>738</v>
      </c>
      <c r="D99" s="5">
        <v>30503967</v>
      </c>
      <c r="E99" s="5">
        <v>30126991</v>
      </c>
      <c r="F99" s="5">
        <v>30547064</v>
      </c>
      <c r="G99" s="5">
        <v>160910575</v>
      </c>
      <c r="I99" s="5">
        <v>30547064</v>
      </c>
      <c r="J99" s="5">
        <v>172526689</v>
      </c>
      <c r="K99" s="5">
        <v>169223012</v>
      </c>
      <c r="L99" s="5">
        <v>148151550</v>
      </c>
      <c r="M99" s="5">
        <v>137723414</v>
      </c>
      <c r="N99" s="5">
        <v>212038019</v>
      </c>
      <c r="O99" s="5">
        <v>192457068</v>
      </c>
      <c r="P99" s="5">
        <v>163137209</v>
      </c>
      <c r="Q99" s="5">
        <v>129818162</v>
      </c>
      <c r="R99" s="5">
        <v>101206751</v>
      </c>
      <c r="S99" s="5">
        <v>99430196</v>
      </c>
      <c r="T99" s="5">
        <v>75801931</v>
      </c>
      <c r="U99" s="5">
        <v>52433973</v>
      </c>
      <c r="V99" s="5">
        <v>70777820</v>
      </c>
    </row>
    <row r="100" spans="3:26" ht="15.5" x14ac:dyDescent="0.35">
      <c r="C100" t="s">
        <v>739</v>
      </c>
      <c r="D100" s="5">
        <v>109080478</v>
      </c>
      <c r="E100" s="5">
        <v>232546537</v>
      </c>
      <c r="F100" s="5">
        <v>240737635</v>
      </c>
      <c r="G100" s="5">
        <v>237353149</v>
      </c>
      <c r="I100" s="5">
        <v>240737635</v>
      </c>
      <c r="J100" s="5">
        <v>231581140</v>
      </c>
      <c r="K100" s="5">
        <v>233246358</v>
      </c>
      <c r="L100" s="5">
        <v>244072862</v>
      </c>
      <c r="M100" s="5">
        <v>249931671</v>
      </c>
      <c r="N100" s="5">
        <v>256883610</v>
      </c>
      <c r="O100" s="5">
        <v>280289222</v>
      </c>
      <c r="P100" s="5">
        <v>296942449</v>
      </c>
      <c r="Q100" s="5">
        <v>309148114</v>
      </c>
      <c r="R100" s="5">
        <v>315507744</v>
      </c>
      <c r="S100" s="5">
        <v>331269945</v>
      </c>
      <c r="T100" s="5">
        <v>361888253</v>
      </c>
      <c r="U100" s="5">
        <v>422288912</v>
      </c>
      <c r="V100" s="5">
        <v>347543893</v>
      </c>
    </row>
    <row r="101" spans="3:26" ht="15.5" x14ac:dyDescent="0.35">
      <c r="C101" t="s">
        <v>634</v>
      </c>
      <c r="G101" s="5">
        <v>10048411</v>
      </c>
      <c r="J101" s="5">
        <v>10048411</v>
      </c>
      <c r="K101" s="5">
        <v>10048411</v>
      </c>
      <c r="L101" s="5">
        <v>10048411</v>
      </c>
      <c r="M101" s="5">
        <v>10048411</v>
      </c>
      <c r="N101" s="5">
        <v>29809430</v>
      </c>
      <c r="O101" s="5">
        <v>31498025</v>
      </c>
      <c r="P101" s="5">
        <v>31498025</v>
      </c>
      <c r="Q101" s="5">
        <v>31498025</v>
      </c>
      <c r="R101" s="5">
        <v>31498025</v>
      </c>
      <c r="S101" s="5">
        <v>31498025</v>
      </c>
      <c r="T101" s="5">
        <v>31498025</v>
      </c>
      <c r="U101" s="5">
        <v>31498025</v>
      </c>
      <c r="V101" s="5">
        <v>31498025</v>
      </c>
    </row>
    <row r="102" spans="3:26" ht="15.5" x14ac:dyDescent="0.35">
      <c r="C102" t="s">
        <v>740</v>
      </c>
    </row>
    <row r="103" spans="3:26" ht="15.5" x14ac:dyDescent="0.35">
      <c r="C103" t="s">
        <v>445</v>
      </c>
      <c r="D103" s="5">
        <v>317382895</v>
      </c>
      <c r="E103" s="5">
        <v>479314473</v>
      </c>
      <c r="F103" s="5">
        <v>489562850</v>
      </c>
      <c r="G103" s="5">
        <v>717740158</v>
      </c>
      <c r="I103" s="5">
        <v>489562850</v>
      </c>
      <c r="J103" s="5">
        <v>736563536</v>
      </c>
      <c r="K103" s="5">
        <v>734224031</v>
      </c>
      <c r="L103" s="5">
        <v>705980416</v>
      </c>
      <c r="M103" s="5">
        <v>700542553</v>
      </c>
      <c r="N103" s="5">
        <v>811245879</v>
      </c>
      <c r="O103" s="5">
        <v>823946539</v>
      </c>
      <c r="P103" s="5">
        <v>795085539</v>
      </c>
      <c r="Q103" s="5">
        <v>791806482</v>
      </c>
      <c r="R103" s="5">
        <v>764215910</v>
      </c>
      <c r="S103" s="5">
        <v>761166539</v>
      </c>
      <c r="T103" s="5">
        <v>787501200</v>
      </c>
      <c r="U103" s="5">
        <v>715498281</v>
      </c>
      <c r="V103" s="5">
        <v>521316046</v>
      </c>
      <c r="W103" s="5">
        <v>125929</v>
      </c>
      <c r="X103" s="5">
        <v>224658</v>
      </c>
      <c r="Y103" s="5">
        <v>2492576000</v>
      </c>
      <c r="Z103" s="5">
        <v>2174071286</v>
      </c>
    </row>
    <row r="104" spans="3:26" ht="15.5" x14ac:dyDescent="0.35">
      <c r="C104" t="s">
        <v>117</v>
      </c>
      <c r="D104" s="5">
        <v>636866484</v>
      </c>
      <c r="E104" s="5">
        <v>983901113</v>
      </c>
      <c r="F104" s="5">
        <v>821569579</v>
      </c>
      <c r="G104" s="5">
        <v>854171649</v>
      </c>
      <c r="I104" s="5">
        <v>821569579</v>
      </c>
      <c r="J104" s="5">
        <v>866711065</v>
      </c>
      <c r="K104" s="5">
        <v>858524541</v>
      </c>
      <c r="L104" s="5">
        <v>808230079</v>
      </c>
      <c r="M104" s="5">
        <v>840843840</v>
      </c>
      <c r="N104" s="5">
        <v>960313801</v>
      </c>
      <c r="O104" s="5">
        <v>991158564</v>
      </c>
      <c r="P104" s="5">
        <v>916355026</v>
      </c>
      <c r="Q104" s="5">
        <v>921249943</v>
      </c>
      <c r="R104" s="5">
        <v>852939392</v>
      </c>
      <c r="S104" s="5">
        <v>829436593</v>
      </c>
      <c r="T104" s="5">
        <v>856714899</v>
      </c>
      <c r="U104" s="5">
        <v>805477334</v>
      </c>
      <c r="V104" s="5">
        <v>574410537</v>
      </c>
      <c r="W104" s="5">
        <v>1132984</v>
      </c>
      <c r="X104" s="5">
        <v>1405254</v>
      </c>
      <c r="Y104" s="5">
        <v>14445917000</v>
      </c>
      <c r="Z104" s="5">
        <v>13600083698</v>
      </c>
    </row>
    <row r="105" spans="3:26" ht="15.5" x14ac:dyDescent="0.35">
      <c r="C105" t="s">
        <v>118</v>
      </c>
    </row>
    <row r="106" spans="3:26" ht="15.5" x14ac:dyDescent="0.35">
      <c r="C106" t="s">
        <v>119</v>
      </c>
    </row>
    <row r="107" spans="3:26" ht="15.5" x14ac:dyDescent="0.35">
      <c r="C107" t="s">
        <v>446</v>
      </c>
      <c r="D107" s="5">
        <v>154300420</v>
      </c>
      <c r="E107" s="5">
        <v>172607265</v>
      </c>
      <c r="F107" s="5">
        <v>182190752</v>
      </c>
      <c r="G107" s="5">
        <v>238021908</v>
      </c>
      <c r="I107" s="5">
        <v>182190752</v>
      </c>
      <c r="J107" s="5">
        <v>163252494</v>
      </c>
      <c r="K107" s="5">
        <v>211300756</v>
      </c>
      <c r="L107" s="5">
        <v>220537658</v>
      </c>
      <c r="M107" s="5">
        <v>212920060</v>
      </c>
      <c r="N107" s="5">
        <v>246309332</v>
      </c>
      <c r="O107" s="5">
        <v>305852280</v>
      </c>
      <c r="P107" s="5">
        <v>171107218</v>
      </c>
      <c r="Q107" s="5">
        <v>169117181</v>
      </c>
      <c r="R107" s="5">
        <v>181169518</v>
      </c>
      <c r="S107" s="5">
        <v>233143268</v>
      </c>
      <c r="T107" s="5">
        <v>179272106</v>
      </c>
      <c r="U107" s="5">
        <v>99499387</v>
      </c>
      <c r="V107" s="5">
        <v>57124820</v>
      </c>
      <c r="W107" s="5">
        <v>524810</v>
      </c>
      <c r="X107" s="5">
        <v>726186</v>
      </c>
      <c r="Y107" s="5">
        <v>7208384000</v>
      </c>
      <c r="Z107" s="5">
        <v>7758962083</v>
      </c>
    </row>
    <row r="108" spans="3:26" ht="15.5" x14ac:dyDescent="0.35">
      <c r="C108" t="s">
        <v>447</v>
      </c>
      <c r="D108" s="5">
        <v>47494932</v>
      </c>
      <c r="E108" s="5">
        <v>48169618</v>
      </c>
      <c r="F108" s="5">
        <v>52638909</v>
      </c>
      <c r="G108" s="5">
        <v>51790898</v>
      </c>
      <c r="I108" s="5">
        <v>52638909</v>
      </c>
      <c r="J108" s="5">
        <v>40836694</v>
      </c>
      <c r="K108" s="5">
        <v>37817959</v>
      </c>
      <c r="L108" s="5">
        <v>47797908</v>
      </c>
      <c r="M108" s="5">
        <v>30237971</v>
      </c>
      <c r="N108" s="5">
        <v>32411908</v>
      </c>
      <c r="O108" s="5">
        <v>77652471</v>
      </c>
      <c r="P108" s="5">
        <v>65582344</v>
      </c>
      <c r="Q108" s="5">
        <v>59877515</v>
      </c>
      <c r="R108" s="5">
        <v>39451123</v>
      </c>
      <c r="S108" s="5">
        <v>10639172</v>
      </c>
      <c r="T108" s="5">
        <v>6772679</v>
      </c>
      <c r="W108" s="5">
        <v>55139</v>
      </c>
      <c r="X108" s="5">
        <v>275612</v>
      </c>
      <c r="Y108" s="5">
        <v>2863330000</v>
      </c>
    </row>
    <row r="109" spans="3:26" ht="15.5" x14ac:dyDescent="0.35">
      <c r="C109" t="s">
        <v>741</v>
      </c>
      <c r="D109" s="5">
        <v>47494932</v>
      </c>
      <c r="E109" s="5">
        <v>48169618</v>
      </c>
      <c r="F109" s="5">
        <v>52638909</v>
      </c>
      <c r="G109" s="5">
        <v>51790898</v>
      </c>
      <c r="I109" s="5">
        <v>52638909</v>
      </c>
      <c r="J109" s="5">
        <v>40836694</v>
      </c>
      <c r="K109" s="5">
        <v>37817959</v>
      </c>
      <c r="L109" s="5">
        <v>47797908</v>
      </c>
      <c r="M109" s="5">
        <v>30237971</v>
      </c>
      <c r="N109" s="5">
        <v>32411908</v>
      </c>
      <c r="O109" s="5">
        <v>77652471</v>
      </c>
      <c r="P109" s="5">
        <v>65582344</v>
      </c>
      <c r="Q109" s="5">
        <v>59877515</v>
      </c>
      <c r="R109" s="5">
        <v>39451123</v>
      </c>
      <c r="S109" s="5">
        <v>10639172</v>
      </c>
      <c r="T109" s="5">
        <v>6772679</v>
      </c>
      <c r="W109" s="5">
        <v>55139</v>
      </c>
      <c r="X109" s="5">
        <v>275612</v>
      </c>
      <c r="Y109" s="5">
        <v>2863330000</v>
      </c>
      <c r="Z109" s="5">
        <v>2110504767</v>
      </c>
    </row>
    <row r="110" spans="3:26" ht="15.5" x14ac:dyDescent="0.35">
      <c r="C110" t="s">
        <v>400</v>
      </c>
      <c r="L110" s="5">
        <v>13652203</v>
      </c>
      <c r="M110" s="5">
        <v>28015945</v>
      </c>
      <c r="N110" s="5">
        <v>19541193</v>
      </c>
      <c r="O110" s="5">
        <v>19784248</v>
      </c>
      <c r="P110" s="5">
        <v>21884342</v>
      </c>
      <c r="Q110" s="5">
        <v>33395656</v>
      </c>
      <c r="R110" s="5">
        <v>31266315</v>
      </c>
      <c r="S110" s="5">
        <v>26188754</v>
      </c>
      <c r="T110" s="5">
        <v>44038848</v>
      </c>
      <c r="U110" s="5">
        <v>33348742</v>
      </c>
      <c r="V110" s="5">
        <v>25724047</v>
      </c>
      <c r="W110" s="5">
        <v>189437</v>
      </c>
      <c r="X110" s="5">
        <v>182334</v>
      </c>
      <c r="Y110" s="5">
        <v>1657730000</v>
      </c>
      <c r="Z110" s="5">
        <v>122763899</v>
      </c>
    </row>
    <row r="111" spans="3:26" ht="15.5" x14ac:dyDescent="0.35">
      <c r="C111" t="s">
        <v>581</v>
      </c>
      <c r="D111" s="5">
        <v>15516463</v>
      </c>
      <c r="E111" s="5">
        <v>4764141</v>
      </c>
      <c r="F111" s="5">
        <v>16177187</v>
      </c>
      <c r="G111" s="5">
        <v>15944545</v>
      </c>
      <c r="I111" s="5">
        <v>16177187</v>
      </c>
      <c r="J111" s="5">
        <v>20595203</v>
      </c>
      <c r="K111" s="5">
        <v>21738467</v>
      </c>
      <c r="L111" s="5">
        <v>13652203</v>
      </c>
      <c r="M111" s="5">
        <v>28015945</v>
      </c>
      <c r="N111" s="5">
        <v>19541193</v>
      </c>
      <c r="O111" s="5">
        <v>19784248</v>
      </c>
      <c r="P111" s="5">
        <v>21884342</v>
      </c>
      <c r="Q111" s="5">
        <v>33395656</v>
      </c>
      <c r="R111" s="5">
        <v>31266315</v>
      </c>
      <c r="S111" s="5">
        <v>26188754</v>
      </c>
      <c r="T111" s="5">
        <v>44038848</v>
      </c>
      <c r="U111" s="5">
        <v>33348742</v>
      </c>
      <c r="V111" s="5">
        <v>25724047</v>
      </c>
      <c r="W111" s="5">
        <v>189437</v>
      </c>
      <c r="X111" s="5">
        <v>182334</v>
      </c>
      <c r="Y111" s="5">
        <v>1657730000</v>
      </c>
      <c r="Z111" s="5">
        <v>122763899</v>
      </c>
    </row>
    <row r="112" spans="3:26" ht="15.5" x14ac:dyDescent="0.35">
      <c r="C112" t="s">
        <v>126</v>
      </c>
      <c r="D112" s="5">
        <v>28231101</v>
      </c>
      <c r="E112" s="5">
        <v>81509158</v>
      </c>
      <c r="F112" s="5">
        <v>28184024</v>
      </c>
      <c r="G112" s="5">
        <v>29551164</v>
      </c>
      <c r="I112" s="5">
        <v>28184024</v>
      </c>
      <c r="J112" s="5">
        <v>37668178</v>
      </c>
      <c r="K112" s="5">
        <v>29209013</v>
      </c>
      <c r="L112" s="5">
        <v>34431991</v>
      </c>
      <c r="M112" s="5">
        <v>42830330</v>
      </c>
      <c r="N112" s="5">
        <v>24563872</v>
      </c>
      <c r="O112" s="5">
        <v>10024780</v>
      </c>
      <c r="P112" s="5">
        <v>9963642</v>
      </c>
      <c r="Q112" s="5">
        <v>7511019</v>
      </c>
      <c r="R112" s="5">
        <v>31504191</v>
      </c>
      <c r="S112" s="5">
        <v>32212358</v>
      </c>
      <c r="T112" s="5">
        <v>17655138</v>
      </c>
      <c r="U112" s="5">
        <v>5795182</v>
      </c>
      <c r="V112" s="5">
        <v>9866235</v>
      </c>
      <c r="W112" s="5">
        <v>73350</v>
      </c>
      <c r="X112" s="5">
        <v>79848</v>
      </c>
      <c r="Y112" s="5">
        <v>587063000</v>
      </c>
      <c r="Z112" s="5">
        <v>855376049</v>
      </c>
    </row>
    <row r="113" spans="3:26" ht="15.5" x14ac:dyDescent="0.35">
      <c r="C113" t="s">
        <v>127</v>
      </c>
      <c r="D113" s="5">
        <v>23178504</v>
      </c>
      <c r="E113" s="5">
        <v>30660530</v>
      </c>
      <c r="F113" s="5">
        <v>23160856</v>
      </c>
      <c r="G113" s="5">
        <v>25281987</v>
      </c>
      <c r="I113" s="5">
        <v>23160856</v>
      </c>
      <c r="J113" s="5">
        <v>21519284</v>
      </c>
      <c r="K113" s="5">
        <v>12097333</v>
      </c>
      <c r="L113" s="5">
        <v>11821300</v>
      </c>
      <c r="M113" s="5">
        <v>25705831</v>
      </c>
      <c r="N113" s="5">
        <v>22676732</v>
      </c>
      <c r="O113" s="5">
        <v>23713391</v>
      </c>
      <c r="P113" s="5">
        <v>19924037</v>
      </c>
      <c r="Q113" s="5">
        <v>15468647</v>
      </c>
      <c r="R113" s="5">
        <v>19388134</v>
      </c>
      <c r="S113" s="5">
        <v>19612776</v>
      </c>
      <c r="T113" s="5">
        <v>16647190</v>
      </c>
      <c r="U113" s="5">
        <v>13303973</v>
      </c>
      <c r="V113" s="5">
        <v>4717619</v>
      </c>
      <c r="W113" s="5">
        <v>56829</v>
      </c>
      <c r="X113" s="5">
        <v>188392</v>
      </c>
      <c r="Y113" s="5">
        <v>2100261000</v>
      </c>
      <c r="Z113" s="5">
        <v>4670317368</v>
      </c>
    </row>
    <row r="114" spans="3:26" ht="15.5" x14ac:dyDescent="0.35">
      <c r="C114" t="s">
        <v>742</v>
      </c>
    </row>
    <row r="115" spans="3:26" ht="15.5" x14ac:dyDescent="0.35">
      <c r="C115" t="s">
        <v>449</v>
      </c>
    </row>
    <row r="116" spans="3:26" ht="15.5" x14ac:dyDescent="0.35">
      <c r="C116" t="s">
        <v>743</v>
      </c>
      <c r="S116" s="5">
        <v>17000000</v>
      </c>
    </row>
    <row r="117" spans="3:26" ht="15.5" x14ac:dyDescent="0.35">
      <c r="C117" t="s">
        <v>744</v>
      </c>
      <c r="D117" s="5">
        <v>37428</v>
      </c>
      <c r="E117" s="5">
        <v>46594</v>
      </c>
      <c r="F117" s="5">
        <v>47177</v>
      </c>
      <c r="G117" s="5">
        <v>7054285</v>
      </c>
      <c r="I117" s="5">
        <v>47177</v>
      </c>
      <c r="J117" s="5">
        <v>4456790</v>
      </c>
      <c r="K117" s="5">
        <v>67972</v>
      </c>
      <c r="L117" s="5">
        <v>310858</v>
      </c>
      <c r="M117" s="5">
        <v>741806</v>
      </c>
      <c r="N117" s="5">
        <v>892446</v>
      </c>
      <c r="O117" s="5">
        <v>56821</v>
      </c>
      <c r="P117" s="5">
        <v>104143</v>
      </c>
      <c r="Q117" s="5">
        <v>75200</v>
      </c>
      <c r="R117" s="5">
        <v>52487</v>
      </c>
      <c r="S117" s="5">
        <v>17757</v>
      </c>
      <c r="T117" s="5">
        <v>30339</v>
      </c>
      <c r="U117" s="5">
        <v>151428</v>
      </c>
      <c r="V117" s="5">
        <v>251373</v>
      </c>
      <c r="W117" s="5">
        <v>125275</v>
      </c>
    </row>
    <row r="118" spans="3:26" ht="15.5" x14ac:dyDescent="0.35">
      <c r="C118" t="s">
        <v>686</v>
      </c>
      <c r="K118" s="5">
        <v>25892178</v>
      </c>
      <c r="L118" s="5">
        <v>25347139</v>
      </c>
    </row>
    <row r="119" spans="3:26" ht="15.5" x14ac:dyDescent="0.35">
      <c r="C119" t="s">
        <v>583</v>
      </c>
      <c r="L119" s="5">
        <v>341254</v>
      </c>
      <c r="M119" s="5">
        <v>4079458</v>
      </c>
      <c r="N119" s="5">
        <v>9045521</v>
      </c>
      <c r="O119" s="5">
        <v>14405087</v>
      </c>
      <c r="P119" s="5">
        <v>8160811</v>
      </c>
      <c r="Q119" s="5">
        <v>7626364</v>
      </c>
      <c r="R119" s="5">
        <v>7246652</v>
      </c>
      <c r="S119" s="5">
        <v>14448277</v>
      </c>
      <c r="T119" s="5">
        <v>24270320</v>
      </c>
      <c r="U119" s="5">
        <v>33969570</v>
      </c>
      <c r="V119" s="5">
        <v>8933030</v>
      </c>
      <c r="W119" s="5">
        <v>6269</v>
      </c>
    </row>
    <row r="120" spans="3:26" ht="15.5" x14ac:dyDescent="0.35">
      <c r="C120" t="s">
        <v>451</v>
      </c>
      <c r="L120" s="5">
        <v>65475812</v>
      </c>
      <c r="N120" s="5">
        <v>61440701</v>
      </c>
      <c r="O120" s="5">
        <v>70730784</v>
      </c>
      <c r="P120" s="5">
        <v>55795623</v>
      </c>
      <c r="Q120" s="5">
        <v>99523723</v>
      </c>
      <c r="R120" s="5">
        <v>138923273</v>
      </c>
      <c r="S120" s="5">
        <v>90108618</v>
      </c>
      <c r="T120" s="5">
        <v>172292607</v>
      </c>
      <c r="U120" s="5">
        <v>213206051</v>
      </c>
      <c r="V120" s="5">
        <v>110841040</v>
      </c>
    </row>
    <row r="121" spans="3:26" ht="15.5" x14ac:dyDescent="0.35">
      <c r="C121" t="s">
        <v>685</v>
      </c>
      <c r="G121" s="5">
        <v>3666592</v>
      </c>
      <c r="J121" s="5">
        <v>29530845</v>
      </c>
      <c r="K121" s="5">
        <v>63983751</v>
      </c>
      <c r="M121" s="5">
        <v>106461863</v>
      </c>
      <c r="N121" s="5">
        <v>142946510</v>
      </c>
      <c r="O121" s="5">
        <v>53892350</v>
      </c>
    </row>
    <row r="122" spans="3:26" ht="15.5" x14ac:dyDescent="0.35">
      <c r="C122" t="s">
        <v>452</v>
      </c>
      <c r="D122" s="5">
        <v>8200793</v>
      </c>
      <c r="E122" s="5">
        <v>7059916</v>
      </c>
      <c r="F122" s="5">
        <v>48572482</v>
      </c>
      <c r="G122" s="5">
        <v>112287742</v>
      </c>
      <c r="I122" s="5">
        <v>48572482</v>
      </c>
      <c r="J122" s="5">
        <v>41671398</v>
      </c>
      <c r="K122" s="5">
        <v>108993955</v>
      </c>
      <c r="L122" s="5">
        <v>107952532</v>
      </c>
      <c r="M122" s="5">
        <v>84961240</v>
      </c>
      <c r="N122" s="5">
        <v>129004296</v>
      </c>
      <c r="O122" s="5">
        <v>173891440</v>
      </c>
      <c r="P122" s="5">
        <v>52734978</v>
      </c>
      <c r="Q122" s="5">
        <v>51973205</v>
      </c>
      <c r="R122" s="5">
        <v>53698131</v>
      </c>
      <c r="S122" s="5">
        <v>139744657</v>
      </c>
      <c r="T122" s="5">
        <v>93714996</v>
      </c>
      <c r="U122" s="5">
        <v>45459505</v>
      </c>
      <c r="V122" s="5">
        <v>15630572</v>
      </c>
      <c r="W122" s="5">
        <v>104290</v>
      </c>
    </row>
    <row r="123" spans="3:26" ht="15.5" x14ac:dyDescent="0.35">
      <c r="C123" t="s">
        <v>272</v>
      </c>
      <c r="M123" s="5">
        <v>1423126</v>
      </c>
      <c r="N123" s="5">
        <v>515165</v>
      </c>
      <c r="O123" s="5">
        <v>33256426</v>
      </c>
      <c r="P123" s="5">
        <v>16949309</v>
      </c>
      <c r="Q123" s="5">
        <v>4051076</v>
      </c>
    </row>
    <row r="124" spans="3:26" ht="15.5" x14ac:dyDescent="0.35">
      <c r="C124" t="s">
        <v>285</v>
      </c>
    </row>
    <row r="125" spans="3:26" ht="15.5" x14ac:dyDescent="0.35">
      <c r="C125" t="s">
        <v>448</v>
      </c>
      <c r="D125" s="5">
        <v>31480471</v>
      </c>
      <c r="E125" s="5">
        <v>291772</v>
      </c>
      <c r="F125" s="5">
        <v>972837</v>
      </c>
      <c r="G125" s="5">
        <v>2708146</v>
      </c>
      <c r="I125" s="5">
        <v>972837</v>
      </c>
      <c r="J125" s="5">
        <v>671248</v>
      </c>
      <c r="K125" s="5">
        <v>914632</v>
      </c>
      <c r="L125" s="5">
        <v>73839</v>
      </c>
      <c r="M125" s="5">
        <v>834387</v>
      </c>
      <c r="N125" s="5">
        <v>2091459</v>
      </c>
      <c r="O125" s="5">
        <v>785950</v>
      </c>
      <c r="P125" s="5">
        <v>1017875</v>
      </c>
      <c r="Q125" s="5">
        <v>891139</v>
      </c>
      <c r="R125" s="5">
        <v>5861624</v>
      </c>
      <c r="S125" s="5">
        <v>4745551</v>
      </c>
      <c r="T125" s="5">
        <v>443255</v>
      </c>
      <c r="U125" s="5">
        <v>1591985</v>
      </c>
      <c r="V125" s="5">
        <v>1186347</v>
      </c>
      <c r="W125" s="5">
        <v>45765</v>
      </c>
    </row>
    <row r="126" spans="3:26" ht="15.5" x14ac:dyDescent="0.35">
      <c r="C126" t="s">
        <v>405</v>
      </c>
      <c r="D126" s="5">
        <v>47056772</v>
      </c>
      <c r="E126" s="5">
        <v>85016129</v>
      </c>
      <c r="F126" s="5">
        <v>184849877</v>
      </c>
      <c r="G126" s="5">
        <v>174550890</v>
      </c>
      <c r="I126" s="5">
        <v>184849877</v>
      </c>
      <c r="J126" s="5">
        <v>300973864</v>
      </c>
      <c r="K126" s="5">
        <v>264264465</v>
      </c>
      <c r="L126" s="5">
        <v>206738886</v>
      </c>
      <c r="M126" s="5">
        <v>229185272</v>
      </c>
      <c r="N126" s="5">
        <v>340151048</v>
      </c>
      <c r="O126" s="5">
        <v>331536447</v>
      </c>
      <c r="P126" s="5">
        <v>375383065</v>
      </c>
      <c r="Q126" s="5">
        <v>402108398</v>
      </c>
      <c r="R126" s="5">
        <v>329684005</v>
      </c>
      <c r="S126" s="5">
        <v>279005058</v>
      </c>
      <c r="T126" s="5">
        <v>392190048</v>
      </c>
      <c r="U126" s="5">
        <v>446590028</v>
      </c>
      <c r="V126" s="5">
        <v>231568654</v>
      </c>
      <c r="W126" s="5">
        <v>322182</v>
      </c>
      <c r="X126" s="5">
        <v>240880</v>
      </c>
      <c r="Y126" s="5">
        <v>2045718000</v>
      </c>
    </row>
    <row r="127" spans="3:26" ht="15.5" x14ac:dyDescent="0.35">
      <c r="C127" t="s">
        <v>404</v>
      </c>
      <c r="D127" s="5">
        <v>47056772</v>
      </c>
      <c r="E127" s="5">
        <v>85016129</v>
      </c>
      <c r="F127" s="5">
        <v>184849877</v>
      </c>
      <c r="G127" s="5">
        <v>174550890</v>
      </c>
      <c r="I127" s="5">
        <v>184849877</v>
      </c>
      <c r="J127" s="5">
        <v>300973864</v>
      </c>
      <c r="K127" s="5">
        <v>264264465</v>
      </c>
      <c r="L127" s="5">
        <v>206738886</v>
      </c>
      <c r="M127" s="5">
        <v>229185272</v>
      </c>
      <c r="N127" s="5">
        <v>340151048</v>
      </c>
      <c r="O127" s="5">
        <v>331536447</v>
      </c>
      <c r="P127" s="5">
        <v>375383065</v>
      </c>
      <c r="Q127" s="5">
        <v>402108398</v>
      </c>
      <c r="R127" s="5">
        <v>329684005</v>
      </c>
      <c r="S127" s="5">
        <v>279005058</v>
      </c>
      <c r="T127" s="5">
        <v>392190048</v>
      </c>
      <c r="U127" s="5">
        <v>446590028</v>
      </c>
      <c r="V127" s="5">
        <v>231568654</v>
      </c>
      <c r="W127" s="5">
        <v>322182</v>
      </c>
      <c r="X127" s="5">
        <v>240880</v>
      </c>
      <c r="Y127" s="5">
        <v>2045718000</v>
      </c>
    </row>
    <row r="128" spans="3:26" ht="15.5" x14ac:dyDescent="0.35">
      <c r="C128" t="s">
        <v>745</v>
      </c>
      <c r="L128" s="5">
        <v>38386969</v>
      </c>
      <c r="M128" s="5">
        <v>38748502</v>
      </c>
      <c r="N128" s="5">
        <v>33793732</v>
      </c>
      <c r="O128" s="5">
        <v>33851483</v>
      </c>
      <c r="P128" s="5">
        <v>68033102</v>
      </c>
      <c r="Q128" s="5">
        <v>72924347</v>
      </c>
      <c r="R128" s="5">
        <v>79875441</v>
      </c>
      <c r="S128" s="5">
        <v>79232480</v>
      </c>
      <c r="T128" s="5">
        <v>78718728</v>
      </c>
      <c r="U128" s="5">
        <v>70744277</v>
      </c>
      <c r="V128" s="5">
        <v>19173761</v>
      </c>
      <c r="W128" s="5">
        <v>172425</v>
      </c>
      <c r="X128" s="5">
        <v>224060</v>
      </c>
      <c r="Y128" s="5">
        <v>1943194000</v>
      </c>
    </row>
    <row r="129" spans="3:26" ht="15.5" x14ac:dyDescent="0.35">
      <c r="C129" t="s">
        <v>453</v>
      </c>
      <c r="D129" s="5">
        <v>13457667</v>
      </c>
      <c r="E129" s="5">
        <v>30802046</v>
      </c>
      <c r="F129" s="5">
        <v>30872270</v>
      </c>
      <c r="G129" s="5">
        <v>37802636</v>
      </c>
      <c r="I129" s="5">
        <v>30872270</v>
      </c>
      <c r="J129" s="5">
        <v>43210472</v>
      </c>
      <c r="K129" s="5">
        <v>52080050</v>
      </c>
      <c r="L129" s="5">
        <v>49383838</v>
      </c>
      <c r="M129" s="5">
        <v>50141079</v>
      </c>
      <c r="N129" s="5">
        <v>60392263</v>
      </c>
      <c r="O129" s="5">
        <v>69815906</v>
      </c>
      <c r="P129" s="5">
        <v>70811769</v>
      </c>
      <c r="Q129" s="5">
        <v>75067508</v>
      </c>
      <c r="R129" s="5">
        <v>74034906</v>
      </c>
      <c r="S129" s="5">
        <v>70363807</v>
      </c>
      <c r="T129" s="5">
        <v>69302463</v>
      </c>
      <c r="U129" s="5">
        <v>72125399</v>
      </c>
      <c r="V129" s="5">
        <v>79551235</v>
      </c>
      <c r="X129" s="5">
        <v>2765</v>
      </c>
    </row>
    <row r="130" spans="3:26" ht="15.5" x14ac:dyDescent="0.35">
      <c r="C130" t="s">
        <v>687</v>
      </c>
      <c r="O130" s="5">
        <v>21519975</v>
      </c>
      <c r="P130" s="5">
        <v>123996661</v>
      </c>
      <c r="Q130" s="5">
        <v>110190789</v>
      </c>
    </row>
    <row r="131" spans="3:26" ht="15.5" x14ac:dyDescent="0.35">
      <c r="C131" t="s">
        <v>454</v>
      </c>
    </row>
    <row r="132" spans="3:26" ht="15.5" x14ac:dyDescent="0.35">
      <c r="C132" t="s">
        <v>456</v>
      </c>
      <c r="D132" s="5">
        <v>37428</v>
      </c>
      <c r="E132" s="5">
        <v>46594</v>
      </c>
      <c r="F132" s="5">
        <v>47177</v>
      </c>
      <c r="G132" s="5">
        <v>10720877</v>
      </c>
      <c r="I132" s="5">
        <v>47177</v>
      </c>
      <c r="J132" s="5">
        <v>33987635</v>
      </c>
      <c r="K132" s="5">
        <v>89943901</v>
      </c>
      <c r="L132" s="5">
        <v>91475063</v>
      </c>
      <c r="M132" s="5">
        <v>111283127</v>
      </c>
      <c r="N132" s="5">
        <v>214325178</v>
      </c>
      <c r="O132" s="5">
        <v>139085042</v>
      </c>
      <c r="P132" s="5">
        <v>64060577</v>
      </c>
      <c r="Q132" s="5">
        <v>107225287</v>
      </c>
      <c r="R132" s="5">
        <v>146222412</v>
      </c>
      <c r="S132" s="5">
        <v>104574652</v>
      </c>
      <c r="T132" s="5">
        <v>196593266</v>
      </c>
      <c r="U132" s="5">
        <v>247327049</v>
      </c>
      <c r="V132" s="5">
        <v>120025443</v>
      </c>
      <c r="W132" s="5">
        <v>131544</v>
      </c>
    </row>
    <row r="133" spans="3:26" ht="15.5" x14ac:dyDescent="0.35">
      <c r="C133" t="s">
        <v>130</v>
      </c>
      <c r="D133" s="5">
        <v>201357192</v>
      </c>
      <c r="E133" s="5">
        <v>257623394</v>
      </c>
      <c r="F133" s="5">
        <v>367040629</v>
      </c>
      <c r="G133" s="5">
        <v>412572798</v>
      </c>
      <c r="I133" s="5">
        <v>367040629</v>
      </c>
      <c r="J133" s="5">
        <v>464226358</v>
      </c>
      <c r="K133" s="5">
        <v>475565221</v>
      </c>
      <c r="L133" s="5">
        <v>427276544</v>
      </c>
      <c r="M133" s="5">
        <v>442105332</v>
      </c>
      <c r="N133" s="5">
        <v>586460380</v>
      </c>
      <c r="O133" s="5">
        <v>637388727</v>
      </c>
      <c r="P133" s="5">
        <v>546490283</v>
      </c>
      <c r="Q133" s="5">
        <v>571225579</v>
      </c>
      <c r="R133" s="5">
        <v>510853523</v>
      </c>
      <c r="S133" s="5">
        <v>512148326</v>
      </c>
      <c r="T133" s="5">
        <v>571462154</v>
      </c>
      <c r="U133" s="5">
        <v>546089415</v>
      </c>
      <c r="V133" s="5">
        <v>288693474</v>
      </c>
      <c r="W133" s="5">
        <v>846992</v>
      </c>
      <c r="X133" s="5">
        <v>967066</v>
      </c>
      <c r="Y133" s="5">
        <v>9254102000</v>
      </c>
      <c r="Z133" s="5">
        <v>7758962083</v>
      </c>
    </row>
    <row r="134" spans="3:26" ht="15.5" x14ac:dyDescent="0.35">
      <c r="C134" t="s">
        <v>131</v>
      </c>
    </row>
    <row r="135" spans="3:26" ht="15.5" x14ac:dyDescent="0.35">
      <c r="C135" t="s">
        <v>132</v>
      </c>
      <c r="D135" s="5">
        <v>58830001</v>
      </c>
      <c r="E135" s="5">
        <v>58830001</v>
      </c>
      <c r="F135" s="5">
        <v>58830001</v>
      </c>
      <c r="G135" s="5">
        <v>58830001</v>
      </c>
      <c r="I135" s="5">
        <v>58830001</v>
      </c>
      <c r="J135" s="5">
        <v>58830001</v>
      </c>
      <c r="K135" s="5">
        <v>58830001</v>
      </c>
      <c r="L135" s="5">
        <v>58830001</v>
      </c>
      <c r="M135" s="5">
        <v>58830001</v>
      </c>
      <c r="N135" s="5">
        <v>58830001</v>
      </c>
      <c r="O135" s="5">
        <v>58830001</v>
      </c>
      <c r="P135" s="5">
        <v>58830001</v>
      </c>
      <c r="Q135" s="5">
        <v>58830001</v>
      </c>
      <c r="R135" s="5">
        <v>58830001</v>
      </c>
      <c r="S135" s="5">
        <v>58830001</v>
      </c>
      <c r="T135" s="5">
        <v>58830001</v>
      </c>
      <c r="U135" s="5">
        <v>8401985</v>
      </c>
      <c r="V135" s="5">
        <v>8401985</v>
      </c>
      <c r="W135" s="5">
        <v>330834</v>
      </c>
      <c r="X135" s="5">
        <v>333667</v>
      </c>
      <c r="Y135" s="5">
        <v>3000000000</v>
      </c>
      <c r="Z135" s="5">
        <v>3000000000</v>
      </c>
    </row>
    <row r="136" spans="3:26" ht="15.5" x14ac:dyDescent="0.35">
      <c r="C136" t="s">
        <v>133</v>
      </c>
      <c r="D136" s="5">
        <v>102481975</v>
      </c>
      <c r="E136" s="5">
        <v>102481975</v>
      </c>
      <c r="F136" s="5">
        <v>102481975</v>
      </c>
      <c r="G136" s="5">
        <v>102481975</v>
      </c>
      <c r="I136" s="5">
        <v>102481975</v>
      </c>
      <c r="J136" s="5">
        <v>102481975</v>
      </c>
      <c r="K136" s="5">
        <v>102481975</v>
      </c>
      <c r="L136" s="5">
        <v>102481975</v>
      </c>
      <c r="M136" s="5">
        <v>102481975</v>
      </c>
      <c r="N136" s="5">
        <v>102481975</v>
      </c>
      <c r="O136" s="5">
        <v>102481975</v>
      </c>
      <c r="P136" s="5">
        <v>102481975</v>
      </c>
      <c r="Q136" s="5">
        <v>102481975</v>
      </c>
      <c r="R136" s="5">
        <v>102481975</v>
      </c>
      <c r="S136" s="5">
        <v>102481975</v>
      </c>
      <c r="T136" s="5">
        <v>102481975</v>
      </c>
      <c r="U136" s="5">
        <v>152934789</v>
      </c>
      <c r="V136" s="5">
        <v>152934789</v>
      </c>
      <c r="W136" s="5">
        <v>153626</v>
      </c>
      <c r="X136" s="5">
        <v>154942</v>
      </c>
      <c r="Y136" s="5">
        <v>1393084000</v>
      </c>
      <c r="Z136" s="5">
        <v>1393084229</v>
      </c>
    </row>
    <row r="137" spans="3:26" ht="15.5" x14ac:dyDescent="0.35">
      <c r="C137" t="s">
        <v>134</v>
      </c>
      <c r="D137" s="5">
        <v>198141945</v>
      </c>
      <c r="E137" s="5">
        <v>441235041</v>
      </c>
      <c r="F137" s="5">
        <v>175850765</v>
      </c>
      <c r="G137" s="5">
        <v>165965544</v>
      </c>
      <c r="I137" s="5">
        <v>175850765</v>
      </c>
      <c r="J137" s="5">
        <v>140326397</v>
      </c>
      <c r="K137" s="5">
        <v>129334984</v>
      </c>
      <c r="L137" s="5">
        <v>139216532</v>
      </c>
      <c r="M137" s="5">
        <v>162158259</v>
      </c>
      <c r="N137" s="5">
        <v>163912898</v>
      </c>
      <c r="O137" s="5">
        <v>165795501</v>
      </c>
      <c r="P137" s="5">
        <v>161800993</v>
      </c>
      <c r="Q137" s="5">
        <v>143386791</v>
      </c>
      <c r="R137" s="5">
        <v>132011938</v>
      </c>
      <c r="S137" s="5">
        <v>110212509</v>
      </c>
      <c r="T137" s="5">
        <v>85393619</v>
      </c>
      <c r="U137" s="5">
        <v>62398601</v>
      </c>
      <c r="V137" s="5">
        <v>86593344</v>
      </c>
      <c r="W137" s="5">
        <v>-198468</v>
      </c>
      <c r="X137" s="5">
        <v>-50421</v>
      </c>
      <c r="Y137" s="5">
        <v>798731000</v>
      </c>
      <c r="Z137" s="5">
        <v>1448037386</v>
      </c>
    </row>
    <row r="138" spans="3:26" ht="15.5" x14ac:dyDescent="0.35">
      <c r="C138" t="s">
        <v>135</v>
      </c>
      <c r="D138" s="5">
        <v>11766000</v>
      </c>
      <c r="E138" s="5">
        <v>11137</v>
      </c>
      <c r="F138" s="5">
        <v>11137</v>
      </c>
      <c r="G138" s="5">
        <v>11137</v>
      </c>
      <c r="I138" s="5">
        <v>11137</v>
      </c>
      <c r="J138" s="5">
        <v>11137</v>
      </c>
      <c r="K138" s="5">
        <v>11137</v>
      </c>
      <c r="L138" s="5">
        <v>11137</v>
      </c>
      <c r="M138" s="5">
        <v>11137</v>
      </c>
      <c r="N138" s="5">
        <v>11137</v>
      </c>
      <c r="O138" s="5">
        <v>11137</v>
      </c>
      <c r="P138" s="5">
        <v>11137</v>
      </c>
      <c r="Q138" s="5">
        <v>11137</v>
      </c>
      <c r="R138" s="5">
        <v>11137</v>
      </c>
      <c r="S138" s="5">
        <v>11137</v>
      </c>
      <c r="T138" s="5">
        <v>11137</v>
      </c>
      <c r="U138" s="5">
        <v>11137</v>
      </c>
      <c r="V138" s="5">
        <v>11137</v>
      </c>
      <c r="W138" s="5">
        <v>11137</v>
      </c>
      <c r="X138" s="5">
        <v>10742</v>
      </c>
      <c r="Y138" s="5">
        <v>88995000</v>
      </c>
      <c r="Z138" s="5">
        <v>82194904</v>
      </c>
    </row>
    <row r="139" spans="3:26" ht="15.5" x14ac:dyDescent="0.35">
      <c r="C139" t="s">
        <v>136</v>
      </c>
      <c r="D139" s="5">
        <v>186375945</v>
      </c>
      <c r="E139" s="5">
        <v>441223904</v>
      </c>
      <c r="F139" s="5">
        <v>175839628</v>
      </c>
      <c r="G139" s="5">
        <v>165954407</v>
      </c>
      <c r="I139" s="5">
        <v>175839628</v>
      </c>
      <c r="J139" s="5">
        <v>140315260</v>
      </c>
      <c r="K139" s="5">
        <v>129323847</v>
      </c>
      <c r="L139" s="5">
        <v>139205395</v>
      </c>
      <c r="M139" s="5">
        <v>162147122</v>
      </c>
      <c r="N139" s="5">
        <v>163901761</v>
      </c>
      <c r="O139" s="5">
        <v>165784364</v>
      </c>
      <c r="P139" s="5">
        <v>161789856</v>
      </c>
      <c r="Q139" s="5">
        <v>143375654</v>
      </c>
      <c r="R139" s="5">
        <v>132000801</v>
      </c>
      <c r="S139" s="5">
        <v>110201372</v>
      </c>
      <c r="T139" s="5">
        <v>85382482</v>
      </c>
      <c r="U139" s="5">
        <v>62387464</v>
      </c>
      <c r="V139" s="5">
        <v>86582207</v>
      </c>
      <c r="W139" s="5">
        <v>-209605</v>
      </c>
      <c r="X139" s="5">
        <v>-61163</v>
      </c>
      <c r="Y139" s="5">
        <v>709736000</v>
      </c>
      <c r="Z139" s="5">
        <v>1365842482</v>
      </c>
    </row>
    <row r="140" spans="3:26" ht="15.5" x14ac:dyDescent="0.35">
      <c r="C140" t="s">
        <v>137</v>
      </c>
      <c r="D140" s="5">
        <v>198141945</v>
      </c>
      <c r="E140" s="5">
        <v>441235041</v>
      </c>
      <c r="F140" s="5">
        <v>175850765</v>
      </c>
      <c r="G140" s="5">
        <v>165965544</v>
      </c>
      <c r="I140" s="5">
        <v>175850765</v>
      </c>
      <c r="J140" s="5">
        <v>140326397</v>
      </c>
      <c r="K140" s="5">
        <v>129334984</v>
      </c>
      <c r="L140" s="5">
        <v>139216532</v>
      </c>
      <c r="M140" s="5">
        <v>162158259</v>
      </c>
      <c r="N140" s="5">
        <v>163912898</v>
      </c>
      <c r="O140" s="5">
        <v>165795501</v>
      </c>
      <c r="P140" s="5">
        <v>161800993</v>
      </c>
      <c r="Q140" s="5">
        <v>143386791</v>
      </c>
      <c r="R140" s="5">
        <v>132011938</v>
      </c>
      <c r="S140" s="5">
        <v>110212509</v>
      </c>
      <c r="T140" s="5">
        <v>85393619</v>
      </c>
      <c r="U140" s="5">
        <v>62398601</v>
      </c>
      <c r="V140" s="5">
        <v>86593344</v>
      </c>
      <c r="W140" s="5">
        <v>-198468</v>
      </c>
      <c r="X140" s="5">
        <v>-50421</v>
      </c>
      <c r="Y140" s="5">
        <v>798731000</v>
      </c>
      <c r="Z140" s="5">
        <v>1448037386</v>
      </c>
    </row>
    <row r="141" spans="3:26" ht="15.5" x14ac:dyDescent="0.35">
      <c r="C141" t="s">
        <v>291</v>
      </c>
      <c r="D141" s="5">
        <v>11359</v>
      </c>
      <c r="E141" s="5">
        <v>121483646</v>
      </c>
      <c r="F141" s="5">
        <v>115174720</v>
      </c>
      <c r="G141" s="5">
        <v>112066580</v>
      </c>
      <c r="I141" s="5">
        <v>115174720</v>
      </c>
      <c r="J141" s="5">
        <v>98583336</v>
      </c>
      <c r="K141" s="5">
        <v>90109506</v>
      </c>
      <c r="L141" s="5">
        <v>79434396</v>
      </c>
      <c r="M141" s="5">
        <v>73776032</v>
      </c>
      <c r="N141" s="5">
        <v>62448982</v>
      </c>
      <c r="O141" s="5">
        <v>53695464</v>
      </c>
      <c r="P141" s="5">
        <v>49992277</v>
      </c>
      <c r="Q141" s="5">
        <v>45900439</v>
      </c>
      <c r="R141" s="5">
        <v>48641847</v>
      </c>
      <c r="S141" s="5">
        <v>45653304</v>
      </c>
      <c r="T141" s="5">
        <v>38492596</v>
      </c>
      <c r="U141" s="5">
        <v>35612309</v>
      </c>
      <c r="V141" s="5">
        <v>37744534</v>
      </c>
    </row>
    <row r="142" spans="3:26" ht="15.5" x14ac:dyDescent="0.35">
      <c r="C142" t="s">
        <v>10</v>
      </c>
      <c r="D142" s="5">
        <v>435509292</v>
      </c>
      <c r="E142" s="5">
        <v>726277719</v>
      </c>
      <c r="F142" s="5">
        <v>454528950</v>
      </c>
      <c r="G142" s="5">
        <v>441598851</v>
      </c>
      <c r="I142" s="5">
        <v>454528950</v>
      </c>
      <c r="J142" s="5">
        <v>402484707</v>
      </c>
      <c r="K142" s="5">
        <v>382959320</v>
      </c>
      <c r="L142" s="5">
        <v>380953535</v>
      </c>
      <c r="M142" s="5">
        <v>398738508</v>
      </c>
      <c r="N142" s="5">
        <v>373853421</v>
      </c>
      <c r="O142" s="5">
        <v>353769837</v>
      </c>
      <c r="P142" s="5">
        <v>369864743</v>
      </c>
      <c r="Q142" s="5">
        <v>350024364</v>
      </c>
      <c r="R142" s="5">
        <v>342085869</v>
      </c>
      <c r="S142" s="5">
        <v>317288267</v>
      </c>
      <c r="T142" s="5">
        <v>285252745</v>
      </c>
      <c r="U142" s="5">
        <v>259387919</v>
      </c>
      <c r="V142" s="5">
        <v>285717063</v>
      </c>
      <c r="W142" s="5">
        <v>285992</v>
      </c>
      <c r="X142" s="5">
        <v>438188</v>
      </c>
      <c r="Y142" s="5">
        <v>5191815000</v>
      </c>
      <c r="Z142" s="5">
        <v>5841121615</v>
      </c>
    </row>
    <row r="143" spans="3:26" ht="15.5" x14ac:dyDescent="0.35">
      <c r="C143" t="s">
        <v>138</v>
      </c>
      <c r="D143" s="5">
        <v>636866484</v>
      </c>
      <c r="E143" s="5">
        <v>983901113</v>
      </c>
      <c r="F143" s="5">
        <v>821569579</v>
      </c>
      <c r="G143" s="5">
        <v>854171649</v>
      </c>
      <c r="I143" s="5">
        <v>821569579</v>
      </c>
      <c r="J143" s="5">
        <v>866711065</v>
      </c>
      <c r="K143" s="5">
        <v>858524541</v>
      </c>
      <c r="L143" s="5">
        <v>808230079</v>
      </c>
      <c r="M143" s="5">
        <v>840843840</v>
      </c>
      <c r="N143" s="5">
        <v>960313801</v>
      </c>
      <c r="O143" s="5">
        <v>991158564</v>
      </c>
      <c r="P143" s="5">
        <v>916355026</v>
      </c>
      <c r="Q143" s="5">
        <v>921249943</v>
      </c>
      <c r="R143" s="5">
        <v>852939392</v>
      </c>
      <c r="S143" s="5">
        <v>829436593</v>
      </c>
      <c r="T143" s="5">
        <v>856714899</v>
      </c>
      <c r="U143" s="5">
        <v>805477334</v>
      </c>
      <c r="V143" s="5">
        <v>574410537</v>
      </c>
      <c r="W143" s="5">
        <v>1132984</v>
      </c>
      <c r="X143" s="5">
        <v>1405254</v>
      </c>
      <c r="Y143" s="5">
        <v>14445917000</v>
      </c>
      <c r="Z143" s="5">
        <v>13600083698</v>
      </c>
    </row>
    <row r="144" spans="3:26" ht="15.5" x14ac:dyDescent="0.35">
      <c r="C144" t="s">
        <v>139</v>
      </c>
      <c r="D144" s="5">
        <v>26460000000</v>
      </c>
      <c r="E144" s="5">
        <v>26460000000</v>
      </c>
      <c r="F144" s="5">
        <v>26460000000</v>
      </c>
      <c r="G144" s="5">
        <v>26460000000</v>
      </c>
      <c r="I144" s="5">
        <v>26460000000</v>
      </c>
      <c r="J144" s="5">
        <v>26460000000</v>
      </c>
      <c r="K144" s="5">
        <v>26460000000</v>
      </c>
      <c r="L144" s="5">
        <v>26460000000</v>
      </c>
      <c r="M144" s="5">
        <v>26460000000</v>
      </c>
      <c r="N144" s="5">
        <v>26460000000</v>
      </c>
      <c r="O144" s="5">
        <v>26460000000</v>
      </c>
      <c r="P144" s="5">
        <v>26460000000</v>
      </c>
      <c r="Q144" s="5">
        <v>26460000000</v>
      </c>
      <c r="R144" s="5">
        <v>26460000000</v>
      </c>
      <c r="S144" s="5">
        <v>5292000000</v>
      </c>
      <c r="T144" s="5">
        <v>5292000000</v>
      </c>
      <c r="U144" s="5">
        <v>756000000</v>
      </c>
      <c r="V144" s="5">
        <v>756000000</v>
      </c>
      <c r="W144" s="5">
        <v>30000000</v>
      </c>
      <c r="X144" s="5">
        <v>30000000</v>
      </c>
      <c r="Y144" s="5">
        <v>30000000</v>
      </c>
      <c r="Z144" s="5">
        <v>30000000</v>
      </c>
    </row>
    <row r="146" spans="2:26" ht="15.5" x14ac:dyDescent="0.35">
      <c r="B146" t="s">
        <v>140</v>
      </c>
      <c r="C146" t="s">
        <v>141</v>
      </c>
      <c r="D146" s="5">
        <v>-8575054</v>
      </c>
      <c r="E146" s="5">
        <v>55925382</v>
      </c>
      <c r="F146" s="5">
        <v>-13266689</v>
      </c>
      <c r="G146" s="5">
        <v>70027608</v>
      </c>
      <c r="I146" s="5">
        <v>115566449</v>
      </c>
      <c r="J146" s="5">
        <v>89640112</v>
      </c>
      <c r="K146" s="5">
        <v>57429172</v>
      </c>
      <c r="L146" s="5">
        <v>3105552</v>
      </c>
      <c r="M146" s="5">
        <v>117412977</v>
      </c>
      <c r="N146" s="5">
        <v>79488057</v>
      </c>
      <c r="O146" s="5">
        <v>45458328</v>
      </c>
      <c r="P146" s="5">
        <v>110641164</v>
      </c>
      <c r="Q146" s="5">
        <v>48492367</v>
      </c>
      <c r="R146" s="5">
        <v>92227328</v>
      </c>
      <c r="S146" s="5">
        <v>114089227</v>
      </c>
      <c r="T146" s="5">
        <v>107542890</v>
      </c>
      <c r="U146" s="5">
        <v>-10005436</v>
      </c>
      <c r="V146" s="5">
        <v>44573787</v>
      </c>
      <c r="W146" s="5">
        <v>4350924899</v>
      </c>
      <c r="X146" s="5">
        <v>-134995673</v>
      </c>
      <c r="Y146" s="5">
        <v>-492792876</v>
      </c>
      <c r="Z146" s="5">
        <v>-111754196</v>
      </c>
    </row>
    <row r="147" spans="2:26" ht="15.5" x14ac:dyDescent="0.35">
      <c r="C147" t="s">
        <v>585</v>
      </c>
      <c r="D147" s="5">
        <v>88626458</v>
      </c>
      <c r="E147" s="5">
        <v>70873052</v>
      </c>
      <c r="F147" s="5">
        <v>67259809</v>
      </c>
      <c r="G147" s="5">
        <v>81569778</v>
      </c>
      <c r="I147" s="5">
        <v>288827505</v>
      </c>
      <c r="J147" s="5">
        <v>235928985</v>
      </c>
      <c r="K147" s="5">
        <v>170145810</v>
      </c>
      <c r="L147" s="5">
        <v>100271666</v>
      </c>
      <c r="M147" s="5">
        <v>237147146</v>
      </c>
      <c r="N147" s="5">
        <v>247717740</v>
      </c>
      <c r="O147" s="5">
        <v>244909268</v>
      </c>
      <c r="P147" s="5">
        <v>224050652</v>
      </c>
      <c r="Q147" s="5">
        <v>220350944</v>
      </c>
      <c r="R147" s="5">
        <v>232734541</v>
      </c>
      <c r="S147" s="5">
        <v>291254598</v>
      </c>
      <c r="T147" s="5">
        <v>280174006</v>
      </c>
      <c r="U147" s="5">
        <v>113346831</v>
      </c>
      <c r="V147" s="5">
        <v>169414644</v>
      </c>
      <c r="W147" s="5">
        <v>20690838869</v>
      </c>
      <c r="X147" s="5">
        <v>13728276829</v>
      </c>
      <c r="Y147" s="5">
        <v>12162185239</v>
      </c>
      <c r="Z147" s="5">
        <v>17484623791</v>
      </c>
    </row>
    <row r="148" spans="2:26" ht="15.5" x14ac:dyDescent="0.35">
      <c r="C148" t="s">
        <v>746</v>
      </c>
      <c r="D148" s="5">
        <v>-86488071</v>
      </c>
      <c r="E148" s="5">
        <v>-13510932</v>
      </c>
      <c r="F148" s="5">
        <v>-78539569</v>
      </c>
      <c r="G148" s="5">
        <v>5460025</v>
      </c>
      <c r="I148" s="5">
        <v>-142530238</v>
      </c>
      <c r="J148" s="5">
        <v>-131098524</v>
      </c>
      <c r="K148" s="5">
        <v>-103965216</v>
      </c>
      <c r="L148" s="5">
        <v>-92451117</v>
      </c>
      <c r="M148" s="5">
        <v>-116292026</v>
      </c>
      <c r="O148" s="5">
        <v>-185470142</v>
      </c>
      <c r="P148" s="5">
        <v>-95998733</v>
      </c>
      <c r="Q148" s="5">
        <v>-136375675</v>
      </c>
      <c r="R148" s="5">
        <v>-124533077</v>
      </c>
      <c r="S148" s="5">
        <v>-165994586</v>
      </c>
      <c r="T148" s="5">
        <v>-168123820</v>
      </c>
      <c r="U148" s="5">
        <v>-113154369</v>
      </c>
      <c r="V148" s="5">
        <v>-113190810</v>
      </c>
      <c r="W148" s="5">
        <v>-16304300890</v>
      </c>
      <c r="X148" s="5">
        <v>-11208390078</v>
      </c>
      <c r="Y148" s="5">
        <v>-10197465500</v>
      </c>
      <c r="Z148" s="5">
        <v>-14849554648</v>
      </c>
    </row>
    <row r="149" spans="2:26" ht="15.5" x14ac:dyDescent="0.35">
      <c r="C149" t="s">
        <v>747</v>
      </c>
      <c r="N149" s="5">
        <v>-4149219</v>
      </c>
    </row>
    <row r="150" spans="2:26" ht="15.5" x14ac:dyDescent="0.35">
      <c r="C150" t="s">
        <v>748</v>
      </c>
      <c r="N150" s="5">
        <v>-29276395</v>
      </c>
    </row>
    <row r="151" spans="2:26" ht="15.5" x14ac:dyDescent="0.35">
      <c r="C151" t="s">
        <v>459</v>
      </c>
      <c r="N151" s="5">
        <v>-49197364</v>
      </c>
    </row>
    <row r="152" spans="2:26" ht="15.5" x14ac:dyDescent="0.35">
      <c r="C152" t="s">
        <v>749</v>
      </c>
      <c r="N152" s="5">
        <v>-74195080</v>
      </c>
    </row>
    <row r="153" spans="2:26" ht="15.5" x14ac:dyDescent="0.35">
      <c r="C153" t="s">
        <v>750</v>
      </c>
    </row>
    <row r="154" spans="2:26" ht="15.5" x14ac:dyDescent="0.35">
      <c r="C154" t="s">
        <v>86</v>
      </c>
      <c r="X154" s="5">
        <v>87655751</v>
      </c>
      <c r="Y154" s="5">
        <v>182829852</v>
      </c>
      <c r="Z154" s="5">
        <v>7052517</v>
      </c>
    </row>
    <row r="155" spans="2:26" ht="15.5" x14ac:dyDescent="0.35">
      <c r="C155" t="s">
        <v>751</v>
      </c>
      <c r="X155" s="5">
        <v>-1912748463</v>
      </c>
      <c r="Y155" s="5">
        <v>-1844296619</v>
      </c>
      <c r="Z155" s="5">
        <v>-1952415279</v>
      </c>
    </row>
    <row r="156" spans="2:26" ht="15.5" x14ac:dyDescent="0.35">
      <c r="C156" t="s">
        <v>752</v>
      </c>
    </row>
    <row r="157" spans="2:26" ht="15.5" x14ac:dyDescent="0.35">
      <c r="C157" t="s">
        <v>646</v>
      </c>
      <c r="X157" s="5">
        <v>-829789712</v>
      </c>
      <c r="Y157" s="5">
        <v>-796045848</v>
      </c>
      <c r="Z157" s="5">
        <v>-801460577</v>
      </c>
    </row>
    <row r="158" spans="2:26" ht="15.5" x14ac:dyDescent="0.35">
      <c r="C158" t="s">
        <v>593</v>
      </c>
      <c r="D158" s="5">
        <v>-11204049</v>
      </c>
      <c r="E158" s="5">
        <v>-1448372</v>
      </c>
      <c r="F158" s="5">
        <v>-2018679</v>
      </c>
      <c r="G158" s="5">
        <v>-17013669</v>
      </c>
      <c r="I158" s="5">
        <v>-30794820</v>
      </c>
      <c r="J158" s="5">
        <v>-15231196</v>
      </c>
      <c r="K158" s="5">
        <v>-8791177</v>
      </c>
      <c r="L158" s="5">
        <v>-4870314</v>
      </c>
      <c r="M158" s="5">
        <v>-3456046</v>
      </c>
      <c r="N158" s="5">
        <v>-11467692</v>
      </c>
      <c r="O158" s="5">
        <v>-14321839</v>
      </c>
      <c r="P158" s="5">
        <v>-18003136</v>
      </c>
      <c r="Q158" s="5">
        <v>-35777790</v>
      </c>
      <c r="R158" s="5">
        <v>-16006019</v>
      </c>
      <c r="S158" s="5">
        <v>-11212969</v>
      </c>
      <c r="T158" s="5">
        <v>-4583234</v>
      </c>
      <c r="U158" s="5">
        <v>-10244749</v>
      </c>
      <c r="V158" s="5">
        <v>-11705622</v>
      </c>
      <c r="W158" s="5">
        <v>-35613080</v>
      </c>
    </row>
    <row r="159" spans="2:26" ht="15.5" x14ac:dyDescent="0.35">
      <c r="C159" t="s">
        <v>596</v>
      </c>
      <c r="D159" s="5">
        <v>490608</v>
      </c>
      <c r="E159" s="5">
        <v>11634</v>
      </c>
      <c r="F159" s="5">
        <v>31750</v>
      </c>
      <c r="G159" s="5">
        <v>11474</v>
      </c>
      <c r="I159" s="5">
        <v>64002</v>
      </c>
      <c r="J159" s="5">
        <v>40847</v>
      </c>
      <c r="K159" s="5">
        <v>39755</v>
      </c>
      <c r="L159" s="5">
        <v>155317</v>
      </c>
      <c r="M159" s="5">
        <v>13903</v>
      </c>
      <c r="N159" s="5">
        <v>56067</v>
      </c>
      <c r="O159" s="5">
        <v>341041</v>
      </c>
      <c r="P159" s="5">
        <v>592381</v>
      </c>
      <c r="Q159" s="5">
        <v>294888</v>
      </c>
      <c r="R159" s="5">
        <v>31883</v>
      </c>
      <c r="S159" s="5">
        <v>42184</v>
      </c>
      <c r="T159" s="5">
        <v>75938</v>
      </c>
      <c r="U159" s="5">
        <v>46851</v>
      </c>
      <c r="V159" s="5">
        <v>55575</v>
      </c>
    </row>
    <row r="160" spans="2:26" ht="15.5" x14ac:dyDescent="0.35">
      <c r="C160" t="s">
        <v>178</v>
      </c>
      <c r="D160" s="5">
        <v>-202809542</v>
      </c>
      <c r="E160" s="5">
        <v>-149467070</v>
      </c>
      <c r="F160" s="5">
        <v>-35414236</v>
      </c>
      <c r="G160" s="5">
        <v>-20202074</v>
      </c>
      <c r="I160" s="5">
        <v>-88868535</v>
      </c>
      <c r="J160" s="5">
        <v>-24489258</v>
      </c>
      <c r="K160" s="5">
        <v>15402892</v>
      </c>
      <c r="L160" s="5">
        <v>10488017</v>
      </c>
      <c r="M160" s="5">
        <v>-182843882</v>
      </c>
      <c r="N160" s="5">
        <v>-66779771</v>
      </c>
      <c r="O160" s="5">
        <v>7682991</v>
      </c>
      <c r="P160" s="5">
        <v>-58463918</v>
      </c>
      <c r="Q160" s="5">
        <v>42725226</v>
      </c>
      <c r="R160" s="5">
        <v>-43189972</v>
      </c>
      <c r="S160" s="5">
        <v>-90334149</v>
      </c>
      <c r="T160" s="5">
        <v>-34240126</v>
      </c>
      <c r="U160" s="5">
        <v>205986452</v>
      </c>
      <c r="V160" s="5">
        <v>183747987</v>
      </c>
      <c r="W160" s="5">
        <v>-447858776</v>
      </c>
    </row>
    <row r="161" spans="3:26" ht="15.5" x14ac:dyDescent="0.35">
      <c r="C161" t="s">
        <v>179</v>
      </c>
      <c r="D161" s="5">
        <v>-186016155</v>
      </c>
      <c r="E161" s="5">
        <v>481894319</v>
      </c>
      <c r="F161" s="5">
        <v>16749015</v>
      </c>
      <c r="G161" s="5">
        <v>-30576893</v>
      </c>
      <c r="I161" s="5">
        <v>-28241725</v>
      </c>
      <c r="J161" s="5">
        <v>-44441825</v>
      </c>
      <c r="K161" s="5">
        <v>-71410280</v>
      </c>
      <c r="L161" s="5">
        <v>-13707962</v>
      </c>
      <c r="M161" s="5">
        <v>64490809</v>
      </c>
      <c r="N161" s="5">
        <v>-11703368</v>
      </c>
      <c r="O161" s="5">
        <v>-61449371</v>
      </c>
      <c r="P161" s="5">
        <v>-68887749</v>
      </c>
      <c r="Q161" s="5">
        <v>-72687777</v>
      </c>
      <c r="R161" s="5">
        <v>-42161069</v>
      </c>
      <c r="S161" s="5">
        <v>-28792837</v>
      </c>
      <c r="T161" s="5">
        <v>-88797691</v>
      </c>
      <c r="U161" s="5">
        <v>-177800987</v>
      </c>
      <c r="V161" s="5">
        <v>-220296361</v>
      </c>
      <c r="W161" s="5">
        <v>866971252</v>
      </c>
      <c r="X161" s="5">
        <v>81580000</v>
      </c>
      <c r="Y161" s="5">
        <v>459631500</v>
      </c>
      <c r="Z161" s="5">
        <v>-116891840</v>
      </c>
    </row>
    <row r="162" spans="3:26" ht="15.5" x14ac:dyDescent="0.35">
      <c r="C162" t="s">
        <v>753</v>
      </c>
      <c r="D162" s="5">
        <v>209735003</v>
      </c>
      <c r="V162" s="5">
        <v>-134158985</v>
      </c>
    </row>
    <row r="163" spans="3:26" ht="15.5" x14ac:dyDescent="0.35">
      <c r="C163" t="s">
        <v>754</v>
      </c>
      <c r="U163" s="5">
        <v>-23887851</v>
      </c>
      <c r="V163" s="5">
        <v>-6812000</v>
      </c>
    </row>
    <row r="164" spans="3:26" ht="15.5" x14ac:dyDescent="0.35">
      <c r="C164" t="s">
        <v>414</v>
      </c>
      <c r="F164" s="5">
        <v>28197396</v>
      </c>
      <c r="G164" s="5">
        <v>-28197396</v>
      </c>
    </row>
    <row r="165" spans="3:26" ht="15.5" x14ac:dyDescent="0.35">
      <c r="C165" t="s">
        <v>411</v>
      </c>
    </row>
    <row r="166" spans="3:26" ht="15.5" x14ac:dyDescent="0.35">
      <c r="C166" t="s">
        <v>724</v>
      </c>
      <c r="D166" s="5">
        <v>115814</v>
      </c>
      <c r="G166" s="5">
        <v>4447895</v>
      </c>
      <c r="Q166" s="5">
        <v>-257515993</v>
      </c>
      <c r="R166" s="5">
        <v>-275947429</v>
      </c>
      <c r="S166" s="5">
        <v>-58064470</v>
      </c>
      <c r="T166" s="5">
        <v>-4062068</v>
      </c>
      <c r="V166" s="5">
        <v>-55139</v>
      </c>
      <c r="W166" s="5">
        <v>-1978029035</v>
      </c>
    </row>
    <row r="167" spans="3:26" ht="15.5" x14ac:dyDescent="0.35">
      <c r="C167" t="s">
        <v>755</v>
      </c>
      <c r="F167" s="5">
        <v>2649634</v>
      </c>
      <c r="G167" s="5">
        <v>-2649634</v>
      </c>
    </row>
    <row r="168" spans="3:26" ht="15.5" x14ac:dyDescent="0.35">
      <c r="C168" t="s">
        <v>467</v>
      </c>
      <c r="N168" s="5">
        <v>-3704101</v>
      </c>
      <c r="U168" s="5">
        <v>-1003784</v>
      </c>
      <c r="V168" s="5">
        <v>-1239947</v>
      </c>
    </row>
    <row r="169" spans="3:26" ht="15.5" x14ac:dyDescent="0.35">
      <c r="C169" t="s">
        <v>180</v>
      </c>
      <c r="D169" s="5">
        <v>81439</v>
      </c>
      <c r="F169" s="5">
        <v>-1555227</v>
      </c>
      <c r="G169" s="5">
        <v>2429441</v>
      </c>
      <c r="I169" s="5">
        <v>1023618</v>
      </c>
      <c r="J169" s="5">
        <v>143521</v>
      </c>
      <c r="K169" s="5">
        <v>11895378</v>
      </c>
      <c r="L169" s="5">
        <v>818728</v>
      </c>
      <c r="M169" s="5">
        <v>1262770</v>
      </c>
      <c r="N169" s="5">
        <v>1280510</v>
      </c>
      <c r="O169" s="5">
        <v>662623</v>
      </c>
      <c r="Q169" s="5">
        <v>274941</v>
      </c>
      <c r="R169" s="5">
        <v>240022</v>
      </c>
      <c r="S169" s="5">
        <v>1752</v>
      </c>
      <c r="T169" s="5">
        <v>23453</v>
      </c>
      <c r="U169" s="5">
        <v>497972</v>
      </c>
      <c r="V169" s="5">
        <v>184113</v>
      </c>
      <c r="W169" s="5">
        <v>60650000</v>
      </c>
    </row>
    <row r="170" spans="3:26" ht="15.5" x14ac:dyDescent="0.35">
      <c r="C170" t="s">
        <v>756</v>
      </c>
      <c r="Q170" s="5">
        <v>2399477</v>
      </c>
    </row>
    <row r="171" spans="3:26" ht="15.5" x14ac:dyDescent="0.35">
      <c r="C171" t="s">
        <v>757</v>
      </c>
    </row>
    <row r="172" spans="3:26" ht="15.5" x14ac:dyDescent="0.35">
      <c r="C172" t="s">
        <v>758</v>
      </c>
      <c r="D172" s="5">
        <v>-5000000</v>
      </c>
    </row>
    <row r="173" spans="3:26" ht="15.5" x14ac:dyDescent="0.35">
      <c r="C173" t="s">
        <v>759</v>
      </c>
      <c r="D173" s="5">
        <v>-6303177</v>
      </c>
    </row>
    <row r="174" spans="3:26" ht="15.5" x14ac:dyDescent="0.35">
      <c r="C174" t="s">
        <v>353</v>
      </c>
      <c r="Q174" s="5">
        <v>-1772214</v>
      </c>
    </row>
    <row r="175" spans="3:26" ht="15.5" x14ac:dyDescent="0.35">
      <c r="C175" t="s">
        <v>760</v>
      </c>
      <c r="T175" s="5">
        <v>-20138</v>
      </c>
    </row>
    <row r="176" spans="3:26" ht="15.5" x14ac:dyDescent="0.35">
      <c r="C176" t="s">
        <v>761</v>
      </c>
      <c r="D176" s="5">
        <v>-485356803</v>
      </c>
      <c r="E176" s="5">
        <v>485356803</v>
      </c>
      <c r="W176" s="5">
        <v>890951152</v>
      </c>
    </row>
    <row r="177" spans="3:26" ht="15.5" x14ac:dyDescent="0.35">
      <c r="C177" t="s">
        <v>185</v>
      </c>
      <c r="D177" s="5">
        <v>-23914877</v>
      </c>
      <c r="E177" s="5">
        <v>-5529205</v>
      </c>
      <c r="F177" s="5">
        <v>-1366513</v>
      </c>
      <c r="G177" s="5">
        <v>-1969410</v>
      </c>
      <c r="I177" s="5">
        <v>-11101511</v>
      </c>
      <c r="J177" s="5">
        <v>-21714419</v>
      </c>
      <c r="K177" s="5">
        <v>-60105301</v>
      </c>
      <c r="L177" s="5">
        <v>-29364643</v>
      </c>
      <c r="M177" s="5">
        <v>-39041975</v>
      </c>
      <c r="N177" s="5">
        <v>-24096442</v>
      </c>
      <c r="O177" s="5">
        <v>-18602124</v>
      </c>
      <c r="P177" s="5">
        <v>-29848802</v>
      </c>
      <c r="Q177" s="5">
        <v>-35124786</v>
      </c>
      <c r="R177" s="5">
        <v>-6773761</v>
      </c>
      <c r="S177" s="5">
        <v>-5196695</v>
      </c>
      <c r="T177" s="5">
        <v>-46727397</v>
      </c>
      <c r="U177" s="5">
        <v>-69027386</v>
      </c>
      <c r="V177" s="5">
        <v>-10332204</v>
      </c>
      <c r="W177" s="5">
        <v>-84629900</v>
      </c>
      <c r="X177" s="5">
        <v>81580000</v>
      </c>
      <c r="Y177" s="5">
        <v>459631500</v>
      </c>
      <c r="Z177" s="5">
        <v>-116891840</v>
      </c>
    </row>
    <row r="178" spans="3:26" ht="15.5" x14ac:dyDescent="0.35">
      <c r="C178" t="s">
        <v>762</v>
      </c>
      <c r="D178" s="5">
        <v>-2831328</v>
      </c>
      <c r="E178" s="5">
        <v>-18847</v>
      </c>
      <c r="F178" s="5">
        <v>-12200518</v>
      </c>
      <c r="G178" s="5">
        <v>2649634</v>
      </c>
      <c r="I178" s="5">
        <v>-12200518</v>
      </c>
      <c r="J178" s="5">
        <v>-6431940</v>
      </c>
      <c r="K178" s="5">
        <v>-6375535</v>
      </c>
      <c r="L178" s="5">
        <v>-5224065</v>
      </c>
      <c r="M178" s="5">
        <v>-8285913</v>
      </c>
      <c r="N178" s="5">
        <v>-541462</v>
      </c>
      <c r="O178" s="5">
        <v>-10424223</v>
      </c>
      <c r="P178" s="5">
        <v>-6447003</v>
      </c>
      <c r="Q178" s="5">
        <v>-11506069</v>
      </c>
      <c r="R178" s="5">
        <v>-11402278</v>
      </c>
      <c r="S178" s="5">
        <v>-2517000</v>
      </c>
      <c r="T178" s="5">
        <v>-14267258</v>
      </c>
      <c r="U178" s="5">
        <v>-62336930</v>
      </c>
      <c r="V178" s="5">
        <v>-28918230</v>
      </c>
    </row>
    <row r="179" spans="3:26" ht="15.5" x14ac:dyDescent="0.35">
      <c r="C179" t="s">
        <v>763</v>
      </c>
      <c r="D179" s="5">
        <v>-4669288</v>
      </c>
      <c r="F179" s="5">
        <v>-637017</v>
      </c>
      <c r="G179" s="5">
        <v>-1263867</v>
      </c>
      <c r="I179" s="5">
        <v>-7624574</v>
      </c>
      <c r="J179" s="5">
        <v>-12730060</v>
      </c>
      <c r="K179" s="5">
        <v>-16824822</v>
      </c>
      <c r="L179" s="5">
        <v>-11569919</v>
      </c>
      <c r="M179" s="5">
        <v>-16018079</v>
      </c>
      <c r="N179" s="5">
        <v>-22563768</v>
      </c>
      <c r="O179" s="5">
        <v>-29553288</v>
      </c>
      <c r="P179" s="5">
        <v>-36864836</v>
      </c>
      <c r="Q179" s="5">
        <v>-30742049</v>
      </c>
      <c r="R179" s="5">
        <v>-21528989</v>
      </c>
      <c r="S179" s="5">
        <v>-23340157</v>
      </c>
      <c r="T179" s="5">
        <v>-22403997</v>
      </c>
      <c r="U179" s="5">
        <v>-20821221</v>
      </c>
      <c r="V179" s="5">
        <v>-37445108</v>
      </c>
    </row>
    <row r="180" spans="3:26" ht="15.5" x14ac:dyDescent="0.35">
      <c r="C180" t="s">
        <v>764</v>
      </c>
      <c r="T180" s="5">
        <v>1000</v>
      </c>
      <c r="U180" s="5">
        <v>103</v>
      </c>
    </row>
    <row r="181" spans="3:26" ht="15.5" x14ac:dyDescent="0.35">
      <c r="C181" t="s">
        <v>765</v>
      </c>
      <c r="M181" s="5">
        <v>5593530</v>
      </c>
      <c r="N181" s="5">
        <v>-1844258</v>
      </c>
      <c r="O181" s="5">
        <v>-3504267</v>
      </c>
      <c r="P181" s="5">
        <v>4221544</v>
      </c>
      <c r="Q181" s="5">
        <v>-1847814</v>
      </c>
      <c r="R181" s="5">
        <v>-2032294</v>
      </c>
      <c r="S181" s="5">
        <v>3908237</v>
      </c>
      <c r="T181" s="5">
        <v>-3205977</v>
      </c>
    </row>
    <row r="182" spans="3:26" ht="15.5" x14ac:dyDescent="0.35">
      <c r="C182" t="s">
        <v>766</v>
      </c>
      <c r="Q182" s="5">
        <v>5680708</v>
      </c>
      <c r="R182" s="5">
        <v>-656557</v>
      </c>
      <c r="S182" s="5">
        <v>-329101</v>
      </c>
      <c r="T182" s="5">
        <v>-1656403</v>
      </c>
      <c r="U182" s="5">
        <v>-1694467</v>
      </c>
    </row>
    <row r="183" spans="3:26" ht="15.5" x14ac:dyDescent="0.35">
      <c r="C183" t="s">
        <v>186</v>
      </c>
      <c r="D183" s="5">
        <v>-202809542</v>
      </c>
      <c r="E183" s="5">
        <v>-149467070</v>
      </c>
      <c r="F183" s="5">
        <v>-35414236</v>
      </c>
      <c r="G183" s="5">
        <v>-20202074</v>
      </c>
      <c r="I183" s="5">
        <v>-88868535</v>
      </c>
      <c r="J183" s="5">
        <v>-24489258</v>
      </c>
      <c r="K183" s="5">
        <v>15402892</v>
      </c>
      <c r="L183" s="5">
        <v>10488017</v>
      </c>
      <c r="M183" s="5">
        <v>-182843882</v>
      </c>
      <c r="N183" s="5">
        <v>-66779771</v>
      </c>
      <c r="O183" s="5">
        <v>7682991</v>
      </c>
      <c r="P183" s="5">
        <v>-58463918</v>
      </c>
      <c r="Q183" s="5">
        <v>42725226</v>
      </c>
      <c r="R183" s="5">
        <v>-43189972</v>
      </c>
      <c r="S183" s="5">
        <v>-90334149</v>
      </c>
      <c r="T183" s="5">
        <v>-34240126</v>
      </c>
      <c r="U183" s="5">
        <v>205986452</v>
      </c>
      <c r="V183" s="5">
        <v>183747987</v>
      </c>
      <c r="W183" s="5">
        <v>-447858776</v>
      </c>
    </row>
    <row r="184" spans="3:26" ht="15.5" x14ac:dyDescent="0.35">
      <c r="C184" t="s">
        <v>767</v>
      </c>
      <c r="F184" s="5">
        <v>12258228</v>
      </c>
      <c r="I184" s="5">
        <v>12258228</v>
      </c>
      <c r="J184" s="5">
        <v>3380972</v>
      </c>
      <c r="K184" s="5">
        <v>-10137095</v>
      </c>
      <c r="O184" s="5">
        <v>12070127</v>
      </c>
      <c r="P184" s="5">
        <v>5704829</v>
      </c>
      <c r="Q184" s="5">
        <v>277942385</v>
      </c>
      <c r="R184" s="5">
        <v>278545871</v>
      </c>
      <c r="S184" s="5">
        <v>61930963</v>
      </c>
      <c r="T184" s="5">
        <v>10834747</v>
      </c>
    </row>
    <row r="185" spans="3:26" ht="15.5" x14ac:dyDescent="0.35">
      <c r="C185" t="s">
        <v>768</v>
      </c>
      <c r="L185" s="5">
        <v>25763236</v>
      </c>
    </row>
    <row r="186" spans="3:26" ht="15.5" x14ac:dyDescent="0.35">
      <c r="C186" t="s">
        <v>720</v>
      </c>
      <c r="J186" s="5">
        <v>-25196850</v>
      </c>
      <c r="M186" s="5">
        <v>-21379704</v>
      </c>
      <c r="N186" s="5">
        <v>-102217747</v>
      </c>
    </row>
    <row r="187" spans="3:26" ht="15.5" x14ac:dyDescent="0.35">
      <c r="C187" t="s">
        <v>769</v>
      </c>
      <c r="D187" s="5">
        <v>-41782</v>
      </c>
      <c r="E187" s="5">
        <v>-38165988</v>
      </c>
    </row>
    <row r="188" spans="3:26" ht="15.5" x14ac:dyDescent="0.35">
      <c r="C188" t="s">
        <v>770</v>
      </c>
      <c r="M188" s="5">
        <v>5000000</v>
      </c>
      <c r="S188" s="5">
        <v>5000000</v>
      </c>
      <c r="T188" s="5">
        <v>14342444</v>
      </c>
      <c r="U188" s="5">
        <v>74186639</v>
      </c>
      <c r="V188" s="5">
        <v>6180531</v>
      </c>
    </row>
    <row r="189" spans="3:26" ht="15.5" x14ac:dyDescent="0.35">
      <c r="C189" t="s">
        <v>771</v>
      </c>
      <c r="F189" s="5">
        <v>-10954204</v>
      </c>
      <c r="M189" s="5">
        <v>-2130659</v>
      </c>
      <c r="N189" s="5">
        <v>-44145114</v>
      </c>
    </row>
    <row r="190" spans="3:26" ht="15.5" x14ac:dyDescent="0.35">
      <c r="C190" t="s">
        <v>772</v>
      </c>
      <c r="D190" s="5">
        <v>-41782</v>
      </c>
      <c r="E190" s="5">
        <v>-38165988</v>
      </c>
      <c r="M190" s="5">
        <v>5000000</v>
      </c>
      <c r="O190" s="5">
        <v>-35339682</v>
      </c>
      <c r="P190" s="5">
        <v>-2294503</v>
      </c>
      <c r="Q190" s="5">
        <v>-6619523</v>
      </c>
      <c r="S190" s="5">
        <v>5000000</v>
      </c>
      <c r="T190" s="5">
        <v>8842444</v>
      </c>
      <c r="U190" s="5">
        <v>74186639</v>
      </c>
      <c r="V190" s="5">
        <v>6180531</v>
      </c>
    </row>
    <row r="191" spans="3:26" ht="15.5" x14ac:dyDescent="0.35">
      <c r="C191" t="s">
        <v>773</v>
      </c>
      <c r="T191" s="5">
        <v>-24798</v>
      </c>
    </row>
    <row r="192" spans="3:26" ht="15.5" x14ac:dyDescent="0.35">
      <c r="C192" t="s">
        <v>774</v>
      </c>
    </row>
    <row r="193" spans="3:23" ht="15.5" x14ac:dyDescent="0.35">
      <c r="C193" t="s">
        <v>775</v>
      </c>
      <c r="F193" s="5">
        <v>5064219</v>
      </c>
      <c r="G193" s="5">
        <v>-5064219</v>
      </c>
      <c r="I193" s="5">
        <v>5064219</v>
      </c>
      <c r="J193" s="5">
        <v>5771146</v>
      </c>
      <c r="K193" s="5">
        <v>54677</v>
      </c>
      <c r="L193" s="5">
        <v>637673</v>
      </c>
      <c r="N193" s="5">
        <v>3400835</v>
      </c>
      <c r="O193" s="5">
        <v>-81556</v>
      </c>
      <c r="P193" s="5">
        <v>-86973</v>
      </c>
      <c r="Q193" s="5">
        <v>-96887</v>
      </c>
      <c r="R193" s="5">
        <v>-648312</v>
      </c>
      <c r="S193" s="5">
        <v>-101624</v>
      </c>
      <c r="T193" s="5">
        <v>-193548</v>
      </c>
      <c r="V193" s="5">
        <v>413840</v>
      </c>
      <c r="W193" s="5">
        <v>2044794000</v>
      </c>
    </row>
    <row r="194" spans="3:23" ht="15.5" x14ac:dyDescent="0.35">
      <c r="C194" t="s">
        <v>776</v>
      </c>
      <c r="D194" s="5">
        <v>-2496</v>
      </c>
      <c r="E194" s="5">
        <v>-3984</v>
      </c>
      <c r="F194" s="5">
        <v>-5636869</v>
      </c>
      <c r="G194" s="5">
        <v>4455532</v>
      </c>
      <c r="I194" s="5">
        <v>-1988867</v>
      </c>
      <c r="J194" s="5">
        <v>-987683</v>
      </c>
      <c r="K194" s="5">
        <v>-1211246</v>
      </c>
      <c r="L194" s="5">
        <v>-2321597</v>
      </c>
      <c r="M194" s="5">
        <v>-1976293</v>
      </c>
      <c r="U194" s="5">
        <v>-275271</v>
      </c>
      <c r="V194" s="5">
        <v>-225496</v>
      </c>
    </row>
    <row r="195" spans="3:23" ht="15.5" x14ac:dyDescent="0.35">
      <c r="C195" t="s">
        <v>777</v>
      </c>
      <c r="T195" s="5">
        <v>10660000</v>
      </c>
    </row>
    <row r="196" spans="3:23" ht="15.5" x14ac:dyDescent="0.35">
      <c r="C196" t="s">
        <v>150</v>
      </c>
      <c r="Q196" s="5">
        <v>-1200000</v>
      </c>
      <c r="R196" s="5">
        <v>-15800000</v>
      </c>
      <c r="S196" s="5">
        <v>-5000000</v>
      </c>
      <c r="T196" s="5">
        <v>-19840000</v>
      </c>
      <c r="U196" s="5">
        <v>70000000</v>
      </c>
    </row>
    <row r="197" spans="3:23" ht="15.5" x14ac:dyDescent="0.35">
      <c r="C197" t="s">
        <v>190</v>
      </c>
      <c r="D197" s="5">
        <v>-43154</v>
      </c>
      <c r="E197" s="5">
        <v>-54211</v>
      </c>
      <c r="F197" s="5">
        <v>-707784</v>
      </c>
      <c r="G197" s="5">
        <v>414678</v>
      </c>
      <c r="I197" s="5">
        <v>-480377</v>
      </c>
      <c r="J197" s="5">
        <v>-593712</v>
      </c>
      <c r="K197" s="5">
        <v>-3859361</v>
      </c>
      <c r="L197" s="5">
        <v>-5564305</v>
      </c>
      <c r="M197" s="5">
        <v>-7891014</v>
      </c>
      <c r="N197" s="5">
        <v>-9686990</v>
      </c>
      <c r="O197" s="5">
        <v>-5021035</v>
      </c>
      <c r="P197" s="5">
        <v>-6975281</v>
      </c>
      <c r="Q197" s="5">
        <v>-12806401</v>
      </c>
      <c r="R197" s="5">
        <v>-13009795</v>
      </c>
      <c r="S197" s="5">
        <v>-12583967</v>
      </c>
      <c r="T197" s="5">
        <v>-11491683</v>
      </c>
      <c r="U197" s="5">
        <v>-5273708</v>
      </c>
      <c r="V197" s="5">
        <v>-480309</v>
      </c>
      <c r="W197" s="5">
        <v>-63657080</v>
      </c>
    </row>
    <row r="198" spans="3:23" ht="15.5" x14ac:dyDescent="0.35">
      <c r="C198" t="s">
        <v>778</v>
      </c>
      <c r="D198" s="5">
        <v>-23773223</v>
      </c>
      <c r="E198" s="5">
        <v>-103282831</v>
      </c>
      <c r="F198" s="5">
        <v>-19704867</v>
      </c>
      <c r="G198" s="5">
        <v>2132463</v>
      </c>
      <c r="I198" s="5">
        <v>-46048022</v>
      </c>
      <c r="J198" s="5">
        <v>-46063797</v>
      </c>
      <c r="K198" s="5">
        <v>-56634591</v>
      </c>
      <c r="L198" s="5">
        <v>-562500</v>
      </c>
      <c r="M198" s="5">
        <v>-114029368</v>
      </c>
      <c r="N198" s="5">
        <v>-16476187</v>
      </c>
      <c r="O198" s="5">
        <v>21001201</v>
      </c>
      <c r="P198" s="5">
        <v>-42463047</v>
      </c>
      <c r="Q198" s="5">
        <v>-44959337</v>
      </c>
      <c r="R198" s="5">
        <v>-34353598</v>
      </c>
      <c r="S198" s="5">
        <v>-104019549</v>
      </c>
      <c r="T198" s="5">
        <v>-51065598</v>
      </c>
      <c r="U198" s="5">
        <v>-135637333</v>
      </c>
      <c r="V198" s="5">
        <v>-100000000</v>
      </c>
    </row>
    <row r="199" spans="3:23" ht="15.5" x14ac:dyDescent="0.35">
      <c r="C199" t="s">
        <v>132</v>
      </c>
      <c r="V199" s="5">
        <v>160852314</v>
      </c>
    </row>
    <row r="200" spans="3:23" ht="15.5" x14ac:dyDescent="0.35">
      <c r="C200" t="s">
        <v>779</v>
      </c>
      <c r="D200" s="5">
        <v>-10817822</v>
      </c>
      <c r="E200" s="5">
        <v>-3490765</v>
      </c>
      <c r="F200" s="5">
        <v>-2912620</v>
      </c>
      <c r="G200" s="5">
        <v>-7370222</v>
      </c>
      <c r="I200" s="5">
        <v>-16347755</v>
      </c>
      <c r="J200" s="5">
        <v>-21081818</v>
      </c>
      <c r="K200" s="5">
        <v>-26056983</v>
      </c>
      <c r="L200" s="5">
        <v>-27875843</v>
      </c>
      <c r="M200" s="5">
        <v>-35529630</v>
      </c>
      <c r="N200" s="5">
        <v>-35108241</v>
      </c>
      <c r="O200" s="5">
        <v>-38505045</v>
      </c>
      <c r="P200" s="5">
        <v>-34420750</v>
      </c>
      <c r="Q200" s="5">
        <v>-27987053</v>
      </c>
      <c r="R200" s="5">
        <v>-23495391</v>
      </c>
      <c r="S200" s="5">
        <v>-25450587</v>
      </c>
      <c r="T200" s="5">
        <v>-23332404</v>
      </c>
      <c r="U200" s="5">
        <v>-28123172</v>
      </c>
      <c r="V200" s="5">
        <v>-11395978</v>
      </c>
    </row>
    <row r="201" spans="3:23" ht="15.5" x14ac:dyDescent="0.35">
      <c r="C201" t="s">
        <v>780</v>
      </c>
      <c r="P201" s="5">
        <v>22071807</v>
      </c>
      <c r="Q201" s="5">
        <v>112079035</v>
      </c>
    </row>
    <row r="202" spans="3:23" ht="15.5" x14ac:dyDescent="0.35">
      <c r="C202" t="s">
        <v>133</v>
      </c>
    </row>
    <row r="203" spans="3:23" ht="15.5" x14ac:dyDescent="0.35">
      <c r="C203" t="s">
        <v>781</v>
      </c>
      <c r="F203" s="5">
        <v>19143835</v>
      </c>
      <c r="I203" s="5">
        <v>19143835</v>
      </c>
      <c r="J203" s="5">
        <v>68260723</v>
      </c>
      <c r="K203" s="5">
        <v>145735786</v>
      </c>
      <c r="N203" s="5">
        <v>7500000</v>
      </c>
    </row>
    <row r="204" spans="3:23" ht="15.5" x14ac:dyDescent="0.35">
      <c r="C204" t="s">
        <v>782</v>
      </c>
      <c r="W204" s="5">
        <v>-450966661</v>
      </c>
    </row>
    <row r="205" spans="3:23" ht="15.5" x14ac:dyDescent="0.35">
      <c r="C205" t="s">
        <v>783</v>
      </c>
      <c r="Q205" s="5">
        <v>-5000000</v>
      </c>
      <c r="R205" s="5">
        <v>5000000</v>
      </c>
    </row>
    <row r="206" spans="3:23" ht="15.5" x14ac:dyDescent="0.35">
      <c r="C206" t="s">
        <v>666</v>
      </c>
      <c r="U206" s="5">
        <v>-28160000</v>
      </c>
    </row>
    <row r="207" spans="3:23" ht="15.5" x14ac:dyDescent="0.35">
      <c r="C207" t="s">
        <v>423</v>
      </c>
      <c r="U207" s="5">
        <v>70000000</v>
      </c>
    </row>
    <row r="208" spans="3:23" ht="15.5" x14ac:dyDescent="0.35">
      <c r="C208" t="s">
        <v>422</v>
      </c>
      <c r="D208" s="5">
        <v>-155533785</v>
      </c>
    </row>
    <row r="209" spans="2:26" ht="15.5" x14ac:dyDescent="0.35">
      <c r="C209" t="s">
        <v>784</v>
      </c>
      <c r="M209" s="5">
        <v>18216966</v>
      </c>
      <c r="N209" s="5">
        <v>129953673</v>
      </c>
      <c r="O209" s="5">
        <v>53558981</v>
      </c>
    </row>
    <row r="210" spans="2:26" ht="15.5" x14ac:dyDescent="0.35">
      <c r="C210" t="s">
        <v>785</v>
      </c>
      <c r="F210" s="5">
        <v>-31964174</v>
      </c>
      <c r="G210" s="5">
        <v>-9218201</v>
      </c>
      <c r="I210" s="5">
        <v>-60469796</v>
      </c>
      <c r="J210" s="5">
        <v>-7978239</v>
      </c>
      <c r="K210" s="5">
        <v>-32488295</v>
      </c>
      <c r="L210" s="5">
        <v>-66283298</v>
      </c>
      <c r="M210" s="5">
        <v>-23124180</v>
      </c>
    </row>
    <row r="211" spans="2:26" ht="15.5" x14ac:dyDescent="0.35">
      <c r="C211" t="s">
        <v>786</v>
      </c>
      <c r="Q211" s="5">
        <v>-1200000</v>
      </c>
      <c r="R211" s="5">
        <v>-15800000</v>
      </c>
      <c r="S211" s="5">
        <v>-5000000</v>
      </c>
      <c r="T211" s="5">
        <v>-30500000</v>
      </c>
    </row>
    <row r="212" spans="2:26" ht="15.5" x14ac:dyDescent="0.35">
      <c r="C212" t="s">
        <v>195</v>
      </c>
      <c r="D212" s="5">
        <v>-397400751</v>
      </c>
      <c r="E212" s="5">
        <v>388352631</v>
      </c>
      <c r="F212" s="5">
        <v>-31931910</v>
      </c>
      <c r="G212" s="5">
        <v>19248641</v>
      </c>
      <c r="I212" s="5">
        <v>-1543811</v>
      </c>
      <c r="J212" s="5">
        <v>20709029</v>
      </c>
      <c r="K212" s="5">
        <v>1421784</v>
      </c>
      <c r="L212" s="5">
        <v>-114393</v>
      </c>
      <c r="M212" s="5">
        <v>-940096</v>
      </c>
      <c r="N212" s="5">
        <v>1004918</v>
      </c>
      <c r="O212" s="5">
        <v>-8308052</v>
      </c>
      <c r="P212" s="5">
        <v>-16710503</v>
      </c>
      <c r="Q212" s="5">
        <v>18529816</v>
      </c>
      <c r="R212" s="5">
        <v>6876287</v>
      </c>
      <c r="S212" s="5">
        <v>-5037759</v>
      </c>
      <c r="T212" s="5">
        <v>-15494927</v>
      </c>
      <c r="U212" s="5">
        <v>18180029</v>
      </c>
      <c r="V212" s="5">
        <v>8025413</v>
      </c>
      <c r="W212" s="5">
        <v>4770037375</v>
      </c>
      <c r="X212" s="5">
        <v>-53415674</v>
      </c>
      <c r="Y212" s="5">
        <v>-33161376</v>
      </c>
      <c r="Z212" s="5">
        <v>-228646035</v>
      </c>
    </row>
    <row r="213" spans="2:26" ht="15.5" x14ac:dyDescent="0.35">
      <c r="C213" t="s">
        <v>196</v>
      </c>
      <c r="E213" s="5">
        <v>26443474</v>
      </c>
      <c r="I213" s="5">
        <v>28322093</v>
      </c>
      <c r="J213" s="5">
        <v>7710365</v>
      </c>
      <c r="K213" s="5">
        <v>6252890</v>
      </c>
      <c r="L213" s="5">
        <v>6543873</v>
      </c>
      <c r="M213" s="5">
        <v>7506461</v>
      </c>
      <c r="N213" s="5">
        <v>6537225</v>
      </c>
      <c r="O213" s="5">
        <v>14739508</v>
      </c>
      <c r="P213" s="5">
        <v>31624431</v>
      </c>
      <c r="Q213" s="5">
        <v>13095312</v>
      </c>
      <c r="R213" s="5">
        <v>6202154</v>
      </c>
      <c r="S213" s="5">
        <v>11327844</v>
      </c>
      <c r="T213" s="5">
        <v>26791401</v>
      </c>
      <c r="U213" s="5">
        <v>8622284</v>
      </c>
      <c r="V213" s="5">
        <v>561891</v>
      </c>
      <c r="W213" s="5">
        <v>325186414</v>
      </c>
      <c r="X213" s="5">
        <v>378602088</v>
      </c>
      <c r="Y213" s="5">
        <v>411763464</v>
      </c>
      <c r="Z213" s="5">
        <v>640409500</v>
      </c>
    </row>
    <row r="214" spans="2:26" ht="15.5" x14ac:dyDescent="0.35">
      <c r="C214" t="s">
        <v>383</v>
      </c>
      <c r="D214" s="5">
        <v>-509094</v>
      </c>
      <c r="E214" s="5">
        <v>178502</v>
      </c>
      <c r="F214" s="5">
        <v>-291453</v>
      </c>
      <c r="G214" s="5">
        <v>15694</v>
      </c>
      <c r="I214" s="5">
        <v>-291473</v>
      </c>
      <c r="J214" s="5">
        <v>-97301</v>
      </c>
      <c r="K214" s="5">
        <v>35691</v>
      </c>
      <c r="L214" s="5">
        <v>-176590</v>
      </c>
      <c r="M214" s="5">
        <v>-22492</v>
      </c>
      <c r="N214" s="5">
        <v>-35682</v>
      </c>
      <c r="O214" s="5">
        <v>105769</v>
      </c>
      <c r="P214" s="5">
        <v>-174420</v>
      </c>
      <c r="Q214" s="5">
        <v>-697</v>
      </c>
      <c r="R214" s="5">
        <v>16871</v>
      </c>
      <c r="S214" s="5">
        <v>-87931</v>
      </c>
      <c r="T214" s="5">
        <v>31370</v>
      </c>
      <c r="U214" s="5">
        <v>-10912</v>
      </c>
      <c r="V214" s="5">
        <v>34980</v>
      </c>
    </row>
    <row r="215" spans="2:26" ht="15.5" x14ac:dyDescent="0.35">
      <c r="C215" t="s">
        <v>197</v>
      </c>
      <c r="D215" s="5">
        <v>-397909845</v>
      </c>
      <c r="E215" s="5">
        <v>414974607</v>
      </c>
      <c r="F215" s="5">
        <v>-32223363</v>
      </c>
      <c r="G215" s="5">
        <v>19264335</v>
      </c>
      <c r="I215" s="5">
        <v>26486809</v>
      </c>
      <c r="J215" s="5">
        <v>28322093</v>
      </c>
      <c r="K215" s="5">
        <v>7710365</v>
      </c>
      <c r="L215" s="5">
        <v>6252890</v>
      </c>
      <c r="M215" s="5">
        <v>6543873</v>
      </c>
      <c r="N215" s="5">
        <v>7506461</v>
      </c>
      <c r="O215" s="5">
        <v>6537225</v>
      </c>
      <c r="P215" s="5">
        <v>14739508</v>
      </c>
      <c r="Q215" s="5">
        <v>31624431</v>
      </c>
      <c r="R215" s="5">
        <v>13095312</v>
      </c>
      <c r="S215" s="5">
        <v>6202154</v>
      </c>
      <c r="T215" s="5">
        <v>11327844</v>
      </c>
      <c r="U215" s="5">
        <v>26791401</v>
      </c>
      <c r="V215" s="5">
        <v>8622284</v>
      </c>
      <c r="W215" s="5">
        <v>5095223789</v>
      </c>
      <c r="X215" s="5">
        <v>325186414</v>
      </c>
      <c r="Y215" s="5">
        <v>378602088</v>
      </c>
      <c r="Z215" s="5">
        <v>411763464</v>
      </c>
    </row>
    <row r="217" spans="2:26" ht="15.5" x14ac:dyDescent="0.35">
      <c r="B217" t="s">
        <v>198</v>
      </c>
      <c r="C217" t="s">
        <v>12</v>
      </c>
      <c r="D217" s="5">
        <v>26460000000</v>
      </c>
      <c r="E217" s="5">
        <v>26460000000</v>
      </c>
      <c r="F217" s="5">
        <v>26460000000</v>
      </c>
      <c r="G217" s="5">
        <v>26460000000</v>
      </c>
      <c r="I217" s="5">
        <v>26460000000</v>
      </c>
      <c r="J217" s="5">
        <v>26460000000</v>
      </c>
      <c r="K217" s="5">
        <v>26460000000</v>
      </c>
      <c r="L217" s="5">
        <v>26460000000</v>
      </c>
      <c r="M217" s="5">
        <v>26460000000</v>
      </c>
      <c r="N217" s="5">
        <v>26460000000</v>
      </c>
      <c r="O217" s="5">
        <v>26460000000</v>
      </c>
      <c r="P217" s="5">
        <v>26460000000</v>
      </c>
      <c r="Q217" s="5">
        <v>26460000000</v>
      </c>
      <c r="R217" s="5">
        <v>26460000000</v>
      </c>
      <c r="S217" s="5">
        <v>5290000000</v>
      </c>
      <c r="T217" s="5">
        <v>5290000000</v>
      </c>
      <c r="U217" s="5">
        <v>760000000</v>
      </c>
      <c r="V217" s="5">
        <v>760000000</v>
      </c>
      <c r="W217" s="5">
        <v>30000000</v>
      </c>
      <c r="X217" s="5">
        <v>30000000</v>
      </c>
      <c r="Y217" s="5">
        <v>30000000</v>
      </c>
      <c r="Z217" s="5">
        <v>30000000</v>
      </c>
    </row>
    <row r="218" spans="2:26" ht="15.5" x14ac:dyDescent="0.35">
      <c r="C218" t="s">
        <v>199</v>
      </c>
      <c r="D218" s="6">
        <v>-58.38</v>
      </c>
      <c r="E218" s="6">
        <v>169.44</v>
      </c>
      <c r="F218" s="6">
        <v>6.61</v>
      </c>
      <c r="G218" s="6">
        <v>3.78</v>
      </c>
    </row>
    <row r="219" spans="2:26" ht="15.5" x14ac:dyDescent="0.35">
      <c r="C219" t="s">
        <v>200</v>
      </c>
      <c r="D219" s="6">
        <v>-6.61</v>
      </c>
      <c r="E219" s="6">
        <v>2.71</v>
      </c>
      <c r="F219" s="6">
        <v>83.21</v>
      </c>
      <c r="G219" s="6">
        <v>146.83000000000001</v>
      </c>
    </row>
    <row r="220" spans="2:26" ht="15.5" x14ac:dyDescent="0.35">
      <c r="C220" t="s">
        <v>69</v>
      </c>
      <c r="D220" s="6">
        <v>6.54</v>
      </c>
      <c r="E220" s="6">
        <v>10.08</v>
      </c>
      <c r="F220" s="5">
        <v>13</v>
      </c>
      <c r="G220" s="6">
        <v>11.03</v>
      </c>
    </row>
    <row r="221" spans="2:26" ht="15.5" x14ac:dyDescent="0.35">
      <c r="C221" t="s">
        <v>201</v>
      </c>
      <c r="D221" s="5">
        <v>2823130000000</v>
      </c>
      <c r="E221" s="5">
        <v>970860000000</v>
      </c>
      <c r="F221" s="5">
        <v>549500000000</v>
      </c>
      <c r="G221" s="5">
        <v>621350000000</v>
      </c>
    </row>
    <row r="222" spans="2:26" ht="15.5" x14ac:dyDescent="0.35">
      <c r="C222" t="s">
        <v>202</v>
      </c>
      <c r="D222" s="6">
        <v>-0.13550000000000001</v>
      </c>
      <c r="E222" s="6">
        <v>0.2681</v>
      </c>
      <c r="F222" s="6">
        <v>1.2699999999999999E-2</v>
      </c>
      <c r="G222" s="6">
        <v>6.9999999999999993E-3</v>
      </c>
    </row>
    <row r="223" spans="2:26" ht="15.5" x14ac:dyDescent="0.35">
      <c r="C223" t="s">
        <v>203</v>
      </c>
      <c r="D223" s="6">
        <v>-0.19820000000000002</v>
      </c>
      <c r="E223" s="6">
        <v>0.43609999999999999</v>
      </c>
      <c r="F223" s="6">
        <v>3.0800000000000001E-2</v>
      </c>
      <c r="G223" s="6">
        <v>1.8200000000000001E-2</v>
      </c>
    </row>
    <row r="224" spans="2:26" ht="15.5" x14ac:dyDescent="0.35">
      <c r="C224" t="s">
        <v>204</v>
      </c>
      <c r="D224" s="6">
        <v>8.6599999999999996E-2</v>
      </c>
      <c r="E224" s="6">
        <v>5.5E-2</v>
      </c>
      <c r="F224" s="6">
        <v>2.7200000000000002E-2</v>
      </c>
      <c r="G224" s="6">
        <v>4.0800000000000003E-2</v>
      </c>
    </row>
    <row r="225" spans="3:7" ht="15.5" x14ac:dyDescent="0.35">
      <c r="C225" t="s">
        <v>205</v>
      </c>
      <c r="D225" s="6">
        <v>36.28</v>
      </c>
      <c r="E225" s="6">
        <v>11.44</v>
      </c>
      <c r="F225" s="6">
        <v>5.4</v>
      </c>
      <c r="G225" s="6">
        <v>5.53</v>
      </c>
    </row>
    <row r="226" spans="3:7" ht="15.5" x14ac:dyDescent="0.35">
      <c r="C226" t="s">
        <v>206</v>
      </c>
      <c r="D226" s="5">
        <v>7795000000000</v>
      </c>
      <c r="E226" s="5">
        <v>12346000000000</v>
      </c>
      <c r="F226" s="5">
        <v>7600000000000</v>
      </c>
      <c r="G226" s="5">
        <v>7371000000000</v>
      </c>
    </row>
    <row r="227" spans="3:7" ht="15.5" x14ac:dyDescent="0.35">
      <c r="C227" t="s">
        <v>207</v>
      </c>
      <c r="D227" s="6">
        <v>1.31</v>
      </c>
      <c r="E227" s="6">
        <v>1.18</v>
      </c>
      <c r="F227" s="6">
        <v>2.56</v>
      </c>
      <c r="G227" s="6">
        <v>2.67</v>
      </c>
    </row>
    <row r="228" spans="3:7" ht="15.5" x14ac:dyDescent="0.35">
      <c r="C228" t="s">
        <v>208</v>
      </c>
      <c r="D228" s="6">
        <v>294.58999999999997</v>
      </c>
      <c r="E228" s="6">
        <v>388.54</v>
      </c>
      <c r="F228" s="6">
        <v>214.44</v>
      </c>
      <c r="G228" s="6">
        <v>207.88</v>
      </c>
    </row>
    <row r="229" spans="3:7" ht="15.5" x14ac:dyDescent="0.35">
      <c r="C229" t="s">
        <v>209</v>
      </c>
      <c r="D229" s="6">
        <v>1.31</v>
      </c>
      <c r="E229" s="6">
        <v>1.18</v>
      </c>
      <c r="F229" s="6">
        <v>2.56</v>
      </c>
      <c r="G229" s="6">
        <v>2.75</v>
      </c>
    </row>
    <row r="230" spans="3:7" ht="15.5" x14ac:dyDescent="0.35">
      <c r="C230" t="s">
        <v>210</v>
      </c>
      <c r="D230" s="6">
        <v>294.58999999999997</v>
      </c>
      <c r="E230" s="6">
        <v>388.54</v>
      </c>
      <c r="F230" s="6">
        <v>214.44</v>
      </c>
      <c r="G230" s="6">
        <v>201.54</v>
      </c>
    </row>
    <row r="231" spans="3:7" ht="15.5" x14ac:dyDescent="0.35">
      <c r="C231" t="s">
        <v>211</v>
      </c>
      <c r="D231" s="5">
        <v>850000000000</v>
      </c>
      <c r="E231" s="5">
        <v>819000000000</v>
      </c>
      <c r="F231" s="5">
        <v>1086000000000</v>
      </c>
      <c r="G231" s="5">
        <v>1384000000000</v>
      </c>
    </row>
    <row r="232" spans="3:7" ht="15.5" x14ac:dyDescent="0.35">
      <c r="C232" t="s">
        <v>212</v>
      </c>
      <c r="D232" s="5">
        <v>1000000000</v>
      </c>
      <c r="E232" s="5">
        <v>1000000000</v>
      </c>
      <c r="F232" s="5">
        <v>1000000000</v>
      </c>
      <c r="G232" s="5">
        <v>240000000000</v>
      </c>
    </row>
    <row r="233" spans="3:7" ht="15.5" x14ac:dyDescent="0.35">
      <c r="C233" t="s">
        <v>213</v>
      </c>
      <c r="D233" s="5">
        <v>7795000000000</v>
      </c>
      <c r="E233" s="5">
        <v>10281000000000</v>
      </c>
      <c r="F233" s="5">
        <v>5674000000000</v>
      </c>
      <c r="G233" s="5">
        <v>5501000000000</v>
      </c>
    </row>
    <row r="234" spans="3:7" ht="15.5" x14ac:dyDescent="0.35">
      <c r="C234" t="s">
        <v>24</v>
      </c>
      <c r="D234" s="5">
        <v>851000000000</v>
      </c>
      <c r="E234" s="5">
        <v>820000000000</v>
      </c>
      <c r="F234" s="5">
        <v>1086000000000</v>
      </c>
      <c r="G234" s="5">
        <v>1625000000000</v>
      </c>
    </row>
    <row r="235" spans="3:7" ht="15.5" x14ac:dyDescent="0.35">
      <c r="C235" t="s">
        <v>21</v>
      </c>
      <c r="D235" s="5">
        <v>546000000000</v>
      </c>
      <c r="E235" s="5">
        <v>-6234000000000</v>
      </c>
      <c r="F235" s="5">
        <v>644000000000</v>
      </c>
      <c r="G235" s="5">
        <v>645000000000</v>
      </c>
    </row>
    <row r="236" spans="3:7" ht="15.5" x14ac:dyDescent="0.35">
      <c r="C236" t="s">
        <v>214</v>
      </c>
      <c r="D236" s="5">
        <v>2957000000000</v>
      </c>
      <c r="E236" s="5">
        <v>5643000000000</v>
      </c>
      <c r="F236" s="5">
        <v>2505000000000</v>
      </c>
      <c r="G236" s="5">
        <v>-1696000000000</v>
      </c>
    </row>
    <row r="237" spans="3:7" ht="15.5" x14ac:dyDescent="0.35">
      <c r="C237" t="s">
        <v>215</v>
      </c>
      <c r="D237" s="5">
        <v>-103000000000</v>
      </c>
      <c r="E237" s="5">
        <v>951000000000</v>
      </c>
      <c r="F237" s="5">
        <v>-218000000000</v>
      </c>
      <c r="G237" s="5">
        <v>1196000000000</v>
      </c>
    </row>
    <row r="238" spans="3:7" ht="15.5" x14ac:dyDescent="0.35">
      <c r="C238" t="s">
        <v>216</v>
      </c>
      <c r="D238" s="5">
        <v>-567000000000</v>
      </c>
      <c r="E238" s="5">
        <v>-94000000000</v>
      </c>
      <c r="F238" s="5">
        <v>-238000000000</v>
      </c>
      <c r="G238" s="5">
        <v>-17000000000</v>
      </c>
    </row>
    <row r="239" spans="3:7" ht="15.5" x14ac:dyDescent="0.35">
      <c r="C239" t="s">
        <v>13</v>
      </c>
      <c r="D239" s="5">
        <v>-670000000000</v>
      </c>
      <c r="E239" s="5">
        <v>856000000000</v>
      </c>
      <c r="F239" s="5">
        <v>-456000000000</v>
      </c>
      <c r="G239" s="5">
        <v>1179000000000</v>
      </c>
    </row>
    <row r="240" spans="3:7" ht="15.5" x14ac:dyDescent="0.35">
      <c r="C240" t="s">
        <v>16</v>
      </c>
      <c r="D240" s="6">
        <v>-25.34</v>
      </c>
      <c r="E240" s="6">
        <v>32.36</v>
      </c>
      <c r="F240" s="6">
        <v>-17.239999999999998</v>
      </c>
      <c r="G240" s="6">
        <v>44.55</v>
      </c>
    </row>
    <row r="241" spans="3:26" ht="15.5" x14ac:dyDescent="0.35">
      <c r="C241" t="s">
        <v>54</v>
      </c>
      <c r="I241" s="6">
        <v>22.6</v>
      </c>
      <c r="J241" s="6">
        <v>5.64</v>
      </c>
      <c r="K241" s="6">
        <v>-5.81</v>
      </c>
      <c r="L241" s="6">
        <v>-12.27</v>
      </c>
      <c r="M241" s="6">
        <v>-1.59</v>
      </c>
      <c r="N241" s="6">
        <v>-3.43</v>
      </c>
      <c r="O241" s="6">
        <v>0.17</v>
      </c>
      <c r="P241" s="6">
        <v>8.24</v>
      </c>
      <c r="Q241" s="6">
        <v>7.31</v>
      </c>
      <c r="R241" s="6">
        <v>9.66</v>
      </c>
      <c r="S241" s="6">
        <v>61.28</v>
      </c>
      <c r="T241" s="6">
        <v>54.06</v>
      </c>
      <c r="U241" s="6">
        <v>-390.38</v>
      </c>
      <c r="V241" s="6">
        <v>1110.1500000000001</v>
      </c>
      <c r="W241" s="6">
        <v>-49.57</v>
      </c>
      <c r="X241" s="6">
        <v>2.94</v>
      </c>
      <c r="Y241" s="6">
        <v>-2.12</v>
      </c>
      <c r="Z241" s="6">
        <v>4.54</v>
      </c>
    </row>
    <row r="242" spans="3:26" ht="15.5" x14ac:dyDescent="0.35">
      <c r="C242" t="s">
        <v>68</v>
      </c>
      <c r="I242" s="6">
        <v>24.34</v>
      </c>
      <c r="J242" s="6">
        <v>41.49</v>
      </c>
      <c r="K242" s="6">
        <v>-15.15</v>
      </c>
      <c r="L242" s="6">
        <v>-8.7200000000000006</v>
      </c>
      <c r="M242" s="6">
        <v>-87.42</v>
      </c>
      <c r="N242" s="6">
        <v>-76.97</v>
      </c>
      <c r="O242" s="6">
        <v>1529.41</v>
      </c>
      <c r="P242" s="6">
        <v>24.51</v>
      </c>
      <c r="Q242" s="6">
        <v>24.49</v>
      </c>
      <c r="R242" s="6">
        <v>25.26</v>
      </c>
      <c r="S242" s="6">
        <v>22.36</v>
      </c>
      <c r="T242" s="6">
        <v>9.99</v>
      </c>
      <c r="U242" s="6">
        <v>-6.19</v>
      </c>
      <c r="V242" s="6">
        <v>4.51</v>
      </c>
      <c r="W242" s="6">
        <v>-38.83</v>
      </c>
      <c r="X242" s="6">
        <v>654.76</v>
      </c>
      <c r="Y242" s="6">
        <v>-379.72</v>
      </c>
      <c r="Z242" s="6">
        <v>177.31</v>
      </c>
    </row>
    <row r="243" spans="3:26" ht="15.5" x14ac:dyDescent="0.35">
      <c r="C243" t="s">
        <v>71</v>
      </c>
      <c r="I243" s="6">
        <v>3.06</v>
      </c>
      <c r="J243" s="6">
        <v>1.66</v>
      </c>
      <c r="K243" s="6">
        <v>0.9</v>
      </c>
      <c r="L243" s="6">
        <v>1.9</v>
      </c>
      <c r="M243" s="6">
        <v>1.08</v>
      </c>
      <c r="N243" s="6">
        <v>1.93</v>
      </c>
      <c r="O243" s="6">
        <v>1.99</v>
      </c>
      <c r="P243" s="6">
        <v>1.69</v>
      </c>
      <c r="Q243" s="6">
        <v>1.61</v>
      </c>
      <c r="R243" s="6">
        <v>2.06</v>
      </c>
      <c r="S243" s="6">
        <v>1.89</v>
      </c>
      <c r="T243" s="6">
        <v>0.82</v>
      </c>
      <c r="U243" s="6">
        <v>1.92</v>
      </c>
      <c r="V243" s="6">
        <v>2.2599999999999998</v>
      </c>
      <c r="W243" s="6">
        <v>3.73</v>
      </c>
      <c r="X243" s="6">
        <v>4.18</v>
      </c>
      <c r="Y243" s="6">
        <v>1.72</v>
      </c>
      <c r="Z243" s="6">
        <v>1.38</v>
      </c>
    </row>
    <row r="244" spans="3:26" ht="15.5" x14ac:dyDescent="0.35">
      <c r="C244" t="s">
        <v>217</v>
      </c>
      <c r="I244" s="5">
        <v>2574160000000</v>
      </c>
      <c r="J244" s="5">
        <v>1728610000000</v>
      </c>
      <c r="K244" s="5">
        <v>1506960000000</v>
      </c>
      <c r="L244" s="5">
        <v>644260000000</v>
      </c>
      <c r="M244" s="5">
        <v>1424440000000</v>
      </c>
      <c r="N244" s="5">
        <v>2296650000000</v>
      </c>
      <c r="O244" s="5">
        <v>1559480000000</v>
      </c>
      <c r="P244" s="5">
        <v>1502540000000</v>
      </c>
    </row>
    <row r="245" spans="3:26" ht="15.5" x14ac:dyDescent="0.35">
      <c r="C245" t="s">
        <v>218</v>
      </c>
      <c r="I245" s="6">
        <v>4.3499999999999997E-2</v>
      </c>
      <c r="J245" s="6">
        <v>1.0700000000000001E-2</v>
      </c>
      <c r="K245" s="6">
        <v>-1.1599999999999999E-2</v>
      </c>
      <c r="L245" s="6">
        <v>-2.58E-2</v>
      </c>
      <c r="M245" s="6">
        <v>-3.4999999999999996E-3</v>
      </c>
      <c r="N245" s="6">
        <v>-6.7000000000000002E-3</v>
      </c>
      <c r="O245" s="6">
        <v>2.9999999999999997E-4</v>
      </c>
      <c r="P245" s="6">
        <v>1.6399999999999998E-2</v>
      </c>
      <c r="Q245" s="6">
        <v>1.55E-2</v>
      </c>
      <c r="R245" s="6">
        <v>2.23E-2</v>
      </c>
      <c r="S245" s="6">
        <v>2.8300000000000002E-2</v>
      </c>
      <c r="T245" s="6">
        <v>2.6800000000000001E-2</v>
      </c>
      <c r="U245" s="6">
        <v>-0.03</v>
      </c>
      <c r="V245" s="6">
        <v>0.15109999999999998</v>
      </c>
      <c r="W245" s="6">
        <v>-0.14480000000000001</v>
      </c>
      <c r="X245" s="6">
        <v>6.9999999999999993E-3</v>
      </c>
      <c r="Y245" s="6">
        <v>-4.4000000000000003E-3</v>
      </c>
      <c r="Z245" s="6">
        <v>0.01</v>
      </c>
    </row>
    <row r="246" spans="3:26" ht="15.5" x14ac:dyDescent="0.35">
      <c r="C246" t="s">
        <v>219</v>
      </c>
      <c r="I246" s="6">
        <v>0.10539999999999999</v>
      </c>
      <c r="J246" s="6">
        <v>3.04E-2</v>
      </c>
      <c r="K246" s="6">
        <v>-3.4000000000000002E-2</v>
      </c>
      <c r="L246" s="6">
        <v>-6.9000000000000006E-2</v>
      </c>
      <c r="M246" s="6">
        <v>-9.1000000000000004E-3</v>
      </c>
      <c r="N246" s="6">
        <v>-2.06E-2</v>
      </c>
      <c r="O246" s="6">
        <v>1.1000000000000001E-3</v>
      </c>
      <c r="P246" s="6">
        <v>4.7E-2</v>
      </c>
      <c r="Q246" s="6">
        <v>4.6900000000000004E-2</v>
      </c>
      <c r="R246" s="6">
        <v>6.480000000000001E-2</v>
      </c>
      <c r="S246" s="6">
        <v>8.6500000000000007E-2</v>
      </c>
      <c r="T246" s="6">
        <v>9.3200000000000005E-2</v>
      </c>
      <c r="U246" s="6">
        <v>-0.1081</v>
      </c>
      <c r="V246" s="6">
        <v>0.35</v>
      </c>
      <c r="W246" s="6">
        <v>-0.57350000000000001</v>
      </c>
      <c r="X246" s="6">
        <v>2.2400000000000003E-2</v>
      </c>
      <c r="Y246" s="6">
        <v>-1.2199999999999999E-2</v>
      </c>
      <c r="Z246" s="6">
        <v>2.3300000000000001E-2</v>
      </c>
    </row>
    <row r="247" spans="3:26" ht="15.5" x14ac:dyDescent="0.35">
      <c r="C247" t="s">
        <v>220</v>
      </c>
      <c r="I247" s="6">
        <v>0.15079999999999999</v>
      </c>
      <c r="J247" s="6">
        <v>9.0800000000000006E-2</v>
      </c>
      <c r="K247" s="6">
        <v>9.1600000000000001E-2</v>
      </c>
      <c r="L247" s="6">
        <v>1.5700000000000002E-2</v>
      </c>
      <c r="M247" s="6">
        <v>7.3399999999999993E-2</v>
      </c>
      <c r="N247" s="6">
        <v>0.16339999999999999</v>
      </c>
      <c r="O247" s="6">
        <v>9.3200000000000005E-2</v>
      </c>
      <c r="P247" s="6">
        <v>9.1400000000000009E-2</v>
      </c>
      <c r="Q247" s="6">
        <v>9.1300000000000006E-2</v>
      </c>
      <c r="R247" s="6">
        <v>0.12990000000000002</v>
      </c>
      <c r="S247" s="6">
        <v>0.16289999999999999</v>
      </c>
      <c r="T247" s="6">
        <v>0.12470000000000001</v>
      </c>
      <c r="U247" s="6">
        <v>-5.1200000000000002E-2</v>
      </c>
      <c r="V247" s="6">
        <v>0.1452</v>
      </c>
      <c r="W247" s="6">
        <v>-0.1497</v>
      </c>
      <c r="X247" s="6">
        <v>6.3E-3</v>
      </c>
      <c r="Y247" s="6">
        <v>-3.8300000000000001E-2</v>
      </c>
      <c r="Z247" s="6">
        <v>2.7400000000000001E-2</v>
      </c>
    </row>
    <row r="248" spans="3:26" ht="15.5" x14ac:dyDescent="0.35">
      <c r="C248" t="s">
        <v>221</v>
      </c>
      <c r="I248" s="6">
        <v>6.08</v>
      </c>
      <c r="J248" s="6">
        <v>4.37</v>
      </c>
      <c r="K248" s="6">
        <v>3.38</v>
      </c>
      <c r="L248" s="6">
        <v>0.34</v>
      </c>
      <c r="M248" s="6">
        <v>1.36</v>
      </c>
      <c r="N248" s="6">
        <v>2.93</v>
      </c>
      <c r="O248" s="6">
        <v>1.71</v>
      </c>
      <c r="P248" s="6">
        <v>1.93</v>
      </c>
      <c r="Q248" s="6">
        <v>2.2200000000000002</v>
      </c>
      <c r="R248" s="6">
        <v>2.86</v>
      </c>
      <c r="S248" s="6">
        <v>3.58</v>
      </c>
      <c r="T248" s="6">
        <v>3.03</v>
      </c>
      <c r="U248" s="6">
        <v>-126.71</v>
      </c>
      <c r="V248" s="6">
        <v>3.48</v>
      </c>
      <c r="W248" s="6">
        <v>-2.08</v>
      </c>
    </row>
    <row r="249" spans="3:26" ht="15.5" x14ac:dyDescent="0.35">
      <c r="C249" t="s">
        <v>65</v>
      </c>
      <c r="I249" s="6">
        <v>2.56</v>
      </c>
      <c r="J249" s="6">
        <v>1.26</v>
      </c>
      <c r="K249" s="6">
        <v>0.52</v>
      </c>
      <c r="L249" s="6">
        <v>0.6</v>
      </c>
      <c r="M249" s="6">
        <v>0.79</v>
      </c>
      <c r="N249" s="6">
        <v>1.59</v>
      </c>
      <c r="O249" s="6">
        <v>1.65</v>
      </c>
      <c r="P249" s="6">
        <v>1.1499999999999999</v>
      </c>
      <c r="Q249" s="6">
        <v>1.1499999999999999</v>
      </c>
      <c r="R249" s="6">
        <v>1.64</v>
      </c>
      <c r="S249" s="6">
        <v>1.93</v>
      </c>
      <c r="T249" s="6">
        <v>0.93</v>
      </c>
      <c r="U249" s="6">
        <v>0.67</v>
      </c>
      <c r="V249" s="6">
        <v>1.58</v>
      </c>
      <c r="W249" s="6">
        <v>22.27</v>
      </c>
      <c r="X249" s="6">
        <v>14.66</v>
      </c>
      <c r="Y249" s="6">
        <v>4.6500000000000004</v>
      </c>
      <c r="Z249" s="6">
        <v>4.13</v>
      </c>
    </row>
    <row r="250" spans="3:26" ht="15.5" x14ac:dyDescent="0.35">
      <c r="C250" t="s">
        <v>62</v>
      </c>
      <c r="I250" s="6">
        <v>214.44</v>
      </c>
      <c r="J250" s="6">
        <v>185.57</v>
      </c>
      <c r="K250" s="6">
        <v>170.87</v>
      </c>
      <c r="L250" s="6">
        <v>177.68</v>
      </c>
      <c r="M250" s="6">
        <v>175.35</v>
      </c>
      <c r="N250" s="5">
        <v>166</v>
      </c>
      <c r="O250" s="6">
        <v>157.65</v>
      </c>
      <c r="P250" s="6">
        <v>175.06</v>
      </c>
      <c r="Q250" s="6">
        <v>155.72</v>
      </c>
      <c r="R250" s="6">
        <v>149.01</v>
      </c>
      <c r="S250" s="6">
        <v>708.09</v>
      </c>
      <c r="T250" s="6">
        <v>580.11</v>
      </c>
      <c r="U250" s="6">
        <v>3610.6</v>
      </c>
      <c r="V250" s="6">
        <v>3171.82</v>
      </c>
      <c r="W250" s="6">
        <v>86.45</v>
      </c>
      <c r="X250" s="6">
        <v>131.32</v>
      </c>
      <c r="Y250" s="6">
        <v>173.06</v>
      </c>
      <c r="Z250" s="6">
        <v>194.7</v>
      </c>
    </row>
    <row r="251" spans="3:26" ht="15.5" x14ac:dyDescent="0.35">
      <c r="C251" t="s">
        <v>222</v>
      </c>
      <c r="I251" s="6">
        <v>2.56</v>
      </c>
      <c r="J251" s="6">
        <v>1.3</v>
      </c>
      <c r="K251" s="6">
        <v>0.53</v>
      </c>
      <c r="L251" s="6">
        <v>0.62</v>
      </c>
      <c r="M251" s="6">
        <v>0.82</v>
      </c>
      <c r="N251" s="6">
        <v>1.76</v>
      </c>
      <c r="O251" s="6">
        <v>1.84</v>
      </c>
      <c r="P251" s="6">
        <v>1.28</v>
      </c>
      <c r="Q251" s="6">
        <v>1.28</v>
      </c>
      <c r="R251" s="6">
        <v>1.83</v>
      </c>
      <c r="S251" s="6">
        <v>2.19</v>
      </c>
      <c r="T251" s="6">
        <v>1.07</v>
      </c>
      <c r="U251" s="6">
        <v>0.78</v>
      </c>
      <c r="V251" s="6">
        <v>1.81</v>
      </c>
      <c r="W251" s="6">
        <v>22.27</v>
      </c>
      <c r="X251" s="6">
        <v>14.66</v>
      </c>
      <c r="Y251" s="6">
        <v>4.6500000000000004</v>
      </c>
      <c r="Z251" s="6">
        <v>4.13</v>
      </c>
    </row>
    <row r="252" spans="3:26" ht="15.5" x14ac:dyDescent="0.35">
      <c r="C252" t="s">
        <v>223</v>
      </c>
      <c r="I252" s="6">
        <v>214.44</v>
      </c>
      <c r="J252" s="6">
        <v>179.43</v>
      </c>
      <c r="K252" s="6">
        <v>165.01</v>
      </c>
      <c r="L252" s="6">
        <v>171.75</v>
      </c>
      <c r="M252" s="6">
        <v>169.93</v>
      </c>
      <c r="N252" s="6">
        <v>150.11000000000001</v>
      </c>
      <c r="O252" s="6">
        <v>141.1</v>
      </c>
      <c r="P252" s="6">
        <v>157.82</v>
      </c>
      <c r="Q252" s="6">
        <v>139.59</v>
      </c>
      <c r="R252" s="6">
        <v>133.01</v>
      </c>
      <c r="S252" s="6">
        <v>625.98</v>
      </c>
      <c r="T252" s="6">
        <v>506.06</v>
      </c>
      <c r="U252" s="6">
        <v>3102.38</v>
      </c>
      <c r="V252" s="6">
        <v>2768.93</v>
      </c>
      <c r="W252" s="6">
        <v>86.45</v>
      </c>
      <c r="X252" s="6">
        <v>131.32</v>
      </c>
      <c r="Y252" s="6">
        <v>173.06</v>
      </c>
      <c r="Z252" s="6">
        <v>194.7</v>
      </c>
    </row>
    <row r="253" spans="3:26" ht="15.5" x14ac:dyDescent="0.35">
      <c r="C253" t="s">
        <v>224</v>
      </c>
      <c r="I253" s="5">
        <v>1086000000000</v>
      </c>
      <c r="J253" s="5">
        <v>1189000000000</v>
      </c>
      <c r="K253" s="5">
        <v>715000000000</v>
      </c>
      <c r="L253" s="5">
        <v>2503000000000</v>
      </c>
      <c r="M253" s="5">
        <v>1650000000000</v>
      </c>
      <c r="N253" s="5">
        <v>2503000000000</v>
      </c>
      <c r="O253" s="5">
        <v>3497000000000</v>
      </c>
      <c r="P253" s="5">
        <v>1713000000000</v>
      </c>
      <c r="Q253" s="5">
        <v>1515000000000</v>
      </c>
      <c r="R253" s="5">
        <v>1252000000000</v>
      </c>
      <c r="S253" s="5">
        <v>2075000000000</v>
      </c>
      <c r="T253" s="5">
        <v>1250000000000</v>
      </c>
      <c r="U253" s="5">
        <v>555000000000</v>
      </c>
      <c r="V253" s="5">
        <v>151000000000</v>
      </c>
      <c r="W253" s="5">
        <v>1000000000</v>
      </c>
      <c r="X253" s="5">
        <v>2000000000</v>
      </c>
      <c r="Y253" s="5">
        <v>3000000000</v>
      </c>
      <c r="Z253" s="5">
        <v>2000000000</v>
      </c>
    </row>
    <row r="254" spans="3:26" ht="15.5" x14ac:dyDescent="0.35">
      <c r="C254" t="s">
        <v>225</v>
      </c>
      <c r="I254" s="5">
        <v>1000000000</v>
      </c>
      <c r="J254" s="5">
        <v>1026000000000</v>
      </c>
      <c r="K254" s="5">
        <v>2376000000000</v>
      </c>
      <c r="L254" s="5">
        <v>2025000000000</v>
      </c>
      <c r="M254" s="5">
        <v>3683000000000</v>
      </c>
      <c r="N254" s="5">
        <v>5523000000000</v>
      </c>
      <c r="O254" s="5">
        <v>3915000000000</v>
      </c>
      <c r="P254" s="5">
        <v>3954000000000</v>
      </c>
      <c r="Q254" s="5">
        <v>3988000000000</v>
      </c>
      <c r="R254" s="5">
        <v>3038000000000</v>
      </c>
      <c r="S254" s="5">
        <v>2536000000000</v>
      </c>
      <c r="T254" s="5">
        <v>3425000000000</v>
      </c>
      <c r="U254" s="5">
        <v>3880000000000</v>
      </c>
      <c r="V254" s="5">
        <v>1346000000000</v>
      </c>
      <c r="W254" s="5">
        <v>3000000000</v>
      </c>
      <c r="X254" s="5">
        <v>2000000000</v>
      </c>
      <c r="Y254" s="5">
        <v>2000000000</v>
      </c>
    </row>
    <row r="255" spans="3:26" ht="15.5" x14ac:dyDescent="0.35">
      <c r="C255" t="s">
        <v>26</v>
      </c>
      <c r="I255" s="5">
        <v>1086000000000</v>
      </c>
      <c r="J255" s="5">
        <v>2215000000000</v>
      </c>
      <c r="K255" s="5">
        <v>3092000000000</v>
      </c>
      <c r="L255" s="5">
        <v>4528000000000</v>
      </c>
      <c r="M255" s="5">
        <v>5332000000000</v>
      </c>
      <c r="N255" s="5">
        <v>8026000000000</v>
      </c>
      <c r="O255" s="5">
        <v>7411000000000</v>
      </c>
      <c r="P255" s="5">
        <v>5667000000000</v>
      </c>
      <c r="Q255" s="5">
        <v>5504000000000</v>
      </c>
      <c r="R255" s="5">
        <v>4289000000000</v>
      </c>
      <c r="S255" s="5">
        <v>4610000000000</v>
      </c>
      <c r="T255" s="5">
        <v>4675000000000</v>
      </c>
      <c r="U255" s="5">
        <v>4434000000000</v>
      </c>
      <c r="V255" s="5">
        <v>1497000000000</v>
      </c>
      <c r="W255" s="5">
        <v>4000000000</v>
      </c>
      <c r="X255" s="5">
        <v>4000000000</v>
      </c>
      <c r="Y255" s="5">
        <v>5000000000</v>
      </c>
      <c r="Z255" s="5">
        <v>2000000000</v>
      </c>
    </row>
    <row r="256" spans="3:26" ht="15.5" x14ac:dyDescent="0.35">
      <c r="C256" t="s">
        <v>23</v>
      </c>
      <c r="I256" s="5">
        <v>644000000000</v>
      </c>
      <c r="J256" s="5">
        <v>1757000000000</v>
      </c>
      <c r="K256" s="5">
        <v>2973000000000</v>
      </c>
      <c r="L256" s="5">
        <v>4431000000000</v>
      </c>
      <c r="M256" s="5">
        <v>5239000000000</v>
      </c>
      <c r="N256" s="5">
        <v>7920000000000</v>
      </c>
      <c r="O256" s="5">
        <v>7320000000000</v>
      </c>
      <c r="P256" s="5">
        <v>5454000000000</v>
      </c>
      <c r="Q256" s="5">
        <v>5075000000000</v>
      </c>
      <c r="R256" s="5">
        <v>4113000000000</v>
      </c>
      <c r="S256" s="5">
        <v>4525000000000</v>
      </c>
      <c r="T256" s="5">
        <v>4534000000000</v>
      </c>
      <c r="U256" s="5">
        <v>4108000000000</v>
      </c>
      <c r="V256" s="5">
        <v>1414000000000</v>
      </c>
      <c r="W256" s="5">
        <v>-1000000000</v>
      </c>
      <c r="X256" s="5">
        <v>4000000000</v>
      </c>
      <c r="Y256" s="5">
        <v>4000000000</v>
      </c>
      <c r="Z256" s="5">
        <v>2000000000</v>
      </c>
    </row>
    <row r="257" spans="3:26" ht="15.5" x14ac:dyDescent="0.35">
      <c r="C257" t="s">
        <v>226</v>
      </c>
      <c r="I257" s="5">
        <v>2505000000000</v>
      </c>
      <c r="J257" s="5">
        <v>-535000000000</v>
      </c>
      <c r="K257" s="5">
        <v>-1343000000000</v>
      </c>
      <c r="L257" s="5">
        <v>-1844000000000</v>
      </c>
      <c r="M257" s="5">
        <v>-1037000000000</v>
      </c>
      <c r="N257" s="5">
        <v>-1372000000000</v>
      </c>
      <c r="O257" s="5">
        <v>-1927000000000</v>
      </c>
      <c r="P257" s="5">
        <v>-722000000000</v>
      </c>
      <c r="Q257" s="5">
        <v>-537000000000</v>
      </c>
      <c r="R257" s="5">
        <v>-1242000000000</v>
      </c>
      <c r="S257" s="5">
        <v>-2274000000000</v>
      </c>
      <c r="T257" s="5">
        <v>-1369000000000</v>
      </c>
      <c r="U257" s="5">
        <v>-116000000000</v>
      </c>
      <c r="V257" s="5">
        <v>-39000000000</v>
      </c>
      <c r="W257" s="5">
        <v>4000000000</v>
      </c>
      <c r="X257" s="5">
        <v>4000000000</v>
      </c>
      <c r="Y257" s="5">
        <v>5000000000</v>
      </c>
      <c r="Z257" s="5">
        <v>4000000000</v>
      </c>
    </row>
    <row r="258" spans="3:26" ht="15.5" x14ac:dyDescent="0.35">
      <c r="C258" t="s">
        <v>227</v>
      </c>
      <c r="I258" s="5">
        <v>1932000000000</v>
      </c>
      <c r="J258" s="5">
        <v>1448000000000</v>
      </c>
      <c r="K258" s="5">
        <v>887000000000</v>
      </c>
      <c r="L258" s="5">
        <v>48000000000</v>
      </c>
      <c r="M258" s="5">
        <v>1676000000000</v>
      </c>
      <c r="N258" s="5">
        <v>1121000000000</v>
      </c>
      <c r="O258" s="5">
        <v>632000000000</v>
      </c>
      <c r="P258" s="5">
        <v>1602000000000</v>
      </c>
      <c r="Q258" s="5">
        <v>657000000000</v>
      </c>
      <c r="R258" s="5">
        <v>1239000000000</v>
      </c>
      <c r="S258" s="5">
        <v>1574000000000</v>
      </c>
      <c r="T258" s="5">
        <v>1338000000000</v>
      </c>
      <c r="U258" s="5">
        <v>-122000000000</v>
      </c>
      <c r="V258" s="5">
        <v>431000000000</v>
      </c>
      <c r="W258" s="5">
        <v>4000000000</v>
      </c>
      <c r="X258" s="5">
        <v>0</v>
      </c>
      <c r="Y258" s="5">
        <v>0</v>
      </c>
      <c r="Z258" s="5">
        <v>0</v>
      </c>
    </row>
    <row r="259" spans="3:26" ht="15.5" x14ac:dyDescent="0.35">
      <c r="C259" t="s">
        <v>228</v>
      </c>
      <c r="I259" s="5">
        <v>-517000000000</v>
      </c>
      <c r="J259" s="5">
        <v>-660000000000</v>
      </c>
      <c r="K259" s="5">
        <v>-1286000000000</v>
      </c>
      <c r="L259" s="5">
        <v>-720000000000</v>
      </c>
      <c r="M259" s="5">
        <v>-904000000000</v>
      </c>
      <c r="N259" s="5">
        <v>-718000000000</v>
      </c>
      <c r="O259" s="5">
        <v>-814000000000</v>
      </c>
      <c r="P259" s="5">
        <v>-1059000000000</v>
      </c>
      <c r="Q259" s="5">
        <v>-1048000000000</v>
      </c>
      <c r="R259" s="5">
        <v>-533000000000</v>
      </c>
      <c r="S259" s="5">
        <v>-428000000000</v>
      </c>
      <c r="T259" s="5">
        <v>-1038000000000</v>
      </c>
      <c r="U259" s="5">
        <v>-2160000000000</v>
      </c>
      <c r="V259" s="5">
        <v>-820000000000</v>
      </c>
      <c r="W259" s="5">
        <v>0</v>
      </c>
      <c r="X259" s="5">
        <v>0</v>
      </c>
      <c r="Y259" s="5">
        <v>0</v>
      </c>
      <c r="Z259" s="5">
        <v>0</v>
      </c>
    </row>
    <row r="260" spans="3:26" ht="15.5" x14ac:dyDescent="0.35">
      <c r="C260" t="s">
        <v>15</v>
      </c>
      <c r="I260" s="5">
        <v>1415000000000</v>
      </c>
      <c r="J260" s="5">
        <v>788000000000</v>
      </c>
      <c r="K260" s="5">
        <v>-400000000000</v>
      </c>
      <c r="L260" s="5">
        <v>-671000000000</v>
      </c>
      <c r="M260" s="5">
        <v>772000000000</v>
      </c>
      <c r="N260" s="5">
        <v>403000000000</v>
      </c>
      <c r="O260" s="5">
        <v>-182000000000</v>
      </c>
      <c r="P260" s="5">
        <v>543000000000</v>
      </c>
      <c r="Q260" s="5">
        <v>-391000000000</v>
      </c>
      <c r="R260" s="5">
        <v>706000000000</v>
      </c>
      <c r="S260" s="5">
        <v>1145000000000</v>
      </c>
      <c r="T260" s="5">
        <v>300000000000</v>
      </c>
      <c r="U260" s="5">
        <v>-2282000000000</v>
      </c>
      <c r="V260" s="5">
        <v>-388000000000</v>
      </c>
      <c r="W260" s="5">
        <v>4000000000</v>
      </c>
      <c r="X260" s="5">
        <v>0</v>
      </c>
      <c r="Y260" s="5">
        <v>0</v>
      </c>
      <c r="Z260" s="5">
        <v>0</v>
      </c>
    </row>
    <row r="261" spans="3:26" ht="15.5" x14ac:dyDescent="0.35">
      <c r="C261" t="s">
        <v>17</v>
      </c>
      <c r="I261" s="6">
        <v>53.48</v>
      </c>
      <c r="J261" s="6">
        <v>29.78</v>
      </c>
      <c r="K261" s="6">
        <v>-15.1</v>
      </c>
      <c r="L261" s="6">
        <v>-25.37</v>
      </c>
      <c r="M261" s="6">
        <v>29.17</v>
      </c>
      <c r="N261" s="6">
        <v>15.24</v>
      </c>
      <c r="O261" s="6">
        <v>-6.89</v>
      </c>
      <c r="P261" s="6">
        <v>20.51</v>
      </c>
      <c r="Q261" s="6">
        <v>-14.79</v>
      </c>
      <c r="R261" s="6">
        <v>26.67</v>
      </c>
      <c r="S261" s="6">
        <v>216.45</v>
      </c>
      <c r="T261" s="6">
        <v>56.76</v>
      </c>
      <c r="U261" s="6">
        <v>-3018.56</v>
      </c>
      <c r="V261" s="6">
        <v>-513.86</v>
      </c>
      <c r="W261" s="6">
        <v>142.21</v>
      </c>
      <c r="X261" s="6">
        <v>-1.78</v>
      </c>
      <c r="Y261" s="6">
        <v>-1.1100000000000001</v>
      </c>
      <c r="Z261" s="6">
        <v>-7.62</v>
      </c>
    </row>
  </sheetData>
  <pageMargins left="0.7" right="0.7" top="0.75" bottom="0.75" header="0.3" footer="0.3"/>
  <ignoredErrors>
    <ignoredError sqref="A1:Z26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787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788</v>
      </c>
      <c r="D2" s="2" vm="98">
        <f ca="1">IFERROR(_xlfn.STOCKHISTORY("XIDX:" &amp; $C$1, D3, , 0, 0, 1), "Libur")</f>
        <v>131</v>
      </c>
      <c r="E2" s="2" vm="99">
        <f ca="1">IFERROR(_xlfn.STOCKHISTORY("XIDX:" &amp; $C$1, E3, , 0, 0, 1), "Libur")</f>
        <v>96</v>
      </c>
      <c r="H2" s="2" vm="99">
        <f ca="1">IFERROR(INDEX(D2:G2,COUNT(D2:G2)),"")</f>
        <v>96</v>
      </c>
      <c r="I2" s="2" vm="100">
        <f t="shared" ref="I2:R2" ca="1" si="0">IFERROR(_xlfn.STOCKHISTORY("XIDX:" &amp; $C$1, I1, , 0, 0, 1), "Libur")</f>
        <v>130</v>
      </c>
      <c r="J2" s="2" vm="101">
        <f t="shared" ca="1" si="0"/>
        <v>75</v>
      </c>
      <c r="K2" s="2" vm="102">
        <f t="shared" ca="1" si="0"/>
        <v>90</v>
      </c>
      <c r="L2" s="2" vm="6">
        <f t="shared" ca="1" si="0"/>
        <v>83</v>
      </c>
      <c r="M2" s="2" vm="103">
        <f t="shared" ca="1" si="0"/>
        <v>153</v>
      </c>
      <c r="N2" s="2" t="str">
        <f t="shared" ca="1" si="0"/>
        <v>Libur</v>
      </c>
      <c r="O2" s="2" vm="103">
        <f t="shared" ca="1" si="0"/>
        <v>153</v>
      </c>
      <c r="P2" s="2" vm="104">
        <f t="shared" ca="1" si="0"/>
        <v>192</v>
      </c>
      <c r="Q2" s="2" vm="105">
        <f t="shared" ca="1" si="0"/>
        <v>256</v>
      </c>
      <c r="R2" s="2" vm="106">
        <f t="shared" ca="1" si="0"/>
        <v>134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5415993800</v>
      </c>
      <c r="E4" s="2">
        <f>IFERROR(INDEX(E51:E500,MATCH($C$4,$C$51:$C$500,0)),"")</f>
        <v>4010084400</v>
      </c>
      <c r="H4" s="2">
        <f>IFERROR(SUM(D4:G4)*(4/MAX(1,COUNT(D4:G4))),"")</f>
        <v>18852156400</v>
      </c>
      <c r="I4" s="2">
        <f t="shared" ref="I4:R4" si="1">IFERROR(INDEX(I51:I500,MATCH($C$4,$C$51:$C$500,0)),"")</f>
        <v>24400037600</v>
      </c>
      <c r="J4" s="2">
        <f t="shared" si="1"/>
        <v>44595846800</v>
      </c>
      <c r="K4" s="2">
        <f t="shared" si="1"/>
        <v>266131773827</v>
      </c>
      <c r="L4" s="2">
        <f t="shared" si="1"/>
        <v>638377010000</v>
      </c>
      <c r="M4" s="2">
        <f t="shared" si="1"/>
        <v>868091474069</v>
      </c>
      <c r="N4" s="2">
        <f t="shared" si="1"/>
        <v>895456045999</v>
      </c>
      <c r="O4" s="2">
        <f t="shared" si="1"/>
        <v>1224283552949</v>
      </c>
      <c r="P4" s="2">
        <f t="shared" si="1"/>
        <v>1334070483011</v>
      </c>
      <c r="Q4" s="2">
        <f t="shared" si="1"/>
        <v>1399580416996</v>
      </c>
      <c r="R4" s="2">
        <f t="shared" si="1"/>
        <v>932905806441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50895250290</v>
      </c>
      <c r="E5" s="2">
        <f>IFERROR(INDEX(E51:E500,MATCH($C$5,$C$51:$C$500,0)),"")</f>
        <v>-6452995989</v>
      </c>
      <c r="H5" s="2">
        <f>IFERROR(SUM(D5:G5)*(4/MAX(1,COUNT(D5:G5))),"")</f>
        <v>88884508602</v>
      </c>
      <c r="I5" s="2">
        <f t="shared" ref="I5:R5" si="2">IFERROR(INDEX(I51:I500,MATCH($C$5,$C$51:$C$500,0)),"")</f>
        <v>-26168754442</v>
      </c>
      <c r="J5" s="2">
        <f t="shared" si="2"/>
        <v>-19585970986</v>
      </c>
      <c r="K5" s="2">
        <f t="shared" si="2"/>
        <v>146851624205</v>
      </c>
      <c r="L5" s="2">
        <f t="shared" si="2"/>
        <v>-37975955000</v>
      </c>
      <c r="M5" s="2">
        <f t="shared" si="2"/>
        <v>-78943165868</v>
      </c>
      <c r="N5" s="2">
        <f t="shared" si="2"/>
        <v>-64821103398</v>
      </c>
      <c r="O5" s="2">
        <f t="shared" si="2"/>
        <v>-49419458961</v>
      </c>
      <c r="P5" s="2">
        <f t="shared" si="2"/>
        <v>-57993490348</v>
      </c>
      <c r="Q5" s="2">
        <f t="shared" si="2"/>
        <v>16481677750</v>
      </c>
      <c r="R5" s="2">
        <f t="shared" si="2"/>
        <v>-49912927257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46892562336</v>
      </c>
      <c r="E6" s="2">
        <f>IFERROR(INDEX(E51:E500,MATCH($C$6,$C$51:$C$500,0)),"")</f>
        <v>13874490513</v>
      </c>
      <c r="H6" s="2">
        <f>IFERROR(INDEX(D6:G6,COUNT(D6:G6)),"")</f>
        <v>13874490513</v>
      </c>
      <c r="I6" s="2">
        <f t="shared" ref="I6:R6" si="3">IFERROR(INDEX(I51:I500,MATCH($C$6,$C$51:$C$500,0)),"")</f>
        <v>20327486502</v>
      </c>
      <c r="J6" s="2">
        <f t="shared" si="3"/>
        <v>46496240944</v>
      </c>
      <c r="K6" s="2">
        <f t="shared" si="3"/>
        <v>66082211930</v>
      </c>
      <c r="L6" s="2">
        <f t="shared" si="3"/>
        <v>39120716000</v>
      </c>
      <c r="M6" s="2">
        <f t="shared" si="3"/>
        <v>48717502312</v>
      </c>
      <c r="N6" s="2">
        <f t="shared" si="3"/>
        <v>120151540897</v>
      </c>
      <c r="O6" s="2">
        <f t="shared" si="3"/>
        <v>175963488806</v>
      </c>
      <c r="P6" s="2">
        <f t="shared" si="3"/>
        <v>242897129653</v>
      </c>
      <c r="Q6" s="2">
        <f t="shared" si="3"/>
        <v>299485321368</v>
      </c>
      <c r="R6" s="2">
        <f t="shared" si="3"/>
        <v>280285340383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1.44</v>
      </c>
      <c r="E7" s="3">
        <f>IFERROR(INDEX(E51:E500,MATCH($C$7,$C$51:$C$500,0))/1000000000,"")</f>
        <v>1.44</v>
      </c>
      <c r="H7" s="3">
        <f>IFERROR(INDEX(D7:G7,COUNT(D7:G7)),"")</f>
        <v>1.44</v>
      </c>
      <c r="I7" s="3">
        <f t="shared" ref="I7:R7" si="4">IFERROR(INDEX(I51:I500,MATCH($C$7,$C$51:$C$500,0))/1000000000,"")</f>
        <v>1.44</v>
      </c>
      <c r="J7" s="3">
        <f t="shared" si="4"/>
        <v>1.44</v>
      </c>
      <c r="K7" s="3">
        <f t="shared" si="4"/>
        <v>1.44</v>
      </c>
      <c r="L7" s="3">
        <f t="shared" si="4"/>
        <v>1.44</v>
      </c>
      <c r="M7" s="3">
        <f t="shared" si="4"/>
        <v>1.44</v>
      </c>
      <c r="N7" s="3">
        <f t="shared" si="4"/>
        <v>1.44</v>
      </c>
      <c r="O7" s="3">
        <f t="shared" si="4"/>
        <v>1.44</v>
      </c>
      <c r="P7" s="3">
        <f t="shared" si="4"/>
        <v>1.44</v>
      </c>
      <c r="Q7" s="3">
        <f t="shared" si="4"/>
        <v>1.44</v>
      </c>
      <c r="R7" s="3">
        <f t="shared" si="4"/>
        <v>1.44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-45000000000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R8" si="5">IFERROR(INDEX(I51:I500,MATCH($C$8,$C$51:$C$500,0)),"")</f>
        <v>-6000000000</v>
      </c>
      <c r="J8" s="2">
        <f t="shared" si="5"/>
        <v>-24000000000</v>
      </c>
      <c r="K8" s="2">
        <f t="shared" si="5"/>
        <v>-100000000000</v>
      </c>
      <c r="L8" s="2">
        <f t="shared" si="5"/>
        <v>-15000000000</v>
      </c>
      <c r="M8" s="2">
        <f t="shared" si="5"/>
        <v>43000000000</v>
      </c>
      <c r="N8" s="2">
        <f t="shared" si="5"/>
        <v>-50000000000</v>
      </c>
      <c r="O8" s="2">
        <f t="shared" si="5"/>
        <v>-110000000000</v>
      </c>
      <c r="P8" s="2">
        <f t="shared" si="5"/>
        <v>-34000000000</v>
      </c>
      <c r="Q8" s="2">
        <f t="shared" si="5"/>
        <v>-33000000000</v>
      </c>
      <c r="R8" s="2">
        <f t="shared" si="5"/>
        <v>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-31.59</v>
      </c>
      <c r="E9" s="3">
        <f>IFERROR(INDEX(E51:E500,MATCH("Free cash flow per share (Quarter)",$C$51:$C$500,0)),"")</f>
        <v>-6.89</v>
      </c>
      <c r="H9" s="3">
        <f>IFERROR(INDEX(D9:G9,COUNT(D9:G9)),"")</f>
        <v>-6.89</v>
      </c>
      <c r="I9" s="3">
        <f t="shared" ref="I9:R9" si="6">IFERROR(INDEX(I51:I500,MATCH($C$9,$C$51:$C$500,0)),"")</f>
        <v>-3.92</v>
      </c>
      <c r="J9" s="3">
        <f t="shared" si="6"/>
        <v>-16.399999999999999</v>
      </c>
      <c r="K9" s="3">
        <f t="shared" si="6"/>
        <v>-69.180000000000007</v>
      </c>
      <c r="L9" s="3">
        <f t="shared" si="6"/>
        <v>-10.58</v>
      </c>
      <c r="M9" s="3">
        <f t="shared" si="6"/>
        <v>29.87</v>
      </c>
      <c r="N9" s="3">
        <f t="shared" si="6"/>
        <v>-34.880000000000003</v>
      </c>
      <c r="O9" s="3">
        <f t="shared" si="6"/>
        <v>-76.260000000000005</v>
      </c>
      <c r="P9" s="3">
        <f t="shared" si="6"/>
        <v>-23.44</v>
      </c>
      <c r="Q9" s="3">
        <f t="shared" si="6"/>
        <v>-22.6</v>
      </c>
      <c r="R9" s="3">
        <f t="shared" si="6"/>
        <v>5.04</v>
      </c>
    </row>
    <row r="10" spans="1:18" ht="15.5" x14ac:dyDescent="0.35">
      <c r="C10" t="s">
        <v>18</v>
      </c>
      <c r="D10" s="3">
        <f ca="1">IFERROR(IF(D9=0,"",D2/D9),"")</f>
        <v>-4.1468819246597022</v>
      </c>
      <c r="E10" s="3">
        <f ca="1">IFERROR(IF(E9=0,"",E2/E9),"")</f>
        <v>-13.93323657474601</v>
      </c>
      <c r="I10" s="3">
        <f t="shared" ref="I10:R10" ca="1" si="7">IFERROR(IF(I9=0,"",I2/I9),"")</f>
        <v>-33.163265306122447</v>
      </c>
      <c r="J10" s="3">
        <f t="shared" ca="1" si="7"/>
        <v>-4.5731707317073171</v>
      </c>
      <c r="K10" s="3">
        <f t="shared" ca="1" si="7"/>
        <v>-1.300954032957502</v>
      </c>
      <c r="L10" s="3">
        <f t="shared" ca="1" si="7"/>
        <v>-7.8449905482041586</v>
      </c>
      <c r="M10" s="3">
        <f t="shared" ca="1" si="7"/>
        <v>5.1221961834616669</v>
      </c>
      <c r="N10" s="3" t="str">
        <f t="shared" ca="1" si="7"/>
        <v/>
      </c>
      <c r="O10" s="3">
        <f t="shared" ca="1" si="7"/>
        <v>-2.0062942564909521</v>
      </c>
      <c r="P10" s="3">
        <f t="shared" ca="1" si="7"/>
        <v>-8.1911262798634805</v>
      </c>
      <c r="Q10" s="3">
        <f t="shared" ca="1" si="7"/>
        <v>-11.327433628318584</v>
      </c>
      <c r="R10" s="3">
        <f t="shared" ca="1" si="7"/>
        <v>26.587301587301589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29932414985</v>
      </c>
      <c r="E11" s="2">
        <f>IFERROR(INDEX(E51:E500,MATCH($C$11,$C$51:$C$500,0)),"")</f>
        <v>3923092035</v>
      </c>
      <c r="H11" s="2">
        <f>IFERROR(INDEX(D11:G11,COUNT(D11:G11)),"")</f>
        <v>3923092035</v>
      </c>
      <c r="I11" s="2">
        <f t="shared" ref="I11:R11" si="8">IFERROR(INDEX(I51:I500,MATCH($C$11,$C$51:$C$500,0)),"")</f>
        <v>6523024716</v>
      </c>
      <c r="J11" s="2">
        <f t="shared" si="8"/>
        <v>1806897330</v>
      </c>
      <c r="K11" s="2">
        <f t="shared" si="8"/>
        <v>3668460928</v>
      </c>
      <c r="L11" s="2">
        <f t="shared" si="8"/>
        <v>27151464000</v>
      </c>
      <c r="M11" s="2">
        <f t="shared" si="8"/>
        <v>29564290172</v>
      </c>
      <c r="N11" s="2">
        <f t="shared" si="8"/>
        <v>14654956232</v>
      </c>
      <c r="O11" s="2">
        <f t="shared" si="8"/>
        <v>40265813238</v>
      </c>
      <c r="P11" s="2">
        <f t="shared" si="8"/>
        <v>56321066889</v>
      </c>
      <c r="Q11" s="2">
        <f t="shared" si="8"/>
        <v>49969776757</v>
      </c>
      <c r="R11" s="2">
        <f t="shared" si="8"/>
        <v>96055895967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-30000000000</v>
      </c>
      <c r="E12" s="2">
        <f>IFERROR(INDEX(E51:E500,MATCH("Net Debt (Quarter)",$C$51:$C$500,0)),"")</f>
        <v>-4000000000</v>
      </c>
      <c r="H12" s="2">
        <f>IFERROR(INDEX(D12:G12,COUNT(D12:G12)),"")</f>
        <v>-4000000000</v>
      </c>
      <c r="I12" s="2">
        <f t="shared" ref="I12:R12" si="9">IFERROR(INDEX(I51:I500,MATCH($C$12,$C$51:$C$500,0)),"")</f>
        <v>-7000000000</v>
      </c>
      <c r="J12" s="2">
        <f t="shared" si="9"/>
        <v>-2000000000</v>
      </c>
      <c r="K12" s="2">
        <f t="shared" si="9"/>
        <v>-4000000000</v>
      </c>
      <c r="L12" s="2">
        <f t="shared" si="9"/>
        <v>441000000000</v>
      </c>
      <c r="M12" s="2">
        <f t="shared" si="9"/>
        <v>446000000000</v>
      </c>
      <c r="N12" s="2">
        <f t="shared" si="9"/>
        <v>477000000000</v>
      </c>
      <c r="O12" s="2">
        <f t="shared" si="9"/>
        <v>428000000000</v>
      </c>
      <c r="P12" s="2">
        <f t="shared" si="9"/>
        <v>295000000000</v>
      </c>
      <c r="Q12" s="2">
        <f t="shared" si="9"/>
        <v>229000000000</v>
      </c>
      <c r="R12" s="2">
        <f t="shared" si="9"/>
        <v>188000000000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468000000000</v>
      </c>
      <c r="M13" s="2">
        <f t="shared" si="10"/>
        <v>475000000000</v>
      </c>
      <c r="N13" s="2">
        <f t="shared" si="10"/>
        <v>492000000000</v>
      </c>
      <c r="O13" s="2">
        <f t="shared" si="10"/>
        <v>469000000000</v>
      </c>
      <c r="P13" s="2">
        <f t="shared" si="10"/>
        <v>351000000000</v>
      </c>
      <c r="Q13" s="2">
        <f t="shared" si="10"/>
        <v>279000000000</v>
      </c>
      <c r="R13" s="2">
        <f t="shared" si="10"/>
        <v>284000000000</v>
      </c>
    </row>
    <row r="14" spans="1:18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R14" si="11">IFERROR(INDEX(I51:I500,MATCH($C$14,$C$51:$C$500,0)),"")</f>
        <v>-10495</v>
      </c>
      <c r="J14" s="2">
        <f t="shared" si="11"/>
        <v>-862545</v>
      </c>
      <c r="K14" s="2">
        <f t="shared" si="11"/>
        <v>-19144828274</v>
      </c>
      <c r="L14" s="2">
        <f t="shared" si="11"/>
        <v>-21688045000</v>
      </c>
      <c r="M14" s="2">
        <f t="shared" si="11"/>
        <v>-21882099679</v>
      </c>
      <c r="N14" s="2">
        <f t="shared" si="11"/>
        <v>-26360517014</v>
      </c>
      <c r="O14" s="2">
        <f t="shared" si="11"/>
        <v>-29103052884</v>
      </c>
      <c r="P14" s="2">
        <f t="shared" si="11"/>
        <v>-20199270709</v>
      </c>
      <c r="Q14" s="2">
        <f t="shared" si="11"/>
        <v>-17892459634</v>
      </c>
      <c r="R14" s="2">
        <f t="shared" si="11"/>
        <v>-15024667341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0</v>
      </c>
      <c r="J15" s="2">
        <f t="shared" si="12"/>
        <v>0</v>
      </c>
      <c r="K15" s="2">
        <f t="shared" si="12"/>
        <v>-7151214943</v>
      </c>
      <c r="L15" s="2">
        <f t="shared" si="12"/>
        <v>10317364000</v>
      </c>
      <c r="M15" s="2">
        <f t="shared" si="12"/>
        <v>-12169436384</v>
      </c>
      <c r="N15" s="2">
        <f t="shared" si="12"/>
        <v>-18998548786</v>
      </c>
      <c r="O15" s="2">
        <f t="shared" si="12"/>
        <v>-30103688612</v>
      </c>
      <c r="P15" s="2">
        <f t="shared" si="12"/>
        <v>-24837844983</v>
      </c>
      <c r="Q15" s="2">
        <f t="shared" si="12"/>
        <v>-21517999438</v>
      </c>
      <c r="R15" s="2">
        <f t="shared" si="12"/>
        <v>-26542617206</v>
      </c>
    </row>
    <row r="16" spans="1:18" ht="15.5" x14ac:dyDescent="0.35">
      <c r="C16" t="s">
        <v>29</v>
      </c>
      <c r="D16" s="2">
        <f>IFERROR(INDEX(D51:D500,MATCH($C$16,$C$51:$C$500,0)),"")</f>
        <v>50895250290</v>
      </c>
      <c r="E16" s="2">
        <f>IFERROR(INDEX(E51:E500,MATCH($C$16,$C$51:$C$500,0)),"")</f>
        <v>-6452995989</v>
      </c>
      <c r="H16" s="2">
        <f>IFERROR(SUM(D16:G16)*(4/MAX(1,COUNT(D16:G16))),"")</f>
        <v>88884508602</v>
      </c>
      <c r="I16" s="2">
        <f t="shared" ref="I16:R16" si="13">IFERROR(INDEX(I51:I500,MATCH($C$16,$C$51:$C$500,0)),"")</f>
        <v>-26180874905</v>
      </c>
      <c r="J16" s="2">
        <f t="shared" si="13"/>
        <v>-20536856866</v>
      </c>
      <c r="K16" s="2">
        <f t="shared" si="13"/>
        <v>150548638677</v>
      </c>
      <c r="L16" s="2">
        <f t="shared" si="13"/>
        <v>-36152329000</v>
      </c>
      <c r="M16" s="2">
        <f t="shared" si="13"/>
        <v>-69012628606</v>
      </c>
      <c r="N16" s="2">
        <f t="shared" si="13"/>
        <v>-33306275241</v>
      </c>
      <c r="O16" s="2">
        <f t="shared" si="13"/>
        <v>4341114728</v>
      </c>
      <c r="P16" s="2">
        <f t="shared" si="13"/>
        <v>-21761581605</v>
      </c>
      <c r="Q16" s="2">
        <f t="shared" si="13"/>
        <v>53668563773</v>
      </c>
      <c r="R16" s="2">
        <f t="shared" si="13"/>
        <v>-10119561066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188640000000</v>
      </c>
      <c r="E20" s="2">
        <f ca="1">IFERROR(E21*E2,"")</f>
        <v>138240000000</v>
      </c>
      <c r="H20" s="2">
        <f t="shared" ref="H20:R20" ca="1" si="14">IFERROR(H21*H2,"")</f>
        <v>138240000000</v>
      </c>
      <c r="I20" s="2">
        <f t="shared" ca="1" si="14"/>
        <v>187200000000</v>
      </c>
      <c r="J20" s="2">
        <f t="shared" ca="1" si="14"/>
        <v>108000000000</v>
      </c>
      <c r="K20" s="2">
        <f t="shared" ca="1" si="14"/>
        <v>129600000000</v>
      </c>
      <c r="L20" s="2">
        <f t="shared" ca="1" si="14"/>
        <v>119520000000</v>
      </c>
      <c r="M20" s="2">
        <f t="shared" ca="1" si="14"/>
        <v>220320000000</v>
      </c>
      <c r="N20" s="2" t="str">
        <f t="shared" ca="1" si="14"/>
        <v/>
      </c>
      <c r="O20" s="2">
        <f t="shared" ca="1" si="14"/>
        <v>220320000000</v>
      </c>
      <c r="P20" s="2">
        <f t="shared" ca="1" si="14"/>
        <v>276480000000</v>
      </c>
      <c r="Q20" s="2">
        <f t="shared" ca="1" si="14"/>
        <v>368640000000</v>
      </c>
      <c r="R20" s="2">
        <f t="shared" ca="1" si="14"/>
        <v>192960000000</v>
      </c>
    </row>
    <row r="21" spans="1:18" ht="15.5" x14ac:dyDescent="0.35">
      <c r="C21" t="s">
        <v>12</v>
      </c>
      <c r="D21" s="2">
        <f>IFERROR(INDEX(D51:D500,MATCH($C$7,$C$51:$C$500,0)),"")</f>
        <v>1440000000</v>
      </c>
      <c r="E21" s="2">
        <f>IFERROR(INDEX(E51:E500,MATCH($C$7,$C$51:$C$500,0)),"")</f>
        <v>1440000000</v>
      </c>
      <c r="H21" s="2">
        <f>IFERROR(INDEX(D21:G21,COUNT(D21:G21)),"")</f>
        <v>1440000000</v>
      </c>
      <c r="I21" s="2">
        <f t="shared" ref="I21:R21" si="15">IFERROR(INDEX(I51:I500,MATCH($C$7,$C$51:$C$500,0)),"")</f>
        <v>1440000000</v>
      </c>
      <c r="J21" s="2">
        <f t="shared" si="15"/>
        <v>1440000000</v>
      </c>
      <c r="K21" s="2">
        <f t="shared" si="15"/>
        <v>1440000000</v>
      </c>
      <c r="L21" s="2">
        <f t="shared" si="15"/>
        <v>1440000000</v>
      </c>
      <c r="M21" s="2">
        <f t="shared" si="15"/>
        <v>1440000000</v>
      </c>
      <c r="N21" s="2">
        <f t="shared" si="15"/>
        <v>1440000000</v>
      </c>
      <c r="O21" s="2">
        <f t="shared" si="15"/>
        <v>1440000000</v>
      </c>
      <c r="P21" s="2">
        <f t="shared" si="15"/>
        <v>1440000000</v>
      </c>
      <c r="Q21" s="2">
        <f t="shared" si="15"/>
        <v>1440000000</v>
      </c>
      <c r="R21" s="2">
        <f t="shared" si="15"/>
        <v>1440000000</v>
      </c>
    </row>
    <row r="23" spans="1:18" ht="15.5" x14ac:dyDescent="0.35">
      <c r="B23" t="s">
        <v>50</v>
      </c>
      <c r="C23" t="s">
        <v>51</v>
      </c>
      <c r="D23" s="3">
        <f>IFERROR(D5/D6*100,"")</f>
        <v>108.53586955926929</v>
      </c>
      <c r="E23" s="3">
        <f>IFERROR(E5/E6*100,"")</f>
        <v>-46.509787029323547</v>
      </c>
      <c r="H23" s="3">
        <f t="shared" ref="H23:R23" si="16">IFERROR(H5/H6*100,"")</f>
        <v>640.6325948957749</v>
      </c>
      <c r="I23" s="3">
        <f t="shared" si="16"/>
        <v>-128.73581020174473</v>
      </c>
      <c r="J23" s="3">
        <f t="shared" si="16"/>
        <v>-42.123772994013244</v>
      </c>
      <c r="K23" s="3">
        <f t="shared" si="16"/>
        <v>222.22564880327852</v>
      </c>
      <c r="L23" s="3">
        <f t="shared" si="16"/>
        <v>-97.07377288288896</v>
      </c>
      <c r="M23" s="3">
        <f t="shared" si="16"/>
        <v>-162.04272001143801</v>
      </c>
      <c r="N23" s="3">
        <f t="shared" si="16"/>
        <v>-53.949456589631204</v>
      </c>
      <c r="O23" s="3">
        <f t="shared" si="16"/>
        <v>-28.085064291652586</v>
      </c>
      <c r="P23" s="3">
        <f t="shared" si="16"/>
        <v>-23.875741319318522</v>
      </c>
      <c r="Q23" s="3">
        <f t="shared" si="16"/>
        <v>5.5033340781826601</v>
      </c>
      <c r="R23" s="3">
        <f t="shared" si="16"/>
        <v>-17.807897904612403</v>
      </c>
    </row>
    <row r="24" spans="1:18" ht="15.5" x14ac:dyDescent="0.35">
      <c r="C24" t="s">
        <v>52</v>
      </c>
      <c r="D24" s="4" t="str">
        <f>IFERROR(_xlfn.RRI(5,I23,D23),"")</f>
        <v/>
      </c>
      <c r="E24" s="4">
        <f>IFERROR(_xlfn.RRI(5,J23,E23),"")</f>
        <v>2.000762293831837E-2</v>
      </c>
      <c r="H24" s="4" t="str">
        <f t="shared" ref="H24:R24" si="17">IFERROR(_xlfn.RRI(5,M23,H23),"")</f>
        <v/>
      </c>
      <c r="I24" s="4">
        <f t="shared" si="17"/>
        <v>0.18998766372795539</v>
      </c>
      <c r="J24" s="4">
        <f t="shared" si="17"/>
        <v>8.4452085445862135E-2</v>
      </c>
      <c r="K24" s="4" t="str">
        <f t="shared" si="17"/>
        <v/>
      </c>
      <c r="L24" s="4" t="str">
        <f t="shared" si="17"/>
        <v/>
      </c>
      <c r="M24" s="4">
        <f t="shared" si="17"/>
        <v>0.55526132872503409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-18.18</v>
      </c>
      <c r="J25" s="3">
        <f t="shared" si="18"/>
        <v>-14.26</v>
      </c>
      <c r="K25" s="3">
        <f t="shared" si="18"/>
        <v>99.58</v>
      </c>
      <c r="L25" s="3">
        <f t="shared" si="18"/>
        <v>-28.67</v>
      </c>
      <c r="M25" s="3">
        <f t="shared" si="18"/>
        <v>-60.33</v>
      </c>
      <c r="N25" s="3">
        <f t="shared" si="18"/>
        <v>-43.07</v>
      </c>
      <c r="O25" s="3">
        <f t="shared" si="18"/>
        <v>-32.89</v>
      </c>
      <c r="P25" s="3">
        <f t="shared" si="18"/>
        <v>-43.22</v>
      </c>
      <c r="Q25" s="3">
        <f t="shared" si="18"/>
        <v>14.68</v>
      </c>
      <c r="R25" s="3">
        <f t="shared" si="18"/>
        <v>-32.36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-0.15844248715791331</v>
      </c>
      <c r="J26" s="4">
        <f t="shared" si="19"/>
        <v>-0.15392058197088365</v>
      </c>
      <c r="K26" s="4" t="str">
        <f t="shared" si="19"/>
        <v/>
      </c>
      <c r="L26" s="4" t="str">
        <f t="shared" si="19"/>
        <v/>
      </c>
      <c r="M26" s="4">
        <f t="shared" si="19"/>
        <v>0.13267408052757435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3.7611068055555554</v>
      </c>
      <c r="E27" s="3">
        <f>IFERROR(E4/E21,"")</f>
        <v>2.7847808333333335</v>
      </c>
      <c r="H27" s="3">
        <f t="shared" ref="H27:R27" si="20">IFERROR(H4/H21,"")</f>
        <v>13.091775277777778</v>
      </c>
      <c r="I27" s="3">
        <f t="shared" si="20"/>
        <v>16.944470555555554</v>
      </c>
      <c r="J27" s="3">
        <f t="shared" si="20"/>
        <v>30.969338055555557</v>
      </c>
      <c r="K27" s="3">
        <f t="shared" si="20"/>
        <v>184.81373182430556</v>
      </c>
      <c r="L27" s="3">
        <f t="shared" si="20"/>
        <v>443.31736805555556</v>
      </c>
      <c r="M27" s="3">
        <f t="shared" si="20"/>
        <v>602.84130143680557</v>
      </c>
      <c r="N27" s="3">
        <f t="shared" si="20"/>
        <v>621.84447638819449</v>
      </c>
      <c r="O27" s="3">
        <f t="shared" si="20"/>
        <v>850.19691177013885</v>
      </c>
      <c r="P27" s="3">
        <f t="shared" si="20"/>
        <v>926.4378354243056</v>
      </c>
      <c r="Q27" s="3">
        <f t="shared" si="20"/>
        <v>971.93084513611109</v>
      </c>
      <c r="R27" s="3">
        <f t="shared" si="20"/>
        <v>647.85125447291671</v>
      </c>
    </row>
    <row r="28" spans="1:18" ht="15.5" x14ac:dyDescent="0.35">
      <c r="C28" t="s">
        <v>57</v>
      </c>
      <c r="D28" s="4">
        <f>IFERROR(_xlfn.RRI(5,I27,D27),"")</f>
        <v>-0.25995601583220607</v>
      </c>
      <c r="E28" s="4">
        <f>IFERROR(_xlfn.RRI(5,J27,E27),"")</f>
        <v>-0.38230822322893665</v>
      </c>
      <c r="H28" s="4">
        <f t="shared" ref="H28:R28" si="21">IFERROR(_xlfn.RRI(5,M27,H27),"")</f>
        <v>-0.53510046837003977</v>
      </c>
      <c r="I28" s="4">
        <f t="shared" si="21"/>
        <v>-0.51351523470738436</v>
      </c>
      <c r="J28" s="4">
        <f t="shared" si="21"/>
        <v>-0.48443612414017356</v>
      </c>
      <c r="K28" s="4">
        <f t="shared" si="21"/>
        <v>-0.27559141140650978</v>
      </c>
      <c r="L28" s="4">
        <f t="shared" si="21"/>
        <v>-0.14529572493456744</v>
      </c>
      <c r="M28" s="4">
        <f t="shared" si="21"/>
        <v>-1.4298224257975334E-2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0.27489481065918653</v>
      </c>
      <c r="J29" s="4">
        <f t="shared" si="22"/>
        <v>-1.1432014460735087</v>
      </c>
      <c r="K29" s="4">
        <f t="shared" si="22"/>
        <v>-4.4733170561562607</v>
      </c>
      <c r="L29" s="4">
        <f t="shared" si="22"/>
        <v>-0.52478037460633176</v>
      </c>
      <c r="M29" s="4">
        <f t="shared" si="22"/>
        <v>0.40074297654980262</v>
      </c>
      <c r="N29" s="4">
        <f t="shared" si="22"/>
        <v>0.30951657038613561</v>
      </c>
      <c r="O29" s="4">
        <f t="shared" si="22"/>
        <v>-0.23900971772327623</v>
      </c>
      <c r="P29" s="4">
        <f t="shared" si="22"/>
        <v>-3.9441416893732968</v>
      </c>
      <c r="Q29" s="4">
        <f t="shared" si="22"/>
        <v>-1.4536464771322621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-0.22737182995160624</v>
      </c>
      <c r="I30" s="4">
        <f t="shared" si="23"/>
        <v>-0.45286300517114531</v>
      </c>
      <c r="J30" s="4">
        <f t="shared" si="23"/>
        <v>-0.83242945342937624</v>
      </c>
      <c r="K30" s="4">
        <f t="shared" si="23"/>
        <v>-0.58311190776278099</v>
      </c>
      <c r="L30" s="4">
        <f t="shared" si="23"/>
        <v>-0.26462011312271133</v>
      </c>
      <c r="M30" s="4">
        <f t="shared" si="23"/>
        <v>-3.0559369220039431E-2</v>
      </c>
      <c r="N30" s="4">
        <f t="shared" si="23"/>
        <v>-0.26858770270819593</v>
      </c>
      <c r="O30" s="4">
        <f t="shared" si="23"/>
        <v>-8.2294699912864255E-2</v>
      </c>
      <c r="P30" s="4">
        <f t="shared" si="23"/>
        <v>-4.6806838099098046E-2</v>
      </c>
      <c r="Q30" s="4">
        <f t="shared" si="23"/>
        <v>0.50023765243282781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32.56</v>
      </c>
      <c r="E32" s="3">
        <f>IFERROR(INDEX(E51:E500,MATCH($A$32,$C$51:$C$500,0)),"")</f>
        <v>9.64</v>
      </c>
      <c r="H32" s="3">
        <f>IFERROR(INDEX(D32:G32,COUNT(D32:G32)),"")</f>
        <v>9.64</v>
      </c>
      <c r="I32" s="3">
        <f t="shared" ref="I32:R32" si="24">IFERROR(INDEX(I51:I500,MATCH($C$32,$C$51:$C$500,0)),"")</f>
        <v>14.12</v>
      </c>
      <c r="J32" s="3">
        <f t="shared" si="24"/>
        <v>32.29</v>
      </c>
      <c r="K32" s="3">
        <f t="shared" si="24"/>
        <v>45.89</v>
      </c>
      <c r="L32" s="3">
        <f t="shared" si="24"/>
        <v>-43.54</v>
      </c>
      <c r="M32" s="3">
        <f t="shared" si="24"/>
        <v>-20.9</v>
      </c>
      <c r="N32" s="3">
        <f t="shared" si="24"/>
        <v>33.92</v>
      </c>
      <c r="O32" s="3">
        <f t="shared" si="24"/>
        <v>78.930000000000007</v>
      </c>
      <c r="P32" s="3">
        <f t="shared" si="24"/>
        <v>113.25</v>
      </c>
      <c r="Q32" s="3">
        <f t="shared" si="24"/>
        <v>153.51</v>
      </c>
      <c r="R32" s="3">
        <f t="shared" si="24"/>
        <v>142.06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2.95</v>
      </c>
      <c r="E33" s="3">
        <f>IFERROR(INDEX(E51:E500,MATCH($A$33,$C$51:$C$500,0)),"")</f>
        <v>13.59</v>
      </c>
      <c r="H33" s="3">
        <f>IFERROR(INDEX(D33:G33,COUNT(D33:G33)),"")</f>
        <v>13.59</v>
      </c>
      <c r="I33" s="3">
        <f t="shared" ref="I33:R33" si="25">IFERROR(INDEX(I51:I500,MATCH($C$33,$C$51:$C$500,0)),"")</f>
        <v>9.2100000000000009</v>
      </c>
      <c r="J33" s="3">
        <f t="shared" si="25"/>
        <v>2.3199999999999998</v>
      </c>
      <c r="K33" s="3">
        <f t="shared" si="25"/>
        <v>1.96</v>
      </c>
      <c r="L33" s="3">
        <f t="shared" si="25"/>
        <v>-1.91</v>
      </c>
      <c r="M33" s="3">
        <f t="shared" si="25"/>
        <v>-7.32</v>
      </c>
      <c r="N33" s="3">
        <f t="shared" si="25"/>
        <v>3.83</v>
      </c>
      <c r="O33" s="3">
        <f t="shared" si="25"/>
        <v>1.94</v>
      </c>
      <c r="P33" s="3">
        <f t="shared" si="25"/>
        <v>1.7</v>
      </c>
      <c r="Q33" s="3">
        <f t="shared" si="25"/>
        <v>1.67</v>
      </c>
      <c r="R33" s="3">
        <f t="shared" si="25"/>
        <v>0.94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2.72</v>
      </c>
      <c r="E34" s="3">
        <f>IFERROR(INDEX(E51:E500,MATCH($A$34,$C$51:$C$500,0)),"")</f>
        <v>-29.24</v>
      </c>
      <c r="H34" s="3">
        <f>IFERROR(INDEX(D34:G34,COUNT(D34:G34)),"")</f>
        <v>-29.24</v>
      </c>
      <c r="I34" s="3">
        <f t="shared" ref="I34:R34" si="26">IFERROR(INDEX(I51:I500,MATCH($C$34,$C$51:$C$500,0)),"")</f>
        <v>-7.15</v>
      </c>
      <c r="J34" s="3">
        <f t="shared" si="26"/>
        <v>-5.26</v>
      </c>
      <c r="K34" s="3">
        <f t="shared" si="26"/>
        <v>0.9</v>
      </c>
      <c r="L34" s="3">
        <f t="shared" si="26"/>
        <v>-2.9</v>
      </c>
      <c r="M34" s="3">
        <f t="shared" si="26"/>
        <v>-2.54</v>
      </c>
      <c r="N34" s="3">
        <f t="shared" si="26"/>
        <v>-3.02</v>
      </c>
      <c r="O34" s="3">
        <f t="shared" si="26"/>
        <v>-4.6500000000000004</v>
      </c>
      <c r="P34" s="3">
        <f t="shared" si="26"/>
        <v>-4.4400000000000004</v>
      </c>
      <c r="Q34" s="3">
        <f t="shared" si="26"/>
        <v>17.440000000000001</v>
      </c>
      <c r="R34" s="3">
        <f t="shared" si="26"/>
        <v>-4.1399999999999997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25.52</v>
      </c>
      <c r="E35" s="3">
        <f>IFERROR(INDEX(E51:E500,MATCH($A$35,$C$51:$C$500,0)),"")</f>
        <v>47.04</v>
      </c>
      <c r="H35" s="3">
        <f>IFERROR(INDEX(D35:G35,COUNT(D35:G35)),"")</f>
        <v>47.04</v>
      </c>
      <c r="I35" s="3">
        <f t="shared" ref="I35:R35" si="27">IFERROR(INDEX(I51:I500,MATCH($C$35,$C$51:$C$500,0)),"")</f>
        <v>7.67</v>
      </c>
      <c r="J35" s="3">
        <f t="shared" si="27"/>
        <v>2.42</v>
      </c>
      <c r="K35" s="3">
        <f t="shared" si="27"/>
        <v>0.49</v>
      </c>
      <c r="L35" s="3">
        <f t="shared" si="27"/>
        <v>0.19</v>
      </c>
      <c r="M35" s="3">
        <f t="shared" si="27"/>
        <v>0.25</v>
      </c>
      <c r="N35" s="3">
        <f t="shared" si="27"/>
        <v>0.21</v>
      </c>
      <c r="O35" s="3">
        <f t="shared" si="27"/>
        <v>0.18</v>
      </c>
      <c r="P35" s="3">
        <f t="shared" si="27"/>
        <v>0.21</v>
      </c>
      <c r="Q35" s="3">
        <f t="shared" si="27"/>
        <v>0.26</v>
      </c>
      <c r="R35" s="3">
        <f t="shared" si="27"/>
        <v>0.21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5415993800</v>
      </c>
      <c r="E51" s="5">
        <v>4010084400</v>
      </c>
      <c r="F51" s="5">
        <v>18931516000</v>
      </c>
      <c r="G51" s="5">
        <v>4030303000</v>
      </c>
      <c r="I51" s="5">
        <v>24400037600</v>
      </c>
      <c r="J51" s="5">
        <v>44595846800</v>
      </c>
      <c r="K51" s="5">
        <v>266131773827</v>
      </c>
      <c r="L51" s="5">
        <v>638377010000</v>
      </c>
      <c r="M51" s="5">
        <v>868091474069</v>
      </c>
      <c r="N51" s="5">
        <v>895456045999</v>
      </c>
      <c r="O51" s="5">
        <v>1224283552949</v>
      </c>
      <c r="P51" s="5">
        <v>1334070483011</v>
      </c>
      <c r="Q51" s="5">
        <v>1399580416996</v>
      </c>
      <c r="R51" s="5">
        <v>932905806441</v>
      </c>
    </row>
    <row r="52" spans="2:18" ht="15.5" x14ac:dyDescent="0.35">
      <c r="C52" t="s">
        <v>82</v>
      </c>
      <c r="D52" s="5">
        <v>-4885561137</v>
      </c>
      <c r="E52" s="5">
        <v>-3507215280</v>
      </c>
      <c r="F52" s="5">
        <v>-16991519212</v>
      </c>
      <c r="G52" s="5">
        <v>-4099411945</v>
      </c>
      <c r="I52" s="5">
        <v>-22474688479</v>
      </c>
      <c r="J52" s="5">
        <v>-40378033867</v>
      </c>
      <c r="K52" s="5">
        <v>-202405199932</v>
      </c>
      <c r="L52" s="5">
        <v>-514582803000</v>
      </c>
      <c r="M52" s="5">
        <v>-814178328443</v>
      </c>
      <c r="N52" s="5">
        <v>-768310868739</v>
      </c>
      <c r="O52" s="5">
        <v>-1061531948922</v>
      </c>
      <c r="P52" s="5">
        <v>-1187091634641</v>
      </c>
      <c r="Q52" s="5">
        <v>-1204486947065</v>
      </c>
      <c r="R52" s="5">
        <v>-814620861786</v>
      </c>
    </row>
    <row r="53" spans="2:18" ht="15.5" x14ac:dyDescent="0.35">
      <c r="C53" t="s">
        <v>84</v>
      </c>
      <c r="D53" s="5">
        <v>530432663</v>
      </c>
      <c r="E53" s="5">
        <v>502869120</v>
      </c>
      <c r="F53" s="5">
        <v>1939996788</v>
      </c>
      <c r="G53" s="5">
        <v>-69108945</v>
      </c>
      <c r="I53" s="5">
        <v>1925349121</v>
      </c>
      <c r="J53" s="5">
        <v>4217812933</v>
      </c>
      <c r="K53" s="5">
        <v>63726573895</v>
      </c>
      <c r="L53" s="5">
        <v>123794207000</v>
      </c>
      <c r="M53" s="5">
        <v>53913145626</v>
      </c>
      <c r="N53" s="5">
        <v>127145177260</v>
      </c>
      <c r="O53" s="5">
        <v>162751604027</v>
      </c>
      <c r="P53" s="5">
        <v>146978848370</v>
      </c>
      <c r="Q53" s="5">
        <v>195093469931</v>
      </c>
      <c r="R53" s="5">
        <v>118284944655</v>
      </c>
    </row>
    <row r="54" spans="2:18" ht="15.5" x14ac:dyDescent="0.35">
      <c r="C54" t="s">
        <v>85</v>
      </c>
      <c r="D54" s="5">
        <v>50257797612</v>
      </c>
      <c r="E54" s="5">
        <v>-6958808971</v>
      </c>
      <c r="F54" s="5">
        <v>-14393371045</v>
      </c>
      <c r="G54" s="5">
        <v>-3666228165</v>
      </c>
      <c r="I54" s="5">
        <v>-28111171586</v>
      </c>
      <c r="J54" s="5">
        <v>-24762807296</v>
      </c>
      <c r="K54" s="5">
        <v>105864801380</v>
      </c>
      <c r="L54" s="5">
        <v>-138350134000</v>
      </c>
      <c r="M54" s="5">
        <v>-101084887101</v>
      </c>
      <c r="N54" s="5">
        <v>-134183793428</v>
      </c>
      <c r="O54" s="5">
        <v>-129750231532</v>
      </c>
      <c r="P54" s="5">
        <v>-149488389740</v>
      </c>
      <c r="Q54" s="5">
        <v>-124786206337</v>
      </c>
      <c r="R54" s="5">
        <v>-114278994731</v>
      </c>
    </row>
    <row r="55" spans="2:18" ht="15.5" x14ac:dyDescent="0.35">
      <c r="C55" t="s">
        <v>386</v>
      </c>
      <c r="D55" s="5">
        <v>-77714605</v>
      </c>
      <c r="E55" s="5">
        <v>-55891150</v>
      </c>
      <c r="F55" s="5">
        <v>-117612282</v>
      </c>
      <c r="G55" s="5">
        <v>-37533289</v>
      </c>
      <c r="I55" s="5">
        <v>-217682681</v>
      </c>
      <c r="J55" s="5">
        <v>-391403337</v>
      </c>
      <c r="K55" s="5">
        <v>-10622392018</v>
      </c>
      <c r="L55" s="5">
        <v>-18989950000</v>
      </c>
      <c r="M55" s="5">
        <v>-16394036125</v>
      </c>
      <c r="N55" s="5">
        <v>-16066756011</v>
      </c>
      <c r="O55" s="5">
        <v>-19516036975</v>
      </c>
      <c r="P55" s="5">
        <v>-17654476268</v>
      </c>
      <c r="Q55" s="5">
        <v>-17129269596</v>
      </c>
      <c r="R55" s="5">
        <v>-17434620438</v>
      </c>
    </row>
    <row r="56" spans="2:18" ht="15.5" x14ac:dyDescent="0.35">
      <c r="C56" t="s">
        <v>387</v>
      </c>
      <c r="D56" s="5">
        <v>-7813620395</v>
      </c>
      <c r="E56" s="5">
        <v>-6412160821</v>
      </c>
      <c r="F56" s="5">
        <v>-12074372540</v>
      </c>
      <c r="G56" s="5">
        <v>-3440199772</v>
      </c>
      <c r="I56" s="5">
        <v>-25604706404</v>
      </c>
      <c r="J56" s="5">
        <v>-30161680592</v>
      </c>
      <c r="K56" s="5">
        <v>-97073977632</v>
      </c>
      <c r="L56" s="5">
        <v>-109283770000</v>
      </c>
      <c r="M56" s="5">
        <v>-96490596650</v>
      </c>
      <c r="N56" s="5">
        <v>-113932206334</v>
      </c>
      <c r="O56" s="5">
        <v>-121677892042</v>
      </c>
      <c r="P56" s="5">
        <v>-116968185254</v>
      </c>
      <c r="Q56" s="5">
        <v>-107503163905</v>
      </c>
      <c r="R56" s="5">
        <v>-105630877342</v>
      </c>
    </row>
    <row r="57" spans="2:18" ht="15.5" x14ac:dyDescent="0.35">
      <c r="C57" t="s">
        <v>116</v>
      </c>
    </row>
    <row r="58" spans="2:18" ht="15.5" x14ac:dyDescent="0.35">
      <c r="C58" t="s">
        <v>81</v>
      </c>
      <c r="L58" s="5">
        <v>16332943000</v>
      </c>
      <c r="M58" s="5">
        <v>7509127283</v>
      </c>
      <c r="N58" s="5">
        <v>9009155489</v>
      </c>
      <c r="O58" s="5">
        <v>21047377189</v>
      </c>
      <c r="P58" s="5">
        <v>16729274683</v>
      </c>
      <c r="Q58" s="5">
        <v>9873200035</v>
      </c>
      <c r="R58" s="5">
        <v>8844585474</v>
      </c>
    </row>
    <row r="59" spans="2:18" ht="15.5" x14ac:dyDescent="0.35">
      <c r="C59" t="s">
        <v>94</v>
      </c>
      <c r="D59" s="5">
        <v>50788230275</v>
      </c>
      <c r="E59" s="5">
        <v>-6455939851</v>
      </c>
      <c r="F59" s="5">
        <v>-12453374257</v>
      </c>
      <c r="G59" s="5">
        <v>-3735337110</v>
      </c>
      <c r="I59" s="5">
        <v>-26185822465</v>
      </c>
      <c r="J59" s="5">
        <v>-20544994363</v>
      </c>
      <c r="K59" s="5">
        <v>169591375275</v>
      </c>
      <c r="L59" s="5">
        <v>-14555927000</v>
      </c>
      <c r="M59" s="5">
        <v>-47171741475</v>
      </c>
      <c r="N59" s="5">
        <v>-7038616168</v>
      </c>
      <c r="O59" s="5">
        <v>33001372495</v>
      </c>
      <c r="P59" s="5">
        <v>-2509541370</v>
      </c>
      <c r="Q59" s="5">
        <v>70307263594</v>
      </c>
      <c r="R59" s="5">
        <v>4005949924</v>
      </c>
    </row>
    <row r="60" spans="2:18" ht="15.5" x14ac:dyDescent="0.35">
      <c r="C60" t="s">
        <v>95</v>
      </c>
      <c r="D60" s="5">
        <v>107020015</v>
      </c>
      <c r="E60" s="5">
        <v>2943862</v>
      </c>
      <c r="F60" s="5">
        <v>984388</v>
      </c>
      <c r="G60" s="5">
        <v>556447</v>
      </c>
      <c r="I60" s="5">
        <v>4947560</v>
      </c>
      <c r="J60" s="5">
        <v>8137497</v>
      </c>
      <c r="K60" s="5">
        <v>-19042736598</v>
      </c>
      <c r="L60" s="5">
        <v>-21596402000</v>
      </c>
      <c r="M60" s="5">
        <v>-21840887131</v>
      </c>
      <c r="N60" s="5">
        <v>-26267659073</v>
      </c>
      <c r="O60" s="5">
        <v>-28660257767</v>
      </c>
      <c r="P60" s="5">
        <v>-19252040235</v>
      </c>
      <c r="Q60" s="5">
        <v>-16638699821</v>
      </c>
      <c r="R60" s="5">
        <v>-14125510990</v>
      </c>
    </row>
    <row r="61" spans="2:18" ht="15.5" x14ac:dyDescent="0.35">
      <c r="C61" t="s">
        <v>431</v>
      </c>
      <c r="E61" s="5">
        <v>2943862</v>
      </c>
      <c r="F61" s="5">
        <v>994883</v>
      </c>
      <c r="I61" s="5">
        <v>4958055</v>
      </c>
      <c r="J61" s="5">
        <v>9000042</v>
      </c>
      <c r="K61" s="5">
        <v>102091676</v>
      </c>
      <c r="L61" s="5">
        <v>103388000</v>
      </c>
      <c r="M61" s="5">
        <v>60331188</v>
      </c>
      <c r="N61" s="5">
        <v>122178482</v>
      </c>
      <c r="O61" s="5">
        <v>580264885</v>
      </c>
      <c r="P61" s="5">
        <v>1100862630</v>
      </c>
      <c r="Q61" s="5">
        <v>1534285635</v>
      </c>
      <c r="R61" s="5">
        <v>1099707461</v>
      </c>
    </row>
    <row r="62" spans="2:18" ht="15.5" x14ac:dyDescent="0.35">
      <c r="C62" t="s">
        <v>27</v>
      </c>
      <c r="F62" s="5">
        <v>-10495</v>
      </c>
      <c r="I62" s="5">
        <v>-10495</v>
      </c>
      <c r="J62" s="5">
        <v>-862545</v>
      </c>
      <c r="K62" s="5">
        <v>-19144828274</v>
      </c>
      <c r="L62" s="5">
        <v>-21688045000</v>
      </c>
      <c r="M62" s="5">
        <v>-21882099679</v>
      </c>
      <c r="N62" s="5">
        <v>-26360517014</v>
      </c>
      <c r="O62" s="5">
        <v>-29103052884</v>
      </c>
      <c r="P62" s="5">
        <v>-20199270709</v>
      </c>
      <c r="Q62" s="5">
        <v>-17892459634</v>
      </c>
      <c r="R62" s="5">
        <v>-15024667341</v>
      </c>
    </row>
    <row r="63" spans="2:18" ht="15.5" x14ac:dyDescent="0.35">
      <c r="C63" t="s">
        <v>96</v>
      </c>
      <c r="D63" s="5">
        <v>107020015</v>
      </c>
      <c r="E63" s="5">
        <v>2943862</v>
      </c>
      <c r="F63" s="5">
        <v>984388</v>
      </c>
      <c r="G63" s="5">
        <v>556447</v>
      </c>
      <c r="I63" s="5">
        <v>4947560</v>
      </c>
      <c r="J63" s="5">
        <v>8137497</v>
      </c>
      <c r="K63" s="5">
        <v>-19042736598</v>
      </c>
      <c r="L63" s="5">
        <v>-21596402000</v>
      </c>
      <c r="M63" s="5">
        <v>-21840887131</v>
      </c>
      <c r="N63" s="5">
        <v>-26267659073</v>
      </c>
      <c r="O63" s="5">
        <v>-28660257767</v>
      </c>
      <c r="P63" s="5">
        <v>-19252040235</v>
      </c>
      <c r="Q63" s="5">
        <v>-16638699821</v>
      </c>
      <c r="R63" s="5">
        <v>-14125510990</v>
      </c>
    </row>
    <row r="64" spans="2:18" ht="15.5" x14ac:dyDescent="0.35">
      <c r="C64" t="s">
        <v>29</v>
      </c>
      <c r="D64" s="5">
        <v>50895250290</v>
      </c>
      <c r="E64" s="5">
        <v>-6452995989</v>
      </c>
      <c r="F64" s="5">
        <v>-12452389869</v>
      </c>
      <c r="G64" s="5">
        <v>-3734780663</v>
      </c>
      <c r="I64" s="5">
        <v>-26180874905</v>
      </c>
      <c r="J64" s="5">
        <v>-20536856866</v>
      </c>
      <c r="K64" s="5">
        <v>150548638677</v>
      </c>
      <c r="L64" s="5">
        <v>-36152329000</v>
      </c>
      <c r="M64" s="5">
        <v>-69012628606</v>
      </c>
      <c r="N64" s="5">
        <v>-33306275241</v>
      </c>
      <c r="O64" s="5">
        <v>4341114728</v>
      </c>
      <c r="P64" s="5">
        <v>-21761581605</v>
      </c>
      <c r="Q64" s="5">
        <v>53668563773</v>
      </c>
      <c r="R64" s="5">
        <v>-10119561066</v>
      </c>
    </row>
    <row r="65" spans="2:18" ht="15.5" x14ac:dyDescent="0.35">
      <c r="C65" t="s">
        <v>28</v>
      </c>
      <c r="K65" s="5">
        <v>-7151214943</v>
      </c>
      <c r="L65" s="5">
        <v>10317364000</v>
      </c>
      <c r="M65" s="5">
        <v>-12169436384</v>
      </c>
      <c r="N65" s="5">
        <v>-18998548786</v>
      </c>
      <c r="O65" s="5">
        <v>-30103688612</v>
      </c>
      <c r="P65" s="5">
        <v>-24837844983</v>
      </c>
      <c r="Q65" s="5">
        <v>-21517999438</v>
      </c>
      <c r="R65" s="5">
        <v>-26542617206</v>
      </c>
    </row>
    <row r="66" spans="2:18" ht="15.5" x14ac:dyDescent="0.35">
      <c r="C66" t="s">
        <v>100</v>
      </c>
      <c r="D66" s="5">
        <v>50895250290</v>
      </c>
      <c r="E66" s="5">
        <v>-6452995989</v>
      </c>
      <c r="F66" s="5">
        <v>-12452389869</v>
      </c>
      <c r="G66" s="5">
        <v>-3734780663</v>
      </c>
      <c r="I66" s="5">
        <v>-26180874905</v>
      </c>
      <c r="J66" s="5">
        <v>-20536856866</v>
      </c>
      <c r="K66" s="5">
        <v>143397423734</v>
      </c>
      <c r="L66" s="5">
        <v>-25834965000</v>
      </c>
      <c r="M66" s="5">
        <v>-81182064990</v>
      </c>
      <c r="N66" s="5">
        <v>-52304824027</v>
      </c>
      <c r="O66" s="5">
        <v>-25762573884</v>
      </c>
      <c r="P66" s="5">
        <v>-46599426588</v>
      </c>
      <c r="Q66" s="5">
        <v>32150564335</v>
      </c>
      <c r="R66" s="5">
        <v>-36662178272</v>
      </c>
    </row>
    <row r="67" spans="2:18" ht="15.5" x14ac:dyDescent="0.35">
      <c r="C67" t="s">
        <v>101</v>
      </c>
      <c r="F67" s="5">
        <v>12120463</v>
      </c>
      <c r="I67" s="5">
        <v>12120463</v>
      </c>
      <c r="J67" s="5">
        <v>950885880</v>
      </c>
      <c r="K67" s="5">
        <v>3454200471</v>
      </c>
      <c r="L67" s="5">
        <v>4191953000</v>
      </c>
      <c r="M67" s="5">
        <v>9748026405</v>
      </c>
      <c r="N67" s="5">
        <v>-3507123882</v>
      </c>
      <c r="O67" s="5">
        <v>-2609507888</v>
      </c>
      <c r="P67" s="5">
        <v>5335210923</v>
      </c>
      <c r="Q67" s="5">
        <v>-5795686550</v>
      </c>
      <c r="R67" s="5">
        <v>-4406163511</v>
      </c>
    </row>
    <row r="68" spans="2:18" ht="15.5" x14ac:dyDescent="0.35">
      <c r="C68" t="s">
        <v>103</v>
      </c>
      <c r="D68" s="5">
        <v>50895250290</v>
      </c>
      <c r="E68" s="5">
        <v>-6452995989</v>
      </c>
      <c r="F68" s="5">
        <v>-12440269406</v>
      </c>
      <c r="G68" s="5">
        <v>-3734780663</v>
      </c>
      <c r="I68" s="5">
        <v>-26168754442</v>
      </c>
      <c r="J68" s="5">
        <v>-19585970986</v>
      </c>
      <c r="K68" s="5">
        <v>146851624205</v>
      </c>
      <c r="L68" s="5">
        <v>-21643012000</v>
      </c>
      <c r="M68" s="5">
        <v>-71434038585</v>
      </c>
      <c r="N68" s="5">
        <v>-55811947909</v>
      </c>
      <c r="O68" s="5">
        <v>-28372081772</v>
      </c>
      <c r="P68" s="5">
        <v>-41264215665</v>
      </c>
      <c r="Q68" s="5">
        <v>26354877785</v>
      </c>
      <c r="R68" s="5">
        <v>-41068341783</v>
      </c>
    </row>
    <row r="69" spans="2:18" ht="15.5" x14ac:dyDescent="0.35">
      <c r="C69" t="s">
        <v>104</v>
      </c>
      <c r="D69" s="5">
        <v>50895250290</v>
      </c>
      <c r="E69" s="5">
        <v>-6452995989</v>
      </c>
      <c r="F69" s="5">
        <v>-12452389870</v>
      </c>
      <c r="G69" s="5">
        <v>-3734780662</v>
      </c>
      <c r="I69" s="5">
        <v>-26180874905</v>
      </c>
      <c r="J69" s="5">
        <v>-20536856866</v>
      </c>
      <c r="K69" s="5">
        <v>143397423734</v>
      </c>
      <c r="L69" s="5">
        <v>-25834965000</v>
      </c>
      <c r="M69" s="5">
        <v>-81182064990</v>
      </c>
      <c r="N69" s="5">
        <v>-52304824027</v>
      </c>
      <c r="O69" s="5">
        <v>-25762573884</v>
      </c>
      <c r="P69" s="5">
        <v>-46599426588</v>
      </c>
      <c r="Q69" s="5">
        <v>32150564335</v>
      </c>
      <c r="R69" s="5">
        <v>-36662178272</v>
      </c>
    </row>
    <row r="70" spans="2:18" ht="15.5" x14ac:dyDescent="0.35">
      <c r="C70" t="s">
        <v>8</v>
      </c>
      <c r="D70" s="5">
        <v>50895250290</v>
      </c>
      <c r="E70" s="5">
        <v>-6452995989</v>
      </c>
      <c r="F70" s="5">
        <v>-12440269407</v>
      </c>
      <c r="G70" s="5">
        <v>-3734780662</v>
      </c>
      <c r="I70" s="5">
        <v>-26168754442</v>
      </c>
      <c r="J70" s="5">
        <v>-19585970986</v>
      </c>
      <c r="K70" s="5">
        <v>146851624205</v>
      </c>
      <c r="L70" s="5">
        <v>-37975955000</v>
      </c>
      <c r="M70" s="5">
        <v>-78943165868</v>
      </c>
      <c r="N70" s="5">
        <v>-64821103398</v>
      </c>
      <c r="O70" s="5">
        <v>-49419458961</v>
      </c>
      <c r="P70" s="5">
        <v>-57993490348</v>
      </c>
      <c r="Q70" s="5">
        <v>16481677750</v>
      </c>
      <c r="R70" s="5">
        <v>-49912927257</v>
      </c>
    </row>
    <row r="71" spans="2:18" ht="15.5" x14ac:dyDescent="0.35">
      <c r="C71" t="s">
        <v>106</v>
      </c>
      <c r="D71" s="5">
        <v>50895250290</v>
      </c>
      <c r="E71" s="5">
        <v>-6452995989</v>
      </c>
      <c r="F71" s="5">
        <v>-12452389870</v>
      </c>
      <c r="G71" s="5">
        <v>-3734780662</v>
      </c>
      <c r="I71" s="5">
        <v>-26180874905</v>
      </c>
      <c r="J71" s="5">
        <v>-20536856866</v>
      </c>
      <c r="K71" s="5">
        <v>143397423734</v>
      </c>
      <c r="L71" s="5">
        <v>-25834965000</v>
      </c>
      <c r="M71" s="5">
        <v>-81182064990</v>
      </c>
      <c r="N71" s="5">
        <v>-52304824027</v>
      </c>
      <c r="O71" s="5">
        <v>-25762573884</v>
      </c>
      <c r="P71" s="5">
        <v>-46599426588</v>
      </c>
      <c r="Q71" s="5">
        <v>32150564335</v>
      </c>
      <c r="R71" s="5">
        <v>-36662178272</v>
      </c>
    </row>
    <row r="72" spans="2:18" ht="15.5" x14ac:dyDescent="0.35">
      <c r="C72" t="s">
        <v>107</v>
      </c>
      <c r="D72" s="5">
        <v>50895250290</v>
      </c>
      <c r="E72" s="5">
        <v>-6452995989</v>
      </c>
      <c r="F72" s="5">
        <v>-12440269407</v>
      </c>
      <c r="G72" s="5">
        <v>-3734780662</v>
      </c>
      <c r="I72" s="5">
        <v>-26168754442</v>
      </c>
      <c r="J72" s="5">
        <v>-19585970986</v>
      </c>
      <c r="K72" s="5">
        <v>146851624205</v>
      </c>
      <c r="L72" s="5">
        <v>-21643012000</v>
      </c>
      <c r="M72" s="5">
        <v>-71434038585</v>
      </c>
      <c r="N72" s="5">
        <v>-55811947909</v>
      </c>
      <c r="O72" s="5">
        <v>-28372081772</v>
      </c>
      <c r="P72" s="5">
        <v>-41264215665</v>
      </c>
      <c r="Q72" s="5">
        <v>26354877785</v>
      </c>
      <c r="R72" s="5">
        <v>-41068341783</v>
      </c>
    </row>
    <row r="73" spans="2:18" ht="15.5" x14ac:dyDescent="0.35">
      <c r="C73" t="s">
        <v>108</v>
      </c>
      <c r="D73" s="5">
        <v>50895250290</v>
      </c>
      <c r="E73" s="5">
        <v>-6452995989</v>
      </c>
      <c r="F73" s="5">
        <v>-12440269407</v>
      </c>
      <c r="G73" s="5">
        <v>-3734780662</v>
      </c>
      <c r="I73" s="5">
        <v>-26168754442</v>
      </c>
      <c r="J73" s="5">
        <v>-19585970986</v>
      </c>
      <c r="K73" s="5">
        <v>146851624205</v>
      </c>
      <c r="L73" s="5">
        <v>-21643012000</v>
      </c>
      <c r="M73" s="5">
        <v>-71434038585</v>
      </c>
      <c r="N73" s="5">
        <v>-55811947909</v>
      </c>
      <c r="O73" s="5">
        <v>-28372081772</v>
      </c>
      <c r="P73" s="5">
        <v>-41264215665</v>
      </c>
      <c r="Q73" s="5">
        <v>26354877785</v>
      </c>
      <c r="R73" s="5">
        <v>-41068341783</v>
      </c>
    </row>
    <row r="75" spans="2:18" ht="15.5" x14ac:dyDescent="0.35">
      <c r="B75" t="s">
        <v>109</v>
      </c>
      <c r="C75" t="s">
        <v>110</v>
      </c>
    </row>
    <row r="76" spans="2:18" ht="15.5" x14ac:dyDescent="0.35">
      <c r="C76" t="s">
        <v>437</v>
      </c>
    </row>
    <row r="77" spans="2:18" ht="15.5" x14ac:dyDescent="0.35">
      <c r="C77" t="s">
        <v>20</v>
      </c>
      <c r="D77" s="5">
        <v>29932414985</v>
      </c>
      <c r="E77" s="5">
        <v>3923092035</v>
      </c>
      <c r="F77" s="5">
        <v>6523024716</v>
      </c>
      <c r="G77" s="5">
        <v>606555536</v>
      </c>
      <c r="I77" s="5">
        <v>6523024716</v>
      </c>
      <c r="J77" s="5">
        <v>1806897330</v>
      </c>
      <c r="K77" s="5">
        <v>3668460928</v>
      </c>
      <c r="L77" s="5">
        <v>27151464000</v>
      </c>
      <c r="M77" s="5">
        <v>29564290172</v>
      </c>
      <c r="N77" s="5">
        <v>14654956232</v>
      </c>
      <c r="O77" s="5">
        <v>40265813238</v>
      </c>
      <c r="P77" s="5">
        <v>56321066889</v>
      </c>
      <c r="Q77" s="5">
        <v>49969776757</v>
      </c>
      <c r="R77" s="5">
        <v>96055895967</v>
      </c>
    </row>
    <row r="78" spans="2:18" ht="15.5" x14ac:dyDescent="0.35">
      <c r="C78" t="s">
        <v>395</v>
      </c>
      <c r="E78" s="5">
        <v>4441168473</v>
      </c>
      <c r="F78" s="5">
        <v>6633752230</v>
      </c>
      <c r="G78" s="5">
        <v>2752420467</v>
      </c>
      <c r="I78" s="5">
        <v>6633752230</v>
      </c>
      <c r="J78" s="5">
        <v>9457496250</v>
      </c>
      <c r="K78" s="5">
        <v>5070172212</v>
      </c>
      <c r="L78" s="5">
        <v>46757105000</v>
      </c>
      <c r="M78" s="5">
        <v>44300864978</v>
      </c>
      <c r="N78" s="5">
        <v>77250794160</v>
      </c>
      <c r="O78" s="5">
        <v>71799675436</v>
      </c>
      <c r="P78" s="5">
        <v>92099462989</v>
      </c>
      <c r="Q78" s="5">
        <v>94365538924</v>
      </c>
      <c r="R78" s="5">
        <v>64745242474</v>
      </c>
    </row>
    <row r="79" spans="2:18" ht="15.5" x14ac:dyDescent="0.35">
      <c r="C79" t="s">
        <v>397</v>
      </c>
      <c r="D79" s="5">
        <v>7785129</v>
      </c>
      <c r="E79" s="5">
        <v>72524714</v>
      </c>
      <c r="F79" s="5">
        <v>6852446</v>
      </c>
      <c r="G79" s="5">
        <v>72234103</v>
      </c>
      <c r="I79" s="5">
        <v>6852446</v>
      </c>
      <c r="J79" s="5">
        <v>7022710</v>
      </c>
      <c r="K79" s="5">
        <v>134823504</v>
      </c>
      <c r="L79" s="5">
        <v>132462000</v>
      </c>
      <c r="M79" s="5">
        <v>135586204</v>
      </c>
      <c r="N79" s="5">
        <v>137958899</v>
      </c>
      <c r="O79" s="5">
        <v>179827870</v>
      </c>
      <c r="P79" s="5">
        <v>2287509119</v>
      </c>
      <c r="Q79" s="5">
        <v>209437031</v>
      </c>
      <c r="R79" s="5">
        <v>562823627</v>
      </c>
    </row>
    <row r="80" spans="2:18" ht="15.5" x14ac:dyDescent="0.35">
      <c r="C80" t="s">
        <v>577</v>
      </c>
      <c r="N80" s="5">
        <v>431473582</v>
      </c>
    </row>
    <row r="81" spans="3:18" ht="15.5" x14ac:dyDescent="0.35">
      <c r="C81" t="s">
        <v>440</v>
      </c>
      <c r="D81" s="5">
        <v>15797990870</v>
      </c>
      <c r="E81" s="5">
        <v>3201131990</v>
      </c>
      <c r="F81" s="5">
        <v>3218862282</v>
      </c>
      <c r="G81" s="5">
        <v>6464006604</v>
      </c>
      <c r="I81" s="5">
        <v>3218862282</v>
      </c>
      <c r="J81" s="5">
        <v>6387113060</v>
      </c>
      <c r="K81" s="5">
        <v>7566952797</v>
      </c>
      <c r="L81" s="5">
        <v>130828618000</v>
      </c>
      <c r="M81" s="5">
        <v>147232728603</v>
      </c>
      <c r="N81" s="5">
        <v>182218448859</v>
      </c>
      <c r="O81" s="5">
        <v>167177342163</v>
      </c>
      <c r="P81" s="5">
        <v>213814837421</v>
      </c>
      <c r="Q81" s="5">
        <v>237836194381</v>
      </c>
      <c r="R81" s="5">
        <v>181147803292</v>
      </c>
    </row>
    <row r="82" spans="3:18" ht="15.5" x14ac:dyDescent="0.35">
      <c r="C82" t="s">
        <v>81</v>
      </c>
      <c r="D82" s="5">
        <v>10987200946</v>
      </c>
      <c r="E82" s="5">
        <v>10987200946</v>
      </c>
      <c r="F82" s="5">
        <v>10987200946</v>
      </c>
      <c r="G82" s="5">
        <v>10975080483</v>
      </c>
      <c r="I82" s="5">
        <v>10987200946</v>
      </c>
      <c r="J82" s="5">
        <v>10975080483</v>
      </c>
      <c r="K82" s="5">
        <v>10024194603</v>
      </c>
      <c r="L82" s="5">
        <v>9215866000</v>
      </c>
      <c r="M82" s="5">
        <v>6998931620</v>
      </c>
      <c r="N82" s="5">
        <v>-928272499</v>
      </c>
      <c r="O82" s="5">
        <v>1877935398</v>
      </c>
      <c r="P82" s="5">
        <v>3939171989</v>
      </c>
      <c r="Q82" s="5">
        <v>-297408221</v>
      </c>
      <c r="R82" s="5">
        <v>4358922675</v>
      </c>
    </row>
    <row r="83" spans="3:18" ht="15.5" x14ac:dyDescent="0.35">
      <c r="C83" t="s">
        <v>441</v>
      </c>
      <c r="D83" s="5">
        <v>45815075008</v>
      </c>
      <c r="E83" s="5">
        <v>11714629397</v>
      </c>
      <c r="F83" s="5">
        <v>16524276374</v>
      </c>
      <c r="G83" s="5">
        <v>9967558064</v>
      </c>
      <c r="I83" s="5">
        <v>16524276374</v>
      </c>
      <c r="J83" s="5">
        <v>17975754990</v>
      </c>
      <c r="K83" s="5">
        <v>17283295365</v>
      </c>
      <c r="L83" s="5">
        <v>222048254000</v>
      </c>
      <c r="M83" s="5">
        <v>233247740114</v>
      </c>
      <c r="N83" s="5">
        <v>283695608058</v>
      </c>
      <c r="O83" s="5">
        <v>285684939859</v>
      </c>
      <c r="P83" s="5">
        <v>369067844907</v>
      </c>
      <c r="Q83" s="5">
        <v>387041829491</v>
      </c>
      <c r="R83" s="5">
        <v>349455819960</v>
      </c>
    </row>
    <row r="84" spans="3:18" ht="15.5" x14ac:dyDescent="0.35">
      <c r="C84" t="s">
        <v>442</v>
      </c>
    </row>
    <row r="85" spans="3:18" ht="15.5" x14ac:dyDescent="0.35">
      <c r="C85" t="s">
        <v>113</v>
      </c>
      <c r="L85" s="5">
        <v>14243405000</v>
      </c>
      <c r="M85" s="5">
        <v>5445731985</v>
      </c>
      <c r="N85" s="5">
        <v>8546369319</v>
      </c>
      <c r="O85" s="5">
        <v>10143405131</v>
      </c>
      <c r="P85" s="5">
        <v>7117155367</v>
      </c>
      <c r="Q85" s="5">
        <v>6610297738</v>
      </c>
      <c r="R85" s="5">
        <v>3573606431</v>
      </c>
    </row>
    <row r="86" spans="3:18" ht="15.5" x14ac:dyDescent="0.35">
      <c r="C86" t="s">
        <v>789</v>
      </c>
      <c r="Q86" s="5">
        <v>2373913886</v>
      </c>
      <c r="R86" s="5">
        <v>2159534886</v>
      </c>
    </row>
    <row r="87" spans="3:18" ht="15.5" x14ac:dyDescent="0.35">
      <c r="C87" t="s">
        <v>111</v>
      </c>
      <c r="D87" s="5">
        <v>87181393364</v>
      </c>
      <c r="E87" s="5">
        <v>118572882384</v>
      </c>
      <c r="F87" s="5">
        <v>120076401975</v>
      </c>
      <c r="G87" s="5">
        <v>121257292134</v>
      </c>
      <c r="I87" s="5">
        <v>120076401975</v>
      </c>
      <c r="J87" s="5">
        <v>125107564565</v>
      </c>
      <c r="K87" s="5">
        <v>131433211755</v>
      </c>
      <c r="L87" s="5">
        <v>437403489000</v>
      </c>
      <c r="M87" s="5">
        <v>447585994787</v>
      </c>
      <c r="N87" s="5">
        <v>455525868085</v>
      </c>
      <c r="O87" s="5">
        <v>450070227177</v>
      </c>
      <c r="P87" s="5">
        <v>268384275903</v>
      </c>
      <c r="Q87" s="5">
        <v>269910638722</v>
      </c>
      <c r="R87" s="5">
        <v>282157452287</v>
      </c>
    </row>
    <row r="88" spans="3:18" ht="15.5" x14ac:dyDescent="0.35">
      <c r="C88" t="s">
        <v>389</v>
      </c>
      <c r="Q88" s="5">
        <v>3898300000</v>
      </c>
      <c r="R88" s="5">
        <v>3873100000</v>
      </c>
    </row>
    <row r="89" spans="3:18" ht="15.5" x14ac:dyDescent="0.35">
      <c r="C89" t="s">
        <v>114</v>
      </c>
      <c r="O89" s="5">
        <v>162117500</v>
      </c>
      <c r="P89" s="5">
        <v>324235000</v>
      </c>
      <c r="Q89" s="5">
        <v>486352500</v>
      </c>
      <c r="R89" s="5">
        <v>648470000</v>
      </c>
    </row>
    <row r="90" spans="3:18" ht="15.5" x14ac:dyDescent="0.35">
      <c r="C90" t="s">
        <v>445</v>
      </c>
      <c r="D90" s="5">
        <v>92073562200</v>
      </c>
      <c r="E90" s="5">
        <v>122896269671</v>
      </c>
      <c r="F90" s="5">
        <v>122957404800</v>
      </c>
      <c r="G90" s="5">
        <v>124893802163</v>
      </c>
      <c r="I90" s="5">
        <v>122957404800</v>
      </c>
      <c r="J90" s="5">
        <v>128388431279</v>
      </c>
      <c r="K90" s="5">
        <v>134690158269</v>
      </c>
      <c r="L90" s="5">
        <v>483571913000</v>
      </c>
      <c r="M90" s="5">
        <v>475647044771</v>
      </c>
      <c r="N90" s="5">
        <v>481679931725</v>
      </c>
      <c r="O90" s="5">
        <v>477807380393</v>
      </c>
      <c r="P90" s="5">
        <v>328589555744</v>
      </c>
      <c r="Q90" s="5">
        <v>303938037558</v>
      </c>
      <c r="R90" s="5">
        <v>304340905448</v>
      </c>
    </row>
    <row r="91" spans="3:18" ht="15.5" x14ac:dyDescent="0.35">
      <c r="C91" t="s">
        <v>117</v>
      </c>
      <c r="D91" s="5">
        <v>137888637208</v>
      </c>
      <c r="E91" s="5">
        <v>134610899068</v>
      </c>
      <c r="F91" s="5">
        <v>139481681174</v>
      </c>
      <c r="G91" s="5">
        <v>134861360227</v>
      </c>
      <c r="I91" s="5">
        <v>139481681174</v>
      </c>
      <c r="J91" s="5">
        <v>146364186269</v>
      </c>
      <c r="K91" s="5">
        <v>151973453634</v>
      </c>
      <c r="L91" s="5">
        <v>705620167000</v>
      </c>
      <c r="M91" s="5">
        <v>708894784885</v>
      </c>
      <c r="N91" s="5">
        <v>765375539783</v>
      </c>
      <c r="O91" s="5">
        <v>763492320252</v>
      </c>
      <c r="P91" s="5">
        <v>697657400651</v>
      </c>
      <c r="Q91" s="5">
        <v>690979867049</v>
      </c>
      <c r="R91" s="5">
        <v>653796725408</v>
      </c>
    </row>
    <row r="92" spans="3:18" ht="15.5" x14ac:dyDescent="0.35">
      <c r="C92" t="s">
        <v>118</v>
      </c>
    </row>
    <row r="93" spans="3:18" ht="15.5" x14ac:dyDescent="0.35">
      <c r="C93" t="s">
        <v>119</v>
      </c>
    </row>
    <row r="94" spans="3:18" ht="15.5" x14ac:dyDescent="0.35">
      <c r="C94" t="s">
        <v>446</v>
      </c>
      <c r="D94" s="5">
        <v>70073485160</v>
      </c>
      <c r="E94" s="5">
        <v>99798818843</v>
      </c>
      <c r="F94" s="5">
        <v>98206604959</v>
      </c>
      <c r="G94" s="5">
        <v>81960151861</v>
      </c>
      <c r="I94" s="5">
        <v>98206604959</v>
      </c>
      <c r="J94" s="5">
        <v>92807079150</v>
      </c>
      <c r="K94" s="5">
        <v>78816832618</v>
      </c>
      <c r="L94" s="5">
        <v>431502357000</v>
      </c>
      <c r="M94" s="5">
        <v>405642674924</v>
      </c>
      <c r="N94" s="5">
        <v>368958625142</v>
      </c>
      <c r="O94" s="5">
        <v>378030544728</v>
      </c>
      <c r="P94" s="5">
        <v>338931665859</v>
      </c>
      <c r="Q94" s="5">
        <v>333943794875</v>
      </c>
      <c r="R94" s="5">
        <v>329735955102</v>
      </c>
    </row>
    <row r="95" spans="3:18" ht="15.5" x14ac:dyDescent="0.35">
      <c r="C95" t="s">
        <v>447</v>
      </c>
      <c r="L95" s="5">
        <v>21192719000</v>
      </c>
      <c r="M95" s="5">
        <v>226476268654</v>
      </c>
      <c r="N95" s="5">
        <v>215728167103</v>
      </c>
      <c r="O95" s="5">
        <v>313078734324</v>
      </c>
      <c r="P95" s="5">
        <v>317113901822</v>
      </c>
      <c r="Q95" s="5">
        <v>278076429216</v>
      </c>
      <c r="R95" s="5">
        <v>282810265046</v>
      </c>
    </row>
    <row r="96" spans="3:18" ht="15.5" x14ac:dyDescent="0.35">
      <c r="C96" t="s">
        <v>400</v>
      </c>
    </row>
    <row r="97" spans="3:18" ht="15.5" x14ac:dyDescent="0.35">
      <c r="C97" t="s">
        <v>123</v>
      </c>
    </row>
    <row r="98" spans="3:18" ht="15.5" x14ac:dyDescent="0.35">
      <c r="C98" t="s">
        <v>122</v>
      </c>
    </row>
    <row r="99" spans="3:18" ht="15.5" x14ac:dyDescent="0.35">
      <c r="C99" t="s">
        <v>581</v>
      </c>
      <c r="D99" s="5">
        <v>124207873</v>
      </c>
      <c r="E99" s="5">
        <v>3723973377</v>
      </c>
      <c r="F99" s="5">
        <v>9032467084</v>
      </c>
      <c r="G99" s="5">
        <v>635403481</v>
      </c>
      <c r="I99" s="5">
        <v>9032467084</v>
      </c>
      <c r="J99" s="5">
        <v>4450656623</v>
      </c>
      <c r="K99" s="5">
        <v>124207873</v>
      </c>
      <c r="L99" s="5">
        <v>22842708000</v>
      </c>
      <c r="M99" s="5">
        <v>12555482293</v>
      </c>
      <c r="N99" s="5">
        <v>21409174825</v>
      </c>
      <c r="O99" s="5">
        <v>2442861874</v>
      </c>
      <c r="P99" s="5">
        <v>4249892078</v>
      </c>
      <c r="Q99" s="5">
        <v>2166294833</v>
      </c>
      <c r="R99" s="5">
        <v>2281092171</v>
      </c>
    </row>
    <row r="100" spans="3:18" ht="15.5" x14ac:dyDescent="0.35">
      <c r="C100" t="s">
        <v>285</v>
      </c>
    </row>
    <row r="101" spans="3:18" ht="15.5" x14ac:dyDescent="0.35">
      <c r="C101" t="s">
        <v>448</v>
      </c>
    </row>
    <row r="102" spans="3:18" ht="15.5" x14ac:dyDescent="0.35">
      <c r="C102" t="s">
        <v>127</v>
      </c>
      <c r="D102" s="5">
        <v>15666156658</v>
      </c>
      <c r="E102" s="5">
        <v>18864717260</v>
      </c>
      <c r="F102" s="5">
        <v>21512578808</v>
      </c>
      <c r="G102" s="5">
        <v>16675759467</v>
      </c>
      <c r="I102" s="5">
        <v>21512578808</v>
      </c>
      <c r="J102" s="5">
        <v>16645830432</v>
      </c>
      <c r="K102" s="5">
        <v>18245831734</v>
      </c>
      <c r="L102" s="5">
        <v>27993487000</v>
      </c>
      <c r="M102" s="5">
        <v>23900229352</v>
      </c>
      <c r="N102" s="5">
        <v>17580317903</v>
      </c>
      <c r="O102" s="5">
        <v>7905648410</v>
      </c>
      <c r="P102" s="5">
        <v>5489902306</v>
      </c>
      <c r="Q102" s="5">
        <v>4736947774</v>
      </c>
      <c r="R102" s="5">
        <v>3669392864</v>
      </c>
    </row>
    <row r="103" spans="3:18" ht="15.5" x14ac:dyDescent="0.35">
      <c r="C103" t="s">
        <v>126</v>
      </c>
      <c r="D103" s="5">
        <v>1974501624</v>
      </c>
      <c r="E103" s="5">
        <v>549134366</v>
      </c>
      <c r="F103" s="5">
        <v>657845718</v>
      </c>
      <c r="G103" s="5">
        <v>393421373</v>
      </c>
      <c r="I103" s="5">
        <v>657845718</v>
      </c>
      <c r="J103" s="5">
        <v>907455762</v>
      </c>
      <c r="K103" s="5">
        <v>594998915</v>
      </c>
      <c r="L103" s="5">
        <v>4204500000</v>
      </c>
      <c r="M103" s="5">
        <v>7767188568</v>
      </c>
      <c r="N103" s="5">
        <v>8580166384</v>
      </c>
      <c r="O103" s="5">
        <v>10656697674</v>
      </c>
      <c r="P103" s="5">
        <v>9352988694</v>
      </c>
      <c r="Q103" s="5">
        <v>7931232903</v>
      </c>
      <c r="R103" s="5">
        <v>12473735160</v>
      </c>
    </row>
    <row r="104" spans="3:18" ht="15.5" x14ac:dyDescent="0.35">
      <c r="C104" t="s">
        <v>449</v>
      </c>
    </row>
    <row r="105" spans="3:18" ht="15.5" x14ac:dyDescent="0.35">
      <c r="C105" t="s">
        <v>451</v>
      </c>
      <c r="L105" s="5">
        <v>190288327000</v>
      </c>
      <c r="M105" s="5">
        <v>195185273725</v>
      </c>
      <c r="N105" s="5">
        <v>197747738446</v>
      </c>
      <c r="O105" s="5">
        <v>139043550668</v>
      </c>
      <c r="P105" s="5">
        <v>32708979108</v>
      </c>
    </row>
    <row r="106" spans="3:18" ht="15.5" x14ac:dyDescent="0.35">
      <c r="C106" t="s">
        <v>450</v>
      </c>
      <c r="O106" s="5">
        <v>93957118</v>
      </c>
    </row>
    <row r="107" spans="3:18" ht="15.5" x14ac:dyDescent="0.35">
      <c r="C107" t="s">
        <v>583</v>
      </c>
      <c r="O107" s="5">
        <v>930905045</v>
      </c>
      <c r="P107" s="5">
        <v>293440324</v>
      </c>
      <c r="Q107" s="5">
        <v>586494842</v>
      </c>
      <c r="R107" s="5">
        <v>63815921</v>
      </c>
    </row>
    <row r="108" spans="3:18" ht="15.5" x14ac:dyDescent="0.35">
      <c r="C108" t="s">
        <v>452</v>
      </c>
      <c r="L108" s="5">
        <v>257787879000</v>
      </c>
      <c r="M108" s="5">
        <v>55150031631</v>
      </c>
      <c r="N108" s="5">
        <v>78701996222</v>
      </c>
      <c r="O108" s="5">
        <v>15609625514</v>
      </c>
      <c r="P108" s="5">
        <v>764268288</v>
      </c>
      <c r="Q108" s="5">
        <v>489933104</v>
      </c>
      <c r="R108" s="5">
        <v>724113958</v>
      </c>
    </row>
    <row r="109" spans="3:18" ht="15.5" x14ac:dyDescent="0.35">
      <c r="C109" t="s">
        <v>405</v>
      </c>
      <c r="D109" s="5">
        <v>20922589712</v>
      </c>
      <c r="E109" s="5">
        <v>20937589712</v>
      </c>
      <c r="F109" s="5">
        <v>20947589713</v>
      </c>
      <c r="G109" s="5">
        <v>20133452457</v>
      </c>
      <c r="I109" s="5">
        <v>20947589713</v>
      </c>
      <c r="J109" s="5">
        <v>7060866175</v>
      </c>
      <c r="K109" s="5">
        <v>7074409086</v>
      </c>
      <c r="L109" s="5">
        <v>234997094000</v>
      </c>
      <c r="M109" s="5">
        <v>254534607649</v>
      </c>
      <c r="N109" s="5">
        <v>276265373744</v>
      </c>
      <c r="O109" s="5">
        <v>209498286718</v>
      </c>
      <c r="P109" s="5">
        <v>115828605139</v>
      </c>
      <c r="Q109" s="5">
        <v>57550750806</v>
      </c>
      <c r="R109" s="5">
        <v>43775429923</v>
      </c>
    </row>
    <row r="110" spans="3:18" ht="15.5" x14ac:dyDescent="0.35">
      <c r="C110" t="s">
        <v>404</v>
      </c>
      <c r="D110" s="5">
        <v>20922589712</v>
      </c>
      <c r="E110" s="5">
        <v>20937589712</v>
      </c>
      <c r="F110" s="5">
        <v>20947589713</v>
      </c>
      <c r="G110" s="5">
        <v>20133452457</v>
      </c>
      <c r="I110" s="5">
        <v>20947589713</v>
      </c>
      <c r="J110" s="5">
        <v>7060866175</v>
      </c>
      <c r="K110" s="5">
        <v>7074409086</v>
      </c>
      <c r="L110" s="5">
        <v>234997094000</v>
      </c>
      <c r="M110" s="5">
        <v>254534607649</v>
      </c>
      <c r="N110" s="5">
        <v>276265373744</v>
      </c>
      <c r="O110" s="5">
        <v>209498286718</v>
      </c>
      <c r="P110" s="5">
        <v>115828605139</v>
      </c>
      <c r="Q110" s="5">
        <v>57550750806</v>
      </c>
      <c r="R110" s="5">
        <v>43775429923</v>
      </c>
    </row>
    <row r="111" spans="3:18" ht="15.5" x14ac:dyDescent="0.35">
      <c r="C111" t="s">
        <v>454</v>
      </c>
    </row>
    <row r="112" spans="3:18" ht="15.5" x14ac:dyDescent="0.35">
      <c r="C112" t="s">
        <v>456</v>
      </c>
      <c r="L112" s="5">
        <v>190537801000</v>
      </c>
      <c r="M112" s="5">
        <v>196746692476</v>
      </c>
      <c r="N112" s="5">
        <v>198042638026</v>
      </c>
      <c r="O112" s="5">
        <v>140068412831</v>
      </c>
      <c r="P112" s="5">
        <v>33002419432</v>
      </c>
      <c r="Q112" s="5">
        <v>586494842</v>
      </c>
      <c r="R112" s="5">
        <v>63815921</v>
      </c>
    </row>
    <row r="113" spans="2:18" ht="15.5" x14ac:dyDescent="0.35">
      <c r="C113" t="s">
        <v>130</v>
      </c>
      <c r="D113" s="5">
        <v>90996074872</v>
      </c>
      <c r="E113" s="5">
        <v>120736408555</v>
      </c>
      <c r="F113" s="5">
        <v>119154194672</v>
      </c>
      <c r="G113" s="5">
        <v>102093604318</v>
      </c>
      <c r="I113" s="5">
        <v>119154194672</v>
      </c>
      <c r="J113" s="5">
        <v>99867945325</v>
      </c>
      <c r="K113" s="5">
        <v>85891241704</v>
      </c>
      <c r="L113" s="5">
        <v>666499451000</v>
      </c>
      <c r="M113" s="5">
        <v>660177282573</v>
      </c>
      <c r="N113" s="5">
        <v>645223998886</v>
      </c>
      <c r="O113" s="5">
        <v>587528831446</v>
      </c>
      <c r="P113" s="5">
        <v>454760270998</v>
      </c>
      <c r="Q113" s="5">
        <v>391494545681</v>
      </c>
      <c r="R113" s="5">
        <v>373511385025</v>
      </c>
    </row>
    <row r="114" spans="2:18" ht="15.5" x14ac:dyDescent="0.35">
      <c r="C114" t="s">
        <v>131</v>
      </c>
    </row>
    <row r="115" spans="2:18" ht="15.5" x14ac:dyDescent="0.35">
      <c r="C115" t="s">
        <v>132</v>
      </c>
      <c r="D115" s="5">
        <v>252000000000</v>
      </c>
      <c r="E115" s="5">
        <v>252000000000</v>
      </c>
      <c r="F115" s="5">
        <v>252000000000</v>
      </c>
      <c r="G115" s="5">
        <v>252000000000</v>
      </c>
      <c r="I115" s="5">
        <v>252000000000</v>
      </c>
      <c r="J115" s="5">
        <v>252000000000</v>
      </c>
      <c r="K115" s="5">
        <v>252000000000</v>
      </c>
      <c r="L115" s="5">
        <v>252000000000</v>
      </c>
      <c r="M115" s="5">
        <v>252000000000</v>
      </c>
      <c r="N115" s="5">
        <v>252000000000</v>
      </c>
      <c r="O115" s="5">
        <v>252000000000</v>
      </c>
      <c r="P115" s="5">
        <v>252000000000</v>
      </c>
      <c r="Q115" s="5">
        <v>252000000000</v>
      </c>
      <c r="R115" s="5">
        <v>252000000000</v>
      </c>
    </row>
    <row r="116" spans="2:18" ht="15.5" x14ac:dyDescent="0.35">
      <c r="C116" t="s">
        <v>133</v>
      </c>
      <c r="D116" s="5">
        <v>53293498409</v>
      </c>
      <c r="E116" s="5">
        <v>53293498409</v>
      </c>
      <c r="F116" s="5">
        <v>53293498409</v>
      </c>
      <c r="G116" s="5">
        <v>53293498409</v>
      </c>
      <c r="I116" s="5">
        <v>53293498409</v>
      </c>
      <c r="J116" s="5">
        <v>53293498409</v>
      </c>
      <c r="K116" s="5">
        <v>53293498409</v>
      </c>
      <c r="L116" s="5">
        <v>52681381000</v>
      </c>
      <c r="M116" s="5">
        <v>52681380953</v>
      </c>
      <c r="N116" s="5">
        <v>52681380953</v>
      </c>
      <c r="O116" s="5">
        <v>52681380953</v>
      </c>
      <c r="P116" s="5">
        <v>52681380953</v>
      </c>
      <c r="Q116" s="5">
        <v>52681380953</v>
      </c>
      <c r="R116" s="5">
        <v>52681380953</v>
      </c>
    </row>
    <row r="117" spans="2:18" ht="15.5" x14ac:dyDescent="0.35">
      <c r="C117" t="s">
        <v>134</v>
      </c>
      <c r="D117" s="5">
        <v>-269388137019</v>
      </c>
      <c r="E117" s="5">
        <v>-302406208842</v>
      </c>
      <c r="F117" s="5">
        <v>-295953212853</v>
      </c>
      <c r="G117" s="5">
        <v>-283500822983</v>
      </c>
      <c r="I117" s="5">
        <v>-295953212853</v>
      </c>
      <c r="J117" s="5">
        <v>-269772337948</v>
      </c>
      <c r="K117" s="5">
        <v>-249235481082</v>
      </c>
      <c r="L117" s="5">
        <v>-376596496000</v>
      </c>
      <c r="M117" s="5">
        <v>-341779154397</v>
      </c>
      <c r="N117" s="5">
        <v>-254908784410</v>
      </c>
      <c r="O117" s="5">
        <v>-192893888909</v>
      </c>
      <c r="P117" s="5">
        <v>-145535666539</v>
      </c>
      <c r="Q117" s="5">
        <v>-83329513914</v>
      </c>
      <c r="R117" s="5">
        <v>-104467522560</v>
      </c>
    </row>
    <row r="118" spans="2:18" ht="15.5" x14ac:dyDescent="0.35">
      <c r="C118" t="s">
        <v>136</v>
      </c>
    </row>
    <row r="119" spans="2:18" ht="15.5" x14ac:dyDescent="0.35">
      <c r="C119" t="s">
        <v>135</v>
      </c>
    </row>
    <row r="120" spans="2:18" ht="15.5" x14ac:dyDescent="0.35">
      <c r="C120" t="s">
        <v>137</v>
      </c>
      <c r="D120" s="5">
        <v>-269388137019</v>
      </c>
      <c r="E120" s="5">
        <v>-302406208842</v>
      </c>
      <c r="F120" s="5">
        <v>-295953212853</v>
      </c>
      <c r="G120" s="5">
        <v>-283500822983</v>
      </c>
      <c r="I120" s="5">
        <v>-295953212853</v>
      </c>
      <c r="J120" s="5">
        <v>-269772337948</v>
      </c>
      <c r="K120" s="5">
        <v>-249235481082</v>
      </c>
      <c r="L120" s="5">
        <v>-376596496000</v>
      </c>
      <c r="M120" s="5">
        <v>-341779154397</v>
      </c>
      <c r="N120" s="5">
        <v>-254908784410</v>
      </c>
      <c r="O120" s="5">
        <v>-192893888909</v>
      </c>
      <c r="P120" s="5">
        <v>-145535666539</v>
      </c>
      <c r="Q120" s="5">
        <v>-83329513914</v>
      </c>
      <c r="R120" s="5">
        <v>-104467522560</v>
      </c>
    </row>
    <row r="121" spans="2:18" ht="15.5" x14ac:dyDescent="0.35">
      <c r="C121" t="s">
        <v>291</v>
      </c>
      <c r="L121" s="5">
        <v>101819965000</v>
      </c>
      <c r="M121" s="5">
        <v>78816344136</v>
      </c>
      <c r="N121" s="5">
        <v>71307216853</v>
      </c>
      <c r="O121" s="5">
        <v>62298061364</v>
      </c>
      <c r="P121" s="5">
        <v>79812243250</v>
      </c>
      <c r="Q121" s="5">
        <v>78430862550</v>
      </c>
      <c r="R121" s="5">
        <v>75712559315</v>
      </c>
    </row>
    <row r="122" spans="2:18" ht="15.5" x14ac:dyDescent="0.35">
      <c r="C122" t="s">
        <v>10</v>
      </c>
      <c r="D122" s="5">
        <v>46892562336</v>
      </c>
      <c r="E122" s="5">
        <v>13874490513</v>
      </c>
      <c r="F122" s="5">
        <v>20327486502</v>
      </c>
      <c r="G122" s="5">
        <v>32767755909</v>
      </c>
      <c r="I122" s="5">
        <v>20327486502</v>
      </c>
      <c r="J122" s="5">
        <v>46496240944</v>
      </c>
      <c r="K122" s="5">
        <v>66082211930</v>
      </c>
      <c r="L122" s="5">
        <v>39120716000</v>
      </c>
      <c r="M122" s="5">
        <v>48717502312</v>
      </c>
      <c r="N122" s="5">
        <v>120151540897</v>
      </c>
      <c r="O122" s="5">
        <v>175963488806</v>
      </c>
      <c r="P122" s="5">
        <v>242897129653</v>
      </c>
      <c r="Q122" s="5">
        <v>299485321368</v>
      </c>
      <c r="R122" s="5">
        <v>280285340383</v>
      </c>
    </row>
    <row r="123" spans="2:18" ht="15.5" x14ac:dyDescent="0.35">
      <c r="C123" t="s">
        <v>138</v>
      </c>
      <c r="D123" s="5">
        <v>137888637208</v>
      </c>
      <c r="E123" s="5">
        <v>134610899068</v>
      </c>
      <c r="F123" s="5">
        <v>139481681174</v>
      </c>
      <c r="G123" s="5">
        <v>134861360227</v>
      </c>
      <c r="I123" s="5">
        <v>139481681174</v>
      </c>
      <c r="J123" s="5">
        <v>146364186269</v>
      </c>
      <c r="K123" s="5">
        <v>151973453634</v>
      </c>
      <c r="L123" s="5">
        <v>705620167000</v>
      </c>
      <c r="M123" s="5">
        <v>708894784885</v>
      </c>
      <c r="N123" s="5">
        <v>765375539783</v>
      </c>
      <c r="O123" s="5">
        <v>763492320252</v>
      </c>
      <c r="P123" s="5">
        <v>697657400651</v>
      </c>
      <c r="Q123" s="5">
        <v>690979867049</v>
      </c>
      <c r="R123" s="5">
        <v>653796725408</v>
      </c>
    </row>
    <row r="124" spans="2:18" ht="15.5" x14ac:dyDescent="0.35">
      <c r="C124" t="s">
        <v>139</v>
      </c>
      <c r="D124" s="5">
        <v>1440000000</v>
      </c>
      <c r="E124" s="5">
        <v>1440000000</v>
      </c>
      <c r="F124" s="5">
        <v>1440000000</v>
      </c>
      <c r="G124" s="5">
        <v>1440000000</v>
      </c>
      <c r="I124" s="5">
        <v>1440000000</v>
      </c>
      <c r="J124" s="5">
        <v>1440000000</v>
      </c>
      <c r="K124" s="5">
        <v>1440000000</v>
      </c>
      <c r="L124" s="5">
        <v>1440000000</v>
      </c>
      <c r="M124" s="5">
        <v>1440000000</v>
      </c>
      <c r="N124" s="5">
        <v>1440000000</v>
      </c>
      <c r="O124" s="5">
        <v>1440000000</v>
      </c>
      <c r="P124" s="5">
        <v>1440000000</v>
      </c>
      <c r="Q124" s="5">
        <v>1440000000</v>
      </c>
      <c r="R124" s="5">
        <v>1440000000</v>
      </c>
    </row>
    <row r="126" spans="2:18" ht="15.5" x14ac:dyDescent="0.35">
      <c r="B126" t="s">
        <v>140</v>
      </c>
      <c r="C126" t="s">
        <v>141</v>
      </c>
      <c r="D126" s="5">
        <v>-45505167572</v>
      </c>
      <c r="E126" s="5">
        <v>-9912272539</v>
      </c>
      <c r="F126" s="5">
        <v>1730661706</v>
      </c>
      <c r="G126" s="5">
        <v>-2621168496</v>
      </c>
      <c r="I126" s="5">
        <v>-5135676462</v>
      </c>
      <c r="J126" s="5">
        <v>-23622054912</v>
      </c>
      <c r="K126" s="5">
        <v>-98523026458</v>
      </c>
      <c r="L126" s="5">
        <v>-6921668000</v>
      </c>
      <c r="M126" s="5">
        <v>48155002081</v>
      </c>
      <c r="N126" s="5">
        <v>-27550576454</v>
      </c>
      <c r="O126" s="5">
        <v>57339523786</v>
      </c>
      <c r="P126" s="5">
        <v>17812366089</v>
      </c>
      <c r="Q126" s="5">
        <v>-24864871829</v>
      </c>
      <c r="R126" s="5">
        <v>24429296083</v>
      </c>
    </row>
    <row r="127" spans="2:18" ht="15.5" x14ac:dyDescent="0.35">
      <c r="C127" t="s">
        <v>457</v>
      </c>
      <c r="D127" s="5">
        <v>9857162273</v>
      </c>
      <c r="E127" s="5">
        <v>9626854377</v>
      </c>
      <c r="F127" s="5">
        <v>15050184237</v>
      </c>
      <c r="G127" s="5">
        <v>1277882533</v>
      </c>
      <c r="I127" s="5">
        <v>27223781620</v>
      </c>
      <c r="J127" s="5">
        <v>34208522762</v>
      </c>
      <c r="K127" s="5">
        <v>11339797278</v>
      </c>
      <c r="L127" s="5">
        <v>641642046000</v>
      </c>
      <c r="M127" s="5">
        <v>903453389660</v>
      </c>
      <c r="N127" s="5">
        <v>889888380409</v>
      </c>
      <c r="O127" s="5">
        <v>1243564513894</v>
      </c>
      <c r="P127" s="5">
        <v>1338459215487</v>
      </c>
      <c r="Q127" s="5">
        <v>1369170433802</v>
      </c>
      <c r="R127" s="5">
        <v>911820146175</v>
      </c>
    </row>
    <row r="128" spans="2:18" ht="15.5" x14ac:dyDescent="0.35">
      <c r="C128" t="s">
        <v>790</v>
      </c>
    </row>
    <row r="129" spans="3:18" ht="15.5" x14ac:dyDescent="0.35">
      <c r="C129" t="s">
        <v>791</v>
      </c>
      <c r="D129" s="5">
        <v>106687085</v>
      </c>
      <c r="E129" s="5">
        <v>2985545</v>
      </c>
      <c r="F129" s="5">
        <v>872460</v>
      </c>
      <c r="G129" s="5">
        <v>879002</v>
      </c>
      <c r="I129" s="5">
        <v>4958055</v>
      </c>
      <c r="J129" s="5">
        <v>9000042</v>
      </c>
      <c r="K129" s="5">
        <v>102091676</v>
      </c>
      <c r="L129" s="5">
        <v>92260000</v>
      </c>
      <c r="M129" s="5">
        <v>60331188</v>
      </c>
      <c r="N129" s="5">
        <v>122178482</v>
      </c>
      <c r="O129" s="5">
        <v>480488722</v>
      </c>
      <c r="P129" s="5">
        <v>980830524</v>
      </c>
      <c r="Q129" s="5">
        <v>1245953976</v>
      </c>
      <c r="R129" s="5">
        <v>803221431</v>
      </c>
    </row>
    <row r="130" spans="3:18" ht="15.5" x14ac:dyDescent="0.35">
      <c r="C130" t="s">
        <v>792</v>
      </c>
      <c r="P130" s="5">
        <v>532160901</v>
      </c>
      <c r="Q130" s="5">
        <v>1936801305</v>
      </c>
      <c r="R130" s="5">
        <v>16434590677</v>
      </c>
    </row>
    <row r="131" spans="3:18" ht="15.5" x14ac:dyDescent="0.35">
      <c r="C131" t="s">
        <v>359</v>
      </c>
      <c r="E131" s="5">
        <v>18116100</v>
      </c>
      <c r="F131" s="5">
        <v>-86400000</v>
      </c>
      <c r="G131" s="5">
        <v>86400000</v>
      </c>
      <c r="O131" s="5">
        <v>570839000</v>
      </c>
      <c r="P131" s="5">
        <v>153000000</v>
      </c>
      <c r="Q131" s="5">
        <v>1307588731</v>
      </c>
      <c r="R131" s="5">
        <v>1534351535</v>
      </c>
    </row>
    <row r="132" spans="3:18" ht="15.5" x14ac:dyDescent="0.35">
      <c r="C132" t="s">
        <v>361</v>
      </c>
      <c r="F132" s="5">
        <v>-11977156</v>
      </c>
      <c r="G132" s="5">
        <v>7956663</v>
      </c>
    </row>
    <row r="133" spans="3:18" ht="15.5" x14ac:dyDescent="0.35">
      <c r="C133" t="s">
        <v>693</v>
      </c>
      <c r="D133" s="5">
        <v>106687085</v>
      </c>
      <c r="E133" s="5">
        <v>21101645</v>
      </c>
      <c r="F133" s="5">
        <v>-97504696</v>
      </c>
      <c r="G133" s="5">
        <v>95235665</v>
      </c>
      <c r="I133" s="5">
        <v>4958055</v>
      </c>
      <c r="J133" s="5">
        <v>9000042</v>
      </c>
      <c r="K133" s="5">
        <v>102091676</v>
      </c>
      <c r="L133" s="5">
        <v>92260000</v>
      </c>
      <c r="M133" s="5">
        <v>60331188</v>
      </c>
      <c r="N133" s="5">
        <v>122178482</v>
      </c>
      <c r="O133" s="5">
        <v>1051327722</v>
      </c>
      <c r="P133" s="5">
        <v>1665991425</v>
      </c>
      <c r="Q133" s="5">
        <v>4490344012</v>
      </c>
      <c r="R133" s="5">
        <v>18772163643</v>
      </c>
    </row>
    <row r="134" spans="3:18" ht="15.5" x14ac:dyDescent="0.35">
      <c r="C134" t="s">
        <v>459</v>
      </c>
      <c r="D134" s="5">
        <v>-21538733906</v>
      </c>
      <c r="E134" s="5">
        <v>-8468846307</v>
      </c>
      <c r="F134" s="5">
        <v>-8413731961</v>
      </c>
      <c r="G134" s="5">
        <v>-2668974448</v>
      </c>
      <c r="I134" s="5">
        <v>-17152227218</v>
      </c>
      <c r="J134" s="5">
        <v>-28544930070</v>
      </c>
      <c r="K134" s="5">
        <v>-967380592</v>
      </c>
      <c r="L134" s="5">
        <v>-440725486000</v>
      </c>
      <c r="M134" s="5">
        <v>-796217445671</v>
      </c>
      <c r="N134" s="5">
        <v>-753291724087</v>
      </c>
      <c r="O134" s="5">
        <v>-981026616082</v>
      </c>
      <c r="P134" s="5">
        <v>-1129432626239</v>
      </c>
      <c r="Q134" s="5">
        <v>-1219851383213</v>
      </c>
      <c r="R134" s="5">
        <v>-753362729334</v>
      </c>
    </row>
    <row r="135" spans="3:18" ht="15.5" x14ac:dyDescent="0.35">
      <c r="C135" t="s">
        <v>793</v>
      </c>
    </row>
    <row r="136" spans="3:18" ht="15.5" x14ac:dyDescent="0.35">
      <c r="C136" t="s">
        <v>794</v>
      </c>
      <c r="D136" s="5">
        <v>-8529654747</v>
      </c>
      <c r="E136" s="5">
        <v>-2480610987</v>
      </c>
      <c r="F136" s="5">
        <v>-9003077471</v>
      </c>
      <c r="G136" s="5">
        <v>-1329561274</v>
      </c>
      <c r="I136" s="5">
        <v>-15047982323</v>
      </c>
      <c r="J136" s="5">
        <v>-19435313850</v>
      </c>
      <c r="K136" s="5">
        <v>-39845079105</v>
      </c>
      <c r="L136" s="5">
        <v>-89477646000</v>
      </c>
      <c r="M136" s="5">
        <v>-76252958594</v>
      </c>
      <c r="N136" s="5">
        <v>-118234847123</v>
      </c>
      <c r="O136" s="5">
        <v>-102217738809</v>
      </c>
      <c r="P136" s="5">
        <v>-101288660845</v>
      </c>
      <c r="Q136" s="5">
        <v>-85813177561</v>
      </c>
      <c r="R136" s="5">
        <v>-76061330119</v>
      </c>
    </row>
    <row r="137" spans="3:18" ht="15.5" x14ac:dyDescent="0.35">
      <c r="C137" t="s">
        <v>252</v>
      </c>
      <c r="D137" s="5">
        <v>-21593812564</v>
      </c>
      <c r="E137" s="5">
        <v>-5854878981</v>
      </c>
      <c r="F137" s="5">
        <v>4194739592</v>
      </c>
      <c r="G137" s="5">
        <v>4226528</v>
      </c>
      <c r="I137" s="5">
        <v>-164196101</v>
      </c>
      <c r="J137" s="5">
        <v>-9858471251</v>
      </c>
      <c r="K137" s="5">
        <v>-50027280101</v>
      </c>
      <c r="L137" s="5">
        <v>-90329283000</v>
      </c>
      <c r="M137" s="5">
        <v>45307237041</v>
      </c>
      <c r="N137" s="5">
        <v>939970303</v>
      </c>
      <c r="O137" s="5">
        <v>-39521627545</v>
      </c>
      <c r="P137" s="5">
        <v>-45060664136</v>
      </c>
      <c r="Q137" s="5">
        <v>-47827977131</v>
      </c>
      <c r="R137" s="5">
        <v>-51715296650</v>
      </c>
    </row>
    <row r="138" spans="3:18" ht="15.5" x14ac:dyDescent="0.35">
      <c r="C138" t="s">
        <v>795</v>
      </c>
      <c r="D138" s="5">
        <v>-3806815713</v>
      </c>
      <c r="E138" s="5">
        <v>-2755892286</v>
      </c>
      <c r="F138" s="5">
        <v>62500</v>
      </c>
      <c r="G138" s="5">
        <v>22500</v>
      </c>
      <c r="L138" s="5">
        <v>-13727752000</v>
      </c>
      <c r="M138" s="5">
        <v>-14328529319</v>
      </c>
      <c r="N138" s="5">
        <v>-20614017424</v>
      </c>
      <c r="O138" s="5">
        <v>-33113190399</v>
      </c>
      <c r="P138" s="5">
        <v>-26580202525</v>
      </c>
      <c r="Q138" s="5">
        <v>-27136964270</v>
      </c>
      <c r="R138" s="5">
        <v>-9865780556</v>
      </c>
    </row>
    <row r="139" spans="3:18" ht="15.5" x14ac:dyDescent="0.35">
      <c r="C139" t="s">
        <v>236</v>
      </c>
      <c r="F139" s="5">
        <v>-10495</v>
      </c>
      <c r="I139" s="5">
        <v>-10495</v>
      </c>
      <c r="J139" s="5">
        <v>-862545</v>
      </c>
      <c r="K139" s="5">
        <v>-19125175614</v>
      </c>
      <c r="L139" s="5">
        <v>-14395807000</v>
      </c>
      <c r="M139" s="5">
        <v>-13867022224</v>
      </c>
      <c r="N139" s="5">
        <v>-26360517014</v>
      </c>
      <c r="O139" s="5">
        <v>-31397144995</v>
      </c>
      <c r="P139" s="5">
        <v>-19950687078</v>
      </c>
      <c r="Q139" s="5">
        <v>-17896147468</v>
      </c>
      <c r="R139" s="5">
        <v>-15157877076</v>
      </c>
    </row>
    <row r="140" spans="3:18" ht="15.5" x14ac:dyDescent="0.35">
      <c r="C140" t="s">
        <v>796</v>
      </c>
      <c r="D140" s="5">
        <v>-33930283024</v>
      </c>
      <c r="E140" s="5">
        <v>-11091382254</v>
      </c>
      <c r="F140" s="5">
        <v>-4808285874</v>
      </c>
      <c r="G140" s="5">
        <v>-1325312246</v>
      </c>
      <c r="I140" s="5">
        <v>-15212188919</v>
      </c>
      <c r="J140" s="5">
        <v>-29294647646</v>
      </c>
      <c r="K140" s="5">
        <v>-108997534820</v>
      </c>
      <c r="L140" s="5">
        <v>-207930488000</v>
      </c>
      <c r="M140" s="5">
        <v>-59141273096</v>
      </c>
      <c r="N140" s="5">
        <v>-164269411258</v>
      </c>
      <c r="O140" s="5">
        <v>-206249701748</v>
      </c>
      <c r="P140" s="5">
        <v>-192880214584</v>
      </c>
      <c r="Q140" s="5">
        <v>-178674266430</v>
      </c>
      <c r="R140" s="5">
        <v>-152800284401</v>
      </c>
    </row>
    <row r="141" spans="3:18" ht="15.5" x14ac:dyDescent="0.35">
      <c r="C141" t="s">
        <v>178</v>
      </c>
      <c r="D141" s="5">
        <v>289356963</v>
      </c>
      <c r="E141" s="5">
        <v>-56910780</v>
      </c>
      <c r="F141" s="5">
        <v>2796502865</v>
      </c>
      <c r="G141" s="5">
        <v>999752854</v>
      </c>
      <c r="I141" s="5">
        <v>8313163299</v>
      </c>
      <c r="J141" s="5">
        <v>18074365707</v>
      </c>
      <c r="K141" s="5">
        <v>-332637841208</v>
      </c>
      <c r="L141" s="5">
        <v>-30890023000</v>
      </c>
      <c r="M141" s="5">
        <v>-27516293664</v>
      </c>
      <c r="N141" s="5">
        <v>23716028652</v>
      </c>
      <c r="O141" s="5">
        <v>94427760290</v>
      </c>
      <c r="P141" s="5">
        <v>38309881654</v>
      </c>
      <c r="Q141" s="5">
        <v>-13771048196</v>
      </c>
      <c r="R141" s="5">
        <v>62079608581</v>
      </c>
    </row>
    <row r="142" spans="3:18" ht="15.5" x14ac:dyDescent="0.35">
      <c r="C142" t="s">
        <v>179</v>
      </c>
      <c r="D142" s="5">
        <v>71225133559</v>
      </c>
      <c r="E142" s="5">
        <v>10777425000</v>
      </c>
      <c r="F142" s="5">
        <v>1390360361</v>
      </c>
      <c r="G142" s="5">
        <v>-455329300</v>
      </c>
      <c r="I142" s="5">
        <v>1539025491</v>
      </c>
      <c r="J142" s="5">
        <v>3686639234</v>
      </c>
      <c r="K142" s="5">
        <v>407678118449</v>
      </c>
      <c r="L142" s="5">
        <v>34215755000</v>
      </c>
      <c r="M142" s="5">
        <v>-5012644385</v>
      </c>
      <c r="N142" s="5">
        <v>-22015338272</v>
      </c>
      <c r="O142" s="5">
        <v>-167132683588</v>
      </c>
      <c r="P142" s="5">
        <v>-51556297884</v>
      </c>
      <c r="Q142" s="5">
        <v>-7584673611</v>
      </c>
      <c r="R142" s="5">
        <v>-17491999137</v>
      </c>
    </row>
    <row r="143" spans="3:18" ht="15.5" x14ac:dyDescent="0.35">
      <c r="C143" t="s">
        <v>180</v>
      </c>
      <c r="D143" s="5">
        <v>75071558559</v>
      </c>
      <c r="E143" s="5">
        <v>88000000</v>
      </c>
      <c r="F143" s="5">
        <v>1253860361</v>
      </c>
      <c r="G143" s="5">
        <v>-663500000</v>
      </c>
      <c r="I143" s="5">
        <v>1253860361</v>
      </c>
      <c r="J143" s="5">
        <v>3686639234</v>
      </c>
      <c r="K143" s="5">
        <v>2791720720</v>
      </c>
      <c r="L143" s="5">
        <v>42526640000</v>
      </c>
      <c r="M143" s="5">
        <v>132791500</v>
      </c>
      <c r="N143" s="5">
        <v>663900000</v>
      </c>
      <c r="O143" s="5">
        <v>21250000</v>
      </c>
      <c r="P143" s="5">
        <v>10239000</v>
      </c>
      <c r="Q143" s="5">
        <v>96422583</v>
      </c>
      <c r="R143" s="5">
        <v>35450000</v>
      </c>
    </row>
    <row r="144" spans="3:18" ht="15.5" x14ac:dyDescent="0.35">
      <c r="C144" t="s">
        <v>797</v>
      </c>
      <c r="D144" s="5">
        <v>-3855100000</v>
      </c>
      <c r="E144" s="5">
        <v>10698100000</v>
      </c>
      <c r="F144" s="5">
        <v>800000000</v>
      </c>
      <c r="I144" s="5">
        <v>800000000</v>
      </c>
    </row>
    <row r="145" spans="3:18" ht="15.5" x14ac:dyDescent="0.35">
      <c r="C145" t="s">
        <v>185</v>
      </c>
      <c r="D145" s="5">
        <v>8675000</v>
      </c>
      <c r="E145" s="5">
        <v>-8675000</v>
      </c>
      <c r="G145" s="5">
        <v>-455329300</v>
      </c>
      <c r="I145" s="5">
        <v>-514834870</v>
      </c>
      <c r="K145" s="5">
        <v>-1094364865</v>
      </c>
      <c r="L145" s="5">
        <v>-8310885000</v>
      </c>
      <c r="M145" s="5">
        <v>-5545435885</v>
      </c>
      <c r="N145" s="5">
        <v>-22679238272</v>
      </c>
      <c r="O145" s="5">
        <v>-167093466145</v>
      </c>
      <c r="P145" s="5">
        <v>-18616676527</v>
      </c>
      <c r="Q145" s="5">
        <v>-7466717194</v>
      </c>
      <c r="R145" s="5">
        <v>-16898979828</v>
      </c>
    </row>
    <row r="146" spans="3:18" ht="15.5" x14ac:dyDescent="0.35">
      <c r="C146" t="s">
        <v>467</v>
      </c>
      <c r="M146" s="5">
        <v>400000000</v>
      </c>
      <c r="O146" s="5">
        <v>-60467443</v>
      </c>
      <c r="P146" s="5">
        <v>-32780660357</v>
      </c>
    </row>
    <row r="147" spans="3:18" ht="15.5" x14ac:dyDescent="0.35">
      <c r="C147" t="s">
        <v>798</v>
      </c>
      <c r="K147" s="5">
        <v>400980762594</v>
      </c>
    </row>
    <row r="148" spans="3:18" ht="15.5" x14ac:dyDescent="0.35">
      <c r="C148" t="s">
        <v>799</v>
      </c>
      <c r="F148" s="5">
        <v>-663500000</v>
      </c>
      <c r="G148" s="5">
        <v>663500000</v>
      </c>
      <c r="K148" s="5">
        <v>5000000000</v>
      </c>
    </row>
    <row r="149" spans="3:18" ht="15.5" x14ac:dyDescent="0.35">
      <c r="C149" t="s">
        <v>800</v>
      </c>
      <c r="P149" s="5">
        <v>-169200000</v>
      </c>
      <c r="Q149" s="5">
        <v>-214379000</v>
      </c>
      <c r="R149" s="5">
        <v>-279677049</v>
      </c>
    </row>
    <row r="150" spans="3:18" ht="15.5" x14ac:dyDescent="0.35">
      <c r="C150" t="s">
        <v>413</v>
      </c>
      <c r="R150" s="5">
        <v>1207740</v>
      </c>
    </row>
    <row r="151" spans="3:18" ht="15.5" x14ac:dyDescent="0.35">
      <c r="C151" t="s">
        <v>801</v>
      </c>
      <c r="R151" s="5">
        <v>-350000000</v>
      </c>
    </row>
    <row r="152" spans="3:18" ht="15.5" x14ac:dyDescent="0.35">
      <c r="C152" t="s">
        <v>186</v>
      </c>
      <c r="D152" s="5">
        <v>289356963</v>
      </c>
      <c r="E152" s="5">
        <v>-56910780</v>
      </c>
      <c r="F152" s="5">
        <v>2796502865</v>
      </c>
      <c r="G152" s="5">
        <v>999752854</v>
      </c>
      <c r="I152" s="5">
        <v>8313163299</v>
      </c>
      <c r="J152" s="5">
        <v>18074365707</v>
      </c>
      <c r="K152" s="5">
        <v>-332637841208</v>
      </c>
      <c r="L152" s="5">
        <v>-30890023000</v>
      </c>
      <c r="M152" s="5">
        <v>-27516293664</v>
      </c>
      <c r="N152" s="5">
        <v>23716028652</v>
      </c>
      <c r="O152" s="5">
        <v>94427760290</v>
      </c>
      <c r="P152" s="5">
        <v>38309881654</v>
      </c>
      <c r="Q152" s="5">
        <v>-13771048196</v>
      </c>
      <c r="R152" s="5">
        <v>62079608581</v>
      </c>
    </row>
    <row r="153" spans="3:18" ht="15.5" x14ac:dyDescent="0.35">
      <c r="C153" t="s">
        <v>802</v>
      </c>
    </row>
    <row r="154" spans="3:18" ht="15.5" x14ac:dyDescent="0.35">
      <c r="C154" t="s">
        <v>803</v>
      </c>
      <c r="L154" s="5">
        <v>230264569000</v>
      </c>
    </row>
    <row r="155" spans="3:18" ht="15.5" x14ac:dyDescent="0.35">
      <c r="C155" t="s">
        <v>771</v>
      </c>
      <c r="K155" s="5">
        <v>-292216105494</v>
      </c>
      <c r="L155" s="5">
        <v>-75295355000</v>
      </c>
    </row>
    <row r="156" spans="3:18" ht="15.5" x14ac:dyDescent="0.35">
      <c r="C156" t="s">
        <v>804</v>
      </c>
      <c r="K156" s="5">
        <v>-292216105494</v>
      </c>
      <c r="L156" s="5">
        <v>154969214000</v>
      </c>
      <c r="M156" s="5">
        <v>-39773786544</v>
      </c>
      <c r="N156" s="5">
        <v>121914715671</v>
      </c>
      <c r="O156" s="5">
        <v>127261000000</v>
      </c>
      <c r="P156" s="5">
        <v>32816900000</v>
      </c>
      <c r="Q156" s="5">
        <v>-2431604410477</v>
      </c>
      <c r="R156" s="5">
        <v>-1595676677650</v>
      </c>
    </row>
    <row r="157" spans="3:18" ht="15.5" x14ac:dyDescent="0.35">
      <c r="C157" t="s">
        <v>783</v>
      </c>
      <c r="D157" s="5">
        <v>289356963</v>
      </c>
      <c r="E157" s="5">
        <v>-56910780</v>
      </c>
      <c r="F157" s="5">
        <v>2796502865</v>
      </c>
      <c r="G157" s="5">
        <v>999752854</v>
      </c>
      <c r="I157" s="5">
        <v>8313163299</v>
      </c>
      <c r="J157" s="5">
        <v>18074365707</v>
      </c>
    </row>
    <row r="158" spans="3:18" ht="15.5" x14ac:dyDescent="0.35">
      <c r="C158" t="s">
        <v>666</v>
      </c>
      <c r="K158" s="5">
        <v>-39821735714</v>
      </c>
    </row>
    <row r="159" spans="3:18" ht="15.5" x14ac:dyDescent="0.35">
      <c r="C159" t="s">
        <v>486</v>
      </c>
      <c r="O159" s="5">
        <v>-38561559075</v>
      </c>
      <c r="P159" s="5">
        <v>-15358564525</v>
      </c>
      <c r="Q159" s="5">
        <v>-7154896800</v>
      </c>
      <c r="R159" s="5">
        <v>-2965418750</v>
      </c>
    </row>
    <row r="160" spans="3:18" ht="15.5" x14ac:dyDescent="0.35">
      <c r="C160" t="s">
        <v>805</v>
      </c>
      <c r="K160" s="5">
        <v>-600000000</v>
      </c>
      <c r="L160" s="5">
        <v>-1859796000</v>
      </c>
      <c r="M160" s="5">
        <v>-640831589</v>
      </c>
      <c r="N160" s="5">
        <v>-637502697</v>
      </c>
      <c r="O160" s="5">
        <v>-818915141</v>
      </c>
      <c r="P160" s="5">
        <v>-486547463</v>
      </c>
      <c r="Q160" s="5">
        <v>-477315610</v>
      </c>
      <c r="R160" s="5">
        <v>-394622775</v>
      </c>
    </row>
    <row r="161" spans="2:18" ht="15.5" x14ac:dyDescent="0.35">
      <c r="C161" t="s">
        <v>806</v>
      </c>
      <c r="M161" s="5">
        <v>-95911158</v>
      </c>
      <c r="N161" s="5">
        <v>-210617101</v>
      </c>
      <c r="O161" s="5">
        <v>-206872232</v>
      </c>
      <c r="P161" s="5">
        <v>335136491</v>
      </c>
      <c r="Q161" s="5">
        <v>-579945446</v>
      </c>
      <c r="R161" s="5">
        <v>-1208407434</v>
      </c>
    </row>
    <row r="162" spans="2:18" ht="15.5" x14ac:dyDescent="0.35">
      <c r="C162" t="s">
        <v>195</v>
      </c>
      <c r="D162" s="5">
        <v>26009322950</v>
      </c>
      <c r="E162" s="5">
        <v>808241681</v>
      </c>
      <c r="F162" s="5">
        <v>5917524932</v>
      </c>
      <c r="G162" s="5">
        <v>-2076744942</v>
      </c>
      <c r="I162" s="5">
        <v>4716512328</v>
      </c>
      <c r="J162" s="5">
        <v>-1861049971</v>
      </c>
      <c r="K162" s="5">
        <v>-23482749217</v>
      </c>
      <c r="L162" s="5">
        <v>-3595936000</v>
      </c>
      <c r="M162" s="5">
        <v>15626064032</v>
      </c>
      <c r="N162" s="5">
        <v>-25849886074</v>
      </c>
      <c r="O162" s="5">
        <v>-15365399512</v>
      </c>
      <c r="P162" s="5">
        <v>4565949859</v>
      </c>
      <c r="Q162" s="5">
        <v>-46220593636</v>
      </c>
      <c r="R162" s="5">
        <v>69016905527</v>
      </c>
    </row>
    <row r="163" spans="2:18" ht="15.5" x14ac:dyDescent="0.35">
      <c r="C163" t="s">
        <v>383</v>
      </c>
      <c r="E163" s="5">
        <v>273245</v>
      </c>
      <c r="F163" s="5">
        <v>-1055752</v>
      </c>
      <c r="G163" s="5">
        <v>576451</v>
      </c>
      <c r="I163" s="5">
        <v>-384942</v>
      </c>
      <c r="J163" s="5">
        <v>-513627</v>
      </c>
      <c r="K163" s="5">
        <v>-254161</v>
      </c>
      <c r="L163" s="5">
        <v>1183110000</v>
      </c>
      <c r="M163" s="5">
        <v>-716730092</v>
      </c>
      <c r="N163" s="5">
        <v>239029068</v>
      </c>
      <c r="O163" s="5">
        <v>-689854139</v>
      </c>
      <c r="P163" s="5">
        <v>1785340273</v>
      </c>
      <c r="Q163" s="5">
        <v>134474426</v>
      </c>
      <c r="R163" s="5">
        <v>-781728803</v>
      </c>
    </row>
    <row r="164" spans="2:18" ht="15.5" x14ac:dyDescent="0.35">
      <c r="C164" t="s">
        <v>196</v>
      </c>
      <c r="E164" s="5">
        <v>3114577109</v>
      </c>
      <c r="I164" s="5">
        <v>1806897330</v>
      </c>
      <c r="J164" s="5">
        <v>3668460928</v>
      </c>
      <c r="K164" s="5">
        <v>27151464306</v>
      </c>
      <c r="L164" s="5">
        <v>29564290000</v>
      </c>
      <c r="M164" s="5">
        <v>14654956232</v>
      </c>
      <c r="N164" s="5">
        <v>40265813238</v>
      </c>
      <c r="O164" s="5">
        <v>56321066889</v>
      </c>
      <c r="P164" s="5">
        <v>49969776757</v>
      </c>
      <c r="Q164" s="5">
        <v>96055895967</v>
      </c>
      <c r="R164" s="5">
        <v>27820719243</v>
      </c>
    </row>
    <row r="165" spans="2:18" ht="15.5" x14ac:dyDescent="0.35">
      <c r="C165" t="s">
        <v>197</v>
      </c>
      <c r="D165" s="5">
        <v>26009322950</v>
      </c>
      <c r="E165" s="5">
        <v>3923092035</v>
      </c>
      <c r="F165" s="5">
        <v>5916469180</v>
      </c>
      <c r="G165" s="5">
        <v>-2076168491</v>
      </c>
      <c r="I165" s="5">
        <v>6523024716</v>
      </c>
      <c r="J165" s="5">
        <v>1806897330</v>
      </c>
      <c r="K165" s="5">
        <v>3668460928</v>
      </c>
      <c r="L165" s="5">
        <v>27151464000</v>
      </c>
      <c r="M165" s="5">
        <v>29564290172</v>
      </c>
      <c r="N165" s="5">
        <v>14654956232</v>
      </c>
      <c r="O165" s="5">
        <v>40265813238</v>
      </c>
      <c r="P165" s="5">
        <v>56321066889</v>
      </c>
      <c r="Q165" s="5">
        <v>49969776757</v>
      </c>
      <c r="R165" s="5">
        <v>96055895967</v>
      </c>
    </row>
    <row r="167" spans="2:18" ht="15.5" x14ac:dyDescent="0.35">
      <c r="B167" t="s">
        <v>198</v>
      </c>
      <c r="C167" t="s">
        <v>12</v>
      </c>
      <c r="D167" s="5">
        <v>1440000000</v>
      </c>
      <c r="E167" s="5">
        <v>1440000000</v>
      </c>
      <c r="F167" s="5">
        <v>1440000000</v>
      </c>
      <c r="G167" s="5">
        <v>1440000000</v>
      </c>
      <c r="I167" s="5">
        <v>1440000000</v>
      </c>
      <c r="J167" s="5">
        <v>1440000000</v>
      </c>
      <c r="K167" s="5">
        <v>1440000000</v>
      </c>
      <c r="L167" s="5">
        <v>1440000000</v>
      </c>
      <c r="M167" s="5">
        <v>1440000000</v>
      </c>
      <c r="N167" s="5">
        <v>1440000000</v>
      </c>
      <c r="O167" s="5">
        <v>1440000000</v>
      </c>
      <c r="P167" s="5">
        <v>1440000000</v>
      </c>
      <c r="Q167" s="5">
        <v>1440000000</v>
      </c>
      <c r="R167" s="5">
        <v>1440000000</v>
      </c>
    </row>
    <row r="168" spans="2:18" ht="15.5" x14ac:dyDescent="0.35">
      <c r="C168" t="s">
        <v>199</v>
      </c>
      <c r="D168" s="6">
        <v>35.340000000000003</v>
      </c>
      <c r="E168" s="6">
        <v>-4.4800000000000004</v>
      </c>
      <c r="F168" s="6">
        <v>-8.65</v>
      </c>
      <c r="G168" s="6">
        <v>-2.59</v>
      </c>
    </row>
    <row r="169" spans="2:18" ht="15.5" x14ac:dyDescent="0.35">
      <c r="C169" t="s">
        <v>200</v>
      </c>
      <c r="D169" s="6">
        <v>2.72</v>
      </c>
      <c r="E169" s="6">
        <v>-29.24</v>
      </c>
      <c r="F169" s="6">
        <v>-15.03</v>
      </c>
      <c r="G169" s="6">
        <v>-42.86</v>
      </c>
    </row>
    <row r="170" spans="2:18" ht="15.5" x14ac:dyDescent="0.35">
      <c r="C170" t="s">
        <v>69</v>
      </c>
      <c r="D170" s="6">
        <v>25.52</v>
      </c>
      <c r="E170" s="6">
        <v>47.04</v>
      </c>
      <c r="F170" s="6">
        <v>9.89</v>
      </c>
      <c r="G170" s="6">
        <v>39.659999999999997</v>
      </c>
    </row>
    <row r="171" spans="2:18" ht="15.5" x14ac:dyDescent="0.35">
      <c r="C171" t="s">
        <v>201</v>
      </c>
      <c r="D171" s="5">
        <v>52020000000</v>
      </c>
      <c r="E171" s="5">
        <v>-5080000000</v>
      </c>
      <c r="F171" s="5">
        <v>-11080000000</v>
      </c>
      <c r="G171" s="5">
        <v>-2420000000</v>
      </c>
    </row>
    <row r="172" spans="2:18" ht="15.5" x14ac:dyDescent="0.35">
      <c r="C172" t="s">
        <v>202</v>
      </c>
      <c r="D172" s="6">
        <v>0.36909999999999998</v>
      </c>
      <c r="E172" s="6">
        <v>-4.7899999999999998E-2</v>
      </c>
      <c r="F172" s="6">
        <v>-8.929999999999999E-2</v>
      </c>
      <c r="G172" s="6">
        <v>-2.7699999999999999E-2</v>
      </c>
    </row>
    <row r="173" spans="2:18" ht="15.5" x14ac:dyDescent="0.35">
      <c r="C173" t="s">
        <v>203</v>
      </c>
      <c r="D173" s="6">
        <v>1.0854000000000001</v>
      </c>
      <c r="E173" s="6">
        <v>-0.46509999999999996</v>
      </c>
      <c r="F173" s="6">
        <v>-0.61260000000000003</v>
      </c>
      <c r="G173" s="6">
        <v>-0.114</v>
      </c>
    </row>
    <row r="174" spans="2:18" ht="15.5" x14ac:dyDescent="0.35">
      <c r="C174" t="s">
        <v>204</v>
      </c>
      <c r="D174" s="6">
        <v>0.98980000000000001</v>
      </c>
      <c r="E174" s="6">
        <v>-0.16969999999999999</v>
      </c>
      <c r="F174" s="6">
        <v>-0.26450000000000001</v>
      </c>
      <c r="G174" s="6">
        <v>-6.8400000000000002E-2</v>
      </c>
    </row>
    <row r="175" spans="2:18" ht="15.5" x14ac:dyDescent="0.35">
      <c r="C175" t="s">
        <v>205</v>
      </c>
      <c r="F175" s="6">
        <v>-1186600.69</v>
      </c>
    </row>
    <row r="176" spans="2:18" ht="15.5" x14ac:dyDescent="0.35">
      <c r="C176" t="s">
        <v>206</v>
      </c>
      <c r="D176" s="5">
        <v>47000000000</v>
      </c>
      <c r="E176" s="5">
        <v>14000000000</v>
      </c>
      <c r="F176" s="5">
        <v>20000000000</v>
      </c>
      <c r="G176" s="5">
        <v>33000000000</v>
      </c>
    </row>
    <row r="177" spans="3:18" ht="15.5" x14ac:dyDescent="0.35">
      <c r="C177" t="s">
        <v>207</v>
      </c>
      <c r="D177" s="6">
        <v>2.95</v>
      </c>
      <c r="E177" s="6">
        <v>13.59</v>
      </c>
      <c r="F177" s="6">
        <v>9.2100000000000009</v>
      </c>
      <c r="G177" s="6">
        <v>4.88</v>
      </c>
    </row>
    <row r="178" spans="3:18" ht="15.5" x14ac:dyDescent="0.35">
      <c r="C178" t="s">
        <v>208</v>
      </c>
      <c r="D178" s="6">
        <v>32.56</v>
      </c>
      <c r="E178" s="6">
        <v>9.64</v>
      </c>
      <c r="F178" s="6">
        <v>14.12</v>
      </c>
      <c r="G178" s="6">
        <v>22.76</v>
      </c>
    </row>
    <row r="179" spans="3:18" ht="15.5" x14ac:dyDescent="0.35">
      <c r="C179" t="s">
        <v>209</v>
      </c>
      <c r="D179" s="6">
        <v>2.95</v>
      </c>
      <c r="E179" s="6">
        <v>13.59</v>
      </c>
      <c r="F179" s="6">
        <v>9.2100000000000009</v>
      </c>
      <c r="G179" s="6">
        <v>4.88</v>
      </c>
    </row>
    <row r="180" spans="3:18" ht="15.5" x14ac:dyDescent="0.35">
      <c r="C180" t="s">
        <v>210</v>
      </c>
      <c r="D180" s="6">
        <v>32.56</v>
      </c>
      <c r="E180" s="6">
        <v>9.64</v>
      </c>
      <c r="F180" s="6">
        <v>14.12</v>
      </c>
      <c r="G180" s="6">
        <v>22.76</v>
      </c>
    </row>
    <row r="181" spans="3:18" ht="15.5" x14ac:dyDescent="0.35">
      <c r="C181" t="s">
        <v>211</v>
      </c>
    </row>
    <row r="182" spans="3:18" ht="15.5" x14ac:dyDescent="0.35">
      <c r="C182" t="s">
        <v>212</v>
      </c>
    </row>
    <row r="183" spans="3:18" ht="15.5" x14ac:dyDescent="0.35">
      <c r="C183" t="s">
        <v>213</v>
      </c>
      <c r="D183" s="5">
        <v>47000000000</v>
      </c>
      <c r="E183" s="5">
        <v>14000000000</v>
      </c>
      <c r="F183" s="5">
        <v>20000000000</v>
      </c>
      <c r="G183" s="5">
        <v>33000000000</v>
      </c>
    </row>
    <row r="184" spans="3:18" ht="15.5" x14ac:dyDescent="0.35">
      <c r="C184" t="s">
        <v>24</v>
      </c>
    </row>
    <row r="185" spans="3:18" ht="15.5" x14ac:dyDescent="0.35">
      <c r="C185" t="s">
        <v>21</v>
      </c>
      <c r="D185" s="5">
        <v>-30000000000</v>
      </c>
      <c r="E185" s="5">
        <v>-4000000000</v>
      </c>
      <c r="F185" s="5">
        <v>-7000000000</v>
      </c>
      <c r="G185" s="5">
        <v>-1000000000</v>
      </c>
    </row>
    <row r="186" spans="3:18" ht="15.5" x14ac:dyDescent="0.35">
      <c r="C186" t="s">
        <v>214</v>
      </c>
      <c r="D186" s="5">
        <v>-24000000000</v>
      </c>
      <c r="E186" s="5">
        <v>-88000000000</v>
      </c>
      <c r="F186" s="5">
        <v>-82000000000</v>
      </c>
      <c r="G186" s="5">
        <v>-72000000000</v>
      </c>
    </row>
    <row r="187" spans="3:18" ht="15.5" x14ac:dyDescent="0.35">
      <c r="C187" t="s">
        <v>215</v>
      </c>
      <c r="D187" s="5">
        <v>-46000000000</v>
      </c>
      <c r="E187" s="5">
        <v>-10000000000</v>
      </c>
      <c r="F187" s="5">
        <v>2000000000</v>
      </c>
      <c r="G187" s="5">
        <v>-3000000000</v>
      </c>
    </row>
    <row r="188" spans="3:18" ht="15.5" x14ac:dyDescent="0.35">
      <c r="C188" t="s">
        <v>216</v>
      </c>
      <c r="D188" s="5">
        <v>0</v>
      </c>
      <c r="E188" s="5">
        <v>0</v>
      </c>
      <c r="G188" s="5">
        <v>0</v>
      </c>
    </row>
    <row r="189" spans="3:18" ht="15.5" x14ac:dyDescent="0.35">
      <c r="C189" t="s">
        <v>13</v>
      </c>
      <c r="D189" s="5">
        <v>-45000000000</v>
      </c>
      <c r="E189" s="5">
        <v>-10000000000</v>
      </c>
      <c r="F189" s="5">
        <v>2000000000</v>
      </c>
      <c r="G189" s="5">
        <v>-3000000000</v>
      </c>
    </row>
    <row r="190" spans="3:18" ht="15.5" x14ac:dyDescent="0.35">
      <c r="C190" t="s">
        <v>16</v>
      </c>
      <c r="D190" s="6">
        <v>-31.59</v>
      </c>
      <c r="E190" s="6">
        <v>-6.89</v>
      </c>
      <c r="F190" s="6">
        <v>1.2</v>
      </c>
      <c r="G190" s="6">
        <v>-2.14</v>
      </c>
    </row>
    <row r="191" spans="3:18" ht="15.5" x14ac:dyDescent="0.35">
      <c r="C191" t="s">
        <v>54</v>
      </c>
      <c r="I191" s="6">
        <v>-18.18</v>
      </c>
      <c r="J191" s="6">
        <v>-14.26</v>
      </c>
      <c r="K191" s="6">
        <v>99.58</v>
      </c>
      <c r="L191" s="6">
        <v>-28.67</v>
      </c>
      <c r="M191" s="6">
        <v>-60.33</v>
      </c>
      <c r="N191" s="6">
        <v>-43.07</v>
      </c>
      <c r="O191" s="6">
        <v>-32.89</v>
      </c>
      <c r="P191" s="6">
        <v>-43.22</v>
      </c>
      <c r="Q191" s="6">
        <v>14.68</v>
      </c>
      <c r="R191" s="6">
        <v>-32.36</v>
      </c>
    </row>
    <row r="192" spans="3:18" ht="15.5" x14ac:dyDescent="0.35">
      <c r="C192" t="s">
        <v>68</v>
      </c>
      <c r="I192" s="6">
        <v>-7.15</v>
      </c>
      <c r="J192" s="6">
        <v>-5.26</v>
      </c>
      <c r="K192" s="6">
        <v>0.9</v>
      </c>
      <c r="L192" s="6">
        <v>-2.9</v>
      </c>
      <c r="M192" s="6">
        <v>-2.54</v>
      </c>
      <c r="N192" s="6">
        <v>-3.02</v>
      </c>
      <c r="O192" s="6">
        <v>-4.6500000000000004</v>
      </c>
      <c r="P192" s="6">
        <v>-4.4400000000000004</v>
      </c>
      <c r="Q192" s="6">
        <v>17.440000000000001</v>
      </c>
      <c r="R192" s="6">
        <v>-4.1399999999999997</v>
      </c>
    </row>
    <row r="193" spans="3:18" ht="15.5" x14ac:dyDescent="0.35">
      <c r="C193" t="s">
        <v>71</v>
      </c>
      <c r="I193" s="6">
        <v>7.67</v>
      </c>
      <c r="J193" s="6">
        <v>2.42</v>
      </c>
      <c r="K193" s="6">
        <v>0.49</v>
      </c>
      <c r="L193" s="6">
        <v>0.19</v>
      </c>
      <c r="M193" s="6">
        <v>0.25</v>
      </c>
      <c r="N193" s="6">
        <v>0.21</v>
      </c>
      <c r="O193" s="6">
        <v>0.18</v>
      </c>
      <c r="P193" s="6">
        <v>0.21</v>
      </c>
      <c r="Q193" s="6">
        <v>0.26</v>
      </c>
      <c r="R193" s="6">
        <v>0.21</v>
      </c>
    </row>
    <row r="194" spans="3:18" ht="15.5" x14ac:dyDescent="0.35">
      <c r="C194" t="s">
        <v>217</v>
      </c>
      <c r="I194" s="5">
        <v>-20690000000</v>
      </c>
      <c r="J194" s="5">
        <v>-14420000000</v>
      </c>
      <c r="K194" s="5">
        <v>176890000000</v>
      </c>
      <c r="L194" s="5">
        <v>1690000000</v>
      </c>
      <c r="M194" s="5">
        <v>-30910000000</v>
      </c>
      <c r="N194" s="5">
        <v>10180000000</v>
      </c>
      <c r="O194" s="5">
        <v>52040000000</v>
      </c>
      <c r="P194" s="5">
        <v>18040000000</v>
      </c>
    </row>
    <row r="195" spans="3:18" ht="15.5" x14ac:dyDescent="0.35">
      <c r="C195" t="s">
        <v>218</v>
      </c>
      <c r="I195" s="6">
        <v>-0.18770000000000001</v>
      </c>
      <c r="J195" s="6">
        <v>-0.14029999999999998</v>
      </c>
      <c r="K195" s="6">
        <v>0.94359999999999999</v>
      </c>
      <c r="L195" s="6">
        <v>-5.8499999999999996E-2</v>
      </c>
      <c r="M195" s="6">
        <v>-0.1225</v>
      </c>
      <c r="N195" s="6">
        <v>-8.1000000000000003E-2</v>
      </c>
      <c r="O195" s="6">
        <v>-6.2E-2</v>
      </c>
      <c r="P195" s="6">
        <v>-8.9200000000000002E-2</v>
      </c>
      <c r="Q195" s="6">
        <v>3.0600000000000002E-2</v>
      </c>
      <c r="R195" s="6">
        <v>-7.1300000000000002E-2</v>
      </c>
    </row>
    <row r="196" spans="3:18" ht="15.5" x14ac:dyDescent="0.35">
      <c r="C196" t="s">
        <v>219</v>
      </c>
      <c r="I196" s="6">
        <v>-1.288</v>
      </c>
      <c r="J196" s="6">
        <v>-0.44170000000000004</v>
      </c>
      <c r="K196" s="6">
        <v>2.17</v>
      </c>
      <c r="L196" s="6">
        <v>0.65839999999999999</v>
      </c>
      <c r="M196" s="6">
        <v>2.8862000000000001</v>
      </c>
      <c r="N196" s="6">
        <v>-1.2695999999999998</v>
      </c>
      <c r="O196" s="6">
        <v>-0.41659999999999997</v>
      </c>
      <c r="P196" s="6">
        <v>-0.38159999999999994</v>
      </c>
      <c r="Q196" s="6">
        <v>9.5600000000000004E-2</v>
      </c>
      <c r="R196" s="6">
        <v>-0.2278</v>
      </c>
    </row>
    <row r="197" spans="3:18" ht="15.5" x14ac:dyDescent="0.35">
      <c r="C197" t="s">
        <v>220</v>
      </c>
      <c r="I197" s="6">
        <v>-0.55230000000000001</v>
      </c>
      <c r="J197" s="6">
        <v>-0.32429999999999998</v>
      </c>
      <c r="K197" s="6">
        <v>0.97670000000000001</v>
      </c>
      <c r="L197" s="6">
        <v>-5.04E-2</v>
      </c>
      <c r="M197" s="6">
        <v>-0.1348</v>
      </c>
      <c r="N197" s="6">
        <v>-1.8000000000000002E-2</v>
      </c>
      <c r="O197" s="6">
        <v>8.8699999999999987E-2</v>
      </c>
      <c r="P197" s="6">
        <v>-6.9999999999999993E-3</v>
      </c>
      <c r="Q197" s="6">
        <v>0.20649999999999999</v>
      </c>
      <c r="R197" s="6">
        <v>2.4700000000000003E-2</v>
      </c>
    </row>
    <row r="198" spans="3:18" ht="15.5" x14ac:dyDescent="0.35">
      <c r="C198" t="s">
        <v>221</v>
      </c>
      <c r="I198" s="6">
        <v>-2495075.9900000002</v>
      </c>
      <c r="J198" s="6">
        <v>-23819.040000000001</v>
      </c>
      <c r="K198" s="6">
        <v>8.86</v>
      </c>
      <c r="L198" s="6">
        <v>-0.67</v>
      </c>
      <c r="M198" s="6">
        <v>-2.16</v>
      </c>
      <c r="N198" s="6">
        <v>-0.27</v>
      </c>
      <c r="O198" s="6">
        <v>1.1299999999999999</v>
      </c>
      <c r="P198" s="6">
        <v>-0.12</v>
      </c>
      <c r="Q198" s="6">
        <v>3.93</v>
      </c>
      <c r="R198" s="6">
        <v>0.27</v>
      </c>
    </row>
    <row r="199" spans="3:18" ht="15.5" x14ac:dyDescent="0.35">
      <c r="C199" t="s">
        <v>65</v>
      </c>
      <c r="I199" s="6">
        <v>9.2100000000000009</v>
      </c>
      <c r="J199" s="6">
        <v>2.3199999999999998</v>
      </c>
      <c r="K199" s="6">
        <v>1.96</v>
      </c>
      <c r="L199" s="6">
        <v>-1.91</v>
      </c>
      <c r="M199" s="6">
        <v>-7.32</v>
      </c>
      <c r="N199" s="6">
        <v>3.83</v>
      </c>
      <c r="O199" s="6">
        <v>1.94</v>
      </c>
      <c r="P199" s="6">
        <v>1.7</v>
      </c>
      <c r="Q199" s="6">
        <v>1.67</v>
      </c>
      <c r="R199" s="6">
        <v>0.94</v>
      </c>
    </row>
    <row r="200" spans="3:18" ht="15.5" x14ac:dyDescent="0.35">
      <c r="C200" t="s">
        <v>62</v>
      </c>
      <c r="I200" s="6">
        <v>14.12</v>
      </c>
      <c r="J200" s="6">
        <v>32.29</v>
      </c>
      <c r="K200" s="6">
        <v>45.89</v>
      </c>
      <c r="L200" s="6">
        <v>-43.54</v>
      </c>
      <c r="M200" s="6">
        <v>-20.9</v>
      </c>
      <c r="N200" s="6">
        <v>33.92</v>
      </c>
      <c r="O200" s="6">
        <v>78.930000000000007</v>
      </c>
      <c r="P200" s="6">
        <v>113.25</v>
      </c>
      <c r="Q200" s="6">
        <v>153.51</v>
      </c>
      <c r="R200" s="6">
        <v>142.06</v>
      </c>
    </row>
    <row r="201" spans="3:18" ht="15.5" x14ac:dyDescent="0.35">
      <c r="C201" t="s">
        <v>222</v>
      </c>
      <c r="I201" s="6">
        <v>9.2100000000000009</v>
      </c>
      <c r="J201" s="6">
        <v>2.3199999999999998</v>
      </c>
      <c r="K201" s="6">
        <v>1.96</v>
      </c>
      <c r="L201" s="6">
        <v>-1.91</v>
      </c>
      <c r="M201" s="6">
        <v>-7.32</v>
      </c>
      <c r="N201" s="6">
        <v>3.83</v>
      </c>
      <c r="O201" s="6">
        <v>1.94</v>
      </c>
      <c r="P201" s="6">
        <v>1.7</v>
      </c>
      <c r="Q201" s="6">
        <v>1.67</v>
      </c>
      <c r="R201" s="6">
        <v>0.95</v>
      </c>
    </row>
    <row r="202" spans="3:18" ht="15.5" x14ac:dyDescent="0.35">
      <c r="C202" t="s">
        <v>223</v>
      </c>
      <c r="I202" s="6">
        <v>14.12</v>
      </c>
      <c r="J202" s="6">
        <v>32.29</v>
      </c>
      <c r="K202" s="6">
        <v>45.89</v>
      </c>
      <c r="L202" s="6">
        <v>-43.54</v>
      </c>
      <c r="M202" s="6">
        <v>-20.9</v>
      </c>
      <c r="N202" s="6">
        <v>33.92</v>
      </c>
      <c r="O202" s="6">
        <v>78.819999999999993</v>
      </c>
      <c r="P202" s="6">
        <v>113.03</v>
      </c>
      <c r="Q202" s="6">
        <v>153.16999999999999</v>
      </c>
      <c r="R202" s="6">
        <v>141.61000000000001</v>
      </c>
    </row>
    <row r="203" spans="3:18" ht="15.5" x14ac:dyDescent="0.35">
      <c r="C203" t="s">
        <v>224</v>
      </c>
      <c r="L203" s="5">
        <v>277000000000</v>
      </c>
      <c r="M203" s="5">
        <v>280000000000</v>
      </c>
      <c r="N203" s="5">
        <v>294000000000</v>
      </c>
      <c r="O203" s="5">
        <v>329000000000</v>
      </c>
      <c r="P203" s="5">
        <v>318000000000</v>
      </c>
      <c r="Q203" s="5">
        <v>279000000000</v>
      </c>
      <c r="R203" s="5">
        <v>284000000000</v>
      </c>
    </row>
    <row r="204" spans="3:18" ht="15.5" x14ac:dyDescent="0.35">
      <c r="C204" t="s">
        <v>225</v>
      </c>
      <c r="L204" s="5">
        <v>190000000000</v>
      </c>
      <c r="M204" s="5">
        <v>195000000000</v>
      </c>
      <c r="N204" s="5">
        <v>198000000000</v>
      </c>
      <c r="O204" s="5">
        <v>140000000000</v>
      </c>
      <c r="P204" s="5">
        <v>33000000000</v>
      </c>
      <c r="Q204" s="5">
        <v>1000000000</v>
      </c>
      <c r="R204" s="5">
        <v>0</v>
      </c>
    </row>
    <row r="205" spans="3:18" ht="15.5" x14ac:dyDescent="0.35">
      <c r="C205" t="s">
        <v>26</v>
      </c>
      <c r="L205" s="5">
        <v>468000000000</v>
      </c>
      <c r="M205" s="5">
        <v>475000000000</v>
      </c>
      <c r="N205" s="5">
        <v>492000000000</v>
      </c>
      <c r="O205" s="5">
        <v>469000000000</v>
      </c>
      <c r="P205" s="5">
        <v>351000000000</v>
      </c>
      <c r="Q205" s="5">
        <v>279000000000</v>
      </c>
      <c r="R205" s="5">
        <v>284000000000</v>
      </c>
    </row>
    <row r="206" spans="3:18" ht="15.5" x14ac:dyDescent="0.35">
      <c r="C206" t="s">
        <v>23</v>
      </c>
      <c r="I206" s="5">
        <v>-7000000000</v>
      </c>
      <c r="J206" s="5">
        <v>-2000000000</v>
      </c>
      <c r="K206" s="5">
        <v>-4000000000</v>
      </c>
      <c r="L206" s="5">
        <v>441000000000</v>
      </c>
      <c r="M206" s="5">
        <v>446000000000</v>
      </c>
      <c r="N206" s="5">
        <v>477000000000</v>
      </c>
      <c r="O206" s="5">
        <v>428000000000</v>
      </c>
      <c r="P206" s="5">
        <v>295000000000</v>
      </c>
      <c r="Q206" s="5">
        <v>229000000000</v>
      </c>
      <c r="R206" s="5">
        <v>188000000000</v>
      </c>
    </row>
    <row r="207" spans="3:18" ht="15.5" x14ac:dyDescent="0.35">
      <c r="C207" t="s">
        <v>226</v>
      </c>
      <c r="I207" s="5">
        <v>-82000000000</v>
      </c>
      <c r="J207" s="5">
        <v>-75000000000</v>
      </c>
      <c r="K207" s="5">
        <v>-62000000000</v>
      </c>
      <c r="L207" s="5">
        <v>-209000000000</v>
      </c>
      <c r="M207" s="5">
        <v>-172000000000</v>
      </c>
      <c r="N207" s="5">
        <v>-85000000000</v>
      </c>
      <c r="O207" s="5">
        <v>-92000000000</v>
      </c>
      <c r="P207" s="5">
        <v>30000000000</v>
      </c>
      <c r="Q207" s="5">
        <v>53000000000</v>
      </c>
      <c r="R207" s="5">
        <v>20000000000</v>
      </c>
    </row>
    <row r="208" spans="3:18" ht="15.5" x14ac:dyDescent="0.35">
      <c r="C208" t="s">
        <v>227</v>
      </c>
      <c r="I208" s="5">
        <v>-5000000000</v>
      </c>
      <c r="J208" s="5">
        <v>-24000000000</v>
      </c>
      <c r="K208" s="5">
        <v>-99000000000</v>
      </c>
      <c r="L208" s="5">
        <v>-7000000000</v>
      </c>
      <c r="M208" s="5">
        <v>48000000000</v>
      </c>
      <c r="N208" s="5">
        <v>-28000000000</v>
      </c>
      <c r="O208" s="5">
        <v>57000000000</v>
      </c>
      <c r="P208" s="5">
        <v>18000000000</v>
      </c>
      <c r="Q208" s="5">
        <v>-25000000000</v>
      </c>
      <c r="R208" s="5">
        <v>24000000000</v>
      </c>
    </row>
    <row r="209" spans="3:18" ht="15.5" x14ac:dyDescent="0.35">
      <c r="C209" t="s">
        <v>228</v>
      </c>
      <c r="I209" s="5">
        <v>-1000000000</v>
      </c>
      <c r="K209" s="5">
        <v>-1000000000</v>
      </c>
      <c r="L209" s="5">
        <v>-8000000000</v>
      </c>
      <c r="M209" s="5">
        <v>-5000000000</v>
      </c>
      <c r="N209" s="5">
        <v>-23000000000</v>
      </c>
      <c r="O209" s="5">
        <v>-167000000000</v>
      </c>
      <c r="P209" s="5">
        <v>-52000000000</v>
      </c>
      <c r="Q209" s="5">
        <v>-8000000000</v>
      </c>
      <c r="R209" s="5">
        <v>-17000000000</v>
      </c>
    </row>
    <row r="210" spans="3:18" ht="15.5" x14ac:dyDescent="0.35">
      <c r="C210" t="s">
        <v>15</v>
      </c>
      <c r="I210" s="5">
        <v>-6000000000</v>
      </c>
      <c r="J210" s="5">
        <v>-24000000000</v>
      </c>
      <c r="K210" s="5">
        <v>-100000000000</v>
      </c>
      <c r="L210" s="5">
        <v>-15000000000</v>
      </c>
      <c r="M210" s="5">
        <v>43000000000</v>
      </c>
      <c r="N210" s="5">
        <v>-50000000000</v>
      </c>
      <c r="O210" s="5">
        <v>-110000000000</v>
      </c>
      <c r="P210" s="5">
        <v>-34000000000</v>
      </c>
      <c r="Q210" s="5">
        <v>-33000000000</v>
      </c>
      <c r="R210" s="5">
        <v>7000000000</v>
      </c>
    </row>
    <row r="211" spans="3:18" ht="15.5" x14ac:dyDescent="0.35">
      <c r="C211" t="s">
        <v>17</v>
      </c>
      <c r="I211" s="6">
        <v>-3.92</v>
      </c>
      <c r="J211" s="6">
        <v>-16.399999999999999</v>
      </c>
      <c r="K211" s="6">
        <v>-69.180000000000007</v>
      </c>
      <c r="L211" s="6">
        <v>-10.58</v>
      </c>
      <c r="M211" s="6">
        <v>29.87</v>
      </c>
      <c r="N211" s="6">
        <v>-34.880000000000003</v>
      </c>
      <c r="O211" s="6">
        <v>-76.260000000000005</v>
      </c>
      <c r="P211" s="6">
        <v>-23.44</v>
      </c>
      <c r="Q211" s="6">
        <v>-22.6</v>
      </c>
      <c r="R211" s="6">
        <v>5.04</v>
      </c>
    </row>
  </sheetData>
  <pageMargins left="0.7" right="0.7" top="0.75" bottom="0.75" header="0.3" footer="0.3"/>
  <ignoredErrors>
    <ignoredError sqref="A1:R21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807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808</v>
      </c>
      <c r="D2" s="2" vm="90">
        <f ca="1">IFERROR(_xlfn.STOCKHISTORY("XIDX:" &amp; $C$1, D3, , 0, 0, 1), "Libur")</f>
        <v>260</v>
      </c>
      <c r="E2" s="2" vm="107">
        <f ca="1">IFERROR(_xlfn.STOCKHISTORY("XIDX:" &amp; $C$1, E3, , 0, 0, 1), "Libur")</f>
        <v>170</v>
      </c>
      <c r="H2" s="2" vm="107">
        <f ca="1">IFERROR(INDEX(D2:G2,COUNT(D2:G2)),"")</f>
        <v>170</v>
      </c>
      <c r="I2" s="2" vm="108">
        <f t="shared" ref="I2:T2" ca="1" si="0">IFERROR(_xlfn.STOCKHISTORY("XIDX:" &amp; $C$1, I1, , 0, 0, 1), "Libur")</f>
        <v>310</v>
      </c>
      <c r="J2" s="2" vm="109">
        <f t="shared" ca="1" si="0"/>
        <v>32</v>
      </c>
      <c r="K2" s="2" vm="1">
        <f t="shared" ca="1" si="0"/>
        <v>50</v>
      </c>
      <c r="L2" s="2" vm="110">
        <f t="shared" ca="1" si="0"/>
        <v>66</v>
      </c>
      <c r="M2" s="2" vm="1">
        <f t="shared" ca="1" si="0"/>
        <v>50</v>
      </c>
      <c r="N2" s="2" vm="1">
        <f t="shared" ca="1" si="0"/>
        <v>50</v>
      </c>
      <c r="O2" s="2" vm="1">
        <f t="shared" ca="1" si="0"/>
        <v>50</v>
      </c>
      <c r="P2" s="2" vm="1">
        <f t="shared" ca="1" si="0"/>
        <v>50</v>
      </c>
      <c r="Q2" s="2" vm="1">
        <f t="shared" ca="1" si="0"/>
        <v>50</v>
      </c>
      <c r="R2" s="2" vm="111">
        <f t="shared" ca="1" si="0"/>
        <v>130.69550000000001</v>
      </c>
      <c r="S2" s="2" vm="112">
        <f t="shared" ca="1" si="0"/>
        <v>159.14619999999999</v>
      </c>
      <c r="T2" s="2" vm="113">
        <f t="shared" ca="1" si="0"/>
        <v>147.5881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13057648913</v>
      </c>
      <c r="E4" s="2">
        <f>IFERROR(INDEX(E51:E500,MATCH($C$4,$C$51:$C$500,0)),"")</f>
        <v>11372863003</v>
      </c>
      <c r="H4" s="2">
        <f>IFERROR(SUM(D4:G4)*(4/MAX(1,COUNT(D4:G4))),"")</f>
        <v>48861023832</v>
      </c>
      <c r="I4" s="2">
        <f t="shared" ref="I4:T4" si="1">IFERROR(INDEX(I51:I500,MATCH($C$4,$C$51:$C$500,0)),"")</f>
        <v>52346637376</v>
      </c>
      <c r="J4" s="2">
        <f t="shared" si="1"/>
        <v>55102991673</v>
      </c>
      <c r="K4" s="2">
        <f t="shared" si="1"/>
        <v>54335550562</v>
      </c>
      <c r="L4" s="2">
        <f t="shared" si="1"/>
        <v>58868549821</v>
      </c>
      <c r="M4" s="2">
        <f t="shared" si="1"/>
        <v>47269288960</v>
      </c>
      <c r="N4" s="2">
        <f t="shared" si="1"/>
        <v>42427385926</v>
      </c>
      <c r="O4" s="2">
        <f t="shared" si="1"/>
        <v>68169528509</v>
      </c>
      <c r="P4" s="2">
        <f t="shared" si="1"/>
        <v>75625195827</v>
      </c>
      <c r="Q4" s="2">
        <f t="shared" si="1"/>
        <v>68363165142</v>
      </c>
      <c r="R4" s="2">
        <f t="shared" si="1"/>
        <v>71841945609</v>
      </c>
      <c r="S4" s="2">
        <f t="shared" si="1"/>
        <v>66487929222</v>
      </c>
      <c r="T4" s="2">
        <f t="shared" si="1"/>
        <v>52967059145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-2460800496</v>
      </c>
      <c r="E5" s="2">
        <f>IFERROR(INDEX(E51:E500,MATCH($C$5,$C$51:$C$500,0)),"")</f>
        <v>-2007149400</v>
      </c>
      <c r="H5" s="2">
        <f>IFERROR(SUM(D5:G5)*(4/MAX(1,COUNT(D5:G5))),"")</f>
        <v>-8935899792</v>
      </c>
      <c r="I5" s="2">
        <f t="shared" ref="I5:T5" si="2">IFERROR(INDEX(I51:I500,MATCH($C$5,$C$51:$C$500,0)),"")</f>
        <v>-11284014625</v>
      </c>
      <c r="J5" s="2">
        <f t="shared" si="2"/>
        <v>-6867844332</v>
      </c>
      <c r="K5" s="2">
        <f t="shared" si="2"/>
        <v>-10721464240</v>
      </c>
      <c r="L5" s="2">
        <f t="shared" si="2"/>
        <v>-7450017898</v>
      </c>
      <c r="M5" s="2">
        <f t="shared" si="2"/>
        <v>-11793573106</v>
      </c>
      <c r="N5" s="2">
        <f t="shared" si="2"/>
        <v>-29181790559</v>
      </c>
      <c r="O5" s="2">
        <f t="shared" si="2"/>
        <v>-14372210726</v>
      </c>
      <c r="P5" s="2">
        <f t="shared" si="2"/>
        <v>-19808758115</v>
      </c>
      <c r="Q5" s="2">
        <f t="shared" si="2"/>
        <v>-33321475156</v>
      </c>
      <c r="R5" s="2">
        <f t="shared" si="2"/>
        <v>-53534595373</v>
      </c>
      <c r="S5" s="2">
        <f t="shared" si="2"/>
        <v>-80467577229</v>
      </c>
      <c r="T5" s="2">
        <f t="shared" si="2"/>
        <v>-38856808310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317519607863</v>
      </c>
      <c r="E6" s="2">
        <f>IFERROR(INDEX(E51:E500,MATCH($C$6,$C$51:$C$500,0)),"")</f>
        <v>319980111907</v>
      </c>
      <c r="H6" s="2">
        <f>IFERROR(INDEX(D6:G6,COUNT(D6:G6)),"")</f>
        <v>319980111907</v>
      </c>
      <c r="I6" s="2">
        <f t="shared" ref="I6:T6" si="3">IFERROR(INDEX(I51:I500,MATCH($C$6,$C$51:$C$500,0)),"")</f>
        <v>321987061715</v>
      </c>
      <c r="J6" s="2">
        <f t="shared" si="3"/>
        <v>333283136926</v>
      </c>
      <c r="K6" s="2">
        <f t="shared" si="3"/>
        <v>340150064831</v>
      </c>
      <c r="L6" s="2">
        <f t="shared" si="3"/>
        <v>350871289865</v>
      </c>
      <c r="M6" s="2">
        <f t="shared" si="3"/>
        <v>357367638050</v>
      </c>
      <c r="N6" s="2">
        <f t="shared" si="3"/>
        <v>369160960416</v>
      </c>
      <c r="O6" s="2">
        <f t="shared" si="3"/>
        <v>398343676501</v>
      </c>
      <c r="P6" s="2">
        <f t="shared" si="3"/>
        <v>412715148340</v>
      </c>
      <c r="Q6" s="2">
        <f t="shared" si="3"/>
        <v>432523278724</v>
      </c>
      <c r="R6" s="2">
        <f t="shared" si="3"/>
        <v>260006720140</v>
      </c>
      <c r="S6" s="2">
        <f t="shared" si="3"/>
        <v>152909109531</v>
      </c>
      <c r="T6" s="2">
        <f t="shared" si="3"/>
        <v>235668312269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10.35</v>
      </c>
      <c r="E7" s="3">
        <f>IFERROR(INDEX(E51:E500,MATCH($C$7,$C$51:$C$500,0))/1000000000,"")</f>
        <v>10.35</v>
      </c>
      <c r="H7" s="3">
        <f>IFERROR(INDEX(D7:G7,COUNT(D7:G7)),"")</f>
        <v>10.35</v>
      </c>
      <c r="I7" s="3">
        <f t="shared" ref="I7:T7" si="4">IFERROR(INDEX(I51:I500,MATCH($C$7,$C$51:$C$500,0))/1000000000,"")</f>
        <v>10.35</v>
      </c>
      <c r="J7" s="3">
        <f t="shared" si="4"/>
        <v>10.35</v>
      </c>
      <c r="K7" s="3">
        <f t="shared" si="4"/>
        <v>10.35</v>
      </c>
      <c r="L7" s="3">
        <f t="shared" si="4"/>
        <v>10.35</v>
      </c>
      <c r="M7" s="3">
        <f t="shared" si="4"/>
        <v>10.35</v>
      </c>
      <c r="N7" s="3">
        <f t="shared" si="4"/>
        <v>10.35</v>
      </c>
      <c r="O7" s="3">
        <f t="shared" si="4"/>
        <v>10.35</v>
      </c>
      <c r="P7" s="3">
        <f t="shared" si="4"/>
        <v>10.35</v>
      </c>
      <c r="Q7" s="3">
        <f t="shared" si="4"/>
        <v>10.35</v>
      </c>
      <c r="R7" s="3">
        <f t="shared" si="4"/>
        <v>1.36</v>
      </c>
      <c r="S7" s="3">
        <f t="shared" si="4"/>
        <v>1.35</v>
      </c>
      <c r="T7" s="3">
        <f t="shared" si="4"/>
        <v>1.35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T8" si="5">IFERROR(INDEX(I51:I500,MATCH($C$8,$C$51:$C$500,0)),"")</f>
        <v>-5000000000</v>
      </c>
      <c r="J8" s="2">
        <f t="shared" si="5"/>
        <v>2000000000</v>
      </c>
      <c r="K8" s="2">
        <f t="shared" si="5"/>
        <v>0</v>
      </c>
      <c r="L8" s="2">
        <f t="shared" si="5"/>
        <v>7000000000</v>
      </c>
      <c r="M8" s="2">
        <f t="shared" si="5"/>
        <v>0</v>
      </c>
      <c r="N8" s="2">
        <f t="shared" si="5"/>
        <v>-6000000000</v>
      </c>
      <c r="O8" s="2">
        <f t="shared" si="5"/>
        <v>-1000000000</v>
      </c>
      <c r="P8" s="2">
        <f t="shared" si="5"/>
        <v>2000000000</v>
      </c>
      <c r="Q8" s="2">
        <f t="shared" si="5"/>
        <v>-11000000000</v>
      </c>
      <c r="R8" s="2">
        <f t="shared" si="5"/>
        <v>-39000000000</v>
      </c>
      <c r="S8" s="2">
        <f t="shared" si="5"/>
        <v>-58000000000</v>
      </c>
      <c r="T8" s="2">
        <f t="shared" si="5"/>
        <v>-43000000000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-0.02</v>
      </c>
      <c r="E9" s="3">
        <f>IFERROR(INDEX(E51:E500,MATCH("Free cash flow per share (Quarter)",$C$51:$C$500,0)),"")</f>
        <v>-0.52</v>
      </c>
      <c r="H9" s="3">
        <f>IFERROR(INDEX(D9:G9,COUNT(D9:G9)),"")</f>
        <v>-0.52</v>
      </c>
      <c r="I9" s="3">
        <f t="shared" ref="I9:T9" si="6">IFERROR(INDEX(I51:I500,MATCH($C$9,$C$51:$C$500,0)),"")</f>
        <v>-0.53</v>
      </c>
      <c r="J9" s="3">
        <f t="shared" si="6"/>
        <v>0.24</v>
      </c>
      <c r="K9" s="3">
        <f t="shared" si="6"/>
        <v>-0.02</v>
      </c>
      <c r="L9" s="3">
        <f t="shared" si="6"/>
        <v>0.67</v>
      </c>
      <c r="M9" s="3">
        <f t="shared" si="6"/>
        <v>-0.04</v>
      </c>
      <c r="N9" s="3">
        <f t="shared" si="6"/>
        <v>-0.62</v>
      </c>
      <c r="O9" s="3">
        <f t="shared" si="6"/>
        <v>-0.06</v>
      </c>
      <c r="P9" s="3">
        <f t="shared" si="6"/>
        <v>0.23</v>
      </c>
      <c r="Q9" s="3">
        <f t="shared" si="6"/>
        <v>-1.1100000000000001</v>
      </c>
      <c r="R9" s="3">
        <f t="shared" si="6"/>
        <v>-28.4</v>
      </c>
      <c r="S9" s="3">
        <f t="shared" si="6"/>
        <v>-43</v>
      </c>
      <c r="T9" s="3">
        <f t="shared" si="6"/>
        <v>-31.93</v>
      </c>
    </row>
    <row r="10" spans="1:20" ht="15.5" x14ac:dyDescent="0.35">
      <c r="C10" t="s">
        <v>18</v>
      </c>
      <c r="D10" s="3">
        <f ca="1">IFERROR(IF(D9=0,"",D2/D9),"")</f>
        <v>-13000</v>
      </c>
      <c r="E10" s="3">
        <f ca="1">IFERROR(IF(E9=0,"",E2/E9),"")</f>
        <v>-326.92307692307691</v>
      </c>
      <c r="I10" s="3">
        <f t="shared" ref="I10:T10" ca="1" si="7">IFERROR(IF(I9=0,"",I2/I9),"")</f>
        <v>-584.90566037735846</v>
      </c>
      <c r="J10" s="3">
        <f t="shared" ca="1" si="7"/>
        <v>133.33333333333334</v>
      </c>
      <c r="K10" s="3">
        <f t="shared" ca="1" si="7"/>
        <v>-2500</v>
      </c>
      <c r="L10" s="3">
        <f t="shared" ca="1" si="7"/>
        <v>98.507462686567152</v>
      </c>
      <c r="M10" s="3">
        <f t="shared" ca="1" si="7"/>
        <v>-1250</v>
      </c>
      <c r="N10" s="3">
        <f t="shared" ca="1" si="7"/>
        <v>-80.645161290322577</v>
      </c>
      <c r="O10" s="3">
        <f t="shared" ca="1" si="7"/>
        <v>-833.33333333333337</v>
      </c>
      <c r="P10" s="3">
        <f t="shared" ca="1" si="7"/>
        <v>217.39130434782606</v>
      </c>
      <c r="Q10" s="3">
        <f t="shared" ca="1" si="7"/>
        <v>-45.045045045045043</v>
      </c>
      <c r="R10" s="3">
        <f t="shared" ca="1" si="7"/>
        <v>-4.6019542253521131</v>
      </c>
      <c r="S10" s="3">
        <f t="shared" ca="1" si="7"/>
        <v>-3.7010744186046511</v>
      </c>
      <c r="T10" s="3">
        <f t="shared" ca="1" si="7"/>
        <v>-4.6222392734105853</v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19155201199</v>
      </c>
      <c r="E11" s="2">
        <f>IFERROR(INDEX(E51:E500,MATCH($C$11,$C$51:$C$500,0)),"")</f>
        <v>22216332514</v>
      </c>
      <c r="H11" s="2">
        <f>IFERROR(INDEX(D11:G11,COUNT(D11:G11)),"")</f>
        <v>22216332514</v>
      </c>
      <c r="I11" s="2">
        <f t="shared" ref="I11:T11" si="8">IFERROR(INDEX(I51:I500,MATCH($C$11,$C$51:$C$500,0)),"")</f>
        <v>23296784349</v>
      </c>
      <c r="J11" s="2">
        <f t="shared" si="8"/>
        <v>6895685695</v>
      </c>
      <c r="K11" s="2">
        <f t="shared" si="8"/>
        <v>6797381143</v>
      </c>
      <c r="L11" s="2">
        <f t="shared" si="8"/>
        <v>11449266398</v>
      </c>
      <c r="M11" s="2">
        <f t="shared" si="8"/>
        <v>7750884272</v>
      </c>
      <c r="N11" s="2">
        <f t="shared" si="8"/>
        <v>9279101395</v>
      </c>
      <c r="O11" s="2">
        <f t="shared" si="8"/>
        <v>17336561767</v>
      </c>
      <c r="P11" s="2">
        <f t="shared" si="8"/>
        <v>11919063364</v>
      </c>
      <c r="Q11" s="2">
        <f t="shared" si="8"/>
        <v>9551012174</v>
      </c>
      <c r="R11" s="2">
        <f t="shared" si="8"/>
        <v>8041847327</v>
      </c>
      <c r="S11" s="2">
        <f t="shared" si="8"/>
        <v>10641176300</v>
      </c>
      <c r="T11" s="2">
        <f t="shared" si="8"/>
        <v>10965368896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-19000000000</v>
      </c>
      <c r="E12" s="2">
        <f>IFERROR(INDEX(E51:E500,MATCH("Net Debt (Quarter)",$C$51:$C$500,0)),"")</f>
        <v>-14000000000</v>
      </c>
      <c r="H12" s="2">
        <f>IFERROR(INDEX(D12:G12,COUNT(D12:G12)),"")</f>
        <v>-14000000000</v>
      </c>
      <c r="I12" s="2">
        <f t="shared" ref="I12:T12" si="9">IFERROR(INDEX(I51:I500,MATCH($C$12,$C$51:$C$500,0)),"")</f>
        <v>-11000000000</v>
      </c>
      <c r="J12" s="2">
        <f t="shared" si="9"/>
        <v>6000000000</v>
      </c>
      <c r="K12" s="2">
        <f t="shared" si="9"/>
        <v>6000000000</v>
      </c>
      <c r="L12" s="2">
        <f t="shared" si="9"/>
        <v>2000000000</v>
      </c>
      <c r="M12" s="2">
        <f t="shared" si="9"/>
        <v>3000000000</v>
      </c>
      <c r="N12" s="2">
        <f t="shared" si="9"/>
        <v>4000000000</v>
      </c>
      <c r="O12" s="2">
        <f t="shared" si="9"/>
        <v>-4000000000</v>
      </c>
      <c r="P12" s="2">
        <f t="shared" si="9"/>
        <v>-12000000000</v>
      </c>
      <c r="Q12" s="2">
        <f t="shared" si="9"/>
        <v>-10000000000</v>
      </c>
      <c r="R12" s="2">
        <f t="shared" si="9"/>
        <v>457000000000</v>
      </c>
      <c r="S12" s="2">
        <f t="shared" si="9"/>
        <v>80000000000</v>
      </c>
      <c r="T12" s="2">
        <f t="shared" si="9"/>
        <v>74000000000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T13" si="10">IFERROR(INDEX(I51:I500,MATCH($C$13,$C$51:$C$500,0)),"")</f>
        <v>12000000000</v>
      </c>
      <c r="J13" s="2">
        <f t="shared" si="10"/>
        <v>13000000000</v>
      </c>
      <c r="K13" s="2">
        <f t="shared" si="10"/>
        <v>13000000000</v>
      </c>
      <c r="L13" s="2">
        <f t="shared" si="10"/>
        <v>13000000000</v>
      </c>
      <c r="M13" s="2">
        <f t="shared" si="10"/>
        <v>11000000000</v>
      </c>
      <c r="N13" s="2">
        <f t="shared" si="10"/>
        <v>13000000000</v>
      </c>
      <c r="O13" s="2">
        <f t="shared" si="10"/>
        <v>13000000000</v>
      </c>
      <c r="P13" s="2">
        <f t="shared" si="10"/>
        <v>0</v>
      </c>
      <c r="Q13" s="2">
        <f t="shared" si="10"/>
        <v>0</v>
      </c>
      <c r="R13" s="2">
        <f t="shared" si="10"/>
        <v>465000000000</v>
      </c>
      <c r="S13" s="2">
        <f t="shared" si="10"/>
        <v>90000000000</v>
      </c>
      <c r="T13" s="2">
        <f t="shared" si="10"/>
        <v>85000000000</v>
      </c>
    </row>
    <row r="14" spans="1:20" ht="15.5" x14ac:dyDescent="0.35">
      <c r="C14" t="s">
        <v>27</v>
      </c>
      <c r="D14" s="2">
        <f>IFERROR(INDEX(D51:D500,MATCH($C$14,$C$51:$C$500,0)),"")</f>
        <v>-63014894</v>
      </c>
      <c r="E14" s="2">
        <f>IFERROR(INDEX(E51:E500,MATCH($C$14,$C$51:$C$500,0)),"")</f>
        <v>-92545600</v>
      </c>
      <c r="H14" s="2">
        <f>IFERROR(SUM(D14:G14)*(4/MAX(1,COUNT(D14:G14))),"")</f>
        <v>-311120988</v>
      </c>
      <c r="I14" s="2">
        <f t="shared" ref="I14:T14" si="11">IFERROR(INDEX(I51:I500,MATCH($C$14,$C$51:$C$500,0)),"")</f>
        <v>-808863610</v>
      </c>
      <c r="J14" s="2">
        <f t="shared" si="11"/>
        <v>-1381835262</v>
      </c>
      <c r="K14" s="2">
        <f t="shared" si="11"/>
        <v>-1671070311</v>
      </c>
      <c r="L14" s="2">
        <f t="shared" si="11"/>
        <v>-2118440158</v>
      </c>
      <c r="M14" s="2">
        <f t="shared" si="11"/>
        <v>-2255210788</v>
      </c>
      <c r="N14" s="2">
        <f t="shared" si="11"/>
        <v>-2533670401</v>
      </c>
      <c r="O14" s="2">
        <f t="shared" si="11"/>
        <v>-3005676564</v>
      </c>
      <c r="P14" s="2">
        <f t="shared" si="11"/>
        <v>-1211484648</v>
      </c>
      <c r="Q14" s="2">
        <f t="shared" si="11"/>
        <v>-2833041610</v>
      </c>
      <c r="R14" s="2">
        <f t="shared" si="11"/>
        <v>-24104743046</v>
      </c>
      <c r="S14" s="2">
        <f t="shared" si="11"/>
        <v>-29747556512</v>
      </c>
      <c r="T14" s="2">
        <f t="shared" si="11"/>
        <v>-10251816594</v>
      </c>
    </row>
    <row r="15" spans="1:20" ht="15.5" x14ac:dyDescent="0.35">
      <c r="C15" t="s">
        <v>28</v>
      </c>
      <c r="D15" s="2">
        <f>IFERROR(INDEX(D51:D500,MATCH($C$15,$C$51:$C$500,0)),"")</f>
        <v>-269676081</v>
      </c>
      <c r="E15" s="2">
        <f>IFERROR(INDEX(E51:E500,MATCH($C$15,$C$51:$C$500,0)),"")</f>
        <v>39287678</v>
      </c>
      <c r="H15" s="2">
        <f>IFERROR(SUM(D15:G15)*(4/MAX(1,COUNT(D15:G15))),"")</f>
        <v>-460776806</v>
      </c>
      <c r="I15" s="2">
        <f t="shared" ref="I15:T15" si="12">IFERROR(INDEX(I51:I500,MATCH($C$15,$C$51:$C$500,0)),"")</f>
        <v>-3816972750</v>
      </c>
      <c r="J15" s="2">
        <f t="shared" si="12"/>
        <v>-2752477417</v>
      </c>
      <c r="K15" s="2">
        <f t="shared" si="12"/>
        <v>-3252494372</v>
      </c>
      <c r="L15" s="2">
        <f t="shared" si="12"/>
        <v>-3363291062</v>
      </c>
      <c r="M15" s="2">
        <f t="shared" si="12"/>
        <v>-631401273</v>
      </c>
      <c r="N15" s="2">
        <f t="shared" si="12"/>
        <v>-6058534808</v>
      </c>
      <c r="O15" s="2">
        <f t="shared" si="12"/>
        <v>-2576910815</v>
      </c>
      <c r="P15" s="2">
        <f t="shared" si="12"/>
        <v>760217992</v>
      </c>
      <c r="Q15" s="2">
        <f t="shared" si="12"/>
        <v>-96476331</v>
      </c>
      <c r="R15" s="2">
        <f t="shared" si="12"/>
        <v>46690147</v>
      </c>
      <c r="S15" s="2">
        <f t="shared" si="12"/>
        <v>89644226</v>
      </c>
      <c r="T15" s="2">
        <f t="shared" si="12"/>
        <v>356870997</v>
      </c>
    </row>
    <row r="16" spans="1:20" ht="15.5" x14ac:dyDescent="0.35">
      <c r="C16" t="s">
        <v>29</v>
      </c>
      <c r="D16" s="2">
        <f>IFERROR(INDEX(D51:D500,MATCH($C$16,$C$51:$C$500,0)),"")</f>
        <v>-2190827963</v>
      </c>
      <c r="E16" s="2">
        <f>IFERROR(INDEX(E51:E500,MATCH($C$16,$C$51:$C$500,0)),"")</f>
        <v>-2046237486</v>
      </c>
      <c r="H16" s="2">
        <f>IFERROR(SUM(D16:G16)*(4/MAX(1,COUNT(D16:G16))),"")</f>
        <v>-8474130898</v>
      </c>
      <c r="I16" s="2">
        <f t="shared" ref="I16:T16" si="13">IFERROR(INDEX(I51:I500,MATCH($C$16,$C$51:$C$500,0)),"")</f>
        <v>-8822043111</v>
      </c>
      <c r="J16" s="2">
        <f t="shared" si="13"/>
        <v>-4259928779</v>
      </c>
      <c r="K16" s="2">
        <f t="shared" si="13"/>
        <v>-7407852295</v>
      </c>
      <c r="L16" s="2">
        <f t="shared" si="13"/>
        <v>-4056450754</v>
      </c>
      <c r="M16" s="2">
        <f t="shared" si="13"/>
        <v>-11502021980</v>
      </c>
      <c r="N16" s="2">
        <f t="shared" si="13"/>
        <v>-22963173323</v>
      </c>
      <c r="O16" s="2">
        <f t="shared" si="13"/>
        <v>-11691499874</v>
      </c>
      <c r="P16" s="2">
        <f t="shared" si="13"/>
        <v>-20926861723</v>
      </c>
      <c r="Q16" s="2">
        <f t="shared" si="13"/>
        <v>-33214675150</v>
      </c>
      <c r="R16" s="2">
        <f t="shared" si="13"/>
        <v>-53368028051</v>
      </c>
      <c r="S16" s="2">
        <f t="shared" si="13"/>
        <v>-80548776296</v>
      </c>
      <c r="T16" s="2">
        <f t="shared" si="13"/>
        <v>-40012602835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</row>
    <row r="19" spans="1:20" ht="15.5" x14ac:dyDescent="0.35">
      <c r="A19" t="s">
        <v>46</v>
      </c>
      <c r="C19" t="s">
        <v>47</v>
      </c>
    </row>
    <row r="20" spans="1:20" ht="15.5" x14ac:dyDescent="0.35">
      <c r="A20" t="s">
        <v>48</v>
      </c>
      <c r="C20" t="s">
        <v>49</v>
      </c>
      <c r="D20" s="2">
        <f ca="1">IFERROR(D21*D2,"")</f>
        <v>2691000000000</v>
      </c>
      <c r="E20" s="2">
        <f ca="1">IFERROR(E21*E2,"")</f>
        <v>1759500000000</v>
      </c>
      <c r="H20" s="2">
        <f t="shared" ref="H20:T20" ca="1" si="14">IFERROR(H21*H2,"")</f>
        <v>1759500000000</v>
      </c>
      <c r="I20" s="2">
        <f t="shared" ca="1" si="14"/>
        <v>3208500000000</v>
      </c>
      <c r="J20" s="2">
        <f t="shared" ca="1" si="14"/>
        <v>331200000000</v>
      </c>
      <c r="K20" s="2">
        <f t="shared" ca="1" si="14"/>
        <v>517500000000</v>
      </c>
      <c r="L20" s="2">
        <f t="shared" ca="1" si="14"/>
        <v>683100000000</v>
      </c>
      <c r="M20" s="2">
        <f t="shared" ca="1" si="14"/>
        <v>517500000000</v>
      </c>
      <c r="N20" s="2">
        <f t="shared" ca="1" si="14"/>
        <v>517500000000</v>
      </c>
      <c r="O20" s="2">
        <f t="shared" ca="1" si="14"/>
        <v>517500000000</v>
      </c>
      <c r="P20" s="2">
        <f t="shared" ca="1" si="14"/>
        <v>517500000000</v>
      </c>
      <c r="Q20" s="2">
        <f t="shared" ca="1" si="14"/>
        <v>517500000000</v>
      </c>
      <c r="R20" s="2">
        <f t="shared" ca="1" si="14"/>
        <v>177745880000</v>
      </c>
      <c r="S20" s="2">
        <f t="shared" ca="1" si="14"/>
        <v>214847370000</v>
      </c>
      <c r="T20" s="2">
        <f t="shared" ca="1" si="14"/>
        <v>199243935000</v>
      </c>
    </row>
    <row r="21" spans="1:20" ht="15.5" x14ac:dyDescent="0.35">
      <c r="C21" t="s">
        <v>12</v>
      </c>
      <c r="D21" s="2">
        <f>IFERROR(INDEX(D51:D500,MATCH($C$7,$C$51:$C$500,0)),"")</f>
        <v>10350000000</v>
      </c>
      <c r="E21" s="2">
        <f>IFERROR(INDEX(E51:E500,MATCH($C$7,$C$51:$C$500,0)),"")</f>
        <v>10350000000</v>
      </c>
      <c r="H21" s="2">
        <f>IFERROR(INDEX(D21:G21,COUNT(D21:G21)),"")</f>
        <v>10350000000</v>
      </c>
      <c r="I21" s="2">
        <f t="shared" ref="I21:T21" si="15">IFERROR(INDEX(I51:I500,MATCH($C$7,$C$51:$C$500,0)),"")</f>
        <v>10350000000</v>
      </c>
      <c r="J21" s="2">
        <f t="shared" si="15"/>
        <v>10350000000</v>
      </c>
      <c r="K21" s="2">
        <f t="shared" si="15"/>
        <v>10350000000</v>
      </c>
      <c r="L21" s="2">
        <f t="shared" si="15"/>
        <v>10350000000</v>
      </c>
      <c r="M21" s="2">
        <f t="shared" si="15"/>
        <v>10350000000</v>
      </c>
      <c r="N21" s="2">
        <f t="shared" si="15"/>
        <v>10350000000</v>
      </c>
      <c r="O21" s="2">
        <f t="shared" si="15"/>
        <v>10350000000</v>
      </c>
      <c r="P21" s="2">
        <f t="shared" si="15"/>
        <v>10350000000</v>
      </c>
      <c r="Q21" s="2">
        <f t="shared" si="15"/>
        <v>10350000000</v>
      </c>
      <c r="R21" s="2">
        <f t="shared" si="15"/>
        <v>1360000000</v>
      </c>
      <c r="S21" s="2">
        <f t="shared" si="15"/>
        <v>1350000000</v>
      </c>
      <c r="T21" s="2">
        <f t="shared" si="15"/>
        <v>1350000000</v>
      </c>
    </row>
    <row r="23" spans="1:20" ht="15.5" x14ac:dyDescent="0.35">
      <c r="B23" t="s">
        <v>50</v>
      </c>
      <c r="C23" t="s">
        <v>51</v>
      </c>
      <c r="D23" s="3">
        <f>IFERROR(D5/D6*100,"")</f>
        <v>-0.77500741216012092</v>
      </c>
      <c r="E23" s="3">
        <f>IFERROR(E5/E6*100,"")</f>
        <v>-0.62727317270998517</v>
      </c>
      <c r="H23" s="3">
        <f t="shared" ref="H23:T23" si="16">IFERROR(H5/H6*100,"")</f>
        <v>-2.7926422485273577</v>
      </c>
      <c r="I23" s="3">
        <f t="shared" si="16"/>
        <v>-3.5044931820856227</v>
      </c>
      <c r="J23" s="3">
        <f t="shared" si="16"/>
        <v>-2.0606636133303353</v>
      </c>
      <c r="K23" s="3">
        <f t="shared" si="16"/>
        <v>-3.1519806545757527</v>
      </c>
      <c r="L23" s="3">
        <f t="shared" si="16"/>
        <v>-2.123290822930096</v>
      </c>
      <c r="M23" s="3">
        <f t="shared" si="16"/>
        <v>-3.3001234164213655</v>
      </c>
      <c r="N23" s="3">
        <f t="shared" si="16"/>
        <v>-7.9048961531890134</v>
      </c>
      <c r="O23" s="3">
        <f t="shared" si="16"/>
        <v>-3.6079926891883072</v>
      </c>
      <c r="P23" s="3">
        <f t="shared" si="16"/>
        <v>-4.7996198333581139</v>
      </c>
      <c r="Q23" s="3">
        <f t="shared" si="16"/>
        <v>-7.7039726634604939</v>
      </c>
      <c r="R23" s="3">
        <f t="shared" si="16"/>
        <v>-20.589696814057124</v>
      </c>
      <c r="S23" s="3">
        <f t="shared" si="16"/>
        <v>-52.624449567333606</v>
      </c>
      <c r="T23" s="3">
        <f t="shared" si="16"/>
        <v>-16.48792234131481</v>
      </c>
    </row>
    <row r="24" spans="1:20" ht="15.5" x14ac:dyDescent="0.35">
      <c r="C24" t="s">
        <v>52</v>
      </c>
      <c r="D24" s="4">
        <f>IFERROR(_xlfn.RRI(5,I23,D23),"")</f>
        <v>-0.26050349234301717</v>
      </c>
      <c r="E24" s="4">
        <f>IFERROR(_xlfn.RRI(5,J23,E23),"")</f>
        <v>-0.21170291194562385</v>
      </c>
      <c r="H24" s="4">
        <f t="shared" ref="H24:T24" si="17">IFERROR(_xlfn.RRI(5,M23,H23),"")</f>
        <v>-3.2842899809361392E-2</v>
      </c>
      <c r="I24" s="4">
        <f t="shared" si="17"/>
        <v>-0.15014308966268586</v>
      </c>
      <c r="J24" s="4">
        <f t="shared" si="17"/>
        <v>-0.10597782558533109</v>
      </c>
      <c r="K24" s="4">
        <f t="shared" si="17"/>
        <v>-8.0661726604588702E-2</v>
      </c>
      <c r="L24" s="4">
        <f t="shared" si="17"/>
        <v>-0.22721452627723371</v>
      </c>
      <c r="M24" s="4">
        <f t="shared" si="17"/>
        <v>-0.30661243957792839</v>
      </c>
      <c r="N24" s="4">
        <f t="shared" si="17"/>
        <v>-0.31555001149780182</v>
      </c>
      <c r="O24" s="4">
        <f t="shared" si="17"/>
        <v>-0.26206188397991381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-1.22</v>
      </c>
      <c r="J25" s="3">
        <f t="shared" si="18"/>
        <v>-0.68</v>
      </c>
      <c r="K25" s="3">
        <f t="shared" si="18"/>
        <v>-1.03</v>
      </c>
      <c r="L25" s="3">
        <f t="shared" si="18"/>
        <v>-0.72</v>
      </c>
      <c r="M25" s="3">
        <f t="shared" si="18"/>
        <v>-1.17</v>
      </c>
      <c r="N25" s="3">
        <f t="shared" si="18"/>
        <v>-2.8</v>
      </c>
      <c r="O25" s="3">
        <f t="shared" si="18"/>
        <v>-1.38</v>
      </c>
      <c r="P25" s="3">
        <f t="shared" si="18"/>
        <v>-1.95</v>
      </c>
      <c r="Q25" s="3">
        <f t="shared" si="18"/>
        <v>-3.22</v>
      </c>
      <c r="R25" s="3">
        <f t="shared" si="18"/>
        <v>-39.119999999999997</v>
      </c>
      <c r="S25" s="3">
        <f t="shared" si="18"/>
        <v>-59.46</v>
      </c>
      <c r="T25" s="3">
        <f t="shared" si="18"/>
        <v>-29.3</v>
      </c>
    </row>
    <row r="26" spans="1:20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>
        <f t="shared" si="19"/>
        <v>-0.15308395671020503</v>
      </c>
      <c r="J26" s="4">
        <f t="shared" si="19"/>
        <v>-0.13198752820380832</v>
      </c>
      <c r="K26" s="4">
        <f t="shared" si="19"/>
        <v>-0.11984223931063842</v>
      </c>
      <c r="L26" s="4">
        <f t="shared" si="19"/>
        <v>-0.25886841014738604</v>
      </c>
      <c r="M26" s="4">
        <f t="shared" si="19"/>
        <v>-0.50437020861055515</v>
      </c>
      <c r="N26" s="4">
        <f t="shared" si="19"/>
        <v>-0.457266504697317</v>
      </c>
      <c r="O26" s="4">
        <f t="shared" si="19"/>
        <v>-0.45724692430684444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56</v>
      </c>
      <c r="D27" s="3">
        <f>IFERROR(D4/D21,"")</f>
        <v>1.2616085906280192</v>
      </c>
      <c r="E27" s="3">
        <f>IFERROR(E4/E21,"")</f>
        <v>1.0988273432850242</v>
      </c>
      <c r="H27" s="3">
        <f t="shared" ref="H27:T27" si="20">IFERROR(H4/H21,"")</f>
        <v>4.7208718678260873</v>
      </c>
      <c r="I27" s="3">
        <f t="shared" si="20"/>
        <v>5.0576461232850241</v>
      </c>
      <c r="J27" s="3">
        <f t="shared" si="20"/>
        <v>5.3239605481159424</v>
      </c>
      <c r="K27" s="3">
        <f t="shared" si="20"/>
        <v>5.2498116485024156</v>
      </c>
      <c r="L27" s="3">
        <f t="shared" si="20"/>
        <v>5.6877825914009659</v>
      </c>
      <c r="M27" s="3">
        <f t="shared" si="20"/>
        <v>4.5670810589371982</v>
      </c>
      <c r="N27" s="3">
        <f t="shared" si="20"/>
        <v>4.0992643406763287</v>
      </c>
      <c r="O27" s="3">
        <f t="shared" si="20"/>
        <v>6.5864278752657004</v>
      </c>
      <c r="P27" s="3">
        <f t="shared" si="20"/>
        <v>7.306782205507246</v>
      </c>
      <c r="Q27" s="3">
        <f t="shared" si="20"/>
        <v>6.6051367286956522</v>
      </c>
      <c r="R27" s="3">
        <f t="shared" si="20"/>
        <v>52.824960006617644</v>
      </c>
      <c r="S27" s="3">
        <f t="shared" si="20"/>
        <v>49.250317942222225</v>
      </c>
      <c r="T27" s="3">
        <f t="shared" si="20"/>
        <v>39.234858625925924</v>
      </c>
    </row>
    <row r="28" spans="1:20" ht="15.5" x14ac:dyDescent="0.35">
      <c r="C28" t="s">
        <v>57</v>
      </c>
      <c r="D28" s="4">
        <f>IFERROR(_xlfn.RRI(5,I27,D27),"")</f>
        <v>-0.242478018256439</v>
      </c>
      <c r="E28" s="4">
        <f>IFERROR(_xlfn.RRI(5,J27,E27),"")</f>
        <v>-0.2706450649753398</v>
      </c>
      <c r="H28" s="4">
        <f t="shared" ref="H28:T28" si="21">IFERROR(_xlfn.RRI(5,M27,H27),"")</f>
        <v>6.6458296521425542E-3</v>
      </c>
      <c r="I28" s="4">
        <f t="shared" si="21"/>
        <v>4.2914013083423574E-2</v>
      </c>
      <c r="J28" s="4">
        <f t="shared" si="21"/>
        <v>-4.166582080984782E-2</v>
      </c>
      <c r="K28" s="4">
        <f t="shared" si="21"/>
        <v>-6.3983483961548848E-2</v>
      </c>
      <c r="L28" s="4">
        <f t="shared" si="21"/>
        <v>-2.9462690785844181E-2</v>
      </c>
      <c r="M28" s="4">
        <f t="shared" si="21"/>
        <v>-0.38714193086385229</v>
      </c>
      <c r="N28" s="4">
        <f t="shared" si="21"/>
        <v>-0.39178184813088712</v>
      </c>
      <c r="O28" s="4">
        <f t="shared" si="21"/>
        <v>-0.30016514318934995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58</v>
      </c>
      <c r="H29" s="4" t="str">
        <f t="shared" ref="H29:T29" si="22">IFERROR(((H25-I25)/I25)*100%,"")</f>
        <v/>
      </c>
      <c r="I29" s="4">
        <f t="shared" si="22"/>
        <v>0.79411764705882337</v>
      </c>
      <c r="J29" s="4">
        <f t="shared" si="22"/>
        <v>-0.33980582524271841</v>
      </c>
      <c r="K29" s="4">
        <f t="shared" si="22"/>
        <v>0.43055555555555564</v>
      </c>
      <c r="L29" s="4">
        <f t="shared" si="22"/>
        <v>-0.38461538461538458</v>
      </c>
      <c r="M29" s="4">
        <f t="shared" si="22"/>
        <v>-0.58214285714285718</v>
      </c>
      <c r="N29" s="4">
        <f t="shared" si="22"/>
        <v>1.0289855072463769</v>
      </c>
      <c r="O29" s="4">
        <f t="shared" si="22"/>
        <v>-0.29230769230769232</v>
      </c>
      <c r="P29" s="4">
        <f t="shared" si="22"/>
        <v>-0.39440993788819884</v>
      </c>
      <c r="Q29" s="4">
        <f t="shared" si="22"/>
        <v>-0.91768916155419222</v>
      </c>
      <c r="R29" s="4">
        <f t="shared" si="22"/>
        <v>-0.34207870837537846</v>
      </c>
      <c r="S29" s="4">
        <f t="shared" si="22"/>
        <v>1.0293515358361776</v>
      </c>
      <c r="T29" s="4" t="str">
        <f t="shared" si="22"/>
        <v/>
      </c>
    </row>
    <row r="30" spans="1:20" ht="15.5" x14ac:dyDescent="0.35">
      <c r="C30" t="s">
        <v>59</v>
      </c>
      <c r="H30" s="4">
        <f t="shared" ref="H30:T30" si="23">IFERROR(((H27-I27)/I27)*100%,"")</f>
        <v>-6.6587152847340056E-2</v>
      </c>
      <c r="I30" s="4">
        <f t="shared" si="23"/>
        <v>-5.0021862939078773E-2</v>
      </c>
      <c r="J30" s="4">
        <f t="shared" si="23"/>
        <v>1.4124106649555499E-2</v>
      </c>
      <c r="K30" s="4">
        <f t="shared" si="23"/>
        <v>-7.7002054115200114E-2</v>
      </c>
      <c r="L30" s="4">
        <f t="shared" si="23"/>
        <v>0.24538682760418648</v>
      </c>
      <c r="M30" s="4">
        <f t="shared" si="23"/>
        <v>0.11412211542905414</v>
      </c>
      <c r="N30" s="4">
        <f t="shared" si="23"/>
        <v>-0.37761948991038452</v>
      </c>
      <c r="O30" s="4">
        <f t="shared" si="23"/>
        <v>-9.8587081150250014E-2</v>
      </c>
      <c r="P30" s="4">
        <f t="shared" si="23"/>
        <v>0.1062272448900768</v>
      </c>
      <c r="Q30" s="4">
        <f t="shared" si="23"/>
        <v>-0.87496182244400755</v>
      </c>
      <c r="R30" s="4">
        <f t="shared" si="23"/>
        <v>7.2581096198992945E-2</v>
      </c>
      <c r="S30" s="4">
        <f t="shared" si="23"/>
        <v>0.25526941263599218</v>
      </c>
      <c r="T30" s="4" t="str">
        <f t="shared" si="23"/>
        <v/>
      </c>
    </row>
    <row r="32" spans="1:20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30.68</v>
      </c>
      <c r="E32" s="3">
        <f>IFERROR(INDEX(E51:E500,MATCH($A$32,$C$51:$C$500,0)),"")</f>
        <v>30.91</v>
      </c>
      <c r="H32" s="3">
        <f>IFERROR(INDEX(D32:G32,COUNT(D32:G32)),"")</f>
        <v>30.91</v>
      </c>
      <c r="I32" s="3">
        <f t="shared" ref="I32:T32" si="24">IFERROR(INDEX(I51:I500,MATCH($C$32,$C$51:$C$500,0)),"")</f>
        <v>31.11</v>
      </c>
      <c r="J32" s="3">
        <f t="shared" si="24"/>
        <v>32.200000000000003</v>
      </c>
      <c r="K32" s="3">
        <f t="shared" si="24"/>
        <v>32.86</v>
      </c>
      <c r="L32" s="3">
        <f t="shared" si="24"/>
        <v>33.9</v>
      </c>
      <c r="M32" s="3">
        <f t="shared" si="24"/>
        <v>34.53</v>
      </c>
      <c r="N32" s="3">
        <f t="shared" si="24"/>
        <v>35.67</v>
      </c>
      <c r="O32" s="3">
        <f t="shared" si="24"/>
        <v>38.479999999999997</v>
      </c>
      <c r="P32" s="3">
        <f t="shared" si="24"/>
        <v>39.869999999999997</v>
      </c>
      <c r="Q32" s="3">
        <f t="shared" si="24"/>
        <v>41.79</v>
      </c>
      <c r="R32" s="3">
        <f t="shared" si="24"/>
        <v>190.81</v>
      </c>
      <c r="S32" s="3">
        <f t="shared" si="24"/>
        <v>113.02</v>
      </c>
      <c r="T32" s="3">
        <f t="shared" si="24"/>
        <v>174.18</v>
      </c>
    </row>
    <row r="33" spans="1:20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5.54</v>
      </c>
      <c r="E33" s="3">
        <f>IFERROR(INDEX(E51:E500,MATCH($A$33,$C$51:$C$500,0)),"")</f>
        <v>7.89</v>
      </c>
      <c r="H33" s="3">
        <f>IFERROR(INDEX(D33:G33,COUNT(D33:G33)),"")</f>
        <v>7.89</v>
      </c>
      <c r="I33" s="3">
        <f t="shared" ref="I33:T33" si="25">IFERROR(INDEX(I51:I500,MATCH($C$33,$C$51:$C$500,0)),"")</f>
        <v>9.9600000000000009</v>
      </c>
      <c r="J33" s="3">
        <f t="shared" si="25"/>
        <v>0.99</v>
      </c>
      <c r="K33" s="3">
        <f t="shared" si="25"/>
        <v>1.52</v>
      </c>
      <c r="L33" s="3">
        <f t="shared" si="25"/>
        <v>1.95</v>
      </c>
      <c r="M33" s="3">
        <f t="shared" si="25"/>
        <v>1.45</v>
      </c>
      <c r="N33" s="3">
        <f t="shared" si="25"/>
        <v>1.4</v>
      </c>
      <c r="O33" s="3">
        <f t="shared" si="25"/>
        <v>1.3</v>
      </c>
      <c r="P33" s="3">
        <f t="shared" si="25"/>
        <v>1.25</v>
      </c>
      <c r="Q33" s="3">
        <f t="shared" si="25"/>
        <v>1.2</v>
      </c>
      <c r="R33" s="3">
        <f t="shared" si="25"/>
        <v>18.55</v>
      </c>
      <c r="S33" s="3">
        <f t="shared" si="25"/>
        <v>38.17</v>
      </c>
      <c r="T33" s="3">
        <f t="shared" si="25"/>
        <v>22.96</v>
      </c>
    </row>
    <row r="34" spans="1:20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-708.33</v>
      </c>
      <c r="E34" s="3">
        <f>IFERROR(INDEX(E51:E500,MATCH($A$34,$C$51:$C$500,0)),"")</f>
        <v>-1284.21</v>
      </c>
      <c r="H34" s="3">
        <f>IFERROR(INDEX(D34:G34,COUNT(D34:G34)),"")</f>
        <v>-1284.21</v>
      </c>
      <c r="I34" s="3">
        <f t="shared" ref="I34:T34" si="26">IFERROR(INDEX(I51:I500,MATCH($C$34,$C$51:$C$500,0)),"")</f>
        <v>-254.1</v>
      </c>
      <c r="J34" s="3">
        <f t="shared" si="26"/>
        <v>-47.06</v>
      </c>
      <c r="K34" s="3">
        <f t="shared" si="26"/>
        <v>-48.54</v>
      </c>
      <c r="L34" s="3">
        <f t="shared" si="26"/>
        <v>-91.67</v>
      </c>
      <c r="M34" s="3">
        <f t="shared" si="26"/>
        <v>-42.74</v>
      </c>
      <c r="N34" s="3">
        <f t="shared" si="26"/>
        <v>-17.86</v>
      </c>
      <c r="O34" s="3">
        <f t="shared" si="26"/>
        <v>-36.229999999999997</v>
      </c>
      <c r="P34" s="3">
        <f t="shared" si="26"/>
        <v>-25.64</v>
      </c>
      <c r="Q34" s="3">
        <f t="shared" si="26"/>
        <v>-15.53</v>
      </c>
      <c r="R34" s="3">
        <f t="shared" si="26"/>
        <v>-90.47</v>
      </c>
      <c r="S34" s="3">
        <f t="shared" si="26"/>
        <v>-72.55</v>
      </c>
      <c r="T34" s="3">
        <f t="shared" si="26"/>
        <v>-136.47999999999999</v>
      </c>
    </row>
    <row r="35" spans="1:20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134.76</v>
      </c>
      <c r="E35" s="3">
        <f>IFERROR(INDEX(E51:E500,MATCH($A$35,$C$51:$C$500,0)),"")</f>
        <v>222.08</v>
      </c>
      <c r="H35" s="3">
        <f>IFERROR(INDEX(D35:G35,COUNT(D35:G35)),"")</f>
        <v>222.08</v>
      </c>
      <c r="I35" s="3">
        <f t="shared" ref="I35:T35" si="27">IFERROR(INDEX(I51:I500,MATCH($C$35,$C$51:$C$500,0)),"")</f>
        <v>61.3</v>
      </c>
      <c r="J35" s="3">
        <f t="shared" si="27"/>
        <v>6.01</v>
      </c>
      <c r="K35" s="3">
        <f t="shared" si="27"/>
        <v>9.5299999999999994</v>
      </c>
      <c r="L35" s="3">
        <f t="shared" si="27"/>
        <v>11.61</v>
      </c>
      <c r="M35" s="3">
        <f t="shared" si="27"/>
        <v>10.95</v>
      </c>
      <c r="N35" s="3">
        <f t="shared" si="27"/>
        <v>12.2</v>
      </c>
      <c r="O35" s="3">
        <f t="shared" si="27"/>
        <v>7.59</v>
      </c>
      <c r="P35" s="3">
        <f t="shared" si="27"/>
        <v>6.84</v>
      </c>
      <c r="Q35" s="3">
        <f t="shared" si="27"/>
        <v>7.57</v>
      </c>
      <c r="R35" s="3">
        <f t="shared" si="27"/>
        <v>67.13</v>
      </c>
      <c r="S35" s="3">
        <f t="shared" si="27"/>
        <v>87.79</v>
      </c>
      <c r="T35" s="3">
        <f t="shared" si="27"/>
        <v>102.15</v>
      </c>
    </row>
    <row r="36" spans="1:20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</row>
    <row r="51" spans="2:20" ht="15.5" x14ac:dyDescent="0.35">
      <c r="B51" t="s">
        <v>80</v>
      </c>
      <c r="C51" t="s">
        <v>6</v>
      </c>
      <c r="D51" s="5">
        <v>13057648913</v>
      </c>
      <c r="E51" s="5">
        <v>11372863003</v>
      </c>
      <c r="F51" s="5">
        <v>14655828920</v>
      </c>
      <c r="G51" s="5">
        <v>12670101453</v>
      </c>
      <c r="I51" s="5">
        <v>52346637376</v>
      </c>
      <c r="J51" s="5">
        <v>55102991673</v>
      </c>
      <c r="K51" s="5">
        <v>54335550562</v>
      </c>
      <c r="L51" s="5">
        <v>58868549821</v>
      </c>
      <c r="M51" s="5">
        <v>47269288960</v>
      </c>
      <c r="N51" s="5">
        <v>42427385926</v>
      </c>
      <c r="O51" s="5">
        <v>68169528509</v>
      </c>
      <c r="P51" s="5">
        <v>75625195827</v>
      </c>
      <c r="Q51" s="5">
        <v>68363165142</v>
      </c>
      <c r="R51" s="5">
        <v>71841945609</v>
      </c>
      <c r="S51" s="5">
        <v>66487929222</v>
      </c>
      <c r="T51" s="5">
        <v>52967059145</v>
      </c>
    </row>
    <row r="52" spans="2:20" ht="15.5" x14ac:dyDescent="0.35">
      <c r="C52" t="s">
        <v>82</v>
      </c>
      <c r="D52" s="5">
        <v>-5679979791</v>
      </c>
      <c r="E52" s="5">
        <v>-5612929306</v>
      </c>
      <c r="F52" s="5">
        <v>-5832582338</v>
      </c>
      <c r="G52" s="5">
        <v>-6409961385</v>
      </c>
      <c r="I52" s="5">
        <v>-24877380719</v>
      </c>
      <c r="J52" s="5">
        <v>-26493307303</v>
      </c>
      <c r="K52" s="5">
        <v>-26214933895</v>
      </c>
      <c r="L52" s="5">
        <v>-25775802344</v>
      </c>
      <c r="M52" s="5">
        <v>-22730389437</v>
      </c>
      <c r="N52" s="5">
        <v>-21274782785</v>
      </c>
      <c r="O52" s="5">
        <v>-32007382351</v>
      </c>
      <c r="P52" s="5">
        <v>-34302559618</v>
      </c>
      <c r="Q52" s="5">
        <v>-37964752613</v>
      </c>
      <c r="R52" s="5">
        <v>-38181636008</v>
      </c>
      <c r="S52" s="5">
        <v>-17919376286</v>
      </c>
      <c r="T52" s="5">
        <v>-16421092374</v>
      </c>
    </row>
    <row r="53" spans="2:20" ht="15.5" x14ac:dyDescent="0.35">
      <c r="C53" t="s">
        <v>84</v>
      </c>
      <c r="D53" s="5">
        <v>7377669122</v>
      </c>
      <c r="E53" s="5">
        <v>5759933697</v>
      </c>
      <c r="F53" s="5">
        <v>8823246582</v>
      </c>
      <c r="G53" s="5">
        <v>6260140068</v>
      </c>
      <c r="I53" s="5">
        <v>27469256657</v>
      </c>
      <c r="J53" s="5">
        <v>28609684370</v>
      </c>
      <c r="K53" s="5">
        <v>28120616667</v>
      </c>
      <c r="L53" s="5">
        <v>33092747477</v>
      </c>
      <c r="M53" s="5">
        <v>24538899523</v>
      </c>
      <c r="N53" s="5">
        <v>21152603141</v>
      </c>
      <c r="O53" s="5">
        <v>36162146158</v>
      </c>
      <c r="P53" s="5">
        <v>41322636209</v>
      </c>
      <c r="Q53" s="5">
        <v>30398412529</v>
      </c>
      <c r="R53" s="5">
        <v>33660309601</v>
      </c>
      <c r="S53" s="5">
        <v>48568552936</v>
      </c>
      <c r="T53" s="5">
        <v>36545966771</v>
      </c>
    </row>
    <row r="54" spans="2:20" ht="15.5" x14ac:dyDescent="0.35">
      <c r="C54" t="s">
        <v>85</v>
      </c>
      <c r="D54" s="5">
        <v>-9857799302</v>
      </c>
      <c r="E54" s="5">
        <v>-8064854672</v>
      </c>
      <c r="F54" s="5">
        <v>-9721894983</v>
      </c>
      <c r="G54" s="5">
        <v>-8545084450</v>
      </c>
      <c r="I54" s="5">
        <v>-36183797819</v>
      </c>
      <c r="J54" s="5">
        <v>-33237667388</v>
      </c>
      <c r="K54" s="5">
        <v>-34812837014</v>
      </c>
      <c r="L54" s="5">
        <v>-37400108332</v>
      </c>
      <c r="M54" s="5">
        <v>-34586150669</v>
      </c>
      <c r="N54" s="5">
        <v>-43227161271</v>
      </c>
      <c r="O54" s="5">
        <v>-46302015915</v>
      </c>
      <c r="P54" s="5">
        <v>-60471887783</v>
      </c>
      <c r="Q54" s="5">
        <v>-64197867710</v>
      </c>
      <c r="R54" s="5">
        <v>-67939219351</v>
      </c>
      <c r="S54" s="5">
        <v>-99521556491</v>
      </c>
      <c r="T54" s="5">
        <v>-59408407544</v>
      </c>
    </row>
    <row r="55" spans="2:20" ht="15.5" x14ac:dyDescent="0.35">
      <c r="C55" t="s">
        <v>387</v>
      </c>
      <c r="D55" s="5">
        <v>-9857799302</v>
      </c>
      <c r="E55" s="5">
        <v>-8064854672</v>
      </c>
      <c r="F55" s="5">
        <v>-9721894983</v>
      </c>
      <c r="G55" s="5">
        <v>-8545084450</v>
      </c>
      <c r="I55" s="5">
        <v>-36183797819</v>
      </c>
      <c r="J55" s="5">
        <v>-33237667388</v>
      </c>
      <c r="K55" s="5">
        <v>-34812837014</v>
      </c>
      <c r="L55" s="5">
        <v>-37400108332</v>
      </c>
      <c r="M55" s="5">
        <v>-34586150669</v>
      </c>
      <c r="N55" s="5">
        <v>-43227161271</v>
      </c>
      <c r="O55" s="5">
        <v>-46302015915</v>
      </c>
      <c r="P55" s="5">
        <v>-60471887783</v>
      </c>
      <c r="Q55" s="5">
        <v>-64197867710</v>
      </c>
      <c r="R55" s="5">
        <v>-67939219351</v>
      </c>
      <c r="S55" s="5">
        <v>-99521556491</v>
      </c>
      <c r="T55" s="5">
        <v>-59408407544</v>
      </c>
    </row>
    <row r="56" spans="2:20" ht="15.5" x14ac:dyDescent="0.35">
      <c r="C56" t="s">
        <v>94</v>
      </c>
      <c r="D56" s="5">
        <v>-2480130180</v>
      </c>
      <c r="E56" s="5">
        <v>-2304920975</v>
      </c>
      <c r="F56" s="5">
        <v>-898648401</v>
      </c>
      <c r="G56" s="5">
        <v>-2284944382</v>
      </c>
      <c r="I56" s="5">
        <v>-8714541162</v>
      </c>
      <c r="J56" s="5">
        <v>-4627983018</v>
      </c>
      <c r="K56" s="5">
        <v>-6692220347</v>
      </c>
      <c r="L56" s="5">
        <v>-4307360855</v>
      </c>
      <c r="M56" s="5">
        <v>-10047251146</v>
      </c>
      <c r="N56" s="5">
        <v>-22074558130</v>
      </c>
      <c r="O56" s="5">
        <v>-10139869757</v>
      </c>
      <c r="P56" s="5">
        <v>-19149251574</v>
      </c>
      <c r="Q56" s="5">
        <v>-33799455181</v>
      </c>
      <c r="R56" s="5">
        <v>-34278909750</v>
      </c>
      <c r="S56" s="5">
        <v>-50953003555</v>
      </c>
      <c r="T56" s="5">
        <v>-22862440773</v>
      </c>
    </row>
    <row r="57" spans="2:20" ht="15.5" x14ac:dyDescent="0.35">
      <c r="C57" t="s">
        <v>95</v>
      </c>
      <c r="D57" s="5">
        <v>289302217</v>
      </c>
      <c r="E57" s="5">
        <v>258683489</v>
      </c>
      <c r="F57" s="5">
        <v>231158714</v>
      </c>
      <c r="G57" s="5">
        <v>26741308</v>
      </c>
      <c r="I57" s="5">
        <v>-107501949</v>
      </c>
      <c r="J57" s="5">
        <v>368054239</v>
      </c>
      <c r="K57" s="5">
        <v>-715631948</v>
      </c>
      <c r="L57" s="5">
        <v>250910101</v>
      </c>
      <c r="M57" s="5">
        <v>-1454770834</v>
      </c>
      <c r="N57" s="5">
        <v>-888615193</v>
      </c>
      <c r="O57" s="5">
        <v>-1551630117</v>
      </c>
      <c r="P57" s="5">
        <v>-1777610149</v>
      </c>
      <c r="Q57" s="5">
        <v>584780031</v>
      </c>
      <c r="R57" s="5">
        <v>-19089118301</v>
      </c>
      <c r="S57" s="5">
        <v>-29595772741</v>
      </c>
      <c r="T57" s="5">
        <v>-17150162062</v>
      </c>
    </row>
    <row r="58" spans="2:20" ht="15.5" x14ac:dyDescent="0.35">
      <c r="C58" t="s">
        <v>431</v>
      </c>
      <c r="D58" s="5">
        <v>135796621</v>
      </c>
      <c r="E58" s="5">
        <v>135507180</v>
      </c>
      <c r="F58" s="5">
        <v>70698926</v>
      </c>
      <c r="G58" s="5">
        <v>1967586</v>
      </c>
      <c r="I58" s="5">
        <v>89798937</v>
      </c>
      <c r="J58" s="5">
        <v>43675844</v>
      </c>
      <c r="K58" s="5">
        <v>97475117</v>
      </c>
      <c r="L58" s="5">
        <v>170226093</v>
      </c>
      <c r="M58" s="5">
        <v>94568672</v>
      </c>
      <c r="N58" s="5">
        <v>234823210</v>
      </c>
      <c r="O58" s="5">
        <v>283107132</v>
      </c>
      <c r="P58" s="5">
        <v>25266682</v>
      </c>
      <c r="Q58" s="5">
        <v>1120735984</v>
      </c>
      <c r="R58" s="5">
        <v>1017021628</v>
      </c>
      <c r="S58" s="5">
        <v>358779552</v>
      </c>
      <c r="T58" s="5">
        <v>253883995</v>
      </c>
    </row>
    <row r="59" spans="2:20" ht="15.5" x14ac:dyDescent="0.35">
      <c r="C59" t="s">
        <v>432</v>
      </c>
      <c r="D59" s="5">
        <v>-1517651</v>
      </c>
      <c r="E59" s="5">
        <v>123570</v>
      </c>
      <c r="F59" s="5">
        <v>-2511671</v>
      </c>
      <c r="G59" s="5">
        <v>-2747211</v>
      </c>
      <c r="I59" s="5">
        <v>-11566573</v>
      </c>
      <c r="J59" s="5">
        <v>2792204</v>
      </c>
      <c r="K59" s="5">
        <v>-9114233</v>
      </c>
      <c r="L59" s="5">
        <v>24265366</v>
      </c>
      <c r="M59" s="5">
        <v>3780078</v>
      </c>
      <c r="N59" s="5">
        <v>94565318</v>
      </c>
      <c r="O59" s="5">
        <v>341112961</v>
      </c>
      <c r="P59" s="5">
        <v>-1195801739</v>
      </c>
      <c r="Q59" s="5">
        <v>-1060640475</v>
      </c>
      <c r="R59" s="5">
        <v>187793</v>
      </c>
      <c r="S59" s="5">
        <v>-169280816</v>
      </c>
      <c r="T59" s="5">
        <v>-149850318</v>
      </c>
    </row>
    <row r="60" spans="2:20" ht="15.5" x14ac:dyDescent="0.35">
      <c r="C60" t="s">
        <v>27</v>
      </c>
      <c r="D60" s="5">
        <v>-63014894</v>
      </c>
      <c r="E60" s="5">
        <v>-92545600</v>
      </c>
      <c r="F60" s="5">
        <v>-136394558</v>
      </c>
      <c r="G60" s="5">
        <v>-164358448</v>
      </c>
      <c r="I60" s="5">
        <v>-808863610</v>
      </c>
      <c r="J60" s="5">
        <v>-1381835262</v>
      </c>
      <c r="K60" s="5">
        <v>-1671070311</v>
      </c>
      <c r="L60" s="5">
        <v>-2118440158</v>
      </c>
      <c r="M60" s="5">
        <v>-2255210788</v>
      </c>
      <c r="N60" s="5">
        <v>-2533670401</v>
      </c>
      <c r="O60" s="5">
        <v>-3005676564</v>
      </c>
      <c r="P60" s="5">
        <v>-1211484648</v>
      </c>
      <c r="Q60" s="5">
        <v>-2833041610</v>
      </c>
      <c r="R60" s="5">
        <v>-24104743046</v>
      </c>
      <c r="S60" s="5">
        <v>-29747556512</v>
      </c>
      <c r="T60" s="5">
        <v>-10251816594</v>
      </c>
    </row>
    <row r="61" spans="2:20" ht="15.5" x14ac:dyDescent="0.35">
      <c r="C61" t="s">
        <v>81</v>
      </c>
      <c r="D61" s="5">
        <v>296453</v>
      </c>
      <c r="E61" s="5">
        <v>199592</v>
      </c>
      <c r="F61" s="5">
        <v>4878046</v>
      </c>
      <c r="G61" s="5">
        <v>188630</v>
      </c>
      <c r="I61" s="5">
        <v>5505957</v>
      </c>
      <c r="J61" s="5">
        <v>916428</v>
      </c>
      <c r="K61" s="5">
        <v>239206</v>
      </c>
      <c r="L61" s="5">
        <v>801960</v>
      </c>
      <c r="M61" s="5">
        <v>250739</v>
      </c>
      <c r="N61" s="5">
        <v>-925526</v>
      </c>
      <c r="O61" s="5">
        <v>738888</v>
      </c>
      <c r="P61" s="5">
        <v>627731</v>
      </c>
      <c r="Q61" s="5">
        <v>-1870690</v>
      </c>
      <c r="R61" s="5">
        <v>-4118078</v>
      </c>
      <c r="S61" s="5">
        <v>-8824008</v>
      </c>
      <c r="T61" s="5">
        <v>-7327825</v>
      </c>
    </row>
    <row r="62" spans="2:20" ht="15.5" x14ac:dyDescent="0.35">
      <c r="C62" t="s">
        <v>96</v>
      </c>
      <c r="D62" s="5">
        <v>289302217</v>
      </c>
      <c r="E62" s="5">
        <v>258683489</v>
      </c>
      <c r="F62" s="5">
        <v>231158714</v>
      </c>
      <c r="G62" s="5">
        <v>26741308</v>
      </c>
      <c r="I62" s="5">
        <v>-107501949</v>
      </c>
      <c r="J62" s="5">
        <v>368054239</v>
      </c>
      <c r="K62" s="5">
        <v>-715631948</v>
      </c>
      <c r="L62" s="5">
        <v>250910101</v>
      </c>
      <c r="M62" s="5">
        <v>-1454770834</v>
      </c>
      <c r="N62" s="5">
        <v>-888615193</v>
      </c>
      <c r="O62" s="5">
        <v>-1551630117</v>
      </c>
      <c r="P62" s="5">
        <v>-1777610149</v>
      </c>
      <c r="Q62" s="5">
        <v>584780031</v>
      </c>
      <c r="R62" s="5">
        <v>-19089118301</v>
      </c>
      <c r="S62" s="5">
        <v>-29595772741</v>
      </c>
      <c r="T62" s="5">
        <v>-17150162062</v>
      </c>
    </row>
    <row r="63" spans="2:20" ht="15.5" x14ac:dyDescent="0.35">
      <c r="C63" t="s">
        <v>29</v>
      </c>
      <c r="D63" s="5">
        <v>-2190827963</v>
      </c>
      <c r="E63" s="5">
        <v>-2046237486</v>
      </c>
      <c r="F63" s="5">
        <v>-667489687</v>
      </c>
      <c r="G63" s="5">
        <v>-2258203074</v>
      </c>
      <c r="I63" s="5">
        <v>-8822043111</v>
      </c>
      <c r="J63" s="5">
        <v>-4259928779</v>
      </c>
      <c r="K63" s="5">
        <v>-7407852295</v>
      </c>
      <c r="L63" s="5">
        <v>-4056450754</v>
      </c>
      <c r="M63" s="5">
        <v>-11502021980</v>
      </c>
      <c r="N63" s="5">
        <v>-22963173323</v>
      </c>
      <c r="O63" s="5">
        <v>-11691499874</v>
      </c>
      <c r="P63" s="5">
        <v>-20926861723</v>
      </c>
      <c r="Q63" s="5">
        <v>-33214675150</v>
      </c>
      <c r="R63" s="5">
        <v>-53368028051</v>
      </c>
      <c r="S63" s="5">
        <v>-80548776296</v>
      </c>
      <c r="T63" s="5">
        <v>-40012602835</v>
      </c>
    </row>
    <row r="64" spans="2:20" ht="15.5" x14ac:dyDescent="0.35">
      <c r="C64" t="s">
        <v>28</v>
      </c>
      <c r="D64" s="5">
        <v>-269676081</v>
      </c>
      <c r="E64" s="5">
        <v>39287678</v>
      </c>
      <c r="F64" s="5">
        <v>-4009684024</v>
      </c>
      <c r="G64" s="5">
        <v>64237091</v>
      </c>
      <c r="I64" s="5">
        <v>-3816972750</v>
      </c>
      <c r="J64" s="5">
        <v>-2752477417</v>
      </c>
      <c r="K64" s="5">
        <v>-3252494372</v>
      </c>
      <c r="L64" s="5">
        <v>-3363291062</v>
      </c>
      <c r="M64" s="5">
        <v>-631401273</v>
      </c>
      <c r="N64" s="5">
        <v>-6058534808</v>
      </c>
      <c r="O64" s="5">
        <v>-2576910815</v>
      </c>
      <c r="P64" s="5">
        <v>760217992</v>
      </c>
      <c r="Q64" s="5">
        <v>-96476331</v>
      </c>
      <c r="R64" s="5">
        <v>46690147</v>
      </c>
      <c r="S64" s="5">
        <v>89644226</v>
      </c>
      <c r="T64" s="5">
        <v>356870997</v>
      </c>
    </row>
    <row r="65" spans="3:20" ht="15.5" x14ac:dyDescent="0.35">
      <c r="C65" t="s">
        <v>97</v>
      </c>
      <c r="F65" s="5">
        <v>-205409329</v>
      </c>
      <c r="I65" s="5">
        <v>-205409329</v>
      </c>
      <c r="J65" s="5">
        <v>5128900</v>
      </c>
      <c r="K65" s="5">
        <v>-146335957</v>
      </c>
      <c r="L65" s="5">
        <v>-109137690</v>
      </c>
      <c r="M65" s="5">
        <v>-9658788</v>
      </c>
      <c r="Q65" s="5">
        <v>-333740960</v>
      </c>
      <c r="S65" s="5">
        <v>-55330141</v>
      </c>
    </row>
    <row r="66" spans="3:20" ht="15.5" x14ac:dyDescent="0.35">
      <c r="C66" t="s">
        <v>98</v>
      </c>
      <c r="D66" s="5">
        <v>-269676081</v>
      </c>
      <c r="E66" s="5">
        <v>39287678</v>
      </c>
      <c r="F66" s="5">
        <v>-3804274695</v>
      </c>
      <c r="G66" s="5">
        <v>64237091</v>
      </c>
      <c r="I66" s="5">
        <v>-3611563421</v>
      </c>
      <c r="J66" s="5">
        <v>-2757606317</v>
      </c>
      <c r="K66" s="5">
        <v>-3106158415</v>
      </c>
      <c r="L66" s="5">
        <v>-3254153372</v>
      </c>
      <c r="M66" s="5">
        <v>-621742485</v>
      </c>
      <c r="N66" s="5">
        <v>-6058534808</v>
      </c>
      <c r="O66" s="5">
        <v>-2576910815</v>
      </c>
      <c r="P66" s="5">
        <v>760217992</v>
      </c>
      <c r="Q66" s="5">
        <v>237264629</v>
      </c>
      <c r="S66" s="5">
        <v>144974367</v>
      </c>
      <c r="T66" s="5">
        <v>356870997</v>
      </c>
    </row>
    <row r="67" spans="3:20" ht="15.5" x14ac:dyDescent="0.35">
      <c r="C67" t="s">
        <v>628</v>
      </c>
    </row>
    <row r="68" spans="3:20" ht="15.5" x14ac:dyDescent="0.35">
      <c r="C68" t="s">
        <v>99</v>
      </c>
      <c r="D68" s="5">
        <v>-269676081</v>
      </c>
      <c r="E68" s="5">
        <v>39287678</v>
      </c>
      <c r="F68" s="5">
        <v>-4009684024</v>
      </c>
      <c r="G68" s="5">
        <v>64237091</v>
      </c>
      <c r="I68" s="5">
        <v>-3816972750</v>
      </c>
      <c r="J68" s="5">
        <v>-2752477417</v>
      </c>
      <c r="K68" s="5">
        <v>-3252494372</v>
      </c>
      <c r="L68" s="5">
        <v>-3363291062</v>
      </c>
      <c r="M68" s="5">
        <v>-631401273</v>
      </c>
      <c r="N68" s="5">
        <v>-6058534808</v>
      </c>
      <c r="O68" s="5">
        <v>-2576910815</v>
      </c>
      <c r="P68" s="5">
        <v>760217992</v>
      </c>
      <c r="Q68" s="5">
        <v>-96476331</v>
      </c>
      <c r="R68" s="5">
        <v>46690147</v>
      </c>
      <c r="S68" s="5">
        <v>89644226</v>
      </c>
      <c r="T68" s="5">
        <v>356870997</v>
      </c>
    </row>
    <row r="69" spans="3:20" ht="15.5" x14ac:dyDescent="0.35">
      <c r="C69" t="s">
        <v>254</v>
      </c>
      <c r="D69" s="5">
        <v>-2460504044</v>
      </c>
      <c r="E69" s="5">
        <v>-2006949808</v>
      </c>
      <c r="F69" s="5">
        <v>-4677173711</v>
      </c>
      <c r="G69" s="5">
        <v>-2193965983</v>
      </c>
      <c r="I69" s="5">
        <v>-12639015861</v>
      </c>
      <c r="J69" s="5">
        <v>-7012406196</v>
      </c>
      <c r="K69" s="5">
        <v>-10660346667</v>
      </c>
      <c r="L69" s="5">
        <v>-7419741816</v>
      </c>
      <c r="M69" s="5">
        <v>-12133423253</v>
      </c>
      <c r="N69" s="5">
        <v>-29021708131</v>
      </c>
      <c r="O69" s="5">
        <v>-14268410689</v>
      </c>
      <c r="P69" s="5">
        <v>-20166643731</v>
      </c>
      <c r="Q69" s="5">
        <v>-33311151481</v>
      </c>
      <c r="R69" s="5">
        <v>-53321337904</v>
      </c>
      <c r="S69" s="5">
        <v>-80459132070</v>
      </c>
      <c r="T69" s="5">
        <v>-39655731838</v>
      </c>
    </row>
    <row r="70" spans="3:20" ht="15.5" x14ac:dyDescent="0.35">
      <c r="C70" t="s">
        <v>809</v>
      </c>
    </row>
    <row r="71" spans="3:20" ht="15.5" x14ac:dyDescent="0.35">
      <c r="C71" t="s">
        <v>100</v>
      </c>
      <c r="D71" s="5">
        <v>-2460504044</v>
      </c>
      <c r="E71" s="5">
        <v>-2006949808</v>
      </c>
      <c r="F71" s="5">
        <v>-4677173711</v>
      </c>
      <c r="G71" s="5">
        <v>-2193965983</v>
      </c>
      <c r="I71" s="5">
        <v>-12639015861</v>
      </c>
      <c r="J71" s="5">
        <v>-7012406196</v>
      </c>
      <c r="K71" s="5">
        <v>-10660346667</v>
      </c>
      <c r="L71" s="5">
        <v>-7419741816</v>
      </c>
      <c r="M71" s="5">
        <v>-12133423253</v>
      </c>
      <c r="N71" s="5">
        <v>-29021708131</v>
      </c>
      <c r="O71" s="5">
        <v>-14268410689</v>
      </c>
      <c r="P71" s="5">
        <v>-20166643731</v>
      </c>
      <c r="Q71" s="5">
        <v>-33311151481</v>
      </c>
      <c r="R71" s="5">
        <v>-53321337904</v>
      </c>
      <c r="S71" s="5">
        <v>-80459132070</v>
      </c>
      <c r="T71" s="5">
        <v>-39655731838</v>
      </c>
    </row>
    <row r="72" spans="3:20" ht="15.5" x14ac:dyDescent="0.35">
      <c r="C72" t="s">
        <v>101</v>
      </c>
      <c r="F72" s="5">
        <v>1360507195</v>
      </c>
      <c r="I72" s="5">
        <v>1360507195</v>
      </c>
      <c r="J72" s="5">
        <v>145478291</v>
      </c>
      <c r="K72" s="5">
        <v>-60878367</v>
      </c>
      <c r="L72" s="5">
        <v>-29474124</v>
      </c>
      <c r="M72" s="5">
        <v>340100885</v>
      </c>
      <c r="N72" s="5">
        <v>-161007954</v>
      </c>
      <c r="O72" s="5">
        <v>-103061150</v>
      </c>
      <c r="P72" s="5">
        <v>358513347</v>
      </c>
      <c r="Q72" s="5">
        <v>-12194365</v>
      </c>
      <c r="R72" s="5">
        <v>-217375547</v>
      </c>
      <c r="S72" s="5">
        <v>-17269167</v>
      </c>
      <c r="T72" s="5">
        <v>791595703</v>
      </c>
    </row>
    <row r="73" spans="3:20" ht="15.5" x14ac:dyDescent="0.35">
      <c r="C73" t="s">
        <v>102</v>
      </c>
      <c r="F73" s="5">
        <v>1360507195</v>
      </c>
      <c r="I73" s="5">
        <v>1360507195</v>
      </c>
      <c r="J73" s="5">
        <v>145478291</v>
      </c>
      <c r="K73" s="5">
        <v>-60878367</v>
      </c>
      <c r="L73" s="5">
        <v>-29474124</v>
      </c>
      <c r="M73" s="5">
        <v>340100885</v>
      </c>
      <c r="N73" s="5">
        <v>-161007954</v>
      </c>
      <c r="O73" s="5">
        <v>-103061150</v>
      </c>
      <c r="P73" s="5">
        <v>358513347</v>
      </c>
      <c r="Q73" s="5">
        <v>-12194365</v>
      </c>
      <c r="R73" s="5">
        <v>-217375547</v>
      </c>
      <c r="S73" s="5">
        <v>-17269167</v>
      </c>
      <c r="T73" s="5">
        <v>791595703</v>
      </c>
    </row>
    <row r="74" spans="3:20" ht="15.5" x14ac:dyDescent="0.35">
      <c r="C74" t="s">
        <v>103</v>
      </c>
      <c r="D74" s="5">
        <v>-2460504044</v>
      </c>
      <c r="E74" s="5">
        <v>-2006949808</v>
      </c>
      <c r="F74" s="5">
        <v>-3316666516</v>
      </c>
      <c r="G74" s="5">
        <v>-2193965983</v>
      </c>
      <c r="I74" s="5">
        <v>-11278508666</v>
      </c>
      <c r="J74" s="5">
        <v>-6866927905</v>
      </c>
      <c r="K74" s="5">
        <v>-10721225034</v>
      </c>
      <c r="L74" s="5">
        <v>-7449215940</v>
      </c>
      <c r="M74" s="5">
        <v>-11793322368</v>
      </c>
      <c r="N74" s="5">
        <v>-29182716085</v>
      </c>
      <c r="O74" s="5">
        <v>-14371471839</v>
      </c>
      <c r="P74" s="5">
        <v>-19808130384</v>
      </c>
      <c r="Q74" s="5">
        <v>-33323345846</v>
      </c>
      <c r="R74" s="5">
        <v>-53538713451</v>
      </c>
      <c r="S74" s="5">
        <v>-80476401237</v>
      </c>
      <c r="T74" s="5">
        <v>-38864136135</v>
      </c>
    </row>
    <row r="75" spans="3:20" ht="15.5" x14ac:dyDescent="0.35">
      <c r="C75" t="s">
        <v>104</v>
      </c>
      <c r="D75" s="5">
        <v>-2460504043</v>
      </c>
      <c r="E75" s="5">
        <v>-2006949808</v>
      </c>
      <c r="F75" s="5">
        <v>-4677173711</v>
      </c>
      <c r="G75" s="5">
        <v>-2193965984</v>
      </c>
      <c r="I75" s="5">
        <v>-12639015862</v>
      </c>
      <c r="J75" s="5">
        <v>-7012406196</v>
      </c>
      <c r="K75" s="5">
        <v>-10660346667</v>
      </c>
      <c r="L75" s="5">
        <v>-7419741814</v>
      </c>
      <c r="M75" s="5">
        <v>-12133423253</v>
      </c>
      <c r="N75" s="5">
        <v>-29021708131</v>
      </c>
      <c r="O75" s="5">
        <v>-14268410688</v>
      </c>
      <c r="P75" s="5">
        <v>-20166643732</v>
      </c>
      <c r="Q75" s="5">
        <v>-33311151481</v>
      </c>
      <c r="R75" s="5">
        <v>-53321337904</v>
      </c>
      <c r="S75" s="5">
        <v>-80459132070</v>
      </c>
      <c r="T75" s="5">
        <v>-39655731838</v>
      </c>
    </row>
    <row r="76" spans="3:20" ht="15.5" x14ac:dyDescent="0.35">
      <c r="C76" t="s">
        <v>8</v>
      </c>
      <c r="D76" s="5">
        <v>-2460800496</v>
      </c>
      <c r="E76" s="5">
        <v>-2007149400</v>
      </c>
      <c r="F76" s="5">
        <v>-3321544563</v>
      </c>
      <c r="G76" s="5">
        <v>-2194154614</v>
      </c>
      <c r="I76" s="5">
        <v>-11284014625</v>
      </c>
      <c r="J76" s="5">
        <v>-6867844332</v>
      </c>
      <c r="K76" s="5">
        <v>-10721464240</v>
      </c>
      <c r="L76" s="5">
        <v>-7450017898</v>
      </c>
      <c r="M76" s="5">
        <v>-11793573106</v>
      </c>
      <c r="N76" s="5">
        <v>-29181790559</v>
      </c>
      <c r="O76" s="5">
        <v>-14372210726</v>
      </c>
      <c r="P76" s="5">
        <v>-19808758115</v>
      </c>
      <c r="Q76" s="5">
        <v>-33321475156</v>
      </c>
      <c r="R76" s="5">
        <v>-53534595373</v>
      </c>
      <c r="S76" s="5">
        <v>-80467577229</v>
      </c>
      <c r="T76" s="5">
        <v>-38856808310</v>
      </c>
    </row>
    <row r="77" spans="3:20" ht="15.5" x14ac:dyDescent="0.35">
      <c r="C77" t="s">
        <v>106</v>
      </c>
      <c r="D77" s="5">
        <v>-2460504043</v>
      </c>
      <c r="E77" s="5">
        <v>-2006949808</v>
      </c>
      <c r="F77" s="5">
        <v>-4677173711</v>
      </c>
      <c r="G77" s="5">
        <v>-2193965984</v>
      </c>
      <c r="I77" s="5">
        <v>-12639015862</v>
      </c>
      <c r="J77" s="5">
        <v>-7012406196</v>
      </c>
      <c r="K77" s="5">
        <v>-10660346667</v>
      </c>
      <c r="L77" s="5">
        <v>-7419741814</v>
      </c>
      <c r="M77" s="5">
        <v>-12133423253</v>
      </c>
      <c r="N77" s="5">
        <v>-29021708131</v>
      </c>
      <c r="O77" s="5">
        <v>-14268410688</v>
      </c>
      <c r="P77" s="5">
        <v>-20166643732</v>
      </c>
      <c r="Q77" s="5">
        <v>-33311151481</v>
      </c>
      <c r="R77" s="5">
        <v>-53321337904</v>
      </c>
      <c r="S77" s="5">
        <v>-80459132070</v>
      </c>
      <c r="T77" s="5">
        <v>-39655731838</v>
      </c>
    </row>
    <row r="78" spans="3:20" ht="15.5" x14ac:dyDescent="0.35">
      <c r="C78" t="s">
        <v>107</v>
      </c>
      <c r="D78" s="5">
        <v>-2460504043</v>
      </c>
      <c r="E78" s="5">
        <v>-2006949808</v>
      </c>
      <c r="F78" s="5">
        <v>-3316666517</v>
      </c>
      <c r="G78" s="5">
        <v>-2193965984</v>
      </c>
      <c r="I78" s="5">
        <v>-11278508668</v>
      </c>
      <c r="J78" s="5">
        <v>-6866927904</v>
      </c>
      <c r="K78" s="5">
        <v>-10721225034</v>
      </c>
      <c r="L78" s="5">
        <v>-7449215938</v>
      </c>
      <c r="M78" s="5">
        <v>-11793322367</v>
      </c>
      <c r="N78" s="5">
        <v>-29182716085</v>
      </c>
      <c r="O78" s="5">
        <v>-14371471838</v>
      </c>
      <c r="P78" s="5">
        <v>-19808130384</v>
      </c>
      <c r="Q78" s="5">
        <v>-33323345846</v>
      </c>
      <c r="R78" s="5">
        <v>-53538713451</v>
      </c>
      <c r="S78" s="5">
        <v>-80476401237</v>
      </c>
      <c r="T78" s="5">
        <v>-38864136135</v>
      </c>
    </row>
    <row r="79" spans="3:20" ht="15.5" x14ac:dyDescent="0.35">
      <c r="C79" t="s">
        <v>108</v>
      </c>
      <c r="D79" s="5">
        <v>-2460504043</v>
      </c>
      <c r="E79" s="5">
        <v>-2006949808</v>
      </c>
      <c r="F79" s="5">
        <v>-3316666517</v>
      </c>
      <c r="G79" s="5">
        <v>-2193965984</v>
      </c>
      <c r="I79" s="5">
        <v>-11278508668</v>
      </c>
      <c r="J79" s="5">
        <v>-6866927904</v>
      </c>
      <c r="K79" s="5">
        <v>-10721225034</v>
      </c>
      <c r="L79" s="5">
        <v>-7449215938</v>
      </c>
      <c r="M79" s="5">
        <v>-11793322367</v>
      </c>
      <c r="N79" s="5">
        <v>-29182716085</v>
      </c>
      <c r="O79" s="5">
        <v>-14371471838</v>
      </c>
      <c r="P79" s="5">
        <v>-19808130384</v>
      </c>
      <c r="Q79" s="5">
        <v>-33323345846</v>
      </c>
      <c r="R79" s="5">
        <v>-53538713451</v>
      </c>
      <c r="S79" s="5">
        <v>-80476401237</v>
      </c>
      <c r="T79" s="5">
        <v>-38864136135</v>
      </c>
    </row>
    <row r="81" spans="2:20" ht="15.5" x14ac:dyDescent="0.35">
      <c r="B81" t="s">
        <v>109</v>
      </c>
      <c r="C81" t="s">
        <v>110</v>
      </c>
    </row>
    <row r="82" spans="2:20" ht="15.5" x14ac:dyDescent="0.35">
      <c r="C82" t="s">
        <v>437</v>
      </c>
    </row>
    <row r="83" spans="2:20" ht="15.5" x14ac:dyDescent="0.35">
      <c r="C83" t="s">
        <v>20</v>
      </c>
      <c r="D83" s="5">
        <v>19155201199</v>
      </c>
      <c r="E83" s="5">
        <v>22216332514</v>
      </c>
      <c r="F83" s="5">
        <v>23296784349</v>
      </c>
      <c r="G83" s="5">
        <v>5756299235</v>
      </c>
      <c r="I83" s="5">
        <v>23296784349</v>
      </c>
      <c r="J83" s="5">
        <v>6895685695</v>
      </c>
      <c r="K83" s="5">
        <v>6797381143</v>
      </c>
      <c r="L83" s="5">
        <v>11449266398</v>
      </c>
      <c r="M83" s="5">
        <v>7750884272</v>
      </c>
      <c r="N83" s="5">
        <v>9279101395</v>
      </c>
      <c r="O83" s="5">
        <v>17336561767</v>
      </c>
      <c r="P83" s="5">
        <v>11919063364</v>
      </c>
      <c r="Q83" s="5">
        <v>9551012174</v>
      </c>
      <c r="R83" s="5">
        <v>8041847327</v>
      </c>
      <c r="S83" s="5">
        <v>10641176300</v>
      </c>
      <c r="T83" s="5">
        <v>10965368896</v>
      </c>
    </row>
    <row r="84" spans="2:20" ht="15.5" x14ac:dyDescent="0.35">
      <c r="C84" t="s">
        <v>395</v>
      </c>
      <c r="D84" s="5">
        <v>1637923144</v>
      </c>
      <c r="E84" s="5">
        <v>1560396458</v>
      </c>
      <c r="F84" s="5">
        <v>1843489255</v>
      </c>
      <c r="G84" s="5">
        <v>1049338174</v>
      </c>
      <c r="I84" s="5">
        <v>1843489255</v>
      </c>
      <c r="J84" s="5">
        <v>2038133024</v>
      </c>
      <c r="K84" s="5">
        <v>1785547315</v>
      </c>
      <c r="L84" s="5">
        <v>1368594472</v>
      </c>
      <c r="M84" s="5">
        <v>1520897319</v>
      </c>
      <c r="N84" s="5">
        <v>1527172660</v>
      </c>
      <c r="O84" s="5">
        <v>4975607683</v>
      </c>
      <c r="P84" s="5">
        <v>6459326729</v>
      </c>
      <c r="Q84" s="5">
        <v>6255561476</v>
      </c>
      <c r="R84" s="5">
        <v>5400968324</v>
      </c>
      <c r="S84" s="5">
        <v>10166768683</v>
      </c>
      <c r="T84" s="5">
        <v>13158564627</v>
      </c>
    </row>
    <row r="85" spans="2:20" ht="15.5" x14ac:dyDescent="0.35">
      <c r="C85" t="s">
        <v>123</v>
      </c>
      <c r="Q85" s="5">
        <v>16326770123</v>
      </c>
      <c r="R85" s="5">
        <v>24046300000</v>
      </c>
    </row>
    <row r="86" spans="2:20" ht="15.5" x14ac:dyDescent="0.35">
      <c r="C86" t="s">
        <v>122</v>
      </c>
    </row>
    <row r="87" spans="2:20" ht="15.5" x14ac:dyDescent="0.35">
      <c r="C87" t="s">
        <v>396</v>
      </c>
      <c r="D87" s="5">
        <v>1637923144</v>
      </c>
      <c r="E87" s="5">
        <v>1560396458</v>
      </c>
      <c r="F87" s="5">
        <v>1843489255</v>
      </c>
      <c r="G87" s="5">
        <v>1049338174</v>
      </c>
      <c r="I87" s="5">
        <v>1843489255</v>
      </c>
      <c r="J87" s="5">
        <v>2038133024</v>
      </c>
      <c r="K87" s="5">
        <v>1785547315</v>
      </c>
      <c r="L87" s="5">
        <v>1368594472</v>
      </c>
      <c r="M87" s="5">
        <v>1520897319</v>
      </c>
      <c r="N87" s="5">
        <v>1527172660</v>
      </c>
      <c r="O87" s="5">
        <v>4975607683</v>
      </c>
      <c r="P87" s="5">
        <v>6459326729</v>
      </c>
      <c r="Q87" s="5">
        <v>6255561476</v>
      </c>
      <c r="R87" s="5">
        <v>5400968324</v>
      </c>
      <c r="S87" s="5">
        <v>10166768683</v>
      </c>
      <c r="T87" s="5">
        <v>13158564627</v>
      </c>
    </row>
    <row r="88" spans="2:20" ht="15.5" x14ac:dyDescent="0.35">
      <c r="C88" t="s">
        <v>397</v>
      </c>
      <c r="D88" s="5">
        <v>1228559095</v>
      </c>
      <c r="E88" s="5">
        <v>1228559095</v>
      </c>
      <c r="F88" s="5">
        <v>6628559095</v>
      </c>
      <c r="G88" s="5">
        <v>34290929095</v>
      </c>
      <c r="I88" s="5">
        <v>6628559095</v>
      </c>
      <c r="J88" s="5">
        <v>34290929095</v>
      </c>
      <c r="K88" s="5">
        <v>34595929093</v>
      </c>
      <c r="L88" s="5">
        <v>34595929093</v>
      </c>
      <c r="M88" s="5">
        <v>44333067537</v>
      </c>
      <c r="N88" s="5">
        <v>44333067537</v>
      </c>
      <c r="O88" s="5">
        <v>4321517538</v>
      </c>
      <c r="P88" s="5">
        <v>4321517538</v>
      </c>
      <c r="Q88" s="5">
        <v>3283365373</v>
      </c>
      <c r="R88" s="5">
        <v>3303675636</v>
      </c>
      <c r="S88" s="5">
        <v>3303675636</v>
      </c>
      <c r="T88" s="5">
        <v>3310365528</v>
      </c>
    </row>
    <row r="89" spans="2:20" ht="15.5" x14ac:dyDescent="0.35">
      <c r="C89" t="s">
        <v>440</v>
      </c>
      <c r="D89" s="5">
        <v>67579535</v>
      </c>
      <c r="E89" s="5">
        <v>98303726</v>
      </c>
      <c r="F89" s="5">
        <v>75932582</v>
      </c>
      <c r="G89" s="5">
        <v>120603963</v>
      </c>
      <c r="I89" s="5">
        <v>75932582</v>
      </c>
      <c r="J89" s="5">
        <v>139972671</v>
      </c>
      <c r="K89" s="5">
        <v>123356442</v>
      </c>
      <c r="L89" s="5">
        <v>279299584</v>
      </c>
      <c r="M89" s="5">
        <v>308121865</v>
      </c>
      <c r="N89" s="5">
        <v>251568089</v>
      </c>
      <c r="O89" s="5">
        <v>245625674</v>
      </c>
      <c r="P89" s="5">
        <v>241342900</v>
      </c>
      <c r="Q89" s="5">
        <v>432794903</v>
      </c>
      <c r="R89" s="5">
        <v>409505517</v>
      </c>
      <c r="S89" s="5">
        <v>514365146</v>
      </c>
      <c r="T89" s="5">
        <v>103373812</v>
      </c>
    </row>
    <row r="90" spans="2:20" ht="15.5" x14ac:dyDescent="0.35">
      <c r="C90" t="s">
        <v>81</v>
      </c>
      <c r="D90" s="5">
        <v>2753973167</v>
      </c>
      <c r="E90" s="5">
        <v>2753973167</v>
      </c>
      <c r="F90" s="5">
        <v>2753973167</v>
      </c>
      <c r="G90" s="5">
        <v>1393404196</v>
      </c>
      <c r="I90" s="5">
        <v>2753973167</v>
      </c>
      <c r="J90" s="5">
        <v>1383404196</v>
      </c>
      <c r="K90" s="5">
        <v>1237915469</v>
      </c>
      <c r="L90" s="5">
        <v>1308797283</v>
      </c>
      <c r="M90" s="5">
        <v>989173849</v>
      </c>
      <c r="N90" s="5">
        <v>649051480</v>
      </c>
      <c r="O90" s="5">
        <v>810074094</v>
      </c>
      <c r="P90" s="5">
        <v>913126079</v>
      </c>
      <c r="Q90" s="5">
        <v>554595183</v>
      </c>
      <c r="R90" s="5">
        <v>145554449278</v>
      </c>
      <c r="S90" s="5">
        <v>774168685</v>
      </c>
      <c r="T90" s="5">
        <v>791436519</v>
      </c>
    </row>
    <row r="91" spans="2:20" ht="15.5" x14ac:dyDescent="0.35">
      <c r="C91" t="s">
        <v>441</v>
      </c>
      <c r="D91" s="5">
        <v>23167718933</v>
      </c>
      <c r="E91" s="5">
        <v>27441546705</v>
      </c>
      <c r="F91" s="5">
        <v>28891159627</v>
      </c>
      <c r="G91" s="5">
        <v>10543099717</v>
      </c>
      <c r="I91" s="5">
        <v>28891159627</v>
      </c>
      <c r="J91" s="5">
        <v>13151560235</v>
      </c>
      <c r="K91" s="5">
        <v>11809357623</v>
      </c>
      <c r="L91" s="5">
        <v>16057389902</v>
      </c>
      <c r="M91" s="5">
        <v>13622237221</v>
      </c>
      <c r="N91" s="5">
        <v>14671108683</v>
      </c>
      <c r="O91" s="5">
        <v>71444746083</v>
      </c>
      <c r="P91" s="5">
        <v>65478027159</v>
      </c>
      <c r="Q91" s="5">
        <v>61849941033</v>
      </c>
      <c r="R91" s="5">
        <v>174589332200</v>
      </c>
      <c r="S91" s="5">
        <v>43203749460</v>
      </c>
      <c r="T91" s="5">
        <v>53207433441</v>
      </c>
    </row>
    <row r="92" spans="2:20" ht="15.5" x14ac:dyDescent="0.35">
      <c r="C92" t="s">
        <v>442</v>
      </c>
    </row>
    <row r="93" spans="2:20" ht="15.5" x14ac:dyDescent="0.35">
      <c r="C93" t="s">
        <v>439</v>
      </c>
      <c r="D93" s="5">
        <v>1228559095</v>
      </c>
      <c r="E93" s="5">
        <v>1228559095</v>
      </c>
      <c r="F93" s="5">
        <v>6628559095</v>
      </c>
      <c r="G93" s="5">
        <v>34290929095</v>
      </c>
      <c r="I93" s="5">
        <v>6628559095</v>
      </c>
      <c r="J93" s="5">
        <v>34290929095</v>
      </c>
      <c r="K93" s="5">
        <v>34595929093</v>
      </c>
      <c r="L93" s="5">
        <v>34595929093</v>
      </c>
      <c r="M93" s="5">
        <v>44333067537</v>
      </c>
      <c r="N93" s="5">
        <v>44333067537</v>
      </c>
      <c r="O93" s="5">
        <v>4321517538</v>
      </c>
      <c r="P93" s="5">
        <v>4321517538</v>
      </c>
      <c r="Q93" s="5">
        <v>3283365373</v>
      </c>
      <c r="R93" s="5">
        <v>3303675636</v>
      </c>
      <c r="S93" s="5">
        <v>3303675636</v>
      </c>
      <c r="T93" s="5">
        <v>3310365528</v>
      </c>
    </row>
    <row r="94" spans="2:20" ht="15.5" x14ac:dyDescent="0.35">
      <c r="C94" t="s">
        <v>577</v>
      </c>
    </row>
    <row r="95" spans="2:20" ht="15.5" x14ac:dyDescent="0.35">
      <c r="C95" t="s">
        <v>111</v>
      </c>
      <c r="D95" s="5">
        <v>337101266354</v>
      </c>
      <c r="E95" s="5">
        <v>336455405738</v>
      </c>
      <c r="F95" s="5">
        <v>338636709603</v>
      </c>
      <c r="G95" s="5">
        <v>338461946736</v>
      </c>
      <c r="I95" s="5">
        <v>338636709603</v>
      </c>
      <c r="J95" s="5">
        <v>344473482237</v>
      </c>
      <c r="K95" s="5">
        <v>352380885569</v>
      </c>
      <c r="L95" s="5">
        <v>359133963420</v>
      </c>
      <c r="M95" s="5">
        <v>364813853681</v>
      </c>
      <c r="N95" s="5">
        <v>375894026701</v>
      </c>
      <c r="O95" s="5">
        <v>381229582093</v>
      </c>
      <c r="P95" s="5">
        <v>392650226505</v>
      </c>
      <c r="Q95" s="5">
        <v>413810301482</v>
      </c>
      <c r="R95" s="5">
        <v>443406714367</v>
      </c>
      <c r="S95" s="5">
        <v>460767418457</v>
      </c>
      <c r="T95" s="5">
        <v>497196599121</v>
      </c>
    </row>
    <row r="96" spans="2:20" ht="15.5" x14ac:dyDescent="0.35">
      <c r="C96" t="s">
        <v>113</v>
      </c>
      <c r="D96" s="5">
        <v>261678000</v>
      </c>
      <c r="E96" s="5">
        <v>547494391</v>
      </c>
      <c r="F96" s="5">
        <v>523836692</v>
      </c>
      <c r="G96" s="5">
        <v>1292929642</v>
      </c>
      <c r="I96" s="5">
        <v>523836692</v>
      </c>
      <c r="J96" s="5">
        <v>1146863695</v>
      </c>
      <c r="K96" s="5">
        <v>1054548843</v>
      </c>
      <c r="L96" s="5">
        <v>910841750</v>
      </c>
      <c r="M96" s="5">
        <v>1577697784</v>
      </c>
      <c r="N96" s="5">
        <v>1505601552</v>
      </c>
      <c r="O96" s="5">
        <v>2218640591</v>
      </c>
      <c r="P96" s="5">
        <v>2352730031</v>
      </c>
      <c r="Q96" s="5">
        <v>1562951777</v>
      </c>
      <c r="R96" s="5">
        <v>1321622359</v>
      </c>
      <c r="S96" s="5">
        <v>1182665110</v>
      </c>
      <c r="T96" s="5">
        <v>1031934354</v>
      </c>
    </row>
    <row r="97" spans="3:20" ht="15.5" x14ac:dyDescent="0.35">
      <c r="C97" t="s">
        <v>445</v>
      </c>
      <c r="D97" s="5">
        <v>338606804410</v>
      </c>
      <c r="E97" s="5">
        <v>338251444248</v>
      </c>
      <c r="F97" s="5">
        <v>345813774476</v>
      </c>
      <c r="G97" s="5">
        <v>374075158621</v>
      </c>
      <c r="I97" s="5">
        <v>345813774476</v>
      </c>
      <c r="J97" s="5">
        <v>379954680370</v>
      </c>
      <c r="K97" s="5">
        <v>388093505096</v>
      </c>
      <c r="L97" s="5">
        <v>394646910971</v>
      </c>
      <c r="M97" s="5">
        <v>410740844205</v>
      </c>
      <c r="N97" s="5">
        <v>421759435685</v>
      </c>
      <c r="O97" s="5">
        <v>393095399940</v>
      </c>
      <c r="P97" s="5">
        <v>404611093544</v>
      </c>
      <c r="Q97" s="5">
        <v>424133098057</v>
      </c>
      <c r="R97" s="5">
        <v>453607596818</v>
      </c>
      <c r="S97" s="5">
        <v>470718518975</v>
      </c>
      <c r="T97" s="5">
        <v>501918712096</v>
      </c>
    </row>
    <row r="98" spans="3:20" ht="15.5" x14ac:dyDescent="0.35">
      <c r="C98" t="s">
        <v>117</v>
      </c>
      <c r="D98" s="5">
        <v>361774523343</v>
      </c>
      <c r="E98" s="5">
        <v>365692990953</v>
      </c>
      <c r="F98" s="5">
        <v>374704934103</v>
      </c>
      <c r="G98" s="5">
        <v>384618258338</v>
      </c>
      <c r="I98" s="5">
        <v>374704934103</v>
      </c>
      <c r="J98" s="5">
        <v>393106240605</v>
      </c>
      <c r="K98" s="5">
        <v>399902862719</v>
      </c>
      <c r="L98" s="5">
        <v>410704300873</v>
      </c>
      <c r="M98" s="5">
        <v>424363081426</v>
      </c>
      <c r="N98" s="5">
        <v>436430544368</v>
      </c>
      <c r="O98" s="5">
        <v>464540146023</v>
      </c>
      <c r="P98" s="5">
        <v>470089120703</v>
      </c>
      <c r="Q98" s="5">
        <v>485983039090</v>
      </c>
      <c r="R98" s="5">
        <v>628196929018</v>
      </c>
      <c r="S98" s="5">
        <v>513922268435</v>
      </c>
      <c r="T98" s="5">
        <v>555126145537</v>
      </c>
    </row>
    <row r="99" spans="3:20" ht="15.5" x14ac:dyDescent="0.35">
      <c r="C99" t="s">
        <v>118</v>
      </c>
    </row>
    <row r="100" spans="3:20" ht="15.5" x14ac:dyDescent="0.35">
      <c r="C100" t="s">
        <v>119</v>
      </c>
    </row>
    <row r="101" spans="3:20" ht="15.5" x14ac:dyDescent="0.35">
      <c r="C101" t="s">
        <v>446</v>
      </c>
      <c r="D101" s="5">
        <v>20834694688</v>
      </c>
      <c r="E101" s="5">
        <v>22060913725</v>
      </c>
      <c r="F101" s="5">
        <v>28218661295</v>
      </c>
      <c r="G101" s="5">
        <v>33284344024</v>
      </c>
      <c r="I101" s="5">
        <v>28218661295</v>
      </c>
      <c r="J101" s="5">
        <v>31388712178</v>
      </c>
      <c r="K101" s="5">
        <v>30076823149</v>
      </c>
      <c r="L101" s="5">
        <v>29866799488</v>
      </c>
      <c r="M101" s="5">
        <v>32550994543</v>
      </c>
      <c r="N101" s="5">
        <v>33566144841</v>
      </c>
      <c r="O101" s="5">
        <v>36946911975</v>
      </c>
      <c r="P101" s="5">
        <v>50807440321</v>
      </c>
      <c r="Q101" s="5">
        <v>30881185647</v>
      </c>
      <c r="R101" s="5">
        <v>338857421951</v>
      </c>
      <c r="S101" s="5">
        <v>207665861901</v>
      </c>
      <c r="T101" s="5">
        <v>141146975926</v>
      </c>
    </row>
    <row r="102" spans="3:20" ht="15.5" x14ac:dyDescent="0.35">
      <c r="C102" t="s">
        <v>400</v>
      </c>
    </row>
    <row r="103" spans="3:20" ht="15.5" x14ac:dyDescent="0.35">
      <c r="C103" t="s">
        <v>581</v>
      </c>
      <c r="D103" s="5">
        <v>6015008</v>
      </c>
      <c r="E103" s="5">
        <v>2200008</v>
      </c>
      <c r="F103" s="5">
        <v>200054882</v>
      </c>
      <c r="G103" s="5">
        <v>205777643</v>
      </c>
      <c r="I103" s="5">
        <v>200054882</v>
      </c>
      <c r="J103" s="5">
        <v>246986177</v>
      </c>
      <c r="K103" s="5">
        <v>587514113</v>
      </c>
      <c r="L103" s="5">
        <v>834860633</v>
      </c>
      <c r="M103" s="5">
        <v>380846330</v>
      </c>
      <c r="N103" s="5">
        <v>713020155</v>
      </c>
      <c r="O103" s="5">
        <v>498492144</v>
      </c>
      <c r="P103" s="5">
        <v>828766884</v>
      </c>
      <c r="Q103" s="5">
        <v>1482004171</v>
      </c>
      <c r="R103" s="5">
        <v>2519512463</v>
      </c>
      <c r="S103" s="5">
        <v>17621991486</v>
      </c>
      <c r="T103" s="5">
        <v>5018556332</v>
      </c>
    </row>
    <row r="104" spans="3:20" ht="15.5" x14ac:dyDescent="0.35">
      <c r="C104" t="s">
        <v>285</v>
      </c>
    </row>
    <row r="105" spans="3:20" ht="15.5" x14ac:dyDescent="0.35">
      <c r="C105" t="s">
        <v>448</v>
      </c>
      <c r="Q105" s="5">
        <v>16326770123</v>
      </c>
      <c r="R105" s="5">
        <v>24046300000</v>
      </c>
    </row>
    <row r="106" spans="3:20" ht="15.5" x14ac:dyDescent="0.35">
      <c r="C106" t="s">
        <v>126</v>
      </c>
      <c r="D106" s="5">
        <v>1522892697</v>
      </c>
      <c r="E106" s="5">
        <v>964756565</v>
      </c>
      <c r="F106" s="5">
        <v>1671008821</v>
      </c>
      <c r="G106" s="5">
        <v>2205985581</v>
      </c>
      <c r="I106" s="5">
        <v>1671008821</v>
      </c>
      <c r="J106" s="5">
        <v>745541386</v>
      </c>
      <c r="K106" s="5">
        <v>777921098</v>
      </c>
      <c r="L106" s="5">
        <v>1492701938</v>
      </c>
      <c r="M106" s="5">
        <v>869639370</v>
      </c>
      <c r="N106" s="5">
        <v>1049718001</v>
      </c>
      <c r="O106" s="5">
        <v>1019589273</v>
      </c>
      <c r="P106" s="5">
        <v>1448595076</v>
      </c>
      <c r="Q106" s="5">
        <v>1741335378</v>
      </c>
      <c r="R106" s="5">
        <v>5567478032</v>
      </c>
      <c r="S106" s="5">
        <v>1081521347</v>
      </c>
      <c r="T106" s="5">
        <v>3958251921</v>
      </c>
    </row>
    <row r="107" spans="3:20" ht="15.5" x14ac:dyDescent="0.35">
      <c r="C107" t="s">
        <v>127</v>
      </c>
      <c r="D107" s="5">
        <v>16370913604</v>
      </c>
      <c r="E107" s="5">
        <v>15028497432</v>
      </c>
      <c r="F107" s="5">
        <v>18110448500</v>
      </c>
      <c r="G107" s="5">
        <v>17005152599</v>
      </c>
      <c r="I107" s="5">
        <v>18110448500</v>
      </c>
      <c r="J107" s="5">
        <v>18010177824</v>
      </c>
      <c r="K107" s="5">
        <v>18520676932</v>
      </c>
      <c r="L107" s="5">
        <v>19940863170</v>
      </c>
      <c r="M107" s="5">
        <v>23834435077</v>
      </c>
      <c r="N107" s="5">
        <v>23606151519</v>
      </c>
      <c r="O107" s="5">
        <v>26123693940</v>
      </c>
      <c r="P107" s="5">
        <v>27340153670</v>
      </c>
      <c r="Q107" s="5">
        <v>23977215654</v>
      </c>
      <c r="R107" s="5">
        <v>27962966342</v>
      </c>
      <c r="S107" s="5">
        <v>42028617110</v>
      </c>
      <c r="T107" s="5">
        <v>51999820490</v>
      </c>
    </row>
    <row r="108" spans="3:20" ht="15.5" x14ac:dyDescent="0.35">
      <c r="C108" t="s">
        <v>454</v>
      </c>
    </row>
    <row r="109" spans="3:20" ht="15.5" x14ac:dyDescent="0.35">
      <c r="C109" t="s">
        <v>635</v>
      </c>
      <c r="G109" s="5">
        <v>722463691</v>
      </c>
      <c r="J109" s="5">
        <v>3973550656</v>
      </c>
      <c r="K109" s="5">
        <v>8308333276</v>
      </c>
      <c r="L109" s="5">
        <v>12643115896</v>
      </c>
      <c r="M109" s="5">
        <v>16616666631</v>
      </c>
      <c r="N109" s="5">
        <v>16977898516</v>
      </c>
      <c r="O109" s="5">
        <v>19145289826</v>
      </c>
      <c r="S109" s="5">
        <v>149411977687</v>
      </c>
      <c r="T109" s="5">
        <v>174964220335</v>
      </c>
    </row>
    <row r="110" spans="3:20" ht="15.5" x14ac:dyDescent="0.35">
      <c r="C110" t="s">
        <v>810</v>
      </c>
    </row>
    <row r="111" spans="3:20" ht="15.5" x14ac:dyDescent="0.35">
      <c r="C111" t="s">
        <v>456</v>
      </c>
      <c r="G111" s="5">
        <v>722463691</v>
      </c>
      <c r="J111" s="5">
        <v>3973550656</v>
      </c>
      <c r="K111" s="5">
        <v>8308333276</v>
      </c>
      <c r="L111" s="5">
        <v>12643115896</v>
      </c>
      <c r="M111" s="5">
        <v>16616666631</v>
      </c>
      <c r="N111" s="5">
        <v>16977898516</v>
      </c>
      <c r="O111" s="5">
        <v>19145289826</v>
      </c>
      <c r="S111" s="5">
        <v>149411977687</v>
      </c>
      <c r="T111" s="5">
        <v>174964220335</v>
      </c>
    </row>
    <row r="112" spans="3:20" ht="15.5" x14ac:dyDescent="0.35">
      <c r="C112" t="s">
        <v>579</v>
      </c>
      <c r="G112" s="5">
        <v>1200000000</v>
      </c>
    </row>
    <row r="113" spans="3:20" ht="15.5" x14ac:dyDescent="0.35">
      <c r="C113" t="s">
        <v>405</v>
      </c>
      <c r="D113" s="5">
        <v>23420220792</v>
      </c>
      <c r="E113" s="5">
        <v>23651965321</v>
      </c>
      <c r="F113" s="5">
        <v>24499211095</v>
      </c>
      <c r="G113" s="5">
        <v>26012619538</v>
      </c>
      <c r="I113" s="5">
        <v>24499211095</v>
      </c>
      <c r="J113" s="5">
        <v>28434391501</v>
      </c>
      <c r="K113" s="5">
        <v>29675974739</v>
      </c>
      <c r="L113" s="5">
        <v>29966211519</v>
      </c>
      <c r="M113" s="5">
        <v>34444448836</v>
      </c>
      <c r="N113" s="5">
        <v>33703439111</v>
      </c>
      <c r="O113" s="5">
        <v>29249557547</v>
      </c>
      <c r="P113" s="5">
        <v>6566532043</v>
      </c>
      <c r="Q113" s="5">
        <v>22578574719</v>
      </c>
      <c r="R113" s="5">
        <v>29332786927</v>
      </c>
      <c r="S113" s="5">
        <v>153347297001</v>
      </c>
      <c r="T113" s="5">
        <v>178310857341</v>
      </c>
    </row>
    <row r="114" spans="3:20" ht="15.5" x14ac:dyDescent="0.35">
      <c r="C114" t="s">
        <v>404</v>
      </c>
      <c r="D114" s="5">
        <v>23420220792</v>
      </c>
      <c r="E114" s="5">
        <v>23651965321</v>
      </c>
      <c r="F114" s="5">
        <v>24499211095</v>
      </c>
      <c r="G114" s="5">
        <v>26012619538</v>
      </c>
      <c r="I114" s="5">
        <v>24499211095</v>
      </c>
      <c r="J114" s="5">
        <v>28434391501</v>
      </c>
      <c r="K114" s="5">
        <v>29675974739</v>
      </c>
      <c r="L114" s="5">
        <v>29966211519</v>
      </c>
      <c r="M114" s="5">
        <v>34444448836</v>
      </c>
      <c r="N114" s="5">
        <v>33703439111</v>
      </c>
      <c r="O114" s="5">
        <v>29249557547</v>
      </c>
      <c r="P114" s="5">
        <v>6566532043</v>
      </c>
      <c r="Q114" s="5">
        <v>22578574719</v>
      </c>
      <c r="R114" s="5">
        <v>29332786927</v>
      </c>
      <c r="S114" s="5">
        <v>153347297001</v>
      </c>
      <c r="T114" s="5">
        <v>178310857341</v>
      </c>
    </row>
    <row r="115" spans="3:20" ht="15.5" x14ac:dyDescent="0.35">
      <c r="C115" t="s">
        <v>811</v>
      </c>
    </row>
    <row r="116" spans="3:20" ht="15.5" x14ac:dyDescent="0.35">
      <c r="C116" t="s">
        <v>453</v>
      </c>
      <c r="D116" s="5">
        <v>20726137196</v>
      </c>
      <c r="E116" s="5">
        <v>20742277505</v>
      </c>
      <c r="F116" s="5">
        <v>20757907485</v>
      </c>
      <c r="G116" s="5">
        <v>17338992943</v>
      </c>
      <c r="I116" s="5">
        <v>20757907485</v>
      </c>
      <c r="J116" s="5">
        <v>17385638268</v>
      </c>
      <c r="K116" s="5">
        <v>14727816627</v>
      </c>
      <c r="L116" s="5">
        <v>11495121947</v>
      </c>
      <c r="M116" s="5">
        <v>8647380252</v>
      </c>
      <c r="N116" s="5">
        <v>7857615645</v>
      </c>
      <c r="O116" s="5">
        <v>2557532373</v>
      </c>
      <c r="P116" s="5">
        <v>149064713</v>
      </c>
    </row>
    <row r="117" spans="3:20" ht="15.5" x14ac:dyDescent="0.35">
      <c r="C117" t="s">
        <v>130</v>
      </c>
      <c r="D117" s="5">
        <v>44254915480</v>
      </c>
      <c r="E117" s="5">
        <v>45712879046</v>
      </c>
      <c r="F117" s="5">
        <v>52717872390</v>
      </c>
      <c r="G117" s="5">
        <v>59296963562</v>
      </c>
      <c r="I117" s="5">
        <v>52717872390</v>
      </c>
      <c r="J117" s="5">
        <v>59823103679</v>
      </c>
      <c r="K117" s="5">
        <v>59752797888</v>
      </c>
      <c r="L117" s="5">
        <v>59833011007</v>
      </c>
      <c r="M117" s="5">
        <v>66995443379</v>
      </c>
      <c r="N117" s="5">
        <v>67269583952</v>
      </c>
      <c r="O117" s="5">
        <v>66196469522</v>
      </c>
      <c r="P117" s="5">
        <v>57373972364</v>
      </c>
      <c r="Q117" s="5">
        <v>53459760366</v>
      </c>
      <c r="R117" s="5">
        <v>368190208878</v>
      </c>
      <c r="S117" s="5">
        <v>361013158902</v>
      </c>
      <c r="T117" s="5">
        <v>319457833267</v>
      </c>
    </row>
    <row r="118" spans="3:20" ht="15.5" x14ac:dyDescent="0.35">
      <c r="C118" t="s">
        <v>131</v>
      </c>
    </row>
    <row r="119" spans="3:20" ht="15.5" x14ac:dyDescent="0.35">
      <c r="C119" t="s">
        <v>132</v>
      </c>
      <c r="D119" s="5">
        <v>1035123163600</v>
      </c>
      <c r="E119" s="5">
        <v>1035123163600</v>
      </c>
      <c r="F119" s="5">
        <v>1035123163600</v>
      </c>
      <c r="G119" s="5">
        <v>1035123163600</v>
      </c>
      <c r="I119" s="5">
        <v>1035123163600</v>
      </c>
      <c r="J119" s="5">
        <v>1035123163600</v>
      </c>
      <c r="K119" s="5">
        <v>1035123163600</v>
      </c>
      <c r="L119" s="5">
        <v>1035123163600</v>
      </c>
      <c r="M119" s="5">
        <v>1035123163600</v>
      </c>
      <c r="N119" s="5">
        <v>1035123163600</v>
      </c>
      <c r="O119" s="5">
        <v>1035123163600</v>
      </c>
      <c r="P119" s="5">
        <v>1035123163600</v>
      </c>
      <c r="Q119" s="5">
        <v>1035123163600</v>
      </c>
      <c r="R119" s="5">
        <v>681380513500</v>
      </c>
      <c r="S119" s="5">
        <v>676546400000</v>
      </c>
      <c r="T119" s="5">
        <v>676520750000</v>
      </c>
    </row>
    <row r="120" spans="3:20" ht="15.5" x14ac:dyDescent="0.35">
      <c r="C120" t="s">
        <v>133</v>
      </c>
      <c r="D120" s="5">
        <v>-376251012633</v>
      </c>
      <c r="E120" s="5">
        <v>-376251012633</v>
      </c>
      <c r="F120" s="5">
        <v>-376251012633</v>
      </c>
      <c r="G120" s="5">
        <v>-376251012633</v>
      </c>
      <c r="I120" s="5">
        <v>-376251012633</v>
      </c>
      <c r="J120" s="5">
        <v>-376241012633</v>
      </c>
      <c r="K120" s="5">
        <v>-376241012633</v>
      </c>
      <c r="L120" s="5">
        <v>-376251012633</v>
      </c>
      <c r="M120" s="5">
        <v>-376251012633</v>
      </c>
      <c r="N120" s="5">
        <v>-376251012633</v>
      </c>
      <c r="O120" s="5">
        <v>-376251012633</v>
      </c>
      <c r="P120" s="5">
        <v>-376251012633</v>
      </c>
      <c r="Q120" s="5">
        <v>-376251012633</v>
      </c>
      <c r="R120" s="5">
        <v>-373335927523</v>
      </c>
      <c r="S120" s="5">
        <v>-381115753290</v>
      </c>
      <c r="T120" s="5">
        <v>-381115753290</v>
      </c>
    </row>
    <row r="121" spans="3:20" ht="15.5" x14ac:dyDescent="0.35">
      <c r="C121" t="s">
        <v>134</v>
      </c>
      <c r="D121" s="5">
        <v>-344090464718</v>
      </c>
      <c r="E121" s="5">
        <v>-341629664222</v>
      </c>
      <c r="F121" s="5">
        <v>-339622514821</v>
      </c>
      <c r="G121" s="5">
        <v>-334922834743</v>
      </c>
      <c r="I121" s="5">
        <v>-339622514821</v>
      </c>
      <c r="J121" s="5">
        <v>-326960364681</v>
      </c>
      <c r="K121" s="5">
        <v>-319947031623</v>
      </c>
      <c r="L121" s="5">
        <v>-309286449197</v>
      </c>
      <c r="M121" s="5">
        <v>-302469675618</v>
      </c>
      <c r="N121" s="5">
        <v>-290335980144</v>
      </c>
      <c r="O121" s="5">
        <v>-261315212198</v>
      </c>
      <c r="P121" s="5">
        <v>-247046053456</v>
      </c>
      <c r="Q121" s="5">
        <v>-226878764446</v>
      </c>
      <c r="R121" s="5">
        <v>-193569482825</v>
      </c>
      <c r="S121" s="5">
        <v>-143276991652</v>
      </c>
      <c r="T121" s="5">
        <v>-60518230755</v>
      </c>
    </row>
    <row r="122" spans="3:20" ht="15.5" x14ac:dyDescent="0.35">
      <c r="C122" t="s">
        <v>135</v>
      </c>
      <c r="O122" s="5">
        <v>-261315212198</v>
      </c>
    </row>
    <row r="123" spans="3:20" ht="15.5" x14ac:dyDescent="0.35">
      <c r="C123" t="s">
        <v>136</v>
      </c>
      <c r="D123" s="5">
        <v>-344090464718</v>
      </c>
      <c r="E123" s="5">
        <v>-341629664222</v>
      </c>
      <c r="F123" s="5">
        <v>-339622514821</v>
      </c>
      <c r="G123" s="5">
        <v>-334922834743</v>
      </c>
      <c r="I123" s="5">
        <v>-339622514821</v>
      </c>
      <c r="P123" s="5">
        <v>-247046053456</v>
      </c>
      <c r="Q123" s="5">
        <v>-226878764446</v>
      </c>
      <c r="R123" s="5">
        <v>-193569482825</v>
      </c>
      <c r="S123" s="5">
        <v>-143276991652</v>
      </c>
      <c r="T123" s="5">
        <v>-60518230755</v>
      </c>
    </row>
    <row r="124" spans="3:20" ht="15.5" x14ac:dyDescent="0.35">
      <c r="C124" t="s">
        <v>137</v>
      </c>
      <c r="D124" s="5">
        <v>-344090464718</v>
      </c>
      <c r="E124" s="5">
        <v>-341629664222</v>
      </c>
      <c r="F124" s="5">
        <v>-339622514821</v>
      </c>
      <c r="G124" s="5">
        <v>-334922834743</v>
      </c>
      <c r="I124" s="5">
        <v>-339622514821</v>
      </c>
      <c r="J124" s="5">
        <v>-326960364681</v>
      </c>
      <c r="K124" s="5">
        <v>-319947031623</v>
      </c>
      <c r="L124" s="5">
        <v>-309286449197</v>
      </c>
      <c r="M124" s="5">
        <v>-302469675618</v>
      </c>
      <c r="N124" s="5">
        <v>-290335980144</v>
      </c>
      <c r="O124" s="5">
        <v>-261315212198</v>
      </c>
      <c r="P124" s="5">
        <v>-247046053456</v>
      </c>
      <c r="Q124" s="5">
        <v>-226878764446</v>
      </c>
      <c r="R124" s="5">
        <v>-193569482825</v>
      </c>
      <c r="S124" s="5">
        <v>-143276991652</v>
      </c>
      <c r="T124" s="5">
        <v>-60518230755</v>
      </c>
    </row>
    <row r="125" spans="3:20" ht="15.5" x14ac:dyDescent="0.35">
      <c r="C125" t="s">
        <v>291</v>
      </c>
      <c r="D125" s="5">
        <v>-16051553</v>
      </c>
      <c r="E125" s="5">
        <v>-16348005</v>
      </c>
      <c r="F125" s="5">
        <v>-16547598</v>
      </c>
      <c r="G125" s="5">
        <v>-21425644</v>
      </c>
      <c r="I125" s="5">
        <v>-16547598</v>
      </c>
      <c r="J125" s="5">
        <v>-22053556</v>
      </c>
      <c r="K125" s="5">
        <v>-22969982</v>
      </c>
      <c r="L125" s="5">
        <v>-23209188</v>
      </c>
      <c r="M125" s="5">
        <v>-24011148</v>
      </c>
      <c r="N125" s="5">
        <v>-24261887</v>
      </c>
      <c r="O125" s="5">
        <v>-23336362</v>
      </c>
      <c r="P125" s="5">
        <v>-24075250</v>
      </c>
      <c r="Q125" s="5">
        <v>-24702980</v>
      </c>
      <c r="R125" s="5">
        <v>-22832290</v>
      </c>
      <c r="S125" s="5">
        <v>-18714212</v>
      </c>
      <c r="T125" s="5">
        <v>-9890205</v>
      </c>
    </row>
    <row r="126" spans="3:20" ht="15.5" x14ac:dyDescent="0.35">
      <c r="C126" t="s">
        <v>10</v>
      </c>
      <c r="D126" s="5">
        <v>317519607863</v>
      </c>
      <c r="E126" s="5">
        <v>319980111907</v>
      </c>
      <c r="F126" s="5">
        <v>321987061715</v>
      </c>
      <c r="G126" s="5">
        <v>325321294776</v>
      </c>
      <c r="I126" s="5">
        <v>321987061715</v>
      </c>
      <c r="J126" s="5">
        <v>333283136926</v>
      </c>
      <c r="K126" s="5">
        <v>340150064831</v>
      </c>
      <c r="L126" s="5">
        <v>350871289865</v>
      </c>
      <c r="M126" s="5">
        <v>357367638050</v>
      </c>
      <c r="N126" s="5">
        <v>369160960416</v>
      </c>
      <c r="O126" s="5">
        <v>398343676501</v>
      </c>
      <c r="P126" s="5">
        <v>412715148340</v>
      </c>
      <c r="Q126" s="5">
        <v>432523278724</v>
      </c>
      <c r="R126" s="5">
        <v>260006720140</v>
      </c>
      <c r="S126" s="5">
        <v>152909109531</v>
      </c>
      <c r="T126" s="5">
        <v>235668312269</v>
      </c>
    </row>
    <row r="127" spans="3:20" ht="15.5" x14ac:dyDescent="0.35">
      <c r="C127" t="s">
        <v>138</v>
      </c>
      <c r="D127" s="5">
        <v>361774523343</v>
      </c>
      <c r="E127" s="5">
        <v>365692990953</v>
      </c>
      <c r="F127" s="5">
        <v>374704934105</v>
      </c>
      <c r="G127" s="5">
        <v>384618258338</v>
      </c>
      <c r="I127" s="5">
        <v>374704934105</v>
      </c>
      <c r="J127" s="5">
        <v>393106240605</v>
      </c>
      <c r="K127" s="5">
        <v>399902862719</v>
      </c>
      <c r="L127" s="5">
        <v>410704300872</v>
      </c>
      <c r="M127" s="5">
        <v>424363081429</v>
      </c>
      <c r="N127" s="5">
        <v>436430544368</v>
      </c>
      <c r="O127" s="5">
        <v>464540146023</v>
      </c>
      <c r="P127" s="5">
        <v>470089120704</v>
      </c>
      <c r="Q127" s="5">
        <v>485983039090</v>
      </c>
      <c r="R127" s="5">
        <v>628196929018</v>
      </c>
      <c r="S127" s="5">
        <v>513922268433</v>
      </c>
      <c r="T127" s="5">
        <v>555126145536</v>
      </c>
    </row>
    <row r="128" spans="3:20" ht="15.5" x14ac:dyDescent="0.35">
      <c r="C128" t="s">
        <v>139</v>
      </c>
      <c r="D128" s="5">
        <v>10351231636</v>
      </c>
      <c r="E128" s="5">
        <v>10351231636</v>
      </c>
      <c r="F128" s="5">
        <v>10351231636</v>
      </c>
      <c r="G128" s="5">
        <v>10351231636</v>
      </c>
      <c r="I128" s="5">
        <v>10351231636</v>
      </c>
      <c r="J128" s="5">
        <v>10351231636</v>
      </c>
      <c r="K128" s="5">
        <v>10351231636</v>
      </c>
      <c r="L128" s="5">
        <v>10351231636</v>
      </c>
      <c r="M128" s="5">
        <v>10351231636</v>
      </c>
      <c r="N128" s="5">
        <v>10351231636</v>
      </c>
      <c r="O128" s="5">
        <v>10351231636</v>
      </c>
      <c r="P128" s="5">
        <v>10351231636</v>
      </c>
      <c r="Q128" s="5">
        <v>10351231636</v>
      </c>
      <c r="R128" s="5">
        <v>1362761027</v>
      </c>
      <c r="S128" s="5">
        <v>1353092800</v>
      </c>
      <c r="T128" s="5">
        <v>1353041500</v>
      </c>
    </row>
    <row r="130" spans="2:20" ht="15.5" x14ac:dyDescent="0.35">
      <c r="B130" t="s">
        <v>140</v>
      </c>
      <c r="C130" t="s">
        <v>141</v>
      </c>
      <c r="D130" s="5">
        <v>2985150228</v>
      </c>
      <c r="E130" s="5">
        <v>-5155020994</v>
      </c>
      <c r="F130" s="5">
        <v>-5222860051</v>
      </c>
      <c r="G130" s="5">
        <v>2011513485</v>
      </c>
      <c r="I130" s="5">
        <v>-1671931124</v>
      </c>
      <c r="J130" s="5">
        <v>4654272345</v>
      </c>
      <c r="K130" s="5">
        <v>2025555141</v>
      </c>
      <c r="L130" s="5">
        <v>11104103489</v>
      </c>
      <c r="M130" s="5">
        <v>576691678</v>
      </c>
      <c r="N130" s="5">
        <v>-3806215148</v>
      </c>
      <c r="O130" s="5">
        <v>1110329110</v>
      </c>
      <c r="P130" s="5">
        <v>3576558584</v>
      </c>
      <c r="Q130" s="5">
        <v>-6160794267</v>
      </c>
      <c r="R130" s="5">
        <v>-31824419643</v>
      </c>
      <c r="S130" s="5">
        <v>-50058909522</v>
      </c>
      <c r="T130" s="5">
        <v>-18974529003</v>
      </c>
    </row>
    <row r="131" spans="2:20" ht="15.5" x14ac:dyDescent="0.35">
      <c r="C131" t="s">
        <v>457</v>
      </c>
      <c r="D131" s="5">
        <v>12739390889</v>
      </c>
      <c r="E131" s="5">
        <v>10567962083</v>
      </c>
      <c r="F131" s="5">
        <v>9792630692</v>
      </c>
      <c r="G131" s="5">
        <v>15149736431</v>
      </c>
      <c r="I131" s="5">
        <v>50234471736</v>
      </c>
      <c r="J131" s="5">
        <v>55869885419</v>
      </c>
      <c r="K131" s="5">
        <v>56510934978</v>
      </c>
      <c r="L131" s="5">
        <v>59968196207</v>
      </c>
      <c r="M131" s="5">
        <v>47266846672</v>
      </c>
      <c r="N131" s="5">
        <v>44766188599</v>
      </c>
      <c r="O131" s="5">
        <v>70884810470</v>
      </c>
      <c r="P131" s="5">
        <v>74395272738</v>
      </c>
      <c r="Q131" s="5">
        <v>67515807553</v>
      </c>
      <c r="R131" s="5">
        <v>72929865965</v>
      </c>
      <c r="S131" s="5">
        <v>70441377907</v>
      </c>
      <c r="T131" s="5">
        <v>50323219036</v>
      </c>
    </row>
    <row r="132" spans="2:20" ht="15.5" x14ac:dyDescent="0.35">
      <c r="C132" t="s">
        <v>812</v>
      </c>
    </row>
    <row r="133" spans="2:20" ht="15.5" x14ac:dyDescent="0.35">
      <c r="C133" t="s">
        <v>586</v>
      </c>
      <c r="D133" s="5">
        <v>-4322252031</v>
      </c>
      <c r="E133" s="5">
        <v>-10046558061</v>
      </c>
      <c r="F133" s="5">
        <v>-7645308267</v>
      </c>
      <c r="G133" s="5">
        <v>-7886434970</v>
      </c>
      <c r="I133" s="5">
        <v>-28202150785</v>
      </c>
      <c r="J133" s="5">
        <v>-29545505630</v>
      </c>
      <c r="K133" s="5">
        <v>-33999223954</v>
      </c>
      <c r="L133" s="5">
        <v>-34279079415</v>
      </c>
      <c r="M133" s="5">
        <v>-27740938026</v>
      </c>
      <c r="N133" s="5">
        <v>-28330034002</v>
      </c>
      <c r="O133" s="5">
        <v>-44271786765</v>
      </c>
      <c r="P133" s="5">
        <v>-44491359557</v>
      </c>
      <c r="Q133" s="5">
        <v>-52863871969</v>
      </c>
      <c r="R133" s="5">
        <v>-55662487649</v>
      </c>
      <c r="S133" s="5">
        <v>-61063694683</v>
      </c>
      <c r="T133" s="5">
        <v>-26944370769</v>
      </c>
    </row>
    <row r="134" spans="2:20" ht="15.5" x14ac:dyDescent="0.35">
      <c r="C134" t="s">
        <v>813</v>
      </c>
      <c r="D134" s="5">
        <v>-5464151840</v>
      </c>
      <c r="E134" s="5">
        <v>-5719386596</v>
      </c>
      <c r="F134" s="5">
        <v>-7110463968</v>
      </c>
      <c r="G134" s="5">
        <v>-5080973387</v>
      </c>
      <c r="I134" s="5">
        <v>-22757354225</v>
      </c>
      <c r="J134" s="5">
        <v>-20144761388</v>
      </c>
      <c r="K134" s="5">
        <v>-18889846311</v>
      </c>
      <c r="L134" s="5">
        <v>-22417505215</v>
      </c>
      <c r="M134" s="5">
        <v>-16982891667</v>
      </c>
      <c r="N134" s="5">
        <v>-18155138526</v>
      </c>
      <c r="O134" s="5">
        <v>-23435227204</v>
      </c>
      <c r="P134" s="5">
        <v>-25141136631</v>
      </c>
      <c r="Q134" s="5">
        <v>-19100424225</v>
      </c>
      <c r="R134" s="5">
        <v>-26004076541</v>
      </c>
      <c r="S134" s="5">
        <v>-26908759289</v>
      </c>
      <c r="T134" s="5">
        <v>-19927580834</v>
      </c>
    </row>
    <row r="135" spans="2:20" ht="15.5" x14ac:dyDescent="0.35">
      <c r="C135" t="s">
        <v>814</v>
      </c>
    </row>
    <row r="136" spans="2:20" ht="15.5" x14ac:dyDescent="0.35">
      <c r="C136" t="s">
        <v>815</v>
      </c>
      <c r="L136" s="5">
        <v>9725588444</v>
      </c>
    </row>
    <row r="137" spans="2:20" ht="15.5" x14ac:dyDescent="0.35">
      <c r="C137" t="s">
        <v>816</v>
      </c>
      <c r="D137" s="5">
        <v>-12924074</v>
      </c>
      <c r="E137" s="5">
        <v>12924074</v>
      </c>
      <c r="F137" s="5">
        <v>19233212</v>
      </c>
      <c r="I137" s="5">
        <v>19233212</v>
      </c>
      <c r="J137" s="5">
        <v>47585999</v>
      </c>
    </row>
    <row r="138" spans="2:20" ht="15.5" x14ac:dyDescent="0.35">
      <c r="C138" t="s">
        <v>817</v>
      </c>
      <c r="F138" s="5">
        <v>-7500000</v>
      </c>
      <c r="G138" s="5">
        <v>-107040815</v>
      </c>
      <c r="I138" s="5">
        <v>-114540815</v>
      </c>
      <c r="J138" s="5">
        <v>-163152141</v>
      </c>
      <c r="O138" s="5">
        <v>-378040032</v>
      </c>
      <c r="P138" s="5">
        <v>-1211484648</v>
      </c>
      <c r="Q138" s="5">
        <v>-1523520339</v>
      </c>
      <c r="R138" s="5">
        <v>-3938332942</v>
      </c>
      <c r="S138" s="5">
        <v>-4917647059</v>
      </c>
    </row>
    <row r="139" spans="2:20" ht="15.5" x14ac:dyDescent="0.35">
      <c r="C139" t="s">
        <v>596</v>
      </c>
      <c r="D139" s="5">
        <v>135796622</v>
      </c>
      <c r="E139" s="5">
        <v>135507180</v>
      </c>
      <c r="F139" s="5">
        <v>70698926</v>
      </c>
      <c r="G139" s="5">
        <v>1967586</v>
      </c>
      <c r="I139" s="5">
        <v>89798937</v>
      </c>
      <c r="J139" s="5">
        <v>43675844</v>
      </c>
      <c r="K139" s="5">
        <v>97475118</v>
      </c>
      <c r="L139" s="5">
        <v>170226093</v>
      </c>
      <c r="M139" s="5">
        <v>94568672</v>
      </c>
      <c r="N139" s="5">
        <v>234823210</v>
      </c>
      <c r="O139" s="5">
        <v>283107132</v>
      </c>
      <c r="P139" s="5">
        <v>25266682</v>
      </c>
      <c r="Q139" s="5">
        <v>1120735984</v>
      </c>
      <c r="R139" s="5">
        <v>1017021629</v>
      </c>
      <c r="S139" s="5">
        <v>358779552</v>
      </c>
      <c r="T139" s="5">
        <v>253883995</v>
      </c>
    </row>
    <row r="140" spans="2:20" ht="15.5" x14ac:dyDescent="0.35">
      <c r="C140" t="s">
        <v>462</v>
      </c>
      <c r="G140" s="5">
        <v>102040815</v>
      </c>
      <c r="L140" s="5">
        <v>-1750897</v>
      </c>
      <c r="N140" s="5">
        <v>-9799103</v>
      </c>
    </row>
    <row r="141" spans="2:20" ht="15.5" x14ac:dyDescent="0.35">
      <c r="C141" t="s">
        <v>593</v>
      </c>
      <c r="F141" s="5">
        <v>-205409329</v>
      </c>
      <c r="I141" s="5">
        <v>-205409329</v>
      </c>
      <c r="J141" s="5">
        <v>-233131866</v>
      </c>
      <c r="K141" s="5">
        <v>-146335957</v>
      </c>
      <c r="L141" s="5">
        <v>-109137690</v>
      </c>
      <c r="M141" s="5">
        <v>-9658788</v>
      </c>
    </row>
    <row r="142" spans="2:20" ht="15.5" x14ac:dyDescent="0.35">
      <c r="C142" t="s">
        <v>178</v>
      </c>
      <c r="D142" s="5">
        <v>-2889855002</v>
      </c>
      <c r="E142" s="5">
        <v>-1083695655</v>
      </c>
      <c r="F142" s="5">
        <v>-2283695655</v>
      </c>
      <c r="G142" s="5">
        <v>116304345</v>
      </c>
      <c r="I142" s="5">
        <v>-5815598947</v>
      </c>
      <c r="J142" s="5">
        <v>-2894782620</v>
      </c>
      <c r="K142" s="5">
        <v>-4334782619</v>
      </c>
      <c r="L142" s="5">
        <v>-3251086959</v>
      </c>
      <c r="M142" s="5">
        <v>-1083695655</v>
      </c>
      <c r="N142" s="5">
        <v>-1681669244</v>
      </c>
      <c r="O142" s="5">
        <v>6028938835</v>
      </c>
      <c r="Q142" s="5">
        <v>-102107105539</v>
      </c>
      <c r="R142" s="5">
        <v>178920139784</v>
      </c>
      <c r="S142" s="5">
        <v>49084390665</v>
      </c>
      <c r="T142" s="5">
        <v>680112613741</v>
      </c>
    </row>
    <row r="143" spans="2:20" ht="15.5" x14ac:dyDescent="0.35">
      <c r="C143" t="s">
        <v>179</v>
      </c>
      <c r="D143" s="5">
        <v>-3156426541</v>
      </c>
      <c r="E143" s="5">
        <v>5158264814</v>
      </c>
      <c r="F143" s="5">
        <v>25047040821</v>
      </c>
      <c r="G143" s="5">
        <v>-279272272</v>
      </c>
      <c r="I143" s="5">
        <v>23888628724</v>
      </c>
      <c r="J143" s="5">
        <v>-1661185174</v>
      </c>
      <c r="K143" s="5">
        <v>-2342657776</v>
      </c>
      <c r="L143" s="5">
        <v>-4154634406</v>
      </c>
      <c r="M143" s="5">
        <v>-1021213145</v>
      </c>
      <c r="N143" s="5">
        <v>-2569575980</v>
      </c>
      <c r="O143" s="5">
        <v>-1721769543</v>
      </c>
      <c r="P143" s="5">
        <v>-1208507394</v>
      </c>
      <c r="Q143" s="5">
        <v>109777064653</v>
      </c>
      <c r="R143" s="5">
        <v>-149695049114</v>
      </c>
      <c r="S143" s="5">
        <v>650326262</v>
      </c>
      <c r="T143" s="5">
        <v>-653958119038</v>
      </c>
    </row>
    <row r="144" spans="2:20" ht="15.5" x14ac:dyDescent="0.35">
      <c r="C144" t="s">
        <v>335</v>
      </c>
      <c r="F144" s="5">
        <v>27662370000</v>
      </c>
      <c r="I144" s="5">
        <v>27662370000</v>
      </c>
      <c r="J144" s="5">
        <v>550000000</v>
      </c>
      <c r="L144" s="5">
        <v>4800000</v>
      </c>
      <c r="P144" s="5">
        <v>14000000</v>
      </c>
    </row>
    <row r="145" spans="3:20" ht="15.5" x14ac:dyDescent="0.35">
      <c r="C145" t="s">
        <v>185</v>
      </c>
      <c r="D145" s="5">
        <v>-3156426541</v>
      </c>
      <c r="E145" s="5">
        <v>-241735186</v>
      </c>
      <c r="F145" s="5">
        <v>-2615329179</v>
      </c>
      <c r="G145" s="5">
        <v>-279272272</v>
      </c>
      <c r="I145" s="5">
        <v>-3773741276</v>
      </c>
      <c r="J145" s="5">
        <v>-2211185174</v>
      </c>
      <c r="K145" s="5">
        <v>-2267712776</v>
      </c>
      <c r="L145" s="5">
        <v>-4159434406</v>
      </c>
      <c r="M145" s="5">
        <v>-1021213145</v>
      </c>
      <c r="N145" s="5">
        <v>-2569575980</v>
      </c>
      <c r="O145" s="5">
        <v>-1681575543</v>
      </c>
      <c r="P145" s="5">
        <v>-1222507394</v>
      </c>
      <c r="Q145" s="5">
        <v>-5297236627</v>
      </c>
      <c r="R145" s="5">
        <v>-6884060101</v>
      </c>
      <c r="S145" s="5">
        <v>-8117459757</v>
      </c>
      <c r="T145" s="5">
        <v>-24234498900</v>
      </c>
    </row>
    <row r="146" spans="3:20" ht="15.5" x14ac:dyDescent="0.35">
      <c r="C146" t="s">
        <v>182</v>
      </c>
      <c r="K146" s="5">
        <v>-74945000</v>
      </c>
      <c r="O146" s="5">
        <v>-40194000</v>
      </c>
    </row>
    <row r="147" spans="3:20" ht="15.5" x14ac:dyDescent="0.35">
      <c r="C147" t="s">
        <v>818</v>
      </c>
      <c r="D147" s="5">
        <v>5400000000</v>
      </c>
    </row>
    <row r="148" spans="3:20" ht="15.5" x14ac:dyDescent="0.35">
      <c r="C148" t="s">
        <v>819</v>
      </c>
      <c r="T148" s="5">
        <v>-259514259008</v>
      </c>
    </row>
    <row r="149" spans="3:20" ht="15.5" x14ac:dyDescent="0.35">
      <c r="C149" t="s">
        <v>820</v>
      </c>
      <c r="S149" s="5">
        <v>7098000000</v>
      </c>
    </row>
    <row r="150" spans="3:20" ht="15.5" x14ac:dyDescent="0.35">
      <c r="C150" t="s">
        <v>821</v>
      </c>
    </row>
    <row r="151" spans="3:20" ht="15.5" x14ac:dyDescent="0.35">
      <c r="C151" t="s">
        <v>822</v>
      </c>
      <c r="D151" s="5">
        <v>-5400000000</v>
      </c>
      <c r="E151" s="5">
        <v>5400000000</v>
      </c>
    </row>
    <row r="152" spans="3:20" ht="15.5" x14ac:dyDescent="0.35">
      <c r="C152" t="s">
        <v>708</v>
      </c>
      <c r="T152" s="5">
        <v>-356276262846</v>
      </c>
    </row>
    <row r="153" spans="3:20" ht="15.5" x14ac:dyDescent="0.35">
      <c r="C153" t="s">
        <v>823</v>
      </c>
      <c r="Q153" s="5">
        <v>-40000000000</v>
      </c>
    </row>
    <row r="154" spans="3:20" ht="15.5" x14ac:dyDescent="0.35">
      <c r="C154" t="s">
        <v>824</v>
      </c>
      <c r="Q154" s="5">
        <v>155074301280</v>
      </c>
      <c r="R154" s="5">
        <v>-142810989013</v>
      </c>
      <c r="S154" s="5">
        <v>1669786019</v>
      </c>
      <c r="T154" s="5">
        <v>-13933098284</v>
      </c>
    </row>
    <row r="155" spans="3:20" ht="15.5" x14ac:dyDescent="0.35">
      <c r="C155" t="s">
        <v>186</v>
      </c>
      <c r="D155" s="5">
        <v>-2889855002</v>
      </c>
      <c r="E155" s="5">
        <v>-1083695655</v>
      </c>
      <c r="F155" s="5">
        <v>-2283695655</v>
      </c>
      <c r="G155" s="5">
        <v>116304345</v>
      </c>
      <c r="I155" s="5">
        <v>-5815598947</v>
      </c>
      <c r="J155" s="5">
        <v>-2894782620</v>
      </c>
      <c r="K155" s="5">
        <v>-4334782619</v>
      </c>
      <c r="L155" s="5">
        <v>-3251086959</v>
      </c>
      <c r="M155" s="5">
        <v>-1083695655</v>
      </c>
      <c r="N155" s="5">
        <v>-1681669244</v>
      </c>
      <c r="O155" s="5">
        <v>6028938835</v>
      </c>
      <c r="Q155" s="5">
        <v>-102107105539</v>
      </c>
      <c r="R155" s="5">
        <v>178920139784</v>
      </c>
      <c r="S155" s="5">
        <v>49084390665</v>
      </c>
      <c r="T155" s="5">
        <v>680112613741</v>
      </c>
    </row>
    <row r="156" spans="3:20" ht="15.5" x14ac:dyDescent="0.35">
      <c r="C156" t="s">
        <v>825</v>
      </c>
      <c r="Q156" s="5">
        <v>-144039460695</v>
      </c>
      <c r="R156" s="5">
        <v>49534106160</v>
      </c>
      <c r="S156" s="5">
        <v>52670688335</v>
      </c>
      <c r="T156" s="5">
        <v>43706775664</v>
      </c>
    </row>
    <row r="157" spans="3:20" ht="15.5" x14ac:dyDescent="0.35">
      <c r="C157" t="s">
        <v>826</v>
      </c>
      <c r="Q157" s="5">
        <v>-8833250000</v>
      </c>
      <c r="R157" s="5">
        <v>24046300000</v>
      </c>
      <c r="S157" s="5">
        <v>20000000000</v>
      </c>
    </row>
    <row r="158" spans="3:20" ht="15.5" x14ac:dyDescent="0.35">
      <c r="C158" t="s">
        <v>827</v>
      </c>
      <c r="N158" s="5">
        <v>485722066</v>
      </c>
    </row>
    <row r="159" spans="3:20" ht="15.5" x14ac:dyDescent="0.35">
      <c r="C159" t="s">
        <v>828</v>
      </c>
      <c r="G159" s="5">
        <v>1200000000</v>
      </c>
      <c r="I159" s="5">
        <v>1200000000</v>
      </c>
      <c r="J159" s="5">
        <v>2000000000</v>
      </c>
    </row>
    <row r="160" spans="3:20" ht="15.5" x14ac:dyDescent="0.35">
      <c r="C160" t="s">
        <v>607</v>
      </c>
      <c r="F160" s="5">
        <v>-1200000000</v>
      </c>
      <c r="I160" s="5">
        <v>-2680816327</v>
      </c>
      <c r="J160" s="5">
        <v>-560000000</v>
      </c>
    </row>
    <row r="161" spans="2:20" ht="15.5" x14ac:dyDescent="0.35">
      <c r="C161" t="s">
        <v>472</v>
      </c>
      <c r="D161" s="5">
        <v>1083695655</v>
      </c>
      <c r="E161" s="5">
        <v>-1083695655</v>
      </c>
      <c r="O161" s="5">
        <v>25000000000</v>
      </c>
    </row>
    <row r="162" spans="2:20" ht="15.5" x14ac:dyDescent="0.35">
      <c r="C162" t="s">
        <v>829</v>
      </c>
      <c r="O162" s="5">
        <v>-17451133607</v>
      </c>
      <c r="R162" s="5">
        <v>-20000000000</v>
      </c>
    </row>
    <row r="163" spans="2:20" ht="15.5" x14ac:dyDescent="0.35">
      <c r="C163" t="s">
        <v>478</v>
      </c>
      <c r="D163" s="5">
        <v>-3973550657</v>
      </c>
      <c r="F163" s="5">
        <v>-1083695655</v>
      </c>
      <c r="G163" s="5">
        <v>-1083695655</v>
      </c>
      <c r="I163" s="5">
        <v>-4334782620</v>
      </c>
      <c r="J163" s="5">
        <v>-4334782620</v>
      </c>
      <c r="K163" s="5">
        <v>-4334782619</v>
      </c>
      <c r="L163" s="5">
        <v>-3251086959</v>
      </c>
      <c r="M163" s="5">
        <v>-1083695655</v>
      </c>
      <c r="N163" s="5">
        <v>-2167391310</v>
      </c>
      <c r="O163" s="5">
        <v>-1519927558</v>
      </c>
    </row>
    <row r="164" spans="2:20" ht="15.5" x14ac:dyDescent="0.35">
      <c r="C164" t="s">
        <v>192</v>
      </c>
      <c r="R164" s="5">
        <v>4834113500</v>
      </c>
      <c r="S164" s="5">
        <v>25650000</v>
      </c>
      <c r="T164" s="5">
        <v>20750000</v>
      </c>
    </row>
    <row r="165" spans="2:20" ht="15.5" x14ac:dyDescent="0.35">
      <c r="C165" t="s">
        <v>830</v>
      </c>
      <c r="T165" s="5">
        <v>13000000000</v>
      </c>
    </row>
    <row r="166" spans="2:20" ht="15.5" x14ac:dyDescent="0.35">
      <c r="C166" t="s">
        <v>194</v>
      </c>
      <c r="Q166" s="5">
        <v>-2915085110</v>
      </c>
      <c r="T166" s="5">
        <v>-5133429349</v>
      </c>
    </row>
    <row r="167" spans="2:20" ht="15.5" x14ac:dyDescent="0.35">
      <c r="C167" t="s">
        <v>831</v>
      </c>
      <c r="Q167" s="5">
        <v>10000000</v>
      </c>
    </row>
    <row r="168" spans="2:20" ht="15.5" x14ac:dyDescent="0.35">
      <c r="C168" t="s">
        <v>188</v>
      </c>
    </row>
    <row r="169" spans="2:20" ht="15.5" x14ac:dyDescent="0.35">
      <c r="C169" t="s">
        <v>832</v>
      </c>
      <c r="Q169" s="5">
        <v>208744989540</v>
      </c>
      <c r="R169" s="5">
        <v>144997660560</v>
      </c>
      <c r="T169" s="5">
        <v>635500000000</v>
      </c>
    </row>
    <row r="170" spans="2:20" ht="15.5" x14ac:dyDescent="0.35">
      <c r="C170" t="s">
        <v>616</v>
      </c>
      <c r="D170" s="5">
        <v>-3061131315</v>
      </c>
      <c r="E170" s="5">
        <v>-1080451835</v>
      </c>
      <c r="F170" s="5">
        <v>17540485115</v>
      </c>
      <c r="G170" s="5">
        <v>1848545558</v>
      </c>
      <c r="I170" s="5">
        <v>16401098653</v>
      </c>
      <c r="J170" s="5">
        <v>98304551</v>
      </c>
      <c r="K170" s="5">
        <v>-4651885254</v>
      </c>
      <c r="L170" s="5">
        <v>3698382124</v>
      </c>
      <c r="M170" s="5">
        <v>-1528217122</v>
      </c>
      <c r="N170" s="5">
        <v>-8057460372</v>
      </c>
      <c r="O170" s="5">
        <v>5417498402</v>
      </c>
      <c r="P170" s="5">
        <v>2354051190</v>
      </c>
      <c r="Q170" s="5">
        <v>1509164847</v>
      </c>
      <c r="R170" s="5">
        <v>-2599328973</v>
      </c>
      <c r="S170" s="5">
        <v>-324192595</v>
      </c>
      <c r="T170" s="5">
        <v>7179965700</v>
      </c>
    </row>
    <row r="171" spans="2:20" ht="15.5" x14ac:dyDescent="0.35">
      <c r="C171" t="s">
        <v>196</v>
      </c>
      <c r="E171" s="5">
        <v>23296784349</v>
      </c>
      <c r="I171" s="5">
        <v>6895685695</v>
      </c>
      <c r="J171" s="5">
        <v>6797381143</v>
      </c>
      <c r="K171" s="5">
        <v>11449266397</v>
      </c>
      <c r="L171" s="5">
        <v>7750884272</v>
      </c>
      <c r="M171" s="5">
        <v>9279101395</v>
      </c>
      <c r="N171" s="5">
        <v>17336561767</v>
      </c>
      <c r="O171" s="5">
        <v>11919063364</v>
      </c>
      <c r="P171" s="5">
        <v>9551012174</v>
      </c>
      <c r="Q171" s="5">
        <v>8041847327</v>
      </c>
      <c r="R171" s="5">
        <v>10641176300</v>
      </c>
      <c r="S171" s="5">
        <v>10965368895</v>
      </c>
      <c r="T171" s="5">
        <v>3785403196</v>
      </c>
    </row>
    <row r="172" spans="2:20" ht="15.5" x14ac:dyDescent="0.35">
      <c r="C172" t="s">
        <v>383</v>
      </c>
    </row>
    <row r="173" spans="2:20" ht="15.5" x14ac:dyDescent="0.35">
      <c r="C173" t="s">
        <v>197</v>
      </c>
      <c r="D173" s="5">
        <v>-3061131315</v>
      </c>
      <c r="E173" s="5">
        <v>22216332514</v>
      </c>
      <c r="F173" s="5">
        <v>17540485115</v>
      </c>
      <c r="G173" s="5">
        <v>1848545558</v>
      </c>
      <c r="I173" s="5">
        <v>23296784348</v>
      </c>
      <c r="J173" s="5">
        <v>6895685694</v>
      </c>
      <c r="K173" s="5">
        <v>6797381143</v>
      </c>
      <c r="L173" s="5">
        <v>11449266396</v>
      </c>
      <c r="M173" s="5">
        <v>7750884273</v>
      </c>
      <c r="N173" s="5">
        <v>9279101395</v>
      </c>
      <c r="O173" s="5">
        <v>17336561766</v>
      </c>
      <c r="P173" s="5">
        <v>11905063364</v>
      </c>
      <c r="Q173" s="5">
        <v>9551012174</v>
      </c>
      <c r="R173" s="5">
        <v>8041847327</v>
      </c>
      <c r="S173" s="5">
        <v>10641176300</v>
      </c>
      <c r="T173" s="5">
        <v>10965368896</v>
      </c>
    </row>
    <row r="175" spans="2:20" ht="15.5" x14ac:dyDescent="0.35">
      <c r="B175" t="s">
        <v>198</v>
      </c>
      <c r="C175" t="s">
        <v>12</v>
      </c>
      <c r="D175" s="5">
        <v>10350000000</v>
      </c>
      <c r="E175" s="5">
        <v>10350000000</v>
      </c>
      <c r="F175" s="5">
        <v>10350000000</v>
      </c>
      <c r="G175" s="5">
        <v>10350000000</v>
      </c>
      <c r="I175" s="5">
        <v>10350000000</v>
      </c>
      <c r="J175" s="5">
        <v>10350000000</v>
      </c>
      <c r="K175" s="5">
        <v>10350000000</v>
      </c>
      <c r="L175" s="5">
        <v>10350000000</v>
      </c>
      <c r="M175" s="5">
        <v>10350000000</v>
      </c>
      <c r="N175" s="5">
        <v>10350000000</v>
      </c>
      <c r="O175" s="5">
        <v>10350000000</v>
      </c>
      <c r="P175" s="5">
        <v>10350000000</v>
      </c>
      <c r="Q175" s="5">
        <v>10350000000</v>
      </c>
      <c r="R175" s="5">
        <v>1360000000</v>
      </c>
      <c r="S175" s="5">
        <v>1350000000</v>
      </c>
      <c r="T175" s="5">
        <v>1350000000</v>
      </c>
    </row>
    <row r="176" spans="2:20" ht="15.5" x14ac:dyDescent="0.35">
      <c r="C176" t="s">
        <v>199</v>
      </c>
      <c r="D176" s="6">
        <v>-0.24</v>
      </c>
      <c r="E176" s="6">
        <v>-0.19</v>
      </c>
      <c r="F176" s="6">
        <v>-0.45</v>
      </c>
      <c r="G176" s="6">
        <v>-0.21</v>
      </c>
    </row>
    <row r="177" spans="3:7" ht="15.5" x14ac:dyDescent="0.35">
      <c r="C177" t="s">
        <v>200</v>
      </c>
      <c r="D177" s="6">
        <v>-708.33</v>
      </c>
      <c r="E177" s="6">
        <v>-1284.21</v>
      </c>
      <c r="F177" s="6">
        <v>-688.89</v>
      </c>
      <c r="G177" s="6">
        <v>-557.14</v>
      </c>
    </row>
    <row r="178" spans="3:7" ht="15.5" x14ac:dyDescent="0.35">
      <c r="C178" t="s">
        <v>69</v>
      </c>
      <c r="D178" s="6">
        <v>134.76</v>
      </c>
      <c r="E178" s="6">
        <v>222.08</v>
      </c>
      <c r="F178" s="6">
        <v>218.95</v>
      </c>
      <c r="G178" s="6">
        <v>95.59</v>
      </c>
    </row>
    <row r="179" spans="3:7" ht="15.5" x14ac:dyDescent="0.35">
      <c r="C179" t="s">
        <v>201</v>
      </c>
      <c r="D179" s="5">
        <v>40000000</v>
      </c>
      <c r="E179" s="5">
        <v>120000000</v>
      </c>
      <c r="F179" s="5">
        <v>1550000000</v>
      </c>
      <c r="G179" s="5">
        <v>120000000</v>
      </c>
    </row>
    <row r="180" spans="3:7" ht="15.5" x14ac:dyDescent="0.35">
      <c r="C180" t="s">
        <v>202</v>
      </c>
      <c r="D180" s="6">
        <v>-6.8000000000000005E-3</v>
      </c>
      <c r="E180" s="6">
        <v>-5.5000000000000005E-3</v>
      </c>
      <c r="F180" s="6">
        <v>-1.2500000000000001E-2</v>
      </c>
      <c r="G180" s="6">
        <v>-5.6999999999999993E-3</v>
      </c>
    </row>
    <row r="181" spans="3:7" ht="15.5" x14ac:dyDescent="0.35">
      <c r="C181" t="s">
        <v>203</v>
      </c>
      <c r="D181" s="6">
        <v>-7.7000000000000002E-3</v>
      </c>
      <c r="E181" s="6">
        <v>-6.3E-3</v>
      </c>
      <c r="F181" s="6">
        <v>-1.4499999999999999E-2</v>
      </c>
      <c r="G181" s="6">
        <v>-6.7000000000000002E-3</v>
      </c>
    </row>
    <row r="182" spans="3:7" ht="15.5" x14ac:dyDescent="0.35">
      <c r="C182" t="s">
        <v>204</v>
      </c>
      <c r="D182" s="6">
        <v>-7.1999999999999998E-3</v>
      </c>
      <c r="E182" s="6">
        <v>-6.7000000000000002E-3</v>
      </c>
      <c r="F182" s="6">
        <v>-2.5999999999999999E-3</v>
      </c>
      <c r="G182" s="6">
        <v>-6.5000000000000006E-3</v>
      </c>
    </row>
    <row r="183" spans="3:7" ht="15.5" x14ac:dyDescent="0.35">
      <c r="C183" t="s">
        <v>205</v>
      </c>
      <c r="D183" s="6">
        <v>-39.36</v>
      </c>
      <c r="E183" s="6">
        <v>-24.91</v>
      </c>
      <c r="F183" s="6">
        <v>-6.59</v>
      </c>
      <c r="G183" s="6">
        <v>-13.9</v>
      </c>
    </row>
    <row r="184" spans="3:7" ht="15.5" x14ac:dyDescent="0.35">
      <c r="C184" t="s">
        <v>206</v>
      </c>
      <c r="D184" s="5">
        <v>318000000000</v>
      </c>
      <c r="E184" s="5">
        <v>320000000000</v>
      </c>
      <c r="F184" s="5">
        <v>322000000000</v>
      </c>
      <c r="G184" s="5">
        <v>325000000000</v>
      </c>
    </row>
    <row r="185" spans="3:7" ht="15.5" x14ac:dyDescent="0.35">
      <c r="C185" t="s">
        <v>207</v>
      </c>
      <c r="D185" s="6">
        <v>5.54</v>
      </c>
      <c r="E185" s="6">
        <v>7.89</v>
      </c>
      <c r="F185" s="6">
        <v>9.9600000000000009</v>
      </c>
      <c r="G185" s="6">
        <v>3.72</v>
      </c>
    </row>
    <row r="186" spans="3:7" ht="15.5" x14ac:dyDescent="0.35">
      <c r="C186" t="s">
        <v>208</v>
      </c>
      <c r="D186" s="6">
        <v>30.68</v>
      </c>
      <c r="E186" s="6">
        <v>30.91</v>
      </c>
      <c r="F186" s="6">
        <v>31.11</v>
      </c>
      <c r="G186" s="6">
        <v>31.43</v>
      </c>
    </row>
    <row r="187" spans="3:7" ht="15.5" x14ac:dyDescent="0.35">
      <c r="C187" t="s">
        <v>209</v>
      </c>
      <c r="D187" s="6">
        <v>5.54</v>
      </c>
      <c r="E187" s="6">
        <v>7.89</v>
      </c>
      <c r="F187" s="6">
        <v>9.9600000000000009</v>
      </c>
      <c r="G187" s="6">
        <v>3.72</v>
      </c>
    </row>
    <row r="188" spans="3:7" ht="15.5" x14ac:dyDescent="0.35">
      <c r="C188" t="s">
        <v>210</v>
      </c>
      <c r="D188" s="6">
        <v>30.68</v>
      </c>
      <c r="E188" s="6">
        <v>30.91</v>
      </c>
      <c r="F188" s="6">
        <v>31.11</v>
      </c>
      <c r="G188" s="6">
        <v>31.43</v>
      </c>
    </row>
    <row r="189" spans="3:7" ht="15.5" x14ac:dyDescent="0.35">
      <c r="C189" t="s">
        <v>211</v>
      </c>
      <c r="E189" s="5">
        <v>6000000000</v>
      </c>
      <c r="F189" s="5">
        <v>8000000000</v>
      </c>
      <c r="G189" s="5">
        <v>10000000000</v>
      </c>
    </row>
    <row r="190" spans="3:7" ht="15.5" x14ac:dyDescent="0.35">
      <c r="C190" t="s">
        <v>212</v>
      </c>
      <c r="E190" s="5">
        <v>3000000000</v>
      </c>
      <c r="F190" s="5">
        <v>4000000000</v>
      </c>
      <c r="G190" s="5">
        <v>4000000000</v>
      </c>
    </row>
    <row r="191" spans="3:7" ht="15.5" x14ac:dyDescent="0.35">
      <c r="C191" t="s">
        <v>213</v>
      </c>
      <c r="D191" s="5">
        <v>318000000000</v>
      </c>
      <c r="E191" s="5">
        <v>320000000000</v>
      </c>
      <c r="F191" s="5">
        <v>322000000000</v>
      </c>
      <c r="G191" s="5">
        <v>325000000000</v>
      </c>
    </row>
    <row r="192" spans="3:7" ht="15.5" x14ac:dyDescent="0.35">
      <c r="C192" t="s">
        <v>24</v>
      </c>
      <c r="E192" s="5">
        <v>9000000000</v>
      </c>
      <c r="F192" s="5">
        <v>12000000000</v>
      </c>
      <c r="G192" s="5">
        <v>14000000000</v>
      </c>
    </row>
    <row r="193" spans="3:20" ht="15.5" x14ac:dyDescent="0.35">
      <c r="C193" t="s">
        <v>21</v>
      </c>
      <c r="D193" s="5">
        <v>-19000000000</v>
      </c>
      <c r="E193" s="5">
        <v>-14000000000</v>
      </c>
      <c r="F193" s="5">
        <v>-11000000000</v>
      </c>
      <c r="G193" s="5">
        <v>8000000000</v>
      </c>
    </row>
    <row r="194" spans="3:20" ht="15.5" x14ac:dyDescent="0.35">
      <c r="C194" t="s">
        <v>214</v>
      </c>
      <c r="D194" s="5">
        <v>2000000000</v>
      </c>
      <c r="E194" s="5">
        <v>5000000000</v>
      </c>
      <c r="F194" s="5">
        <v>1000000000</v>
      </c>
      <c r="G194" s="5">
        <v>-23000000000</v>
      </c>
    </row>
    <row r="195" spans="3:20" ht="15.5" x14ac:dyDescent="0.35">
      <c r="C195" t="s">
        <v>215</v>
      </c>
      <c r="D195" s="5">
        <v>3000000000</v>
      </c>
      <c r="E195" s="5">
        <v>-5000000000</v>
      </c>
      <c r="F195" s="5">
        <v>-5000000000</v>
      </c>
      <c r="G195" s="5">
        <v>2000000000</v>
      </c>
    </row>
    <row r="196" spans="3:20" ht="15.5" x14ac:dyDescent="0.35">
      <c r="C196" t="s">
        <v>216</v>
      </c>
      <c r="D196" s="5">
        <v>-3000000000</v>
      </c>
      <c r="E196" s="5">
        <v>0</v>
      </c>
      <c r="F196" s="5">
        <v>-3000000000</v>
      </c>
      <c r="G196" s="5">
        <v>0</v>
      </c>
    </row>
    <row r="197" spans="3:20" ht="15.5" x14ac:dyDescent="0.35">
      <c r="C197" t="s">
        <v>13</v>
      </c>
      <c r="D197" s="5">
        <v>0</v>
      </c>
      <c r="E197" s="5">
        <v>-5000000000</v>
      </c>
      <c r="F197" s="5">
        <v>-8000000000</v>
      </c>
      <c r="G197" s="5">
        <v>2000000000</v>
      </c>
    </row>
    <row r="198" spans="3:20" ht="15.5" x14ac:dyDescent="0.35">
      <c r="C198" t="s">
        <v>16</v>
      </c>
      <c r="D198" s="6">
        <v>-0.02</v>
      </c>
      <c r="E198" s="6">
        <v>-0.52</v>
      </c>
      <c r="F198" s="6">
        <v>-0.76</v>
      </c>
      <c r="G198" s="6">
        <v>0.17</v>
      </c>
    </row>
    <row r="199" spans="3:20" ht="15.5" x14ac:dyDescent="0.35">
      <c r="C199" t="s">
        <v>54</v>
      </c>
      <c r="I199" s="6">
        <v>-1.22</v>
      </c>
      <c r="J199" s="6">
        <v>-0.68</v>
      </c>
      <c r="K199" s="6">
        <v>-1.03</v>
      </c>
      <c r="L199" s="6">
        <v>-0.72</v>
      </c>
      <c r="M199" s="6">
        <v>-1.17</v>
      </c>
      <c r="N199" s="6">
        <v>-2.8</v>
      </c>
      <c r="O199" s="6">
        <v>-1.38</v>
      </c>
      <c r="P199" s="6">
        <v>-1.95</v>
      </c>
      <c r="Q199" s="6">
        <v>-3.22</v>
      </c>
      <c r="R199" s="6">
        <v>-39.119999999999997</v>
      </c>
      <c r="S199" s="6">
        <v>-59.46</v>
      </c>
      <c r="T199" s="6">
        <v>-29.3</v>
      </c>
    </row>
    <row r="200" spans="3:20" ht="15.5" x14ac:dyDescent="0.35">
      <c r="C200" t="s">
        <v>68</v>
      </c>
      <c r="I200" s="6">
        <v>-254.1</v>
      </c>
      <c r="J200" s="6">
        <v>-47.06</v>
      </c>
      <c r="K200" s="6">
        <v>-48.54</v>
      </c>
      <c r="L200" s="6">
        <v>-91.67</v>
      </c>
      <c r="M200" s="6">
        <v>-42.74</v>
      </c>
      <c r="N200" s="6">
        <v>-17.86</v>
      </c>
      <c r="O200" s="6">
        <v>-36.229999999999997</v>
      </c>
      <c r="P200" s="6">
        <v>-25.64</v>
      </c>
      <c r="Q200" s="6">
        <v>-15.53</v>
      </c>
      <c r="R200" s="6">
        <v>-90.47</v>
      </c>
      <c r="S200" s="6">
        <v>-72.55</v>
      </c>
      <c r="T200" s="6">
        <v>-136.47999999999999</v>
      </c>
    </row>
    <row r="201" spans="3:20" ht="15.5" x14ac:dyDescent="0.35">
      <c r="C201" t="s">
        <v>71</v>
      </c>
      <c r="I201" s="6">
        <v>61.3</v>
      </c>
      <c r="J201" s="6">
        <v>6.01</v>
      </c>
      <c r="K201" s="6">
        <v>9.5299999999999994</v>
      </c>
      <c r="L201" s="6">
        <v>11.61</v>
      </c>
      <c r="M201" s="6">
        <v>10.95</v>
      </c>
      <c r="N201" s="6">
        <v>12.2</v>
      </c>
      <c r="O201" s="6">
        <v>7.59</v>
      </c>
      <c r="P201" s="6">
        <v>6.84</v>
      </c>
      <c r="Q201" s="6">
        <v>7.57</v>
      </c>
      <c r="R201" s="6">
        <v>67.13</v>
      </c>
      <c r="S201" s="6">
        <v>87.79</v>
      </c>
      <c r="T201" s="6">
        <v>102.15</v>
      </c>
    </row>
    <row r="202" spans="3:20" ht="15.5" x14ac:dyDescent="0.35">
      <c r="C202" t="s">
        <v>217</v>
      </c>
      <c r="I202" s="5">
        <v>910000000</v>
      </c>
      <c r="J202" s="5">
        <v>5190000000</v>
      </c>
      <c r="K202" s="5">
        <v>2850000000</v>
      </c>
      <c r="L202" s="5">
        <v>5530000000</v>
      </c>
      <c r="M202" s="5">
        <v>2060000000</v>
      </c>
      <c r="N202" s="5">
        <v>-9250000000</v>
      </c>
      <c r="O202" s="5">
        <v>3000000000</v>
      </c>
      <c r="P202" s="5">
        <v>3300000000</v>
      </c>
    </row>
    <row r="203" spans="3:20" ht="15.5" x14ac:dyDescent="0.35">
      <c r="C203" t="s">
        <v>218</v>
      </c>
      <c r="I203" s="6">
        <v>-3.3700000000000001E-2</v>
      </c>
      <c r="J203" s="6">
        <v>-1.78E-2</v>
      </c>
      <c r="K203" s="6">
        <v>-2.6699999999999998E-2</v>
      </c>
      <c r="L203" s="6">
        <v>-1.8100000000000002E-2</v>
      </c>
      <c r="M203" s="6">
        <v>-2.86E-2</v>
      </c>
      <c r="N203" s="6">
        <v>-6.6500000000000004E-2</v>
      </c>
      <c r="O203" s="6">
        <v>-3.0699999999999998E-2</v>
      </c>
      <c r="P203" s="6">
        <v>-4.2900000000000001E-2</v>
      </c>
      <c r="Q203" s="6">
        <v>-6.8499999999999991E-2</v>
      </c>
      <c r="R203" s="6">
        <v>-8.4900000000000003E-2</v>
      </c>
      <c r="S203" s="6">
        <v>-0.1565</v>
      </c>
      <c r="T203" s="6">
        <v>-7.1399999999999991E-2</v>
      </c>
    </row>
    <row r="204" spans="3:20" ht="15.5" x14ac:dyDescent="0.35">
      <c r="C204" t="s">
        <v>219</v>
      </c>
      <c r="I204" s="6">
        <v>-3.9300000000000002E-2</v>
      </c>
      <c r="J204" s="6">
        <v>-2.1000000000000001E-2</v>
      </c>
      <c r="K204" s="6">
        <v>-3.1300000000000001E-2</v>
      </c>
      <c r="L204" s="6">
        <v>-2.1099999999999997E-2</v>
      </c>
      <c r="M204" s="6">
        <v>-3.4000000000000002E-2</v>
      </c>
      <c r="N204" s="6">
        <v>-7.8600000000000003E-2</v>
      </c>
      <c r="O204" s="6">
        <v>-3.5799999999999998E-2</v>
      </c>
      <c r="P204" s="6">
        <v>-4.8899999999999999E-2</v>
      </c>
      <c r="Q204" s="6">
        <v>-7.6999999999999999E-2</v>
      </c>
      <c r="R204" s="6">
        <v>-0.20499999999999999</v>
      </c>
      <c r="S204" s="6">
        <v>-0.52610000000000001</v>
      </c>
      <c r="T204" s="6">
        <v>-0.16820000000000002</v>
      </c>
    </row>
    <row r="205" spans="3:20" ht="15.5" x14ac:dyDescent="0.35">
      <c r="C205" t="s">
        <v>220</v>
      </c>
      <c r="I205" s="6">
        <v>-2.46E-2</v>
      </c>
      <c r="J205" s="6">
        <v>-1.2699999999999999E-2</v>
      </c>
      <c r="K205" s="6">
        <v>-1.78E-2</v>
      </c>
      <c r="L205" s="6">
        <v>-1.11E-2</v>
      </c>
      <c r="M205" s="6">
        <v>-2.53E-2</v>
      </c>
      <c r="N205" s="6">
        <v>-5.3200000000000004E-2</v>
      </c>
      <c r="O205" s="6">
        <v>-2.3900000000000001E-2</v>
      </c>
      <c r="P205" s="6">
        <v>-4.3799999999999999E-2</v>
      </c>
      <c r="Q205" s="6">
        <v>-9.0800000000000006E-2</v>
      </c>
      <c r="R205" s="6">
        <v>-0.11509999999999999</v>
      </c>
      <c r="S205" s="6">
        <v>-0.14150000000000001</v>
      </c>
      <c r="T205" s="6">
        <v>-0.10390000000000001</v>
      </c>
    </row>
    <row r="206" spans="3:20" ht="15.5" x14ac:dyDescent="0.35">
      <c r="C206" t="s">
        <v>221</v>
      </c>
      <c r="I206" s="6">
        <v>-10.77</v>
      </c>
      <c r="J206" s="6">
        <v>-3.35</v>
      </c>
      <c r="K206" s="5">
        <v>-4</v>
      </c>
      <c r="L206" s="6">
        <v>-2.0299999999999998</v>
      </c>
      <c r="M206" s="6">
        <v>-4.46</v>
      </c>
      <c r="N206" s="6">
        <v>-8.7100000000000009</v>
      </c>
      <c r="O206" s="6">
        <v>-3.37</v>
      </c>
      <c r="P206" s="6">
        <v>-15.81</v>
      </c>
      <c r="Q206" s="6">
        <v>-11.93</v>
      </c>
      <c r="R206" s="6">
        <v>-1.42</v>
      </c>
      <c r="S206" s="6">
        <v>-1.71</v>
      </c>
      <c r="T206" s="6">
        <v>-2.23</v>
      </c>
    </row>
    <row r="207" spans="3:20" ht="15.5" x14ac:dyDescent="0.35">
      <c r="C207" t="s">
        <v>65</v>
      </c>
      <c r="I207" s="6">
        <v>9.9600000000000009</v>
      </c>
      <c r="J207" s="6">
        <v>0.99</v>
      </c>
      <c r="K207" s="6">
        <v>1.52</v>
      </c>
      <c r="L207" s="6">
        <v>1.95</v>
      </c>
      <c r="M207" s="6">
        <v>1.45</v>
      </c>
      <c r="N207" s="6">
        <v>1.4</v>
      </c>
      <c r="O207" s="6">
        <v>1.3</v>
      </c>
      <c r="P207" s="6">
        <v>1.25</v>
      </c>
      <c r="Q207" s="6">
        <v>1.2</v>
      </c>
      <c r="R207" s="6">
        <v>18.55</v>
      </c>
      <c r="S207" s="6">
        <v>38.17</v>
      </c>
      <c r="T207" s="6">
        <v>22.96</v>
      </c>
    </row>
    <row r="208" spans="3:20" ht="15.5" x14ac:dyDescent="0.35">
      <c r="C208" t="s">
        <v>62</v>
      </c>
      <c r="I208" s="6">
        <v>31.11</v>
      </c>
      <c r="J208" s="6">
        <v>32.200000000000003</v>
      </c>
      <c r="K208" s="6">
        <v>32.86</v>
      </c>
      <c r="L208" s="6">
        <v>33.9</v>
      </c>
      <c r="M208" s="6">
        <v>34.53</v>
      </c>
      <c r="N208" s="6">
        <v>35.67</v>
      </c>
      <c r="O208" s="6">
        <v>38.479999999999997</v>
      </c>
      <c r="P208" s="6">
        <v>39.869999999999997</v>
      </c>
      <c r="Q208" s="6">
        <v>41.79</v>
      </c>
      <c r="R208" s="6">
        <v>190.81</v>
      </c>
      <c r="S208" s="6">
        <v>113.02</v>
      </c>
      <c r="T208" s="6">
        <v>174.18</v>
      </c>
    </row>
    <row r="209" spans="3:20" ht="15.5" x14ac:dyDescent="0.35">
      <c r="C209" t="s">
        <v>222</v>
      </c>
      <c r="I209" s="6">
        <v>9.9600000000000009</v>
      </c>
      <c r="J209" s="6">
        <v>0.99</v>
      </c>
      <c r="K209" s="6">
        <v>1.52</v>
      </c>
      <c r="L209" s="6">
        <v>1.95</v>
      </c>
      <c r="M209" s="6">
        <v>1.45</v>
      </c>
      <c r="N209" s="6">
        <v>1.4</v>
      </c>
      <c r="O209" s="6">
        <v>1.3</v>
      </c>
      <c r="P209" s="6">
        <v>1.25</v>
      </c>
      <c r="Q209" s="6">
        <v>1.2</v>
      </c>
      <c r="R209" s="6">
        <v>18.55</v>
      </c>
      <c r="S209" s="6">
        <v>38.17</v>
      </c>
      <c r="T209" s="6">
        <v>22.96</v>
      </c>
    </row>
    <row r="210" spans="3:20" ht="15.5" x14ac:dyDescent="0.35">
      <c r="C210" t="s">
        <v>223</v>
      </c>
      <c r="I210" s="6">
        <v>31.11</v>
      </c>
      <c r="J210" s="6">
        <v>32.200000000000003</v>
      </c>
      <c r="K210" s="6">
        <v>32.86</v>
      </c>
      <c r="L210" s="6">
        <v>33.9</v>
      </c>
      <c r="M210" s="6">
        <v>34.53</v>
      </c>
      <c r="N210" s="6">
        <v>35.67</v>
      </c>
      <c r="O210" s="6">
        <v>38.479999999999997</v>
      </c>
      <c r="P210" s="6">
        <v>39.869999999999997</v>
      </c>
      <c r="Q210" s="6">
        <v>41.79</v>
      </c>
      <c r="R210" s="6">
        <v>190.81</v>
      </c>
      <c r="S210" s="6">
        <v>113.02</v>
      </c>
      <c r="T210" s="6">
        <v>174.18</v>
      </c>
    </row>
    <row r="211" spans="3:20" ht="15.5" x14ac:dyDescent="0.35">
      <c r="C211" t="s">
        <v>224</v>
      </c>
      <c r="I211" s="5">
        <v>8000000000</v>
      </c>
      <c r="J211" s="5">
        <v>9000000000</v>
      </c>
      <c r="K211" s="5">
        <v>9000000000</v>
      </c>
      <c r="L211" s="5">
        <v>9000000000</v>
      </c>
      <c r="M211" s="5">
        <v>7000000000</v>
      </c>
      <c r="N211" s="5">
        <v>9000000000</v>
      </c>
      <c r="O211" s="5">
        <v>9000000000</v>
      </c>
      <c r="R211" s="5">
        <v>310000000000</v>
      </c>
      <c r="S211" s="5">
        <v>60000000000</v>
      </c>
      <c r="T211" s="5">
        <v>56000000000</v>
      </c>
    </row>
    <row r="212" spans="3:20" ht="15.5" x14ac:dyDescent="0.35">
      <c r="C212" t="s">
        <v>225</v>
      </c>
      <c r="I212" s="5">
        <v>4000000000</v>
      </c>
      <c r="J212" s="5">
        <v>4000000000</v>
      </c>
      <c r="K212" s="5">
        <v>4000000000</v>
      </c>
      <c r="L212" s="5">
        <v>4000000000</v>
      </c>
      <c r="M212" s="5">
        <v>4000000000</v>
      </c>
      <c r="N212" s="5">
        <v>4000000000</v>
      </c>
      <c r="O212" s="5">
        <v>4000000000</v>
      </c>
      <c r="R212" s="5">
        <v>155000000000</v>
      </c>
      <c r="S212" s="5">
        <v>30000000000</v>
      </c>
      <c r="T212" s="5">
        <v>28000000000</v>
      </c>
    </row>
    <row r="213" spans="3:20" ht="15.5" x14ac:dyDescent="0.35">
      <c r="C213" t="s">
        <v>26</v>
      </c>
      <c r="I213" s="5">
        <v>12000000000</v>
      </c>
      <c r="J213" s="5">
        <v>13000000000</v>
      </c>
      <c r="K213" s="5">
        <v>13000000000</v>
      </c>
      <c r="L213" s="5">
        <v>13000000000</v>
      </c>
      <c r="M213" s="5">
        <v>11000000000</v>
      </c>
      <c r="N213" s="5">
        <v>13000000000</v>
      </c>
      <c r="O213" s="5">
        <v>13000000000</v>
      </c>
      <c r="R213" s="5">
        <v>465000000000</v>
      </c>
      <c r="S213" s="5">
        <v>90000000000</v>
      </c>
      <c r="T213" s="5">
        <v>85000000000</v>
      </c>
    </row>
    <row r="214" spans="3:20" ht="15.5" x14ac:dyDescent="0.35">
      <c r="C214" t="s">
        <v>23</v>
      </c>
      <c r="I214" s="5">
        <v>-11000000000</v>
      </c>
      <c r="J214" s="5">
        <v>6000000000</v>
      </c>
      <c r="K214" s="5">
        <v>6000000000</v>
      </c>
      <c r="L214" s="5">
        <v>2000000000</v>
      </c>
      <c r="M214" s="5">
        <v>3000000000</v>
      </c>
      <c r="N214" s="5">
        <v>4000000000</v>
      </c>
      <c r="O214" s="5">
        <v>-4000000000</v>
      </c>
      <c r="P214" s="5">
        <v>-12000000000</v>
      </c>
      <c r="Q214" s="5">
        <v>-10000000000</v>
      </c>
      <c r="R214" s="5">
        <v>457000000000</v>
      </c>
      <c r="S214" s="5">
        <v>80000000000</v>
      </c>
      <c r="T214" s="5">
        <v>74000000000</v>
      </c>
    </row>
    <row r="215" spans="3:20" ht="15.5" x14ac:dyDescent="0.35">
      <c r="C215" t="s">
        <v>226</v>
      </c>
      <c r="I215" s="5">
        <v>1000000000</v>
      </c>
      <c r="J215" s="5">
        <v>-18000000000</v>
      </c>
      <c r="K215" s="5">
        <v>-18000000000</v>
      </c>
      <c r="L215" s="5">
        <v>-14000000000</v>
      </c>
      <c r="M215" s="5">
        <v>-19000000000</v>
      </c>
      <c r="N215" s="5">
        <v>-19000000000</v>
      </c>
      <c r="O215" s="5">
        <v>34000000000</v>
      </c>
      <c r="P215" s="5">
        <v>15000000000</v>
      </c>
      <c r="Q215" s="5">
        <v>31000000000</v>
      </c>
      <c r="R215" s="5">
        <v>-164000000000</v>
      </c>
      <c r="S215" s="5">
        <v>-164000000000</v>
      </c>
      <c r="T215" s="5">
        <v>-88000000000</v>
      </c>
    </row>
    <row r="216" spans="3:20" ht="15.5" x14ac:dyDescent="0.35">
      <c r="C216" t="s">
        <v>227</v>
      </c>
      <c r="I216" s="5">
        <v>-2000000000</v>
      </c>
      <c r="J216" s="5">
        <v>5000000000</v>
      </c>
      <c r="K216" s="5">
        <v>2000000000</v>
      </c>
      <c r="L216" s="5">
        <v>11000000000</v>
      </c>
      <c r="M216" s="5">
        <v>1000000000</v>
      </c>
      <c r="N216" s="5">
        <v>-4000000000</v>
      </c>
      <c r="O216" s="5">
        <v>1000000000</v>
      </c>
      <c r="P216" s="5">
        <v>4000000000</v>
      </c>
      <c r="Q216" s="5">
        <v>-6000000000</v>
      </c>
      <c r="R216" s="5">
        <v>-32000000000</v>
      </c>
      <c r="S216" s="5">
        <v>-50000000000</v>
      </c>
      <c r="T216" s="5">
        <v>-19000000000</v>
      </c>
    </row>
    <row r="217" spans="3:20" ht="15.5" x14ac:dyDescent="0.35">
      <c r="C217" t="s">
        <v>228</v>
      </c>
      <c r="I217" s="5">
        <v>-4000000000</v>
      </c>
      <c r="J217" s="5">
        <v>-2000000000</v>
      </c>
      <c r="K217" s="5">
        <v>-2000000000</v>
      </c>
      <c r="L217" s="5">
        <v>-4000000000</v>
      </c>
      <c r="M217" s="5">
        <v>-1000000000</v>
      </c>
      <c r="N217" s="5">
        <v>-3000000000</v>
      </c>
      <c r="O217" s="5">
        <v>-2000000000</v>
      </c>
      <c r="P217" s="5">
        <v>-1000000000</v>
      </c>
      <c r="Q217" s="5">
        <v>-5000000000</v>
      </c>
      <c r="R217" s="5">
        <v>-7000000000</v>
      </c>
      <c r="S217" s="5">
        <v>-8000000000</v>
      </c>
      <c r="T217" s="5">
        <v>-24000000000</v>
      </c>
    </row>
    <row r="218" spans="3:20" ht="15.5" x14ac:dyDescent="0.35">
      <c r="C218" t="s">
        <v>15</v>
      </c>
      <c r="I218" s="5">
        <v>-5000000000</v>
      </c>
      <c r="J218" s="5">
        <v>2000000000</v>
      </c>
      <c r="K218" s="5">
        <v>0</v>
      </c>
      <c r="L218" s="5">
        <v>7000000000</v>
      </c>
      <c r="M218" s="5">
        <v>0</v>
      </c>
      <c r="N218" s="5">
        <v>-6000000000</v>
      </c>
      <c r="O218" s="5">
        <v>-1000000000</v>
      </c>
      <c r="P218" s="5">
        <v>2000000000</v>
      </c>
      <c r="Q218" s="5">
        <v>-11000000000</v>
      </c>
      <c r="R218" s="5">
        <v>-39000000000</v>
      </c>
      <c r="S218" s="5">
        <v>-58000000000</v>
      </c>
      <c r="T218" s="5">
        <v>-43000000000</v>
      </c>
    </row>
    <row r="219" spans="3:20" ht="15.5" x14ac:dyDescent="0.35">
      <c r="C219" t="s">
        <v>17</v>
      </c>
      <c r="I219" s="6">
        <v>-0.53</v>
      </c>
      <c r="J219" s="6">
        <v>0.24</v>
      </c>
      <c r="K219" s="6">
        <v>-0.02</v>
      </c>
      <c r="L219" s="6">
        <v>0.67</v>
      </c>
      <c r="M219" s="6">
        <v>-0.04</v>
      </c>
      <c r="N219" s="6">
        <v>-0.62</v>
      </c>
      <c r="O219" s="6">
        <v>-0.06</v>
      </c>
      <c r="P219" s="6">
        <v>0.23</v>
      </c>
      <c r="Q219" s="6">
        <v>-1.1100000000000001</v>
      </c>
      <c r="R219" s="6">
        <v>-28.4</v>
      </c>
      <c r="S219" s="5">
        <v>-43</v>
      </c>
      <c r="T219" s="6">
        <v>-31.93</v>
      </c>
    </row>
  </sheetData>
  <pageMargins left="0.7" right="0.7" top="0.75" bottom="0.75" header="0.3" footer="0.3"/>
  <ignoredErrors>
    <ignoredError sqref="A1:T2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4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834</v>
      </c>
      <c r="D2" s="2" vm="114">
        <f ca="1">IFERROR(_xlfn.STOCKHISTORY("XIDX:" &amp; $C$1, D3, , 0, 0, 1), "Libur")</f>
        <v>3150</v>
      </c>
      <c r="E2" s="2" vm="115">
        <f ca="1">IFERROR(_xlfn.STOCKHISTORY("XIDX:" &amp; $C$1, E3, , 0, 0, 1), "Libur")</f>
        <v>2290</v>
      </c>
      <c r="H2" s="2" vm="115">
        <f ca="1">IFERROR(INDEX(D2:G2,COUNT(D2:G2)),"")</f>
        <v>2290</v>
      </c>
      <c r="I2" s="2" vm="116">
        <f t="shared" ref="I2:Z2" ca="1" si="0">IFERROR(_xlfn.STOCKHISTORY("XIDX:" &amp; $C$1, I1, , 0, 0, 1), "Libur")</f>
        <v>2310</v>
      </c>
      <c r="J2" s="2" vm="117">
        <f t="shared" ca="1" si="0"/>
        <v>2750</v>
      </c>
      <c r="K2" s="2" vm="118">
        <f t="shared" ca="1" si="0"/>
        <v>2440</v>
      </c>
      <c r="L2" s="2" vm="119">
        <f t="shared" ca="1" si="0"/>
        <v>3690</v>
      </c>
      <c r="M2" s="2" vm="120">
        <f t="shared" ca="1" si="0"/>
        <v>2710</v>
      </c>
      <c r="N2" s="2" vm="121">
        <f t="shared" ca="1" si="0"/>
        <v>2810</v>
      </c>
      <c r="O2" s="2" vm="122">
        <f t="shared" ca="1" si="0"/>
        <v>2660</v>
      </c>
      <c r="P2" s="2" vm="123">
        <f t="shared" ca="1" si="0"/>
        <v>4300</v>
      </c>
      <c r="Q2" s="2" vm="124">
        <f t="shared" ca="1" si="0"/>
        <v>2460</v>
      </c>
      <c r="R2" s="2" vm="125">
        <f t="shared" ca="1" si="0"/>
        <v>2500</v>
      </c>
      <c r="S2" s="2" vm="126">
        <f t="shared" ca="1" si="0"/>
        <v>905</v>
      </c>
      <c r="T2" s="2" vm="125">
        <f t="shared" ca="1" si="0"/>
        <v>2500</v>
      </c>
      <c r="U2" s="2" vm="127">
        <f t="shared" ca="1" si="0"/>
        <v>2040</v>
      </c>
      <c r="V2" s="2" vm="128">
        <f t="shared" ca="1" si="0"/>
        <v>3020</v>
      </c>
      <c r="W2" s="2" vm="129">
        <f t="shared" ca="1" si="0"/>
        <v>3470</v>
      </c>
      <c r="X2" s="2" vm="130">
        <f t="shared" ca="1" si="0"/>
        <v>4590</v>
      </c>
      <c r="Y2" s="2" vm="131">
        <f t="shared" ca="1" si="0"/>
        <v>3440</v>
      </c>
      <c r="Z2" s="2" vm="132">
        <f t="shared" ca="1" si="0"/>
        <v>1380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12098179000000</v>
      </c>
      <c r="E4" s="2">
        <f>IFERROR(INDEX(E51:E500,MATCH($C$4,$C$51:$C$500,0)),"")</f>
        <v>9929722000000</v>
      </c>
      <c r="H4" s="2">
        <f>IFERROR(SUM(D4:G4)*(4/MAX(1,COUNT(D4:G4))),"")</f>
        <v>44055802000000</v>
      </c>
      <c r="I4" s="2">
        <f t="shared" ref="I4:Z4" si="1">IFERROR(INDEX(I51:I500,MATCH($C$4,$C$51:$C$500,0)),"")</f>
        <v>42651724000000</v>
      </c>
      <c r="J4" s="2">
        <f t="shared" si="1"/>
        <v>42764968000000</v>
      </c>
      <c r="K4" s="2">
        <f t="shared" si="1"/>
        <v>38488867000000</v>
      </c>
      <c r="L4" s="2">
        <f t="shared" si="1"/>
        <v>42648590000000</v>
      </c>
      <c r="M4" s="2">
        <f t="shared" si="1"/>
        <v>29261468000000</v>
      </c>
      <c r="N4" s="2">
        <f t="shared" si="1"/>
        <v>17325192000000</v>
      </c>
      <c r="O4" s="2">
        <f t="shared" si="1"/>
        <v>21787564000000</v>
      </c>
      <c r="P4" s="2">
        <f t="shared" si="1"/>
        <v>21166993000000</v>
      </c>
      <c r="Q4" s="2">
        <f t="shared" si="1"/>
        <v>19471030000000</v>
      </c>
      <c r="R4" s="2">
        <f t="shared" si="1"/>
        <v>14058869000000</v>
      </c>
      <c r="S4" s="2">
        <f t="shared" si="1"/>
        <v>13733627000000</v>
      </c>
      <c r="T4" s="2">
        <f t="shared" si="1"/>
        <v>13077962000000</v>
      </c>
      <c r="U4" s="2">
        <f t="shared" si="1"/>
        <v>11209219000000</v>
      </c>
      <c r="V4" s="2">
        <f t="shared" si="1"/>
        <v>11594057000000</v>
      </c>
      <c r="W4" s="2">
        <f t="shared" si="1"/>
        <v>10581570000000</v>
      </c>
      <c r="X4" s="2">
        <f t="shared" si="1"/>
        <v>7909154000000</v>
      </c>
      <c r="Y4" s="2">
        <f t="shared" si="1"/>
        <v>8947854000000</v>
      </c>
      <c r="Z4" s="2">
        <f t="shared" si="1"/>
        <v>7216228000000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3011302000000</v>
      </c>
      <c r="E5" s="2">
        <f>IFERROR(INDEX(E51:E500,MATCH($C$5,$C$51:$C$500,0)),"")</f>
        <v>1049455000000</v>
      </c>
      <c r="H5" s="2">
        <f>IFERROR(SUM(D5:G5)*(4/MAX(1,COUNT(D5:G5))),"")</f>
        <v>8121514000000</v>
      </c>
      <c r="I5" s="2">
        <f t="shared" ref="I5:Z5" si="2">IFERROR(INDEX(I51:I500,MATCH($C$5,$C$51:$C$500,0)),"")</f>
        <v>3806218000000</v>
      </c>
      <c r="J5" s="2">
        <f t="shared" si="2"/>
        <v>5570878000000</v>
      </c>
      <c r="K5" s="2">
        <f t="shared" si="2"/>
        <v>5297052000000</v>
      </c>
      <c r="L5" s="2">
        <f t="shared" si="2"/>
        <v>12554521000000</v>
      </c>
      <c r="M5" s="2">
        <f t="shared" si="2"/>
        <v>7448164000000</v>
      </c>
      <c r="N5" s="2">
        <f t="shared" si="2"/>
        <v>2228422000000</v>
      </c>
      <c r="O5" s="2">
        <f t="shared" si="2"/>
        <v>3859832000000</v>
      </c>
      <c r="P5" s="2">
        <f t="shared" si="2"/>
        <v>5764405000000</v>
      </c>
      <c r="Q5" s="2">
        <f t="shared" si="2"/>
        <v>3788614000000</v>
      </c>
      <c r="R5" s="2">
        <f t="shared" si="2"/>
        <v>1857414000000</v>
      </c>
      <c r="S5" s="2">
        <f t="shared" si="2"/>
        <v>1874733000000</v>
      </c>
      <c r="T5" s="2">
        <f t="shared" si="2"/>
        <v>2120610000000</v>
      </c>
      <c r="U5" s="2">
        <f t="shared" si="2"/>
        <v>2323213000000</v>
      </c>
      <c r="V5" s="2">
        <f t="shared" si="2"/>
        <v>2259766000000</v>
      </c>
      <c r="W5" s="2">
        <f t="shared" si="2"/>
        <v>3083631000000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25338577000000</v>
      </c>
      <c r="E6" s="2">
        <f>IFERROR(INDEX(E51:E500,MATCH($C$6,$C$51:$C$500,0)),"")</f>
        <v>23670572000000</v>
      </c>
      <c r="H6" s="2">
        <f>IFERROR(INDEX(D6:G6,COUNT(D6:G6)),"")</f>
        <v>23670572000000</v>
      </c>
      <c r="I6" s="2">
        <f t="shared" ref="I6:Z6" si="3">IFERROR(INDEX(I51:I500,MATCH($C$6,$C$51:$C$500,0)),"")</f>
        <v>22616801000000</v>
      </c>
      <c r="J6" s="2">
        <f t="shared" si="3"/>
        <v>22643812000000</v>
      </c>
      <c r="K6" s="2">
        <f t="shared" si="3"/>
        <v>21563196000000</v>
      </c>
      <c r="L6" s="2">
        <f t="shared" si="3"/>
        <v>28916046000000</v>
      </c>
      <c r="M6" s="2">
        <f t="shared" si="3"/>
        <v>24253724000000</v>
      </c>
      <c r="N6" s="2">
        <f t="shared" si="3"/>
        <v>16939196000000</v>
      </c>
      <c r="O6" s="2">
        <f t="shared" si="3"/>
        <v>18422826000000</v>
      </c>
      <c r="P6" s="2">
        <f t="shared" si="3"/>
        <v>16269696000000</v>
      </c>
      <c r="Q6" s="2">
        <f t="shared" si="3"/>
        <v>13799985000000</v>
      </c>
      <c r="R6" s="2">
        <f t="shared" si="3"/>
        <v>10552405000000</v>
      </c>
      <c r="S6" s="2">
        <f t="shared" si="3"/>
        <v>9287547000000</v>
      </c>
      <c r="T6" s="2">
        <f t="shared" si="3"/>
        <v>8670842000000</v>
      </c>
      <c r="U6" s="2">
        <f t="shared" si="3"/>
        <v>7551569000000</v>
      </c>
      <c r="V6" s="2">
        <f t="shared" si="3"/>
        <v>8505169000000</v>
      </c>
      <c r="W6" s="2">
        <f t="shared" si="3"/>
        <v>8165002000000</v>
      </c>
      <c r="X6" s="2">
        <f t="shared" si="3"/>
        <v>6441248000000</v>
      </c>
      <c r="Y6" s="2">
        <f t="shared" si="3"/>
        <v>5785838000000</v>
      </c>
      <c r="Z6" s="2">
        <f t="shared" si="3"/>
        <v>4077659000000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11.52</v>
      </c>
      <c r="E7" s="3">
        <f>IFERROR(INDEX(E51:E500,MATCH($C$7,$C$51:$C$500,0))/1000000000,"")</f>
        <v>11.52</v>
      </c>
      <c r="H7" s="3">
        <f>IFERROR(INDEX(D7:G7,COUNT(D7:G7)),"")</f>
        <v>11.52</v>
      </c>
      <c r="I7" s="3">
        <f t="shared" ref="I7:Z7" si="4">IFERROR(INDEX(I51:I500,MATCH($C$7,$C$51:$C$500,0))/1000000000,"")</f>
        <v>11.52</v>
      </c>
      <c r="J7" s="3">
        <f t="shared" si="4"/>
        <v>11.52</v>
      </c>
      <c r="K7" s="3">
        <f t="shared" si="4"/>
        <v>11.52</v>
      </c>
      <c r="L7" s="3">
        <f t="shared" si="4"/>
        <v>11.52</v>
      </c>
      <c r="M7" s="3">
        <f t="shared" si="4"/>
        <v>11.52</v>
      </c>
      <c r="N7" s="3">
        <f t="shared" si="4"/>
        <v>11.52</v>
      </c>
      <c r="O7" s="3">
        <f t="shared" si="4"/>
        <v>11.52</v>
      </c>
      <c r="P7" s="3">
        <f t="shared" si="4"/>
        <v>11.52</v>
      </c>
      <c r="Q7" s="3">
        <f t="shared" si="4"/>
        <v>11.52</v>
      </c>
      <c r="R7" s="3">
        <f t="shared" si="4"/>
        <v>2.2999999999999998</v>
      </c>
      <c r="S7" s="3">
        <f t="shared" si="4"/>
        <v>2.2999999999999998</v>
      </c>
      <c r="T7" s="3">
        <f t="shared" si="4"/>
        <v>2.2999999999999998</v>
      </c>
      <c r="U7" s="3">
        <f t="shared" si="4"/>
        <v>2.2999999999999998</v>
      </c>
      <c r="V7" s="3">
        <f t="shared" si="4"/>
        <v>2.2999999999999998</v>
      </c>
      <c r="W7" s="3">
        <f t="shared" si="4"/>
        <v>2.2999999999999998</v>
      </c>
      <c r="X7" s="3">
        <f t="shared" si="4"/>
        <v>2.2999999999999998</v>
      </c>
      <c r="Y7" s="3">
        <f t="shared" si="4"/>
        <v>2.2999999999999998</v>
      </c>
      <c r="Z7" s="3">
        <f t="shared" si="4"/>
        <v>2.2999999999999998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2334000000000</v>
      </c>
      <c r="E8" s="2">
        <f>IFERROR(INDEX(E51:E500,MATCH("Free cash flow (Quarter)",$C$51:$C$500,0)),"")</f>
        <v>1144000000000</v>
      </c>
      <c r="H8" s="2">
        <f>IFERROR(INDEX(D8:G8,COUNT(D8:G8)),"")</f>
        <v>1144000000000</v>
      </c>
      <c r="I8" s="2">
        <f t="shared" ref="I8:Z8" si="5">IFERROR(INDEX(I51:I500,MATCH($C$8,$C$51:$C$500,0)),"")</f>
        <v>2755000000000</v>
      </c>
      <c r="J8" s="2">
        <f t="shared" si="5"/>
        <v>3817000000000</v>
      </c>
      <c r="K8" s="2">
        <f t="shared" si="5"/>
        <v>2167000000000</v>
      </c>
      <c r="L8" s="2">
        <f t="shared" si="5"/>
        <v>11638000000000</v>
      </c>
      <c r="M8" s="2">
        <f t="shared" si="5"/>
        <v>9840000000000</v>
      </c>
      <c r="N8" s="2">
        <f t="shared" si="5"/>
        <v>2802000000000</v>
      </c>
      <c r="O8" s="2">
        <f t="shared" si="5"/>
        <v>3051000000000</v>
      </c>
      <c r="P8" s="2">
        <f t="shared" si="5"/>
        <v>7034000000000</v>
      </c>
      <c r="Q8" s="2">
        <f t="shared" si="5"/>
        <v>1731000000000</v>
      </c>
      <c r="R8" s="2">
        <f t="shared" si="5"/>
        <v>1627000000000</v>
      </c>
      <c r="S8" s="2">
        <f t="shared" si="5"/>
        <v>1175000000000</v>
      </c>
      <c r="T8" s="2">
        <f t="shared" si="5"/>
        <v>1200000000000</v>
      </c>
      <c r="U8" s="2">
        <f t="shared" si="5"/>
        <v>809000000000</v>
      </c>
      <c r="V8" s="2">
        <f t="shared" si="5"/>
        <v>1335000000000</v>
      </c>
      <c r="W8" s="2">
        <f t="shared" si="5"/>
        <v>3189000000000</v>
      </c>
      <c r="X8" s="2">
        <f t="shared" si="5"/>
        <v>1909000000000</v>
      </c>
      <c r="Y8" s="2">
        <f t="shared" si="5"/>
        <v>2679000000000</v>
      </c>
      <c r="Z8" s="2">
        <f t="shared" si="5"/>
        <v>1523000000000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202.63</v>
      </c>
      <c r="E9" s="3">
        <f>IFERROR(INDEX(E51:E500,MATCH("Free cash flow per share (Quarter)",$C$51:$C$500,0)),"")</f>
        <v>99.32</v>
      </c>
      <c r="H9" s="3">
        <f>IFERROR(INDEX(D9:G9,COUNT(D9:G9)),"")</f>
        <v>99.32</v>
      </c>
      <c r="I9" s="3">
        <f t="shared" ref="I9:Z9" si="6">IFERROR(INDEX(I51:I500,MATCH($C$9,$C$51:$C$500,0)),"")</f>
        <v>239.18</v>
      </c>
      <c r="J9" s="3">
        <f t="shared" si="6"/>
        <v>331.34</v>
      </c>
      <c r="K9" s="3">
        <f t="shared" si="6"/>
        <v>188.14</v>
      </c>
      <c r="L9" s="3">
        <f t="shared" si="6"/>
        <v>1010.21</v>
      </c>
      <c r="M9" s="3">
        <f t="shared" si="6"/>
        <v>854.16</v>
      </c>
      <c r="N9" s="3">
        <f t="shared" si="6"/>
        <v>243.24</v>
      </c>
      <c r="O9" s="3">
        <f t="shared" si="6"/>
        <v>264.79000000000002</v>
      </c>
      <c r="P9" s="3">
        <f t="shared" si="6"/>
        <v>610.54</v>
      </c>
      <c r="Q9" s="3">
        <f t="shared" si="6"/>
        <v>150.22999999999999</v>
      </c>
      <c r="R9" s="3">
        <f t="shared" si="6"/>
        <v>706.07</v>
      </c>
      <c r="S9" s="3">
        <f t="shared" si="6"/>
        <v>509.75</v>
      </c>
      <c r="T9" s="3">
        <f t="shared" si="6"/>
        <v>520.91999999999996</v>
      </c>
      <c r="U9" s="3">
        <f t="shared" si="6"/>
        <v>351.23</v>
      </c>
      <c r="V9" s="3">
        <f t="shared" si="6"/>
        <v>579.52</v>
      </c>
      <c r="W9" s="3">
        <f t="shared" si="6"/>
        <v>1384.13</v>
      </c>
      <c r="X9" s="3">
        <f t="shared" si="6"/>
        <v>828.38</v>
      </c>
      <c r="Y9" s="3">
        <f t="shared" si="6"/>
        <v>1162.57</v>
      </c>
      <c r="Z9" s="3">
        <f t="shared" si="6"/>
        <v>661.08</v>
      </c>
    </row>
    <row r="10" spans="1:26" ht="15.5" x14ac:dyDescent="0.35">
      <c r="C10" t="s">
        <v>18</v>
      </c>
      <c r="D10" s="3">
        <f ca="1">IFERROR(IF(D9=0,"",D2/D9),"")</f>
        <v>15.545575679810492</v>
      </c>
      <c r="E10" s="3">
        <f ca="1">IFERROR(IF(E9=0,"",E2/E9),"")</f>
        <v>23.056786145791381</v>
      </c>
      <c r="I10" s="3">
        <f t="shared" ref="I10:Z10" ca="1" si="7">IFERROR(IF(I9=0,"",I2/I9),"")</f>
        <v>9.6579981603813021</v>
      </c>
      <c r="J10" s="3">
        <f t="shared" ca="1" si="7"/>
        <v>8.299631798152955</v>
      </c>
      <c r="K10" s="3">
        <f t="shared" ca="1" si="7"/>
        <v>12.969065589454662</v>
      </c>
      <c r="L10" s="3">
        <f t="shared" ca="1" si="7"/>
        <v>3.6527058730362993</v>
      </c>
      <c r="M10" s="3">
        <f t="shared" ca="1" si="7"/>
        <v>3.1727076894258688</v>
      </c>
      <c r="N10" s="3">
        <f t="shared" ca="1" si="7"/>
        <v>11.552376253905607</v>
      </c>
      <c r="O10" s="3">
        <f t="shared" ca="1" si="7"/>
        <v>10.045696589750367</v>
      </c>
      <c r="P10" s="3">
        <f t="shared" ca="1" si="7"/>
        <v>7.0429455891505883</v>
      </c>
      <c r="Q10" s="3">
        <f t="shared" ca="1" si="7"/>
        <v>16.374891832523463</v>
      </c>
      <c r="R10" s="3">
        <f t="shared" ca="1" si="7"/>
        <v>3.5407254238248331</v>
      </c>
      <c r="S10" s="3">
        <f t="shared" ca="1" si="7"/>
        <v>1.775380088278568</v>
      </c>
      <c r="T10" s="3">
        <f t="shared" ca="1" si="7"/>
        <v>4.7992014128848961</v>
      </c>
      <c r="U10" s="3">
        <f t="shared" ca="1" si="7"/>
        <v>5.8081598952253506</v>
      </c>
      <c r="V10" s="3">
        <f t="shared" ca="1" si="7"/>
        <v>5.2112092766427391</v>
      </c>
      <c r="W10" s="3">
        <f t="shared" ca="1" si="7"/>
        <v>2.5069899503659334</v>
      </c>
      <c r="X10" s="3">
        <f t="shared" ca="1" si="7"/>
        <v>5.5409353195393418</v>
      </c>
      <c r="Y10" s="3">
        <f t="shared" ca="1" si="7"/>
        <v>2.9589616109137515</v>
      </c>
      <c r="Z10" s="3">
        <f t="shared" ca="1" si="7"/>
        <v>2.0874931929569795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6875929000000</v>
      </c>
      <c r="E11" s="2">
        <f>IFERROR(INDEX(E51:E500,MATCH($C$11,$C$51:$C$500,0)),"")</f>
        <v>4192245000000</v>
      </c>
      <c r="H11" s="2">
        <f>IFERROR(INDEX(D11:G11,COUNT(D11:G11)),"")</f>
        <v>4192245000000</v>
      </c>
      <c r="I11" s="2">
        <f t="shared" ref="I11:Z11" si="8">IFERROR(INDEX(I51:I500,MATCH($C$11,$C$51:$C$500,0)),"")</f>
        <v>4522194000000</v>
      </c>
      <c r="J11" s="2">
        <f t="shared" si="8"/>
        <v>4132858000000</v>
      </c>
      <c r="K11" s="2">
        <f t="shared" si="8"/>
        <v>4138867000000</v>
      </c>
      <c r="L11" s="2">
        <f t="shared" si="8"/>
        <v>7030343000000</v>
      </c>
      <c r="M11" s="2">
        <f t="shared" si="8"/>
        <v>4394195000000</v>
      </c>
      <c r="N11" s="2">
        <f t="shared" si="8"/>
        <v>4340947000000</v>
      </c>
      <c r="O11" s="2">
        <f t="shared" si="8"/>
        <v>4756801000000</v>
      </c>
      <c r="P11" s="2">
        <f t="shared" si="8"/>
        <v>6301163000000</v>
      </c>
      <c r="Q11" s="2">
        <f t="shared" si="8"/>
        <v>3555406000000</v>
      </c>
      <c r="R11" s="2">
        <f t="shared" si="8"/>
        <v>3674687000000</v>
      </c>
      <c r="S11" s="2">
        <f t="shared" si="8"/>
        <v>3115337000000</v>
      </c>
      <c r="T11" s="2">
        <f t="shared" si="8"/>
        <v>4039267000000</v>
      </c>
      <c r="U11" s="2">
        <f t="shared" si="8"/>
        <v>3343905000000</v>
      </c>
      <c r="V11" s="2">
        <f t="shared" si="8"/>
        <v>5917034000000</v>
      </c>
      <c r="W11" s="2">
        <f t="shared" si="8"/>
        <v>6791291000000</v>
      </c>
      <c r="X11" s="2">
        <f t="shared" si="8"/>
        <v>5054075000000</v>
      </c>
      <c r="Y11" s="2">
        <f t="shared" si="8"/>
        <v>4709104000000</v>
      </c>
      <c r="Z11" s="2">
        <f t="shared" si="8"/>
        <v>3041720000000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-3891000000000</v>
      </c>
      <c r="E12" s="2">
        <f>IFERROR(INDEX(E51:E500,MATCH("Net Debt (Quarter)",$C$51:$C$500,0)),"")</f>
        <v>-1473000000000</v>
      </c>
      <c r="H12" s="2">
        <f>IFERROR(INDEX(D12:G12,COUNT(D12:G12)),"")</f>
        <v>-1473000000000</v>
      </c>
      <c r="I12" s="2">
        <f t="shared" ref="I12:Z12" si="9">IFERROR(INDEX(I51:I500,MATCH($C$12,$C$51:$C$500,0)),"")</f>
        <v>-665000000000</v>
      </c>
      <c r="J12" s="2">
        <f t="shared" si="9"/>
        <v>-1882000000000</v>
      </c>
      <c r="K12" s="2">
        <f t="shared" si="9"/>
        <v>-2837000000000</v>
      </c>
      <c r="L12" s="2">
        <f t="shared" si="9"/>
        <v>-5668000000000</v>
      </c>
      <c r="M12" s="2">
        <f t="shared" si="9"/>
        <v>-3347000000000</v>
      </c>
      <c r="N12" s="2">
        <f t="shared" si="9"/>
        <v>-3409000000000</v>
      </c>
      <c r="O12" s="2">
        <f t="shared" si="9"/>
        <v>-4126000000000</v>
      </c>
      <c r="P12" s="2">
        <f t="shared" si="9"/>
        <v>-5469000000000</v>
      </c>
      <c r="Q12" s="2">
        <f t="shared" si="9"/>
        <v>-2582000000000</v>
      </c>
      <c r="R12" s="2">
        <f t="shared" si="9"/>
        <v>-1306000000000</v>
      </c>
      <c r="S12" s="2">
        <f t="shared" si="9"/>
        <v>-1093000000000</v>
      </c>
      <c r="T12" s="2">
        <f t="shared" si="9"/>
        <v>-1784000000000</v>
      </c>
      <c r="U12" s="2">
        <f t="shared" si="9"/>
        <v>-3266000000000</v>
      </c>
      <c r="V12" s="2">
        <f t="shared" si="9"/>
        <v>-5872000000000</v>
      </c>
      <c r="W12" s="2">
        <f t="shared" si="9"/>
        <v>-6773000000000</v>
      </c>
      <c r="X12" s="2">
        <f t="shared" si="9"/>
        <v>-5041000000000</v>
      </c>
      <c r="Y12" s="2">
        <f t="shared" si="9"/>
        <v>-4696000000000</v>
      </c>
      <c r="Z12" s="2">
        <f t="shared" si="9"/>
        <v>-3042000000000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2985000000000</v>
      </c>
      <c r="E13" s="2">
        <f>IFERROR(INDEX(E51:E500,MATCH("Total Debt (Quarter)",$C$51:$C$500,0)),"")</f>
        <v>2720000000000</v>
      </c>
      <c r="H13" s="2">
        <f>IFERROR(INDEX(D13:G13,COUNT(D13:G13)),"")</f>
        <v>2720000000000</v>
      </c>
      <c r="I13" s="2">
        <f t="shared" ref="I13:Z13" si="10">IFERROR(INDEX(I51:I500,MATCH($C$13,$C$51:$C$500,0)),"")</f>
        <v>3857000000000</v>
      </c>
      <c r="J13" s="2">
        <f t="shared" si="10"/>
        <v>2251000000000</v>
      </c>
      <c r="K13" s="2">
        <f t="shared" si="10"/>
        <v>1302000000000</v>
      </c>
      <c r="L13" s="2">
        <f t="shared" si="10"/>
        <v>1362000000000</v>
      </c>
      <c r="M13" s="2">
        <f t="shared" si="10"/>
        <v>1047000000000</v>
      </c>
      <c r="N13" s="2">
        <f t="shared" si="10"/>
        <v>932000000000</v>
      </c>
      <c r="O13" s="2">
        <f t="shared" si="10"/>
        <v>631000000000</v>
      </c>
      <c r="P13" s="2">
        <f t="shared" si="10"/>
        <v>832000000000</v>
      </c>
      <c r="Q13" s="2">
        <f t="shared" si="10"/>
        <v>974000000000</v>
      </c>
      <c r="R13" s="2">
        <f t="shared" si="10"/>
        <v>2369000000000</v>
      </c>
      <c r="S13" s="2">
        <f t="shared" si="10"/>
        <v>2022000000000</v>
      </c>
      <c r="T13" s="2">
        <f t="shared" si="10"/>
        <v>2255000000000</v>
      </c>
      <c r="U13" s="2">
        <f t="shared" si="10"/>
        <v>78000000000</v>
      </c>
      <c r="V13" s="2">
        <f t="shared" si="10"/>
        <v>45000000000</v>
      </c>
      <c r="W13" s="2">
        <f t="shared" si="10"/>
        <v>18000000000</v>
      </c>
      <c r="X13" s="2">
        <f t="shared" si="10"/>
        <v>13000000000</v>
      </c>
      <c r="Y13" s="2">
        <f t="shared" si="10"/>
        <v>14000000000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-44951000000</v>
      </c>
      <c r="E14" s="2">
        <f>IFERROR(INDEX(E51:E500,MATCH($C$14,$C$51:$C$500,0)),"")</f>
        <v>-54039000000</v>
      </c>
      <c r="H14" s="2">
        <f>IFERROR(SUM(D14:G14)*(4/MAX(1,COUNT(D14:G14))),"")</f>
        <v>-197980000000</v>
      </c>
      <c r="I14" s="2">
        <f t="shared" ref="I14:Z14" si="11">IFERROR(INDEX(I51:I500,MATCH($C$14,$C$51:$C$500,0)),"")</f>
        <v>-325928000000</v>
      </c>
      <c r="J14" s="2">
        <f t="shared" si="11"/>
        <v>-283690000000</v>
      </c>
      <c r="K14" s="2">
        <f t="shared" si="11"/>
        <v>-204038000000</v>
      </c>
      <c r="L14" s="2">
        <f t="shared" si="11"/>
        <v>-200203000000</v>
      </c>
      <c r="M14" s="2">
        <f t="shared" si="11"/>
        <v>-158426000000</v>
      </c>
      <c r="N14" s="2">
        <f t="shared" si="11"/>
        <v>-132515000000</v>
      </c>
      <c r="O14" s="2">
        <f t="shared" si="11"/>
        <v>-127670000000</v>
      </c>
      <c r="P14" s="2">
        <f t="shared" si="11"/>
        <v>-103543000000</v>
      </c>
      <c r="Q14" s="2">
        <f t="shared" si="11"/>
        <v>-103589000000</v>
      </c>
      <c r="R14" s="2">
        <f t="shared" si="11"/>
        <v>-148835000000</v>
      </c>
      <c r="S14" s="2">
        <f t="shared" si="11"/>
        <v>-157325000000</v>
      </c>
      <c r="T14" s="2">
        <f t="shared" si="11"/>
        <v>-48701000000</v>
      </c>
      <c r="U14" s="2">
        <f t="shared" si="11"/>
        <v>-6225000000</v>
      </c>
      <c r="V14" s="2">
        <f t="shared" si="11"/>
        <v>-3646000000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-401192000000</v>
      </c>
      <c r="E15" s="2">
        <f>IFERROR(INDEX(E51:E500,MATCH($C$15,$C$51:$C$500,0)),"")</f>
        <v>-227184000000</v>
      </c>
      <c r="H15" s="2">
        <f>IFERROR(SUM(D15:G15)*(4/MAX(1,COUNT(D15:G15))),"")</f>
        <v>-1256752000000</v>
      </c>
      <c r="I15" s="2">
        <f t="shared" ref="I15:Z15" si="12">IFERROR(INDEX(I51:I500,MATCH($C$15,$C$51:$C$500,0)),"")</f>
        <v>-813973000000</v>
      </c>
      <c r="J15" s="2">
        <f t="shared" si="12"/>
        <v>-1119823000000</v>
      </c>
      <c r="K15" s="2">
        <f t="shared" si="12"/>
        <v>-1861792000000</v>
      </c>
      <c r="L15" s="2">
        <f t="shared" si="12"/>
        <v>-3422887000000</v>
      </c>
      <c r="M15" s="2">
        <f t="shared" si="12"/>
        <v>-2321787000000</v>
      </c>
      <c r="N15" s="2">
        <f t="shared" si="12"/>
        <v>-823758000000</v>
      </c>
      <c r="O15" s="2">
        <f t="shared" si="12"/>
        <v>-1414768000000</v>
      </c>
      <c r="P15" s="2">
        <f t="shared" si="12"/>
        <v>-1736963000000</v>
      </c>
      <c r="Q15" s="2">
        <f t="shared" si="12"/>
        <v>-1554397000000</v>
      </c>
      <c r="R15" s="2">
        <f t="shared" si="12"/>
        <v>-709394000000</v>
      </c>
      <c r="S15" s="2">
        <f t="shared" si="12"/>
        <v>-626685000000</v>
      </c>
      <c r="T15" s="2">
        <f t="shared" si="12"/>
        <v>-655512000000</v>
      </c>
      <c r="U15" s="2">
        <f t="shared" si="12"/>
        <v>-607081000000</v>
      </c>
      <c r="V15" s="2">
        <f t="shared" si="12"/>
        <v>-1002166000000</v>
      </c>
      <c r="W15" s="2">
        <f t="shared" si="12"/>
        <v>-971037000000</v>
      </c>
      <c r="X15" s="2">
        <f t="shared" si="12"/>
        <v>-600713000000</v>
      </c>
      <c r="Y15" s="2">
        <f t="shared" si="12"/>
        <v>-1032675000000</v>
      </c>
      <c r="Z15" s="2">
        <f t="shared" si="12"/>
        <v>-837055000000</v>
      </c>
    </row>
    <row r="16" spans="1:26" ht="15.5" x14ac:dyDescent="0.35">
      <c r="C16" t="s">
        <v>29</v>
      </c>
      <c r="D16" s="2">
        <f>IFERROR(INDEX(D51:D500,MATCH($C$16,$C$51:$C$500,0)),"")</f>
        <v>2238439000000</v>
      </c>
      <c r="E16" s="2">
        <f>IFERROR(INDEX(E51:E500,MATCH($C$16,$C$51:$C$500,0)),"")</f>
        <v>1033294000000</v>
      </c>
      <c r="H16" s="2">
        <f>IFERROR(SUM(D16:G16)*(4/MAX(1,COUNT(D16:G16))),"")</f>
        <v>6543466000000</v>
      </c>
      <c r="I16" s="2">
        <f t="shared" ref="I16:Z16" si="13">IFERROR(INDEX(I51:I500,MATCH($C$16,$C$51:$C$500,0)),"")</f>
        <v>3773209000000</v>
      </c>
      <c r="J16" s="2">
        <f t="shared" si="13"/>
        <v>6259246000000</v>
      </c>
      <c r="K16" s="2">
        <f t="shared" si="13"/>
        <v>8154313000000</v>
      </c>
      <c r="L16" s="2">
        <f t="shared" si="13"/>
        <v>16202314000000</v>
      </c>
      <c r="M16" s="2">
        <f t="shared" si="13"/>
        <v>10358675000000</v>
      </c>
      <c r="N16" s="2">
        <f t="shared" si="13"/>
        <v>3231685000000</v>
      </c>
      <c r="O16" s="2">
        <f t="shared" si="13"/>
        <v>5455162000000</v>
      </c>
      <c r="P16" s="2">
        <f t="shared" si="13"/>
        <v>6858075000000</v>
      </c>
      <c r="Q16" s="2">
        <f t="shared" si="13"/>
        <v>6101629000000</v>
      </c>
      <c r="R16" s="2">
        <f t="shared" si="13"/>
        <v>2733799000000</v>
      </c>
      <c r="S16" s="2">
        <f t="shared" si="13"/>
        <v>2663796000000</v>
      </c>
      <c r="T16" s="2">
        <f t="shared" si="13"/>
        <v>2674726000000</v>
      </c>
      <c r="U16" s="2">
        <f t="shared" si="13"/>
        <v>2461362000000</v>
      </c>
      <c r="V16" s="2">
        <f t="shared" si="13"/>
        <v>3911587000000</v>
      </c>
      <c r="W16" s="2">
        <f t="shared" si="13"/>
        <v>4059104000000</v>
      </c>
      <c r="X16" s="2">
        <f t="shared" si="13"/>
        <v>2599650000000</v>
      </c>
      <c r="Y16" s="2">
        <f t="shared" si="13"/>
        <v>3762002000000</v>
      </c>
      <c r="Z16" s="2">
        <f t="shared" si="13"/>
        <v>2551672000000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36288000000000</v>
      </c>
      <c r="E20" s="2">
        <f ca="1">IFERROR(E21*E2,"")</f>
        <v>26380800000000</v>
      </c>
      <c r="H20" s="2">
        <f t="shared" ref="H20:Z20" ca="1" si="14">IFERROR(H21*H2,"")</f>
        <v>26380800000000</v>
      </c>
      <c r="I20" s="2">
        <f t="shared" ca="1" si="14"/>
        <v>26611200000000</v>
      </c>
      <c r="J20" s="2">
        <f t="shared" ca="1" si="14"/>
        <v>31680000000000</v>
      </c>
      <c r="K20" s="2">
        <f t="shared" ca="1" si="14"/>
        <v>28108800000000</v>
      </c>
      <c r="L20" s="2">
        <f t="shared" ca="1" si="14"/>
        <v>42508800000000</v>
      </c>
      <c r="M20" s="2">
        <f t="shared" ca="1" si="14"/>
        <v>31219200000000</v>
      </c>
      <c r="N20" s="2">
        <f t="shared" ca="1" si="14"/>
        <v>32371200000000</v>
      </c>
      <c r="O20" s="2">
        <f t="shared" ca="1" si="14"/>
        <v>30643200000000</v>
      </c>
      <c r="P20" s="2">
        <f t="shared" ca="1" si="14"/>
        <v>49536000000000</v>
      </c>
      <c r="Q20" s="2">
        <f t="shared" ca="1" si="14"/>
        <v>28339200000000</v>
      </c>
      <c r="R20" s="2">
        <f t="shared" ca="1" si="14"/>
        <v>5750000000000</v>
      </c>
      <c r="S20" s="2">
        <f t="shared" ca="1" si="14"/>
        <v>2081500000000</v>
      </c>
      <c r="T20" s="2">
        <f t="shared" ca="1" si="14"/>
        <v>5750000000000</v>
      </c>
      <c r="U20" s="2">
        <f t="shared" ca="1" si="14"/>
        <v>4692000000000</v>
      </c>
      <c r="V20" s="2">
        <f t="shared" ca="1" si="14"/>
        <v>6946000000000</v>
      </c>
      <c r="W20" s="2">
        <f t="shared" ca="1" si="14"/>
        <v>7981000000000</v>
      </c>
      <c r="X20" s="2">
        <f t="shared" ca="1" si="14"/>
        <v>10557000000000</v>
      </c>
      <c r="Y20" s="2">
        <f t="shared" ca="1" si="14"/>
        <v>7912000000000</v>
      </c>
      <c r="Z20" s="2">
        <f t="shared" ca="1" si="14"/>
        <v>3174000000000</v>
      </c>
    </row>
    <row r="21" spans="1:26" ht="15.5" x14ac:dyDescent="0.35">
      <c r="C21" t="s">
        <v>12</v>
      </c>
      <c r="D21" s="2">
        <f>IFERROR(INDEX(D51:D500,MATCH($C$7,$C$51:$C$500,0)),"")</f>
        <v>11520000000</v>
      </c>
      <c r="E21" s="2">
        <f>IFERROR(INDEX(E51:E500,MATCH($C$7,$C$51:$C$500,0)),"")</f>
        <v>11520000000</v>
      </c>
      <c r="H21" s="2">
        <f>IFERROR(INDEX(D21:G21,COUNT(D21:G21)),"")</f>
        <v>11520000000</v>
      </c>
      <c r="I21" s="2">
        <f t="shared" ref="I21:Z21" si="15">IFERROR(INDEX(I51:I500,MATCH($C$7,$C$51:$C$500,0)),"")</f>
        <v>11520000000</v>
      </c>
      <c r="J21" s="2">
        <f t="shared" si="15"/>
        <v>11520000000</v>
      </c>
      <c r="K21" s="2">
        <f t="shared" si="15"/>
        <v>11520000000</v>
      </c>
      <c r="L21" s="2">
        <f t="shared" si="15"/>
        <v>11520000000</v>
      </c>
      <c r="M21" s="2">
        <f t="shared" si="15"/>
        <v>11520000000</v>
      </c>
      <c r="N21" s="2">
        <f t="shared" si="15"/>
        <v>11520000000</v>
      </c>
      <c r="O21" s="2">
        <f t="shared" si="15"/>
        <v>11520000000</v>
      </c>
      <c r="P21" s="2">
        <f t="shared" si="15"/>
        <v>11520000000</v>
      </c>
      <c r="Q21" s="2">
        <f t="shared" si="15"/>
        <v>11520000000</v>
      </c>
      <c r="R21" s="2">
        <f t="shared" si="15"/>
        <v>2300000000</v>
      </c>
      <c r="S21" s="2">
        <f t="shared" si="15"/>
        <v>2300000000</v>
      </c>
      <c r="T21" s="2">
        <f t="shared" si="15"/>
        <v>2300000000</v>
      </c>
      <c r="U21" s="2">
        <f t="shared" si="15"/>
        <v>2300000000</v>
      </c>
      <c r="V21" s="2">
        <f t="shared" si="15"/>
        <v>2300000000</v>
      </c>
      <c r="W21" s="2">
        <f t="shared" si="15"/>
        <v>2300000000</v>
      </c>
      <c r="X21" s="2">
        <f t="shared" si="15"/>
        <v>2300000000</v>
      </c>
      <c r="Y21" s="2">
        <f t="shared" si="15"/>
        <v>2300000000</v>
      </c>
      <c r="Z21" s="2">
        <f t="shared" si="15"/>
        <v>2300000000</v>
      </c>
    </row>
    <row r="23" spans="1:26" ht="15.5" x14ac:dyDescent="0.35">
      <c r="B23" t="s">
        <v>50</v>
      </c>
      <c r="C23" t="s">
        <v>51</v>
      </c>
      <c r="D23" s="3">
        <f>IFERROR(D5/D6*100,"")</f>
        <v>11.884258535907522</v>
      </c>
      <c r="E23" s="3">
        <f>IFERROR(E5/E6*100,"")</f>
        <v>4.4335852973895182</v>
      </c>
      <c r="H23" s="3">
        <f t="shared" ref="H23:Z23" si="16">IFERROR(H5/H6*100,"")</f>
        <v>34.310594606670257</v>
      </c>
      <c r="I23" s="3">
        <f t="shared" si="16"/>
        <v>16.82916164845771</v>
      </c>
      <c r="J23" s="3">
        <f t="shared" si="16"/>
        <v>24.602209203997987</v>
      </c>
      <c r="K23" s="3">
        <f t="shared" si="16"/>
        <v>24.565245337472238</v>
      </c>
      <c r="L23" s="3">
        <f t="shared" si="16"/>
        <v>43.417142855561927</v>
      </c>
      <c r="M23" s="3">
        <f t="shared" si="16"/>
        <v>30.70936240554234</v>
      </c>
      <c r="N23" s="3">
        <f t="shared" si="16"/>
        <v>13.155417765990782</v>
      </c>
      <c r="O23" s="3">
        <f t="shared" si="16"/>
        <v>20.951356757101216</v>
      </c>
      <c r="P23" s="3">
        <f t="shared" si="16"/>
        <v>35.430317812944999</v>
      </c>
      <c r="Q23" s="3">
        <f t="shared" si="16"/>
        <v>27.453754478718633</v>
      </c>
      <c r="R23" s="3">
        <f t="shared" si="16"/>
        <v>17.601807360502178</v>
      </c>
      <c r="S23" s="3">
        <f t="shared" si="16"/>
        <v>20.185448321284404</v>
      </c>
      <c r="T23" s="3">
        <f t="shared" si="16"/>
        <v>24.456794392055581</v>
      </c>
      <c r="U23" s="3">
        <f t="shared" si="16"/>
        <v>30.764639772211577</v>
      </c>
      <c r="V23" s="3">
        <f t="shared" si="16"/>
        <v>26.569325077491111</v>
      </c>
      <c r="W23" s="3">
        <f t="shared" si="16"/>
        <v>37.766445127631322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-6.7214209194251473E-2</v>
      </c>
      <c r="E24" s="4">
        <f>IFERROR(_xlfn.RRI(5,J23,E23),"")</f>
        <v>-0.29016698943767927</v>
      </c>
      <c r="H24" s="4">
        <f t="shared" ref="H24:Z24" si="17">IFERROR(_xlfn.RRI(5,M23,H23),"")</f>
        <v>2.2425067813643951E-2</v>
      </c>
      <c r="I24" s="4">
        <f t="shared" si="17"/>
        <v>5.0489141317404451E-2</v>
      </c>
      <c r="J24" s="4">
        <f t="shared" si="17"/>
        <v>3.264819683820086E-2</v>
      </c>
      <c r="K24" s="4">
        <f t="shared" si="17"/>
        <v>-7.0628796919470993E-2</v>
      </c>
      <c r="L24" s="4">
        <f t="shared" si="17"/>
        <v>9.600339396102231E-2</v>
      </c>
      <c r="M24" s="4">
        <f t="shared" si="17"/>
        <v>0.11774492633899003</v>
      </c>
      <c r="N24" s="4">
        <f t="shared" si="17"/>
        <v>-8.2062211059685253E-2</v>
      </c>
      <c r="O24" s="4">
        <f t="shared" si="17"/>
        <v>-3.0467160368927715E-2</v>
      </c>
      <c r="P24" s="4">
        <f t="shared" si="17"/>
        <v>2.8642923570845191E-2</v>
      </c>
      <c r="Q24" s="4">
        <f t="shared" si="17"/>
        <v>6.5706075499147865E-3</v>
      </c>
      <c r="R24" s="4">
        <f t="shared" si="17"/>
        <v>-0.1415989677419881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254.32</v>
      </c>
      <c r="J25" s="3">
        <f t="shared" si="18"/>
        <v>443.01</v>
      </c>
      <c r="K25" s="3">
        <f t="shared" si="18"/>
        <v>529.99</v>
      </c>
      <c r="L25" s="3">
        <f t="shared" si="18"/>
        <v>1090.8699999999999</v>
      </c>
      <c r="M25" s="3">
        <f t="shared" si="18"/>
        <v>686.52</v>
      </c>
      <c r="N25" s="3">
        <f t="shared" si="18"/>
        <v>207.18</v>
      </c>
      <c r="O25" s="3">
        <f t="shared" si="18"/>
        <v>352.14</v>
      </c>
      <c r="P25" s="3">
        <f t="shared" si="18"/>
        <v>436.08</v>
      </c>
      <c r="Q25" s="3">
        <f t="shared" si="18"/>
        <v>388.56</v>
      </c>
      <c r="R25" s="3">
        <f t="shared" si="18"/>
        <v>870.69</v>
      </c>
      <c r="S25" s="3">
        <f t="shared" si="18"/>
        <v>883.59</v>
      </c>
      <c r="T25" s="3">
        <f t="shared" si="18"/>
        <v>875.02</v>
      </c>
      <c r="U25" s="3">
        <f t="shared" si="18"/>
        <v>792.55</v>
      </c>
      <c r="V25" s="3">
        <f t="shared" si="18"/>
        <v>1258.6600000000001</v>
      </c>
      <c r="W25" s="3">
        <f t="shared" si="18"/>
        <v>1339.26</v>
      </c>
      <c r="X25" s="3">
        <f t="shared" si="18"/>
        <v>867.54</v>
      </c>
      <c r="Y25" s="3">
        <f t="shared" si="18"/>
        <v>1184.54</v>
      </c>
      <c r="Z25" s="3">
        <f t="shared" si="18"/>
        <v>744.15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4.1853217404928644E-2</v>
      </c>
      <c r="J26" s="4">
        <f t="shared" si="19"/>
        <v>4.6983009403747999E-2</v>
      </c>
      <c r="K26" s="4">
        <f t="shared" si="19"/>
        <v>3.9777226726601E-2</v>
      </c>
      <c r="L26" s="4">
        <f t="shared" si="19"/>
        <v>0.22931443587835876</v>
      </c>
      <c r="M26" s="4">
        <f t="shared" si="19"/>
        <v>-4.641825732358662E-2</v>
      </c>
      <c r="N26" s="4">
        <f t="shared" si="19"/>
        <v>-0.25179706528050405</v>
      </c>
      <c r="O26" s="4">
        <f t="shared" si="19"/>
        <v>-0.16643499038015652</v>
      </c>
      <c r="P26" s="4">
        <f t="shared" si="19"/>
        <v>-0.11262354814237996</v>
      </c>
      <c r="Q26" s="4">
        <f t="shared" si="19"/>
        <v>-0.20948533328622987</v>
      </c>
      <c r="R26" s="4">
        <f t="shared" si="19"/>
        <v>-8.2513396425276886E-2</v>
      </c>
      <c r="S26" s="4">
        <f t="shared" si="19"/>
        <v>3.6730358989827128E-3</v>
      </c>
      <c r="T26" s="4">
        <f t="shared" si="19"/>
        <v>-5.8774575711438515E-2</v>
      </c>
      <c r="U26" s="4">
        <f t="shared" si="19"/>
        <v>1.2682340903675371E-2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1050.1891493055555</v>
      </c>
      <c r="E27" s="3">
        <f>IFERROR(E4/E21,"")</f>
        <v>861.95503472222219</v>
      </c>
      <c r="H27" s="3">
        <f t="shared" ref="H27:Z27" si="20">IFERROR(H4/H21,"")</f>
        <v>3824.2883680555556</v>
      </c>
      <c r="I27" s="3">
        <f t="shared" si="20"/>
        <v>3702.4065972222224</v>
      </c>
      <c r="J27" s="3">
        <f t="shared" si="20"/>
        <v>3712.2368055555557</v>
      </c>
      <c r="K27" s="3">
        <f t="shared" si="20"/>
        <v>3341.0474826388891</v>
      </c>
      <c r="L27" s="3">
        <f t="shared" si="20"/>
        <v>3702.1345486111113</v>
      </c>
      <c r="M27" s="3">
        <f t="shared" si="20"/>
        <v>2540.0579861111109</v>
      </c>
      <c r="N27" s="3">
        <f t="shared" si="20"/>
        <v>1503.9229166666667</v>
      </c>
      <c r="O27" s="3">
        <f t="shared" si="20"/>
        <v>1891.2815972222222</v>
      </c>
      <c r="P27" s="3">
        <f t="shared" si="20"/>
        <v>1837.4125868055555</v>
      </c>
      <c r="Q27" s="3">
        <f t="shared" si="20"/>
        <v>1690.1935763888889</v>
      </c>
      <c r="R27" s="3">
        <f t="shared" si="20"/>
        <v>6112.5517391304347</v>
      </c>
      <c r="S27" s="3">
        <f t="shared" si="20"/>
        <v>5971.1421739130437</v>
      </c>
      <c r="T27" s="3">
        <f t="shared" si="20"/>
        <v>5686.0704347826086</v>
      </c>
      <c r="U27" s="3">
        <f t="shared" si="20"/>
        <v>4873.5734782608697</v>
      </c>
      <c r="V27" s="3">
        <f t="shared" si="20"/>
        <v>5040.8943478260871</v>
      </c>
      <c r="W27" s="3">
        <f t="shared" si="20"/>
        <v>4600.6826086956526</v>
      </c>
      <c r="X27" s="3">
        <f t="shared" si="20"/>
        <v>3438.762608695652</v>
      </c>
      <c r="Y27" s="3">
        <f t="shared" si="20"/>
        <v>3890.371304347826</v>
      </c>
      <c r="Z27" s="3">
        <f t="shared" si="20"/>
        <v>3137.4904347826086</v>
      </c>
    </row>
    <row r="28" spans="1:26" ht="15.5" x14ac:dyDescent="0.35">
      <c r="C28" t="s">
        <v>57</v>
      </c>
      <c r="D28" s="4">
        <f>IFERROR(_xlfn.RRI(5,I27,D27),"")</f>
        <v>-0.22275724386395068</v>
      </c>
      <c r="E28" s="4">
        <f>IFERROR(_xlfn.RRI(5,J27,E27),"")</f>
        <v>-0.25325935994988236</v>
      </c>
      <c r="H28" s="4">
        <f t="shared" ref="H28:Z28" si="21">IFERROR(_xlfn.RRI(5,M27,H27),"")</f>
        <v>8.5279001841680246E-2</v>
      </c>
      <c r="I28" s="4">
        <f t="shared" si="21"/>
        <v>0.19743433482352768</v>
      </c>
      <c r="J28" s="4">
        <f t="shared" si="21"/>
        <v>0.14439485100853178</v>
      </c>
      <c r="K28" s="4">
        <f t="shared" si="21"/>
        <v>0.12702926201580755</v>
      </c>
      <c r="L28" s="4">
        <f t="shared" si="21"/>
        <v>0.16977719463979368</v>
      </c>
      <c r="M28" s="4">
        <f t="shared" si="21"/>
        <v>-0.16107291377153932</v>
      </c>
      <c r="N28" s="4">
        <f t="shared" si="21"/>
        <v>-0.24101423082640094</v>
      </c>
      <c r="O28" s="4">
        <f t="shared" si="21"/>
        <v>-0.19760393108380325</v>
      </c>
      <c r="P28" s="4">
        <f t="shared" si="21"/>
        <v>-0.17724253051900385</v>
      </c>
      <c r="Q28" s="4">
        <f t="shared" si="21"/>
        <v>-0.19631517095959261</v>
      </c>
      <c r="R28" s="4">
        <f t="shared" si="21"/>
        <v>5.8473659682279022E-2</v>
      </c>
      <c r="S28" s="4">
        <f t="shared" si="21"/>
        <v>0.11668592760723095</v>
      </c>
      <c r="T28" s="4">
        <f t="shared" si="21"/>
        <v>7.8857875952236034E-2</v>
      </c>
      <c r="U28" s="4">
        <f t="shared" si="21"/>
        <v>9.207639885969443E-2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-0.42592717997336405</v>
      </c>
      <c r="J29" s="4">
        <f t="shared" si="22"/>
        <v>-0.16411630408120911</v>
      </c>
      <c r="K29" s="4">
        <f t="shared" si="22"/>
        <v>-0.51415842401019363</v>
      </c>
      <c r="L29" s="4">
        <f t="shared" si="22"/>
        <v>0.58898502592786794</v>
      </c>
      <c r="M29" s="4">
        <f t="shared" si="22"/>
        <v>2.3136403127715028</v>
      </c>
      <c r="N29" s="4">
        <f t="shared" si="22"/>
        <v>-0.4116544556142443</v>
      </c>
      <c r="O29" s="4">
        <f t="shared" si="22"/>
        <v>-0.19248761695101815</v>
      </c>
      <c r="P29" s="4">
        <f t="shared" si="22"/>
        <v>0.12229771463866579</v>
      </c>
      <c r="Q29" s="4">
        <f t="shared" si="22"/>
        <v>-0.55373324604623919</v>
      </c>
      <c r="R29" s="4">
        <f t="shared" si="22"/>
        <v>-1.4599531456897404E-2</v>
      </c>
      <c r="S29" s="4">
        <f t="shared" si="22"/>
        <v>9.7940618500149141E-3</v>
      </c>
      <c r="T29" s="4">
        <f t="shared" si="22"/>
        <v>0.10405652640211978</v>
      </c>
      <c r="U29" s="4">
        <f t="shared" si="22"/>
        <v>-0.37032240636867786</v>
      </c>
      <c r="V29" s="4">
        <f t="shared" si="22"/>
        <v>-6.0182488837118936E-2</v>
      </c>
      <c r="W29" s="4">
        <f t="shared" si="22"/>
        <v>0.54374438066256314</v>
      </c>
      <c r="X29" s="4">
        <f t="shared" si="22"/>
        <v>-0.26761443260675033</v>
      </c>
      <c r="Y29" s="4">
        <f t="shared" si="22"/>
        <v>0.59180272794463484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3.2919607188680054E-2</v>
      </c>
      <c r="I30" s="4">
        <f t="shared" si="23"/>
        <v>-2.6480552961012306E-3</v>
      </c>
      <c r="J30" s="4">
        <f t="shared" si="23"/>
        <v>0.11109968500761533</v>
      </c>
      <c r="K30" s="4">
        <f t="shared" si="23"/>
        <v>-9.7534830577048384E-2</v>
      </c>
      <c r="L30" s="4">
        <f t="shared" si="23"/>
        <v>0.45750001332810797</v>
      </c>
      <c r="M30" s="4">
        <f t="shared" si="23"/>
        <v>0.68895490451130348</v>
      </c>
      <c r="N30" s="4">
        <f t="shared" si="23"/>
        <v>-0.20481280054989168</v>
      </c>
      <c r="O30" s="4">
        <f t="shared" si="23"/>
        <v>2.9317862957671897E-2</v>
      </c>
      <c r="P30" s="4">
        <f t="shared" si="23"/>
        <v>8.7101863640495616E-2</v>
      </c>
      <c r="Q30" s="4">
        <f t="shared" si="23"/>
        <v>-0.72348805400388583</v>
      </c>
      <c r="R30" s="4">
        <f t="shared" si="23"/>
        <v>2.3682163495484423E-2</v>
      </c>
      <c r="S30" s="4">
        <f t="shared" si="23"/>
        <v>5.0135105148646317E-2</v>
      </c>
      <c r="T30" s="4">
        <f t="shared" si="23"/>
        <v>0.16671482642992339</v>
      </c>
      <c r="U30" s="4">
        <f t="shared" si="23"/>
        <v>-3.3192695188578085E-2</v>
      </c>
      <c r="V30" s="4">
        <f t="shared" si="23"/>
        <v>9.5684005303560762E-2</v>
      </c>
      <c r="W30" s="4">
        <f t="shared" si="23"/>
        <v>0.33788898281662</v>
      </c>
      <c r="X30" s="4">
        <f t="shared" si="23"/>
        <v>-0.11608370006931273</v>
      </c>
      <c r="Y30" s="4">
        <f t="shared" si="23"/>
        <v>0.23996276170874867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2189.63</v>
      </c>
      <c r="E32" s="3">
        <f>IFERROR(INDEX(E51:E500,MATCH($A$32,$C$51:$C$500,0)),"")</f>
        <v>2042.69</v>
      </c>
      <c r="H32" s="3">
        <f>IFERROR(INDEX(D32:G32,COUNT(D32:G32)),"")</f>
        <v>2042.69</v>
      </c>
      <c r="I32" s="3">
        <f t="shared" ref="I32:Z32" si="24">IFERROR(INDEX(I51:I500,MATCH($C$32,$C$51:$C$500,0)),"")</f>
        <v>1951.6</v>
      </c>
      <c r="J32" s="3">
        <f t="shared" si="24"/>
        <v>1953.47</v>
      </c>
      <c r="K32" s="3">
        <f t="shared" si="24"/>
        <v>1860.53</v>
      </c>
      <c r="L32" s="3">
        <f t="shared" si="24"/>
        <v>2491.62</v>
      </c>
      <c r="M32" s="3">
        <f t="shared" si="24"/>
        <v>2088.39</v>
      </c>
      <c r="N32" s="3">
        <f t="shared" si="24"/>
        <v>1455.07</v>
      </c>
      <c r="O32" s="3">
        <f t="shared" si="24"/>
        <v>1584.83</v>
      </c>
      <c r="P32" s="3">
        <f t="shared" si="24"/>
        <v>1390.13</v>
      </c>
      <c r="Q32" s="3">
        <f t="shared" si="24"/>
        <v>1181.19</v>
      </c>
      <c r="R32" s="3">
        <f t="shared" si="24"/>
        <v>4522.8900000000003</v>
      </c>
      <c r="S32" s="3">
        <f t="shared" si="24"/>
        <v>3981.85</v>
      </c>
      <c r="T32" s="3">
        <f t="shared" si="24"/>
        <v>3712.29</v>
      </c>
      <c r="U32" s="3">
        <f t="shared" si="24"/>
        <v>3227.85</v>
      </c>
      <c r="V32" s="3">
        <f t="shared" si="24"/>
        <v>3653.92</v>
      </c>
      <c r="W32" s="3">
        <f t="shared" si="24"/>
        <v>3510.33</v>
      </c>
      <c r="X32" s="3">
        <f t="shared" si="24"/>
        <v>2763.18</v>
      </c>
      <c r="Y32" s="3">
        <f t="shared" si="24"/>
        <v>2474.41</v>
      </c>
      <c r="Z32" s="3">
        <f t="shared" si="24"/>
        <v>1735.2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1.05</v>
      </c>
      <c r="E33" s="3">
        <f>IFERROR(INDEX(E51:E500,MATCH($A$33,$C$51:$C$500,0)),"")</f>
        <v>1.56</v>
      </c>
      <c r="H33" s="3">
        <f>IFERROR(INDEX(D33:G33,COUNT(D33:G33)),"")</f>
        <v>1.56</v>
      </c>
      <c r="I33" s="3">
        <f t="shared" ref="I33:Z33" si="25">IFERROR(INDEX(I51:I500,MATCH($C$33,$C$51:$C$500,0)),"")</f>
        <v>1.18</v>
      </c>
      <c r="J33" s="3">
        <f t="shared" si="25"/>
        <v>1.41</v>
      </c>
      <c r="K33" s="3">
        <f t="shared" si="25"/>
        <v>1.31</v>
      </c>
      <c r="L33" s="3">
        <f t="shared" si="25"/>
        <v>1.48</v>
      </c>
      <c r="M33" s="3">
        <f t="shared" si="25"/>
        <v>1.3</v>
      </c>
      <c r="N33" s="3">
        <f t="shared" si="25"/>
        <v>1.93</v>
      </c>
      <c r="O33" s="3">
        <f t="shared" si="25"/>
        <v>1.68</v>
      </c>
      <c r="P33" s="3">
        <f t="shared" si="25"/>
        <v>3.09</v>
      </c>
      <c r="Q33" s="3">
        <f t="shared" si="25"/>
        <v>2.08</v>
      </c>
      <c r="R33" s="3">
        <f t="shared" si="25"/>
        <v>2.76</v>
      </c>
      <c r="S33" s="3">
        <f t="shared" si="25"/>
        <v>1.1399999999999999</v>
      </c>
      <c r="T33" s="3">
        <f t="shared" si="25"/>
        <v>3.37</v>
      </c>
      <c r="U33" s="3">
        <f t="shared" si="25"/>
        <v>3.16</v>
      </c>
      <c r="V33" s="3">
        <f t="shared" si="25"/>
        <v>4.13</v>
      </c>
      <c r="W33" s="3">
        <f t="shared" si="25"/>
        <v>4.9400000000000004</v>
      </c>
      <c r="X33" s="3">
        <f t="shared" si="25"/>
        <v>8.31</v>
      </c>
      <c r="Y33" s="3">
        <f t="shared" si="25"/>
        <v>6.97</v>
      </c>
      <c r="Z33" s="3">
        <f t="shared" si="25"/>
        <v>3.98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14.28</v>
      </c>
      <c r="E34" s="3">
        <f>IFERROR(INDEX(E51:E500,MATCH($A$34,$C$51:$C$500,0)),"")</f>
        <v>45.69</v>
      </c>
      <c r="H34" s="3">
        <f>IFERROR(INDEX(D34:G34,COUNT(D34:G34)),"")</f>
        <v>45.69</v>
      </c>
      <c r="I34" s="3">
        <f t="shared" ref="I34:Z34" si="26">IFERROR(INDEX(I51:I500,MATCH($C$34,$C$51:$C$500,0)),"")</f>
        <v>9.08</v>
      </c>
      <c r="J34" s="3">
        <f t="shared" si="26"/>
        <v>6.21</v>
      </c>
      <c r="K34" s="3">
        <f t="shared" si="26"/>
        <v>4.5999999999999996</v>
      </c>
      <c r="L34" s="3">
        <f t="shared" si="26"/>
        <v>3.38</v>
      </c>
      <c r="M34" s="3">
        <f t="shared" si="26"/>
        <v>3.95</v>
      </c>
      <c r="N34" s="3">
        <f t="shared" si="26"/>
        <v>13.56</v>
      </c>
      <c r="O34" s="3">
        <f t="shared" si="26"/>
        <v>7.55</v>
      </c>
      <c r="P34" s="3">
        <f t="shared" si="26"/>
        <v>9.86</v>
      </c>
      <c r="Q34" s="3">
        <f t="shared" si="26"/>
        <v>6.33</v>
      </c>
      <c r="R34" s="3">
        <f t="shared" si="26"/>
        <v>14.36</v>
      </c>
      <c r="S34" s="3">
        <f t="shared" si="26"/>
        <v>5.12</v>
      </c>
      <c r="T34" s="3">
        <f t="shared" si="26"/>
        <v>14.29</v>
      </c>
      <c r="U34" s="3">
        <f t="shared" si="26"/>
        <v>12.87</v>
      </c>
      <c r="V34" s="3">
        <f t="shared" si="26"/>
        <v>12</v>
      </c>
      <c r="W34" s="3">
        <f t="shared" si="26"/>
        <v>12.95</v>
      </c>
      <c r="X34" s="3">
        <f t="shared" si="26"/>
        <v>26.45</v>
      </c>
      <c r="Y34" s="3">
        <f t="shared" si="26"/>
        <v>14.56</v>
      </c>
      <c r="Z34" s="3">
        <f t="shared" si="26"/>
        <v>9.27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2.1800000000000002</v>
      </c>
      <c r="E35" s="3">
        <f>IFERROR(INDEX(E51:E500,MATCH($A$35,$C$51:$C$500,0)),"")</f>
        <v>3.69</v>
      </c>
      <c r="H35" s="3">
        <f>IFERROR(INDEX(D35:G35,COUNT(D35:G35)),"")</f>
        <v>3.69</v>
      </c>
      <c r="I35" s="3">
        <f t="shared" ref="I35:Z35" si="27">IFERROR(INDEX(I51:I500,MATCH($C$35,$C$51:$C$500,0)),"")</f>
        <v>0.62</v>
      </c>
      <c r="J35" s="3">
        <f t="shared" si="27"/>
        <v>0.74</v>
      </c>
      <c r="K35" s="3">
        <f t="shared" si="27"/>
        <v>0.73</v>
      </c>
      <c r="L35" s="3">
        <f t="shared" si="27"/>
        <v>1</v>
      </c>
      <c r="M35" s="3">
        <f t="shared" si="27"/>
        <v>1.07</v>
      </c>
      <c r="N35" s="3">
        <f t="shared" si="27"/>
        <v>1.87</v>
      </c>
      <c r="O35" s="3">
        <f t="shared" si="27"/>
        <v>1.41</v>
      </c>
      <c r="P35" s="3">
        <f t="shared" si="27"/>
        <v>2.34</v>
      </c>
      <c r="Q35" s="3">
        <f t="shared" si="27"/>
        <v>1.46</v>
      </c>
      <c r="R35" s="3">
        <f t="shared" si="27"/>
        <v>2.0499999999999998</v>
      </c>
      <c r="S35" s="3">
        <f t="shared" si="27"/>
        <v>0.76</v>
      </c>
      <c r="T35" s="3">
        <f t="shared" si="27"/>
        <v>2.2000000000000002</v>
      </c>
      <c r="U35" s="3">
        <f t="shared" si="27"/>
        <v>2.1</v>
      </c>
      <c r="V35" s="3">
        <f t="shared" si="27"/>
        <v>3</v>
      </c>
      <c r="W35" s="3">
        <f t="shared" si="27"/>
        <v>3.78</v>
      </c>
      <c r="X35" s="3">
        <f t="shared" si="27"/>
        <v>6.69</v>
      </c>
      <c r="Y35" s="3">
        <f t="shared" si="27"/>
        <v>4.4400000000000004</v>
      </c>
      <c r="Z35" s="3">
        <f t="shared" si="27"/>
        <v>2.2000000000000002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12098179000000</v>
      </c>
      <c r="E51" s="5">
        <v>9929722000000</v>
      </c>
      <c r="F51" s="5">
        <v>11321428000000</v>
      </c>
      <c r="G51" s="5">
        <v>10877905000000</v>
      </c>
      <c r="I51" s="5">
        <v>42651724000000</v>
      </c>
      <c r="J51" s="5">
        <v>42764968000000</v>
      </c>
      <c r="K51" s="5">
        <v>38488867000000</v>
      </c>
      <c r="L51" s="5">
        <v>42648590000000</v>
      </c>
      <c r="M51" s="5">
        <v>29261468000000</v>
      </c>
      <c r="N51" s="5">
        <v>17325192000000</v>
      </c>
      <c r="O51" s="5">
        <v>21787564000000</v>
      </c>
      <c r="P51" s="5">
        <v>21166993000000</v>
      </c>
      <c r="Q51" s="5">
        <v>19471030000000</v>
      </c>
      <c r="R51" s="5">
        <v>14058869000000</v>
      </c>
      <c r="S51" s="5">
        <v>13733627000000</v>
      </c>
      <c r="T51" s="5">
        <v>13077962000000</v>
      </c>
      <c r="U51" s="5">
        <v>11209219000000</v>
      </c>
      <c r="V51" s="5">
        <v>11594057000000</v>
      </c>
      <c r="W51" s="5">
        <v>10581570000000</v>
      </c>
      <c r="X51" s="5">
        <v>7909154000000</v>
      </c>
      <c r="Y51" s="5">
        <v>8947854000000</v>
      </c>
      <c r="Z51" s="5">
        <v>7216228000000</v>
      </c>
    </row>
    <row r="52" spans="2:26" ht="15.5" x14ac:dyDescent="0.35">
      <c r="C52" t="s">
        <v>82</v>
      </c>
      <c r="D52" s="5">
        <v>-9394800000000</v>
      </c>
      <c r="E52" s="5">
        <v>-8385940000000</v>
      </c>
      <c r="F52" s="5">
        <v>-8630269000000</v>
      </c>
      <c r="G52" s="5">
        <v>-9558859000000</v>
      </c>
      <c r="I52" s="5">
        <v>-36394624000000</v>
      </c>
      <c r="J52" s="5">
        <v>-34562758000000</v>
      </c>
      <c r="K52" s="5">
        <v>-29331562000000</v>
      </c>
      <c r="L52" s="5">
        <v>-24682304000000</v>
      </c>
      <c r="M52" s="5">
        <v>-15777245000000</v>
      </c>
      <c r="N52" s="5">
        <v>-12758932000000</v>
      </c>
      <c r="O52" s="5">
        <v>-14176060000000</v>
      </c>
      <c r="P52" s="5">
        <v>-12621200000000</v>
      </c>
      <c r="Q52" s="5">
        <v>-10964524000000</v>
      </c>
      <c r="R52" s="5">
        <v>-9657400000000</v>
      </c>
      <c r="S52" s="5">
        <v>-9593903000000</v>
      </c>
      <c r="T52" s="5">
        <v>-9056219000000</v>
      </c>
      <c r="U52" s="5">
        <v>-7745646000000</v>
      </c>
      <c r="V52" s="5">
        <v>-6505932000000</v>
      </c>
      <c r="W52" s="5">
        <v>-5302592000000</v>
      </c>
      <c r="X52" s="5">
        <v>-4258988000000</v>
      </c>
      <c r="Y52" s="5">
        <v>-4104301000000</v>
      </c>
      <c r="Z52" s="5">
        <v>-3686136000000</v>
      </c>
    </row>
    <row r="53" spans="2:26" ht="15.5" x14ac:dyDescent="0.35">
      <c r="C53" t="s">
        <v>84</v>
      </c>
      <c r="D53" s="5">
        <v>2703379000000</v>
      </c>
      <c r="E53" s="5">
        <v>1543782000000</v>
      </c>
      <c r="F53" s="5">
        <v>2691159000000</v>
      </c>
      <c r="G53" s="5">
        <v>1319046000000</v>
      </c>
      <c r="I53" s="5">
        <v>6257100000000</v>
      </c>
      <c r="J53" s="5">
        <v>8202210000000</v>
      </c>
      <c r="K53" s="5">
        <v>9157305000000</v>
      </c>
      <c r="L53" s="5">
        <v>17966286000000</v>
      </c>
      <c r="M53" s="5">
        <v>13484223000000</v>
      </c>
      <c r="N53" s="5">
        <v>4566260000000</v>
      </c>
      <c r="O53" s="5">
        <v>7611504000000</v>
      </c>
      <c r="P53" s="5">
        <v>8545793000000</v>
      </c>
      <c r="Q53" s="5">
        <v>8506506000000</v>
      </c>
      <c r="R53" s="5">
        <v>4401469000000</v>
      </c>
      <c r="S53" s="5">
        <v>4139724000000</v>
      </c>
      <c r="T53" s="5">
        <v>4021743000000</v>
      </c>
      <c r="U53" s="5">
        <v>3463573000000</v>
      </c>
      <c r="V53" s="5">
        <v>5088125000000</v>
      </c>
      <c r="W53" s="5">
        <v>5278978000000</v>
      </c>
      <c r="X53" s="5">
        <v>3650166000000</v>
      </c>
      <c r="Y53" s="5">
        <v>4843553000000</v>
      </c>
      <c r="Z53" s="5">
        <v>3530092000000</v>
      </c>
    </row>
    <row r="54" spans="2:26" ht="15.5" x14ac:dyDescent="0.35">
      <c r="C54" t="s">
        <v>85</v>
      </c>
      <c r="D54" s="5">
        <v>-757561000000</v>
      </c>
      <c r="E54" s="5">
        <v>-665754000000</v>
      </c>
      <c r="F54" s="5">
        <v>-1078928000000</v>
      </c>
      <c r="G54" s="5">
        <v>-637840000000</v>
      </c>
      <c r="I54" s="5">
        <v>-3049027000000</v>
      </c>
      <c r="J54" s="5">
        <v>-2549792000000</v>
      </c>
      <c r="K54" s="5">
        <v>-1954596000000</v>
      </c>
      <c r="L54" s="5">
        <v>-2820865000000</v>
      </c>
      <c r="M54" s="5">
        <v>-3525198000000</v>
      </c>
      <c r="N54" s="5">
        <v>-2045835000000</v>
      </c>
      <c r="O54" s="5">
        <v>-2597149000000</v>
      </c>
      <c r="P54" s="5">
        <v>-2262705000000</v>
      </c>
      <c r="Q54" s="5">
        <v>-2607991000000</v>
      </c>
      <c r="R54" s="5">
        <v>-1870662000000</v>
      </c>
      <c r="S54" s="5">
        <v>-1725384000000</v>
      </c>
      <c r="T54" s="5">
        <v>-1711545000000</v>
      </c>
      <c r="U54" s="5">
        <v>-1310735000000</v>
      </c>
      <c r="V54" s="5">
        <v>-1494615000000</v>
      </c>
      <c r="W54" s="5">
        <v>-1613949000000</v>
      </c>
      <c r="X54" s="5">
        <v>-1346008000000</v>
      </c>
      <c r="Y54" s="5">
        <v>-1295238000000</v>
      </c>
      <c r="Z54" s="5">
        <v>-1036150000000</v>
      </c>
    </row>
    <row r="55" spans="2:26" ht="15.5" x14ac:dyDescent="0.35">
      <c r="C55" t="s">
        <v>387</v>
      </c>
      <c r="D55" s="5">
        <v>-621622000000</v>
      </c>
      <c r="E55" s="5">
        <v>-545341000000</v>
      </c>
      <c r="F55" s="5">
        <v>-828894000000</v>
      </c>
      <c r="G55" s="5">
        <v>-497270000000</v>
      </c>
      <c r="I55" s="5">
        <v>-2340071000000</v>
      </c>
      <c r="J55" s="5">
        <v>-2078188000000</v>
      </c>
      <c r="K55" s="5">
        <v>-1936635000000</v>
      </c>
      <c r="L55" s="5">
        <v>-2390336000000</v>
      </c>
      <c r="M55" s="5">
        <v>-2579462000000</v>
      </c>
      <c r="N55" s="5">
        <v>-1439913000000</v>
      </c>
      <c r="O55" s="5">
        <v>-1934503000000</v>
      </c>
      <c r="P55" s="5">
        <v>-1756352000000</v>
      </c>
      <c r="Q55" s="5">
        <v>-1333913000000</v>
      </c>
      <c r="R55" s="5">
        <v>-1110648000000</v>
      </c>
      <c r="S55" s="5">
        <v>-1030647000000</v>
      </c>
      <c r="T55" s="5">
        <v>-951759000000</v>
      </c>
      <c r="U55" s="5">
        <v>-998360000000</v>
      </c>
      <c r="V55" s="5">
        <v>-940446000000</v>
      </c>
      <c r="W55" s="5">
        <v>-908563000000</v>
      </c>
      <c r="X55" s="5">
        <v>-663529000000</v>
      </c>
      <c r="Y55" s="5">
        <v>-695346000000</v>
      </c>
      <c r="Z55" s="5">
        <v>-504705000000</v>
      </c>
    </row>
    <row r="56" spans="2:26" ht="15.5" x14ac:dyDescent="0.35">
      <c r="C56" t="s">
        <v>386</v>
      </c>
      <c r="D56" s="5">
        <v>-243262000000</v>
      </c>
      <c r="E56" s="5">
        <v>-174489000000</v>
      </c>
      <c r="F56" s="5">
        <v>-253217000000</v>
      </c>
      <c r="G56" s="5">
        <v>-173413000000</v>
      </c>
      <c r="I56" s="5">
        <v>-812601000000</v>
      </c>
      <c r="J56" s="5">
        <v>-789017000000</v>
      </c>
      <c r="K56" s="5">
        <v>-656362000000</v>
      </c>
      <c r="L56" s="5">
        <v>-953120000000</v>
      </c>
      <c r="M56" s="5">
        <v>-1014269000000</v>
      </c>
      <c r="N56" s="5">
        <v>-692320000000</v>
      </c>
      <c r="O56" s="5">
        <v>-828674000000</v>
      </c>
      <c r="P56" s="5">
        <v>-841188000000</v>
      </c>
      <c r="Q56" s="5">
        <v>-911340000000</v>
      </c>
      <c r="R56" s="5">
        <v>-696185000000</v>
      </c>
      <c r="S56" s="5">
        <v>-692818000000</v>
      </c>
      <c r="T56" s="5">
        <v>-736626000000</v>
      </c>
      <c r="U56" s="5">
        <v>-607871000000</v>
      </c>
      <c r="V56" s="5">
        <v>-748534000000</v>
      </c>
      <c r="W56" s="5">
        <v>-675962000000</v>
      </c>
      <c r="X56" s="5">
        <v>-659526000000</v>
      </c>
      <c r="Y56" s="5">
        <v>-578759000000</v>
      </c>
      <c r="Z56" s="5">
        <v>-515145000000</v>
      </c>
    </row>
    <row r="57" spans="2:26" ht="15.5" x14ac:dyDescent="0.35">
      <c r="C57" t="s">
        <v>835</v>
      </c>
      <c r="W57" s="5">
        <v>-29424000000</v>
      </c>
      <c r="X57" s="5">
        <v>-22953000000</v>
      </c>
      <c r="Y57" s="5">
        <v>-21133000000</v>
      </c>
      <c r="Z57" s="5">
        <v>-16300000000</v>
      </c>
    </row>
    <row r="58" spans="2:26" ht="15.5" x14ac:dyDescent="0.35">
      <c r="C58" t="s">
        <v>81</v>
      </c>
      <c r="W58" s="5">
        <v>47361000000</v>
      </c>
      <c r="X58" s="5">
        <v>89481000000</v>
      </c>
      <c r="Y58" s="5">
        <v>44213000000</v>
      </c>
      <c r="Z58" s="5">
        <v>-53700000000</v>
      </c>
    </row>
    <row r="59" spans="2:26" ht="15.5" x14ac:dyDescent="0.35">
      <c r="C59" t="s">
        <v>94</v>
      </c>
      <c r="D59" s="5">
        <v>1945818000000</v>
      </c>
      <c r="E59" s="5">
        <v>878028000000</v>
      </c>
      <c r="F59" s="5">
        <v>1612231000000</v>
      </c>
      <c r="G59" s="5">
        <v>681206000000</v>
      </c>
      <c r="I59" s="5">
        <v>3208073000000</v>
      </c>
      <c r="J59" s="5">
        <v>5652418000000</v>
      </c>
      <c r="K59" s="5">
        <v>7202709000000</v>
      </c>
      <c r="L59" s="5">
        <v>15145421000000</v>
      </c>
      <c r="M59" s="5">
        <v>9959025000000</v>
      </c>
      <c r="N59" s="5">
        <v>2520425000000</v>
      </c>
      <c r="O59" s="5">
        <v>5014355000000</v>
      </c>
      <c r="P59" s="5">
        <v>6283088000000</v>
      </c>
      <c r="Q59" s="5">
        <v>5898515000000</v>
      </c>
      <c r="R59" s="5">
        <v>2530807000000</v>
      </c>
      <c r="S59" s="5">
        <v>2414340000000</v>
      </c>
      <c r="T59" s="5">
        <v>2310198000000</v>
      </c>
      <c r="U59" s="5">
        <v>2152838000000</v>
      </c>
      <c r="V59" s="5">
        <v>3593510000000</v>
      </c>
      <c r="W59" s="5">
        <v>3665029000000</v>
      </c>
      <c r="X59" s="5">
        <v>2304158000000</v>
      </c>
      <c r="Y59" s="5">
        <v>3548315000000</v>
      </c>
      <c r="Z59" s="5">
        <v>2493942000000</v>
      </c>
    </row>
    <row r="60" spans="2:26" ht="15.5" x14ac:dyDescent="0.35">
      <c r="C60" t="s">
        <v>95</v>
      </c>
      <c r="D60" s="5">
        <v>292621000000</v>
      </c>
      <c r="E60" s="5">
        <v>155266000000</v>
      </c>
      <c r="F60" s="5">
        <v>322424000000</v>
      </c>
      <c r="G60" s="5">
        <v>61870000000</v>
      </c>
      <c r="I60" s="5">
        <v>565136000000</v>
      </c>
      <c r="J60" s="5">
        <v>606828000000</v>
      </c>
      <c r="K60" s="5">
        <v>951604000000</v>
      </c>
      <c r="L60" s="5">
        <v>1056893000000</v>
      </c>
      <c r="M60" s="5">
        <v>399650000000</v>
      </c>
      <c r="N60" s="5">
        <v>711260000000</v>
      </c>
      <c r="O60" s="5">
        <v>440807000000</v>
      </c>
      <c r="P60" s="5">
        <v>574987000000</v>
      </c>
      <c r="Q60" s="5">
        <v>203114000000</v>
      </c>
      <c r="R60" s="5">
        <v>202992000000</v>
      </c>
      <c r="S60" s="5">
        <v>249456000000</v>
      </c>
      <c r="T60" s="5">
        <v>364528000000</v>
      </c>
      <c r="U60" s="5">
        <v>308524000000</v>
      </c>
      <c r="V60" s="5">
        <v>318077000000</v>
      </c>
      <c r="W60" s="5">
        <v>394075000000</v>
      </c>
      <c r="X60" s="5">
        <v>295492000000</v>
      </c>
      <c r="Y60" s="5">
        <v>213687000000</v>
      </c>
      <c r="Z60" s="5">
        <v>57730000000</v>
      </c>
    </row>
    <row r="61" spans="2:26" ht="15.5" x14ac:dyDescent="0.35">
      <c r="C61" t="s">
        <v>431</v>
      </c>
      <c r="D61" s="5">
        <v>67307000000</v>
      </c>
      <c r="E61" s="5">
        <v>41270000000</v>
      </c>
      <c r="F61" s="5">
        <v>61945000000</v>
      </c>
      <c r="G61" s="5">
        <v>55067000000</v>
      </c>
      <c r="I61" s="5">
        <v>219502000000</v>
      </c>
      <c r="J61" s="5">
        <v>250183000000</v>
      </c>
      <c r="K61" s="5">
        <v>584339000000</v>
      </c>
      <c r="L61" s="5">
        <v>428033000000</v>
      </c>
      <c r="M61" s="5">
        <v>256856000000</v>
      </c>
      <c r="N61" s="5">
        <v>362503000000</v>
      </c>
      <c r="O61" s="5">
        <v>389022000000</v>
      </c>
      <c r="P61" s="5">
        <v>326184000000</v>
      </c>
      <c r="Q61" s="5">
        <v>184900000000</v>
      </c>
      <c r="R61" s="5">
        <v>201687000000</v>
      </c>
      <c r="S61" s="5">
        <v>272812000000</v>
      </c>
      <c r="T61" s="5">
        <v>267647000000</v>
      </c>
      <c r="U61" s="5">
        <v>239870000000</v>
      </c>
      <c r="V61" s="5">
        <v>327637000000</v>
      </c>
      <c r="W61" s="5">
        <v>324890000000</v>
      </c>
      <c r="X61" s="5">
        <v>244308000000</v>
      </c>
      <c r="Y61" s="5">
        <v>202178000000</v>
      </c>
      <c r="Z61" s="5">
        <v>107590000000</v>
      </c>
    </row>
    <row r="62" spans="2:26" ht="15.5" x14ac:dyDescent="0.35">
      <c r="C62" t="s">
        <v>27</v>
      </c>
      <c r="D62" s="5">
        <v>-44951000000</v>
      </c>
      <c r="E62" s="5">
        <v>-54039000000</v>
      </c>
      <c r="F62" s="5">
        <v>-77996000000</v>
      </c>
      <c r="G62" s="5">
        <v>-116426000000</v>
      </c>
      <c r="I62" s="5">
        <v>-325928000000</v>
      </c>
      <c r="J62" s="5">
        <v>-283690000000</v>
      </c>
      <c r="K62" s="5">
        <v>-204038000000</v>
      </c>
      <c r="L62" s="5">
        <v>-200203000000</v>
      </c>
      <c r="M62" s="5">
        <v>-158426000000</v>
      </c>
      <c r="N62" s="5">
        <v>-132515000000</v>
      </c>
      <c r="O62" s="5">
        <v>-127670000000</v>
      </c>
      <c r="P62" s="5">
        <v>-103543000000</v>
      </c>
      <c r="Q62" s="5">
        <v>-103589000000</v>
      </c>
      <c r="R62" s="5">
        <v>-148835000000</v>
      </c>
      <c r="S62" s="5">
        <v>-157325000000</v>
      </c>
      <c r="T62" s="5">
        <v>-48701000000</v>
      </c>
      <c r="U62" s="5">
        <v>-6225000000</v>
      </c>
      <c r="V62" s="5">
        <v>-3646000000</v>
      </c>
    </row>
    <row r="63" spans="2:26" ht="15.5" x14ac:dyDescent="0.35">
      <c r="C63" t="s">
        <v>432</v>
      </c>
      <c r="W63" s="5">
        <v>24615000000</v>
      </c>
      <c r="X63" s="5">
        <v>-32732000000</v>
      </c>
      <c r="Y63" s="5">
        <v>-29352000000</v>
      </c>
      <c r="Z63" s="5">
        <v>2797000000</v>
      </c>
    </row>
    <row r="64" spans="2:26" ht="15.5" x14ac:dyDescent="0.35">
      <c r="C64" t="s">
        <v>253</v>
      </c>
      <c r="D64" s="5">
        <v>270265000000</v>
      </c>
      <c r="E64" s="5">
        <v>168035000000</v>
      </c>
      <c r="F64" s="5">
        <v>338475000000</v>
      </c>
      <c r="G64" s="5">
        <v>123229000000</v>
      </c>
      <c r="I64" s="5">
        <v>671562000000</v>
      </c>
      <c r="J64" s="5">
        <v>640335000000</v>
      </c>
      <c r="K64" s="5">
        <v>571303000000</v>
      </c>
      <c r="L64" s="5">
        <v>829063000000</v>
      </c>
      <c r="M64" s="5">
        <v>301220000000</v>
      </c>
      <c r="N64" s="5">
        <v>481272000000</v>
      </c>
      <c r="O64" s="5">
        <v>179455000000</v>
      </c>
      <c r="P64" s="5">
        <v>352346000000</v>
      </c>
      <c r="Q64" s="5">
        <v>121803000000</v>
      </c>
      <c r="R64" s="5">
        <v>150140000000</v>
      </c>
      <c r="S64" s="5">
        <v>133969000000</v>
      </c>
      <c r="T64" s="5">
        <v>145582000000</v>
      </c>
      <c r="U64" s="5">
        <v>74879000000</v>
      </c>
      <c r="V64" s="5">
        <v>-5914000000</v>
      </c>
      <c r="W64" s="5">
        <v>-2791000000</v>
      </c>
      <c r="X64" s="5">
        <v>-5565000000</v>
      </c>
      <c r="Y64" s="5">
        <v>-3352000000</v>
      </c>
      <c r="Z64" s="5">
        <v>1043000000</v>
      </c>
    </row>
    <row r="65" spans="3:26" ht="15.5" x14ac:dyDescent="0.35">
      <c r="C65" t="s">
        <v>628</v>
      </c>
    </row>
    <row r="66" spans="3:26" ht="15.5" x14ac:dyDescent="0.35">
      <c r="C66" t="s">
        <v>96</v>
      </c>
      <c r="D66" s="5">
        <v>292621000000</v>
      </c>
      <c r="E66" s="5">
        <v>155266000000</v>
      </c>
      <c r="F66" s="5">
        <v>322424000000</v>
      </c>
      <c r="G66" s="5">
        <v>61870000000</v>
      </c>
      <c r="I66" s="5">
        <v>565136000000</v>
      </c>
      <c r="J66" s="5">
        <v>606828000000</v>
      </c>
      <c r="K66" s="5">
        <v>951604000000</v>
      </c>
      <c r="L66" s="5">
        <v>1056893000000</v>
      </c>
      <c r="M66" s="5">
        <v>399650000000</v>
      </c>
      <c r="N66" s="5">
        <v>711260000000</v>
      </c>
      <c r="O66" s="5">
        <v>440807000000</v>
      </c>
      <c r="P66" s="5">
        <v>574987000000</v>
      </c>
      <c r="Q66" s="5">
        <v>203114000000</v>
      </c>
      <c r="R66" s="5">
        <v>202992000000</v>
      </c>
      <c r="S66" s="5">
        <v>249456000000</v>
      </c>
      <c r="T66" s="5">
        <v>364528000000</v>
      </c>
      <c r="U66" s="5">
        <v>308524000000</v>
      </c>
      <c r="V66" s="5">
        <v>318077000000</v>
      </c>
      <c r="W66" s="5">
        <v>394075000000</v>
      </c>
      <c r="X66" s="5">
        <v>295492000000</v>
      </c>
      <c r="Y66" s="5">
        <v>213687000000</v>
      </c>
      <c r="Z66" s="5">
        <v>57730000000</v>
      </c>
    </row>
    <row r="67" spans="3:26" ht="15.5" x14ac:dyDescent="0.35">
      <c r="C67" t="s">
        <v>29</v>
      </c>
      <c r="D67" s="5">
        <v>2238439000000</v>
      </c>
      <c r="E67" s="5">
        <v>1033294000000</v>
      </c>
      <c r="F67" s="5">
        <v>1934655000000</v>
      </c>
      <c r="G67" s="5">
        <v>743076000000</v>
      </c>
      <c r="I67" s="5">
        <v>3773209000000</v>
      </c>
      <c r="J67" s="5">
        <v>6259246000000</v>
      </c>
      <c r="K67" s="5">
        <v>8154313000000</v>
      </c>
      <c r="L67" s="5">
        <v>16202314000000</v>
      </c>
      <c r="M67" s="5">
        <v>10358675000000</v>
      </c>
      <c r="N67" s="5">
        <v>3231685000000</v>
      </c>
      <c r="O67" s="5">
        <v>5455162000000</v>
      </c>
      <c r="P67" s="5">
        <v>6858075000000</v>
      </c>
      <c r="Q67" s="5">
        <v>6101629000000</v>
      </c>
      <c r="R67" s="5">
        <v>2733799000000</v>
      </c>
      <c r="S67" s="5">
        <v>2663796000000</v>
      </c>
      <c r="T67" s="5">
        <v>2674726000000</v>
      </c>
      <c r="U67" s="5">
        <v>2461362000000</v>
      </c>
      <c r="V67" s="5">
        <v>3911587000000</v>
      </c>
      <c r="W67" s="5">
        <v>4059104000000</v>
      </c>
      <c r="X67" s="5">
        <v>2599650000000</v>
      </c>
      <c r="Y67" s="5">
        <v>3762002000000</v>
      </c>
      <c r="Z67" s="5">
        <v>2551672000000</v>
      </c>
    </row>
    <row r="68" spans="3:26" ht="15.5" x14ac:dyDescent="0.35">
      <c r="C68" t="s">
        <v>28</v>
      </c>
      <c r="D68" s="5">
        <v>-401192000000</v>
      </c>
      <c r="E68" s="5">
        <v>-227184000000</v>
      </c>
      <c r="F68" s="5">
        <v>-375562000000</v>
      </c>
      <c r="G68" s="5">
        <v>-182835000000</v>
      </c>
      <c r="I68" s="5">
        <v>-813973000000</v>
      </c>
      <c r="J68" s="5">
        <v>-1119823000000</v>
      </c>
      <c r="K68" s="5">
        <v>-1861792000000</v>
      </c>
      <c r="L68" s="5">
        <v>-3422887000000</v>
      </c>
      <c r="M68" s="5">
        <v>-2321787000000</v>
      </c>
      <c r="N68" s="5">
        <v>-823758000000</v>
      </c>
      <c r="O68" s="5">
        <v>-1414768000000</v>
      </c>
      <c r="P68" s="5">
        <v>-1736963000000</v>
      </c>
      <c r="Q68" s="5">
        <v>-1554397000000</v>
      </c>
      <c r="R68" s="5">
        <v>-709394000000</v>
      </c>
      <c r="S68" s="5">
        <v>-626685000000</v>
      </c>
      <c r="T68" s="5">
        <v>-655512000000</v>
      </c>
      <c r="U68" s="5">
        <v>-607081000000</v>
      </c>
      <c r="V68" s="5">
        <v>-1002166000000</v>
      </c>
      <c r="W68" s="5">
        <v>-971037000000</v>
      </c>
      <c r="X68" s="5">
        <v>-600713000000</v>
      </c>
      <c r="Y68" s="5">
        <v>-1032675000000</v>
      </c>
      <c r="Z68" s="5">
        <v>-837055000000</v>
      </c>
    </row>
    <row r="69" spans="3:26" ht="15.5" x14ac:dyDescent="0.35">
      <c r="C69" t="s">
        <v>254</v>
      </c>
      <c r="D69" s="5">
        <v>1837247000000</v>
      </c>
      <c r="E69" s="5">
        <v>806110000000</v>
      </c>
      <c r="F69" s="5">
        <v>1559093000000</v>
      </c>
      <c r="G69" s="5">
        <v>560241000000</v>
      </c>
      <c r="I69" s="5">
        <v>2959236000000</v>
      </c>
      <c r="J69" s="5">
        <v>5139423000000</v>
      </c>
      <c r="K69" s="5">
        <v>6292521000000</v>
      </c>
      <c r="L69" s="5">
        <v>12779427000000</v>
      </c>
      <c r="M69" s="5">
        <v>8036888000000</v>
      </c>
      <c r="N69" s="5">
        <v>2407927000000</v>
      </c>
      <c r="O69" s="5">
        <v>4040394000000</v>
      </c>
      <c r="P69" s="5">
        <v>5121112000000</v>
      </c>
      <c r="Q69" s="5">
        <v>4547232000000</v>
      </c>
      <c r="R69" s="5">
        <v>2024405000000</v>
      </c>
      <c r="S69" s="5">
        <v>2037111000000</v>
      </c>
      <c r="T69" s="5">
        <v>2019214000000</v>
      </c>
      <c r="U69" s="5">
        <v>1854281000000</v>
      </c>
      <c r="V69" s="5">
        <v>2909421000000</v>
      </c>
      <c r="W69" s="5">
        <v>3088067000000</v>
      </c>
      <c r="X69" s="5">
        <v>1998937000000</v>
      </c>
      <c r="Y69" s="5">
        <v>2729327000000</v>
      </c>
      <c r="Z69" s="5">
        <v>1714617000000</v>
      </c>
    </row>
    <row r="70" spans="3:26" ht="15.5" x14ac:dyDescent="0.35">
      <c r="C70" t="s">
        <v>255</v>
      </c>
      <c r="X70" s="5">
        <v>9954000000</v>
      </c>
      <c r="Y70" s="5">
        <v>-1593000000</v>
      </c>
      <c r="Z70" s="5">
        <v>-6846000000</v>
      </c>
    </row>
    <row r="71" spans="3:26" ht="15.5" x14ac:dyDescent="0.35">
      <c r="C71" t="s">
        <v>100</v>
      </c>
      <c r="D71" s="5">
        <v>1837247000000</v>
      </c>
      <c r="E71" s="5">
        <v>806110000000</v>
      </c>
      <c r="F71" s="5">
        <v>1559093000000</v>
      </c>
      <c r="G71" s="5">
        <v>560241000000</v>
      </c>
      <c r="I71" s="5">
        <v>2959236000000</v>
      </c>
      <c r="J71" s="5">
        <v>5139423000000</v>
      </c>
      <c r="K71" s="5">
        <v>6292521000000</v>
      </c>
      <c r="L71" s="5">
        <v>12779427000000</v>
      </c>
      <c r="M71" s="5">
        <v>8036888000000</v>
      </c>
      <c r="N71" s="5">
        <v>2407927000000</v>
      </c>
      <c r="O71" s="5">
        <v>4040394000000</v>
      </c>
      <c r="P71" s="5">
        <v>5121112000000</v>
      </c>
      <c r="Q71" s="5">
        <v>4547232000000</v>
      </c>
      <c r="R71" s="5">
        <v>2024405000000</v>
      </c>
      <c r="S71" s="5">
        <v>2037111000000</v>
      </c>
      <c r="T71" s="5">
        <v>2019214000000</v>
      </c>
      <c r="U71" s="5">
        <v>1854281000000</v>
      </c>
      <c r="V71" s="5">
        <v>2909421000000</v>
      </c>
      <c r="W71" s="5">
        <v>3088067000000</v>
      </c>
      <c r="X71" s="5">
        <v>2008891000000</v>
      </c>
      <c r="Y71" s="5">
        <v>2727734000000</v>
      </c>
      <c r="Z71" s="5">
        <v>1707771000000</v>
      </c>
    </row>
    <row r="72" spans="3:26" ht="15.5" x14ac:dyDescent="0.35">
      <c r="C72" t="s">
        <v>101</v>
      </c>
      <c r="D72" s="5">
        <v>1163197000000</v>
      </c>
      <c r="E72" s="5">
        <v>247661000000</v>
      </c>
      <c r="F72" s="5">
        <v>284432000000</v>
      </c>
      <c r="G72" s="5">
        <v>462612000000</v>
      </c>
      <c r="I72" s="5">
        <v>876261000000</v>
      </c>
      <c r="J72" s="5">
        <v>467158000000</v>
      </c>
      <c r="K72" s="5">
        <v>-808804000000</v>
      </c>
      <c r="L72" s="5">
        <v>-13061000000</v>
      </c>
      <c r="M72" s="5">
        <v>-460949000000</v>
      </c>
      <c r="N72" s="5">
        <v>-158397000000</v>
      </c>
      <c r="O72" s="5">
        <v>-197056000000</v>
      </c>
      <c r="P72" s="5">
        <v>740459000000</v>
      </c>
      <c r="Q72" s="5">
        <v>-687830000000</v>
      </c>
      <c r="R72" s="5">
        <v>-148774000000</v>
      </c>
      <c r="S72" s="5">
        <v>-161178000000</v>
      </c>
      <c r="T72" s="5">
        <v>104439000000</v>
      </c>
      <c r="U72" s="5">
        <v>497069000000</v>
      </c>
      <c r="V72" s="5">
        <v>-640347000000</v>
      </c>
      <c r="W72" s="5">
        <v>-2205000000</v>
      </c>
    </row>
    <row r="73" spans="3:26" ht="15.5" x14ac:dyDescent="0.35">
      <c r="C73" t="s">
        <v>103</v>
      </c>
      <c r="D73" s="5">
        <v>3000444000000</v>
      </c>
      <c r="E73" s="5">
        <v>1053771000000</v>
      </c>
      <c r="F73" s="5">
        <v>1843525000000</v>
      </c>
      <c r="G73" s="5">
        <v>1022853000000</v>
      </c>
      <c r="I73" s="5">
        <v>3835497000000</v>
      </c>
      <c r="J73" s="5">
        <v>5606581000000</v>
      </c>
      <c r="K73" s="5">
        <v>5483717000000</v>
      </c>
      <c r="L73" s="5">
        <v>12766366000000</v>
      </c>
      <c r="M73" s="5">
        <v>7575939000000</v>
      </c>
      <c r="N73" s="5">
        <v>2249530000000</v>
      </c>
      <c r="O73" s="5">
        <v>3843338000000</v>
      </c>
      <c r="P73" s="5">
        <v>5861571000000</v>
      </c>
      <c r="Q73" s="5">
        <v>3859402000000</v>
      </c>
      <c r="R73" s="5">
        <v>1875631000000</v>
      </c>
      <c r="S73" s="5">
        <v>1875933000000</v>
      </c>
      <c r="T73" s="5">
        <v>2123653000000</v>
      </c>
      <c r="U73" s="5">
        <v>2351350000000</v>
      </c>
      <c r="V73" s="5">
        <v>2269074000000</v>
      </c>
      <c r="W73" s="5">
        <v>3085862000000</v>
      </c>
    </row>
    <row r="74" spans="3:26" ht="15.5" x14ac:dyDescent="0.35">
      <c r="C74" t="s">
        <v>104</v>
      </c>
      <c r="D74" s="5">
        <v>1837247000000</v>
      </c>
      <c r="E74" s="5">
        <v>806110000000</v>
      </c>
      <c r="F74" s="5">
        <v>1559093000000</v>
      </c>
      <c r="G74" s="5">
        <v>560241000000</v>
      </c>
      <c r="I74" s="5">
        <v>2959236000000</v>
      </c>
      <c r="J74" s="5">
        <v>5139423000000</v>
      </c>
      <c r="K74" s="5">
        <v>6292521000000</v>
      </c>
      <c r="L74" s="5">
        <v>12779427000000</v>
      </c>
      <c r="M74" s="5">
        <v>8036888000000</v>
      </c>
      <c r="N74" s="5">
        <v>2407927000000</v>
      </c>
      <c r="O74" s="5">
        <v>4040394000000</v>
      </c>
      <c r="P74" s="5">
        <v>5121112000000</v>
      </c>
      <c r="Q74" s="5">
        <v>4547232000000</v>
      </c>
      <c r="R74" s="5">
        <v>2024405000000</v>
      </c>
      <c r="S74" s="5">
        <v>2037111000000</v>
      </c>
      <c r="T74" s="5">
        <v>2019214000000</v>
      </c>
      <c r="U74" s="5">
        <v>1854281000000</v>
      </c>
      <c r="V74" s="5">
        <v>2909421000000</v>
      </c>
      <c r="W74" s="5">
        <v>3088067000000</v>
      </c>
      <c r="X74" s="5">
        <v>2008891000000</v>
      </c>
      <c r="Y74" s="5">
        <v>2727734000000</v>
      </c>
      <c r="Z74" s="5">
        <v>1707771000000</v>
      </c>
    </row>
    <row r="75" spans="3:26" ht="15.5" x14ac:dyDescent="0.35">
      <c r="C75" t="s">
        <v>8</v>
      </c>
      <c r="D75" s="5">
        <v>3011302000000</v>
      </c>
      <c r="E75" s="5">
        <v>1049455000000</v>
      </c>
      <c r="F75" s="5">
        <v>1820363000000</v>
      </c>
      <c r="G75" s="5">
        <v>1023594000000</v>
      </c>
      <c r="I75" s="5">
        <v>3806218000000</v>
      </c>
      <c r="J75" s="5">
        <v>5570878000000</v>
      </c>
      <c r="K75" s="5">
        <v>5297052000000</v>
      </c>
      <c r="L75" s="5">
        <v>12554521000000</v>
      </c>
      <c r="M75" s="5">
        <v>7448164000000</v>
      </c>
      <c r="N75" s="5">
        <v>2228422000000</v>
      </c>
      <c r="O75" s="5">
        <v>3859832000000</v>
      </c>
      <c r="P75" s="5">
        <v>5764405000000</v>
      </c>
      <c r="Q75" s="5">
        <v>3788614000000</v>
      </c>
      <c r="R75" s="5">
        <v>1857414000000</v>
      </c>
      <c r="S75" s="5">
        <v>1874733000000</v>
      </c>
      <c r="T75" s="5">
        <v>2120610000000</v>
      </c>
      <c r="U75" s="5">
        <v>2323213000000</v>
      </c>
      <c r="V75" s="5">
        <v>2259766000000</v>
      </c>
      <c r="W75" s="5">
        <v>3083631000000</v>
      </c>
    </row>
    <row r="76" spans="3:26" ht="15.5" x14ac:dyDescent="0.35">
      <c r="C76" t="s">
        <v>105</v>
      </c>
      <c r="D76" s="5">
        <v>-10858000000</v>
      </c>
      <c r="E76" s="5">
        <v>4316000000</v>
      </c>
      <c r="F76" s="5">
        <v>23162000000</v>
      </c>
      <c r="G76" s="5">
        <v>-741000000</v>
      </c>
      <c r="I76" s="5">
        <v>29279000000</v>
      </c>
      <c r="J76" s="5">
        <v>35703000000</v>
      </c>
      <c r="K76" s="5">
        <v>186665000000</v>
      </c>
      <c r="L76" s="5">
        <v>211845000000</v>
      </c>
      <c r="M76" s="5">
        <v>127775000000</v>
      </c>
      <c r="N76" s="5">
        <v>21108000000</v>
      </c>
      <c r="O76" s="5">
        <v>-16494000000</v>
      </c>
      <c r="P76" s="5">
        <v>97166000000</v>
      </c>
      <c r="Q76" s="5">
        <v>70788000000</v>
      </c>
      <c r="R76" s="5">
        <v>18217000000</v>
      </c>
      <c r="S76" s="5">
        <v>1200000000</v>
      </c>
      <c r="T76" s="5">
        <v>3043000000</v>
      </c>
      <c r="U76" s="5">
        <v>28137000000</v>
      </c>
      <c r="V76" s="5">
        <v>9308000000</v>
      </c>
      <c r="W76" s="5">
        <v>2231000000</v>
      </c>
    </row>
    <row r="77" spans="3:26" ht="15.5" x14ac:dyDescent="0.35">
      <c r="C77" t="s">
        <v>106</v>
      </c>
      <c r="D77" s="5">
        <v>1837247000000</v>
      </c>
      <c r="E77" s="5">
        <v>806110000000</v>
      </c>
      <c r="F77" s="5">
        <v>1559093000000</v>
      </c>
      <c r="G77" s="5">
        <v>560241000000</v>
      </c>
      <c r="I77" s="5">
        <v>2959236000000</v>
      </c>
      <c r="J77" s="5">
        <v>5139423000000</v>
      </c>
      <c r="K77" s="5">
        <v>6292521000000</v>
      </c>
      <c r="L77" s="5">
        <v>12779427000000</v>
      </c>
      <c r="M77" s="5">
        <v>8036888000000</v>
      </c>
      <c r="N77" s="5">
        <v>2407927000000</v>
      </c>
      <c r="O77" s="5">
        <v>4040394000000</v>
      </c>
      <c r="P77" s="5">
        <v>5121112000000</v>
      </c>
      <c r="Q77" s="5">
        <v>4547232000000</v>
      </c>
      <c r="R77" s="5">
        <v>2024405000000</v>
      </c>
      <c r="S77" s="5">
        <v>2037111000000</v>
      </c>
      <c r="T77" s="5">
        <v>2019214000000</v>
      </c>
      <c r="U77" s="5">
        <v>1854281000000</v>
      </c>
      <c r="V77" s="5">
        <v>2909421000000</v>
      </c>
      <c r="W77" s="5">
        <v>3088067000000</v>
      </c>
      <c r="X77" s="5">
        <v>2008891000000</v>
      </c>
      <c r="Y77" s="5">
        <v>2727734000000</v>
      </c>
      <c r="Z77" s="5">
        <v>1707771000000</v>
      </c>
    </row>
    <row r="78" spans="3:26" ht="15.5" x14ac:dyDescent="0.35">
      <c r="C78" t="s">
        <v>107</v>
      </c>
      <c r="D78" s="5">
        <v>3000444000000</v>
      </c>
      <c r="E78" s="5">
        <v>1053771000000</v>
      </c>
      <c r="F78" s="5">
        <v>1843525000000</v>
      </c>
      <c r="G78" s="5">
        <v>1022853000000</v>
      </c>
      <c r="I78" s="5">
        <v>3835497000000</v>
      </c>
      <c r="J78" s="5">
        <v>5606581000000</v>
      </c>
      <c r="K78" s="5">
        <v>5483717000000</v>
      </c>
      <c r="L78" s="5">
        <v>12766366000000</v>
      </c>
      <c r="M78" s="5">
        <v>7575939000000</v>
      </c>
      <c r="N78" s="5">
        <v>2249530000000</v>
      </c>
      <c r="O78" s="5">
        <v>3843338000000</v>
      </c>
      <c r="P78" s="5">
        <v>5861571000000</v>
      </c>
      <c r="Q78" s="5">
        <v>3859402000000</v>
      </c>
      <c r="R78" s="5">
        <v>1875631000000</v>
      </c>
      <c r="S78" s="5">
        <v>1875933000000</v>
      </c>
      <c r="T78" s="5">
        <v>2123653000000</v>
      </c>
      <c r="U78" s="5">
        <v>2351350000000</v>
      </c>
      <c r="V78" s="5">
        <v>2269074000000</v>
      </c>
      <c r="W78" s="5">
        <v>3085862000000</v>
      </c>
    </row>
    <row r="79" spans="3:26" ht="15.5" x14ac:dyDescent="0.35">
      <c r="C79" t="s">
        <v>108</v>
      </c>
      <c r="D79" s="5">
        <v>3000444000000</v>
      </c>
      <c r="E79" s="5">
        <v>1053771000000</v>
      </c>
      <c r="F79" s="5">
        <v>1843525000000</v>
      </c>
      <c r="G79" s="5">
        <v>1022853000000</v>
      </c>
      <c r="I79" s="5">
        <v>3835497000000</v>
      </c>
      <c r="J79" s="5">
        <v>5606581000000</v>
      </c>
      <c r="K79" s="5">
        <v>5483717000000</v>
      </c>
      <c r="L79" s="5">
        <v>12766366000000</v>
      </c>
      <c r="M79" s="5">
        <v>7575939000000</v>
      </c>
      <c r="N79" s="5">
        <v>2249530000000</v>
      </c>
      <c r="O79" s="5">
        <v>3843338000000</v>
      </c>
      <c r="P79" s="5">
        <v>5861571000000</v>
      </c>
      <c r="Q79" s="5">
        <v>3859402000000</v>
      </c>
      <c r="R79" s="5">
        <v>1875631000000</v>
      </c>
      <c r="S79" s="5">
        <v>1875933000000</v>
      </c>
      <c r="T79" s="5">
        <v>2123653000000</v>
      </c>
      <c r="U79" s="5">
        <v>2351350000000</v>
      </c>
      <c r="V79" s="5">
        <v>2269074000000</v>
      </c>
      <c r="W79" s="5">
        <v>3085862000000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437</v>
      </c>
    </row>
    <row r="83" spans="2:26" ht="15.5" x14ac:dyDescent="0.35">
      <c r="C83" t="s">
        <v>20</v>
      </c>
      <c r="D83" s="5">
        <v>6875929000000</v>
      </c>
      <c r="E83" s="5">
        <v>4192245000000</v>
      </c>
      <c r="F83" s="5">
        <v>4522194000000</v>
      </c>
      <c r="G83" s="5">
        <v>4005385000000</v>
      </c>
      <c r="I83" s="5">
        <v>4522194000000</v>
      </c>
      <c r="J83" s="5">
        <v>4132858000000</v>
      </c>
      <c r="K83" s="5">
        <v>4138867000000</v>
      </c>
      <c r="L83" s="5">
        <v>7030343000000</v>
      </c>
      <c r="M83" s="5">
        <v>4394195000000</v>
      </c>
      <c r="N83" s="5">
        <v>4340947000000</v>
      </c>
      <c r="O83" s="5">
        <v>4756801000000</v>
      </c>
      <c r="P83" s="5">
        <v>6301163000000</v>
      </c>
      <c r="Q83" s="5">
        <v>3555406000000</v>
      </c>
      <c r="R83" s="5">
        <v>3674687000000</v>
      </c>
      <c r="S83" s="5">
        <v>3115337000000</v>
      </c>
      <c r="T83" s="5">
        <v>4039267000000</v>
      </c>
      <c r="U83" s="5">
        <v>3343905000000</v>
      </c>
      <c r="V83" s="5">
        <v>5917034000000</v>
      </c>
      <c r="W83" s="5">
        <v>6791291000000</v>
      </c>
      <c r="X83" s="5">
        <v>5054075000000</v>
      </c>
      <c r="Y83" s="5">
        <v>4709104000000</v>
      </c>
      <c r="Z83" s="5">
        <v>3041720000000</v>
      </c>
    </row>
    <row r="84" spans="2:26" ht="15.5" x14ac:dyDescent="0.35">
      <c r="C84" t="s">
        <v>395</v>
      </c>
      <c r="K84" s="5">
        <v>188271000000</v>
      </c>
      <c r="L84" s="5">
        <v>232678000000</v>
      </c>
      <c r="M84" s="5">
        <v>413836000000</v>
      </c>
      <c r="N84" s="5">
        <v>406750000000</v>
      </c>
      <c r="O84" s="5">
        <v>240865000000</v>
      </c>
    </row>
    <row r="85" spans="2:26" ht="15.5" x14ac:dyDescent="0.35">
      <c r="C85" t="s">
        <v>123</v>
      </c>
      <c r="S85" s="5">
        <v>1009856000000</v>
      </c>
      <c r="T85" s="5">
        <v>443314000000</v>
      </c>
      <c r="U85" s="5">
        <v>449763000000</v>
      </c>
      <c r="V85" s="5">
        <v>128476000000</v>
      </c>
      <c r="W85" s="5">
        <v>111834000000</v>
      </c>
      <c r="X85" s="5">
        <v>70063000000</v>
      </c>
      <c r="Y85" s="5">
        <v>53982000000</v>
      </c>
      <c r="Z85" s="5">
        <v>62767000000</v>
      </c>
    </row>
    <row r="86" spans="2:26" ht="15.5" x14ac:dyDescent="0.35">
      <c r="C86" t="s">
        <v>122</v>
      </c>
      <c r="S86" s="5">
        <v>136233000000</v>
      </c>
      <c r="T86" s="5">
        <v>102191000000</v>
      </c>
      <c r="U86" s="5">
        <v>22116000000</v>
      </c>
      <c r="V86" s="5">
        <v>21300000000</v>
      </c>
      <c r="W86" s="5">
        <v>10448000000</v>
      </c>
      <c r="X86" s="5">
        <v>3093000000</v>
      </c>
      <c r="Y86" s="5">
        <v>4115000000</v>
      </c>
      <c r="Z86" s="5">
        <v>6423000000</v>
      </c>
    </row>
    <row r="87" spans="2:26" ht="15.5" x14ac:dyDescent="0.35">
      <c r="C87" t="s">
        <v>396</v>
      </c>
      <c r="D87" s="5">
        <v>4818986000000</v>
      </c>
      <c r="E87" s="5">
        <v>4840760000000</v>
      </c>
      <c r="F87" s="5">
        <v>3934867000000</v>
      </c>
      <c r="G87" s="5">
        <v>5304715000000</v>
      </c>
      <c r="I87" s="5">
        <v>3934867000000</v>
      </c>
      <c r="J87" s="5">
        <v>5030071000000</v>
      </c>
      <c r="K87" s="5">
        <v>3797292000000</v>
      </c>
      <c r="L87" s="5">
        <v>3509912000000</v>
      </c>
      <c r="M87" s="5">
        <v>3099840000000</v>
      </c>
      <c r="N87" s="5">
        <v>1578867000000</v>
      </c>
      <c r="O87" s="5">
        <v>2482837000000</v>
      </c>
      <c r="P87" s="5">
        <v>2781567000000</v>
      </c>
      <c r="Q87" s="5">
        <v>5343708000000</v>
      </c>
      <c r="R87" s="5">
        <v>2285065000000</v>
      </c>
      <c r="S87" s="5">
        <v>1595580000000</v>
      </c>
      <c r="T87" s="5">
        <v>1439401000000</v>
      </c>
      <c r="U87" s="5">
        <v>1427572000000</v>
      </c>
      <c r="V87" s="5">
        <v>1545556000000</v>
      </c>
      <c r="W87" s="5">
        <v>1180195000000</v>
      </c>
      <c r="X87" s="5">
        <v>997178000000</v>
      </c>
      <c r="Y87" s="5">
        <v>1491460000000</v>
      </c>
      <c r="Z87" s="5">
        <v>1376624000000</v>
      </c>
    </row>
    <row r="88" spans="2:26" ht="15.5" x14ac:dyDescent="0.35">
      <c r="C88" t="s">
        <v>397</v>
      </c>
      <c r="G88" s="5">
        <v>38036000000</v>
      </c>
      <c r="J88" s="5">
        <v>29005000000</v>
      </c>
      <c r="K88" s="5">
        <v>18683000000</v>
      </c>
      <c r="L88" s="5">
        <v>29407000000</v>
      </c>
      <c r="M88" s="5">
        <v>15500000000</v>
      </c>
      <c r="N88" s="5">
        <v>109264000000</v>
      </c>
      <c r="O88" s="5">
        <v>53989000000</v>
      </c>
      <c r="P88" s="5">
        <v>488000000</v>
      </c>
      <c r="Q88" s="5">
        <v>45970000000</v>
      </c>
      <c r="R88" s="5">
        <v>43383000000</v>
      </c>
      <c r="S88" s="5">
        <v>43127000000</v>
      </c>
      <c r="T88" s="5">
        <v>29281000000</v>
      </c>
      <c r="U88" s="5">
        <v>27874000000</v>
      </c>
    </row>
    <row r="89" spans="2:26" ht="15.5" x14ac:dyDescent="0.35">
      <c r="C89" t="s">
        <v>440</v>
      </c>
      <c r="D89" s="5">
        <v>4186041000000</v>
      </c>
      <c r="E89" s="5">
        <v>3379850000000</v>
      </c>
      <c r="F89" s="5">
        <v>4883306000000</v>
      </c>
      <c r="G89" s="5">
        <v>4707555000000</v>
      </c>
      <c r="I89" s="5">
        <v>4883306000000</v>
      </c>
      <c r="J89" s="5">
        <v>4869337000000</v>
      </c>
      <c r="K89" s="5">
        <v>5499614000000</v>
      </c>
      <c r="L89" s="5">
        <v>3837187000000</v>
      </c>
      <c r="M89" s="5">
        <v>1207585000000</v>
      </c>
      <c r="N89" s="5">
        <v>805436000000</v>
      </c>
      <c r="O89" s="5">
        <v>1383064000000</v>
      </c>
      <c r="P89" s="5">
        <v>1551135000000</v>
      </c>
      <c r="Q89" s="5">
        <v>1156012000000</v>
      </c>
      <c r="R89" s="5">
        <v>1102290000000</v>
      </c>
      <c r="S89" s="5">
        <v>1233175000000</v>
      </c>
      <c r="T89" s="5">
        <v>1033360000000</v>
      </c>
      <c r="U89" s="5">
        <v>901952000000</v>
      </c>
      <c r="V89" s="5">
        <v>765964000000</v>
      </c>
      <c r="W89" s="5">
        <v>644833000000</v>
      </c>
      <c r="X89" s="5">
        <v>423678000000</v>
      </c>
      <c r="Y89" s="5">
        <v>409901000000</v>
      </c>
      <c r="Z89" s="5">
        <v>420040000000</v>
      </c>
    </row>
    <row r="90" spans="2:26" ht="15.5" x14ac:dyDescent="0.35">
      <c r="C90" t="s">
        <v>389</v>
      </c>
      <c r="D90" s="5">
        <v>10000000000</v>
      </c>
      <c r="E90" s="5">
        <v>18000000000</v>
      </c>
      <c r="F90" s="5">
        <v>15000000000</v>
      </c>
      <c r="I90" s="5">
        <v>15000000000</v>
      </c>
      <c r="J90" s="5">
        <v>242355000000</v>
      </c>
      <c r="K90" s="5">
        <v>541818000000</v>
      </c>
      <c r="L90" s="5">
        <v>8929196000000</v>
      </c>
    </row>
    <row r="91" spans="2:26" ht="15.5" x14ac:dyDescent="0.35">
      <c r="C91" t="s">
        <v>81</v>
      </c>
      <c r="D91" s="5">
        <v>2131912000000</v>
      </c>
      <c r="E91" s="5">
        <v>1439734000000</v>
      </c>
      <c r="F91" s="5">
        <v>1417814000000</v>
      </c>
      <c r="G91" s="5">
        <v>1427359000000</v>
      </c>
      <c r="I91" s="5">
        <v>1417814000000</v>
      </c>
      <c r="J91" s="5">
        <v>1111505000000</v>
      </c>
      <c r="K91" s="5">
        <v>669037000000</v>
      </c>
      <c r="L91" s="5">
        <v>666882000000</v>
      </c>
      <c r="M91" s="5">
        <v>200063000000</v>
      </c>
      <c r="N91" s="5">
        <v>-191542000000</v>
      </c>
      <c r="O91" s="5">
        <v>-233145000000</v>
      </c>
      <c r="P91" s="5">
        <v>-1982083000000</v>
      </c>
      <c r="Q91" s="5">
        <v>-2138967000000</v>
      </c>
      <c r="R91" s="5">
        <v>-2126956000000</v>
      </c>
      <c r="S91" s="5">
        <v>-2199627000000</v>
      </c>
      <c r="T91" s="5">
        <v>-1834334000000</v>
      </c>
      <c r="U91" s="5">
        <v>-1838676000000</v>
      </c>
      <c r="V91" s="5">
        <v>-174024000000</v>
      </c>
      <c r="W91" s="5">
        <v>-783000000</v>
      </c>
      <c r="X91" s="5">
        <v>1422000000</v>
      </c>
    </row>
    <row r="92" spans="2:26" ht="15.5" x14ac:dyDescent="0.35">
      <c r="C92" t="s">
        <v>441</v>
      </c>
      <c r="D92" s="5">
        <v>16530448000000</v>
      </c>
      <c r="E92" s="5">
        <v>13045179000000</v>
      </c>
      <c r="F92" s="5">
        <v>14241193000000</v>
      </c>
      <c r="G92" s="5">
        <v>15380027000000</v>
      </c>
      <c r="I92" s="5">
        <v>14241193000000</v>
      </c>
      <c r="J92" s="5">
        <v>15233514000000</v>
      </c>
      <c r="K92" s="5">
        <v>15148356000000</v>
      </c>
      <c r="L92" s="5">
        <v>24432148000000</v>
      </c>
      <c r="M92" s="5">
        <v>18211500000000</v>
      </c>
      <c r="N92" s="5">
        <v>8364356000000</v>
      </c>
      <c r="O92" s="5">
        <v>11679884000000</v>
      </c>
      <c r="P92" s="5">
        <v>11739344000000</v>
      </c>
      <c r="Q92" s="5">
        <v>11117745000000</v>
      </c>
      <c r="R92" s="5">
        <v>8349927000000</v>
      </c>
      <c r="S92" s="5">
        <v>7598476000000</v>
      </c>
      <c r="T92" s="5">
        <v>7416805000000</v>
      </c>
      <c r="U92" s="5">
        <v>6479783000000</v>
      </c>
      <c r="V92" s="5">
        <v>8718297000000</v>
      </c>
      <c r="W92" s="5">
        <v>8859260000000</v>
      </c>
      <c r="X92" s="5">
        <v>6645953000000</v>
      </c>
      <c r="Y92" s="5">
        <v>6783391000000</v>
      </c>
      <c r="Z92" s="5">
        <v>4949517000000</v>
      </c>
    </row>
    <row r="93" spans="2:26" ht="15.5" x14ac:dyDescent="0.35">
      <c r="C93" t="s">
        <v>442</v>
      </c>
    </row>
    <row r="94" spans="2:26" ht="15.5" x14ac:dyDescent="0.35">
      <c r="C94" t="s">
        <v>439</v>
      </c>
      <c r="G94" s="5">
        <v>38036000000</v>
      </c>
      <c r="J94" s="5">
        <v>29005000000</v>
      </c>
      <c r="K94" s="5">
        <v>18683000000</v>
      </c>
      <c r="L94" s="5">
        <v>29407000000</v>
      </c>
      <c r="M94" s="5">
        <v>15500000000</v>
      </c>
      <c r="N94" s="5">
        <v>109264000000</v>
      </c>
      <c r="O94" s="5">
        <v>53989000000</v>
      </c>
      <c r="P94" s="5">
        <v>488000000</v>
      </c>
      <c r="Q94" s="5">
        <v>45970000000</v>
      </c>
      <c r="R94" s="5">
        <v>43383000000</v>
      </c>
      <c r="S94" s="5">
        <v>43127000000</v>
      </c>
      <c r="T94" s="5">
        <v>29281000000</v>
      </c>
      <c r="U94" s="5">
        <v>27874000000</v>
      </c>
    </row>
    <row r="95" spans="2:26" ht="15.5" x14ac:dyDescent="0.35">
      <c r="C95" t="s">
        <v>444</v>
      </c>
      <c r="G95" s="5">
        <v>71655000000</v>
      </c>
      <c r="J95" s="5">
        <v>71655000000</v>
      </c>
      <c r="L95" s="5">
        <v>25314000000</v>
      </c>
      <c r="M95" s="5">
        <v>23297000000</v>
      </c>
      <c r="N95" s="5">
        <v>23015000000</v>
      </c>
      <c r="O95" s="5">
        <v>66830000000</v>
      </c>
      <c r="P95" s="5">
        <v>171639000000</v>
      </c>
      <c r="Q95" s="5">
        <v>173262000000</v>
      </c>
      <c r="R95" s="5">
        <v>169680000000</v>
      </c>
      <c r="S95" s="5">
        <v>169680000000</v>
      </c>
      <c r="V95" s="5">
        <v>531897000000</v>
      </c>
      <c r="W95" s="5">
        <v>403083000000</v>
      </c>
      <c r="X95" s="5">
        <v>266979000000</v>
      </c>
      <c r="Y95" s="5">
        <v>122620000000</v>
      </c>
      <c r="Z95" s="5">
        <v>125972000000</v>
      </c>
    </row>
    <row r="96" spans="2:26" ht="15.5" x14ac:dyDescent="0.35">
      <c r="C96" t="s">
        <v>836</v>
      </c>
      <c r="D96" s="5">
        <v>10713447000000</v>
      </c>
      <c r="E96" s="5">
        <v>9789615000000</v>
      </c>
      <c r="F96" s="5">
        <v>9621580000000</v>
      </c>
      <c r="G96" s="5">
        <v>9225931000000</v>
      </c>
      <c r="I96" s="5">
        <v>9621580000000</v>
      </c>
      <c r="J96" s="5">
        <v>8610010000000</v>
      </c>
      <c r="K96" s="5">
        <v>7263276000000</v>
      </c>
      <c r="L96" s="5">
        <v>6519097000000</v>
      </c>
      <c r="M96" s="5">
        <v>5174429000000</v>
      </c>
      <c r="N96" s="5">
        <v>3926147000000</v>
      </c>
      <c r="O96" s="5">
        <v>2914403000000</v>
      </c>
      <c r="P96" s="5">
        <v>2449867000000</v>
      </c>
      <c r="Q96" s="5">
        <v>1325166000000</v>
      </c>
      <c r="R96" s="5">
        <v>1225801000000</v>
      </c>
      <c r="S96" s="5">
        <v>1070314000000</v>
      </c>
      <c r="T96" s="5">
        <v>936346000000</v>
      </c>
      <c r="U96" s="5">
        <v>628327000000</v>
      </c>
      <c r="V96" s="5">
        <v>21551000000</v>
      </c>
    </row>
    <row r="97" spans="3:26" ht="15.5" x14ac:dyDescent="0.35">
      <c r="C97" t="s">
        <v>739</v>
      </c>
      <c r="D97" s="5">
        <v>3562257000000</v>
      </c>
      <c r="E97" s="5">
        <v>3577979000000</v>
      </c>
      <c r="F97" s="5">
        <v>3603950000000</v>
      </c>
      <c r="G97" s="5">
        <v>3322145000000</v>
      </c>
      <c r="I97" s="5">
        <v>3603950000000</v>
      </c>
      <c r="J97" s="5">
        <v>3412097000000</v>
      </c>
      <c r="K97" s="5">
        <v>3271657000000</v>
      </c>
      <c r="L97" s="5">
        <v>2873707000000</v>
      </c>
      <c r="M97" s="5">
        <v>2099454000000</v>
      </c>
      <c r="N97" s="5">
        <v>1830667000000</v>
      </c>
      <c r="O97" s="5">
        <v>1900998000000</v>
      </c>
      <c r="P97" s="5">
        <v>1679569000000</v>
      </c>
      <c r="Q97" s="5">
        <v>1266706000000</v>
      </c>
      <c r="R97" s="5">
        <v>27491000000</v>
      </c>
      <c r="S97" s="5">
        <v>46648000000</v>
      </c>
      <c r="T97" s="5">
        <v>59770000000</v>
      </c>
      <c r="U97" s="5">
        <v>130185000000</v>
      </c>
      <c r="V97" s="5">
        <v>154336000000</v>
      </c>
      <c r="W97" s="5">
        <v>174824000000</v>
      </c>
      <c r="X97" s="5">
        <v>187542000000</v>
      </c>
      <c r="Y97" s="5">
        <v>199063000000</v>
      </c>
      <c r="Z97" s="5">
        <v>199063000000</v>
      </c>
    </row>
    <row r="98" spans="3:26" ht="15.5" x14ac:dyDescent="0.35">
      <c r="C98" t="s">
        <v>111</v>
      </c>
      <c r="D98" s="5">
        <v>11538725000000</v>
      </c>
      <c r="E98" s="5">
        <v>11405779000000</v>
      </c>
      <c r="F98" s="5">
        <v>11188312000000</v>
      </c>
      <c r="G98" s="5">
        <v>10368306000000</v>
      </c>
      <c r="I98" s="5">
        <v>11188312000000</v>
      </c>
      <c r="J98" s="5">
        <v>8735714000000</v>
      </c>
      <c r="K98" s="5">
        <v>8566210000000</v>
      </c>
      <c r="L98" s="5">
        <v>8410051000000</v>
      </c>
      <c r="M98" s="5">
        <v>8321231000000</v>
      </c>
      <c r="N98" s="5">
        <v>7863615000000</v>
      </c>
      <c r="O98" s="5">
        <v>7272751000000</v>
      </c>
      <c r="P98" s="5">
        <v>6547586000000</v>
      </c>
      <c r="Q98" s="5">
        <v>6199299000000</v>
      </c>
      <c r="R98" s="5">
        <v>6087746000000</v>
      </c>
      <c r="S98" s="5">
        <v>5579117000000</v>
      </c>
      <c r="T98" s="5">
        <v>3987565000000</v>
      </c>
      <c r="U98" s="5">
        <v>2803393000000</v>
      </c>
      <c r="V98" s="5">
        <v>1853447000000</v>
      </c>
      <c r="W98" s="5">
        <v>1140466000000</v>
      </c>
      <c r="X98" s="5">
        <v>921005000000</v>
      </c>
      <c r="Y98" s="5">
        <v>371523000000</v>
      </c>
      <c r="Z98" s="5">
        <v>383932000000</v>
      </c>
    </row>
    <row r="99" spans="3:26" ht="15.5" x14ac:dyDescent="0.35">
      <c r="C99" t="s">
        <v>740</v>
      </c>
      <c r="R99" s="5">
        <v>1401222000000</v>
      </c>
      <c r="S99" s="5">
        <v>1442546000000</v>
      </c>
      <c r="T99" s="5">
        <v>1459737000000</v>
      </c>
      <c r="U99" s="5">
        <v>862502000000</v>
      </c>
      <c r="V99" s="5">
        <v>704873000000</v>
      </c>
      <c r="W99" s="5">
        <v>491820000000</v>
      </c>
      <c r="X99" s="5">
        <v>327560000000</v>
      </c>
      <c r="Y99" s="5">
        <v>321821000000</v>
      </c>
      <c r="Z99" s="5">
        <v>254504000000</v>
      </c>
    </row>
    <row r="100" spans="3:26" ht="15.5" x14ac:dyDescent="0.35">
      <c r="C100" t="s">
        <v>837</v>
      </c>
      <c r="G100" s="5">
        <v>110966000000</v>
      </c>
      <c r="J100" s="5">
        <v>65063000000</v>
      </c>
      <c r="K100" s="5">
        <v>72820000000</v>
      </c>
      <c r="L100" s="5">
        <v>52679000000</v>
      </c>
      <c r="M100" s="5">
        <v>48070000000</v>
      </c>
      <c r="N100" s="5">
        <v>59501000000</v>
      </c>
      <c r="O100" s="5">
        <v>142039000000</v>
      </c>
      <c r="P100" s="5">
        <v>199581000000</v>
      </c>
      <c r="Q100" s="5">
        <v>233102000000</v>
      </c>
      <c r="R100" s="5">
        <v>245350000000</v>
      </c>
      <c r="S100" s="5">
        <v>274118000000</v>
      </c>
      <c r="T100" s="5">
        <v>302966000000</v>
      </c>
    </row>
    <row r="101" spans="3:26" ht="15.5" x14ac:dyDescent="0.35">
      <c r="C101" t="s">
        <v>634</v>
      </c>
      <c r="D101" s="5">
        <v>1226263000000</v>
      </c>
      <c r="E101" s="5">
        <v>1296567000000</v>
      </c>
      <c r="F101" s="5">
        <v>1306530000000</v>
      </c>
      <c r="G101" s="5">
        <v>1287568000000</v>
      </c>
      <c r="I101" s="5">
        <v>1306530000000</v>
      </c>
      <c r="J101" s="5">
        <v>1258806000000</v>
      </c>
      <c r="K101" s="5">
        <v>1208683000000</v>
      </c>
      <c r="L101" s="5">
        <v>917323000000</v>
      </c>
      <c r="M101" s="5">
        <v>768833000000</v>
      </c>
      <c r="N101" s="5">
        <v>542644000000</v>
      </c>
      <c r="O101" s="5">
        <v>641944000000</v>
      </c>
      <c r="P101" s="5">
        <v>725212000000</v>
      </c>
      <c r="Q101" s="5">
        <v>102077000000</v>
      </c>
      <c r="R101" s="5">
        <v>102077000000</v>
      </c>
      <c r="S101" s="5">
        <v>102077000000</v>
      </c>
    </row>
    <row r="102" spans="3:26" ht="15.5" x14ac:dyDescent="0.35">
      <c r="C102" t="s">
        <v>113</v>
      </c>
      <c r="D102" s="5">
        <v>102077000000</v>
      </c>
      <c r="E102" s="5">
        <v>102077000000</v>
      </c>
      <c r="F102" s="5">
        <v>102077000000</v>
      </c>
      <c r="G102" s="5">
        <v>102077000000</v>
      </c>
      <c r="I102" s="5">
        <v>102077000000</v>
      </c>
      <c r="J102" s="5">
        <v>102077000000</v>
      </c>
      <c r="K102" s="5">
        <v>102077000000</v>
      </c>
      <c r="L102" s="5">
        <v>102077000000</v>
      </c>
      <c r="M102" s="5">
        <v>102077000000</v>
      </c>
      <c r="N102" s="5">
        <v>102077000000</v>
      </c>
      <c r="O102" s="5">
        <v>102077000000</v>
      </c>
      <c r="P102" s="5">
        <v>102077000000</v>
      </c>
      <c r="Q102" s="5">
        <v>834562000000</v>
      </c>
      <c r="R102" s="5">
        <v>484173000000</v>
      </c>
      <c r="S102" s="5">
        <v>431022000000</v>
      </c>
      <c r="T102" s="5">
        <v>227948000000</v>
      </c>
      <c r="U102" s="5">
        <v>514242000000</v>
      </c>
      <c r="V102" s="5">
        <v>646694000000</v>
      </c>
      <c r="W102" s="5">
        <v>386702000000</v>
      </c>
      <c r="X102" s="5">
        <v>316072000000</v>
      </c>
      <c r="Y102" s="5">
        <v>250053000000</v>
      </c>
      <c r="Z102" s="5">
        <v>171828000000</v>
      </c>
    </row>
    <row r="103" spans="3:26" ht="15.5" x14ac:dyDescent="0.35">
      <c r="C103" t="s">
        <v>445</v>
      </c>
      <c r="D103" s="5">
        <v>31571974000000</v>
      </c>
      <c r="E103" s="5">
        <v>30183064000000</v>
      </c>
      <c r="F103" s="5">
        <v>29675870000000</v>
      </c>
      <c r="G103" s="5">
        <v>27456728000000</v>
      </c>
      <c r="I103" s="5">
        <v>29675870000000</v>
      </c>
      <c r="J103" s="5">
        <v>26552062000000</v>
      </c>
      <c r="K103" s="5">
        <v>23616833000000</v>
      </c>
      <c r="L103" s="5">
        <v>20927059000000</v>
      </c>
      <c r="M103" s="5">
        <v>17912203000000</v>
      </c>
      <c r="N103" s="5">
        <v>15692399000000</v>
      </c>
      <c r="O103" s="5">
        <v>14418168000000</v>
      </c>
      <c r="P103" s="5">
        <v>12433589000000</v>
      </c>
      <c r="Q103" s="5">
        <v>10869737000000</v>
      </c>
      <c r="R103" s="5">
        <v>10226847000000</v>
      </c>
      <c r="S103" s="5">
        <v>9295567000000</v>
      </c>
      <c r="T103" s="5">
        <v>7395218000000</v>
      </c>
      <c r="U103" s="5">
        <v>5197372000000</v>
      </c>
      <c r="V103" s="5">
        <v>4010684000000</v>
      </c>
      <c r="W103" s="5">
        <v>2647844000000</v>
      </c>
      <c r="X103" s="5">
        <v>2076746000000</v>
      </c>
      <c r="Y103" s="5">
        <v>1295187000000</v>
      </c>
      <c r="Z103" s="5">
        <v>1156875000000</v>
      </c>
    </row>
    <row r="104" spans="3:26" ht="15.5" x14ac:dyDescent="0.35">
      <c r="C104" t="s">
        <v>117</v>
      </c>
      <c r="D104" s="5">
        <v>48102422000000</v>
      </c>
      <c r="E104" s="5">
        <v>43228243000000</v>
      </c>
      <c r="F104" s="5">
        <v>43917063000000</v>
      </c>
      <c r="G104" s="5">
        <v>42836755000000</v>
      </c>
      <c r="I104" s="5">
        <v>43917063000000</v>
      </c>
      <c r="J104" s="5">
        <v>41785576000000</v>
      </c>
      <c r="K104" s="5">
        <v>38765189000000</v>
      </c>
      <c r="L104" s="5">
        <v>45359207000000</v>
      </c>
      <c r="M104" s="5">
        <v>36123703000000</v>
      </c>
      <c r="N104" s="5">
        <v>24056755000000</v>
      </c>
      <c r="O104" s="5">
        <v>26098052000000</v>
      </c>
      <c r="P104" s="5">
        <v>24172933000000</v>
      </c>
      <c r="Q104" s="5">
        <v>21987482000000</v>
      </c>
      <c r="R104" s="5">
        <v>18576774000000</v>
      </c>
      <c r="S104" s="5">
        <v>16894043000000</v>
      </c>
      <c r="T104" s="5">
        <v>14812023000000</v>
      </c>
      <c r="U104" s="5">
        <v>11677155000000</v>
      </c>
      <c r="V104" s="5">
        <v>12728981000000</v>
      </c>
      <c r="W104" s="5">
        <v>11507104000000</v>
      </c>
      <c r="X104" s="5">
        <v>8722699000000</v>
      </c>
      <c r="Y104" s="5">
        <v>8078578000000</v>
      </c>
      <c r="Z104" s="5">
        <v>6106392000000</v>
      </c>
    </row>
    <row r="105" spans="3:26" ht="15.5" x14ac:dyDescent="0.35">
      <c r="C105" t="s">
        <v>118</v>
      </c>
    </row>
    <row r="106" spans="3:26" ht="15.5" x14ac:dyDescent="0.35">
      <c r="C106" t="s">
        <v>119</v>
      </c>
    </row>
    <row r="107" spans="3:26" ht="15.5" x14ac:dyDescent="0.35">
      <c r="C107" t="s">
        <v>446</v>
      </c>
      <c r="D107" s="5">
        <v>13704370000000</v>
      </c>
      <c r="E107" s="5">
        <v>10288875000000</v>
      </c>
      <c r="F107" s="5">
        <v>12727127000000</v>
      </c>
      <c r="G107" s="5">
        <v>15004954000000</v>
      </c>
      <c r="I107" s="5">
        <v>12727127000000</v>
      </c>
      <c r="J107" s="5">
        <v>11974820000000</v>
      </c>
      <c r="K107" s="5">
        <v>9968101000000</v>
      </c>
      <c r="L107" s="5">
        <v>10701780000000</v>
      </c>
      <c r="M107" s="5">
        <v>7500647000000</v>
      </c>
      <c r="N107" s="5">
        <v>3872457000000</v>
      </c>
      <c r="O107" s="5">
        <v>4691251000000</v>
      </c>
      <c r="P107" s="5">
        <v>4935696000000</v>
      </c>
      <c r="Q107" s="5">
        <v>4513226000000</v>
      </c>
      <c r="R107" s="5">
        <v>5042747000000</v>
      </c>
      <c r="S107" s="5">
        <v>4922733000000</v>
      </c>
      <c r="T107" s="5">
        <v>3574129000000</v>
      </c>
      <c r="U107" s="5">
        <v>2260956000000</v>
      </c>
      <c r="V107" s="5">
        <v>1770664000000</v>
      </c>
      <c r="W107" s="5">
        <v>1912423000000</v>
      </c>
      <c r="X107" s="5">
        <v>1147728000000</v>
      </c>
      <c r="Y107" s="5">
        <v>1380908000000</v>
      </c>
      <c r="Z107" s="5">
        <v>1352990000000</v>
      </c>
    </row>
    <row r="108" spans="3:26" ht="15.5" x14ac:dyDescent="0.35">
      <c r="C108" t="s">
        <v>400</v>
      </c>
      <c r="D108" s="5">
        <v>3092318000000</v>
      </c>
      <c r="E108" s="5">
        <v>2078216000000</v>
      </c>
      <c r="F108" s="5">
        <v>3624478000000</v>
      </c>
      <c r="G108" s="5">
        <v>4034742000000</v>
      </c>
      <c r="I108" s="5">
        <v>3624478000000</v>
      </c>
      <c r="J108" s="5">
        <v>2920012000000</v>
      </c>
      <c r="K108" s="5">
        <v>2082188000000</v>
      </c>
      <c r="L108" s="5">
        <v>1935818000000</v>
      </c>
      <c r="M108" s="5">
        <v>1270363000000</v>
      </c>
      <c r="N108" s="5">
        <v>697381000000</v>
      </c>
      <c r="O108" s="5">
        <v>1020094000000</v>
      </c>
      <c r="P108" s="5">
        <v>1047997000000</v>
      </c>
      <c r="Q108" s="5">
        <v>886423000000</v>
      </c>
      <c r="R108" s="5">
        <v>539440000000</v>
      </c>
    </row>
    <row r="109" spans="3:26" ht="15.5" x14ac:dyDescent="0.35">
      <c r="C109" t="s">
        <v>581</v>
      </c>
      <c r="D109" s="5">
        <v>3092318000000</v>
      </c>
      <c r="E109" s="5">
        <v>2078216000000</v>
      </c>
      <c r="F109" s="5">
        <v>3624478000000</v>
      </c>
      <c r="G109" s="5">
        <v>4034742000000</v>
      </c>
      <c r="I109" s="5">
        <v>3624478000000</v>
      </c>
      <c r="J109" s="5">
        <v>2920012000000</v>
      </c>
      <c r="K109" s="5">
        <v>2082188000000</v>
      </c>
      <c r="L109" s="5">
        <v>1935818000000</v>
      </c>
      <c r="M109" s="5">
        <v>1270363000000</v>
      </c>
      <c r="N109" s="5">
        <v>697381000000</v>
      </c>
      <c r="O109" s="5">
        <v>1020094000000</v>
      </c>
      <c r="P109" s="5">
        <v>1047997000000</v>
      </c>
      <c r="Q109" s="5">
        <v>886423000000</v>
      </c>
      <c r="R109" s="5">
        <v>539440000000</v>
      </c>
      <c r="S109" s="5">
        <v>1146089000000</v>
      </c>
      <c r="T109" s="5">
        <v>545505000000</v>
      </c>
      <c r="U109" s="5">
        <v>471879000000</v>
      </c>
      <c r="V109" s="5">
        <v>149776000000</v>
      </c>
      <c r="W109" s="5">
        <v>122282000000</v>
      </c>
      <c r="X109" s="5">
        <v>73156000000</v>
      </c>
      <c r="Y109" s="5">
        <v>58097000000</v>
      </c>
      <c r="Z109" s="5">
        <v>69190000000</v>
      </c>
    </row>
    <row r="110" spans="3:26" ht="15.5" x14ac:dyDescent="0.35">
      <c r="C110" t="s">
        <v>127</v>
      </c>
      <c r="D110" s="5">
        <v>6348799000000</v>
      </c>
      <c r="E110" s="5">
        <v>5289080000000</v>
      </c>
      <c r="F110" s="5">
        <v>4480404000000</v>
      </c>
      <c r="G110" s="5">
        <v>5094825000000</v>
      </c>
      <c r="I110" s="5">
        <v>4480404000000</v>
      </c>
      <c r="J110" s="5">
        <v>4770233000000</v>
      </c>
      <c r="K110" s="5">
        <v>4857830000000</v>
      </c>
      <c r="L110" s="5">
        <v>4485018000000</v>
      </c>
      <c r="M110" s="5">
        <v>1855641000000</v>
      </c>
      <c r="N110" s="5">
        <v>1371256000000</v>
      </c>
      <c r="O110" s="5">
        <v>1630180000000</v>
      </c>
      <c r="P110" s="5">
        <v>1274197000000</v>
      </c>
      <c r="Q110" s="5">
        <v>970821000000</v>
      </c>
      <c r="R110" s="5">
        <v>1812004000000</v>
      </c>
      <c r="S110" s="5">
        <v>1647428000000</v>
      </c>
      <c r="T110" s="5">
        <v>1203765000000</v>
      </c>
      <c r="U110" s="5">
        <v>1082065000000</v>
      </c>
      <c r="V110" s="5">
        <v>977715000000</v>
      </c>
      <c r="W110" s="5">
        <v>1249680000000</v>
      </c>
      <c r="X110" s="5">
        <v>748235000000</v>
      </c>
      <c r="Y110" s="5">
        <v>789369000000</v>
      </c>
      <c r="Z110" s="5">
        <v>644152000000</v>
      </c>
    </row>
    <row r="111" spans="3:26" ht="15.5" x14ac:dyDescent="0.35">
      <c r="C111" t="s">
        <v>126</v>
      </c>
      <c r="N111" s="5">
        <v>216666000000</v>
      </c>
      <c r="O111" s="5">
        <v>310578000000</v>
      </c>
      <c r="P111" s="5">
        <v>485960000000</v>
      </c>
      <c r="Q111" s="5">
        <v>830150000000</v>
      </c>
      <c r="R111" s="5">
        <v>122958000000</v>
      </c>
      <c r="W111" s="5">
        <v>413217000000</v>
      </c>
      <c r="X111" s="5">
        <v>197836000000</v>
      </c>
      <c r="Y111" s="5">
        <v>431230000000</v>
      </c>
      <c r="Z111" s="5">
        <v>562661000000</v>
      </c>
    </row>
    <row r="112" spans="3:26" ht="15.5" x14ac:dyDescent="0.35">
      <c r="C112" t="s">
        <v>838</v>
      </c>
      <c r="D112" s="5">
        <v>1129585000000</v>
      </c>
      <c r="E112" s="5">
        <v>1246337000000</v>
      </c>
      <c r="F112" s="5">
        <v>977260000000</v>
      </c>
      <c r="G112" s="5">
        <v>653595000000</v>
      </c>
      <c r="I112" s="5">
        <v>977260000000</v>
      </c>
      <c r="J112" s="5">
        <v>816185000000</v>
      </c>
      <c r="K112" s="5">
        <v>791821000000</v>
      </c>
      <c r="L112" s="5">
        <v>1509807000000</v>
      </c>
      <c r="M112" s="5">
        <v>1555103000000</v>
      </c>
      <c r="N112" s="5">
        <v>216666000000</v>
      </c>
      <c r="O112" s="5">
        <v>310578000000</v>
      </c>
      <c r="P112" s="5">
        <v>485960000000</v>
      </c>
      <c r="Q112" s="5">
        <v>830150000000</v>
      </c>
      <c r="R112" s="5">
        <v>122958000000</v>
      </c>
      <c r="S112" s="5">
        <v>176216000000</v>
      </c>
      <c r="T112" s="5">
        <v>64839000000</v>
      </c>
      <c r="U112" s="5">
        <v>211849000000</v>
      </c>
      <c r="V112" s="5">
        <v>238901000000</v>
      </c>
      <c r="W112" s="5">
        <v>413217000000</v>
      </c>
      <c r="X112" s="5">
        <v>197836000000</v>
      </c>
      <c r="Y112" s="5">
        <v>431230000000</v>
      </c>
      <c r="Z112" s="5">
        <v>562661000000</v>
      </c>
    </row>
    <row r="113" spans="3:26" ht="15.5" x14ac:dyDescent="0.35">
      <c r="C113" t="s">
        <v>447</v>
      </c>
      <c r="G113" s="5">
        <v>100000000</v>
      </c>
      <c r="P113" s="5">
        <v>53583000000</v>
      </c>
      <c r="Q113" s="5">
        <v>208206000000</v>
      </c>
      <c r="R113" s="5">
        <v>957500000000</v>
      </c>
      <c r="S113" s="5">
        <v>739000000000</v>
      </c>
      <c r="T113" s="5">
        <v>826428000000</v>
      </c>
      <c r="U113" s="5">
        <v>77890000000</v>
      </c>
      <c r="V113" s="5">
        <v>34915000000</v>
      </c>
      <c r="W113" s="5">
        <v>18155000000</v>
      </c>
      <c r="X113" s="5">
        <v>13294000000</v>
      </c>
      <c r="Y113" s="5">
        <v>13500000000</v>
      </c>
    </row>
    <row r="114" spans="3:26" ht="15.5" x14ac:dyDescent="0.35">
      <c r="C114" t="s">
        <v>449</v>
      </c>
    </row>
    <row r="115" spans="3:26" ht="15.5" x14ac:dyDescent="0.35">
      <c r="C115" t="s">
        <v>451</v>
      </c>
      <c r="D115" s="5">
        <v>2360973000000</v>
      </c>
      <c r="E115" s="5">
        <v>2040443000000</v>
      </c>
      <c r="F115" s="5">
        <v>1277425000000</v>
      </c>
      <c r="G115" s="5">
        <v>1860000000</v>
      </c>
      <c r="I115" s="5">
        <v>1277425000000</v>
      </c>
      <c r="M115" s="5">
        <v>2240000000</v>
      </c>
      <c r="N115" s="5">
        <v>5993000000</v>
      </c>
      <c r="O115" s="5">
        <v>10121000000</v>
      </c>
      <c r="P115" s="5">
        <v>233488000000</v>
      </c>
      <c r="Q115" s="5">
        <v>35931000000</v>
      </c>
      <c r="R115" s="5">
        <v>167346000000</v>
      </c>
      <c r="S115" s="5">
        <v>623192000000</v>
      </c>
      <c r="T115" s="5">
        <v>961753000000</v>
      </c>
      <c r="V115" s="5">
        <v>9670000000</v>
      </c>
    </row>
    <row r="116" spans="3:26" ht="15.5" x14ac:dyDescent="0.35">
      <c r="C116" t="s">
        <v>583</v>
      </c>
      <c r="D116" s="5">
        <v>277995000000</v>
      </c>
      <c r="E116" s="5">
        <v>329522000000</v>
      </c>
      <c r="F116" s="5">
        <v>255268000000</v>
      </c>
      <c r="G116" s="5">
        <v>257384000000</v>
      </c>
      <c r="I116" s="5">
        <v>255268000000</v>
      </c>
      <c r="J116" s="5">
        <v>368260000000</v>
      </c>
      <c r="K116" s="5">
        <v>743665000000</v>
      </c>
      <c r="L116" s="5">
        <v>770524000000</v>
      </c>
      <c r="M116" s="5">
        <v>624070000000</v>
      </c>
      <c r="N116" s="5">
        <v>393950000000</v>
      </c>
      <c r="O116" s="5">
        <v>298589000000</v>
      </c>
      <c r="P116" s="5">
        <v>226860000000</v>
      </c>
      <c r="Q116" s="5">
        <v>496612000000</v>
      </c>
      <c r="R116" s="5">
        <v>583633000000</v>
      </c>
      <c r="S116" s="5">
        <v>46980000000</v>
      </c>
    </row>
    <row r="117" spans="3:26" ht="15.5" x14ac:dyDescent="0.35">
      <c r="C117" t="s">
        <v>452</v>
      </c>
      <c r="D117" s="5">
        <v>346301000000</v>
      </c>
      <c r="E117" s="5">
        <v>349662000000</v>
      </c>
      <c r="F117" s="5">
        <v>2324490000000</v>
      </c>
      <c r="G117" s="5">
        <v>3808503000000</v>
      </c>
      <c r="I117" s="5">
        <v>2324490000000</v>
      </c>
      <c r="J117" s="5">
        <v>1882773000000</v>
      </c>
      <c r="K117" s="5">
        <v>558017000000</v>
      </c>
      <c r="L117" s="5">
        <v>591677000000</v>
      </c>
      <c r="M117" s="5">
        <v>420941000000</v>
      </c>
      <c r="N117" s="5">
        <v>532241000000</v>
      </c>
      <c r="O117" s="5">
        <v>322234000000</v>
      </c>
      <c r="P117" s="5">
        <v>318464000000</v>
      </c>
      <c r="Q117" s="5">
        <v>232754000000</v>
      </c>
      <c r="R117" s="5">
        <v>660045000000</v>
      </c>
      <c r="S117" s="5">
        <v>612885000000</v>
      </c>
      <c r="T117" s="5">
        <v>467235000000</v>
      </c>
    </row>
    <row r="118" spans="3:26" ht="15.5" x14ac:dyDescent="0.35">
      <c r="C118" t="s">
        <v>405</v>
      </c>
      <c r="D118" s="5">
        <v>9059475000000</v>
      </c>
      <c r="E118" s="5">
        <v>9268796000000</v>
      </c>
      <c r="F118" s="5">
        <v>8573135000000</v>
      </c>
      <c r="G118" s="5">
        <v>7058524000000</v>
      </c>
      <c r="I118" s="5">
        <v>8573135000000</v>
      </c>
      <c r="J118" s="5">
        <v>7166944000000</v>
      </c>
      <c r="K118" s="5">
        <v>7233892000000</v>
      </c>
      <c r="L118" s="5">
        <v>5741381000000</v>
      </c>
      <c r="M118" s="5">
        <v>4369332000000</v>
      </c>
      <c r="N118" s="5">
        <v>3245102000000</v>
      </c>
      <c r="O118" s="5">
        <v>2983975000000</v>
      </c>
      <c r="P118" s="5">
        <v>2967541000000</v>
      </c>
      <c r="Q118" s="5">
        <v>3674271000000</v>
      </c>
      <c r="R118" s="5">
        <v>2981622000000</v>
      </c>
      <c r="S118" s="5">
        <v>2683763000000</v>
      </c>
      <c r="T118" s="5">
        <v>2567052000000</v>
      </c>
      <c r="U118" s="5">
        <v>1864630000000</v>
      </c>
      <c r="V118" s="5">
        <v>2453148000000</v>
      </c>
      <c r="W118" s="5">
        <v>1429679000000</v>
      </c>
      <c r="X118" s="5">
        <v>1133723000000</v>
      </c>
      <c r="Y118" s="5">
        <v>911832000000</v>
      </c>
      <c r="Z118" s="5">
        <v>675743000000</v>
      </c>
    </row>
    <row r="119" spans="3:26" ht="15.5" x14ac:dyDescent="0.35">
      <c r="C119" t="s">
        <v>404</v>
      </c>
      <c r="D119" s="5">
        <v>9059475000000</v>
      </c>
      <c r="E119" s="5">
        <v>9268796000000</v>
      </c>
      <c r="F119" s="5">
        <v>8573135000000</v>
      </c>
      <c r="G119" s="5">
        <v>7058524000000</v>
      </c>
      <c r="I119" s="5">
        <v>8573135000000</v>
      </c>
      <c r="J119" s="5">
        <v>7166944000000</v>
      </c>
      <c r="K119" s="5">
        <v>7233892000000</v>
      </c>
      <c r="L119" s="5">
        <v>5741381000000</v>
      </c>
      <c r="M119" s="5">
        <v>4369332000000</v>
      </c>
      <c r="N119" s="5">
        <v>3245102000000</v>
      </c>
      <c r="O119" s="5">
        <v>2983975000000</v>
      </c>
      <c r="P119" s="5">
        <v>2967541000000</v>
      </c>
      <c r="Q119" s="5">
        <v>3674271000000</v>
      </c>
      <c r="R119" s="5">
        <v>2981622000000</v>
      </c>
      <c r="S119" s="5">
        <v>2683763000000</v>
      </c>
      <c r="T119" s="5">
        <v>2567052000000</v>
      </c>
      <c r="U119" s="5">
        <v>1864630000000</v>
      </c>
      <c r="V119" s="5">
        <v>2453148000000</v>
      </c>
      <c r="W119" s="5">
        <v>1429679000000</v>
      </c>
      <c r="X119" s="5">
        <v>1133723000000</v>
      </c>
      <c r="Y119" s="5">
        <v>911832000000</v>
      </c>
      <c r="Z119" s="5">
        <v>675743000000</v>
      </c>
    </row>
    <row r="120" spans="3:26" ht="15.5" x14ac:dyDescent="0.35">
      <c r="C120" t="s">
        <v>454</v>
      </c>
    </row>
    <row r="121" spans="3:26" ht="15.5" x14ac:dyDescent="0.35">
      <c r="C121" t="s">
        <v>456</v>
      </c>
      <c r="D121" s="5">
        <v>2638968000000</v>
      </c>
      <c r="E121" s="5">
        <v>2369965000000</v>
      </c>
      <c r="F121" s="5">
        <v>1532693000000</v>
      </c>
      <c r="G121" s="5">
        <v>259244000000</v>
      </c>
      <c r="I121" s="5">
        <v>1532693000000</v>
      </c>
      <c r="J121" s="5">
        <v>368260000000</v>
      </c>
      <c r="K121" s="5">
        <v>743665000000</v>
      </c>
      <c r="L121" s="5">
        <v>770524000000</v>
      </c>
      <c r="M121" s="5">
        <v>626310000000</v>
      </c>
      <c r="N121" s="5">
        <v>399943000000</v>
      </c>
      <c r="O121" s="5">
        <v>308710000000</v>
      </c>
      <c r="P121" s="5">
        <v>460348000000</v>
      </c>
      <c r="Q121" s="5">
        <v>532543000000</v>
      </c>
      <c r="R121" s="5">
        <v>750979000000</v>
      </c>
      <c r="S121" s="5">
        <v>670172000000</v>
      </c>
      <c r="T121" s="5">
        <v>961753000000</v>
      </c>
      <c r="V121" s="5">
        <v>9670000000</v>
      </c>
    </row>
    <row r="122" spans="3:26" ht="15.5" x14ac:dyDescent="0.35">
      <c r="C122" t="s">
        <v>453</v>
      </c>
      <c r="D122" s="5">
        <v>10717000000</v>
      </c>
      <c r="E122" s="5">
        <v>10657000000</v>
      </c>
      <c r="F122" s="5">
        <v>10708000000</v>
      </c>
      <c r="G122" s="5">
        <v>72762000000</v>
      </c>
      <c r="I122" s="5">
        <v>10708000000</v>
      </c>
      <c r="J122" s="5">
        <v>77226000000</v>
      </c>
      <c r="K122" s="5">
        <v>77226000000</v>
      </c>
      <c r="L122" s="5">
        <v>102344000000</v>
      </c>
      <c r="M122" s="5">
        <v>102344000000</v>
      </c>
      <c r="N122" s="5">
        <v>82032000000</v>
      </c>
      <c r="O122" s="5">
        <v>59866000000</v>
      </c>
      <c r="P122" s="5">
        <v>46399000000</v>
      </c>
      <c r="Q122" s="5">
        <v>47331000000</v>
      </c>
    </row>
    <row r="123" spans="3:26" ht="15.5" x14ac:dyDescent="0.35">
      <c r="C123" t="s">
        <v>130</v>
      </c>
      <c r="D123" s="5">
        <v>22763845000000</v>
      </c>
      <c r="E123" s="5">
        <v>19557671000000</v>
      </c>
      <c r="F123" s="5">
        <v>21300262000000</v>
      </c>
      <c r="G123" s="5">
        <v>22063478000000</v>
      </c>
      <c r="I123" s="5">
        <v>21300262000000</v>
      </c>
      <c r="J123" s="5">
        <v>19141764000000</v>
      </c>
      <c r="K123" s="5">
        <v>17201993000000</v>
      </c>
      <c r="L123" s="5">
        <v>16443161000000</v>
      </c>
      <c r="M123" s="5">
        <v>11869979000000</v>
      </c>
      <c r="N123" s="5">
        <v>7117559000000</v>
      </c>
      <c r="O123" s="5">
        <v>7675226000000</v>
      </c>
      <c r="P123" s="5">
        <v>7903237000000</v>
      </c>
      <c r="Q123" s="5">
        <v>8187497000000</v>
      </c>
      <c r="R123" s="5">
        <v>8024369000000</v>
      </c>
      <c r="S123" s="5">
        <v>7606496000000</v>
      </c>
      <c r="T123" s="5">
        <v>6141181000000</v>
      </c>
      <c r="U123" s="5">
        <v>4125586000000</v>
      </c>
      <c r="V123" s="5">
        <v>4223812000000</v>
      </c>
      <c r="W123" s="5">
        <v>3342102000000</v>
      </c>
      <c r="X123" s="5">
        <v>2281451000000</v>
      </c>
      <c r="Y123" s="5">
        <v>2292740000000</v>
      </c>
      <c r="Z123" s="5">
        <v>2028733000000</v>
      </c>
    </row>
    <row r="124" spans="3:26" ht="15.5" x14ac:dyDescent="0.35">
      <c r="C124" t="s">
        <v>131</v>
      </c>
    </row>
    <row r="125" spans="3:26" ht="15.5" x14ac:dyDescent="0.35">
      <c r="C125" t="s">
        <v>132</v>
      </c>
      <c r="D125" s="5">
        <v>1152066000000</v>
      </c>
      <c r="E125" s="5">
        <v>1152066000000</v>
      </c>
      <c r="F125" s="5">
        <v>1152066000000</v>
      </c>
      <c r="G125" s="5">
        <v>1152066000000</v>
      </c>
      <c r="I125" s="5">
        <v>1152066000000</v>
      </c>
      <c r="J125" s="5">
        <v>1152066000000</v>
      </c>
      <c r="K125" s="5">
        <v>1152066000000</v>
      </c>
      <c r="L125" s="5">
        <v>1152066000000</v>
      </c>
      <c r="M125" s="5">
        <v>1152066000000</v>
      </c>
      <c r="N125" s="5">
        <v>1152066000000</v>
      </c>
      <c r="O125" s="5">
        <v>1152066000000</v>
      </c>
      <c r="P125" s="5">
        <v>1152066000000</v>
      </c>
      <c r="Q125" s="5">
        <v>1152066000000</v>
      </c>
      <c r="R125" s="5">
        <v>1152066000000</v>
      </c>
      <c r="S125" s="5">
        <v>1152066000000</v>
      </c>
      <c r="T125" s="5">
        <v>1152066000000</v>
      </c>
      <c r="U125" s="5">
        <v>1152066000000</v>
      </c>
      <c r="V125" s="5">
        <v>1152066000000</v>
      </c>
      <c r="W125" s="5">
        <v>1152066000000</v>
      </c>
      <c r="X125" s="5">
        <v>1152066000000</v>
      </c>
      <c r="Y125" s="5">
        <v>1152066000000</v>
      </c>
      <c r="Z125" s="5">
        <v>1152066000000</v>
      </c>
    </row>
    <row r="126" spans="3:26" ht="15.5" x14ac:dyDescent="0.35">
      <c r="C126" t="s">
        <v>133</v>
      </c>
      <c r="D126" s="5">
        <v>642832000000</v>
      </c>
      <c r="E126" s="5">
        <v>642832000000</v>
      </c>
      <c r="F126" s="5">
        <v>642832000000</v>
      </c>
      <c r="G126" s="5">
        <v>642832000000</v>
      </c>
      <c r="I126" s="5">
        <v>642832000000</v>
      </c>
      <c r="J126" s="5">
        <v>642832000000</v>
      </c>
      <c r="K126" s="5">
        <v>594303000000</v>
      </c>
      <c r="L126" s="5">
        <v>594303000000</v>
      </c>
      <c r="M126" s="5">
        <v>594303000000</v>
      </c>
      <c r="N126" s="5">
        <v>282305000000</v>
      </c>
      <c r="O126" s="5">
        <v>282305000000</v>
      </c>
      <c r="P126" s="5">
        <v>30486000000</v>
      </c>
      <c r="Q126" s="5">
        <v>30486000000</v>
      </c>
      <c r="R126" s="5">
        <v>30486000000</v>
      </c>
      <c r="S126" s="5">
        <v>30486000000</v>
      </c>
      <c r="T126" s="5">
        <v>30486000000</v>
      </c>
      <c r="U126" s="5">
        <v>30486000000</v>
      </c>
      <c r="V126" s="5">
        <v>30486000000</v>
      </c>
      <c r="W126" s="5">
        <v>30485000000</v>
      </c>
      <c r="X126" s="5">
        <v>30485000000</v>
      </c>
      <c r="Y126" s="5">
        <v>30485000000</v>
      </c>
      <c r="Z126" s="5">
        <v>30485000000</v>
      </c>
    </row>
    <row r="127" spans="3:26" ht="15.5" x14ac:dyDescent="0.35">
      <c r="C127" t="s">
        <v>134</v>
      </c>
      <c r="D127" s="5">
        <v>21299180000000</v>
      </c>
      <c r="E127" s="5">
        <v>20298537000000</v>
      </c>
      <c r="F127" s="5">
        <v>19271002000000</v>
      </c>
      <c r="G127" s="5">
        <v>17441094000000</v>
      </c>
      <c r="I127" s="5">
        <v>19271002000000</v>
      </c>
      <c r="J127" s="5">
        <v>19598885000000</v>
      </c>
      <c r="K127" s="5">
        <v>19019132000000</v>
      </c>
      <c r="L127" s="5">
        <v>26291817000000</v>
      </c>
      <c r="M127" s="5">
        <v>22113233000000</v>
      </c>
      <c r="N127" s="5">
        <v>15520575000000</v>
      </c>
      <c r="O127" s="5">
        <v>17057049000000</v>
      </c>
      <c r="P127" s="5">
        <v>16814700000000</v>
      </c>
      <c r="Q127" s="5">
        <v>14564510000000</v>
      </c>
      <c r="R127" s="5">
        <v>11365741000000</v>
      </c>
      <c r="S127" s="5">
        <v>10191771000000</v>
      </c>
      <c r="T127" s="5">
        <v>9205393000000</v>
      </c>
      <c r="U127" s="5">
        <v>8093505000000</v>
      </c>
      <c r="V127" s="5">
        <v>7410590000000</v>
      </c>
      <c r="W127" s="5">
        <v>6906491000000</v>
      </c>
      <c r="X127" s="5">
        <v>5182763000000</v>
      </c>
      <c r="Y127" s="5">
        <v>4518821000000</v>
      </c>
      <c r="Z127" s="5">
        <v>2815581000000</v>
      </c>
    </row>
    <row r="128" spans="3:26" ht="15.5" x14ac:dyDescent="0.35">
      <c r="C128" t="s">
        <v>135</v>
      </c>
      <c r="D128" s="5">
        <v>15341877000000</v>
      </c>
      <c r="E128" s="5">
        <v>13730400000000</v>
      </c>
      <c r="F128" s="5">
        <v>13730400000000</v>
      </c>
      <c r="G128" s="5">
        <v>13730400000000</v>
      </c>
      <c r="I128" s="5">
        <v>13730400000000</v>
      </c>
      <c r="J128" s="5">
        <v>13730400000000</v>
      </c>
      <c r="K128" s="5">
        <v>13730400000000</v>
      </c>
      <c r="L128" s="5">
        <v>13730400000000</v>
      </c>
      <c r="M128" s="5">
        <v>13730400000000</v>
      </c>
      <c r="N128" s="5">
        <v>13730400000000</v>
      </c>
      <c r="O128" s="5">
        <v>13730400000000</v>
      </c>
      <c r="P128" s="5">
        <v>12474414000000</v>
      </c>
      <c r="Q128" s="5">
        <v>11355301000000</v>
      </c>
      <c r="R128" s="5">
        <v>9950969000000</v>
      </c>
      <c r="S128" s="5">
        <v>8607269000000</v>
      </c>
      <c r="T128" s="5">
        <v>7296758000000</v>
      </c>
      <c r="U128" s="5">
        <v>6474993000000</v>
      </c>
      <c r="V128" s="5">
        <v>5169942000000</v>
      </c>
      <c r="W128" s="5">
        <v>4059041000000</v>
      </c>
      <c r="X128" s="5">
        <v>3335840000000</v>
      </c>
      <c r="Y128" s="5">
        <v>1944695000000</v>
      </c>
      <c r="Z128" s="5">
        <v>1107810000000</v>
      </c>
    </row>
    <row r="129" spans="2:26" ht="15.5" x14ac:dyDescent="0.35">
      <c r="C129" t="s">
        <v>136</v>
      </c>
      <c r="D129" s="5">
        <v>5957303000000</v>
      </c>
      <c r="E129" s="5">
        <v>6568137000000</v>
      </c>
      <c r="F129" s="5">
        <v>5540602000000</v>
      </c>
      <c r="G129" s="5">
        <v>3710694000000</v>
      </c>
      <c r="I129" s="5">
        <v>5540602000000</v>
      </c>
      <c r="J129" s="5">
        <v>5868485000000</v>
      </c>
      <c r="K129" s="5">
        <v>5288732000000</v>
      </c>
      <c r="L129" s="5">
        <v>12561417000000</v>
      </c>
      <c r="M129" s="5">
        <v>8382833000000</v>
      </c>
      <c r="N129" s="5">
        <v>1790175000000</v>
      </c>
      <c r="O129" s="5">
        <v>3326649000000</v>
      </c>
      <c r="P129" s="5">
        <v>4340286000000</v>
      </c>
      <c r="Q129" s="5">
        <v>3209209000000</v>
      </c>
      <c r="R129" s="5">
        <v>1414772000000</v>
      </c>
      <c r="S129" s="5">
        <v>1584502000000</v>
      </c>
      <c r="T129" s="5">
        <v>1908635000000</v>
      </c>
      <c r="U129" s="5">
        <v>1618512000000</v>
      </c>
      <c r="V129" s="5">
        <v>2240648000000</v>
      </c>
      <c r="W129" s="5">
        <v>2847450000000</v>
      </c>
      <c r="X129" s="5">
        <v>1846923000000</v>
      </c>
      <c r="Y129" s="5">
        <v>2574126000000</v>
      </c>
      <c r="Z129" s="5">
        <v>1707771000000</v>
      </c>
    </row>
    <row r="130" spans="2:26" ht="15.5" x14ac:dyDescent="0.35">
      <c r="C130" t="s">
        <v>839</v>
      </c>
      <c r="D130" s="5">
        <v>5957303000000</v>
      </c>
      <c r="E130" s="5">
        <v>6568137000000</v>
      </c>
      <c r="F130" s="5">
        <v>5540602000000</v>
      </c>
      <c r="G130" s="5">
        <v>3710694000000</v>
      </c>
      <c r="I130" s="5">
        <v>5540602000000</v>
      </c>
      <c r="J130" s="5">
        <v>5868485000000</v>
      </c>
      <c r="K130" s="5">
        <v>5288732000000</v>
      </c>
      <c r="L130" s="5">
        <v>12561417000000</v>
      </c>
      <c r="M130" s="5">
        <v>8382833000000</v>
      </c>
      <c r="N130" s="5">
        <v>1790175000000</v>
      </c>
      <c r="O130" s="5">
        <v>3326649000000</v>
      </c>
      <c r="P130" s="5">
        <v>4340286000000</v>
      </c>
      <c r="Q130" s="5">
        <v>3209209000000</v>
      </c>
      <c r="R130" s="5">
        <v>1414772000000</v>
      </c>
      <c r="S130" s="5">
        <v>1584502000000</v>
      </c>
      <c r="T130" s="5">
        <v>1908635000000</v>
      </c>
      <c r="U130" s="5">
        <v>1618512000000</v>
      </c>
      <c r="V130" s="5">
        <v>2240648000000</v>
      </c>
      <c r="W130" s="5">
        <v>2847450000000</v>
      </c>
      <c r="X130" s="5">
        <v>1846923000000</v>
      </c>
      <c r="Y130" s="5">
        <v>2574126000000</v>
      </c>
      <c r="Z130" s="5">
        <v>1707771000000</v>
      </c>
    </row>
    <row r="131" spans="2:26" ht="15.5" x14ac:dyDescent="0.35">
      <c r="C131" t="s">
        <v>137</v>
      </c>
      <c r="D131" s="5">
        <v>21299180000000</v>
      </c>
      <c r="E131" s="5">
        <v>20298537000000</v>
      </c>
      <c r="F131" s="5">
        <v>19271002000000</v>
      </c>
      <c r="G131" s="5">
        <v>17441094000000</v>
      </c>
      <c r="I131" s="5">
        <v>19271002000000</v>
      </c>
      <c r="J131" s="5">
        <v>19598885000000</v>
      </c>
      <c r="K131" s="5">
        <v>19019132000000</v>
      </c>
      <c r="L131" s="5">
        <v>26291817000000</v>
      </c>
      <c r="M131" s="5">
        <v>22113233000000</v>
      </c>
      <c r="N131" s="5">
        <v>15520575000000</v>
      </c>
      <c r="O131" s="5">
        <v>17057049000000</v>
      </c>
      <c r="P131" s="5">
        <v>16814700000000</v>
      </c>
      <c r="Q131" s="5">
        <v>14564510000000</v>
      </c>
      <c r="R131" s="5">
        <v>11365741000000</v>
      </c>
      <c r="S131" s="5">
        <v>10191771000000</v>
      </c>
      <c r="T131" s="5">
        <v>9205393000000</v>
      </c>
      <c r="U131" s="5">
        <v>8093505000000</v>
      </c>
      <c r="V131" s="5">
        <v>7410590000000</v>
      </c>
      <c r="W131" s="5">
        <v>6906491000000</v>
      </c>
      <c r="X131" s="5">
        <v>5182763000000</v>
      </c>
      <c r="Y131" s="5">
        <v>4518821000000</v>
      </c>
      <c r="Z131" s="5">
        <v>2815581000000</v>
      </c>
    </row>
    <row r="132" spans="2:26" ht="15.5" x14ac:dyDescent="0.35">
      <c r="C132" t="s">
        <v>291</v>
      </c>
      <c r="D132" s="5">
        <v>112587000000</v>
      </c>
      <c r="E132" s="5">
        <v>137403000000</v>
      </c>
      <c r="F132" s="5">
        <v>133087000000</v>
      </c>
      <c r="G132" s="5">
        <v>109926000000</v>
      </c>
      <c r="I132" s="5">
        <v>133087000000</v>
      </c>
      <c r="J132" s="5">
        <v>138524000000</v>
      </c>
      <c r="K132" s="5">
        <v>128658000000</v>
      </c>
      <c r="L132" s="5">
        <v>210978000000</v>
      </c>
      <c r="M132" s="5">
        <v>194059000000</v>
      </c>
      <c r="N132" s="5">
        <v>175792000000</v>
      </c>
      <c r="O132" s="5">
        <v>164551000000</v>
      </c>
      <c r="P132" s="5">
        <v>254527000000</v>
      </c>
      <c r="Q132" s="5">
        <v>191890000000</v>
      </c>
      <c r="R132" s="5">
        <v>131068000000</v>
      </c>
      <c r="S132" s="5">
        <v>112851000000</v>
      </c>
      <c r="T132" s="5">
        <v>117231000000</v>
      </c>
      <c r="U132" s="5">
        <v>114188000000</v>
      </c>
      <c r="V132" s="5">
        <v>86051000000</v>
      </c>
      <c r="W132" s="5">
        <v>76743000000</v>
      </c>
      <c r="X132" s="5">
        <v>74512000000</v>
      </c>
      <c r="Y132" s="5">
        <v>84466000000</v>
      </c>
      <c r="Z132" s="5">
        <v>79527000000</v>
      </c>
    </row>
    <row r="133" spans="2:26" ht="15.5" x14ac:dyDescent="0.35">
      <c r="C133" t="s">
        <v>10</v>
      </c>
      <c r="D133" s="5">
        <v>25338577000000</v>
      </c>
      <c r="E133" s="5">
        <v>23670572000000</v>
      </c>
      <c r="F133" s="5">
        <v>22616801000000</v>
      </c>
      <c r="G133" s="5">
        <v>20773277000000</v>
      </c>
      <c r="I133" s="5">
        <v>22616801000000</v>
      </c>
      <c r="J133" s="5">
        <v>22643812000000</v>
      </c>
      <c r="K133" s="5">
        <v>21563196000000</v>
      </c>
      <c r="L133" s="5">
        <v>28916046000000</v>
      </c>
      <c r="M133" s="5">
        <v>24253724000000</v>
      </c>
      <c r="N133" s="5">
        <v>16939196000000</v>
      </c>
      <c r="O133" s="5">
        <v>18422826000000</v>
      </c>
      <c r="P133" s="5">
        <v>16269696000000</v>
      </c>
      <c r="Q133" s="5">
        <v>13799985000000</v>
      </c>
      <c r="R133" s="5">
        <v>10552405000000</v>
      </c>
      <c r="S133" s="5">
        <v>9287547000000</v>
      </c>
      <c r="T133" s="5">
        <v>8670842000000</v>
      </c>
      <c r="U133" s="5">
        <v>7551569000000</v>
      </c>
      <c r="V133" s="5">
        <v>8505169000000</v>
      </c>
      <c r="W133" s="5">
        <v>8165002000000</v>
      </c>
      <c r="X133" s="5">
        <v>6441248000000</v>
      </c>
      <c r="Y133" s="5">
        <v>5785838000000</v>
      </c>
      <c r="Z133" s="5">
        <v>4077659000000</v>
      </c>
    </row>
    <row r="134" spans="2:26" ht="15.5" x14ac:dyDescent="0.35">
      <c r="C134" t="s">
        <v>138</v>
      </c>
      <c r="D134" s="5">
        <v>48102422000000</v>
      </c>
      <c r="E134" s="5">
        <v>43228243000000</v>
      </c>
      <c r="F134" s="5">
        <v>43917063000000</v>
      </c>
      <c r="G134" s="5">
        <v>42836755000000</v>
      </c>
      <c r="I134" s="5">
        <v>43917063000000</v>
      </c>
      <c r="J134" s="5">
        <v>41785576000000</v>
      </c>
      <c r="K134" s="5">
        <v>38765189000000</v>
      </c>
      <c r="L134" s="5">
        <v>45359207000000</v>
      </c>
      <c r="M134" s="5">
        <v>36123703000000</v>
      </c>
      <c r="N134" s="5">
        <v>24056755000000</v>
      </c>
      <c r="O134" s="5">
        <v>26098052000000</v>
      </c>
      <c r="P134" s="5">
        <v>24172933000000</v>
      </c>
      <c r="Q134" s="5">
        <v>21987482000000</v>
      </c>
      <c r="R134" s="5">
        <v>18576774000000</v>
      </c>
      <c r="S134" s="5">
        <v>16894043000000</v>
      </c>
      <c r="T134" s="5">
        <v>14812023000000</v>
      </c>
      <c r="U134" s="5">
        <v>11677155000000</v>
      </c>
      <c r="V134" s="5">
        <v>12728981000000</v>
      </c>
      <c r="W134" s="5">
        <v>11507104000000</v>
      </c>
      <c r="X134" s="5">
        <v>8722699000000</v>
      </c>
      <c r="Y134" s="5">
        <v>8078578000000</v>
      </c>
      <c r="Z134" s="5">
        <v>6106392000000</v>
      </c>
    </row>
    <row r="135" spans="2:26" ht="15.5" x14ac:dyDescent="0.35">
      <c r="C135" t="s">
        <v>139</v>
      </c>
      <c r="D135" s="5">
        <v>11520659250</v>
      </c>
      <c r="E135" s="5">
        <v>11520659250</v>
      </c>
      <c r="F135" s="5">
        <v>11520659250</v>
      </c>
      <c r="G135" s="5">
        <v>11520659250</v>
      </c>
      <c r="I135" s="5">
        <v>11520659250</v>
      </c>
      <c r="J135" s="5">
        <v>11520659250</v>
      </c>
      <c r="K135" s="5">
        <v>11520659250</v>
      </c>
      <c r="L135" s="5">
        <v>11520659250</v>
      </c>
      <c r="M135" s="5">
        <v>11520659250</v>
      </c>
      <c r="N135" s="5">
        <v>11520659250</v>
      </c>
      <c r="O135" s="5">
        <v>11520659250</v>
      </c>
      <c r="P135" s="5">
        <v>11520659250</v>
      </c>
      <c r="Q135" s="5">
        <v>11520659250</v>
      </c>
      <c r="R135" s="5">
        <v>2304131849</v>
      </c>
      <c r="S135" s="5">
        <v>2304131849</v>
      </c>
      <c r="T135" s="5">
        <v>2304131849</v>
      </c>
      <c r="U135" s="5">
        <v>2304131849</v>
      </c>
      <c r="V135" s="5">
        <v>2304131849</v>
      </c>
      <c r="W135" s="5">
        <v>2304131849</v>
      </c>
      <c r="X135" s="5">
        <v>2304131849</v>
      </c>
      <c r="Y135" s="5">
        <v>2304131849</v>
      </c>
      <c r="Z135" s="5">
        <v>2304131849</v>
      </c>
    </row>
    <row r="137" spans="2:26" ht="15.5" x14ac:dyDescent="0.35">
      <c r="B137" t="s">
        <v>140</v>
      </c>
      <c r="C137" t="s">
        <v>141</v>
      </c>
      <c r="D137" s="5">
        <v>2565726000000</v>
      </c>
      <c r="E137" s="5">
        <v>2060004000000</v>
      </c>
      <c r="F137" s="5">
        <v>2057344000000</v>
      </c>
      <c r="G137" s="5">
        <v>1979605000000</v>
      </c>
      <c r="I137" s="5">
        <v>6260828000000</v>
      </c>
      <c r="J137" s="5">
        <v>5049190000000</v>
      </c>
      <c r="K137" s="5">
        <v>3104707000000</v>
      </c>
      <c r="L137" s="5">
        <v>12527439000000</v>
      </c>
      <c r="M137" s="5">
        <v>10795075000000</v>
      </c>
      <c r="N137" s="5">
        <v>3513628000000</v>
      </c>
      <c r="O137" s="5">
        <v>4296479000000</v>
      </c>
      <c r="P137" s="5">
        <v>7867786000000</v>
      </c>
      <c r="Q137" s="5">
        <v>2415444000000</v>
      </c>
      <c r="R137" s="5">
        <v>1928346000000</v>
      </c>
      <c r="S137" s="5">
        <v>1897771000000</v>
      </c>
      <c r="T137" s="5">
        <v>1976117000000</v>
      </c>
      <c r="U137" s="5">
        <v>2051330000000</v>
      </c>
      <c r="V137" s="5">
        <v>2212701000000</v>
      </c>
      <c r="W137" s="5">
        <v>3600649000000</v>
      </c>
      <c r="X137" s="5">
        <v>2489794000000</v>
      </c>
      <c r="Y137" s="5">
        <v>2736314000000</v>
      </c>
      <c r="Z137" s="5">
        <v>1609577000000</v>
      </c>
    </row>
    <row r="138" spans="2:26" ht="15.5" x14ac:dyDescent="0.35">
      <c r="C138" t="s">
        <v>585</v>
      </c>
      <c r="D138" s="5">
        <v>12041166000000</v>
      </c>
      <c r="E138" s="5">
        <v>9067631000000</v>
      </c>
      <c r="F138" s="5">
        <v>12666551000000</v>
      </c>
      <c r="G138" s="5">
        <v>11140668000000</v>
      </c>
      <c r="I138" s="5">
        <v>43723253000000</v>
      </c>
      <c r="J138" s="5">
        <v>41690681000000</v>
      </c>
      <c r="K138" s="5">
        <v>38297048000000</v>
      </c>
      <c r="L138" s="5">
        <v>42635578000000</v>
      </c>
      <c r="M138" s="5">
        <v>27729431000000</v>
      </c>
      <c r="N138" s="5">
        <v>18027444000000</v>
      </c>
      <c r="O138" s="5">
        <v>21748172000000</v>
      </c>
      <c r="P138" s="5">
        <v>23729134000000</v>
      </c>
      <c r="Q138" s="5">
        <v>16412387000000</v>
      </c>
      <c r="R138" s="5">
        <v>13369388000000</v>
      </c>
      <c r="S138" s="5">
        <v>13598833000000</v>
      </c>
      <c r="T138" s="5">
        <v>13085882000000</v>
      </c>
      <c r="U138" s="5">
        <v>11325083000000</v>
      </c>
      <c r="V138" s="5">
        <v>11231586000000</v>
      </c>
      <c r="W138" s="5">
        <v>10346420000000</v>
      </c>
      <c r="X138" s="5">
        <v>8371694000000</v>
      </c>
      <c r="Y138" s="5">
        <v>8729086000000</v>
      </c>
      <c r="Z138" s="5">
        <v>6437276000000</v>
      </c>
    </row>
    <row r="139" spans="2:26" ht="15.5" x14ac:dyDescent="0.35">
      <c r="C139" t="s">
        <v>840</v>
      </c>
      <c r="R139" s="5">
        <v>21363000000</v>
      </c>
      <c r="S139" s="5">
        <v>100544000000</v>
      </c>
      <c r="T139" s="5">
        <v>28103000000</v>
      </c>
      <c r="U139" s="5">
        <v>98061000000</v>
      </c>
      <c r="V139" s="5">
        <v>137515000000</v>
      </c>
      <c r="W139" s="5">
        <v>83790000000</v>
      </c>
      <c r="X139" s="5">
        <v>130283000000</v>
      </c>
      <c r="Y139" s="5">
        <v>103932000000</v>
      </c>
      <c r="Z139" s="5">
        <v>122229000000</v>
      </c>
    </row>
    <row r="140" spans="2:26" ht="15.5" x14ac:dyDescent="0.35">
      <c r="C140" t="s">
        <v>841</v>
      </c>
      <c r="D140" s="5">
        <v>-1215426000000</v>
      </c>
      <c r="E140" s="5">
        <v>-1001114000000</v>
      </c>
      <c r="F140" s="5">
        <v>-1113302000000</v>
      </c>
      <c r="G140" s="5">
        <v>-1102522000000</v>
      </c>
      <c r="I140" s="5">
        <v>-4078405000000</v>
      </c>
      <c r="J140" s="5">
        <v>-4144962000000</v>
      </c>
      <c r="K140" s="5">
        <v>-4342928000000</v>
      </c>
      <c r="L140" s="5">
        <v>-3861246000000</v>
      </c>
      <c r="M140" s="5">
        <v>-1650074000000</v>
      </c>
      <c r="N140" s="5">
        <v>-920756000000</v>
      </c>
      <c r="O140" s="5">
        <v>-1346828000000</v>
      </c>
      <c r="P140" s="5">
        <v>-1128548000000</v>
      </c>
      <c r="Q140" s="5">
        <v>-1067063000000</v>
      </c>
      <c r="R140" s="5">
        <v>-739931000000</v>
      </c>
      <c r="S140" s="5">
        <v>-810867000000</v>
      </c>
      <c r="T140" s="5">
        <v>-765418000000</v>
      </c>
      <c r="U140" s="5">
        <v>-644518000000</v>
      </c>
      <c r="V140" s="5">
        <v>-735778000000</v>
      </c>
      <c r="W140" s="5">
        <v>-670685000000</v>
      </c>
      <c r="X140" s="5">
        <v>-581742000000</v>
      </c>
      <c r="Y140" s="5">
        <v>-416761000000</v>
      </c>
      <c r="Z140" s="5">
        <v>-217849000000</v>
      </c>
    </row>
    <row r="141" spans="2:26" ht="15.5" x14ac:dyDescent="0.35">
      <c r="C141" t="s">
        <v>842</v>
      </c>
      <c r="D141" s="5">
        <v>-7641170000000</v>
      </c>
      <c r="E141" s="5">
        <v>-6395437000000</v>
      </c>
      <c r="F141" s="5">
        <v>-9397330000000</v>
      </c>
      <c r="G141" s="5">
        <v>-9191835000000</v>
      </c>
      <c r="I141" s="5">
        <v>-34606439000000</v>
      </c>
      <c r="J141" s="5">
        <v>-31511369000000</v>
      </c>
      <c r="K141" s="5">
        <v>-28936511000000</v>
      </c>
      <c r="L141" s="5">
        <v>-22586762000000</v>
      </c>
      <c r="M141" s="5">
        <v>-14194159000000</v>
      </c>
      <c r="N141" s="5">
        <v>-13261296000000</v>
      </c>
      <c r="O141" s="5">
        <v>-15000896000000</v>
      </c>
      <c r="P141" s="5">
        <v>-12814039000000</v>
      </c>
      <c r="Q141" s="5">
        <v>-11876279000000</v>
      </c>
      <c r="R141" s="5">
        <v>-10041882000000</v>
      </c>
      <c r="S141" s="5">
        <v>-10215192000000</v>
      </c>
      <c r="T141" s="5">
        <v>-9607277000000</v>
      </c>
      <c r="U141" s="5">
        <v>-7848782000000</v>
      </c>
      <c r="V141" s="5">
        <v>-7277341000000</v>
      </c>
      <c r="W141" s="5">
        <v>-5555563000000</v>
      </c>
      <c r="X141" s="5">
        <v>-4800514000000</v>
      </c>
      <c r="Y141" s="5">
        <v>-4613445000000</v>
      </c>
      <c r="Z141" s="5">
        <v>-4352593000000</v>
      </c>
    </row>
    <row r="142" spans="2:26" ht="15.5" x14ac:dyDescent="0.35">
      <c r="C142" t="s">
        <v>702</v>
      </c>
      <c r="D142" s="5">
        <v>-673990000000</v>
      </c>
      <c r="E142" s="5">
        <v>-12550000000</v>
      </c>
      <c r="F142" s="5">
        <v>-223242000000</v>
      </c>
      <c r="G142" s="5">
        <v>-328124000000</v>
      </c>
      <c r="I142" s="5">
        <v>-910318000000</v>
      </c>
      <c r="J142" s="5">
        <v>-1389802000000</v>
      </c>
      <c r="K142" s="5">
        <v>-2521878000000</v>
      </c>
      <c r="L142" s="5">
        <v>-3957385000000</v>
      </c>
      <c r="M142" s="5">
        <v>-1307229000000</v>
      </c>
      <c r="N142" s="5">
        <v>-661821000000</v>
      </c>
      <c r="O142" s="5">
        <v>-1532563000000</v>
      </c>
      <c r="P142" s="5">
        <v>-2108104000000</v>
      </c>
      <c r="Q142" s="5">
        <v>-1120852000000</v>
      </c>
      <c r="R142" s="5">
        <v>-695330000000</v>
      </c>
      <c r="S142" s="5">
        <v>-840884000000</v>
      </c>
      <c r="T142" s="5">
        <v>-996743000000</v>
      </c>
      <c r="U142" s="5">
        <v>-1112159000000</v>
      </c>
      <c r="V142" s="5">
        <v>-1401744000000</v>
      </c>
      <c r="W142" s="5">
        <v>-928203000000</v>
      </c>
      <c r="X142" s="5">
        <v>-874235000000</v>
      </c>
      <c r="Y142" s="5">
        <v>-1252373000000</v>
      </c>
      <c r="Z142" s="5">
        <v>-472779000000</v>
      </c>
    </row>
    <row r="143" spans="2:26" ht="15.5" x14ac:dyDescent="0.35">
      <c r="C143" t="s">
        <v>843</v>
      </c>
      <c r="N143" s="5">
        <v>-40723000000</v>
      </c>
    </row>
    <row r="144" spans="2:26" ht="15.5" x14ac:dyDescent="0.35">
      <c r="C144" t="s">
        <v>844</v>
      </c>
      <c r="D144" s="5">
        <v>10084000000</v>
      </c>
      <c r="E144" s="5">
        <v>371886000000</v>
      </c>
      <c r="F144" s="5">
        <v>159680000000</v>
      </c>
      <c r="G144" s="5">
        <v>1482888000000</v>
      </c>
      <c r="I144" s="5">
        <v>2124365000000</v>
      </c>
      <c r="J144" s="5">
        <v>257057000000</v>
      </c>
      <c r="K144" s="5">
        <v>134914000000</v>
      </c>
      <c r="L144" s="5">
        <v>14874000000</v>
      </c>
      <c r="M144" s="5">
        <v>43115000000</v>
      </c>
      <c r="N144" s="5">
        <v>106704000000</v>
      </c>
      <c r="O144" s="5">
        <v>121869000000</v>
      </c>
      <c r="R144" s="5">
        <v>-36883000000</v>
      </c>
      <c r="S144" s="5">
        <v>-54562000000</v>
      </c>
      <c r="Y144" s="5">
        <v>2791000000</v>
      </c>
    </row>
    <row r="145" spans="3:26" ht="15.5" x14ac:dyDescent="0.35">
      <c r="C145" t="s">
        <v>596</v>
      </c>
      <c r="D145" s="5">
        <v>48110000000</v>
      </c>
      <c r="E145" s="5">
        <v>57994000000</v>
      </c>
      <c r="F145" s="5">
        <v>33445000000</v>
      </c>
      <c r="G145" s="5">
        <v>58543000000</v>
      </c>
      <c r="I145" s="5">
        <v>231023000000</v>
      </c>
      <c r="J145" s="5">
        <v>321874000000</v>
      </c>
      <c r="K145" s="5">
        <v>590051000000</v>
      </c>
      <c r="L145" s="5">
        <v>422842000000</v>
      </c>
      <c r="M145" s="5">
        <v>286298000000</v>
      </c>
      <c r="N145" s="5">
        <v>350704000000</v>
      </c>
      <c r="O145" s="5">
        <v>381247000000</v>
      </c>
      <c r="P145" s="5">
        <v>267165000000</v>
      </c>
      <c r="Q145" s="5">
        <v>151055000000</v>
      </c>
      <c r="R145" s="5">
        <v>201687000000</v>
      </c>
      <c r="S145" s="5">
        <v>272812000000</v>
      </c>
      <c r="T145" s="5">
        <v>267647000000</v>
      </c>
      <c r="U145" s="5">
        <v>239870000000</v>
      </c>
      <c r="V145" s="5">
        <v>262109000000</v>
      </c>
      <c r="W145" s="5">
        <v>324890000000</v>
      </c>
      <c r="X145" s="5">
        <v>244308000000</v>
      </c>
      <c r="Y145" s="5">
        <v>200084000000</v>
      </c>
      <c r="Z145" s="5">
        <v>100093000000</v>
      </c>
    </row>
    <row r="146" spans="3:26" ht="15.5" x14ac:dyDescent="0.35">
      <c r="C146" t="s">
        <v>461</v>
      </c>
      <c r="D146" s="5">
        <v>-3048000000</v>
      </c>
      <c r="E146" s="5">
        <v>-28406000000</v>
      </c>
      <c r="F146" s="5">
        <v>-68458000000</v>
      </c>
      <c r="G146" s="5">
        <v>-80013000000</v>
      </c>
      <c r="I146" s="5">
        <v>-222651000000</v>
      </c>
      <c r="J146" s="5">
        <v>-174289000000</v>
      </c>
      <c r="K146" s="5">
        <v>-115989000000</v>
      </c>
      <c r="L146" s="5">
        <v>-140462000000</v>
      </c>
      <c r="M146" s="5">
        <v>-112307000000</v>
      </c>
      <c r="N146" s="5">
        <v>-86628000000</v>
      </c>
      <c r="O146" s="5">
        <v>-74522000000</v>
      </c>
      <c r="P146" s="5">
        <v>-77822000000</v>
      </c>
      <c r="Q146" s="5">
        <v>-83804000000</v>
      </c>
      <c r="R146" s="5">
        <v>-150066000000</v>
      </c>
      <c r="S146" s="5">
        <v>-152913000000</v>
      </c>
      <c r="T146" s="5">
        <v>-36077000000</v>
      </c>
      <c r="U146" s="5">
        <v>-6225000000</v>
      </c>
      <c r="V146" s="5">
        <v>-3646000000</v>
      </c>
    </row>
    <row r="147" spans="3:26" ht="15.5" x14ac:dyDescent="0.35">
      <c r="C147" t="s">
        <v>845</v>
      </c>
    </row>
    <row r="148" spans="3:26" ht="15.5" x14ac:dyDescent="0.35">
      <c r="C148" t="s">
        <v>306</v>
      </c>
      <c r="Y148" s="5">
        <v>-17000000000</v>
      </c>
    </row>
    <row r="149" spans="3:26" ht="15.5" x14ac:dyDescent="0.35">
      <c r="C149" t="s">
        <v>178</v>
      </c>
      <c r="D149" s="5">
        <v>281913000000</v>
      </c>
      <c r="E149" s="5">
        <v>-1341973000000</v>
      </c>
      <c r="F149" s="5">
        <v>-396422000000</v>
      </c>
      <c r="G149" s="5">
        <v>-1127594000000</v>
      </c>
      <c r="I149" s="5">
        <v>-2520169000000</v>
      </c>
      <c r="J149" s="5">
        <v>-4004782000000</v>
      </c>
      <c r="K149" s="5">
        <v>-13234918000000</v>
      </c>
      <c r="L149" s="5">
        <v>-8668614000000</v>
      </c>
      <c r="M149" s="5">
        <v>-911583000000</v>
      </c>
      <c r="N149" s="5">
        <v>-4083158000000</v>
      </c>
      <c r="O149" s="5">
        <v>-2033191000000</v>
      </c>
      <c r="P149" s="5">
        <v>-3585132000000</v>
      </c>
      <c r="Q149" s="5">
        <v>-2006843000000</v>
      </c>
      <c r="R149" s="5">
        <v>-1011134000000</v>
      </c>
      <c r="S149" s="5">
        <v>-1794992000000</v>
      </c>
      <c r="T149" s="5">
        <v>736899000000</v>
      </c>
      <c r="U149" s="5">
        <v>-3303540000000</v>
      </c>
      <c r="V149" s="5">
        <v>-1892303000000</v>
      </c>
      <c r="W149" s="5">
        <v>-1357241000000</v>
      </c>
      <c r="X149" s="5">
        <v>-1344949000000</v>
      </c>
      <c r="Y149" s="5">
        <v>-1007494000000</v>
      </c>
      <c r="Z149" s="5">
        <v>-380104000000</v>
      </c>
    </row>
    <row r="150" spans="3:26" ht="15.5" x14ac:dyDescent="0.35">
      <c r="C150" t="s">
        <v>179</v>
      </c>
      <c r="D150" s="5">
        <v>-202386000000</v>
      </c>
      <c r="E150" s="5">
        <v>-1057461000000</v>
      </c>
      <c r="F150" s="5">
        <v>-1147226000000</v>
      </c>
      <c r="G150" s="5">
        <v>-920650000000</v>
      </c>
      <c r="I150" s="5">
        <v>-3403590000000</v>
      </c>
      <c r="J150" s="5">
        <v>-1078920000000</v>
      </c>
      <c r="K150" s="5">
        <v>7248649000000</v>
      </c>
      <c r="L150" s="5">
        <v>-1294274000000</v>
      </c>
      <c r="M150" s="5">
        <v>-9838749000000</v>
      </c>
      <c r="N150" s="5">
        <v>113585000000</v>
      </c>
      <c r="O150" s="5">
        <v>-3784778000000</v>
      </c>
      <c r="P150" s="5">
        <v>-1576781000000</v>
      </c>
      <c r="Q150" s="5">
        <v>-536264000000</v>
      </c>
      <c r="R150" s="5">
        <v>-315119000000</v>
      </c>
      <c r="S150" s="5">
        <v>-1113356000000</v>
      </c>
      <c r="T150" s="5">
        <v>-2035306000000</v>
      </c>
      <c r="U150" s="5">
        <v>-1324238000000</v>
      </c>
      <c r="V150" s="5">
        <v>-1182464000000</v>
      </c>
      <c r="W150" s="5">
        <v>-505003000000</v>
      </c>
      <c r="X150" s="5">
        <v>-799160000000</v>
      </c>
      <c r="Y150" s="5">
        <v>-67378000000</v>
      </c>
      <c r="Z150" s="5">
        <v>-429212000000</v>
      </c>
    </row>
    <row r="151" spans="3:26" ht="15.5" x14ac:dyDescent="0.35">
      <c r="C151" t="s">
        <v>185</v>
      </c>
      <c r="D151" s="5">
        <v>-231244000000</v>
      </c>
      <c r="E151" s="5">
        <v>-915800000000</v>
      </c>
      <c r="F151" s="5">
        <v>-1056735000000</v>
      </c>
      <c r="G151" s="5">
        <v>-917993000000</v>
      </c>
      <c r="I151" s="5">
        <v>-3505367000000</v>
      </c>
      <c r="J151" s="5">
        <v>-1231886000000</v>
      </c>
      <c r="K151" s="5">
        <v>-937246000000</v>
      </c>
      <c r="L151" s="5">
        <v>-780546000000</v>
      </c>
      <c r="M151" s="5">
        <v>-954631000000</v>
      </c>
      <c r="N151" s="5">
        <v>-707659000000</v>
      </c>
      <c r="O151" s="5">
        <v>-1231427000000</v>
      </c>
      <c r="P151" s="5">
        <v>-787574000000</v>
      </c>
      <c r="Q151" s="5">
        <v>-677186000000</v>
      </c>
      <c r="R151" s="5">
        <v>-293409000000</v>
      </c>
      <c r="S151" s="5">
        <v>-687241000000</v>
      </c>
      <c r="T151" s="5">
        <v>-724262000000</v>
      </c>
      <c r="U151" s="5">
        <v>-1115074000000</v>
      </c>
      <c r="V151" s="5">
        <v>-640207000000</v>
      </c>
      <c r="W151" s="5">
        <v>-235253000000</v>
      </c>
      <c r="X151" s="5">
        <v>-489871000000</v>
      </c>
      <c r="Y151" s="5">
        <v>-57591000000</v>
      </c>
      <c r="Z151" s="5">
        <v>-86372000000</v>
      </c>
    </row>
    <row r="152" spans="3:26" ht="15.5" x14ac:dyDescent="0.35">
      <c r="C152" t="s">
        <v>335</v>
      </c>
      <c r="X152" s="5">
        <v>1858000000</v>
      </c>
    </row>
    <row r="153" spans="3:26" ht="15.5" x14ac:dyDescent="0.35">
      <c r="C153" t="s">
        <v>846</v>
      </c>
      <c r="N153" s="5">
        <v>-3659000000</v>
      </c>
      <c r="O153" s="5">
        <v>-14442000000</v>
      </c>
      <c r="P153" s="5">
        <v>-46362000000</v>
      </c>
      <c r="Q153" s="5">
        <v>-7467000000</v>
      </c>
      <c r="R153" s="5">
        <v>-8062000000</v>
      </c>
      <c r="S153" s="5">
        <v>-35991000000</v>
      </c>
      <c r="T153" s="5">
        <v>-51576000000</v>
      </c>
      <c r="U153" s="5">
        <v>-126975000000</v>
      </c>
      <c r="V153" s="5">
        <v>-237197000000</v>
      </c>
      <c r="W153" s="5">
        <v>-176189000000</v>
      </c>
      <c r="X153" s="5">
        <v>-91223000000</v>
      </c>
    </row>
    <row r="154" spans="3:26" ht="15.5" x14ac:dyDescent="0.35">
      <c r="C154" t="s">
        <v>847</v>
      </c>
      <c r="R154" s="5">
        <v>-251347000000</v>
      </c>
      <c r="S154" s="5">
        <v>-390500000000</v>
      </c>
      <c r="T154" s="5">
        <v>-285207000000</v>
      </c>
      <c r="U154" s="5">
        <v>-130000000000</v>
      </c>
      <c r="V154" s="5">
        <v>-922030000000</v>
      </c>
      <c r="W154" s="5">
        <v>-460000000000</v>
      </c>
      <c r="X154" s="5">
        <v>-70000000000</v>
      </c>
    </row>
    <row r="155" spans="3:26" ht="15.5" x14ac:dyDescent="0.35">
      <c r="C155" t="s">
        <v>798</v>
      </c>
      <c r="D155" s="5">
        <v>30000000000</v>
      </c>
      <c r="O155" s="5">
        <v>156400000000</v>
      </c>
      <c r="P155" s="5">
        <v>86718000000</v>
      </c>
      <c r="Q155" s="5">
        <v>307792000000</v>
      </c>
      <c r="R155" s="5">
        <v>200000000000</v>
      </c>
      <c r="S155" s="5">
        <v>62555000000</v>
      </c>
      <c r="T155" s="5">
        <v>87455000000</v>
      </c>
      <c r="U155" s="5">
        <v>213713000000</v>
      </c>
      <c r="V155" s="5">
        <v>812849000000</v>
      </c>
      <c r="W155" s="5">
        <v>505334000000</v>
      </c>
    </row>
    <row r="156" spans="3:26" ht="15.5" x14ac:dyDescent="0.35">
      <c r="C156" t="s">
        <v>848</v>
      </c>
      <c r="J156" s="5">
        <v>441250000000</v>
      </c>
      <c r="K156" s="5">
        <v>-80000000000</v>
      </c>
      <c r="L156" s="5">
        <v>-471250000000</v>
      </c>
      <c r="M156" s="5">
        <v>-50495000000</v>
      </c>
      <c r="N156" s="5">
        <v>-100000000000</v>
      </c>
    </row>
    <row r="157" spans="3:26" ht="15.5" x14ac:dyDescent="0.35">
      <c r="C157" t="s">
        <v>849</v>
      </c>
      <c r="M157" s="5">
        <v>5679000000</v>
      </c>
      <c r="N157" s="5">
        <v>-3740000000</v>
      </c>
    </row>
    <row r="158" spans="3:26" ht="15.5" x14ac:dyDescent="0.35">
      <c r="C158" t="s">
        <v>850</v>
      </c>
      <c r="J158" s="5">
        <v>-467818000000</v>
      </c>
      <c r="K158" s="5">
        <v>-247836000000</v>
      </c>
      <c r="M158" s="5">
        <v>-903404000000</v>
      </c>
      <c r="N158" s="5">
        <v>-510119000000</v>
      </c>
      <c r="O158" s="5">
        <v>-378243000000</v>
      </c>
      <c r="P158" s="5">
        <v>-598950000000</v>
      </c>
      <c r="R158" s="5">
        <v>-29639000000</v>
      </c>
      <c r="T158" s="5">
        <v>-162437000000</v>
      </c>
      <c r="V158" s="5">
        <v>-21551000000</v>
      </c>
    </row>
    <row r="159" spans="3:26" ht="15.5" x14ac:dyDescent="0.35">
      <c r="C159" t="s">
        <v>851</v>
      </c>
      <c r="P159" s="5">
        <v>-5435000000</v>
      </c>
      <c r="Q159" s="5">
        <v>-1517000000</v>
      </c>
    </row>
    <row r="160" spans="3:26" ht="15.5" x14ac:dyDescent="0.35">
      <c r="C160" t="s">
        <v>852</v>
      </c>
      <c r="F160" s="5">
        <v>50698000000</v>
      </c>
      <c r="I160" s="5">
        <v>50698000000</v>
      </c>
      <c r="K160" s="5">
        <v>198665000000</v>
      </c>
    </row>
    <row r="161" spans="3:26" ht="15.5" x14ac:dyDescent="0.35">
      <c r="C161" t="s">
        <v>853</v>
      </c>
      <c r="F161" s="5">
        <v>153492000000</v>
      </c>
      <c r="I161" s="5">
        <v>153492000000</v>
      </c>
      <c r="V161" s="5">
        <v>-8000000000</v>
      </c>
    </row>
    <row r="162" spans="3:26" ht="15.5" x14ac:dyDescent="0.35">
      <c r="C162" t="s">
        <v>854</v>
      </c>
    </row>
    <row r="163" spans="3:26" ht="15.5" x14ac:dyDescent="0.35">
      <c r="C163" t="s">
        <v>855</v>
      </c>
    </row>
    <row r="164" spans="3:26" ht="15.5" x14ac:dyDescent="0.35">
      <c r="C164" t="s">
        <v>856</v>
      </c>
      <c r="F164" s="5">
        <v>-176276000000</v>
      </c>
      <c r="I164" s="5">
        <v>-176276000000</v>
      </c>
      <c r="J164" s="5">
        <v>-48274000000</v>
      </c>
      <c r="Q164" s="5">
        <v>-154136000000</v>
      </c>
      <c r="R164" s="5">
        <v>67338000000</v>
      </c>
      <c r="S164" s="5">
        <v>104926000000</v>
      </c>
      <c r="T164" s="5">
        <v>-54684000000</v>
      </c>
      <c r="U164" s="5">
        <v>-165902000000</v>
      </c>
    </row>
    <row r="165" spans="3:26" ht="15.5" x14ac:dyDescent="0.35">
      <c r="C165" t="s">
        <v>414</v>
      </c>
      <c r="E165" s="5">
        <v>-18000000000</v>
      </c>
      <c r="F165" s="5">
        <v>-15000000000</v>
      </c>
      <c r="I165" s="5">
        <v>-15000000000</v>
      </c>
      <c r="J165" s="5">
        <v>-242355000000</v>
      </c>
      <c r="K165" s="5">
        <v>-1747459000000</v>
      </c>
      <c r="L165" s="5">
        <v>-21351993000000</v>
      </c>
      <c r="M165" s="5">
        <v>-12161471000000</v>
      </c>
      <c r="N165" s="5">
        <v>1450676000000</v>
      </c>
      <c r="O165" s="5">
        <v>-2352760000000</v>
      </c>
      <c r="P165" s="5">
        <v>-228270000000</v>
      </c>
    </row>
    <row r="166" spans="3:26" ht="15.5" x14ac:dyDescent="0.35">
      <c r="C166" t="s">
        <v>408</v>
      </c>
      <c r="D166" s="5">
        <v>8000000000</v>
      </c>
      <c r="E166" s="5">
        <v>15000000000</v>
      </c>
      <c r="I166" s="5">
        <v>242355000000</v>
      </c>
      <c r="J166" s="5">
        <v>541818000000</v>
      </c>
      <c r="K166" s="5">
        <v>10134836000000</v>
      </c>
      <c r="L166" s="5">
        <v>21433783000000</v>
      </c>
      <c r="M166" s="5">
        <v>4280838000000</v>
      </c>
    </row>
    <row r="167" spans="3:26" ht="15.5" x14ac:dyDescent="0.35">
      <c r="C167" t="s">
        <v>762</v>
      </c>
      <c r="L167" s="5">
        <v>-108590000000</v>
      </c>
    </row>
    <row r="168" spans="3:26" ht="15.5" x14ac:dyDescent="0.35">
      <c r="C168" t="s">
        <v>857</v>
      </c>
      <c r="D168" s="5">
        <v>858000000</v>
      </c>
      <c r="E168" s="5">
        <v>-148661000000</v>
      </c>
      <c r="F168" s="5">
        <v>50087000000</v>
      </c>
      <c r="G168" s="5">
        <v>-2657000000</v>
      </c>
      <c r="K168" s="5">
        <v>-72311000000</v>
      </c>
      <c r="L168" s="5">
        <v>-15678000000</v>
      </c>
      <c r="M168" s="5">
        <v>-55265000000</v>
      </c>
      <c r="N168" s="5">
        <v>-11914000000</v>
      </c>
      <c r="O168" s="5">
        <v>-47621000000</v>
      </c>
      <c r="P168" s="5">
        <v>-59921000000</v>
      </c>
    </row>
    <row r="169" spans="3:26" ht="15.5" x14ac:dyDescent="0.35">
      <c r="C169" t="s">
        <v>858</v>
      </c>
      <c r="O169" s="5">
        <v>43715000000</v>
      </c>
    </row>
    <row r="170" spans="3:26" ht="15.5" x14ac:dyDescent="0.35">
      <c r="C170" t="s">
        <v>859</v>
      </c>
      <c r="Q170" s="5">
        <v>-3750000000</v>
      </c>
      <c r="S170" s="5">
        <v>2574000000</v>
      </c>
      <c r="T170" s="5">
        <v>-844595000000</v>
      </c>
      <c r="Z170" s="5">
        <v>-163934000000</v>
      </c>
    </row>
    <row r="171" spans="3:26" ht="15.5" x14ac:dyDescent="0.35">
      <c r="C171" t="s">
        <v>860</v>
      </c>
      <c r="Y171" s="5">
        <v>-9787000000</v>
      </c>
      <c r="Z171" s="5">
        <v>-137906000000</v>
      </c>
    </row>
    <row r="172" spans="3:26" ht="15.5" x14ac:dyDescent="0.35">
      <c r="C172" t="s">
        <v>861</v>
      </c>
      <c r="O172" s="5">
        <v>39600000000</v>
      </c>
      <c r="P172" s="5">
        <v>63013000000</v>
      </c>
      <c r="S172" s="5">
        <v>-169679000000</v>
      </c>
    </row>
    <row r="173" spans="3:26" ht="15.5" x14ac:dyDescent="0.35">
      <c r="C173" t="s">
        <v>862</v>
      </c>
    </row>
    <row r="174" spans="3:26" ht="15.5" x14ac:dyDescent="0.35">
      <c r="C174" t="s">
        <v>186</v>
      </c>
      <c r="D174" s="5">
        <v>281913000000</v>
      </c>
      <c r="E174" s="5">
        <v>-1341973000000</v>
      </c>
      <c r="F174" s="5">
        <v>-396422000000</v>
      </c>
      <c r="G174" s="5">
        <v>-1127594000000</v>
      </c>
      <c r="I174" s="5">
        <v>-2520169000000</v>
      </c>
      <c r="J174" s="5">
        <v>-4004782000000</v>
      </c>
      <c r="K174" s="5">
        <v>-13234918000000</v>
      </c>
      <c r="L174" s="5">
        <v>-8668614000000</v>
      </c>
      <c r="M174" s="5">
        <v>-911583000000</v>
      </c>
      <c r="N174" s="5">
        <v>-4083158000000</v>
      </c>
      <c r="O174" s="5">
        <v>-2033191000000</v>
      </c>
      <c r="P174" s="5">
        <v>-3585132000000</v>
      </c>
      <c r="Q174" s="5">
        <v>-2006843000000</v>
      </c>
      <c r="R174" s="5">
        <v>-1011134000000</v>
      </c>
      <c r="S174" s="5">
        <v>-1794992000000</v>
      </c>
      <c r="T174" s="5">
        <v>736899000000</v>
      </c>
      <c r="U174" s="5">
        <v>-3303540000000</v>
      </c>
      <c r="V174" s="5">
        <v>-1892303000000</v>
      </c>
      <c r="W174" s="5">
        <v>-1357241000000</v>
      </c>
      <c r="X174" s="5">
        <v>-1344949000000</v>
      </c>
      <c r="Y174" s="5">
        <v>-1007494000000</v>
      </c>
      <c r="Z174" s="5">
        <v>-380104000000</v>
      </c>
    </row>
    <row r="175" spans="3:26" ht="15.5" x14ac:dyDescent="0.35">
      <c r="C175" t="s">
        <v>486</v>
      </c>
      <c r="F175" s="5">
        <v>-1000000</v>
      </c>
      <c r="G175" s="5">
        <v>-34710000000</v>
      </c>
      <c r="I175" s="5">
        <v>-34716000000</v>
      </c>
      <c r="J175" s="5">
        <v>-25837000000</v>
      </c>
      <c r="K175" s="5">
        <v>-268985000000</v>
      </c>
      <c r="L175" s="5">
        <v>-194926000000</v>
      </c>
      <c r="M175" s="5">
        <v>-109508000000</v>
      </c>
      <c r="N175" s="5">
        <v>-9867000000</v>
      </c>
      <c r="O175" s="5">
        <v>-73482000000</v>
      </c>
      <c r="P175" s="5">
        <v>-34529000000</v>
      </c>
      <c r="Q175" s="5">
        <v>-9966000000</v>
      </c>
      <c r="T175" s="5">
        <v>-6736000000</v>
      </c>
      <c r="U175" s="5">
        <v>-5533000000</v>
      </c>
      <c r="V175" s="5">
        <v>-2813000000</v>
      </c>
    </row>
    <row r="176" spans="3:26" ht="15.5" x14ac:dyDescent="0.35">
      <c r="C176" t="s">
        <v>863</v>
      </c>
      <c r="F176" s="5">
        <v>-50698000000</v>
      </c>
      <c r="G176" s="5">
        <v>50698000000</v>
      </c>
      <c r="J176" s="5">
        <v>134646000000</v>
      </c>
      <c r="K176" s="5">
        <v>9240000000</v>
      </c>
    </row>
    <row r="177" spans="3:26" ht="15.5" x14ac:dyDescent="0.35">
      <c r="C177" t="s">
        <v>472</v>
      </c>
      <c r="D177" s="5">
        <v>377229000000</v>
      </c>
      <c r="E177" s="5">
        <v>1761480000000</v>
      </c>
      <c r="F177" s="5">
        <v>-1960000000</v>
      </c>
      <c r="G177" s="5">
        <v>3400000000000</v>
      </c>
      <c r="I177" s="5">
        <v>3400000000000</v>
      </c>
      <c r="J177" s="5">
        <v>4597680000000</v>
      </c>
      <c r="K177" s="5">
        <v>68000000000</v>
      </c>
      <c r="O177" s="5">
        <v>2000000000</v>
      </c>
      <c r="P177" s="5">
        <v>268092000000</v>
      </c>
      <c r="Q177" s="5">
        <v>198803000000</v>
      </c>
      <c r="R177" s="5">
        <v>250000000000</v>
      </c>
      <c r="S177" s="5">
        <v>188470000000</v>
      </c>
      <c r="T177" s="5">
        <v>2043504000000</v>
      </c>
      <c r="U177" s="5">
        <v>67480000000</v>
      </c>
      <c r="V177" s="5">
        <v>80585000000</v>
      </c>
      <c r="W177" s="5">
        <v>99549000000</v>
      </c>
    </row>
    <row r="178" spans="3:26" ht="15.5" x14ac:dyDescent="0.35">
      <c r="C178" t="s">
        <v>864</v>
      </c>
      <c r="D178" s="5">
        <v>-1960000000</v>
      </c>
      <c r="E178" s="5">
        <v>-2950000000000</v>
      </c>
      <c r="F178" s="5">
        <v>-1450000000000</v>
      </c>
      <c r="G178" s="5">
        <v>-500000000000</v>
      </c>
      <c r="I178" s="5">
        <v>-2847680000000</v>
      </c>
      <c r="J178" s="5">
        <v>-3268000000000</v>
      </c>
      <c r="K178" s="5">
        <v>-2240000000</v>
      </c>
      <c r="L178" s="5">
        <v>-3700000000</v>
      </c>
      <c r="M178" s="5">
        <v>-106936000000</v>
      </c>
      <c r="N178" s="5">
        <v>-49598000000</v>
      </c>
      <c r="O178" s="5">
        <v>-151888000000</v>
      </c>
      <c r="P178" s="5">
        <v>-281147000000</v>
      </c>
      <c r="Q178" s="5">
        <v>-1469713000000</v>
      </c>
      <c r="R178" s="5">
        <v>-603299000000</v>
      </c>
      <c r="S178" s="5">
        <v>-830226000000</v>
      </c>
      <c r="T178" s="5">
        <v>-294082000000</v>
      </c>
      <c r="U178" s="5">
        <v>-34175000000</v>
      </c>
      <c r="V178" s="5">
        <v>-36000000000</v>
      </c>
      <c r="W178" s="5">
        <v>-94682000000</v>
      </c>
    </row>
    <row r="179" spans="3:26" ht="15.5" x14ac:dyDescent="0.35">
      <c r="C179" t="s">
        <v>865</v>
      </c>
      <c r="D179" s="5">
        <v>2450000000</v>
      </c>
      <c r="F179" s="5">
        <v>1139846000000</v>
      </c>
      <c r="I179" s="5">
        <v>1290478000000</v>
      </c>
    </row>
    <row r="180" spans="3:26" ht="15.5" x14ac:dyDescent="0.35">
      <c r="C180" t="s">
        <v>866</v>
      </c>
      <c r="F180" s="5">
        <v>-12953000000</v>
      </c>
      <c r="I180" s="5">
        <v>-12953000000</v>
      </c>
    </row>
    <row r="181" spans="3:26" ht="15.5" x14ac:dyDescent="0.35">
      <c r="C181" t="s">
        <v>867</v>
      </c>
    </row>
    <row r="182" spans="3:26" ht="15.5" x14ac:dyDescent="0.35">
      <c r="C182" t="s">
        <v>868</v>
      </c>
      <c r="V182" s="5">
        <v>-123433000000</v>
      </c>
      <c r="W182" s="5">
        <v>-80356000000</v>
      </c>
      <c r="X182" s="5">
        <v>-109108000000</v>
      </c>
    </row>
    <row r="183" spans="3:26" ht="15.5" x14ac:dyDescent="0.35">
      <c r="C183" t="s">
        <v>869</v>
      </c>
    </row>
    <row r="184" spans="3:26" ht="15.5" x14ac:dyDescent="0.35">
      <c r="C184" t="s">
        <v>870</v>
      </c>
    </row>
    <row r="185" spans="3:26" ht="15.5" x14ac:dyDescent="0.35">
      <c r="C185" t="s">
        <v>871</v>
      </c>
      <c r="V185" s="5">
        <v>-123433000000</v>
      </c>
      <c r="W185" s="5">
        <v>-80356000000</v>
      </c>
      <c r="X185" s="5">
        <v>-109108000000</v>
      </c>
    </row>
    <row r="186" spans="3:26" ht="15.5" x14ac:dyDescent="0.35">
      <c r="C186" t="s">
        <v>872</v>
      </c>
      <c r="U186" s="5">
        <v>-1709887000000</v>
      </c>
      <c r="V186" s="5">
        <v>-189526000000</v>
      </c>
    </row>
    <row r="187" spans="3:26" ht="15.5" x14ac:dyDescent="0.35">
      <c r="C187" t="s">
        <v>411</v>
      </c>
      <c r="J187" s="5">
        <v>79265000000</v>
      </c>
      <c r="M187" s="5">
        <v>683485000000</v>
      </c>
      <c r="O187" s="5">
        <v>2151233000000</v>
      </c>
    </row>
    <row r="188" spans="3:26" ht="15.5" x14ac:dyDescent="0.35">
      <c r="C188" t="s">
        <v>367</v>
      </c>
      <c r="N188" s="5">
        <v>-12521000000</v>
      </c>
      <c r="O188" s="5">
        <v>-193095000000</v>
      </c>
      <c r="P188" s="5">
        <v>-180217000000</v>
      </c>
      <c r="Q188" s="5">
        <v>-124111000000</v>
      </c>
      <c r="S188" s="5">
        <v>-402224000000</v>
      </c>
    </row>
    <row r="189" spans="3:26" ht="15.5" x14ac:dyDescent="0.35">
      <c r="C189" t="s">
        <v>873</v>
      </c>
      <c r="D189" s="5">
        <v>-95806000000</v>
      </c>
      <c r="E189" s="5">
        <v>-153453000000</v>
      </c>
      <c r="F189" s="5">
        <v>-171698000000</v>
      </c>
      <c r="G189" s="5">
        <v>-215790000000</v>
      </c>
      <c r="I189" s="5">
        <v>-638548000000</v>
      </c>
      <c r="J189" s="5">
        <v>-792511000000</v>
      </c>
      <c r="K189" s="5">
        <v>-473351000000</v>
      </c>
      <c r="L189" s="5">
        <v>-560870000000</v>
      </c>
      <c r="M189" s="5">
        <v>-543236000000</v>
      </c>
      <c r="N189" s="5">
        <v>-359972000000</v>
      </c>
      <c r="R189" s="5">
        <v>-47062000000</v>
      </c>
      <c r="S189" s="5">
        <v>-31506000000</v>
      </c>
    </row>
    <row r="190" spans="3:26" ht="15.5" x14ac:dyDescent="0.35">
      <c r="C190" t="s">
        <v>874</v>
      </c>
      <c r="S190" s="5">
        <v>-13846000000</v>
      </c>
      <c r="T190" s="5">
        <v>-1406000000</v>
      </c>
      <c r="U190" s="5">
        <v>-26362000000</v>
      </c>
    </row>
    <row r="191" spans="3:26" ht="15.5" x14ac:dyDescent="0.35">
      <c r="C191" t="s">
        <v>875</v>
      </c>
      <c r="F191" s="5">
        <v>-2450000000</v>
      </c>
      <c r="I191" s="5">
        <v>-2450000000</v>
      </c>
      <c r="J191" s="5">
        <v>-150632000000</v>
      </c>
    </row>
    <row r="192" spans="3:26" ht="15.5" x14ac:dyDescent="0.35">
      <c r="C192" t="s">
        <v>195</v>
      </c>
      <c r="D192" s="5">
        <v>2645253000000</v>
      </c>
      <c r="E192" s="5">
        <v>-339430000000</v>
      </c>
      <c r="F192" s="5">
        <v>513696000000</v>
      </c>
      <c r="G192" s="5">
        <v>-68639000000</v>
      </c>
      <c r="I192" s="5">
        <v>337069000000</v>
      </c>
      <c r="J192" s="5">
        <v>-34512000000</v>
      </c>
      <c r="K192" s="5">
        <v>-2881562000000</v>
      </c>
      <c r="L192" s="5">
        <v>2564551000000</v>
      </c>
      <c r="M192" s="5">
        <v>44743000000</v>
      </c>
      <c r="N192" s="5">
        <v>-455945000000</v>
      </c>
      <c r="O192" s="5">
        <v>-1521490000000</v>
      </c>
      <c r="P192" s="5">
        <v>2705873000000</v>
      </c>
      <c r="Q192" s="5">
        <v>-127663000000</v>
      </c>
      <c r="R192" s="5">
        <v>602093000000</v>
      </c>
      <c r="S192" s="5">
        <v>-1010577000000</v>
      </c>
      <c r="T192" s="5">
        <v>677710000000</v>
      </c>
      <c r="U192" s="5">
        <v>-2576448000000</v>
      </c>
      <c r="V192" s="5">
        <v>-862066000000</v>
      </c>
      <c r="W192" s="5">
        <v>1738405000000</v>
      </c>
      <c r="X192" s="5">
        <v>345685000000</v>
      </c>
      <c r="Y192" s="5">
        <v>1661442000000</v>
      </c>
      <c r="Z192" s="5">
        <v>800261000000</v>
      </c>
    </row>
    <row r="193" spans="2:26" ht="15.5" x14ac:dyDescent="0.35">
      <c r="C193" t="s">
        <v>383</v>
      </c>
      <c r="D193" s="5">
        <v>38431000000</v>
      </c>
      <c r="E193" s="5">
        <v>9481000000</v>
      </c>
      <c r="F193" s="5">
        <v>3113000000</v>
      </c>
      <c r="G193" s="5">
        <v>36032000000</v>
      </c>
      <c r="I193" s="5">
        <v>52267000000</v>
      </c>
      <c r="J193" s="5">
        <v>28503000000</v>
      </c>
      <c r="K193" s="5">
        <v>-9914000000</v>
      </c>
      <c r="L193" s="5">
        <v>71597000000</v>
      </c>
      <c r="M193" s="5">
        <v>8505000000</v>
      </c>
      <c r="N193" s="5">
        <v>40091000000</v>
      </c>
      <c r="O193" s="5">
        <v>-22872000000</v>
      </c>
      <c r="P193" s="5">
        <v>39884000000</v>
      </c>
      <c r="Q193" s="5">
        <v>8382000000</v>
      </c>
      <c r="R193" s="5">
        <v>-42743000000</v>
      </c>
      <c r="S193" s="5">
        <v>86647000000</v>
      </c>
      <c r="T193" s="5">
        <v>17652000000</v>
      </c>
      <c r="U193" s="5">
        <v>3319000000</v>
      </c>
      <c r="V193" s="5">
        <v>-12191000000</v>
      </c>
      <c r="W193" s="5">
        <v>-1189000000</v>
      </c>
      <c r="X193" s="5">
        <v>-714000000</v>
      </c>
      <c r="Y193" s="5">
        <v>5942000000</v>
      </c>
      <c r="Z193" s="5">
        <v>18640000000</v>
      </c>
    </row>
    <row r="194" spans="2:26" ht="15.5" x14ac:dyDescent="0.35">
      <c r="C194" t="s">
        <v>196</v>
      </c>
      <c r="E194" s="5">
        <v>4522194000000</v>
      </c>
      <c r="I194" s="5">
        <v>4132858000000</v>
      </c>
      <c r="J194" s="5">
        <v>4138867000000</v>
      </c>
      <c r="K194" s="5">
        <v>7030343000000</v>
      </c>
      <c r="L194" s="5">
        <v>4394195000000</v>
      </c>
      <c r="M194" s="5">
        <v>4340947000000</v>
      </c>
      <c r="N194" s="5">
        <v>4756801000000</v>
      </c>
      <c r="O194" s="5">
        <v>6301163000000</v>
      </c>
      <c r="P194" s="5">
        <v>3555406000000</v>
      </c>
      <c r="Q194" s="5">
        <v>3674687000000</v>
      </c>
      <c r="R194" s="5">
        <v>3115337000000</v>
      </c>
      <c r="S194" s="5">
        <v>4039267000000</v>
      </c>
      <c r="T194" s="5">
        <v>3343905000000</v>
      </c>
      <c r="U194" s="5">
        <v>5917034000000</v>
      </c>
      <c r="V194" s="5">
        <v>6791291000000</v>
      </c>
      <c r="W194" s="5">
        <v>5054075000000</v>
      </c>
      <c r="X194" s="5">
        <v>4709104000000</v>
      </c>
      <c r="Y194" s="5">
        <v>3041720000000</v>
      </c>
      <c r="Z194" s="5">
        <v>2222819000000</v>
      </c>
    </row>
    <row r="195" spans="2:26" ht="15.5" x14ac:dyDescent="0.35">
      <c r="C195" t="s">
        <v>197</v>
      </c>
      <c r="D195" s="5">
        <v>2683684000000</v>
      </c>
      <c r="E195" s="5">
        <v>4192245000000</v>
      </c>
      <c r="F195" s="5">
        <v>516809000000</v>
      </c>
      <c r="G195" s="5">
        <v>-32607000000</v>
      </c>
      <c r="I195" s="5">
        <v>4522194000000</v>
      </c>
      <c r="J195" s="5">
        <v>4132858000000</v>
      </c>
      <c r="K195" s="5">
        <v>4138867000000</v>
      </c>
      <c r="L195" s="5">
        <v>7030343000000</v>
      </c>
      <c r="M195" s="5">
        <v>4394195000000</v>
      </c>
      <c r="N195" s="5">
        <v>4340947000000</v>
      </c>
      <c r="O195" s="5">
        <v>4756801000000</v>
      </c>
      <c r="P195" s="5">
        <v>6301163000000</v>
      </c>
      <c r="Q195" s="5">
        <v>3555406000000</v>
      </c>
      <c r="R195" s="5">
        <v>3674687000000</v>
      </c>
      <c r="S195" s="5">
        <v>3115337000000</v>
      </c>
      <c r="T195" s="5">
        <v>4039267000000</v>
      </c>
      <c r="U195" s="5">
        <v>3343905000000</v>
      </c>
      <c r="V195" s="5">
        <v>5917034000000</v>
      </c>
      <c r="W195" s="5">
        <v>6791291000000</v>
      </c>
      <c r="X195" s="5">
        <v>5054075000000</v>
      </c>
      <c r="Y195" s="5">
        <v>4709104000000</v>
      </c>
      <c r="Z195" s="5">
        <v>3041720000000</v>
      </c>
    </row>
    <row r="197" spans="2:26" ht="15.5" x14ac:dyDescent="0.35">
      <c r="B197" t="s">
        <v>198</v>
      </c>
      <c r="C197" t="s">
        <v>12</v>
      </c>
      <c r="D197" s="5">
        <v>11520000000</v>
      </c>
      <c r="E197" s="5">
        <v>11520000000</v>
      </c>
      <c r="F197" s="5">
        <v>11520000000</v>
      </c>
      <c r="G197" s="5">
        <v>11520000000</v>
      </c>
      <c r="I197" s="5">
        <v>11520000000</v>
      </c>
      <c r="J197" s="5">
        <v>11520000000</v>
      </c>
      <c r="K197" s="5">
        <v>11520000000</v>
      </c>
      <c r="L197" s="5">
        <v>11520000000</v>
      </c>
      <c r="M197" s="5">
        <v>11520000000</v>
      </c>
      <c r="N197" s="5">
        <v>11520000000</v>
      </c>
      <c r="O197" s="5">
        <v>11520000000</v>
      </c>
      <c r="P197" s="5">
        <v>11520000000</v>
      </c>
      <c r="Q197" s="5">
        <v>11520000000</v>
      </c>
      <c r="R197" s="5">
        <v>2300000000</v>
      </c>
      <c r="S197" s="5">
        <v>2300000000</v>
      </c>
      <c r="T197" s="5">
        <v>2300000000</v>
      </c>
      <c r="U197" s="5">
        <v>2300000000</v>
      </c>
      <c r="V197" s="5">
        <v>2300000000</v>
      </c>
      <c r="W197" s="5">
        <v>2300000000</v>
      </c>
      <c r="X197" s="5">
        <v>2300000000</v>
      </c>
      <c r="Y197" s="5">
        <v>2300000000</v>
      </c>
      <c r="Z197" s="5">
        <v>2300000000</v>
      </c>
    </row>
    <row r="198" spans="2:26" ht="15.5" x14ac:dyDescent="0.35">
      <c r="C198" t="s">
        <v>199</v>
      </c>
      <c r="D198" s="6">
        <v>160.41999999999999</v>
      </c>
      <c r="E198" s="6">
        <v>69.599999999999994</v>
      </c>
      <c r="F198" s="6">
        <v>133.32</v>
      </c>
      <c r="G198" s="6">
        <v>48.69</v>
      </c>
    </row>
    <row r="199" spans="2:26" ht="15.5" x14ac:dyDescent="0.35">
      <c r="C199" t="s">
        <v>200</v>
      </c>
      <c r="D199" s="6">
        <v>14.28</v>
      </c>
      <c r="E199" s="6">
        <v>45.69</v>
      </c>
      <c r="F199" s="6">
        <v>17.329999999999998</v>
      </c>
      <c r="G199" s="6">
        <v>48.26</v>
      </c>
    </row>
    <row r="200" spans="2:26" ht="15.5" x14ac:dyDescent="0.35">
      <c r="C200" t="s">
        <v>69</v>
      </c>
      <c r="D200" s="6">
        <v>2.1800000000000002</v>
      </c>
      <c r="E200" s="6">
        <v>3.69</v>
      </c>
      <c r="F200" s="6">
        <v>2.35</v>
      </c>
      <c r="G200" s="6">
        <v>2.4900000000000002</v>
      </c>
    </row>
    <row r="201" spans="2:26" ht="15.5" x14ac:dyDescent="0.35">
      <c r="C201" t="s">
        <v>201</v>
      </c>
      <c r="D201" s="5">
        <v>2371910000000</v>
      </c>
      <c r="E201" s="5">
        <v>1347130000000</v>
      </c>
      <c r="F201" s="5">
        <v>2217340000000</v>
      </c>
      <c r="G201" s="5">
        <v>1136730000000</v>
      </c>
    </row>
    <row r="202" spans="2:26" ht="15.5" x14ac:dyDescent="0.35">
      <c r="C202" t="s">
        <v>202</v>
      </c>
      <c r="D202" s="6">
        <v>3.8399999999999997E-2</v>
      </c>
      <c r="E202" s="6">
        <v>1.8500000000000003E-2</v>
      </c>
      <c r="F202" s="6">
        <v>3.5000000000000003E-2</v>
      </c>
      <c r="G202" s="6">
        <v>1.3100000000000001E-2</v>
      </c>
    </row>
    <row r="203" spans="2:26" ht="15.5" x14ac:dyDescent="0.35">
      <c r="C203" t="s">
        <v>203</v>
      </c>
      <c r="D203" s="6">
        <v>7.3300000000000004E-2</v>
      </c>
      <c r="E203" s="6">
        <v>3.4099999999999998E-2</v>
      </c>
      <c r="F203" s="6">
        <v>6.83E-2</v>
      </c>
      <c r="G203" s="6">
        <v>2.7099999999999999E-2</v>
      </c>
    </row>
    <row r="204" spans="2:26" ht="15.5" x14ac:dyDescent="0.35">
      <c r="C204" t="s">
        <v>204</v>
      </c>
      <c r="D204" s="6">
        <v>5.7800000000000004E-2</v>
      </c>
      <c r="E204" s="6">
        <v>2.7400000000000001E-2</v>
      </c>
      <c r="F204" s="6">
        <v>5.4600000000000003E-2</v>
      </c>
      <c r="G204" s="6">
        <v>2.4799999999999999E-2</v>
      </c>
    </row>
    <row r="205" spans="2:26" ht="15.5" x14ac:dyDescent="0.35">
      <c r="C205" t="s">
        <v>205</v>
      </c>
      <c r="D205" s="6">
        <v>43.29</v>
      </c>
      <c r="E205" s="6">
        <v>16.25</v>
      </c>
      <c r="F205" s="6">
        <v>20.67</v>
      </c>
      <c r="G205" s="6">
        <v>5.85</v>
      </c>
    </row>
    <row r="206" spans="2:26" ht="15.5" x14ac:dyDescent="0.35">
      <c r="C206" t="s">
        <v>206</v>
      </c>
      <c r="D206" s="5">
        <v>25339000000000</v>
      </c>
      <c r="E206" s="5">
        <v>23671000000000</v>
      </c>
      <c r="F206" s="5">
        <v>22617000000000</v>
      </c>
      <c r="G206" s="5">
        <v>20773000000000</v>
      </c>
    </row>
    <row r="207" spans="2:26" ht="15.5" x14ac:dyDescent="0.35">
      <c r="C207" t="s">
        <v>207</v>
      </c>
      <c r="D207" s="6">
        <v>1.05</v>
      </c>
      <c r="E207" s="6">
        <v>1.56</v>
      </c>
      <c r="F207" s="6">
        <v>1.18</v>
      </c>
      <c r="G207" s="6">
        <v>1.31</v>
      </c>
    </row>
    <row r="208" spans="2:26" ht="15.5" x14ac:dyDescent="0.35">
      <c r="C208" t="s">
        <v>208</v>
      </c>
      <c r="D208" s="6">
        <v>2189.63</v>
      </c>
      <c r="E208" s="6">
        <v>2042.69</v>
      </c>
      <c r="F208" s="6">
        <v>1951.6</v>
      </c>
      <c r="G208" s="6">
        <v>1793.59</v>
      </c>
    </row>
    <row r="209" spans="3:26" ht="15.5" x14ac:dyDescent="0.35">
      <c r="C209" t="s">
        <v>209</v>
      </c>
      <c r="D209" s="6">
        <v>1.1000000000000001</v>
      </c>
      <c r="E209" s="6">
        <v>1.65</v>
      </c>
      <c r="F209" s="6">
        <v>1.26</v>
      </c>
      <c r="G209" s="6">
        <v>1.4</v>
      </c>
    </row>
    <row r="210" spans="3:26" ht="15.5" x14ac:dyDescent="0.35">
      <c r="C210" t="s">
        <v>210</v>
      </c>
      <c r="D210" s="6">
        <v>2083.19</v>
      </c>
      <c r="E210" s="6">
        <v>1930.15</v>
      </c>
      <c r="F210" s="6">
        <v>1838.19</v>
      </c>
      <c r="G210" s="6">
        <v>1681.83</v>
      </c>
    </row>
    <row r="211" spans="3:26" ht="15.5" x14ac:dyDescent="0.35">
      <c r="C211" t="s">
        <v>211</v>
      </c>
      <c r="D211" s="5">
        <v>346000000000</v>
      </c>
      <c r="E211" s="5">
        <v>350000000000</v>
      </c>
      <c r="F211" s="5">
        <v>2324000000000</v>
      </c>
      <c r="G211" s="5">
        <v>3809000000000</v>
      </c>
    </row>
    <row r="212" spans="3:26" ht="15.5" x14ac:dyDescent="0.35">
      <c r="C212" t="s">
        <v>212</v>
      </c>
      <c r="D212" s="5">
        <v>2639000000000</v>
      </c>
      <c r="E212" s="5">
        <v>2370000000000</v>
      </c>
      <c r="F212" s="5">
        <v>1533000000000</v>
      </c>
      <c r="G212" s="5">
        <v>259000000000</v>
      </c>
    </row>
    <row r="213" spans="3:26" ht="15.5" x14ac:dyDescent="0.35">
      <c r="C213" t="s">
        <v>213</v>
      </c>
      <c r="D213" s="5">
        <v>25226000000000</v>
      </c>
      <c r="E213" s="5">
        <v>23533000000000</v>
      </c>
      <c r="F213" s="5">
        <v>22484000000000</v>
      </c>
      <c r="G213" s="5">
        <v>20663000000000</v>
      </c>
    </row>
    <row r="214" spans="3:26" ht="15.5" x14ac:dyDescent="0.35">
      <c r="C214" t="s">
        <v>24</v>
      </c>
      <c r="D214" s="5">
        <v>2985000000000</v>
      </c>
      <c r="E214" s="5">
        <v>2720000000000</v>
      </c>
      <c r="F214" s="5">
        <v>3857000000000</v>
      </c>
      <c r="G214" s="5">
        <v>4068000000000</v>
      </c>
    </row>
    <row r="215" spans="3:26" ht="15.5" x14ac:dyDescent="0.35">
      <c r="C215" t="s">
        <v>21</v>
      </c>
      <c r="D215" s="5">
        <v>-3891000000000</v>
      </c>
      <c r="E215" s="5">
        <v>-1473000000000</v>
      </c>
      <c r="F215" s="5">
        <v>-665000000000</v>
      </c>
      <c r="G215" s="5">
        <v>62000000000</v>
      </c>
    </row>
    <row r="216" spans="3:26" ht="15.5" x14ac:dyDescent="0.35">
      <c r="C216" t="s">
        <v>214</v>
      </c>
      <c r="D216" s="5">
        <v>2826000000000</v>
      </c>
      <c r="E216" s="5">
        <v>2756000000000</v>
      </c>
      <c r="F216" s="5">
        <v>1514000000000</v>
      </c>
      <c r="G216" s="5">
        <v>375000000000</v>
      </c>
    </row>
    <row r="217" spans="3:26" ht="15.5" x14ac:dyDescent="0.35">
      <c r="C217" t="s">
        <v>215</v>
      </c>
      <c r="D217" s="5">
        <v>2566000000000</v>
      </c>
      <c r="E217" s="5">
        <v>2060000000000</v>
      </c>
      <c r="F217" s="5">
        <v>2057000000000</v>
      </c>
      <c r="G217" s="5">
        <v>1980000000000</v>
      </c>
    </row>
    <row r="218" spans="3:26" ht="15.5" x14ac:dyDescent="0.35">
      <c r="C218" t="s">
        <v>216</v>
      </c>
      <c r="D218" s="5">
        <v>-231000000000</v>
      </c>
      <c r="E218" s="5">
        <v>-916000000000</v>
      </c>
      <c r="F218" s="5">
        <v>-1057000000000</v>
      </c>
      <c r="G218" s="5">
        <v>-918000000000</v>
      </c>
    </row>
    <row r="219" spans="3:26" ht="15.5" x14ac:dyDescent="0.35">
      <c r="C219" t="s">
        <v>13</v>
      </c>
      <c r="D219" s="5">
        <v>2334000000000</v>
      </c>
      <c r="E219" s="5">
        <v>1144000000000</v>
      </c>
      <c r="F219" s="5">
        <v>1001000000000</v>
      </c>
      <c r="G219" s="5">
        <v>1062000000000</v>
      </c>
    </row>
    <row r="220" spans="3:26" ht="15.5" x14ac:dyDescent="0.35">
      <c r="C220" t="s">
        <v>16</v>
      </c>
      <c r="D220" s="6">
        <v>202.63</v>
      </c>
      <c r="E220" s="6">
        <v>99.32</v>
      </c>
      <c r="F220" s="6">
        <v>86.85</v>
      </c>
      <c r="G220" s="6">
        <v>92.15</v>
      </c>
    </row>
    <row r="221" spans="3:26" ht="15.5" x14ac:dyDescent="0.35">
      <c r="C221" t="s">
        <v>54</v>
      </c>
      <c r="I221" s="6">
        <v>254.32</v>
      </c>
      <c r="J221" s="6">
        <v>443.01</v>
      </c>
      <c r="K221" s="6">
        <v>529.99</v>
      </c>
      <c r="L221" s="6">
        <v>1090.8699999999999</v>
      </c>
      <c r="M221" s="6">
        <v>686.52</v>
      </c>
      <c r="N221" s="6">
        <v>207.18</v>
      </c>
      <c r="O221" s="6">
        <v>352.14</v>
      </c>
      <c r="P221" s="6">
        <v>436.08</v>
      </c>
      <c r="Q221" s="6">
        <v>388.56</v>
      </c>
      <c r="R221" s="6">
        <v>870.69</v>
      </c>
      <c r="S221" s="6">
        <v>883.59</v>
      </c>
      <c r="T221" s="6">
        <v>875.02</v>
      </c>
      <c r="U221" s="6">
        <v>792.55</v>
      </c>
      <c r="V221" s="6">
        <v>1258.6600000000001</v>
      </c>
      <c r="W221" s="6">
        <v>1339.26</v>
      </c>
      <c r="X221" s="6">
        <v>867.54</v>
      </c>
      <c r="Y221" s="6">
        <v>1184.54</v>
      </c>
      <c r="Z221" s="6">
        <v>744.15</v>
      </c>
    </row>
    <row r="222" spans="3:26" ht="15.5" x14ac:dyDescent="0.35">
      <c r="C222" t="s">
        <v>68</v>
      </c>
      <c r="I222" s="6">
        <v>9.08</v>
      </c>
      <c r="J222" s="6">
        <v>6.21</v>
      </c>
      <c r="K222" s="6">
        <v>4.5999999999999996</v>
      </c>
      <c r="L222" s="6">
        <v>3.38</v>
      </c>
      <c r="M222" s="6">
        <v>3.95</v>
      </c>
      <c r="N222" s="6">
        <v>13.56</v>
      </c>
      <c r="O222" s="6">
        <v>7.55</v>
      </c>
      <c r="P222" s="6">
        <v>9.86</v>
      </c>
      <c r="Q222" s="6">
        <v>6.33</v>
      </c>
      <c r="R222" s="6">
        <v>14.36</v>
      </c>
      <c r="S222" s="6">
        <v>5.12</v>
      </c>
      <c r="T222" s="6">
        <v>14.29</v>
      </c>
      <c r="U222" s="6">
        <v>12.87</v>
      </c>
      <c r="V222" s="5">
        <v>12</v>
      </c>
      <c r="W222" s="6">
        <v>12.95</v>
      </c>
      <c r="X222" s="6">
        <v>26.45</v>
      </c>
      <c r="Y222" s="6">
        <v>14.56</v>
      </c>
      <c r="Z222" s="6">
        <v>9.27</v>
      </c>
    </row>
    <row r="223" spans="3:26" ht="15.5" x14ac:dyDescent="0.35">
      <c r="C223" t="s">
        <v>71</v>
      </c>
      <c r="I223" s="6">
        <v>0.62</v>
      </c>
      <c r="J223" s="6">
        <v>0.74</v>
      </c>
      <c r="K223" s="6">
        <v>0.73</v>
      </c>
      <c r="L223" s="5">
        <v>1</v>
      </c>
      <c r="M223" s="6">
        <v>1.07</v>
      </c>
      <c r="N223" s="6">
        <v>1.87</v>
      </c>
      <c r="O223" s="6">
        <v>1.41</v>
      </c>
      <c r="P223" s="6">
        <v>2.34</v>
      </c>
      <c r="Q223" s="6">
        <v>1.46</v>
      </c>
      <c r="R223" s="6">
        <v>2.0499999999999998</v>
      </c>
      <c r="S223" s="6">
        <v>0.76</v>
      </c>
      <c r="T223" s="6">
        <v>2.2000000000000002</v>
      </c>
      <c r="U223" s="6">
        <v>2.1</v>
      </c>
      <c r="V223" s="5">
        <v>3</v>
      </c>
      <c r="W223" s="6">
        <v>3.78</v>
      </c>
      <c r="X223" s="6">
        <v>6.69</v>
      </c>
      <c r="Y223" s="6">
        <v>4.4400000000000004</v>
      </c>
      <c r="Z223" s="6">
        <v>2.2000000000000002</v>
      </c>
    </row>
    <row r="224" spans="3:26" ht="15.5" x14ac:dyDescent="0.35">
      <c r="C224" t="s">
        <v>217</v>
      </c>
      <c r="I224" s="5">
        <v>5244780000000</v>
      </c>
      <c r="J224" s="5">
        <v>7441570000000</v>
      </c>
      <c r="K224" s="5">
        <v>9034260000000</v>
      </c>
      <c r="L224" s="5">
        <v>16687410000000</v>
      </c>
      <c r="M224" s="5">
        <v>11069910000000</v>
      </c>
      <c r="N224" s="5">
        <v>3551400000000</v>
      </c>
      <c r="O224" s="5">
        <v>5797890000000</v>
      </c>
      <c r="P224" s="5">
        <v>7000820000000</v>
      </c>
    </row>
    <row r="225" spans="3:26" ht="15.5" x14ac:dyDescent="0.35">
      <c r="C225" t="s">
        <v>218</v>
      </c>
      <c r="I225" s="6">
        <v>6.6699999999999995E-2</v>
      </c>
      <c r="J225" s="6">
        <v>0.12210000000000001</v>
      </c>
      <c r="K225" s="6">
        <v>0.1575</v>
      </c>
      <c r="L225" s="6">
        <v>0.27710000000000001</v>
      </c>
      <c r="M225" s="6">
        <v>0.21890000000000001</v>
      </c>
      <c r="N225" s="6">
        <v>9.9199999999999997E-2</v>
      </c>
      <c r="O225" s="6">
        <v>0.15539999999999998</v>
      </c>
      <c r="P225" s="6">
        <v>0.20780000000000001</v>
      </c>
      <c r="Q225" s="6">
        <v>0.2036</v>
      </c>
      <c r="R225" s="6">
        <v>0.10800000000000001</v>
      </c>
      <c r="S225" s="6">
        <v>0.12050000000000001</v>
      </c>
      <c r="T225" s="6">
        <v>0.1361</v>
      </c>
      <c r="U225" s="6">
        <v>0.15640000000000001</v>
      </c>
      <c r="V225" s="6">
        <v>0.2278</v>
      </c>
      <c r="W225" s="6">
        <v>0.26819999999999999</v>
      </c>
      <c r="X225" s="6">
        <v>0.22920000000000001</v>
      </c>
      <c r="Y225" s="6">
        <v>0.33779999999999999</v>
      </c>
      <c r="Z225" s="6">
        <v>0.28079999999999999</v>
      </c>
    </row>
    <row r="226" spans="3:26" ht="15.5" x14ac:dyDescent="0.35">
      <c r="C226" t="s">
        <v>219</v>
      </c>
      <c r="I226" s="6">
        <v>0.1303</v>
      </c>
      <c r="J226" s="6">
        <v>0.2268</v>
      </c>
      <c r="K226" s="6">
        <v>0.28489999999999999</v>
      </c>
      <c r="L226" s="6">
        <v>0.43780000000000002</v>
      </c>
      <c r="M226" s="6">
        <v>0.32869999999999999</v>
      </c>
      <c r="N226" s="6">
        <v>0.1424</v>
      </c>
      <c r="O226" s="6">
        <v>0.22219999999999998</v>
      </c>
      <c r="P226" s="6">
        <v>0.31370000000000003</v>
      </c>
      <c r="Q226" s="6">
        <v>0.32899999999999996</v>
      </c>
      <c r="R226" s="6">
        <v>0.1925</v>
      </c>
      <c r="S226" s="6">
        <v>0.22190000000000001</v>
      </c>
      <c r="T226" s="6">
        <v>0.23569999999999999</v>
      </c>
      <c r="U226" s="6">
        <v>0.2455</v>
      </c>
      <c r="V226" s="6">
        <v>0.34450000000000003</v>
      </c>
      <c r="W226" s="6">
        <v>0.38150000000000001</v>
      </c>
      <c r="X226" s="6">
        <v>0.314</v>
      </c>
      <c r="Y226" s="6">
        <v>0.47869999999999996</v>
      </c>
      <c r="Z226" s="6">
        <v>0.4289</v>
      </c>
    </row>
    <row r="227" spans="3:26" ht="15.5" x14ac:dyDescent="0.35">
      <c r="C227" t="s">
        <v>220</v>
      </c>
      <c r="I227" s="6">
        <v>0.1052</v>
      </c>
      <c r="J227" s="6">
        <v>0.19289999999999999</v>
      </c>
      <c r="K227" s="6">
        <v>0.22699999999999998</v>
      </c>
      <c r="L227" s="6">
        <v>0.47869999999999996</v>
      </c>
      <c r="M227" s="6">
        <v>0.40810000000000002</v>
      </c>
      <c r="N227" s="6">
        <v>0.12119999999999999</v>
      </c>
      <c r="O227" s="6">
        <v>0.24670000000000003</v>
      </c>
      <c r="P227" s="6">
        <v>0.34229999999999999</v>
      </c>
      <c r="Q227" s="6">
        <v>0.38040000000000002</v>
      </c>
      <c r="R227" s="6">
        <v>0.19850000000000001</v>
      </c>
      <c r="S227" s="6">
        <v>0.20809999999999998</v>
      </c>
      <c r="T227" s="6">
        <v>0.22370000000000001</v>
      </c>
      <c r="U227" s="6">
        <v>0.21129999999999999</v>
      </c>
      <c r="V227" s="6">
        <v>0.34970000000000001</v>
      </c>
      <c r="W227" s="6">
        <v>0.4269</v>
      </c>
      <c r="X227" s="6">
        <v>0.32289999999999996</v>
      </c>
      <c r="Y227" s="6">
        <v>0.61970000000000003</v>
      </c>
      <c r="Z227" s="6">
        <v>1.0493000000000001</v>
      </c>
    </row>
    <row r="228" spans="3:26" ht="15.5" x14ac:dyDescent="0.35">
      <c r="C228" t="s">
        <v>221</v>
      </c>
      <c r="I228" s="6">
        <v>9.84</v>
      </c>
      <c r="J228" s="6">
        <v>19.920000000000002</v>
      </c>
      <c r="K228" s="6">
        <v>35.299999999999997</v>
      </c>
      <c r="L228" s="6">
        <v>75.650000000000006</v>
      </c>
      <c r="M228" s="6">
        <v>62.86</v>
      </c>
      <c r="N228" s="6">
        <v>19.02</v>
      </c>
      <c r="O228" s="6">
        <v>39.28</v>
      </c>
      <c r="P228" s="6">
        <v>60.68</v>
      </c>
      <c r="Q228" s="6">
        <v>56.94</v>
      </c>
      <c r="R228" s="5">
        <v>17</v>
      </c>
      <c r="S228" s="6">
        <v>15.35</v>
      </c>
      <c r="T228" s="6">
        <v>47.44</v>
      </c>
      <c r="U228" s="6">
        <v>345.84</v>
      </c>
      <c r="V228" s="6">
        <v>985.6</v>
      </c>
    </row>
    <row r="229" spans="3:26" ht="15.5" x14ac:dyDescent="0.35">
      <c r="C229" t="s">
        <v>65</v>
      </c>
      <c r="I229" s="6">
        <v>1.18</v>
      </c>
      <c r="J229" s="6">
        <v>1.41</v>
      </c>
      <c r="K229" s="6">
        <v>1.31</v>
      </c>
      <c r="L229" s="6">
        <v>1.48</v>
      </c>
      <c r="M229" s="6">
        <v>1.3</v>
      </c>
      <c r="N229" s="6">
        <v>1.93</v>
      </c>
      <c r="O229" s="6">
        <v>1.68</v>
      </c>
      <c r="P229" s="6">
        <v>3.09</v>
      </c>
      <c r="Q229" s="6">
        <v>2.08</v>
      </c>
      <c r="R229" s="6">
        <v>2.76</v>
      </c>
      <c r="S229" s="6">
        <v>1.1399999999999999</v>
      </c>
      <c r="T229" s="6">
        <v>3.37</v>
      </c>
      <c r="U229" s="6">
        <v>3.16</v>
      </c>
      <c r="V229" s="6">
        <v>4.13</v>
      </c>
      <c r="W229" s="6">
        <v>4.9400000000000004</v>
      </c>
      <c r="X229" s="6">
        <v>8.31</v>
      </c>
      <c r="Y229" s="6">
        <v>6.97</v>
      </c>
      <c r="Z229" s="6">
        <v>3.98</v>
      </c>
    </row>
    <row r="230" spans="3:26" ht="15.5" x14ac:dyDescent="0.35">
      <c r="C230" t="s">
        <v>62</v>
      </c>
      <c r="I230" s="6">
        <v>1951.6</v>
      </c>
      <c r="J230" s="6">
        <v>1953.47</v>
      </c>
      <c r="K230" s="6">
        <v>1860.53</v>
      </c>
      <c r="L230" s="6">
        <v>2491.62</v>
      </c>
      <c r="M230" s="6">
        <v>2088.39</v>
      </c>
      <c r="N230" s="6">
        <v>1455.07</v>
      </c>
      <c r="O230" s="6">
        <v>1584.83</v>
      </c>
      <c r="P230" s="6">
        <v>1390.13</v>
      </c>
      <c r="Q230" s="6">
        <v>1181.19</v>
      </c>
      <c r="R230" s="6">
        <v>4522.8900000000003</v>
      </c>
      <c r="S230" s="6">
        <v>3981.85</v>
      </c>
      <c r="T230" s="6">
        <v>3712.29</v>
      </c>
      <c r="U230" s="6">
        <v>3227.85</v>
      </c>
      <c r="V230" s="6">
        <v>3653.92</v>
      </c>
      <c r="W230" s="6">
        <v>3510.33</v>
      </c>
      <c r="X230" s="6">
        <v>2763.18</v>
      </c>
      <c r="Y230" s="6">
        <v>2474.41</v>
      </c>
      <c r="Z230" s="6">
        <v>1735.2</v>
      </c>
    </row>
    <row r="231" spans="3:26" ht="15.5" x14ac:dyDescent="0.35">
      <c r="C231" t="s">
        <v>222</v>
      </c>
      <c r="I231" s="6">
        <v>1.26</v>
      </c>
      <c r="J231" s="6">
        <v>1.49</v>
      </c>
      <c r="K231" s="6">
        <v>1.39</v>
      </c>
      <c r="L231" s="6">
        <v>1.53</v>
      </c>
      <c r="M231" s="6">
        <v>1.34</v>
      </c>
      <c r="N231" s="5">
        <v>2</v>
      </c>
      <c r="O231" s="6">
        <v>1.74</v>
      </c>
      <c r="P231" s="6">
        <v>3.24</v>
      </c>
      <c r="Q231" s="6">
        <v>2.1</v>
      </c>
      <c r="R231" s="6">
        <v>2.79</v>
      </c>
      <c r="S231" s="6">
        <v>1.1499999999999999</v>
      </c>
      <c r="T231" s="6">
        <v>3.37</v>
      </c>
      <c r="U231" s="6">
        <v>3.16</v>
      </c>
      <c r="V231" s="6">
        <v>4.13</v>
      </c>
      <c r="W231" s="6">
        <v>4.9400000000000004</v>
      </c>
      <c r="X231" s="6">
        <v>8.31</v>
      </c>
      <c r="Y231" s="6">
        <v>6.97</v>
      </c>
      <c r="Z231" s="6">
        <v>3.98</v>
      </c>
    </row>
    <row r="232" spans="3:26" ht="15.5" x14ac:dyDescent="0.35">
      <c r="C232" t="s">
        <v>223</v>
      </c>
      <c r="I232" s="6">
        <v>1838.19</v>
      </c>
      <c r="J232" s="6">
        <v>1844.21</v>
      </c>
      <c r="K232" s="6">
        <v>1755.62</v>
      </c>
      <c r="L232" s="6">
        <v>2411.9899999999998</v>
      </c>
      <c r="M232" s="6">
        <v>2021.66</v>
      </c>
      <c r="N232" s="6">
        <v>1407.97</v>
      </c>
      <c r="O232" s="6">
        <v>1529.11</v>
      </c>
      <c r="P232" s="6">
        <v>1327.18</v>
      </c>
      <c r="Q232" s="6">
        <v>1172.33</v>
      </c>
      <c r="R232" s="6">
        <v>4478.59</v>
      </c>
      <c r="S232" s="6">
        <v>3937.54</v>
      </c>
      <c r="T232" s="6">
        <v>3712.29</v>
      </c>
      <c r="U232" s="6">
        <v>3227.85</v>
      </c>
      <c r="V232" s="6">
        <v>3653.92</v>
      </c>
      <c r="W232" s="6">
        <v>3510.33</v>
      </c>
      <c r="X232" s="6">
        <v>2763.18</v>
      </c>
      <c r="Y232" s="6">
        <v>2474.41</v>
      </c>
      <c r="Z232" s="6">
        <v>1735.2</v>
      </c>
    </row>
    <row r="233" spans="3:26" ht="15.5" x14ac:dyDescent="0.35">
      <c r="C233" t="s">
        <v>224</v>
      </c>
      <c r="I233" s="5">
        <v>2324000000000</v>
      </c>
      <c r="J233" s="5">
        <v>1883000000000</v>
      </c>
      <c r="K233" s="5">
        <v>558000000000</v>
      </c>
      <c r="L233" s="5">
        <v>592000000000</v>
      </c>
      <c r="M233" s="5">
        <v>421000000000</v>
      </c>
      <c r="N233" s="5">
        <v>532000000000</v>
      </c>
      <c r="O233" s="5">
        <v>322000000000</v>
      </c>
      <c r="P233" s="5">
        <v>372000000000</v>
      </c>
      <c r="Q233" s="5">
        <v>441000000000</v>
      </c>
      <c r="R233" s="5">
        <v>1618000000000</v>
      </c>
      <c r="S233" s="5">
        <v>1352000000000</v>
      </c>
      <c r="T233" s="5">
        <v>1294000000000</v>
      </c>
      <c r="U233" s="5">
        <v>78000000000</v>
      </c>
      <c r="V233" s="5">
        <v>35000000000</v>
      </c>
      <c r="W233" s="5">
        <v>18000000000</v>
      </c>
      <c r="X233" s="5">
        <v>13000000000</v>
      </c>
      <c r="Y233" s="5">
        <v>14000000000</v>
      </c>
    </row>
    <row r="234" spans="3:26" ht="15.5" x14ac:dyDescent="0.35">
      <c r="C234" t="s">
        <v>225</v>
      </c>
      <c r="I234" s="5">
        <v>1533000000000</v>
      </c>
      <c r="J234" s="5">
        <v>368000000000</v>
      </c>
      <c r="K234" s="5">
        <v>744000000000</v>
      </c>
      <c r="L234" s="5">
        <v>771000000000</v>
      </c>
      <c r="M234" s="5">
        <v>626000000000</v>
      </c>
      <c r="N234" s="5">
        <v>400000000000</v>
      </c>
      <c r="O234" s="5">
        <v>309000000000</v>
      </c>
      <c r="P234" s="5">
        <v>460000000000</v>
      </c>
      <c r="Q234" s="5">
        <v>533000000000</v>
      </c>
      <c r="R234" s="5">
        <v>751000000000</v>
      </c>
      <c r="S234" s="5">
        <v>670000000000</v>
      </c>
      <c r="T234" s="5">
        <v>962000000000</v>
      </c>
      <c r="V234" s="5">
        <v>10000000000</v>
      </c>
    </row>
    <row r="235" spans="3:26" ht="15.5" x14ac:dyDescent="0.35">
      <c r="C235" t="s">
        <v>26</v>
      </c>
      <c r="I235" s="5">
        <v>3857000000000</v>
      </c>
      <c r="J235" s="5">
        <v>2251000000000</v>
      </c>
      <c r="K235" s="5">
        <v>1302000000000</v>
      </c>
      <c r="L235" s="5">
        <v>1362000000000</v>
      </c>
      <c r="M235" s="5">
        <v>1047000000000</v>
      </c>
      <c r="N235" s="5">
        <v>932000000000</v>
      </c>
      <c r="O235" s="5">
        <v>631000000000</v>
      </c>
      <c r="P235" s="5">
        <v>832000000000</v>
      </c>
      <c r="Q235" s="5">
        <v>974000000000</v>
      </c>
      <c r="R235" s="5">
        <v>2369000000000</v>
      </c>
      <c r="S235" s="5">
        <v>2022000000000</v>
      </c>
      <c r="T235" s="5">
        <v>2255000000000</v>
      </c>
      <c r="U235" s="5">
        <v>78000000000</v>
      </c>
      <c r="V235" s="5">
        <v>45000000000</v>
      </c>
      <c r="W235" s="5">
        <v>18000000000</v>
      </c>
      <c r="X235" s="5">
        <v>13000000000</v>
      </c>
      <c r="Y235" s="5">
        <v>14000000000</v>
      </c>
    </row>
    <row r="236" spans="3:26" ht="15.5" x14ac:dyDescent="0.35">
      <c r="C236" t="s">
        <v>23</v>
      </c>
      <c r="I236" s="5">
        <v>-665000000000</v>
      </c>
      <c r="J236" s="5">
        <v>-1882000000000</v>
      </c>
      <c r="K236" s="5">
        <v>-2837000000000</v>
      </c>
      <c r="L236" s="5">
        <v>-5668000000000</v>
      </c>
      <c r="M236" s="5">
        <v>-3347000000000</v>
      </c>
      <c r="N236" s="5">
        <v>-3409000000000</v>
      </c>
      <c r="O236" s="5">
        <v>-4126000000000</v>
      </c>
      <c r="P236" s="5">
        <v>-5469000000000</v>
      </c>
      <c r="Q236" s="5">
        <v>-2582000000000</v>
      </c>
      <c r="R236" s="5">
        <v>-1306000000000</v>
      </c>
      <c r="S236" s="5">
        <v>-1093000000000</v>
      </c>
      <c r="T236" s="5">
        <v>-1784000000000</v>
      </c>
      <c r="U236" s="5">
        <v>-3266000000000</v>
      </c>
      <c r="V236" s="5">
        <v>-5872000000000</v>
      </c>
      <c r="W236" s="5">
        <v>-6773000000000</v>
      </c>
      <c r="X236" s="5">
        <v>-5041000000000</v>
      </c>
      <c r="Y236" s="5">
        <v>-4696000000000</v>
      </c>
      <c r="Z236" s="5">
        <v>-3042000000000</v>
      </c>
    </row>
    <row r="237" spans="3:26" ht="15.5" x14ac:dyDescent="0.35">
      <c r="C237" t="s">
        <v>226</v>
      </c>
      <c r="I237" s="5">
        <v>1514000000000</v>
      </c>
      <c r="J237" s="5">
        <v>3259000000000</v>
      </c>
      <c r="K237" s="5">
        <v>5180000000000</v>
      </c>
      <c r="L237" s="5">
        <v>13730000000000</v>
      </c>
      <c r="M237" s="5">
        <v>10711000000000</v>
      </c>
      <c r="N237" s="5">
        <v>4492000000000</v>
      </c>
      <c r="O237" s="5">
        <v>6989000000000</v>
      </c>
      <c r="P237" s="5">
        <v>6804000000000</v>
      </c>
      <c r="Q237" s="5">
        <v>6605000000000</v>
      </c>
      <c r="R237" s="5">
        <v>3307000000000</v>
      </c>
      <c r="S237" s="5">
        <v>2676000000000</v>
      </c>
      <c r="T237" s="5">
        <v>3843000000000</v>
      </c>
      <c r="U237" s="5">
        <v>4219000000000</v>
      </c>
      <c r="V237" s="5">
        <v>6948000000000</v>
      </c>
      <c r="W237" s="5">
        <v>6947000000000</v>
      </c>
      <c r="X237" s="5">
        <v>5498000000000</v>
      </c>
      <c r="Y237" s="5">
        <v>5402000000000</v>
      </c>
      <c r="Z237" s="5">
        <v>3597000000000</v>
      </c>
    </row>
    <row r="238" spans="3:26" ht="15.5" x14ac:dyDescent="0.35">
      <c r="C238" t="s">
        <v>227</v>
      </c>
      <c r="I238" s="5">
        <v>6261000000000</v>
      </c>
      <c r="J238" s="5">
        <v>5049000000000</v>
      </c>
      <c r="K238" s="5">
        <v>3105000000000</v>
      </c>
      <c r="L238" s="5">
        <v>12527000000000</v>
      </c>
      <c r="M238" s="5">
        <v>10795000000000</v>
      </c>
      <c r="N238" s="5">
        <v>3514000000000</v>
      </c>
      <c r="O238" s="5">
        <v>4296000000000</v>
      </c>
      <c r="P238" s="5">
        <v>7868000000000</v>
      </c>
      <c r="Q238" s="5">
        <v>2415000000000</v>
      </c>
      <c r="R238" s="5">
        <v>1928000000000</v>
      </c>
      <c r="S238" s="5">
        <v>1898000000000</v>
      </c>
      <c r="T238" s="5">
        <v>1976000000000</v>
      </c>
      <c r="U238" s="5">
        <v>2051000000000</v>
      </c>
      <c r="V238" s="5">
        <v>2213000000000</v>
      </c>
      <c r="W238" s="5">
        <v>3601000000000</v>
      </c>
      <c r="X238" s="5">
        <v>2490000000000</v>
      </c>
      <c r="Y238" s="5">
        <v>2736000000000</v>
      </c>
      <c r="Z238" s="5">
        <v>1610000000000</v>
      </c>
    </row>
    <row r="239" spans="3:26" ht="15.5" x14ac:dyDescent="0.35">
      <c r="C239" t="s">
        <v>228</v>
      </c>
      <c r="I239" s="5">
        <v>-3505000000000</v>
      </c>
      <c r="J239" s="5">
        <v>-1232000000000</v>
      </c>
      <c r="K239" s="5">
        <v>-937000000000</v>
      </c>
      <c r="L239" s="5">
        <v>-889000000000</v>
      </c>
      <c r="M239" s="5">
        <v>-955000000000</v>
      </c>
      <c r="N239" s="5">
        <v>-711000000000</v>
      </c>
      <c r="O239" s="5">
        <v>-1246000000000</v>
      </c>
      <c r="P239" s="5">
        <v>-834000000000</v>
      </c>
      <c r="Q239" s="5">
        <v>-685000000000</v>
      </c>
      <c r="R239" s="5">
        <v>-301000000000</v>
      </c>
      <c r="S239" s="5">
        <v>-723000000000</v>
      </c>
      <c r="T239" s="5">
        <v>-776000000000</v>
      </c>
      <c r="U239" s="5">
        <v>-1242000000000</v>
      </c>
      <c r="V239" s="5">
        <v>-877000000000</v>
      </c>
      <c r="W239" s="5">
        <v>-411000000000</v>
      </c>
      <c r="X239" s="5">
        <v>-581000000000</v>
      </c>
      <c r="Y239" s="5">
        <v>-58000000000</v>
      </c>
      <c r="Z239" s="5">
        <v>-86000000000</v>
      </c>
    </row>
    <row r="240" spans="3:26" ht="15.5" x14ac:dyDescent="0.35">
      <c r="C240" t="s">
        <v>15</v>
      </c>
      <c r="I240" s="5">
        <v>2755000000000</v>
      </c>
      <c r="J240" s="5">
        <v>3817000000000</v>
      </c>
      <c r="K240" s="5">
        <v>2167000000000</v>
      </c>
      <c r="L240" s="5">
        <v>11638000000000</v>
      </c>
      <c r="M240" s="5">
        <v>9840000000000</v>
      </c>
      <c r="N240" s="5">
        <v>2802000000000</v>
      </c>
      <c r="O240" s="5">
        <v>3051000000000</v>
      </c>
      <c r="P240" s="5">
        <v>7034000000000</v>
      </c>
      <c r="Q240" s="5">
        <v>1731000000000</v>
      </c>
      <c r="R240" s="5">
        <v>1627000000000</v>
      </c>
      <c r="S240" s="5">
        <v>1175000000000</v>
      </c>
      <c r="T240" s="5">
        <v>1200000000000</v>
      </c>
      <c r="U240" s="5">
        <v>809000000000</v>
      </c>
      <c r="V240" s="5">
        <v>1335000000000</v>
      </c>
      <c r="W240" s="5">
        <v>3189000000000</v>
      </c>
      <c r="X240" s="5">
        <v>1909000000000</v>
      </c>
      <c r="Y240" s="5">
        <v>2679000000000</v>
      </c>
      <c r="Z240" s="5">
        <v>1523000000000</v>
      </c>
    </row>
    <row r="241" spans="3:26" ht="15.5" x14ac:dyDescent="0.35">
      <c r="C241" t="s">
        <v>17</v>
      </c>
      <c r="I241" s="6">
        <v>239.18</v>
      </c>
      <c r="J241" s="6">
        <v>331.34</v>
      </c>
      <c r="K241" s="6">
        <v>188.14</v>
      </c>
      <c r="L241" s="6">
        <v>1010.21</v>
      </c>
      <c r="M241" s="6">
        <v>854.16</v>
      </c>
      <c r="N241" s="6">
        <v>243.24</v>
      </c>
      <c r="O241" s="6">
        <v>264.79000000000002</v>
      </c>
      <c r="P241" s="6">
        <v>610.54</v>
      </c>
      <c r="Q241" s="6">
        <v>150.22999999999999</v>
      </c>
      <c r="R241" s="6">
        <v>706.07</v>
      </c>
      <c r="S241" s="6">
        <v>509.75</v>
      </c>
      <c r="T241" s="6">
        <v>520.91999999999996</v>
      </c>
      <c r="U241" s="6">
        <v>351.23</v>
      </c>
      <c r="V241" s="6">
        <v>579.52</v>
      </c>
      <c r="W241" s="6">
        <v>1384.13</v>
      </c>
      <c r="X241" s="6">
        <v>828.38</v>
      </c>
      <c r="Y241" s="6">
        <v>1162.57</v>
      </c>
      <c r="Z241" s="6">
        <v>661.08</v>
      </c>
    </row>
  </sheetData>
  <pageMargins left="0.7" right="0.7" top="0.75" bottom="0.75" header="0.3" footer="0.3"/>
  <ignoredErrors>
    <ignoredError sqref="A1:Z24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876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877</v>
      </c>
      <c r="D2" s="2" vm="133">
        <f ca="1">IFERROR(_xlfn.STOCKHISTORY("XIDX:" &amp; $C$1, D3, , 0, 0, 1), "Libur")</f>
        <v>290</v>
      </c>
      <c r="E2" s="2" vm="134">
        <f ca="1">IFERROR(_xlfn.STOCKHISTORY("XIDX:" &amp; $C$1, E3, , 0, 0, 1), "Libur")</f>
        <v>276</v>
      </c>
      <c r="H2" s="2" vm="134">
        <f ca="1">IFERROR(INDEX(D2:G2,COUNT(D2:G2)),"")</f>
        <v>276</v>
      </c>
      <c r="I2" s="2" vm="135">
        <f t="shared" ref="I2:X2" ca="1" si="0">IFERROR(_xlfn.STOCKHISTORY("XIDX:" &amp; $C$1, I1, , 0, 0, 1), "Libur")</f>
        <v>340</v>
      </c>
      <c r="J2" s="2" vm="136">
        <f t="shared" ca="1" si="0"/>
        <v>230</v>
      </c>
      <c r="K2" s="2" vm="137">
        <f t="shared" ca="1" si="0"/>
        <v>334</v>
      </c>
      <c r="L2" s="2" vm="138">
        <f t="shared" ca="1" si="0"/>
        <v>480</v>
      </c>
      <c r="M2" s="2" vm="139">
        <f t="shared" ca="1" si="0"/>
        <v>376</v>
      </c>
      <c r="N2" s="2" vm="140">
        <f t="shared" ca="1" si="0"/>
        <v>160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141">
        <f t="shared" ca="1" si="0"/>
        <v>845</v>
      </c>
      <c r="T2" s="2" vm="142">
        <f t="shared" ca="1" si="0"/>
        <v>950</v>
      </c>
      <c r="U2" s="2" vm="143">
        <f t="shared" ca="1" si="0"/>
        <v>940</v>
      </c>
      <c r="V2" s="2" t="str">
        <f t="shared" ca="1" si="0"/>
        <v>Libur</v>
      </c>
      <c r="W2" s="2" vm="144">
        <f t="shared" ca="1" si="0"/>
        <v>930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4745647</v>
      </c>
      <c r="E4" s="2">
        <f>IFERROR(INDEX(E51:E500,MATCH($C$4,$C$51:$C$500,0)),"")</f>
        <v>2942369</v>
      </c>
      <c r="H4" s="2">
        <f>IFERROR(SUM(D4:G4)*(4/MAX(1,COUNT(D4:G4))),"")</f>
        <v>15376032</v>
      </c>
      <c r="I4" s="2">
        <f t="shared" ref="I4:X4" si="1">IFERROR(INDEX(I51:I500,MATCH($C$4,$C$51:$C$500,0)),"")</f>
        <v>12891766</v>
      </c>
      <c r="J4" s="2">
        <f t="shared" si="1"/>
        <v>15141680</v>
      </c>
      <c r="K4" s="2">
        <f t="shared" si="1"/>
        <v>13983917</v>
      </c>
      <c r="L4" s="2">
        <f t="shared" si="1"/>
        <v>18360102</v>
      </c>
      <c r="M4" s="2">
        <f t="shared" si="1"/>
        <v>12604643</v>
      </c>
      <c r="N4" s="2">
        <f t="shared" si="1"/>
        <v>12237363</v>
      </c>
      <c r="O4" s="2">
        <f t="shared" si="1"/>
        <v>13084288</v>
      </c>
      <c r="P4" s="2">
        <f t="shared" si="1"/>
        <v>12195126</v>
      </c>
      <c r="Q4" s="2">
        <f t="shared" si="1"/>
        <v>10983367</v>
      </c>
      <c r="R4" s="2">
        <f t="shared" si="1"/>
        <v>10469013</v>
      </c>
      <c r="S4" s="2">
        <f t="shared" si="1"/>
        <v>6753296</v>
      </c>
      <c r="T4" s="2">
        <f t="shared" si="1"/>
        <v>30814374</v>
      </c>
      <c r="U4" s="2">
        <f t="shared" si="1"/>
        <v>36484328</v>
      </c>
      <c r="V4" s="2">
        <f t="shared" si="1"/>
        <v>44931691</v>
      </c>
      <c r="W4" s="2">
        <f t="shared" si="1"/>
        <v>42390161</v>
      </c>
      <c r="X4" s="2">
        <f t="shared" si="1"/>
        <v>42360086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-2340</v>
      </c>
      <c r="E5" s="2">
        <f>IFERROR(INDEX(E51:E500,MATCH($C$5,$C$51:$C$500,0)),"")</f>
        <v>27280</v>
      </c>
      <c r="H5" s="2">
        <f>IFERROR(SUM(D5:G5)*(4/MAX(1,COUNT(D5:G5))),"")</f>
        <v>49880</v>
      </c>
      <c r="I5" s="2">
        <f t="shared" ref="I5:X5" si="2">IFERROR(INDEX(I51:I500,MATCH($C$5,$C$51:$C$500,0)),"")</f>
        <v>-474768</v>
      </c>
      <c r="J5" s="2">
        <f t="shared" si="2"/>
        <v>159013</v>
      </c>
      <c r="K5" s="2">
        <f t="shared" si="2"/>
        <v>1112897</v>
      </c>
      <c r="L5" s="2">
        <f t="shared" si="2"/>
        <v>2729299</v>
      </c>
      <c r="M5" s="2">
        <f t="shared" si="2"/>
        <v>175229</v>
      </c>
      <c r="N5" s="2">
        <f t="shared" si="2"/>
        <v>20168</v>
      </c>
      <c r="O5" s="2">
        <f t="shared" si="2"/>
        <v>207155</v>
      </c>
      <c r="P5" s="2">
        <f t="shared" si="2"/>
        <v>155332</v>
      </c>
      <c r="Q5" s="2">
        <f t="shared" si="2"/>
        <v>-455642</v>
      </c>
      <c r="R5" s="2">
        <f t="shared" si="2"/>
        <v>-13595845</v>
      </c>
      <c r="S5" s="2">
        <f t="shared" si="2"/>
        <v>-12762608</v>
      </c>
      <c r="T5" s="2">
        <f t="shared" si="2"/>
        <v>-5644609</v>
      </c>
      <c r="U5" s="2">
        <f t="shared" si="2"/>
        <v>3437524</v>
      </c>
      <c r="V5" s="2">
        <f t="shared" si="2"/>
        <v>4588011</v>
      </c>
      <c r="W5" s="2">
        <f t="shared" si="2"/>
        <v>3184867</v>
      </c>
      <c r="X5" s="2">
        <f t="shared" si="2"/>
        <v>4349419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20377072</v>
      </c>
      <c r="E6" s="2">
        <f>IFERROR(INDEX(E51:E500,MATCH($C$6,$C$51:$C$500,0)),"")</f>
        <v>20369356</v>
      </c>
      <c r="H6" s="2">
        <f>IFERROR(INDEX(D6:G6,COUNT(D6:G6)),"")</f>
        <v>20369356</v>
      </c>
      <c r="I6" s="2">
        <f t="shared" ref="I6:X6" si="3">IFERROR(INDEX(I51:I500,MATCH($C$6,$C$51:$C$500,0)),"")</f>
        <v>20349979</v>
      </c>
      <c r="J6" s="2">
        <f t="shared" si="3"/>
        <v>20818731</v>
      </c>
      <c r="K6" s="2">
        <f t="shared" si="3"/>
        <v>20660274</v>
      </c>
      <c r="L6" s="2">
        <f t="shared" si="3"/>
        <v>19557795</v>
      </c>
      <c r="M6" s="2">
        <f t="shared" si="3"/>
        <v>16820875</v>
      </c>
      <c r="N6" s="2">
        <f t="shared" si="3"/>
        <v>16638925</v>
      </c>
      <c r="O6" s="2">
        <f t="shared" si="3"/>
        <v>16618581</v>
      </c>
      <c r="P6" s="2">
        <f t="shared" si="3"/>
        <v>16411220</v>
      </c>
      <c r="Q6" s="2">
        <f t="shared" si="3"/>
        <v>16255689</v>
      </c>
      <c r="R6" s="2">
        <f t="shared" si="3"/>
        <v>16659973</v>
      </c>
      <c r="S6" s="2">
        <f t="shared" si="3"/>
        <v>30255757</v>
      </c>
      <c r="T6" s="2">
        <f t="shared" si="3"/>
        <v>43018465</v>
      </c>
      <c r="U6" s="2">
        <f t="shared" si="3"/>
        <v>49039883</v>
      </c>
      <c r="V6" s="2">
        <f t="shared" si="3"/>
        <v>46403493</v>
      </c>
      <c r="W6" s="2">
        <f t="shared" si="3"/>
        <v>42427189</v>
      </c>
      <c r="X6" s="2">
        <f t="shared" si="3"/>
        <v>31260696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0.55000000000000004</v>
      </c>
      <c r="E7" s="3">
        <f>IFERROR(INDEX(E51:E500,MATCH($C$7,$C$51:$C$500,0))/1000000000,"")</f>
        <v>0.55000000000000004</v>
      </c>
      <c r="H7" s="3">
        <f>IFERROR(INDEX(D7:G7,COUNT(D7:G7)),"")</f>
        <v>0.55000000000000004</v>
      </c>
      <c r="I7" s="3">
        <f t="shared" ref="I7:X7" si="4">IFERROR(INDEX(I51:I500,MATCH($C$7,$C$51:$C$500,0))/1000000000,"")</f>
        <v>0.55000000000000004</v>
      </c>
      <c r="J7" s="3">
        <f t="shared" si="4"/>
        <v>0.55000000000000004</v>
      </c>
      <c r="K7" s="3">
        <f t="shared" si="4"/>
        <v>0.55000000000000004</v>
      </c>
      <c r="L7" s="3">
        <f t="shared" si="4"/>
        <v>0.55000000000000004</v>
      </c>
      <c r="M7" s="3">
        <f t="shared" si="4"/>
        <v>0.55000000000000004</v>
      </c>
      <c r="N7" s="3">
        <f t="shared" si="4"/>
        <v>0.55000000000000004</v>
      </c>
      <c r="O7" s="3">
        <f t="shared" si="4"/>
        <v>0.55000000000000004</v>
      </c>
      <c r="P7" s="3">
        <f t="shared" si="4"/>
        <v>0.55000000000000004</v>
      </c>
      <c r="Q7" s="3">
        <f t="shared" si="4"/>
        <v>0.55000000000000004</v>
      </c>
      <c r="R7" s="3">
        <f t="shared" si="4"/>
        <v>0.55000000000000004</v>
      </c>
      <c r="S7" s="3">
        <f t="shared" si="4"/>
        <v>0.55000000000000004</v>
      </c>
      <c r="T7" s="3">
        <f t="shared" si="4"/>
        <v>0.55000000000000004</v>
      </c>
      <c r="U7" s="3">
        <f t="shared" si="4"/>
        <v>0.55000000000000004</v>
      </c>
      <c r="V7" s="3">
        <f t="shared" si="4"/>
        <v>0.55000000000000004</v>
      </c>
      <c r="W7" s="3">
        <f t="shared" si="4"/>
        <v>0.55000000000000004</v>
      </c>
      <c r="X7" s="3">
        <f t="shared" si="4"/>
        <v>0.55000000000000004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-15000000000</v>
      </c>
      <c r="H8" s="2">
        <f>IFERROR(INDEX(D8:G8,COUNT(D8:G8)),"")</f>
        <v>-15000000000</v>
      </c>
      <c r="I8" s="2">
        <f t="shared" ref="I8:X8" si="5">IFERROR(INDEX(I51:I500,MATCH($C$8,$C$51:$C$500,0)),"")</f>
        <v>59000000000</v>
      </c>
      <c r="J8" s="2">
        <f t="shared" si="5"/>
        <v>-31000000000</v>
      </c>
      <c r="K8" s="2">
        <f t="shared" si="5"/>
        <v>-66000000000</v>
      </c>
      <c r="L8" s="2">
        <f t="shared" si="5"/>
        <v>-3000000000</v>
      </c>
      <c r="M8" s="2">
        <f t="shared" si="5"/>
        <v>24000000000</v>
      </c>
      <c r="N8" s="2">
        <f t="shared" si="5"/>
        <v>29000000000</v>
      </c>
      <c r="O8" s="2">
        <f t="shared" si="5"/>
        <v>55000000000</v>
      </c>
      <c r="P8" s="2">
        <f t="shared" si="5"/>
        <v>48000000000</v>
      </c>
      <c r="Q8" s="2">
        <f t="shared" si="5"/>
        <v>56000000000</v>
      </c>
      <c r="R8" s="2">
        <f t="shared" si="5"/>
        <v>10000000000</v>
      </c>
      <c r="S8" s="2">
        <f t="shared" si="5"/>
        <v>-58000000000</v>
      </c>
      <c r="T8" s="2">
        <f t="shared" si="5"/>
        <v>21000000000</v>
      </c>
      <c r="U8" s="2">
        <f t="shared" si="5"/>
        <v>43000000000</v>
      </c>
      <c r="V8" s="2">
        <f t="shared" si="5"/>
        <v>-133000000000</v>
      </c>
      <c r="W8" s="2">
        <f t="shared" si="5"/>
        <v>-47000000000</v>
      </c>
      <c r="X8" s="2">
        <f t="shared" si="5"/>
        <v>-128000000000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-30.98</v>
      </c>
      <c r="E9" s="3">
        <f>IFERROR(INDEX(E51:E500,MATCH("Free cash flow per share (Quarter)",$C$51:$C$500,0)),"")</f>
        <v>-26.93</v>
      </c>
      <c r="H9" s="3">
        <f>IFERROR(INDEX(D9:G9,COUNT(D9:G9)),"")</f>
        <v>-26.93</v>
      </c>
      <c r="I9" s="3">
        <f t="shared" ref="I9:X9" si="6">IFERROR(INDEX(I51:I500,MATCH($C$9,$C$51:$C$500,0)),"")</f>
        <v>106.91</v>
      </c>
      <c r="J9" s="3">
        <f t="shared" si="6"/>
        <v>-56.01</v>
      </c>
      <c r="K9" s="3">
        <f t="shared" si="6"/>
        <v>-119.7</v>
      </c>
      <c r="L9" s="3">
        <f t="shared" si="6"/>
        <v>-6.03</v>
      </c>
      <c r="M9" s="3">
        <f t="shared" si="6"/>
        <v>44.44</v>
      </c>
      <c r="N9" s="3">
        <f t="shared" si="6"/>
        <v>53.28</v>
      </c>
      <c r="O9" s="3">
        <f t="shared" si="6"/>
        <v>99.41</v>
      </c>
      <c r="P9" s="3">
        <f t="shared" si="6"/>
        <v>88.05</v>
      </c>
      <c r="Q9" s="3">
        <f t="shared" si="6"/>
        <v>101.55</v>
      </c>
      <c r="R9" s="3">
        <f t="shared" si="6"/>
        <v>17.82</v>
      </c>
      <c r="S9" s="3">
        <f t="shared" si="6"/>
        <v>-105.75</v>
      </c>
      <c r="T9" s="3">
        <f t="shared" si="6"/>
        <v>37.33</v>
      </c>
      <c r="U9" s="3">
        <f t="shared" si="6"/>
        <v>78.89</v>
      </c>
      <c r="V9" s="3">
        <f t="shared" si="6"/>
        <v>-241.06</v>
      </c>
      <c r="W9" s="3">
        <f t="shared" si="6"/>
        <v>-85.34</v>
      </c>
      <c r="X9" s="3">
        <f t="shared" si="6"/>
        <v>-232.42</v>
      </c>
    </row>
    <row r="10" spans="1:24" ht="15.5" x14ac:dyDescent="0.35">
      <c r="C10" t="s">
        <v>18</v>
      </c>
      <c r="D10" s="3">
        <f ca="1">IFERROR(IF(D9=0,"",D2/D9),"")</f>
        <v>-9.3608779857972877</v>
      </c>
      <c r="E10" s="3">
        <f ca="1">IFERROR(IF(E9=0,"",E2/E9),"")</f>
        <v>-10.248793167471222</v>
      </c>
      <c r="I10" s="3">
        <f t="shared" ref="I10:X10" ca="1" si="7">IFERROR(IF(I9=0,"",I2/I9),"")</f>
        <v>3.1802450659433168</v>
      </c>
      <c r="J10" s="3">
        <f t="shared" ca="1" si="7"/>
        <v>-4.106409569719693</v>
      </c>
      <c r="K10" s="3">
        <f t="shared" ca="1" si="7"/>
        <v>-2.7903091060985798</v>
      </c>
      <c r="L10" s="3">
        <f t="shared" ca="1" si="7"/>
        <v>-79.601990049751237</v>
      </c>
      <c r="M10" s="3">
        <f t="shared" ca="1" si="7"/>
        <v>8.4608460846084608</v>
      </c>
      <c r="N10" s="3">
        <f t="shared" ca="1" si="7"/>
        <v>3.0030030030030028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-7.9905437352245867</v>
      </c>
      <c r="T10" s="3">
        <f t="shared" ca="1" si="7"/>
        <v>25.448700776855077</v>
      </c>
      <c r="U10" s="3">
        <f t="shared" ca="1" si="7"/>
        <v>11.915325136265686</v>
      </c>
      <c r="V10" s="3" t="str">
        <f t="shared" ca="1" si="7"/>
        <v/>
      </c>
      <c r="W10" s="3">
        <f t="shared" ca="1" si="7"/>
        <v>-10.897586126083899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698610</v>
      </c>
      <c r="E11" s="2">
        <f>IFERROR(INDEX(E51:E500,MATCH($C$11,$C$51:$C$500,0)),"")</f>
        <v>356402</v>
      </c>
      <c r="H11" s="2">
        <f>IFERROR(INDEX(D11:G11,COUNT(D11:G11)),"")</f>
        <v>356402</v>
      </c>
      <c r="I11" s="2">
        <f t="shared" ref="I11:X11" si="8">IFERROR(INDEX(I51:I500,MATCH($C$11,$C$51:$C$500,0)),"")</f>
        <v>1229895</v>
      </c>
      <c r="J11" s="2">
        <f t="shared" si="8"/>
        <v>492666</v>
      </c>
      <c r="K11" s="2">
        <f t="shared" si="8"/>
        <v>2399712</v>
      </c>
      <c r="L11" s="2">
        <f t="shared" si="8"/>
        <v>891336</v>
      </c>
      <c r="M11" s="2">
        <f t="shared" si="8"/>
        <v>1131630</v>
      </c>
      <c r="N11" s="2">
        <f t="shared" si="8"/>
        <v>314404</v>
      </c>
      <c r="O11" s="2">
        <f t="shared" si="8"/>
        <v>589360</v>
      </c>
      <c r="P11" s="2">
        <f t="shared" si="8"/>
        <v>589671</v>
      </c>
      <c r="Q11" s="2">
        <f t="shared" si="8"/>
        <v>437955</v>
      </c>
      <c r="R11" s="2">
        <f t="shared" si="8"/>
        <v>525995</v>
      </c>
      <c r="S11" s="2">
        <f t="shared" si="8"/>
        <v>274551</v>
      </c>
      <c r="T11" s="2">
        <f t="shared" si="8"/>
        <v>401462</v>
      </c>
      <c r="U11" s="2">
        <f t="shared" si="8"/>
        <v>3373246</v>
      </c>
      <c r="V11" s="2">
        <f t="shared" si="8"/>
        <v>2939980</v>
      </c>
      <c r="W11" s="2">
        <f t="shared" si="8"/>
        <v>5738373</v>
      </c>
      <c r="X11" s="2">
        <f t="shared" si="8"/>
        <v>6566060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-13000000000</v>
      </c>
      <c r="E12" s="2">
        <f>IFERROR(INDEX(E51:E500,MATCH("Net Debt (Quarter)",$C$51:$C$500,0)),"")</f>
        <v>-6000000000</v>
      </c>
      <c r="H12" s="2">
        <f>IFERROR(INDEX(D12:G12,COUNT(D12:G12)),"")</f>
        <v>-6000000000</v>
      </c>
      <c r="I12" s="2">
        <f t="shared" ref="I12:X12" si="9">IFERROR(INDEX(I51:I500,MATCH($C$12,$C$51:$C$500,0)),"")</f>
        <v>-21000000000</v>
      </c>
      <c r="J12" s="2">
        <f t="shared" si="9"/>
        <v>-8000000000</v>
      </c>
      <c r="K12" s="2">
        <f t="shared" si="9"/>
        <v>-37000000000</v>
      </c>
      <c r="L12" s="2">
        <f t="shared" si="9"/>
        <v>67000000000</v>
      </c>
      <c r="M12" s="2">
        <f t="shared" si="9"/>
        <v>167000000000</v>
      </c>
      <c r="N12" s="2">
        <f t="shared" si="9"/>
        <v>164000000000</v>
      </c>
      <c r="O12" s="2">
        <f t="shared" si="9"/>
        <v>161000000000</v>
      </c>
      <c r="P12" s="2">
        <f t="shared" si="9"/>
        <v>196000000000</v>
      </c>
      <c r="Q12" s="2">
        <f t="shared" si="9"/>
        <v>198000000000</v>
      </c>
      <c r="R12" s="2">
        <f t="shared" si="9"/>
        <v>227000000000</v>
      </c>
      <c r="S12" s="2">
        <f t="shared" si="9"/>
        <v>289000000000</v>
      </c>
      <c r="T12" s="2">
        <f t="shared" si="9"/>
        <v>207000000000</v>
      </c>
      <c r="U12" s="2">
        <f t="shared" si="9"/>
        <v>228000000000</v>
      </c>
      <c r="V12" s="2">
        <f t="shared" si="9"/>
        <v>206000000000</v>
      </c>
      <c r="W12" s="2">
        <f t="shared" si="9"/>
        <v>62000000000</v>
      </c>
      <c r="X12" s="2">
        <f t="shared" si="9"/>
        <v>56000000000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81000000000</v>
      </c>
      <c r="M13" s="2">
        <f t="shared" si="10"/>
        <v>183000000000</v>
      </c>
      <c r="N13" s="2">
        <f t="shared" si="10"/>
        <v>168000000000</v>
      </c>
      <c r="O13" s="2">
        <f t="shared" si="10"/>
        <v>170000000000</v>
      </c>
      <c r="P13" s="2">
        <f t="shared" si="10"/>
        <v>204000000000</v>
      </c>
      <c r="Q13" s="2">
        <f t="shared" si="10"/>
        <v>203000000000</v>
      </c>
      <c r="R13" s="2">
        <f t="shared" si="10"/>
        <v>234000000000</v>
      </c>
      <c r="S13" s="2">
        <f t="shared" si="10"/>
        <v>292000000000</v>
      </c>
      <c r="T13" s="2">
        <f t="shared" si="10"/>
        <v>212000000000</v>
      </c>
      <c r="U13" s="2">
        <f t="shared" si="10"/>
        <v>269000000000</v>
      </c>
      <c r="V13" s="2">
        <f t="shared" si="10"/>
        <v>235000000000</v>
      </c>
      <c r="W13" s="2">
        <f t="shared" si="10"/>
        <v>114000000000</v>
      </c>
      <c r="X13" s="2">
        <f t="shared" si="10"/>
        <v>116000000000</v>
      </c>
    </row>
    <row r="14" spans="1:24" ht="15.5" x14ac:dyDescent="0.35">
      <c r="C14" t="s">
        <v>27</v>
      </c>
      <c r="D14" s="2">
        <f>IFERROR(INDEX(D51:D500,MATCH($C$14,$C$51:$C$500,0)),"")</f>
        <v>-4751</v>
      </c>
      <c r="E14" s="2">
        <f>IFERROR(INDEX(E51:E500,MATCH($C$14,$C$51:$C$500,0)),"")</f>
        <v>-1883</v>
      </c>
      <c r="H14" s="2">
        <f>IFERROR(SUM(D14:G14)*(4/MAX(1,COUNT(D14:G14))),"")</f>
        <v>-13268</v>
      </c>
      <c r="I14" s="2">
        <f t="shared" ref="I14:X14" si="11">IFERROR(INDEX(I51:I500,MATCH($C$14,$C$51:$C$500,0)),"")</f>
        <v>-108007</v>
      </c>
      <c r="J14" s="2">
        <f t="shared" si="11"/>
        <v>-243730</v>
      </c>
      <c r="K14" s="2">
        <f t="shared" si="11"/>
        <v>-530759</v>
      </c>
      <c r="L14" s="2">
        <f t="shared" si="11"/>
        <v>-271465</v>
      </c>
      <c r="M14" s="2">
        <f t="shared" si="11"/>
        <v>-335320</v>
      </c>
      <c r="N14" s="2">
        <f t="shared" si="11"/>
        <v>-374388</v>
      </c>
      <c r="O14" s="2">
        <f t="shared" si="11"/>
        <v>-589016</v>
      </c>
      <c r="P14" s="2">
        <f t="shared" si="11"/>
        <v>-1062666</v>
      </c>
      <c r="Q14" s="2">
        <f t="shared" si="11"/>
        <v>-1088355</v>
      </c>
      <c r="R14" s="2">
        <f t="shared" si="11"/>
        <v>-1445935</v>
      </c>
      <c r="S14" s="2">
        <f t="shared" si="11"/>
        <v>-1467798</v>
      </c>
      <c r="T14" s="2">
        <f t="shared" si="11"/>
        <v>-1617426</v>
      </c>
      <c r="U14" s="2">
        <f t="shared" si="11"/>
        <v>-1299010</v>
      </c>
      <c r="V14" s="2">
        <f t="shared" si="11"/>
        <v>-705253</v>
      </c>
      <c r="W14" s="2">
        <f t="shared" si="11"/>
        <v>-688535</v>
      </c>
      <c r="X14" s="2">
        <f t="shared" si="11"/>
        <v>-12044</v>
      </c>
    </row>
    <row r="15" spans="1:2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333325</v>
      </c>
      <c r="J15" s="2">
        <f t="shared" si="12"/>
        <v>-534560</v>
      </c>
      <c r="K15" s="2">
        <f t="shared" si="12"/>
        <v>185087</v>
      </c>
      <c r="L15" s="2">
        <f t="shared" si="12"/>
        <v>-38752</v>
      </c>
      <c r="M15" s="2">
        <f t="shared" si="12"/>
        <v>81629</v>
      </c>
      <c r="N15" s="2">
        <f t="shared" si="12"/>
        <v>-12752</v>
      </c>
      <c r="O15" s="2">
        <f t="shared" si="12"/>
        <v>-50241</v>
      </c>
      <c r="P15" s="2">
        <f t="shared" si="12"/>
        <v>-53154</v>
      </c>
      <c r="Q15" s="2">
        <f t="shared" si="12"/>
        <v>-191943</v>
      </c>
      <c r="R15" s="2">
        <f t="shared" si="12"/>
        <v>-9199</v>
      </c>
      <c r="S15" s="2">
        <f t="shared" si="12"/>
        <v>-37113</v>
      </c>
      <c r="T15" s="2">
        <f t="shared" si="12"/>
        <v>-817447</v>
      </c>
      <c r="U15" s="2">
        <f t="shared" si="12"/>
        <v>-827361</v>
      </c>
      <c r="V15" s="2">
        <f t="shared" si="12"/>
        <v>-751873</v>
      </c>
      <c r="W15" s="2">
        <f t="shared" si="12"/>
        <v>-910042</v>
      </c>
      <c r="X15" s="2">
        <f t="shared" si="12"/>
        <v>-1186968</v>
      </c>
    </row>
    <row r="16" spans="1:24" ht="15.5" x14ac:dyDescent="0.35">
      <c r="C16" t="s">
        <v>29</v>
      </c>
      <c r="D16" s="2">
        <f>IFERROR(INDEX(D51:D500,MATCH($C$16,$C$51:$C$500,0)),"")</f>
        <v>7717</v>
      </c>
      <c r="E16" s="2">
        <f>IFERROR(INDEX(E51:E500,MATCH($C$16,$C$51:$C$500,0)),"")</f>
        <v>22765</v>
      </c>
      <c r="H16" s="2">
        <f>IFERROR(SUM(D16:G16)*(4/MAX(1,COUNT(D16:G16))),"")</f>
        <v>60964</v>
      </c>
      <c r="I16" s="2">
        <f t="shared" ref="I16:X16" si="13">IFERROR(INDEX(I51:I500,MATCH($C$16,$C$51:$C$500,0)),"")</f>
        <v>-759810</v>
      </c>
      <c r="J16" s="2">
        <f t="shared" si="13"/>
        <v>655265</v>
      </c>
      <c r="K16" s="2">
        <f t="shared" si="13"/>
        <v>836775</v>
      </c>
      <c r="L16" s="2">
        <f t="shared" si="13"/>
        <v>574768</v>
      </c>
      <c r="M16" s="2">
        <f t="shared" si="13"/>
        <v>42256</v>
      </c>
      <c r="N16" s="2">
        <f t="shared" si="13"/>
        <v>16740</v>
      </c>
      <c r="O16" s="2">
        <f t="shared" si="13"/>
        <v>270474</v>
      </c>
      <c r="P16" s="2">
        <f t="shared" si="13"/>
        <v>172508</v>
      </c>
      <c r="Q16" s="2">
        <f t="shared" si="13"/>
        <v>-1918870</v>
      </c>
      <c r="R16" s="2">
        <f t="shared" si="13"/>
        <v>-7339574</v>
      </c>
      <c r="S16" s="2">
        <f t="shared" si="13"/>
        <v>-12831285</v>
      </c>
      <c r="T16" s="2">
        <f t="shared" si="13"/>
        <v>-4653718</v>
      </c>
      <c r="U16" s="2">
        <f t="shared" si="13"/>
        <v>4265145</v>
      </c>
      <c r="V16" s="2">
        <f t="shared" si="13"/>
        <v>4834535</v>
      </c>
      <c r="W16" s="2">
        <f t="shared" si="13"/>
        <v>4264762</v>
      </c>
      <c r="X16" s="2">
        <f t="shared" si="13"/>
        <v>5536387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</row>
    <row r="19" spans="1:24" ht="15.5" x14ac:dyDescent="0.35">
      <c r="A19" t="s">
        <v>46</v>
      </c>
      <c r="C19" t="s">
        <v>47</v>
      </c>
    </row>
    <row r="20" spans="1:24" ht="15.5" x14ac:dyDescent="0.35">
      <c r="A20" t="s">
        <v>48</v>
      </c>
      <c r="C20" t="s">
        <v>49</v>
      </c>
      <c r="D20" s="2">
        <f ca="1">IFERROR(D21*D2,"")</f>
        <v>159500000000</v>
      </c>
      <c r="E20" s="2">
        <f ca="1">IFERROR(E21*E2,"")</f>
        <v>151800000000</v>
      </c>
      <c r="H20" s="2">
        <f t="shared" ref="H20:X20" ca="1" si="14">IFERROR(H21*H2,"")</f>
        <v>151800000000</v>
      </c>
      <c r="I20" s="2">
        <f t="shared" ca="1" si="14"/>
        <v>187000000000</v>
      </c>
      <c r="J20" s="2">
        <f t="shared" ca="1" si="14"/>
        <v>126500000000</v>
      </c>
      <c r="K20" s="2">
        <f t="shared" ca="1" si="14"/>
        <v>183700000000</v>
      </c>
      <c r="L20" s="2">
        <f t="shared" ca="1" si="14"/>
        <v>264000000000</v>
      </c>
      <c r="M20" s="2">
        <f t="shared" ca="1" si="14"/>
        <v>206800000000</v>
      </c>
      <c r="N20" s="2">
        <f t="shared" ca="1" si="14"/>
        <v>88000000000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464750000000</v>
      </c>
      <c r="T20" s="2">
        <f t="shared" ca="1" si="14"/>
        <v>522500000000</v>
      </c>
      <c r="U20" s="2">
        <f t="shared" ca="1" si="14"/>
        <v>517000000000</v>
      </c>
      <c r="V20" s="2" t="str">
        <f t="shared" ca="1" si="14"/>
        <v/>
      </c>
      <c r="W20" s="2">
        <f t="shared" ca="1" si="14"/>
        <v>511500000000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550000000</v>
      </c>
      <c r="E21" s="2">
        <f>IFERROR(INDEX(E51:E500,MATCH($C$7,$C$51:$C$500,0)),"")</f>
        <v>550000000</v>
      </c>
      <c r="H21" s="2">
        <f>IFERROR(INDEX(D21:G21,COUNT(D21:G21)),"")</f>
        <v>550000000</v>
      </c>
      <c r="I21" s="2">
        <f t="shared" ref="I21:X21" si="15">IFERROR(INDEX(I51:I500,MATCH($C$7,$C$51:$C$500,0)),"")</f>
        <v>550000000</v>
      </c>
      <c r="J21" s="2">
        <f t="shared" si="15"/>
        <v>550000000</v>
      </c>
      <c r="K21" s="2">
        <f t="shared" si="15"/>
        <v>550000000</v>
      </c>
      <c r="L21" s="2">
        <f t="shared" si="15"/>
        <v>550000000</v>
      </c>
      <c r="M21" s="2">
        <f t="shared" si="15"/>
        <v>550000000</v>
      </c>
      <c r="N21" s="2">
        <f t="shared" si="15"/>
        <v>550000000</v>
      </c>
      <c r="O21" s="2">
        <f t="shared" si="15"/>
        <v>550000000</v>
      </c>
      <c r="P21" s="2">
        <f t="shared" si="15"/>
        <v>550000000</v>
      </c>
      <c r="Q21" s="2">
        <f t="shared" si="15"/>
        <v>550000000</v>
      </c>
      <c r="R21" s="2">
        <f t="shared" si="15"/>
        <v>550000000</v>
      </c>
      <c r="S21" s="2">
        <f t="shared" si="15"/>
        <v>550000000</v>
      </c>
      <c r="T21" s="2">
        <f t="shared" si="15"/>
        <v>550000000</v>
      </c>
      <c r="U21" s="2">
        <f t="shared" si="15"/>
        <v>550000000</v>
      </c>
      <c r="V21" s="2">
        <f t="shared" si="15"/>
        <v>550000000</v>
      </c>
      <c r="W21" s="2">
        <f t="shared" si="15"/>
        <v>550000000</v>
      </c>
      <c r="X21" s="2">
        <f t="shared" si="15"/>
        <v>550000000</v>
      </c>
    </row>
    <row r="23" spans="1:24" ht="15.5" x14ac:dyDescent="0.35">
      <c r="B23" t="s">
        <v>50</v>
      </c>
      <c r="C23" t="s">
        <v>51</v>
      </c>
      <c r="D23" s="3">
        <f>IFERROR(D5/D6*100,"")</f>
        <v>-1.1483494782763688E-2</v>
      </c>
      <c r="E23" s="3">
        <f>IFERROR(E5/E6*100,"")</f>
        <v>0.1339266690611132</v>
      </c>
      <c r="H23" s="3">
        <f t="shared" ref="H23:X23" si="16">IFERROR(H5/H6*100,"")</f>
        <v>0.24487764856188876</v>
      </c>
      <c r="I23" s="3">
        <f t="shared" si="16"/>
        <v>-2.3330146925458743</v>
      </c>
      <c r="J23" s="3">
        <f t="shared" si="16"/>
        <v>0.76379775501206104</v>
      </c>
      <c r="K23" s="3">
        <f t="shared" si="16"/>
        <v>5.3866516968748819</v>
      </c>
      <c r="L23" s="3">
        <f t="shared" si="16"/>
        <v>13.955044523168384</v>
      </c>
      <c r="M23" s="3">
        <f t="shared" si="16"/>
        <v>1.0417353437321186</v>
      </c>
      <c r="N23" s="3">
        <f t="shared" si="16"/>
        <v>0.12120975363492532</v>
      </c>
      <c r="O23" s="3">
        <f t="shared" si="16"/>
        <v>1.2465264031868908</v>
      </c>
      <c r="P23" s="3">
        <f t="shared" si="16"/>
        <v>0.94649879777371826</v>
      </c>
      <c r="Q23" s="3">
        <f t="shared" si="16"/>
        <v>-2.8029694711802127</v>
      </c>
      <c r="R23" s="3">
        <f t="shared" si="16"/>
        <v>-81.607845342846602</v>
      </c>
      <c r="S23" s="3">
        <f t="shared" si="16"/>
        <v>-42.182411763817377</v>
      </c>
      <c r="T23" s="3">
        <f t="shared" si="16"/>
        <v>-13.121363116977792</v>
      </c>
      <c r="U23" s="3">
        <f t="shared" si="16"/>
        <v>7.0096496763664788</v>
      </c>
      <c r="V23" s="3">
        <f t="shared" si="16"/>
        <v>9.887210430473413</v>
      </c>
      <c r="W23" s="3">
        <f t="shared" si="16"/>
        <v>7.5066651245737734</v>
      </c>
      <c r="X23" s="3">
        <f t="shared" si="16"/>
        <v>13.913378640066107</v>
      </c>
    </row>
    <row r="24" spans="1:24" ht="15.5" x14ac:dyDescent="0.35">
      <c r="C24" t="s">
        <v>52</v>
      </c>
      <c r="D24" s="4">
        <f>IFERROR(_xlfn.RRI(5,I23,D23),"")</f>
        <v>-0.65451330997114709</v>
      </c>
      <c r="E24" s="4">
        <f>IFERROR(_xlfn.RRI(5,J23,E23),"")</f>
        <v>-0.29404383047466554</v>
      </c>
      <c r="H24" s="4">
        <f t="shared" ref="H24:X24" si="17">IFERROR(_xlfn.RRI(5,M23,H23),"")</f>
        <v>-0.25141977648887437</v>
      </c>
      <c r="I24" s="4" t="str">
        <f t="shared" si="17"/>
        <v/>
      </c>
      <c r="J24" s="4">
        <f t="shared" si="17"/>
        <v>-9.3317195836852052E-2</v>
      </c>
      <c r="K24" s="4">
        <f t="shared" si="17"/>
        <v>0.41592342125996851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-0.32998465286933965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-12.95</v>
      </c>
      <c r="J25" s="3">
        <f t="shared" si="18"/>
        <v>3.49</v>
      </c>
      <c r="K25" s="3">
        <f t="shared" si="18"/>
        <v>28.62</v>
      </c>
      <c r="L25" s="3">
        <f t="shared" si="18"/>
        <v>14.29</v>
      </c>
      <c r="M25" s="3">
        <f t="shared" si="18"/>
        <v>3.05</v>
      </c>
      <c r="N25" s="3">
        <f t="shared" si="18"/>
        <v>0.1</v>
      </c>
      <c r="O25" s="3">
        <f t="shared" si="18"/>
        <v>5.66</v>
      </c>
      <c r="P25" s="3">
        <f t="shared" si="18"/>
        <v>3.09</v>
      </c>
      <c r="Q25" s="3">
        <f t="shared" si="18"/>
        <v>-51.35</v>
      </c>
      <c r="R25" s="3">
        <f t="shared" si="18"/>
        <v>-177.75</v>
      </c>
      <c r="S25" s="3">
        <f t="shared" si="18"/>
        <v>-313.24</v>
      </c>
      <c r="T25" s="3">
        <f t="shared" si="18"/>
        <v>-123.71</v>
      </c>
      <c r="U25" s="3">
        <f t="shared" si="18"/>
        <v>76.22</v>
      </c>
      <c r="V25" s="3">
        <f t="shared" si="18"/>
        <v>71.75</v>
      </c>
      <c r="W25" s="3">
        <f t="shared" si="18"/>
        <v>55.27</v>
      </c>
      <c r="X25" s="3">
        <f t="shared" si="18"/>
        <v>71.08</v>
      </c>
    </row>
    <row r="26" spans="1:24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-9.2175708980831161E-2</v>
      </c>
      <c r="K26" s="4">
        <f t="shared" si="19"/>
        <v>0.56078193590005454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-0.4732823070147083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56</v>
      </c>
      <c r="D27" s="3">
        <f>IFERROR(D4/D21,"")</f>
        <v>8.6284490909090909E-3</v>
      </c>
      <c r="E27" s="3">
        <f>IFERROR(E4/E21,"")</f>
        <v>5.3497618181818181E-3</v>
      </c>
      <c r="H27" s="3">
        <f t="shared" ref="H27:X27" si="20">IFERROR(H4/H21,"")</f>
        <v>2.795642181818182E-2</v>
      </c>
      <c r="I27" s="3">
        <f t="shared" si="20"/>
        <v>2.3439574545454544E-2</v>
      </c>
      <c r="J27" s="3">
        <f t="shared" si="20"/>
        <v>2.7530327272727272E-2</v>
      </c>
      <c r="K27" s="3">
        <f t="shared" si="20"/>
        <v>2.5425303636363635E-2</v>
      </c>
      <c r="L27" s="3">
        <f t="shared" si="20"/>
        <v>3.3382003636363636E-2</v>
      </c>
      <c r="M27" s="3">
        <f t="shared" si="20"/>
        <v>2.2917532727272726E-2</v>
      </c>
      <c r="N27" s="3">
        <f t="shared" si="20"/>
        <v>2.2249750909090909E-2</v>
      </c>
      <c r="O27" s="3">
        <f t="shared" si="20"/>
        <v>2.3789614545454547E-2</v>
      </c>
      <c r="P27" s="3">
        <f t="shared" si="20"/>
        <v>2.2172956363636365E-2</v>
      </c>
      <c r="Q27" s="3">
        <f t="shared" si="20"/>
        <v>1.9969758181818183E-2</v>
      </c>
      <c r="R27" s="3">
        <f t="shared" si="20"/>
        <v>1.903456909090909E-2</v>
      </c>
      <c r="S27" s="3">
        <f t="shared" si="20"/>
        <v>1.227872E-2</v>
      </c>
      <c r="T27" s="3">
        <f t="shared" si="20"/>
        <v>5.6026134545454548E-2</v>
      </c>
      <c r="U27" s="3">
        <f t="shared" si="20"/>
        <v>6.6335141818181814E-2</v>
      </c>
      <c r="V27" s="3">
        <f t="shared" si="20"/>
        <v>8.169398363636364E-2</v>
      </c>
      <c r="W27" s="3">
        <f t="shared" si="20"/>
        <v>7.7073020000000006E-2</v>
      </c>
      <c r="X27" s="3">
        <f t="shared" si="20"/>
        <v>7.7018338181818177E-2</v>
      </c>
    </row>
    <row r="28" spans="1:24" ht="15.5" x14ac:dyDescent="0.35">
      <c r="C28" t="s">
        <v>57</v>
      </c>
      <c r="D28" s="4">
        <f>IFERROR(_xlfn.RRI(5,I27,D27),"")</f>
        <v>-0.18116461236947679</v>
      </c>
      <c r="E28" s="4">
        <f>IFERROR(_xlfn.RRI(5,J27,E27),"")</f>
        <v>-0.27938281545235844</v>
      </c>
      <c r="H28" s="4">
        <f t="shared" ref="H28:X28" si="21">IFERROR(_xlfn.RRI(5,M27,H27),"")</f>
        <v>4.0549500049228193E-2</v>
      </c>
      <c r="I28" s="4">
        <f t="shared" si="21"/>
        <v>1.0473466839968637E-2</v>
      </c>
      <c r="J28" s="4">
        <f t="shared" si="21"/>
        <v>2.9638548664763231E-2</v>
      </c>
      <c r="K28" s="4">
        <f t="shared" si="21"/>
        <v>2.7752422583046554E-2</v>
      </c>
      <c r="L28" s="4">
        <f t="shared" si="21"/>
        <v>0.10822493831593416</v>
      </c>
      <c r="M28" s="4">
        <f t="shared" si="21"/>
        <v>3.7826992966349726E-2</v>
      </c>
      <c r="N28" s="4">
        <f t="shared" si="21"/>
        <v>0.12624898209390345</v>
      </c>
      <c r="O28" s="4">
        <f t="shared" si="21"/>
        <v>-0.15744288744884749</v>
      </c>
      <c r="P28" s="4">
        <f t="shared" si="21"/>
        <v>-0.19681426222808052</v>
      </c>
      <c r="Q28" s="4">
        <f t="shared" si="21"/>
        <v>-0.24553943175010406</v>
      </c>
      <c r="R28" s="4">
        <f t="shared" si="21"/>
        <v>-0.24398896508824852</v>
      </c>
      <c r="S28" s="4">
        <f t="shared" si="21"/>
        <v>-0.30735326646794014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58</v>
      </c>
      <c r="H29" s="4" t="str">
        <f t="shared" ref="H29:X29" si="22">IFERROR(((H25-I25)/I25)*100%,"")</f>
        <v/>
      </c>
      <c r="I29" s="4">
        <f t="shared" si="22"/>
        <v>-4.7106017191977072</v>
      </c>
      <c r="J29" s="4">
        <f t="shared" si="22"/>
        <v>-0.87805730258560455</v>
      </c>
      <c r="K29" s="4">
        <f t="shared" si="22"/>
        <v>1.0027991602519246</v>
      </c>
      <c r="L29" s="4">
        <f t="shared" si="22"/>
        <v>3.6852459016393442</v>
      </c>
      <c r="M29" s="4">
        <f t="shared" si="22"/>
        <v>29.499999999999996</v>
      </c>
      <c r="N29" s="4">
        <f t="shared" si="22"/>
        <v>-0.9823321554770319</v>
      </c>
      <c r="O29" s="4">
        <f t="shared" si="22"/>
        <v>0.83171521035598717</v>
      </c>
      <c r="P29" s="4">
        <f t="shared" si="22"/>
        <v>-1.0601752677702043</v>
      </c>
      <c r="Q29" s="4">
        <f t="shared" si="22"/>
        <v>-0.71111111111111114</v>
      </c>
      <c r="R29" s="4">
        <f t="shared" si="22"/>
        <v>-0.43254373643212873</v>
      </c>
      <c r="S29" s="4">
        <f t="shared" si="22"/>
        <v>1.5320507638832757</v>
      </c>
      <c r="T29" s="4">
        <f t="shared" si="22"/>
        <v>-2.6230648123852007</v>
      </c>
      <c r="U29" s="4">
        <f t="shared" si="22"/>
        <v>6.2299651567944238E-2</v>
      </c>
      <c r="V29" s="4">
        <f t="shared" si="22"/>
        <v>0.29817260720101313</v>
      </c>
      <c r="W29" s="4">
        <f t="shared" si="22"/>
        <v>-0.22242543612830606</v>
      </c>
      <c r="X29" s="4" t="str">
        <f t="shared" si="22"/>
        <v/>
      </c>
    </row>
    <row r="30" spans="1:24" ht="15.5" x14ac:dyDescent="0.35">
      <c r="C30" t="s">
        <v>59</v>
      </c>
      <c r="H30" s="4">
        <f t="shared" ref="H30:X30" si="23">IFERROR(((H27-I27)/I27)*100%,"")</f>
        <v>0.19270176017777563</v>
      </c>
      <c r="I30" s="4">
        <f t="shared" si="23"/>
        <v>-0.14859077724532552</v>
      </c>
      <c r="J30" s="4">
        <f t="shared" si="23"/>
        <v>8.2792467947285453E-2</v>
      </c>
      <c r="K30" s="4">
        <f t="shared" si="23"/>
        <v>-0.23835297864902932</v>
      </c>
      <c r="L30" s="4">
        <f t="shared" si="23"/>
        <v>0.45661420160809008</v>
      </c>
      <c r="M30" s="4">
        <f t="shared" si="23"/>
        <v>3.0013001984169233E-2</v>
      </c>
      <c r="N30" s="4">
        <f t="shared" si="23"/>
        <v>-6.4728397907475033E-2</v>
      </c>
      <c r="O30" s="4">
        <f t="shared" si="23"/>
        <v>7.2911259793461761E-2</v>
      </c>
      <c r="P30" s="4">
        <f t="shared" si="23"/>
        <v>0.11032673314112149</v>
      </c>
      <c r="Q30" s="4">
        <f t="shared" si="23"/>
        <v>4.9131088097798786E-2</v>
      </c>
      <c r="R30" s="4">
        <f t="shared" si="23"/>
        <v>0.5502079280991089</v>
      </c>
      <c r="S30" s="4">
        <f t="shared" si="23"/>
        <v>-0.78083942253702765</v>
      </c>
      <c r="T30" s="4">
        <f t="shared" si="23"/>
        <v>-0.15540793296233926</v>
      </c>
      <c r="U30" s="4">
        <f t="shared" si="23"/>
        <v>-0.18800456452885345</v>
      </c>
      <c r="V30" s="4">
        <f t="shared" si="23"/>
        <v>5.9955658106606358E-2</v>
      </c>
      <c r="W30" s="4">
        <f t="shared" si="23"/>
        <v>7.0998439427166868E-4</v>
      </c>
      <c r="X30" s="4" t="str">
        <f t="shared" si="23"/>
        <v/>
      </c>
    </row>
    <row r="32" spans="1:24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662.47</v>
      </c>
      <c r="E32" s="3">
        <f>IFERROR(INDEX(E51:E500,MATCH($A$32,$C$51:$C$500,0)),"")</f>
        <v>628.96</v>
      </c>
      <c r="H32" s="3">
        <f>IFERROR(INDEX(D32:G32,COUNT(D32:G32)),"")</f>
        <v>628.96</v>
      </c>
      <c r="I32" s="3">
        <f t="shared" ref="I32:X32" si="24">IFERROR(INDEX(I51:I500,MATCH($C$32,$C$51:$C$500,0)),"")</f>
        <v>618.08000000000004</v>
      </c>
      <c r="J32" s="3">
        <f t="shared" si="24"/>
        <v>611.21</v>
      </c>
      <c r="K32" s="3">
        <f t="shared" si="24"/>
        <v>579.59</v>
      </c>
      <c r="L32" s="3">
        <f t="shared" si="24"/>
        <v>553.79</v>
      </c>
      <c r="M32" s="3">
        <f t="shared" si="24"/>
        <v>436.29</v>
      </c>
      <c r="N32" s="3">
        <f t="shared" si="24"/>
        <v>426.51</v>
      </c>
      <c r="O32" s="3">
        <f t="shared" si="24"/>
        <v>419.83</v>
      </c>
      <c r="P32" s="3">
        <f t="shared" si="24"/>
        <v>431.9</v>
      </c>
      <c r="Q32" s="3">
        <f t="shared" si="24"/>
        <v>400.24</v>
      </c>
      <c r="R32" s="3">
        <f t="shared" si="24"/>
        <v>406.81</v>
      </c>
      <c r="S32" s="3">
        <f t="shared" si="24"/>
        <v>758.58</v>
      </c>
      <c r="T32" s="3">
        <f t="shared" si="24"/>
        <v>972.73</v>
      </c>
      <c r="U32" s="3">
        <f t="shared" si="24"/>
        <v>1087.23</v>
      </c>
      <c r="V32" s="3">
        <f t="shared" si="24"/>
        <v>815.57</v>
      </c>
      <c r="W32" s="3">
        <f t="shared" si="24"/>
        <v>699.23</v>
      </c>
      <c r="X32" s="3">
        <f t="shared" si="24"/>
        <v>510.87</v>
      </c>
    </row>
    <row r="33" spans="1:24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0.42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X33" si="25">IFERROR(INDEX(I51:I500,MATCH($C$33,$C$51:$C$500,0)),"")</f>
        <v>0.55000000000000004</v>
      </c>
      <c r="J33" s="3">
        <f t="shared" si="25"/>
        <v>0.38</v>
      </c>
      <c r="K33" s="3">
        <f t="shared" si="25"/>
        <v>0.57999999999999996</v>
      </c>
      <c r="L33" s="3">
        <f t="shared" si="25"/>
        <v>0.87</v>
      </c>
      <c r="M33" s="3">
        <f t="shared" si="25"/>
        <v>0.86</v>
      </c>
      <c r="N33" s="3">
        <f t="shared" si="25"/>
        <v>0.38</v>
      </c>
      <c r="O33" s="3">
        <f t="shared" si="25"/>
        <v>0.46</v>
      </c>
      <c r="P33" s="3">
        <f t="shared" si="25"/>
        <v>0.74</v>
      </c>
      <c r="Q33" s="3">
        <f t="shared" si="25"/>
        <v>1.5</v>
      </c>
      <c r="R33" s="3">
        <f t="shared" si="25"/>
        <v>1.97</v>
      </c>
      <c r="S33" s="3">
        <f t="shared" si="25"/>
        <v>1.1100000000000001</v>
      </c>
      <c r="T33" s="3">
        <f t="shared" si="25"/>
        <v>0.98</v>
      </c>
      <c r="U33" s="3">
        <f t="shared" si="25"/>
        <v>0.86</v>
      </c>
      <c r="V33" s="3">
        <f t="shared" si="25"/>
        <v>1.03</v>
      </c>
      <c r="W33" s="3">
        <f t="shared" si="25"/>
        <v>1.33</v>
      </c>
      <c r="X33" s="3">
        <f t="shared" si="25"/>
        <v>0</v>
      </c>
    </row>
    <row r="34" spans="1:24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-3942.86</v>
      </c>
      <c r="E34" s="3">
        <f>IFERROR(INDEX(E51:E500,MATCH($A$34,$C$51:$C$500,0)),"")</f>
        <v>357.14</v>
      </c>
      <c r="H34" s="3">
        <f>IFERROR(INDEX(D34:G34,COUNT(D34:G34)),"")</f>
        <v>357.14</v>
      </c>
      <c r="I34" s="3">
        <f t="shared" ref="I34:X34" si="26">IFERROR(INDEX(I51:I500,MATCH($C$34,$C$51:$C$500,0)),"")</f>
        <v>-26.25</v>
      </c>
      <c r="J34" s="3">
        <f t="shared" si="26"/>
        <v>65.900000000000006</v>
      </c>
      <c r="K34" s="3">
        <f t="shared" si="26"/>
        <v>11.67</v>
      </c>
      <c r="L34" s="3">
        <f t="shared" si="26"/>
        <v>33.590000000000003</v>
      </c>
      <c r="M34" s="3">
        <f t="shared" si="26"/>
        <v>123.28</v>
      </c>
      <c r="N34" s="3">
        <f t="shared" si="26"/>
        <v>1600</v>
      </c>
      <c r="O34" s="3">
        <f t="shared" si="26"/>
        <v>34.28</v>
      </c>
      <c r="P34" s="3">
        <f t="shared" si="26"/>
        <v>103.56</v>
      </c>
      <c r="Q34" s="3">
        <f t="shared" si="26"/>
        <v>-11.68</v>
      </c>
      <c r="R34" s="3">
        <f t="shared" si="26"/>
        <v>-4.5</v>
      </c>
      <c r="S34" s="3">
        <f t="shared" si="26"/>
        <v>-2.7</v>
      </c>
      <c r="T34" s="3">
        <f t="shared" si="26"/>
        <v>-7.68</v>
      </c>
      <c r="U34" s="3">
        <f t="shared" si="26"/>
        <v>12.33</v>
      </c>
      <c r="V34" s="3">
        <f t="shared" si="26"/>
        <v>11.71</v>
      </c>
      <c r="W34" s="3">
        <f t="shared" si="26"/>
        <v>16.829999999999998</v>
      </c>
      <c r="X34" s="3">
        <f t="shared" si="26"/>
        <v>0</v>
      </c>
    </row>
    <row r="35" spans="1:24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1.82</v>
      </c>
      <c r="E35" s="3">
        <f>IFERROR(INDEX(E51:E500,MATCH($A$35,$C$51:$C$500,0)),"")</f>
        <v>3.33</v>
      </c>
      <c r="H35" s="3">
        <f>IFERROR(INDEX(D35:G35,COUNT(D35:G35)),"")</f>
        <v>3.33</v>
      </c>
      <c r="I35" s="3">
        <f t="shared" ref="I35:X35" si="27">IFERROR(INDEX(I51:I500,MATCH($C$35,$C$51:$C$500,0)),"")</f>
        <v>0.88</v>
      </c>
      <c r="J35" s="3">
        <f t="shared" si="27"/>
        <v>0.53</v>
      </c>
      <c r="K35" s="3">
        <f t="shared" si="27"/>
        <v>0.86</v>
      </c>
      <c r="L35" s="3">
        <f t="shared" si="27"/>
        <v>0.97</v>
      </c>
      <c r="M35" s="3">
        <f t="shared" si="27"/>
        <v>1.1499999999999999</v>
      </c>
      <c r="N35" s="3">
        <f t="shared" si="27"/>
        <v>0.49</v>
      </c>
      <c r="O35" s="3">
        <f t="shared" si="27"/>
        <v>0.57999999999999996</v>
      </c>
      <c r="P35" s="3">
        <f t="shared" si="27"/>
        <v>1.01</v>
      </c>
      <c r="Q35" s="3">
        <f t="shared" si="27"/>
        <v>2.25</v>
      </c>
      <c r="R35" s="3">
        <f t="shared" si="27"/>
        <v>3.16</v>
      </c>
      <c r="S35" s="3">
        <f t="shared" si="27"/>
        <v>5.14</v>
      </c>
      <c r="T35" s="3">
        <f t="shared" si="27"/>
        <v>1.36</v>
      </c>
      <c r="U35" s="3">
        <f t="shared" si="27"/>
        <v>1.1599999999999999</v>
      </c>
      <c r="V35" s="3">
        <f t="shared" si="27"/>
        <v>1.06</v>
      </c>
      <c r="W35" s="3">
        <f t="shared" si="27"/>
        <v>1.33</v>
      </c>
      <c r="X35" s="3">
        <f t="shared" si="27"/>
        <v>0</v>
      </c>
    </row>
    <row r="36" spans="1:24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</row>
    <row r="51" spans="2:24" ht="15.5" x14ac:dyDescent="0.35">
      <c r="B51" t="s">
        <v>80</v>
      </c>
      <c r="C51" t="s">
        <v>6</v>
      </c>
      <c r="D51" s="5">
        <v>4745647</v>
      </c>
      <c r="E51" s="5">
        <v>2942369</v>
      </c>
      <c r="F51" s="5">
        <v>2871553</v>
      </c>
      <c r="G51" s="5">
        <v>3813884</v>
      </c>
      <c r="I51" s="5">
        <v>12891766</v>
      </c>
      <c r="J51" s="5">
        <v>15141680</v>
      </c>
      <c r="K51" s="5">
        <v>13983917</v>
      </c>
      <c r="L51" s="5">
        <v>18360102</v>
      </c>
      <c r="M51" s="5">
        <v>12604643</v>
      </c>
      <c r="N51" s="5">
        <v>12237363</v>
      </c>
      <c r="O51" s="5">
        <v>13084288</v>
      </c>
      <c r="P51" s="5">
        <v>12195126</v>
      </c>
      <c r="Q51" s="5">
        <v>10983367</v>
      </c>
      <c r="R51" s="5">
        <v>10469013</v>
      </c>
      <c r="S51" s="5">
        <v>6753296</v>
      </c>
      <c r="T51" s="5">
        <v>30814374</v>
      </c>
      <c r="U51" s="5">
        <v>36484328</v>
      </c>
      <c r="V51" s="5">
        <v>44931691</v>
      </c>
      <c r="W51" s="5">
        <v>42390161</v>
      </c>
      <c r="X51" s="5">
        <v>42360086</v>
      </c>
    </row>
    <row r="52" spans="2:24" ht="15.5" x14ac:dyDescent="0.35">
      <c r="C52" t="s">
        <v>82</v>
      </c>
      <c r="D52" s="5">
        <v>-4215366</v>
      </c>
      <c r="E52" s="5">
        <v>-2619747</v>
      </c>
      <c r="F52" s="5">
        <v>-3242386</v>
      </c>
      <c r="G52" s="5">
        <v>-3308133</v>
      </c>
      <c r="I52" s="5">
        <v>-11655160</v>
      </c>
      <c r="J52" s="5">
        <v>-11975572</v>
      </c>
      <c r="K52" s="5">
        <v>-13640685</v>
      </c>
      <c r="L52" s="5">
        <v>-13361099</v>
      </c>
      <c r="M52" s="5">
        <v>-8771325</v>
      </c>
      <c r="N52" s="5">
        <v>-8414810</v>
      </c>
      <c r="O52" s="5">
        <v>-8471776</v>
      </c>
      <c r="P52" s="5">
        <v>-7467420</v>
      </c>
      <c r="Q52" s="5">
        <v>-7885153</v>
      </c>
      <c r="R52" s="5">
        <v>-10368252</v>
      </c>
      <c r="S52" s="5">
        <v>-12160076</v>
      </c>
      <c r="T52" s="5">
        <v>-28380933</v>
      </c>
      <c r="U52" s="5">
        <v>-25386844</v>
      </c>
      <c r="V52" s="5">
        <v>-34458878</v>
      </c>
      <c r="W52" s="5">
        <v>-34004945</v>
      </c>
      <c r="X52" s="5">
        <v>-31583223</v>
      </c>
    </row>
    <row r="53" spans="2:24" ht="15.5" x14ac:dyDescent="0.35">
      <c r="C53" t="s">
        <v>84</v>
      </c>
      <c r="D53" s="5">
        <v>530281</v>
      </c>
      <c r="E53" s="5">
        <v>322622</v>
      </c>
      <c r="F53" s="5">
        <v>-370833</v>
      </c>
      <c r="G53" s="5">
        <v>505751</v>
      </c>
      <c r="I53" s="5">
        <v>1236606</v>
      </c>
      <c r="J53" s="5">
        <v>3166108</v>
      </c>
      <c r="K53" s="5">
        <v>343232</v>
      </c>
      <c r="L53" s="5">
        <v>4999003</v>
      </c>
      <c r="M53" s="5">
        <v>3833318</v>
      </c>
      <c r="N53" s="5">
        <v>3822553</v>
      </c>
      <c r="O53" s="5">
        <v>4612512</v>
      </c>
      <c r="P53" s="5">
        <v>4727706</v>
      </c>
      <c r="Q53" s="5">
        <v>3098214</v>
      </c>
      <c r="R53" s="5">
        <v>100761</v>
      </c>
      <c r="S53" s="5">
        <v>-5406780</v>
      </c>
      <c r="T53" s="5">
        <v>2433441</v>
      </c>
      <c r="U53" s="5">
        <v>11097484</v>
      </c>
      <c r="V53" s="5">
        <v>10472813</v>
      </c>
      <c r="W53" s="5">
        <v>8385216</v>
      </c>
      <c r="X53" s="5">
        <v>10776863</v>
      </c>
    </row>
    <row r="54" spans="2:24" ht="15.5" x14ac:dyDescent="0.35">
      <c r="C54" t="s">
        <v>85</v>
      </c>
      <c r="D54" s="5">
        <v>-264045</v>
      </c>
      <c r="E54" s="5">
        <v>-266370</v>
      </c>
      <c r="F54" s="5">
        <v>-522583</v>
      </c>
      <c r="G54" s="5">
        <v>-419008</v>
      </c>
      <c r="I54" s="5">
        <v>-1847973</v>
      </c>
      <c r="J54" s="5">
        <v>-2016240</v>
      </c>
      <c r="K54" s="5">
        <v>-3282665</v>
      </c>
      <c r="L54" s="5">
        <v>-3673372</v>
      </c>
      <c r="M54" s="5">
        <v>-3281192</v>
      </c>
      <c r="N54" s="5">
        <v>-3201705</v>
      </c>
      <c r="O54" s="5">
        <v>-3294431</v>
      </c>
      <c r="P54" s="5">
        <v>-3160406</v>
      </c>
      <c r="Q54" s="5">
        <v>-3296251</v>
      </c>
      <c r="R54" s="5">
        <v>-4137496</v>
      </c>
      <c r="S54" s="5">
        <v>-4699589</v>
      </c>
      <c r="T54" s="5">
        <v>-5465112</v>
      </c>
      <c r="U54" s="5">
        <v>-5431116</v>
      </c>
      <c r="V54" s="5">
        <v>-5102277</v>
      </c>
      <c r="W54" s="5">
        <v>-3880338</v>
      </c>
      <c r="X54" s="5">
        <v>-5770112</v>
      </c>
    </row>
    <row r="55" spans="2:24" ht="15.5" x14ac:dyDescent="0.35">
      <c r="C55" t="s">
        <v>386</v>
      </c>
      <c r="I55" s="5">
        <v>-36570</v>
      </c>
      <c r="J55" s="5">
        <v>-265433</v>
      </c>
      <c r="K55" s="5">
        <v>-435551</v>
      </c>
      <c r="L55" s="5">
        <v>-769862</v>
      </c>
      <c r="M55" s="5">
        <v>-730566</v>
      </c>
      <c r="N55" s="5">
        <v>-665215</v>
      </c>
      <c r="O55" s="5">
        <v>-735590</v>
      </c>
      <c r="P55" s="5">
        <v>-517977</v>
      </c>
      <c r="Q55" s="5">
        <v>-478722</v>
      </c>
      <c r="R55" s="5">
        <v>-482672</v>
      </c>
      <c r="S55" s="5">
        <v>-130167</v>
      </c>
      <c r="T55" s="5">
        <v>-405681</v>
      </c>
      <c r="U55" s="5">
        <v>-123935</v>
      </c>
      <c r="V55" s="5">
        <v>-461197</v>
      </c>
      <c r="W55" s="5">
        <v>-156513</v>
      </c>
      <c r="X55" s="5">
        <v>-113866</v>
      </c>
    </row>
    <row r="56" spans="2:24" ht="15.5" x14ac:dyDescent="0.35">
      <c r="C56" t="s">
        <v>387</v>
      </c>
      <c r="D56" s="5">
        <v>-264045</v>
      </c>
      <c r="E56" s="5">
        <v>-266370</v>
      </c>
      <c r="F56" s="5">
        <v>-522583</v>
      </c>
      <c r="G56" s="5">
        <v>-419008</v>
      </c>
      <c r="I56" s="5">
        <v>-1811403</v>
      </c>
      <c r="J56" s="5">
        <v>-1750807</v>
      </c>
      <c r="K56" s="5">
        <v>-2847114</v>
      </c>
      <c r="L56" s="5">
        <v>-2903510</v>
      </c>
      <c r="M56" s="5">
        <v>-2550626</v>
      </c>
      <c r="N56" s="5">
        <v>-2536490</v>
      </c>
      <c r="O56" s="5">
        <v>-2558841</v>
      </c>
      <c r="P56" s="5">
        <v>-2642429</v>
      </c>
      <c r="Q56" s="5">
        <v>-2817529</v>
      </c>
      <c r="R56" s="5">
        <v>-3654824</v>
      </c>
      <c r="S56" s="5">
        <v>-4569422</v>
      </c>
      <c r="T56" s="5">
        <v>-5059431</v>
      </c>
      <c r="U56" s="5">
        <v>-5307181</v>
      </c>
      <c r="V56" s="5">
        <v>-4641080</v>
      </c>
      <c r="W56" s="5">
        <v>-3723825</v>
      </c>
      <c r="X56" s="5">
        <v>-5656246</v>
      </c>
    </row>
    <row r="57" spans="2:24" ht="15.5" x14ac:dyDescent="0.35">
      <c r="C57" t="s">
        <v>94</v>
      </c>
      <c r="D57" s="5">
        <v>266236</v>
      </c>
      <c r="E57" s="5">
        <v>56252</v>
      </c>
      <c r="F57" s="5">
        <v>-893416</v>
      </c>
      <c r="G57" s="5">
        <v>86743</v>
      </c>
      <c r="I57" s="5">
        <v>-611367</v>
      </c>
      <c r="J57" s="5">
        <v>1149868</v>
      </c>
      <c r="K57" s="5">
        <v>-2939433</v>
      </c>
      <c r="L57" s="5">
        <v>1325631</v>
      </c>
      <c r="M57" s="5">
        <v>552126</v>
      </c>
      <c r="N57" s="5">
        <v>620848</v>
      </c>
      <c r="O57" s="5">
        <v>1318081</v>
      </c>
      <c r="P57" s="5">
        <v>1567300</v>
      </c>
      <c r="Q57" s="5">
        <v>-198037</v>
      </c>
      <c r="R57" s="5">
        <v>-4036735</v>
      </c>
      <c r="S57" s="5">
        <v>-10106369</v>
      </c>
      <c r="T57" s="5">
        <v>-3031671</v>
      </c>
      <c r="U57" s="5">
        <v>5666368</v>
      </c>
      <c r="V57" s="5">
        <v>5370536</v>
      </c>
      <c r="W57" s="5">
        <v>4504878</v>
      </c>
      <c r="X57" s="5">
        <v>5006751</v>
      </c>
    </row>
    <row r="58" spans="2:24" ht="15.5" x14ac:dyDescent="0.35">
      <c r="C58" t="s">
        <v>95</v>
      </c>
      <c r="D58" s="5">
        <v>-258519</v>
      </c>
      <c r="E58" s="5">
        <v>-33487</v>
      </c>
      <c r="F58" s="5">
        <v>107289</v>
      </c>
      <c r="G58" s="5">
        <v>-82731</v>
      </c>
      <c r="I58" s="5">
        <v>-148443</v>
      </c>
      <c r="J58" s="5">
        <v>-494603</v>
      </c>
      <c r="K58" s="5">
        <v>3776208</v>
      </c>
      <c r="L58" s="5">
        <v>-750863</v>
      </c>
      <c r="M58" s="5">
        <v>-509870</v>
      </c>
      <c r="N58" s="5">
        <v>-604108</v>
      </c>
      <c r="O58" s="5">
        <v>-1047607</v>
      </c>
      <c r="P58" s="5">
        <v>-1394792</v>
      </c>
      <c r="Q58" s="5">
        <v>-1720833</v>
      </c>
      <c r="R58" s="5">
        <v>-3302839</v>
      </c>
      <c r="S58" s="5">
        <v>-2724916</v>
      </c>
      <c r="T58" s="5">
        <v>-1622047</v>
      </c>
      <c r="U58" s="5">
        <v>-1401223</v>
      </c>
      <c r="V58" s="5">
        <v>-536001</v>
      </c>
      <c r="W58" s="5">
        <v>-240116</v>
      </c>
      <c r="X58" s="5">
        <v>529636</v>
      </c>
    </row>
    <row r="59" spans="2:24" ht="15.5" x14ac:dyDescent="0.35">
      <c r="C59" t="s">
        <v>431</v>
      </c>
      <c r="F59" s="5">
        <v>9203</v>
      </c>
      <c r="I59" s="5">
        <v>9203</v>
      </c>
      <c r="J59" s="5">
        <v>51177</v>
      </c>
      <c r="K59" s="5">
        <v>37112</v>
      </c>
      <c r="L59" s="5">
        <v>6448</v>
      </c>
      <c r="M59" s="5">
        <v>4963</v>
      </c>
      <c r="N59" s="5">
        <v>1544</v>
      </c>
      <c r="O59" s="5">
        <v>8692</v>
      </c>
      <c r="P59" s="5">
        <v>4201</v>
      </c>
      <c r="Q59" s="5">
        <v>1096</v>
      </c>
      <c r="R59" s="5">
        <v>3327</v>
      </c>
      <c r="S59" s="5">
        <v>11480</v>
      </c>
      <c r="T59" s="5">
        <v>17448</v>
      </c>
      <c r="U59" s="5">
        <v>17976</v>
      </c>
      <c r="V59" s="5">
        <v>49428</v>
      </c>
      <c r="W59" s="5">
        <v>94746</v>
      </c>
      <c r="X59" s="5">
        <v>32884</v>
      </c>
    </row>
    <row r="60" spans="2:24" ht="15.5" x14ac:dyDescent="0.35">
      <c r="C60" t="s">
        <v>27</v>
      </c>
      <c r="D60" s="5">
        <v>-4751</v>
      </c>
      <c r="E60" s="5">
        <v>-1883</v>
      </c>
      <c r="F60" s="5">
        <v>-12123</v>
      </c>
      <c r="G60" s="5">
        <v>-21625</v>
      </c>
      <c r="I60" s="5">
        <v>-108007</v>
      </c>
      <c r="J60" s="5">
        <v>-243730</v>
      </c>
      <c r="K60" s="5">
        <v>-530759</v>
      </c>
      <c r="L60" s="5">
        <v>-271465</v>
      </c>
      <c r="M60" s="5">
        <v>-335320</v>
      </c>
      <c r="N60" s="5">
        <v>-374388</v>
      </c>
      <c r="O60" s="5">
        <v>-589016</v>
      </c>
      <c r="P60" s="5">
        <v>-1062666</v>
      </c>
      <c r="Q60" s="5">
        <v>-1088355</v>
      </c>
      <c r="R60" s="5">
        <v>-1445935</v>
      </c>
      <c r="S60" s="5">
        <v>-1467798</v>
      </c>
      <c r="T60" s="5">
        <v>-1617426</v>
      </c>
      <c r="U60" s="5">
        <v>-1299010</v>
      </c>
      <c r="V60" s="5">
        <v>-705253</v>
      </c>
      <c r="W60" s="5">
        <v>-688535</v>
      </c>
      <c r="X60" s="5">
        <v>-12044</v>
      </c>
    </row>
    <row r="61" spans="2:24" ht="15.5" x14ac:dyDescent="0.35">
      <c r="C61" t="s">
        <v>432</v>
      </c>
      <c r="D61" s="5">
        <v>31604</v>
      </c>
      <c r="E61" s="5">
        <v>-31604</v>
      </c>
      <c r="W61" s="5">
        <v>-113733</v>
      </c>
      <c r="X61" s="5">
        <v>157263</v>
      </c>
    </row>
    <row r="62" spans="2:24" ht="15.5" x14ac:dyDescent="0.35">
      <c r="C62" t="s">
        <v>116</v>
      </c>
    </row>
    <row r="63" spans="2:24" ht="15.5" x14ac:dyDescent="0.35">
      <c r="C63" t="s">
        <v>81</v>
      </c>
      <c r="D63" s="5">
        <v>10057</v>
      </c>
      <c r="E63" s="5">
        <v>-4515</v>
      </c>
      <c r="F63" s="5">
        <v>11754</v>
      </c>
      <c r="G63" s="5">
        <v>-3270</v>
      </c>
      <c r="I63" s="5">
        <v>6016</v>
      </c>
      <c r="J63" s="5">
        <v>-556</v>
      </c>
      <c r="K63" s="5">
        <v>-10418</v>
      </c>
      <c r="L63" s="5">
        <v>7621</v>
      </c>
      <c r="M63" s="5">
        <v>6721</v>
      </c>
      <c r="N63" s="5">
        <v>176</v>
      </c>
      <c r="O63" s="5">
        <v>206</v>
      </c>
      <c r="P63" s="5">
        <v>199</v>
      </c>
      <c r="Q63" s="5">
        <v>-6</v>
      </c>
      <c r="R63" s="5">
        <v>61</v>
      </c>
      <c r="S63" s="5">
        <v>-100</v>
      </c>
      <c r="T63" s="5">
        <v>-435</v>
      </c>
      <c r="U63" s="5">
        <v>260</v>
      </c>
      <c r="V63" s="5">
        <v>367</v>
      </c>
      <c r="W63" s="5">
        <v>1625</v>
      </c>
    </row>
    <row r="64" spans="2:24" ht="15.5" x14ac:dyDescent="0.35">
      <c r="C64" t="s">
        <v>96</v>
      </c>
      <c r="D64" s="5">
        <v>-258519</v>
      </c>
      <c r="E64" s="5">
        <v>-33487</v>
      </c>
      <c r="F64" s="5">
        <v>107289</v>
      </c>
      <c r="G64" s="5">
        <v>-82731</v>
      </c>
      <c r="I64" s="5">
        <v>-148443</v>
      </c>
      <c r="J64" s="5">
        <v>-494603</v>
      </c>
      <c r="K64" s="5">
        <v>3776208</v>
      </c>
      <c r="L64" s="5">
        <v>-750863</v>
      </c>
      <c r="M64" s="5">
        <v>-509870</v>
      </c>
      <c r="N64" s="5">
        <v>-604108</v>
      </c>
      <c r="O64" s="5">
        <v>-1047607</v>
      </c>
      <c r="P64" s="5">
        <v>-1394792</v>
      </c>
      <c r="Q64" s="5">
        <v>-1720833</v>
      </c>
      <c r="R64" s="5">
        <v>-3302839</v>
      </c>
      <c r="S64" s="5">
        <v>-2724916</v>
      </c>
      <c r="T64" s="5">
        <v>-1622047</v>
      </c>
      <c r="U64" s="5">
        <v>-1401223</v>
      </c>
      <c r="V64" s="5">
        <v>-536001</v>
      </c>
      <c r="W64" s="5">
        <v>-240116</v>
      </c>
      <c r="X64" s="5">
        <v>529636</v>
      </c>
    </row>
    <row r="65" spans="2:24" ht="15.5" x14ac:dyDescent="0.35">
      <c r="C65" t="s">
        <v>29</v>
      </c>
      <c r="D65" s="5">
        <v>7717</v>
      </c>
      <c r="E65" s="5">
        <v>22765</v>
      </c>
      <c r="F65" s="5">
        <v>-786127</v>
      </c>
      <c r="G65" s="5">
        <v>4012</v>
      </c>
      <c r="I65" s="5">
        <v>-759810</v>
      </c>
      <c r="J65" s="5">
        <v>655265</v>
      </c>
      <c r="K65" s="5">
        <v>836775</v>
      </c>
      <c r="L65" s="5">
        <v>574768</v>
      </c>
      <c r="M65" s="5">
        <v>42256</v>
      </c>
      <c r="N65" s="5">
        <v>16740</v>
      </c>
      <c r="O65" s="5">
        <v>270474</v>
      </c>
      <c r="P65" s="5">
        <v>172508</v>
      </c>
      <c r="Q65" s="5">
        <v>-1918870</v>
      </c>
      <c r="R65" s="5">
        <v>-7339574</v>
      </c>
      <c r="S65" s="5">
        <v>-12831285</v>
      </c>
      <c r="T65" s="5">
        <v>-4653718</v>
      </c>
      <c r="U65" s="5">
        <v>4265145</v>
      </c>
      <c r="V65" s="5">
        <v>4834535</v>
      </c>
      <c r="W65" s="5">
        <v>4264762</v>
      </c>
      <c r="X65" s="5">
        <v>5536387</v>
      </c>
    </row>
    <row r="66" spans="2:24" ht="15.5" x14ac:dyDescent="0.35">
      <c r="C66" t="s">
        <v>28</v>
      </c>
      <c r="F66" s="5">
        <v>333325</v>
      </c>
      <c r="I66" s="5">
        <v>333325</v>
      </c>
      <c r="J66" s="5">
        <v>-534560</v>
      </c>
      <c r="K66" s="5">
        <v>185087</v>
      </c>
      <c r="L66" s="5">
        <v>-38752</v>
      </c>
      <c r="M66" s="5">
        <v>81629</v>
      </c>
      <c r="N66" s="5">
        <v>-12752</v>
      </c>
      <c r="O66" s="5">
        <v>-50241</v>
      </c>
      <c r="P66" s="5">
        <v>-53154</v>
      </c>
      <c r="Q66" s="5">
        <v>-191943</v>
      </c>
      <c r="R66" s="5">
        <v>-9199</v>
      </c>
      <c r="S66" s="5">
        <v>-37113</v>
      </c>
      <c r="T66" s="5">
        <v>-817447</v>
      </c>
      <c r="U66" s="5">
        <v>-827361</v>
      </c>
      <c r="V66" s="5">
        <v>-751873</v>
      </c>
      <c r="W66" s="5">
        <v>-910042</v>
      </c>
      <c r="X66" s="5">
        <v>-1186968</v>
      </c>
    </row>
    <row r="67" spans="2:24" ht="15.5" x14ac:dyDescent="0.35">
      <c r="C67" t="s">
        <v>100</v>
      </c>
      <c r="D67" s="5">
        <v>7717</v>
      </c>
      <c r="E67" s="5">
        <v>22765</v>
      </c>
      <c r="F67" s="5">
        <v>-452802</v>
      </c>
      <c r="G67" s="5">
        <v>4012</v>
      </c>
      <c r="I67" s="5">
        <v>-426485</v>
      </c>
      <c r="J67" s="5">
        <v>120705</v>
      </c>
      <c r="K67" s="5">
        <v>1021862</v>
      </c>
      <c r="L67" s="5">
        <v>536016</v>
      </c>
      <c r="M67" s="5">
        <v>123885</v>
      </c>
      <c r="N67" s="5">
        <v>3988</v>
      </c>
      <c r="O67" s="5">
        <v>220233</v>
      </c>
      <c r="P67" s="5">
        <v>119354</v>
      </c>
      <c r="Q67" s="5">
        <v>-2110813</v>
      </c>
      <c r="R67" s="5">
        <v>-7348773</v>
      </c>
      <c r="S67" s="5">
        <v>-12868398</v>
      </c>
      <c r="T67" s="5">
        <v>-5471165</v>
      </c>
      <c r="U67" s="5">
        <v>3437784</v>
      </c>
      <c r="V67" s="5">
        <v>4082662</v>
      </c>
      <c r="W67" s="5">
        <v>3354720</v>
      </c>
      <c r="X67" s="5">
        <v>4349419</v>
      </c>
    </row>
    <row r="68" spans="2:24" ht="15.5" x14ac:dyDescent="0.35">
      <c r="C68" t="s">
        <v>101</v>
      </c>
      <c r="F68" s="5">
        <v>-42267</v>
      </c>
      <c r="I68" s="5">
        <v>-42267</v>
      </c>
      <c r="J68" s="5">
        <v>37752</v>
      </c>
      <c r="K68" s="5">
        <v>80617</v>
      </c>
      <c r="L68" s="5">
        <v>2200904</v>
      </c>
      <c r="M68" s="5">
        <v>58065</v>
      </c>
      <c r="N68" s="5">
        <v>16356</v>
      </c>
      <c r="O68" s="5">
        <v>-12872</v>
      </c>
      <c r="P68" s="5">
        <v>36177</v>
      </c>
      <c r="Q68" s="5">
        <v>1655165</v>
      </c>
      <c r="R68" s="5">
        <v>-6247011</v>
      </c>
      <c r="S68" s="5">
        <v>105690</v>
      </c>
      <c r="T68" s="5">
        <v>-173879</v>
      </c>
      <c r="V68" s="5">
        <v>505716</v>
      </c>
      <c r="W68" s="5">
        <v>-168228</v>
      </c>
    </row>
    <row r="69" spans="2:24" ht="15.5" x14ac:dyDescent="0.35">
      <c r="C69" t="s">
        <v>103</v>
      </c>
      <c r="D69" s="5">
        <v>7717</v>
      </c>
      <c r="E69" s="5">
        <v>22765</v>
      </c>
      <c r="F69" s="5">
        <v>-495069</v>
      </c>
      <c r="G69" s="5">
        <v>4012</v>
      </c>
      <c r="I69" s="5">
        <v>-468752</v>
      </c>
      <c r="J69" s="5">
        <v>158457</v>
      </c>
      <c r="K69" s="5">
        <v>1102479</v>
      </c>
      <c r="L69" s="5">
        <v>2736920</v>
      </c>
      <c r="M69" s="5">
        <v>181950</v>
      </c>
      <c r="N69" s="5">
        <v>20344</v>
      </c>
      <c r="O69" s="5">
        <v>207361</v>
      </c>
      <c r="P69" s="5">
        <v>155531</v>
      </c>
      <c r="Q69" s="5">
        <v>-455648</v>
      </c>
      <c r="R69" s="5">
        <v>-13595784</v>
      </c>
      <c r="S69" s="5">
        <v>-12762708</v>
      </c>
      <c r="T69" s="5">
        <v>-5645044</v>
      </c>
      <c r="U69" s="5">
        <v>3437784</v>
      </c>
      <c r="V69" s="5">
        <v>4588378</v>
      </c>
      <c r="W69" s="5">
        <v>3186492</v>
      </c>
      <c r="X69" s="5">
        <v>4349419</v>
      </c>
    </row>
    <row r="70" spans="2:24" ht="15.5" x14ac:dyDescent="0.35">
      <c r="C70" t="s">
        <v>104</v>
      </c>
      <c r="D70" s="5">
        <v>7717</v>
      </c>
      <c r="E70" s="5">
        <v>22765</v>
      </c>
      <c r="F70" s="5">
        <v>-452802</v>
      </c>
      <c r="G70" s="5">
        <v>4012</v>
      </c>
      <c r="I70" s="5">
        <v>-426485</v>
      </c>
      <c r="J70" s="5">
        <v>120705</v>
      </c>
      <c r="K70" s="5">
        <v>1021862</v>
      </c>
      <c r="L70" s="5">
        <v>536016</v>
      </c>
      <c r="M70" s="5">
        <v>123885</v>
      </c>
      <c r="N70" s="5">
        <v>3988</v>
      </c>
      <c r="O70" s="5">
        <v>220233</v>
      </c>
      <c r="P70" s="5">
        <v>119354</v>
      </c>
      <c r="Q70" s="5">
        <v>-2110813</v>
      </c>
      <c r="R70" s="5">
        <v>-7348773</v>
      </c>
      <c r="S70" s="5">
        <v>-12868398</v>
      </c>
      <c r="T70" s="5">
        <v>-5471165</v>
      </c>
      <c r="U70" s="5">
        <v>3437784</v>
      </c>
      <c r="V70" s="5">
        <v>4082662</v>
      </c>
      <c r="W70" s="5">
        <v>3354720</v>
      </c>
      <c r="X70" s="5">
        <v>4349419</v>
      </c>
    </row>
    <row r="71" spans="2:24" ht="15.5" x14ac:dyDescent="0.35">
      <c r="C71" t="s">
        <v>8</v>
      </c>
      <c r="D71" s="5">
        <v>-2340</v>
      </c>
      <c r="E71" s="5">
        <v>27280</v>
      </c>
      <c r="F71" s="5">
        <v>-506823</v>
      </c>
      <c r="G71" s="5">
        <v>7282</v>
      </c>
      <c r="I71" s="5">
        <v>-474768</v>
      </c>
      <c r="J71" s="5">
        <v>159013</v>
      </c>
      <c r="K71" s="5">
        <v>1112897</v>
      </c>
      <c r="L71" s="5">
        <v>2729299</v>
      </c>
      <c r="M71" s="5">
        <v>175229</v>
      </c>
      <c r="N71" s="5">
        <v>20168</v>
      </c>
      <c r="O71" s="5">
        <v>207155</v>
      </c>
      <c r="P71" s="5">
        <v>155332</v>
      </c>
      <c r="Q71" s="5">
        <v>-455642</v>
      </c>
      <c r="R71" s="5">
        <v>-13595845</v>
      </c>
      <c r="S71" s="5">
        <v>-12762608</v>
      </c>
      <c r="T71" s="5">
        <v>-5644609</v>
      </c>
      <c r="U71" s="5">
        <v>3437524</v>
      </c>
      <c r="V71" s="5">
        <v>4588011</v>
      </c>
      <c r="W71" s="5">
        <v>3184867</v>
      </c>
      <c r="X71" s="5">
        <v>4349419</v>
      </c>
    </row>
    <row r="72" spans="2:24" ht="15.5" x14ac:dyDescent="0.35">
      <c r="C72" t="s">
        <v>106</v>
      </c>
      <c r="D72" s="5">
        <v>7717</v>
      </c>
      <c r="E72" s="5">
        <v>22765</v>
      </c>
      <c r="F72" s="5">
        <v>-452802</v>
      </c>
      <c r="G72" s="5">
        <v>4012</v>
      </c>
      <c r="I72" s="5">
        <v>-426485</v>
      </c>
      <c r="J72" s="5">
        <v>120705</v>
      </c>
      <c r="K72" s="5">
        <v>1021862</v>
      </c>
      <c r="L72" s="5">
        <v>536016</v>
      </c>
      <c r="M72" s="5">
        <v>123885</v>
      </c>
      <c r="N72" s="5">
        <v>3988</v>
      </c>
      <c r="O72" s="5">
        <v>220233</v>
      </c>
      <c r="P72" s="5">
        <v>119354</v>
      </c>
      <c r="Q72" s="5">
        <v>-2110813</v>
      </c>
      <c r="R72" s="5">
        <v>-7348773</v>
      </c>
      <c r="S72" s="5">
        <v>-12868398</v>
      </c>
      <c r="T72" s="5">
        <v>-5471165</v>
      </c>
      <c r="U72" s="5">
        <v>3437784</v>
      </c>
      <c r="V72" s="5">
        <v>4082662</v>
      </c>
      <c r="W72" s="5">
        <v>3354720</v>
      </c>
      <c r="X72" s="5">
        <v>4349419</v>
      </c>
    </row>
    <row r="73" spans="2:24" ht="15.5" x14ac:dyDescent="0.35">
      <c r="C73" t="s">
        <v>107</v>
      </c>
      <c r="D73" s="5">
        <v>7717</v>
      </c>
      <c r="E73" s="5">
        <v>22765</v>
      </c>
      <c r="F73" s="5">
        <v>-495069</v>
      </c>
      <c r="G73" s="5">
        <v>4012</v>
      </c>
      <c r="I73" s="5">
        <v>-468752</v>
      </c>
      <c r="J73" s="5">
        <v>158457</v>
      </c>
      <c r="K73" s="5">
        <v>1102479</v>
      </c>
      <c r="L73" s="5">
        <v>2736920</v>
      </c>
      <c r="M73" s="5">
        <v>181950</v>
      </c>
      <c r="N73" s="5">
        <v>20344</v>
      </c>
      <c r="O73" s="5">
        <v>207361</v>
      </c>
      <c r="P73" s="5">
        <v>155531</v>
      </c>
      <c r="Q73" s="5">
        <v>-455648</v>
      </c>
      <c r="R73" s="5">
        <v>-13595784</v>
      </c>
      <c r="S73" s="5">
        <v>-12762708</v>
      </c>
      <c r="T73" s="5">
        <v>-5645044</v>
      </c>
      <c r="U73" s="5">
        <v>3437784</v>
      </c>
      <c r="V73" s="5">
        <v>4588378</v>
      </c>
      <c r="W73" s="5">
        <v>3186492</v>
      </c>
      <c r="X73" s="5">
        <v>4349419</v>
      </c>
    </row>
    <row r="74" spans="2:24" ht="15.5" x14ac:dyDescent="0.35">
      <c r="C74" t="s">
        <v>108</v>
      </c>
      <c r="D74" s="5">
        <v>7717</v>
      </c>
      <c r="E74" s="5">
        <v>22765</v>
      </c>
      <c r="F74" s="5">
        <v>-495069</v>
      </c>
      <c r="G74" s="5">
        <v>4012</v>
      </c>
      <c r="I74" s="5">
        <v>-468752</v>
      </c>
      <c r="J74" s="5">
        <v>158457</v>
      </c>
      <c r="K74" s="5">
        <v>1102479</v>
      </c>
      <c r="L74" s="5">
        <v>2736920</v>
      </c>
      <c r="M74" s="5">
        <v>181950</v>
      </c>
      <c r="N74" s="5">
        <v>20344</v>
      </c>
      <c r="O74" s="5">
        <v>207361</v>
      </c>
      <c r="P74" s="5">
        <v>155531</v>
      </c>
      <c r="Q74" s="5">
        <v>-455648</v>
      </c>
      <c r="R74" s="5">
        <v>-13595784</v>
      </c>
      <c r="S74" s="5">
        <v>-12762708</v>
      </c>
      <c r="T74" s="5">
        <v>-5645044</v>
      </c>
      <c r="U74" s="5">
        <v>3437784</v>
      </c>
      <c r="V74" s="5">
        <v>4588378</v>
      </c>
      <c r="W74" s="5">
        <v>3186492</v>
      </c>
      <c r="X74" s="5">
        <v>4349419</v>
      </c>
    </row>
    <row r="76" spans="2:24" ht="15.5" x14ac:dyDescent="0.35">
      <c r="B76" t="s">
        <v>109</v>
      </c>
      <c r="C76" t="s">
        <v>110</v>
      </c>
    </row>
    <row r="77" spans="2:24" ht="15.5" x14ac:dyDescent="0.35">
      <c r="C77" t="s">
        <v>437</v>
      </c>
    </row>
    <row r="78" spans="2:24" ht="15.5" x14ac:dyDescent="0.35">
      <c r="C78" t="s">
        <v>20</v>
      </c>
      <c r="D78" s="5">
        <v>698610</v>
      </c>
      <c r="E78" s="5">
        <v>356402</v>
      </c>
      <c r="F78" s="5">
        <v>1229895</v>
      </c>
      <c r="G78" s="5">
        <v>889591</v>
      </c>
      <c r="I78" s="5">
        <v>1229895</v>
      </c>
      <c r="J78" s="5">
        <v>492666</v>
      </c>
      <c r="K78" s="5">
        <v>2399712</v>
      </c>
      <c r="L78" s="5">
        <v>891336</v>
      </c>
      <c r="M78" s="5">
        <v>1131630</v>
      </c>
      <c r="N78" s="5">
        <v>314404</v>
      </c>
      <c r="O78" s="5">
        <v>589360</v>
      </c>
      <c r="P78" s="5">
        <v>589671</v>
      </c>
      <c r="Q78" s="5">
        <v>437955</v>
      </c>
      <c r="R78" s="5">
        <v>525995</v>
      </c>
      <c r="S78" s="5">
        <v>274551</v>
      </c>
      <c r="T78" s="5">
        <v>401462</v>
      </c>
      <c r="U78" s="5">
        <v>3373246</v>
      </c>
      <c r="V78" s="5">
        <v>2939980</v>
      </c>
      <c r="W78" s="5">
        <v>5738373</v>
      </c>
      <c r="X78" s="5">
        <v>6566060</v>
      </c>
    </row>
    <row r="79" spans="2:24" ht="15.5" x14ac:dyDescent="0.35">
      <c r="C79" t="s">
        <v>395</v>
      </c>
      <c r="D79" s="5">
        <v>5670211</v>
      </c>
      <c r="E79" s="5">
        <v>3699142</v>
      </c>
      <c r="F79" s="5">
        <v>2264173</v>
      </c>
      <c r="G79" s="5">
        <v>2186582</v>
      </c>
      <c r="I79" s="5">
        <v>2264173</v>
      </c>
      <c r="J79" s="5">
        <v>4888606</v>
      </c>
      <c r="K79" s="5">
        <v>5326895</v>
      </c>
      <c r="L79" s="5">
        <v>5318127</v>
      </c>
      <c r="M79" s="5">
        <v>1833846</v>
      </c>
      <c r="N79" s="5">
        <v>3328000</v>
      </c>
      <c r="O79" s="5">
        <v>2152984</v>
      </c>
      <c r="P79" s="5">
        <v>1354679</v>
      </c>
      <c r="Q79" s="5">
        <v>1194596</v>
      </c>
      <c r="R79" s="5">
        <v>3103086</v>
      </c>
      <c r="S79" s="5">
        <v>3490233</v>
      </c>
      <c r="T79" s="5">
        <v>2291430</v>
      </c>
      <c r="U79" s="5">
        <v>3508457</v>
      </c>
      <c r="V79" s="5">
        <v>6508016</v>
      </c>
      <c r="W79" s="5">
        <v>4708478</v>
      </c>
      <c r="X79" s="5">
        <v>4679172</v>
      </c>
    </row>
    <row r="80" spans="2:24" ht="15.5" x14ac:dyDescent="0.35">
      <c r="C80" t="s">
        <v>123</v>
      </c>
      <c r="D80" s="5">
        <v>147128</v>
      </c>
      <c r="F80" s="5">
        <v>100679</v>
      </c>
      <c r="G80" s="5">
        <v>302953</v>
      </c>
      <c r="I80" s="5">
        <v>100679</v>
      </c>
      <c r="J80" s="5">
        <v>210647</v>
      </c>
      <c r="K80" s="5">
        <v>811776</v>
      </c>
      <c r="L80" s="5">
        <v>48421</v>
      </c>
    </row>
    <row r="81" spans="3:24" ht="15.5" x14ac:dyDescent="0.35">
      <c r="C81" t="s">
        <v>122</v>
      </c>
      <c r="D81" s="5">
        <v>8050000</v>
      </c>
      <c r="E81" s="5">
        <v>8050000</v>
      </c>
      <c r="F81" s="5">
        <v>8050000</v>
      </c>
      <c r="G81" s="5">
        <v>8300000</v>
      </c>
      <c r="I81" s="5">
        <v>8050000</v>
      </c>
      <c r="J81" s="5">
        <v>8600000</v>
      </c>
      <c r="K81" s="5">
        <v>12340426</v>
      </c>
      <c r="L81" s="5">
        <v>14760041</v>
      </c>
      <c r="M81" s="5">
        <v>4950000</v>
      </c>
      <c r="N81" s="5">
        <v>5000000</v>
      </c>
      <c r="O81" s="5">
        <v>5000000</v>
      </c>
      <c r="P81" s="5">
        <v>5000000</v>
      </c>
      <c r="Q81" s="5">
        <v>5000000</v>
      </c>
      <c r="R81" s="5">
        <v>5000000</v>
      </c>
    </row>
    <row r="82" spans="3:24" ht="15.5" x14ac:dyDescent="0.35">
      <c r="C82" t="s">
        <v>396</v>
      </c>
      <c r="D82" s="5">
        <v>5670211</v>
      </c>
      <c r="E82" s="5">
        <v>3699142</v>
      </c>
      <c r="F82" s="5">
        <v>2264173</v>
      </c>
      <c r="G82" s="5">
        <v>2186582</v>
      </c>
      <c r="I82" s="5">
        <v>2264173</v>
      </c>
      <c r="J82" s="5">
        <v>4888606</v>
      </c>
      <c r="K82" s="5">
        <v>5326895</v>
      </c>
      <c r="L82" s="5">
        <v>5318127</v>
      </c>
      <c r="M82" s="5">
        <v>1833846</v>
      </c>
      <c r="N82" s="5">
        <v>3328000</v>
      </c>
      <c r="O82" s="5">
        <v>2152984</v>
      </c>
      <c r="P82" s="5">
        <v>1354679</v>
      </c>
      <c r="Q82" s="5">
        <v>1194596</v>
      </c>
      <c r="R82" s="5">
        <v>3103086</v>
      </c>
      <c r="S82" s="5">
        <v>3490233</v>
      </c>
      <c r="T82" s="5">
        <v>2291430</v>
      </c>
      <c r="U82" s="5">
        <v>3508457</v>
      </c>
      <c r="V82" s="5">
        <v>6508016</v>
      </c>
      <c r="W82" s="5">
        <v>4708478</v>
      </c>
      <c r="X82" s="5">
        <v>4679172</v>
      </c>
    </row>
    <row r="83" spans="3:24" ht="15.5" x14ac:dyDescent="0.35">
      <c r="C83" t="s">
        <v>397</v>
      </c>
      <c r="D83" s="5">
        <v>95202</v>
      </c>
      <c r="E83" s="5">
        <v>95202</v>
      </c>
      <c r="F83" s="5">
        <v>95202</v>
      </c>
      <c r="G83" s="5">
        <v>95202</v>
      </c>
      <c r="I83" s="5">
        <v>95202</v>
      </c>
      <c r="J83" s="5">
        <v>95202</v>
      </c>
      <c r="K83" s="5">
        <v>111099</v>
      </c>
      <c r="L83" s="5">
        <v>112622</v>
      </c>
      <c r="M83" s="5">
        <v>188369</v>
      </c>
      <c r="N83" s="5">
        <v>182044</v>
      </c>
      <c r="O83" s="5">
        <v>184136</v>
      </c>
      <c r="P83" s="5">
        <v>212545</v>
      </c>
      <c r="Q83" s="5">
        <v>188311</v>
      </c>
      <c r="R83" s="5">
        <v>283994</v>
      </c>
      <c r="S83" s="5">
        <v>501248</v>
      </c>
      <c r="T83" s="5">
        <v>921582</v>
      </c>
      <c r="U83" s="5">
        <v>853495</v>
      </c>
      <c r="V83" s="5">
        <v>1031457</v>
      </c>
    </row>
    <row r="84" spans="3:24" ht="15.5" x14ac:dyDescent="0.35">
      <c r="C84" t="s">
        <v>439</v>
      </c>
      <c r="D84" s="5">
        <v>95202</v>
      </c>
      <c r="E84" s="5">
        <v>95202</v>
      </c>
      <c r="F84" s="5">
        <v>95202</v>
      </c>
      <c r="G84" s="5">
        <v>95202</v>
      </c>
      <c r="I84" s="5">
        <v>95202</v>
      </c>
      <c r="J84" s="5">
        <v>95202</v>
      </c>
      <c r="K84" s="5">
        <v>111099</v>
      </c>
      <c r="L84" s="5">
        <v>112622</v>
      </c>
      <c r="M84" s="5">
        <v>188369</v>
      </c>
      <c r="N84" s="5">
        <v>182044</v>
      </c>
      <c r="O84" s="5">
        <v>184136</v>
      </c>
      <c r="P84" s="5">
        <v>212545</v>
      </c>
      <c r="Q84" s="5">
        <v>188311</v>
      </c>
      <c r="R84" s="5">
        <v>283994</v>
      </c>
      <c r="S84" s="5">
        <v>501248</v>
      </c>
      <c r="T84" s="5">
        <v>921582</v>
      </c>
      <c r="U84" s="5">
        <v>853495</v>
      </c>
      <c r="V84" s="5">
        <v>1031457</v>
      </c>
    </row>
    <row r="85" spans="3:24" ht="15.5" x14ac:dyDescent="0.35">
      <c r="C85" t="s">
        <v>440</v>
      </c>
      <c r="D85" s="5">
        <v>866409</v>
      </c>
      <c r="E85" s="5">
        <v>797910</v>
      </c>
      <c r="F85" s="5">
        <v>694097</v>
      </c>
      <c r="G85" s="5">
        <v>795285</v>
      </c>
      <c r="I85" s="5">
        <v>694097</v>
      </c>
      <c r="J85" s="5">
        <v>438316</v>
      </c>
      <c r="K85" s="5">
        <v>764216</v>
      </c>
      <c r="L85" s="5">
        <v>145245</v>
      </c>
      <c r="M85" s="5">
        <v>229272</v>
      </c>
      <c r="N85" s="5">
        <v>132175</v>
      </c>
      <c r="O85" s="5">
        <v>139267</v>
      </c>
      <c r="P85" s="5">
        <v>206948</v>
      </c>
      <c r="Q85" s="5">
        <v>106052</v>
      </c>
      <c r="R85" s="5">
        <v>204553</v>
      </c>
      <c r="S85" s="5">
        <v>127843</v>
      </c>
      <c r="T85" s="5">
        <v>457956</v>
      </c>
      <c r="U85" s="5">
        <v>633276</v>
      </c>
      <c r="V85" s="5">
        <v>669370</v>
      </c>
      <c r="W85" s="5">
        <v>788454</v>
      </c>
      <c r="X85" s="5">
        <v>290126</v>
      </c>
    </row>
    <row r="86" spans="3:24" ht="15.5" x14ac:dyDescent="0.35">
      <c r="C86" t="s">
        <v>116</v>
      </c>
    </row>
    <row r="87" spans="3:24" ht="15.5" x14ac:dyDescent="0.35">
      <c r="C87" t="s">
        <v>81</v>
      </c>
      <c r="D87" s="5">
        <v>2950195</v>
      </c>
      <c r="E87" s="5">
        <v>2950195</v>
      </c>
      <c r="F87" s="5">
        <v>2855855</v>
      </c>
      <c r="G87" s="5">
        <v>2950195</v>
      </c>
      <c r="I87" s="5">
        <v>2855855</v>
      </c>
      <c r="J87" s="5">
        <v>2852463</v>
      </c>
      <c r="K87" s="5">
        <v>2838541</v>
      </c>
      <c r="L87" s="5">
        <v>3721753</v>
      </c>
      <c r="M87" s="5">
        <v>1621567</v>
      </c>
      <c r="N87" s="5">
        <v>1621567</v>
      </c>
      <c r="O87" s="5">
        <v>1621567</v>
      </c>
      <c r="P87" s="5">
        <v>1621567</v>
      </c>
      <c r="Q87" s="5">
        <v>1621567</v>
      </c>
      <c r="S87" s="5">
        <v>7605280</v>
      </c>
      <c r="T87" s="5">
        <v>8374045</v>
      </c>
      <c r="U87" s="5">
        <v>9961038</v>
      </c>
      <c r="V87" s="5">
        <v>10646160</v>
      </c>
      <c r="W87" s="5">
        <v>10537029</v>
      </c>
      <c r="X87" s="5">
        <v>11999646</v>
      </c>
    </row>
    <row r="88" spans="3:24" ht="15.5" x14ac:dyDescent="0.35">
      <c r="C88" t="s">
        <v>441</v>
      </c>
      <c r="D88" s="5">
        <v>12681039</v>
      </c>
      <c r="E88" s="5">
        <v>11771616</v>
      </c>
      <c r="F88" s="5">
        <v>10905849</v>
      </c>
      <c r="G88" s="5">
        <v>11665871</v>
      </c>
      <c r="I88" s="5">
        <v>10905849</v>
      </c>
      <c r="J88" s="5">
        <v>9643681</v>
      </c>
      <c r="K88" s="5">
        <v>11164968</v>
      </c>
      <c r="L88" s="5">
        <v>9449822</v>
      </c>
      <c r="M88" s="5">
        <v>8225778</v>
      </c>
      <c r="N88" s="5">
        <v>6789156</v>
      </c>
      <c r="O88" s="5">
        <v>5315394</v>
      </c>
      <c r="P88" s="5">
        <v>4328887</v>
      </c>
      <c r="Q88" s="5">
        <v>3903943</v>
      </c>
      <c r="R88" s="5">
        <v>5453529</v>
      </c>
      <c r="S88" s="5">
        <v>5496045</v>
      </c>
      <c r="T88" s="5">
        <v>9478889</v>
      </c>
      <c r="U88" s="5">
        <v>13652609</v>
      </c>
      <c r="V88" s="5">
        <v>19461748</v>
      </c>
      <c r="W88" s="5">
        <v>17520882</v>
      </c>
      <c r="X88" s="5">
        <v>18072121</v>
      </c>
    </row>
    <row r="89" spans="3:24" ht="15.5" x14ac:dyDescent="0.35">
      <c r="C89" t="s">
        <v>442</v>
      </c>
    </row>
    <row r="90" spans="3:24" ht="15.5" x14ac:dyDescent="0.35">
      <c r="C90" t="s">
        <v>111</v>
      </c>
      <c r="D90" s="5">
        <v>17151043</v>
      </c>
      <c r="E90" s="5">
        <v>16336191</v>
      </c>
      <c r="F90" s="5">
        <v>17330199</v>
      </c>
      <c r="G90" s="5">
        <v>18823451</v>
      </c>
      <c r="I90" s="5">
        <v>17330199</v>
      </c>
      <c r="J90" s="5">
        <v>21747241</v>
      </c>
      <c r="K90" s="5">
        <v>24895196</v>
      </c>
      <c r="L90" s="5">
        <v>31186533</v>
      </c>
      <c r="M90" s="5">
        <v>27944755</v>
      </c>
      <c r="N90" s="5">
        <v>27819190</v>
      </c>
      <c r="O90" s="5">
        <v>30206184</v>
      </c>
      <c r="P90" s="5">
        <v>32568633</v>
      </c>
      <c r="Q90" s="5">
        <v>34976224</v>
      </c>
      <c r="R90" s="5">
        <v>37567978</v>
      </c>
      <c r="S90" s="5">
        <v>51777970</v>
      </c>
      <c r="T90" s="5">
        <v>56095190</v>
      </c>
      <c r="U90" s="5">
        <v>60456527</v>
      </c>
      <c r="V90" s="5">
        <v>56521269</v>
      </c>
      <c r="W90" s="5">
        <v>41990710</v>
      </c>
      <c r="X90" s="5">
        <v>35870649</v>
      </c>
    </row>
    <row r="91" spans="3:24" ht="15.5" x14ac:dyDescent="0.35">
      <c r="C91" t="s">
        <v>443</v>
      </c>
      <c r="D91" s="5">
        <v>521373</v>
      </c>
      <c r="E91" s="5">
        <v>468306</v>
      </c>
      <c r="F91" s="5">
        <v>457021</v>
      </c>
      <c r="G91" s="5">
        <v>457021</v>
      </c>
      <c r="I91" s="5">
        <v>457021</v>
      </c>
      <c r="J91" s="5">
        <v>457021</v>
      </c>
      <c r="K91" s="5">
        <v>457021</v>
      </c>
      <c r="L91" s="5">
        <v>457021</v>
      </c>
    </row>
    <row r="92" spans="3:24" ht="15.5" x14ac:dyDescent="0.35">
      <c r="C92" t="s">
        <v>114</v>
      </c>
      <c r="D92" s="5">
        <v>324280</v>
      </c>
      <c r="E92" s="5">
        <v>324280</v>
      </c>
      <c r="F92" s="5">
        <v>324280</v>
      </c>
      <c r="G92" s="5">
        <v>324280</v>
      </c>
      <c r="I92" s="5">
        <v>324280</v>
      </c>
      <c r="J92" s="5">
        <v>324280</v>
      </c>
      <c r="K92" s="5">
        <v>324280</v>
      </c>
      <c r="L92" s="5">
        <v>324280</v>
      </c>
      <c r="M92" s="5">
        <v>324280</v>
      </c>
      <c r="N92" s="5">
        <v>324280</v>
      </c>
      <c r="O92" s="5">
        <v>324280</v>
      </c>
      <c r="P92" s="5">
        <v>324280</v>
      </c>
      <c r="Q92" s="5">
        <v>324280</v>
      </c>
      <c r="R92" s="5">
        <v>324280</v>
      </c>
      <c r="S92" s="5">
        <v>324280</v>
      </c>
      <c r="T92" s="5">
        <v>324280</v>
      </c>
      <c r="U92" s="5">
        <v>324280</v>
      </c>
      <c r="V92" s="5">
        <v>324280</v>
      </c>
      <c r="W92" s="5">
        <v>324280</v>
      </c>
    </row>
    <row r="93" spans="3:24" ht="15.5" x14ac:dyDescent="0.35">
      <c r="C93" t="s">
        <v>113</v>
      </c>
      <c r="D93" s="5">
        <v>632310</v>
      </c>
      <c r="E93" s="5">
        <v>632310</v>
      </c>
      <c r="F93" s="5">
        <v>632310</v>
      </c>
      <c r="G93" s="5">
        <v>491491</v>
      </c>
      <c r="I93" s="5">
        <v>632310</v>
      </c>
      <c r="J93" s="5">
        <v>491491</v>
      </c>
      <c r="K93" s="5">
        <v>709745</v>
      </c>
      <c r="L93" s="5">
        <v>40936</v>
      </c>
      <c r="M93" s="5">
        <v>108095</v>
      </c>
      <c r="N93" s="5">
        <v>37898</v>
      </c>
      <c r="O93" s="5">
        <v>41684</v>
      </c>
      <c r="P93" s="5">
        <v>80102</v>
      </c>
      <c r="Q93" s="5">
        <v>145315</v>
      </c>
      <c r="R93" s="5">
        <v>348457</v>
      </c>
      <c r="S93" s="5">
        <v>291712</v>
      </c>
      <c r="T93" s="5">
        <v>364057</v>
      </c>
      <c r="U93" s="5">
        <v>349422</v>
      </c>
      <c r="V93" s="5">
        <v>437351</v>
      </c>
      <c r="W93" s="5">
        <v>431183</v>
      </c>
      <c r="X93" s="5">
        <v>504922</v>
      </c>
    </row>
    <row r="94" spans="3:24" ht="15.5" x14ac:dyDescent="0.35">
      <c r="C94" t="s">
        <v>445</v>
      </c>
      <c r="D94" s="5">
        <v>19794355</v>
      </c>
      <c r="E94" s="5">
        <v>18926436</v>
      </c>
      <c r="F94" s="5">
        <v>19909159</v>
      </c>
      <c r="G94" s="5">
        <v>20192417</v>
      </c>
      <c r="I94" s="5">
        <v>19909159</v>
      </c>
      <c r="J94" s="5">
        <v>23240652</v>
      </c>
      <c r="K94" s="5">
        <v>26582220</v>
      </c>
      <c r="L94" s="5">
        <v>32253757</v>
      </c>
      <c r="M94" s="5">
        <v>28629142</v>
      </c>
      <c r="N94" s="5">
        <v>28552074</v>
      </c>
      <c r="O94" s="5">
        <v>30799536</v>
      </c>
      <c r="P94" s="5">
        <v>33585560</v>
      </c>
      <c r="Q94" s="5">
        <v>36034130</v>
      </c>
      <c r="R94" s="5">
        <v>38924709</v>
      </c>
      <c r="S94" s="5">
        <v>53492341</v>
      </c>
      <c r="T94" s="5">
        <v>58164503</v>
      </c>
      <c r="U94" s="5">
        <v>62184830</v>
      </c>
      <c r="V94" s="5">
        <v>58747589</v>
      </c>
      <c r="W94" s="5">
        <v>42746173</v>
      </c>
      <c r="X94" s="5">
        <v>37500626</v>
      </c>
    </row>
    <row r="95" spans="3:24" ht="15.5" x14ac:dyDescent="0.35">
      <c r="C95" t="s">
        <v>117</v>
      </c>
      <c r="D95" s="5">
        <v>32475394</v>
      </c>
      <c r="E95" s="5">
        <v>30698052</v>
      </c>
      <c r="F95" s="5">
        <v>30815008</v>
      </c>
      <c r="G95" s="5">
        <v>31858288</v>
      </c>
      <c r="I95" s="5">
        <v>30815008</v>
      </c>
      <c r="J95" s="5">
        <v>32884333</v>
      </c>
      <c r="K95" s="5">
        <v>37747188</v>
      </c>
      <c r="L95" s="5">
        <v>41703579</v>
      </c>
      <c r="M95" s="5">
        <v>36854920</v>
      </c>
      <c r="N95" s="5">
        <v>35341230</v>
      </c>
      <c r="O95" s="5">
        <v>36114930</v>
      </c>
      <c r="P95" s="5">
        <v>37914447</v>
      </c>
      <c r="Q95" s="5">
        <v>39938073</v>
      </c>
      <c r="R95" s="5">
        <v>44378238</v>
      </c>
      <c r="S95" s="5">
        <v>58988386</v>
      </c>
      <c r="T95" s="5">
        <v>67643392</v>
      </c>
      <c r="U95" s="5">
        <v>75837439</v>
      </c>
      <c r="V95" s="5">
        <v>78209337</v>
      </c>
      <c r="W95" s="5">
        <v>60267055</v>
      </c>
      <c r="X95" s="5">
        <v>55572747</v>
      </c>
    </row>
    <row r="96" spans="3:24" ht="15.5" x14ac:dyDescent="0.35">
      <c r="C96" t="s">
        <v>118</v>
      </c>
    </row>
    <row r="97" spans="3:24" ht="15.5" x14ac:dyDescent="0.35">
      <c r="C97" t="s">
        <v>119</v>
      </c>
    </row>
    <row r="98" spans="3:24" ht="15.5" x14ac:dyDescent="0.35">
      <c r="C98" t="s">
        <v>446</v>
      </c>
      <c r="D98" s="5">
        <v>3575313</v>
      </c>
      <c r="E98" s="5">
        <v>1930494</v>
      </c>
      <c r="F98" s="5">
        <v>1967853</v>
      </c>
      <c r="G98" s="5">
        <v>2225709</v>
      </c>
      <c r="I98" s="5">
        <v>1967853</v>
      </c>
      <c r="J98" s="5">
        <v>3000233</v>
      </c>
      <c r="K98" s="5">
        <v>3640233</v>
      </c>
      <c r="L98" s="5">
        <v>2128909</v>
      </c>
      <c r="M98" s="5">
        <v>2292700</v>
      </c>
      <c r="N98" s="5">
        <v>2586545</v>
      </c>
      <c r="O98" s="5">
        <v>5516652</v>
      </c>
      <c r="P98" s="5">
        <v>5951747</v>
      </c>
      <c r="Q98" s="5">
        <v>7876891</v>
      </c>
      <c r="R98" s="5">
        <v>19925638</v>
      </c>
      <c r="S98" s="5">
        <v>17710130</v>
      </c>
      <c r="T98" s="5">
        <v>15788063</v>
      </c>
      <c r="U98" s="5">
        <v>21755628</v>
      </c>
      <c r="V98" s="5">
        <v>15073893</v>
      </c>
      <c r="W98" s="5">
        <v>8775517</v>
      </c>
      <c r="X98" s="5">
        <v>13486161</v>
      </c>
    </row>
    <row r="99" spans="3:24" ht="15.5" x14ac:dyDescent="0.35">
      <c r="C99" t="s">
        <v>400</v>
      </c>
      <c r="D99" s="5">
        <v>437858</v>
      </c>
      <c r="E99" s="5">
        <v>377337</v>
      </c>
      <c r="F99" s="5">
        <v>546448</v>
      </c>
      <c r="G99" s="5">
        <v>251004</v>
      </c>
      <c r="I99" s="5">
        <v>546448</v>
      </c>
      <c r="J99" s="5">
        <v>479224</v>
      </c>
      <c r="K99" s="5">
        <v>825561</v>
      </c>
      <c r="L99" s="5">
        <v>590415</v>
      </c>
      <c r="M99" s="5">
        <v>1026427</v>
      </c>
      <c r="N99" s="5">
        <v>755807</v>
      </c>
      <c r="O99" s="5">
        <v>916570</v>
      </c>
      <c r="P99" s="5">
        <v>869130</v>
      </c>
      <c r="Q99" s="5">
        <v>964562</v>
      </c>
      <c r="R99" s="5">
        <v>1490090</v>
      </c>
      <c r="S99" s="5">
        <v>2225287</v>
      </c>
      <c r="T99" s="5">
        <v>2479390</v>
      </c>
      <c r="U99" s="5">
        <v>1644798</v>
      </c>
      <c r="V99" s="5">
        <v>2603633</v>
      </c>
      <c r="W99" s="5">
        <v>2393762</v>
      </c>
      <c r="X99" s="5">
        <v>2224806</v>
      </c>
    </row>
    <row r="100" spans="3:24" ht="15.5" x14ac:dyDescent="0.35">
      <c r="C100" t="s">
        <v>127</v>
      </c>
      <c r="D100" s="5">
        <v>784971</v>
      </c>
      <c r="E100" s="5">
        <v>501094</v>
      </c>
      <c r="F100" s="5">
        <v>125486</v>
      </c>
      <c r="G100" s="5">
        <v>711760</v>
      </c>
      <c r="I100" s="5">
        <v>125486</v>
      </c>
      <c r="J100" s="5">
        <v>59252</v>
      </c>
      <c r="K100" s="5">
        <v>130178</v>
      </c>
      <c r="L100" s="5">
        <v>248707</v>
      </c>
      <c r="M100" s="5">
        <v>307085</v>
      </c>
      <c r="N100" s="5">
        <v>235631</v>
      </c>
      <c r="O100" s="5">
        <v>735168</v>
      </c>
      <c r="P100" s="5">
        <v>994883</v>
      </c>
      <c r="Q100" s="5">
        <v>1356352</v>
      </c>
      <c r="R100" s="5">
        <v>1928192</v>
      </c>
      <c r="S100" s="5">
        <v>1825523</v>
      </c>
      <c r="T100" s="5">
        <v>1766332</v>
      </c>
      <c r="U100" s="5">
        <v>2185842</v>
      </c>
      <c r="V100" s="5">
        <v>3889254</v>
      </c>
      <c r="W100" s="5">
        <v>2137304</v>
      </c>
      <c r="X100" s="5">
        <v>8004357</v>
      </c>
    </row>
    <row r="101" spans="3:24" ht="15.5" x14ac:dyDescent="0.35">
      <c r="C101" t="s">
        <v>285</v>
      </c>
    </row>
    <row r="102" spans="3:24" ht="15.5" x14ac:dyDescent="0.35">
      <c r="C102" t="s">
        <v>448</v>
      </c>
      <c r="D102" s="5">
        <v>8197128</v>
      </c>
      <c r="E102" s="5">
        <v>8050000</v>
      </c>
      <c r="F102" s="5">
        <v>8150679</v>
      </c>
      <c r="G102" s="5">
        <v>8602953</v>
      </c>
      <c r="I102" s="5">
        <v>8150679</v>
      </c>
      <c r="J102" s="5">
        <v>8810647</v>
      </c>
      <c r="K102" s="5">
        <v>13152202</v>
      </c>
      <c r="L102" s="5">
        <v>14808462</v>
      </c>
      <c r="M102" s="5">
        <v>4950000</v>
      </c>
      <c r="N102" s="5">
        <v>5000000</v>
      </c>
      <c r="O102" s="5">
        <v>5000000</v>
      </c>
      <c r="P102" s="5">
        <v>5000000</v>
      </c>
      <c r="Q102" s="5">
        <v>5000000</v>
      </c>
      <c r="R102" s="5">
        <v>5000000</v>
      </c>
    </row>
    <row r="103" spans="3:24" ht="15.5" x14ac:dyDescent="0.35">
      <c r="C103" t="s">
        <v>126</v>
      </c>
      <c r="D103" s="5">
        <v>992886</v>
      </c>
      <c r="E103" s="5">
        <v>844262</v>
      </c>
      <c r="F103" s="5">
        <v>801944</v>
      </c>
      <c r="G103" s="5">
        <v>1114310</v>
      </c>
      <c r="I103" s="5">
        <v>801944</v>
      </c>
      <c r="J103" s="5">
        <v>1179668</v>
      </c>
      <c r="K103" s="5">
        <v>1074157</v>
      </c>
      <c r="L103" s="5">
        <v>5155</v>
      </c>
      <c r="M103" s="5">
        <v>21509</v>
      </c>
      <c r="N103" s="5">
        <v>13354</v>
      </c>
      <c r="W103" s="5">
        <v>244451</v>
      </c>
      <c r="X103" s="5">
        <v>634434</v>
      </c>
    </row>
    <row r="104" spans="3:24" ht="15.5" x14ac:dyDescent="0.35">
      <c r="C104" t="s">
        <v>838</v>
      </c>
      <c r="D104" s="5">
        <v>992886</v>
      </c>
      <c r="E104" s="5">
        <v>844262</v>
      </c>
      <c r="F104" s="5">
        <v>801944</v>
      </c>
      <c r="G104" s="5">
        <v>1114310</v>
      </c>
      <c r="I104" s="5">
        <v>801944</v>
      </c>
      <c r="J104" s="5">
        <v>1179668</v>
      </c>
      <c r="K104" s="5">
        <v>1074157</v>
      </c>
      <c r="L104" s="5">
        <v>5155</v>
      </c>
      <c r="M104" s="5">
        <v>21509</v>
      </c>
      <c r="N104" s="5">
        <v>13354</v>
      </c>
      <c r="O104" s="5">
        <v>29136</v>
      </c>
      <c r="P104" s="5">
        <v>4104</v>
      </c>
      <c r="Q104" s="5">
        <v>3471</v>
      </c>
      <c r="R104" s="5">
        <v>376728</v>
      </c>
      <c r="S104" s="5">
        <v>550893</v>
      </c>
      <c r="T104" s="5">
        <v>509528</v>
      </c>
      <c r="U104" s="5">
        <v>348672</v>
      </c>
      <c r="V104" s="5">
        <v>487079</v>
      </c>
      <c r="W104" s="5">
        <v>244451</v>
      </c>
      <c r="X104" s="5">
        <v>634434</v>
      </c>
    </row>
    <row r="105" spans="3:24" ht="15.5" x14ac:dyDescent="0.35">
      <c r="C105" t="s">
        <v>742</v>
      </c>
      <c r="L105" s="5">
        <v>4820000</v>
      </c>
      <c r="M105" s="5">
        <v>12230687</v>
      </c>
      <c r="N105" s="5">
        <v>10484899</v>
      </c>
      <c r="O105" s="5">
        <v>8391706</v>
      </c>
      <c r="P105" s="5">
        <v>6351706</v>
      </c>
      <c r="Q105" s="5">
        <v>4071706</v>
      </c>
      <c r="R105" s="5">
        <v>2271038</v>
      </c>
    </row>
    <row r="106" spans="3:24" ht="15.5" x14ac:dyDescent="0.35">
      <c r="C106" t="s">
        <v>447</v>
      </c>
      <c r="L106" s="5">
        <v>370712</v>
      </c>
      <c r="M106" s="5">
        <v>614714</v>
      </c>
      <c r="N106" s="5">
        <v>1456250</v>
      </c>
    </row>
    <row r="107" spans="3:24" ht="15.5" x14ac:dyDescent="0.35">
      <c r="C107" t="s">
        <v>449</v>
      </c>
    </row>
    <row r="108" spans="3:24" ht="15.5" x14ac:dyDescent="0.35">
      <c r="C108" t="s">
        <v>451</v>
      </c>
      <c r="P108" s="5">
        <v>3702363</v>
      </c>
      <c r="Q108" s="5">
        <v>6182970</v>
      </c>
      <c r="S108" s="5">
        <v>10529657</v>
      </c>
      <c r="T108" s="5">
        <v>8280342</v>
      </c>
      <c r="U108" s="5">
        <v>4497268</v>
      </c>
      <c r="V108" s="5">
        <v>16177287</v>
      </c>
      <c r="W108" s="5">
        <v>8543333</v>
      </c>
      <c r="X108" s="5">
        <v>10409657</v>
      </c>
    </row>
    <row r="109" spans="3:24" ht="15.5" x14ac:dyDescent="0.35">
      <c r="C109" t="s">
        <v>452</v>
      </c>
      <c r="O109" s="5">
        <v>3802569</v>
      </c>
      <c r="P109" s="5">
        <v>4050421</v>
      </c>
      <c r="Q109" s="5">
        <v>4763927</v>
      </c>
      <c r="R109" s="5">
        <v>15157373</v>
      </c>
      <c r="S109" s="5">
        <v>5661210</v>
      </c>
      <c r="T109" s="5">
        <v>8753324</v>
      </c>
      <c r="U109" s="5">
        <v>17576316</v>
      </c>
      <c r="V109" s="5">
        <v>8093927</v>
      </c>
      <c r="W109" s="5">
        <v>4000000</v>
      </c>
      <c r="X109" s="5">
        <v>2440456</v>
      </c>
    </row>
    <row r="110" spans="3:24" ht="15.5" x14ac:dyDescent="0.35">
      <c r="C110" t="s">
        <v>405</v>
      </c>
      <c r="D110" s="5">
        <v>8523009</v>
      </c>
      <c r="E110" s="5">
        <v>8398202</v>
      </c>
      <c r="F110" s="5">
        <v>8497176</v>
      </c>
      <c r="G110" s="5">
        <v>8787531</v>
      </c>
      <c r="I110" s="5">
        <v>8497176</v>
      </c>
      <c r="J110" s="5">
        <v>9065369</v>
      </c>
      <c r="K110" s="5">
        <v>13446681</v>
      </c>
      <c r="L110" s="5">
        <v>20016875</v>
      </c>
      <c r="M110" s="5">
        <v>17741345</v>
      </c>
      <c r="N110" s="5">
        <v>16115760</v>
      </c>
      <c r="O110" s="5">
        <v>13979697</v>
      </c>
      <c r="P110" s="5">
        <v>15551480</v>
      </c>
      <c r="Q110" s="5">
        <v>15805493</v>
      </c>
      <c r="R110" s="5">
        <v>7792627</v>
      </c>
      <c r="S110" s="5">
        <v>11022499</v>
      </c>
      <c r="T110" s="5">
        <v>8836863</v>
      </c>
      <c r="U110" s="5">
        <v>5041928</v>
      </c>
      <c r="V110" s="5">
        <v>16731951</v>
      </c>
      <c r="W110" s="5">
        <v>9064349</v>
      </c>
      <c r="X110" s="5">
        <v>10825890</v>
      </c>
    </row>
    <row r="111" spans="3:24" ht="15.5" x14ac:dyDescent="0.35">
      <c r="C111" t="s">
        <v>404</v>
      </c>
      <c r="D111" s="5">
        <v>8523009</v>
      </c>
      <c r="E111" s="5">
        <v>8398202</v>
      </c>
      <c r="F111" s="5">
        <v>8497176</v>
      </c>
      <c r="G111" s="5">
        <v>8787531</v>
      </c>
      <c r="I111" s="5">
        <v>8497176</v>
      </c>
      <c r="J111" s="5">
        <v>9065369</v>
      </c>
      <c r="K111" s="5">
        <v>13446681</v>
      </c>
      <c r="L111" s="5">
        <v>20016875</v>
      </c>
      <c r="M111" s="5">
        <v>17741345</v>
      </c>
      <c r="N111" s="5">
        <v>16115760</v>
      </c>
      <c r="O111" s="5">
        <v>13979697</v>
      </c>
      <c r="P111" s="5">
        <v>15551480</v>
      </c>
      <c r="Q111" s="5">
        <v>15805493</v>
      </c>
      <c r="R111" s="5">
        <v>7792627</v>
      </c>
      <c r="S111" s="5">
        <v>11022499</v>
      </c>
      <c r="T111" s="5">
        <v>8836863</v>
      </c>
      <c r="U111" s="5">
        <v>5041928</v>
      </c>
      <c r="V111" s="5">
        <v>16731951</v>
      </c>
      <c r="W111" s="5">
        <v>9064349</v>
      </c>
      <c r="X111" s="5">
        <v>10825890</v>
      </c>
    </row>
    <row r="112" spans="3:24" ht="15.5" x14ac:dyDescent="0.35">
      <c r="C112" t="s">
        <v>454</v>
      </c>
    </row>
    <row r="113" spans="2:24" ht="15.5" x14ac:dyDescent="0.35">
      <c r="C113" t="s">
        <v>456</v>
      </c>
      <c r="P113" s="5">
        <v>3702363</v>
      </c>
      <c r="Q113" s="5">
        <v>6182970</v>
      </c>
      <c r="S113" s="5">
        <v>10529657</v>
      </c>
      <c r="T113" s="5">
        <v>8280342</v>
      </c>
      <c r="U113" s="5">
        <v>4497268</v>
      </c>
      <c r="V113" s="5">
        <v>16177287</v>
      </c>
      <c r="W113" s="5">
        <v>8543333</v>
      </c>
      <c r="X113" s="5">
        <v>10409657</v>
      </c>
    </row>
    <row r="114" spans="2:24" ht="15.5" x14ac:dyDescent="0.35">
      <c r="C114" t="s">
        <v>130</v>
      </c>
      <c r="D114" s="5">
        <v>12098322</v>
      </c>
      <c r="E114" s="5">
        <v>10328696</v>
      </c>
      <c r="F114" s="5">
        <v>10465029</v>
      </c>
      <c r="G114" s="5">
        <v>11013240</v>
      </c>
      <c r="I114" s="5">
        <v>10465029</v>
      </c>
      <c r="J114" s="5">
        <v>12065602</v>
      </c>
      <c r="K114" s="5">
        <v>17086914</v>
      </c>
      <c r="L114" s="5">
        <v>22145784</v>
      </c>
      <c r="M114" s="5">
        <v>20034045</v>
      </c>
      <c r="N114" s="5">
        <v>18702305</v>
      </c>
      <c r="O114" s="5">
        <v>19496349</v>
      </c>
      <c r="P114" s="5">
        <v>21503227</v>
      </c>
      <c r="Q114" s="5">
        <v>23682384</v>
      </c>
      <c r="R114" s="5">
        <v>27718265</v>
      </c>
      <c r="S114" s="5">
        <v>28732629</v>
      </c>
      <c r="T114" s="5">
        <v>24624926</v>
      </c>
      <c r="U114" s="5">
        <v>26797556</v>
      </c>
      <c r="V114" s="5">
        <v>31805844</v>
      </c>
      <c r="W114" s="5">
        <v>17839866</v>
      </c>
      <c r="X114" s="5">
        <v>24312051</v>
      </c>
    </row>
    <row r="115" spans="2:24" ht="15.5" x14ac:dyDescent="0.35">
      <c r="C115" t="s">
        <v>131</v>
      </c>
    </row>
    <row r="116" spans="2:24" ht="15.5" x14ac:dyDescent="0.35">
      <c r="C116" t="s">
        <v>132</v>
      </c>
      <c r="D116" s="5">
        <v>7081921</v>
      </c>
      <c r="E116" s="5">
        <v>7081921</v>
      </c>
      <c r="F116" s="5">
        <v>7081921</v>
      </c>
      <c r="G116" s="5">
        <v>7081921</v>
      </c>
      <c r="I116" s="5">
        <v>7081921</v>
      </c>
      <c r="J116" s="5">
        <v>7081921</v>
      </c>
      <c r="K116" s="5">
        <v>7081921</v>
      </c>
      <c r="L116" s="5">
        <v>7081921</v>
      </c>
      <c r="M116" s="5">
        <v>7081921</v>
      </c>
      <c r="N116" s="5">
        <v>7081921</v>
      </c>
      <c r="O116" s="5">
        <v>7081921</v>
      </c>
      <c r="P116" s="5">
        <v>7081921</v>
      </c>
      <c r="Q116" s="5">
        <v>7081921</v>
      </c>
      <c r="R116" s="5">
        <v>7081921</v>
      </c>
      <c r="S116" s="5">
        <v>7081921</v>
      </c>
      <c r="T116" s="5">
        <v>7081921</v>
      </c>
      <c r="U116" s="5">
        <v>7081921</v>
      </c>
      <c r="V116" s="5">
        <v>7081921</v>
      </c>
      <c r="W116" s="5">
        <v>7081921</v>
      </c>
      <c r="X116" s="5">
        <v>5910000</v>
      </c>
    </row>
    <row r="117" spans="2:24" ht="15.5" x14ac:dyDescent="0.35">
      <c r="C117" t="s">
        <v>133</v>
      </c>
      <c r="D117" s="5">
        <v>9357214</v>
      </c>
      <c r="E117" s="5">
        <v>9357214</v>
      </c>
      <c r="F117" s="5">
        <v>9357214</v>
      </c>
      <c r="G117" s="5">
        <v>9357214</v>
      </c>
      <c r="I117" s="5">
        <v>9357214</v>
      </c>
      <c r="J117" s="5">
        <v>9357214</v>
      </c>
      <c r="K117" s="5">
        <v>9357214</v>
      </c>
      <c r="L117" s="5">
        <v>9357214</v>
      </c>
      <c r="M117" s="5">
        <v>9357214</v>
      </c>
      <c r="N117" s="5">
        <v>9357214</v>
      </c>
      <c r="O117" s="5">
        <v>9357214</v>
      </c>
      <c r="P117" s="5">
        <v>9357214</v>
      </c>
      <c r="Q117" s="5">
        <v>9357214</v>
      </c>
      <c r="R117" s="5">
        <v>9305850</v>
      </c>
      <c r="S117" s="5">
        <v>9305850</v>
      </c>
      <c r="T117" s="5">
        <v>9305850</v>
      </c>
      <c r="U117" s="5">
        <v>9305850</v>
      </c>
      <c r="V117" s="5">
        <v>9305850</v>
      </c>
      <c r="W117" s="5">
        <v>9305850</v>
      </c>
    </row>
    <row r="118" spans="2:24" ht="15.5" x14ac:dyDescent="0.35">
      <c r="C118" t="s">
        <v>134</v>
      </c>
      <c r="D118" s="5">
        <v>973254</v>
      </c>
      <c r="E118" s="5">
        <v>966564</v>
      </c>
      <c r="F118" s="5">
        <v>1042660</v>
      </c>
      <c r="G118" s="5">
        <v>1441034</v>
      </c>
      <c r="I118" s="5">
        <v>1042660</v>
      </c>
      <c r="J118" s="5">
        <v>1520820</v>
      </c>
      <c r="K118" s="5">
        <v>1375729</v>
      </c>
      <c r="L118" s="5">
        <v>-620380</v>
      </c>
      <c r="M118" s="5">
        <v>-1249493</v>
      </c>
      <c r="N118" s="5">
        <v>-1424722</v>
      </c>
      <c r="O118" s="5">
        <v>-1444890</v>
      </c>
      <c r="P118" s="5">
        <v>-1652045</v>
      </c>
      <c r="Q118" s="5">
        <v>-1807377</v>
      </c>
      <c r="R118" s="5">
        <v>269832</v>
      </c>
      <c r="S118" s="5">
        <v>6260397</v>
      </c>
      <c r="T118" s="5">
        <v>18254240</v>
      </c>
      <c r="U118" s="5">
        <v>22688230</v>
      </c>
      <c r="V118" s="5">
        <v>19366978</v>
      </c>
      <c r="W118" s="5">
        <v>15498534</v>
      </c>
      <c r="X118" s="5">
        <v>13351050</v>
      </c>
    </row>
    <row r="119" spans="2:24" ht="15.5" x14ac:dyDescent="0.35">
      <c r="C119" t="s">
        <v>135</v>
      </c>
      <c r="D119" s="5">
        <v>310000</v>
      </c>
      <c r="E119" s="5">
        <v>310000</v>
      </c>
      <c r="F119" s="5">
        <v>310000</v>
      </c>
      <c r="G119" s="5">
        <v>310000</v>
      </c>
      <c r="I119" s="5">
        <v>310000</v>
      </c>
      <c r="J119" s="5">
        <v>310000</v>
      </c>
      <c r="K119" s="5">
        <v>310000</v>
      </c>
      <c r="L119" s="5">
        <v>310000</v>
      </c>
      <c r="M119" s="5">
        <v>310000</v>
      </c>
      <c r="N119" s="5">
        <v>310000</v>
      </c>
      <c r="O119" s="5">
        <v>310000</v>
      </c>
      <c r="P119" s="5">
        <v>310000</v>
      </c>
      <c r="Q119" s="5">
        <v>310000</v>
      </c>
      <c r="R119" s="5">
        <v>310000</v>
      </c>
      <c r="S119" s="5">
        <v>310000</v>
      </c>
      <c r="T119" s="5">
        <v>310000</v>
      </c>
      <c r="U119" s="5">
        <v>310000</v>
      </c>
      <c r="V119" s="5">
        <v>310000</v>
      </c>
      <c r="W119" s="5">
        <v>310000</v>
      </c>
      <c r="X119" s="5">
        <v>210000</v>
      </c>
    </row>
    <row r="120" spans="2:24" ht="15.5" x14ac:dyDescent="0.35">
      <c r="C120" t="s">
        <v>136</v>
      </c>
      <c r="D120" s="5">
        <v>663254</v>
      </c>
      <c r="E120" s="5">
        <v>656564</v>
      </c>
      <c r="F120" s="5">
        <v>732660</v>
      </c>
      <c r="G120" s="5">
        <v>1131034</v>
      </c>
      <c r="I120" s="5">
        <v>732660</v>
      </c>
      <c r="J120" s="5">
        <v>1210820</v>
      </c>
      <c r="K120" s="5">
        <v>1065729</v>
      </c>
      <c r="L120" s="5">
        <v>-930380</v>
      </c>
      <c r="M120" s="5">
        <v>-1559493</v>
      </c>
      <c r="N120" s="5">
        <v>-1734722</v>
      </c>
      <c r="O120" s="5">
        <v>-1754890</v>
      </c>
      <c r="P120" s="5">
        <v>-1962045</v>
      </c>
      <c r="Q120" s="5">
        <v>-2117377</v>
      </c>
      <c r="R120" s="5">
        <v>-40168</v>
      </c>
      <c r="S120" s="5">
        <v>5950397</v>
      </c>
      <c r="T120" s="5">
        <v>17944240</v>
      </c>
      <c r="U120" s="5">
        <v>22378230</v>
      </c>
      <c r="V120" s="5">
        <v>19056978</v>
      </c>
      <c r="W120" s="5">
        <v>15188534</v>
      </c>
      <c r="X120" s="5">
        <v>13141050</v>
      </c>
    </row>
    <row r="121" spans="2:24" ht="15.5" x14ac:dyDescent="0.35">
      <c r="C121" t="s">
        <v>137</v>
      </c>
      <c r="D121" s="5">
        <v>973254</v>
      </c>
      <c r="E121" s="5">
        <v>966564</v>
      </c>
      <c r="F121" s="5">
        <v>1042660</v>
      </c>
      <c r="G121" s="5">
        <v>1441034</v>
      </c>
      <c r="I121" s="5">
        <v>1042660</v>
      </c>
      <c r="J121" s="5">
        <v>1520820</v>
      </c>
      <c r="K121" s="5">
        <v>1375729</v>
      </c>
      <c r="L121" s="5">
        <v>-620380</v>
      </c>
      <c r="M121" s="5">
        <v>-1249493</v>
      </c>
      <c r="N121" s="5">
        <v>-1424722</v>
      </c>
      <c r="O121" s="5">
        <v>-1444890</v>
      </c>
      <c r="P121" s="5">
        <v>-1652045</v>
      </c>
      <c r="Q121" s="5">
        <v>-1807377</v>
      </c>
      <c r="R121" s="5">
        <v>269832</v>
      </c>
      <c r="S121" s="5">
        <v>6260397</v>
      </c>
      <c r="T121" s="5">
        <v>18254240</v>
      </c>
      <c r="U121" s="5">
        <v>22688230</v>
      </c>
      <c r="V121" s="5">
        <v>19366978</v>
      </c>
      <c r="W121" s="5">
        <v>15498534</v>
      </c>
      <c r="X121" s="5">
        <v>13351050</v>
      </c>
    </row>
    <row r="122" spans="2:24" ht="15.5" x14ac:dyDescent="0.35">
      <c r="C122" t="s">
        <v>291</v>
      </c>
      <c r="D122" s="5">
        <v>14488</v>
      </c>
      <c r="E122" s="5">
        <v>13462</v>
      </c>
      <c r="F122" s="5">
        <v>12329</v>
      </c>
      <c r="G122" s="5">
        <v>14684</v>
      </c>
      <c r="I122" s="5">
        <v>12329</v>
      </c>
      <c r="J122" s="5">
        <v>6313</v>
      </c>
      <c r="K122" s="5">
        <v>6869</v>
      </c>
      <c r="L122" s="5">
        <v>17287</v>
      </c>
      <c r="M122" s="5">
        <v>9666</v>
      </c>
      <c r="N122" s="5">
        <v>2945</v>
      </c>
      <c r="O122" s="5">
        <v>2769</v>
      </c>
      <c r="P122" s="5">
        <v>2563</v>
      </c>
      <c r="Q122" s="5">
        <v>2364</v>
      </c>
      <c r="R122" s="5">
        <v>2370</v>
      </c>
      <c r="S122" s="5">
        <v>2309</v>
      </c>
      <c r="T122" s="5">
        <v>2409</v>
      </c>
      <c r="U122" s="5">
        <v>2844</v>
      </c>
      <c r="V122" s="5">
        <v>2584</v>
      </c>
      <c r="W122" s="5">
        <v>3855</v>
      </c>
    </row>
    <row r="123" spans="2:24" ht="15.5" x14ac:dyDescent="0.35">
      <c r="C123" t="s">
        <v>10</v>
      </c>
      <c r="D123" s="5">
        <v>20377072</v>
      </c>
      <c r="E123" s="5">
        <v>20369356</v>
      </c>
      <c r="F123" s="5">
        <v>20349979</v>
      </c>
      <c r="G123" s="5">
        <v>20845048</v>
      </c>
      <c r="I123" s="5">
        <v>20349979</v>
      </c>
      <c r="J123" s="5">
        <v>20818731</v>
      </c>
      <c r="K123" s="5">
        <v>20660274</v>
      </c>
      <c r="L123" s="5">
        <v>19557795</v>
      </c>
      <c r="M123" s="5">
        <v>16820875</v>
      </c>
      <c r="N123" s="5">
        <v>16638925</v>
      </c>
      <c r="O123" s="5">
        <v>16618581</v>
      </c>
      <c r="P123" s="5">
        <v>16411220</v>
      </c>
      <c r="Q123" s="5">
        <v>16255689</v>
      </c>
      <c r="R123" s="5">
        <v>16659973</v>
      </c>
      <c r="S123" s="5">
        <v>30255757</v>
      </c>
      <c r="T123" s="5">
        <v>43018465</v>
      </c>
      <c r="U123" s="5">
        <v>49039883</v>
      </c>
      <c r="V123" s="5">
        <v>46403493</v>
      </c>
      <c r="W123" s="5">
        <v>42427189</v>
      </c>
      <c r="X123" s="5">
        <v>31260696</v>
      </c>
    </row>
    <row r="124" spans="2:24" ht="15.5" x14ac:dyDescent="0.35">
      <c r="C124" t="s">
        <v>138</v>
      </c>
      <c r="D124" s="5">
        <v>32475394</v>
      </c>
      <c r="E124" s="5">
        <v>30698052</v>
      </c>
      <c r="F124" s="5">
        <v>30815008</v>
      </c>
      <c r="G124" s="5">
        <v>31858288</v>
      </c>
      <c r="I124" s="5">
        <v>30815008</v>
      </c>
      <c r="J124" s="5">
        <v>32884333</v>
      </c>
      <c r="K124" s="5">
        <v>37747188</v>
      </c>
      <c r="L124" s="5">
        <v>41703579</v>
      </c>
      <c r="M124" s="5">
        <v>36854920</v>
      </c>
      <c r="N124" s="5">
        <v>35341230</v>
      </c>
      <c r="O124" s="5">
        <v>36114930</v>
      </c>
      <c r="P124" s="5">
        <v>37914447</v>
      </c>
      <c r="Q124" s="5">
        <v>39938073</v>
      </c>
      <c r="R124" s="5">
        <v>44378238</v>
      </c>
      <c r="S124" s="5">
        <v>58988386</v>
      </c>
      <c r="T124" s="5">
        <v>67643391</v>
      </c>
      <c r="U124" s="5">
        <v>75837439</v>
      </c>
      <c r="V124" s="5">
        <v>78209337</v>
      </c>
      <c r="W124" s="5">
        <v>60267055</v>
      </c>
      <c r="X124" s="5">
        <v>55572747</v>
      </c>
    </row>
    <row r="125" spans="2:24" ht="15.5" x14ac:dyDescent="0.35">
      <c r="C125" t="s">
        <v>139</v>
      </c>
      <c r="D125" s="5">
        <v>550165300</v>
      </c>
      <c r="E125" s="5">
        <v>550165300</v>
      </c>
      <c r="F125" s="5">
        <v>550165300</v>
      </c>
      <c r="G125" s="5">
        <v>550165300</v>
      </c>
      <c r="I125" s="5">
        <v>550165300</v>
      </c>
      <c r="J125" s="5">
        <v>550165300</v>
      </c>
      <c r="K125" s="5">
        <v>550165300</v>
      </c>
      <c r="L125" s="5">
        <v>550165300</v>
      </c>
      <c r="M125" s="5">
        <v>550165300</v>
      </c>
      <c r="N125" s="5">
        <v>550165300</v>
      </c>
      <c r="O125" s="5">
        <v>550165300</v>
      </c>
      <c r="P125" s="5">
        <v>550165300</v>
      </c>
      <c r="Q125" s="5">
        <v>550165300</v>
      </c>
      <c r="R125" s="5">
        <v>550165300</v>
      </c>
      <c r="S125" s="5">
        <v>550165300</v>
      </c>
      <c r="T125" s="5">
        <v>550165300</v>
      </c>
      <c r="U125" s="5">
        <v>550165300</v>
      </c>
      <c r="V125" s="5">
        <v>550165300</v>
      </c>
      <c r="W125" s="5">
        <v>550165300</v>
      </c>
      <c r="X125" s="5">
        <v>550165300</v>
      </c>
    </row>
    <row r="127" spans="2:24" ht="15.5" x14ac:dyDescent="0.35">
      <c r="B127" t="s">
        <v>140</v>
      </c>
      <c r="C127" t="s">
        <v>141</v>
      </c>
      <c r="D127" s="5">
        <v>958887</v>
      </c>
      <c r="E127" s="5">
        <v>-871610</v>
      </c>
      <c r="F127" s="5">
        <v>2959641</v>
      </c>
      <c r="G127" s="5">
        <v>280940</v>
      </c>
      <c r="I127" s="5">
        <v>3964602</v>
      </c>
      <c r="J127" s="5">
        <v>-871721</v>
      </c>
      <c r="K127" s="5">
        <v>318179</v>
      </c>
      <c r="L127" s="5">
        <v>3886225</v>
      </c>
      <c r="M127" s="5">
        <v>4474423</v>
      </c>
      <c r="N127" s="5">
        <v>2094175</v>
      </c>
      <c r="O127" s="5">
        <v>4032521</v>
      </c>
      <c r="P127" s="5">
        <v>3362124</v>
      </c>
      <c r="Q127" s="5">
        <v>4132334</v>
      </c>
      <c r="R127" s="5">
        <v>734948</v>
      </c>
      <c r="S127" s="5">
        <v>-3929156</v>
      </c>
      <c r="T127" s="5">
        <v>2278289</v>
      </c>
      <c r="U127" s="5">
        <v>11396207</v>
      </c>
      <c r="V127" s="5">
        <v>3240338</v>
      </c>
      <c r="W127" s="5">
        <v>5665924</v>
      </c>
      <c r="X127" s="5">
        <v>517118</v>
      </c>
    </row>
    <row r="128" spans="2:24" ht="15.5" x14ac:dyDescent="0.35">
      <c r="C128" t="s">
        <v>585</v>
      </c>
      <c r="D128" s="5">
        <v>3956349</v>
      </c>
      <c r="E128" s="5">
        <v>1507420</v>
      </c>
      <c r="F128" s="5">
        <v>4083384</v>
      </c>
      <c r="G128" s="5">
        <v>-713978</v>
      </c>
      <c r="I128" s="5">
        <v>11990954</v>
      </c>
      <c r="J128" s="5">
        <v>15050830</v>
      </c>
      <c r="K128" s="5">
        <v>13577805</v>
      </c>
      <c r="L128" s="5">
        <v>14339399</v>
      </c>
      <c r="M128" s="5">
        <v>13957472</v>
      </c>
      <c r="N128" s="5">
        <v>11554029</v>
      </c>
      <c r="O128" s="5">
        <v>12720549</v>
      </c>
      <c r="P128" s="5">
        <v>11753298</v>
      </c>
      <c r="Q128" s="5">
        <v>12339057</v>
      </c>
      <c r="R128" s="5">
        <v>10803831</v>
      </c>
      <c r="S128" s="5">
        <v>9570204</v>
      </c>
      <c r="T128" s="5">
        <v>31278781</v>
      </c>
      <c r="U128" s="5">
        <v>43190728</v>
      </c>
      <c r="V128" s="5">
        <v>39708772</v>
      </c>
      <c r="W128" s="5">
        <v>43325782</v>
      </c>
      <c r="X128" s="5">
        <v>40479271</v>
      </c>
    </row>
    <row r="129" spans="3:24" ht="15.5" x14ac:dyDescent="0.35">
      <c r="C129" t="s">
        <v>878</v>
      </c>
      <c r="D129" s="5">
        <v>-2023323</v>
      </c>
      <c r="E129" s="5">
        <v>-2155282</v>
      </c>
      <c r="F129" s="5">
        <v>-899578</v>
      </c>
      <c r="G129" s="5">
        <v>1587547</v>
      </c>
      <c r="I129" s="5">
        <v>-6051033</v>
      </c>
      <c r="J129" s="5">
        <v>-14017995</v>
      </c>
      <c r="K129" s="5">
        <v>-11243149</v>
      </c>
      <c r="L129" s="5">
        <v>-8738367</v>
      </c>
      <c r="M129" s="5">
        <v>-8323795</v>
      </c>
      <c r="N129" s="5">
        <v>-7731065</v>
      </c>
      <c r="O129" s="5">
        <v>-6896262</v>
      </c>
      <c r="P129" s="5">
        <v>-6104906</v>
      </c>
      <c r="Q129" s="5">
        <v>-5684857</v>
      </c>
      <c r="R129" s="5">
        <v>-7347596</v>
      </c>
      <c r="S129" s="5">
        <v>-10353631</v>
      </c>
      <c r="T129" s="5">
        <v>-24025871</v>
      </c>
      <c r="U129" s="5">
        <v>-26294650</v>
      </c>
      <c r="V129" s="5">
        <v>-31653676</v>
      </c>
      <c r="W129" s="5">
        <v>-34507141</v>
      </c>
      <c r="X129" s="5">
        <v>-36142247</v>
      </c>
    </row>
    <row r="130" spans="3:24" ht="15.5" x14ac:dyDescent="0.35">
      <c r="C130" t="s">
        <v>879</v>
      </c>
      <c r="D130" s="5">
        <v>-613985</v>
      </c>
      <c r="E130" s="5">
        <v>-579359</v>
      </c>
      <c r="F130" s="5">
        <v>307192</v>
      </c>
      <c r="G130" s="5">
        <v>-613846</v>
      </c>
      <c r="I130" s="5">
        <v>-1378604</v>
      </c>
      <c r="J130" s="5">
        <v>-1546039</v>
      </c>
      <c r="K130" s="5">
        <v>-1549953</v>
      </c>
      <c r="L130" s="5">
        <v>-1443157</v>
      </c>
      <c r="M130" s="5">
        <v>-1014205</v>
      </c>
      <c r="N130" s="5">
        <v>-1116283</v>
      </c>
      <c r="O130" s="5">
        <v>-1154035</v>
      </c>
      <c r="P130" s="5">
        <v>-1157236</v>
      </c>
      <c r="Q130" s="5">
        <v>-1306974</v>
      </c>
      <c r="R130" s="5">
        <v>-1832242</v>
      </c>
      <c r="S130" s="5">
        <v>-2408614</v>
      </c>
      <c r="T130" s="5">
        <v>-3106509</v>
      </c>
      <c r="U130" s="5">
        <v>-3710861</v>
      </c>
      <c r="V130" s="5">
        <v>-3281569</v>
      </c>
      <c r="W130" s="5">
        <v>-2736861</v>
      </c>
      <c r="X130" s="5">
        <v>-3045987</v>
      </c>
    </row>
    <row r="131" spans="3:24" ht="15.5" x14ac:dyDescent="0.35">
      <c r="C131" t="s">
        <v>880</v>
      </c>
      <c r="X131" s="5">
        <v>1001083</v>
      </c>
    </row>
    <row r="132" spans="3:24" ht="15.5" x14ac:dyDescent="0.35">
      <c r="C132" t="s">
        <v>881</v>
      </c>
      <c r="D132" s="5">
        <v>-4543</v>
      </c>
      <c r="F132" s="5">
        <v>-215495</v>
      </c>
      <c r="G132" s="5">
        <v>86575</v>
      </c>
      <c r="I132" s="5">
        <v>-215495</v>
      </c>
      <c r="J132" s="5">
        <v>-251059</v>
      </c>
      <c r="L132" s="5">
        <v>-185</v>
      </c>
      <c r="M132" s="5">
        <v>-49369</v>
      </c>
      <c r="N132" s="5">
        <v>-354394</v>
      </c>
      <c r="O132" s="5">
        <v>-50241</v>
      </c>
      <c r="P132" s="5">
        <v>-432987</v>
      </c>
      <c r="Q132" s="5">
        <v>-380671</v>
      </c>
      <c r="R132" s="5">
        <v>-93720</v>
      </c>
      <c r="S132" s="5">
        <v>-20444</v>
      </c>
      <c r="T132" s="5">
        <v>-660860</v>
      </c>
      <c r="U132" s="5">
        <v>-736425</v>
      </c>
      <c r="V132" s="5">
        <v>-717989</v>
      </c>
      <c r="W132" s="5">
        <v>-898397</v>
      </c>
      <c r="X132" s="5">
        <v>-942733</v>
      </c>
    </row>
    <row r="133" spans="3:24" ht="15.5" x14ac:dyDescent="0.35">
      <c r="C133" t="s">
        <v>882</v>
      </c>
      <c r="S133" s="5">
        <v>340000</v>
      </c>
      <c r="T133" s="5">
        <v>172000</v>
      </c>
      <c r="U133" s="5">
        <v>208988</v>
      </c>
      <c r="V133" s="5">
        <v>-705117</v>
      </c>
      <c r="W133" s="5">
        <v>14000</v>
      </c>
      <c r="X133" s="5">
        <v>-401872</v>
      </c>
    </row>
    <row r="134" spans="3:24" ht="15.5" x14ac:dyDescent="0.35">
      <c r="C134" t="s">
        <v>883</v>
      </c>
      <c r="F134" s="5">
        <v>139900</v>
      </c>
      <c r="I134" s="5">
        <v>139900</v>
      </c>
      <c r="V134" s="5">
        <v>274595</v>
      </c>
    </row>
    <row r="135" spans="3:24" ht="15.5" x14ac:dyDescent="0.35">
      <c r="C135" t="s">
        <v>884</v>
      </c>
      <c r="F135" s="5">
        <v>-23847</v>
      </c>
      <c r="I135" s="5">
        <v>-23847</v>
      </c>
    </row>
    <row r="136" spans="3:24" ht="15.5" x14ac:dyDescent="0.35">
      <c r="C136" t="s">
        <v>596</v>
      </c>
      <c r="W136" s="5">
        <v>94746</v>
      </c>
      <c r="X136" s="5">
        <v>32884</v>
      </c>
    </row>
    <row r="137" spans="3:24" ht="15.5" x14ac:dyDescent="0.35">
      <c r="C137" t="s">
        <v>885</v>
      </c>
      <c r="D137" s="5">
        <v>1883</v>
      </c>
      <c r="E137" s="5">
        <v>-1883</v>
      </c>
      <c r="K137" s="5">
        <v>-1535358</v>
      </c>
      <c r="W137" s="5">
        <v>-866324</v>
      </c>
      <c r="X137" s="5">
        <v>-116832</v>
      </c>
    </row>
    <row r="138" spans="3:24" ht="15.5" x14ac:dyDescent="0.35">
      <c r="C138" t="s">
        <v>886</v>
      </c>
    </row>
    <row r="139" spans="3:24" ht="15.5" x14ac:dyDescent="0.35">
      <c r="C139" t="s">
        <v>887</v>
      </c>
      <c r="D139" s="5">
        <v>-355611</v>
      </c>
      <c r="E139" s="5">
        <v>355611</v>
      </c>
      <c r="F139" s="5">
        <v>-431915</v>
      </c>
      <c r="G139" s="5">
        <v>-65358</v>
      </c>
      <c r="I139" s="5">
        <v>-497273</v>
      </c>
      <c r="J139" s="5">
        <v>-107458</v>
      </c>
      <c r="K139" s="5">
        <v>-466524</v>
      </c>
      <c r="N139" s="5">
        <v>-123724</v>
      </c>
      <c r="O139" s="5">
        <v>-238474</v>
      </c>
      <c r="P139" s="5">
        <v>126621</v>
      </c>
      <c r="Q139" s="5">
        <v>1096</v>
      </c>
      <c r="R139" s="5">
        <v>468340</v>
      </c>
      <c r="S139" s="5">
        <v>172188</v>
      </c>
      <c r="T139" s="5">
        <v>-68087</v>
      </c>
      <c r="U139" s="5">
        <v>88997</v>
      </c>
      <c r="V139" s="5">
        <v>210323</v>
      </c>
      <c r="W139" s="5">
        <v>373795</v>
      </c>
      <c r="X139" s="5">
        <v>-463281</v>
      </c>
    </row>
    <row r="140" spans="3:24" ht="15.5" x14ac:dyDescent="0.35">
      <c r="C140" t="s">
        <v>116</v>
      </c>
    </row>
    <row r="141" spans="3:24" ht="15.5" x14ac:dyDescent="0.35">
      <c r="C141" t="s">
        <v>178</v>
      </c>
      <c r="D141" s="5">
        <v>1250618</v>
      </c>
      <c r="E141" s="5">
        <v>-1883</v>
      </c>
      <c r="F141" s="5">
        <v>-2780687</v>
      </c>
      <c r="I141" s="5">
        <v>-2780687</v>
      </c>
      <c r="K141" s="5">
        <v>-6726070</v>
      </c>
      <c r="L141" s="5">
        <v>-355508</v>
      </c>
      <c r="M141" s="5">
        <v>-894988</v>
      </c>
      <c r="N141" s="5">
        <v>-2349929</v>
      </c>
      <c r="O141" s="5">
        <v>-3972295</v>
      </c>
      <c r="P141" s="5">
        <v>-3194113</v>
      </c>
      <c r="Q141" s="5">
        <v>-4210476</v>
      </c>
      <c r="R141" s="5">
        <v>-1054990</v>
      </c>
      <c r="S141" s="5">
        <v>4103304</v>
      </c>
      <c r="T141" s="5">
        <v>-5126821</v>
      </c>
      <c r="U141" s="5">
        <v>-2999024</v>
      </c>
      <c r="V141" s="5">
        <v>11072476</v>
      </c>
      <c r="W141" s="5">
        <v>5862101</v>
      </c>
      <c r="X141" s="5">
        <v>17593281</v>
      </c>
    </row>
    <row r="142" spans="3:24" ht="15.5" x14ac:dyDescent="0.35">
      <c r="C142" t="s">
        <v>179</v>
      </c>
      <c r="D142" s="5">
        <v>-1867297</v>
      </c>
      <c r="F142" s="5">
        <v>161350</v>
      </c>
      <c r="G142" s="5">
        <v>-95535</v>
      </c>
      <c r="I142" s="5">
        <v>-446686</v>
      </c>
      <c r="J142" s="5">
        <v>-1035326</v>
      </c>
      <c r="K142" s="5">
        <v>7916267</v>
      </c>
      <c r="L142" s="5">
        <v>-3771011</v>
      </c>
      <c r="M142" s="5">
        <v>-2762209</v>
      </c>
      <c r="N142" s="5">
        <v>-16094</v>
      </c>
      <c r="O142" s="5">
        <v>-63315</v>
      </c>
      <c r="P142" s="5">
        <v>-16798</v>
      </c>
      <c r="Q142" s="5">
        <v>-8504</v>
      </c>
      <c r="R142" s="5">
        <v>570935</v>
      </c>
      <c r="S142" s="5">
        <v>-288221</v>
      </c>
      <c r="T142" s="5">
        <v>-127302</v>
      </c>
      <c r="U142" s="5">
        <v>-7838157</v>
      </c>
      <c r="V142" s="5">
        <v>-16955007</v>
      </c>
      <c r="W142" s="5">
        <v>-12245861</v>
      </c>
      <c r="X142" s="5">
        <v>-14730035</v>
      </c>
    </row>
    <row r="143" spans="3:24" ht="15.5" x14ac:dyDescent="0.35">
      <c r="C143" t="s">
        <v>185</v>
      </c>
      <c r="D143" s="5">
        <v>-1867297</v>
      </c>
      <c r="F143" s="5">
        <v>161350</v>
      </c>
      <c r="G143" s="5">
        <v>-95535</v>
      </c>
      <c r="I143" s="5">
        <v>-446686</v>
      </c>
      <c r="J143" s="5">
        <v>-1035326</v>
      </c>
      <c r="K143" s="5">
        <v>-4583733</v>
      </c>
      <c r="L143" s="5">
        <v>-4099061</v>
      </c>
      <c r="M143" s="5">
        <v>-2762209</v>
      </c>
      <c r="N143" s="5">
        <v>-16094</v>
      </c>
      <c r="O143" s="5">
        <v>-98242</v>
      </c>
      <c r="P143" s="5">
        <v>-16798</v>
      </c>
      <c r="Q143" s="5">
        <v>-8504</v>
      </c>
      <c r="R143" s="5">
        <v>-5101</v>
      </c>
      <c r="S143" s="5">
        <v>-288221</v>
      </c>
      <c r="T143" s="5">
        <v>-627302</v>
      </c>
      <c r="U143" s="5">
        <v>-7838157</v>
      </c>
      <c r="V143" s="5">
        <v>-16955007</v>
      </c>
      <c r="W143" s="5">
        <v>-10843895</v>
      </c>
      <c r="X143" s="5">
        <v>-14739350</v>
      </c>
    </row>
    <row r="144" spans="3:24" ht="15.5" x14ac:dyDescent="0.35">
      <c r="C144" t="s">
        <v>433</v>
      </c>
      <c r="K144" s="5">
        <v>12500000</v>
      </c>
      <c r="L144" s="5">
        <v>328050</v>
      </c>
      <c r="O144" s="5">
        <v>34927</v>
      </c>
    </row>
    <row r="145" spans="3:24" ht="15.5" x14ac:dyDescent="0.35">
      <c r="C145" t="s">
        <v>888</v>
      </c>
      <c r="W145" s="5">
        <v>-1401966</v>
      </c>
    </row>
    <row r="146" spans="3:24" ht="15.5" x14ac:dyDescent="0.35">
      <c r="C146" t="s">
        <v>797</v>
      </c>
      <c r="T146" s="5">
        <v>500000</v>
      </c>
    </row>
    <row r="147" spans="3:24" ht="15.5" x14ac:dyDescent="0.35">
      <c r="C147" t="s">
        <v>889</v>
      </c>
      <c r="R147" s="5">
        <v>576036</v>
      </c>
      <c r="X147" s="5">
        <v>9315</v>
      </c>
    </row>
    <row r="148" spans="3:24" ht="15.5" x14ac:dyDescent="0.35">
      <c r="C148" t="s">
        <v>186</v>
      </c>
      <c r="D148" s="5">
        <v>1250618</v>
      </c>
      <c r="E148" s="5">
        <v>-1883</v>
      </c>
      <c r="F148" s="5">
        <v>-2780687</v>
      </c>
      <c r="I148" s="5">
        <v>-2780687</v>
      </c>
      <c r="K148" s="5">
        <v>-6726070</v>
      </c>
      <c r="L148" s="5">
        <v>-355508</v>
      </c>
      <c r="M148" s="5">
        <v>-894988</v>
      </c>
      <c r="N148" s="5">
        <v>-2349929</v>
      </c>
      <c r="O148" s="5">
        <v>-3972295</v>
      </c>
      <c r="P148" s="5">
        <v>-3194113</v>
      </c>
      <c r="Q148" s="5">
        <v>-4210476</v>
      </c>
      <c r="R148" s="5">
        <v>-1054990</v>
      </c>
      <c r="S148" s="5">
        <v>4103304</v>
      </c>
      <c r="T148" s="5">
        <v>-5126821</v>
      </c>
      <c r="U148" s="5">
        <v>-2999024</v>
      </c>
      <c r="V148" s="5">
        <v>11072476</v>
      </c>
      <c r="W148" s="5">
        <v>5862101</v>
      </c>
      <c r="X148" s="5">
        <v>17593281</v>
      </c>
    </row>
    <row r="149" spans="3:24" ht="15.5" x14ac:dyDescent="0.35">
      <c r="C149" t="s">
        <v>890</v>
      </c>
      <c r="W149" s="5">
        <v>11133247</v>
      </c>
    </row>
    <row r="150" spans="3:24" ht="15.5" x14ac:dyDescent="0.35">
      <c r="C150" t="s">
        <v>891</v>
      </c>
      <c r="L150" s="5">
        <v>1750407</v>
      </c>
      <c r="M150" s="5">
        <v>1824641</v>
      </c>
      <c r="Q150" s="5">
        <v>1882409</v>
      </c>
      <c r="R150" s="5">
        <v>3309617</v>
      </c>
      <c r="S150" s="5">
        <v>7341602</v>
      </c>
      <c r="T150" s="5">
        <v>11042653</v>
      </c>
      <c r="U150" s="5">
        <v>5896296</v>
      </c>
      <c r="V150" s="5">
        <v>15684548</v>
      </c>
      <c r="W150" s="5">
        <v>8486129</v>
      </c>
      <c r="X150" s="5">
        <v>12850113</v>
      </c>
    </row>
    <row r="151" spans="3:24" ht="15.5" x14ac:dyDescent="0.35">
      <c r="C151" t="s">
        <v>778</v>
      </c>
    </row>
    <row r="152" spans="3:24" ht="15.5" x14ac:dyDescent="0.35">
      <c r="C152" t="s">
        <v>892</v>
      </c>
      <c r="F152" s="5">
        <v>-1450000</v>
      </c>
      <c r="I152" s="5">
        <v>-1450000</v>
      </c>
      <c r="K152" s="5">
        <v>-4820000</v>
      </c>
      <c r="L152" s="5">
        <v>-130000</v>
      </c>
      <c r="M152" s="5">
        <v>-50000</v>
      </c>
    </row>
    <row r="153" spans="3:24" ht="15.5" x14ac:dyDescent="0.35">
      <c r="C153" t="s">
        <v>893</v>
      </c>
      <c r="W153" s="5">
        <v>-925901</v>
      </c>
    </row>
    <row r="154" spans="3:24" ht="15.5" x14ac:dyDescent="0.35">
      <c r="C154" t="s">
        <v>894</v>
      </c>
      <c r="D154" s="5">
        <v>1430144</v>
      </c>
    </row>
    <row r="155" spans="3:24" ht="15.5" x14ac:dyDescent="0.35">
      <c r="C155" t="s">
        <v>190</v>
      </c>
      <c r="D155" s="5">
        <v>-181409</v>
      </c>
      <c r="F155" s="5">
        <v>-1330687</v>
      </c>
      <c r="I155" s="5">
        <v>-1330687</v>
      </c>
    </row>
    <row r="156" spans="3:24" ht="15.5" x14ac:dyDescent="0.35">
      <c r="C156" t="s">
        <v>191</v>
      </c>
      <c r="X156" s="5">
        <v>4860000</v>
      </c>
    </row>
    <row r="157" spans="3:24" ht="15.5" x14ac:dyDescent="0.35">
      <c r="C157" t="s">
        <v>895</v>
      </c>
      <c r="W157" s="5">
        <v>-655476</v>
      </c>
    </row>
    <row r="158" spans="3:24" ht="15.5" x14ac:dyDescent="0.35">
      <c r="C158" t="s">
        <v>485</v>
      </c>
      <c r="T158" s="5">
        <v>-86903</v>
      </c>
      <c r="U158" s="5">
        <v>-801394</v>
      </c>
      <c r="V158" s="5">
        <v>-612072</v>
      </c>
      <c r="W158" s="5">
        <v>-2500000</v>
      </c>
    </row>
    <row r="159" spans="3:24" ht="15.5" x14ac:dyDescent="0.35">
      <c r="C159" t="s">
        <v>896</v>
      </c>
    </row>
    <row r="160" spans="3:24" ht="15.5" x14ac:dyDescent="0.35">
      <c r="C160" t="s">
        <v>897</v>
      </c>
      <c r="S160" s="5">
        <v>5000000</v>
      </c>
    </row>
    <row r="161" spans="2:24" ht="15.5" x14ac:dyDescent="0.35">
      <c r="C161" t="s">
        <v>195</v>
      </c>
      <c r="D161" s="5">
        <v>342208</v>
      </c>
      <c r="E161" s="5">
        <v>-873493</v>
      </c>
      <c r="F161" s="5">
        <v>340304</v>
      </c>
      <c r="G161" s="5">
        <v>185405</v>
      </c>
      <c r="I161" s="5">
        <v>737229</v>
      </c>
      <c r="J161" s="5">
        <v>-1907047</v>
      </c>
      <c r="K161" s="5">
        <v>1508376</v>
      </c>
      <c r="L161" s="5">
        <v>-240294</v>
      </c>
      <c r="M161" s="5">
        <v>817226</v>
      </c>
      <c r="N161" s="5">
        <v>-271848</v>
      </c>
      <c r="O161" s="5">
        <v>-3089</v>
      </c>
      <c r="P161" s="5">
        <v>151213</v>
      </c>
      <c r="Q161" s="5">
        <v>-86646</v>
      </c>
      <c r="R161" s="5">
        <v>250893</v>
      </c>
      <c r="S161" s="5">
        <v>-114073</v>
      </c>
      <c r="T161" s="5">
        <v>-2975834</v>
      </c>
      <c r="U161" s="5">
        <v>559026</v>
      </c>
      <c r="V161" s="5">
        <v>-2642193</v>
      </c>
      <c r="W161" s="5">
        <v>-717836</v>
      </c>
      <c r="X161" s="5">
        <v>3380364</v>
      </c>
    </row>
    <row r="162" spans="2:24" ht="15.5" x14ac:dyDescent="0.35">
      <c r="C162" t="s">
        <v>196</v>
      </c>
      <c r="E162" s="5">
        <v>1229895</v>
      </c>
      <c r="I162" s="5">
        <v>492666</v>
      </c>
      <c r="J162" s="5">
        <v>2399712</v>
      </c>
      <c r="K162" s="5">
        <v>891336</v>
      </c>
      <c r="L162" s="5">
        <v>1131630</v>
      </c>
      <c r="M162" s="5">
        <v>314404</v>
      </c>
      <c r="N162" s="5">
        <v>589360</v>
      </c>
      <c r="O162" s="5">
        <v>589671</v>
      </c>
      <c r="P162" s="5">
        <v>437955</v>
      </c>
      <c r="Q162" s="5">
        <v>525995</v>
      </c>
      <c r="R162" s="5">
        <v>274551</v>
      </c>
      <c r="S162" s="5">
        <v>401462</v>
      </c>
      <c r="T162" s="5">
        <v>3373246</v>
      </c>
      <c r="U162" s="5">
        <v>2939980</v>
      </c>
      <c r="V162" s="5">
        <v>5738372</v>
      </c>
      <c r="W162" s="5">
        <v>6566060</v>
      </c>
      <c r="X162" s="5">
        <v>3185696</v>
      </c>
    </row>
    <row r="163" spans="2:24" ht="15.5" x14ac:dyDescent="0.35">
      <c r="C163" t="s">
        <v>383</v>
      </c>
      <c r="N163" s="5">
        <v>-3108</v>
      </c>
      <c r="O163" s="5">
        <v>2778</v>
      </c>
      <c r="P163" s="5">
        <v>503</v>
      </c>
      <c r="Q163" s="5">
        <v>-1394</v>
      </c>
      <c r="R163" s="5">
        <v>551</v>
      </c>
      <c r="S163" s="5">
        <v>-12838</v>
      </c>
      <c r="T163" s="5">
        <v>4050</v>
      </c>
      <c r="U163" s="5">
        <v>-125760</v>
      </c>
      <c r="V163" s="5">
        <v>-156199</v>
      </c>
      <c r="W163" s="5">
        <v>-109852</v>
      </c>
    </row>
    <row r="164" spans="2:24" ht="15.5" x14ac:dyDescent="0.35">
      <c r="C164" t="s">
        <v>197</v>
      </c>
      <c r="D164" s="5">
        <v>342208</v>
      </c>
      <c r="E164" s="5">
        <v>356402</v>
      </c>
      <c r="F164" s="5">
        <v>340304</v>
      </c>
      <c r="G164" s="5">
        <v>185405</v>
      </c>
      <c r="I164" s="5">
        <v>1229895</v>
      </c>
      <c r="J164" s="5">
        <v>492665</v>
      </c>
      <c r="K164" s="5">
        <v>2399712</v>
      </c>
      <c r="L164" s="5">
        <v>891336</v>
      </c>
      <c r="M164" s="5">
        <v>1131630</v>
      </c>
      <c r="N164" s="5">
        <v>314404</v>
      </c>
      <c r="O164" s="5">
        <v>589360</v>
      </c>
      <c r="P164" s="5">
        <v>589671</v>
      </c>
      <c r="Q164" s="5">
        <v>437955</v>
      </c>
      <c r="R164" s="5">
        <v>525995</v>
      </c>
      <c r="S164" s="5">
        <v>274551</v>
      </c>
      <c r="T164" s="5">
        <v>401462</v>
      </c>
      <c r="U164" s="5">
        <v>3373246</v>
      </c>
      <c r="V164" s="5">
        <v>2939980</v>
      </c>
      <c r="W164" s="5">
        <v>5738372</v>
      </c>
      <c r="X164" s="5">
        <v>6566060</v>
      </c>
    </row>
    <row r="166" spans="2:24" ht="15.5" x14ac:dyDescent="0.35">
      <c r="B166" t="s">
        <v>198</v>
      </c>
      <c r="C166" t="s">
        <v>12</v>
      </c>
      <c r="D166" s="5">
        <v>550000000</v>
      </c>
      <c r="E166" s="5">
        <v>550000000</v>
      </c>
      <c r="F166" s="5">
        <v>550000000</v>
      </c>
      <c r="G166" s="5">
        <v>550000000</v>
      </c>
      <c r="I166" s="5">
        <v>550000000</v>
      </c>
      <c r="J166" s="5">
        <v>550000000</v>
      </c>
      <c r="K166" s="5">
        <v>550000000</v>
      </c>
      <c r="L166" s="5">
        <v>550000000</v>
      </c>
      <c r="M166" s="5">
        <v>550000000</v>
      </c>
      <c r="N166" s="5">
        <v>550000000</v>
      </c>
      <c r="O166" s="5">
        <v>550000000</v>
      </c>
      <c r="P166" s="5">
        <v>550000000</v>
      </c>
      <c r="Q166" s="5">
        <v>550000000</v>
      </c>
      <c r="R166" s="5">
        <v>550000000</v>
      </c>
      <c r="S166" s="5">
        <v>550000000</v>
      </c>
      <c r="T166" s="5">
        <v>550000000</v>
      </c>
      <c r="U166" s="5">
        <v>550000000</v>
      </c>
      <c r="V166" s="5">
        <v>550000000</v>
      </c>
      <c r="W166" s="5">
        <v>550000000</v>
      </c>
      <c r="X166" s="5">
        <v>550000000</v>
      </c>
    </row>
    <row r="167" spans="2:24" ht="15.5" x14ac:dyDescent="0.35">
      <c r="C167" t="s">
        <v>199</v>
      </c>
      <c r="D167" s="6">
        <v>-7.0000000000000007E-2</v>
      </c>
      <c r="E167" s="6">
        <v>0.84</v>
      </c>
      <c r="F167" s="6">
        <v>-14.07</v>
      </c>
      <c r="G167" s="6">
        <v>0.22</v>
      </c>
    </row>
    <row r="168" spans="2:24" ht="15.5" x14ac:dyDescent="0.35">
      <c r="C168" t="s">
        <v>200</v>
      </c>
      <c r="D168" s="6">
        <v>-3942.86</v>
      </c>
      <c r="E168" s="6">
        <v>357.14</v>
      </c>
      <c r="F168" s="6">
        <v>-24.16</v>
      </c>
      <c r="G168" s="6">
        <v>1854.55</v>
      </c>
    </row>
    <row r="169" spans="2:24" ht="15.5" x14ac:dyDescent="0.35">
      <c r="C169" t="s">
        <v>69</v>
      </c>
      <c r="D169" s="6">
        <v>1.82</v>
      </c>
      <c r="E169" s="6">
        <v>3.33</v>
      </c>
      <c r="F169" s="6">
        <v>3.91</v>
      </c>
      <c r="G169" s="6">
        <v>3.6</v>
      </c>
    </row>
    <row r="170" spans="2:24" ht="15.5" x14ac:dyDescent="0.35">
      <c r="C170" t="s">
        <v>201</v>
      </c>
      <c r="D170" s="5">
        <v>23020000000</v>
      </c>
      <c r="E170" s="5">
        <v>17730000000</v>
      </c>
      <c r="F170" s="5">
        <v>-3890000000</v>
      </c>
      <c r="G170" s="5">
        <v>17970000000</v>
      </c>
    </row>
    <row r="171" spans="2:24" ht="15.5" x14ac:dyDescent="0.35">
      <c r="C171" t="s">
        <v>202</v>
      </c>
      <c r="D171" s="6">
        <v>-1E-4</v>
      </c>
      <c r="E171" s="6">
        <v>8.9999999999999998E-4</v>
      </c>
      <c r="F171" s="6">
        <v>-1.4999999999999999E-2</v>
      </c>
      <c r="G171" s="6">
        <v>2.0000000000000001E-4</v>
      </c>
    </row>
    <row r="172" spans="2:24" ht="15.5" x14ac:dyDescent="0.35">
      <c r="C172" t="s">
        <v>203</v>
      </c>
      <c r="D172" s="6">
        <v>-1E-4</v>
      </c>
      <c r="E172" s="6">
        <v>1.2999999999999999E-3</v>
      </c>
      <c r="F172" s="6">
        <v>-2.2799999999999997E-2</v>
      </c>
      <c r="G172" s="6">
        <v>2.9999999999999997E-4</v>
      </c>
    </row>
    <row r="173" spans="2:24" ht="15.5" x14ac:dyDescent="0.35">
      <c r="C173" t="s">
        <v>204</v>
      </c>
      <c r="D173" s="6">
        <v>9.300000000000001E-3</v>
      </c>
      <c r="E173" s="6">
        <v>2E-3</v>
      </c>
      <c r="F173" s="6">
        <v>-3.0499999999999999E-2</v>
      </c>
      <c r="G173" s="6">
        <v>2.8999999999999998E-3</v>
      </c>
    </row>
    <row r="174" spans="2:24" ht="15.5" x14ac:dyDescent="0.35">
      <c r="C174" t="s">
        <v>205</v>
      </c>
      <c r="D174" s="6">
        <v>56.04</v>
      </c>
      <c r="E174" s="6">
        <v>29.87</v>
      </c>
      <c r="F174" s="6">
        <v>-73.7</v>
      </c>
      <c r="G174" s="6">
        <v>4.01</v>
      </c>
    </row>
    <row r="175" spans="2:24" ht="15.5" x14ac:dyDescent="0.35">
      <c r="C175" t="s">
        <v>206</v>
      </c>
      <c r="D175" s="5">
        <v>365000000000</v>
      </c>
      <c r="E175" s="5">
        <v>346000000000</v>
      </c>
      <c r="F175" s="5">
        <v>340000000000</v>
      </c>
      <c r="G175" s="5">
        <v>348000000000</v>
      </c>
    </row>
    <row r="176" spans="2:24" ht="15.5" x14ac:dyDescent="0.35">
      <c r="C176" t="s">
        <v>207</v>
      </c>
      <c r="D176" s="6">
        <v>0.42</v>
      </c>
      <c r="E176" s="6">
        <v>0.48</v>
      </c>
      <c r="F176" s="6">
        <v>0.55000000000000004</v>
      </c>
      <c r="G176" s="6">
        <v>0.65</v>
      </c>
    </row>
    <row r="177" spans="3:24" ht="15.5" x14ac:dyDescent="0.35">
      <c r="C177" t="s">
        <v>208</v>
      </c>
      <c r="D177" s="6">
        <v>662.47</v>
      </c>
      <c r="E177" s="6">
        <v>628.96</v>
      </c>
      <c r="F177" s="6">
        <v>618.08000000000004</v>
      </c>
      <c r="G177" s="6">
        <v>631.99</v>
      </c>
    </row>
    <row r="178" spans="3:24" ht="15.5" x14ac:dyDescent="0.35">
      <c r="C178" t="s">
        <v>209</v>
      </c>
      <c r="D178" s="6">
        <v>0.42</v>
      </c>
      <c r="E178" s="6">
        <v>0.48</v>
      </c>
      <c r="F178" s="6">
        <v>0.56000000000000005</v>
      </c>
      <c r="G178" s="6">
        <v>0.66</v>
      </c>
    </row>
    <row r="179" spans="3:24" ht="15.5" x14ac:dyDescent="0.35">
      <c r="C179" t="s">
        <v>210</v>
      </c>
      <c r="D179" s="6">
        <v>651.91999999999996</v>
      </c>
      <c r="E179" s="6">
        <v>618.94000000000005</v>
      </c>
      <c r="F179" s="6">
        <v>608.22</v>
      </c>
      <c r="G179" s="6">
        <v>622.15</v>
      </c>
    </row>
    <row r="180" spans="3:24" ht="15.5" x14ac:dyDescent="0.35">
      <c r="C180" t="s">
        <v>211</v>
      </c>
    </row>
    <row r="181" spans="3:24" ht="15.5" x14ac:dyDescent="0.35">
      <c r="C181" t="s">
        <v>212</v>
      </c>
    </row>
    <row r="182" spans="3:24" ht="15.5" x14ac:dyDescent="0.35">
      <c r="C182" t="s">
        <v>213</v>
      </c>
      <c r="D182" s="5">
        <v>364000000000</v>
      </c>
      <c r="E182" s="5">
        <v>346000000000</v>
      </c>
      <c r="F182" s="5">
        <v>340000000000</v>
      </c>
      <c r="G182" s="5">
        <v>348000000000</v>
      </c>
    </row>
    <row r="183" spans="3:24" ht="15.5" x14ac:dyDescent="0.35">
      <c r="C183" t="s">
        <v>24</v>
      </c>
    </row>
    <row r="184" spans="3:24" ht="15.5" x14ac:dyDescent="0.35">
      <c r="C184" t="s">
        <v>21</v>
      </c>
      <c r="D184" s="5">
        <v>-13000000000</v>
      </c>
      <c r="E184" s="5">
        <v>-6000000000</v>
      </c>
      <c r="F184" s="5">
        <v>-21000000000</v>
      </c>
      <c r="G184" s="5">
        <v>-15000000000</v>
      </c>
    </row>
    <row r="185" spans="3:24" ht="15.5" x14ac:dyDescent="0.35">
      <c r="C185" t="s">
        <v>214</v>
      </c>
      <c r="D185" s="5">
        <v>163000000000</v>
      </c>
      <c r="E185" s="5">
        <v>167000000000</v>
      </c>
      <c r="F185" s="5">
        <v>149000000000</v>
      </c>
      <c r="G185" s="5">
        <v>158000000000</v>
      </c>
    </row>
    <row r="186" spans="3:24" ht="15.5" x14ac:dyDescent="0.35">
      <c r="C186" t="s">
        <v>215</v>
      </c>
      <c r="D186" s="5">
        <v>16000000000</v>
      </c>
      <c r="E186" s="5">
        <v>-15000000000</v>
      </c>
      <c r="F186" s="5">
        <v>50000000000</v>
      </c>
      <c r="G186" s="5">
        <v>5000000000</v>
      </c>
    </row>
    <row r="187" spans="3:24" ht="15.5" x14ac:dyDescent="0.35">
      <c r="C187" t="s">
        <v>216</v>
      </c>
      <c r="D187" s="5">
        <v>-33000000000</v>
      </c>
      <c r="F187" s="5">
        <v>3000000000</v>
      </c>
      <c r="G187" s="5">
        <v>-2000000000</v>
      </c>
    </row>
    <row r="188" spans="3:24" ht="15.5" x14ac:dyDescent="0.35">
      <c r="C188" t="s">
        <v>13</v>
      </c>
      <c r="D188" s="5">
        <v>-17000000000</v>
      </c>
      <c r="E188" s="5">
        <v>-15000000000</v>
      </c>
      <c r="F188" s="5">
        <v>52000000000</v>
      </c>
      <c r="G188" s="5">
        <v>3000000000</v>
      </c>
    </row>
    <row r="189" spans="3:24" ht="15.5" x14ac:dyDescent="0.35">
      <c r="C189" t="s">
        <v>16</v>
      </c>
      <c r="D189" s="6">
        <v>-30.98</v>
      </c>
      <c r="E189" s="6">
        <v>-26.93</v>
      </c>
      <c r="F189" s="6">
        <v>94.87</v>
      </c>
      <c r="G189" s="6">
        <v>5.8</v>
      </c>
    </row>
    <row r="190" spans="3:24" ht="15.5" x14ac:dyDescent="0.35">
      <c r="C190" t="s">
        <v>54</v>
      </c>
      <c r="I190" s="6">
        <v>-12.95</v>
      </c>
      <c r="J190" s="6">
        <v>3.49</v>
      </c>
      <c r="K190" s="6">
        <v>28.62</v>
      </c>
      <c r="L190" s="6">
        <v>14.29</v>
      </c>
      <c r="M190" s="6">
        <v>3.05</v>
      </c>
      <c r="N190" s="6">
        <v>0.1</v>
      </c>
      <c r="O190" s="6">
        <v>5.66</v>
      </c>
      <c r="P190" s="6">
        <v>3.09</v>
      </c>
      <c r="Q190" s="6">
        <v>-51.35</v>
      </c>
      <c r="R190" s="6">
        <v>-177.75</v>
      </c>
      <c r="S190" s="6">
        <v>-313.24</v>
      </c>
      <c r="T190" s="6">
        <v>-123.71</v>
      </c>
      <c r="U190" s="6">
        <v>76.22</v>
      </c>
      <c r="V190" s="6">
        <v>71.75</v>
      </c>
      <c r="W190" s="6">
        <v>55.27</v>
      </c>
      <c r="X190" s="6">
        <v>71.08</v>
      </c>
    </row>
    <row r="191" spans="3:24" ht="15.5" x14ac:dyDescent="0.35">
      <c r="C191" t="s">
        <v>68</v>
      </c>
      <c r="I191" s="6">
        <v>-26.25</v>
      </c>
      <c r="J191" s="6">
        <v>65.900000000000006</v>
      </c>
      <c r="K191" s="6">
        <v>11.67</v>
      </c>
      <c r="L191" s="6">
        <v>33.590000000000003</v>
      </c>
      <c r="M191" s="6">
        <v>123.28</v>
      </c>
      <c r="N191" s="5">
        <v>1600</v>
      </c>
      <c r="O191" s="6">
        <v>34.28</v>
      </c>
      <c r="P191" s="6">
        <v>103.56</v>
      </c>
      <c r="Q191" s="6">
        <v>-11.68</v>
      </c>
      <c r="R191" s="6">
        <v>-4.5</v>
      </c>
      <c r="S191" s="6">
        <v>-2.7</v>
      </c>
      <c r="T191" s="6">
        <v>-7.68</v>
      </c>
      <c r="U191" s="6">
        <v>12.33</v>
      </c>
      <c r="V191" s="6">
        <v>11.71</v>
      </c>
      <c r="W191" s="6">
        <v>16.829999999999998</v>
      </c>
      <c r="X191" s="5">
        <v>0</v>
      </c>
    </row>
    <row r="192" spans="3:24" ht="15.5" x14ac:dyDescent="0.35">
      <c r="C192" t="s">
        <v>71</v>
      </c>
      <c r="I192" s="6">
        <v>0.88</v>
      </c>
      <c r="J192" s="6">
        <v>0.53</v>
      </c>
      <c r="K192" s="6">
        <v>0.86</v>
      </c>
      <c r="L192" s="6">
        <v>0.97</v>
      </c>
      <c r="M192" s="6">
        <v>1.1499999999999999</v>
      </c>
      <c r="N192" s="6">
        <v>0.49</v>
      </c>
      <c r="O192" s="6">
        <v>0.57999999999999996</v>
      </c>
      <c r="P192" s="6">
        <v>1.01</v>
      </c>
      <c r="Q192" s="6">
        <v>2.25</v>
      </c>
      <c r="R192" s="6">
        <v>3.16</v>
      </c>
      <c r="S192" s="6">
        <v>5.14</v>
      </c>
      <c r="T192" s="6">
        <v>1.36</v>
      </c>
      <c r="U192" s="6">
        <v>1.1599999999999999</v>
      </c>
      <c r="V192" s="6">
        <v>1.06</v>
      </c>
      <c r="W192" s="6">
        <v>1.33</v>
      </c>
      <c r="X192" s="5">
        <v>0</v>
      </c>
    </row>
    <row r="193" spans="3:24" ht="15.5" x14ac:dyDescent="0.35">
      <c r="C193" t="s">
        <v>217</v>
      </c>
      <c r="I193" s="5">
        <v>58270000000</v>
      </c>
      <c r="J193" s="5">
        <v>85850000000</v>
      </c>
      <c r="K193" s="6">
        <v>17030000000.000002</v>
      </c>
      <c r="L193" s="5">
        <v>61380000000</v>
      </c>
      <c r="M193" s="5">
        <v>46950000000</v>
      </c>
      <c r="N193" s="5">
        <v>44080000000</v>
      </c>
      <c r="O193" s="5">
        <v>52700000000</v>
      </c>
      <c r="P193" s="5">
        <v>56860000000</v>
      </c>
    </row>
    <row r="194" spans="3:24" ht="15.5" x14ac:dyDescent="0.35">
      <c r="C194" t="s">
        <v>218</v>
      </c>
      <c r="I194" s="6">
        <v>-1.38E-2</v>
      </c>
      <c r="J194" s="6">
        <v>3.5999999999999999E-3</v>
      </c>
      <c r="K194" s="6">
        <v>2.7000000000000003E-2</v>
      </c>
      <c r="L194" s="6">
        <v>1.21E-2</v>
      </c>
      <c r="M194" s="6">
        <v>3.2000000000000002E-3</v>
      </c>
      <c r="N194" s="6">
        <v>1E-4</v>
      </c>
      <c r="O194" s="6">
        <v>6.1999999999999998E-3</v>
      </c>
      <c r="P194" s="6">
        <v>3.0999999999999999E-3</v>
      </c>
      <c r="Q194" s="6">
        <v>-5.2199999999999996E-2</v>
      </c>
      <c r="R194" s="6">
        <v>-0.16399999999999998</v>
      </c>
      <c r="S194" s="6">
        <v>-0.21179999999999999</v>
      </c>
      <c r="T194" s="6">
        <v>-8.09E-2</v>
      </c>
      <c r="U194" s="6">
        <v>4.53E-2</v>
      </c>
      <c r="V194" s="6">
        <v>5.2199999999999996E-2</v>
      </c>
      <c r="W194" s="6">
        <v>5.5599999999999997E-2</v>
      </c>
      <c r="X194" s="6">
        <v>7.8299999999999995E-2</v>
      </c>
    </row>
    <row r="195" spans="3:24" ht="15.5" x14ac:dyDescent="0.35">
      <c r="C195" t="s">
        <v>219</v>
      </c>
      <c r="I195" s="6">
        <v>-2.1000000000000001E-2</v>
      </c>
      <c r="J195" s="6">
        <v>5.6999999999999993E-3</v>
      </c>
      <c r="K195" s="6">
        <v>4.9400000000000006E-2</v>
      </c>
      <c r="L195" s="6">
        <v>2.58E-2</v>
      </c>
      <c r="M195" s="6">
        <v>6.9999999999999993E-3</v>
      </c>
      <c r="N195" s="6">
        <v>2.0000000000000001E-4</v>
      </c>
      <c r="O195" s="6">
        <v>1.3500000000000002E-2</v>
      </c>
      <c r="P195" s="6">
        <v>7.0999999999999995E-3</v>
      </c>
      <c r="Q195" s="6">
        <v>-0.1283</v>
      </c>
      <c r="R195" s="6">
        <v>-0.43689999999999996</v>
      </c>
      <c r="S195" s="6">
        <v>-0.41289999999999999</v>
      </c>
      <c r="T195" s="6">
        <v>-0.12720000000000001</v>
      </c>
      <c r="U195" s="6">
        <v>7.0099999999999996E-2</v>
      </c>
      <c r="V195" s="6">
        <v>8.8000000000000009E-2</v>
      </c>
      <c r="W195" s="6">
        <v>7.9000000000000001E-2</v>
      </c>
      <c r="X195" s="6">
        <v>0.1391</v>
      </c>
    </row>
    <row r="196" spans="3:24" ht="15.5" x14ac:dyDescent="0.35">
      <c r="C196" t="s">
        <v>220</v>
      </c>
      <c r="I196" s="6">
        <v>-2.0899999999999998E-2</v>
      </c>
      <c r="J196" s="6">
        <v>3.61E-2</v>
      </c>
      <c r="K196" s="6">
        <v>-7.8399999999999997E-2</v>
      </c>
      <c r="L196" s="6">
        <v>3.5499999999999997E-2</v>
      </c>
      <c r="M196" s="6">
        <v>1.6500000000000001E-2</v>
      </c>
      <c r="N196" s="6">
        <v>2.0400000000000001E-2</v>
      </c>
      <c r="O196" s="6">
        <v>4.2000000000000003E-2</v>
      </c>
      <c r="P196" s="6">
        <v>4.9800000000000004E-2</v>
      </c>
      <c r="Q196" s="6">
        <v>-6.8999999999999999E-3</v>
      </c>
      <c r="R196" s="6">
        <v>-0.11960000000000001</v>
      </c>
      <c r="S196" s="6">
        <v>-0.22289999999999999</v>
      </c>
      <c r="T196" s="6">
        <v>-5.7800000000000004E-2</v>
      </c>
      <c r="U196" s="6">
        <v>0.10880000000000001</v>
      </c>
      <c r="V196" s="6">
        <v>9.64E-2</v>
      </c>
      <c r="W196" s="6">
        <v>9.6600000000000005E-2</v>
      </c>
      <c r="X196" s="6">
        <v>0.2379</v>
      </c>
    </row>
    <row r="197" spans="3:24" ht="15.5" x14ac:dyDescent="0.35">
      <c r="C197" t="s">
        <v>221</v>
      </c>
      <c r="I197" s="6">
        <v>-5.66</v>
      </c>
      <c r="J197" s="6">
        <v>4.72</v>
      </c>
      <c r="K197" s="6">
        <v>-5.54</v>
      </c>
      <c r="L197" s="6">
        <v>4.88</v>
      </c>
      <c r="M197" s="6">
        <v>1.65</v>
      </c>
      <c r="N197" s="6">
        <v>1.66</v>
      </c>
      <c r="O197" s="6">
        <v>2.2400000000000002</v>
      </c>
      <c r="P197" s="6">
        <v>1.47</v>
      </c>
      <c r="Q197" s="6">
        <v>-0.18</v>
      </c>
      <c r="R197" s="6">
        <v>-2.79</v>
      </c>
      <c r="S197" s="6">
        <v>-6.89</v>
      </c>
      <c r="T197" s="6">
        <v>-1.87</v>
      </c>
      <c r="U197" s="6">
        <v>4.3600000000000003</v>
      </c>
      <c r="V197" s="6">
        <v>7.62</v>
      </c>
      <c r="W197" s="6">
        <v>6.54</v>
      </c>
      <c r="X197" s="6">
        <v>415.7</v>
      </c>
    </row>
    <row r="198" spans="3:24" ht="15.5" x14ac:dyDescent="0.35">
      <c r="C198" t="s">
        <v>65</v>
      </c>
      <c r="I198" s="6">
        <v>0.55000000000000004</v>
      </c>
      <c r="J198" s="6">
        <v>0.38</v>
      </c>
      <c r="K198" s="6">
        <v>0.57999999999999996</v>
      </c>
      <c r="L198" s="6">
        <v>0.87</v>
      </c>
      <c r="M198" s="6">
        <v>0.86</v>
      </c>
      <c r="N198" s="6">
        <v>0.38</v>
      </c>
      <c r="O198" s="6">
        <v>0.46</v>
      </c>
      <c r="P198" s="6">
        <v>0.74</v>
      </c>
      <c r="Q198" s="6">
        <v>1.5</v>
      </c>
      <c r="R198" s="6">
        <v>1.97</v>
      </c>
      <c r="S198" s="6">
        <v>1.1100000000000001</v>
      </c>
      <c r="T198" s="6">
        <v>0.98</v>
      </c>
      <c r="U198" s="6">
        <v>0.86</v>
      </c>
      <c r="V198" s="6">
        <v>1.03</v>
      </c>
      <c r="W198" s="6">
        <v>1.33</v>
      </c>
      <c r="X198" s="5">
        <v>0</v>
      </c>
    </row>
    <row r="199" spans="3:24" ht="15.5" x14ac:dyDescent="0.35">
      <c r="C199" t="s">
        <v>62</v>
      </c>
      <c r="I199" s="6">
        <v>618.08000000000004</v>
      </c>
      <c r="J199" s="6">
        <v>611.21</v>
      </c>
      <c r="K199" s="6">
        <v>579.59</v>
      </c>
      <c r="L199" s="6">
        <v>553.79</v>
      </c>
      <c r="M199" s="6">
        <v>436.29</v>
      </c>
      <c r="N199" s="6">
        <v>426.51</v>
      </c>
      <c r="O199" s="6">
        <v>419.83</v>
      </c>
      <c r="P199" s="6">
        <v>431.9</v>
      </c>
      <c r="Q199" s="6">
        <v>400.24</v>
      </c>
      <c r="R199" s="6">
        <v>406.81</v>
      </c>
      <c r="S199" s="6">
        <v>758.58</v>
      </c>
      <c r="T199" s="6">
        <v>972.73</v>
      </c>
      <c r="U199" s="6">
        <v>1087.23</v>
      </c>
      <c r="V199" s="6">
        <v>815.57</v>
      </c>
      <c r="W199" s="6">
        <v>699.23</v>
      </c>
      <c r="X199" s="6">
        <v>510.87</v>
      </c>
    </row>
    <row r="200" spans="3:24" ht="15.5" x14ac:dyDescent="0.35">
      <c r="C200" t="s">
        <v>222</v>
      </c>
      <c r="I200" s="6">
        <v>0.56000000000000005</v>
      </c>
      <c r="J200" s="6">
        <v>0.38</v>
      </c>
      <c r="K200" s="6">
        <v>0.59</v>
      </c>
      <c r="L200" s="6">
        <v>0.88</v>
      </c>
      <c r="M200" s="6">
        <v>0.88</v>
      </c>
      <c r="N200" s="6">
        <v>0.38</v>
      </c>
      <c r="O200" s="6">
        <v>0.47</v>
      </c>
      <c r="P200" s="6">
        <v>0.76</v>
      </c>
      <c r="Q200" s="6">
        <v>1.53</v>
      </c>
      <c r="R200" s="6">
        <v>2.0099999999999998</v>
      </c>
      <c r="S200" s="6">
        <v>1.1299999999999999</v>
      </c>
      <c r="T200" s="6">
        <v>0.98</v>
      </c>
      <c r="U200" s="6">
        <v>0.87</v>
      </c>
      <c r="V200" s="6">
        <v>1.04</v>
      </c>
      <c r="W200" s="6">
        <v>1.34</v>
      </c>
      <c r="X200" s="5">
        <v>0</v>
      </c>
    </row>
    <row r="201" spans="3:24" ht="15.5" x14ac:dyDescent="0.35">
      <c r="C201" t="s">
        <v>223</v>
      </c>
      <c r="I201" s="6">
        <v>608.22</v>
      </c>
      <c r="J201" s="6">
        <v>601.69000000000005</v>
      </c>
      <c r="K201" s="6">
        <v>570.49</v>
      </c>
      <c r="L201" s="6">
        <v>544.6</v>
      </c>
      <c r="M201" s="6">
        <v>427.87</v>
      </c>
      <c r="N201" s="6">
        <v>418.2</v>
      </c>
      <c r="O201" s="6">
        <v>411.64</v>
      </c>
      <c r="P201" s="6">
        <v>423.36</v>
      </c>
      <c r="Q201" s="6">
        <v>392.26</v>
      </c>
      <c r="R201" s="6">
        <v>398.89</v>
      </c>
      <c r="S201" s="6">
        <v>750.45</v>
      </c>
      <c r="T201" s="6">
        <v>965.4</v>
      </c>
      <c r="U201" s="6">
        <v>1080.04</v>
      </c>
      <c r="V201" s="6">
        <v>809.87</v>
      </c>
      <c r="W201" s="6">
        <v>693.89</v>
      </c>
      <c r="X201" s="6">
        <v>510.87</v>
      </c>
    </row>
    <row r="202" spans="3:24" ht="15.5" x14ac:dyDescent="0.35">
      <c r="C202" t="s">
        <v>224</v>
      </c>
      <c r="L202" s="5">
        <v>6000000000</v>
      </c>
      <c r="M202" s="5">
        <v>9000000000</v>
      </c>
      <c r="N202" s="5">
        <v>21000000000</v>
      </c>
      <c r="O202" s="5">
        <v>53000000000</v>
      </c>
      <c r="P202" s="5">
        <v>59000000000</v>
      </c>
      <c r="Q202" s="5">
        <v>65000000000</v>
      </c>
      <c r="R202" s="5">
        <v>204000000000</v>
      </c>
      <c r="S202" s="5">
        <v>147000000000</v>
      </c>
      <c r="T202" s="5">
        <v>109000000000</v>
      </c>
      <c r="U202" s="5">
        <v>214000000000</v>
      </c>
      <c r="V202" s="5">
        <v>78000000000</v>
      </c>
      <c r="W202" s="5">
        <v>36000000000</v>
      </c>
      <c r="X202" s="5">
        <v>22000000000</v>
      </c>
    </row>
    <row r="203" spans="3:24" ht="15.5" x14ac:dyDescent="0.35">
      <c r="C203" t="s">
        <v>225</v>
      </c>
      <c r="L203" s="5">
        <v>75000000000</v>
      </c>
      <c r="M203" s="5">
        <v>175000000000</v>
      </c>
      <c r="N203" s="5">
        <v>148000000000</v>
      </c>
      <c r="O203" s="5">
        <v>117000000000</v>
      </c>
      <c r="P203" s="5">
        <v>146000000000</v>
      </c>
      <c r="Q203" s="5">
        <v>139000000000</v>
      </c>
      <c r="R203" s="5">
        <v>31000000000</v>
      </c>
      <c r="S203" s="5">
        <v>145000000000</v>
      </c>
      <c r="T203" s="5">
        <v>103000000000</v>
      </c>
      <c r="U203" s="5">
        <v>55000000000</v>
      </c>
      <c r="V203" s="5">
        <v>156000000000</v>
      </c>
      <c r="W203" s="5">
        <v>77000000000</v>
      </c>
      <c r="X203" s="5">
        <v>94000000000</v>
      </c>
    </row>
    <row r="204" spans="3:24" ht="15.5" x14ac:dyDescent="0.35">
      <c r="C204" t="s">
        <v>26</v>
      </c>
      <c r="L204" s="5">
        <v>81000000000</v>
      </c>
      <c r="M204" s="5">
        <v>183000000000</v>
      </c>
      <c r="N204" s="5">
        <v>168000000000</v>
      </c>
      <c r="O204" s="5">
        <v>170000000000</v>
      </c>
      <c r="P204" s="5">
        <v>204000000000</v>
      </c>
      <c r="Q204" s="5">
        <v>203000000000</v>
      </c>
      <c r="R204" s="5">
        <v>234000000000</v>
      </c>
      <c r="S204" s="5">
        <v>292000000000</v>
      </c>
      <c r="T204" s="5">
        <v>212000000000</v>
      </c>
      <c r="U204" s="5">
        <v>269000000000</v>
      </c>
      <c r="V204" s="5">
        <v>235000000000</v>
      </c>
      <c r="W204" s="5">
        <v>114000000000</v>
      </c>
      <c r="X204" s="5">
        <v>116000000000</v>
      </c>
    </row>
    <row r="205" spans="3:24" ht="15.5" x14ac:dyDescent="0.35">
      <c r="C205" t="s">
        <v>23</v>
      </c>
      <c r="I205" s="5">
        <v>-21000000000</v>
      </c>
      <c r="J205" s="5">
        <v>-8000000000</v>
      </c>
      <c r="K205" s="5">
        <v>-37000000000</v>
      </c>
      <c r="L205" s="5">
        <v>67000000000</v>
      </c>
      <c r="M205" s="5">
        <v>167000000000</v>
      </c>
      <c r="N205" s="5">
        <v>164000000000</v>
      </c>
      <c r="O205" s="5">
        <v>161000000000</v>
      </c>
      <c r="P205" s="5">
        <v>196000000000</v>
      </c>
      <c r="Q205" s="5">
        <v>198000000000</v>
      </c>
      <c r="R205" s="5">
        <v>227000000000</v>
      </c>
      <c r="S205" s="5">
        <v>289000000000</v>
      </c>
      <c r="T205" s="5">
        <v>207000000000</v>
      </c>
      <c r="U205" s="5">
        <v>228000000000</v>
      </c>
      <c r="V205" s="5">
        <v>206000000000</v>
      </c>
      <c r="W205" s="5">
        <v>62000000000</v>
      </c>
      <c r="X205" s="5">
        <v>56000000000</v>
      </c>
    </row>
    <row r="206" spans="3:24" ht="15.5" x14ac:dyDescent="0.35">
      <c r="C206" t="s">
        <v>226</v>
      </c>
      <c r="I206" s="5">
        <v>149000000000</v>
      </c>
      <c r="J206" s="5">
        <v>107000000000</v>
      </c>
      <c r="K206" s="5">
        <v>116000000000</v>
      </c>
      <c r="L206" s="5">
        <v>114000000000</v>
      </c>
      <c r="M206" s="5">
        <v>85000000000</v>
      </c>
      <c r="N206" s="5">
        <v>59000000000</v>
      </c>
      <c r="O206" s="5">
        <v>-3000000000</v>
      </c>
      <c r="P206" s="5">
        <v>-24000000000</v>
      </c>
      <c r="Q206" s="5">
        <v>-54000000000</v>
      </c>
      <c r="R206" s="5">
        <v>-194000000000</v>
      </c>
      <c r="S206" s="5">
        <v>-168000000000</v>
      </c>
      <c r="T206" s="5">
        <v>-78000000000</v>
      </c>
      <c r="U206" s="5">
        <v>-99000000000</v>
      </c>
      <c r="V206" s="5">
        <v>42000000000</v>
      </c>
      <c r="W206" s="5">
        <v>79000000000</v>
      </c>
      <c r="X206" s="5">
        <v>41000000000</v>
      </c>
    </row>
    <row r="207" spans="3:24" ht="15.5" x14ac:dyDescent="0.35">
      <c r="C207" t="s">
        <v>227</v>
      </c>
      <c r="I207" s="5">
        <v>66000000000</v>
      </c>
      <c r="J207" s="5">
        <v>-14000000000</v>
      </c>
      <c r="K207" s="5">
        <v>5000000000</v>
      </c>
      <c r="L207" s="5">
        <v>61000000000</v>
      </c>
      <c r="M207" s="5">
        <v>64000000000</v>
      </c>
      <c r="N207" s="5">
        <v>30000000000</v>
      </c>
      <c r="O207" s="5">
        <v>56000000000</v>
      </c>
      <c r="P207" s="5">
        <v>49000000000</v>
      </c>
      <c r="Q207" s="5">
        <v>56000000000</v>
      </c>
      <c r="R207" s="5">
        <v>10000000000</v>
      </c>
      <c r="S207" s="5">
        <v>-54000000000</v>
      </c>
      <c r="T207" s="5">
        <v>28000000000</v>
      </c>
      <c r="U207" s="5">
        <v>139000000000</v>
      </c>
      <c r="V207" s="5">
        <v>31000000000</v>
      </c>
      <c r="W207" s="5">
        <v>51000000000</v>
      </c>
      <c r="X207" s="5">
        <v>5000000000</v>
      </c>
    </row>
    <row r="208" spans="3:24" ht="15.5" x14ac:dyDescent="0.35">
      <c r="C208" t="s">
        <v>228</v>
      </c>
      <c r="I208" s="5">
        <v>-7000000000</v>
      </c>
      <c r="J208" s="5">
        <v>-17000000000</v>
      </c>
      <c r="K208" s="5">
        <v>-71000000000</v>
      </c>
      <c r="L208" s="5">
        <v>-64000000000</v>
      </c>
      <c r="M208" s="5">
        <v>-39000000000</v>
      </c>
      <c r="N208" s="5">
        <v>0</v>
      </c>
      <c r="O208" s="5">
        <v>-1000000000</v>
      </c>
      <c r="P208" s="5">
        <v>0</v>
      </c>
      <c r="Q208" s="5">
        <v>0</v>
      </c>
      <c r="R208" s="5">
        <v>0</v>
      </c>
      <c r="S208" s="5">
        <v>-4000000000</v>
      </c>
      <c r="T208" s="5">
        <v>-8000000000</v>
      </c>
      <c r="U208" s="5">
        <v>-96000000000</v>
      </c>
      <c r="V208" s="5">
        <v>-164000000000</v>
      </c>
      <c r="W208" s="5">
        <v>-98000000000</v>
      </c>
      <c r="X208" s="5">
        <v>-133000000000</v>
      </c>
    </row>
    <row r="209" spans="3:24" ht="15.5" x14ac:dyDescent="0.35">
      <c r="C209" t="s">
        <v>15</v>
      </c>
      <c r="I209" s="5">
        <v>59000000000</v>
      </c>
      <c r="J209" s="5">
        <v>-31000000000</v>
      </c>
      <c r="K209" s="5">
        <v>-66000000000</v>
      </c>
      <c r="L209" s="5">
        <v>-3000000000</v>
      </c>
      <c r="M209" s="5">
        <v>24000000000</v>
      </c>
      <c r="N209" s="5">
        <v>29000000000</v>
      </c>
      <c r="O209" s="5">
        <v>55000000000</v>
      </c>
      <c r="P209" s="5">
        <v>48000000000</v>
      </c>
      <c r="Q209" s="5">
        <v>56000000000</v>
      </c>
      <c r="R209" s="5">
        <v>10000000000</v>
      </c>
      <c r="S209" s="5">
        <v>-58000000000</v>
      </c>
      <c r="T209" s="5">
        <v>21000000000</v>
      </c>
      <c r="U209" s="5">
        <v>43000000000</v>
      </c>
      <c r="V209" s="5">
        <v>-133000000000</v>
      </c>
      <c r="W209" s="5">
        <v>-47000000000</v>
      </c>
      <c r="X209" s="5">
        <v>-128000000000</v>
      </c>
    </row>
    <row r="210" spans="3:24" ht="15.5" x14ac:dyDescent="0.35">
      <c r="C210" t="s">
        <v>17</v>
      </c>
      <c r="I210" s="6">
        <v>106.91</v>
      </c>
      <c r="J210" s="6">
        <v>-56.01</v>
      </c>
      <c r="K210" s="6">
        <v>-119.7</v>
      </c>
      <c r="L210" s="6">
        <v>-6.03</v>
      </c>
      <c r="M210" s="6">
        <v>44.44</v>
      </c>
      <c r="N210" s="6">
        <v>53.28</v>
      </c>
      <c r="O210" s="6">
        <v>99.41</v>
      </c>
      <c r="P210" s="6">
        <v>88.05</v>
      </c>
      <c r="Q210" s="6">
        <v>101.55</v>
      </c>
      <c r="R210" s="6">
        <v>17.82</v>
      </c>
      <c r="S210" s="6">
        <v>-105.75</v>
      </c>
      <c r="T210" s="6">
        <v>37.33</v>
      </c>
      <c r="U210" s="6">
        <v>78.89</v>
      </c>
      <c r="V210" s="6">
        <v>-241.06</v>
      </c>
      <c r="W210" s="6">
        <v>-85.34</v>
      </c>
      <c r="X210" s="6">
        <v>-232.42</v>
      </c>
    </row>
  </sheetData>
  <pageMargins left="0.7" right="0.7" top="0.75" bottom="0.75" header="0.3" footer="0.3"/>
  <ignoredErrors>
    <ignoredError sqref="A1:X21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899</v>
      </c>
      <c r="D2" s="2" vm="145">
        <f ca="1">IFERROR(_xlfn.STOCKHISTORY("XIDX:" &amp; $C$1, D3, , 0, 0, 1), "Libur")</f>
        <v>292</v>
      </c>
      <c r="E2" s="2" vm="146">
        <f ca="1">IFERROR(_xlfn.STOCKHISTORY("XIDX:" &amp; $C$1, E3, , 0, 0, 1), "Libur")</f>
        <v>174</v>
      </c>
      <c r="H2" s="2" vm="146">
        <f ca="1">IFERROR(INDEX(D2:G2,COUNT(D2:G2)),"")</f>
        <v>174</v>
      </c>
      <c r="I2" s="2">
        <f t="shared" ref="I2:Z2" ca="1" si="0">IFERROR(_xlfn.STOCKHISTORY("XIDX:" &amp; $C$1, I1, , 0, 0, 1), "Libur")</f>
        <v>0</v>
      </c>
      <c r="J2" s="2" vm="148">
        <f t="shared" ca="1" si="0"/>
        <v>336</v>
      </c>
      <c r="K2" s="2" vm="149">
        <f t="shared" ca="1" si="0"/>
        <v>428</v>
      </c>
      <c r="L2" s="2" vm="150">
        <f t="shared" ca="1" si="0"/>
        <v>715</v>
      </c>
      <c r="M2" s="2">
        <f t="shared" ca="1" si="0"/>
        <v>0</v>
      </c>
      <c r="N2" s="2" vm="151">
        <f t="shared" ca="1" si="0"/>
        <v>1865</v>
      </c>
      <c r="O2" s="2" vm="152">
        <f t="shared" ca="1" si="0"/>
        <v>1585</v>
      </c>
      <c r="P2" s="2" vm="153">
        <f t="shared" ca="1" si="0"/>
        <v>1805</v>
      </c>
      <c r="Q2" s="2">
        <f t="shared" ca="1" si="0"/>
        <v>0</v>
      </c>
      <c r="R2" s="2" vm="154">
        <f t="shared" ca="1" si="0"/>
        <v>3810</v>
      </c>
      <c r="S2" s="2" vm="155">
        <f t="shared" ca="1" si="0"/>
        <v>3683.0945000000002</v>
      </c>
      <c r="T2" s="2" vm="156">
        <f t="shared" ca="1" si="0"/>
        <v>3397.9517000000001</v>
      </c>
      <c r="U2" s="2">
        <f t="shared" ca="1" si="0"/>
        <v>0</v>
      </c>
      <c r="V2" s="2" vm="157">
        <f t="shared" ca="1" si="0"/>
        <v>788.89509999999996</v>
      </c>
      <c r="W2" s="2" vm="158">
        <f t="shared" ca="1" si="0"/>
        <v>460.98090000000002</v>
      </c>
      <c r="X2" s="2">
        <f t="shared" ca="1" si="0"/>
        <v>0</v>
      </c>
      <c r="Y2" s="2" t="str">
        <f t="shared" ca="1" si="0"/>
        <v>Libur</v>
      </c>
      <c r="Z2" s="2">
        <f t="shared" ca="1" si="0"/>
        <v>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3416105976870</v>
      </c>
      <c r="E4" s="2">
        <f>IFERROR(INDEX(E51:E500,MATCH($C$4,$C$51:$C$500,0)),"")</f>
        <v>3123532944848</v>
      </c>
      <c r="H4" s="2">
        <f>IFERROR(SUM(D4:G4)*(4/MAX(1,COUNT(D4:G4))),"")</f>
        <v>13079277843436</v>
      </c>
      <c r="I4" s="2">
        <f t="shared" ref="I4:Z4" si="1">IFERROR(INDEX(I51:I500,MATCH($C$4,$C$51:$C$500,0)),"")</f>
        <v>16270782098348</v>
      </c>
      <c r="J4" s="2">
        <f t="shared" si="1"/>
        <v>19812142890563</v>
      </c>
      <c r="K4" s="2">
        <f t="shared" si="1"/>
        <v>18464215470859</v>
      </c>
      <c r="L4" s="2">
        <f t="shared" si="1"/>
        <v>18921838539997</v>
      </c>
      <c r="M4" s="2">
        <f t="shared" si="1"/>
        <v>16763936677996</v>
      </c>
      <c r="N4" s="2">
        <f t="shared" si="1"/>
        <v>15831388462166</v>
      </c>
      <c r="O4" s="2">
        <f t="shared" si="1"/>
        <v>24659998995266</v>
      </c>
      <c r="P4" s="2">
        <f t="shared" si="1"/>
        <v>25119560112231</v>
      </c>
      <c r="Q4" s="2">
        <f t="shared" si="1"/>
        <v>21502259604154</v>
      </c>
      <c r="R4" s="2">
        <f t="shared" si="1"/>
        <v>16458884219698</v>
      </c>
      <c r="S4" s="2">
        <f t="shared" si="1"/>
        <v>14217372867769</v>
      </c>
      <c r="T4" s="2">
        <f t="shared" si="1"/>
        <v>12427371312550</v>
      </c>
      <c r="U4" s="2">
        <f t="shared" si="1"/>
        <v>11655844311524</v>
      </c>
      <c r="V4" s="2">
        <f t="shared" si="1"/>
        <v>8003872577187</v>
      </c>
      <c r="W4" s="2">
        <f t="shared" si="1"/>
        <v>6231897707375</v>
      </c>
      <c r="X4" s="2">
        <f t="shared" si="1"/>
        <v>4401228558349</v>
      </c>
      <c r="Y4" s="2">
        <f t="shared" si="1"/>
        <v>4203312721990</v>
      </c>
      <c r="Z4" s="2">
        <f t="shared" si="1"/>
        <v>3933668883068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43059960201</v>
      </c>
      <c r="E5" s="2">
        <f>IFERROR(INDEX(E51:E500,MATCH($C$5,$C$51:$C$500,0)),"")</f>
        <v>186030182357</v>
      </c>
      <c r="H5" s="2">
        <f>IFERROR(SUM(D5:G5)*(4/MAX(1,COUNT(D5:G5))),"")</f>
        <v>458180285116</v>
      </c>
      <c r="I5" s="2">
        <f t="shared" ref="I5:Z5" si="2">IFERROR(INDEX(I51:I500,MATCH($C$5,$C$51:$C$500,0)),"")</f>
        <v>-6155663493211</v>
      </c>
      <c r="J5" s="2">
        <f t="shared" si="2"/>
        <v>-1574727561282</v>
      </c>
      <c r="K5" s="2">
        <f t="shared" si="2"/>
        <v>568475358839</v>
      </c>
      <c r="L5" s="2">
        <f t="shared" si="2"/>
        <v>297157030347</v>
      </c>
      <c r="M5" s="2">
        <f t="shared" si="2"/>
        <v>299544028653</v>
      </c>
      <c r="N5" s="2">
        <f t="shared" si="2"/>
        <v>95778121802</v>
      </c>
      <c r="O5" s="2">
        <f t="shared" si="2"/>
        <v>947308256675</v>
      </c>
      <c r="P5" s="2">
        <f t="shared" si="2"/>
        <v>1602552796073</v>
      </c>
      <c r="Q5" s="2">
        <f t="shared" si="2"/>
        <v>1522097050435</v>
      </c>
      <c r="R5" s="2">
        <f t="shared" si="2"/>
        <v>1149003604472</v>
      </c>
      <c r="S5" s="2">
        <f t="shared" si="2"/>
        <v>1932412070836</v>
      </c>
      <c r="T5" s="2">
        <f t="shared" si="2"/>
        <v>531950800962</v>
      </c>
      <c r="U5" s="2">
        <f t="shared" si="2"/>
        <v>420707825469</v>
      </c>
      <c r="V5" s="2">
        <f t="shared" si="2"/>
        <v>309682831680</v>
      </c>
      <c r="W5" s="2">
        <f t="shared" si="2"/>
        <v>240223187088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4367878655680</v>
      </c>
      <c r="E6" s="2">
        <f>IFERROR(INDEX(E51:E500,MATCH($C$6,$C$51:$C$500,0)),"")</f>
        <v>4373887341955</v>
      </c>
      <c r="H6" s="2">
        <f>IFERROR(INDEX(D6:G6,COUNT(D6:G6)),"")</f>
        <v>4373887341955</v>
      </c>
      <c r="I6" s="2">
        <f t="shared" ref="I6:Z6" si="3">IFERROR(INDEX(I51:I500,MATCH($C$6,$C$51:$C$500,0)),"")</f>
        <v>4305416342423</v>
      </c>
      <c r="J6" s="2">
        <f t="shared" si="3"/>
        <v>12389211734229</v>
      </c>
      <c r="K6" s="2">
        <f t="shared" si="3"/>
        <v>14192088597532</v>
      </c>
      <c r="L6" s="2">
        <f t="shared" si="3"/>
        <v>14821052298361</v>
      </c>
      <c r="M6" s="2">
        <f t="shared" si="3"/>
        <v>14330149681057</v>
      </c>
      <c r="N6" s="2">
        <f t="shared" si="3"/>
        <v>14006990090950</v>
      </c>
      <c r="O6" s="2">
        <f t="shared" si="3"/>
        <v>17326133239095</v>
      </c>
      <c r="P6" s="2">
        <f t="shared" si="3"/>
        <v>16315611975419</v>
      </c>
      <c r="Q6" s="2">
        <f t="shared" si="3"/>
        <v>14243110484597</v>
      </c>
      <c r="R6" s="2">
        <f t="shared" si="3"/>
        <v>10796157507411</v>
      </c>
      <c r="S6" s="2">
        <f t="shared" si="3"/>
        <v>5119072234163</v>
      </c>
      <c r="T6" s="2">
        <f t="shared" si="3"/>
        <v>2390270175491</v>
      </c>
      <c r="U6" s="2">
        <f t="shared" si="3"/>
        <v>1984747306312</v>
      </c>
      <c r="V6" s="2">
        <f t="shared" si="3"/>
        <v>1655849031797</v>
      </c>
      <c r="W6" s="2">
        <f t="shared" si="3"/>
        <v>1425439849740</v>
      </c>
      <c r="X6" s="2">
        <f t="shared" si="3"/>
        <v>1261842880698</v>
      </c>
      <c r="Y6" s="2">
        <f t="shared" si="3"/>
        <v>548006669068</v>
      </c>
      <c r="Z6" s="2">
        <f t="shared" si="3"/>
        <v>424877753830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6.2</v>
      </c>
      <c r="E7" s="3">
        <f>IFERROR(INDEX(E51:E500,MATCH($C$7,$C$51:$C$500,0))/1000000000,"")</f>
        <v>6.2</v>
      </c>
      <c r="H7" s="3">
        <f>IFERROR(INDEX(D7:G7,COUNT(D7:G7)),"")</f>
        <v>6.2</v>
      </c>
      <c r="I7" s="3">
        <f t="shared" ref="I7:Z7" si="4">IFERROR(INDEX(I51:I500,MATCH($C$7,$C$51:$C$500,0))/1000000000,"")</f>
        <v>6.2</v>
      </c>
      <c r="J7" s="3">
        <f t="shared" si="4"/>
        <v>6.2</v>
      </c>
      <c r="K7" s="3">
        <f t="shared" si="4"/>
        <v>6.2</v>
      </c>
      <c r="L7" s="3">
        <f t="shared" si="4"/>
        <v>6.2</v>
      </c>
      <c r="M7" s="3">
        <f t="shared" si="4"/>
        <v>6.2</v>
      </c>
      <c r="N7" s="3">
        <f t="shared" si="4"/>
        <v>6.2</v>
      </c>
      <c r="O7" s="3">
        <f t="shared" si="4"/>
        <v>6.2</v>
      </c>
      <c r="P7" s="3">
        <f t="shared" si="4"/>
        <v>6.2</v>
      </c>
      <c r="Q7" s="3">
        <f t="shared" si="4"/>
        <v>6.2</v>
      </c>
      <c r="R7" s="3">
        <f t="shared" si="4"/>
        <v>6.2</v>
      </c>
      <c r="S7" s="3">
        <f t="shared" si="4"/>
        <v>4.84</v>
      </c>
      <c r="T7" s="3">
        <f t="shared" si="4"/>
        <v>4.84</v>
      </c>
      <c r="U7" s="3">
        <f t="shared" si="4"/>
        <v>4.84</v>
      </c>
      <c r="V7" s="3">
        <f t="shared" si="4"/>
        <v>4.84</v>
      </c>
      <c r="W7" s="3">
        <f t="shared" si="4"/>
        <v>4.84</v>
      </c>
      <c r="X7" s="3">
        <f t="shared" si="4"/>
        <v>4.84</v>
      </c>
      <c r="Y7" s="3">
        <f t="shared" si="4"/>
        <v>3.8</v>
      </c>
      <c r="Z7" s="3">
        <f t="shared" si="4"/>
        <v>0.22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-1177000000000</v>
      </c>
      <c r="E8" s="2">
        <f>IFERROR(INDEX(E51:E500,MATCH("Free cash flow (Quarter)",$C$51:$C$500,0)),"")</f>
        <v>-357000000000</v>
      </c>
      <c r="H8" s="2">
        <f>IFERROR(INDEX(D8:G8,COUNT(D8:G8)),"")</f>
        <v>-357000000000</v>
      </c>
      <c r="I8" s="2">
        <f t="shared" ref="I8:Z8" si="5">IFERROR(INDEX(I51:I500,MATCH($C$8,$C$51:$C$500,0)),"")</f>
        <v>901000000000</v>
      </c>
      <c r="J8" s="2">
        <f t="shared" si="5"/>
        <v>1772000000000</v>
      </c>
      <c r="K8" s="2">
        <f t="shared" si="5"/>
        <v>-1407000000000</v>
      </c>
      <c r="L8" s="2">
        <f t="shared" si="5"/>
        <v>-1698000000000</v>
      </c>
      <c r="M8" s="2">
        <f t="shared" si="5"/>
        <v>-974000000000</v>
      </c>
      <c r="N8" s="2">
        <f t="shared" si="5"/>
        <v>-1985000000000</v>
      </c>
      <c r="O8" s="2">
        <f t="shared" si="5"/>
        <v>-850000000000</v>
      </c>
      <c r="P8" s="2">
        <f t="shared" si="5"/>
        <v>-566000000000</v>
      </c>
      <c r="Q8" s="2">
        <f t="shared" si="5"/>
        <v>-72000000000</v>
      </c>
      <c r="R8" s="2">
        <f t="shared" si="5"/>
        <v>276000000000</v>
      </c>
      <c r="S8" s="2">
        <f t="shared" si="5"/>
        <v>226000000000</v>
      </c>
      <c r="T8" s="2">
        <f t="shared" si="5"/>
        <v>122000000000</v>
      </c>
      <c r="U8" s="2">
        <f t="shared" si="5"/>
        <v>440000000000</v>
      </c>
      <c r="V8" s="2">
        <f t="shared" si="5"/>
        <v>91000000000</v>
      </c>
      <c r="W8" s="2">
        <f t="shared" si="5"/>
        <v>134000000000</v>
      </c>
      <c r="X8" s="2">
        <f t="shared" si="5"/>
        <v>45000000000</v>
      </c>
      <c r="Y8" s="2">
        <f t="shared" si="5"/>
        <v>-38000000000</v>
      </c>
      <c r="Z8" s="2">
        <f t="shared" si="5"/>
        <v>-247000000000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-189.85</v>
      </c>
      <c r="E9" s="3">
        <f>IFERROR(INDEX(E51:E500,MATCH("Free cash flow per share (Quarter)",$C$51:$C$500,0)),"")</f>
        <v>-57.61</v>
      </c>
      <c r="H9" s="3">
        <f>IFERROR(INDEX(D9:G9,COUNT(D9:G9)),"")</f>
        <v>-57.61</v>
      </c>
      <c r="I9" s="3">
        <f t="shared" ref="I9:Z9" si="6">IFERROR(INDEX(I51:I500,MATCH($C$9,$C$51:$C$500,0)),"")</f>
        <v>145.28</v>
      </c>
      <c r="J9" s="3">
        <f t="shared" si="6"/>
        <v>285.76</v>
      </c>
      <c r="K9" s="3">
        <f t="shared" si="6"/>
        <v>-226.86</v>
      </c>
      <c r="L9" s="3">
        <f t="shared" si="6"/>
        <v>-273.89999999999998</v>
      </c>
      <c r="M9" s="3">
        <f t="shared" si="6"/>
        <v>-157.06</v>
      </c>
      <c r="N9" s="3">
        <f t="shared" si="6"/>
        <v>-320.08999999999997</v>
      </c>
      <c r="O9" s="3">
        <f t="shared" si="6"/>
        <v>-137.05000000000001</v>
      </c>
      <c r="P9" s="3">
        <f t="shared" si="6"/>
        <v>-91.3</v>
      </c>
      <c r="Q9" s="3">
        <f t="shared" si="6"/>
        <v>-11.59</v>
      </c>
      <c r="R9" s="3">
        <f t="shared" si="6"/>
        <v>44.58</v>
      </c>
      <c r="S9" s="3">
        <f t="shared" si="6"/>
        <v>46.61</v>
      </c>
      <c r="T9" s="3">
        <f t="shared" si="6"/>
        <v>25.14</v>
      </c>
      <c r="U9" s="3">
        <f t="shared" si="6"/>
        <v>90.77</v>
      </c>
      <c r="V9" s="3">
        <f t="shared" si="6"/>
        <v>18.84</v>
      </c>
      <c r="W9" s="3">
        <f t="shared" si="6"/>
        <v>27.73</v>
      </c>
      <c r="X9" s="3">
        <f t="shared" si="6"/>
        <v>9.33</v>
      </c>
      <c r="Y9" s="3">
        <f t="shared" si="6"/>
        <v>-9.92</v>
      </c>
      <c r="Z9" s="3">
        <f t="shared" si="6"/>
        <v>-1124.1500000000001</v>
      </c>
    </row>
    <row r="10" spans="1:26" ht="15.5" x14ac:dyDescent="0.35">
      <c r="C10" t="s">
        <v>18</v>
      </c>
      <c r="D10" s="3">
        <f ca="1">IFERROR(IF(D9=0,"",D2/D9),"")</f>
        <v>-1.538056360284435</v>
      </c>
      <c r="E10" s="3">
        <f ca="1">IFERROR(IF(E9=0,"",E2/E9),"")</f>
        <v>-3.0203089741364346</v>
      </c>
      <c r="I10" s="3">
        <f t="shared" ref="I10:Z10" ca="1" si="7">IFERROR(IF(I9=0,"",I2/I9),"")</f>
        <v>0</v>
      </c>
      <c r="J10" s="3">
        <f t="shared" ca="1" si="7"/>
        <v>1.1758118701007838</v>
      </c>
      <c r="K10" s="3">
        <f t="shared" ca="1" si="7"/>
        <v>-1.8866261130212465</v>
      </c>
      <c r="L10" s="3">
        <f t="shared" ca="1" si="7"/>
        <v>-2.6104417670682731</v>
      </c>
      <c r="M10" s="3">
        <f t="shared" ca="1" si="7"/>
        <v>0</v>
      </c>
      <c r="N10" s="3">
        <f t="shared" ca="1" si="7"/>
        <v>-5.8264863007279208</v>
      </c>
      <c r="O10" s="3">
        <f t="shared" ca="1" si="7"/>
        <v>-11.56512221816855</v>
      </c>
      <c r="P10" s="3">
        <f t="shared" ca="1" si="7"/>
        <v>-19.769989047097482</v>
      </c>
      <c r="Q10" s="3">
        <f t="shared" ca="1" si="7"/>
        <v>0</v>
      </c>
      <c r="R10" s="3">
        <f t="shared" ca="1" si="7"/>
        <v>85.46433378196501</v>
      </c>
      <c r="S10" s="3">
        <f t="shared" ca="1" si="7"/>
        <v>79.019405706929845</v>
      </c>
      <c r="T10" s="3">
        <f t="shared" ca="1" si="7"/>
        <v>135.16116547334926</v>
      </c>
      <c r="U10" s="3">
        <f t="shared" ca="1" si="7"/>
        <v>0</v>
      </c>
      <c r="V10" s="3">
        <f t="shared" ca="1" si="7"/>
        <v>41.87341295116773</v>
      </c>
      <c r="W10" s="3">
        <f t="shared" ca="1" si="7"/>
        <v>16.623905517490083</v>
      </c>
      <c r="X10" s="3">
        <f t="shared" ca="1" si="7"/>
        <v>0</v>
      </c>
      <c r="Y10" s="3" t="str">
        <f t="shared" ca="1" si="7"/>
        <v/>
      </c>
      <c r="Z10" s="3">
        <f t="shared" ca="1" si="7"/>
        <v>0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1785425692019</v>
      </c>
      <c r="E11" s="2">
        <f>IFERROR(INDEX(E51:E500,MATCH($C$11,$C$51:$C$500,0)),"")</f>
        <v>1170578911785</v>
      </c>
      <c r="H11" s="2">
        <f>IFERROR(INDEX(D11:G11,COUNT(D11:G11)),"")</f>
        <v>1170578911785</v>
      </c>
      <c r="I11" s="2">
        <f t="shared" ref="I11:Z11" si="8">IFERROR(INDEX(I51:I500,MATCH($C$11,$C$51:$C$500,0)),"")</f>
        <v>2893604323721</v>
      </c>
      <c r="J11" s="2">
        <f t="shared" si="8"/>
        <v>4181504952269</v>
      </c>
      <c r="K11" s="2">
        <f t="shared" si="8"/>
        <v>4170592096502</v>
      </c>
      <c r="L11" s="2">
        <f t="shared" si="8"/>
        <v>5441315032120</v>
      </c>
      <c r="M11" s="2">
        <f t="shared" si="8"/>
        <v>6603375865710</v>
      </c>
      <c r="N11" s="2">
        <f t="shared" si="8"/>
        <v>7512097582978</v>
      </c>
      <c r="O11" s="2">
        <f t="shared" si="8"/>
        <v>9105081988091</v>
      </c>
      <c r="P11" s="2">
        <f t="shared" si="8"/>
        <v>8647426549628</v>
      </c>
      <c r="Q11" s="2">
        <f t="shared" si="8"/>
        <v>9383493938938</v>
      </c>
      <c r="R11" s="2">
        <f t="shared" si="8"/>
        <v>9125168951448</v>
      </c>
      <c r="S11" s="2">
        <f t="shared" si="8"/>
        <v>3025394461065</v>
      </c>
      <c r="T11" s="2">
        <f t="shared" si="8"/>
        <v>2408126221637</v>
      </c>
      <c r="U11" s="2">
        <f t="shared" si="8"/>
        <v>2396801813562</v>
      </c>
      <c r="V11" s="2">
        <f t="shared" si="8"/>
        <v>1303123929922</v>
      </c>
      <c r="W11" s="2">
        <f t="shared" si="8"/>
        <v>1306110014096</v>
      </c>
      <c r="X11" s="2">
        <f t="shared" si="8"/>
        <v>959608929729</v>
      </c>
      <c r="Y11" s="2">
        <f t="shared" si="8"/>
        <v>446261742644</v>
      </c>
      <c r="Z11" s="2">
        <f t="shared" si="8"/>
        <v>185654228761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20531000000000</v>
      </c>
      <c r="E12" s="2">
        <f>IFERROR(INDEX(E51:E500,MATCH("Net Debt (Quarter)",$C$51:$C$500,0)),"")</f>
        <v>19277000000000</v>
      </c>
      <c r="H12" s="2">
        <f>IFERROR(INDEX(D12:G12,COUNT(D12:G12)),"")</f>
        <v>19277000000000</v>
      </c>
      <c r="I12" s="2">
        <f t="shared" ref="I12:Z12" si="9">IFERROR(INDEX(I51:I500,MATCH($C$12,$C$51:$C$500,0)),"")</f>
        <v>14352000000000</v>
      </c>
      <c r="J12" s="2">
        <f t="shared" si="9"/>
        <v>16172000000000</v>
      </c>
      <c r="K12" s="2">
        <f t="shared" si="9"/>
        <v>14169000000000</v>
      </c>
      <c r="L12" s="2">
        <f t="shared" si="9"/>
        <v>13462000000000</v>
      </c>
      <c r="M12" s="2">
        <f t="shared" si="9"/>
        <v>12262000000000</v>
      </c>
      <c r="N12" s="2">
        <f t="shared" si="9"/>
        <v>10947000000000</v>
      </c>
      <c r="O12" s="2">
        <f t="shared" si="9"/>
        <v>7648000000000</v>
      </c>
      <c r="P12" s="2">
        <f t="shared" si="9"/>
        <v>3886000000000</v>
      </c>
      <c r="Q12" s="2">
        <f t="shared" si="9"/>
        <v>-836000000000</v>
      </c>
      <c r="R12" s="2">
        <f t="shared" si="9"/>
        <v>-2922000000000</v>
      </c>
      <c r="S12" s="2">
        <f t="shared" si="9"/>
        <v>265000000000</v>
      </c>
      <c r="T12" s="2">
        <f t="shared" si="9"/>
        <v>-36000000000</v>
      </c>
      <c r="U12" s="2">
        <f t="shared" si="9"/>
        <v>-218000000000</v>
      </c>
      <c r="V12" s="2">
        <f t="shared" si="9"/>
        <v>492000000000</v>
      </c>
      <c r="W12" s="2">
        <f t="shared" si="9"/>
        <v>87000000000</v>
      </c>
      <c r="X12" s="2">
        <f t="shared" si="9"/>
        <v>216000000000</v>
      </c>
      <c r="Y12" s="2">
        <f t="shared" si="9"/>
        <v>603000000000</v>
      </c>
      <c r="Z12" s="2">
        <f t="shared" si="9"/>
        <v>616000000000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22316000000000</v>
      </c>
      <c r="E13" s="2">
        <f>IFERROR(INDEX(E51:E500,MATCH("Total Debt (Quarter)",$C$51:$C$500,0)),"")</f>
        <v>20448000000000</v>
      </c>
      <c r="H13" s="2">
        <f>IFERROR(INDEX(D13:G13,COUNT(D13:G13)),"")</f>
        <v>20448000000000</v>
      </c>
      <c r="I13" s="2">
        <f t="shared" ref="I13:Z13" si="10">IFERROR(INDEX(I51:I500,MATCH($C$13,$C$51:$C$500,0)),"")</f>
        <v>17246000000000</v>
      </c>
      <c r="J13" s="2">
        <f t="shared" si="10"/>
        <v>20354000000000</v>
      </c>
      <c r="K13" s="2">
        <f t="shared" si="10"/>
        <v>18340000000000</v>
      </c>
      <c r="L13" s="2">
        <f t="shared" si="10"/>
        <v>18903000000000</v>
      </c>
      <c r="M13" s="2">
        <f t="shared" si="10"/>
        <v>18865000000000</v>
      </c>
      <c r="N13" s="2">
        <f t="shared" si="10"/>
        <v>18459000000000</v>
      </c>
      <c r="O13" s="2">
        <f t="shared" si="10"/>
        <v>16753000000000</v>
      </c>
      <c r="P13" s="2">
        <f t="shared" si="10"/>
        <v>12534000000000</v>
      </c>
      <c r="Q13" s="2">
        <f t="shared" si="10"/>
        <v>8547000000000</v>
      </c>
      <c r="R13" s="2">
        <f t="shared" si="10"/>
        <v>6203000000000</v>
      </c>
      <c r="S13" s="2">
        <f t="shared" si="10"/>
        <v>3291000000000</v>
      </c>
      <c r="T13" s="2">
        <f t="shared" si="10"/>
        <v>2372000000000</v>
      </c>
      <c r="U13" s="2">
        <f t="shared" si="10"/>
        <v>2179000000000</v>
      </c>
      <c r="V13" s="2">
        <f t="shared" si="10"/>
        <v>1796000000000</v>
      </c>
      <c r="W13" s="2">
        <f t="shared" si="10"/>
        <v>1393000000000</v>
      </c>
      <c r="X13" s="2">
        <f t="shared" si="10"/>
        <v>1176000000000</v>
      </c>
      <c r="Y13" s="2">
        <f t="shared" si="10"/>
        <v>1049000000000</v>
      </c>
      <c r="Z13" s="2">
        <f t="shared" si="10"/>
        <v>802000000000</v>
      </c>
    </row>
    <row r="14" spans="1:26" ht="15.5" x14ac:dyDescent="0.35">
      <c r="C14" t="s">
        <v>27</v>
      </c>
      <c r="D14" s="2">
        <f>IFERROR(INDEX(D51:D500,MATCH($C$14,$C$51:$C$500,0)),"")</f>
        <v>-262876291446</v>
      </c>
      <c r="E14" s="2">
        <f>IFERROR(INDEX(E51:E500,MATCH($C$14,$C$51:$C$500,0)),"")</f>
        <v>-620687452838</v>
      </c>
      <c r="H14" s="2">
        <f>IFERROR(SUM(D14:G14)*(4/MAX(1,COUNT(D14:G14))),"")</f>
        <v>-1767127488568</v>
      </c>
      <c r="I14" s="2">
        <f t="shared" ref="I14:Z14" si="11">IFERROR(INDEX(I51:I500,MATCH($C$14,$C$51:$C$500,0)),"")</f>
        <v>-2135036750071</v>
      </c>
      <c r="J14" s="2">
        <f t="shared" si="11"/>
        <v>-1891555175411</v>
      </c>
      <c r="K14" s="2">
        <f t="shared" si="11"/>
        <v>-1206628832432</v>
      </c>
      <c r="L14" s="2">
        <f t="shared" si="11"/>
        <v>-1255013604766</v>
      </c>
      <c r="M14" s="2">
        <f t="shared" si="11"/>
        <v>-1343188833235</v>
      </c>
      <c r="N14" s="2">
        <f t="shared" si="11"/>
        <v>-894583427597</v>
      </c>
      <c r="O14" s="2">
        <f t="shared" si="11"/>
        <v>-782155094120</v>
      </c>
      <c r="P14" s="2">
        <f t="shared" si="11"/>
        <v>-759837836078</v>
      </c>
      <c r="Q14" s="2">
        <f t="shared" si="11"/>
        <v>-653253390934</v>
      </c>
      <c r="R14" s="2">
        <f t="shared" si="11"/>
        <v>-408739515709</v>
      </c>
      <c r="S14" s="2">
        <f t="shared" si="11"/>
        <v>-372986744301</v>
      </c>
      <c r="T14" s="2">
        <f t="shared" si="11"/>
        <v>-333646520051</v>
      </c>
      <c r="U14" s="2">
        <f t="shared" si="11"/>
        <v>-267192349782</v>
      </c>
      <c r="V14" s="2">
        <f t="shared" si="11"/>
        <v>-213743066181</v>
      </c>
      <c r="W14" s="2">
        <f t="shared" si="11"/>
        <v>-178506009713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-96859816463</v>
      </c>
      <c r="E15" s="2">
        <f>IFERROR(INDEX(E51:E500,MATCH($C$15,$C$51:$C$500,0)),"")</f>
        <v>-134742597390</v>
      </c>
      <c r="H15" s="2">
        <f>IFERROR(SUM(D15:G15)*(4/MAX(1,COUNT(D15:G15))),"")</f>
        <v>-463204827706</v>
      </c>
      <c r="I15" s="2">
        <f t="shared" ref="I15:Z15" si="12">IFERROR(INDEX(I51:I500,MATCH($C$15,$C$51:$C$500,0)),"")</f>
        <v>-689786623197</v>
      </c>
      <c r="J15" s="2">
        <f t="shared" si="12"/>
        <v>-701633269333</v>
      </c>
      <c r="K15" s="2">
        <f t="shared" si="12"/>
        <v>-516261834325</v>
      </c>
      <c r="L15" s="2">
        <f t="shared" si="12"/>
        <v>-498842155308</v>
      </c>
      <c r="M15" s="2">
        <f t="shared" si="12"/>
        <v>-606415255490</v>
      </c>
      <c r="N15" s="2">
        <f t="shared" si="12"/>
        <v>-489402555894</v>
      </c>
      <c r="O15" s="2">
        <f t="shared" si="12"/>
        <v>-816559372247</v>
      </c>
      <c r="P15" s="2">
        <f t="shared" si="12"/>
        <v>-853513196345</v>
      </c>
      <c r="Q15" s="2">
        <f t="shared" si="12"/>
        <v>-711743433052</v>
      </c>
      <c r="R15" s="2">
        <f t="shared" si="12"/>
        <v>-552178255150</v>
      </c>
      <c r="S15" s="2">
        <f t="shared" si="12"/>
        <v>-441970750275</v>
      </c>
      <c r="T15" s="2">
        <f t="shared" si="12"/>
        <v>-387379616524</v>
      </c>
      <c r="U15" s="2">
        <f t="shared" si="12"/>
        <v>-346170003241</v>
      </c>
      <c r="V15" s="2">
        <f t="shared" si="12"/>
        <v>-235708738083</v>
      </c>
      <c r="W15" s="2">
        <f t="shared" si="12"/>
        <v>-178252781343</v>
      </c>
      <c r="X15" s="2">
        <f t="shared" si="12"/>
        <v>-125018415449</v>
      </c>
      <c r="Y15" s="2">
        <f t="shared" si="12"/>
        <v>-107120230798</v>
      </c>
      <c r="Z15" s="2">
        <f t="shared" si="12"/>
        <v>-57145013728</v>
      </c>
    </row>
    <row r="16" spans="1:26" ht="15.5" x14ac:dyDescent="0.35">
      <c r="C16" t="s">
        <v>29</v>
      </c>
      <c r="D16" s="2">
        <f>IFERROR(INDEX(D51:D500,MATCH($C$16,$C$51:$C$500,0)),"")</f>
        <v>84066449339</v>
      </c>
      <c r="E16" s="2">
        <f>IFERROR(INDEX(E51:E500,MATCH($C$16,$C$51:$C$500,0)),"")</f>
        <v>150834854846</v>
      </c>
      <c r="H16" s="2">
        <f>IFERROR(SUM(D16:G16)*(4/MAX(1,COUNT(D16:G16))),"")</f>
        <v>469802608370</v>
      </c>
      <c r="I16" s="2">
        <f t="shared" ref="I16:Z16" si="13">IFERROR(INDEX(I51:I500,MATCH($C$16,$C$51:$C$500,0)),"")</f>
        <v>-7309386144219</v>
      </c>
      <c r="J16" s="2">
        <f t="shared" si="13"/>
        <v>-1083329892170</v>
      </c>
      <c r="K16" s="2">
        <f t="shared" si="13"/>
        <v>643351353680</v>
      </c>
      <c r="L16" s="2">
        <f t="shared" si="13"/>
        <v>864583886372</v>
      </c>
      <c r="M16" s="2">
        <f t="shared" si="13"/>
        <v>967837239649</v>
      </c>
      <c r="N16" s="2">
        <f t="shared" si="13"/>
        <v>755672426745</v>
      </c>
      <c r="O16" s="2">
        <f t="shared" si="13"/>
        <v>2024829927577</v>
      </c>
      <c r="P16" s="2">
        <f t="shared" si="13"/>
        <v>2812506255705</v>
      </c>
      <c r="Q16" s="2">
        <f t="shared" si="13"/>
        <v>2435596327338</v>
      </c>
      <c r="R16" s="2">
        <f t="shared" si="13"/>
        <v>1703610146023</v>
      </c>
      <c r="S16" s="2">
        <f t="shared" si="13"/>
        <v>1287534051893</v>
      </c>
      <c r="T16" s="2">
        <f t="shared" si="13"/>
        <v>919444887447</v>
      </c>
      <c r="U16" s="2">
        <f t="shared" si="13"/>
        <v>766889979677</v>
      </c>
      <c r="V16" s="2">
        <f t="shared" si="13"/>
        <v>545391567686</v>
      </c>
      <c r="W16" s="2">
        <f t="shared" si="13"/>
        <v>418475955725</v>
      </c>
      <c r="X16" s="2">
        <f t="shared" si="13"/>
        <v>326666324238</v>
      </c>
      <c r="Y16" s="2">
        <f t="shared" si="13"/>
        <v>270380446036</v>
      </c>
      <c r="Z16" s="2">
        <f t="shared" si="13"/>
        <v>178754457244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1810400000000</v>
      </c>
      <c r="E20" s="2">
        <f ca="1">IFERROR(E21*E2,"")</f>
        <v>1078800000000</v>
      </c>
      <c r="H20" s="2">
        <f t="shared" ref="H20:Z20" ca="1" si="14">IFERROR(H21*H2,"")</f>
        <v>1078800000000</v>
      </c>
      <c r="I20" s="2">
        <f t="shared" ca="1" si="14"/>
        <v>0</v>
      </c>
      <c r="J20" s="2">
        <f t="shared" ca="1" si="14"/>
        <v>2083200000000</v>
      </c>
      <c r="K20" s="2">
        <f t="shared" ca="1" si="14"/>
        <v>2653600000000</v>
      </c>
      <c r="L20" s="2">
        <f t="shared" ca="1" si="14"/>
        <v>4433000000000</v>
      </c>
      <c r="M20" s="2">
        <f t="shared" ca="1" si="14"/>
        <v>0</v>
      </c>
      <c r="N20" s="2">
        <f t="shared" ca="1" si="14"/>
        <v>11563000000000</v>
      </c>
      <c r="O20" s="2">
        <f t="shared" ca="1" si="14"/>
        <v>9827000000000</v>
      </c>
      <c r="P20" s="2">
        <f t="shared" ca="1" si="14"/>
        <v>11191000000000</v>
      </c>
      <c r="Q20" s="2">
        <f t="shared" ca="1" si="14"/>
        <v>0</v>
      </c>
      <c r="R20" s="2">
        <f t="shared" ca="1" si="14"/>
        <v>23622000000000</v>
      </c>
      <c r="S20" s="2">
        <f t="shared" ca="1" si="14"/>
        <v>17826177380000</v>
      </c>
      <c r="T20" s="2">
        <f t="shared" ca="1" si="14"/>
        <v>16446086228000</v>
      </c>
      <c r="U20" s="2">
        <f t="shared" ca="1" si="14"/>
        <v>0</v>
      </c>
      <c r="V20" s="2">
        <f t="shared" ca="1" si="14"/>
        <v>3818252284000</v>
      </c>
      <c r="W20" s="2">
        <f t="shared" ca="1" si="14"/>
        <v>2231147556000</v>
      </c>
      <c r="X20" s="2">
        <f t="shared" ca="1" si="14"/>
        <v>0</v>
      </c>
      <c r="Y20" s="2" t="str">
        <f t="shared" ca="1" si="14"/>
        <v/>
      </c>
      <c r="Z20" s="2">
        <f t="shared" ca="1" si="14"/>
        <v>0</v>
      </c>
    </row>
    <row r="21" spans="1:26" ht="15.5" x14ac:dyDescent="0.35">
      <c r="C21" t="s">
        <v>12</v>
      </c>
      <c r="D21" s="2">
        <f>IFERROR(INDEX(D51:D500,MATCH($C$7,$C$51:$C$500,0)),"")</f>
        <v>6200000000</v>
      </c>
      <c r="E21" s="2">
        <f>IFERROR(INDEX(E51:E500,MATCH($C$7,$C$51:$C$500,0)),"")</f>
        <v>6200000000</v>
      </c>
      <c r="H21" s="2">
        <f>IFERROR(INDEX(D21:G21,COUNT(D21:G21)),"")</f>
        <v>6200000000</v>
      </c>
      <c r="I21" s="2">
        <f t="shared" ref="I21:Z21" si="15">IFERROR(INDEX(I51:I500,MATCH($C$7,$C$51:$C$500,0)),"")</f>
        <v>6200000000</v>
      </c>
      <c r="J21" s="2">
        <f t="shared" si="15"/>
        <v>6200000000</v>
      </c>
      <c r="K21" s="2">
        <f t="shared" si="15"/>
        <v>6200000000</v>
      </c>
      <c r="L21" s="2">
        <f t="shared" si="15"/>
        <v>6200000000</v>
      </c>
      <c r="M21" s="2">
        <f t="shared" si="15"/>
        <v>6200000000</v>
      </c>
      <c r="N21" s="2">
        <f t="shared" si="15"/>
        <v>6200000000</v>
      </c>
      <c r="O21" s="2">
        <f t="shared" si="15"/>
        <v>6200000000</v>
      </c>
      <c r="P21" s="2">
        <f t="shared" si="15"/>
        <v>6200000000</v>
      </c>
      <c r="Q21" s="2">
        <f t="shared" si="15"/>
        <v>6200000000</v>
      </c>
      <c r="R21" s="2">
        <f t="shared" si="15"/>
        <v>6200000000</v>
      </c>
      <c r="S21" s="2">
        <f t="shared" si="15"/>
        <v>4840000000</v>
      </c>
      <c r="T21" s="2">
        <f t="shared" si="15"/>
        <v>4840000000</v>
      </c>
      <c r="U21" s="2">
        <f t="shared" si="15"/>
        <v>4840000000</v>
      </c>
      <c r="V21" s="2">
        <f t="shared" si="15"/>
        <v>4840000000</v>
      </c>
      <c r="W21" s="2">
        <f t="shared" si="15"/>
        <v>4840000000</v>
      </c>
      <c r="X21" s="2">
        <f t="shared" si="15"/>
        <v>4840000000</v>
      </c>
      <c r="Y21" s="2">
        <f t="shared" si="15"/>
        <v>3800000000</v>
      </c>
      <c r="Z21" s="2">
        <f t="shared" si="15"/>
        <v>220000000</v>
      </c>
    </row>
    <row r="23" spans="1:26" ht="15.5" x14ac:dyDescent="0.35">
      <c r="B23" t="s">
        <v>50</v>
      </c>
      <c r="C23" t="s">
        <v>51</v>
      </c>
      <c r="D23" s="3">
        <f>IFERROR(D5/D6*100,"")</f>
        <v>0.98583233636778622</v>
      </c>
      <c r="E23" s="3">
        <f>IFERROR(E5/E6*100,"")</f>
        <v>4.2532001355537874</v>
      </c>
      <c r="H23" s="3">
        <f t="shared" ref="H23:Z23" si="16">IFERROR(H5/H6*100,"")</f>
        <v>10.475356343110722</v>
      </c>
      <c r="I23" s="3">
        <f t="shared" si="16"/>
        <v>-142.97487173439583</v>
      </c>
      <c r="J23" s="3">
        <f t="shared" si="16"/>
        <v>-12.710474201771301</v>
      </c>
      <c r="K23" s="3">
        <f t="shared" si="16"/>
        <v>4.0055792699733974</v>
      </c>
      <c r="L23" s="3">
        <f t="shared" si="16"/>
        <v>2.0049658038104443</v>
      </c>
      <c r="M23" s="3">
        <f t="shared" si="16"/>
        <v>2.0903063493395795</v>
      </c>
      <c r="N23" s="3">
        <f t="shared" si="16"/>
        <v>0.68378803140499689</v>
      </c>
      <c r="O23" s="3">
        <f t="shared" si="16"/>
        <v>5.4675110920737726</v>
      </c>
      <c r="P23" s="3">
        <f t="shared" si="16"/>
        <v>9.8222046374196452</v>
      </c>
      <c r="Q23" s="3">
        <f t="shared" si="16"/>
        <v>10.686549487073412</v>
      </c>
      <c r="R23" s="3">
        <f t="shared" si="16"/>
        <v>10.642708794154483</v>
      </c>
      <c r="S23" s="3">
        <f t="shared" si="16"/>
        <v>37.749263586079508</v>
      </c>
      <c r="T23" s="3">
        <f t="shared" si="16"/>
        <v>22.254839909581715</v>
      </c>
      <c r="U23" s="3">
        <f t="shared" si="16"/>
        <v>21.197047308291708</v>
      </c>
      <c r="V23" s="3">
        <f t="shared" si="16"/>
        <v>18.702359075810108</v>
      </c>
      <c r="W23" s="3">
        <f t="shared" si="16"/>
        <v>16.85256569274506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>
        <f t="shared" ref="H24:Z24" si="17">IFERROR(_xlfn.RRI(5,M23,H23),"")</f>
        <v>0.38035811614933501</v>
      </c>
      <c r="I24" s="4" t="str">
        <f t="shared" si="17"/>
        <v/>
      </c>
      <c r="J24" s="4" t="str">
        <f t="shared" si="17"/>
        <v/>
      </c>
      <c r="K24" s="4">
        <f t="shared" si="17"/>
        <v>-0.16422135448360542</v>
      </c>
      <c r="L24" s="4">
        <f t="shared" si="17"/>
        <v>-0.28442708516651194</v>
      </c>
      <c r="M24" s="4">
        <f t="shared" si="17"/>
        <v>-0.27784312168888559</v>
      </c>
      <c r="N24" s="4">
        <f t="shared" si="17"/>
        <v>-0.55166504322842502</v>
      </c>
      <c r="O24" s="4">
        <f t="shared" si="17"/>
        <v>-0.24478077023863343</v>
      </c>
      <c r="P24" s="4">
        <f t="shared" si="17"/>
        <v>-0.14259359828096974</v>
      </c>
      <c r="Q24" s="4">
        <f t="shared" si="17"/>
        <v>-0.10589562069827496</v>
      </c>
      <c r="R24" s="4">
        <f t="shared" si="17"/>
        <v>-8.7826964395336438E-2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-979.9</v>
      </c>
      <c r="J25" s="3">
        <f t="shared" si="18"/>
        <v>-245.59</v>
      </c>
      <c r="K25" s="3">
        <f t="shared" si="18"/>
        <v>77.64</v>
      </c>
      <c r="L25" s="3">
        <f t="shared" si="18"/>
        <v>43.82</v>
      </c>
      <c r="M25" s="3">
        <f t="shared" si="18"/>
        <v>42.9</v>
      </c>
      <c r="N25" s="3">
        <f t="shared" si="18"/>
        <v>20.77</v>
      </c>
      <c r="O25" s="3">
        <f t="shared" si="18"/>
        <v>150.05000000000001</v>
      </c>
      <c r="P25" s="3">
        <f t="shared" si="18"/>
        <v>242.26</v>
      </c>
      <c r="Q25" s="3">
        <f t="shared" si="18"/>
        <v>234.38</v>
      </c>
      <c r="R25" s="3">
        <f t="shared" si="18"/>
        <v>165.06</v>
      </c>
      <c r="S25" s="3">
        <f t="shared" si="18"/>
        <v>152.88</v>
      </c>
      <c r="T25" s="3">
        <f t="shared" si="18"/>
        <v>109.85</v>
      </c>
      <c r="U25" s="3">
        <f t="shared" si="18"/>
        <v>86.88</v>
      </c>
      <c r="V25" s="3">
        <f t="shared" si="18"/>
        <v>63.95</v>
      </c>
      <c r="W25" s="3">
        <f t="shared" si="18"/>
        <v>49.61</v>
      </c>
      <c r="X25" s="3">
        <f t="shared" si="18"/>
        <v>41.64</v>
      </c>
      <c r="Y25" s="3">
        <f t="shared" si="18"/>
        <v>42.92</v>
      </c>
      <c r="Z25" s="3">
        <f t="shared" si="18"/>
        <v>552.77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-0.20354588076275426</v>
      </c>
      <c r="L26" s="4">
        <f t="shared" si="19"/>
        <v>-0.28492702541008974</v>
      </c>
      <c r="M26" s="4">
        <f t="shared" si="19"/>
        <v>-0.23622913036051696</v>
      </c>
      <c r="N26" s="4">
        <f t="shared" si="19"/>
        <v>-0.32916275841467635</v>
      </c>
      <c r="O26" s="4">
        <f t="shared" si="19"/>
        <v>6.4356673936705189E-2</v>
      </c>
      <c r="P26" s="4">
        <f t="shared" si="19"/>
        <v>0.22764381495180142</v>
      </c>
      <c r="Q26" s="4">
        <f t="shared" si="19"/>
        <v>0.29662980477117729</v>
      </c>
      <c r="R26" s="4">
        <f t="shared" si="19"/>
        <v>0.27178741397228712</v>
      </c>
      <c r="S26" s="4">
        <f t="shared" si="19"/>
        <v>0.29708366685433174</v>
      </c>
      <c r="T26" s="4">
        <f t="shared" si="19"/>
        <v>0.20677990442613736</v>
      </c>
      <c r="U26" s="4">
        <f t="shared" si="19"/>
        <v>-0.30932287991280016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550.98483497903226</v>
      </c>
      <c r="E27" s="3">
        <f>IFERROR(E4/E21,"")</f>
        <v>503.79563626580648</v>
      </c>
      <c r="H27" s="3">
        <f t="shared" ref="H27:Z27" si="20">IFERROR(H4/H21,"")</f>
        <v>2109.5609424896775</v>
      </c>
      <c r="I27" s="3">
        <f t="shared" si="20"/>
        <v>2624.3196932819355</v>
      </c>
      <c r="J27" s="3">
        <f t="shared" si="20"/>
        <v>3195.5069178327421</v>
      </c>
      <c r="K27" s="3">
        <f t="shared" si="20"/>
        <v>2978.0992694933871</v>
      </c>
      <c r="L27" s="3">
        <f t="shared" si="20"/>
        <v>3051.9094419349999</v>
      </c>
      <c r="M27" s="3">
        <f t="shared" si="20"/>
        <v>2703.8607545154837</v>
      </c>
      <c r="N27" s="3">
        <f t="shared" si="20"/>
        <v>2553.4497519622582</v>
      </c>
      <c r="O27" s="3">
        <f t="shared" si="20"/>
        <v>3977.4191927848387</v>
      </c>
      <c r="P27" s="3">
        <f t="shared" si="20"/>
        <v>4051.5419535856454</v>
      </c>
      <c r="Q27" s="3">
        <f t="shared" si="20"/>
        <v>3468.1063877667743</v>
      </c>
      <c r="R27" s="3">
        <f t="shared" si="20"/>
        <v>2654.6587451125806</v>
      </c>
      <c r="S27" s="3">
        <f t="shared" si="20"/>
        <v>2937.4737330101239</v>
      </c>
      <c r="T27" s="3">
        <f t="shared" si="20"/>
        <v>2567.6387009400828</v>
      </c>
      <c r="U27" s="3">
        <f t="shared" si="20"/>
        <v>2408.2322957694214</v>
      </c>
      <c r="V27" s="3">
        <f t="shared" si="20"/>
        <v>1653.6926812369834</v>
      </c>
      <c r="W27" s="3">
        <f t="shared" si="20"/>
        <v>1287.582170945248</v>
      </c>
      <c r="X27" s="3">
        <f t="shared" si="20"/>
        <v>909.34474346053719</v>
      </c>
      <c r="Y27" s="3">
        <f t="shared" si="20"/>
        <v>1106.1349268394738</v>
      </c>
      <c r="Z27" s="3">
        <f t="shared" si="20"/>
        <v>17880.313104854544</v>
      </c>
    </row>
    <row r="28" spans="1:26" ht="15.5" x14ac:dyDescent="0.35">
      <c r="C28" t="s">
        <v>57</v>
      </c>
      <c r="D28" s="4">
        <f>IFERROR(_xlfn.RRI(5,I27,D27),"")</f>
        <v>-0.26814578023760283</v>
      </c>
      <c r="E28" s="4">
        <f>IFERROR(_xlfn.RRI(5,J27,E27),"")</f>
        <v>-0.30889676181434489</v>
      </c>
      <c r="H28" s="4">
        <f t="shared" ref="H28:Z28" si="21">IFERROR(_xlfn.RRI(5,M27,H27),"")</f>
        <v>-4.8428227133770707E-2</v>
      </c>
      <c r="I28" s="4">
        <f t="shared" si="21"/>
        <v>5.4902985865408205E-3</v>
      </c>
      <c r="J28" s="4">
        <f t="shared" si="21"/>
        <v>-4.2833083175738307E-2</v>
      </c>
      <c r="K28" s="4">
        <f t="shared" si="21"/>
        <v>-5.9705781220357745E-2</v>
      </c>
      <c r="L28" s="4">
        <f t="shared" si="21"/>
        <v>-2.524415899989807E-2</v>
      </c>
      <c r="M28" s="4">
        <f t="shared" si="21"/>
        <v>3.6796628425808109E-3</v>
      </c>
      <c r="N28" s="4">
        <f t="shared" si="21"/>
        <v>-2.7631984815254196E-2</v>
      </c>
      <c r="O28" s="4">
        <f t="shared" si="21"/>
        <v>9.1474240195189571E-2</v>
      </c>
      <c r="P28" s="4">
        <f t="shared" si="21"/>
        <v>0.10964584888928663</v>
      </c>
      <c r="Q28" s="4">
        <f t="shared" si="21"/>
        <v>0.15965157299462041</v>
      </c>
      <c r="R28" s="4">
        <f t="shared" si="21"/>
        <v>0.15570435350921774</v>
      </c>
      <c r="S28" s="4">
        <f t="shared" si="21"/>
        <v>0.26429693831654144</v>
      </c>
      <c r="T28" s="4">
        <f t="shared" si="21"/>
        <v>0.18343704948577289</v>
      </c>
      <c r="U28" s="4">
        <f t="shared" si="21"/>
        <v>-0.33032412880032913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2.9899833055091816</v>
      </c>
      <c r="J29" s="4">
        <f t="shared" si="22"/>
        <v>-4.163189077794951</v>
      </c>
      <c r="K29" s="4">
        <f t="shared" si="22"/>
        <v>0.77179370150616156</v>
      </c>
      <c r="L29" s="4">
        <f t="shared" si="22"/>
        <v>2.1445221445221485E-2</v>
      </c>
      <c r="M29" s="4">
        <f t="shared" si="22"/>
        <v>1.0654790563312471</v>
      </c>
      <c r="N29" s="4">
        <f t="shared" si="22"/>
        <v>-0.86157947350883035</v>
      </c>
      <c r="O29" s="4">
        <f t="shared" si="22"/>
        <v>-0.38062412284322622</v>
      </c>
      <c r="P29" s="4">
        <f t="shared" si="22"/>
        <v>3.362061609352332E-2</v>
      </c>
      <c r="Q29" s="4">
        <f t="shared" si="22"/>
        <v>0.41996849630437411</v>
      </c>
      <c r="R29" s="4">
        <f t="shared" si="22"/>
        <v>7.967032967032972E-2</v>
      </c>
      <c r="S29" s="4">
        <f t="shared" si="22"/>
        <v>0.39171597633136096</v>
      </c>
      <c r="T29" s="4">
        <f t="shared" si="22"/>
        <v>0.26438766114180479</v>
      </c>
      <c r="U29" s="4">
        <f t="shared" si="22"/>
        <v>0.3585613760750585</v>
      </c>
      <c r="V29" s="4">
        <f t="shared" si="22"/>
        <v>0.28905462608345101</v>
      </c>
      <c r="W29" s="4">
        <f t="shared" si="22"/>
        <v>0.19140249759846298</v>
      </c>
      <c r="X29" s="4">
        <f t="shared" si="22"/>
        <v>-2.9822926374650539E-2</v>
      </c>
      <c r="Y29" s="4">
        <f t="shared" si="22"/>
        <v>-0.92235468639759755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-0.19614940668623659</v>
      </c>
      <c r="I30" s="4">
        <f t="shared" si="23"/>
        <v>-0.17874698419936372</v>
      </c>
      <c r="J30" s="4">
        <f t="shared" si="23"/>
        <v>7.3002149581245804E-2</v>
      </c>
      <c r="K30" s="4">
        <f t="shared" si="23"/>
        <v>-2.4184915655562519E-2</v>
      </c>
      <c r="L30" s="4">
        <f t="shared" si="23"/>
        <v>0.12872285928122232</v>
      </c>
      <c r="M30" s="4">
        <f t="shared" si="23"/>
        <v>5.8905017589493819E-2</v>
      </c>
      <c r="N30" s="4">
        <f t="shared" si="23"/>
        <v>-0.35801341819984805</v>
      </c>
      <c r="O30" s="4">
        <f t="shared" si="23"/>
        <v>-1.8294950823650596E-2</v>
      </c>
      <c r="P30" s="4">
        <f t="shared" si="23"/>
        <v>0.16822885476548602</v>
      </c>
      <c r="Q30" s="4">
        <f t="shared" si="23"/>
        <v>0.30642267830161218</v>
      </c>
      <c r="R30" s="4">
        <f t="shared" si="23"/>
        <v>-9.6278303604687421E-2</v>
      </c>
      <c r="S30" s="4">
        <f t="shared" si="23"/>
        <v>0.14403702200571847</v>
      </c>
      <c r="T30" s="4">
        <f t="shared" si="23"/>
        <v>6.6192287783322673E-2</v>
      </c>
      <c r="U30" s="4">
        <f t="shared" si="23"/>
        <v>0.45627559648388399</v>
      </c>
      <c r="V30" s="4">
        <f t="shared" si="23"/>
        <v>0.28433953075240553</v>
      </c>
      <c r="W30" s="4">
        <f t="shared" si="23"/>
        <v>0.41594503097397095</v>
      </c>
      <c r="X30" s="4">
        <f t="shared" si="23"/>
        <v>-0.17790793745318151</v>
      </c>
      <c r="Y30" s="4">
        <f t="shared" si="23"/>
        <v>-0.93813671380625008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554.89</v>
      </c>
      <c r="E32" s="3">
        <f>IFERROR(INDEX(E51:E500,MATCH($A$32,$C$51:$C$500,0)),"")</f>
        <v>547.94000000000005</v>
      </c>
      <c r="H32" s="3">
        <f>IFERROR(INDEX(D32:G32,COUNT(D32:G32)),"")</f>
        <v>547.94000000000005</v>
      </c>
      <c r="I32" s="3">
        <f t="shared" ref="I32:Z32" si="24">IFERROR(INDEX(I51:I500,MATCH($C$32,$C$51:$C$500,0)),"")</f>
        <v>508</v>
      </c>
      <c r="J32" s="3">
        <f t="shared" si="24"/>
        <v>1500.87</v>
      </c>
      <c r="K32" s="3">
        <f t="shared" si="24"/>
        <v>1754.41</v>
      </c>
      <c r="L32" s="3">
        <f t="shared" si="24"/>
        <v>1799.03</v>
      </c>
      <c r="M32" s="3">
        <f t="shared" si="24"/>
        <v>1750.55</v>
      </c>
      <c r="N32" s="3">
        <f t="shared" si="24"/>
        <v>1713.62</v>
      </c>
      <c r="O32" s="3">
        <f t="shared" si="24"/>
        <v>2166.88</v>
      </c>
      <c r="P32" s="3">
        <f t="shared" si="24"/>
        <v>2059.0300000000002</v>
      </c>
      <c r="Q32" s="3">
        <f t="shared" si="24"/>
        <v>1847.4</v>
      </c>
      <c r="R32" s="3">
        <f t="shared" si="24"/>
        <v>1580</v>
      </c>
      <c r="S32" s="3">
        <f t="shared" si="24"/>
        <v>904.89</v>
      </c>
      <c r="T32" s="3">
        <f t="shared" si="24"/>
        <v>493.39</v>
      </c>
      <c r="U32" s="3">
        <f t="shared" si="24"/>
        <v>409.67</v>
      </c>
      <c r="V32" s="3">
        <f t="shared" si="24"/>
        <v>341.95</v>
      </c>
      <c r="W32" s="3">
        <f t="shared" si="24"/>
        <v>294.36</v>
      </c>
      <c r="X32" s="3">
        <f t="shared" si="24"/>
        <v>260.58</v>
      </c>
      <c r="Y32" s="3">
        <f t="shared" si="24"/>
        <v>144.08000000000001</v>
      </c>
      <c r="Z32" s="3">
        <f t="shared" si="24"/>
        <v>1931.26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</v>
      </c>
      <c r="E33" s="3">
        <f>IFERROR(INDEX(E51:E500,MATCH($A$33,$C$51:$C$500,0)),"")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0.81</v>
      </c>
      <c r="J33" s="3">
        <f t="shared" si="25"/>
        <v>0.22</v>
      </c>
      <c r="K33" s="3">
        <f t="shared" si="25"/>
        <v>0.24</v>
      </c>
      <c r="L33" s="3">
        <f t="shared" si="25"/>
        <v>0.4</v>
      </c>
      <c r="M33" s="3">
        <f t="shared" si="25"/>
        <v>0.56999999999999995</v>
      </c>
      <c r="N33" s="3">
        <f t="shared" si="25"/>
        <v>1.0900000000000001</v>
      </c>
      <c r="O33" s="3">
        <f t="shared" si="25"/>
        <v>0.73</v>
      </c>
      <c r="P33" s="3">
        <f t="shared" si="25"/>
        <v>0.88</v>
      </c>
      <c r="Q33" s="3">
        <f t="shared" si="25"/>
        <v>1.43</v>
      </c>
      <c r="R33" s="3">
        <f t="shared" si="25"/>
        <v>2.41</v>
      </c>
      <c r="S33" s="3">
        <f t="shared" si="25"/>
        <v>5.21</v>
      </c>
      <c r="T33" s="3">
        <f t="shared" si="25"/>
        <v>8.82</v>
      </c>
      <c r="U33" s="3">
        <f t="shared" si="25"/>
        <v>3.45</v>
      </c>
      <c r="V33" s="3">
        <f t="shared" si="25"/>
        <v>2.95</v>
      </c>
      <c r="W33" s="3">
        <f t="shared" si="25"/>
        <v>2</v>
      </c>
      <c r="X33" s="3">
        <f t="shared" si="25"/>
        <v>3.73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15.75</v>
      </c>
      <c r="E34" s="3">
        <f>IFERROR(INDEX(E51:E500,MATCH($A$34,$C$51:$C$500,0)),"")</f>
        <v>7.55</v>
      </c>
      <c r="H34" s="3">
        <f>IFERROR(INDEX(D34:G34,COUNT(D34:G34)),"")</f>
        <v>7.55</v>
      </c>
      <c r="I34" s="3">
        <f t="shared" ref="I34:Z34" si="26">IFERROR(INDEX(I51:I500,MATCH($C$34,$C$51:$C$500,0)),"")</f>
        <v>-0.42</v>
      </c>
      <c r="J34" s="3">
        <f t="shared" si="26"/>
        <v>-1.37</v>
      </c>
      <c r="K34" s="3">
        <f t="shared" si="26"/>
        <v>5.51</v>
      </c>
      <c r="L34" s="3">
        <f t="shared" si="26"/>
        <v>16.32</v>
      </c>
      <c r="M34" s="3">
        <f t="shared" si="26"/>
        <v>23.08</v>
      </c>
      <c r="N34" s="3">
        <f t="shared" si="26"/>
        <v>89.79</v>
      </c>
      <c r="O34" s="3">
        <f t="shared" si="26"/>
        <v>10.56</v>
      </c>
      <c r="P34" s="3">
        <f t="shared" si="26"/>
        <v>7.45</v>
      </c>
      <c r="Q34" s="3">
        <f t="shared" si="26"/>
        <v>11.26</v>
      </c>
      <c r="R34" s="3">
        <f t="shared" si="26"/>
        <v>23.08</v>
      </c>
      <c r="S34" s="3">
        <f t="shared" si="26"/>
        <v>30.83</v>
      </c>
      <c r="T34" s="3">
        <f t="shared" si="26"/>
        <v>39.6</v>
      </c>
      <c r="U34" s="3">
        <f t="shared" si="26"/>
        <v>16.25</v>
      </c>
      <c r="V34" s="3">
        <f t="shared" si="26"/>
        <v>15.79</v>
      </c>
      <c r="W34" s="3">
        <f t="shared" si="26"/>
        <v>11.89</v>
      </c>
      <c r="X34" s="3">
        <f t="shared" si="26"/>
        <v>23.37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0.31</v>
      </c>
      <c r="E35" s="3">
        <f>IFERROR(INDEX(E51:E500,MATCH($A$35,$C$51:$C$500,0)),"")</f>
        <v>0.35</v>
      </c>
      <c r="H35" s="3">
        <f>IFERROR(INDEX(D35:G35,COUNT(D35:G35)),"")</f>
        <v>0.35</v>
      </c>
      <c r="I35" s="3">
        <f t="shared" ref="I35:Z35" si="27">IFERROR(INDEX(I51:I500,MATCH($C$35,$C$51:$C$500,0)),"")</f>
        <v>0.16</v>
      </c>
      <c r="J35" s="3">
        <f t="shared" si="27"/>
        <v>0.11</v>
      </c>
      <c r="K35" s="3">
        <f t="shared" si="27"/>
        <v>0.14000000000000001</v>
      </c>
      <c r="L35" s="3">
        <f t="shared" si="27"/>
        <v>0.23</v>
      </c>
      <c r="M35" s="3">
        <f t="shared" si="27"/>
        <v>0.37</v>
      </c>
      <c r="N35" s="3">
        <f t="shared" si="27"/>
        <v>0.73</v>
      </c>
      <c r="O35" s="3">
        <f t="shared" si="27"/>
        <v>0.4</v>
      </c>
      <c r="P35" s="3">
        <f t="shared" si="27"/>
        <v>0.45</v>
      </c>
      <c r="Q35" s="3">
        <f t="shared" si="27"/>
        <v>0.76</v>
      </c>
      <c r="R35" s="3">
        <f t="shared" si="27"/>
        <v>1.44</v>
      </c>
      <c r="S35" s="3">
        <f t="shared" si="27"/>
        <v>1.61</v>
      </c>
      <c r="T35" s="3">
        <f t="shared" si="27"/>
        <v>1.7</v>
      </c>
      <c r="U35" s="3">
        <f t="shared" si="27"/>
        <v>0.59</v>
      </c>
      <c r="V35" s="3">
        <f t="shared" si="27"/>
        <v>0.61</v>
      </c>
      <c r="W35" s="3">
        <f t="shared" si="27"/>
        <v>0.46</v>
      </c>
      <c r="X35" s="3">
        <f t="shared" si="27"/>
        <v>1.07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680</v>
      </c>
      <c r="E50" t="s">
        <v>76</v>
      </c>
      <c r="F50" t="s">
        <v>77</v>
      </c>
      <c r="G50" t="s">
        <v>78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3416105976870</v>
      </c>
      <c r="E51" s="5">
        <v>3123532944848</v>
      </c>
      <c r="F51" s="5">
        <v>2834232411655</v>
      </c>
      <c r="G51" s="5">
        <v>5534237247746</v>
      </c>
      <c r="I51" s="5">
        <v>16270782098348</v>
      </c>
      <c r="J51" s="5">
        <v>19812142890563</v>
      </c>
      <c r="K51" s="5">
        <v>18464215470859</v>
      </c>
      <c r="L51" s="5">
        <v>18921838539997</v>
      </c>
      <c r="M51" s="5">
        <v>16763936677996</v>
      </c>
      <c r="N51" s="5">
        <v>15831388462166</v>
      </c>
      <c r="O51" s="5">
        <v>24659998995266</v>
      </c>
      <c r="P51" s="5">
        <v>25119560112231</v>
      </c>
      <c r="Q51" s="5">
        <v>21502259604154</v>
      </c>
      <c r="R51" s="5">
        <v>16458884219698</v>
      </c>
      <c r="S51" s="5">
        <v>14217372867769</v>
      </c>
      <c r="T51" s="5">
        <v>12427371312550</v>
      </c>
      <c r="U51" s="5">
        <v>11655844311524</v>
      </c>
      <c r="V51" s="5">
        <v>8003872577187</v>
      </c>
      <c r="W51" s="5">
        <v>6231897707375</v>
      </c>
      <c r="X51" s="5">
        <v>4401228558349</v>
      </c>
      <c r="Y51" s="5">
        <v>4203312721990</v>
      </c>
      <c r="Z51" s="5">
        <v>3933668883068</v>
      </c>
    </row>
    <row r="52" spans="2:26" ht="15.5" x14ac:dyDescent="0.35">
      <c r="C52" t="s">
        <v>82</v>
      </c>
      <c r="D52" s="5">
        <v>-3007312973589</v>
      </c>
      <c r="E52" s="5">
        <v>-2824829566327</v>
      </c>
      <c r="F52" s="5">
        <v>-2372170563828</v>
      </c>
      <c r="G52" s="5">
        <v>-5691060404684</v>
      </c>
      <c r="I52" s="5">
        <v>-14811841135211</v>
      </c>
      <c r="J52" s="5">
        <v>-17179098253462</v>
      </c>
      <c r="K52" s="5">
        <v>-16081950211034</v>
      </c>
      <c r="L52" s="5">
        <v>-16245773879846</v>
      </c>
      <c r="M52" s="5">
        <v>-14589354446412</v>
      </c>
      <c r="N52" s="5">
        <v>-13657930676733</v>
      </c>
      <c r="O52" s="5">
        <v>-21174884307780</v>
      </c>
      <c r="P52" s="5">
        <v>-21573636305880</v>
      </c>
      <c r="Q52" s="5">
        <v>-18250798096637</v>
      </c>
      <c r="R52" s="5">
        <v>-14003354538043</v>
      </c>
      <c r="S52" s="5">
        <v>-12210412121484</v>
      </c>
      <c r="T52" s="5">
        <v>-10894711083647</v>
      </c>
      <c r="U52" s="5">
        <v>-10382922743069</v>
      </c>
      <c r="V52" s="5">
        <v>-7149367220954</v>
      </c>
      <c r="W52" s="5">
        <v>-5526135624010</v>
      </c>
      <c r="X52" s="5">
        <v>-3983231854106</v>
      </c>
      <c r="Y52" s="5">
        <v>-3860773231712</v>
      </c>
      <c r="Z52" s="5">
        <v>-3648308989237</v>
      </c>
    </row>
    <row r="53" spans="2:26" ht="15.5" x14ac:dyDescent="0.35">
      <c r="C53" t="s">
        <v>84</v>
      </c>
      <c r="D53" s="5">
        <v>408793003281</v>
      </c>
      <c r="E53" s="5">
        <v>298703378521</v>
      </c>
      <c r="F53" s="5">
        <v>462061847827</v>
      </c>
      <c r="G53" s="5">
        <v>-156823156938</v>
      </c>
      <c r="I53" s="5">
        <v>1458940963137</v>
      </c>
      <c r="J53" s="5">
        <v>2633044637101</v>
      </c>
      <c r="K53" s="5">
        <v>2382265259825</v>
      </c>
      <c r="L53" s="5">
        <v>2676064660151</v>
      </c>
      <c r="M53" s="5">
        <v>2174582231584</v>
      </c>
      <c r="N53" s="5">
        <v>2173457785433</v>
      </c>
      <c r="O53" s="5">
        <v>3485114687486</v>
      </c>
      <c r="P53" s="5">
        <v>3545923806351</v>
      </c>
      <c r="Q53" s="5">
        <v>3251461507517</v>
      </c>
      <c r="R53" s="5">
        <v>2455529681655</v>
      </c>
      <c r="S53" s="5">
        <v>2006960746285</v>
      </c>
      <c r="T53" s="5">
        <v>1532660228903</v>
      </c>
      <c r="U53" s="5">
        <v>1272921568455</v>
      </c>
      <c r="V53" s="5">
        <v>854505356233</v>
      </c>
      <c r="W53" s="5">
        <v>705762083365</v>
      </c>
      <c r="X53" s="5">
        <v>417996704243</v>
      </c>
      <c r="Y53" s="5">
        <v>342539490278</v>
      </c>
      <c r="Z53" s="5">
        <v>285359893831</v>
      </c>
    </row>
    <row r="54" spans="2:26" ht="15.5" x14ac:dyDescent="0.35">
      <c r="C54" t="s">
        <v>625</v>
      </c>
      <c r="W54" s="5">
        <v>80159588723</v>
      </c>
      <c r="X54" s="5">
        <v>96627288940</v>
      </c>
      <c r="Y54" s="5">
        <v>124109521974</v>
      </c>
      <c r="Z54" s="5">
        <v>66594142641</v>
      </c>
    </row>
    <row r="55" spans="2:26" ht="15.5" x14ac:dyDescent="0.35">
      <c r="C55" t="s">
        <v>626</v>
      </c>
      <c r="D55" s="5">
        <v>408793003281</v>
      </c>
      <c r="E55" s="5">
        <v>298703378521</v>
      </c>
      <c r="F55" s="5">
        <v>462061847827</v>
      </c>
      <c r="G55" s="5">
        <v>-156823156938</v>
      </c>
      <c r="I55" s="5">
        <v>1458940963137</v>
      </c>
      <c r="J55" s="5">
        <v>2633044637101</v>
      </c>
      <c r="K55" s="5">
        <v>2382265259825</v>
      </c>
      <c r="L55" s="5">
        <v>2676064660151</v>
      </c>
      <c r="M55" s="5">
        <v>2174582231584</v>
      </c>
      <c r="N55" s="5">
        <v>2173457785433</v>
      </c>
      <c r="O55" s="5">
        <v>3485114687486</v>
      </c>
      <c r="P55" s="5">
        <v>3545923806351</v>
      </c>
      <c r="Q55" s="5">
        <v>3251461507517</v>
      </c>
      <c r="R55" s="5">
        <v>2455529681655</v>
      </c>
      <c r="S55" s="5">
        <v>2006960746285</v>
      </c>
      <c r="T55" s="5">
        <v>1532660228903</v>
      </c>
      <c r="U55" s="5">
        <v>1272921568455</v>
      </c>
      <c r="V55" s="5">
        <v>854505356233</v>
      </c>
      <c r="W55" s="5">
        <v>785921672088</v>
      </c>
      <c r="X55" s="5">
        <v>514623993183</v>
      </c>
      <c r="Y55" s="5">
        <v>466649012252</v>
      </c>
      <c r="Z55" s="5">
        <v>351954036472</v>
      </c>
    </row>
    <row r="56" spans="2:26" ht="15.5" x14ac:dyDescent="0.35">
      <c r="C56" t="s">
        <v>85</v>
      </c>
      <c r="D56" s="5">
        <v>-182110633100</v>
      </c>
      <c r="E56" s="5">
        <v>-166385670806</v>
      </c>
      <c r="F56" s="5">
        <v>-202471902602</v>
      </c>
      <c r="G56" s="5">
        <v>-307245201190</v>
      </c>
      <c r="I56" s="5">
        <v>-902564610538</v>
      </c>
      <c r="J56" s="5">
        <v>-823493230525</v>
      </c>
      <c r="K56" s="5">
        <v>-741584660711</v>
      </c>
      <c r="L56" s="5">
        <v>-698928404657</v>
      </c>
      <c r="M56" s="5">
        <v>-625238532386</v>
      </c>
      <c r="N56" s="5">
        <v>-583708784467</v>
      </c>
      <c r="O56" s="5">
        <v>-828429133890</v>
      </c>
      <c r="P56" s="5">
        <v>-917519561768</v>
      </c>
      <c r="Q56" s="5">
        <v>-726105708897</v>
      </c>
      <c r="R56" s="5">
        <v>-487330340025</v>
      </c>
      <c r="S56" s="5">
        <v>-409796588209</v>
      </c>
      <c r="T56" s="5">
        <v>-275957940111</v>
      </c>
      <c r="U56" s="5">
        <v>-199536616962</v>
      </c>
      <c r="V56" s="5">
        <v>-143680641641</v>
      </c>
      <c r="W56" s="5">
        <v>-130981268643</v>
      </c>
      <c r="X56" s="5">
        <v>-122429598751</v>
      </c>
      <c r="Y56" s="5">
        <v>-98750333428</v>
      </c>
      <c r="Z56" s="5">
        <v>-84092793498</v>
      </c>
    </row>
    <row r="57" spans="2:26" ht="15.5" x14ac:dyDescent="0.35">
      <c r="C57" t="s">
        <v>429</v>
      </c>
      <c r="R57" s="5">
        <v>-328431003722</v>
      </c>
      <c r="S57" s="5">
        <v>-287556323896</v>
      </c>
      <c r="T57" s="5">
        <v>-209722687904</v>
      </c>
      <c r="U57" s="5">
        <v>-148945757299</v>
      </c>
      <c r="V57" s="5">
        <v>-108514371988</v>
      </c>
      <c r="W57" s="5">
        <v>-97632339424</v>
      </c>
      <c r="X57" s="5">
        <v>-81888772338</v>
      </c>
      <c r="Y57" s="5">
        <v>-71817381748</v>
      </c>
      <c r="Z57" s="5">
        <v>-63523463453</v>
      </c>
    </row>
    <row r="58" spans="2:26" ht="15.5" x14ac:dyDescent="0.35">
      <c r="C58" t="s">
        <v>387</v>
      </c>
      <c r="R58" s="5">
        <v>-119705230256</v>
      </c>
      <c r="S58" s="5">
        <v>-96071384547</v>
      </c>
      <c r="T58" s="5">
        <v>-59033339690</v>
      </c>
      <c r="U58" s="5">
        <v>-43005352380</v>
      </c>
      <c r="V58" s="5">
        <v>-28939321661</v>
      </c>
      <c r="W58" s="5">
        <v>-27173988826</v>
      </c>
      <c r="X58" s="5">
        <v>-27773010280</v>
      </c>
      <c r="Y58" s="5">
        <v>-22426462545</v>
      </c>
      <c r="Z58" s="5">
        <v>-16951061315</v>
      </c>
    </row>
    <row r="59" spans="2:26" ht="15.5" x14ac:dyDescent="0.35">
      <c r="C59" t="s">
        <v>430</v>
      </c>
      <c r="R59" s="5">
        <v>-31208838050</v>
      </c>
      <c r="S59" s="5">
        <v>-21286576550</v>
      </c>
      <c r="T59" s="5">
        <v>-1878545276</v>
      </c>
      <c r="U59" s="5">
        <v>-2046345000</v>
      </c>
      <c r="V59" s="5">
        <v>-2718504166</v>
      </c>
      <c r="W59" s="5">
        <v>-1580118672</v>
      </c>
      <c r="X59" s="5">
        <v>-1252448297</v>
      </c>
      <c r="Y59" s="5">
        <v>-1092932851</v>
      </c>
      <c r="Z59" s="5">
        <v>-1070622448</v>
      </c>
    </row>
    <row r="60" spans="2:26" ht="15.5" x14ac:dyDescent="0.35">
      <c r="C60" t="s">
        <v>386</v>
      </c>
      <c r="R60" s="5">
        <v>-7985267997</v>
      </c>
      <c r="S60" s="5">
        <v>-4882303216</v>
      </c>
      <c r="T60" s="5">
        <v>-5323367241</v>
      </c>
      <c r="U60" s="5">
        <v>-5539162283</v>
      </c>
      <c r="V60" s="5">
        <v>-3508443826</v>
      </c>
      <c r="W60" s="5">
        <v>-4594821721</v>
      </c>
      <c r="X60" s="5">
        <v>-11515367836</v>
      </c>
      <c r="Y60" s="5">
        <v>-3413556284</v>
      </c>
      <c r="Z60" s="5">
        <v>-2547646282</v>
      </c>
    </row>
    <row r="61" spans="2:26" ht="15.5" x14ac:dyDescent="0.35">
      <c r="C61" t="s">
        <v>94</v>
      </c>
      <c r="D61" s="5">
        <v>226682370181</v>
      </c>
      <c r="E61" s="5">
        <v>132317707715</v>
      </c>
      <c r="F61" s="5">
        <v>259589945225</v>
      </c>
      <c r="G61" s="5">
        <v>-464068358128</v>
      </c>
      <c r="I61" s="5">
        <v>556376352599</v>
      </c>
      <c r="J61" s="5">
        <v>1809551406576</v>
      </c>
      <c r="K61" s="5">
        <v>1640680599114</v>
      </c>
      <c r="L61" s="5">
        <v>1977136255494</v>
      </c>
      <c r="M61" s="5">
        <v>1549343699198</v>
      </c>
      <c r="N61" s="5">
        <v>1589749000966</v>
      </c>
      <c r="O61" s="5">
        <v>2656685553596</v>
      </c>
      <c r="P61" s="5">
        <v>2628404244583</v>
      </c>
      <c r="Q61" s="5">
        <v>2525355798620</v>
      </c>
      <c r="R61" s="5">
        <v>1968199341630</v>
      </c>
      <c r="S61" s="5">
        <v>1597164158076</v>
      </c>
      <c r="T61" s="5">
        <v>1256702288792</v>
      </c>
      <c r="U61" s="5">
        <v>1073384951493</v>
      </c>
      <c r="V61" s="5">
        <v>710824714592</v>
      </c>
      <c r="W61" s="5">
        <v>654940403445</v>
      </c>
      <c r="X61" s="5">
        <v>392194394432</v>
      </c>
      <c r="Y61" s="5">
        <v>367898678824</v>
      </c>
      <c r="Z61" s="5">
        <v>267861242974</v>
      </c>
    </row>
    <row r="62" spans="2:26" ht="15.5" x14ac:dyDescent="0.35">
      <c r="C62" t="s">
        <v>95</v>
      </c>
      <c r="D62" s="5">
        <v>-142615920842</v>
      </c>
      <c r="E62" s="5">
        <v>18517147131</v>
      </c>
      <c r="F62" s="5">
        <v>-181482888663</v>
      </c>
      <c r="G62" s="5">
        <v>-7163932992445</v>
      </c>
      <c r="I62" s="5">
        <v>-7865762496818</v>
      </c>
      <c r="J62" s="5">
        <v>-2892881298746</v>
      </c>
      <c r="K62" s="5">
        <v>-997329245434</v>
      </c>
      <c r="L62" s="5">
        <v>-1112552369122</v>
      </c>
      <c r="M62" s="5">
        <v>-581506459549</v>
      </c>
      <c r="N62" s="5">
        <v>-834076574221</v>
      </c>
      <c r="O62" s="5">
        <v>-631855626019</v>
      </c>
      <c r="P62" s="5">
        <v>184102011122</v>
      </c>
      <c r="Q62" s="5">
        <v>-89759471282</v>
      </c>
      <c r="R62" s="5">
        <v>-264589195607</v>
      </c>
      <c r="S62" s="5">
        <v>-309630106183</v>
      </c>
      <c r="T62" s="5">
        <v>-337257401345</v>
      </c>
      <c r="U62" s="5">
        <v>-306494971816</v>
      </c>
      <c r="V62" s="5">
        <v>-165433146906</v>
      </c>
      <c r="W62" s="5">
        <v>-236464447720</v>
      </c>
      <c r="X62" s="5">
        <v>-65528070194</v>
      </c>
      <c r="Y62" s="5">
        <v>-97518232788</v>
      </c>
      <c r="Z62" s="5">
        <v>-89106785730</v>
      </c>
    </row>
    <row r="63" spans="2:26" ht="15.5" x14ac:dyDescent="0.35">
      <c r="C63" t="s">
        <v>627</v>
      </c>
      <c r="M63" s="5">
        <v>497605684246</v>
      </c>
      <c r="N63" s="5">
        <v>7675875000</v>
      </c>
      <c r="O63" s="5">
        <v>92591480000</v>
      </c>
    </row>
    <row r="64" spans="2:26" ht="15.5" x14ac:dyDescent="0.35">
      <c r="C64" t="s">
        <v>27</v>
      </c>
      <c r="D64" s="5">
        <v>-262876291446</v>
      </c>
      <c r="E64" s="5">
        <v>-620687452838</v>
      </c>
      <c r="F64" s="5">
        <v>-425571321470</v>
      </c>
      <c r="G64" s="5">
        <v>-628666582143</v>
      </c>
      <c r="I64" s="5">
        <v>-2135036750071</v>
      </c>
      <c r="J64" s="5">
        <v>-1891555175411</v>
      </c>
      <c r="K64" s="5">
        <v>-1206628832432</v>
      </c>
      <c r="L64" s="5">
        <v>-1255013604766</v>
      </c>
      <c r="M64" s="5">
        <v>-1343188833235</v>
      </c>
      <c r="N64" s="5">
        <v>-894583427597</v>
      </c>
      <c r="O64" s="5">
        <v>-782155094120</v>
      </c>
      <c r="P64" s="5">
        <v>-759837836078</v>
      </c>
      <c r="Q64" s="5">
        <v>-653253390934</v>
      </c>
      <c r="R64" s="5">
        <v>-408739515709</v>
      </c>
      <c r="S64" s="5">
        <v>-372986744301</v>
      </c>
      <c r="T64" s="5">
        <v>-333646520051</v>
      </c>
      <c r="U64" s="5">
        <v>-267192349782</v>
      </c>
      <c r="V64" s="5">
        <v>-213743066181</v>
      </c>
      <c r="W64" s="5">
        <v>-178506009713</v>
      </c>
    </row>
    <row r="65" spans="3:26" ht="15.5" x14ac:dyDescent="0.35">
      <c r="C65" t="s">
        <v>735</v>
      </c>
      <c r="D65" s="5">
        <v>339221234933</v>
      </c>
      <c r="E65" s="5">
        <v>194283678983</v>
      </c>
      <c r="F65" s="5">
        <v>184108554196</v>
      </c>
      <c r="G65" s="5">
        <v>-642104587503</v>
      </c>
      <c r="K65" s="5">
        <v>676855722388</v>
      </c>
      <c r="L65" s="5">
        <v>379503642130</v>
      </c>
      <c r="M65" s="5">
        <v>586601339485</v>
      </c>
      <c r="N65" s="5">
        <v>449915336068</v>
      </c>
      <c r="O65" s="5">
        <v>200195358833</v>
      </c>
      <c r="P65" s="5">
        <v>418282786106</v>
      </c>
      <c r="Q65" s="5">
        <v>361171278220</v>
      </c>
      <c r="R65" s="5">
        <v>155067559826</v>
      </c>
      <c r="S65" s="5">
        <v>66924769110</v>
      </c>
      <c r="T65" s="5">
        <v>71023917344</v>
      </c>
      <c r="U65" s="5">
        <v>94252483918</v>
      </c>
      <c r="V65" s="5">
        <v>141776207062</v>
      </c>
    </row>
    <row r="66" spans="3:26" ht="15.5" x14ac:dyDescent="0.35">
      <c r="C66" t="s">
        <v>253</v>
      </c>
      <c r="D66" s="5">
        <v>13299425267</v>
      </c>
      <c r="E66" s="5">
        <v>6119709997</v>
      </c>
      <c r="F66" s="5">
        <v>10505194925</v>
      </c>
      <c r="G66" s="5">
        <v>20906929006</v>
      </c>
      <c r="I66" s="5">
        <v>54559934652</v>
      </c>
      <c r="J66" s="5">
        <v>48572907652</v>
      </c>
      <c r="K66" s="5">
        <v>72520023172</v>
      </c>
      <c r="L66" s="5">
        <v>34582035154</v>
      </c>
      <c r="M66" s="5">
        <v>-104549747496</v>
      </c>
      <c r="N66" s="5">
        <v>-214447696686</v>
      </c>
      <c r="O66" s="5">
        <v>-107893439754</v>
      </c>
      <c r="P66" s="5">
        <v>65670193232</v>
      </c>
      <c r="Q66" s="5">
        <v>2635628171</v>
      </c>
      <c r="R66" s="5">
        <v>-250227144</v>
      </c>
      <c r="S66" s="5">
        <v>46190743</v>
      </c>
      <c r="T66" s="5">
        <v>1374798731</v>
      </c>
      <c r="U66" s="5">
        <v>1473266866</v>
      </c>
      <c r="V66" s="5">
        <v>3317617607</v>
      </c>
      <c r="W66" s="5">
        <v>-363638895</v>
      </c>
    </row>
    <row r="67" spans="3:26" ht="15.5" x14ac:dyDescent="0.35">
      <c r="C67" t="s">
        <v>81</v>
      </c>
      <c r="D67" s="5">
        <v>-49068646476</v>
      </c>
      <c r="E67" s="5">
        <v>-128847473798</v>
      </c>
      <c r="F67" s="5">
        <v>-50313129166</v>
      </c>
      <c r="G67" s="5">
        <v>-1954202674133</v>
      </c>
      <c r="I67" s="5">
        <v>-1928131898594</v>
      </c>
      <c r="J67" s="5">
        <v>-228149302021</v>
      </c>
      <c r="K67" s="5">
        <v>-356226702570</v>
      </c>
      <c r="L67" s="5">
        <v>100891413014</v>
      </c>
      <c r="M67" s="5">
        <v>102704039478</v>
      </c>
      <c r="N67" s="5">
        <v>139241056673</v>
      </c>
      <c r="O67" s="5">
        <v>295594606468</v>
      </c>
      <c r="P67" s="5">
        <v>514056146420</v>
      </c>
      <c r="Q67" s="5">
        <v>286348467727</v>
      </c>
      <c r="R67" s="5">
        <v>128062421085</v>
      </c>
      <c r="S67" s="5">
        <v>105240119697</v>
      </c>
      <c r="T67" s="5">
        <v>114469960</v>
      </c>
      <c r="U67" s="5">
        <v>12150967</v>
      </c>
      <c r="V67" s="5">
        <v>-2076</v>
      </c>
      <c r="W67" s="5">
        <v>-12706</v>
      </c>
    </row>
    <row r="68" spans="3:26" ht="15.5" x14ac:dyDescent="0.35">
      <c r="C68" t="s">
        <v>96</v>
      </c>
      <c r="D68" s="5">
        <v>-142615920842</v>
      </c>
      <c r="E68" s="5">
        <v>18517147131</v>
      </c>
      <c r="F68" s="5">
        <v>-181482888663</v>
      </c>
      <c r="G68" s="5">
        <v>-7163932992445</v>
      </c>
      <c r="I68" s="5">
        <v>-7865762496818</v>
      </c>
      <c r="J68" s="5">
        <v>-2892881298746</v>
      </c>
      <c r="K68" s="5">
        <v>-997329245434</v>
      </c>
      <c r="L68" s="5">
        <v>-1112552369122</v>
      </c>
      <c r="M68" s="5">
        <v>-581506459549</v>
      </c>
      <c r="N68" s="5">
        <v>-834076574221</v>
      </c>
      <c r="O68" s="5">
        <v>-631855626019</v>
      </c>
      <c r="P68" s="5">
        <v>184102011122</v>
      </c>
      <c r="Q68" s="5">
        <v>-89759471282</v>
      </c>
      <c r="R68" s="5">
        <v>-264589195607</v>
      </c>
      <c r="S68" s="5">
        <v>-309630106183</v>
      </c>
      <c r="T68" s="5">
        <v>-337257401345</v>
      </c>
      <c r="U68" s="5">
        <v>-306494971816</v>
      </c>
      <c r="V68" s="5">
        <v>-165433146906</v>
      </c>
      <c r="W68" s="5">
        <v>-236464447720</v>
      </c>
      <c r="X68" s="5">
        <v>-65528070194</v>
      </c>
      <c r="Y68" s="5">
        <v>-97518232788</v>
      </c>
      <c r="Z68" s="5">
        <v>-89106785730</v>
      </c>
    </row>
    <row r="69" spans="3:26" ht="15.5" x14ac:dyDescent="0.35">
      <c r="C69" t="s">
        <v>29</v>
      </c>
      <c r="D69" s="5">
        <v>84066449339</v>
      </c>
      <c r="E69" s="5">
        <v>150834854846</v>
      </c>
      <c r="F69" s="5">
        <v>78107056562</v>
      </c>
      <c r="G69" s="5">
        <v>-7628001350573</v>
      </c>
      <c r="I69" s="5">
        <v>-7309386144219</v>
      </c>
      <c r="J69" s="5">
        <v>-1083329892170</v>
      </c>
      <c r="K69" s="5">
        <v>643351353680</v>
      </c>
      <c r="L69" s="5">
        <v>864583886372</v>
      </c>
      <c r="M69" s="5">
        <v>967837239649</v>
      </c>
      <c r="N69" s="5">
        <v>755672426745</v>
      </c>
      <c r="O69" s="5">
        <v>2024829927577</v>
      </c>
      <c r="P69" s="5">
        <v>2812506255705</v>
      </c>
      <c r="Q69" s="5">
        <v>2435596327338</v>
      </c>
      <c r="R69" s="5">
        <v>1703610146023</v>
      </c>
      <c r="S69" s="5">
        <v>1287534051893</v>
      </c>
      <c r="T69" s="5">
        <v>919444887447</v>
      </c>
      <c r="U69" s="5">
        <v>766889979677</v>
      </c>
      <c r="V69" s="5">
        <v>545391567686</v>
      </c>
      <c r="W69" s="5">
        <v>418475955725</v>
      </c>
      <c r="X69" s="5">
        <v>326666324238</v>
      </c>
      <c r="Y69" s="5">
        <v>270380446036</v>
      </c>
      <c r="Z69" s="5">
        <v>178754457244</v>
      </c>
    </row>
    <row r="70" spans="3:26" ht="15.5" x14ac:dyDescent="0.35">
      <c r="C70" t="s">
        <v>28</v>
      </c>
      <c r="D70" s="5">
        <v>-96859816463</v>
      </c>
      <c r="E70" s="5">
        <v>-134742597390</v>
      </c>
      <c r="F70" s="5">
        <v>-76831513240</v>
      </c>
      <c r="G70" s="5">
        <v>-386418917485</v>
      </c>
      <c r="I70" s="5">
        <v>-689786623197</v>
      </c>
      <c r="J70" s="5">
        <v>-701633269333</v>
      </c>
      <c r="K70" s="5">
        <v>-516261834325</v>
      </c>
      <c r="L70" s="5">
        <v>-498842155308</v>
      </c>
      <c r="M70" s="5">
        <v>-606415255490</v>
      </c>
      <c r="N70" s="5">
        <v>-489402555894</v>
      </c>
      <c r="O70" s="5">
        <v>-816559372247</v>
      </c>
      <c r="P70" s="5">
        <v>-853513196345</v>
      </c>
      <c r="Q70" s="5">
        <v>-711743433052</v>
      </c>
      <c r="R70" s="5">
        <v>-552178255150</v>
      </c>
      <c r="S70" s="5">
        <v>-441970750275</v>
      </c>
      <c r="T70" s="5">
        <v>-387379616524</v>
      </c>
      <c r="U70" s="5">
        <v>-346170003241</v>
      </c>
      <c r="V70" s="5">
        <v>-235708738083</v>
      </c>
      <c r="W70" s="5">
        <v>-178252781343</v>
      </c>
      <c r="X70" s="5">
        <v>-125018415449</v>
      </c>
      <c r="Y70" s="5">
        <v>-107120230798</v>
      </c>
      <c r="Z70" s="5">
        <v>-57145013728</v>
      </c>
    </row>
    <row r="71" spans="3:26" ht="15.5" x14ac:dyDescent="0.35">
      <c r="C71" t="s">
        <v>628</v>
      </c>
      <c r="D71" s="5">
        <v>-87536787572</v>
      </c>
      <c r="E71" s="5">
        <v>-118350951035</v>
      </c>
      <c r="F71" s="5">
        <v>-75209747382</v>
      </c>
      <c r="G71" s="5">
        <v>-144852575769</v>
      </c>
      <c r="I71" s="5">
        <v>-417622878415</v>
      </c>
      <c r="J71" s="5">
        <v>-583355421002</v>
      </c>
      <c r="K71" s="5">
        <v>-494147234198</v>
      </c>
      <c r="L71" s="5">
        <v>-484365934705</v>
      </c>
      <c r="M71" s="5">
        <v>-590806876919</v>
      </c>
      <c r="N71" s="5">
        <v>-466105768485</v>
      </c>
      <c r="O71" s="5">
        <v>-785066835284</v>
      </c>
      <c r="P71" s="5">
        <v>-809415517377</v>
      </c>
      <c r="Q71" s="5">
        <v>-643334764872</v>
      </c>
      <c r="R71" s="5">
        <v>-534694905667</v>
      </c>
      <c r="S71" s="5">
        <v>-434761337347</v>
      </c>
      <c r="T71" s="5">
        <v>-378125465420</v>
      </c>
      <c r="U71" s="5">
        <v>-344759784991</v>
      </c>
      <c r="V71" s="5">
        <v>-235708738083</v>
      </c>
      <c r="W71" s="5">
        <v>-178252781343</v>
      </c>
      <c r="X71" s="5">
        <v>-125018415449</v>
      </c>
      <c r="Y71" s="5">
        <v>-107120230798</v>
      </c>
      <c r="Z71" s="5">
        <v>-19105374856</v>
      </c>
    </row>
    <row r="72" spans="3:26" ht="15.5" x14ac:dyDescent="0.35">
      <c r="C72" t="s">
        <v>97</v>
      </c>
      <c r="D72" s="5">
        <v>-9323028891</v>
      </c>
      <c r="E72" s="5">
        <v>-18013412213</v>
      </c>
      <c r="G72" s="5">
        <v>-241566341716</v>
      </c>
      <c r="I72" s="5">
        <v>-272163744782</v>
      </c>
      <c r="J72" s="5">
        <v>-118277848331</v>
      </c>
      <c r="K72" s="5">
        <v>-22114600127</v>
      </c>
      <c r="L72" s="5">
        <v>-14476220603</v>
      </c>
      <c r="M72" s="5">
        <v>-15608378571</v>
      </c>
      <c r="N72" s="5">
        <v>-23296787409</v>
      </c>
      <c r="O72" s="5">
        <v>-31367832464</v>
      </c>
      <c r="T72" s="5">
        <v>-9254151104</v>
      </c>
      <c r="U72" s="5">
        <v>-1410218250</v>
      </c>
      <c r="Z72" s="5">
        <v>-34122315216</v>
      </c>
    </row>
    <row r="73" spans="3:26" ht="15.5" x14ac:dyDescent="0.35">
      <c r="C73" t="s">
        <v>98</v>
      </c>
      <c r="O73" s="5">
        <v>-124704499</v>
      </c>
      <c r="P73" s="5">
        <v>-16310593534</v>
      </c>
      <c r="Q73" s="5">
        <v>-3169351372</v>
      </c>
      <c r="Z73" s="5">
        <v>-3917323656</v>
      </c>
    </row>
    <row r="74" spans="3:26" ht="15.5" x14ac:dyDescent="0.35">
      <c r="C74" t="s">
        <v>99</v>
      </c>
      <c r="D74" s="5">
        <v>-96859816463</v>
      </c>
      <c r="E74" s="5">
        <v>-134742597390</v>
      </c>
      <c r="F74" s="5">
        <v>-76831513240</v>
      </c>
      <c r="G74" s="5">
        <v>-386418917485</v>
      </c>
      <c r="I74" s="5">
        <v>-689786623197</v>
      </c>
      <c r="J74" s="5">
        <v>-701633269333</v>
      </c>
      <c r="K74" s="5">
        <v>-516261834325</v>
      </c>
      <c r="L74" s="5">
        <v>-498842155308</v>
      </c>
      <c r="M74" s="5">
        <v>-606415255490</v>
      </c>
      <c r="N74" s="5">
        <v>-489402555894</v>
      </c>
      <c r="O74" s="5">
        <v>-816559372247</v>
      </c>
      <c r="P74" s="5">
        <v>-853513196345</v>
      </c>
      <c r="Q74" s="5">
        <v>-711743433052</v>
      </c>
      <c r="R74" s="5">
        <v>-552178255150</v>
      </c>
      <c r="S74" s="5">
        <v>-441970750275</v>
      </c>
      <c r="T74" s="5">
        <v>-387379616524</v>
      </c>
      <c r="U74" s="5">
        <v>-346170003241</v>
      </c>
      <c r="V74" s="5">
        <v>-235708738083</v>
      </c>
      <c r="W74" s="5">
        <v>-178252781343</v>
      </c>
      <c r="X74" s="5">
        <v>-125018415449</v>
      </c>
      <c r="Y74" s="5">
        <v>-107120230798</v>
      </c>
      <c r="Z74" s="5">
        <v>-57145013728</v>
      </c>
    </row>
    <row r="75" spans="3:26" ht="15.5" x14ac:dyDescent="0.35">
      <c r="C75" t="s">
        <v>254</v>
      </c>
      <c r="D75" s="5">
        <v>-12793367124</v>
      </c>
      <c r="E75" s="5">
        <v>16092257456</v>
      </c>
      <c r="F75" s="5">
        <v>1275543322</v>
      </c>
      <c r="G75" s="5">
        <v>-8014420268058</v>
      </c>
      <c r="I75" s="5">
        <v>-7999172767416</v>
      </c>
      <c r="J75" s="5">
        <v>-1784963161503</v>
      </c>
      <c r="K75" s="5">
        <v>127089519355</v>
      </c>
      <c r="L75" s="5">
        <v>365741731064</v>
      </c>
      <c r="M75" s="5">
        <v>361421984159</v>
      </c>
      <c r="N75" s="5">
        <v>266269870851</v>
      </c>
      <c r="O75" s="5">
        <v>1208270555330</v>
      </c>
      <c r="P75" s="5">
        <v>1958993059360</v>
      </c>
      <c r="Q75" s="5">
        <v>1723852894286</v>
      </c>
      <c r="R75" s="5">
        <v>1151431890873</v>
      </c>
      <c r="S75" s="5">
        <v>845563301618</v>
      </c>
      <c r="T75" s="5">
        <v>532065270923</v>
      </c>
      <c r="U75" s="5">
        <v>420719976436</v>
      </c>
      <c r="V75" s="5">
        <v>309682829603</v>
      </c>
      <c r="W75" s="5">
        <v>240223174382</v>
      </c>
      <c r="X75" s="5">
        <v>201647908789</v>
      </c>
      <c r="Y75" s="5">
        <v>163260215238</v>
      </c>
      <c r="Z75" s="5">
        <v>121609443516</v>
      </c>
    </row>
    <row r="76" spans="3:26" ht="15.5" x14ac:dyDescent="0.35">
      <c r="C76" t="s">
        <v>256</v>
      </c>
    </row>
    <row r="77" spans="3:26" ht="15.5" x14ac:dyDescent="0.35">
      <c r="C77" t="s">
        <v>116</v>
      </c>
    </row>
    <row r="78" spans="3:26" ht="15.5" x14ac:dyDescent="0.35">
      <c r="C78" t="s">
        <v>100</v>
      </c>
      <c r="D78" s="5">
        <v>-12793367124</v>
      </c>
      <c r="E78" s="5">
        <v>16092257456</v>
      </c>
      <c r="F78" s="5">
        <v>1275543322</v>
      </c>
      <c r="G78" s="5">
        <v>-8014420268058</v>
      </c>
      <c r="I78" s="5">
        <v>-7999172767416</v>
      </c>
      <c r="J78" s="5">
        <v>-1784963161503</v>
      </c>
      <c r="K78" s="5">
        <v>127089519355</v>
      </c>
      <c r="L78" s="5">
        <v>365741731064</v>
      </c>
      <c r="M78" s="5">
        <v>361421984159</v>
      </c>
      <c r="N78" s="5">
        <v>266269870851</v>
      </c>
      <c r="O78" s="5">
        <v>1208270555330</v>
      </c>
      <c r="P78" s="5">
        <v>1958993059360</v>
      </c>
      <c r="Q78" s="5">
        <v>1723852894286</v>
      </c>
      <c r="R78" s="5">
        <v>1151431890873</v>
      </c>
      <c r="S78" s="5">
        <v>845563301618</v>
      </c>
      <c r="T78" s="5">
        <v>532065270923</v>
      </c>
      <c r="U78" s="5">
        <v>420719976436</v>
      </c>
      <c r="V78" s="5">
        <v>309682829603</v>
      </c>
      <c r="W78" s="5">
        <v>240223174382</v>
      </c>
      <c r="X78" s="5">
        <v>201647908789</v>
      </c>
      <c r="Y78" s="5">
        <v>163260215238</v>
      </c>
      <c r="Z78" s="5">
        <v>121609443516</v>
      </c>
    </row>
    <row r="79" spans="3:26" ht="15.5" x14ac:dyDescent="0.35">
      <c r="C79" t="s">
        <v>101</v>
      </c>
      <c r="D79" s="5">
        <v>6784680849</v>
      </c>
      <c r="E79" s="5">
        <v>41090451103</v>
      </c>
      <c r="F79" s="5">
        <v>10012747650</v>
      </c>
      <c r="G79" s="5">
        <v>-110567353898</v>
      </c>
      <c r="I79" s="5">
        <v>-84622624390</v>
      </c>
      <c r="J79" s="5">
        <v>-17913701800</v>
      </c>
      <c r="K79" s="5">
        <v>85159136914</v>
      </c>
      <c r="L79" s="5">
        <v>32306712297</v>
      </c>
      <c r="M79" s="5">
        <v>40826083972</v>
      </c>
      <c r="N79" s="5">
        <v>-31250692376</v>
      </c>
      <c r="O79" s="5">
        <v>34632307813</v>
      </c>
      <c r="P79" s="5">
        <v>157615883133</v>
      </c>
      <c r="Q79" s="5">
        <v>84592623876</v>
      </c>
      <c r="R79" s="5">
        <v>125634134684</v>
      </c>
      <c r="S79" s="5">
        <v>1192088888915</v>
      </c>
    </row>
    <row r="80" spans="3:26" ht="15.5" x14ac:dyDescent="0.35">
      <c r="C80" t="s">
        <v>102</v>
      </c>
      <c r="D80" s="5">
        <v>6784680849</v>
      </c>
      <c r="E80" s="5">
        <v>41090451103</v>
      </c>
      <c r="F80" s="5">
        <v>10012747650</v>
      </c>
      <c r="G80" s="5">
        <v>-110567353898</v>
      </c>
      <c r="I80" s="5">
        <v>-84622624390</v>
      </c>
      <c r="J80" s="5">
        <v>-17913701800</v>
      </c>
      <c r="K80" s="5">
        <v>85159136914</v>
      </c>
      <c r="L80" s="5">
        <v>32306712297</v>
      </c>
      <c r="M80" s="5">
        <v>40826083972</v>
      </c>
      <c r="N80" s="5">
        <v>-31250692376</v>
      </c>
      <c r="O80" s="5">
        <v>34632307813</v>
      </c>
      <c r="P80" s="5">
        <v>157615883133</v>
      </c>
      <c r="Q80" s="5">
        <v>84592623876</v>
      </c>
      <c r="R80" s="5">
        <v>125634134684</v>
      </c>
      <c r="S80" s="5">
        <v>1192088888915</v>
      </c>
    </row>
    <row r="81" spans="2:26" ht="15.5" x14ac:dyDescent="0.35">
      <c r="C81" t="s">
        <v>103</v>
      </c>
      <c r="D81" s="5">
        <v>-6008686275</v>
      </c>
      <c r="E81" s="5">
        <v>57182708559</v>
      </c>
      <c r="F81" s="5">
        <v>11288290972</v>
      </c>
      <c r="G81" s="5">
        <v>-8124987621956</v>
      </c>
      <c r="I81" s="5">
        <v>-8083795391806</v>
      </c>
      <c r="J81" s="5">
        <v>-1802876863303</v>
      </c>
      <c r="K81" s="5">
        <v>212248656269</v>
      </c>
      <c r="L81" s="5">
        <v>398048443361</v>
      </c>
      <c r="M81" s="5">
        <v>402248068131</v>
      </c>
      <c r="N81" s="5">
        <v>235019178475</v>
      </c>
      <c r="O81" s="5">
        <v>1242902863143</v>
      </c>
      <c r="P81" s="5">
        <v>2116608942493</v>
      </c>
      <c r="Q81" s="5">
        <v>1808445518162</v>
      </c>
      <c r="R81" s="5">
        <v>1277066025557</v>
      </c>
      <c r="S81" s="5">
        <v>2037652190533</v>
      </c>
      <c r="T81" s="5">
        <v>532065270923</v>
      </c>
      <c r="U81" s="5">
        <v>420719976436</v>
      </c>
      <c r="V81" s="5">
        <v>309682829603</v>
      </c>
      <c r="W81" s="5">
        <v>240223174382</v>
      </c>
    </row>
    <row r="82" spans="2:26" ht="15.5" x14ac:dyDescent="0.35">
      <c r="C82" t="s">
        <v>104</v>
      </c>
      <c r="D82" s="5">
        <v>-12793367124</v>
      </c>
      <c r="E82" s="5">
        <v>16092257456</v>
      </c>
      <c r="F82" s="5">
        <v>1275543322</v>
      </c>
      <c r="G82" s="5">
        <v>-8014420268058</v>
      </c>
      <c r="I82" s="5">
        <v>-7999172767416</v>
      </c>
      <c r="J82" s="5">
        <v>-1784963161503</v>
      </c>
      <c r="K82" s="5">
        <v>127089519355</v>
      </c>
      <c r="L82" s="5">
        <v>365741731064</v>
      </c>
      <c r="M82" s="5">
        <v>361421984159</v>
      </c>
      <c r="N82" s="5">
        <v>266269870851</v>
      </c>
      <c r="O82" s="5">
        <v>1208270555330</v>
      </c>
      <c r="P82" s="5">
        <v>1958993059360</v>
      </c>
      <c r="Q82" s="5">
        <v>1723852894286</v>
      </c>
      <c r="R82" s="5">
        <v>1151431890873</v>
      </c>
      <c r="S82" s="5">
        <v>845563301618</v>
      </c>
      <c r="T82" s="5">
        <v>532065270922</v>
      </c>
      <c r="U82" s="5">
        <v>420719976436</v>
      </c>
      <c r="V82" s="5">
        <v>309682829604</v>
      </c>
      <c r="W82" s="5">
        <v>240223174382</v>
      </c>
      <c r="X82" s="5">
        <v>201647908789</v>
      </c>
      <c r="Y82" s="5">
        <v>163260215238</v>
      </c>
      <c r="Z82" s="5">
        <v>121609443516</v>
      </c>
    </row>
    <row r="83" spans="2:26" ht="15.5" x14ac:dyDescent="0.35">
      <c r="C83" t="s">
        <v>8</v>
      </c>
      <c r="D83" s="5">
        <v>43059960201</v>
      </c>
      <c r="E83" s="5">
        <v>186030182357</v>
      </c>
      <c r="F83" s="5">
        <v>61601420138</v>
      </c>
      <c r="G83" s="5">
        <v>-6170784947822</v>
      </c>
      <c r="I83" s="5">
        <v>-6155663493211</v>
      </c>
      <c r="J83" s="5">
        <v>-1574727561282</v>
      </c>
      <c r="K83" s="5">
        <v>568475358839</v>
      </c>
      <c r="L83" s="5">
        <v>297157030347</v>
      </c>
      <c r="M83" s="5">
        <v>299544028653</v>
      </c>
      <c r="N83" s="5">
        <v>95778121802</v>
      </c>
      <c r="O83" s="5">
        <v>947308256675</v>
      </c>
      <c r="P83" s="5">
        <v>1602552796073</v>
      </c>
      <c r="Q83" s="5">
        <v>1522097050435</v>
      </c>
      <c r="R83" s="5">
        <v>1149003604472</v>
      </c>
      <c r="S83" s="5">
        <v>1932412070836</v>
      </c>
      <c r="T83" s="5">
        <v>531950800962</v>
      </c>
      <c r="U83" s="5">
        <v>420707825469</v>
      </c>
      <c r="V83" s="5">
        <v>309682831680</v>
      </c>
      <c r="W83" s="5">
        <v>240223187088</v>
      </c>
    </row>
    <row r="84" spans="2:26" ht="15.5" x14ac:dyDescent="0.35">
      <c r="C84" t="s">
        <v>106</v>
      </c>
      <c r="D84" s="5">
        <v>-12793367124</v>
      </c>
      <c r="E84" s="5">
        <v>16092257456</v>
      </c>
      <c r="F84" s="5">
        <v>1275543322</v>
      </c>
      <c r="G84" s="5">
        <v>-8014420268058</v>
      </c>
      <c r="I84" s="5">
        <v>-7999172767416</v>
      </c>
      <c r="J84" s="5">
        <v>-1784963161503</v>
      </c>
      <c r="K84" s="5">
        <v>127089519355</v>
      </c>
      <c r="L84" s="5">
        <v>365741731064</v>
      </c>
      <c r="M84" s="5">
        <v>361421984159</v>
      </c>
      <c r="N84" s="5">
        <v>266269870851</v>
      </c>
      <c r="O84" s="5">
        <v>1208270555330</v>
      </c>
      <c r="P84" s="5">
        <v>1958993059360</v>
      </c>
      <c r="Q84" s="5">
        <v>1723852894286</v>
      </c>
      <c r="R84" s="5">
        <v>1151431890873</v>
      </c>
      <c r="S84" s="5">
        <v>845563301618</v>
      </c>
      <c r="T84" s="5">
        <v>532065270922</v>
      </c>
      <c r="U84" s="5">
        <v>420719976436</v>
      </c>
      <c r="V84" s="5">
        <v>309682829604</v>
      </c>
      <c r="W84" s="5">
        <v>240223174382</v>
      </c>
      <c r="X84" s="5">
        <v>201647908789</v>
      </c>
      <c r="Y84" s="5">
        <v>163260215238</v>
      </c>
      <c r="Z84" s="5">
        <v>121609443516</v>
      </c>
    </row>
    <row r="85" spans="2:26" ht="15.5" x14ac:dyDescent="0.35">
      <c r="C85" t="s">
        <v>107</v>
      </c>
      <c r="D85" s="5">
        <v>-6008686275</v>
      </c>
      <c r="E85" s="5">
        <v>57182708559</v>
      </c>
      <c r="F85" s="5">
        <v>11288290972</v>
      </c>
      <c r="G85" s="5">
        <v>-8124987621955</v>
      </c>
      <c r="I85" s="5">
        <v>-8083795391805</v>
      </c>
      <c r="J85" s="5">
        <v>-1802876863303</v>
      </c>
      <c r="K85" s="5">
        <v>212248656269</v>
      </c>
      <c r="L85" s="5">
        <v>398048443361</v>
      </c>
      <c r="M85" s="5">
        <v>402248068131</v>
      </c>
      <c r="N85" s="5">
        <v>235019178475</v>
      </c>
      <c r="O85" s="5">
        <v>1242902863143</v>
      </c>
      <c r="P85" s="5">
        <v>2116608942493</v>
      </c>
      <c r="Q85" s="5">
        <v>1808445518162</v>
      </c>
      <c r="R85" s="5">
        <v>1277066025557</v>
      </c>
      <c r="S85" s="5">
        <v>2037652190533</v>
      </c>
      <c r="T85" s="5">
        <v>532065270922</v>
      </c>
      <c r="U85" s="5">
        <v>420719976436</v>
      </c>
      <c r="V85" s="5">
        <v>309682829604</v>
      </c>
      <c r="W85" s="5">
        <v>240223174382</v>
      </c>
    </row>
    <row r="86" spans="2:26" ht="15.5" x14ac:dyDescent="0.35">
      <c r="C86" t="s">
        <v>108</v>
      </c>
      <c r="D86" s="5">
        <v>-6008686275</v>
      </c>
      <c r="E86" s="5">
        <v>57182708559</v>
      </c>
      <c r="F86" s="5">
        <v>11288290972</v>
      </c>
      <c r="G86" s="5">
        <v>-8124987621955</v>
      </c>
      <c r="I86" s="5">
        <v>-8083795391805</v>
      </c>
      <c r="J86" s="5">
        <v>-1802876863303</v>
      </c>
      <c r="K86" s="5">
        <v>212248656269</v>
      </c>
      <c r="L86" s="5">
        <v>398048443361</v>
      </c>
      <c r="M86" s="5">
        <v>402248068131</v>
      </c>
      <c r="N86" s="5">
        <v>235019178475</v>
      </c>
      <c r="O86" s="5">
        <v>1242902863143</v>
      </c>
      <c r="P86" s="5">
        <v>2116608942493</v>
      </c>
      <c r="Q86" s="5">
        <v>1808445518162</v>
      </c>
      <c r="R86" s="5">
        <v>1277066025557</v>
      </c>
      <c r="S86" s="5">
        <v>2037652190533</v>
      </c>
      <c r="T86" s="5">
        <v>532065270922</v>
      </c>
      <c r="U86" s="5">
        <v>420719976436</v>
      </c>
      <c r="V86" s="5">
        <v>309682829604</v>
      </c>
      <c r="W86" s="5">
        <v>240223174382</v>
      </c>
    </row>
    <row r="88" spans="2:26" ht="15.5" x14ac:dyDescent="0.35">
      <c r="B88" t="s">
        <v>109</v>
      </c>
      <c r="C88" t="s">
        <v>110</v>
      </c>
    </row>
    <row r="89" spans="2:26" ht="15.5" x14ac:dyDescent="0.35">
      <c r="C89" t="s">
        <v>437</v>
      </c>
    </row>
    <row r="90" spans="2:26" ht="15.5" x14ac:dyDescent="0.35">
      <c r="C90" t="s">
        <v>20</v>
      </c>
      <c r="D90" s="5">
        <v>1785425692019</v>
      </c>
      <c r="E90" s="5">
        <v>1170578911785</v>
      </c>
      <c r="F90" s="5">
        <v>1984012230892</v>
      </c>
      <c r="G90" s="5">
        <v>2893604323721</v>
      </c>
      <c r="I90" s="5">
        <v>2893604323721</v>
      </c>
      <c r="J90" s="5">
        <v>4181504952269</v>
      </c>
      <c r="K90" s="5">
        <v>4170592096502</v>
      </c>
      <c r="L90" s="5">
        <v>5441315032120</v>
      </c>
      <c r="M90" s="5">
        <v>6603375865710</v>
      </c>
      <c r="N90" s="5">
        <v>7512097582978</v>
      </c>
      <c r="O90" s="5">
        <v>9105081988091</v>
      </c>
      <c r="P90" s="5">
        <v>8647426549628</v>
      </c>
      <c r="Q90" s="5">
        <v>9383493938938</v>
      </c>
      <c r="R90" s="5">
        <v>9125168951448</v>
      </c>
      <c r="S90" s="5">
        <v>3025394461065</v>
      </c>
      <c r="T90" s="5">
        <v>2408126221637</v>
      </c>
      <c r="U90" s="5">
        <v>2396801813562</v>
      </c>
      <c r="V90" s="5">
        <v>1303123929922</v>
      </c>
      <c r="W90" s="5">
        <v>1306110014096</v>
      </c>
      <c r="X90" s="5">
        <v>959608929729</v>
      </c>
      <c r="Y90" s="5">
        <v>446261742644</v>
      </c>
      <c r="Z90" s="5">
        <v>185654228761</v>
      </c>
    </row>
    <row r="91" spans="2:26" ht="15.5" x14ac:dyDescent="0.35">
      <c r="C91" t="s">
        <v>388</v>
      </c>
      <c r="D91" s="5">
        <v>171995468896</v>
      </c>
      <c r="E91" s="5">
        <v>184495468896</v>
      </c>
      <c r="F91" s="5">
        <v>194836468896</v>
      </c>
      <c r="G91" s="5">
        <v>194836075861</v>
      </c>
      <c r="I91" s="5">
        <v>194836075861</v>
      </c>
      <c r="J91" s="5">
        <v>299349400861</v>
      </c>
      <c r="K91" s="5">
        <v>209603984592</v>
      </c>
      <c r="L91" s="5">
        <v>193954891589</v>
      </c>
      <c r="M91" s="5">
        <v>408205926515</v>
      </c>
      <c r="N91" s="5">
        <v>499858077114</v>
      </c>
      <c r="O91" s="5">
        <v>564494000000</v>
      </c>
      <c r="P91" s="5">
        <v>388800000000</v>
      </c>
      <c r="Q91" s="5">
        <v>203800000000</v>
      </c>
      <c r="R91" s="5">
        <v>298908828335</v>
      </c>
      <c r="S91" s="5">
        <v>276900000000</v>
      </c>
      <c r="T91" s="5">
        <v>202500000000</v>
      </c>
      <c r="U91" s="5">
        <v>176080053397</v>
      </c>
      <c r="V91" s="5">
        <v>141200000000</v>
      </c>
      <c r="W91" s="5">
        <v>30200000000</v>
      </c>
      <c r="X91" s="5">
        <v>157700000000</v>
      </c>
      <c r="Y91" s="5">
        <v>11200000000</v>
      </c>
      <c r="Z91" s="5">
        <v>107961432621</v>
      </c>
    </row>
    <row r="92" spans="2:26" ht="15.5" x14ac:dyDescent="0.35">
      <c r="C92" t="s">
        <v>395</v>
      </c>
      <c r="L92" s="5">
        <v>1360357524640</v>
      </c>
      <c r="M92" s="5">
        <v>841721204171</v>
      </c>
      <c r="N92" s="5">
        <v>210142422408</v>
      </c>
      <c r="O92" s="5">
        <v>286784149204</v>
      </c>
      <c r="P92" s="5">
        <v>280823079449</v>
      </c>
      <c r="Q92" s="5">
        <v>240896476908</v>
      </c>
      <c r="R92" s="5">
        <v>249387113602</v>
      </c>
    </row>
    <row r="93" spans="2:26" ht="15.5" x14ac:dyDescent="0.35">
      <c r="C93" t="s">
        <v>123</v>
      </c>
    </row>
    <row r="94" spans="2:26" ht="15.5" x14ac:dyDescent="0.35">
      <c r="C94" t="s">
        <v>122</v>
      </c>
    </row>
    <row r="95" spans="2:26" ht="15.5" x14ac:dyDescent="0.35">
      <c r="C95" t="s">
        <v>396</v>
      </c>
      <c r="D95" s="5">
        <v>2149101194446</v>
      </c>
      <c r="E95" s="5">
        <v>3449662580411</v>
      </c>
      <c r="F95" s="5">
        <v>3576677126695</v>
      </c>
      <c r="G95" s="5">
        <v>3127208729724</v>
      </c>
      <c r="I95" s="5">
        <v>3127208729724</v>
      </c>
      <c r="J95" s="5">
        <v>5789497463136</v>
      </c>
      <c r="K95" s="5">
        <v>6207941776256</v>
      </c>
      <c r="L95" s="5">
        <v>5760308625394</v>
      </c>
      <c r="M95" s="5">
        <v>5385372405384</v>
      </c>
      <c r="N95" s="5">
        <v>5210572022532</v>
      </c>
      <c r="O95" s="5">
        <v>10728038327622</v>
      </c>
      <c r="P95" s="5">
        <v>10285144828891</v>
      </c>
      <c r="Q95" s="5">
        <v>6509980535317</v>
      </c>
      <c r="R95" s="5">
        <v>4776036772909</v>
      </c>
      <c r="S95" s="5">
        <v>2927370223940</v>
      </c>
      <c r="T95" s="5">
        <v>2300164054542</v>
      </c>
      <c r="U95" s="5">
        <v>1710017689183</v>
      </c>
      <c r="V95" s="5">
        <v>1339247640840</v>
      </c>
      <c r="W95" s="5">
        <v>995877969850</v>
      </c>
      <c r="X95" s="5">
        <v>800497516536</v>
      </c>
      <c r="Y95" s="5">
        <v>684096922001</v>
      </c>
      <c r="Z95" s="5">
        <v>747882143152</v>
      </c>
    </row>
    <row r="96" spans="2:26" ht="15.5" x14ac:dyDescent="0.35">
      <c r="C96" t="s">
        <v>900</v>
      </c>
      <c r="D96" s="5">
        <v>782970045506</v>
      </c>
      <c r="E96" s="5">
        <v>779446843169</v>
      </c>
      <c r="F96" s="5">
        <v>760871704767</v>
      </c>
      <c r="G96" s="5">
        <v>787592005712</v>
      </c>
      <c r="I96" s="5">
        <v>787592005712</v>
      </c>
      <c r="J96" s="5">
        <v>1442653319847</v>
      </c>
      <c r="K96" s="5">
        <v>1259595946639</v>
      </c>
      <c r="L96" s="5">
        <v>1679242042885</v>
      </c>
      <c r="M96" s="5">
        <v>1834450684029</v>
      </c>
      <c r="N96" s="5">
        <v>1684735282190</v>
      </c>
      <c r="O96" s="5">
        <v>1972742465467</v>
      </c>
      <c r="P96" s="5">
        <v>2241850909664</v>
      </c>
      <c r="Q96" s="5">
        <v>1478755538704</v>
      </c>
      <c r="R96" s="5">
        <v>1237667414091</v>
      </c>
      <c r="S96" s="5">
        <v>1180476980060</v>
      </c>
      <c r="T96" s="5">
        <v>807265432035</v>
      </c>
      <c r="U96" s="5">
        <v>447957168250</v>
      </c>
      <c r="V96" s="5">
        <v>268396400774</v>
      </c>
      <c r="W96" s="5">
        <v>262857007106</v>
      </c>
      <c r="X96" s="5">
        <v>273899527003</v>
      </c>
      <c r="Y96" s="5">
        <v>269920249245</v>
      </c>
      <c r="Z96" s="5">
        <v>250167366901</v>
      </c>
    </row>
    <row r="97" spans="3:26" ht="15.5" x14ac:dyDescent="0.35">
      <c r="C97" t="s">
        <v>901</v>
      </c>
      <c r="D97" s="5">
        <v>782970045506</v>
      </c>
      <c r="E97" s="5">
        <v>779446843169</v>
      </c>
      <c r="F97" s="5">
        <v>760871704767</v>
      </c>
      <c r="G97" s="5">
        <v>787592005712</v>
      </c>
      <c r="I97" s="5">
        <v>787592005712</v>
      </c>
      <c r="J97" s="5">
        <v>1442653319847</v>
      </c>
      <c r="K97" s="5">
        <v>1259595946639</v>
      </c>
      <c r="L97" s="5">
        <v>1679242042885</v>
      </c>
      <c r="M97" s="5">
        <v>1834450684029</v>
      </c>
      <c r="N97" s="5">
        <v>1684735282190</v>
      </c>
      <c r="O97" s="5">
        <v>1972742465467</v>
      </c>
      <c r="P97" s="5">
        <v>2241850909664</v>
      </c>
      <c r="Q97" s="5">
        <v>1478755538704</v>
      </c>
      <c r="R97" s="5">
        <v>1237667414091</v>
      </c>
      <c r="S97" s="5">
        <v>1180476980060</v>
      </c>
      <c r="T97" s="5">
        <v>807265432035</v>
      </c>
      <c r="U97" s="5">
        <v>447957168250</v>
      </c>
      <c r="V97" s="5">
        <v>268396400774</v>
      </c>
      <c r="W97" s="5">
        <v>262857007106</v>
      </c>
      <c r="X97" s="5">
        <v>273899527003</v>
      </c>
      <c r="Y97" s="5">
        <v>269920249245</v>
      </c>
      <c r="Z97" s="5">
        <v>250167366901</v>
      </c>
    </row>
    <row r="98" spans="3:26" ht="15.5" x14ac:dyDescent="0.35">
      <c r="C98" t="s">
        <v>902</v>
      </c>
      <c r="D98" s="5">
        <v>669395120840</v>
      </c>
      <c r="E98" s="5">
        <v>620114856228</v>
      </c>
      <c r="F98" s="5">
        <v>716883969676</v>
      </c>
      <c r="G98" s="5">
        <v>660354334940</v>
      </c>
      <c r="I98" s="5">
        <v>660354334940</v>
      </c>
      <c r="J98" s="5">
        <v>843760030002</v>
      </c>
      <c r="K98" s="5">
        <v>1218738518797</v>
      </c>
    </row>
    <row r="99" spans="3:26" ht="15.5" x14ac:dyDescent="0.35">
      <c r="C99" t="s">
        <v>903</v>
      </c>
      <c r="D99" s="5">
        <v>5088914098253</v>
      </c>
      <c r="E99" s="5">
        <v>4994838052595</v>
      </c>
      <c r="F99" s="5">
        <v>3246253630251</v>
      </c>
      <c r="G99" s="5">
        <v>3821243326161</v>
      </c>
      <c r="I99" s="5">
        <v>3821243326161</v>
      </c>
      <c r="J99" s="5">
        <v>4725648142512</v>
      </c>
      <c r="K99" s="5">
        <v>5295242857594</v>
      </c>
      <c r="L99" s="5">
        <v>5301683290694</v>
      </c>
      <c r="M99" s="5">
        <v>4662799352985</v>
      </c>
      <c r="N99" s="5">
        <v>5556692516010</v>
      </c>
      <c r="O99" s="5">
        <v>9984051869006</v>
      </c>
      <c r="P99" s="5">
        <v>9494012222532</v>
      </c>
      <c r="Q99" s="5">
        <v>7925755512817</v>
      </c>
      <c r="R99" s="5">
        <v>4905897275040</v>
      </c>
      <c r="S99" s="5">
        <v>4721321332405</v>
      </c>
      <c r="T99" s="5">
        <v>4136962880824</v>
      </c>
      <c r="U99" s="5">
        <v>4230664209591</v>
      </c>
      <c r="V99" s="5">
        <v>2689054580227</v>
      </c>
      <c r="W99" s="5">
        <v>1790517140326</v>
      </c>
      <c r="X99" s="5">
        <v>951946070061</v>
      </c>
      <c r="Y99" s="5">
        <v>729689695450</v>
      </c>
      <c r="Z99" s="5">
        <v>443693554521</v>
      </c>
    </row>
    <row r="100" spans="3:26" ht="15.5" x14ac:dyDescent="0.35">
      <c r="C100" t="s">
        <v>904</v>
      </c>
      <c r="D100" s="5">
        <v>5088914098253</v>
      </c>
      <c r="E100" s="5">
        <v>4994838052595</v>
      </c>
      <c r="F100" s="5">
        <v>3246253630251</v>
      </c>
      <c r="G100" s="5">
        <v>3821243326161</v>
      </c>
      <c r="I100" s="5">
        <v>3821243326161</v>
      </c>
      <c r="J100" s="5">
        <v>4725648142512</v>
      </c>
      <c r="K100" s="5">
        <v>5295242857594</v>
      </c>
      <c r="L100" s="5">
        <v>5301683290694</v>
      </c>
      <c r="M100" s="5">
        <v>4662799352985</v>
      </c>
      <c r="N100" s="5">
        <v>5556692516010</v>
      </c>
      <c r="O100" s="5">
        <v>9984051869006</v>
      </c>
      <c r="P100" s="5">
        <v>9494012222532</v>
      </c>
      <c r="Q100" s="5">
        <v>7925755512817</v>
      </c>
      <c r="R100" s="5">
        <v>4905897275040</v>
      </c>
      <c r="S100" s="5">
        <v>4721321332405</v>
      </c>
      <c r="T100" s="5">
        <v>4136962880824</v>
      </c>
      <c r="U100" s="5">
        <v>4230664209591</v>
      </c>
      <c r="V100" s="5">
        <v>2689054580227</v>
      </c>
      <c r="W100" s="5">
        <v>1790517140326</v>
      </c>
      <c r="X100" s="5">
        <v>951946070061</v>
      </c>
      <c r="Y100" s="5">
        <v>729689695450</v>
      </c>
      <c r="Z100" s="5">
        <v>443693554521</v>
      </c>
    </row>
    <row r="101" spans="3:26" ht="15.5" x14ac:dyDescent="0.35">
      <c r="C101" t="s">
        <v>397</v>
      </c>
      <c r="D101" s="5">
        <v>346904535523</v>
      </c>
      <c r="E101" s="5">
        <v>359659853776</v>
      </c>
      <c r="F101" s="5">
        <v>347123594426</v>
      </c>
      <c r="G101" s="5">
        <v>347624594026</v>
      </c>
      <c r="I101" s="5">
        <v>347624594026</v>
      </c>
      <c r="J101" s="5">
        <v>257603035102</v>
      </c>
      <c r="K101" s="5">
        <v>202576934344</v>
      </c>
      <c r="L101" s="5">
        <v>274009610594</v>
      </c>
      <c r="M101" s="5">
        <v>243009394703</v>
      </c>
      <c r="N101" s="5">
        <v>110248301272</v>
      </c>
      <c r="O101" s="5">
        <v>173137009100</v>
      </c>
      <c r="P101" s="5">
        <v>414647973817</v>
      </c>
      <c r="Q101" s="5">
        <v>679729185358</v>
      </c>
      <c r="R101" s="5">
        <v>273845840377</v>
      </c>
      <c r="S101" s="5">
        <v>787024728</v>
      </c>
      <c r="T101" s="5">
        <v>787024728</v>
      </c>
      <c r="U101" s="5">
        <v>787024728</v>
      </c>
      <c r="V101" s="5">
        <v>787024728</v>
      </c>
      <c r="W101" s="5">
        <v>787024728</v>
      </c>
      <c r="X101" s="5">
        <v>787024728</v>
      </c>
      <c r="Y101" s="5">
        <v>877485895</v>
      </c>
      <c r="Z101" s="5">
        <v>906548492</v>
      </c>
    </row>
    <row r="102" spans="3:26" ht="15.5" x14ac:dyDescent="0.35">
      <c r="C102" t="s">
        <v>439</v>
      </c>
      <c r="D102" s="5">
        <v>296361786143</v>
      </c>
      <c r="E102" s="5">
        <v>609684437227</v>
      </c>
      <c r="F102" s="5">
        <v>95742925901</v>
      </c>
      <c r="G102" s="5">
        <v>103233948705</v>
      </c>
      <c r="I102" s="5">
        <v>103233948705</v>
      </c>
      <c r="J102" s="5">
        <v>238112082873</v>
      </c>
      <c r="K102" s="5">
        <v>288334297032</v>
      </c>
      <c r="L102" s="5">
        <v>419510801541</v>
      </c>
      <c r="M102" s="5">
        <v>945140970037</v>
      </c>
      <c r="N102" s="5">
        <v>338605313332</v>
      </c>
      <c r="O102" s="5">
        <v>167858293059</v>
      </c>
      <c r="P102" s="5">
        <v>123736428807</v>
      </c>
      <c r="Q102" s="5">
        <v>314700433864</v>
      </c>
      <c r="R102" s="5">
        <v>234745609849</v>
      </c>
      <c r="S102" s="5">
        <v>3887317790</v>
      </c>
      <c r="T102" s="5">
        <v>27614239312</v>
      </c>
      <c r="U102" s="5">
        <v>29031613658</v>
      </c>
      <c r="V102" s="5">
        <v>26292553756</v>
      </c>
      <c r="W102" s="5">
        <v>25939636740</v>
      </c>
      <c r="X102" s="5">
        <v>25129599492</v>
      </c>
      <c r="Y102" s="5">
        <v>25181728889</v>
      </c>
      <c r="Z102" s="5">
        <v>259986037394</v>
      </c>
    </row>
    <row r="103" spans="3:26" ht="15.5" x14ac:dyDescent="0.35">
      <c r="C103" t="s">
        <v>440</v>
      </c>
      <c r="D103" s="5">
        <v>7859886330014</v>
      </c>
      <c r="E103" s="5">
        <v>7504169793062</v>
      </c>
      <c r="F103" s="5">
        <v>7494444241834</v>
      </c>
      <c r="G103" s="5">
        <v>7500675722352</v>
      </c>
      <c r="I103" s="5">
        <v>7500675722352</v>
      </c>
      <c r="J103" s="5">
        <v>9521480469616</v>
      </c>
      <c r="K103" s="5">
        <v>9844674183274</v>
      </c>
      <c r="L103" s="5">
        <v>10174420203357</v>
      </c>
      <c r="M103" s="5">
        <v>10914691000386</v>
      </c>
      <c r="N103" s="5">
        <v>9525411108015</v>
      </c>
      <c r="O103" s="5">
        <v>6338315936962</v>
      </c>
      <c r="P103" s="5">
        <v>4659429626288</v>
      </c>
      <c r="Q103" s="5">
        <v>2420508274041</v>
      </c>
      <c r="R103" s="5">
        <v>2655638456048</v>
      </c>
      <c r="S103" s="5">
        <v>2498625335323</v>
      </c>
      <c r="T103" s="5">
        <v>2570345608332</v>
      </c>
      <c r="U103" s="5">
        <v>1777419373872</v>
      </c>
      <c r="V103" s="5">
        <v>1565641704087</v>
      </c>
      <c r="W103" s="5">
        <v>1586309420113</v>
      </c>
      <c r="X103" s="5">
        <v>1509428092994</v>
      </c>
      <c r="Y103" s="5">
        <v>1275007488204</v>
      </c>
      <c r="Z103" s="5">
        <v>203831972594</v>
      </c>
    </row>
    <row r="104" spans="3:26" ht="15.5" x14ac:dyDescent="0.35">
      <c r="C104" t="s">
        <v>116</v>
      </c>
    </row>
    <row r="105" spans="3:26" ht="15.5" x14ac:dyDescent="0.35">
      <c r="C105" t="s">
        <v>81</v>
      </c>
      <c r="D105" s="5">
        <v>1594036381643</v>
      </c>
      <c r="E105" s="5">
        <v>1617474703582</v>
      </c>
      <c r="F105" s="5">
        <v>1574443931517</v>
      </c>
      <c r="G105" s="5">
        <v>1563310855770</v>
      </c>
      <c r="I105" s="5">
        <v>1563310855770</v>
      </c>
      <c r="J105" s="5">
        <v>1674430387559</v>
      </c>
      <c r="K105" s="5">
        <v>1723747940627</v>
      </c>
      <c r="L105" s="5">
        <v>2161777116615</v>
      </c>
      <c r="M105" s="5">
        <v>2132948875189</v>
      </c>
      <c r="N105" s="5">
        <v>2167378978690</v>
      </c>
      <c r="O105" s="5">
        <v>2200164057525</v>
      </c>
      <c r="P105" s="5">
        <v>2161390396261</v>
      </c>
      <c r="Q105" s="5">
        <v>2060810677420</v>
      </c>
      <c r="R105" s="5">
        <v>1544498792902</v>
      </c>
      <c r="S105" s="5">
        <v>1418632751506</v>
      </c>
    </row>
    <row r="106" spans="3:26" ht="15.5" x14ac:dyDescent="0.35">
      <c r="C106" t="s">
        <v>441</v>
      </c>
      <c r="D106" s="5">
        <v>20201778560234</v>
      </c>
      <c r="E106" s="5">
        <v>20405987175732</v>
      </c>
      <c r="F106" s="5">
        <v>19615163022059</v>
      </c>
      <c r="G106" s="5">
        <v>20532611779991</v>
      </c>
      <c r="I106" s="5">
        <v>20532611779991</v>
      </c>
      <c r="J106" s="5">
        <v>29351069378108</v>
      </c>
      <c r="K106" s="5">
        <v>31310839631940</v>
      </c>
      <c r="L106" s="5">
        <v>32391722826545</v>
      </c>
      <c r="M106" s="5">
        <v>33731768331331</v>
      </c>
      <c r="N106" s="5">
        <v>33924938550674</v>
      </c>
      <c r="O106" s="5">
        <v>41704590384570</v>
      </c>
      <c r="P106" s="5">
        <v>37534483162953</v>
      </c>
      <c r="Q106" s="5">
        <v>29907849095888</v>
      </c>
      <c r="R106" s="5">
        <v>24344024640376</v>
      </c>
      <c r="S106" s="5">
        <v>15430535434558</v>
      </c>
      <c r="T106" s="5">
        <v>13545180416606</v>
      </c>
      <c r="U106" s="5">
        <v>11901585531032</v>
      </c>
      <c r="V106" s="5">
        <v>8188945200842</v>
      </c>
      <c r="W106" s="5">
        <v>6636861092157</v>
      </c>
      <c r="X106" s="5">
        <v>5229927193374</v>
      </c>
      <c r="Y106" s="5">
        <v>3934911270796</v>
      </c>
      <c r="Z106" s="5">
        <v>2651547481629</v>
      </c>
    </row>
    <row r="107" spans="3:26" ht="15.5" x14ac:dyDescent="0.35">
      <c r="C107" t="s">
        <v>442</v>
      </c>
    </row>
    <row r="108" spans="3:26" ht="15.5" x14ac:dyDescent="0.35">
      <c r="C108" t="s">
        <v>444</v>
      </c>
      <c r="D108" s="5">
        <v>637883242976</v>
      </c>
      <c r="E108" s="5">
        <v>629441208829</v>
      </c>
      <c r="F108" s="5">
        <v>623321498832</v>
      </c>
      <c r="G108" s="5">
        <v>612816303907</v>
      </c>
      <c r="I108" s="5">
        <v>612816303907</v>
      </c>
      <c r="J108" s="5">
        <v>578962493152</v>
      </c>
      <c r="K108" s="5">
        <v>551388780913</v>
      </c>
      <c r="L108" s="5">
        <v>1031547072399</v>
      </c>
      <c r="M108" s="5">
        <v>1135473596467</v>
      </c>
      <c r="N108" s="5">
        <v>1660869504729</v>
      </c>
      <c r="O108" s="5">
        <v>1986032819072</v>
      </c>
      <c r="P108" s="5">
        <v>1857806717792</v>
      </c>
      <c r="Q108" s="5">
        <v>1183665793913</v>
      </c>
      <c r="R108" s="5">
        <v>486336312193</v>
      </c>
      <c r="S108" s="5">
        <v>272134035052</v>
      </c>
      <c r="T108" s="5">
        <v>147393344309</v>
      </c>
      <c r="U108" s="5">
        <v>70218545578</v>
      </c>
      <c r="V108" s="5">
        <v>61345278712</v>
      </c>
      <c r="W108" s="5">
        <v>113896336781</v>
      </c>
      <c r="X108" s="5">
        <v>34770350000</v>
      </c>
      <c r="Y108" s="5">
        <v>17059050000</v>
      </c>
      <c r="Z108" s="5">
        <v>17059050000</v>
      </c>
    </row>
    <row r="109" spans="3:26" ht="15.5" x14ac:dyDescent="0.35">
      <c r="C109" t="s">
        <v>443</v>
      </c>
      <c r="D109" s="5">
        <v>3615563134696</v>
      </c>
      <c r="E109" s="5">
        <v>3620822417582</v>
      </c>
      <c r="F109" s="5">
        <v>3628591560007</v>
      </c>
      <c r="G109" s="5">
        <v>3637004065523</v>
      </c>
      <c r="I109" s="5">
        <v>3637004065523</v>
      </c>
      <c r="J109" s="5">
        <v>3881231185132</v>
      </c>
      <c r="K109" s="5">
        <v>3385232049311</v>
      </c>
      <c r="L109" s="5">
        <v>2739657479032</v>
      </c>
      <c r="M109" s="5">
        <v>2160329755664</v>
      </c>
      <c r="N109" s="5">
        <v>339339231987</v>
      </c>
      <c r="O109" s="5">
        <v>331187657399</v>
      </c>
      <c r="P109" s="5">
        <v>265138841478</v>
      </c>
      <c r="Q109" s="5">
        <v>112800502380</v>
      </c>
      <c r="R109" s="5">
        <v>113375946005</v>
      </c>
      <c r="S109" s="5">
        <v>113375946005</v>
      </c>
      <c r="T109" s="5">
        <v>219895629055</v>
      </c>
      <c r="U109" s="5">
        <v>235053215300</v>
      </c>
      <c r="V109" s="5">
        <v>199994347539</v>
      </c>
      <c r="W109" s="5">
        <v>99601033576</v>
      </c>
      <c r="X109" s="5">
        <v>94918517414</v>
      </c>
      <c r="Y109" s="5">
        <v>85766012677</v>
      </c>
      <c r="Z109" s="5">
        <v>22194807809</v>
      </c>
    </row>
    <row r="110" spans="3:26" ht="15.5" x14ac:dyDescent="0.35">
      <c r="C110" t="s">
        <v>111</v>
      </c>
      <c r="D110" s="5">
        <v>2869380496648</v>
      </c>
      <c r="E110" s="5">
        <v>2950111419122</v>
      </c>
      <c r="F110" s="5">
        <v>2014310167711</v>
      </c>
      <c r="G110" s="5">
        <v>2139819893332</v>
      </c>
      <c r="I110" s="5">
        <v>2139819893332</v>
      </c>
      <c r="J110" s="5">
        <v>2796636722754</v>
      </c>
      <c r="K110" s="5">
        <v>3759000382365</v>
      </c>
      <c r="L110" s="5">
        <v>5037209837883</v>
      </c>
      <c r="M110" s="5">
        <v>5592761676990</v>
      </c>
      <c r="N110" s="5">
        <v>7117087116109</v>
      </c>
      <c r="O110" s="5">
        <v>7424558967269</v>
      </c>
      <c r="P110" s="5">
        <v>6605378728189</v>
      </c>
      <c r="Q110" s="5">
        <v>5789644335276</v>
      </c>
      <c r="R110" s="5">
        <v>4177882676836</v>
      </c>
      <c r="S110" s="5">
        <v>2989066252797</v>
      </c>
      <c r="T110" s="5">
        <v>493575829412</v>
      </c>
      <c r="U110" s="5">
        <v>141882278136</v>
      </c>
      <c r="V110" s="5">
        <v>72775407301</v>
      </c>
      <c r="W110" s="5">
        <v>75996724937</v>
      </c>
      <c r="X110" s="5">
        <v>77126920371</v>
      </c>
      <c r="Y110" s="5">
        <v>78861891981</v>
      </c>
      <c r="Z110" s="5">
        <v>82848971710</v>
      </c>
    </row>
    <row r="111" spans="3:26" ht="15.5" x14ac:dyDescent="0.35">
      <c r="C111" t="s">
        <v>683</v>
      </c>
      <c r="D111" s="5">
        <v>1357537663891</v>
      </c>
      <c r="E111" s="5">
        <v>1337808676266</v>
      </c>
      <c r="F111" s="5">
        <v>1368697568075</v>
      </c>
      <c r="G111" s="5">
        <v>1368693134465</v>
      </c>
      <c r="I111" s="5">
        <v>1368693134465</v>
      </c>
      <c r="J111" s="5">
        <v>3525984411476</v>
      </c>
      <c r="K111" s="5">
        <v>3532170333472</v>
      </c>
      <c r="L111" s="5">
        <v>3982016693919</v>
      </c>
      <c r="M111" s="5">
        <v>3706929505560</v>
      </c>
      <c r="N111" s="5">
        <v>3898626147484</v>
      </c>
      <c r="O111" s="5">
        <v>3809041165276</v>
      </c>
      <c r="P111" s="5">
        <v>3519464016928</v>
      </c>
      <c r="Q111" s="5">
        <v>3154069617116</v>
      </c>
      <c r="R111" s="5">
        <v>1348698763640</v>
      </c>
      <c r="S111" s="5">
        <v>247992592095</v>
      </c>
      <c r="T111" s="5">
        <v>104523442095</v>
      </c>
    </row>
    <row r="112" spans="3:26" ht="15.5" x14ac:dyDescent="0.35">
      <c r="C112" t="s">
        <v>114</v>
      </c>
      <c r="D112" s="5">
        <v>5745623857364</v>
      </c>
      <c r="E112" s="5">
        <v>5752256192695</v>
      </c>
      <c r="F112" s="5">
        <v>5754649645597</v>
      </c>
      <c r="G112" s="5">
        <v>5761107631503</v>
      </c>
      <c r="I112" s="5">
        <v>5761107631503</v>
      </c>
      <c r="J112" s="5">
        <v>5818559648875</v>
      </c>
      <c r="K112" s="5">
        <v>5835658998262</v>
      </c>
      <c r="L112" s="5">
        <v>5244803016206</v>
      </c>
      <c r="M112" s="5">
        <v>3382899231311</v>
      </c>
      <c r="N112" s="5">
        <v>1755251447889</v>
      </c>
      <c r="O112" s="5">
        <v>302509570270</v>
      </c>
      <c r="P112" s="5">
        <v>76096359433</v>
      </c>
      <c r="Q112" s="5">
        <v>40450476283</v>
      </c>
      <c r="R112" s="5">
        <v>43111906819</v>
      </c>
      <c r="S112" s="5">
        <v>1121447184</v>
      </c>
    </row>
    <row r="113" spans="3:26" ht="15.5" x14ac:dyDescent="0.35">
      <c r="C113" t="s">
        <v>905</v>
      </c>
      <c r="D113" s="5">
        <v>1109330137279</v>
      </c>
      <c r="E113" s="5">
        <v>1104681965917</v>
      </c>
      <c r="F113" s="5">
        <v>1061794474632</v>
      </c>
      <c r="G113" s="5">
        <v>1053575525633</v>
      </c>
      <c r="I113" s="5">
        <v>1053575525633</v>
      </c>
      <c r="J113" s="5">
        <v>1071445193159</v>
      </c>
      <c r="K113" s="5">
        <v>1063282305173</v>
      </c>
      <c r="L113" s="5">
        <v>1018743287737</v>
      </c>
      <c r="M113" s="5">
        <v>943564766700</v>
      </c>
      <c r="N113" s="5">
        <v>975248019314</v>
      </c>
      <c r="O113" s="5">
        <v>995210622112</v>
      </c>
      <c r="P113" s="5">
        <v>1082150394970</v>
      </c>
    </row>
    <row r="114" spans="3:26" ht="15.5" x14ac:dyDescent="0.35">
      <c r="C114" t="s">
        <v>634</v>
      </c>
      <c r="D114" s="5">
        <v>292469532737</v>
      </c>
      <c r="E114" s="5">
        <v>292469532737</v>
      </c>
      <c r="F114" s="5">
        <v>292469532737</v>
      </c>
      <c r="G114" s="5">
        <v>292469532737</v>
      </c>
      <c r="I114" s="5">
        <v>292469532737</v>
      </c>
      <c r="J114" s="5">
        <v>292883536627</v>
      </c>
      <c r="K114" s="5">
        <v>293832391215</v>
      </c>
      <c r="L114" s="5">
        <v>277036234877</v>
      </c>
      <c r="M114" s="5">
        <v>277036234877</v>
      </c>
      <c r="N114" s="5">
        <v>295703300502</v>
      </c>
      <c r="O114" s="5">
        <v>300636465202</v>
      </c>
      <c r="P114" s="5">
        <v>277036234877</v>
      </c>
      <c r="Q114" s="5">
        <v>277036234877</v>
      </c>
    </row>
    <row r="115" spans="3:26" ht="15.5" x14ac:dyDescent="0.35">
      <c r="C115" t="s">
        <v>113</v>
      </c>
    </row>
    <row r="116" spans="3:26" ht="15.5" x14ac:dyDescent="0.35">
      <c r="C116" t="s">
        <v>445</v>
      </c>
      <c r="D116" s="5">
        <v>22885747880561</v>
      </c>
      <c r="E116" s="5">
        <v>22954069669285</v>
      </c>
      <c r="F116" s="5">
        <v>22348071720970</v>
      </c>
      <c r="G116" s="5">
        <v>22451840547043</v>
      </c>
      <c r="I116" s="5">
        <v>22451840547043</v>
      </c>
      <c r="J116" s="5">
        <v>25181141436095</v>
      </c>
      <c r="K116" s="5">
        <v>24826408339482</v>
      </c>
      <c r="L116" s="5">
        <v>25220660313991</v>
      </c>
      <c r="M116" s="5">
        <v>21842075403753</v>
      </c>
      <c r="N116" s="5">
        <v>19535012100302</v>
      </c>
      <c r="O116" s="5">
        <v>17460958049251</v>
      </c>
      <c r="P116" s="5">
        <v>15014667740019</v>
      </c>
      <c r="Q116" s="5">
        <v>11874931819223</v>
      </c>
      <c r="R116" s="5">
        <v>6888741927014</v>
      </c>
      <c r="S116" s="5">
        <v>3698276347861</v>
      </c>
      <c r="T116" s="5">
        <v>1066684434364</v>
      </c>
      <c r="U116" s="5">
        <v>514083870029</v>
      </c>
      <c r="V116" s="5">
        <v>361905323832</v>
      </c>
      <c r="W116" s="5">
        <v>296492495686</v>
      </c>
      <c r="X116" s="5">
        <v>214146706450</v>
      </c>
      <c r="Y116" s="5">
        <v>190640148553</v>
      </c>
      <c r="Z116" s="5">
        <v>131583960011</v>
      </c>
    </row>
    <row r="117" spans="3:26" ht="15.5" x14ac:dyDescent="0.35">
      <c r="C117" t="s">
        <v>117</v>
      </c>
      <c r="D117" s="5">
        <v>43087526440795</v>
      </c>
      <c r="E117" s="5">
        <v>43360056845017</v>
      </c>
      <c r="F117" s="5">
        <v>41963234743029</v>
      </c>
      <c r="G117" s="5">
        <v>42984452327034</v>
      </c>
      <c r="I117" s="5">
        <v>42984452327034</v>
      </c>
      <c r="J117" s="5">
        <v>54532210814203</v>
      </c>
      <c r="K117" s="5">
        <v>56137247971422</v>
      </c>
      <c r="L117" s="5">
        <v>57612383140536</v>
      </c>
      <c r="M117" s="5">
        <v>55573843735084</v>
      </c>
      <c r="N117" s="5">
        <v>53459950650976</v>
      </c>
      <c r="O117" s="5">
        <v>59165548433821</v>
      </c>
      <c r="P117" s="5">
        <v>52549150902972</v>
      </c>
      <c r="Q117" s="5">
        <v>41782780915111</v>
      </c>
      <c r="R117" s="5">
        <v>31232766567390</v>
      </c>
      <c r="S117" s="5">
        <v>19128811782419</v>
      </c>
      <c r="T117" s="5">
        <v>14611864850970</v>
      </c>
      <c r="U117" s="5">
        <v>12415669401061</v>
      </c>
      <c r="V117" s="5">
        <v>8550850524674</v>
      </c>
      <c r="W117" s="5">
        <v>6933353587843</v>
      </c>
      <c r="X117" s="5">
        <v>5444073899824</v>
      </c>
      <c r="Y117" s="5">
        <v>4125551419349</v>
      </c>
      <c r="Z117" s="5">
        <v>2783131441640</v>
      </c>
    </row>
    <row r="118" spans="3:26" ht="15.5" x14ac:dyDescent="0.35">
      <c r="C118" t="s">
        <v>118</v>
      </c>
    </row>
    <row r="119" spans="3:26" ht="15.5" x14ac:dyDescent="0.35">
      <c r="C119" t="s">
        <v>119</v>
      </c>
    </row>
    <row r="120" spans="3:26" ht="15.5" x14ac:dyDescent="0.35">
      <c r="C120" t="s">
        <v>446</v>
      </c>
      <c r="D120" s="5">
        <v>25070230917142</v>
      </c>
      <c r="E120" s="5">
        <v>17837900687047</v>
      </c>
      <c r="F120" s="5">
        <v>16261126771348</v>
      </c>
      <c r="G120" s="5">
        <v>19447399844704</v>
      </c>
      <c r="I120" s="5">
        <v>19447399844704</v>
      </c>
      <c r="J120" s="5">
        <v>21503552229116</v>
      </c>
      <c r="K120" s="5">
        <v>25506237092950</v>
      </c>
      <c r="L120" s="5">
        <v>26763803653441</v>
      </c>
      <c r="M120" s="5">
        <v>30145580969254</v>
      </c>
      <c r="N120" s="5">
        <v>27986826929242</v>
      </c>
      <c r="O120" s="5">
        <v>30490992843527</v>
      </c>
      <c r="P120" s="5">
        <v>26522885215828</v>
      </c>
      <c r="Q120" s="5">
        <v>20699814835735</v>
      </c>
      <c r="R120" s="5">
        <v>15878599066552</v>
      </c>
      <c r="S120" s="5">
        <v>11114413553106</v>
      </c>
      <c r="T120" s="5">
        <v>9838496713070</v>
      </c>
      <c r="U120" s="5">
        <v>8776012824226</v>
      </c>
      <c r="V120" s="5">
        <v>6032342111437</v>
      </c>
      <c r="W120" s="5">
        <v>5095936514266</v>
      </c>
      <c r="X120" s="5">
        <v>3729101968314</v>
      </c>
      <c r="Y120" s="5">
        <v>3015594155139</v>
      </c>
      <c r="Z120" s="5">
        <v>2101078103097</v>
      </c>
    </row>
    <row r="121" spans="3:26" ht="15.5" x14ac:dyDescent="0.35">
      <c r="C121" t="s">
        <v>447</v>
      </c>
      <c r="W121" s="5">
        <v>912002614231</v>
      </c>
      <c r="X121" s="5">
        <v>657656385367</v>
      </c>
      <c r="Y121" s="5">
        <v>480055574090</v>
      </c>
      <c r="Z121" s="5">
        <v>573606252271</v>
      </c>
    </row>
    <row r="122" spans="3:26" ht="15.5" x14ac:dyDescent="0.35">
      <c r="C122" t="s">
        <v>741</v>
      </c>
      <c r="D122" s="5">
        <v>6789680236062</v>
      </c>
      <c r="E122" s="5">
        <v>5147114290058</v>
      </c>
      <c r="F122" s="5">
        <v>3152683294447</v>
      </c>
      <c r="G122" s="5">
        <v>2457092003111</v>
      </c>
      <c r="I122" s="5">
        <v>2457092003111</v>
      </c>
      <c r="J122" s="5">
        <v>4475216132059</v>
      </c>
      <c r="K122" s="5">
        <v>3679326546165</v>
      </c>
      <c r="L122" s="5">
        <v>5338028897400</v>
      </c>
      <c r="M122" s="5">
        <v>6581341101114</v>
      </c>
      <c r="N122" s="5">
        <v>5057583546301</v>
      </c>
      <c r="O122" s="5">
        <v>3708006070806</v>
      </c>
      <c r="P122" s="5">
        <v>2465070587238</v>
      </c>
      <c r="Q122" s="5">
        <v>2154383519235</v>
      </c>
      <c r="R122" s="5">
        <v>1996073087648</v>
      </c>
      <c r="S122" s="5">
        <v>1256343039581</v>
      </c>
      <c r="T122" s="5">
        <v>891867808044</v>
      </c>
      <c r="U122" s="5">
        <v>836765869417</v>
      </c>
      <c r="V122" s="5">
        <v>1115577558789</v>
      </c>
      <c r="W122" s="5">
        <v>912002614231</v>
      </c>
      <c r="X122" s="5">
        <v>657656385367</v>
      </c>
      <c r="Y122" s="5">
        <v>480055574090</v>
      </c>
      <c r="Z122" s="5">
        <v>573606252271</v>
      </c>
    </row>
    <row r="123" spans="3:26" ht="15.5" x14ac:dyDescent="0.35">
      <c r="C123" t="s">
        <v>400</v>
      </c>
      <c r="D123" s="5">
        <v>421636326739</v>
      </c>
      <c r="E123" s="5">
        <v>425664286398</v>
      </c>
      <c r="F123" s="5">
        <v>379398829150</v>
      </c>
      <c r="G123" s="5">
        <v>427197941164</v>
      </c>
      <c r="I123" s="5">
        <v>427197941164</v>
      </c>
      <c r="J123" s="5">
        <v>65308924657</v>
      </c>
      <c r="K123" s="5">
        <v>64761811240</v>
      </c>
      <c r="L123" s="5">
        <v>113020444954</v>
      </c>
      <c r="M123" s="5">
        <v>55508306158</v>
      </c>
    </row>
    <row r="124" spans="3:26" ht="15.5" x14ac:dyDescent="0.35">
      <c r="C124" t="s">
        <v>581</v>
      </c>
      <c r="D124" s="5">
        <v>421636326739</v>
      </c>
      <c r="E124" s="5">
        <v>425664286398</v>
      </c>
      <c r="F124" s="5">
        <v>379398829150</v>
      </c>
      <c r="G124" s="5">
        <v>427197941164</v>
      </c>
      <c r="I124" s="5">
        <v>427197941164</v>
      </c>
      <c r="J124" s="5">
        <v>65308924657</v>
      </c>
      <c r="K124" s="5">
        <v>64761811240</v>
      </c>
      <c r="L124" s="5">
        <v>113020444954</v>
      </c>
      <c r="M124" s="5">
        <v>55508306158</v>
      </c>
    </row>
    <row r="125" spans="3:26" ht="15.5" x14ac:dyDescent="0.35">
      <c r="C125" t="s">
        <v>126</v>
      </c>
      <c r="D125" s="5">
        <v>969466551875</v>
      </c>
      <c r="E125" s="5">
        <v>928453849665</v>
      </c>
      <c r="F125" s="5">
        <v>811134172263</v>
      </c>
      <c r="G125" s="5">
        <v>779923789976</v>
      </c>
      <c r="I125" s="5">
        <v>779923789976</v>
      </c>
      <c r="J125" s="5">
        <v>810286656657</v>
      </c>
      <c r="K125" s="5">
        <v>957791685107</v>
      </c>
      <c r="L125" s="5">
        <v>946569287201</v>
      </c>
      <c r="M125" s="5">
        <v>808731327373</v>
      </c>
      <c r="N125" s="5">
        <v>660390147227</v>
      </c>
      <c r="O125" s="5">
        <v>945575373211</v>
      </c>
      <c r="P125" s="5">
        <v>885208258139</v>
      </c>
      <c r="Q125" s="5">
        <v>716134973182</v>
      </c>
      <c r="R125" s="5">
        <v>218961542312</v>
      </c>
      <c r="S125" s="5">
        <v>56570043478</v>
      </c>
      <c r="T125" s="5">
        <v>34722714899</v>
      </c>
      <c r="U125" s="5">
        <v>59420290190</v>
      </c>
      <c r="V125" s="5">
        <v>26570158996</v>
      </c>
      <c r="W125" s="5">
        <v>21425023619</v>
      </c>
      <c r="X125" s="5">
        <v>7227147611</v>
      </c>
      <c r="Y125" s="5">
        <v>12066740670</v>
      </c>
      <c r="Z125" s="5">
        <v>11978378856</v>
      </c>
    </row>
    <row r="126" spans="3:26" ht="15.5" x14ac:dyDescent="0.35">
      <c r="C126" t="s">
        <v>127</v>
      </c>
      <c r="D126" s="5">
        <v>865099517970</v>
      </c>
      <c r="E126" s="5">
        <v>1530704253219</v>
      </c>
      <c r="F126" s="5">
        <v>2440719299522</v>
      </c>
      <c r="G126" s="5">
        <v>3815424807311</v>
      </c>
      <c r="I126" s="5">
        <v>3815424807311</v>
      </c>
      <c r="J126" s="5">
        <v>3538453498760</v>
      </c>
      <c r="K126" s="5">
        <v>4927563882769</v>
      </c>
      <c r="L126" s="5">
        <v>445175553182</v>
      </c>
      <c r="M126" s="5">
        <v>277721561456</v>
      </c>
      <c r="N126" s="5">
        <v>287578999977</v>
      </c>
      <c r="O126" s="5">
        <v>331319544241</v>
      </c>
      <c r="P126" s="5">
        <v>338406021275</v>
      </c>
      <c r="Q126" s="5">
        <v>227079436066</v>
      </c>
      <c r="R126" s="5">
        <v>491115263276</v>
      </c>
      <c r="S126" s="5">
        <v>324088272363</v>
      </c>
      <c r="T126" s="5">
        <v>310449174817</v>
      </c>
      <c r="U126" s="5">
        <v>191440935562</v>
      </c>
      <c r="V126" s="5">
        <v>130660054872</v>
      </c>
      <c r="W126" s="5">
        <v>75126884940</v>
      </c>
      <c r="X126" s="5">
        <v>81844301602</v>
      </c>
      <c r="Y126" s="5">
        <v>59147833354</v>
      </c>
      <c r="Z126" s="5">
        <v>61297687911</v>
      </c>
    </row>
    <row r="127" spans="3:26" ht="15.5" x14ac:dyDescent="0.35">
      <c r="C127" t="s">
        <v>449</v>
      </c>
    </row>
    <row r="128" spans="3:26" ht="15.5" x14ac:dyDescent="0.35">
      <c r="C128" t="s">
        <v>451</v>
      </c>
    </row>
    <row r="129" spans="3:26" ht="15.5" x14ac:dyDescent="0.35">
      <c r="C129" t="s">
        <v>906</v>
      </c>
      <c r="D129" s="5">
        <v>3044008638916</v>
      </c>
      <c r="E129" s="5">
        <v>9104412553896</v>
      </c>
      <c r="F129" s="5">
        <v>8465636617077</v>
      </c>
      <c r="G129" s="5">
        <v>7291701156660</v>
      </c>
      <c r="I129" s="5">
        <v>7291701156660</v>
      </c>
      <c r="J129" s="5">
        <v>7302766676898</v>
      </c>
      <c r="K129" s="5">
        <v>4918312981239</v>
      </c>
      <c r="L129" s="5">
        <v>4626155569414</v>
      </c>
      <c r="M129" s="5">
        <v>2615991698014</v>
      </c>
      <c r="N129" s="5">
        <v>3834310186094</v>
      </c>
      <c r="O129" s="5">
        <v>2720174125295</v>
      </c>
      <c r="P129" s="5">
        <v>2607941180428</v>
      </c>
      <c r="Q129" s="5">
        <v>1807337964735</v>
      </c>
      <c r="R129" s="5">
        <v>837061540838</v>
      </c>
    </row>
    <row r="130" spans="3:26" ht="15.5" x14ac:dyDescent="0.35">
      <c r="C130" t="s">
        <v>907</v>
      </c>
      <c r="D130" s="5">
        <v>6066421710509</v>
      </c>
      <c r="E130" s="5">
        <v>12148416357904</v>
      </c>
      <c r="F130" s="5">
        <v>12173231854335</v>
      </c>
      <c r="G130" s="5">
        <v>10985128933592</v>
      </c>
      <c r="I130" s="5">
        <v>10985128933592</v>
      </c>
      <c r="J130" s="5">
        <v>11887324997103</v>
      </c>
      <c r="K130" s="5">
        <v>8236343895698</v>
      </c>
      <c r="L130" s="5">
        <v>7760812214771</v>
      </c>
      <c r="M130" s="5">
        <v>4791321313986</v>
      </c>
      <c r="N130" s="5">
        <v>6273464458723</v>
      </c>
      <c r="O130" s="5">
        <v>3907399891594</v>
      </c>
      <c r="P130" s="5">
        <v>3183352350709</v>
      </c>
      <c r="Q130" s="5">
        <v>2815201637219</v>
      </c>
      <c r="R130" s="5">
        <v>1150264173815</v>
      </c>
      <c r="S130" s="5">
        <v>29036221948</v>
      </c>
      <c r="T130" s="5">
        <v>6554299639</v>
      </c>
    </row>
    <row r="131" spans="3:26" ht="15.5" x14ac:dyDescent="0.35">
      <c r="C131" t="s">
        <v>744</v>
      </c>
      <c r="S131" s="5">
        <v>555413002074</v>
      </c>
      <c r="T131" s="5">
        <v>420111025477</v>
      </c>
      <c r="U131" s="5">
        <v>114704178590</v>
      </c>
      <c r="X131" s="5">
        <v>94213750000</v>
      </c>
      <c r="Y131" s="5">
        <v>94218750000</v>
      </c>
    </row>
    <row r="132" spans="3:26" ht="15.5" x14ac:dyDescent="0.35">
      <c r="C132" t="s">
        <v>686</v>
      </c>
      <c r="J132" s="5">
        <v>30000000000</v>
      </c>
      <c r="K132" s="5">
        <v>630000000000</v>
      </c>
      <c r="L132" s="5">
        <v>600000000000</v>
      </c>
      <c r="M132" s="5">
        <v>30000000000</v>
      </c>
      <c r="N132" s="5">
        <v>150000000000</v>
      </c>
      <c r="O132" s="5">
        <v>600000000000</v>
      </c>
      <c r="P132" s="5">
        <v>1710000000000</v>
      </c>
      <c r="Q132" s="5">
        <v>1430000000000</v>
      </c>
      <c r="R132" s="5">
        <v>300000000000</v>
      </c>
      <c r="S132" s="5">
        <v>330000000000</v>
      </c>
      <c r="T132" s="5">
        <v>330000000000</v>
      </c>
      <c r="V132" s="5">
        <v>530000000000</v>
      </c>
      <c r="W132" s="5">
        <v>150000000000</v>
      </c>
      <c r="X132" s="5">
        <v>75000000000</v>
      </c>
      <c r="Y132" s="5">
        <v>300100000000</v>
      </c>
      <c r="Z132" s="5">
        <v>100000000000</v>
      </c>
    </row>
    <row r="133" spans="3:26" ht="15.5" x14ac:dyDescent="0.35">
      <c r="C133" t="s">
        <v>685</v>
      </c>
      <c r="E133" s="5">
        <v>938135194663</v>
      </c>
      <c r="F133" s="5">
        <v>937659923284</v>
      </c>
      <c r="G133" s="5">
        <v>937184651905</v>
      </c>
      <c r="I133" s="5">
        <v>937184651905</v>
      </c>
      <c r="J133" s="5">
        <v>2249824498562</v>
      </c>
      <c r="K133" s="5">
        <v>2104800924861</v>
      </c>
      <c r="L133" s="5">
        <v>2865721016827</v>
      </c>
      <c r="M133" s="5">
        <v>2925412022959</v>
      </c>
      <c r="N133" s="5">
        <v>3593488522169</v>
      </c>
      <c r="O133" s="5">
        <v>5292239850399</v>
      </c>
      <c r="P133" s="5">
        <v>3010087740318</v>
      </c>
      <c r="Q133" s="5">
        <v>898910920548</v>
      </c>
      <c r="R133" s="5">
        <v>1597559346694</v>
      </c>
      <c r="S133" s="5">
        <v>998635662420</v>
      </c>
      <c r="T133" s="5">
        <v>698318179052</v>
      </c>
      <c r="U133" s="5">
        <v>697800695683</v>
      </c>
    </row>
    <row r="134" spans="3:26" ht="15.5" x14ac:dyDescent="0.35">
      <c r="C134" t="s">
        <v>583</v>
      </c>
      <c r="D134" s="5">
        <v>98046108456</v>
      </c>
      <c r="E134" s="5">
        <v>190153133506</v>
      </c>
      <c r="F134" s="5">
        <v>255155709869</v>
      </c>
      <c r="G134" s="5">
        <v>684548417265</v>
      </c>
      <c r="I134" s="5">
        <v>684548417265</v>
      </c>
      <c r="J134" s="5">
        <v>66858218678</v>
      </c>
      <c r="K134" s="5">
        <v>188844575658</v>
      </c>
      <c r="L134" s="5">
        <v>151202339893</v>
      </c>
      <c r="M134" s="5">
        <v>117893588131</v>
      </c>
      <c r="N134" s="5">
        <v>2112312558696</v>
      </c>
      <c r="O134" s="5">
        <v>299992000000</v>
      </c>
      <c r="P134" s="5">
        <v>200000000000</v>
      </c>
      <c r="Q134" s="5">
        <v>50301116780</v>
      </c>
      <c r="R134" s="5">
        <v>9245086950</v>
      </c>
      <c r="S134" s="5">
        <v>14492096002</v>
      </c>
      <c r="T134" s="5">
        <v>15228989589</v>
      </c>
    </row>
    <row r="135" spans="3:26" ht="15.5" x14ac:dyDescent="0.35">
      <c r="C135" t="s">
        <v>908</v>
      </c>
      <c r="D135" s="5">
        <v>531754000000</v>
      </c>
      <c r="E135" s="5">
        <v>226754000000</v>
      </c>
      <c r="F135" s="5">
        <v>226754000000</v>
      </c>
      <c r="G135" s="5">
        <v>226754000000</v>
      </c>
      <c r="I135" s="5">
        <v>226754000000</v>
      </c>
      <c r="J135" s="5">
        <v>60000000000</v>
      </c>
      <c r="K135" s="5">
        <v>400000000000</v>
      </c>
    </row>
    <row r="136" spans="3:26" ht="15.5" x14ac:dyDescent="0.35">
      <c r="C136" t="s">
        <v>452</v>
      </c>
      <c r="D136" s="5">
        <v>9771601478594</v>
      </c>
      <c r="E136" s="5">
        <v>2544503525110</v>
      </c>
      <c r="F136" s="5">
        <v>2602770916002</v>
      </c>
      <c r="G136" s="5">
        <v>4039000107680</v>
      </c>
      <c r="I136" s="5">
        <v>4039000107680</v>
      </c>
      <c r="J136" s="5">
        <v>2166400946740</v>
      </c>
      <c r="K136" s="5">
        <v>5214879774958</v>
      </c>
      <c r="L136" s="5">
        <v>3721733648892</v>
      </c>
      <c r="M136" s="5">
        <v>5723561555168</v>
      </c>
      <c r="N136" s="5">
        <v>5657204302337</v>
      </c>
      <c r="O136" s="5">
        <v>3431930362516</v>
      </c>
      <c r="P136" s="5">
        <v>2331641896940</v>
      </c>
      <c r="Q136" s="5">
        <v>2394275668499</v>
      </c>
      <c r="R136" s="5">
        <v>1834656900176</v>
      </c>
      <c r="S136" s="5">
        <v>819091257010</v>
      </c>
      <c r="T136" s="5">
        <v>648296064439</v>
      </c>
      <c r="U136" s="5">
        <v>1076637914397</v>
      </c>
      <c r="V136" s="5">
        <v>352729223594</v>
      </c>
      <c r="W136" s="5">
        <v>494370230547</v>
      </c>
      <c r="X136" s="5">
        <v>527479052198</v>
      </c>
      <c r="Y136" s="5">
        <v>266893568925</v>
      </c>
      <c r="Z136" s="5">
        <v>250600877864</v>
      </c>
    </row>
    <row r="137" spans="3:26" ht="15.5" x14ac:dyDescent="0.35">
      <c r="C137" t="s">
        <v>405</v>
      </c>
      <c r="D137" s="5">
        <v>13649416867973</v>
      </c>
      <c r="E137" s="5">
        <v>21148268816015</v>
      </c>
      <c r="F137" s="5">
        <v>21385403338285</v>
      </c>
      <c r="G137" s="5">
        <v>19231636139907</v>
      </c>
      <c r="I137" s="5">
        <v>19231636139907</v>
      </c>
      <c r="J137" s="5">
        <v>20639446850859</v>
      </c>
      <c r="K137" s="5">
        <v>16438922280940</v>
      </c>
      <c r="L137" s="5">
        <v>16027527188734</v>
      </c>
      <c r="M137" s="5">
        <v>11098113084773</v>
      </c>
      <c r="N137" s="5">
        <v>11478633630784</v>
      </c>
      <c r="O137" s="5">
        <v>11348422351199</v>
      </c>
      <c r="P137" s="5">
        <v>9710653711725</v>
      </c>
      <c r="Q137" s="5">
        <v>6839855594779</v>
      </c>
      <c r="R137" s="5">
        <v>4558009993427</v>
      </c>
      <c r="S137" s="5">
        <v>2895325995150</v>
      </c>
      <c r="T137" s="5">
        <v>2383097962409</v>
      </c>
      <c r="U137" s="5">
        <v>1654909270524</v>
      </c>
      <c r="V137" s="5">
        <v>862659381440</v>
      </c>
      <c r="W137" s="5">
        <v>411977223837</v>
      </c>
      <c r="X137" s="5">
        <v>453129050812</v>
      </c>
      <c r="Y137" s="5">
        <v>561950595142</v>
      </c>
      <c r="Z137" s="5">
        <v>257175584713</v>
      </c>
    </row>
    <row r="138" spans="3:26" ht="15.5" x14ac:dyDescent="0.35">
      <c r="C138" t="s">
        <v>404</v>
      </c>
      <c r="D138" s="5">
        <v>13649416867973</v>
      </c>
      <c r="E138" s="5">
        <v>21148268816015</v>
      </c>
      <c r="F138" s="5">
        <v>21385403338285</v>
      </c>
      <c r="G138" s="5">
        <v>19231636139907</v>
      </c>
      <c r="I138" s="5">
        <v>19231636139907</v>
      </c>
      <c r="J138" s="5">
        <v>20639446850859</v>
      </c>
      <c r="K138" s="5">
        <v>16438922280940</v>
      </c>
      <c r="L138" s="5">
        <v>16027527188734</v>
      </c>
      <c r="M138" s="5">
        <v>11098113084773</v>
      </c>
      <c r="N138" s="5">
        <v>11478633630784</v>
      </c>
      <c r="O138" s="5">
        <v>11348422351199</v>
      </c>
      <c r="P138" s="5">
        <v>9710653711725</v>
      </c>
      <c r="Q138" s="5">
        <v>6839855594779</v>
      </c>
      <c r="R138" s="5">
        <v>4558009993427</v>
      </c>
      <c r="S138" s="5">
        <v>2895325995150</v>
      </c>
      <c r="T138" s="5">
        <v>2383097962409</v>
      </c>
      <c r="U138" s="5">
        <v>1654909270524</v>
      </c>
      <c r="V138" s="5">
        <v>862659381440</v>
      </c>
      <c r="W138" s="5">
        <v>411977223837</v>
      </c>
      <c r="X138" s="5">
        <v>453129050812</v>
      </c>
      <c r="Y138" s="5">
        <v>561950595142</v>
      </c>
      <c r="Z138" s="5">
        <v>257175584713</v>
      </c>
    </row>
    <row r="139" spans="3:26" ht="15.5" x14ac:dyDescent="0.35">
      <c r="C139" t="s">
        <v>454</v>
      </c>
    </row>
    <row r="140" spans="3:26" ht="15.5" x14ac:dyDescent="0.35">
      <c r="C140" t="s">
        <v>456</v>
      </c>
      <c r="D140" s="5">
        <v>8963714521165</v>
      </c>
      <c r="E140" s="5">
        <v>15147956175105</v>
      </c>
      <c r="F140" s="5">
        <v>15162683195400</v>
      </c>
      <c r="G140" s="5">
        <v>12703076936182</v>
      </c>
      <c r="I140" s="5">
        <v>12703076936182</v>
      </c>
      <c r="J140" s="5">
        <v>15216133693488</v>
      </c>
      <c r="K140" s="5">
        <v>11270532314028</v>
      </c>
      <c r="L140" s="5">
        <v>11533201860033</v>
      </c>
      <c r="M140" s="5">
        <v>7110846814539</v>
      </c>
      <c r="N140" s="5">
        <v>7489919795262</v>
      </c>
      <c r="O140" s="5">
        <v>5711956404371</v>
      </c>
      <c r="P140" s="5">
        <v>6187176362031</v>
      </c>
      <c r="Q140" s="5">
        <v>5398377217823</v>
      </c>
      <c r="R140" s="5">
        <v>2260614770014</v>
      </c>
      <c r="S140" s="5">
        <v>1852060492546</v>
      </c>
      <c r="T140" s="5">
        <v>1637480465326</v>
      </c>
      <c r="U140" s="5">
        <v>933915009984</v>
      </c>
      <c r="V140" s="5">
        <v>833597274335</v>
      </c>
      <c r="W140" s="5">
        <v>393292613962</v>
      </c>
      <c r="X140" s="5">
        <v>435692590077</v>
      </c>
      <c r="Y140" s="5">
        <v>551192924100</v>
      </c>
      <c r="Z140" s="5">
        <v>248129790147</v>
      </c>
    </row>
    <row r="141" spans="3:26" ht="15.5" x14ac:dyDescent="0.35">
      <c r="C141" t="s">
        <v>909</v>
      </c>
      <c r="D141" s="5">
        <v>42796481871</v>
      </c>
      <c r="E141" s="5">
        <v>41963030600</v>
      </c>
      <c r="F141" s="5">
        <v>38005723050</v>
      </c>
      <c r="G141" s="5">
        <v>37224043762</v>
      </c>
      <c r="I141" s="5">
        <v>37224043762</v>
      </c>
    </row>
    <row r="142" spans="3:26" ht="15.5" x14ac:dyDescent="0.35">
      <c r="C142" t="s">
        <v>453</v>
      </c>
      <c r="D142" s="5">
        <v>310984966329</v>
      </c>
      <c r="E142" s="5">
        <v>303678369900</v>
      </c>
      <c r="F142" s="5">
        <v>296371773471</v>
      </c>
      <c r="G142" s="5">
        <v>289065177042</v>
      </c>
      <c r="I142" s="5">
        <v>289065177042</v>
      </c>
      <c r="J142" s="5">
        <v>32781827591</v>
      </c>
    </row>
    <row r="143" spans="3:26" ht="15.5" x14ac:dyDescent="0.35">
      <c r="C143" t="s">
        <v>130</v>
      </c>
      <c r="D143" s="5">
        <v>38719647785115</v>
      </c>
      <c r="E143" s="5">
        <v>38986169503062</v>
      </c>
      <c r="F143" s="5">
        <v>37646530109633</v>
      </c>
      <c r="G143" s="5">
        <v>38679035984611</v>
      </c>
      <c r="I143" s="5">
        <v>38679035984611</v>
      </c>
      <c r="J143" s="5">
        <v>42142999079975</v>
      </c>
      <c r="K143" s="5">
        <v>41945159373890</v>
      </c>
      <c r="L143" s="5">
        <v>42791330842175</v>
      </c>
      <c r="M143" s="5">
        <v>41243694054027</v>
      </c>
      <c r="N143" s="5">
        <v>39465460560026</v>
      </c>
      <c r="O143" s="5">
        <v>41839415194726</v>
      </c>
      <c r="P143" s="5">
        <v>36233538927553</v>
      </c>
      <c r="Q143" s="5">
        <v>27539670430514</v>
      </c>
      <c r="R143" s="5">
        <v>20436609059979</v>
      </c>
      <c r="S143" s="5">
        <v>14009739548256</v>
      </c>
      <c r="T143" s="5">
        <v>12221594675479</v>
      </c>
      <c r="U143" s="5">
        <v>10430922094750</v>
      </c>
      <c r="V143" s="5">
        <v>6895001492877</v>
      </c>
      <c r="W143" s="5">
        <v>5507913738103</v>
      </c>
      <c r="X143" s="5">
        <v>4182231019126</v>
      </c>
      <c r="Y143" s="5">
        <v>3577544750281</v>
      </c>
      <c r="Z143" s="5">
        <v>2358253687810</v>
      </c>
    </row>
    <row r="144" spans="3:26" ht="15.5" x14ac:dyDescent="0.35">
      <c r="C144" t="s">
        <v>131</v>
      </c>
    </row>
    <row r="145" spans="2:26" ht="15.5" x14ac:dyDescent="0.35">
      <c r="C145" t="s">
        <v>132</v>
      </c>
      <c r="D145" s="5">
        <v>619989735400</v>
      </c>
      <c r="E145" s="5">
        <v>619989735400</v>
      </c>
      <c r="F145" s="5">
        <v>619989735400</v>
      </c>
      <c r="G145" s="5">
        <v>619989735400</v>
      </c>
      <c r="I145" s="5">
        <v>619989735400</v>
      </c>
      <c r="J145" s="5">
        <v>619989735400</v>
      </c>
      <c r="K145" s="5">
        <v>619989735400</v>
      </c>
      <c r="L145" s="5">
        <v>619989735400</v>
      </c>
      <c r="M145" s="5">
        <v>619989735400</v>
      </c>
      <c r="N145" s="5">
        <v>619989735400</v>
      </c>
      <c r="O145" s="5">
        <v>619989735400</v>
      </c>
      <c r="P145" s="5">
        <v>619989735400</v>
      </c>
      <c r="Q145" s="5">
        <v>619989735400</v>
      </c>
      <c r="R145" s="5">
        <v>619989735400</v>
      </c>
      <c r="S145" s="5">
        <v>484243650000</v>
      </c>
      <c r="T145" s="5">
        <v>484243650000</v>
      </c>
      <c r="U145" s="5">
        <v>484243650000</v>
      </c>
      <c r="V145" s="5">
        <v>484243650000</v>
      </c>
      <c r="W145" s="5">
        <v>484243650000</v>
      </c>
      <c r="X145" s="5">
        <v>484243650000</v>
      </c>
      <c r="Y145" s="5">
        <v>380346000000</v>
      </c>
      <c r="Z145" s="5">
        <v>110000000000</v>
      </c>
    </row>
    <row r="146" spans="2:26" ht="15.5" x14ac:dyDescent="0.35">
      <c r="C146" t="s">
        <v>133</v>
      </c>
      <c r="D146" s="5">
        <v>4710054735222</v>
      </c>
      <c r="E146" s="5">
        <v>4710054735222</v>
      </c>
      <c r="F146" s="5">
        <v>4710054735222</v>
      </c>
      <c r="G146" s="5">
        <v>4710054735222</v>
      </c>
      <c r="I146" s="5">
        <v>4710054735222</v>
      </c>
      <c r="J146" s="5">
        <v>4710054735222</v>
      </c>
      <c r="K146" s="5">
        <v>4710054735222</v>
      </c>
      <c r="L146" s="5">
        <v>4710054735222</v>
      </c>
      <c r="M146" s="5">
        <v>4710054735222</v>
      </c>
      <c r="N146" s="5">
        <v>4687611759521</v>
      </c>
      <c r="O146" s="5">
        <v>4710054735222</v>
      </c>
      <c r="P146" s="5">
        <v>4710054735222</v>
      </c>
      <c r="Q146" s="5">
        <v>4709945362707</v>
      </c>
      <c r="R146" s="5">
        <v>4709829020084</v>
      </c>
      <c r="S146" s="5">
        <v>431845369858</v>
      </c>
      <c r="T146" s="5">
        <v>462018090364</v>
      </c>
      <c r="U146" s="5">
        <v>462356846439</v>
      </c>
      <c r="V146" s="5">
        <v>462166452841</v>
      </c>
      <c r="W146" s="5">
        <v>462166452841</v>
      </c>
      <c r="X146" s="5">
        <v>462166452841</v>
      </c>
    </row>
    <row r="147" spans="2:26" ht="15.5" x14ac:dyDescent="0.35">
      <c r="C147" t="s">
        <v>134</v>
      </c>
      <c r="D147" s="5">
        <v>-3483836869931</v>
      </c>
      <c r="E147" s="5">
        <v>-3550335152071</v>
      </c>
      <c r="F147" s="5">
        <v>-3693334562363</v>
      </c>
      <c r="G147" s="5">
        <v>-3743802906755</v>
      </c>
      <c r="I147" s="5">
        <v>-3743802906755</v>
      </c>
      <c r="J147" s="5">
        <v>2300741054668</v>
      </c>
      <c r="K147" s="5">
        <v>3823364771596</v>
      </c>
      <c r="L147" s="5">
        <v>3661960939208</v>
      </c>
      <c r="M147" s="5">
        <v>3390262150289</v>
      </c>
      <c r="N147" s="5">
        <v>3149260465909</v>
      </c>
      <c r="O147" s="5">
        <v>5904243297708</v>
      </c>
      <c r="P147" s="5">
        <v>5274318157692</v>
      </c>
      <c r="Q147" s="5">
        <v>4062974630774</v>
      </c>
      <c r="R147" s="5">
        <v>2921539060701</v>
      </c>
      <c r="S147" s="5">
        <v>2047155142292</v>
      </c>
      <c r="T147" s="5">
        <v>1442958853389</v>
      </c>
      <c r="U147" s="5">
        <v>1037220400067</v>
      </c>
      <c r="V147" s="5">
        <v>709438943738</v>
      </c>
      <c r="W147" s="5">
        <v>479029759605</v>
      </c>
      <c r="X147" s="5">
        <v>315432777857</v>
      </c>
      <c r="Y147" s="5">
        <v>167660669068</v>
      </c>
      <c r="Z147" s="5">
        <v>314877753830</v>
      </c>
    </row>
    <row r="148" spans="2:26" ht="15.5" x14ac:dyDescent="0.35">
      <c r="C148" t="s">
        <v>135</v>
      </c>
      <c r="D148" s="5">
        <v>-3743802906754</v>
      </c>
      <c r="E148" s="5">
        <v>-3743802906754</v>
      </c>
      <c r="F148" s="5">
        <v>2300741054668</v>
      </c>
      <c r="G148" s="5">
        <v>2300741054668</v>
      </c>
      <c r="I148" s="5">
        <v>2300741054668</v>
      </c>
      <c r="J148" s="5">
        <v>3823364771596</v>
      </c>
      <c r="K148" s="5">
        <v>3661960939208</v>
      </c>
      <c r="L148" s="5">
        <v>3390262150289</v>
      </c>
      <c r="M148" s="5">
        <v>3124285427727</v>
      </c>
      <c r="N148" s="5">
        <v>3020507947017</v>
      </c>
      <c r="O148" s="5">
        <v>4973920736841</v>
      </c>
      <c r="P148" s="5">
        <v>3772345080460</v>
      </c>
      <c r="Q148" s="5">
        <v>2609833902003</v>
      </c>
      <c r="R148" s="5">
        <v>1898169590913</v>
      </c>
      <c r="S148" s="5">
        <v>1306831960371</v>
      </c>
      <c r="T148" s="5">
        <v>911008052427</v>
      </c>
      <c r="U148" s="5">
        <v>616512574598</v>
      </c>
      <c r="V148" s="5">
        <v>399756099353</v>
      </c>
      <c r="W148" s="5">
        <v>238806572517</v>
      </c>
      <c r="X148" s="5">
        <v>113784869068</v>
      </c>
      <c r="Y148" s="5">
        <v>4400453830</v>
      </c>
      <c r="Z148" s="5">
        <v>193268310314</v>
      </c>
    </row>
    <row r="149" spans="2:26" ht="15.5" x14ac:dyDescent="0.35">
      <c r="C149" t="s">
        <v>136</v>
      </c>
      <c r="D149" s="5">
        <v>259966036823</v>
      </c>
      <c r="E149" s="5">
        <v>193467754683</v>
      </c>
      <c r="F149" s="5">
        <v>-5994075617031</v>
      </c>
      <c r="G149" s="5">
        <v>-6044543961423</v>
      </c>
      <c r="I149" s="5">
        <v>-6044543961423</v>
      </c>
      <c r="J149" s="5">
        <v>-1522623716928</v>
      </c>
      <c r="K149" s="5">
        <v>161403832388</v>
      </c>
      <c r="L149" s="5">
        <v>271698788919</v>
      </c>
      <c r="M149" s="5">
        <v>265976722562</v>
      </c>
      <c r="N149" s="5">
        <v>128752518892</v>
      </c>
      <c r="O149" s="5">
        <v>930322560867</v>
      </c>
      <c r="P149" s="5">
        <v>1501973077232</v>
      </c>
      <c r="Q149" s="5">
        <v>1453140728771</v>
      </c>
      <c r="R149" s="5">
        <v>1023369469788</v>
      </c>
      <c r="S149" s="5">
        <v>740323181921</v>
      </c>
      <c r="T149" s="5">
        <v>531950800962</v>
      </c>
      <c r="U149" s="5">
        <v>420707825469</v>
      </c>
      <c r="V149" s="5">
        <v>309682844385</v>
      </c>
      <c r="W149" s="5">
        <v>240223187088</v>
      </c>
      <c r="X149" s="5">
        <v>201647908789</v>
      </c>
      <c r="Y149" s="5">
        <v>163260215238</v>
      </c>
      <c r="Z149" s="5">
        <v>121609443516</v>
      </c>
    </row>
    <row r="150" spans="2:26" ht="15.5" x14ac:dyDescent="0.35">
      <c r="C150" t="s">
        <v>839</v>
      </c>
      <c r="D150" s="5">
        <v>259966036823</v>
      </c>
      <c r="E150" s="5">
        <v>193467754683</v>
      </c>
      <c r="F150" s="5">
        <v>-5994075617031</v>
      </c>
      <c r="G150" s="5">
        <v>-6044543961423</v>
      </c>
      <c r="I150" s="5">
        <v>-6044543961423</v>
      </c>
      <c r="J150" s="5">
        <v>-1522623716928</v>
      </c>
      <c r="K150" s="5">
        <v>161403832388</v>
      </c>
      <c r="L150" s="5">
        <v>271698788919</v>
      </c>
      <c r="M150" s="5">
        <v>265976722562</v>
      </c>
      <c r="N150" s="5">
        <v>128752518892</v>
      </c>
      <c r="O150" s="5">
        <v>930322560867</v>
      </c>
      <c r="P150" s="5">
        <v>1501973077232</v>
      </c>
      <c r="Q150" s="5">
        <v>1453140728771</v>
      </c>
      <c r="R150" s="5">
        <v>1023369469788</v>
      </c>
      <c r="S150" s="5">
        <v>740323181921</v>
      </c>
      <c r="T150" s="5">
        <v>531950800962</v>
      </c>
      <c r="U150" s="5">
        <v>420707825469</v>
      </c>
      <c r="V150" s="5">
        <v>309682844385</v>
      </c>
      <c r="W150" s="5">
        <v>240223187088</v>
      </c>
      <c r="X150" s="5">
        <v>201647908789</v>
      </c>
      <c r="Y150" s="5">
        <v>163260215238</v>
      </c>
      <c r="Z150" s="5">
        <v>121609443516</v>
      </c>
    </row>
    <row r="151" spans="2:26" ht="15.5" x14ac:dyDescent="0.35">
      <c r="C151" t="s">
        <v>137</v>
      </c>
      <c r="D151" s="5">
        <v>-3483836869931</v>
      </c>
      <c r="E151" s="5">
        <v>-3550335152071</v>
      </c>
      <c r="F151" s="5">
        <v>-3693334562363</v>
      </c>
      <c r="G151" s="5">
        <v>-3743802906755</v>
      </c>
      <c r="I151" s="5">
        <v>-3743802906755</v>
      </c>
      <c r="J151" s="5">
        <v>2300741054668</v>
      </c>
      <c r="K151" s="5">
        <v>3823364771596</v>
      </c>
      <c r="L151" s="5">
        <v>3661960939208</v>
      </c>
      <c r="M151" s="5">
        <v>3390262150289</v>
      </c>
      <c r="N151" s="5">
        <v>3149260465909</v>
      </c>
      <c r="O151" s="5">
        <v>5904243297708</v>
      </c>
      <c r="P151" s="5">
        <v>5274318157692</v>
      </c>
      <c r="Q151" s="5">
        <v>4062974630774</v>
      </c>
      <c r="R151" s="5">
        <v>2921539060701</v>
      </c>
      <c r="S151" s="5">
        <v>2047155142292</v>
      </c>
      <c r="T151" s="5">
        <v>1442958853389</v>
      </c>
      <c r="U151" s="5">
        <v>1037220400067</v>
      </c>
      <c r="V151" s="5">
        <v>709438943738</v>
      </c>
      <c r="W151" s="5">
        <v>479029759605</v>
      </c>
      <c r="X151" s="5">
        <v>315432777857</v>
      </c>
      <c r="Y151" s="5">
        <v>167660669068</v>
      </c>
      <c r="Z151" s="5">
        <v>314877753830</v>
      </c>
    </row>
    <row r="152" spans="2:26" ht="15.5" x14ac:dyDescent="0.35">
      <c r="C152" t="s">
        <v>291</v>
      </c>
      <c r="D152" s="5">
        <v>927634673346</v>
      </c>
      <c r="E152" s="5">
        <v>976703319822</v>
      </c>
      <c r="F152" s="5">
        <v>1105550793620</v>
      </c>
      <c r="G152" s="5">
        <v>1155863922786</v>
      </c>
      <c r="I152" s="5">
        <v>1155863922786</v>
      </c>
      <c r="J152" s="5">
        <v>3083995821380</v>
      </c>
      <c r="K152" s="5">
        <v>3314931414687</v>
      </c>
      <c r="L152" s="5">
        <v>3667269771916</v>
      </c>
      <c r="M152" s="5">
        <v>3476894184957</v>
      </c>
      <c r="N152" s="5">
        <v>3382749151430</v>
      </c>
      <c r="O152" s="5">
        <v>3891681413240</v>
      </c>
      <c r="P152" s="5">
        <v>3549858950844</v>
      </c>
      <c r="Q152" s="5">
        <v>2789390078296</v>
      </c>
      <c r="R152" s="5">
        <v>1000300898324</v>
      </c>
      <c r="S152" s="5">
        <v>737195320507</v>
      </c>
      <c r="T152" s="5">
        <v>1049581738</v>
      </c>
      <c r="U152" s="5">
        <v>926409806</v>
      </c>
      <c r="V152" s="5">
        <v>-14782</v>
      </c>
      <c r="W152" s="5">
        <v>-12706</v>
      </c>
    </row>
    <row r="153" spans="2:26" ht="15.5" x14ac:dyDescent="0.35">
      <c r="C153" t="s">
        <v>10</v>
      </c>
      <c r="D153" s="5">
        <v>4367878655680</v>
      </c>
      <c r="E153" s="5">
        <v>4373887341955</v>
      </c>
      <c r="F153" s="5">
        <v>4316704633396</v>
      </c>
      <c r="G153" s="5">
        <v>4305416342423</v>
      </c>
      <c r="I153" s="5">
        <v>4305416342423</v>
      </c>
      <c r="J153" s="5">
        <v>12389211734229</v>
      </c>
      <c r="K153" s="5">
        <v>14192088597532</v>
      </c>
      <c r="L153" s="5">
        <v>14821052298361</v>
      </c>
      <c r="M153" s="5">
        <v>14330149681057</v>
      </c>
      <c r="N153" s="5">
        <v>14006990090950</v>
      </c>
      <c r="O153" s="5">
        <v>17326133239095</v>
      </c>
      <c r="P153" s="5">
        <v>16315611975419</v>
      </c>
      <c r="Q153" s="5">
        <v>14243110484597</v>
      </c>
      <c r="R153" s="5">
        <v>10796157507411</v>
      </c>
      <c r="S153" s="5">
        <v>5119072234163</v>
      </c>
      <c r="T153" s="5">
        <v>2390270175491</v>
      </c>
      <c r="U153" s="5">
        <v>1984747306312</v>
      </c>
      <c r="V153" s="5">
        <v>1655849031797</v>
      </c>
      <c r="W153" s="5">
        <v>1425439849740</v>
      </c>
      <c r="X153" s="5">
        <v>1261842880698</v>
      </c>
      <c r="Y153" s="5">
        <v>548006669068</v>
      </c>
      <c r="Z153" s="5">
        <v>424877753830</v>
      </c>
    </row>
    <row r="154" spans="2:26" ht="15.5" x14ac:dyDescent="0.35">
      <c r="C154" t="s">
        <v>138</v>
      </c>
      <c r="D154" s="5">
        <v>43087526440795</v>
      </c>
      <c r="E154" s="5">
        <v>43360056845017</v>
      </c>
      <c r="F154" s="5">
        <v>41963234743029</v>
      </c>
      <c r="G154" s="5">
        <v>42984452327034</v>
      </c>
      <c r="I154" s="5">
        <v>42984452327034</v>
      </c>
      <c r="J154" s="5">
        <v>54532210814204</v>
      </c>
      <c r="K154" s="5">
        <v>56137247971422</v>
      </c>
      <c r="L154" s="5">
        <v>57612383140536</v>
      </c>
      <c r="M154" s="5">
        <v>55573843735084</v>
      </c>
      <c r="N154" s="5">
        <v>53472450650976</v>
      </c>
      <c r="O154" s="5">
        <v>59165548433821</v>
      </c>
      <c r="P154" s="5">
        <v>52549150902972</v>
      </c>
      <c r="Q154" s="5">
        <v>41782780915111</v>
      </c>
      <c r="R154" s="5">
        <v>31232766567390</v>
      </c>
      <c r="S154" s="5">
        <v>19128811782419</v>
      </c>
      <c r="T154" s="5">
        <v>14611864850970</v>
      </c>
      <c r="U154" s="5">
        <v>12415669401062</v>
      </c>
      <c r="V154" s="5">
        <v>8550850524674</v>
      </c>
      <c r="W154" s="5">
        <v>6933353587843</v>
      </c>
      <c r="X154" s="5">
        <v>5444073899824</v>
      </c>
      <c r="Y154" s="5">
        <v>4125551419349</v>
      </c>
      <c r="Z154" s="5">
        <v>2783131441640</v>
      </c>
    </row>
    <row r="155" spans="2:26" ht="15.5" x14ac:dyDescent="0.35">
      <c r="C155" t="s">
        <v>139</v>
      </c>
      <c r="D155" s="5">
        <v>6199897354</v>
      </c>
      <c r="E155" s="5">
        <v>6199897354</v>
      </c>
      <c r="F155" s="5">
        <v>6199897354</v>
      </c>
      <c r="G155" s="5">
        <v>6199897354</v>
      </c>
      <c r="I155" s="5">
        <v>6199897354</v>
      </c>
      <c r="J155" s="5">
        <v>6199897354</v>
      </c>
      <c r="K155" s="5">
        <v>6199897355</v>
      </c>
      <c r="L155" s="5">
        <v>6199897355</v>
      </c>
      <c r="M155" s="5">
        <v>6199897355</v>
      </c>
      <c r="N155" s="5">
        <v>6199897355</v>
      </c>
      <c r="O155" s="5">
        <v>6199897355</v>
      </c>
      <c r="P155" s="5">
        <v>6199897355</v>
      </c>
      <c r="Q155" s="5">
        <v>6199897355</v>
      </c>
      <c r="R155" s="5">
        <v>6199897355</v>
      </c>
      <c r="S155" s="5">
        <v>4842436500</v>
      </c>
      <c r="T155" s="5">
        <v>4842436500</v>
      </c>
      <c r="U155" s="5">
        <v>4842436500</v>
      </c>
      <c r="V155" s="5">
        <v>4842436500</v>
      </c>
      <c r="W155" s="5">
        <v>4842436500</v>
      </c>
      <c r="X155" s="5">
        <v>4842436500</v>
      </c>
      <c r="Y155" s="5">
        <v>3803460000</v>
      </c>
      <c r="Z155" s="5">
        <v>220000000</v>
      </c>
    </row>
    <row r="157" spans="2:26" ht="15.5" x14ac:dyDescent="0.35">
      <c r="B157" t="s">
        <v>140</v>
      </c>
      <c r="C157" t="s">
        <v>141</v>
      </c>
      <c r="D157" s="5">
        <v>-1174866066636</v>
      </c>
      <c r="E157" s="5">
        <v>-353555424216</v>
      </c>
      <c r="F157" s="5">
        <v>-1100298106103</v>
      </c>
      <c r="G157" s="5">
        <v>1580323767467</v>
      </c>
      <c r="I157" s="5">
        <v>923946057564</v>
      </c>
      <c r="J157" s="5">
        <v>3709897203164</v>
      </c>
      <c r="K157" s="5">
        <v>436303933866</v>
      </c>
      <c r="L157" s="5">
        <v>268445188094</v>
      </c>
      <c r="M157" s="5">
        <v>468698302439</v>
      </c>
      <c r="N157" s="5">
        <v>-268989679129</v>
      </c>
      <c r="O157" s="5">
        <v>300140201059</v>
      </c>
      <c r="P157" s="5">
        <v>716128002645</v>
      </c>
      <c r="Q157" s="5">
        <v>1462721816743</v>
      </c>
      <c r="R157" s="5">
        <v>986831200221</v>
      </c>
      <c r="S157" s="5">
        <v>502626694452</v>
      </c>
      <c r="T157" s="5">
        <v>282346734521</v>
      </c>
      <c r="U157" s="5">
        <v>650849805114</v>
      </c>
      <c r="V157" s="5">
        <v>195817167331</v>
      </c>
      <c r="W157" s="5">
        <v>146244079601</v>
      </c>
      <c r="X157" s="5">
        <v>66876718076</v>
      </c>
      <c r="Y157" s="5">
        <v>24327854391</v>
      </c>
      <c r="Z157" s="5">
        <v>-240066978318</v>
      </c>
    </row>
    <row r="158" spans="2:26" ht="15.5" x14ac:dyDescent="0.35">
      <c r="C158" t="s">
        <v>910</v>
      </c>
      <c r="D158" s="5">
        <v>3639343845066</v>
      </c>
      <c r="E158" s="5">
        <v>3209398376670</v>
      </c>
      <c r="F158" s="5">
        <v>3488648068663</v>
      </c>
      <c r="G158" s="5">
        <v>6268823180942</v>
      </c>
      <c r="I158" s="5">
        <v>18344928291087</v>
      </c>
      <c r="J158" s="5">
        <v>16858651118575</v>
      </c>
      <c r="K158" s="5">
        <v>17684567916618</v>
      </c>
      <c r="L158" s="5">
        <v>18325614080853</v>
      </c>
      <c r="M158" s="5">
        <v>18043623163549</v>
      </c>
      <c r="N158" s="5">
        <v>17393935890336</v>
      </c>
      <c r="O158" s="5">
        <v>24445686341981</v>
      </c>
      <c r="P158" s="5">
        <v>21612973826500</v>
      </c>
      <c r="Q158" s="5">
        <v>16438291101882</v>
      </c>
      <c r="R158" s="5">
        <v>15430951225445</v>
      </c>
      <c r="S158" s="5">
        <v>13862547732986</v>
      </c>
      <c r="T158" s="5">
        <v>13055091268038</v>
      </c>
      <c r="U158" s="5">
        <v>10997317783798</v>
      </c>
      <c r="V158" s="5">
        <v>7432616714484</v>
      </c>
      <c r="W158" s="5">
        <v>5702594919022</v>
      </c>
      <c r="X158" s="5">
        <v>4275674869564</v>
      </c>
      <c r="Y158" s="5">
        <v>4324063709720</v>
      </c>
      <c r="Z158" s="5">
        <v>3431919529594</v>
      </c>
    </row>
    <row r="159" spans="2:26" ht="15.5" x14ac:dyDescent="0.35">
      <c r="C159" t="s">
        <v>911</v>
      </c>
    </row>
    <row r="160" spans="2:26" ht="15.5" x14ac:dyDescent="0.35">
      <c r="C160" t="s">
        <v>912</v>
      </c>
      <c r="D160" s="5">
        <v>-4364610709971</v>
      </c>
      <c r="E160" s="5">
        <v>-3881839440865</v>
      </c>
      <c r="F160" s="5">
        <v>-3605521272748</v>
      </c>
      <c r="G160" s="5">
        <v>-4170274893140</v>
      </c>
      <c r="I160" s="5">
        <v>-15171006504693</v>
      </c>
      <c r="J160" s="5">
        <v>-11860071863632</v>
      </c>
      <c r="K160" s="5">
        <v>-14010634866451</v>
      </c>
      <c r="L160" s="5">
        <v>-15228876085465</v>
      </c>
      <c r="M160" s="5">
        <v>-15171721852019</v>
      </c>
      <c r="N160" s="5">
        <v>-14815129212177</v>
      </c>
      <c r="O160" s="5">
        <v>-20545082275652</v>
      </c>
      <c r="P160" s="5">
        <v>-17465711431377</v>
      </c>
      <c r="Q160" s="5">
        <v>-12398455142536</v>
      </c>
      <c r="R160" s="5">
        <v>-12819545649299</v>
      </c>
      <c r="S160" s="5">
        <v>-12343844725937</v>
      </c>
      <c r="T160" s="5">
        <v>-12168059771248</v>
      </c>
      <c r="U160" s="5">
        <v>-9673900350229</v>
      </c>
      <c r="V160" s="5">
        <v>-6436990386283</v>
      </c>
      <c r="W160" s="5">
        <v>-5169809074817</v>
      </c>
      <c r="X160" s="5">
        <v>-4011897055863</v>
      </c>
      <c r="Y160" s="5">
        <v>-4043342943655</v>
      </c>
      <c r="Z160" s="5">
        <v>-3516781466117</v>
      </c>
    </row>
    <row r="161" spans="3:26" ht="15.5" x14ac:dyDescent="0.35">
      <c r="C161" t="s">
        <v>913</v>
      </c>
      <c r="O161" s="5">
        <v>-56269180116</v>
      </c>
      <c r="P161" s="5">
        <v>-40764492779</v>
      </c>
      <c r="Q161" s="5">
        <v>-29862227627</v>
      </c>
      <c r="R161" s="5">
        <v>-11911492876</v>
      </c>
      <c r="S161" s="5">
        <v>-15112427762</v>
      </c>
      <c r="T161" s="5">
        <v>-8694577448</v>
      </c>
      <c r="U161" s="5">
        <v>-5492400000</v>
      </c>
      <c r="V161" s="5">
        <v>-3680400000</v>
      </c>
      <c r="W161" s="5">
        <v>-3659760000</v>
      </c>
      <c r="Y161" s="5">
        <v>-3036000000</v>
      </c>
      <c r="Z161" s="5">
        <v>-2208000000</v>
      </c>
    </row>
    <row r="162" spans="3:26" ht="15.5" x14ac:dyDescent="0.35">
      <c r="C162" t="s">
        <v>914</v>
      </c>
      <c r="D162" s="5">
        <v>445982129162</v>
      </c>
      <c r="E162" s="5">
        <v>-445982129162</v>
      </c>
      <c r="O162" s="5">
        <v>-860338237463</v>
      </c>
      <c r="P162" s="5">
        <v>-716805301319</v>
      </c>
      <c r="Q162" s="5">
        <v>-500851388423</v>
      </c>
      <c r="R162" s="5">
        <v>-425368543084</v>
      </c>
      <c r="S162" s="5">
        <v>-341963397186</v>
      </c>
      <c r="T162" s="5">
        <v>-187217705692</v>
      </c>
      <c r="U162" s="5">
        <v>-135637935973</v>
      </c>
      <c r="V162" s="5">
        <v>-137891212673</v>
      </c>
      <c r="W162" s="5">
        <v>-131142345900</v>
      </c>
      <c r="Y162" s="5">
        <v>-96346233390</v>
      </c>
      <c r="Z162" s="5">
        <v>-83519462007</v>
      </c>
    </row>
    <row r="163" spans="3:26" ht="15.5" x14ac:dyDescent="0.35">
      <c r="C163" t="s">
        <v>915</v>
      </c>
      <c r="E163" s="5">
        <v>859708879433</v>
      </c>
      <c r="F163" s="5">
        <v>-859708879433</v>
      </c>
      <c r="X163" s="5">
        <v>-89858047263</v>
      </c>
    </row>
    <row r="164" spans="3:26" ht="15.5" x14ac:dyDescent="0.35">
      <c r="C164" t="s">
        <v>916</v>
      </c>
      <c r="D164" s="5">
        <v>-633395948499</v>
      </c>
      <c r="G164" s="5">
        <v>-1280239461192</v>
      </c>
      <c r="I164" s="5">
        <v>-2081524784207</v>
      </c>
      <c r="J164" s="5">
        <v>-1172696909872</v>
      </c>
      <c r="K164" s="5">
        <v>-532120468840</v>
      </c>
      <c r="L164" s="5">
        <v>-611149542444</v>
      </c>
      <c r="M164" s="5">
        <v>-734852115294</v>
      </c>
      <c r="N164" s="5">
        <v>-710431891906</v>
      </c>
    </row>
    <row r="165" spans="3:26" ht="15.5" x14ac:dyDescent="0.35">
      <c r="C165" t="s">
        <v>697</v>
      </c>
      <c r="D165" s="5">
        <v>-4552024529308</v>
      </c>
      <c r="E165" s="5">
        <v>-3468112690594</v>
      </c>
      <c r="F165" s="5">
        <v>-4465230152181</v>
      </c>
      <c r="G165" s="5">
        <v>-5450514354332</v>
      </c>
      <c r="I165" s="5">
        <v>-17252531288900</v>
      </c>
      <c r="J165" s="5">
        <v>-13032768773504</v>
      </c>
      <c r="K165" s="5">
        <v>-14542755335291</v>
      </c>
      <c r="L165" s="5">
        <v>-15840025627909</v>
      </c>
      <c r="M165" s="5">
        <v>-15906573967313</v>
      </c>
      <c r="N165" s="5">
        <v>-15525561104083</v>
      </c>
      <c r="O165" s="5">
        <v>-21461689693231</v>
      </c>
      <c r="P165" s="5">
        <v>-18223281225475</v>
      </c>
      <c r="Q165" s="5">
        <v>-12929168758586</v>
      </c>
      <c r="R165" s="5">
        <v>-13256825685259</v>
      </c>
      <c r="S165" s="5">
        <v>-12700920550885</v>
      </c>
      <c r="T165" s="5">
        <v>-12363972054388</v>
      </c>
      <c r="U165" s="5">
        <v>-9815030686202</v>
      </c>
      <c r="V165" s="5">
        <v>-6578561998956</v>
      </c>
      <c r="W165" s="5">
        <v>-5304611180717</v>
      </c>
      <c r="X165" s="5">
        <v>-4101755103126</v>
      </c>
      <c r="Y165" s="5">
        <v>-4142725177045</v>
      </c>
      <c r="Z165" s="5">
        <v>-3602508928124</v>
      </c>
    </row>
    <row r="166" spans="3:26" ht="15.5" x14ac:dyDescent="0.35">
      <c r="C166" t="s">
        <v>917</v>
      </c>
      <c r="D166" s="5">
        <v>-263576731879</v>
      </c>
      <c r="E166" s="5">
        <v>-98320200651</v>
      </c>
      <c r="F166" s="5">
        <v>-142748531487</v>
      </c>
      <c r="G166" s="5">
        <v>766225824778</v>
      </c>
      <c r="I166" s="5">
        <v>-216337883271</v>
      </c>
      <c r="J166" s="5">
        <v>-225202275091</v>
      </c>
      <c r="K166" s="5">
        <v>-1658535233165</v>
      </c>
      <c r="L166" s="5">
        <v>-1542506835573</v>
      </c>
      <c r="M166" s="5">
        <v>-1585322942429</v>
      </c>
      <c r="N166" s="5">
        <v>-1749161619701</v>
      </c>
      <c r="O166" s="5">
        <v>-1914800715566</v>
      </c>
      <c r="P166" s="5">
        <v>-1946868231059</v>
      </c>
      <c r="Q166" s="5">
        <v>-1469730900972</v>
      </c>
      <c r="R166" s="5">
        <v>-1007564909028</v>
      </c>
      <c r="S166" s="5">
        <v>-595280953481</v>
      </c>
      <c r="T166" s="5">
        <v>-251894094174</v>
      </c>
      <c r="U166" s="5">
        <v>-335664502926</v>
      </c>
      <c r="V166" s="5">
        <v>-402567772550</v>
      </c>
      <c r="W166" s="5">
        <v>-128804902999</v>
      </c>
      <c r="X166" s="5">
        <v>-117414605513</v>
      </c>
      <c r="Y166" s="5">
        <v>-160583287242</v>
      </c>
      <c r="Z166" s="5">
        <v>-64689394824</v>
      </c>
    </row>
    <row r="167" spans="3:26" ht="15.5" x14ac:dyDescent="0.35">
      <c r="C167" t="s">
        <v>918</v>
      </c>
      <c r="D167" s="5">
        <v>-839184061</v>
      </c>
      <c r="E167" s="5">
        <v>-484225181</v>
      </c>
      <c r="F167" s="5">
        <v>13020084414</v>
      </c>
      <c r="G167" s="5">
        <v>-22703350808</v>
      </c>
      <c r="J167" s="5">
        <v>61817329079</v>
      </c>
      <c r="K167" s="5">
        <v>108131136136</v>
      </c>
      <c r="L167" s="5">
        <v>580377175489</v>
      </c>
      <c r="M167" s="5">
        <v>1352504637011</v>
      </c>
      <c r="N167" s="5">
        <v>626790707697</v>
      </c>
      <c r="O167" s="5">
        <v>78118692650</v>
      </c>
      <c r="P167" s="5">
        <v>81013878607</v>
      </c>
      <c r="Q167" s="5">
        <v>76583765353</v>
      </c>
      <c r="R167" s="5">
        <v>229369425533</v>
      </c>
      <c r="S167" s="5">
        <v>302003633090</v>
      </c>
      <c r="T167" s="5">
        <v>214724240251</v>
      </c>
      <c r="U167" s="5">
        <v>116428601500</v>
      </c>
      <c r="V167" s="5">
        <v>5180845008</v>
      </c>
      <c r="W167" s="5">
        <v>76749632237</v>
      </c>
      <c r="X167" s="5">
        <v>67063318235</v>
      </c>
      <c r="Y167" s="5">
        <v>90127479544</v>
      </c>
      <c r="Z167" s="5">
        <v>74723239264</v>
      </c>
    </row>
    <row r="168" spans="3:26" ht="15.5" x14ac:dyDescent="0.35">
      <c r="C168" t="s">
        <v>919</v>
      </c>
      <c r="T168" s="5">
        <v>-9866358478</v>
      </c>
      <c r="U168" s="5">
        <v>-43417818758</v>
      </c>
      <c r="V168" s="5">
        <v>-20509511665</v>
      </c>
      <c r="W168" s="5">
        <v>-6419125317</v>
      </c>
      <c r="X168" s="5">
        <v>-13278077876</v>
      </c>
      <c r="Y168" s="5">
        <v>-18940935000</v>
      </c>
      <c r="Z168" s="5">
        <v>-12835752480</v>
      </c>
    </row>
    <row r="169" spans="3:26" ht="15.5" x14ac:dyDescent="0.35">
      <c r="C169" t="s">
        <v>596</v>
      </c>
      <c r="L169" s="5">
        <v>69175533350</v>
      </c>
      <c r="M169" s="5">
        <v>136526782713</v>
      </c>
      <c r="N169" s="5">
        <v>188904879618</v>
      </c>
      <c r="O169" s="5">
        <v>263682469915</v>
      </c>
      <c r="P169" s="5">
        <v>294515725867</v>
      </c>
      <c r="Q169" s="5">
        <v>240777900925</v>
      </c>
      <c r="R169" s="5">
        <v>40378298013</v>
      </c>
      <c r="S169" s="5">
        <v>28685891876</v>
      </c>
      <c r="T169" s="5">
        <v>16543506111</v>
      </c>
      <c r="U169" s="5">
        <v>12551840607</v>
      </c>
      <c r="V169" s="5">
        <v>18337633474</v>
      </c>
      <c r="W169" s="5">
        <v>22963571240</v>
      </c>
    </row>
    <row r="170" spans="3:26" ht="15.5" x14ac:dyDescent="0.35">
      <c r="C170" t="s">
        <v>461</v>
      </c>
      <c r="D170" s="5">
        <v>-191561537541</v>
      </c>
      <c r="E170" s="5">
        <v>-502269606306</v>
      </c>
      <c r="F170" s="5">
        <v>-381951309004</v>
      </c>
      <c r="G170" s="5">
        <v>-793763455508</v>
      </c>
      <c r="I170" s="5">
        <v>-1891041538387</v>
      </c>
      <c r="J170" s="5">
        <v>-1881909834336</v>
      </c>
    </row>
    <row r="171" spans="3:26" ht="15.5" x14ac:dyDescent="0.35">
      <c r="C171" t="s">
        <v>116</v>
      </c>
    </row>
    <row r="172" spans="3:26" ht="15.5" x14ac:dyDescent="0.35">
      <c r="C172" t="s">
        <v>178</v>
      </c>
      <c r="D172" s="5">
        <v>372650737225</v>
      </c>
      <c r="E172" s="5">
        <v>-138593482126</v>
      </c>
      <c r="F172" s="5">
        <v>425700784584</v>
      </c>
      <c r="G172" s="5">
        <v>-1469045967391</v>
      </c>
      <c r="I172" s="5">
        <v>-3326972279663</v>
      </c>
      <c r="J172" s="5">
        <v>-605359824032</v>
      </c>
      <c r="K172" s="5">
        <v>-731287739900</v>
      </c>
      <c r="L172" s="5">
        <v>854389997296</v>
      </c>
      <c r="M172" s="5">
        <v>835722133098</v>
      </c>
      <c r="N172" s="5">
        <v>2067003664255</v>
      </c>
      <c r="O172" s="5">
        <v>3195452536240</v>
      </c>
      <c r="P172" s="5">
        <v>2542395622901</v>
      </c>
      <c r="Q172" s="5">
        <v>2695858445661</v>
      </c>
      <c r="R172" s="5">
        <v>6899357806294</v>
      </c>
      <c r="S172" s="5">
        <v>704254904111</v>
      </c>
      <c r="T172" s="5">
        <v>243091683060</v>
      </c>
      <c r="U172" s="5">
        <v>659009020538</v>
      </c>
      <c r="V172" s="5">
        <v>257984000348</v>
      </c>
      <c r="W172" s="5">
        <v>140807523524</v>
      </c>
      <c r="X172" s="5">
        <v>638976614118</v>
      </c>
      <c r="Y172" s="5">
        <v>201150815310</v>
      </c>
      <c r="Z172" s="5">
        <v>343829162040</v>
      </c>
    </row>
    <row r="173" spans="3:26" ht="15.5" x14ac:dyDescent="0.35">
      <c r="C173" t="s">
        <v>179</v>
      </c>
      <c r="D173" s="5">
        <v>1416514057521</v>
      </c>
      <c r="E173" s="5">
        <v>-328503195174</v>
      </c>
      <c r="F173" s="5">
        <v>-237300497060</v>
      </c>
      <c r="G173" s="5">
        <v>85256154003</v>
      </c>
      <c r="I173" s="5">
        <v>1110594993569</v>
      </c>
      <c r="J173" s="5">
        <v>-3123579692442</v>
      </c>
      <c r="K173" s="5">
        <v>-957524192608</v>
      </c>
      <c r="L173" s="5">
        <v>-2271031586865</v>
      </c>
      <c r="M173" s="5">
        <v>-2078367518853</v>
      </c>
      <c r="N173" s="5">
        <v>-3384037650800</v>
      </c>
      <c r="O173" s="5">
        <v>-3025092873354</v>
      </c>
      <c r="P173" s="5">
        <v>-4038843365603</v>
      </c>
      <c r="Q173" s="5">
        <v>-3903484063010</v>
      </c>
      <c r="R173" s="5">
        <v>-1826286676814</v>
      </c>
      <c r="S173" s="5">
        <v>-662004226231</v>
      </c>
      <c r="T173" s="5">
        <v>-525444455654</v>
      </c>
      <c r="U173" s="5">
        <v>-363139884139</v>
      </c>
      <c r="V173" s="5">
        <v>-465087901813</v>
      </c>
      <c r="W173" s="5">
        <v>59004906332</v>
      </c>
      <c r="X173" s="5">
        <v>-192988643495</v>
      </c>
      <c r="Y173" s="5">
        <v>36253936907</v>
      </c>
      <c r="Z173" s="5">
        <v>-104562556137</v>
      </c>
    </row>
    <row r="174" spans="3:26" ht="15.5" x14ac:dyDescent="0.35">
      <c r="C174" t="s">
        <v>920</v>
      </c>
      <c r="W174" s="5">
        <v>-1000000</v>
      </c>
    </row>
    <row r="175" spans="3:26" ht="15.5" x14ac:dyDescent="0.35">
      <c r="C175" t="s">
        <v>921</v>
      </c>
    </row>
    <row r="176" spans="3:26" ht="15.5" x14ac:dyDescent="0.35">
      <c r="C176" t="s">
        <v>922</v>
      </c>
      <c r="D176" s="5">
        <v>12500000000</v>
      </c>
      <c r="G176" s="5">
        <v>175801557</v>
      </c>
      <c r="I176" s="5">
        <v>113000000000</v>
      </c>
      <c r="K176" s="5">
        <v>31717652789</v>
      </c>
      <c r="L176" s="5">
        <v>408205926515</v>
      </c>
      <c r="M176" s="5">
        <v>216904274087</v>
      </c>
      <c r="N176" s="5">
        <v>109500000000</v>
      </c>
      <c r="O176" s="5">
        <v>1698235400</v>
      </c>
      <c r="P176" s="5">
        <v>49872789261</v>
      </c>
      <c r="Q176" s="5">
        <v>145108828335</v>
      </c>
      <c r="R176" s="5">
        <v>323650000000</v>
      </c>
      <c r="S176" s="5">
        <v>137400000000</v>
      </c>
      <c r="T176" s="5">
        <v>288080053397</v>
      </c>
      <c r="U176" s="5">
        <v>347848350267</v>
      </c>
      <c r="W176" s="5">
        <v>127500000000</v>
      </c>
      <c r="Y176" s="5">
        <v>100261432621</v>
      </c>
    </row>
    <row r="177" spans="3:26" ht="15.5" x14ac:dyDescent="0.35">
      <c r="C177" t="s">
        <v>923</v>
      </c>
      <c r="I177" s="5">
        <v>-8000000000</v>
      </c>
      <c r="J177" s="5">
        <v>-100000000000</v>
      </c>
      <c r="K177" s="5">
        <v>-47366745792</v>
      </c>
      <c r="L177" s="5">
        <v>-193954891589</v>
      </c>
      <c r="M177" s="5">
        <v>-21414119176</v>
      </c>
      <c r="N177" s="5">
        <v>-45452505750</v>
      </c>
      <c r="O177" s="5">
        <v>-175694000000</v>
      </c>
      <c r="P177" s="5">
        <v>-235000000000</v>
      </c>
      <c r="Q177" s="5">
        <v>-50000000000</v>
      </c>
      <c r="R177" s="5">
        <v>-346580900787</v>
      </c>
      <c r="S177" s="5">
        <v>-214658037662</v>
      </c>
      <c r="T177" s="5">
        <v>-480382076483</v>
      </c>
      <c r="U177" s="5">
        <v>-382848350267</v>
      </c>
      <c r="V177" s="5">
        <v>-411083953337</v>
      </c>
      <c r="X177" s="5">
        <v>-171527800000</v>
      </c>
      <c r="Y177" s="5">
        <v>-3500000000</v>
      </c>
      <c r="Z177" s="5">
        <v>-100000000000</v>
      </c>
    </row>
    <row r="178" spans="3:26" ht="15.5" x14ac:dyDescent="0.35">
      <c r="C178" t="s">
        <v>150</v>
      </c>
      <c r="D178" s="5">
        <v>12500000000</v>
      </c>
      <c r="G178" s="5">
        <v>175801557</v>
      </c>
      <c r="I178" s="5">
        <v>105000000000</v>
      </c>
      <c r="J178" s="5">
        <v>-100000000000</v>
      </c>
      <c r="K178" s="5">
        <v>-15649093003</v>
      </c>
      <c r="L178" s="5">
        <v>214251034926</v>
      </c>
      <c r="M178" s="5">
        <v>195490154911</v>
      </c>
      <c r="N178" s="5">
        <v>64047494250</v>
      </c>
      <c r="O178" s="5">
        <v>-173995764600</v>
      </c>
      <c r="P178" s="5">
        <v>-185127210739</v>
      </c>
      <c r="Q178" s="5">
        <v>95108828335</v>
      </c>
      <c r="R178" s="5">
        <v>-22930900787</v>
      </c>
      <c r="S178" s="5">
        <v>-77258037662</v>
      </c>
      <c r="T178" s="5">
        <v>-192302023086</v>
      </c>
      <c r="U178" s="5">
        <v>-35000000000</v>
      </c>
      <c r="V178" s="5">
        <v>-411083953337</v>
      </c>
      <c r="W178" s="5">
        <v>127500000000</v>
      </c>
      <c r="X178" s="5">
        <v>-171527800000</v>
      </c>
      <c r="Y178" s="5">
        <v>96761432621</v>
      </c>
      <c r="Z178" s="5">
        <v>-100000000000</v>
      </c>
    </row>
    <row r="179" spans="3:26" ht="15.5" x14ac:dyDescent="0.35">
      <c r="C179" t="s">
        <v>924</v>
      </c>
      <c r="D179" s="5">
        <v>-19144377000</v>
      </c>
      <c r="E179" s="5">
        <v>-39021079500</v>
      </c>
      <c r="G179" s="5">
        <v>4837846913</v>
      </c>
      <c r="I179" s="5">
        <v>-18276739376</v>
      </c>
      <c r="J179" s="5">
        <v>-214183793545</v>
      </c>
      <c r="K179" s="5">
        <v>-49888578609</v>
      </c>
      <c r="L179" s="5">
        <v>-30679733280</v>
      </c>
      <c r="M179" s="5">
        <v>-133559654060</v>
      </c>
      <c r="N179" s="5">
        <v>-12500000000</v>
      </c>
    </row>
    <row r="180" spans="3:26" ht="15.5" x14ac:dyDescent="0.35">
      <c r="C180" t="s">
        <v>925</v>
      </c>
      <c r="D180" s="5">
        <v>14147151962</v>
      </c>
      <c r="E180" s="5">
        <v>42240986666</v>
      </c>
      <c r="F180" s="5">
        <v>8653987844</v>
      </c>
      <c r="G180" s="5">
        <v>47595162627</v>
      </c>
      <c r="I180" s="5">
        <v>204983961774</v>
      </c>
      <c r="J180" s="5">
        <v>3500000000</v>
      </c>
      <c r="L180" s="5">
        <v>146585687130</v>
      </c>
    </row>
    <row r="181" spans="3:26" ht="15.5" x14ac:dyDescent="0.35">
      <c r="C181" t="s">
        <v>926</v>
      </c>
      <c r="D181" s="5">
        <v>-99195237</v>
      </c>
      <c r="E181" s="5">
        <v>771376593</v>
      </c>
      <c r="F181" s="5">
        <v>5420853663</v>
      </c>
      <c r="G181" s="5">
        <v>-15288505947</v>
      </c>
      <c r="I181" s="5">
        <v>42127085058</v>
      </c>
      <c r="J181" s="5">
        <v>2821999300</v>
      </c>
    </row>
    <row r="182" spans="3:26" ht="15.5" x14ac:dyDescent="0.35">
      <c r="C182" t="s">
        <v>927</v>
      </c>
    </row>
    <row r="183" spans="3:26" ht="15.5" x14ac:dyDescent="0.35">
      <c r="C183" t="s">
        <v>928</v>
      </c>
      <c r="X183" s="5">
        <v>218314817</v>
      </c>
      <c r="Y183" s="5">
        <v>1908587344</v>
      </c>
      <c r="Z183" s="5">
        <v>2965140138</v>
      </c>
    </row>
    <row r="184" spans="3:26" ht="15.5" x14ac:dyDescent="0.35">
      <c r="C184" t="s">
        <v>929</v>
      </c>
      <c r="Y184" s="5">
        <v>-343530000</v>
      </c>
      <c r="Z184" s="5">
        <v>-281026949</v>
      </c>
    </row>
    <row r="185" spans="3:26" ht="15.5" x14ac:dyDescent="0.35">
      <c r="C185" t="s">
        <v>471</v>
      </c>
      <c r="K185" s="5">
        <v>77258115275</v>
      </c>
      <c r="L185" s="5">
        <v>15507399914</v>
      </c>
      <c r="M185" s="5">
        <v>6800000000</v>
      </c>
      <c r="N185" s="5">
        <v>-9538758524</v>
      </c>
      <c r="O185" s="5">
        <v>-853166680</v>
      </c>
      <c r="P185" s="5">
        <v>-7485842235</v>
      </c>
      <c r="Q185" s="5">
        <v>11990252207</v>
      </c>
      <c r="R185" s="5">
        <v>4110085223</v>
      </c>
      <c r="S185" s="5">
        <v>-62393625246</v>
      </c>
    </row>
    <row r="186" spans="3:26" ht="15.5" x14ac:dyDescent="0.35">
      <c r="C186" t="s">
        <v>930</v>
      </c>
    </row>
    <row r="187" spans="3:26" ht="15.5" x14ac:dyDescent="0.35">
      <c r="C187" t="s">
        <v>931</v>
      </c>
      <c r="K187" s="5">
        <v>-42281505227</v>
      </c>
      <c r="L187" s="5">
        <v>-16000000000</v>
      </c>
      <c r="M187" s="5">
        <v>-106301091254</v>
      </c>
      <c r="N187" s="5">
        <v>-87698961396</v>
      </c>
      <c r="O187" s="5">
        <v>-207080278468</v>
      </c>
      <c r="P187" s="5">
        <v>-702109347780</v>
      </c>
      <c r="Q187" s="5">
        <v>-527281577253</v>
      </c>
      <c r="R187" s="5">
        <v>-700772008079</v>
      </c>
      <c r="S187" s="5">
        <v>8700000000</v>
      </c>
      <c r="U187" s="5">
        <v>-106400000000</v>
      </c>
      <c r="V187" s="5">
        <v>-37617617607</v>
      </c>
    </row>
    <row r="188" spans="3:26" ht="15.5" x14ac:dyDescent="0.35">
      <c r="C188" t="s">
        <v>932</v>
      </c>
      <c r="N188" s="5">
        <v>2250000000</v>
      </c>
      <c r="Q188" s="5">
        <v>1141678906</v>
      </c>
      <c r="R188" s="5">
        <v>261026835489</v>
      </c>
      <c r="S188" s="5">
        <v>-133394500000</v>
      </c>
      <c r="T188" s="5">
        <v>-78165485563</v>
      </c>
      <c r="V188" s="5">
        <v>69869625676</v>
      </c>
    </row>
    <row r="189" spans="3:26" ht="15.5" x14ac:dyDescent="0.35">
      <c r="C189" t="s">
        <v>933</v>
      </c>
      <c r="K189" s="5">
        <v>-42281505227</v>
      </c>
      <c r="L189" s="5">
        <v>-16000000000</v>
      </c>
      <c r="M189" s="5">
        <v>-106301091254</v>
      </c>
      <c r="N189" s="5">
        <v>-85448961396</v>
      </c>
      <c r="O189" s="5">
        <v>-207080278468</v>
      </c>
      <c r="P189" s="5">
        <v>-702109347780</v>
      </c>
      <c r="Q189" s="5">
        <v>-526139898347</v>
      </c>
      <c r="R189" s="5">
        <v>-439745172590</v>
      </c>
      <c r="S189" s="5">
        <v>-124694500000</v>
      </c>
      <c r="T189" s="5">
        <v>-78165485563</v>
      </c>
      <c r="U189" s="5">
        <v>-106400000000</v>
      </c>
      <c r="V189" s="5">
        <v>32252008069</v>
      </c>
    </row>
    <row r="190" spans="3:26" ht="15.5" x14ac:dyDescent="0.35">
      <c r="C190" t="s">
        <v>714</v>
      </c>
      <c r="D190" s="5">
        <v>-8329564399</v>
      </c>
      <c r="F190" s="5">
        <v>-13568000000</v>
      </c>
      <c r="J190" s="5">
        <v>-30700000000</v>
      </c>
      <c r="K190" s="5">
        <v>-31298000000</v>
      </c>
      <c r="L190" s="5">
        <v>-20925000000</v>
      </c>
      <c r="M190" s="5">
        <v>-75132626887</v>
      </c>
      <c r="N190" s="5">
        <v>-433703410000</v>
      </c>
      <c r="O190" s="5">
        <v>-364008601000</v>
      </c>
      <c r="P190" s="5">
        <v>-256568000000</v>
      </c>
      <c r="Q190" s="5">
        <v>-211715587500</v>
      </c>
      <c r="R190" s="5">
        <v>-101100000000</v>
      </c>
      <c r="S190" s="5">
        <v>-6000000000</v>
      </c>
      <c r="T190" s="5">
        <v>-110888731000</v>
      </c>
      <c r="U190" s="5">
        <v>-23000000000</v>
      </c>
    </row>
    <row r="191" spans="3:26" ht="15.5" x14ac:dyDescent="0.35">
      <c r="C191" t="s">
        <v>476</v>
      </c>
      <c r="I191" s="5">
        <v>10807934479</v>
      </c>
    </row>
    <row r="192" spans="3:26" ht="15.5" x14ac:dyDescent="0.35">
      <c r="C192" t="s">
        <v>934</v>
      </c>
      <c r="J192" s="5">
        <v>731312752546</v>
      </c>
      <c r="K192" s="5">
        <v>142834386396</v>
      </c>
      <c r="L192" s="5">
        <v>551386151250</v>
      </c>
      <c r="M192" s="5">
        <v>859473651250</v>
      </c>
      <c r="N192" s="5">
        <v>53825875000</v>
      </c>
    </row>
    <row r="193" spans="3:18" ht="15.5" x14ac:dyDescent="0.35">
      <c r="C193" t="s">
        <v>935</v>
      </c>
      <c r="D193" s="5">
        <v>9838632630</v>
      </c>
      <c r="E193" s="5">
        <v>-9838632630</v>
      </c>
      <c r="G193" s="5">
        <v>-140673826007</v>
      </c>
      <c r="I193" s="5">
        <v>-140673826007</v>
      </c>
      <c r="J193" s="5">
        <v>-117984770425</v>
      </c>
      <c r="K193" s="5">
        <v>-72630608607</v>
      </c>
      <c r="L193" s="5">
        <v>-578232892085</v>
      </c>
      <c r="M193" s="5">
        <v>-305626634741</v>
      </c>
      <c r="N193" s="5">
        <v>-405573055869</v>
      </c>
      <c r="O193" s="5">
        <v>-27057264298</v>
      </c>
      <c r="P193" s="5">
        <v>-31898123244</v>
      </c>
    </row>
    <row r="194" spans="3:18" ht="15.5" x14ac:dyDescent="0.35">
      <c r="C194" t="s">
        <v>936</v>
      </c>
    </row>
    <row r="195" spans="3:18" ht="15.5" x14ac:dyDescent="0.35">
      <c r="C195" t="s">
        <v>597</v>
      </c>
      <c r="D195" s="5">
        <v>-18338962868</v>
      </c>
      <c r="E195" s="5">
        <v>4493146948</v>
      </c>
      <c r="F195" s="5">
        <v>-4493146948</v>
      </c>
      <c r="G195" s="5">
        <v>447224603834</v>
      </c>
    </row>
    <row r="196" spans="3:18" ht="15.5" x14ac:dyDescent="0.35">
      <c r="C196" t="s">
        <v>937</v>
      </c>
      <c r="J196" s="5">
        <v>-40982150494</v>
      </c>
    </row>
    <row r="197" spans="3:18" ht="15.5" x14ac:dyDescent="0.35">
      <c r="C197" t="s">
        <v>938</v>
      </c>
      <c r="L197" s="5">
        <v>-125552217199</v>
      </c>
      <c r="M197" s="5">
        <v>-230782706109</v>
      </c>
      <c r="N197" s="5">
        <v>3000000000</v>
      </c>
    </row>
    <row r="198" spans="3:18" ht="15.5" x14ac:dyDescent="0.35">
      <c r="C198" t="s">
        <v>939</v>
      </c>
      <c r="J198" s="5">
        <v>5109279524</v>
      </c>
      <c r="K198" s="5">
        <v>72520023172</v>
      </c>
      <c r="L198" s="5">
        <v>54162681872</v>
      </c>
      <c r="M198" s="5">
        <v>5811984671</v>
      </c>
    </row>
    <row r="199" spans="3:18" ht="15.5" x14ac:dyDescent="0.35">
      <c r="C199" t="s">
        <v>766</v>
      </c>
      <c r="N199" s="5">
        <v>-81090049697</v>
      </c>
      <c r="O199" s="5">
        <v>-92735806853</v>
      </c>
    </row>
    <row r="200" spans="3:18" ht="15.5" x14ac:dyDescent="0.35">
      <c r="C200" t="s">
        <v>708</v>
      </c>
      <c r="M200" s="5">
        <v>-6168778262</v>
      </c>
      <c r="O200" s="5">
        <v>21182956865</v>
      </c>
      <c r="P200" s="5">
        <v>-87006618000</v>
      </c>
      <c r="Q200" s="5">
        <v>-764464268304</v>
      </c>
    </row>
    <row r="201" spans="3:18" ht="15.5" x14ac:dyDescent="0.35">
      <c r="C201" t="s">
        <v>940</v>
      </c>
    </row>
    <row r="202" spans="3:18" ht="15.5" x14ac:dyDescent="0.35">
      <c r="C202" t="s">
        <v>413</v>
      </c>
      <c r="D202" s="5">
        <v>15206600849</v>
      </c>
      <c r="E202" s="5">
        <v>-6350250000</v>
      </c>
      <c r="F202" s="5">
        <v>6350250000</v>
      </c>
      <c r="G202" s="5">
        <v>-6145126875</v>
      </c>
      <c r="I202" s="5">
        <v>8856350849</v>
      </c>
      <c r="J202" s="5">
        <v>7521216887</v>
      </c>
    </row>
    <row r="203" spans="3:18" ht="15.5" x14ac:dyDescent="0.35">
      <c r="C203" t="s">
        <v>941</v>
      </c>
      <c r="J203" s="5">
        <v>-52283111716</v>
      </c>
      <c r="K203" s="5">
        <v>-99945812830</v>
      </c>
      <c r="L203" s="5">
        <v>-39913178794</v>
      </c>
      <c r="O203" s="5">
        <v>-6057398897</v>
      </c>
    </row>
    <row r="204" spans="3:18" ht="15.5" x14ac:dyDescent="0.35">
      <c r="C204" t="s">
        <v>711</v>
      </c>
      <c r="D204" s="5">
        <v>439273411391</v>
      </c>
      <c r="E204" s="5">
        <v>406678055739</v>
      </c>
      <c r="F204" s="5">
        <v>606735881475</v>
      </c>
      <c r="G204" s="5">
        <v>810240571143</v>
      </c>
      <c r="I204" s="5">
        <v>3629881597378</v>
      </c>
      <c r="J204" s="5">
        <v>3056533860640</v>
      </c>
    </row>
    <row r="205" spans="3:18" ht="15.5" x14ac:dyDescent="0.35">
      <c r="C205" t="s">
        <v>942</v>
      </c>
      <c r="D205" s="5">
        <v>-542990969870</v>
      </c>
      <c r="E205" s="5">
        <v>-770221005617</v>
      </c>
      <c r="F205" s="5">
        <v>-851427283319</v>
      </c>
      <c r="G205" s="5">
        <v>-1122430876642</v>
      </c>
      <c r="I205" s="5">
        <v>-2323971527185</v>
      </c>
      <c r="J205" s="5">
        <v>-3960534972340</v>
      </c>
      <c r="L205" s="5">
        <v>-2749359423</v>
      </c>
      <c r="M205" s="5">
        <v>-6670732842</v>
      </c>
      <c r="R205" s="5">
        <v>-1747558877</v>
      </c>
    </row>
    <row r="206" spans="3:18" ht="15.5" x14ac:dyDescent="0.35">
      <c r="C206" t="s">
        <v>863</v>
      </c>
      <c r="D206" s="5">
        <v>-6350250000</v>
      </c>
      <c r="E206" s="5">
        <v>6350250000</v>
      </c>
    </row>
    <row r="207" spans="3:18" ht="15.5" x14ac:dyDescent="0.35">
      <c r="C207" t="s">
        <v>943</v>
      </c>
      <c r="L207" s="5">
        <v>-9166505762</v>
      </c>
      <c r="M207" s="5">
        <v>-3554388622</v>
      </c>
    </row>
    <row r="208" spans="3:18" ht="15.5" x14ac:dyDescent="0.35">
      <c r="C208" t="s">
        <v>944</v>
      </c>
    </row>
    <row r="209" spans="3:26" ht="15.5" x14ac:dyDescent="0.35">
      <c r="C209" t="s">
        <v>945</v>
      </c>
      <c r="L209" s="5">
        <v>-596854016231</v>
      </c>
      <c r="M209" s="5">
        <v>-989406418771</v>
      </c>
      <c r="N209" s="5">
        <v>-959330760477</v>
      </c>
      <c r="O209" s="5">
        <v>-1307072963338</v>
      </c>
      <c r="P209" s="5">
        <v>-1780978590466</v>
      </c>
      <c r="Q209" s="5">
        <v>-1214467600642</v>
      </c>
      <c r="R209" s="5">
        <v>-594871295200</v>
      </c>
      <c r="S209" s="5">
        <v>-143469150000</v>
      </c>
    </row>
    <row r="210" spans="3:26" ht="15.5" x14ac:dyDescent="0.35">
      <c r="C210" t="s">
        <v>946</v>
      </c>
      <c r="D210" s="5">
        <v>805000000</v>
      </c>
      <c r="F210" s="5">
        <v>690400000</v>
      </c>
    </row>
    <row r="211" spans="3:26" ht="15.5" x14ac:dyDescent="0.35">
      <c r="C211" t="s">
        <v>947</v>
      </c>
    </row>
    <row r="212" spans="3:26" ht="15.5" x14ac:dyDescent="0.35">
      <c r="C212" t="s">
        <v>595</v>
      </c>
      <c r="D212" s="5">
        <v>-406900000</v>
      </c>
      <c r="E212" s="5">
        <v>-177500000</v>
      </c>
      <c r="F212" s="5">
        <v>-14725000</v>
      </c>
      <c r="G212" s="5">
        <v>-2838323006</v>
      </c>
      <c r="I212" s="5">
        <v>-5505527747</v>
      </c>
      <c r="J212" s="5">
        <v>-1739196352730</v>
      </c>
      <c r="K212" s="5">
        <v>-602635516629</v>
      </c>
      <c r="L212" s="5">
        <v>-1349757106135</v>
      </c>
      <c r="M212" s="5">
        <v>-748555460981</v>
      </c>
      <c r="N212" s="5">
        <v>-1224511964997</v>
      </c>
      <c r="O212" s="5">
        <v>-62135134647</v>
      </c>
      <c r="P212" s="5">
        <v>-17841568936</v>
      </c>
      <c r="Q212" s="5">
        <v>-14890206160</v>
      </c>
    </row>
    <row r="213" spans="3:26" ht="15.5" x14ac:dyDescent="0.35">
      <c r="C213" t="s">
        <v>948</v>
      </c>
    </row>
    <row r="214" spans="3:26" ht="15.5" x14ac:dyDescent="0.35">
      <c r="C214" t="s">
        <v>713</v>
      </c>
      <c r="R214" s="5">
        <v>-340305689259</v>
      </c>
      <c r="S214" s="5">
        <v>-121322928000</v>
      </c>
    </row>
    <row r="215" spans="3:26" ht="15.5" x14ac:dyDescent="0.35">
      <c r="C215" t="s">
        <v>350</v>
      </c>
      <c r="K215" s="5">
        <v>-662103756430</v>
      </c>
      <c r="L215" s="5">
        <v>-389395186491</v>
      </c>
      <c r="M215" s="5">
        <v>-273505492367</v>
      </c>
      <c r="N215" s="5">
        <v>-29298049645</v>
      </c>
      <c r="O215" s="5">
        <v>-60418992798</v>
      </c>
      <c r="T215" s="5">
        <v>-762796662</v>
      </c>
      <c r="U215" s="5">
        <v>-118066292170</v>
      </c>
      <c r="V215" s="5">
        <v>-103709333514</v>
      </c>
      <c r="W215" s="5">
        <v>-10718053364</v>
      </c>
      <c r="X215" s="5">
        <v>-11930608797</v>
      </c>
      <c r="Y215" s="5">
        <v>-62072553058</v>
      </c>
      <c r="Z215" s="5">
        <v>-5346669326</v>
      </c>
    </row>
    <row r="216" spans="3:26" ht="15.5" x14ac:dyDescent="0.35">
      <c r="C216" t="s">
        <v>949</v>
      </c>
      <c r="D216" s="5">
        <v>-414882069</v>
      </c>
      <c r="E216" s="5">
        <v>-644801511</v>
      </c>
      <c r="F216" s="5">
        <v>-64268000</v>
      </c>
      <c r="G216" s="5">
        <v>1373731900</v>
      </c>
      <c r="I216" s="5">
        <v>-390448584</v>
      </c>
      <c r="J216" s="5">
        <v>-168473879880</v>
      </c>
    </row>
    <row r="217" spans="3:26" ht="15.5" x14ac:dyDescent="0.35">
      <c r="C217" t="s">
        <v>473</v>
      </c>
    </row>
    <row r="218" spans="3:26" ht="15.5" x14ac:dyDescent="0.35">
      <c r="C218" t="s">
        <v>185</v>
      </c>
      <c r="D218" s="5">
        <v>-1781440987</v>
      </c>
      <c r="E218" s="5">
        <v>-3465146574</v>
      </c>
      <c r="F218" s="5">
        <v>-6902889582</v>
      </c>
      <c r="G218" s="5">
        <v>12850483018</v>
      </c>
      <c r="I218" s="5">
        <v>-17722724568</v>
      </c>
      <c r="J218" s="5">
        <v>-146731051804</v>
      </c>
      <c r="K218" s="5">
        <v>-478157223300</v>
      </c>
      <c r="L218" s="5">
        <v>-187548914455</v>
      </c>
      <c r="M218" s="5">
        <v>-420396078844</v>
      </c>
      <c r="N218" s="5">
        <v>-461716387607</v>
      </c>
      <c r="O218" s="5">
        <v>-1021194457789</v>
      </c>
      <c r="P218" s="5">
        <v>-1264343790070</v>
      </c>
      <c r="Q218" s="5">
        <v>-1519683483524</v>
      </c>
      <c r="R218" s="5">
        <v>-370117651228</v>
      </c>
      <c r="S218" s="5">
        <v>-155599817199</v>
      </c>
      <c r="T218" s="5">
        <v>-159868925454</v>
      </c>
      <c r="U218" s="5">
        <v>-93225432576</v>
      </c>
      <c r="V218" s="5">
        <v>-884256505</v>
      </c>
      <c r="W218" s="5">
        <v>-1249985868</v>
      </c>
      <c r="X218" s="5">
        <v>-9748549515</v>
      </c>
      <c r="Z218" s="5">
        <v>-1900000000</v>
      </c>
    </row>
    <row r="219" spans="3:26" ht="15.5" x14ac:dyDescent="0.35">
      <c r="C219" t="s">
        <v>335</v>
      </c>
      <c r="D219" s="5">
        <v>58232896037</v>
      </c>
      <c r="E219" s="5">
        <v>40681404712</v>
      </c>
      <c r="F219" s="5">
        <v>11318442807</v>
      </c>
      <c r="G219" s="5">
        <v>46058534154</v>
      </c>
      <c r="I219" s="5">
        <v>171402263501</v>
      </c>
      <c r="J219" s="5">
        <v>66043813192</v>
      </c>
      <c r="K219" s="5">
        <v>799671875883</v>
      </c>
      <c r="L219" s="5">
        <v>20816765597</v>
      </c>
      <c r="M219" s="5">
        <v>20302450196</v>
      </c>
      <c r="N219" s="5">
        <v>11152285223</v>
      </c>
      <c r="O219" s="5">
        <v>12651529234</v>
      </c>
      <c r="R219" s="5">
        <v>43207891</v>
      </c>
      <c r="S219" s="5">
        <v>47940000</v>
      </c>
    </row>
    <row r="220" spans="3:26" ht="15.5" x14ac:dyDescent="0.35">
      <c r="C220" t="s">
        <v>950</v>
      </c>
      <c r="G220" s="5">
        <v>2276077334</v>
      </c>
      <c r="I220" s="5">
        <v>-555923406003</v>
      </c>
      <c r="J220" s="5">
        <v>-425352531597</v>
      </c>
    </row>
    <row r="221" spans="3:26" ht="15.5" x14ac:dyDescent="0.35">
      <c r="C221" t="s">
        <v>951</v>
      </c>
      <c r="D221" s="5">
        <v>1464366907082</v>
      </c>
    </row>
    <row r="222" spans="3:26" ht="15.5" x14ac:dyDescent="0.35">
      <c r="C222" t="s">
        <v>952</v>
      </c>
      <c r="M222" s="5">
        <v>-3112478854</v>
      </c>
      <c r="N222" s="5">
        <v>-3705922871</v>
      </c>
    </row>
    <row r="223" spans="3:26" ht="15.5" x14ac:dyDescent="0.35">
      <c r="C223" t="s">
        <v>953</v>
      </c>
      <c r="K223" s="5">
        <v>4781501301</v>
      </c>
      <c r="L223" s="5">
        <v>3857268951</v>
      </c>
      <c r="N223" s="5">
        <v>1449136192</v>
      </c>
    </row>
    <row r="224" spans="3:26" ht="15.5" x14ac:dyDescent="0.35">
      <c r="C224" t="s">
        <v>186</v>
      </c>
      <c r="D224" s="5">
        <v>372650737225</v>
      </c>
      <c r="E224" s="5">
        <v>-138593482126</v>
      </c>
      <c r="F224" s="5">
        <v>425700784584</v>
      </c>
      <c r="G224" s="5">
        <v>-1469045967391</v>
      </c>
      <c r="I224" s="5">
        <v>-3326972279663</v>
      </c>
      <c r="J224" s="5">
        <v>-605359824032</v>
      </c>
      <c r="K224" s="5">
        <v>-731287739900</v>
      </c>
      <c r="L224" s="5">
        <v>854389997296</v>
      </c>
      <c r="M224" s="5">
        <v>835722133098</v>
      </c>
      <c r="N224" s="5">
        <v>2067003664255</v>
      </c>
      <c r="O224" s="5">
        <v>3195452536240</v>
      </c>
      <c r="P224" s="5">
        <v>2542395622901</v>
      </c>
      <c r="Q224" s="5">
        <v>2695858445661</v>
      </c>
      <c r="R224" s="5">
        <v>6899357806294</v>
      </c>
      <c r="S224" s="5">
        <v>704254904111</v>
      </c>
      <c r="T224" s="5">
        <v>243091683060</v>
      </c>
      <c r="U224" s="5">
        <v>659009020538</v>
      </c>
      <c r="V224" s="5">
        <v>257984000348</v>
      </c>
      <c r="W224" s="5">
        <v>140807523524</v>
      </c>
      <c r="X224" s="5">
        <v>638976614118</v>
      </c>
      <c r="Y224" s="5">
        <v>201150815310</v>
      </c>
      <c r="Z224" s="5">
        <v>343829162040</v>
      </c>
    </row>
    <row r="225" spans="3:26" ht="15.5" x14ac:dyDescent="0.35">
      <c r="C225" t="s">
        <v>954</v>
      </c>
      <c r="S225" s="5">
        <v>-106390160192</v>
      </c>
      <c r="T225" s="5">
        <v>-126203302161</v>
      </c>
      <c r="U225" s="5">
        <v>-92926356435</v>
      </c>
      <c r="V225" s="5">
        <v>-79273647547</v>
      </c>
      <c r="W225" s="5">
        <v>-76626205340</v>
      </c>
      <c r="X225" s="5">
        <v>-53875800000</v>
      </c>
      <c r="Y225" s="5">
        <v>-39237377389</v>
      </c>
      <c r="Z225" s="5">
        <v>-30221097100</v>
      </c>
    </row>
    <row r="226" spans="3:26" ht="15.5" x14ac:dyDescent="0.35">
      <c r="C226" t="s">
        <v>485</v>
      </c>
      <c r="J226" s="5">
        <v>-18513142189</v>
      </c>
      <c r="N226" s="5">
        <v>-209323431249</v>
      </c>
      <c r="O226" s="5">
        <v>-300397420851</v>
      </c>
      <c r="P226" s="5">
        <v>-290629550314</v>
      </c>
      <c r="Q226" s="5">
        <v>-307010840936</v>
      </c>
      <c r="R226" s="5">
        <v>-176966808609</v>
      </c>
    </row>
    <row r="227" spans="3:26" ht="15.5" x14ac:dyDescent="0.35">
      <c r="C227" t="s">
        <v>955</v>
      </c>
    </row>
    <row r="228" spans="3:26" ht="15.5" x14ac:dyDescent="0.35">
      <c r="C228" t="s">
        <v>956</v>
      </c>
      <c r="J228" s="5">
        <v>-18513142189</v>
      </c>
      <c r="N228" s="5">
        <v>-209323431249</v>
      </c>
      <c r="O228" s="5">
        <v>-300397420851</v>
      </c>
      <c r="P228" s="5">
        <v>-290629550314</v>
      </c>
      <c r="Q228" s="5">
        <v>-307010840936</v>
      </c>
      <c r="R228" s="5">
        <v>-176966808609</v>
      </c>
      <c r="S228" s="5">
        <v>-106390160192</v>
      </c>
      <c r="T228" s="5">
        <v>-126203302161</v>
      </c>
      <c r="U228" s="5">
        <v>-92926356435</v>
      </c>
      <c r="V228" s="5">
        <v>-79273647547</v>
      </c>
      <c r="W228" s="5">
        <v>-76626205340</v>
      </c>
      <c r="X228" s="5">
        <v>-53875800000</v>
      </c>
      <c r="Y228" s="5">
        <v>-39237377389</v>
      </c>
      <c r="Z228" s="5">
        <v>-30221097100</v>
      </c>
    </row>
    <row r="229" spans="3:26" ht="15.5" x14ac:dyDescent="0.35">
      <c r="C229" t="s">
        <v>957</v>
      </c>
      <c r="R229" s="5">
        <v>1260000000</v>
      </c>
    </row>
    <row r="230" spans="3:26" ht="15.5" x14ac:dyDescent="0.35">
      <c r="C230" t="s">
        <v>958</v>
      </c>
    </row>
    <row r="231" spans="3:26" ht="15.5" x14ac:dyDescent="0.35">
      <c r="C231" t="s">
        <v>959</v>
      </c>
      <c r="G231" s="5">
        <v>43572578395</v>
      </c>
      <c r="I231" s="5">
        <v>43572578395</v>
      </c>
      <c r="K231" s="5">
        <v>210459180759</v>
      </c>
    </row>
    <row r="232" spans="3:26" ht="15.5" x14ac:dyDescent="0.35">
      <c r="C232" t="s">
        <v>614</v>
      </c>
      <c r="D232" s="5">
        <v>-289000000</v>
      </c>
      <c r="E232" s="5">
        <v>-232000000</v>
      </c>
      <c r="F232" s="5">
        <v>-504000000</v>
      </c>
      <c r="G232" s="5">
        <v>-89969676916</v>
      </c>
      <c r="I232" s="5">
        <v>-89969676916</v>
      </c>
      <c r="J232" s="5">
        <v>-4658360835</v>
      </c>
    </row>
    <row r="233" spans="3:26" ht="15.5" x14ac:dyDescent="0.35">
      <c r="C233" t="s">
        <v>721</v>
      </c>
      <c r="K233" s="5">
        <v>503725000000</v>
      </c>
      <c r="L233" s="5">
        <v>1083480000000</v>
      </c>
      <c r="M233" s="5">
        <v>2141000000000</v>
      </c>
      <c r="N233" s="5">
        <v>416465000000</v>
      </c>
      <c r="O233" s="5">
        <v>2584500000000</v>
      </c>
      <c r="P233" s="5">
        <v>2165500000000</v>
      </c>
      <c r="R233" s="5">
        <v>600000000000</v>
      </c>
      <c r="S233" s="5">
        <v>300000000000</v>
      </c>
      <c r="U233" s="5">
        <v>700000000000</v>
      </c>
    </row>
    <row r="234" spans="3:26" ht="15.5" x14ac:dyDescent="0.35">
      <c r="C234" t="s">
        <v>960</v>
      </c>
      <c r="K234" s="5">
        <v>-6898533225</v>
      </c>
      <c r="L234" s="5">
        <v>-6086113039</v>
      </c>
      <c r="M234" s="5">
        <v>-13675178150</v>
      </c>
      <c r="N234" s="5">
        <v>-4354664783</v>
      </c>
      <c r="O234" s="5">
        <v>-4256927611</v>
      </c>
      <c r="P234" s="5">
        <v>-10098261732</v>
      </c>
      <c r="R234" s="5">
        <v>-43586057667</v>
      </c>
      <c r="S234" s="5">
        <v>-240000000</v>
      </c>
    </row>
    <row r="235" spans="3:26" ht="15.5" x14ac:dyDescent="0.35">
      <c r="C235" t="s">
        <v>482</v>
      </c>
      <c r="D235" s="5">
        <v>1998905075115</v>
      </c>
      <c r="E235" s="5">
        <v>4875949716109</v>
      </c>
      <c r="F235" s="5">
        <v>5160489329920</v>
      </c>
      <c r="G235" s="5">
        <v>3163203942025</v>
      </c>
      <c r="I235" s="5">
        <v>15134441503627</v>
      </c>
      <c r="J235" s="5">
        <v>21676141338800</v>
      </c>
      <c r="K235" s="5">
        <v>5525708780395</v>
      </c>
      <c r="L235" s="5">
        <v>5482820632177</v>
      </c>
      <c r="M235" s="5">
        <v>18735540721346</v>
      </c>
      <c r="N235" s="5">
        <v>17788416448616</v>
      </c>
      <c r="O235" s="5">
        <v>11517318408353</v>
      </c>
      <c r="P235" s="5">
        <v>8717995652748</v>
      </c>
      <c r="Q235" s="5">
        <v>9125657468364</v>
      </c>
      <c r="R235" s="5">
        <v>5950950772298</v>
      </c>
      <c r="S235" s="5">
        <v>4630945557338</v>
      </c>
      <c r="T235" s="5">
        <v>2949910596725</v>
      </c>
      <c r="U235" s="5">
        <v>2287311838841</v>
      </c>
      <c r="V235" s="5">
        <v>1709227225558</v>
      </c>
      <c r="W235" s="5">
        <v>1533063353864</v>
      </c>
      <c r="X235" s="5">
        <v>1417394852168</v>
      </c>
      <c r="Y235" s="5">
        <v>221916124576</v>
      </c>
      <c r="Z235" s="5">
        <v>477003672594</v>
      </c>
    </row>
    <row r="236" spans="3:26" ht="15.5" x14ac:dyDescent="0.35">
      <c r="C236" t="s">
        <v>722</v>
      </c>
      <c r="I236" s="5">
        <v>-242275000000</v>
      </c>
      <c r="J236" s="5">
        <v>-1100000000000</v>
      </c>
      <c r="K236" s="5">
        <v>-1143565000000</v>
      </c>
      <c r="L236" s="5">
        <v>-2811500000000</v>
      </c>
      <c r="M236" s="5">
        <v>-2113000000000</v>
      </c>
      <c r="N236" s="5">
        <v>-300000000000</v>
      </c>
      <c r="O236" s="5">
        <v>-200000000000</v>
      </c>
      <c r="P236" s="5">
        <v>-700000000000</v>
      </c>
    </row>
    <row r="237" spans="3:26" ht="15.5" x14ac:dyDescent="0.35">
      <c r="C237" t="s">
        <v>961</v>
      </c>
    </row>
    <row r="238" spans="3:26" ht="15.5" x14ac:dyDescent="0.35">
      <c r="C238" t="s">
        <v>478</v>
      </c>
      <c r="D238" s="5">
        <v>-1346467556484</v>
      </c>
      <c r="E238" s="5">
        <v>-4380364262068</v>
      </c>
      <c r="F238" s="5">
        <v>-4149497275033</v>
      </c>
      <c r="G238" s="5">
        <v>-3444575238676</v>
      </c>
      <c r="I238" s="5">
        <v>-15577924771743</v>
      </c>
      <c r="J238" s="5">
        <v>-18535471333522</v>
      </c>
      <c r="K238" s="5">
        <v>-5885793064817</v>
      </c>
      <c r="L238" s="5">
        <v>-4566522741716</v>
      </c>
      <c r="M238" s="5">
        <v>-17668751758330</v>
      </c>
      <c r="N238" s="5">
        <v>-14472849481009</v>
      </c>
      <c r="O238" s="5">
        <v>-9478761688660</v>
      </c>
      <c r="P238" s="5">
        <v>-7633778844379</v>
      </c>
      <c r="Q238" s="5">
        <v>-7800444711882</v>
      </c>
      <c r="R238" s="5">
        <v>-4587427984020</v>
      </c>
      <c r="S238" s="5">
        <v>-4473732895739</v>
      </c>
      <c r="T238" s="5">
        <v>-2998307304753</v>
      </c>
      <c r="U238" s="5">
        <v>-2244915668500</v>
      </c>
      <c r="V238" s="5">
        <v>-1570568327663</v>
      </c>
      <c r="W238" s="5">
        <v>-1278717125000</v>
      </c>
      <c r="X238" s="5">
        <v>-1239794040891</v>
      </c>
      <c r="Y238" s="5">
        <v>-322644181877</v>
      </c>
      <c r="Z238" s="5">
        <v>-229020000000</v>
      </c>
    </row>
    <row r="239" spans="3:26" ht="15.5" x14ac:dyDescent="0.35">
      <c r="C239" t="s">
        <v>962</v>
      </c>
    </row>
    <row r="240" spans="3:26" ht="15.5" x14ac:dyDescent="0.35">
      <c r="C240" t="s">
        <v>963</v>
      </c>
      <c r="L240" s="5">
        <v>480000000000</v>
      </c>
      <c r="O240" s="5">
        <v>120000000000</v>
      </c>
      <c r="P240" s="5">
        <v>480000000000</v>
      </c>
      <c r="Q240" s="5">
        <v>1200000000000</v>
      </c>
      <c r="R240" s="5">
        <v>900000000000</v>
      </c>
      <c r="S240" s="5">
        <v>300000000000</v>
      </c>
      <c r="T240" s="5">
        <v>375000000000</v>
      </c>
      <c r="U240" s="5">
        <v>448824000000</v>
      </c>
      <c r="V240" s="5">
        <v>630000000000</v>
      </c>
      <c r="W240" s="5">
        <v>325000000000</v>
      </c>
      <c r="X240" s="5">
        <v>259829395000</v>
      </c>
      <c r="Y240" s="5">
        <v>380000000000</v>
      </c>
      <c r="Z240" s="5">
        <v>150000000000</v>
      </c>
    </row>
    <row r="241" spans="3:26" ht="15.5" x14ac:dyDescent="0.35">
      <c r="C241" t="s">
        <v>964</v>
      </c>
      <c r="M241" s="5">
        <v>-680000000000</v>
      </c>
      <c r="N241" s="5">
        <v>-1000000000000</v>
      </c>
      <c r="O241" s="5">
        <v>-200000000000</v>
      </c>
      <c r="P241" s="5">
        <v>-100000000000</v>
      </c>
      <c r="Q241" s="5">
        <v>-600000000000</v>
      </c>
      <c r="R241" s="5">
        <v>-300000000000</v>
      </c>
      <c r="S241" s="5">
        <v>-300000000000</v>
      </c>
      <c r="T241" s="5">
        <v>-605000000000</v>
      </c>
      <c r="U241" s="5">
        <v>-598824000000</v>
      </c>
      <c r="V241" s="5">
        <v>-400000000000</v>
      </c>
      <c r="W241" s="5">
        <v>-299100000000</v>
      </c>
      <c r="X241" s="5">
        <v>-215829395000</v>
      </c>
      <c r="Y241" s="5">
        <v>-227910000000</v>
      </c>
      <c r="Z241" s="5">
        <v>-22470000000</v>
      </c>
    </row>
    <row r="242" spans="3:26" ht="15.5" x14ac:dyDescent="0.35">
      <c r="C242" t="s">
        <v>731</v>
      </c>
    </row>
    <row r="243" spans="3:26" ht="15.5" x14ac:dyDescent="0.35">
      <c r="C243" t="s">
        <v>965</v>
      </c>
      <c r="P243" s="5">
        <v>150000000000</v>
      </c>
    </row>
    <row r="244" spans="3:26" ht="15.5" x14ac:dyDescent="0.35">
      <c r="C244" t="s">
        <v>966</v>
      </c>
      <c r="D244" s="5">
        <v>21760633522</v>
      </c>
      <c r="N244" s="5">
        <v>-22442975701</v>
      </c>
    </row>
    <row r="245" spans="3:26" ht="15.5" x14ac:dyDescent="0.35">
      <c r="C245" t="s">
        <v>967</v>
      </c>
      <c r="R245" s="5">
        <v>4411747775500</v>
      </c>
    </row>
    <row r="246" spans="3:26" ht="15.5" x14ac:dyDescent="0.35">
      <c r="C246" t="s">
        <v>968</v>
      </c>
      <c r="K246" s="5">
        <v>108140033779</v>
      </c>
      <c r="L246" s="5">
        <v>89282066077</v>
      </c>
      <c r="M246" s="5">
        <v>21957752631</v>
      </c>
      <c r="N246" s="5">
        <v>16618101795</v>
      </c>
      <c r="O246" s="5">
        <v>9105069096</v>
      </c>
      <c r="P246" s="5">
        <v>15841657634</v>
      </c>
      <c r="R246" s="5">
        <v>251089478</v>
      </c>
    </row>
    <row r="247" spans="3:26" ht="15.5" x14ac:dyDescent="0.35">
      <c r="C247" t="s">
        <v>969</v>
      </c>
      <c r="D247" s="5">
        <v>4990000000</v>
      </c>
      <c r="E247" s="5">
        <v>24361107500</v>
      </c>
      <c r="G247" s="5">
        <v>-228739441430</v>
      </c>
      <c r="I247" s="5">
        <v>1193900877</v>
      </c>
      <c r="J247" s="5">
        <v>335729224968</v>
      </c>
      <c r="L247" s="5">
        <v>876462176925</v>
      </c>
      <c r="M247" s="5">
        <v>332214653932</v>
      </c>
      <c r="N247" s="5">
        <v>122162037027</v>
      </c>
      <c r="O247" s="5">
        <v>2081174068855</v>
      </c>
      <c r="P247" s="5">
        <v>1329820622840</v>
      </c>
      <c r="Q247" s="5">
        <v>1952000000000</v>
      </c>
      <c r="R247" s="5">
        <v>1951540489396</v>
      </c>
      <c r="S247" s="5">
        <v>965700000000</v>
      </c>
      <c r="T247" s="5">
        <v>776982023037</v>
      </c>
      <c r="U247" s="5">
        <v>222528448475</v>
      </c>
      <c r="Y247" s="5">
        <v>199500000000</v>
      </c>
    </row>
    <row r="248" spans="3:26" ht="15.5" x14ac:dyDescent="0.35">
      <c r="C248" t="s">
        <v>970</v>
      </c>
      <c r="D248" s="5">
        <v>10000000</v>
      </c>
      <c r="E248" s="5">
        <v>16550418909</v>
      </c>
      <c r="F248" s="5">
        <v>-16560418909</v>
      </c>
      <c r="G248" s="5">
        <v>514758690654</v>
      </c>
      <c r="I248" s="5">
        <v>-11316440846</v>
      </c>
      <c r="J248" s="5">
        <v>-602729108318</v>
      </c>
      <c r="K248" s="5">
        <v>-4281000000</v>
      </c>
      <c r="L248" s="5">
        <v>-138546023128</v>
      </c>
      <c r="M248" s="5">
        <v>-419564058331</v>
      </c>
      <c r="N248" s="5">
        <v>-267687370441</v>
      </c>
      <c r="O248" s="5">
        <v>-2933228972942</v>
      </c>
      <c r="P248" s="5">
        <v>-1582255653896</v>
      </c>
      <c r="Q248" s="5">
        <v>-2393750433000</v>
      </c>
      <c r="R248" s="5">
        <v>-1808411470082</v>
      </c>
      <c r="S248" s="5">
        <v>-867891717463</v>
      </c>
      <c r="T248" s="5">
        <v>-129290329788</v>
      </c>
      <c r="U248" s="5">
        <v>-62989241843</v>
      </c>
      <c r="V248" s="5">
        <v>-31401250000</v>
      </c>
      <c r="W248" s="5">
        <v>-62812500000</v>
      </c>
      <c r="X248" s="5">
        <v>-94812500000</v>
      </c>
      <c r="Y248" s="5">
        <v>-10473750000</v>
      </c>
    </row>
    <row r="249" spans="3:26" ht="15.5" x14ac:dyDescent="0.35">
      <c r="C249" t="s">
        <v>190</v>
      </c>
      <c r="D249" s="5">
        <v>-473561276047</v>
      </c>
      <c r="E249" s="5">
        <v>186275542390</v>
      </c>
      <c r="F249" s="5">
        <v>-186275542390</v>
      </c>
      <c r="G249" s="5">
        <v>-633533365935</v>
      </c>
      <c r="I249" s="5">
        <v>-633652834670</v>
      </c>
      <c r="J249" s="5">
        <v>-73948608600</v>
      </c>
    </row>
    <row r="250" spans="3:26" ht="15.5" x14ac:dyDescent="0.35">
      <c r="C250" t="s">
        <v>971</v>
      </c>
      <c r="X250" s="5">
        <v>566064102841</v>
      </c>
    </row>
    <row r="251" spans="3:26" ht="15.5" x14ac:dyDescent="0.35">
      <c r="C251" t="s">
        <v>972</v>
      </c>
    </row>
    <row r="252" spans="3:26" ht="15.5" x14ac:dyDescent="0.35">
      <c r="C252" t="s">
        <v>973</v>
      </c>
      <c r="D252" s="5">
        <v>358864398660</v>
      </c>
      <c r="E252" s="5">
        <v>-358864398660</v>
      </c>
      <c r="K252" s="5">
        <v>-165537136791</v>
      </c>
      <c r="Z252" s="5">
        <v>-1463413454</v>
      </c>
    </row>
    <row r="253" spans="3:26" ht="15.5" x14ac:dyDescent="0.35">
      <c r="C253" t="s">
        <v>974</v>
      </c>
      <c r="Q253" s="5">
        <v>1519406963115</v>
      </c>
    </row>
    <row r="254" spans="3:26" ht="15.5" x14ac:dyDescent="0.35">
      <c r="C254" t="s">
        <v>975</v>
      </c>
      <c r="K254" s="5">
        <v>126754000000</v>
      </c>
      <c r="L254" s="5">
        <v>365000000000</v>
      </c>
      <c r="M254" s="5">
        <v>500000000000</v>
      </c>
    </row>
    <row r="255" spans="3:26" ht="15.5" x14ac:dyDescent="0.35">
      <c r="C255" t="s">
        <v>976</v>
      </c>
      <c r="I255" s="5">
        <v>-60000000000</v>
      </c>
      <c r="J255" s="5">
        <v>-400000000000</v>
      </c>
    </row>
    <row r="256" spans="3:26" ht="15.5" x14ac:dyDescent="0.35">
      <c r="C256" t="s">
        <v>977</v>
      </c>
      <c r="S256" s="5">
        <v>255864120167</v>
      </c>
    </row>
    <row r="257" spans="2:26" ht="15.5" x14ac:dyDescent="0.35">
      <c r="C257" t="s">
        <v>195</v>
      </c>
      <c r="D257" s="5">
        <v>614298728110</v>
      </c>
      <c r="E257" s="5">
        <v>-820652101516</v>
      </c>
      <c r="F257" s="5">
        <v>-911897818579</v>
      </c>
      <c r="G257" s="5">
        <v>196533954079</v>
      </c>
      <c r="I257" s="5">
        <v>-1292431228530</v>
      </c>
      <c r="J257" s="5">
        <v>-19042313310</v>
      </c>
      <c r="K257" s="5">
        <v>-1252507998642</v>
      </c>
      <c r="L257" s="5">
        <v>-1148196401475</v>
      </c>
      <c r="M257" s="5">
        <v>-773947083316</v>
      </c>
      <c r="N257" s="5">
        <v>-1586023665674</v>
      </c>
      <c r="O257" s="5">
        <v>470499863945</v>
      </c>
      <c r="P257" s="5">
        <v>-780319740057</v>
      </c>
      <c r="Q257" s="5">
        <v>255096199394</v>
      </c>
      <c r="R257" s="5">
        <v>6059902329701</v>
      </c>
      <c r="S257" s="5">
        <v>544877372332</v>
      </c>
      <c r="T257" s="5">
        <v>-6038073</v>
      </c>
      <c r="U257" s="5">
        <v>946718941513</v>
      </c>
      <c r="V257" s="5">
        <v>-11286734134</v>
      </c>
      <c r="W257" s="5">
        <v>346056509457</v>
      </c>
      <c r="X257" s="5">
        <v>512864688699</v>
      </c>
      <c r="Y257" s="5">
        <v>261732606608</v>
      </c>
      <c r="Z257" s="5">
        <v>-800372415</v>
      </c>
    </row>
    <row r="258" spans="2:26" ht="15.5" x14ac:dyDescent="0.35">
      <c r="C258" t="s">
        <v>383</v>
      </c>
      <c r="D258" s="5">
        <v>548052124</v>
      </c>
      <c r="E258" s="5">
        <v>7218782409</v>
      </c>
      <c r="F258" s="5">
        <v>2305725750</v>
      </c>
      <c r="G258" s="5">
        <v>299384954</v>
      </c>
      <c r="I258" s="5">
        <v>4530599982</v>
      </c>
      <c r="J258" s="5">
        <v>29955169076</v>
      </c>
      <c r="K258" s="5">
        <v>-17126734490</v>
      </c>
      <c r="L258" s="5">
        <v>-8745138355</v>
      </c>
      <c r="M258" s="5">
        <v>1774885431</v>
      </c>
      <c r="N258" s="5">
        <v>8452437741</v>
      </c>
      <c r="O258" s="5">
        <v>-12844425482</v>
      </c>
      <c r="P258" s="5">
        <v>44252350747</v>
      </c>
      <c r="Q258" s="5">
        <v>3228788096</v>
      </c>
      <c r="R258" s="5">
        <v>39872160681</v>
      </c>
      <c r="S258" s="5">
        <v>71084195760</v>
      </c>
      <c r="T258" s="5">
        <v>1844413876</v>
      </c>
      <c r="U258" s="5">
        <v>-6385853379</v>
      </c>
      <c r="V258" s="5">
        <v>8300649959</v>
      </c>
      <c r="W258" s="5">
        <v>444574910</v>
      </c>
      <c r="X258" s="5">
        <v>482498386</v>
      </c>
      <c r="Y258" s="5">
        <v>-1125092725</v>
      </c>
      <c r="Z258" s="5">
        <v>1798071101</v>
      </c>
    </row>
    <row r="259" spans="2:26" ht="15.5" x14ac:dyDescent="0.35">
      <c r="C259" t="s">
        <v>978</v>
      </c>
    </row>
    <row r="260" spans="2:26" ht="15.5" x14ac:dyDescent="0.35">
      <c r="C260" t="s">
        <v>196</v>
      </c>
      <c r="F260" s="5">
        <v>2893604323721</v>
      </c>
      <c r="I260" s="5">
        <v>4181504952269</v>
      </c>
      <c r="J260" s="5">
        <v>4170592096502</v>
      </c>
      <c r="K260" s="5">
        <v>5446434325880</v>
      </c>
      <c r="L260" s="5">
        <v>6603375865710</v>
      </c>
      <c r="M260" s="5">
        <v>7375548063595</v>
      </c>
      <c r="N260" s="5">
        <v>9089668809911</v>
      </c>
      <c r="O260" s="5">
        <v>8647426549628</v>
      </c>
      <c r="P260" s="5">
        <v>9383493938938</v>
      </c>
      <c r="Q260" s="5">
        <v>9125168951448</v>
      </c>
      <c r="R260" s="5">
        <v>3025394461065</v>
      </c>
      <c r="S260" s="5">
        <v>2409432892973</v>
      </c>
      <c r="T260" s="5">
        <v>2406287845834</v>
      </c>
      <c r="U260" s="5">
        <v>1456468725427</v>
      </c>
      <c r="V260" s="5">
        <v>1306110014096</v>
      </c>
      <c r="W260" s="5">
        <v>959608929729</v>
      </c>
      <c r="X260" s="5">
        <v>446261742644</v>
      </c>
      <c r="Y260" s="5">
        <v>185654228761</v>
      </c>
      <c r="Z260" s="5">
        <v>184656530075</v>
      </c>
    </row>
    <row r="261" spans="2:26" ht="15.5" x14ac:dyDescent="0.35">
      <c r="C261" t="s">
        <v>197</v>
      </c>
      <c r="D261" s="5">
        <v>614846780234</v>
      </c>
      <c r="E261" s="5">
        <v>-813433319107</v>
      </c>
      <c r="F261" s="5">
        <v>1984012230892</v>
      </c>
      <c r="G261" s="5">
        <v>196833339033</v>
      </c>
      <c r="I261" s="5">
        <v>2893604323721</v>
      </c>
      <c r="J261" s="5">
        <v>4181504952268</v>
      </c>
      <c r="K261" s="5">
        <v>4176799592748</v>
      </c>
      <c r="L261" s="5">
        <v>5446434325880</v>
      </c>
      <c r="M261" s="5">
        <v>6603375865710</v>
      </c>
      <c r="N261" s="5">
        <v>7512097581978</v>
      </c>
      <c r="O261" s="5">
        <v>9105081988091</v>
      </c>
      <c r="P261" s="5">
        <v>8647426549628</v>
      </c>
      <c r="Q261" s="5">
        <v>9383493938938</v>
      </c>
      <c r="R261" s="5">
        <v>9125168951447</v>
      </c>
      <c r="S261" s="5">
        <v>3025394461065</v>
      </c>
      <c r="T261" s="5">
        <v>2408126221637</v>
      </c>
      <c r="U261" s="5">
        <v>2396801813561</v>
      </c>
      <c r="V261" s="5">
        <v>1303123929921</v>
      </c>
      <c r="W261" s="5">
        <v>1306110014096</v>
      </c>
      <c r="X261" s="5">
        <v>959608929729</v>
      </c>
      <c r="Y261" s="5">
        <v>446261742644</v>
      </c>
      <c r="Z261" s="5">
        <v>185654228761</v>
      </c>
    </row>
    <row r="263" spans="2:26" ht="15.5" x14ac:dyDescent="0.35">
      <c r="B263" t="s">
        <v>198</v>
      </c>
      <c r="C263" t="s">
        <v>12</v>
      </c>
      <c r="D263" s="5">
        <v>6200000000</v>
      </c>
      <c r="E263" s="5">
        <v>6200000000</v>
      </c>
      <c r="F263" s="5">
        <v>6200000000</v>
      </c>
      <c r="G263" s="5">
        <v>6200000000</v>
      </c>
      <c r="I263" s="5">
        <v>6200000000</v>
      </c>
      <c r="J263" s="5">
        <v>6200000000</v>
      </c>
      <c r="K263" s="5">
        <v>6200000000</v>
      </c>
      <c r="L263" s="5">
        <v>6200000000</v>
      </c>
      <c r="M263" s="5">
        <v>6200000000</v>
      </c>
      <c r="N263" s="5">
        <v>6200000000</v>
      </c>
      <c r="O263" s="5">
        <v>6200000000</v>
      </c>
      <c r="P263" s="5">
        <v>6200000000</v>
      </c>
      <c r="Q263" s="5">
        <v>6200000000</v>
      </c>
      <c r="R263" s="5">
        <v>6200000000</v>
      </c>
      <c r="S263" s="5">
        <v>4840000000</v>
      </c>
      <c r="T263" s="5">
        <v>4840000000</v>
      </c>
      <c r="U263" s="5">
        <v>4840000000</v>
      </c>
      <c r="V263" s="5">
        <v>4840000000</v>
      </c>
      <c r="W263" s="5">
        <v>4840000000</v>
      </c>
      <c r="X263" s="5">
        <v>4840000000</v>
      </c>
      <c r="Y263" s="5">
        <v>3800000000</v>
      </c>
      <c r="Z263" s="5">
        <v>220000000</v>
      </c>
    </row>
    <row r="264" spans="2:26" ht="15.5" x14ac:dyDescent="0.35">
      <c r="C264" t="s">
        <v>199</v>
      </c>
      <c r="D264" s="6">
        <v>10.73</v>
      </c>
      <c r="E264" s="6">
        <v>23.06</v>
      </c>
      <c r="F264" s="6">
        <v>8.14</v>
      </c>
      <c r="G264" s="6">
        <v>-980.79</v>
      </c>
    </row>
    <row r="265" spans="2:26" ht="15.5" x14ac:dyDescent="0.35">
      <c r="C265" t="s">
        <v>200</v>
      </c>
      <c r="D265" s="6">
        <v>15.75</v>
      </c>
      <c r="E265" s="6">
        <v>7.55</v>
      </c>
      <c r="F265" s="6">
        <v>35.630000000000003</v>
      </c>
      <c r="G265" s="6">
        <v>-0.42</v>
      </c>
    </row>
    <row r="266" spans="2:26" ht="15.5" x14ac:dyDescent="0.35">
      <c r="C266" t="s">
        <v>69</v>
      </c>
      <c r="D266" s="6">
        <v>0.31</v>
      </c>
      <c r="E266" s="6">
        <v>0.35</v>
      </c>
      <c r="F266" s="6">
        <v>0.63</v>
      </c>
      <c r="G266" s="6">
        <v>0.46</v>
      </c>
    </row>
    <row r="267" spans="2:26" ht="15.5" x14ac:dyDescent="0.35">
      <c r="C267" t="s">
        <v>201</v>
      </c>
      <c r="E267" s="5">
        <v>253950000000</v>
      </c>
      <c r="F267" s="5">
        <v>408990000000</v>
      </c>
      <c r="G267" s="5">
        <v>-279200000000</v>
      </c>
    </row>
    <row r="268" spans="2:26" ht="15.5" x14ac:dyDescent="0.35">
      <c r="C268" t="s">
        <v>202</v>
      </c>
      <c r="D268" s="6">
        <v>1.5E-3</v>
      </c>
      <c r="E268" s="6">
        <v>3.3E-3</v>
      </c>
      <c r="F268" s="6">
        <v>1.1999999999999999E-3</v>
      </c>
      <c r="G268" s="6">
        <v>-0.14150000000000001</v>
      </c>
    </row>
    <row r="269" spans="2:26" ht="15.5" x14ac:dyDescent="0.35">
      <c r="C269" t="s">
        <v>203</v>
      </c>
      <c r="D269" s="6">
        <v>1.9299999999999998E-2</v>
      </c>
      <c r="E269" s="6">
        <v>4.2099999999999999E-2</v>
      </c>
      <c r="F269" s="6">
        <v>1.5700000000000002E-2</v>
      </c>
      <c r="G269" s="6">
        <v>-1.9306999999999999</v>
      </c>
    </row>
    <row r="270" spans="2:26" ht="15.5" x14ac:dyDescent="0.35">
      <c r="C270" t="s">
        <v>204</v>
      </c>
      <c r="D270" s="6">
        <v>1.04E-2</v>
      </c>
      <c r="E270" s="6">
        <v>5.1999999999999998E-3</v>
      </c>
      <c r="F270" s="6">
        <v>1.0500000000000001E-2</v>
      </c>
      <c r="G270" s="6">
        <v>-1.61E-2</v>
      </c>
    </row>
    <row r="271" spans="2:26" ht="15.5" x14ac:dyDescent="0.35">
      <c r="C271" t="s">
        <v>205</v>
      </c>
      <c r="D271" s="6">
        <v>0.86</v>
      </c>
      <c r="E271" s="6">
        <v>0.21</v>
      </c>
      <c r="F271" s="6">
        <v>0.61</v>
      </c>
      <c r="G271" s="6">
        <v>-0.74</v>
      </c>
    </row>
    <row r="272" spans="2:26" ht="15.5" x14ac:dyDescent="0.35">
      <c r="C272" t="s">
        <v>206</v>
      </c>
      <c r="D272" s="5">
        <v>4368000000000</v>
      </c>
      <c r="E272" s="5">
        <v>4374000000000</v>
      </c>
      <c r="F272" s="5">
        <v>4317000000000</v>
      </c>
      <c r="G272" s="5">
        <v>4305000000000</v>
      </c>
    </row>
    <row r="273" spans="3:26" ht="15.5" x14ac:dyDescent="0.35">
      <c r="C273" t="s">
        <v>207</v>
      </c>
      <c r="D273" s="6">
        <v>0.3</v>
      </c>
      <c r="E273" s="6">
        <v>0.32</v>
      </c>
      <c r="F273" s="6">
        <v>0.56000000000000005</v>
      </c>
      <c r="G273" s="6">
        <v>0.81</v>
      </c>
    </row>
    <row r="274" spans="3:26" ht="15.5" x14ac:dyDescent="0.35">
      <c r="C274" t="s">
        <v>208</v>
      </c>
      <c r="D274" s="6">
        <v>554.89</v>
      </c>
      <c r="E274" s="6">
        <v>547.94000000000005</v>
      </c>
      <c r="F274" s="6">
        <v>517.94000000000005</v>
      </c>
      <c r="G274" s="5">
        <v>508</v>
      </c>
    </row>
    <row r="275" spans="3:26" ht="15.5" x14ac:dyDescent="0.35">
      <c r="C275" t="s">
        <v>209</v>
      </c>
      <c r="D275" s="6">
        <v>-0.4</v>
      </c>
      <c r="E275" s="6">
        <v>-0.41</v>
      </c>
      <c r="F275" s="6">
        <v>-0.63</v>
      </c>
      <c r="G275" s="6">
        <v>-0.88</v>
      </c>
    </row>
    <row r="276" spans="3:26" ht="15.5" x14ac:dyDescent="0.35">
      <c r="C276" t="s">
        <v>210</v>
      </c>
      <c r="D276" s="6">
        <v>-419.01</v>
      </c>
      <c r="E276" s="6">
        <v>-427.03</v>
      </c>
      <c r="F276" s="6">
        <v>-457.42</v>
      </c>
      <c r="G276" s="6">
        <v>-468.4</v>
      </c>
    </row>
    <row r="277" spans="3:26" ht="15.5" x14ac:dyDescent="0.35">
      <c r="C277" t="s">
        <v>211</v>
      </c>
      <c r="D277" s="5">
        <v>16207000000000</v>
      </c>
      <c r="E277" s="5">
        <v>7319000000000</v>
      </c>
      <c r="F277" s="5">
        <v>5364000000000</v>
      </c>
      <c r="G277" s="5">
        <v>5286000000000</v>
      </c>
    </row>
    <row r="278" spans="3:26" ht="15.5" x14ac:dyDescent="0.35">
      <c r="C278" t="s">
        <v>212</v>
      </c>
      <c r="D278" s="5">
        <v>6109000000000</v>
      </c>
      <c r="E278" s="5">
        <v>13129000000000</v>
      </c>
      <c r="F278" s="5">
        <v>13149000000000</v>
      </c>
      <c r="G278" s="5">
        <v>11960000000000</v>
      </c>
    </row>
    <row r="279" spans="3:26" ht="15.5" x14ac:dyDescent="0.35">
      <c r="C279" t="s">
        <v>213</v>
      </c>
      <c r="D279" s="5">
        <v>3440000000000</v>
      </c>
      <c r="E279" s="5">
        <v>3397000000000</v>
      </c>
      <c r="F279" s="5">
        <v>3211000000000</v>
      </c>
      <c r="G279" s="5">
        <v>3150000000000</v>
      </c>
    </row>
    <row r="280" spans="3:26" ht="15.5" x14ac:dyDescent="0.35">
      <c r="C280" t="s">
        <v>24</v>
      </c>
      <c r="D280" s="5">
        <v>22316000000000</v>
      </c>
      <c r="E280" s="5">
        <v>20448000000000</v>
      </c>
      <c r="F280" s="5">
        <v>18513000000000</v>
      </c>
      <c r="G280" s="5">
        <v>17246000000000</v>
      </c>
    </row>
    <row r="281" spans="3:26" ht="15.5" x14ac:dyDescent="0.35">
      <c r="C281" t="s">
        <v>21</v>
      </c>
      <c r="D281" s="5">
        <v>20531000000000</v>
      </c>
      <c r="E281" s="5">
        <v>19277000000000</v>
      </c>
      <c r="F281" s="5">
        <v>16529000000000</v>
      </c>
      <c r="G281" s="5">
        <v>14352000000000</v>
      </c>
    </row>
    <row r="282" spans="3:26" ht="15.5" x14ac:dyDescent="0.35">
      <c r="C282" t="s">
        <v>214</v>
      </c>
      <c r="D282" s="5">
        <v>-4868000000000</v>
      </c>
      <c r="E282" s="5">
        <v>2568000000000</v>
      </c>
      <c r="F282" s="5">
        <v>3354000000000</v>
      </c>
      <c r="G282" s="5">
        <v>1085000000000</v>
      </c>
    </row>
    <row r="283" spans="3:26" ht="15.5" x14ac:dyDescent="0.35">
      <c r="C283" t="s">
        <v>215</v>
      </c>
      <c r="D283" s="5">
        <v>-1175000000000</v>
      </c>
      <c r="E283" s="5">
        <v>-354000000000</v>
      </c>
      <c r="F283" s="5">
        <v>-1100000000000</v>
      </c>
      <c r="G283" s="5">
        <v>1580000000000</v>
      </c>
    </row>
    <row r="284" spans="3:26" ht="15.5" x14ac:dyDescent="0.35">
      <c r="C284" t="s">
        <v>216</v>
      </c>
      <c r="D284" s="5">
        <v>-2000000000</v>
      </c>
      <c r="E284" s="5">
        <v>-4000000000</v>
      </c>
      <c r="F284" s="5">
        <v>-7000000000</v>
      </c>
      <c r="G284" s="5">
        <v>10000000000</v>
      </c>
    </row>
    <row r="285" spans="3:26" ht="15.5" x14ac:dyDescent="0.35">
      <c r="C285" t="s">
        <v>13</v>
      </c>
      <c r="D285" s="5">
        <v>-1177000000000</v>
      </c>
      <c r="E285" s="5">
        <v>-357000000000</v>
      </c>
      <c r="F285" s="5">
        <v>-1107000000000</v>
      </c>
      <c r="G285" s="5">
        <v>1590000000000</v>
      </c>
    </row>
    <row r="286" spans="3:26" ht="15.5" x14ac:dyDescent="0.35">
      <c r="C286" t="s">
        <v>16</v>
      </c>
      <c r="D286" s="6">
        <v>-189.85</v>
      </c>
      <c r="E286" s="6">
        <v>-57.61</v>
      </c>
      <c r="F286" s="6">
        <v>-178.59</v>
      </c>
      <c r="G286" s="6">
        <v>256.51</v>
      </c>
    </row>
    <row r="287" spans="3:26" ht="15.5" x14ac:dyDescent="0.35">
      <c r="C287" t="s">
        <v>54</v>
      </c>
      <c r="I287" s="6">
        <v>-979.9</v>
      </c>
      <c r="J287" s="6">
        <v>-245.59</v>
      </c>
      <c r="K287" s="6">
        <v>77.64</v>
      </c>
      <c r="L287" s="6">
        <v>43.82</v>
      </c>
      <c r="M287" s="6">
        <v>42.9</v>
      </c>
      <c r="N287" s="6">
        <v>20.77</v>
      </c>
      <c r="O287" s="6">
        <v>150.05000000000001</v>
      </c>
      <c r="P287" s="6">
        <v>242.26</v>
      </c>
      <c r="Q287" s="6">
        <v>234.38</v>
      </c>
      <c r="R287" s="6">
        <v>165.06</v>
      </c>
      <c r="S287" s="6">
        <v>152.88</v>
      </c>
      <c r="T287" s="6">
        <v>109.85</v>
      </c>
      <c r="U287" s="6">
        <v>86.88</v>
      </c>
      <c r="V287" s="6">
        <v>63.95</v>
      </c>
      <c r="W287" s="6">
        <v>49.61</v>
      </c>
      <c r="X287" s="6">
        <v>41.64</v>
      </c>
      <c r="Y287" s="6">
        <v>42.92</v>
      </c>
      <c r="Z287" s="6">
        <v>552.77</v>
      </c>
    </row>
    <row r="288" spans="3:26" ht="15.5" x14ac:dyDescent="0.35">
      <c r="C288" t="s">
        <v>68</v>
      </c>
      <c r="I288" s="6">
        <v>-0.42</v>
      </c>
      <c r="J288" s="6">
        <v>-1.37</v>
      </c>
      <c r="K288" s="6">
        <v>5.51</v>
      </c>
      <c r="L288" s="6">
        <v>16.32</v>
      </c>
      <c r="M288" s="6">
        <v>23.08</v>
      </c>
      <c r="N288" s="6">
        <v>89.79</v>
      </c>
      <c r="O288" s="6">
        <v>10.56</v>
      </c>
      <c r="P288" s="6">
        <v>7.45</v>
      </c>
      <c r="Q288" s="6">
        <v>11.26</v>
      </c>
      <c r="R288" s="6">
        <v>23.08</v>
      </c>
      <c r="S288" s="6">
        <v>30.83</v>
      </c>
      <c r="T288" s="6">
        <v>39.6</v>
      </c>
      <c r="U288" s="6">
        <v>16.25</v>
      </c>
      <c r="V288" s="6">
        <v>15.79</v>
      </c>
      <c r="W288" s="6">
        <v>11.89</v>
      </c>
      <c r="X288" s="6">
        <v>23.37</v>
      </c>
      <c r="Y288" s="5">
        <v>0</v>
      </c>
      <c r="Z288" s="5">
        <v>0</v>
      </c>
    </row>
    <row r="289" spans="3:26" ht="15.5" x14ac:dyDescent="0.35">
      <c r="C289" t="s">
        <v>71</v>
      </c>
      <c r="I289" s="6">
        <v>0.16</v>
      </c>
      <c r="J289" s="6">
        <v>0.11</v>
      </c>
      <c r="K289" s="6">
        <v>0.14000000000000001</v>
      </c>
      <c r="L289" s="6">
        <v>0.23</v>
      </c>
      <c r="M289" s="6">
        <v>0.37</v>
      </c>
      <c r="N289" s="6">
        <v>0.73</v>
      </c>
      <c r="O289" s="6">
        <v>0.4</v>
      </c>
      <c r="P289" s="6">
        <v>0.45</v>
      </c>
      <c r="Q289" s="6">
        <v>0.76</v>
      </c>
      <c r="R289" s="6">
        <v>1.44</v>
      </c>
      <c r="S289" s="6">
        <v>1.61</v>
      </c>
      <c r="T289" s="6">
        <v>1.7</v>
      </c>
      <c r="U289" s="6">
        <v>0.59</v>
      </c>
      <c r="V289" s="6">
        <v>0.61</v>
      </c>
      <c r="W289" s="6">
        <v>0.46</v>
      </c>
      <c r="X289" s="6">
        <v>1.07</v>
      </c>
      <c r="Y289" s="5">
        <v>0</v>
      </c>
      <c r="Z289" s="5">
        <v>0</v>
      </c>
    </row>
    <row r="290" spans="3:26" ht="15.5" x14ac:dyDescent="0.35">
      <c r="C290" t="s">
        <v>217</v>
      </c>
      <c r="I290" s="5">
        <v>1237460000000</v>
      </c>
      <c r="J290" s="5">
        <v>2627280000000</v>
      </c>
      <c r="K290" s="5">
        <v>2258800000000</v>
      </c>
      <c r="L290" s="5">
        <v>2612990000000</v>
      </c>
      <c r="M290" s="5">
        <v>2126100000000</v>
      </c>
      <c r="N290" s="5">
        <v>2109600000000</v>
      </c>
      <c r="O290" s="5">
        <v>3215190000000</v>
      </c>
      <c r="P290" s="5">
        <v>3259010000000</v>
      </c>
    </row>
    <row r="291" spans="3:26" ht="15.5" x14ac:dyDescent="0.35">
      <c r="C291" t="s">
        <v>218</v>
      </c>
      <c r="I291" s="6">
        <v>-0.14130000000000001</v>
      </c>
      <c r="J291" s="6">
        <v>-2.7900000000000001E-2</v>
      </c>
      <c r="K291" s="6">
        <v>8.6E-3</v>
      </c>
      <c r="L291" s="6">
        <v>4.6999999999999993E-3</v>
      </c>
      <c r="M291" s="6">
        <v>4.7999999999999996E-3</v>
      </c>
      <c r="N291" s="6">
        <v>2.3999999999999998E-3</v>
      </c>
      <c r="O291" s="6">
        <v>1.5700000000000002E-2</v>
      </c>
      <c r="P291" s="6">
        <v>2.86E-2</v>
      </c>
      <c r="Q291" s="6">
        <v>3.4799999999999998E-2</v>
      </c>
      <c r="R291" s="6">
        <v>3.2799999999999996E-2</v>
      </c>
      <c r="S291" s="6">
        <v>3.8699999999999998E-2</v>
      </c>
      <c r="T291" s="6">
        <v>3.6400000000000002E-2</v>
      </c>
      <c r="U291" s="6">
        <v>3.39E-2</v>
      </c>
      <c r="V291" s="6">
        <v>3.6200000000000003E-2</v>
      </c>
      <c r="W291" s="6">
        <v>3.4599999999999999E-2</v>
      </c>
      <c r="X291" s="6">
        <v>3.7000000000000005E-2</v>
      </c>
      <c r="Y291" s="6">
        <v>3.9599999999999996E-2</v>
      </c>
      <c r="Z291" s="6">
        <v>4.3700000000000003E-2</v>
      </c>
    </row>
    <row r="292" spans="3:26" ht="15.5" x14ac:dyDescent="0.35">
      <c r="C292" t="s">
        <v>219</v>
      </c>
      <c r="I292" s="6">
        <v>-1.9288999999999998</v>
      </c>
      <c r="J292" s="6">
        <v>-0.1636</v>
      </c>
      <c r="K292" s="6">
        <v>4.4299999999999999E-2</v>
      </c>
      <c r="L292" s="6">
        <v>2.4399999999999998E-2</v>
      </c>
      <c r="M292" s="6">
        <v>2.4500000000000001E-2</v>
      </c>
      <c r="N292" s="6">
        <v>1.21E-2</v>
      </c>
      <c r="O292" s="6">
        <v>6.9199999999999998E-2</v>
      </c>
      <c r="P292" s="6">
        <v>0.1177</v>
      </c>
      <c r="Q292" s="6">
        <v>0.12689999999999999</v>
      </c>
      <c r="R292" s="6">
        <v>0.1045</v>
      </c>
      <c r="S292" s="6">
        <v>0.16899999999999998</v>
      </c>
      <c r="T292" s="6">
        <v>0.22260000000000002</v>
      </c>
      <c r="U292" s="6">
        <v>0.21210000000000001</v>
      </c>
      <c r="V292" s="6">
        <v>0.187</v>
      </c>
      <c r="W292" s="6">
        <v>0.16850000000000001</v>
      </c>
      <c r="X292" s="6">
        <v>0.1598</v>
      </c>
      <c r="Y292" s="6">
        <v>0.2979</v>
      </c>
      <c r="Z292" s="6">
        <v>0.28620000000000001</v>
      </c>
    </row>
    <row r="293" spans="3:26" ht="15.5" x14ac:dyDescent="0.35">
      <c r="C293" t="s">
        <v>220</v>
      </c>
      <c r="I293" s="6">
        <v>1.9699999999999999E-2</v>
      </c>
      <c r="J293" s="6">
        <v>5.6900000000000006E-2</v>
      </c>
      <c r="K293" s="6">
        <v>5.3399999999999996E-2</v>
      </c>
      <c r="L293" s="6">
        <v>7.0300000000000001E-2</v>
      </c>
      <c r="M293" s="6">
        <v>6.0899999999999996E-2</v>
      </c>
      <c r="N293" s="6">
        <v>5.8700000000000002E-2</v>
      </c>
      <c r="O293" s="6">
        <v>9.7100000000000006E-2</v>
      </c>
      <c r="P293" s="6">
        <v>0.1116</v>
      </c>
      <c r="Q293" s="6">
        <v>0.1386</v>
      </c>
      <c r="R293" s="6">
        <v>0.16839999999999999</v>
      </c>
      <c r="S293" s="6">
        <v>0.24979999999999999</v>
      </c>
      <c r="T293" s="6">
        <v>0.29880000000000001</v>
      </c>
      <c r="U293" s="6">
        <v>0.34860000000000002</v>
      </c>
      <c r="V293" s="6">
        <v>0.32640000000000002</v>
      </c>
      <c r="W293" s="6">
        <v>0.36869999999999997</v>
      </c>
      <c r="X293" s="6">
        <v>0.2777</v>
      </c>
      <c r="Y293" s="6">
        <v>0.41060000000000002</v>
      </c>
      <c r="Z293" s="6">
        <v>0.78549999999999998</v>
      </c>
    </row>
    <row r="294" spans="3:26" ht="15.5" x14ac:dyDescent="0.35">
      <c r="C294" t="s">
        <v>221</v>
      </c>
      <c r="I294" s="6">
        <v>0.26</v>
      </c>
      <c r="J294" s="6">
        <v>0.96</v>
      </c>
      <c r="K294" s="6">
        <v>1.36</v>
      </c>
      <c r="L294" s="6">
        <v>1.58</v>
      </c>
      <c r="M294" s="6">
        <v>1.1499999999999999</v>
      </c>
      <c r="N294" s="6">
        <v>1.78</v>
      </c>
      <c r="O294" s="6">
        <v>3.4</v>
      </c>
      <c r="P294" s="6">
        <v>3.46</v>
      </c>
      <c r="Q294" s="6">
        <v>3.87</v>
      </c>
      <c r="R294" s="6">
        <v>4.82</v>
      </c>
      <c r="S294" s="6">
        <v>4.28</v>
      </c>
      <c r="T294" s="6">
        <v>3.77</v>
      </c>
      <c r="U294" s="6">
        <v>4.0199999999999996</v>
      </c>
      <c r="V294" s="6">
        <v>3.33</v>
      </c>
      <c r="W294" s="6">
        <v>3.67</v>
      </c>
    </row>
    <row r="295" spans="3:26" ht="15.5" x14ac:dyDescent="0.35">
      <c r="C295" t="s">
        <v>65</v>
      </c>
      <c r="I295" s="6">
        <v>0.81</v>
      </c>
      <c r="J295" s="6">
        <v>0.22</v>
      </c>
      <c r="K295" s="6">
        <v>0.24</v>
      </c>
      <c r="L295" s="6">
        <v>0.4</v>
      </c>
      <c r="M295" s="6">
        <v>0.56999999999999995</v>
      </c>
      <c r="N295" s="6">
        <v>1.0900000000000001</v>
      </c>
      <c r="O295" s="6">
        <v>0.73</v>
      </c>
      <c r="P295" s="6">
        <v>0.88</v>
      </c>
      <c r="Q295" s="6">
        <v>1.43</v>
      </c>
      <c r="R295" s="6">
        <v>2.41</v>
      </c>
      <c r="S295" s="6">
        <v>5.21</v>
      </c>
      <c r="T295" s="6">
        <v>8.82</v>
      </c>
      <c r="U295" s="6">
        <v>3.45</v>
      </c>
      <c r="V295" s="6">
        <v>2.95</v>
      </c>
      <c r="W295" s="5">
        <v>2</v>
      </c>
      <c r="X295" s="6">
        <v>3.73</v>
      </c>
      <c r="Y295" s="5">
        <v>0</v>
      </c>
      <c r="Z295" s="5">
        <v>0</v>
      </c>
    </row>
    <row r="296" spans="3:26" ht="15.5" x14ac:dyDescent="0.35">
      <c r="C296" t="s">
        <v>62</v>
      </c>
      <c r="I296" s="5">
        <v>508</v>
      </c>
      <c r="J296" s="6">
        <v>1500.87</v>
      </c>
      <c r="K296" s="6">
        <v>1754.41</v>
      </c>
      <c r="L296" s="6">
        <v>1799.03</v>
      </c>
      <c r="M296" s="6">
        <v>1750.55</v>
      </c>
      <c r="N296" s="6">
        <v>1713.62</v>
      </c>
      <c r="O296" s="6">
        <v>2166.88</v>
      </c>
      <c r="P296" s="6">
        <v>2059.0300000000002</v>
      </c>
      <c r="Q296" s="6">
        <v>1847.4</v>
      </c>
      <c r="R296" s="5">
        <v>1580</v>
      </c>
      <c r="S296" s="6">
        <v>904.89</v>
      </c>
      <c r="T296" s="6">
        <v>493.39</v>
      </c>
      <c r="U296" s="6">
        <v>409.67</v>
      </c>
      <c r="V296" s="6">
        <v>341.95</v>
      </c>
      <c r="W296" s="6">
        <v>294.36</v>
      </c>
      <c r="X296" s="6">
        <v>260.58</v>
      </c>
      <c r="Y296" s="6">
        <v>144.08000000000001</v>
      </c>
      <c r="Z296" s="6">
        <v>1931.26</v>
      </c>
    </row>
    <row r="297" spans="3:26" ht="15.5" x14ac:dyDescent="0.35">
      <c r="C297" t="s">
        <v>222</v>
      </c>
      <c r="I297" s="6">
        <v>-0.88</v>
      </c>
      <c r="J297" s="6">
        <v>0.65</v>
      </c>
      <c r="K297" s="6">
        <v>0.56000000000000005</v>
      </c>
      <c r="L297" s="6">
        <v>0.79</v>
      </c>
      <c r="M297" s="6">
        <v>0.85</v>
      </c>
      <c r="N297" s="6">
        <v>1.35</v>
      </c>
      <c r="O297" s="6">
        <v>0.77</v>
      </c>
      <c r="P297" s="6">
        <v>0.9</v>
      </c>
      <c r="Q297" s="6">
        <v>1.47</v>
      </c>
      <c r="R297" s="6">
        <v>2.42</v>
      </c>
      <c r="S297" s="6">
        <v>5.21</v>
      </c>
      <c r="T297" s="6">
        <v>8.82</v>
      </c>
      <c r="U297" s="6">
        <v>3.45</v>
      </c>
      <c r="V297" s="6">
        <v>2.95</v>
      </c>
      <c r="W297" s="5">
        <v>2</v>
      </c>
      <c r="X297" s="6">
        <v>3.73</v>
      </c>
      <c r="Y297" s="5">
        <v>0</v>
      </c>
      <c r="Z297" s="5">
        <v>0</v>
      </c>
    </row>
    <row r="298" spans="3:26" ht="15.5" x14ac:dyDescent="0.35">
      <c r="C298" t="s">
        <v>223</v>
      </c>
      <c r="I298" s="6">
        <v>-468.4</v>
      </c>
      <c r="J298" s="6">
        <v>515.13</v>
      </c>
      <c r="K298" s="6">
        <v>765.77</v>
      </c>
      <c r="L298" s="6">
        <v>908.39</v>
      </c>
      <c r="M298" s="6">
        <v>1160.23</v>
      </c>
      <c r="N298" s="6">
        <v>1382.81</v>
      </c>
      <c r="O298" s="6">
        <v>2069.6</v>
      </c>
      <c r="P298" s="6">
        <v>2002.07</v>
      </c>
      <c r="Q298" s="6">
        <v>1796.2</v>
      </c>
      <c r="R298" s="6">
        <v>1573.05</v>
      </c>
      <c r="S298" s="6">
        <v>904.66</v>
      </c>
      <c r="T298" s="6">
        <v>493.39</v>
      </c>
      <c r="U298" s="6">
        <v>409.67</v>
      </c>
      <c r="V298" s="6">
        <v>341.95</v>
      </c>
      <c r="W298" s="6">
        <v>294.36</v>
      </c>
      <c r="X298" s="6">
        <v>260.58</v>
      </c>
      <c r="Y298" s="6">
        <v>144.08000000000001</v>
      </c>
      <c r="Z298" s="6">
        <v>1931.26</v>
      </c>
    </row>
    <row r="299" spans="3:26" ht="15.5" x14ac:dyDescent="0.35">
      <c r="C299" t="s">
        <v>224</v>
      </c>
      <c r="I299" s="5">
        <v>5286000000000</v>
      </c>
      <c r="J299" s="5">
        <v>6187000000000</v>
      </c>
      <c r="K299" s="5">
        <v>7368000000000</v>
      </c>
      <c r="L299" s="5">
        <v>7677000000000</v>
      </c>
      <c r="M299" s="5">
        <v>11119000000000</v>
      </c>
      <c r="N299" s="5">
        <v>8442000000000</v>
      </c>
      <c r="O299" s="5">
        <v>6953000000000</v>
      </c>
      <c r="P299" s="5">
        <v>4630000000000</v>
      </c>
      <c r="Q299" s="5">
        <v>3403000000000</v>
      </c>
      <c r="R299" s="5">
        <v>3155000000000</v>
      </c>
      <c r="S299" s="5">
        <v>1378000000000</v>
      </c>
      <c r="T299" s="5">
        <v>917000000000</v>
      </c>
      <c r="U299" s="5">
        <v>1367000000000</v>
      </c>
      <c r="V299" s="5">
        <v>1266000000000</v>
      </c>
      <c r="W299" s="5">
        <v>1243000000000</v>
      </c>
      <c r="X299" s="5">
        <v>1007000000000</v>
      </c>
      <c r="Y299" s="5">
        <v>655000000000</v>
      </c>
      <c r="Z299" s="5">
        <v>702000000000</v>
      </c>
    </row>
    <row r="300" spans="3:26" ht="15.5" x14ac:dyDescent="0.35">
      <c r="C300" t="s">
        <v>225</v>
      </c>
      <c r="I300" s="5">
        <v>11960000000000</v>
      </c>
      <c r="J300" s="5">
        <v>14167000000000</v>
      </c>
      <c r="K300" s="5">
        <v>10971000000000</v>
      </c>
      <c r="L300" s="5">
        <v>11227000000000</v>
      </c>
      <c r="M300" s="5">
        <v>7747000000000</v>
      </c>
      <c r="N300" s="5">
        <v>10017000000000</v>
      </c>
      <c r="O300" s="5">
        <v>9800000000000</v>
      </c>
      <c r="P300" s="5">
        <v>7903000000000</v>
      </c>
      <c r="Q300" s="5">
        <v>5144000000000</v>
      </c>
      <c r="R300" s="5">
        <v>3048000000000</v>
      </c>
      <c r="S300" s="5">
        <v>1913000000000</v>
      </c>
      <c r="T300" s="5">
        <v>1455000000000</v>
      </c>
      <c r="U300" s="5">
        <v>813000000000</v>
      </c>
      <c r="V300" s="5">
        <v>530000000000</v>
      </c>
      <c r="W300" s="5">
        <v>150000000000</v>
      </c>
      <c r="X300" s="5">
        <v>169000000000</v>
      </c>
      <c r="Y300" s="5">
        <v>394000000000</v>
      </c>
      <c r="Z300" s="5">
        <v>100000000000</v>
      </c>
    </row>
    <row r="301" spans="3:26" ht="15.5" x14ac:dyDescent="0.35">
      <c r="C301" t="s">
        <v>26</v>
      </c>
      <c r="I301" s="5">
        <v>17246000000000</v>
      </c>
      <c r="J301" s="5">
        <v>20354000000000</v>
      </c>
      <c r="K301" s="5">
        <v>18340000000000</v>
      </c>
      <c r="L301" s="5">
        <v>18903000000000</v>
      </c>
      <c r="M301" s="5">
        <v>18865000000000</v>
      </c>
      <c r="N301" s="5">
        <v>18459000000000</v>
      </c>
      <c r="O301" s="5">
        <v>16753000000000</v>
      </c>
      <c r="P301" s="5">
        <v>12534000000000</v>
      </c>
      <c r="Q301" s="5">
        <v>8547000000000</v>
      </c>
      <c r="R301" s="5">
        <v>6203000000000</v>
      </c>
      <c r="S301" s="5">
        <v>3291000000000</v>
      </c>
      <c r="T301" s="5">
        <v>2372000000000</v>
      </c>
      <c r="U301" s="5">
        <v>2179000000000</v>
      </c>
      <c r="V301" s="5">
        <v>1796000000000</v>
      </c>
      <c r="W301" s="5">
        <v>1393000000000</v>
      </c>
      <c r="X301" s="5">
        <v>1176000000000</v>
      </c>
      <c r="Y301" s="5">
        <v>1049000000000</v>
      </c>
      <c r="Z301" s="5">
        <v>802000000000</v>
      </c>
    </row>
    <row r="302" spans="3:26" ht="15.5" x14ac:dyDescent="0.35">
      <c r="C302" t="s">
        <v>23</v>
      </c>
      <c r="I302" s="5">
        <v>14352000000000</v>
      </c>
      <c r="J302" s="5">
        <v>16172000000000</v>
      </c>
      <c r="K302" s="5">
        <v>14169000000000</v>
      </c>
      <c r="L302" s="5">
        <v>13462000000000</v>
      </c>
      <c r="M302" s="5">
        <v>12262000000000</v>
      </c>
      <c r="N302" s="5">
        <v>10947000000000</v>
      </c>
      <c r="O302" s="5">
        <v>7648000000000</v>
      </c>
      <c r="P302" s="5">
        <v>3886000000000</v>
      </c>
      <c r="Q302" s="5">
        <v>-836000000000</v>
      </c>
      <c r="R302" s="5">
        <v>-2922000000000</v>
      </c>
      <c r="S302" s="5">
        <v>265000000000</v>
      </c>
      <c r="T302" s="5">
        <v>-36000000000</v>
      </c>
      <c r="U302" s="5">
        <v>-218000000000</v>
      </c>
      <c r="V302" s="5">
        <v>492000000000</v>
      </c>
      <c r="W302" s="5">
        <v>87000000000</v>
      </c>
      <c r="X302" s="5">
        <v>216000000000</v>
      </c>
      <c r="Y302" s="5">
        <v>603000000000</v>
      </c>
      <c r="Z302" s="5">
        <v>616000000000</v>
      </c>
    </row>
    <row r="303" spans="3:26" ht="15.5" x14ac:dyDescent="0.35">
      <c r="C303" t="s">
        <v>226</v>
      </c>
      <c r="I303" s="5">
        <v>1085000000000</v>
      </c>
      <c r="J303" s="5">
        <v>7848000000000</v>
      </c>
      <c r="K303" s="5">
        <v>5805000000000</v>
      </c>
      <c r="L303" s="5">
        <v>5628000000000</v>
      </c>
      <c r="M303" s="5">
        <v>3586000000000</v>
      </c>
      <c r="N303" s="5">
        <v>5938000000000</v>
      </c>
      <c r="O303" s="5">
        <v>11214000000000</v>
      </c>
      <c r="P303" s="5">
        <v>11012000000000</v>
      </c>
      <c r="Q303" s="5">
        <v>9208000000000</v>
      </c>
      <c r="R303" s="5">
        <v>8465000000000</v>
      </c>
      <c r="S303" s="5">
        <v>4316000000000</v>
      </c>
      <c r="T303" s="5">
        <v>3707000000000</v>
      </c>
      <c r="U303" s="5">
        <v>3126000000000</v>
      </c>
      <c r="V303" s="5">
        <v>2157000000000</v>
      </c>
      <c r="W303" s="5">
        <v>1541000000000</v>
      </c>
      <c r="X303" s="5">
        <v>1501000000000</v>
      </c>
      <c r="Y303" s="5">
        <v>919000000000</v>
      </c>
      <c r="Z303" s="5">
        <v>550000000000</v>
      </c>
    </row>
    <row r="304" spans="3:26" ht="15.5" x14ac:dyDescent="0.35">
      <c r="C304" t="s">
        <v>227</v>
      </c>
      <c r="I304" s="5">
        <v>924000000000</v>
      </c>
      <c r="J304" s="5">
        <v>3710000000000</v>
      </c>
      <c r="K304" s="5">
        <v>436000000000</v>
      </c>
      <c r="L304" s="5">
        <v>268000000000</v>
      </c>
      <c r="M304" s="5">
        <v>469000000000</v>
      </c>
      <c r="N304" s="5">
        <v>-269000000000</v>
      </c>
      <c r="O304" s="5">
        <v>300000000000</v>
      </c>
      <c r="P304" s="5">
        <v>716000000000</v>
      </c>
      <c r="Q304" s="5">
        <v>1463000000000</v>
      </c>
      <c r="R304" s="5">
        <v>987000000000</v>
      </c>
      <c r="S304" s="5">
        <v>503000000000</v>
      </c>
      <c r="T304" s="5">
        <v>282000000000</v>
      </c>
      <c r="U304" s="5">
        <v>651000000000</v>
      </c>
      <c r="V304" s="5">
        <v>196000000000</v>
      </c>
      <c r="W304" s="5">
        <v>146000000000</v>
      </c>
      <c r="X304" s="5">
        <v>67000000000</v>
      </c>
      <c r="Y304" s="5">
        <v>24000000000</v>
      </c>
      <c r="Z304" s="5">
        <v>-240000000000</v>
      </c>
    </row>
    <row r="305" spans="3:26" ht="15.5" x14ac:dyDescent="0.35">
      <c r="C305" t="s">
        <v>228</v>
      </c>
      <c r="I305" s="5">
        <v>-23000000000</v>
      </c>
      <c r="J305" s="5">
        <v>-1938000000000</v>
      </c>
      <c r="K305" s="5">
        <v>-1843000000000</v>
      </c>
      <c r="L305" s="5">
        <v>-1967000000000</v>
      </c>
      <c r="M305" s="5">
        <v>-1442000000000</v>
      </c>
      <c r="N305" s="5">
        <v>-1716000000000</v>
      </c>
      <c r="O305" s="5">
        <v>-1150000000000</v>
      </c>
      <c r="P305" s="5">
        <v>-1282000000000</v>
      </c>
      <c r="Q305" s="5">
        <v>-1535000000000</v>
      </c>
      <c r="R305" s="5">
        <v>-710000000000</v>
      </c>
      <c r="S305" s="5">
        <v>-277000000000</v>
      </c>
      <c r="T305" s="5">
        <v>-161000000000</v>
      </c>
      <c r="U305" s="5">
        <v>-211000000000</v>
      </c>
      <c r="V305" s="5">
        <v>-105000000000</v>
      </c>
      <c r="W305" s="5">
        <v>-12000000000</v>
      </c>
      <c r="X305" s="5">
        <v>-22000000000</v>
      </c>
      <c r="Y305" s="5">
        <v>-62000000000</v>
      </c>
      <c r="Z305" s="5">
        <v>-7000000000</v>
      </c>
    </row>
    <row r="306" spans="3:26" ht="15.5" x14ac:dyDescent="0.35">
      <c r="C306" t="s">
        <v>15</v>
      </c>
      <c r="I306" s="5">
        <v>901000000000</v>
      </c>
      <c r="J306" s="5">
        <v>1772000000000</v>
      </c>
      <c r="K306" s="5">
        <v>-1407000000000</v>
      </c>
      <c r="L306" s="5">
        <v>-1698000000000</v>
      </c>
      <c r="M306" s="5">
        <v>-974000000000</v>
      </c>
      <c r="N306" s="5">
        <v>-1985000000000</v>
      </c>
      <c r="O306" s="5">
        <v>-850000000000</v>
      </c>
      <c r="P306" s="5">
        <v>-566000000000</v>
      </c>
      <c r="Q306" s="5">
        <v>-72000000000</v>
      </c>
      <c r="R306" s="5">
        <v>276000000000</v>
      </c>
      <c r="S306" s="5">
        <v>226000000000</v>
      </c>
      <c r="T306" s="5">
        <v>122000000000</v>
      </c>
      <c r="U306" s="5">
        <v>440000000000</v>
      </c>
      <c r="V306" s="5">
        <v>91000000000</v>
      </c>
      <c r="W306" s="5">
        <v>134000000000</v>
      </c>
      <c r="X306" s="5">
        <v>45000000000</v>
      </c>
      <c r="Y306" s="5">
        <v>-38000000000</v>
      </c>
      <c r="Z306" s="5">
        <v>-247000000000</v>
      </c>
    </row>
    <row r="307" spans="3:26" ht="15.5" x14ac:dyDescent="0.35">
      <c r="C307" t="s">
        <v>17</v>
      </c>
      <c r="I307" s="6">
        <v>145.28</v>
      </c>
      <c r="J307" s="6">
        <v>285.76</v>
      </c>
      <c r="K307" s="6">
        <v>-226.86</v>
      </c>
      <c r="L307" s="6">
        <v>-273.89999999999998</v>
      </c>
      <c r="M307" s="6">
        <v>-157.06</v>
      </c>
      <c r="N307" s="6">
        <v>-320.08999999999997</v>
      </c>
      <c r="O307" s="6">
        <v>-137.05000000000001</v>
      </c>
      <c r="P307" s="6">
        <v>-91.3</v>
      </c>
      <c r="Q307" s="6">
        <v>-11.59</v>
      </c>
      <c r="R307" s="6">
        <v>44.58</v>
      </c>
      <c r="S307" s="6">
        <v>46.61</v>
      </c>
      <c r="T307" s="6">
        <v>25.14</v>
      </c>
      <c r="U307" s="6">
        <v>90.77</v>
      </c>
      <c r="V307" s="6">
        <v>18.84</v>
      </c>
      <c r="W307" s="6">
        <v>27.73</v>
      </c>
      <c r="X307" s="6">
        <v>9.33</v>
      </c>
      <c r="Y307" s="6">
        <v>-9.92</v>
      </c>
      <c r="Z307" s="6">
        <v>-1124.1500000000001</v>
      </c>
    </row>
  </sheetData>
  <pageMargins left="0.7" right="0.7" top="0.75" bottom="0.75" header="0.3" footer="0.3"/>
  <ignoredErrors>
    <ignoredError sqref="A1:Z30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980</v>
      </c>
      <c r="D2" s="2" vm="130">
        <f ca="1">IFERROR(_xlfn.STOCKHISTORY("XIDX:" &amp; $C$1, D3, , 0, 0, 1), "Libur")</f>
        <v>4590</v>
      </c>
      <c r="E2" s="2" vm="159">
        <f ca="1">IFERROR(_xlfn.STOCKHISTORY("XIDX:" &amp; $C$1, E3, , 0, 0, 1), "Libur")</f>
        <v>3710</v>
      </c>
      <c r="H2" s="2" vm="159">
        <f ca="1">IFERROR(INDEX(D2:G2,COUNT(D2:G2)),"")</f>
        <v>3710</v>
      </c>
      <c r="I2" s="2">
        <f t="shared" ref="I2:Z2" ca="1" si="0">IFERROR(_xlfn.STOCKHISTORY("XIDX:" &amp; $C$1, I1, , 0, 0, 1), "Libur")</f>
        <v>0</v>
      </c>
      <c r="J2" s="2" vm="160">
        <f t="shared" ca="1" si="0"/>
        <v>2762.5</v>
      </c>
      <c r="K2" s="2" vm="161">
        <f t="shared" ca="1" si="0"/>
        <v>525</v>
      </c>
      <c r="L2" s="2" vm="162">
        <f t="shared" ca="1" si="0"/>
        <v>433</v>
      </c>
      <c r="M2" s="2">
        <f t="shared" ca="1" si="0"/>
        <v>0</v>
      </c>
      <c r="N2" s="2" vm="67">
        <f t="shared" ca="1" si="0"/>
        <v>193</v>
      </c>
      <c r="O2" s="2" vm="163">
        <f t="shared" ca="1" si="0"/>
        <v>160.5</v>
      </c>
      <c r="P2" s="2">
        <f t="shared" ca="1" si="0"/>
        <v>0</v>
      </c>
      <c r="Q2" s="2" vm="164">
        <f t="shared" ca="1" si="0"/>
        <v>166</v>
      </c>
      <c r="R2" s="2" vm="165">
        <f t="shared" ca="1" si="0"/>
        <v>72</v>
      </c>
      <c r="S2" s="2" vm="166">
        <f t="shared" ca="1" si="0"/>
        <v>29</v>
      </c>
      <c r="T2" s="2" vm="167">
        <f t="shared" ca="1" si="0"/>
        <v>92.5</v>
      </c>
      <c r="U2" s="2" vm="45">
        <f t="shared" ca="1" si="0"/>
        <v>115</v>
      </c>
      <c r="V2" s="2">
        <f t="shared" ca="1" si="0"/>
        <v>0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168">
        <f t="shared" ca="1" si="0"/>
        <v>36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259851000</v>
      </c>
      <c r="E4" s="2">
        <f>IFERROR(INDEX(E51:E500,MATCH($C$4,$C$51:$C$500,0)),"")</f>
        <v>284132000</v>
      </c>
      <c r="H4" s="2">
        <f>IFERROR(SUM(D4:G4)*(4/MAX(1,COUNT(D4:G4))),"")</f>
        <v>1087966000</v>
      </c>
      <c r="I4" s="2">
        <f t="shared" ref="I4:Z4" si="1">IFERROR(INDEX(I51:I500,MATCH($C$4,$C$51:$C$500,0)),"")</f>
        <v>886459000</v>
      </c>
      <c r="J4" s="2">
        <f t="shared" si="1"/>
        <v>690811000</v>
      </c>
      <c r="K4" s="2">
        <f t="shared" si="1"/>
        <v>577617000</v>
      </c>
      <c r="L4" s="2">
        <f t="shared" si="1"/>
        <v>476317000</v>
      </c>
      <c r="M4" s="2">
        <f t="shared" si="1"/>
        <v>415737000</v>
      </c>
      <c r="N4" s="2">
        <f t="shared" si="1"/>
        <v>340688000</v>
      </c>
      <c r="O4" s="2">
        <f t="shared" si="1"/>
        <v>476441000</v>
      </c>
      <c r="P4" s="2">
        <f t="shared" si="1"/>
        <v>465742000</v>
      </c>
      <c r="Q4" s="2">
        <f t="shared" si="1"/>
        <v>259868000</v>
      </c>
      <c r="R4" s="2">
        <f t="shared" si="1"/>
        <v>209370000</v>
      </c>
      <c r="S4" s="2">
        <f t="shared" si="1"/>
        <v>206834000</v>
      </c>
      <c r="T4" s="2">
        <f t="shared" si="1"/>
        <v>347968000</v>
      </c>
      <c r="U4" s="2">
        <f t="shared" si="1"/>
        <v>360096000</v>
      </c>
      <c r="V4" s="2">
        <f t="shared" si="1"/>
        <v>385492000</v>
      </c>
      <c r="W4" s="2">
        <f t="shared" si="1"/>
        <v>263769000</v>
      </c>
      <c r="X4" s="2">
        <f t="shared" si="1"/>
        <v>186949000</v>
      </c>
      <c r="Y4" s="2">
        <f t="shared" si="1"/>
        <v>171826000</v>
      </c>
      <c r="Z4" s="2">
        <f t="shared" si="1"/>
        <v>205794000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2180000</v>
      </c>
      <c r="E5" s="2">
        <f>IFERROR(INDEX(E51:E500,MATCH($C$5,$C$51:$C$500,0)),"")</f>
        <v>-742000</v>
      </c>
      <c r="H5" s="2">
        <f>IFERROR(SUM(D5:G5)*(4/MAX(1,COUNT(D5:G5))),"")</f>
        <v>2876000</v>
      </c>
      <c r="I5" s="2">
        <f t="shared" ref="I5:Z5" si="2">IFERROR(INDEX(I51:I500,MATCH($C$5,$C$51:$C$500,0)),"")</f>
        <v>23652000</v>
      </c>
      <c r="J5" s="2">
        <f t="shared" si="2"/>
        <v>8661000</v>
      </c>
      <c r="K5" s="2">
        <f t="shared" si="2"/>
        <v>13576000</v>
      </c>
      <c r="L5" s="2">
        <f t="shared" si="2"/>
        <v>37717000</v>
      </c>
      <c r="M5" s="2">
        <f t="shared" si="2"/>
        <v>36719000</v>
      </c>
      <c r="N5" s="2">
        <f t="shared" si="2"/>
        <v>29304000</v>
      </c>
      <c r="O5" s="2">
        <f t="shared" si="2"/>
        <v>30105000</v>
      </c>
      <c r="P5" s="2">
        <f t="shared" si="2"/>
        <v>23191000</v>
      </c>
      <c r="Q5" s="2">
        <f t="shared" si="2"/>
        <v>7254000</v>
      </c>
      <c r="R5" s="2">
        <f t="shared" si="2"/>
        <v>-7937000</v>
      </c>
      <c r="S5" s="2">
        <f t="shared" si="2"/>
        <v>-12473000</v>
      </c>
      <c r="T5" s="2">
        <f t="shared" si="2"/>
        <v>2251000</v>
      </c>
      <c r="U5" s="2">
        <f t="shared" si="2"/>
        <v>17286000</v>
      </c>
      <c r="V5" s="2">
        <f t="shared" si="2"/>
        <v>49115000</v>
      </c>
      <c r="W5" s="2">
        <f t="shared" si="2"/>
        <v>52642000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321285000</v>
      </c>
      <c r="E6" s="2">
        <f>IFERROR(INDEX(E51:E500,MATCH($C$6,$C$51:$C$500,0)),"")</f>
        <v>306559000</v>
      </c>
      <c r="H6" s="2">
        <f>IFERROR(INDEX(D6:G6,COUNT(D6:G6)),"")</f>
        <v>306559000</v>
      </c>
      <c r="I6" s="2">
        <f t="shared" ref="I6:Z6" si="3">IFERROR(INDEX(I51:I500,MATCH($C$6,$C$51:$C$500,0)),"")</f>
        <v>307458000</v>
      </c>
      <c r="J6" s="2">
        <f t="shared" si="3"/>
        <v>249750000</v>
      </c>
      <c r="K6" s="2">
        <f t="shared" si="3"/>
        <v>235630000</v>
      </c>
      <c r="L6" s="2">
        <f t="shared" si="3"/>
        <v>297991000</v>
      </c>
      <c r="M6" s="2">
        <f t="shared" si="3"/>
        <v>260223000</v>
      </c>
      <c r="N6" s="2">
        <f t="shared" si="3"/>
        <v>231440000</v>
      </c>
      <c r="O6" s="2">
        <f t="shared" si="3"/>
        <v>212563000</v>
      </c>
      <c r="P6" s="2">
        <f t="shared" si="3"/>
        <v>191132000</v>
      </c>
      <c r="Q6" s="2">
        <f t="shared" si="3"/>
        <v>178535000</v>
      </c>
      <c r="R6" s="2">
        <f t="shared" si="3"/>
        <v>170449000</v>
      </c>
      <c r="S6" s="2">
        <f t="shared" si="3"/>
        <v>178277000</v>
      </c>
      <c r="T6" s="2">
        <f t="shared" si="3"/>
        <v>192827000</v>
      </c>
      <c r="U6" s="2">
        <f t="shared" si="3"/>
        <v>197576000</v>
      </c>
      <c r="V6" s="2">
        <f t="shared" si="3"/>
        <v>187290000</v>
      </c>
      <c r="W6" s="2">
        <f t="shared" si="3"/>
        <v>159232000</v>
      </c>
      <c r="X6" s="2">
        <f t="shared" si="3"/>
        <v>120675000</v>
      </c>
      <c r="Y6" s="2">
        <f t="shared" si="3"/>
        <v>80011000</v>
      </c>
      <c r="Z6" s="2">
        <f t="shared" si="3"/>
        <v>70657000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1.01</v>
      </c>
      <c r="E7" s="3">
        <f>IFERROR(INDEX(E51:E500,MATCH($C$7,$C$51:$C$500,0))/1000000000,"")</f>
        <v>1.01</v>
      </c>
      <c r="H7" s="3">
        <f>IFERROR(INDEX(D7:G7,COUNT(D7:G7)),"")</f>
        <v>1.01</v>
      </c>
      <c r="I7" s="3">
        <f t="shared" ref="I7:Z7" si="4">IFERROR(INDEX(I51:I500,MATCH($C$7,$C$51:$C$500,0))/1000000000,"")</f>
        <v>1.01</v>
      </c>
      <c r="J7" s="3">
        <f t="shared" si="4"/>
        <v>1.01</v>
      </c>
      <c r="K7" s="3">
        <f t="shared" si="4"/>
        <v>1.01</v>
      </c>
      <c r="L7" s="3">
        <f t="shared" si="4"/>
        <v>1.01</v>
      </c>
      <c r="M7" s="3">
        <f t="shared" si="4"/>
        <v>1.01</v>
      </c>
      <c r="N7" s="3">
        <f t="shared" si="4"/>
        <v>1.01</v>
      </c>
      <c r="O7" s="3">
        <f t="shared" si="4"/>
        <v>1.01</v>
      </c>
      <c r="P7" s="3">
        <f t="shared" si="4"/>
        <v>1.01</v>
      </c>
      <c r="Q7" s="3">
        <f t="shared" si="4"/>
        <v>1.01</v>
      </c>
      <c r="R7" s="3">
        <f t="shared" si="4"/>
        <v>1.01</v>
      </c>
      <c r="S7" s="3">
        <f t="shared" si="4"/>
        <v>1.01</v>
      </c>
      <c r="T7" s="3">
        <f t="shared" si="4"/>
        <v>1.01</v>
      </c>
      <c r="U7" s="3">
        <f t="shared" si="4"/>
        <v>1.01</v>
      </c>
      <c r="V7" s="3">
        <f t="shared" si="4"/>
        <v>1.01</v>
      </c>
      <c r="W7" s="3">
        <f t="shared" si="4"/>
        <v>0.1</v>
      </c>
      <c r="X7" s="3">
        <f t="shared" si="4"/>
        <v>0.1</v>
      </c>
      <c r="Y7" s="3">
        <f t="shared" si="4"/>
        <v>0.1</v>
      </c>
      <c r="Z7" s="3">
        <f t="shared" si="4"/>
        <v>0.1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62000000000</v>
      </c>
      <c r="E8" s="2">
        <f>IFERROR(INDEX(E51:E500,MATCH("Free cash flow (Quarter)",$C$51:$C$500,0)),"")</f>
        <v>-421000000000</v>
      </c>
      <c r="H8" s="2">
        <f>IFERROR(INDEX(D8:G8,COUNT(D8:G8)),"")</f>
        <v>-421000000000</v>
      </c>
      <c r="I8" s="2">
        <f t="shared" ref="I8:Z8" si="5">IFERROR(INDEX(I51:I500,MATCH($C$8,$C$51:$C$500,0)),"")</f>
        <v>737000000000</v>
      </c>
      <c r="J8" s="2">
        <f t="shared" si="5"/>
        <v>428000000000</v>
      </c>
      <c r="K8" s="2">
        <f t="shared" si="5"/>
        <v>1603000000000</v>
      </c>
      <c r="L8" s="2">
        <f t="shared" si="5"/>
        <v>587000000000</v>
      </c>
      <c r="M8" s="2">
        <f t="shared" si="5"/>
        <v>799000000000</v>
      </c>
      <c r="N8" s="2">
        <f t="shared" si="5"/>
        <v>978000000000</v>
      </c>
      <c r="O8" s="2">
        <f t="shared" si="5"/>
        <v>296000000000</v>
      </c>
      <c r="P8" s="2">
        <f t="shared" si="5"/>
        <v>-551000000000</v>
      </c>
      <c r="Q8" s="2">
        <f t="shared" si="5"/>
        <v>33000000000</v>
      </c>
      <c r="R8" s="2">
        <f t="shared" si="5"/>
        <v>552000000000</v>
      </c>
      <c r="S8" s="2">
        <f t="shared" si="5"/>
        <v>81000000000</v>
      </c>
      <c r="T8" s="2">
        <f t="shared" si="5"/>
        <v>629000000000</v>
      </c>
      <c r="U8" s="2">
        <f t="shared" si="5"/>
        <v>791000000000</v>
      </c>
      <c r="V8" s="2">
        <f t="shared" si="5"/>
        <v>-509000000000</v>
      </c>
      <c r="W8" s="2">
        <f t="shared" si="5"/>
        <v>-239000000000</v>
      </c>
      <c r="X8" s="2">
        <f t="shared" si="5"/>
        <v>29000000000</v>
      </c>
      <c r="Y8" s="2">
        <f t="shared" si="5"/>
        <v>298000000000</v>
      </c>
      <c r="Z8" s="2">
        <f t="shared" si="5"/>
        <v>-127000000000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61.44</v>
      </c>
      <c r="E9" s="3">
        <f>IFERROR(INDEX(E51:E500,MATCH("Free cash flow per share (Quarter)",$C$51:$C$500,0)),"")</f>
        <v>-417.34</v>
      </c>
      <c r="H9" s="3">
        <f>IFERROR(INDEX(D9:G9,COUNT(D9:G9)),"")</f>
        <v>-417.34</v>
      </c>
      <c r="I9" s="3">
        <f t="shared" ref="I9:Z9" si="6">IFERROR(INDEX(I51:I500,MATCH($C$9,$C$51:$C$500,0)),"")</f>
        <v>730.55</v>
      </c>
      <c r="J9" s="3">
        <f t="shared" si="6"/>
        <v>424.8</v>
      </c>
      <c r="K9" s="3">
        <f t="shared" si="6"/>
        <v>1589.08</v>
      </c>
      <c r="L9" s="3">
        <f t="shared" si="6"/>
        <v>581.74</v>
      </c>
      <c r="M9" s="3">
        <f t="shared" si="6"/>
        <v>792.59</v>
      </c>
      <c r="N9" s="3">
        <f t="shared" si="6"/>
        <v>969.96</v>
      </c>
      <c r="O9" s="3">
        <f t="shared" si="6"/>
        <v>293.81</v>
      </c>
      <c r="P9" s="3">
        <f t="shared" si="6"/>
        <v>-546.77</v>
      </c>
      <c r="Q9" s="3">
        <f t="shared" si="6"/>
        <v>33.19</v>
      </c>
      <c r="R9" s="3">
        <f t="shared" si="6"/>
        <v>546.96</v>
      </c>
      <c r="S9" s="3">
        <f t="shared" si="6"/>
        <v>80.22</v>
      </c>
      <c r="T9" s="3">
        <f t="shared" si="6"/>
        <v>623.59</v>
      </c>
      <c r="U9" s="3">
        <f t="shared" si="6"/>
        <v>784.17</v>
      </c>
      <c r="V9" s="3">
        <f t="shared" si="6"/>
        <v>-505.09</v>
      </c>
      <c r="W9" s="3">
        <f t="shared" si="6"/>
        <v>-2365.17</v>
      </c>
      <c r="X9" s="3">
        <f t="shared" si="6"/>
        <v>285.35000000000002</v>
      </c>
      <c r="Y9" s="3">
        <f t="shared" si="6"/>
        <v>2957.08</v>
      </c>
      <c r="Z9" s="3">
        <f t="shared" si="6"/>
        <v>-1234.28</v>
      </c>
    </row>
    <row r="10" spans="1:26" ht="15.5" x14ac:dyDescent="0.35">
      <c r="C10" t="s">
        <v>18</v>
      </c>
      <c r="D10" s="3">
        <f ca="1">IFERROR(IF(D9=0,"",D2/D9),"")</f>
        <v>74.70703125</v>
      </c>
      <c r="E10" s="3">
        <f ca="1">IFERROR(IF(E9=0,"",E2/E9),"")</f>
        <v>-8.8896343508889633</v>
      </c>
      <c r="I10" s="3">
        <f t="shared" ref="I10:Z10" ca="1" si="7">IFERROR(IF(I9=0,"",I2/I9),"")</f>
        <v>0</v>
      </c>
      <c r="J10" s="3">
        <f t="shared" ca="1" si="7"/>
        <v>6.5030602636534836</v>
      </c>
      <c r="K10" s="3">
        <f t="shared" ca="1" si="7"/>
        <v>0.33037984242454754</v>
      </c>
      <c r="L10" s="3">
        <f t="shared" ca="1" si="7"/>
        <v>0.74431876783442774</v>
      </c>
      <c r="M10" s="3">
        <f t="shared" ca="1" si="7"/>
        <v>0</v>
      </c>
      <c r="N10" s="3">
        <f t="shared" ca="1" si="7"/>
        <v>0.19897727741350157</v>
      </c>
      <c r="O10" s="3">
        <f t="shared" ca="1" si="7"/>
        <v>0.54627139988427897</v>
      </c>
      <c r="P10" s="3">
        <f t="shared" ca="1" si="7"/>
        <v>0</v>
      </c>
      <c r="Q10" s="3">
        <f t="shared" ca="1" si="7"/>
        <v>5.0015064778547762</v>
      </c>
      <c r="R10" s="3">
        <f t="shared" ca="1" si="7"/>
        <v>0.13163668275559456</v>
      </c>
      <c r="S10" s="3">
        <f t="shared" ca="1" si="7"/>
        <v>0.36150585888805786</v>
      </c>
      <c r="T10" s="3">
        <f t="shared" ca="1" si="7"/>
        <v>0.14833464295450535</v>
      </c>
      <c r="U10" s="3">
        <f t="shared" ca="1" si="7"/>
        <v>0.14665187395590243</v>
      </c>
      <c r="V10" s="3">
        <f t="shared" ca="1" si="7"/>
        <v>0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-2.9166801698156011E-2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80398000</v>
      </c>
      <c r="E11" s="2">
        <f>IFERROR(INDEX(E51:E500,MATCH($C$11,$C$51:$C$500,0)),"")</f>
        <v>78827000</v>
      </c>
      <c r="H11" s="2">
        <f>IFERROR(INDEX(D11:G11,COUNT(D11:G11)),"")</f>
        <v>78827000</v>
      </c>
      <c r="I11" s="2">
        <f t="shared" ref="I11:Z11" si="8">IFERROR(INDEX(I51:I500,MATCH($C$11,$C$51:$C$500,0)),"")</f>
        <v>72032000</v>
      </c>
      <c r="J11" s="2">
        <f t="shared" si="8"/>
        <v>114921000</v>
      </c>
      <c r="K11" s="2">
        <f t="shared" si="8"/>
        <v>72987000</v>
      </c>
      <c r="L11" s="2">
        <f t="shared" si="8"/>
        <v>61760000</v>
      </c>
      <c r="M11" s="2">
        <f t="shared" si="8"/>
        <v>89325000</v>
      </c>
      <c r="N11" s="2">
        <f t="shared" si="8"/>
        <v>133945000</v>
      </c>
      <c r="O11" s="2">
        <f t="shared" si="8"/>
        <v>84182000</v>
      </c>
      <c r="P11" s="2">
        <f t="shared" si="8"/>
        <v>68167000</v>
      </c>
      <c r="Q11" s="2">
        <f t="shared" si="8"/>
        <v>57487000</v>
      </c>
      <c r="R11" s="2">
        <f t="shared" si="8"/>
        <v>66425000</v>
      </c>
      <c r="S11" s="2">
        <f t="shared" si="8"/>
        <v>53574000</v>
      </c>
      <c r="T11" s="2">
        <f t="shared" si="8"/>
        <v>65370000</v>
      </c>
      <c r="U11" s="2">
        <f t="shared" si="8"/>
        <v>57125000</v>
      </c>
      <c r="V11" s="2">
        <f t="shared" si="8"/>
        <v>44974000</v>
      </c>
      <c r="W11" s="2">
        <f t="shared" si="8"/>
        <v>22587000</v>
      </c>
      <c r="X11" s="2">
        <f t="shared" si="8"/>
        <v>19443000</v>
      </c>
      <c r="Y11" s="2">
        <f t="shared" si="8"/>
        <v>23628000</v>
      </c>
      <c r="Z11" s="2">
        <f t="shared" si="8"/>
        <v>9068000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10885000000000</v>
      </c>
      <c r="E12" s="2">
        <f>IFERROR(INDEX(E51:E500,MATCH("Net Debt (Quarter)",$C$51:$C$500,0)),"")</f>
        <v>11123000000000</v>
      </c>
      <c r="H12" s="2">
        <f>IFERROR(INDEX(D12:G12,COUNT(D12:G12)),"")</f>
        <v>11123000000000</v>
      </c>
      <c r="I12" s="2">
        <f t="shared" ref="I12:Z12" si="9">IFERROR(INDEX(I51:I500,MATCH($C$12,$C$51:$C$500,0)),"")</f>
        <v>10612000000000</v>
      </c>
      <c r="J12" s="2">
        <f t="shared" si="9"/>
        <v>3515000000000</v>
      </c>
      <c r="K12" s="2">
        <f t="shared" si="9"/>
        <v>1741000000000</v>
      </c>
      <c r="L12" s="2">
        <f t="shared" si="9"/>
        <v>182000000000</v>
      </c>
      <c r="M12" s="2">
        <f t="shared" si="9"/>
        <v>-544000000000</v>
      </c>
      <c r="N12" s="2">
        <f t="shared" si="9"/>
        <v>-264000000000</v>
      </c>
      <c r="O12" s="2">
        <f t="shared" si="9"/>
        <v>1105000000000</v>
      </c>
      <c r="P12" s="2">
        <f t="shared" si="9"/>
        <v>1772000000000</v>
      </c>
      <c r="Q12" s="2">
        <f t="shared" si="9"/>
        <v>1214000000000</v>
      </c>
      <c r="R12" s="2">
        <f t="shared" si="9"/>
        <v>1143000000000</v>
      </c>
      <c r="S12" s="2">
        <f t="shared" si="9"/>
        <v>1716000000000</v>
      </c>
      <c r="T12" s="2">
        <f t="shared" si="9"/>
        <v>1558000000000</v>
      </c>
      <c r="U12" s="2">
        <f t="shared" si="9"/>
        <v>2078000000000</v>
      </c>
      <c r="V12" s="2">
        <f t="shared" si="9"/>
        <v>2153000000000</v>
      </c>
      <c r="W12" s="2">
        <f t="shared" si="9"/>
        <v>1037000000000</v>
      </c>
      <c r="X12" s="2">
        <f t="shared" si="9"/>
        <v>315000000000</v>
      </c>
      <c r="Y12" s="2">
        <f t="shared" si="9"/>
        <v>483000000000</v>
      </c>
      <c r="Z12" s="2">
        <f t="shared" si="9"/>
        <v>493000000000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12324000000000</v>
      </c>
      <c r="E13" s="2">
        <f>IFERROR(INDEX(E51:E500,MATCH("Total Debt (Quarter)",$C$51:$C$500,0)),"")</f>
        <v>12463000000000</v>
      </c>
      <c r="H13" s="2">
        <f>IFERROR(INDEX(D13:G13,COUNT(D13:G13)),"")</f>
        <v>12463000000000</v>
      </c>
      <c r="I13" s="2">
        <f t="shared" ref="I13:Z13" si="10">IFERROR(INDEX(I51:I500,MATCH($C$13,$C$51:$C$500,0)),"")</f>
        <v>11816000000000</v>
      </c>
      <c r="J13" s="2">
        <f t="shared" si="10"/>
        <v>5372000000000</v>
      </c>
      <c r="K13" s="2">
        <f t="shared" si="10"/>
        <v>2868000000000</v>
      </c>
      <c r="L13" s="2">
        <f t="shared" si="10"/>
        <v>1145000000000</v>
      </c>
      <c r="M13" s="2">
        <f t="shared" si="10"/>
        <v>732000000000</v>
      </c>
      <c r="N13" s="2">
        <f t="shared" si="10"/>
        <v>1626000000000</v>
      </c>
      <c r="O13" s="2">
        <f t="shared" si="10"/>
        <v>2275000000000</v>
      </c>
      <c r="P13" s="2">
        <f t="shared" si="10"/>
        <v>2759000000000</v>
      </c>
      <c r="Q13" s="2">
        <f t="shared" si="10"/>
        <v>1993000000000</v>
      </c>
      <c r="R13" s="2">
        <f t="shared" si="10"/>
        <v>2035000000000</v>
      </c>
      <c r="S13" s="2">
        <f t="shared" si="10"/>
        <v>2455000000000</v>
      </c>
      <c r="T13" s="2">
        <f t="shared" si="10"/>
        <v>2371000000000</v>
      </c>
      <c r="U13" s="2">
        <f t="shared" si="10"/>
        <v>2775000000000</v>
      </c>
      <c r="V13" s="2">
        <f t="shared" si="10"/>
        <v>2588000000000</v>
      </c>
      <c r="W13" s="2">
        <f t="shared" si="10"/>
        <v>1242000000000</v>
      </c>
      <c r="X13" s="2">
        <f t="shared" si="10"/>
        <v>490000000000</v>
      </c>
      <c r="Y13" s="2">
        <f t="shared" si="10"/>
        <v>705000000000</v>
      </c>
      <c r="Z13" s="2">
        <f t="shared" si="10"/>
        <v>593000000000</v>
      </c>
    </row>
    <row r="14" spans="1:26" ht="15.5" x14ac:dyDescent="0.35">
      <c r="C14" t="s">
        <v>27</v>
      </c>
      <c r="D14" s="2">
        <f>IFERROR(INDEX(D51:D500,MATCH($C$14,$C$51:$C$500,0)),"")</f>
        <v>-16124000</v>
      </c>
      <c r="E14" s="2">
        <f>IFERROR(INDEX(E51:E500,MATCH($C$14,$C$51:$C$500,0)),"")</f>
        <v>-17310000</v>
      </c>
      <c r="H14" s="2">
        <f>IFERROR(SUM(D14:G14)*(4/MAX(1,COUNT(D14:G14))),"")</f>
        <v>-66868000</v>
      </c>
      <c r="I14" s="2">
        <f t="shared" ref="I14:Z14" si="11">IFERROR(INDEX(I51:I500,MATCH($C$14,$C$51:$C$500,0)),"")</f>
        <v>-55699000</v>
      </c>
      <c r="J14" s="2">
        <f t="shared" si="11"/>
        <v>-25897000</v>
      </c>
      <c r="K14" s="2">
        <f t="shared" si="11"/>
        <v>-19805000</v>
      </c>
      <c r="L14" s="2">
        <f t="shared" si="11"/>
        <v>-7421000</v>
      </c>
      <c r="M14" s="2">
        <f t="shared" si="11"/>
        <v>-5575000</v>
      </c>
      <c r="N14" s="2">
        <f t="shared" si="11"/>
        <v>-9730000</v>
      </c>
      <c r="O14" s="2">
        <f t="shared" si="11"/>
        <v>-13752000</v>
      </c>
      <c r="P14" s="2">
        <f t="shared" si="11"/>
        <v>-11943000</v>
      </c>
      <c r="Q14" s="2">
        <f t="shared" si="11"/>
        <v>-9194000</v>
      </c>
      <c r="R14" s="2">
        <f t="shared" si="11"/>
        <v>-9514000</v>
      </c>
      <c r="S14" s="2">
        <f t="shared" si="11"/>
        <v>-9665000</v>
      </c>
      <c r="T14" s="2">
        <f t="shared" si="11"/>
        <v>-12278000</v>
      </c>
      <c r="U14" s="2">
        <f t="shared" si="11"/>
        <v>-25178000</v>
      </c>
      <c r="V14" s="2">
        <f t="shared" si="11"/>
        <v>-13972000</v>
      </c>
      <c r="W14" s="2">
        <f t="shared" si="11"/>
        <v>-5575000</v>
      </c>
      <c r="X14" s="2">
        <f t="shared" si="11"/>
        <v>-3050000</v>
      </c>
      <c r="Y14" s="2">
        <f t="shared" si="11"/>
        <v>-4071000</v>
      </c>
      <c r="Z14" s="2">
        <f t="shared" si="11"/>
        <v>-2231000</v>
      </c>
    </row>
    <row r="15" spans="1:26" ht="15.5" x14ac:dyDescent="0.35">
      <c r="C15" t="s">
        <v>28</v>
      </c>
      <c r="D15" s="2">
        <f>IFERROR(INDEX(D51:D500,MATCH($C$15,$C$51:$C$500,0)),"")</f>
        <v>-2094000</v>
      </c>
      <c r="E15" s="2">
        <f>IFERROR(INDEX(E51:E500,MATCH($C$15,$C$51:$C$500,0)),"")</f>
        <v>-626000</v>
      </c>
      <c r="H15" s="2">
        <f>IFERROR(SUM(D15:G15)*(4/MAX(1,COUNT(D15:G15))),"")</f>
        <v>-5440000</v>
      </c>
      <c r="I15" s="2">
        <f t="shared" ref="I15:Z15" si="12">IFERROR(INDEX(I51:I500,MATCH($C$15,$C$51:$C$500,0)),"")</f>
        <v>-4272000</v>
      </c>
      <c r="J15" s="2">
        <f t="shared" si="12"/>
        <v>2084000</v>
      </c>
      <c r="K15" s="2">
        <f t="shared" si="12"/>
        <v>-3609000</v>
      </c>
      <c r="L15" s="2">
        <f t="shared" si="12"/>
        <v>-8989000</v>
      </c>
      <c r="M15" s="2">
        <f t="shared" si="12"/>
        <v>-7381000</v>
      </c>
      <c r="N15" s="2">
        <f t="shared" si="12"/>
        <v>-3038000</v>
      </c>
      <c r="O15" s="2">
        <f t="shared" si="12"/>
        <v>-9257000</v>
      </c>
      <c r="P15" s="2">
        <f t="shared" si="12"/>
        <v>-11354000</v>
      </c>
      <c r="Q15" s="2">
        <f t="shared" si="12"/>
        <v>-2483000</v>
      </c>
      <c r="R15" s="2">
        <f t="shared" si="12"/>
        <v>972000</v>
      </c>
      <c r="S15" s="2">
        <f t="shared" si="12"/>
        <v>-4867000</v>
      </c>
      <c r="T15" s="2">
        <f t="shared" si="12"/>
        <v>-19752000</v>
      </c>
      <c r="U15" s="2">
        <f t="shared" si="12"/>
        <v>-10288000</v>
      </c>
      <c r="V15" s="2">
        <f t="shared" si="12"/>
        <v>-14443000</v>
      </c>
      <c r="W15" s="2">
        <f t="shared" si="12"/>
        <v>-13624000</v>
      </c>
      <c r="X15" s="2">
        <f t="shared" si="12"/>
        <v>-9339000</v>
      </c>
      <c r="Y15" s="2">
        <f t="shared" si="12"/>
        <v>-2974000</v>
      </c>
      <c r="Z15" s="2">
        <f t="shared" si="12"/>
        <v>-3265000</v>
      </c>
    </row>
    <row r="16" spans="1:26" ht="15.5" x14ac:dyDescent="0.35">
      <c r="C16" t="s">
        <v>29</v>
      </c>
      <c r="D16" s="2">
        <f>IFERROR(INDEX(D51:D500,MATCH($C$16,$C$51:$C$500,0)),"")</f>
        <v>2563000</v>
      </c>
      <c r="E16" s="2">
        <f>IFERROR(INDEX(E51:E500,MATCH($C$16,$C$51:$C$500,0)),"")</f>
        <v>1707000</v>
      </c>
      <c r="H16" s="2">
        <f>IFERROR(SUM(D16:G16)*(4/MAX(1,COUNT(D16:G16))),"")</f>
        <v>8540000</v>
      </c>
      <c r="I16" s="2">
        <f t="shared" ref="I16:Z16" si="13">IFERROR(INDEX(I51:I500,MATCH($C$16,$C$51:$C$500,0)),"")</f>
        <v>39278000</v>
      </c>
      <c r="J16" s="2">
        <f t="shared" si="13"/>
        <v>7868000</v>
      </c>
      <c r="K16" s="2">
        <f t="shared" si="13"/>
        <v>16047000</v>
      </c>
      <c r="L16" s="2">
        <f t="shared" si="13"/>
        <v>50155000</v>
      </c>
      <c r="M16" s="2">
        <f t="shared" si="13"/>
        <v>41334000</v>
      </c>
      <c r="N16" s="2">
        <f t="shared" si="13"/>
        <v>35536000</v>
      </c>
      <c r="O16" s="2">
        <f t="shared" si="13"/>
        <v>40581000</v>
      </c>
      <c r="P16" s="2">
        <f t="shared" si="13"/>
        <v>34520000</v>
      </c>
      <c r="Q16" s="2">
        <f t="shared" si="13"/>
        <v>10794000</v>
      </c>
      <c r="R16" s="2">
        <f t="shared" si="13"/>
        <v>-8797000</v>
      </c>
      <c r="S16" s="2">
        <f t="shared" si="13"/>
        <v>-7824000</v>
      </c>
      <c r="T16" s="2">
        <f t="shared" si="13"/>
        <v>22005000</v>
      </c>
      <c r="U16" s="2">
        <f t="shared" si="13"/>
        <v>27596000</v>
      </c>
      <c r="V16" s="2">
        <f t="shared" si="13"/>
        <v>63565000</v>
      </c>
      <c r="W16" s="2">
        <f t="shared" si="13"/>
        <v>66267000</v>
      </c>
      <c r="X16" s="2">
        <f t="shared" si="13"/>
        <v>51593000</v>
      </c>
      <c r="Y16" s="2">
        <f t="shared" si="13"/>
        <v>4564000</v>
      </c>
      <c r="Z16" s="2">
        <f t="shared" si="13"/>
        <v>5040000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4635900000000</v>
      </c>
      <c r="E20" s="2">
        <f ca="1">IFERROR(E21*E2,"")</f>
        <v>3747100000000</v>
      </c>
      <c r="H20" s="2">
        <f t="shared" ref="H20:Z20" ca="1" si="14">IFERROR(H21*H2,"")</f>
        <v>3747100000000</v>
      </c>
      <c r="I20" s="2">
        <f t="shared" ca="1" si="14"/>
        <v>0</v>
      </c>
      <c r="J20" s="2">
        <f t="shared" ca="1" si="14"/>
        <v>2790125000000</v>
      </c>
      <c r="K20" s="2">
        <f t="shared" ca="1" si="14"/>
        <v>530250000000</v>
      </c>
      <c r="L20" s="2">
        <f t="shared" ca="1" si="14"/>
        <v>437330000000</v>
      </c>
      <c r="M20" s="2">
        <f t="shared" ca="1" si="14"/>
        <v>0</v>
      </c>
      <c r="N20" s="2">
        <f t="shared" ca="1" si="14"/>
        <v>194930000000</v>
      </c>
      <c r="O20" s="2">
        <f t="shared" ca="1" si="14"/>
        <v>162105000000</v>
      </c>
      <c r="P20" s="2">
        <f t="shared" ca="1" si="14"/>
        <v>0</v>
      </c>
      <c r="Q20" s="2">
        <f t="shared" ca="1" si="14"/>
        <v>167660000000</v>
      </c>
      <c r="R20" s="2">
        <f t="shared" ca="1" si="14"/>
        <v>72720000000</v>
      </c>
      <c r="S20" s="2">
        <f t="shared" ca="1" si="14"/>
        <v>29290000000</v>
      </c>
      <c r="T20" s="2">
        <f t="shared" ca="1" si="14"/>
        <v>93425000000</v>
      </c>
      <c r="U20" s="2">
        <f t="shared" ca="1" si="14"/>
        <v>116150000000</v>
      </c>
      <c r="V20" s="2">
        <f t="shared" ca="1" si="14"/>
        <v>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3600000000</v>
      </c>
    </row>
    <row r="21" spans="1:26" ht="15.5" x14ac:dyDescent="0.35">
      <c r="C21" t="s">
        <v>12</v>
      </c>
      <c r="D21" s="2">
        <f>IFERROR(INDEX(D51:D500,MATCH($C$7,$C$51:$C$500,0)),"")</f>
        <v>1010000000</v>
      </c>
      <c r="E21" s="2">
        <f>IFERROR(INDEX(E51:E500,MATCH($C$7,$C$51:$C$500,0)),"")</f>
        <v>1010000000</v>
      </c>
      <c r="H21" s="2">
        <f>IFERROR(INDEX(D21:G21,COUNT(D21:G21)),"")</f>
        <v>1010000000</v>
      </c>
      <c r="I21" s="2">
        <f t="shared" ref="I21:Z21" si="15">IFERROR(INDEX(I51:I500,MATCH($C$7,$C$51:$C$500,0)),"")</f>
        <v>1010000000</v>
      </c>
      <c r="J21" s="2">
        <f t="shared" si="15"/>
        <v>1010000000</v>
      </c>
      <c r="K21" s="2">
        <f t="shared" si="15"/>
        <v>1010000000</v>
      </c>
      <c r="L21" s="2">
        <f t="shared" si="15"/>
        <v>1010000000</v>
      </c>
      <c r="M21" s="2">
        <f t="shared" si="15"/>
        <v>1010000000</v>
      </c>
      <c r="N21" s="2">
        <f t="shared" si="15"/>
        <v>1010000000</v>
      </c>
      <c r="O21" s="2">
        <f t="shared" si="15"/>
        <v>1010000000</v>
      </c>
      <c r="P21" s="2">
        <f t="shared" si="15"/>
        <v>1010000000</v>
      </c>
      <c r="Q21" s="2">
        <f t="shared" si="15"/>
        <v>1010000000</v>
      </c>
      <c r="R21" s="2">
        <f t="shared" si="15"/>
        <v>1010000000</v>
      </c>
      <c r="S21" s="2">
        <f t="shared" si="15"/>
        <v>1010000000</v>
      </c>
      <c r="T21" s="2">
        <f t="shared" si="15"/>
        <v>1010000000</v>
      </c>
      <c r="U21" s="2">
        <f t="shared" si="15"/>
        <v>1010000000</v>
      </c>
      <c r="V21" s="2">
        <f t="shared" si="15"/>
        <v>1010000000</v>
      </c>
      <c r="W21" s="2">
        <f t="shared" si="15"/>
        <v>100000000</v>
      </c>
      <c r="X21" s="2">
        <f t="shared" si="15"/>
        <v>100000000</v>
      </c>
      <c r="Y21" s="2">
        <f t="shared" si="15"/>
        <v>100000000</v>
      </c>
      <c r="Z21" s="2">
        <f t="shared" si="15"/>
        <v>100000000</v>
      </c>
    </row>
    <row r="23" spans="1:26" ht="15.5" x14ac:dyDescent="0.35">
      <c r="B23" t="s">
        <v>50</v>
      </c>
      <c r="C23" t="s">
        <v>51</v>
      </c>
      <c r="D23" s="3">
        <f>IFERROR(D5/D6*100,"")</f>
        <v>0.67852529685481733</v>
      </c>
      <c r="E23" s="3">
        <f>IFERROR(E5/E6*100,"")</f>
        <v>-0.24204149935249003</v>
      </c>
      <c r="H23" s="3">
        <f t="shared" ref="H23:Z23" si="16">IFERROR(H5/H6*100,"")</f>
        <v>0.93815546110210435</v>
      </c>
      <c r="I23" s="3">
        <f t="shared" si="16"/>
        <v>7.6927580352438376</v>
      </c>
      <c r="J23" s="3">
        <f t="shared" si="16"/>
        <v>3.4678678678678678</v>
      </c>
      <c r="K23" s="3">
        <f t="shared" si="16"/>
        <v>5.7615753511861811</v>
      </c>
      <c r="L23" s="3">
        <f t="shared" si="16"/>
        <v>12.657093670614215</v>
      </c>
      <c r="M23" s="3">
        <f t="shared" si="16"/>
        <v>14.110589763395243</v>
      </c>
      <c r="N23" s="3">
        <f t="shared" si="16"/>
        <v>12.661596958174906</v>
      </c>
      <c r="O23" s="3">
        <f t="shared" si="16"/>
        <v>14.162859952108317</v>
      </c>
      <c r="P23" s="3">
        <f t="shared" si="16"/>
        <v>12.133499361697675</v>
      </c>
      <c r="Q23" s="3">
        <f t="shared" si="16"/>
        <v>4.063068866048674</v>
      </c>
      <c r="R23" s="3">
        <f t="shared" si="16"/>
        <v>-4.6565248256076597</v>
      </c>
      <c r="S23" s="3">
        <f t="shared" si="16"/>
        <v>-6.996415690189985</v>
      </c>
      <c r="T23" s="3">
        <f t="shared" si="16"/>
        <v>1.1673676404237996</v>
      </c>
      <c r="U23" s="3">
        <f t="shared" si="16"/>
        <v>8.7490383447382278</v>
      </c>
      <c r="V23" s="3">
        <f t="shared" si="16"/>
        <v>26.224037588766087</v>
      </c>
      <c r="W23" s="3">
        <f t="shared" si="16"/>
        <v>33.059937700964632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-0.38468600325707658</v>
      </c>
      <c r="E24" s="4" t="str">
        <f>IFERROR(_xlfn.RRI(5,J23,E23),"")</f>
        <v/>
      </c>
      <c r="H24" s="4">
        <f t="shared" ref="H24:Z24" si="17">IFERROR(_xlfn.RRI(5,M23,H23),"")</f>
        <v>-0.41850507465250031</v>
      </c>
      <c r="I24" s="4">
        <f t="shared" si="17"/>
        <v>-9.4853831238620123E-2</v>
      </c>
      <c r="J24" s="4">
        <f t="shared" si="17"/>
        <v>-0.24528615650536501</v>
      </c>
      <c r="K24" s="4">
        <f t="shared" si="17"/>
        <v>-0.13838939674979411</v>
      </c>
      <c r="L24" s="4">
        <f t="shared" si="17"/>
        <v>0.25515095875701155</v>
      </c>
      <c r="M24" s="4" t="str">
        <f t="shared" si="17"/>
        <v/>
      </c>
      <c r="N24" s="4" t="str">
        <f t="shared" si="17"/>
        <v/>
      </c>
      <c r="O24" s="4">
        <f t="shared" si="17"/>
        <v>0.64736055190377262</v>
      </c>
      <c r="P24" s="4">
        <f t="shared" si="17"/>
        <v>6.7591605691707413E-2</v>
      </c>
      <c r="Q24" s="4">
        <f t="shared" si="17"/>
        <v>-0.31129866485694402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470.63</v>
      </c>
      <c r="J25" s="3">
        <f t="shared" si="18"/>
        <v>152.41999999999999</v>
      </c>
      <c r="K25" s="3">
        <f t="shared" si="18"/>
        <v>184.52</v>
      </c>
      <c r="L25" s="3">
        <f t="shared" si="18"/>
        <v>603.59</v>
      </c>
      <c r="M25" s="3">
        <f t="shared" si="18"/>
        <v>478.39</v>
      </c>
      <c r="N25" s="3">
        <f t="shared" si="18"/>
        <v>466.51</v>
      </c>
      <c r="O25" s="3">
        <f t="shared" si="18"/>
        <v>437.25</v>
      </c>
      <c r="P25" s="3">
        <f t="shared" si="18"/>
        <v>324.35000000000002</v>
      </c>
      <c r="Q25" s="3">
        <f t="shared" si="18"/>
        <v>109.21</v>
      </c>
      <c r="R25" s="3">
        <f t="shared" si="18"/>
        <v>-104.68</v>
      </c>
      <c r="S25" s="3">
        <f t="shared" si="18"/>
        <v>-168.88</v>
      </c>
      <c r="T25" s="3">
        <f t="shared" si="18"/>
        <v>27.79</v>
      </c>
      <c r="U25" s="3">
        <f t="shared" si="18"/>
        <v>209.32</v>
      </c>
      <c r="V25" s="3">
        <f t="shared" si="18"/>
        <v>470.96</v>
      </c>
      <c r="W25" s="3">
        <f t="shared" si="18"/>
        <v>4732.9399999999996</v>
      </c>
      <c r="X25" s="3">
        <f t="shared" si="18"/>
        <v>3766.65</v>
      </c>
      <c r="Y25" s="3">
        <f t="shared" si="18"/>
        <v>148.18</v>
      </c>
      <c r="Z25" s="3">
        <f t="shared" si="18"/>
        <v>189.44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1.760100438170209E-3</v>
      </c>
      <c r="J26" s="4">
        <f t="shared" si="19"/>
        <v>-0.19004213333550979</v>
      </c>
      <c r="K26" s="4">
        <f t="shared" si="19"/>
        <v>-0.10668236243881168</v>
      </c>
      <c r="L26" s="4">
        <f t="shared" si="19"/>
        <v>0.40765402274198093</v>
      </c>
      <c r="M26" s="4" t="str">
        <f t="shared" si="19"/>
        <v/>
      </c>
      <c r="N26" s="4" t="str">
        <f t="shared" si="19"/>
        <v/>
      </c>
      <c r="O26" s="4">
        <f t="shared" si="19"/>
        <v>0.73527477744950542</v>
      </c>
      <c r="P26" s="4">
        <f t="shared" si="19"/>
        <v>9.1542463039124611E-2</v>
      </c>
      <c r="Q26" s="4">
        <f t="shared" si="19"/>
        <v>-0.25345554019613059</v>
      </c>
      <c r="R26" s="4" t="str">
        <f t="shared" si="19"/>
        <v/>
      </c>
      <c r="S26" s="4" t="str">
        <f t="shared" si="19"/>
        <v/>
      </c>
      <c r="T26" s="4">
        <f t="shared" si="19"/>
        <v>-0.28448327245994831</v>
      </c>
      <c r="U26" s="4">
        <f t="shared" si="19"/>
        <v>2.0158865809256854E-2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0.25727821782178217</v>
      </c>
      <c r="E27" s="3">
        <f>IFERROR(E4/E21,"")</f>
        <v>0.28131881188118812</v>
      </c>
      <c r="H27" s="3">
        <f t="shared" ref="H27:Z27" si="20">IFERROR(H4/H21,"")</f>
        <v>1.0771940594059406</v>
      </c>
      <c r="I27" s="3">
        <f t="shared" si="20"/>
        <v>0.8776821782178218</v>
      </c>
      <c r="J27" s="3">
        <f t="shared" si="20"/>
        <v>0.68397128712871291</v>
      </c>
      <c r="K27" s="3">
        <f t="shared" si="20"/>
        <v>0.57189801980198018</v>
      </c>
      <c r="L27" s="3">
        <f t="shared" si="20"/>
        <v>0.47160099009900991</v>
      </c>
      <c r="M27" s="3">
        <f t="shared" si="20"/>
        <v>0.41162079207920793</v>
      </c>
      <c r="N27" s="3">
        <f t="shared" si="20"/>
        <v>0.3373148514851485</v>
      </c>
      <c r="O27" s="3">
        <f t="shared" si="20"/>
        <v>0.47172376237623764</v>
      </c>
      <c r="P27" s="3">
        <f t="shared" si="20"/>
        <v>0.46113069306930693</v>
      </c>
      <c r="Q27" s="3">
        <f t="shared" si="20"/>
        <v>0.25729504950495047</v>
      </c>
      <c r="R27" s="3">
        <f t="shared" si="20"/>
        <v>0.20729702970297029</v>
      </c>
      <c r="S27" s="3">
        <f t="shared" si="20"/>
        <v>0.20478613861386138</v>
      </c>
      <c r="T27" s="3">
        <f t="shared" si="20"/>
        <v>0.34452277227722772</v>
      </c>
      <c r="U27" s="3">
        <f t="shared" si="20"/>
        <v>0.3565306930693069</v>
      </c>
      <c r="V27" s="3">
        <f t="shared" si="20"/>
        <v>0.38167524752475246</v>
      </c>
      <c r="W27" s="3">
        <f t="shared" si="20"/>
        <v>2.6376900000000001</v>
      </c>
      <c r="X27" s="3">
        <f t="shared" si="20"/>
        <v>1.8694900000000001</v>
      </c>
      <c r="Y27" s="3">
        <f t="shared" si="20"/>
        <v>1.7182599999999999</v>
      </c>
      <c r="Z27" s="3">
        <f t="shared" si="20"/>
        <v>2.0579399999999999</v>
      </c>
    </row>
    <row r="28" spans="1:26" ht="15.5" x14ac:dyDescent="0.35">
      <c r="C28" t="s">
        <v>57</v>
      </c>
      <c r="D28" s="4">
        <f>IFERROR(_xlfn.RRI(5,I27,D27),"")</f>
        <v>-0.21762827292475573</v>
      </c>
      <c r="E28" s="4">
        <f>IFERROR(_xlfn.RRI(5,J27,E27),"")</f>
        <v>-0.16279429174136983</v>
      </c>
      <c r="H28" s="4">
        <f t="shared" ref="H28:Z28" si="21">IFERROR(_xlfn.RRI(5,M27,H27),"")</f>
        <v>0.21215827084467653</v>
      </c>
      <c r="I28" s="4">
        <f t="shared" si="21"/>
        <v>0.21076640848569306</v>
      </c>
      <c r="J28" s="4">
        <f t="shared" si="21"/>
        <v>7.7134715907998475E-2</v>
      </c>
      <c r="K28" s="4">
        <f t="shared" si="21"/>
        <v>4.3996187160052713E-2</v>
      </c>
      <c r="L28" s="4">
        <f t="shared" si="21"/>
        <v>0.12883029319707617</v>
      </c>
      <c r="M28" s="4">
        <f t="shared" si="21"/>
        <v>0.14704602690432544</v>
      </c>
      <c r="N28" s="4">
        <f t="shared" si="21"/>
        <v>0.10496108002558979</v>
      </c>
      <c r="O28" s="4">
        <f t="shared" si="21"/>
        <v>6.4863556378656151E-2</v>
      </c>
      <c r="P28" s="4">
        <f t="shared" si="21"/>
        <v>5.2798897134700429E-2</v>
      </c>
      <c r="Q28" s="4">
        <f t="shared" si="21"/>
        <v>-7.5839319807064043E-2</v>
      </c>
      <c r="R28" s="4">
        <f t="shared" si="21"/>
        <v>-0.39872400553065457</v>
      </c>
      <c r="S28" s="4">
        <f t="shared" si="21"/>
        <v>-0.3574373436848014</v>
      </c>
      <c r="T28" s="4">
        <f t="shared" si="21"/>
        <v>-0.27485340737177022</v>
      </c>
      <c r="U28" s="4">
        <f t="shared" si="21"/>
        <v>-0.29574029094641952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2.0877181472247739</v>
      </c>
      <c r="J29" s="4">
        <f t="shared" si="22"/>
        <v>-0.17396488185562553</v>
      </c>
      <c r="K29" s="4">
        <f t="shared" si="22"/>
        <v>-0.69429579681571929</v>
      </c>
      <c r="L29" s="4">
        <f t="shared" si="22"/>
        <v>0.26171115616965246</v>
      </c>
      <c r="M29" s="4">
        <f t="shared" si="22"/>
        <v>2.5465692053760897E-2</v>
      </c>
      <c r="N29" s="4">
        <f t="shared" si="22"/>
        <v>6.6918238993710674E-2</v>
      </c>
      <c r="O29" s="4">
        <f t="shared" si="22"/>
        <v>0.34808077693849226</v>
      </c>
      <c r="P29" s="4">
        <f t="shared" si="22"/>
        <v>1.9699661203186527</v>
      </c>
      <c r="Q29" s="4">
        <f t="shared" si="22"/>
        <v>-2.0432747420710733</v>
      </c>
      <c r="R29" s="4">
        <f t="shared" si="22"/>
        <v>-0.38015158692562762</v>
      </c>
      <c r="S29" s="4">
        <f t="shared" si="22"/>
        <v>-7.0770061173083842</v>
      </c>
      <c r="T29" s="4">
        <f t="shared" si="22"/>
        <v>-0.86723676667303651</v>
      </c>
      <c r="U29" s="4">
        <f t="shared" si="22"/>
        <v>-0.55554611856633263</v>
      </c>
      <c r="V29" s="4">
        <f t="shared" si="22"/>
        <v>-0.90049313957075305</v>
      </c>
      <c r="W29" s="4">
        <f t="shared" si="22"/>
        <v>0.25653830326682847</v>
      </c>
      <c r="X29" s="4">
        <f t="shared" si="22"/>
        <v>24.419422324200298</v>
      </c>
      <c r="Y29" s="4">
        <f t="shared" si="22"/>
        <v>-0.21779983108108103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0.22731677381582227</v>
      </c>
      <c r="I30" s="4">
        <f t="shared" si="23"/>
        <v>0.28321494591139973</v>
      </c>
      <c r="J30" s="4">
        <f t="shared" si="23"/>
        <v>0.19596722395635874</v>
      </c>
      <c r="K30" s="4">
        <f t="shared" si="23"/>
        <v>0.21267349265300206</v>
      </c>
      <c r="L30" s="4">
        <f t="shared" si="23"/>
        <v>0.14571712404717405</v>
      </c>
      <c r="M30" s="4">
        <f t="shared" si="23"/>
        <v>0.22028659653407232</v>
      </c>
      <c r="N30" s="4">
        <f t="shared" si="23"/>
        <v>-0.28493139759172703</v>
      </c>
      <c r="O30" s="4">
        <f t="shared" si="23"/>
        <v>2.2971945841259798E-2</v>
      </c>
      <c r="P30" s="4">
        <f t="shared" si="23"/>
        <v>0.79222528360552302</v>
      </c>
      <c r="Q30" s="4">
        <f t="shared" si="23"/>
        <v>0.24119023737880302</v>
      </c>
      <c r="R30" s="4">
        <f t="shared" si="23"/>
        <v>1.2261040254503568E-2</v>
      </c>
      <c r="S30" s="4">
        <f t="shared" si="23"/>
        <v>-0.40559476733492733</v>
      </c>
      <c r="T30" s="4">
        <f t="shared" si="23"/>
        <v>-3.3679907580200771E-2</v>
      </c>
      <c r="U30" s="4">
        <f t="shared" si="23"/>
        <v>-6.5879447563114188E-2</v>
      </c>
      <c r="V30" s="4">
        <f t="shared" si="23"/>
        <v>-0.85529942960516503</v>
      </c>
      <c r="W30" s="4">
        <f t="shared" si="23"/>
        <v>0.41091420654830996</v>
      </c>
      <c r="X30" s="4">
        <f t="shared" si="23"/>
        <v>8.8013455472396612E-2</v>
      </c>
      <c r="Y30" s="4">
        <f t="shared" si="23"/>
        <v>-0.16505826214564079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4823.1099999999997</v>
      </c>
      <c r="E32" s="3">
        <f>IFERROR(INDEX(E51:E500,MATCH($A$32,$C$51:$C$500,0)),"")</f>
        <v>4412.05</v>
      </c>
      <c r="H32" s="3">
        <f>IFERROR(INDEX(D32:G32,COUNT(D32:G32)),"")</f>
        <v>4412.05</v>
      </c>
      <c r="I32" s="3">
        <f t="shared" ref="I32:Z32" si="24">IFERROR(INDEX(I51:I500,MATCH($C$32,$C$51:$C$500,0)),"")</f>
        <v>4351.9399999999996</v>
      </c>
      <c r="J32" s="3">
        <f t="shared" si="24"/>
        <v>3986.7</v>
      </c>
      <c r="K32" s="3">
        <f t="shared" si="24"/>
        <v>3593.92</v>
      </c>
      <c r="L32" s="3">
        <f t="shared" si="24"/>
        <v>4594.55</v>
      </c>
      <c r="M32" s="3">
        <f t="shared" si="24"/>
        <v>3673.42</v>
      </c>
      <c r="N32" s="3">
        <f t="shared" si="24"/>
        <v>3227.28</v>
      </c>
      <c r="O32" s="3">
        <f t="shared" si="24"/>
        <v>2920.97</v>
      </c>
      <c r="P32" s="3">
        <f t="shared" si="24"/>
        <v>2735.87</v>
      </c>
      <c r="Q32" s="3">
        <f t="shared" si="24"/>
        <v>2394.29</v>
      </c>
      <c r="R32" s="3">
        <f t="shared" si="24"/>
        <v>2267.86</v>
      </c>
      <c r="S32" s="3">
        <f t="shared" si="24"/>
        <v>2437.0100000000002</v>
      </c>
      <c r="T32" s="3">
        <f t="shared" si="24"/>
        <v>2378.4899999999998</v>
      </c>
      <c r="U32" s="3">
        <f t="shared" si="24"/>
        <v>2389.4699999999998</v>
      </c>
      <c r="V32" s="3">
        <f t="shared" si="24"/>
        <v>1795.64</v>
      </c>
      <c r="W32" s="3">
        <f t="shared" si="24"/>
        <v>14315.97</v>
      </c>
      <c r="X32" s="3">
        <f t="shared" si="24"/>
        <v>10757.32</v>
      </c>
      <c r="Y32" s="3">
        <f t="shared" si="24"/>
        <v>7456.87</v>
      </c>
      <c r="Z32" s="3">
        <f t="shared" si="24"/>
        <v>7540.88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0.77</v>
      </c>
      <c r="E33" s="3">
        <f>IFERROR(INDEX(E51:E500,MATCH($A$33,$C$51:$C$500,0)),"")</f>
        <v>1.01</v>
      </c>
      <c r="H33" s="3">
        <f>IFERROR(INDEX(D33:G33,COUNT(D33:G33)),"")</f>
        <v>1.01</v>
      </c>
      <c r="I33" s="3">
        <f t="shared" ref="I33:Z33" si="25">IFERROR(INDEX(I51:I500,MATCH($C$33,$C$51:$C$500,0)),"")</f>
        <v>2.5099999999999998</v>
      </c>
      <c r="J33" s="3">
        <f t="shared" si="25"/>
        <v>6.93</v>
      </c>
      <c r="K33" s="3">
        <f t="shared" si="25"/>
        <v>1.46</v>
      </c>
      <c r="L33" s="3">
        <f t="shared" si="25"/>
        <v>0.94</v>
      </c>
      <c r="M33" s="3">
        <f t="shared" si="25"/>
        <v>0.59</v>
      </c>
      <c r="N33" s="3">
        <f t="shared" si="25"/>
        <v>0.6</v>
      </c>
      <c r="O33" s="3">
        <f t="shared" si="25"/>
        <v>0.55000000000000004</v>
      </c>
      <c r="P33" s="3">
        <f t="shared" si="25"/>
        <v>0.65</v>
      </c>
      <c r="Q33" s="3">
        <f t="shared" si="25"/>
        <v>0.69</v>
      </c>
      <c r="R33" s="3">
        <f t="shared" si="25"/>
        <v>0.32</v>
      </c>
      <c r="S33" s="3">
        <f t="shared" si="25"/>
        <v>0.12</v>
      </c>
      <c r="T33" s="3">
        <f t="shared" si="25"/>
        <v>0.39</v>
      </c>
      <c r="U33" s="3">
        <f t="shared" si="25"/>
        <v>0.48</v>
      </c>
      <c r="V33" s="3">
        <f t="shared" si="25"/>
        <v>0.74</v>
      </c>
      <c r="W33" s="3">
        <f t="shared" si="25"/>
        <v>2.3199999999999998</v>
      </c>
      <c r="X33" s="3">
        <f t="shared" si="25"/>
        <v>2.42</v>
      </c>
      <c r="Y33" s="3">
        <f t="shared" si="25"/>
        <v>1.39</v>
      </c>
      <c r="Z33" s="3">
        <f t="shared" si="25"/>
        <v>0.48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22.68</v>
      </c>
      <c r="E34" s="3">
        <f>IFERROR(INDEX(E51:E500,MATCH($A$34,$C$51:$C$500,0)),"")</f>
        <v>192.22</v>
      </c>
      <c r="H34" s="3">
        <f>IFERROR(INDEX(D34:G34,COUNT(D34:G34)),"")</f>
        <v>192.22</v>
      </c>
      <c r="I34" s="3">
        <f t="shared" ref="I34:Z34" si="26">IFERROR(INDEX(I51:I500,MATCH($C$34,$C$51:$C$500,0)),"")</f>
        <v>23.21</v>
      </c>
      <c r="J34" s="3">
        <f t="shared" si="26"/>
        <v>181.24</v>
      </c>
      <c r="K34" s="3">
        <f t="shared" si="26"/>
        <v>28.45</v>
      </c>
      <c r="L34" s="3">
        <f t="shared" si="26"/>
        <v>7.17</v>
      </c>
      <c r="M34" s="3">
        <f t="shared" si="26"/>
        <v>4.54</v>
      </c>
      <c r="N34" s="3">
        <f t="shared" si="26"/>
        <v>4.1399999999999997</v>
      </c>
      <c r="O34" s="3">
        <f t="shared" si="26"/>
        <v>3.67</v>
      </c>
      <c r="P34" s="3">
        <f t="shared" si="26"/>
        <v>5.5</v>
      </c>
      <c r="Q34" s="3">
        <f t="shared" si="26"/>
        <v>15.2</v>
      </c>
      <c r="R34" s="3">
        <f t="shared" si="26"/>
        <v>-6.88</v>
      </c>
      <c r="S34" s="3">
        <f t="shared" si="26"/>
        <v>-1.72</v>
      </c>
      <c r="T34" s="3">
        <f t="shared" si="26"/>
        <v>33.29</v>
      </c>
      <c r="U34" s="3">
        <f t="shared" si="26"/>
        <v>5.49</v>
      </c>
      <c r="V34" s="3">
        <f t="shared" si="26"/>
        <v>2.8</v>
      </c>
      <c r="W34" s="3">
        <f t="shared" si="26"/>
        <v>7.01</v>
      </c>
      <c r="X34" s="3">
        <f t="shared" si="26"/>
        <v>6.9</v>
      </c>
      <c r="Y34" s="3">
        <f t="shared" si="26"/>
        <v>69.849999999999994</v>
      </c>
      <c r="Z34" s="3">
        <f t="shared" si="26"/>
        <v>19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0.82</v>
      </c>
      <c r="E35" s="3">
        <f>IFERROR(INDEX(E51:E500,MATCH($A$35,$C$51:$C$500,0)),"")</f>
        <v>0.94</v>
      </c>
      <c r="H35" s="3">
        <f>IFERROR(INDEX(D35:G35,COUNT(D35:G35)),"")</f>
        <v>0.94</v>
      </c>
      <c r="I35" s="3">
        <f t="shared" ref="I35:Z35" si="27">IFERROR(INDEX(I51:I500,MATCH($C$35,$C$51:$C$500,0)),"")</f>
        <v>0.75</v>
      </c>
      <c r="J35" s="3">
        <f t="shared" si="27"/>
        <v>2.54</v>
      </c>
      <c r="K35" s="3">
        <f t="shared" si="27"/>
        <v>0.6</v>
      </c>
      <c r="L35" s="3">
        <f t="shared" si="27"/>
        <v>0.62</v>
      </c>
      <c r="M35" s="3">
        <f t="shared" si="27"/>
        <v>0.37</v>
      </c>
      <c r="N35" s="3">
        <f t="shared" si="27"/>
        <v>0.39</v>
      </c>
      <c r="O35" s="3">
        <f t="shared" si="27"/>
        <v>0.24</v>
      </c>
      <c r="P35" s="3">
        <f t="shared" si="27"/>
        <v>0.27</v>
      </c>
      <c r="Q35" s="3">
        <f t="shared" si="27"/>
        <v>0.48</v>
      </c>
      <c r="R35" s="3">
        <f t="shared" si="27"/>
        <v>0.26</v>
      </c>
      <c r="S35" s="3">
        <f t="shared" si="27"/>
        <v>0.11</v>
      </c>
      <c r="T35" s="3">
        <f t="shared" si="27"/>
        <v>0.22</v>
      </c>
      <c r="U35" s="3">
        <f t="shared" si="27"/>
        <v>0.26</v>
      </c>
      <c r="V35" s="3">
        <f t="shared" si="27"/>
        <v>0.36</v>
      </c>
      <c r="W35" s="3">
        <f t="shared" si="27"/>
        <v>1.4</v>
      </c>
      <c r="X35" s="3">
        <f t="shared" si="27"/>
        <v>1.56</v>
      </c>
      <c r="Y35" s="3">
        <f t="shared" si="27"/>
        <v>0.65</v>
      </c>
      <c r="Z35" s="3">
        <f t="shared" si="27"/>
        <v>0.16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259851000</v>
      </c>
      <c r="E51" s="5">
        <v>284132000</v>
      </c>
      <c r="F51" s="5">
        <v>282616000</v>
      </c>
      <c r="G51" s="5">
        <v>262906000</v>
      </c>
      <c r="I51" s="5">
        <v>886459000</v>
      </c>
      <c r="J51" s="5">
        <v>690811000</v>
      </c>
      <c r="K51" s="5">
        <v>577617000</v>
      </c>
      <c r="L51" s="5">
        <v>476317000</v>
      </c>
      <c r="M51" s="5">
        <v>415737000</v>
      </c>
      <c r="N51" s="5">
        <v>340688000</v>
      </c>
      <c r="O51" s="5">
        <v>476441000</v>
      </c>
      <c r="P51" s="5">
        <v>465742000</v>
      </c>
      <c r="Q51" s="5">
        <v>259868000</v>
      </c>
      <c r="R51" s="5">
        <v>209370000</v>
      </c>
      <c r="S51" s="5">
        <v>206834000</v>
      </c>
      <c r="T51" s="5">
        <v>347968000</v>
      </c>
      <c r="U51" s="5">
        <v>360096000</v>
      </c>
      <c r="V51" s="5">
        <v>385492000</v>
      </c>
      <c r="W51" s="5">
        <v>263769000</v>
      </c>
      <c r="X51" s="5">
        <v>186949000</v>
      </c>
      <c r="Y51" s="5">
        <v>171826000</v>
      </c>
      <c r="Z51" s="5">
        <v>205794000</v>
      </c>
    </row>
    <row r="52" spans="2:26" ht="15.5" x14ac:dyDescent="0.35">
      <c r="C52" t="s">
        <v>82</v>
      </c>
      <c r="D52" s="5">
        <v>-249517000</v>
      </c>
      <c r="E52" s="5">
        <v>-247441000</v>
      </c>
      <c r="F52" s="5">
        <v>-244149000</v>
      </c>
      <c r="G52" s="5">
        <v>-237445000</v>
      </c>
      <c r="I52" s="5">
        <v>-774234000</v>
      </c>
      <c r="J52" s="5">
        <v>-600522000</v>
      </c>
      <c r="K52" s="5">
        <v>-495510000</v>
      </c>
      <c r="L52" s="5">
        <v>-380823000</v>
      </c>
      <c r="M52" s="5">
        <v>-341175000</v>
      </c>
      <c r="N52" s="5">
        <v>-265822000</v>
      </c>
      <c r="O52" s="5">
        <v>-395310000</v>
      </c>
      <c r="P52" s="5">
        <v>-392623000</v>
      </c>
      <c r="Q52" s="5">
        <v>-218943000</v>
      </c>
      <c r="R52" s="5">
        <v>-174501000</v>
      </c>
      <c r="S52" s="5">
        <v>-177691000</v>
      </c>
      <c r="T52" s="5">
        <v>-281377000</v>
      </c>
      <c r="U52" s="5">
        <v>-269467000</v>
      </c>
      <c r="V52" s="5">
        <v>-272764000</v>
      </c>
      <c r="W52" s="5">
        <v>-187442000</v>
      </c>
      <c r="X52" s="5">
        <v>-131683000</v>
      </c>
      <c r="Y52" s="5">
        <v>-116427000</v>
      </c>
      <c r="Z52" s="5">
        <v>-175123000</v>
      </c>
    </row>
    <row r="53" spans="2:26" ht="15.5" x14ac:dyDescent="0.35">
      <c r="C53" t="s">
        <v>84</v>
      </c>
      <c r="D53" s="5">
        <v>10334000</v>
      </c>
      <c r="E53" s="5">
        <v>36691000</v>
      </c>
      <c r="F53" s="5">
        <v>38467000</v>
      </c>
      <c r="G53" s="5">
        <v>25461000</v>
      </c>
      <c r="I53" s="5">
        <v>112225000</v>
      </c>
      <c r="J53" s="5">
        <v>90289000</v>
      </c>
      <c r="K53" s="5">
        <v>82107000</v>
      </c>
      <c r="L53" s="5">
        <v>95494000</v>
      </c>
      <c r="M53" s="5">
        <v>74562000</v>
      </c>
      <c r="N53" s="5">
        <v>74866000</v>
      </c>
      <c r="O53" s="5">
        <v>81131000</v>
      </c>
      <c r="P53" s="5">
        <v>73119000</v>
      </c>
      <c r="Q53" s="5">
        <v>40925000</v>
      </c>
      <c r="R53" s="5">
        <v>34869000</v>
      </c>
      <c r="S53" s="5">
        <v>29143000</v>
      </c>
      <c r="T53" s="5">
        <v>66591000</v>
      </c>
      <c r="U53" s="5">
        <v>90629000</v>
      </c>
      <c r="V53" s="5">
        <v>112728000</v>
      </c>
      <c r="W53" s="5">
        <v>76327000</v>
      </c>
      <c r="X53" s="5">
        <v>55266000</v>
      </c>
      <c r="Y53" s="5">
        <v>55399000</v>
      </c>
      <c r="Z53" s="5">
        <v>30671000</v>
      </c>
    </row>
    <row r="54" spans="2:26" ht="15.5" x14ac:dyDescent="0.35">
      <c r="C54" t="s">
        <v>85</v>
      </c>
      <c r="D54" s="5">
        <v>-7861000</v>
      </c>
      <c r="E54" s="5">
        <v>-12211000</v>
      </c>
      <c r="F54" s="5">
        <v>-12847000</v>
      </c>
      <c r="G54" s="5">
        <v>-16500000</v>
      </c>
      <c r="I54" s="5">
        <v>-44757000</v>
      </c>
      <c r="J54" s="5">
        <v>-51627000</v>
      </c>
      <c r="K54" s="5">
        <v>-46779000</v>
      </c>
      <c r="L54" s="5">
        <v>-34561000</v>
      </c>
      <c r="M54" s="5">
        <v>-29799000</v>
      </c>
      <c r="N54" s="5">
        <v>-27171000</v>
      </c>
      <c r="O54" s="5">
        <v>-24004000</v>
      </c>
      <c r="P54" s="5">
        <v>-20902000</v>
      </c>
      <c r="Q54" s="5">
        <v>-19004000</v>
      </c>
      <c r="R54" s="5">
        <v>-18778000</v>
      </c>
      <c r="S54" s="5">
        <v>-19409000</v>
      </c>
      <c r="T54" s="5">
        <v>-26488000</v>
      </c>
      <c r="U54" s="5">
        <v>-28513000</v>
      </c>
      <c r="V54" s="5">
        <v>-32627000</v>
      </c>
      <c r="W54" s="5">
        <v>-23939000</v>
      </c>
      <c r="X54" s="5">
        <v>-16970000</v>
      </c>
      <c r="Y54" s="5">
        <v>-15902000</v>
      </c>
      <c r="Z54" s="5">
        <v>-19802000</v>
      </c>
    </row>
    <row r="55" spans="2:26" ht="15.5" x14ac:dyDescent="0.35">
      <c r="C55" t="s">
        <v>387</v>
      </c>
      <c r="D55" s="5">
        <v>-7861000</v>
      </c>
      <c r="E55" s="5">
        <v>-12211000</v>
      </c>
      <c r="F55" s="5">
        <v>-12847000</v>
      </c>
      <c r="G55" s="5">
        <v>-16500000</v>
      </c>
      <c r="I55" s="5">
        <v>-44757000</v>
      </c>
      <c r="J55" s="5">
        <v>-51627000</v>
      </c>
      <c r="K55" s="5">
        <v>-46779000</v>
      </c>
      <c r="L55" s="5">
        <v>-34561000</v>
      </c>
      <c r="M55" s="5">
        <v>-29799000</v>
      </c>
      <c r="N55" s="5">
        <v>-27171000</v>
      </c>
      <c r="O55" s="5">
        <v>-24004000</v>
      </c>
      <c r="P55" s="5">
        <v>-20902000</v>
      </c>
      <c r="Q55" s="5">
        <v>-19004000</v>
      </c>
      <c r="R55" s="5">
        <v>-18778000</v>
      </c>
      <c r="S55" s="5">
        <v>-19409000</v>
      </c>
      <c r="T55" s="5">
        <v>-26488000</v>
      </c>
      <c r="U55" s="5">
        <v>-28513000</v>
      </c>
      <c r="V55" s="5">
        <v>-32627000</v>
      </c>
      <c r="W55" s="5">
        <v>-23939000</v>
      </c>
      <c r="X55" s="5">
        <v>-16970000</v>
      </c>
      <c r="Y55" s="5">
        <v>-15902000</v>
      </c>
      <c r="Z55" s="5">
        <v>-19802000</v>
      </c>
    </row>
    <row r="56" spans="2:26" ht="15.5" x14ac:dyDescent="0.35">
      <c r="C56" t="s">
        <v>94</v>
      </c>
      <c r="D56" s="5">
        <v>2473000</v>
      </c>
      <c r="E56" s="5">
        <v>24480000</v>
      </c>
      <c r="F56" s="5">
        <v>25620000</v>
      </c>
      <c r="G56" s="5">
        <v>8961000</v>
      </c>
      <c r="I56" s="5">
        <v>67468000</v>
      </c>
      <c r="J56" s="5">
        <v>38662000</v>
      </c>
      <c r="K56" s="5">
        <v>35328000</v>
      </c>
      <c r="L56" s="5">
        <v>60933000</v>
      </c>
      <c r="M56" s="5">
        <v>44763000</v>
      </c>
      <c r="N56" s="5">
        <v>47695000</v>
      </c>
      <c r="O56" s="5">
        <v>57127000</v>
      </c>
      <c r="P56" s="5">
        <v>52217000</v>
      </c>
      <c r="Q56" s="5">
        <v>21921000</v>
      </c>
      <c r="R56" s="5">
        <v>16091000</v>
      </c>
      <c r="S56" s="5">
        <v>9734000</v>
      </c>
      <c r="T56" s="5">
        <v>40103000</v>
      </c>
      <c r="U56" s="5">
        <v>62116000</v>
      </c>
      <c r="V56" s="5">
        <v>80101000</v>
      </c>
      <c r="W56" s="5">
        <v>52388000</v>
      </c>
      <c r="X56" s="5">
        <v>38296000</v>
      </c>
      <c r="Y56" s="5">
        <v>39497000</v>
      </c>
      <c r="Z56" s="5">
        <v>10869000</v>
      </c>
    </row>
    <row r="57" spans="2:26" ht="15.5" x14ac:dyDescent="0.35">
      <c r="C57" t="s">
        <v>95</v>
      </c>
      <c r="D57" s="5">
        <v>90000</v>
      </c>
      <c r="E57" s="5">
        <v>-22773000</v>
      </c>
      <c r="F57" s="5">
        <v>2380000</v>
      </c>
      <c r="G57" s="5">
        <v>-5529000</v>
      </c>
      <c r="I57" s="5">
        <v>-28190000</v>
      </c>
      <c r="J57" s="5">
        <v>-30794000</v>
      </c>
      <c r="K57" s="5">
        <v>-19281000</v>
      </c>
      <c r="L57" s="5">
        <v>-10778000</v>
      </c>
      <c r="M57" s="5">
        <v>-3429000</v>
      </c>
      <c r="N57" s="5">
        <v>-12159000</v>
      </c>
      <c r="O57" s="5">
        <v>-16546000</v>
      </c>
      <c r="P57" s="5">
        <v>-17697000</v>
      </c>
      <c r="Q57" s="5">
        <v>-11127000</v>
      </c>
      <c r="R57" s="5">
        <v>-24888000</v>
      </c>
      <c r="S57" s="5">
        <v>-17558000</v>
      </c>
      <c r="T57" s="5">
        <v>-18098000</v>
      </c>
      <c r="U57" s="5">
        <v>-34520000</v>
      </c>
      <c r="V57" s="5">
        <v>-16536000</v>
      </c>
      <c r="W57" s="5">
        <v>13879000</v>
      </c>
      <c r="X57" s="5">
        <v>13297000</v>
      </c>
      <c r="Y57" s="5">
        <v>-34933000</v>
      </c>
      <c r="Z57" s="5">
        <v>-5829000</v>
      </c>
    </row>
    <row r="58" spans="2:26" ht="15.5" x14ac:dyDescent="0.35">
      <c r="C58" t="s">
        <v>253</v>
      </c>
    </row>
    <row r="59" spans="2:26" ht="15.5" x14ac:dyDescent="0.35">
      <c r="C59" t="s">
        <v>431</v>
      </c>
      <c r="D59" s="5">
        <v>583000</v>
      </c>
      <c r="E59" s="5">
        <v>502000</v>
      </c>
      <c r="F59" s="5">
        <v>492000</v>
      </c>
      <c r="G59" s="5">
        <v>545000</v>
      </c>
      <c r="I59" s="5">
        <v>2706000</v>
      </c>
      <c r="J59" s="5">
        <v>1015000</v>
      </c>
      <c r="K59" s="5">
        <v>1070000</v>
      </c>
      <c r="L59" s="5">
        <v>1017000</v>
      </c>
      <c r="M59" s="5">
        <v>2237000</v>
      </c>
      <c r="N59" s="5">
        <v>2251000</v>
      </c>
      <c r="O59" s="5">
        <v>1177000</v>
      </c>
      <c r="P59" s="5">
        <v>497000</v>
      </c>
      <c r="Q59" s="5">
        <v>627000</v>
      </c>
      <c r="R59" s="5">
        <v>639000</v>
      </c>
      <c r="S59" s="5">
        <v>969000</v>
      </c>
      <c r="T59" s="5">
        <v>1881000</v>
      </c>
      <c r="U59" s="5">
        <v>1440000</v>
      </c>
      <c r="V59" s="5">
        <v>138000</v>
      </c>
      <c r="W59" s="5">
        <v>222000</v>
      </c>
      <c r="X59" s="5">
        <v>334000</v>
      </c>
      <c r="Y59" s="5">
        <v>113000</v>
      </c>
      <c r="Z59" s="5">
        <v>957000</v>
      </c>
    </row>
    <row r="60" spans="2:26" ht="15.5" x14ac:dyDescent="0.35">
      <c r="C60" t="s">
        <v>27</v>
      </c>
      <c r="D60" s="5">
        <v>-16124000</v>
      </c>
      <c r="E60" s="5">
        <v>-17310000</v>
      </c>
      <c r="F60" s="5">
        <v>-20418000</v>
      </c>
      <c r="G60" s="5">
        <v>-14497000</v>
      </c>
      <c r="I60" s="5">
        <v>-55699000</v>
      </c>
      <c r="J60" s="5">
        <v>-25897000</v>
      </c>
      <c r="K60" s="5">
        <v>-19805000</v>
      </c>
      <c r="L60" s="5">
        <v>-7421000</v>
      </c>
      <c r="M60" s="5">
        <v>-5575000</v>
      </c>
      <c r="N60" s="5">
        <v>-9730000</v>
      </c>
      <c r="O60" s="5">
        <v>-13752000</v>
      </c>
      <c r="P60" s="5">
        <v>-11943000</v>
      </c>
      <c r="Q60" s="5">
        <v>-9194000</v>
      </c>
      <c r="R60" s="5">
        <v>-9514000</v>
      </c>
      <c r="S60" s="5">
        <v>-9665000</v>
      </c>
      <c r="T60" s="5">
        <v>-12278000</v>
      </c>
      <c r="U60" s="5">
        <v>-25178000</v>
      </c>
      <c r="V60" s="5">
        <v>-13972000</v>
      </c>
      <c r="W60" s="5">
        <v>-5575000</v>
      </c>
      <c r="X60" s="5">
        <v>-3050000</v>
      </c>
      <c r="Y60" s="5">
        <v>-4071000</v>
      </c>
      <c r="Z60" s="5">
        <v>-2231000</v>
      </c>
    </row>
    <row r="61" spans="2:26" ht="15.5" x14ac:dyDescent="0.35">
      <c r="C61" t="s">
        <v>433</v>
      </c>
      <c r="P61" s="5">
        <v>-2112000</v>
      </c>
      <c r="Z61" s="5">
        <v>1080000</v>
      </c>
    </row>
    <row r="62" spans="2:26" ht="15.5" x14ac:dyDescent="0.35">
      <c r="C62" t="s">
        <v>432</v>
      </c>
      <c r="X62" s="5">
        <v>1366000</v>
      </c>
      <c r="Y62" s="5">
        <v>-4505000</v>
      </c>
      <c r="Z62" s="5">
        <v>-182000</v>
      </c>
    </row>
    <row r="63" spans="2:26" ht="15.5" x14ac:dyDescent="0.35">
      <c r="C63" t="s">
        <v>628</v>
      </c>
      <c r="S63" s="5">
        <v>-1757000</v>
      </c>
    </row>
    <row r="64" spans="2:26" ht="15.5" x14ac:dyDescent="0.35">
      <c r="C64" t="s">
        <v>81</v>
      </c>
      <c r="D64" s="5">
        <v>-1313000</v>
      </c>
      <c r="E64" s="5">
        <v>-304000</v>
      </c>
      <c r="F64" s="5">
        <v>4937000</v>
      </c>
      <c r="G64" s="5">
        <v>1051000</v>
      </c>
      <c r="I64" s="5">
        <v>6198000</v>
      </c>
      <c r="J64" s="5">
        <v>253000</v>
      </c>
      <c r="K64" s="5">
        <v>238000</v>
      </c>
      <c r="L64" s="5">
        <v>242000</v>
      </c>
      <c r="M64" s="5">
        <v>239000</v>
      </c>
      <c r="N64" s="5">
        <v>219000</v>
      </c>
      <c r="O64" s="5">
        <v>149000</v>
      </c>
      <c r="P64" s="5">
        <v>208000</v>
      </c>
      <c r="Q64" s="5">
        <v>81000</v>
      </c>
      <c r="R64" s="5">
        <v>109000</v>
      </c>
      <c r="S64" s="5">
        <v>28000</v>
      </c>
    </row>
    <row r="65" spans="3:26" ht="15.5" x14ac:dyDescent="0.35">
      <c r="C65" t="s">
        <v>96</v>
      </c>
      <c r="D65" s="5">
        <v>90000</v>
      </c>
      <c r="E65" s="5">
        <v>-22773000</v>
      </c>
      <c r="F65" s="5">
        <v>2380000</v>
      </c>
      <c r="G65" s="5">
        <v>-5529000</v>
      </c>
      <c r="I65" s="5">
        <v>-28190000</v>
      </c>
      <c r="J65" s="5">
        <v>-30794000</v>
      </c>
      <c r="K65" s="5">
        <v>-19281000</v>
      </c>
      <c r="L65" s="5">
        <v>-10778000</v>
      </c>
      <c r="M65" s="5">
        <v>-3429000</v>
      </c>
      <c r="N65" s="5">
        <v>-12159000</v>
      </c>
      <c r="O65" s="5">
        <v>-16546000</v>
      </c>
      <c r="P65" s="5">
        <v>-17697000</v>
      </c>
      <c r="Q65" s="5">
        <v>-11127000</v>
      </c>
      <c r="R65" s="5">
        <v>-24888000</v>
      </c>
      <c r="S65" s="5">
        <v>-17558000</v>
      </c>
      <c r="T65" s="5">
        <v>-18098000</v>
      </c>
      <c r="U65" s="5">
        <v>-34520000</v>
      </c>
      <c r="V65" s="5">
        <v>-16536000</v>
      </c>
      <c r="W65" s="5">
        <v>13879000</v>
      </c>
      <c r="X65" s="5">
        <v>13297000</v>
      </c>
      <c r="Y65" s="5">
        <v>-34933000</v>
      </c>
      <c r="Z65" s="5">
        <v>-5829000</v>
      </c>
    </row>
    <row r="66" spans="3:26" ht="15.5" x14ac:dyDescent="0.35">
      <c r="C66" t="s">
        <v>29</v>
      </c>
      <c r="D66" s="5">
        <v>2563000</v>
      </c>
      <c r="E66" s="5">
        <v>1707000</v>
      </c>
      <c r="F66" s="5">
        <v>28000000</v>
      </c>
      <c r="G66" s="5">
        <v>3432000</v>
      </c>
      <c r="I66" s="5">
        <v>39278000</v>
      </c>
      <c r="J66" s="5">
        <v>7868000</v>
      </c>
      <c r="K66" s="5">
        <v>16047000</v>
      </c>
      <c r="L66" s="5">
        <v>50155000</v>
      </c>
      <c r="M66" s="5">
        <v>41334000</v>
      </c>
      <c r="N66" s="5">
        <v>35536000</v>
      </c>
      <c r="O66" s="5">
        <v>40581000</v>
      </c>
      <c r="P66" s="5">
        <v>34520000</v>
      </c>
      <c r="Q66" s="5">
        <v>10794000</v>
      </c>
      <c r="R66" s="5">
        <v>-8797000</v>
      </c>
      <c r="S66" s="5">
        <v>-7824000</v>
      </c>
      <c r="T66" s="5">
        <v>22005000</v>
      </c>
      <c r="U66" s="5">
        <v>27596000</v>
      </c>
      <c r="V66" s="5">
        <v>63565000</v>
      </c>
      <c r="W66" s="5">
        <v>66267000</v>
      </c>
      <c r="X66" s="5">
        <v>51593000</v>
      </c>
      <c r="Y66" s="5">
        <v>4564000</v>
      </c>
      <c r="Z66" s="5">
        <v>5040000</v>
      </c>
    </row>
    <row r="67" spans="3:26" ht="15.5" x14ac:dyDescent="0.35">
      <c r="C67" t="s">
        <v>28</v>
      </c>
      <c r="D67" s="5">
        <v>-2094000</v>
      </c>
      <c r="E67" s="5">
        <v>-626000</v>
      </c>
      <c r="F67" s="5">
        <v>-1192000</v>
      </c>
      <c r="G67" s="5">
        <v>638000</v>
      </c>
      <c r="I67" s="5">
        <v>-4272000</v>
      </c>
      <c r="J67" s="5">
        <v>2084000</v>
      </c>
      <c r="K67" s="5">
        <v>-3609000</v>
      </c>
      <c r="L67" s="5">
        <v>-8989000</v>
      </c>
      <c r="M67" s="5">
        <v>-7381000</v>
      </c>
      <c r="N67" s="5">
        <v>-3038000</v>
      </c>
      <c r="O67" s="5">
        <v>-9257000</v>
      </c>
      <c r="P67" s="5">
        <v>-11354000</v>
      </c>
      <c r="Q67" s="5">
        <v>-2483000</v>
      </c>
      <c r="R67" s="5">
        <v>972000</v>
      </c>
      <c r="S67" s="5">
        <v>-4867000</v>
      </c>
      <c r="T67" s="5">
        <v>-19752000</v>
      </c>
      <c r="U67" s="5">
        <v>-10288000</v>
      </c>
      <c r="V67" s="5">
        <v>-14443000</v>
      </c>
      <c r="W67" s="5">
        <v>-13624000</v>
      </c>
      <c r="X67" s="5">
        <v>-9339000</v>
      </c>
      <c r="Y67" s="5">
        <v>-2974000</v>
      </c>
      <c r="Z67" s="5">
        <v>-3265000</v>
      </c>
    </row>
    <row r="68" spans="3:26" ht="15.5" x14ac:dyDescent="0.35">
      <c r="C68" t="s">
        <v>97</v>
      </c>
      <c r="S68" s="5">
        <v>-3110000</v>
      </c>
    </row>
    <row r="69" spans="3:26" ht="15.5" x14ac:dyDescent="0.35">
      <c r="C69" t="s">
        <v>98</v>
      </c>
    </row>
    <row r="70" spans="3:26" ht="15.5" x14ac:dyDescent="0.35">
      <c r="C70" t="s">
        <v>99</v>
      </c>
      <c r="D70" s="5">
        <v>-2094000</v>
      </c>
      <c r="E70" s="5">
        <v>-626000</v>
      </c>
      <c r="F70" s="5">
        <v>-1192000</v>
      </c>
      <c r="G70" s="5">
        <v>638000</v>
      </c>
      <c r="I70" s="5">
        <v>-4272000</v>
      </c>
      <c r="J70" s="5">
        <v>2084000</v>
      </c>
      <c r="K70" s="5">
        <v>-3609000</v>
      </c>
      <c r="L70" s="5">
        <v>-8989000</v>
      </c>
      <c r="M70" s="5">
        <v>-7381000</v>
      </c>
      <c r="N70" s="5">
        <v>-3038000</v>
      </c>
      <c r="O70" s="5">
        <v>-9257000</v>
      </c>
      <c r="P70" s="5">
        <v>-11354000</v>
      </c>
      <c r="Q70" s="5">
        <v>-2483000</v>
      </c>
      <c r="R70" s="5">
        <v>972000</v>
      </c>
      <c r="S70" s="5">
        <v>-4867000</v>
      </c>
      <c r="T70" s="5">
        <v>-19752000</v>
      </c>
      <c r="U70" s="5">
        <v>-10288000</v>
      </c>
      <c r="V70" s="5">
        <v>-14443000</v>
      </c>
      <c r="W70" s="5">
        <v>-13624000</v>
      </c>
      <c r="X70" s="5">
        <v>-9339000</v>
      </c>
      <c r="Y70" s="5">
        <v>-2974000</v>
      </c>
      <c r="Z70" s="5">
        <v>-3265000</v>
      </c>
    </row>
    <row r="71" spans="3:26" ht="15.5" x14ac:dyDescent="0.35">
      <c r="C71" t="s">
        <v>254</v>
      </c>
      <c r="D71" s="5">
        <v>469000</v>
      </c>
      <c r="E71" s="5">
        <v>1081000</v>
      </c>
      <c r="F71" s="5">
        <v>26808000</v>
      </c>
      <c r="G71" s="5">
        <v>4070000</v>
      </c>
      <c r="I71" s="5">
        <v>35006000</v>
      </c>
      <c r="J71" s="5">
        <v>9952000</v>
      </c>
      <c r="K71" s="5">
        <v>12438000</v>
      </c>
      <c r="L71" s="5">
        <v>41166000</v>
      </c>
      <c r="M71" s="5">
        <v>33953000</v>
      </c>
      <c r="N71" s="5">
        <v>32498000</v>
      </c>
      <c r="O71" s="5">
        <v>31324000</v>
      </c>
      <c r="P71" s="5">
        <v>23166000</v>
      </c>
      <c r="Q71" s="5">
        <v>8311000</v>
      </c>
      <c r="R71" s="5">
        <v>-7825000</v>
      </c>
      <c r="S71" s="5">
        <v>-12691000</v>
      </c>
      <c r="T71" s="5">
        <v>2253000</v>
      </c>
      <c r="U71" s="5">
        <v>17308000</v>
      </c>
      <c r="V71" s="5">
        <v>49122000</v>
      </c>
      <c r="W71" s="5">
        <v>52643000</v>
      </c>
      <c r="X71" s="5">
        <v>42254000</v>
      </c>
      <c r="Y71" s="5">
        <v>1590000</v>
      </c>
      <c r="Z71" s="5">
        <v>1775000</v>
      </c>
    </row>
    <row r="72" spans="3:26" ht="15.5" x14ac:dyDescent="0.35">
      <c r="C72" t="s">
        <v>256</v>
      </c>
      <c r="D72" s="5">
        <v>7620000</v>
      </c>
      <c r="G72" s="5">
        <v>2842000</v>
      </c>
    </row>
    <row r="73" spans="3:26" ht="15.5" x14ac:dyDescent="0.35">
      <c r="C73" t="s">
        <v>100</v>
      </c>
      <c r="D73" s="5">
        <v>8089000</v>
      </c>
      <c r="E73" s="5">
        <v>1081000</v>
      </c>
      <c r="F73" s="5">
        <v>26808000</v>
      </c>
      <c r="G73" s="5">
        <v>6912000</v>
      </c>
      <c r="I73" s="5">
        <v>35006000</v>
      </c>
      <c r="J73" s="5">
        <v>9952000</v>
      </c>
      <c r="K73" s="5">
        <v>12438000</v>
      </c>
      <c r="L73" s="5">
        <v>41166000</v>
      </c>
      <c r="M73" s="5">
        <v>33953000</v>
      </c>
      <c r="N73" s="5">
        <v>32498000</v>
      </c>
      <c r="O73" s="5">
        <v>31324000</v>
      </c>
      <c r="P73" s="5">
        <v>23166000</v>
      </c>
      <c r="Q73" s="5">
        <v>8311000</v>
      </c>
      <c r="R73" s="5">
        <v>-7825000</v>
      </c>
      <c r="S73" s="5">
        <v>-12691000</v>
      </c>
      <c r="T73" s="5">
        <v>2253000</v>
      </c>
      <c r="U73" s="5">
        <v>17308000</v>
      </c>
      <c r="V73" s="5">
        <v>49122000</v>
      </c>
      <c r="W73" s="5">
        <v>52643000</v>
      </c>
      <c r="X73" s="5">
        <v>42254000</v>
      </c>
      <c r="Y73" s="5">
        <v>1590000</v>
      </c>
      <c r="Z73" s="5">
        <v>1775000</v>
      </c>
    </row>
    <row r="74" spans="3:26" ht="15.5" x14ac:dyDescent="0.35">
      <c r="C74" t="s">
        <v>101</v>
      </c>
      <c r="D74" s="5">
        <v>-7222000</v>
      </c>
      <c r="E74" s="5">
        <v>-2127000</v>
      </c>
      <c r="F74" s="5">
        <v>-2529000</v>
      </c>
      <c r="G74" s="5">
        <v>-2714000</v>
      </c>
      <c r="I74" s="5">
        <v>-5156000</v>
      </c>
      <c r="J74" s="5">
        <v>-1038000</v>
      </c>
      <c r="K74" s="5">
        <v>1376000</v>
      </c>
      <c r="L74" s="5">
        <v>-3207000</v>
      </c>
      <c r="M74" s="5">
        <v>3005000</v>
      </c>
      <c r="N74" s="5">
        <v>-2975000</v>
      </c>
      <c r="O74" s="5">
        <v>-1070000</v>
      </c>
      <c r="P74" s="5">
        <v>233000</v>
      </c>
      <c r="Q74" s="5">
        <v>-976000</v>
      </c>
      <c r="R74" s="5">
        <v>-3000</v>
      </c>
      <c r="S74" s="5">
        <v>246000</v>
      </c>
      <c r="T74" s="5">
        <v>-2000</v>
      </c>
      <c r="U74" s="5">
        <v>-22000</v>
      </c>
      <c r="V74" s="5">
        <v>-7000</v>
      </c>
      <c r="W74" s="5">
        <v>-1000</v>
      </c>
    </row>
    <row r="75" spans="3:26" ht="15.5" x14ac:dyDescent="0.35">
      <c r="C75" t="s">
        <v>102</v>
      </c>
      <c r="D75" s="5">
        <v>-7222000</v>
      </c>
      <c r="E75" s="5">
        <v>-2127000</v>
      </c>
      <c r="F75" s="5">
        <v>-2529000</v>
      </c>
      <c r="G75" s="5">
        <v>-2714000</v>
      </c>
      <c r="I75" s="5">
        <v>-5156000</v>
      </c>
      <c r="J75" s="5">
        <v>-1038000</v>
      </c>
      <c r="K75" s="5">
        <v>1376000</v>
      </c>
      <c r="L75" s="5">
        <v>-3207000</v>
      </c>
      <c r="M75" s="5">
        <v>3005000</v>
      </c>
      <c r="N75" s="5">
        <v>-2975000</v>
      </c>
      <c r="O75" s="5">
        <v>-1070000</v>
      </c>
      <c r="P75" s="5">
        <v>233000</v>
      </c>
      <c r="Q75" s="5">
        <v>-976000</v>
      </c>
      <c r="R75" s="5">
        <v>-3000</v>
      </c>
      <c r="S75" s="5">
        <v>246000</v>
      </c>
      <c r="T75" s="5">
        <v>-2000</v>
      </c>
      <c r="U75" s="5">
        <v>-22000</v>
      </c>
      <c r="V75" s="5">
        <v>-7000</v>
      </c>
      <c r="W75" s="5">
        <v>-1000</v>
      </c>
    </row>
    <row r="76" spans="3:26" ht="15.5" x14ac:dyDescent="0.35">
      <c r="C76" t="s">
        <v>103</v>
      </c>
      <c r="D76" s="5">
        <v>867000</v>
      </c>
      <c r="E76" s="5">
        <v>-1046000</v>
      </c>
      <c r="F76" s="5">
        <v>24279000</v>
      </c>
      <c r="G76" s="5">
        <v>4198000</v>
      </c>
      <c r="I76" s="5">
        <v>29850000</v>
      </c>
      <c r="J76" s="5">
        <v>8914000</v>
      </c>
      <c r="K76" s="5">
        <v>13814000</v>
      </c>
      <c r="L76" s="5">
        <v>37959000</v>
      </c>
      <c r="M76" s="5">
        <v>36958000</v>
      </c>
      <c r="N76" s="5">
        <v>29523000</v>
      </c>
      <c r="O76" s="5">
        <v>30254000</v>
      </c>
      <c r="P76" s="5">
        <v>23399000</v>
      </c>
      <c r="Q76" s="5">
        <v>7335000</v>
      </c>
      <c r="R76" s="5">
        <v>-7828000</v>
      </c>
      <c r="S76" s="5">
        <v>-12445000</v>
      </c>
      <c r="T76" s="5">
        <v>2251000</v>
      </c>
      <c r="U76" s="5">
        <v>17286000</v>
      </c>
      <c r="V76" s="5">
        <v>49115000</v>
      </c>
      <c r="W76" s="5">
        <v>52642000</v>
      </c>
      <c r="X76" s="5">
        <v>42254000</v>
      </c>
      <c r="Y76" s="5">
        <v>1590000</v>
      </c>
      <c r="Z76" s="5">
        <v>1775000</v>
      </c>
    </row>
    <row r="77" spans="3:26" ht="15.5" x14ac:dyDescent="0.35">
      <c r="C77" t="s">
        <v>104</v>
      </c>
      <c r="D77" s="5">
        <v>8089000</v>
      </c>
      <c r="E77" s="5">
        <v>1081000</v>
      </c>
      <c r="F77" s="5">
        <v>26808000</v>
      </c>
      <c r="G77" s="5">
        <v>6912000</v>
      </c>
      <c r="I77" s="5">
        <v>35006000</v>
      </c>
      <c r="J77" s="5">
        <v>9952000</v>
      </c>
      <c r="K77" s="5">
        <v>12438000</v>
      </c>
      <c r="L77" s="5">
        <v>41166000</v>
      </c>
      <c r="M77" s="5">
        <v>33953000</v>
      </c>
      <c r="N77" s="5">
        <v>32498000</v>
      </c>
      <c r="O77" s="5">
        <v>31324000</v>
      </c>
      <c r="P77" s="5">
        <v>23166000</v>
      </c>
      <c r="Q77" s="5">
        <v>8311000</v>
      </c>
      <c r="R77" s="5">
        <v>-7825000</v>
      </c>
      <c r="S77" s="5">
        <v>-12691000</v>
      </c>
      <c r="T77" s="5">
        <v>2253000</v>
      </c>
      <c r="U77" s="5">
        <v>17308000</v>
      </c>
      <c r="V77" s="5">
        <v>49122000</v>
      </c>
      <c r="W77" s="5">
        <v>52643000</v>
      </c>
      <c r="X77" s="5">
        <v>42254000</v>
      </c>
      <c r="Y77" s="5">
        <v>1590000</v>
      </c>
      <c r="Z77" s="5">
        <v>1775000</v>
      </c>
    </row>
    <row r="78" spans="3:26" ht="15.5" x14ac:dyDescent="0.35">
      <c r="C78" t="s">
        <v>8</v>
      </c>
      <c r="D78" s="5">
        <v>2180000</v>
      </c>
      <c r="E78" s="5">
        <v>-742000</v>
      </c>
      <c r="F78" s="5">
        <v>19342000</v>
      </c>
      <c r="G78" s="5">
        <v>3147000</v>
      </c>
      <c r="I78" s="5">
        <v>23652000</v>
      </c>
      <c r="J78" s="5">
        <v>8661000</v>
      </c>
      <c r="K78" s="5">
        <v>13576000</v>
      </c>
      <c r="L78" s="5">
        <v>37717000</v>
      </c>
      <c r="M78" s="5">
        <v>36719000</v>
      </c>
      <c r="N78" s="5">
        <v>29304000</v>
      </c>
      <c r="O78" s="5">
        <v>30105000</v>
      </c>
      <c r="P78" s="5">
        <v>23191000</v>
      </c>
      <c r="Q78" s="5">
        <v>7254000</v>
      </c>
      <c r="R78" s="5">
        <v>-7937000</v>
      </c>
      <c r="S78" s="5">
        <v>-12473000</v>
      </c>
      <c r="T78" s="5">
        <v>2251000</v>
      </c>
      <c r="U78" s="5">
        <v>17286000</v>
      </c>
      <c r="V78" s="5">
        <v>49115000</v>
      </c>
      <c r="W78" s="5">
        <v>52642000</v>
      </c>
    </row>
    <row r="79" spans="3:26" ht="15.5" x14ac:dyDescent="0.35">
      <c r="C79" t="s">
        <v>106</v>
      </c>
      <c r="D79" s="5">
        <v>8089000</v>
      </c>
      <c r="E79" s="5">
        <v>1081000</v>
      </c>
      <c r="F79" s="5">
        <v>26808000</v>
      </c>
      <c r="G79" s="5">
        <v>6912000</v>
      </c>
      <c r="I79" s="5">
        <v>35006000</v>
      </c>
      <c r="J79" s="5">
        <v>9952000</v>
      </c>
      <c r="K79" s="5">
        <v>12438000</v>
      </c>
      <c r="L79" s="5">
        <v>41166000</v>
      </c>
      <c r="M79" s="5">
        <v>33953000</v>
      </c>
      <c r="N79" s="5">
        <v>32498000</v>
      </c>
      <c r="O79" s="5">
        <v>31324000</v>
      </c>
      <c r="P79" s="5">
        <v>23166000</v>
      </c>
      <c r="Q79" s="5">
        <v>8311000</v>
      </c>
      <c r="R79" s="5">
        <v>-7825000</v>
      </c>
      <c r="S79" s="5">
        <v>-12691000</v>
      </c>
      <c r="T79" s="5">
        <v>2253000</v>
      </c>
      <c r="U79" s="5">
        <v>17308000</v>
      </c>
      <c r="V79" s="5">
        <v>49122000</v>
      </c>
      <c r="W79" s="5">
        <v>52643000</v>
      </c>
      <c r="X79" s="5">
        <v>42254000</v>
      </c>
      <c r="Y79" s="5">
        <v>1590000</v>
      </c>
      <c r="Z79" s="5">
        <v>1775000</v>
      </c>
    </row>
    <row r="80" spans="3:26" ht="15.5" x14ac:dyDescent="0.35">
      <c r="C80" t="s">
        <v>107</v>
      </c>
      <c r="D80" s="5">
        <v>867000</v>
      </c>
      <c r="E80" s="5">
        <v>-1046000</v>
      </c>
      <c r="F80" s="5">
        <v>24279000</v>
      </c>
      <c r="G80" s="5">
        <v>4198000</v>
      </c>
      <c r="I80" s="5">
        <v>29850000</v>
      </c>
      <c r="J80" s="5">
        <v>8914000</v>
      </c>
      <c r="K80" s="5">
        <v>13814000</v>
      </c>
      <c r="L80" s="5">
        <v>37959000</v>
      </c>
      <c r="M80" s="5">
        <v>36958000</v>
      </c>
      <c r="N80" s="5">
        <v>29523000</v>
      </c>
      <c r="O80" s="5">
        <v>30254000</v>
      </c>
      <c r="P80" s="5">
        <v>23399000</v>
      </c>
      <c r="Q80" s="5">
        <v>7335000</v>
      </c>
      <c r="R80" s="5">
        <v>-7828000</v>
      </c>
      <c r="S80" s="5">
        <v>-12445000</v>
      </c>
      <c r="T80" s="5">
        <v>2251000</v>
      </c>
      <c r="U80" s="5">
        <v>17286000</v>
      </c>
      <c r="V80" s="5">
        <v>49115000</v>
      </c>
      <c r="W80" s="5">
        <v>52642000</v>
      </c>
    </row>
    <row r="81" spans="2:26" ht="15.5" x14ac:dyDescent="0.35">
      <c r="C81" t="s">
        <v>108</v>
      </c>
      <c r="D81" s="5">
        <v>867000</v>
      </c>
      <c r="E81" s="5">
        <v>-1046000</v>
      </c>
      <c r="F81" s="5">
        <v>24279000</v>
      </c>
      <c r="G81" s="5">
        <v>4198000</v>
      </c>
      <c r="I81" s="5">
        <v>29850000</v>
      </c>
      <c r="J81" s="5">
        <v>8914000</v>
      </c>
      <c r="K81" s="5">
        <v>13814000</v>
      </c>
      <c r="L81" s="5">
        <v>37959000</v>
      </c>
      <c r="M81" s="5">
        <v>36958000</v>
      </c>
      <c r="N81" s="5">
        <v>29523000</v>
      </c>
      <c r="O81" s="5">
        <v>30254000</v>
      </c>
      <c r="P81" s="5">
        <v>23399000</v>
      </c>
      <c r="Q81" s="5">
        <v>7335000</v>
      </c>
      <c r="R81" s="5">
        <v>-7828000</v>
      </c>
      <c r="S81" s="5">
        <v>-12445000</v>
      </c>
      <c r="T81" s="5">
        <v>2251000</v>
      </c>
      <c r="U81" s="5">
        <v>17286000</v>
      </c>
      <c r="V81" s="5">
        <v>49115000</v>
      </c>
      <c r="W81" s="5">
        <v>52642000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437</v>
      </c>
    </row>
    <row r="85" spans="2:26" ht="15.5" x14ac:dyDescent="0.35">
      <c r="C85" t="s">
        <v>20</v>
      </c>
      <c r="D85" s="5">
        <v>80398000</v>
      </c>
      <c r="E85" s="5">
        <v>78827000</v>
      </c>
      <c r="F85" s="5">
        <v>72032000</v>
      </c>
      <c r="G85" s="5">
        <v>66062000</v>
      </c>
      <c r="I85" s="5">
        <v>72032000</v>
      </c>
      <c r="J85" s="5">
        <v>114921000</v>
      </c>
      <c r="K85" s="5">
        <v>72987000</v>
      </c>
      <c r="L85" s="5">
        <v>61760000</v>
      </c>
      <c r="M85" s="5">
        <v>89325000</v>
      </c>
      <c r="N85" s="5">
        <v>133945000</v>
      </c>
      <c r="O85" s="5">
        <v>84182000</v>
      </c>
      <c r="P85" s="5">
        <v>68167000</v>
      </c>
      <c r="Q85" s="5">
        <v>57487000</v>
      </c>
      <c r="R85" s="5">
        <v>66425000</v>
      </c>
      <c r="S85" s="5">
        <v>53574000</v>
      </c>
      <c r="T85" s="5">
        <v>65370000</v>
      </c>
      <c r="U85" s="5">
        <v>57125000</v>
      </c>
      <c r="V85" s="5">
        <v>44974000</v>
      </c>
      <c r="W85" s="5">
        <v>22587000</v>
      </c>
      <c r="X85" s="5">
        <v>19443000</v>
      </c>
      <c r="Y85" s="5">
        <v>23628000</v>
      </c>
      <c r="Z85" s="5">
        <v>9068000</v>
      </c>
    </row>
    <row r="86" spans="2:26" ht="15.5" x14ac:dyDescent="0.35">
      <c r="C86" t="s">
        <v>388</v>
      </c>
    </row>
    <row r="87" spans="2:26" ht="15.5" x14ac:dyDescent="0.35">
      <c r="C87" t="s">
        <v>395</v>
      </c>
      <c r="D87" s="5">
        <v>310517000</v>
      </c>
      <c r="E87" s="5">
        <v>283122000</v>
      </c>
      <c r="F87" s="5">
        <v>265712000</v>
      </c>
      <c r="G87" s="5">
        <v>259556000</v>
      </c>
      <c r="I87" s="5">
        <v>265712000</v>
      </c>
      <c r="J87" s="5">
        <v>167922000</v>
      </c>
      <c r="K87" s="5">
        <v>149813000</v>
      </c>
      <c r="L87" s="5">
        <v>106451000</v>
      </c>
      <c r="M87" s="5">
        <v>89900000</v>
      </c>
      <c r="N87" s="5">
        <v>75980000</v>
      </c>
      <c r="O87" s="5">
        <v>105711000</v>
      </c>
      <c r="P87" s="5">
        <v>124753000</v>
      </c>
      <c r="Q87" s="5">
        <v>74684000</v>
      </c>
      <c r="R87" s="5">
        <v>52499000</v>
      </c>
      <c r="S87" s="5">
        <v>49612000</v>
      </c>
      <c r="T87" s="5">
        <v>76947000</v>
      </c>
      <c r="U87" s="5">
        <v>92596000</v>
      </c>
      <c r="V87" s="5">
        <v>81084000</v>
      </c>
      <c r="W87" s="5">
        <v>50360000</v>
      </c>
      <c r="X87" s="5">
        <v>31963000</v>
      </c>
      <c r="Y87" s="5">
        <v>28858000</v>
      </c>
      <c r="Z87" s="5">
        <v>61519000</v>
      </c>
    </row>
    <row r="88" spans="2:26" ht="15.5" x14ac:dyDescent="0.35">
      <c r="C88" t="s">
        <v>123</v>
      </c>
      <c r="Q88" s="5">
        <v>2450000</v>
      </c>
      <c r="R88" s="5">
        <v>2311000</v>
      </c>
      <c r="S88" s="5">
        <v>2213000</v>
      </c>
      <c r="T88" s="5">
        <v>2783000</v>
      </c>
      <c r="U88" s="5">
        <v>3094000</v>
      </c>
      <c r="V88" s="5">
        <v>3808000</v>
      </c>
      <c r="W88" s="5">
        <v>4540000</v>
      </c>
    </row>
    <row r="89" spans="2:26" ht="15.5" x14ac:dyDescent="0.35">
      <c r="C89" t="s">
        <v>122</v>
      </c>
      <c r="T89" s="5">
        <v>3582000</v>
      </c>
      <c r="U89" s="5">
        <v>3582000</v>
      </c>
      <c r="V89" s="5">
        <v>1666000</v>
      </c>
      <c r="W89" s="5">
        <v>584000</v>
      </c>
    </row>
    <row r="90" spans="2:26" ht="15.5" x14ac:dyDescent="0.35">
      <c r="C90" t="s">
        <v>396</v>
      </c>
      <c r="D90" s="5">
        <v>310517000</v>
      </c>
      <c r="E90" s="5">
        <v>283122000</v>
      </c>
      <c r="F90" s="5">
        <v>265712000</v>
      </c>
      <c r="G90" s="5">
        <v>259556000</v>
      </c>
      <c r="I90" s="5">
        <v>265712000</v>
      </c>
      <c r="J90" s="5">
        <v>167922000</v>
      </c>
      <c r="K90" s="5">
        <v>149813000</v>
      </c>
      <c r="L90" s="5">
        <v>106451000</v>
      </c>
      <c r="M90" s="5">
        <v>89900000</v>
      </c>
      <c r="N90" s="5">
        <v>75980000</v>
      </c>
      <c r="O90" s="5">
        <v>105711000</v>
      </c>
      <c r="P90" s="5">
        <v>124753000</v>
      </c>
      <c r="Q90" s="5">
        <v>74684000</v>
      </c>
      <c r="R90" s="5">
        <v>52499000</v>
      </c>
      <c r="S90" s="5">
        <v>49612000</v>
      </c>
      <c r="T90" s="5">
        <v>76947000</v>
      </c>
      <c r="U90" s="5">
        <v>92596000</v>
      </c>
      <c r="V90" s="5">
        <v>81084000</v>
      </c>
      <c r="W90" s="5">
        <v>50360000</v>
      </c>
      <c r="X90" s="5">
        <v>31963000</v>
      </c>
      <c r="Y90" s="5">
        <v>28858000</v>
      </c>
      <c r="Z90" s="5">
        <v>61519000</v>
      </c>
    </row>
    <row r="91" spans="2:26" ht="15.5" x14ac:dyDescent="0.35">
      <c r="C91" t="s">
        <v>397</v>
      </c>
      <c r="D91" s="5">
        <v>12366000</v>
      </c>
      <c r="L91" s="5">
        <v>31942000</v>
      </c>
    </row>
    <row r="92" spans="2:26" ht="15.5" x14ac:dyDescent="0.35">
      <c r="C92" t="s">
        <v>439</v>
      </c>
      <c r="D92" s="5">
        <v>96105000</v>
      </c>
      <c r="E92" s="5">
        <v>13510000</v>
      </c>
      <c r="F92" s="5">
        <v>8696000</v>
      </c>
      <c r="G92" s="5">
        <v>607000</v>
      </c>
      <c r="I92" s="5">
        <v>8696000</v>
      </c>
      <c r="J92" s="5">
        <v>1936000</v>
      </c>
      <c r="K92" s="5">
        <v>49242000</v>
      </c>
      <c r="L92" s="5">
        <v>16146000</v>
      </c>
      <c r="M92" s="5">
        <v>2164000</v>
      </c>
      <c r="N92" s="5">
        <v>1013000</v>
      </c>
      <c r="O92" s="5">
        <v>217000</v>
      </c>
      <c r="P92" s="5">
        <v>943000</v>
      </c>
      <c r="Q92" s="5">
        <v>580000</v>
      </c>
      <c r="R92" s="5">
        <v>621000</v>
      </c>
      <c r="S92" s="5">
        <v>1624000</v>
      </c>
      <c r="T92" s="5">
        <v>839000</v>
      </c>
      <c r="U92" s="5">
        <v>1055000</v>
      </c>
      <c r="V92" s="5">
        <v>1365000</v>
      </c>
      <c r="W92" s="5">
        <v>3641000</v>
      </c>
      <c r="X92" s="5">
        <v>1281000</v>
      </c>
      <c r="Y92" s="5">
        <v>9695000</v>
      </c>
      <c r="Z92" s="5">
        <v>4514000</v>
      </c>
    </row>
    <row r="93" spans="2:26" ht="15.5" x14ac:dyDescent="0.35">
      <c r="C93" t="s">
        <v>440</v>
      </c>
      <c r="D93" s="5">
        <v>21484000</v>
      </c>
      <c r="E93" s="5">
        <v>20671000</v>
      </c>
      <c r="F93" s="5">
        <v>20783000</v>
      </c>
      <c r="G93" s="5">
        <v>21365000</v>
      </c>
      <c r="I93" s="5">
        <v>20783000</v>
      </c>
      <c r="J93" s="5">
        <v>19319000</v>
      </c>
      <c r="K93" s="5">
        <v>19204000</v>
      </c>
      <c r="L93" s="5">
        <v>18517000</v>
      </c>
      <c r="M93" s="5">
        <v>9075000</v>
      </c>
      <c r="N93" s="5">
        <v>4217000</v>
      </c>
      <c r="O93" s="5">
        <v>6578000</v>
      </c>
      <c r="P93" s="5">
        <v>9037000</v>
      </c>
      <c r="Q93" s="5">
        <v>7283000</v>
      </c>
      <c r="R93" s="5">
        <v>4974000</v>
      </c>
      <c r="S93" s="5">
        <v>4416000</v>
      </c>
      <c r="T93" s="5">
        <v>5012000</v>
      </c>
      <c r="U93" s="5">
        <v>4745000</v>
      </c>
      <c r="V93" s="5">
        <v>7466000</v>
      </c>
      <c r="W93" s="5">
        <v>8494000</v>
      </c>
      <c r="X93" s="5">
        <v>5609000</v>
      </c>
      <c r="Y93" s="5">
        <v>4000000</v>
      </c>
      <c r="Z93" s="5">
        <v>3934000</v>
      </c>
    </row>
    <row r="94" spans="2:26" ht="15.5" x14ac:dyDescent="0.35">
      <c r="C94" t="s">
        <v>981</v>
      </c>
      <c r="T94" s="5">
        <v>2922000</v>
      </c>
      <c r="U94" s="5">
        <v>2539000</v>
      </c>
    </row>
    <row r="95" spans="2:26" ht="15.5" x14ac:dyDescent="0.35">
      <c r="C95" t="s">
        <v>81</v>
      </c>
      <c r="D95" s="5">
        <v>-19630000</v>
      </c>
      <c r="E95" s="5">
        <v>-12408000</v>
      </c>
      <c r="F95" s="5">
        <v>-10281000</v>
      </c>
      <c r="G95" s="5">
        <v>-6411000</v>
      </c>
      <c r="I95" s="5">
        <v>-10281000</v>
      </c>
      <c r="J95" s="5">
        <v>-5125000</v>
      </c>
      <c r="K95" s="5">
        <v>-6120000</v>
      </c>
      <c r="L95" s="5">
        <v>-7496000</v>
      </c>
      <c r="M95" s="5">
        <v>-4289000</v>
      </c>
      <c r="N95" s="5">
        <v>-7294000</v>
      </c>
      <c r="O95" s="5">
        <v>-2286000</v>
      </c>
      <c r="P95" s="5">
        <v>-1216000</v>
      </c>
      <c r="Q95" s="5">
        <v>-1449000</v>
      </c>
      <c r="R95" s="5">
        <v>-473000</v>
      </c>
      <c r="S95" s="5">
        <v>-470000</v>
      </c>
      <c r="T95" s="5">
        <v>-33000</v>
      </c>
      <c r="U95" s="5">
        <v>-31000</v>
      </c>
      <c r="V95" s="5">
        <v>-9000</v>
      </c>
      <c r="W95" s="5">
        <v>-2000</v>
      </c>
      <c r="Z95" s="5">
        <v>-9029000</v>
      </c>
    </row>
    <row r="96" spans="2:26" ht="15.5" x14ac:dyDescent="0.35">
      <c r="C96" t="s">
        <v>441</v>
      </c>
      <c r="D96" s="5">
        <v>676554000</v>
      </c>
      <c r="E96" s="5">
        <v>596611000</v>
      </c>
      <c r="F96" s="5">
        <v>558875000</v>
      </c>
      <c r="G96" s="5">
        <v>492574000</v>
      </c>
      <c r="I96" s="5">
        <v>558875000</v>
      </c>
      <c r="J96" s="5">
        <v>356198000</v>
      </c>
      <c r="K96" s="5">
        <v>315717000</v>
      </c>
      <c r="L96" s="5">
        <v>257653000</v>
      </c>
      <c r="M96" s="5">
        <v>231801000</v>
      </c>
      <c r="N96" s="5">
        <v>222014000</v>
      </c>
      <c r="O96" s="5">
        <v>222064000</v>
      </c>
      <c r="P96" s="5">
        <v>250174000</v>
      </c>
      <c r="Q96" s="5">
        <v>161084000</v>
      </c>
      <c r="R96" s="5">
        <v>147736000</v>
      </c>
      <c r="S96" s="5">
        <v>141187000</v>
      </c>
      <c r="T96" s="5">
        <v>176832000</v>
      </c>
      <c r="U96" s="5">
        <v>188589000</v>
      </c>
      <c r="V96" s="5">
        <v>165634000</v>
      </c>
      <c r="W96" s="5">
        <v>105179000</v>
      </c>
      <c r="X96" s="5">
        <v>68742000</v>
      </c>
      <c r="Y96" s="5">
        <v>82116000</v>
      </c>
      <c r="Z96" s="5">
        <v>90969000</v>
      </c>
    </row>
    <row r="97" spans="3:26" ht="15.5" x14ac:dyDescent="0.35">
      <c r="C97" t="s">
        <v>442</v>
      </c>
    </row>
    <row r="98" spans="3:26" ht="15.5" x14ac:dyDescent="0.35">
      <c r="C98" t="s">
        <v>836</v>
      </c>
      <c r="Q98" s="5">
        <v>5358000</v>
      </c>
      <c r="R98" s="5">
        <v>5798000</v>
      </c>
      <c r="S98" s="5">
        <v>7991000</v>
      </c>
      <c r="T98" s="5">
        <v>9453000</v>
      </c>
      <c r="U98" s="5">
        <v>16067000</v>
      </c>
      <c r="V98" s="5">
        <v>20494000</v>
      </c>
      <c r="W98" s="5">
        <v>17857000</v>
      </c>
      <c r="X98" s="5">
        <v>10591000</v>
      </c>
      <c r="Y98" s="5">
        <v>1106000</v>
      </c>
      <c r="Z98" s="5">
        <v>677000</v>
      </c>
    </row>
    <row r="99" spans="3:26" ht="15.5" x14ac:dyDescent="0.35">
      <c r="C99" t="s">
        <v>111</v>
      </c>
      <c r="D99" s="5">
        <v>673832000</v>
      </c>
      <c r="E99" s="5">
        <v>707849000</v>
      </c>
      <c r="F99" s="5">
        <v>730345000</v>
      </c>
      <c r="G99" s="5">
        <v>664160000</v>
      </c>
      <c r="I99" s="5">
        <v>730345000</v>
      </c>
      <c r="J99" s="5">
        <v>330167000</v>
      </c>
      <c r="K99" s="5">
        <v>230746000</v>
      </c>
      <c r="L99" s="5">
        <v>232812000</v>
      </c>
      <c r="M99" s="5">
        <v>229155000</v>
      </c>
      <c r="N99" s="5">
        <v>231400000</v>
      </c>
      <c r="O99" s="5">
        <v>312538000</v>
      </c>
      <c r="P99" s="5">
        <v>298461000</v>
      </c>
      <c r="Q99" s="5">
        <v>263685000</v>
      </c>
      <c r="R99" s="5">
        <v>233189000</v>
      </c>
      <c r="S99" s="5">
        <v>269468000</v>
      </c>
      <c r="T99" s="5">
        <v>279315000</v>
      </c>
      <c r="U99" s="5">
        <v>304586000</v>
      </c>
      <c r="V99" s="5">
        <v>343614000</v>
      </c>
      <c r="W99" s="5">
        <v>254262000</v>
      </c>
      <c r="X99" s="5">
        <v>142781000</v>
      </c>
      <c r="Y99" s="5">
        <v>108882000</v>
      </c>
      <c r="Z99" s="5">
        <v>83744000</v>
      </c>
    </row>
    <row r="100" spans="3:26" ht="15.5" x14ac:dyDescent="0.35">
      <c r="C100" t="s">
        <v>113</v>
      </c>
      <c r="D100" s="5">
        <v>6211000</v>
      </c>
      <c r="E100" s="5">
        <v>4239000</v>
      </c>
      <c r="F100" s="5">
        <v>2435000</v>
      </c>
      <c r="G100" s="5">
        <v>93000</v>
      </c>
      <c r="I100" s="5">
        <v>2435000</v>
      </c>
      <c r="J100" s="5">
        <v>201000</v>
      </c>
      <c r="K100" s="5">
        <v>805000</v>
      </c>
      <c r="X100" s="5">
        <v>398000</v>
      </c>
      <c r="Y100" s="5">
        <v>2405000</v>
      </c>
      <c r="Z100" s="5">
        <v>2878000</v>
      </c>
    </row>
    <row r="101" spans="3:26" ht="15.5" x14ac:dyDescent="0.35">
      <c r="C101" t="s">
        <v>634</v>
      </c>
      <c r="D101" s="5">
        <v>2408000</v>
      </c>
      <c r="E101" s="5">
        <v>21419000</v>
      </c>
      <c r="F101" s="5">
        <v>21395000</v>
      </c>
      <c r="G101" s="5">
        <v>19768000</v>
      </c>
      <c r="I101" s="5">
        <v>21395000</v>
      </c>
      <c r="J101" s="5">
        <v>19768000</v>
      </c>
      <c r="K101" s="5">
        <v>19768000</v>
      </c>
      <c r="L101" s="5">
        <v>781000</v>
      </c>
      <c r="M101" s="5">
        <v>781000</v>
      </c>
      <c r="N101" s="5">
        <v>781000</v>
      </c>
      <c r="O101" s="5">
        <v>781000</v>
      </c>
      <c r="P101" s="5">
        <v>781000</v>
      </c>
      <c r="Q101" s="5">
        <v>781000</v>
      </c>
      <c r="R101" s="5">
        <v>781000</v>
      </c>
      <c r="S101" s="5">
        <v>781000</v>
      </c>
    </row>
    <row r="102" spans="3:26" ht="15.5" x14ac:dyDescent="0.35">
      <c r="C102" t="s">
        <v>445</v>
      </c>
      <c r="D102" s="5">
        <v>851303000</v>
      </c>
      <c r="E102" s="5">
        <v>1008637000</v>
      </c>
      <c r="F102" s="5">
        <v>1024008000</v>
      </c>
      <c r="G102" s="5">
        <v>904429000</v>
      </c>
      <c r="I102" s="5">
        <v>1024008000</v>
      </c>
      <c r="J102" s="5">
        <v>511067000</v>
      </c>
      <c r="K102" s="5">
        <v>412228000</v>
      </c>
      <c r="L102" s="5">
        <v>338767000</v>
      </c>
      <c r="M102" s="5">
        <v>300935000</v>
      </c>
      <c r="N102" s="5">
        <v>307674000</v>
      </c>
      <c r="O102" s="5">
        <v>328980000</v>
      </c>
      <c r="P102" s="5">
        <v>305417000</v>
      </c>
      <c r="Q102" s="5">
        <v>275760000</v>
      </c>
      <c r="R102" s="5">
        <v>245689000</v>
      </c>
      <c r="S102" s="5">
        <v>284181000</v>
      </c>
      <c r="T102" s="5">
        <v>290900000</v>
      </c>
      <c r="U102" s="5">
        <v>320653000</v>
      </c>
      <c r="V102" s="5">
        <v>364108000</v>
      </c>
      <c r="W102" s="5">
        <v>272119000</v>
      </c>
      <c r="X102" s="5">
        <v>153770000</v>
      </c>
      <c r="Y102" s="5">
        <v>112393000</v>
      </c>
      <c r="Z102" s="5">
        <v>87299000</v>
      </c>
    </row>
    <row r="103" spans="3:26" ht="15.5" x14ac:dyDescent="0.35">
      <c r="C103" t="s">
        <v>117</v>
      </c>
      <c r="D103" s="5">
        <v>1527857000</v>
      </c>
      <c r="E103" s="5">
        <v>1605248000</v>
      </c>
      <c r="F103" s="5">
        <v>1582883000</v>
      </c>
      <c r="G103" s="5">
        <v>1397003000</v>
      </c>
      <c r="I103" s="5">
        <v>1582883000</v>
      </c>
      <c r="J103" s="5">
        <v>867265000</v>
      </c>
      <c r="K103" s="5">
        <v>727945000</v>
      </c>
      <c r="L103" s="5">
        <v>596420000</v>
      </c>
      <c r="M103" s="5">
        <v>532736000</v>
      </c>
      <c r="N103" s="5">
        <v>529688000</v>
      </c>
      <c r="O103" s="5">
        <v>551044000</v>
      </c>
      <c r="P103" s="5">
        <v>555591000</v>
      </c>
      <c r="Q103" s="5">
        <v>436844000</v>
      </c>
      <c r="R103" s="5">
        <v>393425000</v>
      </c>
      <c r="S103" s="5">
        <v>425368000</v>
      </c>
      <c r="T103" s="5">
        <v>467732000</v>
      </c>
      <c r="U103" s="5">
        <v>509242000</v>
      </c>
      <c r="V103" s="5">
        <v>529742000</v>
      </c>
      <c r="W103" s="5">
        <v>377298000</v>
      </c>
      <c r="X103" s="5">
        <v>222512000</v>
      </c>
      <c r="Y103" s="5">
        <v>194509000</v>
      </c>
      <c r="Z103" s="5">
        <v>178268000</v>
      </c>
    </row>
    <row r="104" spans="3:26" ht="15.5" x14ac:dyDescent="0.35">
      <c r="C104" t="s">
        <v>118</v>
      </c>
    </row>
    <row r="105" spans="3:26" ht="15.5" x14ac:dyDescent="0.35">
      <c r="C105" t="s">
        <v>119</v>
      </c>
    </row>
    <row r="106" spans="3:26" ht="15.5" x14ac:dyDescent="0.35">
      <c r="C106" t="s">
        <v>446</v>
      </c>
      <c r="D106" s="5">
        <v>443847000</v>
      </c>
      <c r="E106" s="5">
        <v>461213000</v>
      </c>
      <c r="F106" s="5">
        <v>438468000</v>
      </c>
      <c r="G106" s="5">
        <v>389207000</v>
      </c>
      <c r="I106" s="5">
        <v>438468000</v>
      </c>
      <c r="J106" s="5">
        <v>228249000</v>
      </c>
      <c r="K106" s="5">
        <v>271993000</v>
      </c>
      <c r="L106" s="5">
        <v>221917000</v>
      </c>
      <c r="M106" s="5">
        <v>167379000</v>
      </c>
      <c r="N106" s="5">
        <v>135578000</v>
      </c>
      <c r="O106" s="5">
        <v>146337000</v>
      </c>
      <c r="P106" s="5">
        <v>147864000</v>
      </c>
      <c r="Q106" s="5">
        <v>97387000</v>
      </c>
      <c r="R106" s="5">
        <v>68442000</v>
      </c>
      <c r="S106" s="5">
        <v>90941000</v>
      </c>
      <c r="T106" s="5">
        <v>107514000</v>
      </c>
      <c r="U106" s="5">
        <v>121305000</v>
      </c>
      <c r="V106" s="5">
        <v>125918000</v>
      </c>
      <c r="W106" s="5">
        <v>112459000</v>
      </c>
      <c r="X106" s="5">
        <v>66319000</v>
      </c>
      <c r="Y106" s="5">
        <v>61216000</v>
      </c>
      <c r="Z106" s="5">
        <v>74271000</v>
      </c>
    </row>
    <row r="107" spans="3:26" ht="15.5" x14ac:dyDescent="0.35">
      <c r="C107" t="s">
        <v>447</v>
      </c>
      <c r="D107" s="5">
        <v>63228000</v>
      </c>
      <c r="E107" s="5">
        <v>60667000</v>
      </c>
      <c r="F107" s="5">
        <v>33572000</v>
      </c>
      <c r="G107" s="5">
        <v>23735000</v>
      </c>
      <c r="I107" s="5">
        <v>33572000</v>
      </c>
      <c r="J107" s="5">
        <v>34121000</v>
      </c>
      <c r="K107" s="5">
        <v>37127000</v>
      </c>
      <c r="L107" s="5">
        <v>45146000</v>
      </c>
      <c r="N107" s="5">
        <v>20041000</v>
      </c>
      <c r="Q107" s="5">
        <v>10597000</v>
      </c>
      <c r="R107" s="5">
        <v>16254000</v>
      </c>
      <c r="S107" s="5">
        <v>32109000</v>
      </c>
      <c r="T107" s="5">
        <v>22782000</v>
      </c>
      <c r="U107" s="5">
        <v>12500000</v>
      </c>
      <c r="V107" s="5">
        <v>12500000</v>
      </c>
      <c r="W107" s="5">
        <v>12500000</v>
      </c>
      <c r="X107" s="5">
        <v>5500000</v>
      </c>
      <c r="Y107" s="5">
        <v>5500000</v>
      </c>
      <c r="Z107" s="5">
        <v>2504000</v>
      </c>
    </row>
    <row r="108" spans="3:26" ht="15.5" x14ac:dyDescent="0.35">
      <c r="C108" t="s">
        <v>400</v>
      </c>
    </row>
    <row r="109" spans="3:26" ht="15.5" x14ac:dyDescent="0.35">
      <c r="C109" t="s">
        <v>581</v>
      </c>
      <c r="D109" s="5">
        <v>255844000</v>
      </c>
      <c r="E109" s="5">
        <v>258560000</v>
      </c>
      <c r="F109" s="5">
        <v>283641000</v>
      </c>
      <c r="G109" s="5">
        <v>273006000</v>
      </c>
      <c r="I109" s="5">
        <v>283641000</v>
      </c>
      <c r="J109" s="5">
        <v>119850000</v>
      </c>
      <c r="K109" s="5">
        <v>139993000</v>
      </c>
      <c r="L109" s="5">
        <v>118535000</v>
      </c>
      <c r="M109" s="5">
        <v>67829000</v>
      </c>
      <c r="N109" s="5">
        <v>35267000</v>
      </c>
      <c r="O109" s="5">
        <v>60494000</v>
      </c>
      <c r="P109" s="5">
        <v>92999000</v>
      </c>
      <c r="Q109" s="5">
        <v>64974000</v>
      </c>
      <c r="R109" s="5">
        <v>37513000</v>
      </c>
      <c r="S109" s="5">
        <v>29846000</v>
      </c>
      <c r="T109" s="5">
        <v>39639000</v>
      </c>
      <c r="U109" s="5">
        <v>49259000</v>
      </c>
      <c r="V109" s="5">
        <v>49721000</v>
      </c>
      <c r="W109" s="5">
        <v>64525000</v>
      </c>
      <c r="X109" s="5">
        <v>34535000</v>
      </c>
      <c r="Y109" s="5">
        <v>28704000</v>
      </c>
      <c r="Z109" s="5">
        <v>45977000</v>
      </c>
    </row>
    <row r="110" spans="3:26" ht="15.5" x14ac:dyDescent="0.35">
      <c r="C110" t="s">
        <v>285</v>
      </c>
    </row>
    <row r="111" spans="3:26" ht="15.5" x14ac:dyDescent="0.35">
      <c r="C111" t="s">
        <v>448</v>
      </c>
      <c r="D111" s="5">
        <v>6796000</v>
      </c>
      <c r="E111" s="5">
        <v>7267000</v>
      </c>
      <c r="F111" s="5">
        <v>13026000</v>
      </c>
      <c r="G111" s="5">
        <v>5925000</v>
      </c>
      <c r="I111" s="5">
        <v>13026000</v>
      </c>
      <c r="J111" s="5">
        <v>736000</v>
      </c>
      <c r="K111" s="5">
        <v>581000</v>
      </c>
      <c r="L111" s="5">
        <v>1656000</v>
      </c>
      <c r="M111" s="5">
        <v>1661000</v>
      </c>
      <c r="N111" s="5">
        <v>1501000</v>
      </c>
      <c r="O111" s="5">
        <v>2140000</v>
      </c>
      <c r="P111" s="5">
        <v>1252000</v>
      </c>
      <c r="Q111" s="5">
        <v>1452000</v>
      </c>
      <c r="R111" s="5">
        <v>1415000</v>
      </c>
      <c r="S111" s="5">
        <v>4784000</v>
      </c>
      <c r="T111" s="5">
        <v>6094000</v>
      </c>
      <c r="U111" s="5">
        <v>3888000</v>
      </c>
      <c r="V111" s="5">
        <v>1420000</v>
      </c>
      <c r="W111" s="5">
        <v>651000</v>
      </c>
      <c r="X111" s="5">
        <v>270000</v>
      </c>
      <c r="Y111" s="5">
        <v>1929000</v>
      </c>
      <c r="Z111" s="5">
        <v>2015000</v>
      </c>
    </row>
    <row r="112" spans="3:26" ht="15.5" x14ac:dyDescent="0.35">
      <c r="C112" t="s">
        <v>126</v>
      </c>
      <c r="D112" s="5">
        <v>7595000</v>
      </c>
      <c r="E112" s="5">
        <v>10111000</v>
      </c>
      <c r="F112" s="5">
        <v>7593000</v>
      </c>
      <c r="G112" s="5">
        <v>2413000</v>
      </c>
      <c r="I112" s="5">
        <v>7593000</v>
      </c>
      <c r="J112" s="5">
        <v>2350000</v>
      </c>
      <c r="K112" s="5">
        <v>3225000</v>
      </c>
      <c r="L112" s="5">
        <v>5495000</v>
      </c>
      <c r="M112" s="5">
        <v>11742000</v>
      </c>
      <c r="N112" s="5">
        <v>2832000</v>
      </c>
      <c r="O112" s="5">
        <v>5430000</v>
      </c>
      <c r="P112" s="5">
        <v>7623000</v>
      </c>
      <c r="Q112" s="5">
        <v>912000</v>
      </c>
      <c r="R112" s="5">
        <v>636000</v>
      </c>
      <c r="S112" s="5">
        <v>817000</v>
      </c>
      <c r="T112" s="5">
        <v>697000</v>
      </c>
      <c r="U112" s="5">
        <v>889000</v>
      </c>
      <c r="V112" s="5">
        <v>1100000</v>
      </c>
      <c r="W112" s="5">
        <v>2518000</v>
      </c>
      <c r="X112" s="5">
        <v>1900000</v>
      </c>
      <c r="Y112" s="5">
        <v>791000</v>
      </c>
      <c r="Z112" s="5">
        <v>509000</v>
      </c>
    </row>
    <row r="113" spans="3:26" ht="15.5" x14ac:dyDescent="0.35">
      <c r="C113" t="s">
        <v>127</v>
      </c>
      <c r="D113" s="5">
        <v>16205000</v>
      </c>
      <c r="E113" s="5">
        <v>13514000</v>
      </c>
      <c r="F113" s="5">
        <v>16550000</v>
      </c>
      <c r="G113" s="5">
        <v>22753000</v>
      </c>
      <c r="I113" s="5">
        <v>16550000</v>
      </c>
      <c r="J113" s="5">
        <v>22566000</v>
      </c>
      <c r="K113" s="5">
        <v>18042000</v>
      </c>
      <c r="L113" s="5">
        <v>18952000</v>
      </c>
      <c r="M113" s="5">
        <v>19445000</v>
      </c>
      <c r="N113" s="5">
        <v>17046000</v>
      </c>
      <c r="O113" s="5">
        <v>15776000</v>
      </c>
      <c r="P113" s="5">
        <v>8829000</v>
      </c>
      <c r="X113" s="5">
        <v>5153000</v>
      </c>
      <c r="Y113" s="5">
        <v>2385000</v>
      </c>
      <c r="Z113" s="5">
        <v>659000</v>
      </c>
    </row>
    <row r="114" spans="3:26" ht="15.5" x14ac:dyDescent="0.35">
      <c r="C114" t="s">
        <v>401</v>
      </c>
      <c r="D114" s="5">
        <v>16205000</v>
      </c>
      <c r="E114" s="5">
        <v>13514000</v>
      </c>
      <c r="F114" s="5">
        <v>16550000</v>
      </c>
      <c r="G114" s="5">
        <v>22753000</v>
      </c>
      <c r="I114" s="5">
        <v>16550000</v>
      </c>
      <c r="J114" s="5">
        <v>22566000</v>
      </c>
      <c r="K114" s="5">
        <v>18042000</v>
      </c>
      <c r="L114" s="5">
        <v>18952000</v>
      </c>
      <c r="M114" s="5">
        <v>19445000</v>
      </c>
      <c r="N114" s="5">
        <v>17046000</v>
      </c>
      <c r="O114" s="5">
        <v>15776000</v>
      </c>
      <c r="P114" s="5">
        <v>8829000</v>
      </c>
      <c r="Q114" s="5">
        <v>2450000</v>
      </c>
      <c r="R114" s="5">
        <v>2311000</v>
      </c>
      <c r="S114" s="5">
        <v>2213000</v>
      </c>
      <c r="T114" s="5">
        <v>6365000</v>
      </c>
      <c r="U114" s="5">
        <v>6676000</v>
      </c>
      <c r="V114" s="5">
        <v>5474000</v>
      </c>
      <c r="W114" s="5">
        <v>5124000</v>
      </c>
      <c r="X114" s="5">
        <v>5153000</v>
      </c>
      <c r="Y114" s="5">
        <v>2385000</v>
      </c>
      <c r="Z114" s="5">
        <v>659000</v>
      </c>
    </row>
    <row r="115" spans="3:26" ht="15.5" x14ac:dyDescent="0.35">
      <c r="C115" t="s">
        <v>745</v>
      </c>
      <c r="O115" s="5">
        <v>40363000</v>
      </c>
      <c r="P115" s="5">
        <v>115363000</v>
      </c>
      <c r="Q115" s="5">
        <v>115363000</v>
      </c>
      <c r="R115" s="5">
        <v>115363000</v>
      </c>
      <c r="S115" s="5">
        <v>115363000</v>
      </c>
      <c r="T115" s="5">
        <v>115363000</v>
      </c>
      <c r="U115" s="5">
        <v>115363000</v>
      </c>
      <c r="V115" s="5">
        <v>110000000</v>
      </c>
      <c r="W115" s="5">
        <v>55000000</v>
      </c>
    </row>
    <row r="116" spans="3:26" ht="15.5" x14ac:dyDescent="0.35">
      <c r="C116" t="s">
        <v>284</v>
      </c>
      <c r="O116" s="5">
        <v>25677000</v>
      </c>
      <c r="P116" s="5">
        <v>8237000</v>
      </c>
      <c r="Q116" s="5">
        <v>10797000</v>
      </c>
      <c r="R116" s="5">
        <v>9759000</v>
      </c>
      <c r="S116" s="5">
        <v>9568000</v>
      </c>
      <c r="T116" s="5">
        <v>20820000</v>
      </c>
      <c r="U116" s="5">
        <v>51795000</v>
      </c>
      <c r="V116" s="5">
        <v>89750000</v>
      </c>
      <c r="W116" s="5">
        <v>42658000</v>
      </c>
      <c r="X116" s="5">
        <v>30679000</v>
      </c>
      <c r="Y116" s="5">
        <v>48950000</v>
      </c>
      <c r="Z116" s="5">
        <v>31464000</v>
      </c>
    </row>
    <row r="117" spans="3:26" ht="15.5" x14ac:dyDescent="0.35">
      <c r="C117" t="s">
        <v>685</v>
      </c>
      <c r="D117" s="5">
        <v>108905000</v>
      </c>
      <c r="E117" s="5">
        <v>114412000</v>
      </c>
      <c r="F117" s="5">
        <v>115540000</v>
      </c>
      <c r="G117" s="5">
        <v>116501000</v>
      </c>
      <c r="I117" s="5">
        <v>115540000</v>
      </c>
      <c r="J117" s="5">
        <v>58396000</v>
      </c>
    </row>
    <row r="118" spans="3:26" ht="15.5" x14ac:dyDescent="0.35">
      <c r="C118" t="s">
        <v>272</v>
      </c>
      <c r="M118" s="5">
        <v>269000</v>
      </c>
      <c r="N118" s="5">
        <v>892000</v>
      </c>
    </row>
    <row r="119" spans="3:26" ht="15.5" x14ac:dyDescent="0.35">
      <c r="C119" t="s">
        <v>405</v>
      </c>
      <c r="D119" s="5">
        <v>762725000</v>
      </c>
      <c r="E119" s="5">
        <v>837476000</v>
      </c>
      <c r="F119" s="5">
        <v>836957000</v>
      </c>
      <c r="G119" s="5">
        <v>737690000</v>
      </c>
      <c r="I119" s="5">
        <v>836957000</v>
      </c>
      <c r="J119" s="5">
        <v>389266000</v>
      </c>
      <c r="K119" s="5">
        <v>220322000</v>
      </c>
      <c r="L119" s="5">
        <v>76512000</v>
      </c>
      <c r="M119" s="5">
        <v>105134000</v>
      </c>
      <c r="N119" s="5">
        <v>162670000</v>
      </c>
      <c r="O119" s="5">
        <v>192144000</v>
      </c>
      <c r="P119" s="5">
        <v>216595000</v>
      </c>
      <c r="Q119" s="5">
        <v>160922000</v>
      </c>
      <c r="R119" s="5">
        <v>154534000</v>
      </c>
      <c r="S119" s="5">
        <v>156150000</v>
      </c>
      <c r="T119" s="5">
        <v>167391000</v>
      </c>
      <c r="U119" s="5">
        <v>190361000</v>
      </c>
      <c r="V119" s="5">
        <v>216534000</v>
      </c>
      <c r="W119" s="5">
        <v>105607000</v>
      </c>
      <c r="X119" s="5">
        <v>35518000</v>
      </c>
      <c r="Y119" s="5">
        <v>53282000</v>
      </c>
      <c r="Z119" s="5">
        <v>33340000</v>
      </c>
    </row>
    <row r="120" spans="3:26" ht="15.5" x14ac:dyDescent="0.35">
      <c r="C120" t="s">
        <v>404</v>
      </c>
      <c r="D120" s="5">
        <v>762725000</v>
      </c>
      <c r="E120" s="5">
        <v>837476000</v>
      </c>
      <c r="F120" s="5">
        <v>836957000</v>
      </c>
      <c r="G120" s="5">
        <v>737690000</v>
      </c>
      <c r="I120" s="5">
        <v>836957000</v>
      </c>
      <c r="J120" s="5">
        <v>389266000</v>
      </c>
      <c r="K120" s="5">
        <v>220322000</v>
      </c>
      <c r="L120" s="5">
        <v>76512000</v>
      </c>
      <c r="M120" s="5">
        <v>105134000</v>
      </c>
      <c r="N120" s="5">
        <v>162670000</v>
      </c>
      <c r="O120" s="5">
        <v>192144000</v>
      </c>
      <c r="P120" s="5">
        <v>216595000</v>
      </c>
      <c r="Q120" s="5">
        <v>160922000</v>
      </c>
      <c r="R120" s="5">
        <v>154534000</v>
      </c>
      <c r="S120" s="5">
        <v>156150000</v>
      </c>
      <c r="T120" s="5">
        <v>167391000</v>
      </c>
      <c r="U120" s="5">
        <v>190361000</v>
      </c>
      <c r="V120" s="5">
        <v>216534000</v>
      </c>
      <c r="W120" s="5">
        <v>105607000</v>
      </c>
      <c r="X120" s="5">
        <v>35518000</v>
      </c>
      <c r="Y120" s="5">
        <v>53282000</v>
      </c>
      <c r="Z120" s="5">
        <v>33340000</v>
      </c>
    </row>
    <row r="121" spans="3:26" ht="15.5" x14ac:dyDescent="0.35">
      <c r="C121" t="s">
        <v>982</v>
      </c>
      <c r="D121" s="5">
        <v>516071000</v>
      </c>
      <c r="E121" s="5">
        <v>557737000</v>
      </c>
      <c r="F121" s="5">
        <v>557210000</v>
      </c>
      <c r="G121" s="5">
        <v>485631000</v>
      </c>
      <c r="I121" s="5">
        <v>557210000</v>
      </c>
      <c r="J121" s="5">
        <v>236776000</v>
      </c>
      <c r="K121" s="5">
        <v>148656000</v>
      </c>
      <c r="L121" s="5">
        <v>28315000</v>
      </c>
      <c r="M121" s="5">
        <v>50977000</v>
      </c>
      <c r="N121" s="5">
        <v>94323000</v>
      </c>
      <c r="O121" s="5">
        <v>85210000</v>
      </c>
      <c r="P121" s="5">
        <v>56832000</v>
      </c>
    </row>
    <row r="122" spans="3:26" ht="15.5" x14ac:dyDescent="0.35">
      <c r="C122" t="s">
        <v>453</v>
      </c>
      <c r="D122" s="5">
        <v>28968000</v>
      </c>
      <c r="E122" s="5">
        <v>44825000</v>
      </c>
      <c r="F122" s="5">
        <v>42346000</v>
      </c>
      <c r="G122" s="5">
        <v>28445000</v>
      </c>
      <c r="I122" s="5">
        <v>42346000</v>
      </c>
      <c r="J122" s="5">
        <v>23987000</v>
      </c>
      <c r="K122" s="5">
        <v>28626000</v>
      </c>
      <c r="L122" s="5">
        <v>9143000</v>
      </c>
      <c r="M122" s="5">
        <v>10042000</v>
      </c>
      <c r="N122" s="5">
        <v>15435000</v>
      </c>
      <c r="O122" s="5">
        <v>18684000</v>
      </c>
      <c r="P122" s="5">
        <v>18554000</v>
      </c>
      <c r="Q122" s="5">
        <v>16551000</v>
      </c>
      <c r="R122" s="5">
        <v>16727000</v>
      </c>
      <c r="S122" s="5">
        <v>20569000</v>
      </c>
      <c r="T122" s="5">
        <v>20235000</v>
      </c>
      <c r="U122" s="5">
        <v>13212000</v>
      </c>
      <c r="V122" s="5">
        <v>5691000</v>
      </c>
      <c r="W122" s="5">
        <v>160000</v>
      </c>
    </row>
    <row r="123" spans="3:26" ht="15.5" x14ac:dyDescent="0.35">
      <c r="C123" t="s">
        <v>130</v>
      </c>
      <c r="D123" s="5">
        <v>1206572000</v>
      </c>
      <c r="E123" s="5">
        <v>1298689000</v>
      </c>
      <c r="F123" s="5">
        <v>1275425000</v>
      </c>
      <c r="G123" s="5">
        <v>1126897000</v>
      </c>
      <c r="I123" s="5">
        <v>1275425000</v>
      </c>
      <c r="J123" s="5">
        <v>617515000</v>
      </c>
      <c r="K123" s="5">
        <v>492315000</v>
      </c>
      <c r="L123" s="5">
        <v>298429000</v>
      </c>
      <c r="M123" s="5">
        <v>272513000</v>
      </c>
      <c r="N123" s="5">
        <v>298248000</v>
      </c>
      <c r="O123" s="5">
        <v>338481000</v>
      </c>
      <c r="P123" s="5">
        <v>364459000</v>
      </c>
      <c r="Q123" s="5">
        <v>258309000</v>
      </c>
      <c r="R123" s="5">
        <v>222976000</v>
      </c>
      <c r="S123" s="5">
        <v>247091000</v>
      </c>
      <c r="T123" s="5">
        <v>274905000</v>
      </c>
      <c r="U123" s="5">
        <v>311666000</v>
      </c>
      <c r="V123" s="5">
        <v>342452000</v>
      </c>
      <c r="W123" s="5">
        <v>218066000</v>
      </c>
      <c r="X123" s="5">
        <v>101837000</v>
      </c>
      <c r="Y123" s="5">
        <v>114498000</v>
      </c>
      <c r="Z123" s="5">
        <v>107611000</v>
      </c>
    </row>
    <row r="124" spans="3:26" ht="15.5" x14ac:dyDescent="0.35">
      <c r="C124" t="s">
        <v>131</v>
      </c>
    </row>
    <row r="125" spans="3:26" ht="15.5" x14ac:dyDescent="0.35">
      <c r="C125" t="s">
        <v>132</v>
      </c>
      <c r="D125" s="5">
        <v>33438000</v>
      </c>
      <c r="E125" s="5">
        <v>33438000</v>
      </c>
      <c r="F125" s="5">
        <v>33438000</v>
      </c>
      <c r="G125" s="5">
        <v>33438000</v>
      </c>
      <c r="I125" s="5">
        <v>33438000</v>
      </c>
      <c r="J125" s="5">
        <v>33438000</v>
      </c>
      <c r="K125" s="5">
        <v>33438000</v>
      </c>
      <c r="L125" s="5">
        <v>33438000</v>
      </c>
      <c r="M125" s="5">
        <v>33438000</v>
      </c>
      <c r="N125" s="5">
        <v>33438000</v>
      </c>
      <c r="O125" s="5">
        <v>33438000</v>
      </c>
      <c r="P125" s="5">
        <v>33438000</v>
      </c>
      <c r="Q125" s="5">
        <v>33438000</v>
      </c>
      <c r="R125" s="5">
        <v>33438000</v>
      </c>
      <c r="S125" s="5">
        <v>33438000</v>
      </c>
      <c r="T125" s="5">
        <v>33438000</v>
      </c>
      <c r="U125" s="5">
        <v>33438000</v>
      </c>
      <c r="V125" s="5">
        <v>33438000</v>
      </c>
      <c r="W125" s="5">
        <v>33438000</v>
      </c>
      <c r="X125" s="5">
        <v>33438000</v>
      </c>
      <c r="Y125" s="5">
        <v>33438000</v>
      </c>
      <c r="Z125" s="5">
        <v>34015000</v>
      </c>
    </row>
    <row r="126" spans="3:26" ht="15.5" x14ac:dyDescent="0.35">
      <c r="C126" t="s">
        <v>133</v>
      </c>
      <c r="D126" s="5">
        <v>9660000</v>
      </c>
      <c r="E126" s="5">
        <v>1840000</v>
      </c>
      <c r="F126" s="5">
        <v>1840000</v>
      </c>
      <c r="G126" s="5">
        <v>1840000</v>
      </c>
      <c r="I126" s="5">
        <v>1840000</v>
      </c>
      <c r="J126" s="5">
        <v>1840000</v>
      </c>
      <c r="K126" s="5">
        <v>-4602000</v>
      </c>
      <c r="L126" s="5">
        <v>-4602000</v>
      </c>
      <c r="M126" s="5">
        <v>-4602000</v>
      </c>
      <c r="N126" s="5">
        <v>-4602000</v>
      </c>
      <c r="O126" s="5">
        <v>-4670000</v>
      </c>
      <c r="P126" s="5">
        <v>-4670000</v>
      </c>
      <c r="Q126" s="5">
        <v>751000</v>
      </c>
      <c r="Z126" s="5">
        <v>250000</v>
      </c>
    </row>
    <row r="127" spans="3:26" ht="15.5" x14ac:dyDescent="0.35">
      <c r="C127" t="s">
        <v>134</v>
      </c>
      <c r="D127" s="5">
        <v>248313000</v>
      </c>
      <c r="E127" s="5">
        <v>238911000</v>
      </c>
      <c r="F127" s="5">
        <v>237526000</v>
      </c>
      <c r="G127" s="5">
        <v>215655000</v>
      </c>
      <c r="I127" s="5">
        <v>237526000</v>
      </c>
      <c r="J127" s="5">
        <v>218718000</v>
      </c>
      <c r="K127" s="5">
        <v>212069000</v>
      </c>
      <c r="L127" s="5">
        <v>275869000</v>
      </c>
      <c r="M127" s="5">
        <v>234945000</v>
      </c>
      <c r="N127" s="5">
        <v>209231000</v>
      </c>
      <c r="O127" s="5">
        <v>185453000</v>
      </c>
      <c r="P127" s="5">
        <v>163002000</v>
      </c>
      <c r="Q127" s="5">
        <v>145507000</v>
      </c>
      <c r="R127" s="5">
        <v>137277000</v>
      </c>
      <c r="S127" s="5">
        <v>145211000</v>
      </c>
      <c r="T127" s="5">
        <v>159422000</v>
      </c>
      <c r="U127" s="5">
        <v>164169000</v>
      </c>
      <c r="V127" s="5">
        <v>153861000</v>
      </c>
      <c r="W127" s="5">
        <v>125796000</v>
      </c>
      <c r="X127" s="5">
        <v>87237000</v>
      </c>
      <c r="Y127" s="5">
        <v>46573000</v>
      </c>
      <c r="Z127" s="5">
        <v>45421000</v>
      </c>
    </row>
    <row r="128" spans="3:26" ht="15.5" x14ac:dyDescent="0.35">
      <c r="C128" t="s">
        <v>135</v>
      </c>
      <c r="D128" s="5">
        <v>1475000</v>
      </c>
      <c r="E128" s="5">
        <v>1475000</v>
      </c>
      <c r="F128" s="5">
        <v>1475000</v>
      </c>
      <c r="G128" s="5">
        <v>1475000</v>
      </c>
      <c r="I128" s="5">
        <v>1475000</v>
      </c>
      <c r="J128" s="5">
        <v>1475000</v>
      </c>
      <c r="K128" s="5">
        <v>1475000</v>
      </c>
      <c r="L128" s="5">
        <v>1475000</v>
      </c>
      <c r="M128" s="5">
        <v>1475000</v>
      </c>
      <c r="N128" s="5">
        <v>1475000</v>
      </c>
      <c r="O128" s="5">
        <v>1475000</v>
      </c>
      <c r="P128" s="5">
        <v>1475000</v>
      </c>
      <c r="Q128" s="5">
        <v>1475000</v>
      </c>
      <c r="R128" s="5">
        <v>1475000</v>
      </c>
      <c r="S128" s="5">
        <v>1475000</v>
      </c>
      <c r="T128" s="5">
        <v>1475000</v>
      </c>
      <c r="U128" s="5">
        <v>1475000</v>
      </c>
      <c r="V128" s="5">
        <v>1475000</v>
      </c>
      <c r="W128" s="5">
        <v>1475000</v>
      </c>
      <c r="X128" s="5">
        <v>1475000</v>
      </c>
      <c r="Y128" s="5">
        <v>1475000</v>
      </c>
      <c r="Z128" s="5">
        <v>1475000</v>
      </c>
    </row>
    <row r="129" spans="2:26" ht="15.5" x14ac:dyDescent="0.35">
      <c r="C129" t="s">
        <v>136</v>
      </c>
      <c r="D129" s="5">
        <v>246838000</v>
      </c>
      <c r="E129" s="5">
        <v>237436000</v>
      </c>
      <c r="F129" s="5">
        <v>236051000</v>
      </c>
      <c r="G129" s="5">
        <v>214180000</v>
      </c>
      <c r="I129" s="5">
        <v>236051000</v>
      </c>
      <c r="J129" s="5">
        <v>217243000</v>
      </c>
      <c r="K129" s="5">
        <v>210594000</v>
      </c>
      <c r="L129" s="5">
        <v>274394000</v>
      </c>
      <c r="M129" s="5">
        <v>233470000</v>
      </c>
      <c r="N129" s="5">
        <v>207756000</v>
      </c>
      <c r="O129" s="5">
        <v>183978000</v>
      </c>
      <c r="P129" s="5">
        <v>161527000</v>
      </c>
      <c r="Q129" s="5">
        <v>144032000</v>
      </c>
      <c r="R129" s="5">
        <v>135802000</v>
      </c>
      <c r="S129" s="5">
        <v>143736000</v>
      </c>
      <c r="T129" s="5">
        <v>157947000</v>
      </c>
      <c r="U129" s="5">
        <v>162694000</v>
      </c>
      <c r="V129" s="5">
        <v>152386000</v>
      </c>
      <c r="W129" s="5">
        <v>124321000</v>
      </c>
      <c r="X129" s="5">
        <v>85762000</v>
      </c>
      <c r="Y129" s="5">
        <v>45098000</v>
      </c>
      <c r="Z129" s="5">
        <v>43946000</v>
      </c>
    </row>
    <row r="130" spans="2:26" ht="15.5" x14ac:dyDescent="0.35">
      <c r="C130" t="s">
        <v>137</v>
      </c>
      <c r="D130" s="5">
        <v>248313000</v>
      </c>
      <c r="E130" s="5">
        <v>238911000</v>
      </c>
      <c r="F130" s="5">
        <v>237526000</v>
      </c>
      <c r="G130" s="5">
        <v>215655000</v>
      </c>
      <c r="I130" s="5">
        <v>237526000</v>
      </c>
      <c r="J130" s="5">
        <v>218718000</v>
      </c>
      <c r="K130" s="5">
        <v>212069000</v>
      </c>
      <c r="L130" s="5">
        <v>275869000</v>
      </c>
      <c r="M130" s="5">
        <v>234945000</v>
      </c>
      <c r="N130" s="5">
        <v>209231000</v>
      </c>
      <c r="O130" s="5">
        <v>185453000</v>
      </c>
      <c r="P130" s="5">
        <v>163002000</v>
      </c>
      <c r="Q130" s="5">
        <v>145507000</v>
      </c>
      <c r="R130" s="5">
        <v>137277000</v>
      </c>
      <c r="S130" s="5">
        <v>145211000</v>
      </c>
      <c r="T130" s="5">
        <v>159422000</v>
      </c>
      <c r="U130" s="5">
        <v>164169000</v>
      </c>
      <c r="V130" s="5">
        <v>153861000</v>
      </c>
      <c r="W130" s="5">
        <v>125796000</v>
      </c>
      <c r="X130" s="5">
        <v>87237000</v>
      </c>
      <c r="Y130" s="5">
        <v>46573000</v>
      </c>
      <c r="Z130" s="5">
        <v>45421000</v>
      </c>
    </row>
    <row r="131" spans="2:26" ht="15.5" x14ac:dyDescent="0.35">
      <c r="C131" t="s">
        <v>291</v>
      </c>
      <c r="D131" s="5">
        <v>49504000</v>
      </c>
      <c r="E131" s="5">
        <v>44778000</v>
      </c>
      <c r="F131" s="5">
        <v>44935000</v>
      </c>
      <c r="G131" s="5">
        <v>25584000</v>
      </c>
      <c r="I131" s="5">
        <v>44935000</v>
      </c>
      <c r="J131" s="5">
        <v>879000</v>
      </c>
      <c r="K131" s="5">
        <v>845000</v>
      </c>
      <c r="L131" s="5">
        <v>782000</v>
      </c>
      <c r="M131" s="5">
        <v>731000</v>
      </c>
      <c r="N131" s="5">
        <v>667000</v>
      </c>
      <c r="O131" s="5">
        <v>628000</v>
      </c>
      <c r="P131" s="5">
        <v>578000</v>
      </c>
      <c r="Q131" s="5">
        <v>288000</v>
      </c>
      <c r="R131" s="5">
        <v>207000</v>
      </c>
      <c r="S131" s="5">
        <v>98000</v>
      </c>
    </row>
    <row r="132" spans="2:26" ht="15.5" x14ac:dyDescent="0.35">
      <c r="C132" t="s">
        <v>10</v>
      </c>
      <c r="D132" s="5">
        <v>321285000</v>
      </c>
      <c r="E132" s="5">
        <v>306559000</v>
      </c>
      <c r="F132" s="5">
        <v>307458000</v>
      </c>
      <c r="G132" s="5">
        <v>270106000</v>
      </c>
      <c r="I132" s="5">
        <v>307458000</v>
      </c>
      <c r="J132" s="5">
        <v>249750000</v>
      </c>
      <c r="K132" s="5">
        <v>235630000</v>
      </c>
      <c r="L132" s="5">
        <v>297991000</v>
      </c>
      <c r="M132" s="5">
        <v>260223000</v>
      </c>
      <c r="N132" s="5">
        <v>231440000</v>
      </c>
      <c r="O132" s="5">
        <v>212563000</v>
      </c>
      <c r="P132" s="5">
        <v>191132000</v>
      </c>
      <c r="Q132" s="5">
        <v>178535000</v>
      </c>
      <c r="R132" s="5">
        <v>170449000</v>
      </c>
      <c r="S132" s="5">
        <v>178277000</v>
      </c>
      <c r="T132" s="5">
        <v>192827000</v>
      </c>
      <c r="U132" s="5">
        <v>197576000</v>
      </c>
      <c r="V132" s="5">
        <v>187290000</v>
      </c>
      <c r="W132" s="5">
        <v>159232000</v>
      </c>
      <c r="X132" s="5">
        <v>120675000</v>
      </c>
      <c r="Y132" s="5">
        <v>80011000</v>
      </c>
      <c r="Z132" s="5">
        <v>70657000</v>
      </c>
    </row>
    <row r="133" spans="2:26" ht="15.5" x14ac:dyDescent="0.35">
      <c r="C133" t="s">
        <v>138</v>
      </c>
      <c r="D133" s="5">
        <v>1527857000</v>
      </c>
      <c r="E133" s="5">
        <v>1605248000</v>
      </c>
      <c r="F133" s="5">
        <v>1582883000</v>
      </c>
      <c r="G133" s="5">
        <v>1397003000</v>
      </c>
      <c r="I133" s="5">
        <v>1582883000</v>
      </c>
      <c r="J133" s="5">
        <v>867265000</v>
      </c>
      <c r="K133" s="5">
        <v>727945000</v>
      </c>
      <c r="L133" s="5">
        <v>596420000</v>
      </c>
      <c r="M133" s="5">
        <v>532736000</v>
      </c>
      <c r="N133" s="5">
        <v>529688000</v>
      </c>
      <c r="O133" s="5">
        <v>551044000</v>
      </c>
      <c r="P133" s="5">
        <v>555591000</v>
      </c>
      <c r="Q133" s="5">
        <v>436844000</v>
      </c>
      <c r="R133" s="5">
        <v>393425000</v>
      </c>
      <c r="S133" s="5">
        <v>425368000</v>
      </c>
      <c r="T133" s="5">
        <v>467732000</v>
      </c>
      <c r="U133" s="5">
        <v>509242000</v>
      </c>
      <c r="V133" s="5">
        <v>529742000</v>
      </c>
      <c r="W133" s="5">
        <v>377298000</v>
      </c>
      <c r="X133" s="5">
        <v>222512000</v>
      </c>
      <c r="Y133" s="5">
        <v>194509000</v>
      </c>
      <c r="Z133" s="5">
        <v>178268000</v>
      </c>
    </row>
    <row r="134" spans="2:26" ht="15.5" x14ac:dyDescent="0.35">
      <c r="C134" t="s">
        <v>139</v>
      </c>
      <c r="D134" s="5">
        <v>1008605000</v>
      </c>
      <c r="E134" s="5">
        <v>1008605000</v>
      </c>
      <c r="F134" s="5">
        <v>1008605000</v>
      </c>
      <c r="G134" s="5">
        <v>1008605000</v>
      </c>
      <c r="I134" s="5">
        <v>1008605000</v>
      </c>
      <c r="J134" s="5">
        <v>1008605000</v>
      </c>
      <c r="K134" s="5">
        <v>1008605000</v>
      </c>
      <c r="L134" s="5">
        <v>1008605000</v>
      </c>
      <c r="M134" s="5">
        <v>1008605000</v>
      </c>
      <c r="N134" s="5">
        <v>1008605000</v>
      </c>
      <c r="O134" s="5">
        <v>1008605000</v>
      </c>
      <c r="P134" s="5">
        <v>1008605000</v>
      </c>
      <c r="Q134" s="5">
        <v>1008605000</v>
      </c>
      <c r="R134" s="5">
        <v>1008605000</v>
      </c>
      <c r="S134" s="5">
        <v>1008605000</v>
      </c>
      <c r="T134" s="5">
        <v>1008605000</v>
      </c>
      <c r="U134" s="5">
        <v>1008605000</v>
      </c>
      <c r="V134" s="5">
        <v>1008605000</v>
      </c>
      <c r="W134" s="5">
        <v>100860500</v>
      </c>
      <c r="X134" s="5">
        <v>100860500</v>
      </c>
      <c r="Y134" s="5">
        <v>100860500</v>
      </c>
      <c r="Z134" s="5">
        <v>102600000</v>
      </c>
    </row>
    <row r="136" spans="2:26" ht="15.5" x14ac:dyDescent="0.35">
      <c r="B136" t="s">
        <v>140</v>
      </c>
      <c r="C136" t="s">
        <v>141</v>
      </c>
      <c r="D136" s="5">
        <v>13535000</v>
      </c>
      <c r="E136" s="5">
        <v>13547000</v>
      </c>
      <c r="F136" s="5">
        <v>48014000</v>
      </c>
      <c r="G136" s="5">
        <v>52375000</v>
      </c>
      <c r="I136" s="5">
        <v>48155000</v>
      </c>
      <c r="J136" s="5">
        <v>27936000</v>
      </c>
      <c r="K136" s="5">
        <v>107766000</v>
      </c>
      <c r="L136" s="5">
        <v>97247000</v>
      </c>
      <c r="M136" s="5">
        <v>109637000</v>
      </c>
      <c r="N136" s="5">
        <v>107463000</v>
      </c>
      <c r="O136" s="5">
        <v>92000000</v>
      </c>
      <c r="P136" s="5">
        <v>75497000</v>
      </c>
      <c r="Q136" s="5">
        <v>52203000</v>
      </c>
      <c r="R136" s="5">
        <v>53777000</v>
      </c>
      <c r="S136" s="5">
        <v>45987000</v>
      </c>
      <c r="T136" s="5">
        <v>90903000</v>
      </c>
      <c r="U136" s="5">
        <v>91250000</v>
      </c>
      <c r="V136" s="5">
        <v>53575000</v>
      </c>
      <c r="W136" s="5">
        <v>84291000</v>
      </c>
      <c r="X136" s="5">
        <v>63465000</v>
      </c>
      <c r="Y136" s="5">
        <v>38269000</v>
      </c>
      <c r="Z136" s="5">
        <v>4490000</v>
      </c>
    </row>
    <row r="137" spans="2:26" ht="15.5" x14ac:dyDescent="0.35">
      <c r="C137" t="s">
        <v>457</v>
      </c>
      <c r="D137" s="5">
        <v>258931000</v>
      </c>
      <c r="E137" s="5">
        <v>269124000</v>
      </c>
      <c r="F137" s="5">
        <v>252067000</v>
      </c>
      <c r="G137" s="5">
        <v>208557000</v>
      </c>
      <c r="I137" s="5">
        <v>726893000</v>
      </c>
      <c r="J137" s="5">
        <v>706478000</v>
      </c>
      <c r="K137" s="5">
        <v>562342000</v>
      </c>
      <c r="L137" s="5">
        <v>453901000</v>
      </c>
      <c r="M137" s="5">
        <v>401340000</v>
      </c>
      <c r="N137" s="5">
        <v>358413000</v>
      </c>
      <c r="O137" s="5">
        <v>504245000</v>
      </c>
      <c r="P137" s="5">
        <v>408335000</v>
      </c>
      <c r="Q137" s="5">
        <v>245821000</v>
      </c>
      <c r="R137" s="5">
        <v>206483000</v>
      </c>
      <c r="S137" s="5">
        <v>225496000</v>
      </c>
      <c r="T137" s="5">
        <v>366723000</v>
      </c>
      <c r="U137" s="5">
        <v>358758000</v>
      </c>
      <c r="V137" s="5">
        <v>362104000</v>
      </c>
      <c r="W137" s="5">
        <v>252791000</v>
      </c>
      <c r="X137" s="5">
        <v>184886000</v>
      </c>
      <c r="Y137" s="5">
        <v>189457000</v>
      </c>
      <c r="Z137" s="5">
        <v>180297000</v>
      </c>
    </row>
    <row r="138" spans="2:26" ht="15.5" x14ac:dyDescent="0.35">
      <c r="C138" t="s">
        <v>459</v>
      </c>
      <c r="U138" s="5">
        <v>-238663000</v>
      </c>
      <c r="V138" s="5">
        <v>-277869000</v>
      </c>
      <c r="W138" s="5">
        <v>-153405000</v>
      </c>
      <c r="X138" s="5">
        <v>-118823000</v>
      </c>
      <c r="Y138" s="5">
        <v>-142199000</v>
      </c>
      <c r="Z138" s="5">
        <v>-169030000</v>
      </c>
    </row>
    <row r="139" spans="2:26" ht="15.5" x14ac:dyDescent="0.35">
      <c r="C139" t="s">
        <v>983</v>
      </c>
      <c r="D139" s="5">
        <v>-171142000</v>
      </c>
      <c r="E139" s="5">
        <v>-176219000</v>
      </c>
      <c r="F139" s="5">
        <v>-127922000</v>
      </c>
      <c r="G139" s="5">
        <v>-95960000</v>
      </c>
      <c r="I139" s="5">
        <v>-445601000</v>
      </c>
      <c r="J139" s="5">
        <v>-487540000</v>
      </c>
      <c r="K139" s="5">
        <v>-285839000</v>
      </c>
      <c r="L139" s="5">
        <v>-203396000</v>
      </c>
      <c r="M139" s="5">
        <v>-169145000</v>
      </c>
      <c r="N139" s="5">
        <v>-132805000</v>
      </c>
      <c r="O139" s="5">
        <v>-250396000</v>
      </c>
      <c r="P139" s="5">
        <v>-204961000</v>
      </c>
      <c r="Q139" s="5">
        <v>-137323000</v>
      </c>
      <c r="R139" s="5">
        <v>-105383000</v>
      </c>
      <c r="S139" s="5">
        <v>-121554000</v>
      </c>
      <c r="T139" s="5">
        <v>-198044000</v>
      </c>
    </row>
    <row r="140" spans="2:26" ht="15.5" x14ac:dyDescent="0.35">
      <c r="C140" t="s">
        <v>984</v>
      </c>
      <c r="D140" s="5">
        <v>-47141000</v>
      </c>
      <c r="E140" s="5">
        <v>-60497000</v>
      </c>
      <c r="F140" s="5">
        <v>-42102000</v>
      </c>
      <c r="G140" s="5">
        <v>-41149000</v>
      </c>
      <c r="I140" s="5">
        <v>-159857000</v>
      </c>
      <c r="J140" s="5">
        <v>-146318000</v>
      </c>
      <c r="K140" s="5">
        <v>-142691000</v>
      </c>
      <c r="L140" s="5">
        <v>-132112000</v>
      </c>
      <c r="M140" s="5">
        <v>-112906000</v>
      </c>
      <c r="N140" s="5">
        <v>-107640000</v>
      </c>
      <c r="O140" s="5">
        <v>-147644000</v>
      </c>
      <c r="P140" s="5">
        <v>-115604000</v>
      </c>
      <c r="Q140" s="5">
        <v>-46516000</v>
      </c>
      <c r="R140" s="5">
        <v>-42584000</v>
      </c>
      <c r="S140" s="5">
        <v>-39853000</v>
      </c>
      <c r="T140" s="5">
        <v>-53453000</v>
      </c>
    </row>
    <row r="141" spans="2:26" ht="15.5" x14ac:dyDescent="0.35">
      <c r="C141" t="s">
        <v>697</v>
      </c>
      <c r="D141" s="5">
        <v>-218283000</v>
      </c>
      <c r="E141" s="5">
        <v>-236716000</v>
      </c>
      <c r="F141" s="5">
        <v>-170024000</v>
      </c>
      <c r="G141" s="5">
        <v>-137109000</v>
      </c>
      <c r="I141" s="5">
        <v>-605458000</v>
      </c>
      <c r="J141" s="5">
        <v>-633858000</v>
      </c>
      <c r="K141" s="5">
        <v>-428530000</v>
      </c>
      <c r="L141" s="5">
        <v>-335508000</v>
      </c>
      <c r="M141" s="5">
        <v>-282051000</v>
      </c>
      <c r="N141" s="5">
        <v>-240445000</v>
      </c>
      <c r="O141" s="5">
        <v>-398040000</v>
      </c>
      <c r="P141" s="5">
        <v>-320565000</v>
      </c>
      <c r="Q141" s="5">
        <v>-183839000</v>
      </c>
      <c r="R141" s="5">
        <v>-147967000</v>
      </c>
      <c r="S141" s="5">
        <v>-161407000</v>
      </c>
      <c r="T141" s="5">
        <v>-251497000</v>
      </c>
      <c r="U141" s="5">
        <v>-238663000</v>
      </c>
      <c r="V141" s="5">
        <v>-277869000</v>
      </c>
      <c r="W141" s="5">
        <v>-153405000</v>
      </c>
      <c r="X141" s="5">
        <v>-118823000</v>
      </c>
      <c r="Y141" s="5">
        <v>-142199000</v>
      </c>
      <c r="Z141" s="5">
        <v>-169030000</v>
      </c>
    </row>
    <row r="142" spans="2:26" ht="15.5" x14ac:dyDescent="0.35">
      <c r="C142" t="s">
        <v>985</v>
      </c>
      <c r="D142" s="5">
        <v>6684000</v>
      </c>
      <c r="E142" s="5">
        <v>2968000</v>
      </c>
      <c r="F142" s="5">
        <v>2998000</v>
      </c>
      <c r="G142" s="5">
        <v>-7304000</v>
      </c>
      <c r="I142" s="5">
        <v>2998000</v>
      </c>
      <c r="O142" s="5">
        <v>2790000</v>
      </c>
    </row>
    <row r="143" spans="2:26" ht="15.5" x14ac:dyDescent="0.35">
      <c r="C143" t="s">
        <v>596</v>
      </c>
      <c r="U143" s="5">
        <v>1441000</v>
      </c>
      <c r="V143" s="5">
        <v>139000</v>
      </c>
      <c r="W143" s="5">
        <v>222000</v>
      </c>
      <c r="X143" s="5">
        <v>334000</v>
      </c>
      <c r="Y143" s="5">
        <v>113000</v>
      </c>
      <c r="Z143" s="5">
        <v>957000</v>
      </c>
    </row>
    <row r="144" spans="2:26" ht="15.5" x14ac:dyDescent="0.35">
      <c r="C144" t="s">
        <v>986</v>
      </c>
      <c r="D144" s="5">
        <v>-16725000</v>
      </c>
      <c r="E144" s="5">
        <v>-17310000</v>
      </c>
      <c r="F144" s="5">
        <v>-20418000</v>
      </c>
      <c r="G144" s="5">
        <v>-14098000</v>
      </c>
      <c r="I144" s="5">
        <v>-55699000</v>
      </c>
      <c r="J144" s="5">
        <v>-25903000</v>
      </c>
      <c r="K144" s="5">
        <v>-18856000</v>
      </c>
      <c r="L144" s="5">
        <v>-6564000</v>
      </c>
      <c r="M144" s="5">
        <v>-5084000</v>
      </c>
      <c r="N144" s="5">
        <v>-8724000</v>
      </c>
      <c r="O144" s="5">
        <v>-11662000</v>
      </c>
      <c r="P144" s="5">
        <v>-11727000</v>
      </c>
      <c r="Q144" s="5">
        <v>-9164000</v>
      </c>
      <c r="R144" s="5">
        <v>-8271000</v>
      </c>
      <c r="S144" s="5">
        <v>-11353000</v>
      </c>
      <c r="T144" s="5">
        <v>-11938000</v>
      </c>
      <c r="U144" s="5">
        <v>-23392000</v>
      </c>
      <c r="V144" s="5">
        <v>-12880000</v>
      </c>
      <c r="W144" s="5">
        <v>-4939000</v>
      </c>
      <c r="X144" s="5">
        <v>-3050000</v>
      </c>
      <c r="Y144" s="5">
        <v>-4071000</v>
      </c>
      <c r="Z144" s="5">
        <v>-1947000</v>
      </c>
    </row>
    <row r="145" spans="3:26" ht="15.5" x14ac:dyDescent="0.35">
      <c r="C145" t="s">
        <v>147</v>
      </c>
      <c r="D145" s="5">
        <v>-11053000</v>
      </c>
      <c r="E145" s="5">
        <v>-2053000</v>
      </c>
      <c r="F145" s="5">
        <v>-15035000</v>
      </c>
      <c r="G145" s="5">
        <v>-10720000</v>
      </c>
      <c r="I145" s="5">
        <v>-23487000</v>
      </c>
      <c r="J145" s="5">
        <v>-19796000</v>
      </c>
      <c r="K145" s="5">
        <v>-15279000</v>
      </c>
      <c r="L145" s="5">
        <v>-18725000</v>
      </c>
      <c r="P145" s="5">
        <v>-3140000</v>
      </c>
      <c r="Q145" s="5">
        <v>-1944000</v>
      </c>
      <c r="R145" s="5">
        <v>-4861000</v>
      </c>
      <c r="S145" s="5">
        <v>-12184000</v>
      </c>
      <c r="T145" s="5">
        <v>-15318000</v>
      </c>
      <c r="U145" s="5">
        <v>-10333000</v>
      </c>
      <c r="V145" s="5">
        <v>-17894000</v>
      </c>
      <c r="W145" s="5">
        <v>-13169000</v>
      </c>
      <c r="X145" s="5">
        <v>452000</v>
      </c>
      <c r="Y145" s="5">
        <v>-4918000</v>
      </c>
      <c r="Z145" s="5">
        <v>-4830000</v>
      </c>
    </row>
    <row r="146" spans="3:26" ht="15.5" x14ac:dyDescent="0.35">
      <c r="C146" t="s">
        <v>987</v>
      </c>
      <c r="D146" s="5">
        <v>-612000</v>
      </c>
      <c r="F146" s="5">
        <v>-18784000</v>
      </c>
      <c r="G146" s="5">
        <v>10302000</v>
      </c>
      <c r="I146" s="5">
        <v>-15786000</v>
      </c>
      <c r="J146" s="5">
        <v>-2680000</v>
      </c>
      <c r="L146" s="5">
        <v>24000000</v>
      </c>
      <c r="M146" s="5">
        <v>-23937000</v>
      </c>
    </row>
    <row r="147" spans="3:26" ht="15.5" x14ac:dyDescent="0.35">
      <c r="C147" t="s">
        <v>988</v>
      </c>
      <c r="F147" s="5">
        <v>-2268000</v>
      </c>
      <c r="G147" s="5">
        <v>5260000</v>
      </c>
      <c r="M147" s="5">
        <v>-6805000</v>
      </c>
      <c r="N147" s="5">
        <v>-15092000</v>
      </c>
      <c r="O147" s="5">
        <v>-12941000</v>
      </c>
      <c r="P147" s="5">
        <v>-111000</v>
      </c>
      <c r="Q147" s="5">
        <v>-8027000</v>
      </c>
      <c r="S147" s="5">
        <v>-541000</v>
      </c>
      <c r="T147" s="5">
        <v>-1936000</v>
      </c>
    </row>
    <row r="148" spans="3:26" ht="15.5" x14ac:dyDescent="0.35">
      <c r="C148" t="s">
        <v>883</v>
      </c>
      <c r="F148" s="5">
        <v>3200000</v>
      </c>
      <c r="I148" s="5">
        <v>3200000</v>
      </c>
      <c r="K148" s="5">
        <v>7019000</v>
      </c>
      <c r="L148" s="5">
        <v>3126000</v>
      </c>
      <c r="N148" s="5">
        <v>11060000</v>
      </c>
      <c r="O148" s="5">
        <v>9221000</v>
      </c>
      <c r="P148" s="5">
        <v>2208000</v>
      </c>
      <c r="Q148" s="5">
        <v>8729000</v>
      </c>
      <c r="R148" s="5">
        <v>7736000</v>
      </c>
      <c r="S148" s="5">
        <v>4718000</v>
      </c>
      <c r="T148" s="5">
        <v>3316000</v>
      </c>
      <c r="U148" s="5">
        <v>4880000</v>
      </c>
      <c r="V148" s="5">
        <v>114000</v>
      </c>
      <c r="W148" s="5">
        <v>3013000</v>
      </c>
    </row>
    <row r="149" spans="3:26" ht="15.5" x14ac:dyDescent="0.35">
      <c r="C149" t="s">
        <v>178</v>
      </c>
      <c r="D149" s="5">
        <v>4440000</v>
      </c>
      <c r="E149" s="5">
        <v>33707000</v>
      </c>
      <c r="F149" s="5">
        <v>81366000</v>
      </c>
      <c r="G149" s="5">
        <v>106296000</v>
      </c>
      <c r="I149" s="5">
        <v>407652000</v>
      </c>
      <c r="J149" s="5">
        <v>146154000</v>
      </c>
      <c r="K149" s="5">
        <v>59088000</v>
      </c>
      <c r="L149" s="5">
        <v>-32909000</v>
      </c>
      <c r="M149" s="5">
        <v>-76890000</v>
      </c>
      <c r="N149" s="5">
        <v>-25772000</v>
      </c>
      <c r="O149" s="5">
        <v>-10852000</v>
      </c>
      <c r="P149" s="5">
        <v>42286000</v>
      </c>
      <c r="Q149" s="5">
        <v>-11842000</v>
      </c>
      <c r="R149" s="5">
        <v>-28263000</v>
      </c>
      <c r="S149" s="5">
        <v>-16726000</v>
      </c>
      <c r="T149" s="5">
        <v>-43981000</v>
      </c>
      <c r="U149" s="5">
        <v>-55267000</v>
      </c>
      <c r="V149" s="5">
        <v>71621000</v>
      </c>
      <c r="W149" s="5">
        <v>23694000</v>
      </c>
      <c r="X149" s="5">
        <v>-22103000</v>
      </c>
      <c r="Y149" s="5">
        <v>-11777000</v>
      </c>
      <c r="Z149" s="5">
        <v>-7056000</v>
      </c>
    </row>
    <row r="150" spans="3:26" ht="15.5" x14ac:dyDescent="0.35">
      <c r="C150" t="s">
        <v>179</v>
      </c>
      <c r="D150" s="5">
        <v>-18561000</v>
      </c>
      <c r="E150" s="5">
        <v>-40459000</v>
      </c>
      <c r="F150" s="5">
        <v>-119737000</v>
      </c>
      <c r="G150" s="5">
        <v>-158509000</v>
      </c>
      <c r="I150" s="5">
        <v>-495023000</v>
      </c>
      <c r="J150" s="5">
        <v>-129465000</v>
      </c>
      <c r="K150" s="5">
        <v>-156979000</v>
      </c>
      <c r="L150" s="5">
        <v>-90527000</v>
      </c>
      <c r="M150" s="5">
        <v>-77559000</v>
      </c>
      <c r="N150" s="5">
        <v>-31291000</v>
      </c>
      <c r="O150" s="5">
        <v>-66333000</v>
      </c>
      <c r="P150" s="5">
        <v>-114844000</v>
      </c>
      <c r="Q150" s="5">
        <v>-49299000</v>
      </c>
      <c r="R150" s="5">
        <v>-12663000</v>
      </c>
      <c r="S150" s="5">
        <v>-41057000</v>
      </c>
      <c r="T150" s="5">
        <v>-38677000</v>
      </c>
      <c r="U150" s="5">
        <v>-23832000</v>
      </c>
      <c r="V150" s="5">
        <v>-102809000</v>
      </c>
      <c r="W150" s="5">
        <v>-104841000</v>
      </c>
      <c r="X150" s="5">
        <v>-45547000</v>
      </c>
      <c r="Y150" s="5">
        <v>-11932000</v>
      </c>
      <c r="Z150" s="5">
        <v>-9948000</v>
      </c>
    </row>
    <row r="151" spans="3:26" ht="15.5" x14ac:dyDescent="0.35">
      <c r="C151" t="s">
        <v>989</v>
      </c>
      <c r="V151" s="5">
        <v>187000</v>
      </c>
      <c r="W151" s="5">
        <v>485000</v>
      </c>
      <c r="X151" s="5">
        <v>9383000</v>
      </c>
      <c r="Y151" s="5">
        <v>-5505000</v>
      </c>
      <c r="Z151" s="5">
        <v>-798000</v>
      </c>
    </row>
    <row r="152" spans="3:26" ht="15.5" x14ac:dyDescent="0.35">
      <c r="C152" t="s">
        <v>990</v>
      </c>
      <c r="P152" s="5">
        <v>1331000</v>
      </c>
      <c r="U152" s="5">
        <v>408000</v>
      </c>
      <c r="V152" s="5">
        <v>122000</v>
      </c>
      <c r="W152" s="5">
        <v>5050000</v>
      </c>
      <c r="X152" s="5">
        <v>5000000</v>
      </c>
    </row>
    <row r="153" spans="3:26" ht="15.5" x14ac:dyDescent="0.35">
      <c r="C153" t="s">
        <v>991</v>
      </c>
      <c r="D153" s="5">
        <v>2840000</v>
      </c>
      <c r="E153" s="5">
        <v>-2840000</v>
      </c>
      <c r="F153" s="5">
        <v>-2150000</v>
      </c>
      <c r="G153" s="5">
        <v>-12152000</v>
      </c>
      <c r="I153" s="5">
        <v>-18801000</v>
      </c>
      <c r="J153" s="5">
        <v>-4911000</v>
      </c>
      <c r="K153" s="5">
        <v>-2828000</v>
      </c>
    </row>
    <row r="154" spans="3:26" ht="15.5" x14ac:dyDescent="0.35">
      <c r="C154" t="s">
        <v>185</v>
      </c>
      <c r="D154" s="5">
        <v>-8864000</v>
      </c>
      <c r="E154" s="5">
        <v>-34223000</v>
      </c>
      <c r="F154" s="5">
        <v>337268000</v>
      </c>
      <c r="G154" s="5">
        <v>-137003000</v>
      </c>
      <c r="L154" s="5">
        <v>-54496000</v>
      </c>
      <c r="M154" s="5">
        <v>-42045000</v>
      </c>
      <c r="N154" s="5">
        <v>-29993000</v>
      </c>
      <c r="O154" s="5">
        <v>-58343000</v>
      </c>
      <c r="P154" s="5">
        <v>-112057000</v>
      </c>
      <c r="Q154" s="5">
        <v>-49648000</v>
      </c>
      <c r="R154" s="5">
        <v>-12718000</v>
      </c>
      <c r="S154" s="5">
        <v>-39863000</v>
      </c>
      <c r="T154" s="5">
        <v>-38928000</v>
      </c>
      <c r="U154" s="5">
        <v>-26410000</v>
      </c>
      <c r="V154" s="5">
        <v>-106257000</v>
      </c>
      <c r="W154" s="5">
        <v>-110598000</v>
      </c>
      <c r="X154" s="5">
        <v>-60264000</v>
      </c>
      <c r="Y154" s="5">
        <v>-6540000</v>
      </c>
      <c r="Z154" s="5">
        <v>-16055000</v>
      </c>
    </row>
    <row r="155" spans="3:26" ht="15.5" x14ac:dyDescent="0.35">
      <c r="C155" t="s">
        <v>412</v>
      </c>
      <c r="F155" s="5">
        <v>1604000</v>
      </c>
      <c r="G155" s="5">
        <v>-1604000</v>
      </c>
      <c r="N155" s="5">
        <v>5512000</v>
      </c>
    </row>
    <row r="156" spans="3:26" ht="15.5" x14ac:dyDescent="0.35">
      <c r="C156" t="s">
        <v>992</v>
      </c>
      <c r="D156" s="5">
        <v>-4364000</v>
      </c>
      <c r="F156" s="5">
        <v>11597000</v>
      </c>
      <c r="G156" s="5">
        <v>-16010000</v>
      </c>
      <c r="I156" s="5">
        <v>-13228000</v>
      </c>
      <c r="K156" s="5">
        <v>-2316000</v>
      </c>
      <c r="L156" s="5">
        <v>-574000</v>
      </c>
    </row>
    <row r="157" spans="3:26" ht="15.5" x14ac:dyDescent="0.35">
      <c r="C157" t="s">
        <v>180</v>
      </c>
      <c r="D157" s="5">
        <v>372000</v>
      </c>
      <c r="J157" s="5">
        <v>89000</v>
      </c>
      <c r="K157" s="5">
        <v>1943000</v>
      </c>
      <c r="L157" s="5">
        <v>632000</v>
      </c>
      <c r="M157" s="5">
        <v>26000</v>
      </c>
      <c r="N157" s="5">
        <v>1301000</v>
      </c>
      <c r="O157" s="5">
        <v>1559000</v>
      </c>
      <c r="Q157" s="5">
        <v>433000</v>
      </c>
      <c r="R157" s="5">
        <v>55000</v>
      </c>
      <c r="S157" s="5">
        <v>59000</v>
      </c>
      <c r="T157" s="5">
        <v>27000</v>
      </c>
      <c r="U157" s="5">
        <v>729000</v>
      </c>
      <c r="V157" s="5">
        <v>3000000</v>
      </c>
      <c r="Z157" s="5">
        <v>4527000</v>
      </c>
    </row>
    <row r="158" spans="3:26" ht="15.5" x14ac:dyDescent="0.35">
      <c r="C158" t="s">
        <v>595</v>
      </c>
      <c r="D158" s="5">
        <v>36000</v>
      </c>
      <c r="E158" s="5">
        <v>-4086000</v>
      </c>
      <c r="F158" s="5">
        <v>-633000</v>
      </c>
      <c r="G158" s="5">
        <v>-2183000</v>
      </c>
      <c r="I158" s="5">
        <v>-4086000</v>
      </c>
      <c r="J158" s="5">
        <v>-1418000</v>
      </c>
      <c r="K158" s="5">
        <v>-3954000</v>
      </c>
      <c r="L158" s="5">
        <v>-5120000</v>
      </c>
      <c r="M158" s="5">
        <v>-11603000</v>
      </c>
      <c r="N158" s="5">
        <v>-8111000</v>
      </c>
      <c r="O158" s="5">
        <v>-12339000</v>
      </c>
      <c r="P158" s="5">
        <v>-1523000</v>
      </c>
      <c r="Q158" s="5">
        <v>-84000</v>
      </c>
      <c r="S158" s="5">
        <v>-259000</v>
      </c>
      <c r="T158" s="5">
        <v>-1420000</v>
      </c>
    </row>
    <row r="159" spans="3:26" ht="15.5" x14ac:dyDescent="0.35">
      <c r="C159" t="s">
        <v>993</v>
      </c>
      <c r="D159" s="5">
        <v>5118000</v>
      </c>
      <c r="E159" s="5">
        <v>-5118000</v>
      </c>
      <c r="F159" s="5">
        <v>-6947000</v>
      </c>
      <c r="G159" s="5">
        <v>-1709000</v>
      </c>
      <c r="I159" s="5">
        <v>-15083000</v>
      </c>
      <c r="J159" s="5">
        <v>-4126000</v>
      </c>
    </row>
    <row r="160" spans="3:26" ht="15.5" x14ac:dyDescent="0.35">
      <c r="C160" t="s">
        <v>994</v>
      </c>
      <c r="F160" s="5">
        <v>-415086000</v>
      </c>
      <c r="I160" s="5">
        <v>-415086000</v>
      </c>
      <c r="J160" s="5">
        <v>-117634000</v>
      </c>
      <c r="K160" s="5">
        <v>-62110000</v>
      </c>
      <c r="L160" s="5">
        <v>-54969000</v>
      </c>
    </row>
    <row r="161" spans="3:26" ht="15.5" x14ac:dyDescent="0.35">
      <c r="C161" t="s">
        <v>995</v>
      </c>
    </row>
    <row r="162" spans="3:26" ht="15.5" x14ac:dyDescent="0.35">
      <c r="C162" t="s">
        <v>708</v>
      </c>
      <c r="F162" s="5">
        <v>-34752000</v>
      </c>
      <c r="I162" s="5">
        <v>-34752000</v>
      </c>
      <c r="K162" s="5">
        <v>-90542000</v>
      </c>
      <c r="P162" s="5">
        <v>-8562000</v>
      </c>
      <c r="S162" s="5">
        <v>-994000</v>
      </c>
    </row>
    <row r="163" spans="3:26" ht="15.5" x14ac:dyDescent="0.35">
      <c r="C163" t="s">
        <v>996</v>
      </c>
      <c r="D163" s="5">
        <v>-16931000</v>
      </c>
      <c r="T163" s="5">
        <v>1644000</v>
      </c>
      <c r="Z163" s="5">
        <v>1421000</v>
      </c>
    </row>
    <row r="164" spans="3:26" ht="15.5" x14ac:dyDescent="0.35">
      <c r="C164" t="s">
        <v>186</v>
      </c>
      <c r="D164" s="5">
        <v>4440000</v>
      </c>
      <c r="E164" s="5">
        <v>33707000</v>
      </c>
      <c r="F164" s="5">
        <v>81366000</v>
      </c>
      <c r="G164" s="5">
        <v>106296000</v>
      </c>
      <c r="I164" s="5">
        <v>407652000</v>
      </c>
      <c r="J164" s="5">
        <v>146154000</v>
      </c>
      <c r="K164" s="5">
        <v>59088000</v>
      </c>
      <c r="L164" s="5">
        <v>-32909000</v>
      </c>
      <c r="M164" s="5">
        <v>-76890000</v>
      </c>
      <c r="N164" s="5">
        <v>-25772000</v>
      </c>
      <c r="O164" s="5">
        <v>-10852000</v>
      </c>
      <c r="P164" s="5">
        <v>42286000</v>
      </c>
      <c r="Q164" s="5">
        <v>-11842000</v>
      </c>
      <c r="R164" s="5">
        <v>-28263000</v>
      </c>
      <c r="S164" s="5">
        <v>-16726000</v>
      </c>
      <c r="T164" s="5">
        <v>-43981000</v>
      </c>
      <c r="U164" s="5">
        <v>-55267000</v>
      </c>
      <c r="V164" s="5">
        <v>71621000</v>
      </c>
      <c r="W164" s="5">
        <v>23694000</v>
      </c>
      <c r="X164" s="5">
        <v>-22103000</v>
      </c>
      <c r="Y164" s="5">
        <v>-11777000</v>
      </c>
      <c r="Z164" s="5">
        <v>-7056000</v>
      </c>
    </row>
    <row r="165" spans="3:26" ht="15.5" x14ac:dyDescent="0.35">
      <c r="C165" t="s">
        <v>997</v>
      </c>
      <c r="D165" s="5">
        <v>611000</v>
      </c>
      <c r="E165" s="5">
        <v>3037000</v>
      </c>
      <c r="F165" s="5">
        <v>9825000</v>
      </c>
      <c r="G165" s="5">
        <v>3524000</v>
      </c>
      <c r="I165" s="5">
        <v>21679000</v>
      </c>
      <c r="J165" s="5">
        <v>4337000</v>
      </c>
      <c r="K165" s="5">
        <v>8693000</v>
      </c>
      <c r="N165" s="5">
        <v>13052000</v>
      </c>
      <c r="O165" s="5">
        <v>30895000</v>
      </c>
      <c r="Q165" s="5">
        <v>1915000</v>
      </c>
      <c r="R165" s="5">
        <v>7678000</v>
      </c>
      <c r="S165" s="5">
        <v>7128000</v>
      </c>
      <c r="U165" s="5">
        <v>8082000</v>
      </c>
      <c r="V165" s="5">
        <v>81000000</v>
      </c>
    </row>
    <row r="166" spans="3:26" ht="15.5" x14ac:dyDescent="0.35">
      <c r="C166" t="s">
        <v>828</v>
      </c>
      <c r="U166" s="5">
        <v>115363000</v>
      </c>
      <c r="V166" s="5">
        <v>55000000</v>
      </c>
      <c r="W166" s="5">
        <v>55000000</v>
      </c>
    </row>
    <row r="167" spans="3:26" ht="15.5" x14ac:dyDescent="0.35">
      <c r="C167" t="s">
        <v>607</v>
      </c>
      <c r="N167" s="5">
        <v>-41534000</v>
      </c>
      <c r="O167" s="5">
        <v>-75000000</v>
      </c>
      <c r="U167" s="5">
        <v>-115363000</v>
      </c>
    </row>
    <row r="168" spans="3:26" ht="15.5" x14ac:dyDescent="0.35">
      <c r="C168" t="s">
        <v>998</v>
      </c>
      <c r="F168" s="5">
        <v>-365000</v>
      </c>
      <c r="G168" s="5">
        <v>539000</v>
      </c>
      <c r="I168" s="5">
        <v>59587000</v>
      </c>
      <c r="J168" s="5">
        <v>61564000</v>
      </c>
    </row>
    <row r="169" spans="3:26" ht="15.5" x14ac:dyDescent="0.35">
      <c r="C169" t="s">
        <v>999</v>
      </c>
      <c r="F169" s="5">
        <v>-182000</v>
      </c>
      <c r="G169" s="5">
        <v>214000</v>
      </c>
      <c r="I169" s="5">
        <v>29794000</v>
      </c>
      <c r="J169" s="5">
        <v>30790000</v>
      </c>
    </row>
    <row r="170" spans="3:26" ht="15.5" x14ac:dyDescent="0.35">
      <c r="C170" t="s">
        <v>1000</v>
      </c>
      <c r="F170" s="5">
        <v>-2801000</v>
      </c>
      <c r="I170" s="5">
        <v>-2801000</v>
      </c>
    </row>
    <row r="171" spans="3:26" ht="15.5" x14ac:dyDescent="0.35">
      <c r="C171" t="s">
        <v>1001</v>
      </c>
      <c r="F171" s="5">
        <v>-1966000</v>
      </c>
      <c r="I171" s="5">
        <v>-1966000</v>
      </c>
    </row>
    <row r="172" spans="3:26" ht="15.5" x14ac:dyDescent="0.35">
      <c r="C172" t="s">
        <v>411</v>
      </c>
      <c r="J172" s="5">
        <v>8475000</v>
      </c>
    </row>
    <row r="173" spans="3:26" ht="15.5" x14ac:dyDescent="0.35">
      <c r="C173" t="s">
        <v>1002</v>
      </c>
      <c r="D173" s="5">
        <v>87000</v>
      </c>
      <c r="E173" s="5">
        <v>27729000</v>
      </c>
      <c r="F173" s="5">
        <v>28118000</v>
      </c>
      <c r="G173" s="5">
        <v>24120000</v>
      </c>
      <c r="I173" s="5">
        <v>106238000</v>
      </c>
      <c r="J173" s="5">
        <v>59000000</v>
      </c>
      <c r="K173" s="5">
        <v>81509000</v>
      </c>
      <c r="L173" s="5">
        <v>107000000</v>
      </c>
      <c r="N173" s="5">
        <v>104000000</v>
      </c>
      <c r="O173" s="5">
        <v>20000000</v>
      </c>
      <c r="P173" s="5">
        <v>74608000</v>
      </c>
      <c r="Q173" s="5">
        <v>60948000</v>
      </c>
      <c r="R173" s="5">
        <v>155475000</v>
      </c>
      <c r="S173" s="5">
        <v>51997000</v>
      </c>
      <c r="T173" s="5">
        <v>10246000</v>
      </c>
      <c r="W173" s="5">
        <v>7000000</v>
      </c>
      <c r="Y173" s="5">
        <v>2996000</v>
      </c>
      <c r="Z173" s="5">
        <v>2504000</v>
      </c>
    </row>
    <row r="174" spans="3:26" ht="15.5" x14ac:dyDescent="0.35">
      <c r="C174" t="s">
        <v>190</v>
      </c>
    </row>
    <row r="175" spans="3:26" ht="15.5" x14ac:dyDescent="0.35">
      <c r="C175" t="s">
        <v>485</v>
      </c>
      <c r="F175" s="5">
        <v>74000</v>
      </c>
      <c r="I175" s="5">
        <v>-9926000</v>
      </c>
      <c r="J175" s="5">
        <v>-3099000</v>
      </c>
      <c r="K175" s="5">
        <v>-75359000</v>
      </c>
      <c r="M175" s="5">
        <v>-7880000</v>
      </c>
      <c r="N175" s="5">
        <v>-6996000</v>
      </c>
      <c r="O175" s="5">
        <v>-8675000</v>
      </c>
      <c r="P175" s="5">
        <v>-12533000</v>
      </c>
      <c r="S175" s="5">
        <v>-1696000</v>
      </c>
      <c r="T175" s="5">
        <v>-6650000</v>
      </c>
      <c r="U175" s="5">
        <v>-6975000</v>
      </c>
      <c r="V175" s="5">
        <v>-20938000</v>
      </c>
      <c r="W175" s="5">
        <v>-13978000</v>
      </c>
      <c r="X175" s="5">
        <v>-1590000</v>
      </c>
    </row>
    <row r="176" spans="3:26" ht="15.5" x14ac:dyDescent="0.35">
      <c r="C176" t="s">
        <v>1003</v>
      </c>
      <c r="D176" s="5">
        <v>-2045000</v>
      </c>
      <c r="I176" s="5">
        <v>-200000</v>
      </c>
      <c r="J176" s="5">
        <v>-219000</v>
      </c>
      <c r="K176" s="5">
        <v>-175000</v>
      </c>
      <c r="L176" s="5">
        <v>-191000</v>
      </c>
      <c r="M176" s="5">
        <v>-226000</v>
      </c>
      <c r="N176" s="5">
        <v>-129000</v>
      </c>
      <c r="O176" s="5">
        <v>-99000</v>
      </c>
    </row>
    <row r="177" spans="2:26" ht="15.5" x14ac:dyDescent="0.35">
      <c r="C177" t="s">
        <v>1004</v>
      </c>
      <c r="D177" s="5">
        <v>15500000</v>
      </c>
      <c r="N177" s="5">
        <v>-2033000</v>
      </c>
    </row>
    <row r="178" spans="2:26" ht="15.5" x14ac:dyDescent="0.35">
      <c r="C178" t="s">
        <v>1005</v>
      </c>
      <c r="P178" s="5">
        <v>-467000</v>
      </c>
    </row>
    <row r="179" spans="2:26" ht="15.5" x14ac:dyDescent="0.35">
      <c r="C179" t="s">
        <v>478</v>
      </c>
      <c r="F179" s="5">
        <v>-18797000</v>
      </c>
      <c r="I179" s="5">
        <v>-106797000</v>
      </c>
      <c r="J179" s="5">
        <v>-62000000</v>
      </c>
      <c r="K179" s="5">
        <v>-89509000</v>
      </c>
    </row>
    <row r="180" spans="2:26" ht="15.5" x14ac:dyDescent="0.35">
      <c r="C180" t="s">
        <v>461</v>
      </c>
    </row>
    <row r="181" spans="2:26" ht="15.5" x14ac:dyDescent="0.35">
      <c r="C181" t="s">
        <v>1006</v>
      </c>
      <c r="L181" s="5">
        <v>-62000000</v>
      </c>
      <c r="M181" s="5">
        <v>-20000000</v>
      </c>
      <c r="N181" s="5">
        <v>-84000000</v>
      </c>
      <c r="O181" s="5">
        <v>-20000000</v>
      </c>
      <c r="P181" s="5">
        <v>-85205000</v>
      </c>
      <c r="Q181" s="5">
        <v>-66618000</v>
      </c>
      <c r="R181" s="5">
        <v>-171244000</v>
      </c>
      <c r="S181" s="5">
        <v>-42737000</v>
      </c>
    </row>
    <row r="182" spans="2:26" ht="15.5" x14ac:dyDescent="0.35">
      <c r="C182" t="s">
        <v>195</v>
      </c>
      <c r="D182" s="5">
        <v>-586000</v>
      </c>
      <c r="E182" s="5">
        <v>6795000</v>
      </c>
      <c r="F182" s="5">
        <v>9643000</v>
      </c>
      <c r="G182" s="5">
        <v>162000</v>
      </c>
      <c r="I182" s="5">
        <v>-39216000</v>
      </c>
      <c r="J182" s="5">
        <v>44625000</v>
      </c>
      <c r="K182" s="5">
        <v>9875000</v>
      </c>
      <c r="L182" s="5">
        <v>-26189000</v>
      </c>
      <c r="M182" s="5">
        <v>-44812000</v>
      </c>
      <c r="N182" s="5">
        <v>50400000</v>
      </c>
      <c r="O182" s="5">
        <v>14815000</v>
      </c>
      <c r="P182" s="5">
        <v>2939000</v>
      </c>
      <c r="Q182" s="5">
        <v>-8938000</v>
      </c>
      <c r="R182" s="5">
        <v>12851000</v>
      </c>
      <c r="S182" s="5">
        <v>-11796000</v>
      </c>
      <c r="T182" s="5">
        <v>8245000</v>
      </c>
      <c r="U182" s="5">
        <v>12151000</v>
      </c>
      <c r="V182" s="5">
        <v>22387000</v>
      </c>
      <c r="W182" s="5">
        <v>3144000</v>
      </c>
      <c r="X182" s="5">
        <v>-4185000</v>
      </c>
      <c r="Y182" s="5">
        <v>14560000</v>
      </c>
      <c r="Z182" s="5">
        <v>-12514000</v>
      </c>
    </row>
    <row r="183" spans="2:26" ht="15.5" x14ac:dyDescent="0.35">
      <c r="C183" t="s">
        <v>196</v>
      </c>
      <c r="E183" s="5">
        <v>72032000</v>
      </c>
      <c r="I183" s="5">
        <v>114921000</v>
      </c>
      <c r="J183" s="5">
        <v>72987000</v>
      </c>
      <c r="K183" s="5">
        <v>61760000</v>
      </c>
      <c r="L183" s="5">
        <v>89325000</v>
      </c>
      <c r="M183" s="5">
        <v>133945000</v>
      </c>
      <c r="N183" s="5">
        <v>84182000</v>
      </c>
      <c r="O183" s="5">
        <v>68167000</v>
      </c>
      <c r="P183" s="5">
        <v>65228000</v>
      </c>
      <c r="Q183" s="5">
        <v>66425000</v>
      </c>
      <c r="R183" s="5">
        <v>53574000</v>
      </c>
      <c r="S183" s="5">
        <v>65370000</v>
      </c>
      <c r="T183" s="5">
        <v>57125000</v>
      </c>
      <c r="U183" s="5">
        <v>44974000</v>
      </c>
      <c r="V183" s="5">
        <v>22587000</v>
      </c>
      <c r="W183" s="5">
        <v>19443000</v>
      </c>
      <c r="X183" s="5">
        <v>23628000</v>
      </c>
      <c r="Y183" s="5">
        <v>9068000</v>
      </c>
      <c r="Z183" s="5">
        <v>21582000</v>
      </c>
    </row>
    <row r="184" spans="2:26" ht="15.5" x14ac:dyDescent="0.35">
      <c r="C184" t="s">
        <v>383</v>
      </c>
      <c r="D184" s="5">
        <v>2157000</v>
      </c>
      <c r="F184" s="5">
        <v>-3673000</v>
      </c>
      <c r="G184" s="5">
        <v>49000</v>
      </c>
      <c r="I184" s="5">
        <v>-3673000</v>
      </c>
      <c r="J184" s="5">
        <v>-2691000</v>
      </c>
      <c r="K184" s="5">
        <v>1352000</v>
      </c>
      <c r="L184" s="5">
        <v>-1376000</v>
      </c>
      <c r="M184" s="5">
        <v>192000</v>
      </c>
      <c r="N184" s="5">
        <v>-637000</v>
      </c>
      <c r="O184" s="5">
        <v>1200000</v>
      </c>
    </row>
    <row r="185" spans="2:26" ht="15.5" x14ac:dyDescent="0.35">
      <c r="C185" t="s">
        <v>197</v>
      </c>
      <c r="D185" s="5">
        <v>1571000</v>
      </c>
      <c r="E185" s="5">
        <v>78827000</v>
      </c>
      <c r="F185" s="5">
        <v>5970000</v>
      </c>
      <c r="G185" s="5">
        <v>211000</v>
      </c>
      <c r="I185" s="5">
        <v>72032000</v>
      </c>
      <c r="J185" s="5">
        <v>114921000</v>
      </c>
      <c r="K185" s="5">
        <v>72987000</v>
      </c>
      <c r="L185" s="5">
        <v>61760000</v>
      </c>
      <c r="M185" s="5">
        <v>89325000</v>
      </c>
      <c r="N185" s="5">
        <v>133945000</v>
      </c>
      <c r="O185" s="5">
        <v>84182000</v>
      </c>
      <c r="P185" s="5">
        <v>68167000</v>
      </c>
      <c r="Q185" s="5">
        <v>57487000</v>
      </c>
      <c r="R185" s="5">
        <v>66425000</v>
      </c>
      <c r="S185" s="5">
        <v>53574000</v>
      </c>
      <c r="T185" s="5">
        <v>65370000</v>
      </c>
      <c r="U185" s="5">
        <v>57125000</v>
      </c>
      <c r="V185" s="5">
        <v>44974000</v>
      </c>
      <c r="W185" s="5">
        <v>22587000</v>
      </c>
      <c r="X185" s="5">
        <v>19443000</v>
      </c>
      <c r="Y185" s="5">
        <v>23628000</v>
      </c>
      <c r="Z185" s="5">
        <v>9068000</v>
      </c>
    </row>
    <row r="187" spans="2:26" ht="15.5" x14ac:dyDescent="0.35">
      <c r="B187" t="s">
        <v>198</v>
      </c>
      <c r="C187" t="s">
        <v>12</v>
      </c>
      <c r="D187" s="5">
        <v>1010000000</v>
      </c>
      <c r="E187" s="5">
        <v>1010000000</v>
      </c>
      <c r="F187" s="5">
        <v>1010000000</v>
      </c>
      <c r="G187" s="5">
        <v>1010000000</v>
      </c>
      <c r="I187" s="5">
        <v>1010000000</v>
      </c>
      <c r="J187" s="5">
        <v>1010000000</v>
      </c>
      <c r="K187" s="5">
        <v>1010000000</v>
      </c>
      <c r="L187" s="5">
        <v>1010000000</v>
      </c>
      <c r="M187" s="5">
        <v>1010000000</v>
      </c>
      <c r="N187" s="5">
        <v>1010000000</v>
      </c>
      <c r="O187" s="5">
        <v>1010000000</v>
      </c>
      <c r="P187" s="5">
        <v>1010000000</v>
      </c>
      <c r="Q187" s="5">
        <v>1010000000</v>
      </c>
      <c r="R187" s="5">
        <v>1010000000</v>
      </c>
      <c r="S187" s="5">
        <v>1010000000</v>
      </c>
      <c r="T187" s="5">
        <v>1010000000</v>
      </c>
      <c r="U187" s="5">
        <v>1010000000</v>
      </c>
      <c r="V187" s="5">
        <v>1010000000</v>
      </c>
      <c r="W187" s="5">
        <v>100000000</v>
      </c>
      <c r="X187" s="5">
        <v>100000000</v>
      </c>
      <c r="Y187" s="5">
        <v>100000000</v>
      </c>
      <c r="Z187" s="5">
        <v>100000000</v>
      </c>
    </row>
    <row r="188" spans="2:26" ht="15.5" x14ac:dyDescent="0.35">
      <c r="C188" t="s">
        <v>199</v>
      </c>
      <c r="D188" s="6">
        <v>163.55000000000001</v>
      </c>
      <c r="E188" s="6">
        <v>23.15</v>
      </c>
      <c r="F188" s="6">
        <v>361.43</v>
      </c>
      <c r="G188" s="6">
        <v>95.13</v>
      </c>
    </row>
    <row r="189" spans="2:26" ht="15.5" x14ac:dyDescent="0.35">
      <c r="C189" t="s">
        <v>200</v>
      </c>
      <c r="D189" s="6">
        <v>22.68</v>
      </c>
      <c r="E189" s="6">
        <v>192.22</v>
      </c>
      <c r="F189" s="6">
        <v>30.23</v>
      </c>
      <c r="G189" s="6">
        <v>71.22</v>
      </c>
    </row>
    <row r="190" spans="2:26" ht="15.5" x14ac:dyDescent="0.35">
      <c r="C190" t="s">
        <v>69</v>
      </c>
      <c r="D190" s="6">
        <v>0.82</v>
      </c>
      <c r="E190" s="6">
        <v>0.94</v>
      </c>
      <c r="F190" s="6">
        <v>2.34</v>
      </c>
      <c r="G190" s="6">
        <v>1.59</v>
      </c>
    </row>
    <row r="191" spans="2:26" ht="15.5" x14ac:dyDescent="0.35">
      <c r="C191" t="s">
        <v>201</v>
      </c>
      <c r="E191" s="5">
        <v>1054810000000</v>
      </c>
      <c r="F191" s="5">
        <v>1046050000000</v>
      </c>
      <c r="G191" s="5">
        <v>589310000000</v>
      </c>
    </row>
    <row r="192" spans="2:26" ht="15.5" x14ac:dyDescent="0.35">
      <c r="C192" t="s">
        <v>202</v>
      </c>
      <c r="D192" s="6">
        <v>6.0000000000000001E-3</v>
      </c>
      <c r="E192" s="6">
        <v>8.9999999999999998E-4</v>
      </c>
      <c r="F192" s="6">
        <v>1.38E-2</v>
      </c>
      <c r="G192" s="6">
        <v>4.0999999999999995E-3</v>
      </c>
    </row>
    <row r="193" spans="3:7" ht="15.5" x14ac:dyDescent="0.35">
      <c r="C193" t="s">
        <v>203</v>
      </c>
      <c r="D193" s="6">
        <v>3.39E-2</v>
      </c>
      <c r="E193" s="6">
        <v>5.1999999999999998E-3</v>
      </c>
      <c r="F193" s="6">
        <v>8.3100000000000007E-2</v>
      </c>
      <c r="G193" s="6">
        <v>2.35E-2</v>
      </c>
    </row>
    <row r="194" spans="3:7" ht="15.5" x14ac:dyDescent="0.35">
      <c r="C194" t="s">
        <v>204</v>
      </c>
      <c r="D194" s="6">
        <v>2.2000000000000001E-3</v>
      </c>
      <c r="E194" s="6">
        <v>2.1400000000000002E-2</v>
      </c>
      <c r="F194" s="6">
        <v>2.3799999999999998E-2</v>
      </c>
      <c r="G194" s="6">
        <v>9.3999999999999986E-3</v>
      </c>
    </row>
    <row r="195" spans="3:7" ht="15.5" x14ac:dyDescent="0.35">
      <c r="C195" t="s">
        <v>205</v>
      </c>
      <c r="D195" s="6">
        <v>0.15</v>
      </c>
      <c r="E195" s="6">
        <v>1.41</v>
      </c>
      <c r="F195" s="6">
        <v>1.25</v>
      </c>
      <c r="G195" s="6">
        <v>0.62</v>
      </c>
    </row>
    <row r="196" spans="3:7" ht="15.5" x14ac:dyDescent="0.35">
      <c r="C196" t="s">
        <v>206</v>
      </c>
      <c r="D196" s="5">
        <v>5751000000000</v>
      </c>
      <c r="E196" s="5">
        <v>5211000000000</v>
      </c>
      <c r="F196" s="5">
        <v>5141000000000</v>
      </c>
      <c r="G196" s="5">
        <v>4509000000000</v>
      </c>
    </row>
    <row r="197" spans="3:7" ht="15.5" x14ac:dyDescent="0.35">
      <c r="C197" t="s">
        <v>207</v>
      </c>
      <c r="D197" s="6">
        <v>0.77</v>
      </c>
      <c r="E197" s="6">
        <v>1.01</v>
      </c>
      <c r="F197" s="6">
        <v>2.5099999999999998</v>
      </c>
      <c r="G197" s="6">
        <v>1.67</v>
      </c>
    </row>
    <row r="198" spans="3:7" ht="15.5" x14ac:dyDescent="0.35">
      <c r="C198" t="s">
        <v>208</v>
      </c>
      <c r="D198" s="6">
        <v>4823.1099999999997</v>
      </c>
      <c r="E198" s="6">
        <v>4412.05</v>
      </c>
      <c r="F198" s="6">
        <v>4351.9399999999996</v>
      </c>
      <c r="G198" s="6">
        <v>4046.74</v>
      </c>
    </row>
    <row r="199" spans="3:7" ht="15.5" x14ac:dyDescent="0.35">
      <c r="C199" t="s">
        <v>209</v>
      </c>
      <c r="D199" s="6">
        <v>0.78</v>
      </c>
      <c r="E199" s="6">
        <v>1.1000000000000001</v>
      </c>
      <c r="F199" s="6">
        <v>2.73</v>
      </c>
      <c r="G199" s="6">
        <v>1.82</v>
      </c>
    </row>
    <row r="200" spans="3:7" ht="15.5" x14ac:dyDescent="0.35">
      <c r="C200" t="s">
        <v>210</v>
      </c>
      <c r="D200" s="6">
        <v>4780.37</v>
      </c>
      <c r="E200" s="6">
        <v>4051.05</v>
      </c>
      <c r="F200" s="6">
        <v>3997.26</v>
      </c>
      <c r="G200" s="6">
        <v>3719.59</v>
      </c>
    </row>
    <row r="201" spans="3:7" ht="15.5" x14ac:dyDescent="0.35">
      <c r="C201" t="s">
        <v>211</v>
      </c>
      <c r="D201" s="5">
        <v>1138000000000</v>
      </c>
      <c r="E201" s="5">
        <v>1038000000000</v>
      </c>
      <c r="F201" s="5">
        <v>568000000000</v>
      </c>
      <c r="G201" s="5">
        <v>450000000000</v>
      </c>
    </row>
    <row r="202" spans="3:7" ht="15.5" x14ac:dyDescent="0.35">
      <c r="C202" t="s">
        <v>212</v>
      </c>
      <c r="D202" s="5">
        <v>11186000000000</v>
      </c>
      <c r="E202" s="5">
        <v>11426000000000</v>
      </c>
      <c r="F202" s="5">
        <v>11248000000000</v>
      </c>
      <c r="G202" s="5">
        <v>10051000000000</v>
      </c>
    </row>
    <row r="203" spans="3:7" ht="15.5" x14ac:dyDescent="0.35">
      <c r="C203" t="s">
        <v>213</v>
      </c>
      <c r="D203" s="5">
        <v>4865000000000</v>
      </c>
      <c r="E203" s="5">
        <v>4450000000000</v>
      </c>
      <c r="F203" s="5">
        <v>4389000000000</v>
      </c>
      <c r="G203" s="5">
        <v>4082000000000</v>
      </c>
    </row>
    <row r="204" spans="3:7" ht="15.5" x14ac:dyDescent="0.35">
      <c r="C204" t="s">
        <v>24</v>
      </c>
      <c r="D204" s="5">
        <v>12324000000000</v>
      </c>
      <c r="E204" s="5">
        <v>12463000000000</v>
      </c>
      <c r="F204" s="5">
        <v>11816000000000</v>
      </c>
      <c r="G204" s="5">
        <v>10500000000000</v>
      </c>
    </row>
    <row r="205" spans="3:7" ht="15.5" x14ac:dyDescent="0.35">
      <c r="C205" t="s">
        <v>21</v>
      </c>
      <c r="D205" s="5">
        <v>10885000000000</v>
      </c>
      <c r="E205" s="5">
        <v>11123000000000</v>
      </c>
      <c r="F205" s="5">
        <v>10612000000000</v>
      </c>
      <c r="G205" s="5">
        <v>9398000000000</v>
      </c>
    </row>
    <row r="206" spans="3:7" ht="15.5" x14ac:dyDescent="0.35">
      <c r="C206" t="s">
        <v>214</v>
      </c>
      <c r="D206" s="5">
        <v>4165000000000</v>
      </c>
      <c r="E206" s="5">
        <v>2302000000000</v>
      </c>
      <c r="F206" s="5">
        <v>2013000000000</v>
      </c>
      <c r="G206" s="5">
        <v>1725000000000</v>
      </c>
    </row>
    <row r="207" spans="3:7" ht="15.5" x14ac:dyDescent="0.35">
      <c r="C207" t="s">
        <v>215</v>
      </c>
      <c r="D207" s="5">
        <v>254000000000</v>
      </c>
      <c r="E207" s="5">
        <v>230000000000</v>
      </c>
      <c r="F207" s="5">
        <v>803000000000</v>
      </c>
      <c r="G207" s="5">
        <v>850000000000</v>
      </c>
    </row>
    <row r="208" spans="3:7" ht="15.5" x14ac:dyDescent="0.35">
      <c r="C208" t="s">
        <v>216</v>
      </c>
      <c r="D208" s="5">
        <v>-192000000000</v>
      </c>
      <c r="E208" s="5">
        <v>-651000000000</v>
      </c>
      <c r="F208" s="5">
        <v>5619000000000</v>
      </c>
      <c r="G208" s="5">
        <v>-2416000000000</v>
      </c>
    </row>
    <row r="209" spans="3:26" ht="15.5" x14ac:dyDescent="0.35">
      <c r="C209" t="s">
        <v>13</v>
      </c>
      <c r="D209" s="5">
        <v>62000000000</v>
      </c>
      <c r="E209" s="5">
        <v>-421000000000</v>
      </c>
      <c r="F209" s="5">
        <v>6422000000000</v>
      </c>
      <c r="G209" s="5">
        <v>-1566000000000</v>
      </c>
    </row>
    <row r="210" spans="3:26" ht="15.5" x14ac:dyDescent="0.35">
      <c r="C210" t="s">
        <v>16</v>
      </c>
      <c r="D210" s="6">
        <v>61.44</v>
      </c>
      <c r="E210" s="6">
        <v>-417.34</v>
      </c>
      <c r="F210" s="6">
        <v>6367.01</v>
      </c>
      <c r="G210" s="6">
        <v>-1552.68</v>
      </c>
    </row>
    <row r="211" spans="3:26" ht="15.5" x14ac:dyDescent="0.35">
      <c r="C211" t="s">
        <v>54</v>
      </c>
      <c r="I211" s="6">
        <v>470.63</v>
      </c>
      <c r="J211" s="6">
        <v>152.41999999999999</v>
      </c>
      <c r="K211" s="6">
        <v>184.52</v>
      </c>
      <c r="L211" s="6">
        <v>603.59</v>
      </c>
      <c r="M211" s="6">
        <v>478.39</v>
      </c>
      <c r="N211" s="6">
        <v>466.51</v>
      </c>
      <c r="O211" s="6">
        <v>437.25</v>
      </c>
      <c r="P211" s="6">
        <v>324.35000000000002</v>
      </c>
      <c r="Q211" s="6">
        <v>109.21</v>
      </c>
      <c r="R211" s="6">
        <v>-104.68</v>
      </c>
      <c r="S211" s="6">
        <v>-168.88</v>
      </c>
      <c r="T211" s="6">
        <v>27.79</v>
      </c>
      <c r="U211" s="6">
        <v>209.32</v>
      </c>
      <c r="V211" s="6">
        <v>470.96</v>
      </c>
      <c r="W211" s="6">
        <v>4732.9399999999996</v>
      </c>
      <c r="X211" s="6">
        <v>3766.65</v>
      </c>
      <c r="Y211" s="6">
        <v>148.18</v>
      </c>
      <c r="Z211" s="6">
        <v>189.44</v>
      </c>
    </row>
    <row r="212" spans="3:26" ht="15.5" x14ac:dyDescent="0.35">
      <c r="C212" t="s">
        <v>68</v>
      </c>
      <c r="I212" s="6">
        <v>23.21</v>
      </c>
      <c r="J212" s="6">
        <v>181.24</v>
      </c>
      <c r="K212" s="6">
        <v>28.45</v>
      </c>
      <c r="L212" s="6">
        <v>7.17</v>
      </c>
      <c r="M212" s="6">
        <v>4.54</v>
      </c>
      <c r="N212" s="6">
        <v>4.1399999999999997</v>
      </c>
      <c r="O212" s="6">
        <v>3.67</v>
      </c>
      <c r="P212" s="6">
        <v>5.5</v>
      </c>
      <c r="Q212" s="6">
        <v>15.2</v>
      </c>
      <c r="R212" s="6">
        <v>-6.88</v>
      </c>
      <c r="S212" s="6">
        <v>-1.72</v>
      </c>
      <c r="T212" s="6">
        <v>33.29</v>
      </c>
      <c r="U212" s="6">
        <v>5.49</v>
      </c>
      <c r="V212" s="6">
        <v>2.8</v>
      </c>
      <c r="W212" s="6">
        <v>7.01</v>
      </c>
      <c r="X212" s="6">
        <v>6.9</v>
      </c>
      <c r="Y212" s="6">
        <v>69.849999999999994</v>
      </c>
      <c r="Z212" s="5">
        <v>19</v>
      </c>
    </row>
    <row r="213" spans="3:26" ht="15.5" x14ac:dyDescent="0.35">
      <c r="C213" t="s">
        <v>71</v>
      </c>
      <c r="I213" s="6">
        <v>0.75</v>
      </c>
      <c r="J213" s="6">
        <v>2.54</v>
      </c>
      <c r="K213" s="6">
        <v>0.6</v>
      </c>
      <c r="L213" s="6">
        <v>0.62</v>
      </c>
      <c r="M213" s="6">
        <v>0.37</v>
      </c>
      <c r="N213" s="6">
        <v>0.39</v>
      </c>
      <c r="O213" s="6">
        <v>0.24</v>
      </c>
      <c r="P213" s="6">
        <v>0.27</v>
      </c>
      <c r="Q213" s="6">
        <v>0.48</v>
      </c>
      <c r="R213" s="6">
        <v>0.26</v>
      </c>
      <c r="S213" s="6">
        <v>0.11</v>
      </c>
      <c r="T213" s="6">
        <v>0.22</v>
      </c>
      <c r="U213" s="6">
        <v>0.26</v>
      </c>
      <c r="V213" s="6">
        <v>0.36</v>
      </c>
      <c r="W213" s="6">
        <v>1.4</v>
      </c>
      <c r="X213" s="6">
        <v>1.56</v>
      </c>
      <c r="Y213" s="6">
        <v>0.65</v>
      </c>
      <c r="Z213" s="6">
        <v>0.16</v>
      </c>
    </row>
    <row r="214" spans="3:26" ht="15.5" x14ac:dyDescent="0.35">
      <c r="C214" t="s">
        <v>217</v>
      </c>
      <c r="I214" s="5">
        <v>2844570000000</v>
      </c>
      <c r="J214" s="5">
        <v>1684080000000</v>
      </c>
      <c r="K214" s="5">
        <v>1636380000000</v>
      </c>
      <c r="L214" s="5">
        <v>1863730000000</v>
      </c>
      <c r="M214" s="5">
        <v>1640340000000</v>
      </c>
      <c r="N214" s="5">
        <v>1647660000000</v>
      </c>
      <c r="O214" s="5">
        <v>1797530000000</v>
      </c>
      <c r="P214" s="5">
        <v>1663580000000</v>
      </c>
    </row>
    <row r="215" spans="3:26" ht="15.5" x14ac:dyDescent="0.35">
      <c r="C215" t="s">
        <v>218</v>
      </c>
      <c r="I215" s="6">
        <v>1.7899999999999999E-2</v>
      </c>
      <c r="J215" s="6">
        <v>1.1000000000000001E-2</v>
      </c>
      <c r="K215" s="6">
        <v>1.66E-2</v>
      </c>
      <c r="L215" s="6">
        <v>6.5500000000000003E-2</v>
      </c>
      <c r="M215" s="6">
        <v>6.3399999999999998E-2</v>
      </c>
      <c r="N215" s="6">
        <v>6.3E-2</v>
      </c>
      <c r="O215" s="6">
        <v>5.7599999999999998E-2</v>
      </c>
      <c r="P215" s="6">
        <v>4.07E-2</v>
      </c>
      <c r="Q215" s="6">
        <v>1.8600000000000002E-2</v>
      </c>
      <c r="R215" s="6">
        <v>-0.02</v>
      </c>
      <c r="S215" s="6">
        <v>-2.8999999999999998E-2</v>
      </c>
      <c r="T215" s="6">
        <v>4.7999999999999996E-3</v>
      </c>
      <c r="U215" s="6">
        <v>3.4000000000000002E-2</v>
      </c>
      <c r="V215" s="6">
        <v>9.2699999999999991E-2</v>
      </c>
      <c r="W215" s="6">
        <v>0.13949999999999999</v>
      </c>
      <c r="X215" s="6">
        <v>0.18989999999999999</v>
      </c>
      <c r="Y215" s="6">
        <v>8.199999999999999E-3</v>
      </c>
      <c r="Z215" s="6">
        <v>0.01</v>
      </c>
    </row>
    <row r="216" spans="3:26" ht="15.5" x14ac:dyDescent="0.35">
      <c r="C216" t="s">
        <v>219</v>
      </c>
      <c r="I216" s="6">
        <v>0.1081</v>
      </c>
      <c r="J216" s="6">
        <v>3.8199999999999998E-2</v>
      </c>
      <c r="K216" s="6">
        <v>5.1299999999999998E-2</v>
      </c>
      <c r="L216" s="6">
        <v>0.13140000000000002</v>
      </c>
      <c r="M216" s="6">
        <v>0.13019999999999998</v>
      </c>
      <c r="N216" s="6">
        <v>0.14460000000000001</v>
      </c>
      <c r="O216" s="6">
        <v>0.1497</v>
      </c>
      <c r="P216" s="6">
        <v>0.1186</v>
      </c>
      <c r="Q216" s="6">
        <v>4.5599999999999995E-2</v>
      </c>
      <c r="R216" s="6">
        <v>-4.6199999999999998E-2</v>
      </c>
      <c r="S216" s="6">
        <v>-6.93E-2</v>
      </c>
      <c r="T216" s="6">
        <v>1.1699999999999999E-2</v>
      </c>
      <c r="U216" s="6">
        <v>8.7599999999999997E-2</v>
      </c>
      <c r="V216" s="6">
        <v>0.26229999999999998</v>
      </c>
      <c r="W216" s="6">
        <v>0.3306</v>
      </c>
      <c r="X216" s="6">
        <v>0.35009999999999997</v>
      </c>
      <c r="Y216" s="6">
        <v>1.9900000000000001E-2</v>
      </c>
      <c r="Z216" s="6">
        <v>2.5099999999999997E-2</v>
      </c>
    </row>
    <row r="217" spans="3:26" ht="15.5" x14ac:dyDescent="0.35">
      <c r="C217" t="s">
        <v>220</v>
      </c>
      <c r="I217" s="6">
        <v>7.5499999999999998E-2</v>
      </c>
      <c r="J217" s="6">
        <v>7.0599999999999996E-2</v>
      </c>
      <c r="K217" s="6">
        <v>8.3699999999999997E-2</v>
      </c>
      <c r="L217" s="6">
        <v>0.16399999999999998</v>
      </c>
      <c r="M217" s="6">
        <v>0.11890000000000001</v>
      </c>
      <c r="N217" s="6">
        <v>0.12429999999999999</v>
      </c>
      <c r="O217" s="6">
        <v>0.14019999999999999</v>
      </c>
      <c r="P217" s="6">
        <v>0.14169999999999999</v>
      </c>
      <c r="Q217" s="6">
        <v>6.54E-2</v>
      </c>
      <c r="R217" s="6">
        <v>4.7699999999999992E-2</v>
      </c>
      <c r="S217" s="6">
        <v>2.87E-2</v>
      </c>
      <c r="T217" s="6">
        <v>0.10830000000000001</v>
      </c>
      <c r="U217" s="6">
        <v>0.17550000000000002</v>
      </c>
      <c r="V217" s="6">
        <v>0.24559999999999998</v>
      </c>
      <c r="W217" s="6">
        <v>0.24960000000000002</v>
      </c>
      <c r="X217" s="6">
        <v>0.25920000000000004</v>
      </c>
      <c r="Y217" s="6">
        <v>0.3105</v>
      </c>
      <c r="Z217" s="6">
        <v>0.20899999999999999</v>
      </c>
    </row>
    <row r="218" spans="3:26" ht="15.5" x14ac:dyDescent="0.35">
      <c r="C218" t="s">
        <v>221</v>
      </c>
      <c r="I218" s="6">
        <v>1.21</v>
      </c>
      <c r="J218" s="6">
        <v>1.49</v>
      </c>
      <c r="K218" s="6">
        <v>1.78</v>
      </c>
      <c r="L218" s="6">
        <v>8.2100000000000009</v>
      </c>
      <c r="M218" s="6">
        <v>8.0299999999999994</v>
      </c>
      <c r="N218" s="6">
        <v>4.9000000000000004</v>
      </c>
      <c r="O218" s="6">
        <v>4.1500000000000004</v>
      </c>
      <c r="P218" s="6">
        <v>4.37</v>
      </c>
      <c r="Q218" s="6">
        <v>2.38</v>
      </c>
      <c r="R218" s="6">
        <v>1.69</v>
      </c>
      <c r="S218" s="6">
        <v>1.01</v>
      </c>
      <c r="T218" s="6">
        <v>3.27</v>
      </c>
      <c r="U218" s="6">
        <v>2.4700000000000002</v>
      </c>
      <c r="V218" s="6">
        <v>5.73</v>
      </c>
      <c r="W218" s="6">
        <v>9.4</v>
      </c>
      <c r="X218" s="6">
        <v>12.56</v>
      </c>
      <c r="Y218" s="6">
        <v>9.6999999999999993</v>
      </c>
      <c r="Z218" s="6">
        <v>4.87</v>
      </c>
    </row>
    <row r="219" spans="3:26" ht="15.5" x14ac:dyDescent="0.35">
      <c r="C219" t="s">
        <v>65</v>
      </c>
      <c r="I219" s="6">
        <v>2.5099999999999998</v>
      </c>
      <c r="J219" s="6">
        <v>6.93</v>
      </c>
      <c r="K219" s="6">
        <v>1.46</v>
      </c>
      <c r="L219" s="6">
        <v>0.94</v>
      </c>
      <c r="M219" s="6">
        <v>0.59</v>
      </c>
      <c r="N219" s="6">
        <v>0.6</v>
      </c>
      <c r="O219" s="6">
        <v>0.55000000000000004</v>
      </c>
      <c r="P219" s="6">
        <v>0.65</v>
      </c>
      <c r="Q219" s="6">
        <v>0.69</v>
      </c>
      <c r="R219" s="6">
        <v>0.32</v>
      </c>
      <c r="S219" s="6">
        <v>0.12</v>
      </c>
      <c r="T219" s="6">
        <v>0.39</v>
      </c>
      <c r="U219" s="6">
        <v>0.48</v>
      </c>
      <c r="V219" s="6">
        <v>0.74</v>
      </c>
      <c r="W219" s="6">
        <v>2.3199999999999998</v>
      </c>
      <c r="X219" s="6">
        <v>2.42</v>
      </c>
      <c r="Y219" s="6">
        <v>1.39</v>
      </c>
      <c r="Z219" s="6">
        <v>0.48</v>
      </c>
    </row>
    <row r="220" spans="3:26" ht="15.5" x14ac:dyDescent="0.35">
      <c r="C220" t="s">
        <v>62</v>
      </c>
      <c r="I220" s="6">
        <v>4351.9399999999996</v>
      </c>
      <c r="J220" s="6">
        <v>3986.7</v>
      </c>
      <c r="K220" s="6">
        <v>3593.92</v>
      </c>
      <c r="L220" s="6">
        <v>4594.55</v>
      </c>
      <c r="M220" s="6">
        <v>3673.42</v>
      </c>
      <c r="N220" s="6">
        <v>3227.28</v>
      </c>
      <c r="O220" s="6">
        <v>2920.97</v>
      </c>
      <c r="P220" s="6">
        <v>2735.87</v>
      </c>
      <c r="Q220" s="6">
        <v>2394.29</v>
      </c>
      <c r="R220" s="6">
        <v>2267.86</v>
      </c>
      <c r="S220" s="6">
        <v>2437.0100000000002</v>
      </c>
      <c r="T220" s="6">
        <v>2378.4899999999998</v>
      </c>
      <c r="U220" s="6">
        <v>2389.4699999999998</v>
      </c>
      <c r="V220" s="6">
        <v>1795.64</v>
      </c>
      <c r="W220" s="6">
        <v>14315.97</v>
      </c>
      <c r="X220" s="6">
        <v>10757.32</v>
      </c>
      <c r="Y220" s="6">
        <v>7456.87</v>
      </c>
      <c r="Z220" s="6">
        <v>7540.88</v>
      </c>
    </row>
    <row r="221" spans="3:26" ht="15.5" x14ac:dyDescent="0.35">
      <c r="C221" t="s">
        <v>222</v>
      </c>
      <c r="I221" s="6">
        <v>2.73</v>
      </c>
      <c r="J221" s="6">
        <v>7.53</v>
      </c>
      <c r="K221" s="6">
        <v>1.6</v>
      </c>
      <c r="L221" s="6">
        <v>0.94</v>
      </c>
      <c r="M221" s="6">
        <v>0.59</v>
      </c>
      <c r="N221" s="6">
        <v>0.6</v>
      </c>
      <c r="O221" s="6">
        <v>0.55000000000000004</v>
      </c>
      <c r="P221" s="6">
        <v>0.66</v>
      </c>
      <c r="Q221" s="6">
        <v>0.7</v>
      </c>
      <c r="R221" s="6">
        <v>0.32</v>
      </c>
      <c r="S221" s="6">
        <v>0.12</v>
      </c>
      <c r="T221" s="6">
        <v>0.39</v>
      </c>
      <c r="U221" s="6">
        <v>0.48</v>
      </c>
      <c r="V221" s="6">
        <v>0.74</v>
      </c>
      <c r="W221" s="6">
        <v>2.3199999999999998</v>
      </c>
      <c r="X221" s="6">
        <v>2.42</v>
      </c>
      <c r="Y221" s="6">
        <v>1.39</v>
      </c>
      <c r="Z221" s="6">
        <v>0.48</v>
      </c>
    </row>
    <row r="222" spans="3:26" ht="15.5" x14ac:dyDescent="0.35">
      <c r="C222" t="s">
        <v>223</v>
      </c>
      <c r="I222" s="6">
        <v>3997.26</v>
      </c>
      <c r="J222" s="6">
        <v>3670.04</v>
      </c>
      <c r="K222" s="6">
        <v>3291.33</v>
      </c>
      <c r="L222" s="6">
        <v>4582.47</v>
      </c>
      <c r="M222" s="6">
        <v>3662.36</v>
      </c>
      <c r="N222" s="6">
        <v>3216.36</v>
      </c>
      <c r="O222" s="6">
        <v>2910.21</v>
      </c>
      <c r="P222" s="6">
        <v>2724.66</v>
      </c>
      <c r="Q222" s="6">
        <v>2383.8000000000002</v>
      </c>
      <c r="R222" s="6">
        <v>2257.4499999999998</v>
      </c>
      <c r="S222" s="6">
        <v>2426.33</v>
      </c>
      <c r="T222" s="6">
        <v>2378.4899999999998</v>
      </c>
      <c r="U222" s="6">
        <v>2389.4699999999998</v>
      </c>
      <c r="V222" s="6">
        <v>1795.64</v>
      </c>
      <c r="W222" s="6">
        <v>14315.97</v>
      </c>
      <c r="X222" s="6">
        <v>10757.32</v>
      </c>
      <c r="Y222" s="6">
        <v>7456.87</v>
      </c>
      <c r="Z222" s="6">
        <v>7540.88</v>
      </c>
    </row>
    <row r="223" spans="3:26" ht="15.5" x14ac:dyDescent="0.35">
      <c r="C223" t="s">
        <v>224</v>
      </c>
      <c r="I223" s="5">
        <v>568000000000</v>
      </c>
      <c r="J223" s="5">
        <v>603000000000</v>
      </c>
      <c r="K223" s="5">
        <v>573000000000</v>
      </c>
      <c r="L223" s="5">
        <v>704000000000</v>
      </c>
      <c r="N223" s="5">
        <v>283000000000</v>
      </c>
      <c r="O223" s="5">
        <v>172000000000</v>
      </c>
      <c r="P223" s="5">
        <v>146000000000</v>
      </c>
      <c r="Q223" s="5">
        <v>284000000000</v>
      </c>
      <c r="R223" s="5">
        <v>354000000000</v>
      </c>
      <c r="S223" s="5">
        <v>732000000000</v>
      </c>
      <c r="T223" s="5">
        <v>677000000000</v>
      </c>
      <c r="U223" s="5">
        <v>736000000000</v>
      </c>
      <c r="V223" s="5">
        <v>657000000000</v>
      </c>
      <c r="W223" s="5">
        <v>357000000000</v>
      </c>
      <c r="X223" s="5">
        <v>214000000000</v>
      </c>
      <c r="Y223" s="5">
        <v>245000000000</v>
      </c>
      <c r="Z223" s="5">
        <v>248000000000</v>
      </c>
    </row>
    <row r="224" spans="3:26" ht="15.5" x14ac:dyDescent="0.35">
      <c r="C224" t="s">
        <v>225</v>
      </c>
      <c r="I224" s="5">
        <v>11248000000000</v>
      </c>
      <c r="J224" s="5">
        <v>4769000000000</v>
      </c>
      <c r="K224" s="5">
        <v>2295000000000</v>
      </c>
      <c r="L224" s="5">
        <v>441000000000</v>
      </c>
      <c r="M224" s="5">
        <v>732000000000</v>
      </c>
      <c r="N224" s="5">
        <v>1343000000000</v>
      </c>
      <c r="O224" s="5">
        <v>2103000000000</v>
      </c>
      <c r="P224" s="5">
        <v>2613000000000</v>
      </c>
      <c r="Q224" s="5">
        <v>1709000000000</v>
      </c>
      <c r="R224" s="5">
        <v>1681000000000</v>
      </c>
      <c r="S224" s="5">
        <v>1723000000000</v>
      </c>
      <c r="T224" s="5">
        <v>1694000000000</v>
      </c>
      <c r="U224" s="5">
        <v>2039000000000</v>
      </c>
      <c r="V224" s="5">
        <v>1932000000000</v>
      </c>
      <c r="W224" s="5">
        <v>886000000000</v>
      </c>
      <c r="X224" s="5">
        <v>276000000000</v>
      </c>
      <c r="Y224" s="5">
        <v>460000000000</v>
      </c>
      <c r="Z224" s="5">
        <v>345000000000</v>
      </c>
    </row>
    <row r="225" spans="3:26" ht="15.5" x14ac:dyDescent="0.35">
      <c r="C225" t="s">
        <v>26</v>
      </c>
      <c r="I225" s="5">
        <v>11816000000000</v>
      </c>
      <c r="J225" s="5">
        <v>5372000000000</v>
      </c>
      <c r="K225" s="5">
        <v>2868000000000</v>
      </c>
      <c r="L225" s="5">
        <v>1145000000000</v>
      </c>
      <c r="M225" s="5">
        <v>732000000000</v>
      </c>
      <c r="N225" s="5">
        <v>1626000000000</v>
      </c>
      <c r="O225" s="5">
        <v>2275000000000</v>
      </c>
      <c r="P225" s="5">
        <v>2759000000000</v>
      </c>
      <c r="Q225" s="5">
        <v>1993000000000</v>
      </c>
      <c r="R225" s="5">
        <v>2035000000000</v>
      </c>
      <c r="S225" s="5">
        <v>2455000000000</v>
      </c>
      <c r="T225" s="5">
        <v>2371000000000</v>
      </c>
      <c r="U225" s="5">
        <v>2775000000000</v>
      </c>
      <c r="V225" s="5">
        <v>2588000000000</v>
      </c>
      <c r="W225" s="5">
        <v>1242000000000</v>
      </c>
      <c r="X225" s="5">
        <v>490000000000</v>
      </c>
      <c r="Y225" s="5">
        <v>705000000000</v>
      </c>
      <c r="Z225" s="5">
        <v>593000000000</v>
      </c>
    </row>
    <row r="226" spans="3:26" ht="15.5" x14ac:dyDescent="0.35">
      <c r="C226" t="s">
        <v>23</v>
      </c>
      <c r="I226" s="5">
        <v>10612000000000</v>
      </c>
      <c r="J226" s="5">
        <v>3515000000000</v>
      </c>
      <c r="K226" s="5">
        <v>1741000000000</v>
      </c>
      <c r="L226" s="5">
        <v>182000000000</v>
      </c>
      <c r="M226" s="5">
        <v>-544000000000</v>
      </c>
      <c r="N226" s="5">
        <v>-264000000000</v>
      </c>
      <c r="O226" s="5">
        <v>1105000000000</v>
      </c>
      <c r="P226" s="5">
        <v>1772000000000</v>
      </c>
      <c r="Q226" s="5">
        <v>1214000000000</v>
      </c>
      <c r="R226" s="5">
        <v>1143000000000</v>
      </c>
      <c r="S226" s="5">
        <v>1716000000000</v>
      </c>
      <c r="T226" s="5">
        <v>1558000000000</v>
      </c>
      <c r="U226" s="5">
        <v>2078000000000</v>
      </c>
      <c r="V226" s="5">
        <v>2153000000000</v>
      </c>
      <c r="W226" s="5">
        <v>1037000000000</v>
      </c>
      <c r="X226" s="5">
        <v>315000000000</v>
      </c>
      <c r="Y226" s="5">
        <v>483000000000</v>
      </c>
      <c r="Z226" s="5">
        <v>493000000000</v>
      </c>
    </row>
    <row r="227" spans="3:26" ht="15.5" x14ac:dyDescent="0.35">
      <c r="C227" t="s">
        <v>226</v>
      </c>
      <c r="I227" s="5">
        <v>2013000000000</v>
      </c>
      <c r="J227" s="5">
        <v>2067000000000</v>
      </c>
      <c r="K227" s="5">
        <v>675000000000</v>
      </c>
      <c r="L227" s="5">
        <v>557000000000</v>
      </c>
      <c r="M227" s="5">
        <v>920000000000</v>
      </c>
      <c r="N227" s="5">
        <v>1219000000000</v>
      </c>
      <c r="O227" s="5">
        <v>1053000000000</v>
      </c>
      <c r="P227" s="5">
        <v>1482000000000</v>
      </c>
      <c r="Q227" s="5">
        <v>863000000000</v>
      </c>
      <c r="R227" s="5">
        <v>1065000000000</v>
      </c>
      <c r="S227" s="5">
        <v>693000000000</v>
      </c>
      <c r="T227" s="5">
        <v>862000000000</v>
      </c>
      <c r="U227" s="5">
        <v>821000000000</v>
      </c>
      <c r="V227" s="5">
        <v>384000000000</v>
      </c>
      <c r="W227" s="5">
        <v>-66000000000</v>
      </c>
      <c r="X227" s="5">
        <v>22000000000</v>
      </c>
      <c r="Y227" s="5">
        <v>196000000000</v>
      </c>
      <c r="Z227" s="5">
        <v>183000000000</v>
      </c>
    </row>
    <row r="228" spans="3:26" ht="15.5" x14ac:dyDescent="0.35">
      <c r="C228" t="s">
        <v>227</v>
      </c>
      <c r="I228" s="5">
        <v>805000000000</v>
      </c>
      <c r="J228" s="5">
        <v>451000000000</v>
      </c>
      <c r="K228" s="5">
        <v>1664000000000</v>
      </c>
      <c r="L228" s="5">
        <v>1516000000000</v>
      </c>
      <c r="M228" s="5">
        <v>1565000000000</v>
      </c>
      <c r="N228" s="5">
        <v>1516000000000</v>
      </c>
      <c r="O228" s="5">
        <v>1279000000000</v>
      </c>
      <c r="P228" s="5">
        <v>1093000000000</v>
      </c>
      <c r="Q228" s="5">
        <v>707000000000</v>
      </c>
      <c r="R228" s="5">
        <v>723000000000</v>
      </c>
      <c r="S228" s="5">
        <v>634000000000</v>
      </c>
      <c r="T228" s="5">
        <v>1131000000000</v>
      </c>
      <c r="U228" s="5">
        <v>1113000000000</v>
      </c>
      <c r="V228" s="5">
        <v>518000000000</v>
      </c>
      <c r="W228" s="5">
        <v>764000000000</v>
      </c>
      <c r="X228" s="5">
        <v>571000000000</v>
      </c>
      <c r="Y228" s="5">
        <v>360000000000</v>
      </c>
      <c r="Z228" s="5">
        <v>49000000000</v>
      </c>
    </row>
    <row r="229" spans="3:26" ht="15.5" x14ac:dyDescent="0.35">
      <c r="C229" t="s">
        <v>228</v>
      </c>
      <c r="I229" s="5">
        <v>-68000000000</v>
      </c>
      <c r="J229" s="5">
        <v>-23000000000</v>
      </c>
      <c r="K229" s="5">
        <v>-61000000000</v>
      </c>
      <c r="L229" s="5">
        <v>-930000000000</v>
      </c>
      <c r="M229" s="5">
        <v>-766000000000</v>
      </c>
      <c r="N229" s="5">
        <v>-537000000000</v>
      </c>
      <c r="O229" s="5">
        <v>-983000000000</v>
      </c>
      <c r="P229" s="5">
        <v>-1645000000000</v>
      </c>
      <c r="Q229" s="5">
        <v>-674000000000</v>
      </c>
      <c r="R229" s="5">
        <v>-171000000000</v>
      </c>
      <c r="S229" s="5">
        <v>-553000000000</v>
      </c>
      <c r="T229" s="5">
        <v>-502000000000</v>
      </c>
      <c r="U229" s="5">
        <v>-322000000000</v>
      </c>
      <c r="V229" s="5">
        <v>-1028000000000</v>
      </c>
      <c r="W229" s="5">
        <v>-1003000000000</v>
      </c>
      <c r="X229" s="5">
        <v>-542000000000</v>
      </c>
      <c r="Y229" s="5">
        <v>-61000000000</v>
      </c>
      <c r="Z229" s="5">
        <v>-176000000000</v>
      </c>
    </row>
    <row r="230" spans="3:26" ht="15.5" x14ac:dyDescent="0.35">
      <c r="C230" t="s">
        <v>15</v>
      </c>
      <c r="I230" s="5">
        <v>737000000000</v>
      </c>
      <c r="J230" s="5">
        <v>428000000000</v>
      </c>
      <c r="K230" s="5">
        <v>1603000000000</v>
      </c>
      <c r="L230" s="5">
        <v>587000000000</v>
      </c>
      <c r="M230" s="5">
        <v>799000000000</v>
      </c>
      <c r="N230" s="5">
        <v>978000000000</v>
      </c>
      <c r="O230" s="5">
        <v>296000000000</v>
      </c>
      <c r="P230" s="5">
        <v>-551000000000</v>
      </c>
      <c r="Q230" s="5">
        <v>33000000000</v>
      </c>
      <c r="R230" s="5">
        <v>552000000000</v>
      </c>
      <c r="S230" s="5">
        <v>81000000000</v>
      </c>
      <c r="T230" s="5">
        <v>629000000000</v>
      </c>
      <c r="U230" s="5">
        <v>791000000000</v>
      </c>
      <c r="V230" s="5">
        <v>-509000000000</v>
      </c>
      <c r="W230" s="5">
        <v>-239000000000</v>
      </c>
      <c r="X230" s="5">
        <v>29000000000</v>
      </c>
      <c r="Y230" s="5">
        <v>298000000000</v>
      </c>
      <c r="Z230" s="5">
        <v>-127000000000</v>
      </c>
    </row>
    <row r="231" spans="3:26" ht="15.5" x14ac:dyDescent="0.35">
      <c r="C231" t="s">
        <v>17</v>
      </c>
      <c r="I231" s="6">
        <v>730.55</v>
      </c>
      <c r="J231" s="6">
        <v>424.8</v>
      </c>
      <c r="K231" s="6">
        <v>1589.08</v>
      </c>
      <c r="L231" s="6">
        <v>581.74</v>
      </c>
      <c r="M231" s="6">
        <v>792.59</v>
      </c>
      <c r="N231" s="6">
        <v>969.96</v>
      </c>
      <c r="O231" s="6">
        <v>293.81</v>
      </c>
      <c r="P231" s="6">
        <v>-546.77</v>
      </c>
      <c r="Q231" s="6">
        <v>33.19</v>
      </c>
      <c r="R231" s="6">
        <v>546.96</v>
      </c>
      <c r="S231" s="6">
        <v>80.22</v>
      </c>
      <c r="T231" s="6">
        <v>623.59</v>
      </c>
      <c r="U231" s="6">
        <v>784.17</v>
      </c>
      <c r="V231" s="6">
        <v>-505.09</v>
      </c>
      <c r="W231" s="6">
        <v>-2365.17</v>
      </c>
      <c r="X231" s="6">
        <v>285.35000000000002</v>
      </c>
      <c r="Y231" s="6">
        <v>2957.08</v>
      </c>
      <c r="Z231" s="6">
        <v>-1234.28</v>
      </c>
    </row>
  </sheetData>
  <pageMargins left="0.7" right="0.7" top="0.75" bottom="0.75" header="0.3" footer="0.3"/>
  <ignoredErrors>
    <ignoredError sqref="A1:Z23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1007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1008</v>
      </c>
      <c r="D2" s="2" vm="169">
        <f ca="1">IFERROR(_xlfn.STOCKHISTORY("XIDX:" &amp; $C$1, D3, , 0, 0, 1), "Libur")</f>
        <v>322</v>
      </c>
      <c r="E2" s="2" vm="30">
        <f ca="1">IFERROR(_xlfn.STOCKHISTORY("XIDX:" &amp; $C$1, E3, , 0, 0, 1), "Libur")</f>
        <v>234</v>
      </c>
      <c r="H2" s="2" vm="30">
        <f ca="1">IFERROR(INDEX(D2:G2,COUNT(D2:G2)),"")</f>
        <v>234</v>
      </c>
      <c r="I2" s="2" vm="170">
        <f t="shared" ref="I2:W2" ca="1" si="0">IFERROR(_xlfn.STOCKHISTORY("XIDX:" &amp; $C$1, I1, , 0, 0, 1), "Libur")</f>
        <v>368</v>
      </c>
      <c r="J2" s="2" vm="171">
        <f t="shared" ca="1" si="0"/>
        <v>197</v>
      </c>
      <c r="K2" s="2" vm="93">
        <f t="shared" ca="1" si="0"/>
        <v>244</v>
      </c>
      <c r="L2" s="2">
        <f t="shared" ca="1" si="0"/>
        <v>0</v>
      </c>
      <c r="M2" s="2" vm="30">
        <f t="shared" ca="1" si="0"/>
        <v>234</v>
      </c>
      <c r="N2" s="2" vm="172">
        <f t="shared" ca="1" si="0"/>
        <v>232</v>
      </c>
      <c r="O2" s="2" vm="39">
        <f t="shared" ca="1" si="0"/>
        <v>268</v>
      </c>
      <c r="P2" s="2" vm="173">
        <f t="shared" ca="1" si="0"/>
        <v>663.32669999999996</v>
      </c>
      <c r="Q2" s="2">
        <f t="shared" ca="1" si="0"/>
        <v>0</v>
      </c>
      <c r="R2" s="2" vm="174">
        <f t="shared" ca="1" si="0"/>
        <v>19.9998</v>
      </c>
      <c r="S2" s="2" vm="175">
        <f t="shared" ca="1" si="0"/>
        <v>25.666399999999999</v>
      </c>
      <c r="T2" s="2" vm="176">
        <f t="shared" ca="1" si="0"/>
        <v>28.333100000000002</v>
      </c>
      <c r="U2" s="2" vm="177">
        <f t="shared" ca="1" si="0"/>
        <v>27.333100000000002</v>
      </c>
      <c r="V2" s="2" vm="178">
        <f t="shared" ca="1" si="0"/>
        <v>33.332999999999998</v>
      </c>
      <c r="W2" s="2" vm="176">
        <f t="shared" ca="1" si="0"/>
        <v>28.333100000000002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109523033</v>
      </c>
      <c r="E4" s="2">
        <f>IFERROR(INDEX(E51:E500,MATCH($C$4,$C$51:$C$500,0)),"")</f>
        <v>72757533</v>
      </c>
      <c r="H4" s="2">
        <f>IFERROR(SUM(D4:G4)*(4/MAX(1,COUNT(D4:G4))),"")</f>
        <v>364561132</v>
      </c>
      <c r="I4" s="2">
        <f t="shared" ref="I4:W4" si="1">IFERROR(INDEX(I51:I500,MATCH($C$4,$C$51:$C$500,0)),"")</f>
        <v>242787269</v>
      </c>
      <c r="J4" s="2">
        <f t="shared" si="1"/>
        <v>122856510</v>
      </c>
      <c r="K4" s="2">
        <f t="shared" si="1"/>
        <v>126588110</v>
      </c>
      <c r="L4" s="2">
        <f t="shared" si="1"/>
        <v>141013357</v>
      </c>
      <c r="M4" s="2">
        <f t="shared" si="1"/>
        <v>159945982</v>
      </c>
      <c r="N4" s="2">
        <f t="shared" si="1"/>
        <v>145170395</v>
      </c>
      <c r="O4" s="2">
        <f t="shared" si="1"/>
        <v>330130913</v>
      </c>
      <c r="P4" s="2">
        <f t="shared" si="1"/>
        <v>384574312</v>
      </c>
      <c r="Q4" s="2">
        <f t="shared" si="1"/>
        <v>85883879</v>
      </c>
      <c r="R4" s="2">
        <f t="shared" si="1"/>
        <v>83049100</v>
      </c>
      <c r="S4" s="2">
        <f t="shared" si="1"/>
        <v>86139764</v>
      </c>
      <c r="T4" s="2">
        <f t="shared" si="1"/>
        <v>112993998</v>
      </c>
      <c r="U4" s="2">
        <f t="shared" si="1"/>
        <v>213478173</v>
      </c>
      <c r="V4" s="2">
        <f t="shared" si="1"/>
        <v>239373814</v>
      </c>
      <c r="W4" s="2">
        <f t="shared" si="1"/>
        <v>234583722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2069037</v>
      </c>
      <c r="E5" s="2">
        <f>IFERROR(INDEX(E51:E500,MATCH($C$5,$C$51:$C$500,0)),"")</f>
        <v>2614840</v>
      </c>
      <c r="H5" s="2">
        <f>IFERROR(SUM(D5:G5)*(4/MAX(1,COUNT(D5:G5))),"")</f>
        <v>9367754</v>
      </c>
      <c r="I5" s="2">
        <f t="shared" ref="I5:W5" si="2">IFERROR(INDEX(I51:I500,MATCH($C$5,$C$51:$C$500,0)),"")</f>
        <v>13760052</v>
      </c>
      <c r="J5" s="2">
        <f t="shared" si="2"/>
        <v>8516957</v>
      </c>
      <c r="K5" s="2">
        <f t="shared" si="2"/>
        <v>11170319</v>
      </c>
      <c r="L5" s="2">
        <f t="shared" si="2"/>
        <v>9891002</v>
      </c>
      <c r="M5" s="2">
        <f t="shared" si="2"/>
        <v>7089929</v>
      </c>
      <c r="N5" s="2">
        <f t="shared" si="2"/>
        <v>4477364</v>
      </c>
      <c r="O5" s="2">
        <f t="shared" si="2"/>
        <v>898256</v>
      </c>
      <c r="P5" s="2">
        <f t="shared" si="2"/>
        <v>12608229</v>
      </c>
      <c r="Q5" s="2">
        <f t="shared" si="2"/>
        <v>235643</v>
      </c>
      <c r="R5" s="2">
        <f t="shared" si="2"/>
        <v>1106892</v>
      </c>
      <c r="S5" s="2">
        <f t="shared" si="2"/>
        <v>489318</v>
      </c>
      <c r="T5" s="2">
        <f t="shared" si="2"/>
        <v>-2659511</v>
      </c>
      <c r="U5" s="2">
        <f t="shared" si="2"/>
        <v>1426192</v>
      </c>
      <c r="V5" s="2">
        <f t="shared" si="2"/>
        <v>980806</v>
      </c>
      <c r="W5" s="2">
        <f t="shared" si="2"/>
        <v>-1041047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129825765</v>
      </c>
      <c r="E6" s="2">
        <f>IFERROR(INDEX(E51:E500,MATCH($C$6,$C$51:$C$500,0)),"")</f>
        <v>129830122</v>
      </c>
      <c r="H6" s="2">
        <f>IFERROR(INDEX(D6:G6,COUNT(D6:G6)),"")</f>
        <v>129830122</v>
      </c>
      <c r="I6" s="2">
        <f t="shared" ref="I6:W6" si="3">IFERROR(INDEX(I51:I500,MATCH($C$6,$C$51:$C$500,0)),"")</f>
        <v>127215285</v>
      </c>
      <c r="J6" s="2">
        <f t="shared" si="3"/>
        <v>115157623</v>
      </c>
      <c r="K6" s="2">
        <f t="shared" si="3"/>
        <v>108873586</v>
      </c>
      <c r="L6" s="2">
        <f t="shared" si="3"/>
        <v>99670881</v>
      </c>
      <c r="M6" s="2">
        <f t="shared" si="3"/>
        <v>89780710</v>
      </c>
      <c r="N6" s="2">
        <f t="shared" si="3"/>
        <v>82691095</v>
      </c>
      <c r="O6" s="2">
        <f t="shared" si="3"/>
        <v>70551166</v>
      </c>
      <c r="P6" s="2">
        <f t="shared" si="3"/>
        <v>69651971</v>
      </c>
      <c r="Q6" s="2">
        <f t="shared" si="3"/>
        <v>50530281</v>
      </c>
      <c r="R6" s="2">
        <f t="shared" si="3"/>
        <v>50294686</v>
      </c>
      <c r="S6" s="2">
        <f t="shared" si="3"/>
        <v>49066997</v>
      </c>
      <c r="T6" s="2">
        <f t="shared" si="3"/>
        <v>48828799</v>
      </c>
      <c r="U6" s="2">
        <f t="shared" si="3"/>
        <v>51488290</v>
      </c>
      <c r="V6" s="2">
        <f t="shared" si="3"/>
        <v>53676737</v>
      </c>
      <c r="W6" s="2">
        <f t="shared" si="3"/>
        <v>52894348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5.31</v>
      </c>
      <c r="E7" s="3">
        <f>IFERROR(INDEX(E51:E500,MATCH($C$7,$C$51:$C$500,0))/1000000000,"")</f>
        <v>5.31</v>
      </c>
      <c r="H7" s="3">
        <f>IFERROR(INDEX(D7:G7,COUNT(D7:G7)),"")</f>
        <v>5.31</v>
      </c>
      <c r="I7" s="3">
        <f t="shared" ref="I7:W7" si="4">IFERROR(INDEX(I51:I500,MATCH($C$7,$C$51:$C$500,0))/1000000000,"")</f>
        <v>5.31</v>
      </c>
      <c r="J7" s="3">
        <f t="shared" si="4"/>
        <v>5.31</v>
      </c>
      <c r="K7" s="3">
        <f t="shared" si="4"/>
        <v>5.31</v>
      </c>
      <c r="L7" s="3">
        <f t="shared" si="4"/>
        <v>5.31</v>
      </c>
      <c r="M7" s="3">
        <f t="shared" si="4"/>
        <v>5.31</v>
      </c>
      <c r="N7" s="3">
        <f t="shared" si="4"/>
        <v>5.31</v>
      </c>
      <c r="O7" s="3">
        <f t="shared" si="4"/>
        <v>5.31</v>
      </c>
      <c r="P7" s="3">
        <f t="shared" si="4"/>
        <v>1.77</v>
      </c>
      <c r="Q7" s="3">
        <f t="shared" si="4"/>
        <v>1.77</v>
      </c>
      <c r="R7" s="3">
        <f t="shared" si="4"/>
        <v>1.77</v>
      </c>
      <c r="S7" s="3">
        <f t="shared" si="4"/>
        <v>1.77</v>
      </c>
      <c r="T7" s="3">
        <f t="shared" si="4"/>
        <v>1.77</v>
      </c>
      <c r="U7" s="3">
        <f t="shared" si="4"/>
        <v>1.77</v>
      </c>
      <c r="V7" s="3">
        <f t="shared" si="4"/>
        <v>1.77</v>
      </c>
      <c r="W7" s="3">
        <f t="shared" si="4"/>
        <v>1.77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28000000000</v>
      </c>
      <c r="E8" s="2">
        <f>IFERROR(INDEX(E51:E500,MATCH("Free cash flow (Quarter)",$C$51:$C$500,0)),"")</f>
        <v>-63000000000</v>
      </c>
      <c r="H8" s="2">
        <f>IFERROR(INDEX(D8:G8,COUNT(D8:G8)),"")</f>
        <v>-63000000000</v>
      </c>
      <c r="I8" s="2">
        <f t="shared" ref="I8:W8" si="5">IFERROR(INDEX(I51:I500,MATCH($C$8,$C$51:$C$500,0)),"")</f>
        <v>-416000000000</v>
      </c>
      <c r="J8" s="2">
        <f t="shared" si="5"/>
        <v>95000000000</v>
      </c>
      <c r="K8" s="2">
        <f t="shared" si="5"/>
        <v>246000000000</v>
      </c>
      <c r="L8" s="2">
        <f t="shared" si="5"/>
        <v>185000000000</v>
      </c>
      <c r="M8" s="2">
        <f t="shared" si="5"/>
        <v>18000000000</v>
      </c>
      <c r="N8" s="2">
        <f t="shared" si="5"/>
        <v>39000000000</v>
      </c>
      <c r="O8" s="2">
        <f t="shared" si="5"/>
        <v>-331000000000</v>
      </c>
      <c r="P8" s="2">
        <f t="shared" si="5"/>
        <v>-182000000000</v>
      </c>
      <c r="Q8" s="2">
        <f t="shared" si="5"/>
        <v>-78000000000</v>
      </c>
      <c r="R8" s="2">
        <f t="shared" si="5"/>
        <v>44000000000</v>
      </c>
      <c r="S8" s="2">
        <f t="shared" si="5"/>
        <v>-82000000000</v>
      </c>
      <c r="T8" s="2">
        <f t="shared" si="5"/>
        <v>31000000000</v>
      </c>
      <c r="U8" s="2">
        <f t="shared" si="5"/>
        <v>62000000000</v>
      </c>
      <c r="V8" s="2">
        <f t="shared" si="5"/>
        <v>71000000000</v>
      </c>
      <c r="W8" s="2">
        <f t="shared" si="5"/>
        <v>-19000000000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5.24</v>
      </c>
      <c r="E9" s="3">
        <f>IFERROR(INDEX(E51:E500,MATCH("Free cash flow per share (Quarter)",$C$51:$C$500,0)),"")</f>
        <v>-11.84</v>
      </c>
      <c r="H9" s="3">
        <f>IFERROR(INDEX(D9:G9,COUNT(D9:G9)),"")</f>
        <v>-11.84</v>
      </c>
      <c r="I9" s="3">
        <f t="shared" ref="I9:W9" si="6">IFERROR(INDEX(I51:I500,MATCH($C$9,$C$51:$C$500,0)),"")</f>
        <v>-78.209999999999994</v>
      </c>
      <c r="J9" s="3">
        <f t="shared" si="6"/>
        <v>17.95</v>
      </c>
      <c r="K9" s="3">
        <f t="shared" si="6"/>
        <v>46.36</v>
      </c>
      <c r="L9" s="3">
        <f t="shared" si="6"/>
        <v>34.86</v>
      </c>
      <c r="M9" s="3">
        <f t="shared" si="6"/>
        <v>3.4</v>
      </c>
      <c r="N9" s="3">
        <f t="shared" si="6"/>
        <v>7.28</v>
      </c>
      <c r="O9" s="3">
        <f t="shared" si="6"/>
        <v>-62.19</v>
      </c>
      <c r="P9" s="3">
        <f t="shared" si="6"/>
        <v>-102.67</v>
      </c>
      <c r="Q9" s="3">
        <f t="shared" si="6"/>
        <v>-44.29</v>
      </c>
      <c r="R9" s="3">
        <f t="shared" si="6"/>
        <v>24.63</v>
      </c>
      <c r="S9" s="3">
        <f t="shared" si="6"/>
        <v>-46.27</v>
      </c>
      <c r="T9" s="3">
        <f t="shared" si="6"/>
        <v>17.559999999999999</v>
      </c>
      <c r="U9" s="3">
        <f t="shared" si="6"/>
        <v>34.75</v>
      </c>
      <c r="V9" s="3">
        <f t="shared" si="6"/>
        <v>40.11</v>
      </c>
      <c r="W9" s="3">
        <f t="shared" si="6"/>
        <v>-10.91</v>
      </c>
    </row>
    <row r="10" spans="1:23" ht="15.5" x14ac:dyDescent="0.35">
      <c r="C10" t="s">
        <v>18</v>
      </c>
      <c r="D10" s="3">
        <f ca="1">IFERROR(IF(D9=0,"",D2/D9),"")</f>
        <v>61.450381679389309</v>
      </c>
      <c r="E10" s="3">
        <f ca="1">IFERROR(IF(E9=0,"",E2/E9),"")</f>
        <v>-19.763513513513512</v>
      </c>
      <c r="I10" s="3">
        <f t="shared" ref="I10:W10" ca="1" si="7">IFERROR(IF(I9=0,"",I2/I9),"")</f>
        <v>-4.7052806546477433</v>
      </c>
      <c r="J10" s="3">
        <f t="shared" ca="1" si="7"/>
        <v>10.974930362116993</v>
      </c>
      <c r="K10" s="3">
        <f t="shared" ca="1" si="7"/>
        <v>5.2631578947368425</v>
      </c>
      <c r="L10" s="3">
        <f t="shared" ca="1" si="7"/>
        <v>0</v>
      </c>
      <c r="M10" s="3">
        <f t="shared" ca="1" si="7"/>
        <v>68.82352941176471</v>
      </c>
      <c r="N10" s="3">
        <f t="shared" ca="1" si="7"/>
        <v>31.868131868131869</v>
      </c>
      <c r="O10" s="3">
        <f t="shared" ca="1" si="7"/>
        <v>-4.3093744975076378</v>
      </c>
      <c r="P10" s="3">
        <f t="shared" ca="1" si="7"/>
        <v>-6.4607645855654035</v>
      </c>
      <c r="Q10" s="3">
        <f t="shared" ca="1" si="7"/>
        <v>0</v>
      </c>
      <c r="R10" s="3">
        <f t="shared" ca="1" si="7"/>
        <v>0.81200974421437278</v>
      </c>
      <c r="S10" s="3">
        <f t="shared" ca="1" si="7"/>
        <v>-0.55470931489085795</v>
      </c>
      <c r="T10" s="3">
        <f t="shared" ca="1" si="7"/>
        <v>1.6135022779043282</v>
      </c>
      <c r="U10" s="3">
        <f t="shared" ca="1" si="7"/>
        <v>0.78656402877697851</v>
      </c>
      <c r="V10" s="3">
        <f t="shared" ca="1" si="7"/>
        <v>0.83103964098728489</v>
      </c>
      <c r="W10" s="3">
        <f t="shared" ca="1" si="7"/>
        <v>-2.5969844179651695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2919553</v>
      </c>
      <c r="E11" s="2">
        <f>IFERROR(INDEX(E51:E500,MATCH($C$11,$C$51:$C$500,0)),"")</f>
        <v>2888604</v>
      </c>
      <c r="H11" s="2">
        <f>IFERROR(INDEX(D11:G11,COUNT(D11:G11)),"")</f>
        <v>2888604</v>
      </c>
      <c r="I11" s="2">
        <f t="shared" ref="I11:W11" si="8">IFERROR(INDEX(I51:I500,MATCH($C$11,$C$51:$C$500,0)),"")</f>
        <v>10201522</v>
      </c>
      <c r="J11" s="2">
        <f t="shared" si="8"/>
        <v>22911386</v>
      </c>
      <c r="K11" s="2">
        <f t="shared" si="8"/>
        <v>18616778</v>
      </c>
      <c r="L11" s="2">
        <f t="shared" si="8"/>
        <v>13790373</v>
      </c>
      <c r="M11" s="2">
        <f t="shared" si="8"/>
        <v>11927239</v>
      </c>
      <c r="N11" s="2">
        <f t="shared" si="8"/>
        <v>7936887</v>
      </c>
      <c r="O11" s="2">
        <f t="shared" si="8"/>
        <v>1921630</v>
      </c>
      <c r="P11" s="2">
        <f t="shared" si="8"/>
        <v>8291115</v>
      </c>
      <c r="Q11" s="2">
        <f t="shared" si="8"/>
        <v>1631685</v>
      </c>
      <c r="R11" s="2">
        <f t="shared" si="8"/>
        <v>1792262</v>
      </c>
      <c r="S11" s="2">
        <f t="shared" si="8"/>
        <v>1437333</v>
      </c>
      <c r="T11" s="2">
        <f t="shared" si="8"/>
        <v>618949</v>
      </c>
      <c r="U11" s="2">
        <f t="shared" si="8"/>
        <v>2588959</v>
      </c>
      <c r="V11" s="2">
        <f t="shared" si="8"/>
        <v>8072410</v>
      </c>
      <c r="W11" s="2">
        <f t="shared" si="8"/>
        <v>731402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489000000000</v>
      </c>
      <c r="E12" s="2">
        <f>IFERROR(INDEX(E51:E500,MATCH("Net Debt (Quarter)",$C$51:$C$500,0)),"")</f>
        <v>454000000000</v>
      </c>
      <c r="H12" s="2">
        <f>IFERROR(INDEX(D12:G12,COUNT(D12:G12)),"")</f>
        <v>454000000000</v>
      </c>
      <c r="I12" s="2">
        <f t="shared" ref="I12:W12" si="9">IFERROR(INDEX(I51:I500,MATCH($C$12,$C$51:$C$500,0)),"")</f>
        <v>381000000000</v>
      </c>
      <c r="J12" s="2">
        <f t="shared" si="9"/>
        <v>-51000000000</v>
      </c>
      <c r="K12" s="2">
        <f t="shared" si="9"/>
        <v>97000000000</v>
      </c>
      <c r="L12" s="2">
        <f t="shared" si="9"/>
        <v>195000000000</v>
      </c>
      <c r="M12" s="2">
        <f t="shared" si="9"/>
        <v>241000000000</v>
      </c>
      <c r="N12" s="2">
        <f t="shared" si="9"/>
        <v>234000000000</v>
      </c>
      <c r="O12" s="2">
        <f t="shared" si="9"/>
        <v>379000000000</v>
      </c>
      <c r="P12" s="2">
        <f t="shared" si="9"/>
        <v>56000000000</v>
      </c>
      <c r="Q12" s="2">
        <f t="shared" si="9"/>
        <v>-15000000000</v>
      </c>
      <c r="R12" s="2">
        <f t="shared" si="9"/>
        <v>-24000000000</v>
      </c>
      <c r="S12" s="2">
        <f t="shared" si="9"/>
        <v>-20000000000</v>
      </c>
      <c r="T12" s="2">
        <f t="shared" si="9"/>
        <v>-8000000000</v>
      </c>
      <c r="U12" s="2">
        <f t="shared" si="9"/>
        <v>-32000000000</v>
      </c>
      <c r="V12" s="2">
        <f t="shared" si="9"/>
        <v>-78000000000</v>
      </c>
      <c r="W12" s="2">
        <f t="shared" si="9"/>
        <v>-5000000000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541000000000</v>
      </c>
      <c r="E13" s="2">
        <f>IFERROR(INDEX(E51:E500,MATCH("Total Debt (Quarter)",$C$51:$C$500,0)),"")</f>
        <v>503000000000</v>
      </c>
      <c r="H13" s="2">
        <f>IFERROR(INDEX(D13:G13,COUNT(D13:G13)),"")</f>
        <v>503000000000</v>
      </c>
      <c r="I13" s="2">
        <f t="shared" ref="I13:W13" si="10">IFERROR(INDEX(I51:I500,MATCH($C$13,$C$51:$C$500,0)),"")</f>
        <v>552000000000</v>
      </c>
      <c r="J13" s="2">
        <f t="shared" si="10"/>
        <v>319000000000</v>
      </c>
      <c r="K13" s="2">
        <f t="shared" si="10"/>
        <v>384000000000</v>
      </c>
      <c r="L13" s="2">
        <f t="shared" si="10"/>
        <v>410000000000</v>
      </c>
      <c r="M13" s="2">
        <f t="shared" si="10"/>
        <v>411000000000</v>
      </c>
      <c r="N13" s="2">
        <f t="shared" si="10"/>
        <v>346000000000</v>
      </c>
      <c r="O13" s="2">
        <f t="shared" si="10"/>
        <v>405000000000</v>
      </c>
      <c r="P13" s="2">
        <f t="shared" si="10"/>
        <v>176000000000</v>
      </c>
      <c r="Q13" s="2">
        <f t="shared" si="10"/>
        <v>7000000000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2000000000</v>
      </c>
    </row>
    <row r="14" spans="1:23" ht="15.5" x14ac:dyDescent="0.35">
      <c r="C14" t="s">
        <v>27</v>
      </c>
      <c r="D14" s="2">
        <f>IFERROR(INDEX(D51:D500,MATCH($C$14,$C$51:$C$500,0)),"")</f>
        <v>-373612</v>
      </c>
      <c r="E14" s="2">
        <f>IFERROR(INDEX(E51:E500,MATCH($C$14,$C$51:$C$500,0)),"")</f>
        <v>-420987</v>
      </c>
      <c r="H14" s="2">
        <f>IFERROR(SUM(D14:G14)*(4/MAX(1,COUNT(D14:G14))),"")</f>
        <v>-1589198</v>
      </c>
      <c r="I14" s="2">
        <f t="shared" ref="I14:W14" si="11">IFERROR(INDEX(I51:I500,MATCH($C$14,$C$51:$C$500,0)),"")</f>
        <v>-1434487</v>
      </c>
      <c r="J14" s="2">
        <f t="shared" si="11"/>
        <v>-1307943</v>
      </c>
      <c r="K14" s="2">
        <f t="shared" si="11"/>
        <v>-1384525</v>
      </c>
      <c r="L14" s="2">
        <f t="shared" si="11"/>
        <v>-1309300</v>
      </c>
      <c r="M14" s="2">
        <f t="shared" si="11"/>
        <v>-1507108</v>
      </c>
      <c r="N14" s="2">
        <f t="shared" si="11"/>
        <v>-1466790</v>
      </c>
      <c r="O14" s="2">
        <f t="shared" si="11"/>
        <v>-1053101</v>
      </c>
      <c r="P14" s="2">
        <f t="shared" si="11"/>
        <v>-362976</v>
      </c>
      <c r="Q14" s="2">
        <f t="shared" si="11"/>
        <v>-12400</v>
      </c>
      <c r="R14" s="2">
        <f t="shared" si="11"/>
        <v>-12600</v>
      </c>
      <c r="S14" s="2">
        <f t="shared" si="11"/>
        <v>-13567</v>
      </c>
      <c r="T14" s="2">
        <f t="shared" si="11"/>
        <v>-31236</v>
      </c>
      <c r="U14" s="2">
        <f t="shared" si="11"/>
        <v>-38045</v>
      </c>
      <c r="V14" s="2">
        <f t="shared" si="11"/>
        <v>-65397</v>
      </c>
      <c r="W14" s="2">
        <f t="shared" si="11"/>
        <v>-23996</v>
      </c>
    </row>
    <row r="15" spans="1:23" ht="15.5" x14ac:dyDescent="0.35">
      <c r="C15" t="s">
        <v>28</v>
      </c>
      <c r="D15" s="2">
        <f>IFERROR(INDEX(D51:D500,MATCH($C$15,$C$51:$C$500,0)),"")</f>
        <v>-619140</v>
      </c>
      <c r="E15" s="2">
        <f>IFERROR(INDEX(E51:E500,MATCH($C$15,$C$51:$C$500,0)),"")</f>
        <v>-821672</v>
      </c>
      <c r="H15" s="2">
        <f>IFERROR(SUM(D15:G15)*(4/MAX(1,COUNT(D15:G15))),"")</f>
        <v>-2881624</v>
      </c>
      <c r="I15" s="2">
        <f t="shared" ref="I15:W15" si="12">IFERROR(INDEX(I51:I500,MATCH($C$15,$C$51:$C$500,0)),"")</f>
        <v>-3957714</v>
      </c>
      <c r="J15" s="2">
        <f t="shared" si="12"/>
        <v>-2173248</v>
      </c>
      <c r="K15" s="2">
        <f t="shared" si="12"/>
        <v>-3147523</v>
      </c>
      <c r="L15" s="2">
        <f t="shared" si="12"/>
        <v>-4275370</v>
      </c>
      <c r="M15" s="2">
        <f t="shared" si="12"/>
        <v>-1741709</v>
      </c>
      <c r="N15" s="2">
        <f t="shared" si="12"/>
        <v>-1757792</v>
      </c>
      <c r="O15" s="2">
        <f t="shared" si="12"/>
        <v>-445126</v>
      </c>
      <c r="P15" s="2">
        <f t="shared" si="12"/>
        <v>-4391541</v>
      </c>
      <c r="Q15" s="2">
        <f t="shared" si="12"/>
        <v>-266879</v>
      </c>
      <c r="R15" s="2">
        <f t="shared" si="12"/>
        <v>-543313</v>
      </c>
      <c r="S15" s="2">
        <f t="shared" si="12"/>
        <v>657309</v>
      </c>
      <c r="T15" s="2">
        <f t="shared" si="12"/>
        <v>-725174</v>
      </c>
      <c r="U15" s="2">
        <f t="shared" si="12"/>
        <v>-552894</v>
      </c>
      <c r="V15" s="2">
        <f t="shared" si="12"/>
        <v>-609158</v>
      </c>
      <c r="W15" s="2">
        <f t="shared" si="12"/>
        <v>34512</v>
      </c>
    </row>
    <row r="16" spans="1:23" ht="15.5" x14ac:dyDescent="0.35">
      <c r="C16" t="s">
        <v>29</v>
      </c>
      <c r="D16" s="2">
        <f>IFERROR(INDEX(D51:D500,MATCH($C$16,$C$51:$C$500,0)),"")</f>
        <v>2692494</v>
      </c>
      <c r="E16" s="2">
        <f>IFERROR(INDEX(E51:E500,MATCH($C$16,$C$51:$C$500,0)),"")</f>
        <v>3440981</v>
      </c>
      <c r="H16" s="2">
        <f>IFERROR(SUM(D16:G16)*(4/MAX(1,COUNT(D16:G16))),"")</f>
        <v>12266950</v>
      </c>
      <c r="I16" s="2">
        <f t="shared" ref="I16:W16" si="13">IFERROR(INDEX(I51:I500,MATCH($C$16,$C$51:$C$500,0)),"")</f>
        <v>17960363</v>
      </c>
      <c r="J16" s="2">
        <f t="shared" si="13"/>
        <v>10135924</v>
      </c>
      <c r="K16" s="2">
        <f t="shared" si="13"/>
        <v>14315841</v>
      </c>
      <c r="L16" s="2">
        <f t="shared" si="13"/>
        <v>14200478</v>
      </c>
      <c r="M16" s="2">
        <f t="shared" si="13"/>
        <v>7562194</v>
      </c>
      <c r="N16" s="2">
        <f t="shared" si="13"/>
        <v>6591972</v>
      </c>
      <c r="O16" s="2">
        <f t="shared" si="13"/>
        <v>1346322</v>
      </c>
      <c r="P16" s="2">
        <f t="shared" si="13"/>
        <v>16391910</v>
      </c>
      <c r="Q16" s="2">
        <f t="shared" si="13"/>
        <v>759306</v>
      </c>
      <c r="R16" s="2">
        <f t="shared" si="13"/>
        <v>1747578</v>
      </c>
      <c r="S16" s="2">
        <f t="shared" si="13"/>
        <v>-548692</v>
      </c>
      <c r="T16" s="2">
        <f t="shared" si="13"/>
        <v>-1934337</v>
      </c>
      <c r="U16" s="2">
        <f t="shared" si="13"/>
        <v>1979086</v>
      </c>
      <c r="V16" s="2">
        <f t="shared" si="13"/>
        <v>1589964</v>
      </c>
      <c r="W16" s="2">
        <f t="shared" si="13"/>
        <v>-1075559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1709820000000</v>
      </c>
      <c r="E20" s="2">
        <f ca="1">IFERROR(E21*E2,"")</f>
        <v>1242540000000</v>
      </c>
      <c r="H20" s="2">
        <f t="shared" ref="H20:W20" ca="1" si="14">IFERROR(H21*H2,"")</f>
        <v>1242540000000</v>
      </c>
      <c r="I20" s="2">
        <f t="shared" ca="1" si="14"/>
        <v>1954080000000</v>
      </c>
      <c r="J20" s="2">
        <f t="shared" ca="1" si="14"/>
        <v>1046070000000</v>
      </c>
      <c r="K20" s="2">
        <f t="shared" ca="1" si="14"/>
        <v>1295640000000</v>
      </c>
      <c r="L20" s="2">
        <f t="shared" ca="1" si="14"/>
        <v>0</v>
      </c>
      <c r="M20" s="2">
        <f t="shared" ca="1" si="14"/>
        <v>1242540000000</v>
      </c>
      <c r="N20" s="2">
        <f t="shared" ca="1" si="14"/>
        <v>1231920000000</v>
      </c>
      <c r="O20" s="2">
        <f t="shared" ca="1" si="14"/>
        <v>1423080000000</v>
      </c>
      <c r="P20" s="2">
        <f t="shared" ca="1" si="14"/>
        <v>1174088259000</v>
      </c>
      <c r="Q20" s="2">
        <f t="shared" ca="1" si="14"/>
        <v>0</v>
      </c>
      <c r="R20" s="2">
        <f t="shared" ca="1" si="14"/>
        <v>35399646000</v>
      </c>
      <c r="S20" s="2">
        <f t="shared" ca="1" si="14"/>
        <v>45429528000</v>
      </c>
      <c r="T20" s="2">
        <f t="shared" ca="1" si="14"/>
        <v>50149587000</v>
      </c>
      <c r="U20" s="2">
        <f t="shared" ca="1" si="14"/>
        <v>48379587000</v>
      </c>
      <c r="V20" s="2">
        <f t="shared" ca="1" si="14"/>
        <v>58999410000</v>
      </c>
      <c r="W20" s="2">
        <f t="shared" ca="1" si="14"/>
        <v>50149587000</v>
      </c>
    </row>
    <row r="21" spans="1:23" ht="15.5" x14ac:dyDescent="0.35">
      <c r="C21" t="s">
        <v>12</v>
      </c>
      <c r="D21" s="2">
        <f>IFERROR(INDEX(D51:D500,MATCH($C$7,$C$51:$C$500,0)),"")</f>
        <v>5310000000</v>
      </c>
      <c r="E21" s="2">
        <f>IFERROR(INDEX(E51:E500,MATCH($C$7,$C$51:$C$500,0)),"")</f>
        <v>5310000000</v>
      </c>
      <c r="H21" s="2">
        <f>IFERROR(INDEX(D21:G21,COUNT(D21:G21)),"")</f>
        <v>5310000000</v>
      </c>
      <c r="I21" s="2">
        <f t="shared" ref="I21:W21" si="15">IFERROR(INDEX(I51:I500,MATCH($C$7,$C$51:$C$500,0)),"")</f>
        <v>5310000000</v>
      </c>
      <c r="J21" s="2">
        <f t="shared" si="15"/>
        <v>5310000000</v>
      </c>
      <c r="K21" s="2">
        <f t="shared" si="15"/>
        <v>5310000000</v>
      </c>
      <c r="L21" s="2">
        <f t="shared" si="15"/>
        <v>5310000000</v>
      </c>
      <c r="M21" s="2">
        <f t="shared" si="15"/>
        <v>5310000000</v>
      </c>
      <c r="N21" s="2">
        <f t="shared" si="15"/>
        <v>5310000000</v>
      </c>
      <c r="O21" s="2">
        <f t="shared" si="15"/>
        <v>5310000000</v>
      </c>
      <c r="P21" s="2">
        <f t="shared" si="15"/>
        <v>1770000000</v>
      </c>
      <c r="Q21" s="2">
        <f t="shared" si="15"/>
        <v>1770000000</v>
      </c>
      <c r="R21" s="2">
        <f t="shared" si="15"/>
        <v>1770000000</v>
      </c>
      <c r="S21" s="2">
        <f t="shared" si="15"/>
        <v>1770000000</v>
      </c>
      <c r="T21" s="2">
        <f t="shared" si="15"/>
        <v>1770000000</v>
      </c>
      <c r="U21" s="2">
        <f t="shared" si="15"/>
        <v>1770000000</v>
      </c>
      <c r="V21" s="2">
        <f t="shared" si="15"/>
        <v>1770000000</v>
      </c>
      <c r="W21" s="2">
        <f t="shared" si="15"/>
        <v>1770000000</v>
      </c>
    </row>
    <row r="23" spans="1:23" ht="15.5" x14ac:dyDescent="0.35">
      <c r="B23" t="s">
        <v>50</v>
      </c>
      <c r="C23" t="s">
        <v>51</v>
      </c>
      <c r="D23" s="3">
        <f>IFERROR(D5/D6*100,"")</f>
        <v>1.5937029140556189</v>
      </c>
      <c r="E23" s="3">
        <f>IFERROR(E5/E6*100,"")</f>
        <v>2.0140472486038332</v>
      </c>
      <c r="H23" s="3">
        <f t="shared" ref="H23:W23" si="16">IFERROR(H5/H6*100,"")</f>
        <v>7.2153933584072263</v>
      </c>
      <c r="I23" s="3">
        <f t="shared" si="16"/>
        <v>10.816351195534404</v>
      </c>
      <c r="J23" s="3">
        <f t="shared" si="16"/>
        <v>7.3959124703364187</v>
      </c>
      <c r="K23" s="3">
        <f t="shared" si="16"/>
        <v>10.25989811706946</v>
      </c>
      <c r="L23" s="3">
        <f t="shared" si="16"/>
        <v>9.9236626593076878</v>
      </c>
      <c r="M23" s="3">
        <f t="shared" si="16"/>
        <v>7.896940222459814</v>
      </c>
      <c r="N23" s="3">
        <f t="shared" si="16"/>
        <v>5.4145661029159182</v>
      </c>
      <c r="O23" s="3">
        <f t="shared" si="16"/>
        <v>1.273197951115365</v>
      </c>
      <c r="P23" s="3">
        <f t="shared" si="16"/>
        <v>18.101754794562812</v>
      </c>
      <c r="Q23" s="3">
        <f t="shared" si="16"/>
        <v>0.46634017333091815</v>
      </c>
      <c r="R23" s="3">
        <f t="shared" si="16"/>
        <v>2.2008130242626427</v>
      </c>
      <c r="S23" s="3">
        <f t="shared" si="16"/>
        <v>0.99724464490867459</v>
      </c>
      <c r="T23" s="3">
        <f t="shared" si="16"/>
        <v>-5.4466033457017859</v>
      </c>
      <c r="U23" s="3">
        <f t="shared" si="16"/>
        <v>2.7699346783511358</v>
      </c>
      <c r="V23" s="3">
        <f t="shared" si="16"/>
        <v>1.8272459445513614</v>
      </c>
      <c r="W23" s="3">
        <f t="shared" si="16"/>
        <v>-1.9681630256601328</v>
      </c>
    </row>
    <row r="24" spans="1:23" ht="15.5" x14ac:dyDescent="0.35">
      <c r="C24" t="s">
        <v>52</v>
      </c>
      <c r="D24" s="4">
        <f>IFERROR(_xlfn.RRI(5,I23,D23),"")</f>
        <v>-0.31818693754369998</v>
      </c>
      <c r="E24" s="4">
        <f>IFERROR(_xlfn.RRI(5,J23,E23),"")</f>
        <v>-0.22906887768205475</v>
      </c>
      <c r="H24" s="4">
        <f t="shared" ref="H24:W24" si="17">IFERROR(_xlfn.RRI(5,M23,H23),"")</f>
        <v>-1.7889775593103674E-2</v>
      </c>
      <c r="I24" s="4">
        <f t="shared" si="17"/>
        <v>0.14842707819949341</v>
      </c>
      <c r="J24" s="4">
        <f t="shared" si="17"/>
        <v>0.42173667414660287</v>
      </c>
      <c r="K24" s="4">
        <f t="shared" si="17"/>
        <v>-0.10734328954076622</v>
      </c>
      <c r="L24" s="4">
        <f t="shared" si="17"/>
        <v>0.84329070268297102</v>
      </c>
      <c r="M24" s="4">
        <f t="shared" si="17"/>
        <v>0.29114536521302226</v>
      </c>
      <c r="N24" s="4">
        <f t="shared" si="17"/>
        <v>0.40265992623647717</v>
      </c>
      <c r="O24" s="4" t="str">
        <f t="shared" si="17"/>
        <v/>
      </c>
      <c r="P24" s="4">
        <f t="shared" si="17"/>
        <v>0.45562742715989524</v>
      </c>
      <c r="Q24" s="4">
        <f t="shared" si="17"/>
        <v>-0.23900611914962189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43.42</v>
      </c>
      <c r="J25" s="3">
        <f t="shared" si="18"/>
        <v>23.75</v>
      </c>
      <c r="K25" s="3">
        <f t="shared" si="18"/>
        <v>32.06</v>
      </c>
      <c r="L25" s="3">
        <f t="shared" si="18"/>
        <v>27.78</v>
      </c>
      <c r="M25" s="3">
        <f t="shared" si="18"/>
        <v>15.68</v>
      </c>
      <c r="N25" s="3">
        <f t="shared" si="18"/>
        <v>13.26</v>
      </c>
      <c r="O25" s="3">
        <f t="shared" si="18"/>
        <v>2.4</v>
      </c>
      <c r="P25" s="3">
        <f t="shared" si="18"/>
        <v>96.53</v>
      </c>
      <c r="Q25" s="3">
        <f t="shared" si="18"/>
        <v>3.72</v>
      </c>
      <c r="R25" s="3">
        <f t="shared" si="18"/>
        <v>9.0500000000000007</v>
      </c>
      <c r="S25" s="3">
        <f t="shared" si="18"/>
        <v>0.82</v>
      </c>
      <c r="T25" s="3">
        <f t="shared" si="18"/>
        <v>-18.68</v>
      </c>
      <c r="U25" s="3">
        <f t="shared" si="18"/>
        <v>9.82</v>
      </c>
      <c r="V25" s="3">
        <f t="shared" si="18"/>
        <v>5.35</v>
      </c>
      <c r="W25" s="3">
        <f t="shared" si="18"/>
        <v>-5.33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0.26773727216511789</v>
      </c>
      <c r="J26" s="4">
        <f t="shared" si="19"/>
        <v>0.58157748727213421</v>
      </c>
      <c r="K26" s="4">
        <f t="shared" si="19"/>
        <v>-0.1978414029520319</v>
      </c>
      <c r="L26" s="4">
        <f t="shared" si="19"/>
        <v>0.49498852885754951</v>
      </c>
      <c r="M26" s="4">
        <f t="shared" si="19"/>
        <v>0.11619351720723614</v>
      </c>
      <c r="N26" s="4">
        <f t="shared" si="19"/>
        <v>0.74480113201095421</v>
      </c>
      <c r="O26" s="4" t="str">
        <f t="shared" si="19"/>
        <v/>
      </c>
      <c r="P26" s="4">
        <f t="shared" si="19"/>
        <v>0.5794655711273613</v>
      </c>
      <c r="Q26" s="4">
        <f t="shared" si="19"/>
        <v>-7.0096608673238747E-2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2.0625806591337101E-2</v>
      </c>
      <c r="E27" s="3">
        <f>IFERROR(E4/E21,"")</f>
        <v>1.3701983615819209E-2</v>
      </c>
      <c r="H27" s="3">
        <f t="shared" ref="H27:W27" si="20">IFERROR(H4/H21,"")</f>
        <v>6.865558041431262E-2</v>
      </c>
      <c r="I27" s="3">
        <f t="shared" si="20"/>
        <v>4.572264952919021E-2</v>
      </c>
      <c r="J27" s="3">
        <f t="shared" si="20"/>
        <v>2.3136819209039549E-2</v>
      </c>
      <c r="K27" s="3">
        <f t="shared" si="20"/>
        <v>2.3839568738229754E-2</v>
      </c>
      <c r="L27" s="3">
        <f t="shared" si="20"/>
        <v>2.6556187758945388E-2</v>
      </c>
      <c r="M27" s="3">
        <f t="shared" si="20"/>
        <v>3.01216538606403E-2</v>
      </c>
      <c r="N27" s="3">
        <f t="shared" si="20"/>
        <v>2.7339057438794726E-2</v>
      </c>
      <c r="O27" s="3">
        <f t="shared" si="20"/>
        <v>6.2171546704331448E-2</v>
      </c>
      <c r="P27" s="3">
        <f t="shared" si="20"/>
        <v>0.21727362259887006</v>
      </c>
      <c r="Q27" s="3">
        <f t="shared" si="20"/>
        <v>4.8521965536723166E-2</v>
      </c>
      <c r="R27" s="3">
        <f t="shared" si="20"/>
        <v>4.6920395480225988E-2</v>
      </c>
      <c r="S27" s="3">
        <f t="shared" si="20"/>
        <v>4.8666533333333331E-2</v>
      </c>
      <c r="T27" s="3">
        <f t="shared" si="20"/>
        <v>6.3838416949152543E-2</v>
      </c>
      <c r="U27" s="3">
        <f t="shared" si="20"/>
        <v>0.12060913728813559</v>
      </c>
      <c r="V27" s="3">
        <f t="shared" si="20"/>
        <v>0.13523944293785312</v>
      </c>
      <c r="W27" s="3">
        <f t="shared" si="20"/>
        <v>0.13253317627118644</v>
      </c>
    </row>
    <row r="28" spans="1:23" ht="15.5" x14ac:dyDescent="0.35">
      <c r="C28" t="s">
        <v>57</v>
      </c>
      <c r="D28" s="4">
        <f>IFERROR(_xlfn.RRI(5,I27,D27),"")</f>
        <v>-0.1471828793030836</v>
      </c>
      <c r="E28" s="4">
        <f>IFERROR(_xlfn.RRI(5,J27,E27),"")</f>
        <v>-9.9474618167801787E-2</v>
      </c>
      <c r="H28" s="4">
        <f t="shared" ref="H28:W28" si="21">IFERROR(_xlfn.RRI(5,M27,H27),"")</f>
        <v>0.17912380115934745</v>
      </c>
      <c r="I28" s="4">
        <f t="shared" si="21"/>
        <v>0.10833122885249269</v>
      </c>
      <c r="J28" s="4">
        <f t="shared" si="21"/>
        <v>-0.17937943517277011</v>
      </c>
      <c r="K28" s="4">
        <f t="shared" si="21"/>
        <v>-0.35722603481125259</v>
      </c>
      <c r="L28" s="4">
        <f t="shared" si="21"/>
        <v>-0.1135679112075112</v>
      </c>
      <c r="M28" s="4">
        <f t="shared" si="21"/>
        <v>-8.4826513016791338E-2</v>
      </c>
      <c r="N28" s="4">
        <f t="shared" si="21"/>
        <v>-0.1089324561811581</v>
      </c>
      <c r="O28" s="4">
        <f t="shared" si="21"/>
        <v>-5.2775662685006219E-3</v>
      </c>
      <c r="P28" s="4">
        <f t="shared" si="21"/>
        <v>0.1249296374825033</v>
      </c>
      <c r="Q28" s="4">
        <f t="shared" si="21"/>
        <v>-0.18535761474581081</v>
      </c>
      <c r="R28" s="4">
        <f t="shared" si="21"/>
        <v>-0.18752985469513317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0.82821052631578951</v>
      </c>
      <c r="J29" s="4">
        <f t="shared" si="22"/>
        <v>-0.25920149719276364</v>
      </c>
      <c r="K29" s="4">
        <f t="shared" si="22"/>
        <v>0.15406767458603315</v>
      </c>
      <c r="L29" s="4">
        <f t="shared" si="22"/>
        <v>0.77168367346938782</v>
      </c>
      <c r="M29" s="4">
        <f t="shared" si="22"/>
        <v>0.18250377073906485</v>
      </c>
      <c r="N29" s="4">
        <f t="shared" si="22"/>
        <v>4.5250000000000004</v>
      </c>
      <c r="O29" s="4">
        <f t="shared" si="22"/>
        <v>-0.97513726302703818</v>
      </c>
      <c r="P29" s="4">
        <f t="shared" si="22"/>
        <v>24.948924731182796</v>
      </c>
      <c r="Q29" s="4">
        <f t="shared" si="22"/>
        <v>-0.58895027624309393</v>
      </c>
      <c r="R29" s="4">
        <f t="shared" si="22"/>
        <v>10.036585365853659</v>
      </c>
      <c r="S29" s="4">
        <f t="shared" si="22"/>
        <v>-1.04389721627409</v>
      </c>
      <c r="T29" s="4">
        <f t="shared" si="22"/>
        <v>-2.9022403258655802</v>
      </c>
      <c r="U29" s="4">
        <f t="shared" si="22"/>
        <v>0.83551401869158892</v>
      </c>
      <c r="V29" s="4">
        <f t="shared" si="22"/>
        <v>-2.00375234521576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0.50156609735578839</v>
      </c>
      <c r="I30" s="4">
        <f t="shared" si="23"/>
        <v>0.97618562500269623</v>
      </c>
      <c r="J30" s="4">
        <f t="shared" si="23"/>
        <v>-2.9478281965028046E-2</v>
      </c>
      <c r="K30" s="4">
        <f t="shared" si="23"/>
        <v>-0.10229702566402994</v>
      </c>
      <c r="L30" s="4">
        <f t="shared" si="23"/>
        <v>-0.11836886905980537</v>
      </c>
      <c r="M30" s="4">
        <f t="shared" si="23"/>
        <v>0.1017809932941217</v>
      </c>
      <c r="N30" s="4">
        <f t="shared" si="23"/>
        <v>-0.56026415799480134</v>
      </c>
      <c r="O30" s="4">
        <f t="shared" si="23"/>
        <v>-0.71385598509068737</v>
      </c>
      <c r="P30" s="4">
        <f t="shared" si="23"/>
        <v>3.4778405036875428</v>
      </c>
      <c r="Q30" s="4">
        <f t="shared" si="23"/>
        <v>3.4133771467722181E-2</v>
      </c>
      <c r="R30" s="4">
        <f t="shared" si="23"/>
        <v>-3.5879643227255627E-2</v>
      </c>
      <c r="S30" s="4">
        <f t="shared" si="23"/>
        <v>-0.23766071185480139</v>
      </c>
      <c r="T30" s="4">
        <f t="shared" si="23"/>
        <v>-0.470699995169998</v>
      </c>
      <c r="U30" s="4">
        <f t="shared" si="23"/>
        <v>-0.10818075948775258</v>
      </c>
      <c r="V30" s="4">
        <f t="shared" si="23"/>
        <v>2.041954130133557E-2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437.26</v>
      </c>
      <c r="E32" s="3">
        <f>IFERROR(INDEX(E51:E500,MATCH($A$32,$C$51:$C$500,0)),"")</f>
        <v>415.28</v>
      </c>
      <c r="H32" s="3">
        <f>IFERROR(INDEX(D32:G32,COUNT(D32:G32)),"")</f>
        <v>415.28</v>
      </c>
      <c r="I32" s="3">
        <f t="shared" ref="I32:W32" si="24">IFERROR(INDEX(I51:I500,MATCH($C$32,$C$51:$C$500,0)),"")</f>
        <v>400.24</v>
      </c>
      <c r="J32" s="3">
        <f t="shared" si="24"/>
        <v>350.11</v>
      </c>
      <c r="K32" s="3">
        <f t="shared" si="24"/>
        <v>316.29000000000002</v>
      </c>
      <c r="L32" s="3">
        <f t="shared" si="24"/>
        <v>292.42</v>
      </c>
      <c r="M32" s="3">
        <f t="shared" si="24"/>
        <v>241.2</v>
      </c>
      <c r="N32" s="3">
        <f t="shared" si="24"/>
        <v>219.46</v>
      </c>
      <c r="O32" s="3">
        <f t="shared" si="24"/>
        <v>184.53</v>
      </c>
      <c r="P32" s="3">
        <f t="shared" si="24"/>
        <v>569.34</v>
      </c>
      <c r="Q32" s="3">
        <f t="shared" si="24"/>
        <v>386.41</v>
      </c>
      <c r="R32" s="3">
        <f t="shared" si="24"/>
        <v>381.43</v>
      </c>
      <c r="S32" s="3">
        <f t="shared" si="24"/>
        <v>382.1</v>
      </c>
      <c r="T32" s="3">
        <f t="shared" si="24"/>
        <v>342.92</v>
      </c>
      <c r="U32" s="3">
        <f t="shared" si="24"/>
        <v>354.53</v>
      </c>
      <c r="V32" s="3">
        <f t="shared" si="24"/>
        <v>293</v>
      </c>
      <c r="W32" s="3">
        <f t="shared" si="24"/>
        <v>270.76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0.54</v>
      </c>
      <c r="E33" s="3">
        <f>IFERROR(INDEX(E51:E500,MATCH($A$33,$C$51:$C$500,0)),"")</f>
        <v>0.72</v>
      </c>
      <c r="H33" s="3">
        <f>IFERROR(INDEX(D33:G33,COUNT(D33:G33)),"")</f>
        <v>0.72</v>
      </c>
      <c r="I33" s="3">
        <f t="shared" ref="I33:W33" si="25">IFERROR(INDEX(I51:I500,MATCH($C$33,$C$51:$C$500,0)),"")</f>
        <v>0.92</v>
      </c>
      <c r="J33" s="3">
        <f t="shared" si="25"/>
        <v>0.56000000000000005</v>
      </c>
      <c r="K33" s="3">
        <f t="shared" si="25"/>
        <v>0.77</v>
      </c>
      <c r="L33" s="3">
        <f t="shared" si="25"/>
        <v>0.66</v>
      </c>
      <c r="M33" s="3">
        <f t="shared" si="25"/>
        <v>0.97</v>
      </c>
      <c r="N33" s="3">
        <f t="shared" si="25"/>
        <v>1.06</v>
      </c>
      <c r="O33" s="3">
        <f t="shared" si="25"/>
        <v>1.45</v>
      </c>
      <c r="P33" s="3">
        <f t="shared" si="25"/>
        <v>3.49</v>
      </c>
      <c r="Q33" s="3">
        <f t="shared" si="25"/>
        <v>0.48</v>
      </c>
      <c r="R33" s="3">
        <f t="shared" si="25"/>
        <v>0.16</v>
      </c>
      <c r="S33" s="3">
        <f t="shared" si="25"/>
        <v>0.2</v>
      </c>
      <c r="T33" s="3">
        <f t="shared" si="25"/>
        <v>0.24</v>
      </c>
      <c r="U33" s="3">
        <f t="shared" si="25"/>
        <v>0.23</v>
      </c>
      <c r="V33" s="3">
        <f t="shared" si="25"/>
        <v>0.34</v>
      </c>
      <c r="W33" s="3">
        <f t="shared" si="25"/>
        <v>0.31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34.21</v>
      </c>
      <c r="E34" s="3">
        <f>IFERROR(INDEX(E51:E500,MATCH($A$34,$C$51:$C$500,0)),"")</f>
        <v>35.86</v>
      </c>
      <c r="H34" s="3">
        <f>IFERROR(INDEX(D34:G34,COUNT(D34:G34)),"")</f>
        <v>35.86</v>
      </c>
      <c r="I34" s="3">
        <f t="shared" ref="I34:W34" si="26">IFERROR(INDEX(I51:I500,MATCH($C$34,$C$51:$C$500,0)),"")</f>
        <v>8.48</v>
      </c>
      <c r="J34" s="3">
        <f t="shared" si="26"/>
        <v>8.2899999999999991</v>
      </c>
      <c r="K34" s="3">
        <f t="shared" si="26"/>
        <v>7.61</v>
      </c>
      <c r="L34" s="3">
        <f t="shared" si="26"/>
        <v>6.91</v>
      </c>
      <c r="M34" s="3">
        <f t="shared" si="26"/>
        <v>14.92</v>
      </c>
      <c r="N34" s="3">
        <f t="shared" si="26"/>
        <v>17.5</v>
      </c>
      <c r="O34" s="3">
        <f t="shared" si="26"/>
        <v>111.67</v>
      </c>
      <c r="P34" s="3">
        <f t="shared" si="26"/>
        <v>20.6</v>
      </c>
      <c r="Q34" s="3">
        <f t="shared" si="26"/>
        <v>50</v>
      </c>
      <c r="R34" s="3">
        <f t="shared" si="26"/>
        <v>6.63</v>
      </c>
      <c r="S34" s="3">
        <f t="shared" si="26"/>
        <v>95.12</v>
      </c>
      <c r="T34" s="3">
        <f t="shared" si="26"/>
        <v>-4.5</v>
      </c>
      <c r="U34" s="3">
        <f t="shared" si="26"/>
        <v>8.25</v>
      </c>
      <c r="V34" s="3">
        <f t="shared" si="26"/>
        <v>18.5</v>
      </c>
      <c r="W34" s="3">
        <f t="shared" si="26"/>
        <v>-15.76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0.65</v>
      </c>
      <c r="E35" s="3">
        <f>IFERROR(INDEX(E51:E500,MATCH($A$35,$C$51:$C$500,0)),"")</f>
        <v>1.29</v>
      </c>
      <c r="H35" s="3">
        <f>IFERROR(INDEX(D35:G35,COUNT(D35:G35)),"")</f>
        <v>1.29</v>
      </c>
      <c r="I35" s="3">
        <f t="shared" ref="I35:W35" si="27">IFERROR(INDEX(I51:I500,MATCH($C$35,$C$51:$C$500,0)),"")</f>
        <v>0.49</v>
      </c>
      <c r="J35" s="3">
        <f t="shared" si="27"/>
        <v>0.54</v>
      </c>
      <c r="K35" s="3">
        <f t="shared" si="27"/>
        <v>0.67</v>
      </c>
      <c r="L35" s="3">
        <f t="shared" si="27"/>
        <v>0.49</v>
      </c>
      <c r="M35" s="3">
        <f t="shared" si="27"/>
        <v>0.54</v>
      </c>
      <c r="N35" s="3">
        <f t="shared" si="27"/>
        <v>0.57999999999999996</v>
      </c>
      <c r="O35" s="3">
        <f t="shared" si="27"/>
        <v>0.3</v>
      </c>
      <c r="P35" s="3">
        <f t="shared" si="27"/>
        <v>0.64</v>
      </c>
      <c r="Q35" s="3">
        <f t="shared" si="27"/>
        <v>0.28999999999999998</v>
      </c>
      <c r="R35" s="3">
        <f t="shared" si="27"/>
        <v>0.1</v>
      </c>
      <c r="S35" s="3">
        <f t="shared" si="27"/>
        <v>0.12</v>
      </c>
      <c r="T35" s="3">
        <f t="shared" si="27"/>
        <v>0.11</v>
      </c>
      <c r="U35" s="3">
        <f t="shared" si="27"/>
        <v>0.06</v>
      </c>
      <c r="V35" s="3">
        <f t="shared" si="27"/>
        <v>0.08</v>
      </c>
      <c r="W35" s="3">
        <f t="shared" si="27"/>
        <v>7.0000000000000007E-2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109523033</v>
      </c>
      <c r="E51" s="5">
        <v>72757533</v>
      </c>
      <c r="F51" s="5">
        <v>64922403</v>
      </c>
      <c r="G51" s="5">
        <v>67546717</v>
      </c>
      <c r="I51" s="5">
        <v>242787269</v>
      </c>
      <c r="J51" s="5">
        <v>122856510</v>
      </c>
      <c r="K51" s="5">
        <v>126588110</v>
      </c>
      <c r="L51" s="5">
        <v>141013357</v>
      </c>
      <c r="M51" s="5">
        <v>159945982</v>
      </c>
      <c r="N51" s="5">
        <v>145170395</v>
      </c>
      <c r="O51" s="5">
        <v>330130913</v>
      </c>
      <c r="P51" s="5">
        <v>384574312</v>
      </c>
      <c r="Q51" s="5">
        <v>85883879</v>
      </c>
      <c r="R51" s="5">
        <v>83049100</v>
      </c>
      <c r="S51" s="5">
        <v>86139764</v>
      </c>
      <c r="T51" s="5">
        <v>112993998</v>
      </c>
      <c r="U51" s="5">
        <v>213478173</v>
      </c>
      <c r="V51" s="5">
        <v>239373814</v>
      </c>
      <c r="W51" s="5">
        <v>234583722</v>
      </c>
    </row>
    <row r="52" spans="2:23" ht="15.5" x14ac:dyDescent="0.35">
      <c r="C52" t="s">
        <v>1009</v>
      </c>
      <c r="R52" s="5">
        <v>73839521</v>
      </c>
      <c r="S52" s="5">
        <v>82051779</v>
      </c>
      <c r="T52" s="5">
        <v>109961464</v>
      </c>
      <c r="U52" s="5">
        <v>210347145</v>
      </c>
      <c r="V52" s="5">
        <v>236876417</v>
      </c>
      <c r="W52" s="5">
        <v>231946353</v>
      </c>
    </row>
    <row r="53" spans="2:23" ht="15.5" x14ac:dyDescent="0.35">
      <c r="C53" t="s">
        <v>81</v>
      </c>
      <c r="K53" s="5">
        <v>-1457</v>
      </c>
      <c r="L53" s="5">
        <v>-226</v>
      </c>
      <c r="M53" s="5">
        <v>-208</v>
      </c>
      <c r="N53" s="5">
        <v>-189</v>
      </c>
      <c r="O53" s="5">
        <v>-172</v>
      </c>
      <c r="P53" s="5">
        <v>-29</v>
      </c>
      <c r="Q53" s="5">
        <v>22</v>
      </c>
      <c r="R53" s="5">
        <v>-430</v>
      </c>
    </row>
    <row r="54" spans="2:23" ht="15.5" x14ac:dyDescent="0.35">
      <c r="C54" t="s">
        <v>82</v>
      </c>
      <c r="D54" s="5">
        <v>-102396683</v>
      </c>
      <c r="E54" s="5">
        <v>-65051338</v>
      </c>
      <c r="F54" s="5">
        <v>-56890675</v>
      </c>
      <c r="G54" s="5">
        <v>-58296828</v>
      </c>
      <c r="I54" s="5">
        <v>-210151753</v>
      </c>
      <c r="J54" s="5">
        <v>-96925966</v>
      </c>
      <c r="K54" s="5">
        <v>-99589897</v>
      </c>
      <c r="L54" s="5">
        <v>-115969793</v>
      </c>
      <c r="M54" s="5">
        <v>-137204251</v>
      </c>
      <c r="N54" s="5">
        <v>-125434861</v>
      </c>
      <c r="O54" s="5">
        <v>-315190258</v>
      </c>
      <c r="P54" s="5">
        <v>-358020006</v>
      </c>
      <c r="Q54" s="5">
        <v>-76984273</v>
      </c>
      <c r="R54" s="5">
        <v>-74150547</v>
      </c>
      <c r="S54" s="5">
        <v>-82520909</v>
      </c>
      <c r="T54" s="5">
        <v>-110070691</v>
      </c>
      <c r="U54" s="5">
        <v>-205702613</v>
      </c>
      <c r="V54" s="5">
        <v>-231262443</v>
      </c>
      <c r="W54" s="5">
        <v>-228757722</v>
      </c>
    </row>
    <row r="55" spans="2:23" ht="15.5" x14ac:dyDescent="0.35">
      <c r="C55" t="s">
        <v>427</v>
      </c>
      <c r="R55" s="5">
        <v>-67984282</v>
      </c>
      <c r="S55" s="5">
        <v>-78871913</v>
      </c>
      <c r="T55" s="5">
        <v>-107265973</v>
      </c>
      <c r="U55" s="5">
        <v>-204019846</v>
      </c>
      <c r="V55" s="5">
        <v>-229557812</v>
      </c>
      <c r="W55" s="5">
        <v>-226960686</v>
      </c>
    </row>
    <row r="56" spans="2:23" ht="15.5" x14ac:dyDescent="0.35">
      <c r="C56" t="s">
        <v>83</v>
      </c>
      <c r="D56" s="5">
        <v>-102396683</v>
      </c>
      <c r="E56" s="5">
        <v>-65051338</v>
      </c>
      <c r="F56" s="5">
        <v>-56890675</v>
      </c>
      <c r="G56" s="5">
        <v>-58296828</v>
      </c>
      <c r="I56" s="5">
        <v>-210151753</v>
      </c>
      <c r="J56" s="5">
        <v>-96925966</v>
      </c>
      <c r="K56" s="5">
        <v>-99589897</v>
      </c>
      <c r="L56" s="5">
        <v>-115969793</v>
      </c>
      <c r="M56" s="5">
        <v>-137204251</v>
      </c>
      <c r="N56" s="5">
        <v>-125434861</v>
      </c>
      <c r="O56" s="5">
        <v>-315190258</v>
      </c>
      <c r="P56" s="5">
        <v>-358020006</v>
      </c>
      <c r="Q56" s="5">
        <v>-76984273</v>
      </c>
      <c r="R56" s="5">
        <v>-74150547</v>
      </c>
      <c r="S56" s="5">
        <v>-82520909</v>
      </c>
      <c r="T56" s="5">
        <v>-110070691</v>
      </c>
      <c r="U56" s="5">
        <v>-205702613</v>
      </c>
      <c r="V56" s="5">
        <v>-231262443</v>
      </c>
      <c r="W56" s="5">
        <v>-228757722</v>
      </c>
    </row>
    <row r="57" spans="2:23" ht="15.5" x14ac:dyDescent="0.35">
      <c r="C57" t="s">
        <v>84</v>
      </c>
      <c r="D57" s="5">
        <v>7126350</v>
      </c>
      <c r="E57" s="5">
        <v>7706195</v>
      </c>
      <c r="F57" s="5">
        <v>8031728</v>
      </c>
      <c r="G57" s="5">
        <v>9249889</v>
      </c>
      <c r="I57" s="5">
        <v>32635516</v>
      </c>
      <c r="J57" s="5">
        <v>25930544</v>
      </c>
      <c r="K57" s="5">
        <v>26998213</v>
      </c>
      <c r="L57" s="5">
        <v>25043564</v>
      </c>
      <c r="M57" s="5">
        <v>22741731</v>
      </c>
      <c r="N57" s="5">
        <v>19735534</v>
      </c>
      <c r="O57" s="5">
        <v>14940655</v>
      </c>
      <c r="P57" s="5">
        <v>26554306</v>
      </c>
      <c r="Q57" s="5">
        <v>8899606</v>
      </c>
      <c r="R57" s="5">
        <v>8898553</v>
      </c>
      <c r="S57" s="5">
        <v>3618855</v>
      </c>
      <c r="T57" s="5">
        <v>2923307</v>
      </c>
      <c r="U57" s="5">
        <v>7775560</v>
      </c>
      <c r="V57" s="5">
        <v>8111371</v>
      </c>
      <c r="W57" s="5">
        <v>5826000</v>
      </c>
    </row>
    <row r="58" spans="2:23" ht="15.5" x14ac:dyDescent="0.35">
      <c r="C58" t="s">
        <v>85</v>
      </c>
      <c r="D58" s="5">
        <v>-3630512</v>
      </c>
      <c r="E58" s="5">
        <v>-3893995</v>
      </c>
      <c r="F58" s="5">
        <v>-4075670</v>
      </c>
      <c r="G58" s="5">
        <v>-4129796</v>
      </c>
      <c r="I58" s="5">
        <v>-15428516</v>
      </c>
      <c r="J58" s="5">
        <v>-14843319</v>
      </c>
      <c r="K58" s="5">
        <v>-13260850</v>
      </c>
      <c r="L58" s="5">
        <v>-12257326</v>
      </c>
      <c r="M58" s="5">
        <v>-15375223</v>
      </c>
      <c r="N58" s="5">
        <v>-13242892</v>
      </c>
      <c r="O58" s="5">
        <v>-12948549</v>
      </c>
      <c r="P58" s="5">
        <v>-10584608</v>
      </c>
      <c r="Q58" s="5">
        <v>-9017364</v>
      </c>
      <c r="R58" s="5">
        <v>-7034732</v>
      </c>
      <c r="S58" s="5">
        <v>-6603187</v>
      </c>
      <c r="T58" s="5">
        <v>-6021202</v>
      </c>
      <c r="U58" s="5">
        <v>-7321709</v>
      </c>
      <c r="V58" s="5">
        <v>-7367493</v>
      </c>
      <c r="W58" s="5">
        <v>-7394188</v>
      </c>
    </row>
    <row r="59" spans="2:23" ht="15.5" x14ac:dyDescent="0.35">
      <c r="C59" t="s">
        <v>386</v>
      </c>
      <c r="I59" s="5">
        <v>-15428516</v>
      </c>
      <c r="J59" s="5">
        <v>-14843319</v>
      </c>
      <c r="K59" s="5">
        <v>-13260850</v>
      </c>
      <c r="L59" s="5">
        <v>-12257326</v>
      </c>
      <c r="M59" s="5">
        <v>-15375223</v>
      </c>
      <c r="N59" s="5">
        <v>-13242892</v>
      </c>
      <c r="O59" s="5">
        <v>-12948549</v>
      </c>
      <c r="P59" s="5">
        <v>-10584608</v>
      </c>
      <c r="Q59" s="5">
        <v>-9017364</v>
      </c>
      <c r="R59" s="5">
        <v>-602472</v>
      </c>
      <c r="S59" s="5">
        <v>-159602</v>
      </c>
      <c r="T59" s="5">
        <v>-156893</v>
      </c>
      <c r="U59" s="5">
        <v>-252859</v>
      </c>
      <c r="V59" s="5">
        <v>-558402</v>
      </c>
      <c r="W59" s="5">
        <v>-618517</v>
      </c>
    </row>
    <row r="60" spans="2:23" ht="15.5" x14ac:dyDescent="0.35">
      <c r="C60" t="s">
        <v>387</v>
      </c>
      <c r="R60" s="5">
        <v>-6432260</v>
      </c>
      <c r="S60" s="5">
        <v>-6443585</v>
      </c>
      <c r="T60" s="5">
        <v>-5864309</v>
      </c>
      <c r="U60" s="5">
        <v>-7068850</v>
      </c>
      <c r="V60" s="5">
        <v>-6809091</v>
      </c>
      <c r="W60" s="5">
        <v>-6775671</v>
      </c>
    </row>
    <row r="61" spans="2:23" ht="15.5" x14ac:dyDescent="0.35">
      <c r="C61" t="s">
        <v>94</v>
      </c>
      <c r="D61" s="5">
        <v>3495838</v>
      </c>
      <c r="E61" s="5">
        <v>3812200</v>
      </c>
      <c r="F61" s="5">
        <v>3956058</v>
      </c>
      <c r="G61" s="5">
        <v>5120093</v>
      </c>
      <c r="I61" s="5">
        <v>17207000</v>
      </c>
      <c r="J61" s="5">
        <v>11087225</v>
      </c>
      <c r="K61" s="5">
        <v>13737363</v>
      </c>
      <c r="L61" s="5">
        <v>12786238</v>
      </c>
      <c r="M61" s="5">
        <v>7366508</v>
      </c>
      <c r="N61" s="5">
        <v>6492642</v>
      </c>
      <c r="O61" s="5">
        <v>1992106</v>
      </c>
      <c r="P61" s="5">
        <v>15969698</v>
      </c>
      <c r="Q61" s="5">
        <v>-117758</v>
      </c>
      <c r="R61" s="5">
        <v>1863821</v>
      </c>
      <c r="S61" s="5">
        <v>-2984332</v>
      </c>
      <c r="T61" s="5">
        <v>-3097895</v>
      </c>
      <c r="U61" s="5">
        <v>453851</v>
      </c>
      <c r="V61" s="5">
        <v>743878</v>
      </c>
      <c r="W61" s="5">
        <v>-1568188</v>
      </c>
    </row>
    <row r="62" spans="2:23" ht="15.5" x14ac:dyDescent="0.35">
      <c r="C62" t="s">
        <v>95</v>
      </c>
      <c r="D62" s="5">
        <v>-803344</v>
      </c>
      <c r="E62" s="5">
        <v>-371219</v>
      </c>
      <c r="F62" s="5">
        <v>654552</v>
      </c>
      <c r="G62" s="5">
        <v>-410866</v>
      </c>
      <c r="I62" s="5">
        <v>753363</v>
      </c>
      <c r="J62" s="5">
        <v>-951301</v>
      </c>
      <c r="K62" s="5">
        <v>578478</v>
      </c>
      <c r="L62" s="5">
        <v>1414240</v>
      </c>
      <c r="M62" s="5">
        <v>195686</v>
      </c>
      <c r="N62" s="5">
        <v>99330</v>
      </c>
      <c r="O62" s="5">
        <v>-645784</v>
      </c>
      <c r="P62" s="5">
        <v>422212</v>
      </c>
      <c r="Q62" s="5">
        <v>877064</v>
      </c>
      <c r="R62" s="5">
        <v>-116243</v>
      </c>
      <c r="S62" s="5">
        <v>2435640</v>
      </c>
      <c r="T62" s="5">
        <v>1163558</v>
      </c>
      <c r="U62" s="5">
        <v>1525235</v>
      </c>
      <c r="V62" s="5">
        <v>846086</v>
      </c>
      <c r="W62" s="5">
        <v>492629</v>
      </c>
    </row>
    <row r="63" spans="2:23" ht="15.5" x14ac:dyDescent="0.35">
      <c r="C63" t="s">
        <v>432</v>
      </c>
      <c r="D63" s="5">
        <v>-504022</v>
      </c>
      <c r="E63" s="5">
        <v>-88266</v>
      </c>
      <c r="F63" s="5">
        <v>111909</v>
      </c>
      <c r="G63" s="5">
        <v>-174740</v>
      </c>
      <c r="I63" s="5">
        <v>16493</v>
      </c>
      <c r="J63" s="5">
        <v>-1120638</v>
      </c>
      <c r="K63" s="5">
        <v>1007975</v>
      </c>
      <c r="L63" s="5">
        <v>876232</v>
      </c>
      <c r="M63" s="5">
        <v>361779</v>
      </c>
      <c r="N63" s="5">
        <v>582870</v>
      </c>
      <c r="O63" s="5">
        <v>-787219</v>
      </c>
      <c r="P63" s="5">
        <v>82971</v>
      </c>
      <c r="Q63" s="5">
        <v>49086</v>
      </c>
      <c r="R63" s="5">
        <v>-140915</v>
      </c>
      <c r="S63" s="5">
        <v>369975</v>
      </c>
      <c r="T63" s="5">
        <v>57497</v>
      </c>
      <c r="U63" s="5">
        <v>864797</v>
      </c>
      <c r="V63" s="5">
        <v>277430</v>
      </c>
      <c r="W63" s="5">
        <v>-141606</v>
      </c>
    </row>
    <row r="64" spans="2:23" ht="15.5" x14ac:dyDescent="0.35">
      <c r="C64" t="s">
        <v>431</v>
      </c>
      <c r="D64" s="5">
        <v>19259</v>
      </c>
      <c r="E64" s="5">
        <v>46341</v>
      </c>
      <c r="F64" s="5">
        <v>61144</v>
      </c>
      <c r="G64" s="5">
        <v>75004</v>
      </c>
      <c r="I64" s="5">
        <v>451361</v>
      </c>
      <c r="J64" s="5">
        <v>1017001</v>
      </c>
      <c r="K64" s="5">
        <v>401297</v>
      </c>
      <c r="L64" s="5">
        <v>288528</v>
      </c>
      <c r="M64" s="5">
        <v>22745</v>
      </c>
      <c r="N64" s="5">
        <v>76665</v>
      </c>
      <c r="O64" s="5">
        <v>19654</v>
      </c>
      <c r="P64" s="5">
        <v>33462</v>
      </c>
      <c r="Q64" s="5">
        <v>75996</v>
      </c>
      <c r="R64" s="5">
        <v>85006</v>
      </c>
      <c r="S64" s="5">
        <v>140417</v>
      </c>
      <c r="T64" s="5">
        <v>261234</v>
      </c>
      <c r="U64" s="5">
        <v>164595</v>
      </c>
      <c r="V64" s="5">
        <v>34478</v>
      </c>
      <c r="W64" s="5">
        <v>5308</v>
      </c>
    </row>
    <row r="65" spans="3:23" ht="15.5" x14ac:dyDescent="0.35">
      <c r="C65" t="s">
        <v>27</v>
      </c>
      <c r="D65" s="5">
        <v>-373612</v>
      </c>
      <c r="E65" s="5">
        <v>-420987</v>
      </c>
      <c r="F65" s="5">
        <v>-433845</v>
      </c>
      <c r="G65" s="5">
        <v>-378486</v>
      </c>
      <c r="I65" s="5">
        <v>-1434487</v>
      </c>
      <c r="J65" s="5">
        <v>-1307943</v>
      </c>
      <c r="K65" s="5">
        <v>-1384525</v>
      </c>
      <c r="L65" s="5">
        <v>-1309300</v>
      </c>
      <c r="M65" s="5">
        <v>-1507108</v>
      </c>
      <c r="N65" s="5">
        <v>-1466790</v>
      </c>
      <c r="O65" s="5">
        <v>-1053101</v>
      </c>
      <c r="P65" s="5">
        <v>-362976</v>
      </c>
      <c r="Q65" s="5">
        <v>-12400</v>
      </c>
      <c r="R65" s="5">
        <v>-12600</v>
      </c>
      <c r="S65" s="5">
        <v>-13567</v>
      </c>
      <c r="T65" s="5">
        <v>-31236</v>
      </c>
      <c r="U65" s="5">
        <v>-38045</v>
      </c>
      <c r="V65" s="5">
        <v>-65397</v>
      </c>
      <c r="W65" s="5">
        <v>-23996</v>
      </c>
    </row>
    <row r="66" spans="3:23" ht="15.5" x14ac:dyDescent="0.35">
      <c r="C66" t="s">
        <v>433</v>
      </c>
      <c r="D66" s="5">
        <v>8</v>
      </c>
      <c r="E66" s="5">
        <v>-15385</v>
      </c>
      <c r="F66" s="5">
        <v>108109</v>
      </c>
      <c r="G66" s="5">
        <v>-9694</v>
      </c>
      <c r="I66" s="5">
        <v>700469</v>
      </c>
      <c r="J66" s="5">
        <v>-260576</v>
      </c>
      <c r="K66" s="5">
        <v>34700</v>
      </c>
      <c r="L66" s="5">
        <v>-4288</v>
      </c>
      <c r="M66" s="5">
        <v>21984</v>
      </c>
      <c r="N66" s="5">
        <v>117016</v>
      </c>
      <c r="O66" s="5">
        <v>80673</v>
      </c>
      <c r="P66" s="5">
        <v>62208</v>
      </c>
      <c r="Q66" s="5">
        <v>132600</v>
      </c>
      <c r="R66" s="5">
        <v>14994</v>
      </c>
      <c r="S66" s="5">
        <v>112107</v>
      </c>
      <c r="T66" s="5">
        <v>37069</v>
      </c>
      <c r="U66" s="5">
        <v>-2087</v>
      </c>
      <c r="V66" s="5">
        <v>11951</v>
      </c>
      <c r="W66" s="5">
        <v>151265</v>
      </c>
    </row>
    <row r="67" spans="3:23" ht="15.5" x14ac:dyDescent="0.35">
      <c r="C67" t="s">
        <v>96</v>
      </c>
      <c r="D67" s="5">
        <v>-803344</v>
      </c>
      <c r="E67" s="5">
        <v>-371219</v>
      </c>
      <c r="F67" s="5">
        <v>654552</v>
      </c>
      <c r="G67" s="5">
        <v>-410866</v>
      </c>
      <c r="I67" s="5">
        <v>753363</v>
      </c>
      <c r="J67" s="5">
        <v>-951301</v>
      </c>
      <c r="K67" s="5">
        <v>578478</v>
      </c>
      <c r="L67" s="5">
        <v>1414240</v>
      </c>
      <c r="M67" s="5">
        <v>195686</v>
      </c>
      <c r="N67" s="5">
        <v>99330</v>
      </c>
      <c r="O67" s="5">
        <v>-645784</v>
      </c>
      <c r="P67" s="5">
        <v>422212</v>
      </c>
      <c r="Q67" s="5">
        <v>877064</v>
      </c>
      <c r="R67" s="5">
        <v>-116243</v>
      </c>
      <c r="S67" s="5">
        <v>2435640</v>
      </c>
      <c r="T67" s="5">
        <v>1163558</v>
      </c>
      <c r="U67" s="5">
        <v>1525235</v>
      </c>
      <c r="V67" s="5">
        <v>846086</v>
      </c>
      <c r="W67" s="5">
        <v>492629</v>
      </c>
    </row>
    <row r="68" spans="3:23" ht="15.5" x14ac:dyDescent="0.35">
      <c r="C68" t="s">
        <v>29</v>
      </c>
      <c r="D68" s="5">
        <v>2692494</v>
      </c>
      <c r="E68" s="5">
        <v>3440981</v>
      </c>
      <c r="F68" s="5">
        <v>4610610</v>
      </c>
      <c r="G68" s="5">
        <v>4709227</v>
      </c>
      <c r="I68" s="5">
        <v>17960363</v>
      </c>
      <c r="J68" s="5">
        <v>10135924</v>
      </c>
      <c r="K68" s="5">
        <v>14315841</v>
      </c>
      <c r="L68" s="5">
        <v>14200478</v>
      </c>
      <c r="M68" s="5">
        <v>7562194</v>
      </c>
      <c r="N68" s="5">
        <v>6591972</v>
      </c>
      <c r="O68" s="5">
        <v>1346322</v>
      </c>
      <c r="P68" s="5">
        <v>16391910</v>
      </c>
      <c r="Q68" s="5">
        <v>759306</v>
      </c>
      <c r="R68" s="5">
        <v>1747578</v>
      </c>
      <c r="S68" s="5">
        <v>-548692</v>
      </c>
      <c r="T68" s="5">
        <v>-1934337</v>
      </c>
      <c r="U68" s="5">
        <v>1979086</v>
      </c>
      <c r="V68" s="5">
        <v>1589964</v>
      </c>
      <c r="W68" s="5">
        <v>-1075559</v>
      </c>
    </row>
    <row r="69" spans="3:23" ht="15.5" x14ac:dyDescent="0.35">
      <c r="C69" t="s">
        <v>28</v>
      </c>
      <c r="D69" s="5">
        <v>-619140</v>
      </c>
      <c r="E69" s="5">
        <v>-821672</v>
      </c>
      <c r="F69" s="5">
        <v>-1016354</v>
      </c>
      <c r="G69" s="5">
        <v>-1041279</v>
      </c>
      <c r="I69" s="5">
        <v>-3957714</v>
      </c>
      <c r="J69" s="5">
        <v>-2173248</v>
      </c>
      <c r="K69" s="5">
        <v>-3147523</v>
      </c>
      <c r="L69" s="5">
        <v>-4275370</v>
      </c>
      <c r="M69" s="5">
        <v>-1741709</v>
      </c>
      <c r="N69" s="5">
        <v>-1757792</v>
      </c>
      <c r="O69" s="5">
        <v>-445126</v>
      </c>
      <c r="P69" s="5">
        <v>-4391541</v>
      </c>
      <c r="Q69" s="5">
        <v>-266879</v>
      </c>
      <c r="R69" s="5">
        <v>-543313</v>
      </c>
      <c r="S69" s="5">
        <v>657309</v>
      </c>
      <c r="T69" s="5">
        <v>-725174</v>
      </c>
      <c r="U69" s="5">
        <v>-552894</v>
      </c>
      <c r="V69" s="5">
        <v>-609158</v>
      </c>
      <c r="W69" s="5">
        <v>34512</v>
      </c>
    </row>
    <row r="70" spans="3:23" ht="15.5" x14ac:dyDescent="0.35">
      <c r="C70" t="s">
        <v>97</v>
      </c>
      <c r="R70" s="5">
        <v>-1150631</v>
      </c>
      <c r="U70" s="5">
        <v>-131974</v>
      </c>
      <c r="V70" s="5">
        <v>-70563</v>
      </c>
    </row>
    <row r="71" spans="3:23" ht="15.5" x14ac:dyDescent="0.35">
      <c r="C71" t="s">
        <v>98</v>
      </c>
      <c r="R71" s="5">
        <v>607318</v>
      </c>
      <c r="U71" s="5">
        <v>-420920</v>
      </c>
      <c r="V71" s="5">
        <v>-538595</v>
      </c>
      <c r="W71" s="5">
        <v>34512</v>
      </c>
    </row>
    <row r="72" spans="3:23" ht="15.5" x14ac:dyDescent="0.35">
      <c r="C72" t="s">
        <v>99</v>
      </c>
      <c r="D72" s="5">
        <v>-619140</v>
      </c>
      <c r="E72" s="5">
        <v>-821672</v>
      </c>
      <c r="F72" s="5">
        <v>-1016354</v>
      </c>
      <c r="G72" s="5">
        <v>-1041279</v>
      </c>
      <c r="I72" s="5">
        <v>-3957714</v>
      </c>
      <c r="J72" s="5">
        <v>-2173248</v>
      </c>
      <c r="K72" s="5">
        <v>-3147523</v>
      </c>
      <c r="L72" s="5">
        <v>-4275370</v>
      </c>
      <c r="M72" s="5">
        <v>-1741709</v>
      </c>
      <c r="N72" s="5">
        <v>-1757792</v>
      </c>
      <c r="O72" s="5">
        <v>-445126</v>
      </c>
      <c r="P72" s="5">
        <v>-4391541</v>
      </c>
      <c r="Q72" s="5">
        <v>-266879</v>
      </c>
      <c r="R72" s="5">
        <v>-543313</v>
      </c>
      <c r="S72" s="5">
        <v>657309</v>
      </c>
      <c r="T72" s="5">
        <v>-725174</v>
      </c>
      <c r="U72" s="5">
        <v>-552894</v>
      </c>
      <c r="V72" s="5">
        <v>-609158</v>
      </c>
      <c r="W72" s="5">
        <v>34512</v>
      </c>
    </row>
    <row r="73" spans="3:23" ht="15.5" x14ac:dyDescent="0.35">
      <c r="C73" t="s">
        <v>100</v>
      </c>
      <c r="D73" s="5">
        <v>2073354</v>
      </c>
      <c r="E73" s="5">
        <v>2619309</v>
      </c>
      <c r="F73" s="5">
        <v>3594256</v>
      </c>
      <c r="G73" s="5">
        <v>3667948</v>
      </c>
      <c r="I73" s="5">
        <v>14002649</v>
      </c>
      <c r="J73" s="5">
        <v>7962676</v>
      </c>
      <c r="K73" s="5">
        <v>11168318</v>
      </c>
      <c r="L73" s="5">
        <v>9925108</v>
      </c>
      <c r="M73" s="5">
        <v>5820485</v>
      </c>
      <c r="N73" s="5">
        <v>4834180</v>
      </c>
      <c r="O73" s="5">
        <v>901196</v>
      </c>
      <c r="P73" s="5">
        <v>12000369</v>
      </c>
      <c r="Q73" s="5">
        <v>492427</v>
      </c>
      <c r="R73" s="5">
        <v>1204265</v>
      </c>
      <c r="S73" s="5">
        <v>108617</v>
      </c>
      <c r="T73" s="5">
        <v>-2659511</v>
      </c>
      <c r="U73" s="5">
        <v>1426192</v>
      </c>
      <c r="V73" s="5">
        <v>980806</v>
      </c>
      <c r="W73" s="5">
        <v>-1041047</v>
      </c>
    </row>
    <row r="74" spans="3:23" ht="15.5" x14ac:dyDescent="0.35">
      <c r="C74" t="s">
        <v>101</v>
      </c>
      <c r="D74" s="5">
        <v>-4319</v>
      </c>
      <c r="E74" s="5">
        <v>-4469</v>
      </c>
      <c r="F74" s="5">
        <v>-251033</v>
      </c>
      <c r="G74" s="5">
        <v>2822</v>
      </c>
      <c r="I74" s="5">
        <v>-242597</v>
      </c>
      <c r="J74" s="5">
        <v>554281</v>
      </c>
      <c r="K74" s="5">
        <v>544</v>
      </c>
      <c r="L74" s="5">
        <v>-34332</v>
      </c>
      <c r="M74" s="5">
        <v>1269236</v>
      </c>
      <c r="N74" s="5">
        <v>-357005</v>
      </c>
      <c r="O74" s="5">
        <v>-3112</v>
      </c>
      <c r="P74" s="5">
        <v>607831</v>
      </c>
      <c r="Q74" s="5">
        <v>-256762</v>
      </c>
      <c r="R74" s="5">
        <v>-97803</v>
      </c>
      <c r="S74" s="5">
        <v>380701</v>
      </c>
    </row>
    <row r="75" spans="3:23" ht="15.5" x14ac:dyDescent="0.35">
      <c r="C75" t="s">
        <v>102</v>
      </c>
      <c r="D75" s="5">
        <v>-4319</v>
      </c>
      <c r="E75" s="5">
        <v>-4469</v>
      </c>
      <c r="F75" s="5">
        <v>-251033</v>
      </c>
      <c r="G75" s="5">
        <v>2822</v>
      </c>
      <c r="I75" s="5">
        <v>-242597</v>
      </c>
      <c r="J75" s="5">
        <v>554281</v>
      </c>
      <c r="K75" s="5">
        <v>544</v>
      </c>
      <c r="L75" s="5">
        <v>-34332</v>
      </c>
      <c r="M75" s="5">
        <v>1269236</v>
      </c>
      <c r="N75" s="5">
        <v>-357005</v>
      </c>
      <c r="O75" s="5">
        <v>-3112</v>
      </c>
      <c r="P75" s="5">
        <v>607831</v>
      </c>
      <c r="Q75" s="5">
        <v>-256762</v>
      </c>
      <c r="R75" s="5">
        <v>-97803</v>
      </c>
      <c r="S75" s="5">
        <v>380701</v>
      </c>
    </row>
    <row r="76" spans="3:23" ht="15.5" x14ac:dyDescent="0.35">
      <c r="C76" t="s">
        <v>103</v>
      </c>
      <c r="D76" s="5">
        <v>2069035</v>
      </c>
      <c r="E76" s="5">
        <v>2614840</v>
      </c>
      <c r="F76" s="5">
        <v>3343223</v>
      </c>
      <c r="G76" s="5">
        <v>3670770</v>
      </c>
      <c r="I76" s="5">
        <v>13760052</v>
      </c>
      <c r="J76" s="5">
        <v>8516957</v>
      </c>
      <c r="K76" s="5">
        <v>11168862</v>
      </c>
      <c r="L76" s="5">
        <v>9890776</v>
      </c>
      <c r="M76" s="5">
        <v>7089721</v>
      </c>
      <c r="N76" s="5">
        <v>4477175</v>
      </c>
      <c r="O76" s="5">
        <v>898084</v>
      </c>
      <c r="P76" s="5">
        <v>12608200</v>
      </c>
      <c r="Q76" s="5">
        <v>235665</v>
      </c>
      <c r="R76" s="5">
        <v>1106462</v>
      </c>
      <c r="S76" s="5">
        <v>489318</v>
      </c>
      <c r="T76" s="5">
        <v>-2659511</v>
      </c>
      <c r="U76" s="5">
        <v>1426192</v>
      </c>
      <c r="V76" s="5">
        <v>980806</v>
      </c>
      <c r="W76" s="5">
        <v>-1041047</v>
      </c>
    </row>
    <row r="77" spans="3:23" ht="15.5" x14ac:dyDescent="0.35">
      <c r="C77" t="s">
        <v>104</v>
      </c>
      <c r="D77" s="5">
        <v>2073356</v>
      </c>
      <c r="E77" s="5">
        <v>2619309</v>
      </c>
      <c r="F77" s="5">
        <v>3594255</v>
      </c>
      <c r="G77" s="5">
        <v>3667949</v>
      </c>
      <c r="I77" s="5">
        <v>14002649</v>
      </c>
      <c r="J77" s="5">
        <v>7962676</v>
      </c>
      <c r="K77" s="5">
        <v>11168318</v>
      </c>
      <c r="L77" s="5">
        <v>9925108</v>
      </c>
      <c r="M77" s="5">
        <v>5820485</v>
      </c>
      <c r="N77" s="5">
        <v>4834180</v>
      </c>
      <c r="O77" s="5">
        <v>901196</v>
      </c>
      <c r="P77" s="5">
        <v>12000369</v>
      </c>
      <c r="Q77" s="5">
        <v>492427</v>
      </c>
      <c r="R77" s="5">
        <v>1204265</v>
      </c>
      <c r="S77" s="5">
        <v>108617</v>
      </c>
      <c r="T77" s="5">
        <v>-2659511</v>
      </c>
      <c r="U77" s="5">
        <v>1426192</v>
      </c>
      <c r="V77" s="5">
        <v>980806</v>
      </c>
      <c r="W77" s="5">
        <v>-1041047</v>
      </c>
    </row>
    <row r="78" spans="3:23" ht="15.5" x14ac:dyDescent="0.35">
      <c r="C78" t="s">
        <v>8</v>
      </c>
      <c r="D78" s="5">
        <v>2069037</v>
      </c>
      <c r="E78" s="5">
        <v>2614840</v>
      </c>
      <c r="F78" s="5">
        <v>3343222</v>
      </c>
      <c r="G78" s="5">
        <v>3670771</v>
      </c>
      <c r="I78" s="5">
        <v>13760052</v>
      </c>
      <c r="J78" s="5">
        <v>8516957</v>
      </c>
      <c r="K78" s="5">
        <v>11170319</v>
      </c>
      <c r="L78" s="5">
        <v>9891002</v>
      </c>
      <c r="M78" s="5">
        <v>7089929</v>
      </c>
      <c r="N78" s="5">
        <v>4477364</v>
      </c>
      <c r="O78" s="5">
        <v>898256</v>
      </c>
      <c r="P78" s="5">
        <v>12608229</v>
      </c>
      <c r="Q78" s="5">
        <v>235643</v>
      </c>
      <c r="R78" s="5">
        <v>1106892</v>
      </c>
      <c r="S78" s="5">
        <v>489318</v>
      </c>
      <c r="T78" s="5">
        <v>-2659511</v>
      </c>
      <c r="U78" s="5">
        <v>1426192</v>
      </c>
      <c r="V78" s="5">
        <v>980806</v>
      </c>
      <c r="W78" s="5">
        <v>-1041047</v>
      </c>
    </row>
    <row r="79" spans="3:23" ht="15.5" x14ac:dyDescent="0.35">
      <c r="C79" t="s">
        <v>106</v>
      </c>
      <c r="D79" s="5">
        <v>2073356</v>
      </c>
      <c r="E79" s="5">
        <v>2619309</v>
      </c>
      <c r="F79" s="5">
        <v>3594255</v>
      </c>
      <c r="G79" s="5">
        <v>3667949</v>
      </c>
      <c r="I79" s="5">
        <v>14002649</v>
      </c>
      <c r="J79" s="5">
        <v>7962676</v>
      </c>
      <c r="K79" s="5">
        <v>11168318</v>
      </c>
      <c r="L79" s="5">
        <v>9925108</v>
      </c>
      <c r="M79" s="5">
        <v>5820485</v>
      </c>
      <c r="N79" s="5">
        <v>4834180</v>
      </c>
      <c r="O79" s="5">
        <v>901196</v>
      </c>
      <c r="P79" s="5">
        <v>12000369</v>
      </c>
      <c r="Q79" s="5">
        <v>492427</v>
      </c>
      <c r="R79" s="5">
        <v>1204265</v>
      </c>
      <c r="S79" s="5">
        <v>108617</v>
      </c>
      <c r="T79" s="5">
        <v>-2659511</v>
      </c>
      <c r="U79" s="5">
        <v>1426192</v>
      </c>
      <c r="V79" s="5">
        <v>980806</v>
      </c>
      <c r="W79" s="5">
        <v>-1041047</v>
      </c>
    </row>
    <row r="80" spans="3:23" ht="15.5" x14ac:dyDescent="0.35">
      <c r="C80" t="s">
        <v>107</v>
      </c>
      <c r="D80" s="5">
        <v>2069037</v>
      </c>
      <c r="E80" s="5">
        <v>2614840</v>
      </c>
      <c r="F80" s="5">
        <v>3343222</v>
      </c>
      <c r="G80" s="5">
        <v>3670771</v>
      </c>
      <c r="I80" s="5">
        <v>13760052</v>
      </c>
      <c r="J80" s="5">
        <v>8516957</v>
      </c>
      <c r="K80" s="5">
        <v>11168862</v>
      </c>
      <c r="L80" s="5">
        <v>9890776</v>
      </c>
      <c r="M80" s="5">
        <v>7089721</v>
      </c>
      <c r="N80" s="5">
        <v>4477175</v>
      </c>
      <c r="O80" s="5">
        <v>898084</v>
      </c>
      <c r="P80" s="5">
        <v>12608200</v>
      </c>
      <c r="Q80" s="5">
        <v>235665</v>
      </c>
      <c r="R80" s="5">
        <v>1106462</v>
      </c>
      <c r="S80" s="5">
        <v>489318</v>
      </c>
      <c r="T80" s="5">
        <v>-2659511</v>
      </c>
      <c r="U80" s="5">
        <v>1426192</v>
      </c>
      <c r="V80" s="5">
        <v>980806</v>
      </c>
      <c r="W80" s="5">
        <v>-1041047</v>
      </c>
    </row>
    <row r="81" spans="2:23" ht="15.5" x14ac:dyDescent="0.35">
      <c r="C81" t="s">
        <v>108</v>
      </c>
      <c r="D81" s="5">
        <v>2069037</v>
      </c>
      <c r="E81" s="5">
        <v>2614840</v>
      </c>
      <c r="F81" s="5">
        <v>3343222</v>
      </c>
      <c r="G81" s="5">
        <v>3670771</v>
      </c>
      <c r="I81" s="5">
        <v>13760052</v>
      </c>
      <c r="J81" s="5">
        <v>8516957</v>
      </c>
      <c r="K81" s="5">
        <v>11168862</v>
      </c>
      <c r="L81" s="5">
        <v>9890776</v>
      </c>
      <c r="M81" s="5">
        <v>7089721</v>
      </c>
      <c r="N81" s="5">
        <v>4477175</v>
      </c>
      <c r="O81" s="5">
        <v>898084</v>
      </c>
      <c r="P81" s="5">
        <v>12608200</v>
      </c>
      <c r="Q81" s="5">
        <v>235665</v>
      </c>
      <c r="R81" s="5">
        <v>1106462</v>
      </c>
      <c r="S81" s="5">
        <v>489318</v>
      </c>
      <c r="T81" s="5">
        <v>-2659511</v>
      </c>
      <c r="U81" s="5">
        <v>1426192</v>
      </c>
      <c r="V81" s="5">
        <v>980806</v>
      </c>
      <c r="W81" s="5">
        <v>-1041047</v>
      </c>
    </row>
    <row r="83" spans="2:23" ht="15.5" x14ac:dyDescent="0.35">
      <c r="B83" t="s">
        <v>109</v>
      </c>
      <c r="C83" t="s">
        <v>110</v>
      </c>
    </row>
    <row r="84" spans="2:23" ht="15.5" x14ac:dyDescent="0.35">
      <c r="C84" t="s">
        <v>437</v>
      </c>
    </row>
    <row r="85" spans="2:23" ht="15.5" x14ac:dyDescent="0.35">
      <c r="C85" t="s">
        <v>20</v>
      </c>
      <c r="D85" s="5">
        <v>2919553</v>
      </c>
      <c r="E85" s="5">
        <v>2888604</v>
      </c>
      <c r="F85" s="5">
        <v>10201522</v>
      </c>
      <c r="G85" s="5">
        <v>8642181</v>
      </c>
      <c r="I85" s="5">
        <v>10201522</v>
      </c>
      <c r="J85" s="5">
        <v>22911386</v>
      </c>
      <c r="K85" s="5">
        <v>18616778</v>
      </c>
      <c r="L85" s="5">
        <v>13790373</v>
      </c>
      <c r="M85" s="5">
        <v>11927239</v>
      </c>
      <c r="N85" s="5">
        <v>7936887</v>
      </c>
      <c r="O85" s="5">
        <v>1921630</v>
      </c>
      <c r="P85" s="5">
        <v>8291115</v>
      </c>
      <c r="Q85" s="5">
        <v>1631685</v>
      </c>
      <c r="R85" s="5">
        <v>1792262</v>
      </c>
      <c r="S85" s="5">
        <v>1437333</v>
      </c>
      <c r="T85" s="5">
        <v>618949</v>
      </c>
      <c r="U85" s="5">
        <v>2588959</v>
      </c>
      <c r="V85" s="5">
        <v>8072410</v>
      </c>
      <c r="W85" s="5">
        <v>731402</v>
      </c>
    </row>
    <row r="86" spans="2:23" ht="15.5" x14ac:dyDescent="0.35">
      <c r="C86" t="s">
        <v>389</v>
      </c>
      <c r="J86" s="5">
        <v>3403044</v>
      </c>
      <c r="K86" s="5">
        <v>10432796</v>
      </c>
      <c r="L86" s="5">
        <v>3178437</v>
      </c>
      <c r="Q86" s="5">
        <v>3000000</v>
      </c>
      <c r="R86" s="5">
        <v>8400000</v>
      </c>
      <c r="S86" s="5">
        <v>5500000</v>
      </c>
      <c r="T86" s="5">
        <v>12000000</v>
      </c>
      <c r="U86" s="5">
        <v>6950000</v>
      </c>
    </row>
    <row r="87" spans="2:23" ht="15.5" x14ac:dyDescent="0.35">
      <c r="C87" t="s">
        <v>395</v>
      </c>
      <c r="D87" s="5">
        <v>64273203</v>
      </c>
      <c r="E87" s="5">
        <v>45414671</v>
      </c>
      <c r="F87" s="5">
        <v>35342644</v>
      </c>
      <c r="G87" s="5">
        <v>36105401</v>
      </c>
      <c r="I87" s="5">
        <v>35342644</v>
      </c>
      <c r="J87" s="5">
        <v>11462310</v>
      </c>
      <c r="K87" s="5">
        <v>10348146</v>
      </c>
      <c r="L87" s="5">
        <v>13586968</v>
      </c>
      <c r="M87" s="5">
        <v>31624152</v>
      </c>
      <c r="N87" s="5">
        <v>15833653</v>
      </c>
      <c r="O87" s="5">
        <v>30436119</v>
      </c>
      <c r="P87" s="5">
        <v>100818380</v>
      </c>
      <c r="Q87" s="5">
        <v>8598982</v>
      </c>
      <c r="R87" s="5">
        <v>10647358</v>
      </c>
      <c r="S87" s="5">
        <v>7984086</v>
      </c>
      <c r="T87" s="5">
        <v>8795897</v>
      </c>
      <c r="U87" s="5">
        <v>19233002</v>
      </c>
      <c r="V87" s="5">
        <v>28676116</v>
      </c>
      <c r="W87" s="5">
        <v>22269915</v>
      </c>
    </row>
    <row r="88" spans="2:23" ht="15.5" x14ac:dyDescent="0.35">
      <c r="C88" t="s">
        <v>397</v>
      </c>
      <c r="D88" s="5">
        <v>2336949</v>
      </c>
      <c r="E88" s="5">
        <v>1362956</v>
      </c>
      <c r="F88" s="5">
        <v>1489582</v>
      </c>
      <c r="G88" s="5">
        <v>566464</v>
      </c>
      <c r="I88" s="5">
        <v>1489582</v>
      </c>
      <c r="J88" s="5">
        <v>558644</v>
      </c>
      <c r="K88" s="5">
        <v>47399</v>
      </c>
      <c r="L88" s="5">
        <v>488485</v>
      </c>
      <c r="M88" s="5">
        <v>496347</v>
      </c>
      <c r="N88" s="5">
        <v>38160</v>
      </c>
      <c r="O88" s="5">
        <v>41260</v>
      </c>
      <c r="P88" s="5">
        <v>23622</v>
      </c>
      <c r="Q88" s="5">
        <v>33476</v>
      </c>
      <c r="R88" s="5">
        <v>13849</v>
      </c>
      <c r="S88" s="5">
        <v>2884346</v>
      </c>
      <c r="T88" s="5">
        <v>24081</v>
      </c>
      <c r="U88" s="5">
        <v>36731</v>
      </c>
      <c r="V88" s="5">
        <v>49707</v>
      </c>
      <c r="W88" s="5">
        <v>17126</v>
      </c>
    </row>
    <row r="89" spans="2:23" ht="15.5" x14ac:dyDescent="0.35">
      <c r="C89" t="s">
        <v>440</v>
      </c>
      <c r="D89" s="5">
        <v>40448560</v>
      </c>
      <c r="E89" s="5">
        <v>49538990</v>
      </c>
      <c r="F89" s="5">
        <v>35261212</v>
      </c>
      <c r="G89" s="5">
        <v>38576907</v>
      </c>
      <c r="I89" s="5">
        <v>35261212</v>
      </c>
      <c r="J89" s="5">
        <v>15247346</v>
      </c>
      <c r="K89" s="5">
        <v>13787051</v>
      </c>
      <c r="L89" s="5">
        <v>19495315</v>
      </c>
      <c r="M89" s="5">
        <v>24312639</v>
      </c>
      <c r="N89" s="5">
        <v>13201700</v>
      </c>
      <c r="O89" s="5">
        <v>37589611</v>
      </c>
      <c r="P89" s="5">
        <v>106947421</v>
      </c>
      <c r="Q89" s="5">
        <v>9483228</v>
      </c>
      <c r="R89" s="5">
        <v>11468865</v>
      </c>
      <c r="S89" s="5">
        <v>11137012</v>
      </c>
      <c r="T89" s="5">
        <v>11705329</v>
      </c>
      <c r="U89" s="5">
        <v>12105483</v>
      </c>
      <c r="V89" s="5">
        <v>12442418</v>
      </c>
      <c r="W89" s="5">
        <v>14769475</v>
      </c>
    </row>
    <row r="90" spans="2:23" ht="15.5" x14ac:dyDescent="0.35">
      <c r="C90" t="s">
        <v>81</v>
      </c>
      <c r="K90" s="5">
        <v>-1023</v>
      </c>
      <c r="L90" s="5">
        <v>-1173</v>
      </c>
      <c r="M90" s="5">
        <v>-568</v>
      </c>
      <c r="N90" s="5">
        <v>-482</v>
      </c>
      <c r="O90" s="5">
        <v>-1758073</v>
      </c>
      <c r="P90" s="5">
        <v>-1758393</v>
      </c>
      <c r="Q90" s="5">
        <v>-3515571</v>
      </c>
      <c r="R90" s="5">
        <v>-3515501</v>
      </c>
      <c r="S90" s="5">
        <v>-3515438</v>
      </c>
      <c r="T90" s="5">
        <v>-3515438</v>
      </c>
      <c r="U90" s="5">
        <v>-3515438</v>
      </c>
      <c r="V90" s="5">
        <v>-2818774</v>
      </c>
      <c r="W90" s="5">
        <v>-2818773</v>
      </c>
    </row>
    <row r="91" spans="2:23" ht="15.5" x14ac:dyDescent="0.35">
      <c r="C91" t="s">
        <v>441</v>
      </c>
      <c r="D91" s="5">
        <v>112931381</v>
      </c>
      <c r="E91" s="5">
        <v>102356239</v>
      </c>
      <c r="F91" s="5">
        <v>84943350</v>
      </c>
      <c r="G91" s="5">
        <v>87526844</v>
      </c>
      <c r="I91" s="5">
        <v>84943350</v>
      </c>
      <c r="J91" s="5">
        <v>56919296</v>
      </c>
      <c r="K91" s="5">
        <v>55771982</v>
      </c>
      <c r="L91" s="5">
        <v>51150736</v>
      </c>
      <c r="M91" s="5">
        <v>69941480</v>
      </c>
      <c r="N91" s="5">
        <v>42403847</v>
      </c>
      <c r="O91" s="5">
        <v>74769571</v>
      </c>
      <c r="P91" s="5">
        <v>219185741</v>
      </c>
      <c r="Q91" s="5">
        <v>25613222</v>
      </c>
      <c r="R91" s="5">
        <v>32635509</v>
      </c>
      <c r="S91" s="5">
        <v>30035085</v>
      </c>
      <c r="T91" s="5">
        <v>33464214</v>
      </c>
      <c r="U91" s="5">
        <v>41175134</v>
      </c>
      <c r="V91" s="5">
        <v>49453506</v>
      </c>
      <c r="W91" s="5">
        <v>37980658</v>
      </c>
    </row>
    <row r="92" spans="2:23" ht="15.5" x14ac:dyDescent="0.35">
      <c r="C92" t="s">
        <v>442</v>
      </c>
    </row>
    <row r="93" spans="2:23" ht="15.5" x14ac:dyDescent="0.35">
      <c r="C93" t="s">
        <v>113</v>
      </c>
      <c r="D93" s="5">
        <v>680573</v>
      </c>
      <c r="E93" s="5">
        <v>706564</v>
      </c>
      <c r="F93" s="5">
        <v>688862</v>
      </c>
      <c r="G93" s="5">
        <v>694388</v>
      </c>
      <c r="I93" s="5">
        <v>688862</v>
      </c>
      <c r="J93" s="5">
        <v>300808</v>
      </c>
      <c r="K93" s="5">
        <v>123906</v>
      </c>
      <c r="L93" s="5">
        <v>124983</v>
      </c>
      <c r="M93" s="5">
        <v>129068</v>
      </c>
      <c r="N93" s="5">
        <v>242766</v>
      </c>
      <c r="O93" s="5">
        <v>119053</v>
      </c>
      <c r="P93" s="5">
        <v>93060</v>
      </c>
      <c r="Q93" s="5">
        <v>798914</v>
      </c>
      <c r="R93" s="5">
        <v>30022</v>
      </c>
      <c r="S93" s="5">
        <v>23740</v>
      </c>
      <c r="T93" s="5">
        <v>28805</v>
      </c>
      <c r="U93" s="5">
        <v>11918</v>
      </c>
      <c r="W93" s="5">
        <v>577888</v>
      </c>
    </row>
    <row r="94" spans="2:23" ht="15.5" x14ac:dyDescent="0.35">
      <c r="C94" t="s">
        <v>111</v>
      </c>
      <c r="D94" s="5">
        <v>138435770</v>
      </c>
      <c r="E94" s="5">
        <v>139920345</v>
      </c>
      <c r="F94" s="5">
        <v>139599880</v>
      </c>
      <c r="G94" s="5">
        <v>133506806</v>
      </c>
      <c r="I94" s="5">
        <v>139599880</v>
      </c>
      <c r="J94" s="5">
        <v>95724628</v>
      </c>
      <c r="K94" s="5">
        <v>92475336</v>
      </c>
      <c r="L94" s="5">
        <v>92216773</v>
      </c>
      <c r="M94" s="5">
        <v>98799083</v>
      </c>
      <c r="N94" s="5">
        <v>86481457</v>
      </c>
      <c r="O94" s="5">
        <v>85827450</v>
      </c>
      <c r="P94" s="5">
        <v>67806051</v>
      </c>
      <c r="Q94" s="5">
        <v>40411962</v>
      </c>
      <c r="R94" s="5">
        <v>32954656</v>
      </c>
      <c r="S94" s="5">
        <v>33188334</v>
      </c>
      <c r="T94" s="5">
        <v>31628919</v>
      </c>
      <c r="U94" s="5">
        <v>37162389</v>
      </c>
      <c r="V94" s="5">
        <v>42519643</v>
      </c>
      <c r="W94" s="5">
        <v>46778391</v>
      </c>
    </row>
    <row r="95" spans="2:23" ht="15.5" x14ac:dyDescent="0.35">
      <c r="C95" t="s">
        <v>443</v>
      </c>
      <c r="D95" s="5">
        <v>1976505</v>
      </c>
      <c r="E95" s="5">
        <v>2009264</v>
      </c>
      <c r="F95" s="5">
        <v>2042024</v>
      </c>
      <c r="G95" s="5">
        <v>2074784</v>
      </c>
      <c r="I95" s="5">
        <v>2042024</v>
      </c>
      <c r="J95" s="5">
        <v>2173063</v>
      </c>
      <c r="K95" s="5">
        <v>2304102</v>
      </c>
      <c r="L95" s="5">
        <v>2435141</v>
      </c>
      <c r="M95" s="5">
        <v>2566180</v>
      </c>
    </row>
    <row r="96" spans="2:23" ht="15.5" x14ac:dyDescent="0.35">
      <c r="C96" t="s">
        <v>445</v>
      </c>
      <c r="D96" s="5">
        <v>142537405</v>
      </c>
      <c r="E96" s="5">
        <v>144136935</v>
      </c>
      <c r="F96" s="5">
        <v>143889752</v>
      </c>
      <c r="G96" s="5">
        <v>137929630</v>
      </c>
      <c r="I96" s="5">
        <v>143889752</v>
      </c>
      <c r="J96" s="5">
        <v>99303751</v>
      </c>
      <c r="K96" s="5">
        <v>96362939</v>
      </c>
      <c r="L96" s="5">
        <v>96465498</v>
      </c>
      <c r="M96" s="5">
        <v>103258452</v>
      </c>
      <c r="N96" s="5">
        <v>87223123</v>
      </c>
      <c r="O96" s="5">
        <v>86480197</v>
      </c>
      <c r="P96" s="5">
        <v>68390399</v>
      </c>
      <c r="Q96" s="5">
        <v>41590466</v>
      </c>
      <c r="R96" s="5">
        <v>33384644</v>
      </c>
      <c r="S96" s="5">
        <v>33480448</v>
      </c>
      <c r="T96" s="5">
        <v>31938966</v>
      </c>
      <c r="U96" s="5">
        <v>37455875</v>
      </c>
      <c r="V96" s="5">
        <v>42782109</v>
      </c>
      <c r="W96" s="5">
        <v>47552675</v>
      </c>
    </row>
    <row r="97" spans="3:23" ht="15.5" x14ac:dyDescent="0.35">
      <c r="C97" t="s">
        <v>117</v>
      </c>
      <c r="D97" s="5">
        <v>255468786</v>
      </c>
      <c r="E97" s="5">
        <v>246493174</v>
      </c>
      <c r="F97" s="5">
        <v>228833102</v>
      </c>
      <c r="G97" s="5">
        <v>225456474</v>
      </c>
      <c r="I97" s="5">
        <v>228833102</v>
      </c>
      <c r="J97" s="5">
        <v>156223047</v>
      </c>
      <c r="K97" s="5">
        <v>152134921</v>
      </c>
      <c r="L97" s="5">
        <v>147616234</v>
      </c>
      <c r="M97" s="5">
        <v>173199932</v>
      </c>
      <c r="N97" s="5">
        <v>129626970</v>
      </c>
      <c r="O97" s="5">
        <v>161249768</v>
      </c>
      <c r="P97" s="5">
        <v>287576140</v>
      </c>
      <c r="Q97" s="5">
        <v>67203688</v>
      </c>
      <c r="R97" s="5">
        <v>66020153</v>
      </c>
      <c r="S97" s="5">
        <v>63515533</v>
      </c>
      <c r="T97" s="5">
        <v>65403180</v>
      </c>
      <c r="U97" s="5">
        <v>78631009</v>
      </c>
      <c r="V97" s="5">
        <v>92235615</v>
      </c>
      <c r="W97" s="5">
        <v>85533333</v>
      </c>
    </row>
    <row r="98" spans="3:23" ht="15.5" x14ac:dyDescent="0.35">
      <c r="C98" t="s">
        <v>118</v>
      </c>
    </row>
    <row r="99" spans="3:23" ht="15.5" x14ac:dyDescent="0.35">
      <c r="C99" t="s">
        <v>119</v>
      </c>
    </row>
    <row r="100" spans="3:23" ht="15.5" x14ac:dyDescent="0.35">
      <c r="C100" t="s">
        <v>446</v>
      </c>
      <c r="D100" s="5">
        <v>97645348</v>
      </c>
      <c r="E100" s="5">
        <v>89178530</v>
      </c>
      <c r="F100" s="5">
        <v>72357054</v>
      </c>
      <c r="G100" s="5">
        <v>70321934</v>
      </c>
      <c r="I100" s="5">
        <v>72357054</v>
      </c>
      <c r="J100" s="5">
        <v>21342213</v>
      </c>
      <c r="K100" s="5">
        <v>18538709</v>
      </c>
      <c r="L100" s="5">
        <v>21976460</v>
      </c>
      <c r="M100" s="5">
        <v>56255417</v>
      </c>
      <c r="N100" s="5">
        <v>22463368</v>
      </c>
      <c r="O100" s="5">
        <v>62255724</v>
      </c>
      <c r="P100" s="5">
        <v>202957153</v>
      </c>
      <c r="Q100" s="5">
        <v>11837685</v>
      </c>
      <c r="R100" s="5">
        <v>12657515</v>
      </c>
      <c r="S100" s="5">
        <v>11385834</v>
      </c>
      <c r="T100" s="5">
        <v>12806413</v>
      </c>
      <c r="U100" s="5">
        <v>24310324</v>
      </c>
      <c r="V100" s="5">
        <v>36081628</v>
      </c>
      <c r="W100" s="5">
        <v>30515991</v>
      </c>
    </row>
    <row r="101" spans="3:23" ht="15.5" x14ac:dyDescent="0.35">
      <c r="C101" t="s">
        <v>447</v>
      </c>
      <c r="E101" s="5">
        <v>500000</v>
      </c>
      <c r="F101" s="5">
        <v>2000000</v>
      </c>
      <c r="I101" s="5">
        <v>2000000</v>
      </c>
      <c r="M101" s="5">
        <v>2500000</v>
      </c>
      <c r="N101" s="5">
        <v>1500000</v>
      </c>
      <c r="O101" s="5">
        <v>2000000</v>
      </c>
    </row>
    <row r="102" spans="3:23" ht="15.5" x14ac:dyDescent="0.35">
      <c r="C102" t="s">
        <v>400</v>
      </c>
    </row>
    <row r="103" spans="3:23" ht="15.5" x14ac:dyDescent="0.35">
      <c r="C103" t="s">
        <v>123</v>
      </c>
      <c r="D103" s="5">
        <v>82432199</v>
      </c>
      <c r="E103" s="5">
        <v>70552800</v>
      </c>
      <c r="F103" s="5">
        <v>49923474</v>
      </c>
      <c r="G103" s="5">
        <v>50832507</v>
      </c>
      <c r="I103" s="5">
        <v>49923474</v>
      </c>
      <c r="J103" s="5">
        <v>12550914</v>
      </c>
      <c r="K103" s="5">
        <v>8641707</v>
      </c>
      <c r="L103" s="5">
        <v>13146545</v>
      </c>
      <c r="M103" s="5">
        <v>38832164</v>
      </c>
      <c r="N103" s="5">
        <v>13054463</v>
      </c>
      <c r="O103" s="5">
        <v>50507183</v>
      </c>
      <c r="P103" s="5">
        <v>191145348</v>
      </c>
      <c r="Q103" s="5">
        <v>7037578</v>
      </c>
      <c r="R103" s="5">
        <v>10021949</v>
      </c>
      <c r="S103" s="5">
        <v>8329695</v>
      </c>
      <c r="T103" s="5">
        <v>12128043</v>
      </c>
      <c r="U103" s="5">
        <v>23152599</v>
      </c>
      <c r="V103" s="5">
        <v>33864958</v>
      </c>
      <c r="W103" s="5">
        <v>27436763</v>
      </c>
    </row>
    <row r="104" spans="3:23" ht="15.5" x14ac:dyDescent="0.35">
      <c r="C104" t="s">
        <v>581</v>
      </c>
      <c r="D104" s="5">
        <v>82432199</v>
      </c>
      <c r="E104" s="5">
        <v>70552800</v>
      </c>
      <c r="F104" s="5">
        <v>49923474</v>
      </c>
      <c r="G104" s="5">
        <v>50832507</v>
      </c>
      <c r="I104" s="5">
        <v>49923474</v>
      </c>
      <c r="J104" s="5">
        <v>12550914</v>
      </c>
      <c r="K104" s="5">
        <v>8641707</v>
      </c>
      <c r="L104" s="5">
        <v>13146545</v>
      </c>
      <c r="M104" s="5">
        <v>38832164</v>
      </c>
      <c r="N104" s="5">
        <v>13054463</v>
      </c>
      <c r="O104" s="5">
        <v>50507183</v>
      </c>
      <c r="P104" s="5">
        <v>191145348</v>
      </c>
      <c r="Q104" s="5">
        <v>7037578</v>
      </c>
      <c r="R104" s="5">
        <v>10021949</v>
      </c>
      <c r="S104" s="5">
        <v>8329695</v>
      </c>
      <c r="T104" s="5">
        <v>12128043</v>
      </c>
      <c r="U104" s="5">
        <v>23152599</v>
      </c>
      <c r="V104" s="5">
        <v>33864958</v>
      </c>
      <c r="W104" s="5">
        <v>27436763</v>
      </c>
    </row>
    <row r="105" spans="3:23" ht="15.5" x14ac:dyDescent="0.35">
      <c r="C105" t="s">
        <v>285</v>
      </c>
    </row>
    <row r="106" spans="3:23" ht="15.5" x14ac:dyDescent="0.35">
      <c r="C106" t="s">
        <v>126</v>
      </c>
      <c r="D106" s="5">
        <v>284031</v>
      </c>
      <c r="E106" s="5">
        <v>1226368</v>
      </c>
      <c r="F106" s="5">
        <v>998463</v>
      </c>
      <c r="G106" s="5">
        <v>1318624</v>
      </c>
      <c r="I106" s="5">
        <v>998463</v>
      </c>
      <c r="J106" s="5">
        <v>559265</v>
      </c>
      <c r="K106" s="5">
        <v>1075715</v>
      </c>
      <c r="L106" s="5">
        <v>1013358</v>
      </c>
      <c r="M106" s="5">
        <v>799488</v>
      </c>
      <c r="N106" s="5">
        <v>369049</v>
      </c>
      <c r="O106" s="5">
        <v>390005</v>
      </c>
      <c r="P106" s="5">
        <v>2741248</v>
      </c>
      <c r="Q106" s="5">
        <v>535622</v>
      </c>
      <c r="R106" s="5">
        <v>631989</v>
      </c>
      <c r="S106" s="5">
        <v>185098</v>
      </c>
      <c r="T106" s="5">
        <v>86066</v>
      </c>
      <c r="U106" s="5">
        <v>298528</v>
      </c>
      <c r="V106" s="5">
        <v>146916</v>
      </c>
      <c r="W106" s="5">
        <v>108566</v>
      </c>
    </row>
    <row r="107" spans="3:23" ht="15.5" x14ac:dyDescent="0.35">
      <c r="C107" t="s">
        <v>127</v>
      </c>
      <c r="D107" s="5">
        <v>1088911</v>
      </c>
      <c r="E107" s="5">
        <v>547336</v>
      </c>
      <c r="F107" s="5">
        <v>523613</v>
      </c>
      <c r="G107" s="5">
        <v>884371</v>
      </c>
      <c r="I107" s="5">
        <v>523613</v>
      </c>
      <c r="J107" s="5">
        <v>401557</v>
      </c>
      <c r="K107" s="5">
        <v>398625</v>
      </c>
      <c r="L107" s="5">
        <v>399925</v>
      </c>
      <c r="M107" s="5">
        <v>511525</v>
      </c>
      <c r="N107" s="5">
        <v>402850</v>
      </c>
      <c r="O107" s="5">
        <v>225531</v>
      </c>
      <c r="P107" s="5">
        <v>371149</v>
      </c>
      <c r="Q107" s="5">
        <v>344525</v>
      </c>
      <c r="R107" s="5">
        <v>272607</v>
      </c>
      <c r="S107" s="5">
        <v>232397</v>
      </c>
      <c r="T107" s="5">
        <v>187436</v>
      </c>
      <c r="U107" s="5">
        <v>344429</v>
      </c>
      <c r="V107" s="5">
        <v>722841</v>
      </c>
      <c r="W107" s="5">
        <v>343974</v>
      </c>
    </row>
    <row r="108" spans="3:23" ht="15.5" x14ac:dyDescent="0.35">
      <c r="C108" t="s">
        <v>449</v>
      </c>
    </row>
    <row r="109" spans="3:23" ht="15.5" x14ac:dyDescent="0.35">
      <c r="C109" t="s">
        <v>451</v>
      </c>
      <c r="D109" s="5">
        <v>21246366</v>
      </c>
      <c r="E109" s="5">
        <v>20385912</v>
      </c>
      <c r="F109" s="5">
        <v>22075458</v>
      </c>
      <c r="G109" s="5">
        <v>23765004</v>
      </c>
      <c r="I109" s="5">
        <v>22075458</v>
      </c>
      <c r="J109" s="5">
        <v>14800000</v>
      </c>
      <c r="K109" s="5">
        <v>18281566</v>
      </c>
      <c r="L109" s="5">
        <v>18605359</v>
      </c>
      <c r="M109" s="5">
        <v>21181958</v>
      </c>
      <c r="N109" s="5">
        <v>18088741</v>
      </c>
      <c r="O109" s="5">
        <v>22424632</v>
      </c>
      <c r="P109" s="5">
        <v>8223189</v>
      </c>
    </row>
    <row r="110" spans="3:23" ht="15.5" x14ac:dyDescent="0.35">
      <c r="C110" t="s">
        <v>452</v>
      </c>
      <c r="D110" s="5">
        <v>7805175</v>
      </c>
      <c r="E110" s="5">
        <v>7362809</v>
      </c>
      <c r="F110" s="5">
        <v>7529028</v>
      </c>
      <c r="G110" s="5">
        <v>7726424</v>
      </c>
      <c r="I110" s="5">
        <v>7529028</v>
      </c>
      <c r="J110" s="5">
        <v>5720293</v>
      </c>
      <c r="K110" s="5">
        <v>6804997</v>
      </c>
      <c r="L110" s="5">
        <v>6457078</v>
      </c>
      <c r="M110" s="5">
        <v>5112139</v>
      </c>
      <c r="N110" s="5">
        <v>4977384</v>
      </c>
      <c r="O110" s="5">
        <v>4062835</v>
      </c>
      <c r="P110" s="5">
        <v>1375596</v>
      </c>
    </row>
    <row r="111" spans="3:23" ht="15.5" x14ac:dyDescent="0.35">
      <c r="C111" t="s">
        <v>405</v>
      </c>
      <c r="D111" s="5">
        <v>27997673</v>
      </c>
      <c r="E111" s="5">
        <v>27484522</v>
      </c>
      <c r="F111" s="5">
        <v>29260763</v>
      </c>
      <c r="G111" s="5">
        <v>31262481</v>
      </c>
      <c r="I111" s="5">
        <v>29260763</v>
      </c>
      <c r="J111" s="5">
        <v>19723211</v>
      </c>
      <c r="K111" s="5">
        <v>24722626</v>
      </c>
      <c r="L111" s="5">
        <v>25968893</v>
      </c>
      <c r="M111" s="5">
        <v>27163805</v>
      </c>
      <c r="N111" s="5">
        <v>24472507</v>
      </c>
      <c r="O111" s="5">
        <v>28442878</v>
      </c>
      <c r="P111" s="5">
        <v>14967016</v>
      </c>
      <c r="Q111" s="5">
        <v>4835722</v>
      </c>
      <c r="R111" s="5">
        <v>3067952</v>
      </c>
      <c r="S111" s="5">
        <v>3062702</v>
      </c>
      <c r="T111" s="5">
        <v>3767968</v>
      </c>
      <c r="U111" s="5">
        <v>2832395</v>
      </c>
      <c r="V111" s="5">
        <v>2477250</v>
      </c>
      <c r="W111" s="5">
        <v>2122994</v>
      </c>
    </row>
    <row r="112" spans="3:23" ht="15.5" x14ac:dyDescent="0.35">
      <c r="C112" t="s">
        <v>404</v>
      </c>
      <c r="D112" s="5">
        <v>27997673</v>
      </c>
      <c r="E112" s="5">
        <v>27484522</v>
      </c>
      <c r="F112" s="5">
        <v>29260763</v>
      </c>
      <c r="G112" s="5">
        <v>31262481</v>
      </c>
      <c r="I112" s="5">
        <v>29260763</v>
      </c>
      <c r="J112" s="5">
        <v>19723211</v>
      </c>
      <c r="K112" s="5">
        <v>24722626</v>
      </c>
      <c r="L112" s="5">
        <v>25968893</v>
      </c>
      <c r="M112" s="5">
        <v>27163805</v>
      </c>
      <c r="N112" s="5">
        <v>24472507</v>
      </c>
      <c r="O112" s="5">
        <v>28442878</v>
      </c>
      <c r="P112" s="5">
        <v>14967016</v>
      </c>
      <c r="Q112" s="5">
        <v>4835722</v>
      </c>
      <c r="R112" s="5">
        <v>3067952</v>
      </c>
      <c r="S112" s="5">
        <v>3062702</v>
      </c>
      <c r="T112" s="5">
        <v>3767968</v>
      </c>
      <c r="U112" s="5">
        <v>2832395</v>
      </c>
      <c r="V112" s="5">
        <v>2477250</v>
      </c>
      <c r="W112" s="5">
        <v>2122994</v>
      </c>
    </row>
    <row r="113" spans="3:23" ht="15.5" x14ac:dyDescent="0.35">
      <c r="C113" t="s">
        <v>1010</v>
      </c>
      <c r="D113" s="5">
        <v>1790972</v>
      </c>
      <c r="E113" s="5">
        <v>1965032</v>
      </c>
      <c r="F113" s="5">
        <v>2167779</v>
      </c>
      <c r="G113" s="5">
        <v>2438255</v>
      </c>
      <c r="I113" s="5">
        <v>2167779</v>
      </c>
      <c r="J113" s="5">
        <v>149643</v>
      </c>
      <c r="K113" s="5">
        <v>1200503</v>
      </c>
      <c r="L113" s="5">
        <v>2728247</v>
      </c>
      <c r="W113" s="5">
        <v>169981</v>
      </c>
    </row>
    <row r="114" spans="3:23" ht="15.5" x14ac:dyDescent="0.35">
      <c r="C114" t="s">
        <v>982</v>
      </c>
      <c r="O114" s="5">
        <v>670745</v>
      </c>
      <c r="P114" s="5">
        <v>2538029</v>
      </c>
      <c r="Q114" s="5">
        <v>506372</v>
      </c>
    </row>
    <row r="115" spans="3:23" ht="15.5" x14ac:dyDescent="0.35">
      <c r="C115" t="s">
        <v>453</v>
      </c>
      <c r="K115" s="5">
        <v>177646</v>
      </c>
      <c r="L115" s="5">
        <v>426008</v>
      </c>
      <c r="M115" s="5">
        <v>28263</v>
      </c>
      <c r="O115" s="5">
        <v>174366</v>
      </c>
      <c r="P115" s="5">
        <v>59691</v>
      </c>
      <c r="R115" s="5">
        <v>2218</v>
      </c>
      <c r="S115" s="5">
        <v>635855</v>
      </c>
      <c r="T115" s="5">
        <v>1375622</v>
      </c>
      <c r="U115" s="5">
        <v>633561</v>
      </c>
      <c r="V115" s="5">
        <v>200723</v>
      </c>
      <c r="W115" s="5">
        <v>41601</v>
      </c>
    </row>
    <row r="116" spans="3:23" ht="15.5" x14ac:dyDescent="0.35">
      <c r="C116" t="s">
        <v>454</v>
      </c>
    </row>
    <row r="117" spans="3:23" ht="15.5" x14ac:dyDescent="0.35">
      <c r="C117" t="s">
        <v>456</v>
      </c>
      <c r="D117" s="5">
        <v>21246366</v>
      </c>
      <c r="E117" s="5">
        <v>20385912</v>
      </c>
      <c r="F117" s="5">
        <v>22075458</v>
      </c>
      <c r="G117" s="5">
        <v>23765004</v>
      </c>
      <c r="I117" s="5">
        <v>22075458</v>
      </c>
      <c r="J117" s="5">
        <v>14800000</v>
      </c>
      <c r="K117" s="5">
        <v>18281566</v>
      </c>
      <c r="L117" s="5">
        <v>18605359</v>
      </c>
      <c r="M117" s="5">
        <v>21188188</v>
      </c>
      <c r="N117" s="5">
        <v>18105660</v>
      </c>
      <c r="O117" s="5">
        <v>22444281</v>
      </c>
      <c r="P117" s="5">
        <v>8223189</v>
      </c>
    </row>
    <row r="118" spans="3:23" ht="15.5" x14ac:dyDescent="0.35">
      <c r="C118" t="s">
        <v>130</v>
      </c>
      <c r="D118" s="5">
        <v>125643021</v>
      </c>
      <c r="E118" s="5">
        <v>116663052</v>
      </c>
      <c r="F118" s="5">
        <v>101617817</v>
      </c>
      <c r="G118" s="5">
        <v>101584415</v>
      </c>
      <c r="I118" s="5">
        <v>101617817</v>
      </c>
      <c r="J118" s="5">
        <v>41065424</v>
      </c>
      <c r="K118" s="5">
        <v>43261335</v>
      </c>
      <c r="L118" s="5">
        <v>47945353</v>
      </c>
      <c r="M118" s="5">
        <v>83419222</v>
      </c>
      <c r="N118" s="5">
        <v>46935875</v>
      </c>
      <c r="O118" s="5">
        <v>90698602</v>
      </c>
      <c r="P118" s="5">
        <v>217924169</v>
      </c>
      <c r="Q118" s="5">
        <v>16673407</v>
      </c>
      <c r="R118" s="5">
        <v>15725467</v>
      </c>
      <c r="S118" s="5">
        <v>14448536</v>
      </c>
      <c r="T118" s="5">
        <v>16574381</v>
      </c>
      <c r="U118" s="5">
        <v>27142719</v>
      </c>
      <c r="V118" s="5">
        <v>38558878</v>
      </c>
      <c r="W118" s="5">
        <v>32638985</v>
      </c>
    </row>
    <row r="119" spans="3:23" ht="15.5" x14ac:dyDescent="0.35">
      <c r="C119" t="s">
        <v>131</v>
      </c>
    </row>
    <row r="120" spans="3:23" ht="15.5" x14ac:dyDescent="0.35">
      <c r="C120" t="s">
        <v>132</v>
      </c>
      <c r="D120" s="5">
        <v>32329685</v>
      </c>
      <c r="E120" s="5">
        <v>32329685</v>
      </c>
      <c r="F120" s="5">
        <v>32329685</v>
      </c>
      <c r="G120" s="5">
        <v>32329685</v>
      </c>
      <c r="I120" s="5">
        <v>32329685</v>
      </c>
      <c r="J120" s="5">
        <v>32329685</v>
      </c>
      <c r="K120" s="5">
        <v>32329685</v>
      </c>
      <c r="L120" s="5">
        <v>32329685</v>
      </c>
      <c r="M120" s="5">
        <v>32329685</v>
      </c>
      <c r="N120" s="5">
        <v>32329685</v>
      </c>
      <c r="O120" s="5">
        <v>32329685</v>
      </c>
      <c r="P120" s="5">
        <v>32329685</v>
      </c>
      <c r="Q120" s="5">
        <v>32329685</v>
      </c>
      <c r="R120" s="5">
        <v>32329685</v>
      </c>
      <c r="S120" s="5">
        <v>32329685</v>
      </c>
      <c r="T120" s="5">
        <v>32329685</v>
      </c>
      <c r="U120" s="5">
        <v>32329685</v>
      </c>
      <c r="V120" s="5">
        <v>32329685</v>
      </c>
      <c r="W120" s="5">
        <v>32329685</v>
      </c>
    </row>
    <row r="121" spans="3:23" ht="15.5" x14ac:dyDescent="0.35">
      <c r="C121" t="s">
        <v>133</v>
      </c>
      <c r="D121" s="5">
        <v>31128067</v>
      </c>
      <c r="E121" s="5">
        <v>31128067</v>
      </c>
      <c r="F121" s="5">
        <v>31128067</v>
      </c>
      <c r="G121" s="5">
        <v>31128067</v>
      </c>
      <c r="I121" s="5">
        <v>31128067</v>
      </c>
      <c r="J121" s="5">
        <v>31128067</v>
      </c>
      <c r="K121" s="5">
        <v>31128067</v>
      </c>
      <c r="L121" s="5">
        <v>31128067</v>
      </c>
      <c r="M121" s="5">
        <v>31128067</v>
      </c>
      <c r="N121" s="5">
        <v>31128067</v>
      </c>
      <c r="O121" s="5">
        <v>25222904</v>
      </c>
      <c r="P121" s="5">
        <v>25222904</v>
      </c>
      <c r="Q121" s="5">
        <v>20466592</v>
      </c>
      <c r="R121" s="5">
        <v>20466592</v>
      </c>
      <c r="S121" s="5">
        <v>20349910</v>
      </c>
      <c r="T121" s="5">
        <v>20349910</v>
      </c>
      <c r="U121" s="5">
        <v>20349910</v>
      </c>
      <c r="V121" s="5">
        <v>23168684</v>
      </c>
      <c r="W121" s="5">
        <v>23168684</v>
      </c>
    </row>
    <row r="122" spans="3:23" ht="15.5" x14ac:dyDescent="0.35">
      <c r="C122" t="s">
        <v>134</v>
      </c>
      <c r="D122" s="5">
        <v>66366856</v>
      </c>
      <c r="E122" s="5">
        <v>66371213</v>
      </c>
      <c r="F122" s="5">
        <v>63756376</v>
      </c>
      <c r="G122" s="5">
        <v>60413151</v>
      </c>
      <c r="I122" s="5">
        <v>63756376</v>
      </c>
      <c r="J122" s="5">
        <v>51698714</v>
      </c>
      <c r="K122" s="5">
        <v>45413781</v>
      </c>
      <c r="L122" s="5">
        <v>36209769</v>
      </c>
      <c r="M122" s="5">
        <v>26318767</v>
      </c>
      <c r="N122" s="5">
        <v>19228838</v>
      </c>
      <c r="O122" s="5">
        <v>14751474</v>
      </c>
      <c r="P122" s="5">
        <v>13852427</v>
      </c>
      <c r="Q122" s="5">
        <v>1244198</v>
      </c>
      <c r="R122" s="5">
        <v>1008555</v>
      </c>
      <c r="S122" s="5">
        <v>-98337</v>
      </c>
      <c r="T122" s="5">
        <v>-336535</v>
      </c>
      <c r="U122" s="5">
        <v>2322976</v>
      </c>
      <c r="V122" s="5">
        <v>995985</v>
      </c>
      <c r="W122" s="5">
        <v>213595</v>
      </c>
    </row>
    <row r="123" spans="3:23" ht="15.5" x14ac:dyDescent="0.35">
      <c r="C123" t="s">
        <v>135</v>
      </c>
      <c r="D123" s="5">
        <v>1458331</v>
      </c>
      <c r="E123" s="5">
        <v>1183130</v>
      </c>
      <c r="F123" s="5">
        <v>1183130</v>
      </c>
      <c r="G123" s="5">
        <v>1183130</v>
      </c>
      <c r="I123" s="5">
        <v>1183130</v>
      </c>
      <c r="J123" s="5">
        <v>1012791</v>
      </c>
      <c r="K123" s="5">
        <v>789414</v>
      </c>
      <c r="L123" s="5">
        <v>591598</v>
      </c>
      <c r="M123" s="5">
        <v>449804</v>
      </c>
      <c r="N123" s="5">
        <v>360260</v>
      </c>
      <c r="O123" s="5">
        <v>342298</v>
      </c>
      <c r="P123" s="5">
        <v>90134</v>
      </c>
      <c r="Q123" s="5">
        <v>85421</v>
      </c>
      <c r="R123" s="5">
        <v>63292</v>
      </c>
      <c r="S123" s="5">
        <v>53506</v>
      </c>
      <c r="T123" s="5">
        <v>53506</v>
      </c>
      <c r="U123" s="5">
        <v>24982</v>
      </c>
      <c r="V123" s="5">
        <v>5366</v>
      </c>
      <c r="W123" s="5">
        <v>5366</v>
      </c>
    </row>
    <row r="124" spans="3:23" ht="15.5" x14ac:dyDescent="0.35">
      <c r="C124" t="s">
        <v>136</v>
      </c>
      <c r="D124" s="5">
        <v>64908525</v>
      </c>
      <c r="E124" s="5">
        <v>65188083</v>
      </c>
      <c r="F124" s="5">
        <v>62573246</v>
      </c>
      <c r="G124" s="5">
        <v>59230021</v>
      </c>
      <c r="I124" s="5">
        <v>62573246</v>
      </c>
      <c r="J124" s="5">
        <v>50685923</v>
      </c>
      <c r="K124" s="5">
        <v>44624367</v>
      </c>
      <c r="L124" s="5">
        <v>35618171</v>
      </c>
      <c r="M124" s="5">
        <v>25868963</v>
      </c>
      <c r="N124" s="5">
        <v>18868578</v>
      </c>
      <c r="O124" s="5">
        <v>14409176</v>
      </c>
      <c r="P124" s="5">
        <v>13762293</v>
      </c>
      <c r="Q124" s="5">
        <v>1158777</v>
      </c>
      <c r="R124" s="5">
        <v>945263</v>
      </c>
      <c r="S124" s="5">
        <v>-151843</v>
      </c>
      <c r="T124" s="5">
        <v>-390041</v>
      </c>
      <c r="U124" s="5">
        <v>2297994</v>
      </c>
      <c r="V124" s="5">
        <v>990619</v>
      </c>
      <c r="W124" s="5">
        <v>208229</v>
      </c>
    </row>
    <row r="125" spans="3:23" ht="15.5" x14ac:dyDescent="0.35">
      <c r="C125" t="s">
        <v>137</v>
      </c>
      <c r="D125" s="5">
        <v>66366856</v>
      </c>
      <c r="E125" s="5">
        <v>66371213</v>
      </c>
      <c r="F125" s="5">
        <v>63756376</v>
      </c>
      <c r="G125" s="5">
        <v>60413151</v>
      </c>
      <c r="I125" s="5">
        <v>63756376</v>
      </c>
      <c r="J125" s="5">
        <v>51698714</v>
      </c>
      <c r="K125" s="5">
        <v>45413781</v>
      </c>
      <c r="L125" s="5">
        <v>36209769</v>
      </c>
      <c r="M125" s="5">
        <v>26318767</v>
      </c>
      <c r="N125" s="5">
        <v>19228838</v>
      </c>
      <c r="O125" s="5">
        <v>14751474</v>
      </c>
      <c r="P125" s="5">
        <v>13852427</v>
      </c>
      <c r="Q125" s="5">
        <v>1244198</v>
      </c>
      <c r="R125" s="5">
        <v>1008555</v>
      </c>
      <c r="S125" s="5">
        <v>-98337</v>
      </c>
      <c r="T125" s="5">
        <v>-336535</v>
      </c>
      <c r="U125" s="5">
        <v>2322976</v>
      </c>
      <c r="V125" s="5">
        <v>995985</v>
      </c>
      <c r="W125" s="5">
        <v>213595</v>
      </c>
    </row>
    <row r="126" spans="3:23" ht="15.5" x14ac:dyDescent="0.35">
      <c r="C126" t="s">
        <v>291</v>
      </c>
      <c r="D126" s="5">
        <v>1157</v>
      </c>
      <c r="E126" s="5">
        <v>1157</v>
      </c>
      <c r="F126" s="5">
        <v>1157</v>
      </c>
      <c r="G126" s="5">
        <v>1156</v>
      </c>
      <c r="I126" s="5">
        <v>1157</v>
      </c>
      <c r="J126" s="5">
        <v>1157</v>
      </c>
      <c r="K126" s="5">
        <v>3076</v>
      </c>
      <c r="L126" s="5">
        <v>4533</v>
      </c>
      <c r="M126" s="5">
        <v>4759</v>
      </c>
      <c r="N126" s="5">
        <v>4987</v>
      </c>
      <c r="O126" s="5">
        <v>5176</v>
      </c>
      <c r="P126" s="5">
        <v>5348</v>
      </c>
      <c r="Q126" s="5">
        <v>5377</v>
      </c>
      <c r="R126" s="5">
        <v>5355</v>
      </c>
      <c r="S126" s="5">
        <v>1177</v>
      </c>
      <c r="T126" s="5">
        <v>1177</v>
      </c>
      <c r="U126" s="5">
        <v>1157</v>
      </c>
      <c r="V126" s="5">
        <v>1157</v>
      </c>
      <c r="W126" s="5">
        <v>1157</v>
      </c>
    </row>
    <row r="127" spans="3:23" ht="15.5" x14ac:dyDescent="0.35">
      <c r="C127" t="s">
        <v>10</v>
      </c>
      <c r="D127" s="5">
        <v>129825765</v>
      </c>
      <c r="E127" s="5">
        <v>129830122</v>
      </c>
      <c r="F127" s="5">
        <v>127215285</v>
      </c>
      <c r="G127" s="5">
        <v>123872059</v>
      </c>
      <c r="I127" s="5">
        <v>127215285</v>
      </c>
      <c r="J127" s="5">
        <v>115157623</v>
      </c>
      <c r="K127" s="5">
        <v>108873586</v>
      </c>
      <c r="L127" s="5">
        <v>99670881</v>
      </c>
      <c r="M127" s="5">
        <v>89780710</v>
      </c>
      <c r="N127" s="5">
        <v>82691095</v>
      </c>
      <c r="O127" s="5">
        <v>70551166</v>
      </c>
      <c r="P127" s="5">
        <v>69651971</v>
      </c>
      <c r="Q127" s="5">
        <v>50530281</v>
      </c>
      <c r="R127" s="5">
        <v>50294686</v>
      </c>
      <c r="S127" s="5">
        <v>49066997</v>
      </c>
      <c r="T127" s="5">
        <v>48828799</v>
      </c>
      <c r="U127" s="5">
        <v>51488290</v>
      </c>
      <c r="V127" s="5">
        <v>53676737</v>
      </c>
      <c r="W127" s="5">
        <v>52894348</v>
      </c>
    </row>
    <row r="128" spans="3:23" ht="15.5" x14ac:dyDescent="0.35">
      <c r="C128" t="s">
        <v>138</v>
      </c>
      <c r="D128" s="5">
        <v>255468786</v>
      </c>
      <c r="E128" s="5">
        <v>246493174</v>
      </c>
      <c r="F128" s="5">
        <v>228833102</v>
      </c>
      <c r="G128" s="5">
        <v>225456474</v>
      </c>
      <c r="I128" s="5">
        <v>228833102</v>
      </c>
      <c r="J128" s="5">
        <v>156223047</v>
      </c>
      <c r="K128" s="5">
        <v>152134921</v>
      </c>
      <c r="L128" s="5">
        <v>147616234</v>
      </c>
      <c r="M128" s="5">
        <v>173199932</v>
      </c>
      <c r="N128" s="5">
        <v>129626970</v>
      </c>
      <c r="O128" s="5">
        <v>161249768</v>
      </c>
      <c r="P128" s="5">
        <v>287576140</v>
      </c>
      <c r="Q128" s="5">
        <v>67203688</v>
      </c>
      <c r="R128" s="5">
        <v>66020153</v>
      </c>
      <c r="S128" s="5">
        <v>63515533</v>
      </c>
      <c r="T128" s="5">
        <v>65403180</v>
      </c>
      <c r="U128" s="5">
        <v>78631009</v>
      </c>
      <c r="V128" s="5">
        <v>92235615</v>
      </c>
      <c r="W128" s="5">
        <v>85533333</v>
      </c>
    </row>
    <row r="129" spans="2:23" ht="15.5" x14ac:dyDescent="0.35">
      <c r="C129" t="s">
        <v>139</v>
      </c>
      <c r="D129" s="5">
        <v>5314344000</v>
      </c>
      <c r="E129" s="5">
        <v>5314344000</v>
      </c>
      <c r="F129" s="5">
        <v>5314344000</v>
      </c>
      <c r="G129" s="5">
        <v>5314344000</v>
      </c>
      <c r="I129" s="5">
        <v>5314344000</v>
      </c>
      <c r="J129" s="5">
        <v>5314344000</v>
      </c>
      <c r="K129" s="5">
        <v>5314344000</v>
      </c>
      <c r="L129" s="5">
        <v>5314344000</v>
      </c>
      <c r="M129" s="5">
        <v>5314344000</v>
      </c>
      <c r="N129" s="5">
        <v>5314344000</v>
      </c>
      <c r="O129" s="5">
        <v>5314344000</v>
      </c>
      <c r="P129" s="5">
        <v>1771448000</v>
      </c>
      <c r="Q129" s="5">
        <v>1771448000</v>
      </c>
      <c r="R129" s="5">
        <v>1771448000</v>
      </c>
      <c r="S129" s="5">
        <v>1771448000</v>
      </c>
      <c r="T129" s="5">
        <v>1771448000</v>
      </c>
      <c r="U129" s="5">
        <v>1771448000</v>
      </c>
      <c r="V129" s="5">
        <v>1771448000</v>
      </c>
      <c r="W129" s="5">
        <v>1771448000</v>
      </c>
    </row>
    <row r="131" spans="2:23" ht="15.5" x14ac:dyDescent="0.35">
      <c r="B131" t="s">
        <v>140</v>
      </c>
      <c r="C131" t="s">
        <v>141</v>
      </c>
      <c r="D131" s="5">
        <v>4078201</v>
      </c>
      <c r="E131" s="5">
        <v>1133668</v>
      </c>
      <c r="F131" s="5">
        <v>10392005</v>
      </c>
      <c r="G131" s="5">
        <v>14660589</v>
      </c>
      <c r="I131" s="5">
        <v>33988935</v>
      </c>
      <c r="J131" s="5">
        <v>23212214</v>
      </c>
      <c r="K131" s="5">
        <v>29897157</v>
      </c>
      <c r="L131" s="5">
        <v>17659754</v>
      </c>
      <c r="M131" s="5">
        <v>23869326</v>
      </c>
      <c r="N131" s="5">
        <v>11645603</v>
      </c>
      <c r="O131" s="5">
        <v>575907</v>
      </c>
      <c r="P131" s="5">
        <v>15459560</v>
      </c>
      <c r="Q131" s="5">
        <v>6909149</v>
      </c>
      <c r="R131" s="5">
        <v>8620237</v>
      </c>
      <c r="S131" s="5">
        <v>1954869</v>
      </c>
      <c r="T131" s="5">
        <v>3747033</v>
      </c>
      <c r="U131" s="5">
        <v>6287934</v>
      </c>
      <c r="V131" s="5">
        <v>9577823</v>
      </c>
      <c r="W131" s="5">
        <v>6078685</v>
      </c>
    </row>
    <row r="132" spans="2:23" ht="15.5" x14ac:dyDescent="0.35">
      <c r="C132" t="s">
        <v>457</v>
      </c>
      <c r="D132" s="5">
        <v>90660667</v>
      </c>
      <c r="E132" s="5">
        <v>62764835</v>
      </c>
      <c r="F132" s="5">
        <v>65685161</v>
      </c>
      <c r="G132" s="5">
        <v>85161894</v>
      </c>
      <c r="I132" s="5">
        <v>218906935</v>
      </c>
      <c r="J132" s="5">
        <v>121742346</v>
      </c>
      <c r="K132" s="5">
        <v>129826917</v>
      </c>
      <c r="L132" s="5">
        <v>159050419</v>
      </c>
      <c r="M132" s="5">
        <v>144124341</v>
      </c>
      <c r="N132" s="5">
        <v>159802374</v>
      </c>
      <c r="O132" s="5">
        <v>400203149</v>
      </c>
      <c r="P132" s="5">
        <v>291910610</v>
      </c>
      <c r="Q132" s="5">
        <v>87736634</v>
      </c>
      <c r="R132" s="5">
        <v>79440449</v>
      </c>
      <c r="S132" s="5">
        <v>88752724</v>
      </c>
      <c r="T132" s="5">
        <v>123526351</v>
      </c>
      <c r="U132" s="5">
        <v>222921287</v>
      </c>
      <c r="V132" s="5">
        <v>232967617</v>
      </c>
      <c r="W132" s="5">
        <v>240616027</v>
      </c>
    </row>
    <row r="133" spans="2:23" ht="15.5" x14ac:dyDescent="0.35">
      <c r="C133" t="s">
        <v>1011</v>
      </c>
      <c r="D133" s="5">
        <v>-6291153</v>
      </c>
      <c r="E133" s="5">
        <v>-8260554</v>
      </c>
      <c r="F133" s="5">
        <v>-8007489</v>
      </c>
      <c r="G133" s="5">
        <v>-9835862</v>
      </c>
      <c r="I133" s="5">
        <v>-32733158</v>
      </c>
      <c r="J133" s="5">
        <v>-26681247</v>
      </c>
      <c r="K133" s="5">
        <v>-26468013</v>
      </c>
      <c r="L133" s="5">
        <v>-29374066</v>
      </c>
      <c r="M133" s="5">
        <v>-34665436</v>
      </c>
      <c r="N133" s="5">
        <v>-29108250</v>
      </c>
      <c r="O133" s="5">
        <v>-24973077</v>
      </c>
      <c r="P133" s="5">
        <v>-24507964</v>
      </c>
      <c r="Q133" s="5">
        <v>-13141228</v>
      </c>
      <c r="R133" s="5">
        <v>-9318939</v>
      </c>
      <c r="S133" s="5">
        <v>-8544469</v>
      </c>
      <c r="T133" s="5">
        <v>-9491051</v>
      </c>
      <c r="U133" s="5">
        <v>-15951597</v>
      </c>
      <c r="V133" s="5">
        <v>-16110217</v>
      </c>
      <c r="W133" s="5">
        <v>-14902813</v>
      </c>
    </row>
    <row r="134" spans="2:23" ht="15.5" x14ac:dyDescent="0.35">
      <c r="C134" t="s">
        <v>842</v>
      </c>
      <c r="D134" s="5">
        <v>-78917373</v>
      </c>
      <c r="E134" s="5">
        <v>-52581044</v>
      </c>
      <c r="F134" s="5">
        <v>-46067101</v>
      </c>
      <c r="G134" s="5">
        <v>-59709061</v>
      </c>
      <c r="I134" s="5">
        <v>-148672062</v>
      </c>
      <c r="J134" s="5">
        <v>-70101689</v>
      </c>
      <c r="K134" s="5">
        <v>-70315883</v>
      </c>
      <c r="L134" s="5">
        <v>-109196539</v>
      </c>
      <c r="M134" s="5">
        <v>-84050616</v>
      </c>
      <c r="N134" s="5">
        <v>-117158341</v>
      </c>
      <c r="O134" s="5">
        <v>-371349247</v>
      </c>
      <c r="P134" s="5">
        <v>-250244628</v>
      </c>
      <c r="Q134" s="5">
        <v>-66611947</v>
      </c>
      <c r="R134" s="5">
        <v>-60789819</v>
      </c>
      <c r="S134" s="5">
        <v>-78212064</v>
      </c>
      <c r="T134" s="5">
        <v>-110108783</v>
      </c>
      <c r="U134" s="5">
        <v>-200657955</v>
      </c>
      <c r="V134" s="5">
        <v>-207252262</v>
      </c>
      <c r="W134" s="5">
        <v>-219730663</v>
      </c>
    </row>
    <row r="135" spans="2:23" ht="15.5" x14ac:dyDescent="0.35">
      <c r="C135" t="s">
        <v>1012</v>
      </c>
      <c r="D135" s="5">
        <v>19259</v>
      </c>
      <c r="E135" s="5">
        <v>46341</v>
      </c>
      <c r="F135" s="5">
        <v>66463</v>
      </c>
      <c r="G135" s="5">
        <v>75004</v>
      </c>
      <c r="I135" s="5">
        <v>456680</v>
      </c>
      <c r="J135" s="5">
        <v>1017053</v>
      </c>
      <c r="K135" s="5">
        <v>398469</v>
      </c>
      <c r="L135" s="5">
        <v>288528</v>
      </c>
      <c r="M135" s="5">
        <v>22745</v>
      </c>
      <c r="N135" s="5">
        <v>76665</v>
      </c>
      <c r="O135" s="5">
        <v>19654</v>
      </c>
    </row>
    <row r="136" spans="2:23" ht="15.5" x14ac:dyDescent="0.35">
      <c r="C136" t="s">
        <v>883</v>
      </c>
      <c r="R136" s="5">
        <v>30458</v>
      </c>
      <c r="V136" s="5">
        <v>13685</v>
      </c>
      <c r="W136" s="5">
        <v>96134</v>
      </c>
    </row>
    <row r="137" spans="2:23" ht="15.5" x14ac:dyDescent="0.35">
      <c r="C137" t="s">
        <v>593</v>
      </c>
      <c r="D137" s="5">
        <v>-1393199</v>
      </c>
      <c r="E137" s="5">
        <v>-835910</v>
      </c>
      <c r="F137" s="5">
        <v>-1285029</v>
      </c>
      <c r="G137" s="5">
        <v>-1031386</v>
      </c>
      <c r="I137" s="5">
        <v>-3969460</v>
      </c>
      <c r="J137" s="5">
        <v>-2764249</v>
      </c>
      <c r="K137" s="5">
        <v>-3544333</v>
      </c>
      <c r="L137" s="5">
        <v>-3108588</v>
      </c>
      <c r="M137" s="5">
        <v>-1561708</v>
      </c>
      <c r="N137" s="5">
        <v>-1966845</v>
      </c>
      <c r="O137" s="5">
        <v>-3324572</v>
      </c>
      <c r="P137" s="5">
        <v>-1698458</v>
      </c>
      <c r="Q137" s="5">
        <v>-1074310</v>
      </c>
      <c r="R137" s="5">
        <v>-741912</v>
      </c>
      <c r="S137" s="5">
        <v>-41322</v>
      </c>
      <c r="T137" s="5">
        <v>-179484</v>
      </c>
      <c r="U137" s="5">
        <v>-23801</v>
      </c>
      <c r="V137" s="5">
        <v>-41000</v>
      </c>
    </row>
    <row r="138" spans="2:23" ht="15.5" x14ac:dyDescent="0.35">
      <c r="C138" t="s">
        <v>178</v>
      </c>
      <c r="D138" s="5">
        <v>-1627154</v>
      </c>
      <c r="E138" s="5">
        <v>-3601134</v>
      </c>
      <c r="F138" s="5">
        <v>-125318</v>
      </c>
      <c r="G138" s="5">
        <v>4626914</v>
      </c>
      <c r="I138" s="5">
        <v>8123754</v>
      </c>
      <c r="J138" s="5">
        <v>-7701430</v>
      </c>
      <c r="K138" s="5">
        <v>-3257408</v>
      </c>
      <c r="L138" s="5">
        <v>-6535829</v>
      </c>
      <c r="M138" s="5">
        <v>2698694</v>
      </c>
      <c r="N138" s="5">
        <v>1968363</v>
      </c>
      <c r="O138" s="5">
        <v>16868592</v>
      </c>
      <c r="P138" s="5">
        <v>16015160</v>
      </c>
      <c r="Q138" s="5">
        <v>-12400</v>
      </c>
      <c r="R138" s="5">
        <v>-7992</v>
      </c>
      <c r="S138" s="5">
        <v>-13567</v>
      </c>
      <c r="T138" s="5">
        <v>-14063</v>
      </c>
      <c r="U138" s="5">
        <v>-3649542</v>
      </c>
      <c r="V138" s="5">
        <v>-41481</v>
      </c>
      <c r="W138" s="5">
        <v>-51982</v>
      </c>
    </row>
    <row r="139" spans="2:23" ht="15.5" x14ac:dyDescent="0.35">
      <c r="C139" t="s">
        <v>179</v>
      </c>
      <c r="D139" s="5">
        <v>-2337725</v>
      </c>
      <c r="E139" s="5">
        <v>-4832238</v>
      </c>
      <c r="F139" s="5">
        <v>-8576181</v>
      </c>
      <c r="G139" s="5">
        <v>-22151519</v>
      </c>
      <c r="I139" s="5">
        <v>-54500368</v>
      </c>
      <c r="J139" s="5">
        <v>-10204920</v>
      </c>
      <c r="K139" s="5">
        <v>-21017036</v>
      </c>
      <c r="L139" s="5">
        <v>-9135488</v>
      </c>
      <c r="M139" s="5">
        <v>-22523675</v>
      </c>
      <c r="N139" s="5">
        <v>-7539607</v>
      </c>
      <c r="O139" s="5">
        <v>-23826629</v>
      </c>
      <c r="P139" s="5">
        <v>-24750214</v>
      </c>
      <c r="Q139" s="5">
        <v>-7057326</v>
      </c>
      <c r="R139" s="5">
        <v>-8257316</v>
      </c>
      <c r="S139" s="5">
        <v>-1122918</v>
      </c>
      <c r="T139" s="5">
        <v>-5702980</v>
      </c>
      <c r="U139" s="5">
        <v>-8121843</v>
      </c>
      <c r="V139" s="5">
        <v>-2195333</v>
      </c>
      <c r="W139" s="5">
        <v>-7922148</v>
      </c>
    </row>
    <row r="140" spans="2:23" ht="15.5" x14ac:dyDescent="0.35">
      <c r="C140" t="s">
        <v>185</v>
      </c>
      <c r="D140" s="5">
        <v>-2337734</v>
      </c>
      <c r="E140" s="5">
        <v>-4833655</v>
      </c>
      <c r="F140" s="5">
        <v>-8712628</v>
      </c>
      <c r="G140" s="5">
        <v>-22153838</v>
      </c>
      <c r="I140" s="5">
        <v>-58847312</v>
      </c>
      <c r="J140" s="5">
        <v>-17307841</v>
      </c>
      <c r="K140" s="5">
        <v>-13940164</v>
      </c>
      <c r="L140" s="5">
        <v>-5777656</v>
      </c>
      <c r="M140" s="5">
        <v>-22264809</v>
      </c>
      <c r="N140" s="5">
        <v>-8902424</v>
      </c>
      <c r="O140" s="5">
        <v>-24351314</v>
      </c>
      <c r="P140" s="5">
        <v>-28018605</v>
      </c>
      <c r="Q140" s="5">
        <v>-12699720</v>
      </c>
      <c r="R140" s="5">
        <v>-5372950</v>
      </c>
      <c r="S140" s="5">
        <v>-7896475</v>
      </c>
      <c r="T140" s="5">
        <v>-1246746</v>
      </c>
      <c r="U140" s="5">
        <v>-1211806</v>
      </c>
      <c r="V140" s="5">
        <v>-2104221</v>
      </c>
      <c r="W140" s="5">
        <v>-8108912</v>
      </c>
    </row>
    <row r="141" spans="2:23" ht="15.5" x14ac:dyDescent="0.35">
      <c r="C141" t="s">
        <v>335</v>
      </c>
      <c r="D141" s="5">
        <v>9</v>
      </c>
      <c r="E141" s="5">
        <v>1417</v>
      </c>
      <c r="F141" s="5">
        <v>136448</v>
      </c>
      <c r="G141" s="5">
        <v>2318</v>
      </c>
      <c r="I141" s="5">
        <v>943900</v>
      </c>
      <c r="J141" s="5">
        <v>146791</v>
      </c>
      <c r="K141" s="5">
        <v>44210</v>
      </c>
      <c r="L141" s="5">
        <v>9624</v>
      </c>
      <c r="M141" s="5">
        <v>80465</v>
      </c>
      <c r="N141" s="5">
        <v>1362817</v>
      </c>
      <c r="O141" s="5">
        <v>524685</v>
      </c>
      <c r="P141" s="5">
        <v>268391</v>
      </c>
      <c r="Q141" s="5">
        <v>242394</v>
      </c>
      <c r="R141" s="5">
        <v>15634</v>
      </c>
      <c r="S141" s="5">
        <v>273557</v>
      </c>
      <c r="T141" s="5">
        <v>593766</v>
      </c>
      <c r="U141" s="5">
        <v>69965</v>
      </c>
      <c r="V141" s="5">
        <v>34653</v>
      </c>
      <c r="W141" s="5">
        <v>287473</v>
      </c>
    </row>
    <row r="142" spans="2:23" ht="15.5" x14ac:dyDescent="0.35">
      <c r="C142" t="s">
        <v>1013</v>
      </c>
      <c r="J142" s="5">
        <v>264851</v>
      </c>
    </row>
    <row r="143" spans="2:23" ht="15.5" x14ac:dyDescent="0.35">
      <c r="C143" t="s">
        <v>350</v>
      </c>
      <c r="M143" s="5">
        <v>-339331</v>
      </c>
    </row>
    <row r="144" spans="2:23" ht="15.5" x14ac:dyDescent="0.35">
      <c r="C144" t="s">
        <v>408</v>
      </c>
      <c r="F144" s="5">
        <v>-1</v>
      </c>
      <c r="G144" s="5">
        <v>1</v>
      </c>
      <c r="I144" s="5">
        <v>3403044</v>
      </c>
      <c r="J144" s="5">
        <v>10259001</v>
      </c>
      <c r="K144" s="5">
        <v>-7121082</v>
      </c>
      <c r="L144" s="5">
        <v>-3367456</v>
      </c>
      <c r="P144" s="5">
        <v>3000000</v>
      </c>
      <c r="Q144" s="5">
        <v>5400000</v>
      </c>
      <c r="R144" s="5">
        <v>1100000</v>
      </c>
      <c r="S144" s="5">
        <v>10900000</v>
      </c>
    </row>
    <row r="145" spans="3:23" ht="15.5" x14ac:dyDescent="0.35">
      <c r="C145" t="s">
        <v>1014</v>
      </c>
      <c r="J145" s="5">
        <v>-3567722</v>
      </c>
      <c r="R145" s="5">
        <v>-4000000</v>
      </c>
      <c r="S145" s="5">
        <v>-4400000</v>
      </c>
      <c r="T145" s="5">
        <v>-5050000</v>
      </c>
      <c r="U145" s="5">
        <v>-6950000</v>
      </c>
    </row>
    <row r="146" spans="3:23" ht="15.5" x14ac:dyDescent="0.35">
      <c r="C146" t="s">
        <v>1015</v>
      </c>
      <c r="U146" s="5">
        <v>-30002</v>
      </c>
      <c r="V146" s="5">
        <v>-125765</v>
      </c>
      <c r="W146" s="5">
        <v>-100709</v>
      </c>
    </row>
    <row r="147" spans="3:23" ht="15.5" x14ac:dyDescent="0.35">
      <c r="C147" t="s">
        <v>186</v>
      </c>
      <c r="D147" s="5">
        <v>-1627154</v>
      </c>
      <c r="E147" s="5">
        <v>-3601134</v>
      </c>
      <c r="F147" s="5">
        <v>-125318</v>
      </c>
      <c r="G147" s="5">
        <v>4626914</v>
      </c>
      <c r="I147" s="5">
        <v>8123754</v>
      </c>
      <c r="J147" s="5">
        <v>-7701430</v>
      </c>
      <c r="K147" s="5">
        <v>-3257408</v>
      </c>
      <c r="L147" s="5">
        <v>-6535829</v>
      </c>
      <c r="M147" s="5">
        <v>2698694</v>
      </c>
      <c r="N147" s="5">
        <v>1968363</v>
      </c>
      <c r="O147" s="5">
        <v>16868592</v>
      </c>
      <c r="P147" s="5">
        <v>16015160</v>
      </c>
      <c r="Q147" s="5">
        <v>-12400</v>
      </c>
      <c r="R147" s="5">
        <v>-7992</v>
      </c>
      <c r="S147" s="5">
        <v>-13567</v>
      </c>
      <c r="T147" s="5">
        <v>-14063</v>
      </c>
      <c r="U147" s="5">
        <v>-3649542</v>
      </c>
      <c r="V147" s="5">
        <v>-41481</v>
      </c>
      <c r="W147" s="5">
        <v>-51982</v>
      </c>
    </row>
    <row r="148" spans="3:23" ht="15.5" x14ac:dyDescent="0.35">
      <c r="C148" t="s">
        <v>1016</v>
      </c>
      <c r="D148" s="5">
        <v>-3189546</v>
      </c>
      <c r="E148" s="5">
        <v>-7689546</v>
      </c>
      <c r="F148" s="5">
        <v>-2389546</v>
      </c>
      <c r="G148" s="5">
        <v>-1504522</v>
      </c>
      <c r="I148" s="5">
        <v>-6466358</v>
      </c>
      <c r="J148" s="5">
        <v>-30092982</v>
      </c>
      <c r="K148" s="5">
        <v>-23453149</v>
      </c>
      <c r="L148" s="5">
        <v>-17587611</v>
      </c>
      <c r="M148" s="5">
        <v>-20403243</v>
      </c>
      <c r="N148" s="5">
        <v>-10558665</v>
      </c>
      <c r="O148" s="5">
        <v>-5107184</v>
      </c>
      <c r="P148" s="5">
        <v>-2800000</v>
      </c>
      <c r="Q148" s="5">
        <v>-1200000</v>
      </c>
      <c r="R148" s="5">
        <v>-1500000</v>
      </c>
      <c r="S148" s="5">
        <v>-4600000</v>
      </c>
      <c r="T148" s="5">
        <v>-5800000</v>
      </c>
      <c r="U148" s="5">
        <v>-6210000</v>
      </c>
      <c r="V148" s="5">
        <v>-6906995</v>
      </c>
    </row>
    <row r="149" spans="3:23" ht="15.5" x14ac:dyDescent="0.35">
      <c r="C149" t="s">
        <v>488</v>
      </c>
      <c r="D149" s="5">
        <v>4000000</v>
      </c>
      <c r="E149" s="5">
        <v>4500000</v>
      </c>
      <c r="F149" s="5">
        <v>2700000</v>
      </c>
      <c r="G149" s="5">
        <v>6500000</v>
      </c>
      <c r="I149" s="5">
        <v>17700000</v>
      </c>
      <c r="J149" s="5">
        <v>26000000</v>
      </c>
      <c r="K149" s="5">
        <v>23555000</v>
      </c>
      <c r="L149" s="5">
        <v>12400000</v>
      </c>
      <c r="M149" s="5">
        <v>24625460</v>
      </c>
      <c r="N149" s="5">
        <v>6631893</v>
      </c>
      <c r="O149" s="5">
        <v>23550594</v>
      </c>
      <c r="P149" s="5">
        <v>12687800</v>
      </c>
      <c r="Q149" s="5">
        <v>1200000</v>
      </c>
      <c r="R149" s="5">
        <v>1500000</v>
      </c>
      <c r="S149" s="5">
        <v>4600000</v>
      </c>
      <c r="T149" s="5">
        <v>5800000</v>
      </c>
      <c r="U149" s="5">
        <v>6210000</v>
      </c>
      <c r="V149" s="5">
        <v>6906995</v>
      </c>
    </row>
    <row r="150" spans="3:23" ht="15.5" x14ac:dyDescent="0.35">
      <c r="C150" t="s">
        <v>1017</v>
      </c>
      <c r="D150" s="5">
        <v>-364214</v>
      </c>
      <c r="E150" s="5">
        <v>-411588</v>
      </c>
      <c r="F150" s="5">
        <v>-435772</v>
      </c>
      <c r="G150" s="5">
        <v>-368564</v>
      </c>
      <c r="I150" s="5">
        <v>-1407498</v>
      </c>
      <c r="J150" s="5">
        <v>-1376424</v>
      </c>
      <c r="K150" s="5">
        <v>-1387301</v>
      </c>
      <c r="L150" s="5">
        <v>-1332673</v>
      </c>
      <c r="M150" s="5">
        <v>-1519115</v>
      </c>
      <c r="N150" s="5">
        <v>-1764520</v>
      </c>
      <c r="O150" s="5">
        <v>-1574818</v>
      </c>
      <c r="P150" s="5">
        <v>-386672</v>
      </c>
      <c r="Q150" s="5">
        <v>-12400</v>
      </c>
      <c r="R150" s="5">
        <v>-12600</v>
      </c>
      <c r="S150" s="5">
        <v>-13567</v>
      </c>
      <c r="T150" s="5">
        <v>-14083</v>
      </c>
      <c r="U150" s="5">
        <v>-34903</v>
      </c>
      <c r="V150" s="5">
        <v>-41481</v>
      </c>
      <c r="W150" s="5">
        <v>-51982</v>
      </c>
    </row>
    <row r="151" spans="3:23" ht="15.5" x14ac:dyDescent="0.35">
      <c r="C151" t="s">
        <v>1018</v>
      </c>
      <c r="R151" s="5">
        <v>4608</v>
      </c>
      <c r="T151" s="5">
        <v>20</v>
      </c>
    </row>
    <row r="152" spans="3:23" ht="15.5" x14ac:dyDescent="0.35">
      <c r="C152" t="s">
        <v>1019</v>
      </c>
      <c r="N152" s="5">
        <v>7662881</v>
      </c>
      <c r="P152" s="5">
        <v>6514032</v>
      </c>
      <c r="U152" s="5">
        <v>-3515438</v>
      </c>
    </row>
    <row r="153" spans="3:23" ht="15.5" x14ac:dyDescent="0.35">
      <c r="C153" t="s">
        <v>190</v>
      </c>
      <c r="K153" s="5">
        <v>-5651</v>
      </c>
      <c r="L153" s="5">
        <v>-15545</v>
      </c>
      <c r="M153" s="5">
        <v>-4408</v>
      </c>
      <c r="N153" s="5">
        <v>-3226</v>
      </c>
    </row>
    <row r="154" spans="3:23" ht="15.5" x14ac:dyDescent="0.35">
      <c r="C154" t="s">
        <v>485</v>
      </c>
      <c r="D154" s="5">
        <v>-2073394</v>
      </c>
      <c r="I154" s="5">
        <v>-1702390</v>
      </c>
      <c r="J154" s="5">
        <v>-2232024</v>
      </c>
      <c r="K154" s="5">
        <v>-1966307</v>
      </c>
      <c r="U154" s="5">
        <v>-99201</v>
      </c>
    </row>
    <row r="155" spans="3:23" ht="15.5" x14ac:dyDescent="0.35">
      <c r="C155" t="s">
        <v>195</v>
      </c>
      <c r="D155" s="5">
        <v>113322</v>
      </c>
      <c r="E155" s="5">
        <v>-7299704</v>
      </c>
      <c r="F155" s="5">
        <v>1690506</v>
      </c>
      <c r="G155" s="5">
        <v>-2864016</v>
      </c>
      <c r="I155" s="5">
        <v>-12387679</v>
      </c>
      <c r="J155" s="5">
        <v>5305864</v>
      </c>
      <c r="K155" s="5">
        <v>5622713</v>
      </c>
      <c r="L155" s="5">
        <v>1988437</v>
      </c>
      <c r="M155" s="5">
        <v>4044345</v>
      </c>
      <c r="N155" s="5">
        <v>6074359</v>
      </c>
      <c r="O155" s="5">
        <v>-6382130</v>
      </c>
      <c r="P155" s="5">
        <v>6724506</v>
      </c>
      <c r="Q155" s="5">
        <v>-160577</v>
      </c>
      <c r="R155" s="5">
        <v>354929</v>
      </c>
      <c r="S155" s="5">
        <v>818384</v>
      </c>
      <c r="T155" s="5">
        <v>-1970010</v>
      </c>
      <c r="U155" s="5">
        <v>-5483451</v>
      </c>
      <c r="V155" s="5">
        <v>7341009</v>
      </c>
      <c r="W155" s="5">
        <v>-1895445</v>
      </c>
    </row>
    <row r="156" spans="3:23" ht="15.5" x14ac:dyDescent="0.35">
      <c r="C156" t="s">
        <v>196</v>
      </c>
      <c r="E156" s="5">
        <v>10201522</v>
      </c>
      <c r="I156" s="5">
        <v>22911386</v>
      </c>
      <c r="J156" s="5">
        <v>18616778</v>
      </c>
      <c r="K156" s="5">
        <v>13790373</v>
      </c>
      <c r="L156" s="5">
        <v>11927239</v>
      </c>
      <c r="M156" s="5">
        <v>7936887</v>
      </c>
      <c r="N156" s="5">
        <v>1921630</v>
      </c>
      <c r="O156" s="5">
        <v>8291115</v>
      </c>
      <c r="P156" s="5">
        <v>1631685</v>
      </c>
      <c r="Q156" s="5">
        <v>1792262</v>
      </c>
      <c r="R156" s="5">
        <v>1437333</v>
      </c>
      <c r="S156" s="5">
        <v>618949</v>
      </c>
      <c r="T156" s="5">
        <v>2588959</v>
      </c>
      <c r="U156" s="5">
        <v>8072410</v>
      </c>
      <c r="V156" s="5">
        <v>731401</v>
      </c>
      <c r="W156" s="5">
        <v>2626846</v>
      </c>
    </row>
    <row r="157" spans="3:23" ht="15.5" x14ac:dyDescent="0.35">
      <c r="C157" t="s">
        <v>1020</v>
      </c>
      <c r="J157" s="5">
        <v>-275056</v>
      </c>
    </row>
    <row r="158" spans="3:23" ht="15.5" x14ac:dyDescent="0.35">
      <c r="C158" t="s">
        <v>383</v>
      </c>
      <c r="D158" s="5">
        <v>-82373</v>
      </c>
      <c r="E158" s="5">
        <v>-13214</v>
      </c>
      <c r="F158" s="5">
        <v>-131164</v>
      </c>
      <c r="G158" s="5">
        <v>-157997</v>
      </c>
      <c r="I158" s="5">
        <v>-322185</v>
      </c>
      <c r="J158" s="5">
        <v>-736200</v>
      </c>
      <c r="K158" s="5">
        <v>-796308</v>
      </c>
      <c r="L158" s="5">
        <v>-125303</v>
      </c>
      <c r="M158" s="5">
        <v>-53993</v>
      </c>
      <c r="N158" s="5">
        <v>-59102</v>
      </c>
      <c r="O158" s="5">
        <v>12645</v>
      </c>
      <c r="P158" s="5">
        <v>-65076</v>
      </c>
    </row>
    <row r="159" spans="3:23" ht="15.5" x14ac:dyDescent="0.35">
      <c r="C159" t="s">
        <v>197</v>
      </c>
      <c r="D159" s="5">
        <v>30949</v>
      </c>
      <c r="E159" s="5">
        <v>2888604</v>
      </c>
      <c r="F159" s="5">
        <v>1559342</v>
      </c>
      <c r="G159" s="5">
        <v>-3022013</v>
      </c>
      <c r="I159" s="5">
        <v>10201522</v>
      </c>
      <c r="J159" s="5">
        <v>22911386</v>
      </c>
      <c r="K159" s="5">
        <v>18616778</v>
      </c>
      <c r="L159" s="5">
        <v>13790373</v>
      </c>
      <c r="M159" s="5">
        <v>11927239</v>
      </c>
      <c r="N159" s="5">
        <v>7936887</v>
      </c>
      <c r="O159" s="5">
        <v>1921630</v>
      </c>
      <c r="P159" s="5">
        <v>8291115</v>
      </c>
      <c r="Q159" s="5">
        <v>1631685</v>
      </c>
      <c r="R159" s="5">
        <v>1792262</v>
      </c>
      <c r="S159" s="5">
        <v>1437333</v>
      </c>
      <c r="T159" s="5">
        <v>618949</v>
      </c>
      <c r="U159" s="5">
        <v>2588959</v>
      </c>
      <c r="V159" s="5">
        <v>8072410</v>
      </c>
      <c r="W159" s="5">
        <v>731401</v>
      </c>
    </row>
    <row r="161" spans="2:23" ht="15.5" x14ac:dyDescent="0.35">
      <c r="B161" t="s">
        <v>198</v>
      </c>
      <c r="C161" t="s">
        <v>12</v>
      </c>
      <c r="D161" s="5">
        <v>5310000000</v>
      </c>
      <c r="E161" s="5">
        <v>5310000000</v>
      </c>
      <c r="F161" s="5">
        <v>5310000000</v>
      </c>
      <c r="G161" s="5">
        <v>5310000000</v>
      </c>
      <c r="I161" s="5">
        <v>5310000000</v>
      </c>
      <c r="J161" s="5">
        <v>5310000000</v>
      </c>
      <c r="K161" s="5">
        <v>5310000000</v>
      </c>
      <c r="L161" s="5">
        <v>5310000000</v>
      </c>
      <c r="M161" s="5">
        <v>5310000000</v>
      </c>
      <c r="N161" s="5">
        <v>5310000000</v>
      </c>
      <c r="O161" s="5">
        <v>5310000000</v>
      </c>
      <c r="P161" s="5">
        <v>1770000000</v>
      </c>
      <c r="Q161" s="5">
        <v>1770000000</v>
      </c>
      <c r="R161" s="5">
        <v>1770000000</v>
      </c>
      <c r="S161" s="5">
        <v>1770000000</v>
      </c>
      <c r="T161" s="5">
        <v>1770000000</v>
      </c>
      <c r="U161" s="5">
        <v>1770000000</v>
      </c>
      <c r="V161" s="5">
        <v>1770000000</v>
      </c>
      <c r="W161" s="5">
        <v>1770000000</v>
      </c>
    </row>
    <row r="162" spans="2:23" ht="15.5" x14ac:dyDescent="0.35">
      <c r="C162" t="s">
        <v>199</v>
      </c>
      <c r="D162" s="6">
        <v>6.84</v>
      </c>
      <c r="E162" s="6">
        <v>8.31</v>
      </c>
      <c r="F162" s="6">
        <v>11.27</v>
      </c>
      <c r="G162" s="6">
        <v>11.3</v>
      </c>
    </row>
    <row r="163" spans="2:23" ht="15.5" x14ac:dyDescent="0.35">
      <c r="C163" t="s">
        <v>200</v>
      </c>
      <c r="D163" s="6">
        <v>34.21</v>
      </c>
      <c r="E163" s="6">
        <v>35.86</v>
      </c>
      <c r="F163" s="6">
        <v>32.65</v>
      </c>
      <c r="G163" s="6">
        <v>38.049999999999997</v>
      </c>
    </row>
    <row r="164" spans="2:23" ht="15.5" x14ac:dyDescent="0.35">
      <c r="C164" t="s">
        <v>69</v>
      </c>
      <c r="D164" s="6">
        <v>0.65</v>
      </c>
      <c r="E164" s="6">
        <v>1.29</v>
      </c>
      <c r="F164" s="6">
        <v>1.81</v>
      </c>
      <c r="G164" s="6">
        <v>2.0699999999999998</v>
      </c>
    </row>
    <row r="165" spans="2:23" ht="15.5" x14ac:dyDescent="0.35">
      <c r="C165" t="s">
        <v>201</v>
      </c>
      <c r="D165" s="5">
        <v>131970000000</v>
      </c>
      <c r="E165" s="5">
        <v>133100000000</v>
      </c>
      <c r="F165" s="6">
        <v>136460000000.00002</v>
      </c>
      <c r="G165" s="5">
        <v>151590000000</v>
      </c>
    </row>
    <row r="166" spans="2:23" ht="15.5" x14ac:dyDescent="0.35">
      <c r="C166" t="s">
        <v>202</v>
      </c>
      <c r="D166" s="6">
        <v>8.0000000000000002E-3</v>
      </c>
      <c r="E166" s="6">
        <v>1.0500000000000001E-2</v>
      </c>
      <c r="F166" s="6">
        <v>1.5700000000000002E-2</v>
      </c>
      <c r="G166" s="6">
        <v>1.6E-2</v>
      </c>
    </row>
    <row r="167" spans="2:23" ht="15.5" x14ac:dyDescent="0.35">
      <c r="C167" t="s">
        <v>203</v>
      </c>
      <c r="D167" s="6">
        <v>1.5700000000000002E-2</v>
      </c>
      <c r="E167" s="6">
        <v>0.02</v>
      </c>
      <c r="F167" s="6">
        <v>2.8199999999999999E-2</v>
      </c>
      <c r="G167" s="6">
        <v>2.8999999999999998E-2</v>
      </c>
    </row>
    <row r="168" spans="2:23" ht="15.5" x14ac:dyDescent="0.35">
      <c r="C168" t="s">
        <v>204</v>
      </c>
      <c r="D168" s="6">
        <v>2.23E-2</v>
      </c>
      <c r="E168" s="6">
        <v>2.4300000000000002E-2</v>
      </c>
      <c r="F168" s="6">
        <v>2.53E-2</v>
      </c>
      <c r="G168" s="6">
        <v>3.39E-2</v>
      </c>
    </row>
    <row r="169" spans="2:23" ht="15.5" x14ac:dyDescent="0.35">
      <c r="C169" t="s">
        <v>205</v>
      </c>
      <c r="D169" s="6">
        <v>9.36</v>
      </c>
      <c r="E169" s="6">
        <v>9.06</v>
      </c>
      <c r="F169" s="6">
        <v>9.1199999999999992</v>
      </c>
      <c r="G169" s="6">
        <v>13.53</v>
      </c>
    </row>
    <row r="170" spans="2:23" ht="15.5" x14ac:dyDescent="0.35">
      <c r="C170" t="s">
        <v>206</v>
      </c>
      <c r="D170" s="5">
        <v>2324000000000</v>
      </c>
      <c r="E170" s="5">
        <v>2207000000000</v>
      </c>
      <c r="F170" s="5">
        <v>2127000000000</v>
      </c>
      <c r="G170" s="5">
        <v>2068000000000</v>
      </c>
    </row>
    <row r="171" spans="2:23" ht="15.5" x14ac:dyDescent="0.35">
      <c r="C171" t="s">
        <v>207</v>
      </c>
      <c r="D171" s="6">
        <v>0.54</v>
      </c>
      <c r="E171" s="6">
        <v>0.72</v>
      </c>
      <c r="F171" s="6">
        <v>0.92</v>
      </c>
      <c r="G171" s="6">
        <v>1.1100000000000001</v>
      </c>
    </row>
    <row r="172" spans="2:23" ht="15.5" x14ac:dyDescent="0.35">
      <c r="C172" t="s">
        <v>208</v>
      </c>
      <c r="D172" s="6">
        <v>437.26</v>
      </c>
      <c r="E172" s="6">
        <v>415.28</v>
      </c>
      <c r="F172" s="6">
        <v>400.24</v>
      </c>
      <c r="G172" s="6">
        <v>389.07</v>
      </c>
    </row>
    <row r="173" spans="2:23" ht="15.5" x14ac:dyDescent="0.35">
      <c r="C173" t="s">
        <v>209</v>
      </c>
      <c r="D173" s="6">
        <v>0.54</v>
      </c>
      <c r="E173" s="6">
        <v>0.72</v>
      </c>
      <c r="F173" s="6">
        <v>0.92</v>
      </c>
      <c r="G173" s="6">
        <v>1.1100000000000001</v>
      </c>
    </row>
    <row r="174" spans="2:23" ht="15.5" x14ac:dyDescent="0.35">
      <c r="C174" t="s">
        <v>210</v>
      </c>
      <c r="D174" s="6">
        <v>437.26</v>
      </c>
      <c r="E174" s="6">
        <v>415.28</v>
      </c>
      <c r="F174" s="6">
        <v>400.24</v>
      </c>
      <c r="G174" s="6">
        <v>389.07</v>
      </c>
    </row>
    <row r="175" spans="2:23" ht="15.5" x14ac:dyDescent="0.35">
      <c r="C175" t="s">
        <v>211</v>
      </c>
      <c r="D175" s="5">
        <v>129000000000</v>
      </c>
      <c r="E175" s="5">
        <v>123000000000</v>
      </c>
      <c r="F175" s="5">
        <v>146000000000</v>
      </c>
      <c r="G175" s="5">
        <v>113000000000</v>
      </c>
    </row>
    <row r="176" spans="2:23" ht="15.5" x14ac:dyDescent="0.35">
      <c r="C176" t="s">
        <v>212</v>
      </c>
      <c r="D176" s="5">
        <v>412000000000</v>
      </c>
      <c r="E176" s="5">
        <v>380000000000</v>
      </c>
      <c r="F176" s="5">
        <v>405000000000</v>
      </c>
      <c r="G176" s="5">
        <v>437000000000</v>
      </c>
    </row>
    <row r="177" spans="3:23" ht="15.5" x14ac:dyDescent="0.35">
      <c r="C177" t="s">
        <v>213</v>
      </c>
      <c r="D177" s="5">
        <v>2324000000000</v>
      </c>
      <c r="E177" s="5">
        <v>2207000000000</v>
      </c>
      <c r="F177" s="5">
        <v>2127000000000</v>
      </c>
      <c r="G177" s="5">
        <v>2068000000000</v>
      </c>
    </row>
    <row r="178" spans="3:23" ht="15.5" x14ac:dyDescent="0.35">
      <c r="C178" t="s">
        <v>24</v>
      </c>
      <c r="D178" s="5">
        <v>541000000000</v>
      </c>
      <c r="E178" s="5">
        <v>503000000000</v>
      </c>
      <c r="F178" s="5">
        <v>552000000000</v>
      </c>
      <c r="G178" s="5">
        <v>550000000000</v>
      </c>
    </row>
    <row r="179" spans="3:23" ht="15.5" x14ac:dyDescent="0.35">
      <c r="C179" t="s">
        <v>21</v>
      </c>
      <c r="D179" s="5">
        <v>489000000000</v>
      </c>
      <c r="E179" s="5">
        <v>454000000000</v>
      </c>
      <c r="F179" s="5">
        <v>381000000000</v>
      </c>
      <c r="G179" s="5">
        <v>406000000000</v>
      </c>
    </row>
    <row r="180" spans="3:23" ht="15.5" x14ac:dyDescent="0.35">
      <c r="C180" t="s">
        <v>214</v>
      </c>
      <c r="D180" s="5">
        <v>274000000000</v>
      </c>
      <c r="E180" s="5">
        <v>224000000000</v>
      </c>
      <c r="F180" s="5">
        <v>210000000000</v>
      </c>
      <c r="G180" s="5">
        <v>287000000000</v>
      </c>
    </row>
    <row r="181" spans="3:23" ht="15.5" x14ac:dyDescent="0.35">
      <c r="C181" t="s">
        <v>215</v>
      </c>
      <c r="D181" s="5">
        <v>74000000000</v>
      </c>
      <c r="E181" s="5">
        <v>19000000000</v>
      </c>
      <c r="F181" s="5">
        <v>174000000000</v>
      </c>
      <c r="G181" s="5">
        <v>249000000000</v>
      </c>
    </row>
    <row r="182" spans="3:23" ht="15.5" x14ac:dyDescent="0.35">
      <c r="C182" t="s">
        <v>216</v>
      </c>
      <c r="D182" s="5">
        <v>-46000000000</v>
      </c>
      <c r="E182" s="5">
        <v>-82000000000</v>
      </c>
      <c r="F182" s="5">
        <v>-147000000000</v>
      </c>
      <c r="G182" s="5">
        <v>-383000000000</v>
      </c>
    </row>
    <row r="183" spans="3:23" ht="15.5" x14ac:dyDescent="0.35">
      <c r="C183" t="s">
        <v>13</v>
      </c>
      <c r="D183" s="5">
        <v>28000000000</v>
      </c>
      <c r="E183" s="5">
        <v>-63000000000</v>
      </c>
      <c r="F183" s="5">
        <v>27000000000</v>
      </c>
      <c r="G183" s="5">
        <v>-134000000000</v>
      </c>
    </row>
    <row r="184" spans="3:23" ht="15.5" x14ac:dyDescent="0.35">
      <c r="C184" t="s">
        <v>16</v>
      </c>
      <c r="D184" s="6">
        <v>5.24</v>
      </c>
      <c r="E184" s="6">
        <v>-11.84</v>
      </c>
      <c r="F184" s="6">
        <v>5.14</v>
      </c>
      <c r="G184" s="6">
        <v>-25.19</v>
      </c>
    </row>
    <row r="185" spans="3:23" ht="15.5" x14ac:dyDescent="0.35">
      <c r="C185" t="s">
        <v>54</v>
      </c>
      <c r="I185" s="6">
        <v>43.42</v>
      </c>
      <c r="J185" s="6">
        <v>23.75</v>
      </c>
      <c r="K185" s="6">
        <v>32.06</v>
      </c>
      <c r="L185" s="6">
        <v>27.78</v>
      </c>
      <c r="M185" s="6">
        <v>15.68</v>
      </c>
      <c r="N185" s="6">
        <v>13.26</v>
      </c>
      <c r="O185" s="6">
        <v>2.4</v>
      </c>
      <c r="P185" s="6">
        <v>96.53</v>
      </c>
      <c r="Q185" s="6">
        <v>3.72</v>
      </c>
      <c r="R185" s="6">
        <v>9.0500000000000007</v>
      </c>
      <c r="S185" s="6">
        <v>0.82</v>
      </c>
      <c r="T185" s="6">
        <v>-18.68</v>
      </c>
      <c r="U185" s="6">
        <v>9.82</v>
      </c>
      <c r="V185" s="6">
        <v>5.35</v>
      </c>
      <c r="W185" s="6">
        <v>-5.33</v>
      </c>
    </row>
    <row r="186" spans="3:23" ht="15.5" x14ac:dyDescent="0.35">
      <c r="C186" t="s">
        <v>68</v>
      </c>
      <c r="I186" s="6">
        <v>8.48</v>
      </c>
      <c r="J186" s="6">
        <v>8.2899999999999991</v>
      </c>
      <c r="K186" s="6">
        <v>7.61</v>
      </c>
      <c r="L186" s="6">
        <v>6.91</v>
      </c>
      <c r="M186" s="6">
        <v>14.92</v>
      </c>
      <c r="N186" s="6">
        <v>17.5</v>
      </c>
      <c r="O186" s="6">
        <v>111.67</v>
      </c>
      <c r="P186" s="6">
        <v>20.6</v>
      </c>
      <c r="Q186" s="5">
        <v>50</v>
      </c>
      <c r="R186" s="6">
        <v>6.63</v>
      </c>
      <c r="S186" s="6">
        <v>95.12</v>
      </c>
      <c r="T186" s="6">
        <v>-4.5</v>
      </c>
      <c r="U186" s="6">
        <v>8.25</v>
      </c>
      <c r="V186" s="6">
        <v>18.5</v>
      </c>
      <c r="W186" s="6">
        <v>-15.76</v>
      </c>
    </row>
    <row r="187" spans="3:23" ht="15.5" x14ac:dyDescent="0.35">
      <c r="C187" t="s">
        <v>71</v>
      </c>
      <c r="I187" s="6">
        <v>0.49</v>
      </c>
      <c r="J187" s="6">
        <v>0.54</v>
      </c>
      <c r="K187" s="6">
        <v>0.67</v>
      </c>
      <c r="L187" s="6">
        <v>0.49</v>
      </c>
      <c r="M187" s="6">
        <v>0.54</v>
      </c>
      <c r="N187" s="6">
        <v>0.57999999999999996</v>
      </c>
      <c r="O187" s="6">
        <v>0.3</v>
      </c>
      <c r="P187" s="6">
        <v>0.64</v>
      </c>
      <c r="Q187" s="6">
        <v>0.28999999999999998</v>
      </c>
      <c r="R187" s="6">
        <v>0.1</v>
      </c>
      <c r="S187" s="6">
        <v>0.12</v>
      </c>
      <c r="T187" s="6">
        <v>0.11</v>
      </c>
      <c r="U187" s="6">
        <v>0.06</v>
      </c>
      <c r="V187" s="6">
        <v>0.08</v>
      </c>
      <c r="W187" s="6">
        <v>7.0000000000000007E-2</v>
      </c>
    </row>
    <row r="188" spans="3:23" ht="15.5" x14ac:dyDescent="0.35">
      <c r="C188" t="s">
        <v>217</v>
      </c>
      <c r="I188" s="5">
        <v>547900000000</v>
      </c>
      <c r="J188" s="5">
        <v>411530000000</v>
      </c>
      <c r="K188" s="5">
        <v>430580000000</v>
      </c>
      <c r="L188" s="5">
        <v>388500000000</v>
      </c>
      <c r="M188" s="6">
        <v>266209999999.99997</v>
      </c>
      <c r="N188" s="5">
        <v>233470000000</v>
      </c>
      <c r="O188" s="5">
        <v>144630000000</v>
      </c>
      <c r="P188" s="5">
        <v>332020000000</v>
      </c>
    </row>
    <row r="189" spans="3:23" ht="15.5" x14ac:dyDescent="0.35">
      <c r="C189" t="s">
        <v>218</v>
      </c>
      <c r="I189" s="6">
        <v>6.0299999999999999E-2</v>
      </c>
      <c r="J189" s="6">
        <v>0.05</v>
      </c>
      <c r="K189" s="6">
        <v>7.2499999999999995E-2</v>
      </c>
      <c r="L189" s="6">
        <v>6.4100000000000004E-2</v>
      </c>
      <c r="M189" s="6">
        <v>3.3700000000000001E-2</v>
      </c>
      <c r="N189" s="6">
        <v>3.85E-2</v>
      </c>
      <c r="O189" s="6">
        <v>5.6999999999999993E-3</v>
      </c>
      <c r="P189" s="6">
        <v>4.1100000000000005E-2</v>
      </c>
      <c r="Q189" s="6">
        <v>7.1999999999999998E-3</v>
      </c>
      <c r="R189" s="6">
        <v>1.8100000000000002E-2</v>
      </c>
      <c r="S189" s="6">
        <v>1.7000000000000001E-3</v>
      </c>
      <c r="T189" s="6">
        <v>-4.07E-2</v>
      </c>
      <c r="U189" s="6">
        <v>1.8100000000000002E-2</v>
      </c>
      <c r="V189" s="6">
        <v>1.06E-2</v>
      </c>
      <c r="W189" s="6">
        <v>-1.2199999999999999E-2</v>
      </c>
    </row>
    <row r="190" spans="3:23" ht="15.5" x14ac:dyDescent="0.35">
      <c r="C190" t="s">
        <v>219</v>
      </c>
      <c r="I190" s="6">
        <v>0.1085</v>
      </c>
      <c r="J190" s="6">
        <v>6.7799999999999999E-2</v>
      </c>
      <c r="K190" s="6">
        <v>0.1014</v>
      </c>
      <c r="L190" s="6">
        <v>9.5000000000000001E-2</v>
      </c>
      <c r="M190" s="6">
        <v>6.5000000000000002E-2</v>
      </c>
      <c r="N190" s="6">
        <v>6.0400000000000002E-2</v>
      </c>
      <c r="O190" s="6">
        <v>1.3000000000000001E-2</v>
      </c>
      <c r="P190" s="6">
        <v>0.1696</v>
      </c>
      <c r="Q190" s="6">
        <v>9.5999999999999992E-3</v>
      </c>
      <c r="R190" s="6">
        <v>2.3700000000000002E-2</v>
      </c>
      <c r="S190" s="6">
        <v>2.0999999999999999E-3</v>
      </c>
      <c r="T190" s="6">
        <v>-5.45E-2</v>
      </c>
      <c r="U190" s="6">
        <v>2.7699999999999999E-2</v>
      </c>
      <c r="V190" s="6">
        <v>1.83E-2</v>
      </c>
      <c r="W190" s="6">
        <v>-1.9699999999999999E-2</v>
      </c>
    </row>
    <row r="191" spans="3:23" ht="15.5" x14ac:dyDescent="0.35">
      <c r="C191" t="s">
        <v>220</v>
      </c>
      <c r="I191" s="6">
        <v>0.1182</v>
      </c>
      <c r="J191" s="6">
        <v>8.2899999999999988E-2</v>
      </c>
      <c r="K191" s="6">
        <v>0.1042</v>
      </c>
      <c r="L191" s="6">
        <v>0.1048</v>
      </c>
      <c r="M191" s="6">
        <v>6.6299999999999998E-2</v>
      </c>
      <c r="N191" s="6">
        <v>6.5500000000000003E-2</v>
      </c>
      <c r="O191" s="6">
        <v>2.1700000000000001E-2</v>
      </c>
      <c r="P191" s="6">
        <v>0.23039999999999999</v>
      </c>
      <c r="Q191" s="6">
        <v>-2.0999999999999999E-3</v>
      </c>
      <c r="R191" s="6">
        <v>3.4500000000000003E-2</v>
      </c>
      <c r="S191" s="6">
        <v>-5.8200000000000002E-2</v>
      </c>
      <c r="T191" s="6">
        <v>-5.8499999999999996E-2</v>
      </c>
      <c r="U191" s="6">
        <v>9.1999999999999998E-3</v>
      </c>
      <c r="V191" s="6">
        <v>1.38E-2</v>
      </c>
      <c r="W191" s="6">
        <v>-2.8500000000000001E-2</v>
      </c>
    </row>
    <row r="192" spans="3:23" ht="15.5" x14ac:dyDescent="0.35">
      <c r="C192" t="s">
        <v>221</v>
      </c>
      <c r="I192" s="5">
        <v>12</v>
      </c>
      <c r="J192" s="6">
        <v>8.48</v>
      </c>
      <c r="K192" s="6">
        <v>9.92</v>
      </c>
      <c r="L192" s="6">
        <v>9.77</v>
      </c>
      <c r="M192" s="6">
        <v>4.8899999999999997</v>
      </c>
      <c r="N192" s="6">
        <v>4.43</v>
      </c>
      <c r="O192" s="6">
        <v>1.89</v>
      </c>
      <c r="P192" s="5">
        <v>44</v>
      </c>
      <c r="Q192" s="6">
        <v>-9.5</v>
      </c>
      <c r="R192" s="6">
        <v>147.91999999999999</v>
      </c>
      <c r="S192" s="6">
        <v>-219.97</v>
      </c>
      <c r="T192" s="6">
        <v>-99.18</v>
      </c>
      <c r="U192" s="6">
        <v>11.93</v>
      </c>
      <c r="V192" s="6">
        <v>11.37</v>
      </c>
      <c r="W192" s="6">
        <v>-65.349999999999994</v>
      </c>
    </row>
    <row r="193" spans="3:23" ht="15.5" x14ac:dyDescent="0.35">
      <c r="C193" t="s">
        <v>65</v>
      </c>
      <c r="I193" s="6">
        <v>0.92</v>
      </c>
      <c r="J193" s="6">
        <v>0.56000000000000005</v>
      </c>
      <c r="K193" s="6">
        <v>0.77</v>
      </c>
      <c r="L193" s="6">
        <v>0.66</v>
      </c>
      <c r="M193" s="6">
        <v>0.97</v>
      </c>
      <c r="N193" s="6">
        <v>1.06</v>
      </c>
      <c r="O193" s="6">
        <v>1.45</v>
      </c>
      <c r="P193" s="6">
        <v>3.49</v>
      </c>
      <c r="Q193" s="6">
        <v>0.48</v>
      </c>
      <c r="R193" s="6">
        <v>0.16</v>
      </c>
      <c r="S193" s="6">
        <v>0.2</v>
      </c>
      <c r="T193" s="6">
        <v>0.24</v>
      </c>
      <c r="U193" s="6">
        <v>0.23</v>
      </c>
      <c r="V193" s="6">
        <v>0.34</v>
      </c>
      <c r="W193" s="6">
        <v>0.31</v>
      </c>
    </row>
    <row r="194" spans="3:23" ht="15.5" x14ac:dyDescent="0.35">
      <c r="C194" t="s">
        <v>62</v>
      </c>
      <c r="I194" s="6">
        <v>400.24</v>
      </c>
      <c r="J194" s="6">
        <v>350.11</v>
      </c>
      <c r="K194" s="6">
        <v>316.29000000000002</v>
      </c>
      <c r="L194" s="6">
        <v>292.42</v>
      </c>
      <c r="M194" s="6">
        <v>241.2</v>
      </c>
      <c r="N194" s="6">
        <v>219.46</v>
      </c>
      <c r="O194" s="6">
        <v>184.53</v>
      </c>
      <c r="P194" s="6">
        <v>569.34</v>
      </c>
      <c r="Q194" s="6">
        <v>386.41</v>
      </c>
      <c r="R194" s="6">
        <v>381.43</v>
      </c>
      <c r="S194" s="6">
        <v>382.1</v>
      </c>
      <c r="T194" s="6">
        <v>342.92</v>
      </c>
      <c r="U194" s="6">
        <v>354.53</v>
      </c>
      <c r="V194" s="5">
        <v>293</v>
      </c>
      <c r="W194" s="6">
        <v>270.76</v>
      </c>
    </row>
    <row r="195" spans="3:23" ht="15.5" x14ac:dyDescent="0.35">
      <c r="C195" t="s">
        <v>222</v>
      </c>
      <c r="I195" s="6">
        <v>0.92</v>
      </c>
      <c r="J195" s="6">
        <v>0.56000000000000005</v>
      </c>
      <c r="K195" s="6">
        <v>0.77</v>
      </c>
      <c r="L195" s="6">
        <v>0.66</v>
      </c>
      <c r="M195" s="6">
        <v>0.97</v>
      </c>
      <c r="N195" s="6">
        <v>1.06</v>
      </c>
      <c r="O195" s="6">
        <v>1.45</v>
      </c>
      <c r="P195" s="6">
        <v>3.49</v>
      </c>
      <c r="Q195" s="6">
        <v>0.48</v>
      </c>
      <c r="R195" s="6">
        <v>0.16</v>
      </c>
      <c r="S195" s="6">
        <v>0.2</v>
      </c>
      <c r="T195" s="6">
        <v>0.24</v>
      </c>
      <c r="U195" s="6">
        <v>0.23</v>
      </c>
      <c r="V195" s="6">
        <v>0.34</v>
      </c>
      <c r="W195" s="6">
        <v>0.31</v>
      </c>
    </row>
    <row r="196" spans="3:23" ht="15.5" x14ac:dyDescent="0.35">
      <c r="C196" t="s">
        <v>223</v>
      </c>
      <c r="I196" s="6">
        <v>400.24</v>
      </c>
      <c r="J196" s="6">
        <v>350.11</v>
      </c>
      <c r="K196" s="6">
        <v>316.29000000000002</v>
      </c>
      <c r="L196" s="6">
        <v>292.42</v>
      </c>
      <c r="M196" s="6">
        <v>241.2</v>
      </c>
      <c r="N196" s="6">
        <v>219.46</v>
      </c>
      <c r="O196" s="6">
        <v>184.53</v>
      </c>
      <c r="P196" s="6">
        <v>569.34</v>
      </c>
      <c r="Q196" s="6">
        <v>386.41</v>
      </c>
      <c r="R196" s="6">
        <v>381.43</v>
      </c>
      <c r="S196" s="6">
        <v>382.1</v>
      </c>
      <c r="T196" s="6">
        <v>342.92</v>
      </c>
      <c r="U196" s="6">
        <v>354.53</v>
      </c>
      <c r="V196" s="5">
        <v>293</v>
      </c>
      <c r="W196" s="6">
        <v>270.76</v>
      </c>
    </row>
    <row r="197" spans="3:23" ht="15.5" x14ac:dyDescent="0.35">
      <c r="C197" t="s">
        <v>224</v>
      </c>
      <c r="I197" s="5">
        <v>146000000000</v>
      </c>
      <c r="J197" s="5">
        <v>78000000000</v>
      </c>
      <c r="K197" s="5">
        <v>84000000000</v>
      </c>
      <c r="L197" s="5">
        <v>78000000000</v>
      </c>
      <c r="M197" s="5">
        <v>108000000000</v>
      </c>
      <c r="N197" s="5">
        <v>91000000000</v>
      </c>
      <c r="O197" s="5">
        <v>84000000000</v>
      </c>
      <c r="P197" s="5">
        <v>20000000000</v>
      </c>
    </row>
    <row r="198" spans="3:23" ht="15.5" x14ac:dyDescent="0.35">
      <c r="C198" t="s">
        <v>225</v>
      </c>
      <c r="I198" s="5">
        <v>405000000000</v>
      </c>
      <c r="J198" s="5">
        <v>242000000000</v>
      </c>
      <c r="K198" s="5">
        <v>301000000000</v>
      </c>
      <c r="L198" s="5">
        <v>333000000000</v>
      </c>
      <c r="M198" s="5">
        <v>302000000000</v>
      </c>
      <c r="N198" s="5">
        <v>255000000000</v>
      </c>
      <c r="O198" s="5">
        <v>321000000000</v>
      </c>
      <c r="P198" s="5">
        <v>156000000000</v>
      </c>
      <c r="Q198" s="5">
        <v>7000000000</v>
      </c>
      <c r="W198" s="5">
        <v>2000000000</v>
      </c>
    </row>
    <row r="199" spans="3:23" ht="15.5" x14ac:dyDescent="0.35">
      <c r="C199" t="s">
        <v>26</v>
      </c>
      <c r="I199" s="5">
        <v>552000000000</v>
      </c>
      <c r="J199" s="5">
        <v>319000000000</v>
      </c>
      <c r="K199" s="5">
        <v>384000000000</v>
      </c>
      <c r="L199" s="5">
        <v>410000000000</v>
      </c>
      <c r="M199" s="5">
        <v>411000000000</v>
      </c>
      <c r="N199" s="5">
        <v>346000000000</v>
      </c>
      <c r="O199" s="5">
        <v>405000000000</v>
      </c>
      <c r="P199" s="5">
        <v>176000000000</v>
      </c>
      <c r="Q199" s="5">
        <v>7000000000</v>
      </c>
      <c r="W199" s="5">
        <v>2000000000</v>
      </c>
    </row>
    <row r="200" spans="3:23" ht="15.5" x14ac:dyDescent="0.35">
      <c r="C200" t="s">
        <v>23</v>
      </c>
      <c r="I200" s="5">
        <v>381000000000</v>
      </c>
      <c r="J200" s="5">
        <v>-51000000000</v>
      </c>
      <c r="K200" s="5">
        <v>97000000000</v>
      </c>
      <c r="L200" s="5">
        <v>195000000000</v>
      </c>
      <c r="M200" s="5">
        <v>241000000000</v>
      </c>
      <c r="N200" s="5">
        <v>234000000000</v>
      </c>
      <c r="O200" s="5">
        <v>379000000000</v>
      </c>
      <c r="P200" s="5">
        <v>56000000000</v>
      </c>
      <c r="Q200" s="5">
        <v>-15000000000</v>
      </c>
      <c r="R200" s="5">
        <v>-24000000000</v>
      </c>
      <c r="S200" s="5">
        <v>-20000000000</v>
      </c>
      <c r="T200" s="5">
        <v>-8000000000</v>
      </c>
      <c r="U200" s="5">
        <v>-32000000000</v>
      </c>
      <c r="V200" s="5">
        <v>-78000000000</v>
      </c>
      <c r="W200" s="5">
        <v>-5000000000</v>
      </c>
    </row>
    <row r="201" spans="3:23" ht="15.5" x14ac:dyDescent="0.35">
      <c r="C201" t="s">
        <v>226</v>
      </c>
      <c r="I201" s="5">
        <v>210000000000</v>
      </c>
      <c r="J201" s="5">
        <v>575000000000</v>
      </c>
      <c r="K201" s="5">
        <v>575000000000</v>
      </c>
      <c r="L201" s="5">
        <v>455000000000</v>
      </c>
      <c r="M201" s="5">
        <v>195000000000</v>
      </c>
      <c r="N201" s="5">
        <v>281000000000</v>
      </c>
      <c r="O201" s="5">
        <v>174000000000</v>
      </c>
      <c r="P201" s="5">
        <v>235000000000</v>
      </c>
      <c r="Q201" s="5">
        <v>187000000000</v>
      </c>
      <c r="R201" s="5">
        <v>268000000000</v>
      </c>
      <c r="S201" s="5">
        <v>257000000000</v>
      </c>
      <c r="T201" s="5">
        <v>257000000000</v>
      </c>
      <c r="U201" s="5">
        <v>206000000000</v>
      </c>
      <c r="V201" s="5">
        <v>129000000000</v>
      </c>
      <c r="W201" s="5">
        <v>68000000000</v>
      </c>
    </row>
    <row r="202" spans="3:23" ht="15.5" x14ac:dyDescent="0.35">
      <c r="C202" t="s">
        <v>227</v>
      </c>
      <c r="I202" s="5">
        <v>568000000000</v>
      </c>
      <c r="J202" s="5">
        <v>375000000000</v>
      </c>
      <c r="K202" s="5">
        <v>462000000000</v>
      </c>
      <c r="L202" s="5">
        <v>275000000000</v>
      </c>
      <c r="M202" s="5">
        <v>341000000000</v>
      </c>
      <c r="N202" s="5">
        <v>164000000000</v>
      </c>
      <c r="O202" s="5">
        <v>8000000000</v>
      </c>
      <c r="P202" s="5">
        <v>224000000000</v>
      </c>
      <c r="Q202" s="5">
        <v>94000000000</v>
      </c>
      <c r="R202" s="5">
        <v>116000000000</v>
      </c>
      <c r="S202" s="5">
        <v>27000000000</v>
      </c>
      <c r="T202" s="5">
        <v>47000000000</v>
      </c>
      <c r="U202" s="5">
        <v>77000000000</v>
      </c>
      <c r="V202" s="5">
        <v>93000000000</v>
      </c>
      <c r="W202" s="5">
        <v>55000000000</v>
      </c>
    </row>
    <row r="203" spans="3:23" ht="15.5" x14ac:dyDescent="0.35">
      <c r="C203" t="s">
        <v>228</v>
      </c>
      <c r="I203" s="5">
        <v>-984000000000</v>
      </c>
      <c r="J203" s="5">
        <v>-280000000000</v>
      </c>
      <c r="K203" s="5">
        <v>-215000000000</v>
      </c>
      <c r="L203" s="5">
        <v>-90000000000</v>
      </c>
      <c r="M203" s="5">
        <v>-323000000000</v>
      </c>
      <c r="N203" s="5">
        <v>-126000000000</v>
      </c>
      <c r="O203" s="5">
        <v>-339000000000</v>
      </c>
      <c r="P203" s="5">
        <v>-406000000000</v>
      </c>
      <c r="Q203" s="5">
        <v>-172000000000</v>
      </c>
      <c r="R203" s="5">
        <v>-72000000000</v>
      </c>
      <c r="S203" s="5">
        <v>-109000000000</v>
      </c>
      <c r="T203" s="5">
        <v>-16000000000</v>
      </c>
      <c r="U203" s="5">
        <v>-15000000000</v>
      </c>
      <c r="V203" s="5">
        <v>-22000000000</v>
      </c>
      <c r="W203" s="5">
        <v>-74000000000</v>
      </c>
    </row>
    <row r="204" spans="3:23" ht="15.5" x14ac:dyDescent="0.35">
      <c r="C204" t="s">
        <v>15</v>
      </c>
      <c r="I204" s="5">
        <v>-416000000000</v>
      </c>
      <c r="J204" s="5">
        <v>95000000000</v>
      </c>
      <c r="K204" s="5">
        <v>246000000000</v>
      </c>
      <c r="L204" s="5">
        <v>185000000000</v>
      </c>
      <c r="M204" s="5">
        <v>18000000000</v>
      </c>
      <c r="N204" s="5">
        <v>39000000000</v>
      </c>
      <c r="O204" s="5">
        <v>-331000000000</v>
      </c>
      <c r="P204" s="5">
        <v>-182000000000</v>
      </c>
      <c r="Q204" s="5">
        <v>-78000000000</v>
      </c>
      <c r="R204" s="5">
        <v>44000000000</v>
      </c>
      <c r="S204" s="5">
        <v>-82000000000</v>
      </c>
      <c r="T204" s="5">
        <v>31000000000</v>
      </c>
      <c r="U204" s="5">
        <v>62000000000</v>
      </c>
      <c r="V204" s="5">
        <v>71000000000</v>
      </c>
      <c r="W204" s="5">
        <v>-19000000000</v>
      </c>
    </row>
    <row r="205" spans="3:23" ht="15.5" x14ac:dyDescent="0.35">
      <c r="C205" t="s">
        <v>17</v>
      </c>
      <c r="I205" s="6">
        <v>-78.209999999999994</v>
      </c>
      <c r="J205" s="6">
        <v>17.95</v>
      </c>
      <c r="K205" s="6">
        <v>46.36</v>
      </c>
      <c r="L205" s="6">
        <v>34.86</v>
      </c>
      <c r="M205" s="6">
        <v>3.4</v>
      </c>
      <c r="N205" s="6">
        <v>7.28</v>
      </c>
      <c r="O205" s="6">
        <v>-62.19</v>
      </c>
      <c r="P205" s="6">
        <v>-102.67</v>
      </c>
      <c r="Q205" s="6">
        <v>-44.29</v>
      </c>
      <c r="R205" s="6">
        <v>24.63</v>
      </c>
      <c r="S205" s="6">
        <v>-46.27</v>
      </c>
      <c r="T205" s="6">
        <v>17.559999999999999</v>
      </c>
      <c r="U205" s="6">
        <v>34.75</v>
      </c>
      <c r="V205" s="6">
        <v>40.11</v>
      </c>
      <c r="W205" s="6">
        <v>-10.91</v>
      </c>
    </row>
  </sheetData>
  <pageMargins left="0.7" right="0.7" top="0.75" bottom="0.75" header="0.3" footer="0.3"/>
  <ignoredErrors>
    <ignoredError sqref="A1:W20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1022</v>
      </c>
      <c r="D2" s="2">
        <f ca="1">IFERROR(_xlfn.STOCKHISTORY("XIDX:" &amp; $C$1, D3, , 0, 0, 1), "Libur")</f>
        <v>0</v>
      </c>
      <c r="E2" s="2" vm="179">
        <f ca="1">IFERROR(_xlfn.STOCKHISTORY("XIDX:" &amp; $C$1, E3, , 0, 0, 1), "Libur")</f>
        <v>855</v>
      </c>
      <c r="H2" s="2">
        <f ca="1">IFERROR(INDEX(D2:G2,COUNT(D2:G2)),"")</f>
        <v>0</v>
      </c>
      <c r="I2" s="2" vm="180">
        <f t="shared" ref="I2:Z2" ca="1" si="0">IFERROR(_xlfn.STOCKHISTORY("XIDX:" &amp; $C$1, I1, , 0, 0, 1), "Libur")</f>
        <v>1000</v>
      </c>
      <c r="J2" s="2">
        <f t="shared" ca="1" si="0"/>
        <v>0</v>
      </c>
      <c r="K2" s="2" vm="181">
        <f t="shared" ca="1" si="0"/>
        <v>2590</v>
      </c>
      <c r="L2" s="2" t="str">
        <f t="shared" ca="1" si="0"/>
        <v>Libur</v>
      </c>
      <c r="M2" s="2" vm="182">
        <f t="shared" ca="1" si="0"/>
        <v>7000</v>
      </c>
      <c r="N2" s="2">
        <f t="shared" ca="1" si="0"/>
        <v>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>
        <f t="shared" ca="1" si="0"/>
        <v>0</v>
      </c>
      <c r="S2" s="2" t="str">
        <f t="shared" ca="1" si="0"/>
        <v>Libur</v>
      </c>
      <c r="T2" s="2" t="str">
        <f t="shared" ca="1" si="0"/>
        <v>Libur</v>
      </c>
      <c r="U2" s="2">
        <f t="shared" ca="1" si="0"/>
        <v>0</v>
      </c>
      <c r="V2" s="2" t="str">
        <f t="shared" ca="1" si="0"/>
        <v>Libur</v>
      </c>
      <c r="W2" s="2" vm="48">
        <f t="shared" ca="1" si="0"/>
        <v>690</v>
      </c>
      <c r="X2" s="2">
        <f t="shared" ca="1" si="0"/>
        <v>0</v>
      </c>
      <c r="Y2" s="2" t="str">
        <f t="shared" ca="1" si="0"/>
        <v>Libur</v>
      </c>
      <c r="Z2" s="2">
        <f t="shared" ca="1" si="0"/>
        <v>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181299010000</v>
      </c>
      <c r="E4" s="2">
        <f>IFERROR(INDEX(E51:E500,MATCH($C$4,$C$51:$C$500,0)),"")</f>
        <v>204531720000</v>
      </c>
      <c r="H4" s="2">
        <f>IFERROR(SUM(D4:G4)*(4/MAX(1,COUNT(D4:G4))),"")</f>
        <v>771661460000</v>
      </c>
      <c r="I4" s="2">
        <f t="shared" ref="I4:Z4" si="1">IFERROR(INDEX(I51:I500,MATCH($C$4,$C$51:$C$500,0)),"")</f>
        <v>703261745000</v>
      </c>
      <c r="J4" s="2">
        <f t="shared" si="1"/>
        <v>691241883000</v>
      </c>
      <c r="K4" s="2">
        <f t="shared" si="1"/>
        <v>623950741000</v>
      </c>
      <c r="L4" s="2">
        <f t="shared" si="1"/>
        <v>555686213000</v>
      </c>
      <c r="M4" s="2">
        <f t="shared" si="1"/>
        <v>423068585000</v>
      </c>
      <c r="N4" s="2">
        <f t="shared" si="1"/>
        <v>372583278000</v>
      </c>
      <c r="O4" s="2">
        <f t="shared" si="1"/>
        <v>720999329000</v>
      </c>
      <c r="P4" s="2">
        <f t="shared" si="1"/>
        <v>626810129000</v>
      </c>
      <c r="Q4" s="2">
        <f t="shared" si="1"/>
        <v>536443761000</v>
      </c>
      <c r="R4" s="2">
        <f t="shared" si="1"/>
        <v>473543530000</v>
      </c>
      <c r="S4" s="2">
        <f t="shared" si="1"/>
        <v>402329193000</v>
      </c>
      <c r="T4" s="2">
        <f t="shared" si="1"/>
        <v>376598541000</v>
      </c>
      <c r="U4" s="2">
        <f t="shared" si="1"/>
        <v>390551415000</v>
      </c>
      <c r="V4" s="2">
        <f t="shared" si="1"/>
        <v>353780408000</v>
      </c>
      <c r="W4" s="2">
        <f t="shared" si="1"/>
        <v>292477518944</v>
      </c>
      <c r="X4" s="2">
        <f t="shared" si="1"/>
        <v>247503238200</v>
      </c>
      <c r="Y4" s="2">
        <f t="shared" si="1"/>
        <v>226789755200</v>
      </c>
      <c r="Z4" s="2">
        <f t="shared" si="1"/>
        <v>207324401120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3602208000</v>
      </c>
      <c r="E5" s="2">
        <f>IFERROR(INDEX(E51:E500,MATCH($C$5,$C$51:$C$500,0)),"")</f>
        <v>17413044000</v>
      </c>
      <c r="H5" s="2">
        <f>IFERROR(SUM(D5:G5)*(4/MAX(1,COUNT(D5:G5))),"")</f>
        <v>42030504000</v>
      </c>
      <c r="I5" s="2">
        <f t="shared" ref="I5:Z5" si="2">IFERROR(INDEX(I51:I500,MATCH($C$5,$C$51:$C$500,0)),"")</f>
        <v>18034203000</v>
      </c>
      <c r="J5" s="2">
        <f t="shared" si="2"/>
        <v>18897753000</v>
      </c>
      <c r="K5" s="2">
        <f t="shared" si="2"/>
        <v>16779989000</v>
      </c>
      <c r="L5" s="2">
        <f t="shared" si="2"/>
        <v>8717248000</v>
      </c>
      <c r="M5" s="2">
        <f t="shared" si="2"/>
        <v>-17601315000</v>
      </c>
      <c r="N5" s="2">
        <f t="shared" si="2"/>
        <v>-46329513000</v>
      </c>
      <c r="O5" s="2">
        <f t="shared" si="2"/>
        <v>22743113000</v>
      </c>
      <c r="P5" s="2">
        <f t="shared" si="2"/>
        <v>15178002000</v>
      </c>
      <c r="Q5" s="2">
        <f t="shared" si="2"/>
        <v>8871456000</v>
      </c>
      <c r="R5" s="2">
        <f t="shared" si="2"/>
        <v>224677000</v>
      </c>
      <c r="S5" s="2">
        <f t="shared" si="2"/>
        <v>-17579389000</v>
      </c>
      <c r="T5" s="2">
        <f t="shared" si="2"/>
        <v>2990989000</v>
      </c>
      <c r="U5" s="2">
        <f t="shared" si="2"/>
        <v>35499909000</v>
      </c>
      <c r="V5" s="2">
        <f t="shared" si="2"/>
        <v>47214704000</v>
      </c>
      <c r="W5" s="2">
        <f t="shared" si="2"/>
        <v>28750764451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207318694000</v>
      </c>
      <c r="E6" s="2">
        <f>IFERROR(INDEX(E51:E500,MATCH($C$6,$C$51:$C$500,0)),"")</f>
        <v>203401021000</v>
      </c>
      <c r="H6" s="2">
        <f>IFERROR(INDEX(D6:G6,COUNT(D6:G6)),"")</f>
        <v>203401021000</v>
      </c>
      <c r="I6" s="2">
        <f t="shared" ref="I6:Z6" si="3">IFERROR(INDEX(I51:I500,MATCH($C$6,$C$51:$C$500,0)),"")</f>
        <v>184230902000</v>
      </c>
      <c r="J6" s="2">
        <f t="shared" si="3"/>
        <v>167530517000</v>
      </c>
      <c r="K6" s="2">
        <f t="shared" si="3"/>
        <v>150851606000</v>
      </c>
      <c r="L6" s="2">
        <f t="shared" si="3"/>
        <v>135076101000</v>
      </c>
      <c r="M6" s="2">
        <f t="shared" si="3"/>
        <v>127878110000</v>
      </c>
      <c r="N6" s="2">
        <f t="shared" si="3"/>
        <v>145509852000</v>
      </c>
      <c r="O6" s="2">
        <f t="shared" si="3"/>
        <v>190417588000</v>
      </c>
      <c r="P6" s="2">
        <f t="shared" si="3"/>
        <v>164552789000</v>
      </c>
      <c r="Q6" s="2">
        <f t="shared" si="3"/>
        <v>147440674000</v>
      </c>
      <c r="R6" s="2">
        <f t="shared" si="3"/>
        <v>135571962000</v>
      </c>
      <c r="S6" s="2">
        <f t="shared" si="3"/>
        <v>134316712000</v>
      </c>
      <c r="T6" s="2">
        <f t="shared" si="3"/>
        <v>161308589000</v>
      </c>
      <c r="U6" s="2">
        <f t="shared" si="3"/>
        <v>156214017000</v>
      </c>
      <c r="V6" s="2">
        <f t="shared" si="3"/>
        <v>118838217000</v>
      </c>
      <c r="W6" s="2">
        <f t="shared" si="3"/>
        <v>70211826026</v>
      </c>
      <c r="X6" s="2">
        <f t="shared" si="3"/>
        <v>41237789173</v>
      </c>
      <c r="Y6" s="2">
        <f t="shared" si="3"/>
        <v>21268111543</v>
      </c>
      <c r="Z6" s="2">
        <f t="shared" si="3"/>
        <v>8246972069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0.22</v>
      </c>
      <c r="E7" s="3">
        <f>IFERROR(INDEX(E51:E500,MATCH($C$7,$C$51:$C$500,0))/1000000000,"")</f>
        <v>0.22</v>
      </c>
      <c r="H7" s="3">
        <f>IFERROR(INDEX(D7:G7,COUNT(D7:G7)),"")</f>
        <v>0.22</v>
      </c>
      <c r="I7" s="3">
        <f t="shared" ref="I7:Z7" si="4">IFERROR(INDEX(I51:I500,MATCH($C$7,$C$51:$C$500,0))/1000000000,"")</f>
        <v>0.22</v>
      </c>
      <c r="J7" s="3">
        <f t="shared" si="4"/>
        <v>0.22</v>
      </c>
      <c r="K7" s="3">
        <f t="shared" si="4"/>
        <v>0.22</v>
      </c>
      <c r="L7" s="3">
        <f t="shared" si="4"/>
        <v>0.22</v>
      </c>
      <c r="M7" s="3">
        <f t="shared" si="4"/>
        <v>0.22</v>
      </c>
      <c r="N7" s="3">
        <f t="shared" si="4"/>
        <v>0.22</v>
      </c>
      <c r="O7" s="3">
        <f t="shared" si="4"/>
        <v>0.22</v>
      </c>
      <c r="P7" s="3">
        <f t="shared" si="4"/>
        <v>0.22</v>
      </c>
      <c r="Q7" s="3">
        <f t="shared" si="4"/>
        <v>0.22</v>
      </c>
      <c r="R7" s="3">
        <f t="shared" si="4"/>
        <v>0.22</v>
      </c>
      <c r="S7" s="3">
        <f t="shared" si="4"/>
        <v>0.22</v>
      </c>
      <c r="T7" s="3">
        <f t="shared" si="4"/>
        <v>0.22</v>
      </c>
      <c r="U7" s="3">
        <f t="shared" si="4"/>
        <v>0.22</v>
      </c>
      <c r="V7" s="3">
        <f t="shared" si="4"/>
        <v>0.22</v>
      </c>
      <c r="W7" s="3">
        <f t="shared" si="4"/>
        <v>0.22</v>
      </c>
      <c r="X7" s="3">
        <f t="shared" si="4"/>
        <v>0.22</v>
      </c>
      <c r="Y7" s="3">
        <f t="shared" si="4"/>
        <v>0.22</v>
      </c>
      <c r="Z7" s="3">
        <f t="shared" si="4"/>
        <v>0.22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40000000000</v>
      </c>
      <c r="H8" s="2">
        <f>IFERROR(INDEX(D8:G8,COUNT(D8:G8)),"")</f>
        <v>40000000000</v>
      </c>
      <c r="I8" s="2">
        <f t="shared" ref="I8:Z8" si="5">IFERROR(INDEX(I51:I500,MATCH($C$8,$C$51:$C$500,0)),"")</f>
        <v>71000000000</v>
      </c>
      <c r="J8" s="2">
        <f t="shared" si="5"/>
        <v>55000000000</v>
      </c>
      <c r="K8" s="2">
        <f t="shared" si="5"/>
        <v>48000000000</v>
      </c>
      <c r="L8" s="2">
        <f t="shared" si="5"/>
        <v>26000000000</v>
      </c>
      <c r="M8" s="2">
        <f t="shared" si="5"/>
        <v>29000000000</v>
      </c>
      <c r="N8" s="2">
        <f t="shared" si="5"/>
        <v>3000000000</v>
      </c>
      <c r="O8" s="2">
        <f t="shared" si="5"/>
        <v>15000000000</v>
      </c>
      <c r="P8" s="2">
        <f t="shared" si="5"/>
        <v>28000000000</v>
      </c>
      <c r="Q8" s="2">
        <f t="shared" si="5"/>
        <v>24000000000</v>
      </c>
      <c r="R8" s="2">
        <f t="shared" si="5"/>
        <v>15000000000</v>
      </c>
      <c r="S8" s="2">
        <f t="shared" si="5"/>
        <v>-3000000000</v>
      </c>
      <c r="T8" s="2">
        <f t="shared" si="5"/>
        <v>-48000000000</v>
      </c>
      <c r="U8" s="2">
        <f t="shared" si="5"/>
        <v>-15000000000</v>
      </c>
      <c r="V8" s="2">
        <f t="shared" si="5"/>
        <v>-19000000000</v>
      </c>
      <c r="W8" s="2">
        <f t="shared" si="5"/>
        <v>15000000000</v>
      </c>
      <c r="X8" s="2">
        <f t="shared" si="5"/>
        <v>4000000000</v>
      </c>
      <c r="Y8" s="2">
        <f t="shared" si="5"/>
        <v>4000000000</v>
      </c>
      <c r="Z8" s="2">
        <f t="shared" si="5"/>
        <v>16000000000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-6.93</v>
      </c>
      <c r="E9" s="3">
        <f>IFERROR(INDEX(E51:E500,MATCH("Free cash flow per share (Quarter)",$C$51:$C$500,0)),"")</f>
        <v>179.87</v>
      </c>
      <c r="H9" s="3">
        <f>IFERROR(INDEX(D9:G9,COUNT(D9:G9)),"")</f>
        <v>179.87</v>
      </c>
      <c r="I9" s="3">
        <f t="shared" ref="I9:Z9" si="6">IFERROR(INDEX(I51:I500,MATCH($C$9,$C$51:$C$500,0)),"")</f>
        <v>319.70999999999998</v>
      </c>
      <c r="J9" s="3">
        <f t="shared" si="6"/>
        <v>247.42</v>
      </c>
      <c r="K9" s="3">
        <f t="shared" si="6"/>
        <v>216.31</v>
      </c>
      <c r="L9" s="3">
        <f t="shared" si="6"/>
        <v>119.55</v>
      </c>
      <c r="M9" s="3">
        <f t="shared" si="6"/>
        <v>131.58000000000001</v>
      </c>
      <c r="N9" s="3">
        <f t="shared" si="6"/>
        <v>14.08</v>
      </c>
      <c r="O9" s="3">
        <f t="shared" si="6"/>
        <v>67.849999999999994</v>
      </c>
      <c r="P9" s="3">
        <f t="shared" si="6"/>
        <v>127.01</v>
      </c>
      <c r="Q9" s="3">
        <f t="shared" si="6"/>
        <v>110.3</v>
      </c>
      <c r="R9" s="3">
        <f t="shared" si="6"/>
        <v>68.53</v>
      </c>
      <c r="S9" s="3">
        <f t="shared" si="6"/>
        <v>-13.1</v>
      </c>
      <c r="T9" s="3">
        <f t="shared" si="6"/>
        <v>-216.15</v>
      </c>
      <c r="U9" s="3">
        <f t="shared" si="6"/>
        <v>-66.77</v>
      </c>
      <c r="V9" s="3">
        <f t="shared" si="6"/>
        <v>-85.8</v>
      </c>
      <c r="W9" s="3">
        <f t="shared" si="6"/>
        <v>67.430000000000007</v>
      </c>
      <c r="X9" s="3">
        <f t="shared" si="6"/>
        <v>19.97</v>
      </c>
      <c r="Y9" s="3">
        <f t="shared" si="6"/>
        <v>19.170000000000002</v>
      </c>
      <c r="Z9" s="3">
        <f t="shared" si="6"/>
        <v>71.66</v>
      </c>
    </row>
    <row r="10" spans="1:26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4.7534330349697003</v>
      </c>
      <c r="I10" s="3">
        <f t="shared" ref="I10:Z10" ca="1" si="7">IFERROR(IF(I9=0,"",I2/I9),"")</f>
        <v>3.1278346001063464</v>
      </c>
      <c r="J10" s="3">
        <f t="shared" ca="1" si="7"/>
        <v>0</v>
      </c>
      <c r="K10" s="3">
        <f t="shared" ca="1" si="7"/>
        <v>11.973556469881188</v>
      </c>
      <c r="L10" s="3" t="str">
        <f t="shared" ca="1" si="7"/>
        <v/>
      </c>
      <c r="M10" s="3">
        <f t="shared" ca="1" si="7"/>
        <v>53.199574403404768</v>
      </c>
      <c r="N10" s="3">
        <f t="shared" ca="1" si="7"/>
        <v>0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0</v>
      </c>
      <c r="S10" s="3" t="str">
        <f t="shared" ca="1" si="7"/>
        <v/>
      </c>
      <c r="T10" s="3" t="str">
        <f t="shared" ca="1" si="7"/>
        <v/>
      </c>
      <c r="U10" s="3">
        <f t="shared" ca="1" si="7"/>
        <v>0</v>
      </c>
      <c r="V10" s="3" t="str">
        <f t="shared" ca="1" si="7"/>
        <v/>
      </c>
      <c r="W10" s="3">
        <f t="shared" ca="1" si="7"/>
        <v>10.232834050126055</v>
      </c>
      <c r="X10" s="3">
        <f t="shared" ca="1" si="7"/>
        <v>0</v>
      </c>
      <c r="Y10" s="3" t="str">
        <f t="shared" ca="1" si="7"/>
        <v/>
      </c>
      <c r="Z10" s="3">
        <f t="shared" ca="1" si="7"/>
        <v>0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43166274000</v>
      </c>
      <c r="E11" s="2">
        <f>IFERROR(INDEX(E51:E500,MATCH($C$11,$C$51:$C$500,0)),"")</f>
        <v>55298190000</v>
      </c>
      <c r="H11" s="2">
        <f>IFERROR(INDEX(D11:G11,COUNT(D11:G11)),"")</f>
        <v>55298190000</v>
      </c>
      <c r="I11" s="2">
        <f t="shared" ref="I11:Z11" si="8">IFERROR(INDEX(I51:I500,MATCH($C$11,$C$51:$C$500,0)),"")</f>
        <v>30175693000</v>
      </c>
      <c r="J11" s="2">
        <f t="shared" si="8"/>
        <v>21325326000</v>
      </c>
      <c r="K11" s="2">
        <f t="shared" si="8"/>
        <v>30229157000</v>
      </c>
      <c r="L11" s="2">
        <f t="shared" si="8"/>
        <v>24432212000</v>
      </c>
      <c r="M11" s="2">
        <f t="shared" si="8"/>
        <v>33035644000</v>
      </c>
      <c r="N11" s="2">
        <f t="shared" si="8"/>
        <v>56065937000</v>
      </c>
      <c r="O11" s="2">
        <f t="shared" si="8"/>
        <v>29990593000</v>
      </c>
      <c r="P11" s="2">
        <f t="shared" si="8"/>
        <v>23911602000</v>
      </c>
      <c r="Q11" s="2">
        <f t="shared" si="8"/>
        <v>22763938000</v>
      </c>
      <c r="R11" s="2">
        <f t="shared" si="8"/>
        <v>14219285000</v>
      </c>
      <c r="S11" s="2">
        <f t="shared" si="8"/>
        <v>10731265000</v>
      </c>
      <c r="T11" s="2">
        <f t="shared" si="8"/>
        <v>11309437000</v>
      </c>
      <c r="U11" s="2">
        <f t="shared" si="8"/>
        <v>14211574000</v>
      </c>
      <c r="V11" s="2">
        <f t="shared" si="8"/>
        <v>18215595000</v>
      </c>
      <c r="W11" s="2">
        <f t="shared" si="8"/>
        <v>15759268817</v>
      </c>
      <c r="X11" s="2">
        <f t="shared" si="8"/>
        <v>10323103804</v>
      </c>
      <c r="Y11" s="2">
        <f t="shared" si="8"/>
        <v>7244688092</v>
      </c>
      <c r="Z11" s="2">
        <f t="shared" si="8"/>
        <v>7866531602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-43000000000</v>
      </c>
      <c r="E12" s="2">
        <f>IFERROR(INDEX(E51:E500,MATCH("Net Debt (Quarter)",$C$51:$C$500,0)),"")</f>
        <v>-55000000000</v>
      </c>
      <c r="H12" s="2">
        <f>IFERROR(INDEX(D12:G12,COUNT(D12:G12)),"")</f>
        <v>-55000000000</v>
      </c>
      <c r="I12" s="2">
        <f t="shared" ref="I12:Z12" si="9">IFERROR(INDEX(I51:I500,MATCH($C$12,$C$51:$C$500,0)),"")</f>
        <v>-29000000000</v>
      </c>
      <c r="J12" s="2">
        <f t="shared" si="9"/>
        <v>-14000000000</v>
      </c>
      <c r="K12" s="2">
        <f t="shared" si="9"/>
        <v>-2000000000</v>
      </c>
      <c r="L12" s="2">
        <f t="shared" si="9"/>
        <v>9000000000</v>
      </c>
      <c r="M12" s="2">
        <f t="shared" si="9"/>
        <v>10000000000</v>
      </c>
      <c r="N12" s="2">
        <f t="shared" si="9"/>
        <v>14000000000</v>
      </c>
      <c r="O12" s="2">
        <f t="shared" si="9"/>
        <v>-4000000000</v>
      </c>
      <c r="P12" s="2">
        <f t="shared" si="9"/>
        <v>13000000000</v>
      </c>
      <c r="Q12" s="2">
        <f t="shared" si="9"/>
        <v>39000000000</v>
      </c>
      <c r="R12" s="2">
        <f t="shared" si="9"/>
        <v>53000000000</v>
      </c>
      <c r="S12" s="2">
        <f t="shared" si="9"/>
        <v>61000000000</v>
      </c>
      <c r="T12" s="2">
        <f t="shared" si="9"/>
        <v>60000000000</v>
      </c>
      <c r="U12" s="2">
        <f t="shared" si="9"/>
        <v>36000000000</v>
      </c>
      <c r="V12" s="2">
        <f t="shared" si="9"/>
        <v>16000000000</v>
      </c>
      <c r="W12" s="2">
        <f t="shared" si="9"/>
        <v>3000000000</v>
      </c>
      <c r="X12" s="2">
        <f t="shared" si="9"/>
        <v>17000000000</v>
      </c>
      <c r="Y12" s="2">
        <f t="shared" si="9"/>
        <v>26000000000</v>
      </c>
      <c r="Z12" s="2">
        <f t="shared" si="9"/>
        <v>32000000000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2000000000</v>
      </c>
      <c r="J13" s="2">
        <f t="shared" si="10"/>
        <v>8000000000</v>
      </c>
      <c r="K13" s="2">
        <f t="shared" si="10"/>
        <v>28000000000</v>
      </c>
      <c r="L13" s="2">
        <f t="shared" si="10"/>
        <v>33000000000</v>
      </c>
      <c r="M13" s="2">
        <f t="shared" si="10"/>
        <v>43000000000</v>
      </c>
      <c r="N13" s="2">
        <f t="shared" si="10"/>
        <v>70000000000</v>
      </c>
      <c r="O13" s="2">
        <f t="shared" si="10"/>
        <v>26000000000</v>
      </c>
      <c r="P13" s="2">
        <f t="shared" si="10"/>
        <v>37000000000</v>
      </c>
      <c r="Q13" s="2">
        <f t="shared" si="10"/>
        <v>62000000000</v>
      </c>
      <c r="R13" s="2">
        <f t="shared" si="10"/>
        <v>67000000000</v>
      </c>
      <c r="S13" s="2">
        <f t="shared" si="10"/>
        <v>72000000000</v>
      </c>
      <c r="T13" s="2">
        <f t="shared" si="10"/>
        <v>72000000000</v>
      </c>
      <c r="U13" s="2">
        <f t="shared" si="10"/>
        <v>50000000000</v>
      </c>
      <c r="V13" s="2">
        <f t="shared" si="10"/>
        <v>34000000000</v>
      </c>
      <c r="W13" s="2">
        <f t="shared" si="10"/>
        <v>18000000000</v>
      </c>
      <c r="X13" s="2">
        <f t="shared" si="10"/>
        <v>27000000000</v>
      </c>
      <c r="Y13" s="2">
        <f t="shared" si="10"/>
        <v>34000000000</v>
      </c>
      <c r="Z13" s="2">
        <f t="shared" si="10"/>
        <v>39000000000</v>
      </c>
    </row>
    <row r="14" spans="1:26" ht="15.5" x14ac:dyDescent="0.35">
      <c r="C14" t="s">
        <v>27</v>
      </c>
      <c r="D14" s="2">
        <f>IFERROR(INDEX(D51:D500,MATCH($C$14,$C$51:$C$500,0)),"")</f>
        <v>-51644000</v>
      </c>
      <c r="E14" s="2">
        <f>IFERROR(INDEX(E51:E500,MATCH($C$14,$C$51:$C$500,0)),"")</f>
        <v>-196328000</v>
      </c>
      <c r="H14" s="2">
        <f>IFERROR(SUM(D14:G14)*(4/MAX(1,COUNT(D14:G14))),"")</f>
        <v>-495944000</v>
      </c>
      <c r="I14" s="2">
        <f t="shared" ref="I14:Z14" si="11">IFERROR(INDEX(I51:I500,MATCH($C$14,$C$51:$C$500,0)),"")</f>
        <v>-6692943000</v>
      </c>
      <c r="J14" s="2">
        <f t="shared" si="11"/>
        <v>-1622229000</v>
      </c>
      <c r="K14" s="2">
        <f t="shared" si="11"/>
        <v>-2959564000</v>
      </c>
      <c r="L14" s="2">
        <f t="shared" si="11"/>
        <v>-3625366000</v>
      </c>
      <c r="M14" s="2">
        <f t="shared" si="11"/>
        <v>-8245214000</v>
      </c>
      <c r="N14" s="2">
        <f t="shared" si="11"/>
        <v>-11264100000</v>
      </c>
      <c r="O14" s="2">
        <f t="shared" si="11"/>
        <v>-3645942000</v>
      </c>
      <c r="P14" s="2">
        <f t="shared" si="11"/>
        <v>-6542227000</v>
      </c>
      <c r="Q14" s="2">
        <f t="shared" si="11"/>
        <v>-7415080000</v>
      </c>
      <c r="R14" s="2">
        <f t="shared" si="11"/>
        <v>-8955674000</v>
      </c>
      <c r="S14" s="2">
        <f t="shared" si="11"/>
        <v>-8823658000</v>
      </c>
      <c r="T14" s="2">
        <f t="shared" si="11"/>
        <v>-7752991000</v>
      </c>
      <c r="U14" s="2">
        <f t="shared" si="11"/>
        <v>-4212997000</v>
      </c>
      <c r="V14" s="2">
        <f t="shared" si="11"/>
        <v>-1878288000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-132769000</v>
      </c>
      <c r="E15" s="2">
        <f>IFERROR(INDEX(E51:E500,MATCH($C$15,$C$51:$C$500,0)),"")</f>
        <v>-1409876000</v>
      </c>
      <c r="H15" s="2">
        <f>IFERROR(SUM(D15:G15)*(4/MAX(1,COUNT(D15:G15))),"")</f>
        <v>-3085290000</v>
      </c>
      <c r="I15" s="2">
        <f t="shared" ref="I15:Z15" si="12">IFERROR(INDEX(I51:I500,MATCH($C$15,$C$51:$C$500,0)),"")</f>
        <v>-2402342000</v>
      </c>
      <c r="J15" s="2">
        <f t="shared" si="12"/>
        <v>-2008736000</v>
      </c>
      <c r="K15" s="2">
        <f t="shared" si="12"/>
        <v>-639153000</v>
      </c>
      <c r="L15" s="2">
        <f t="shared" si="12"/>
        <v>-1877031000</v>
      </c>
      <c r="M15" s="2">
        <f t="shared" si="12"/>
        <v>-4461982000</v>
      </c>
      <c r="N15" s="2">
        <f t="shared" si="12"/>
        <v>2403715000</v>
      </c>
      <c r="O15" s="2">
        <f t="shared" si="12"/>
        <v>-10503714000</v>
      </c>
      <c r="P15" s="2">
        <f t="shared" si="12"/>
        <v>-8679398000</v>
      </c>
      <c r="Q15" s="2">
        <f t="shared" si="12"/>
        <v>-4413908000</v>
      </c>
      <c r="R15" s="2">
        <f t="shared" si="12"/>
        <v>-4427547000</v>
      </c>
      <c r="S15" s="2">
        <f t="shared" si="12"/>
        <v>-2996021000</v>
      </c>
      <c r="T15" s="2">
        <f t="shared" si="12"/>
        <v>-5246709000</v>
      </c>
      <c r="U15" s="2">
        <f t="shared" si="12"/>
        <v>-9043007000</v>
      </c>
      <c r="V15" s="2">
        <f t="shared" si="12"/>
        <v>-11975468000</v>
      </c>
      <c r="W15" s="2">
        <f t="shared" si="12"/>
        <v>-8921527541</v>
      </c>
      <c r="X15" s="2">
        <f t="shared" si="12"/>
        <v>-6339140115</v>
      </c>
      <c r="Y15" s="2">
        <f t="shared" si="12"/>
        <v>-5277166639</v>
      </c>
      <c r="Z15" s="2">
        <f t="shared" si="12"/>
        <v>-2462378157</v>
      </c>
    </row>
    <row r="16" spans="1:26" ht="15.5" x14ac:dyDescent="0.35">
      <c r="C16" t="s">
        <v>29</v>
      </c>
      <c r="D16" s="2">
        <f>IFERROR(INDEX(D51:D500,MATCH($C$16,$C$51:$C$500,0)),"")</f>
        <v>4050441000</v>
      </c>
      <c r="E16" s="2">
        <f>IFERROR(INDEX(E51:E500,MATCH($C$16,$C$51:$C$500,0)),"")</f>
        <v>20579996000</v>
      </c>
      <c r="H16" s="2">
        <f>IFERROR(SUM(D16:G16)*(4/MAX(1,COUNT(D16:G16))),"")</f>
        <v>49260874000</v>
      </c>
      <c r="I16" s="2">
        <f t="shared" ref="I16:Z16" si="13">IFERROR(INDEX(I51:I500,MATCH($C$16,$C$51:$C$500,0)),"")</f>
        <v>22661954000</v>
      </c>
      <c r="J16" s="2">
        <f t="shared" si="13"/>
        <v>23982138000</v>
      </c>
      <c r="K16" s="2">
        <f t="shared" si="13"/>
        <v>18244133000</v>
      </c>
      <c r="L16" s="2">
        <f t="shared" si="13"/>
        <v>11643410000</v>
      </c>
      <c r="M16" s="2">
        <f t="shared" si="13"/>
        <v>-13157837000</v>
      </c>
      <c r="N16" s="2">
        <f t="shared" si="13"/>
        <v>-51413297000</v>
      </c>
      <c r="O16" s="2">
        <f t="shared" si="13"/>
        <v>39158761000</v>
      </c>
      <c r="P16" s="2">
        <f t="shared" si="13"/>
        <v>28405767000</v>
      </c>
      <c r="Q16" s="2">
        <f t="shared" si="13"/>
        <v>14659621000</v>
      </c>
      <c r="R16" s="2">
        <f t="shared" si="13"/>
        <v>8937064000</v>
      </c>
      <c r="S16" s="2">
        <f t="shared" si="13"/>
        <v>1448466000</v>
      </c>
      <c r="T16" s="2">
        <f t="shared" si="13"/>
        <v>26738233000</v>
      </c>
      <c r="U16" s="2">
        <f t="shared" si="13"/>
        <v>34387014000</v>
      </c>
      <c r="V16" s="2">
        <f t="shared" si="13"/>
        <v>47758929000</v>
      </c>
      <c r="W16" s="2">
        <f t="shared" si="13"/>
        <v>36036601694</v>
      </c>
      <c r="X16" s="2">
        <f t="shared" si="13"/>
        <v>22975887128</v>
      </c>
      <c r="Y16" s="2">
        <f t="shared" si="13"/>
        <v>17101501982</v>
      </c>
      <c r="Z16" s="2">
        <f t="shared" si="13"/>
        <v>6887729979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188100000000</v>
      </c>
      <c r="H20" s="2">
        <f t="shared" ref="H20:Z20" ca="1" si="14">IFERROR(H21*H2,"")</f>
        <v>0</v>
      </c>
      <c r="I20" s="2">
        <f t="shared" ca="1" si="14"/>
        <v>220000000000</v>
      </c>
      <c r="J20" s="2">
        <f t="shared" ca="1" si="14"/>
        <v>0</v>
      </c>
      <c r="K20" s="2">
        <f t="shared" ca="1" si="14"/>
        <v>569800000000</v>
      </c>
      <c r="L20" s="2" t="str">
        <f t="shared" ca="1" si="14"/>
        <v/>
      </c>
      <c r="M20" s="2">
        <f t="shared" ca="1" si="14"/>
        <v>1540000000000</v>
      </c>
      <c r="N20" s="2">
        <f t="shared" ca="1" si="14"/>
        <v>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0</v>
      </c>
      <c r="V20" s="2" t="str">
        <f t="shared" ca="1" si="14"/>
        <v/>
      </c>
      <c r="W20" s="2">
        <f t="shared" ca="1" si="14"/>
        <v>151800000000</v>
      </c>
      <c r="X20" s="2">
        <f t="shared" ca="1" si="14"/>
        <v>0</v>
      </c>
      <c r="Y20" s="2" t="str">
        <f t="shared" ca="1" si="14"/>
        <v/>
      </c>
      <c r="Z20" s="2">
        <f t="shared" ca="1" si="14"/>
        <v>0</v>
      </c>
    </row>
    <row r="21" spans="1:26" ht="15.5" x14ac:dyDescent="0.35">
      <c r="C21" t="s">
        <v>12</v>
      </c>
      <c r="D21" s="2">
        <f>IFERROR(INDEX(D51:D500,MATCH($C$7,$C$51:$C$500,0)),"")</f>
        <v>220000000</v>
      </c>
      <c r="E21" s="2">
        <f>IFERROR(INDEX(E51:E500,MATCH($C$7,$C$51:$C$500,0)),"")</f>
        <v>220000000</v>
      </c>
      <c r="H21" s="2">
        <f>IFERROR(INDEX(D21:G21,COUNT(D21:G21)),"")</f>
        <v>220000000</v>
      </c>
      <c r="I21" s="2">
        <f t="shared" ref="I21:Z21" si="15">IFERROR(INDEX(I51:I500,MATCH($C$7,$C$51:$C$500,0)),"")</f>
        <v>220000000</v>
      </c>
      <c r="J21" s="2">
        <f t="shared" si="15"/>
        <v>220000000</v>
      </c>
      <c r="K21" s="2">
        <f t="shared" si="15"/>
        <v>220000000</v>
      </c>
      <c r="L21" s="2">
        <f t="shared" si="15"/>
        <v>220000000</v>
      </c>
      <c r="M21" s="2">
        <f t="shared" si="15"/>
        <v>220000000</v>
      </c>
      <c r="N21" s="2">
        <f t="shared" si="15"/>
        <v>220000000</v>
      </c>
      <c r="O21" s="2">
        <f t="shared" si="15"/>
        <v>220000000</v>
      </c>
      <c r="P21" s="2">
        <f t="shared" si="15"/>
        <v>220000000</v>
      </c>
      <c r="Q21" s="2">
        <f t="shared" si="15"/>
        <v>220000000</v>
      </c>
      <c r="R21" s="2">
        <f t="shared" si="15"/>
        <v>220000000</v>
      </c>
      <c r="S21" s="2">
        <f t="shared" si="15"/>
        <v>220000000</v>
      </c>
      <c r="T21" s="2">
        <f t="shared" si="15"/>
        <v>220000000</v>
      </c>
      <c r="U21" s="2">
        <f t="shared" si="15"/>
        <v>220000000</v>
      </c>
      <c r="V21" s="2">
        <f t="shared" si="15"/>
        <v>220000000</v>
      </c>
      <c r="W21" s="2">
        <f t="shared" si="15"/>
        <v>220000000</v>
      </c>
      <c r="X21" s="2">
        <f t="shared" si="15"/>
        <v>220000000</v>
      </c>
      <c r="Y21" s="2">
        <f t="shared" si="15"/>
        <v>220000000</v>
      </c>
      <c r="Z21" s="2">
        <f t="shared" si="15"/>
        <v>220000000</v>
      </c>
    </row>
    <row r="23" spans="1:26" ht="15.5" x14ac:dyDescent="0.35">
      <c r="B23" t="s">
        <v>50</v>
      </c>
      <c r="C23" t="s">
        <v>51</v>
      </c>
      <c r="D23" s="3">
        <f>IFERROR(D5/D6*100,"")</f>
        <v>1.7375220393776936</v>
      </c>
      <c r="E23" s="3">
        <f>IFERROR(E5/E6*100,"")</f>
        <v>8.5609422776692945</v>
      </c>
      <c r="H23" s="3">
        <f t="shared" ref="H23:Z23" si="16">IFERROR(H5/H6*100,"")</f>
        <v>20.663860876096585</v>
      </c>
      <c r="I23" s="3">
        <f t="shared" si="16"/>
        <v>9.7889131542112295</v>
      </c>
      <c r="J23" s="3">
        <f t="shared" si="16"/>
        <v>11.280185448242841</v>
      </c>
      <c r="K23" s="3">
        <f t="shared" si="16"/>
        <v>11.123507031141584</v>
      </c>
      <c r="L23" s="3">
        <f t="shared" si="16"/>
        <v>6.453582784418689</v>
      </c>
      <c r="M23" s="3">
        <f t="shared" si="16"/>
        <v>-13.764134455850186</v>
      </c>
      <c r="N23" s="3">
        <f t="shared" si="16"/>
        <v>-31.839433799987649</v>
      </c>
      <c r="O23" s="3">
        <f t="shared" si="16"/>
        <v>11.943808993106247</v>
      </c>
      <c r="P23" s="3">
        <f t="shared" si="16"/>
        <v>9.223788969021971</v>
      </c>
      <c r="Q23" s="3">
        <f t="shared" si="16"/>
        <v>6.0169665258041345</v>
      </c>
      <c r="R23" s="3">
        <f t="shared" si="16"/>
        <v>0.16572526994925396</v>
      </c>
      <c r="S23" s="3">
        <f t="shared" si="16"/>
        <v>-13.088013202705556</v>
      </c>
      <c r="T23" s="3">
        <f t="shared" si="16"/>
        <v>1.8542031881513761</v>
      </c>
      <c r="U23" s="3">
        <f t="shared" si="16"/>
        <v>22.725175167859614</v>
      </c>
      <c r="V23" s="3">
        <f t="shared" si="16"/>
        <v>39.730235939167621</v>
      </c>
      <c r="W23" s="3">
        <f t="shared" si="16"/>
        <v>40.94860663551659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-0.29231633806438106</v>
      </c>
      <c r="E24" s="4">
        <f>IFERROR(_xlfn.RRI(5,J23,E23),"")</f>
        <v>-5.3673360481309662E-2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-1.1367967123038336E-2</v>
      </c>
      <c r="K24" s="4">
        <f t="shared" si="17"/>
        <v>3.8165219492581892E-2</v>
      </c>
      <c r="L24" s="4">
        <f t="shared" si="17"/>
        <v>1.4109049039608967E-2</v>
      </c>
      <c r="M24" s="4" t="str">
        <f t="shared" si="17"/>
        <v/>
      </c>
      <c r="N24" s="4">
        <f t="shared" si="17"/>
        <v>0.19458848003795071</v>
      </c>
      <c r="O24" s="4">
        <f t="shared" si="17"/>
        <v>0.45143337483872026</v>
      </c>
      <c r="P24" s="4">
        <f t="shared" si="17"/>
        <v>-0.16501163535933983</v>
      </c>
      <c r="Q24" s="4">
        <f t="shared" si="17"/>
        <v>-0.3144308124927323</v>
      </c>
      <c r="R24" s="4">
        <f t="shared" si="17"/>
        <v>-0.66777682735605204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87.77</v>
      </c>
      <c r="J25" s="3">
        <f t="shared" si="18"/>
        <v>95.26</v>
      </c>
      <c r="K25" s="3">
        <f t="shared" si="18"/>
        <v>72.709999999999994</v>
      </c>
      <c r="L25" s="3">
        <f t="shared" si="18"/>
        <v>39.49</v>
      </c>
      <c r="M25" s="3">
        <f t="shared" si="18"/>
        <v>-79.72</v>
      </c>
      <c r="N25" s="3">
        <f t="shared" si="18"/>
        <v>-217.71</v>
      </c>
      <c r="O25" s="3">
        <f t="shared" si="18"/>
        <v>116.43</v>
      </c>
      <c r="P25" s="3">
        <f t="shared" si="18"/>
        <v>78.22</v>
      </c>
      <c r="Q25" s="3">
        <f t="shared" si="18"/>
        <v>35.700000000000003</v>
      </c>
      <c r="R25" s="3">
        <f t="shared" si="18"/>
        <v>11.6</v>
      </c>
      <c r="S25" s="3">
        <f t="shared" si="18"/>
        <v>-15.34</v>
      </c>
      <c r="T25" s="3">
        <f t="shared" si="18"/>
        <v>87.8</v>
      </c>
      <c r="U25" s="3">
        <f t="shared" si="18"/>
        <v>106.28</v>
      </c>
      <c r="V25" s="3">
        <f t="shared" si="18"/>
        <v>155.66</v>
      </c>
      <c r="W25" s="3">
        <f t="shared" si="18"/>
        <v>117.35</v>
      </c>
      <c r="X25" s="3">
        <f t="shared" si="18"/>
        <v>75.34</v>
      </c>
      <c r="Y25" s="3">
        <f t="shared" si="18"/>
        <v>53.55</v>
      </c>
      <c r="Z25" s="3">
        <f t="shared" si="18"/>
        <v>20.04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-3.9341265183701957E-2</v>
      </c>
      <c r="K26" s="4">
        <f t="shared" si="19"/>
        <v>-1.4503090664788054E-2</v>
      </c>
      <c r="L26" s="4">
        <f t="shared" si="19"/>
        <v>2.0384336997635755E-2</v>
      </c>
      <c r="M26" s="4" t="str">
        <f t="shared" si="19"/>
        <v/>
      </c>
      <c r="N26" s="4">
        <f t="shared" si="19"/>
        <v>0.69985001585742279</v>
      </c>
      <c r="O26" s="4">
        <f t="shared" si="19"/>
        <v>5.8069209477283668E-2</v>
      </c>
      <c r="P26" s="4">
        <f t="shared" si="19"/>
        <v>-5.9468699706692218E-2</v>
      </c>
      <c r="Q26" s="4">
        <f t="shared" si="19"/>
        <v>-0.25509954765875908</v>
      </c>
      <c r="R26" s="4">
        <f t="shared" si="19"/>
        <v>-0.37050109491307892</v>
      </c>
      <c r="S26" s="4" t="str">
        <f t="shared" si="19"/>
        <v/>
      </c>
      <c r="T26" s="4">
        <f t="shared" si="19"/>
        <v>0.1039439103804809</v>
      </c>
      <c r="U26" s="4">
        <f t="shared" si="19"/>
        <v>0.39608147935208504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824.08640909090911</v>
      </c>
      <c r="E27" s="3">
        <f>IFERROR(E4/E21,"")</f>
        <v>929.6896363636364</v>
      </c>
      <c r="H27" s="3">
        <f t="shared" ref="H27:Z27" si="20">IFERROR(H4/H21,"")</f>
        <v>3507.552090909091</v>
      </c>
      <c r="I27" s="3">
        <f t="shared" si="20"/>
        <v>3196.6442954545455</v>
      </c>
      <c r="J27" s="3">
        <f t="shared" si="20"/>
        <v>3142.0085590909089</v>
      </c>
      <c r="K27" s="3">
        <f t="shared" si="20"/>
        <v>2836.1397318181816</v>
      </c>
      <c r="L27" s="3">
        <f t="shared" si="20"/>
        <v>2525.8464227272725</v>
      </c>
      <c r="M27" s="3">
        <f t="shared" si="20"/>
        <v>1923.0390227272728</v>
      </c>
      <c r="N27" s="3">
        <f t="shared" si="20"/>
        <v>1693.5603545454546</v>
      </c>
      <c r="O27" s="3">
        <f t="shared" si="20"/>
        <v>3277.2696772727272</v>
      </c>
      <c r="P27" s="3">
        <f t="shared" si="20"/>
        <v>2849.1369500000001</v>
      </c>
      <c r="Q27" s="3">
        <f t="shared" si="20"/>
        <v>2438.3807318181816</v>
      </c>
      <c r="R27" s="3">
        <f t="shared" si="20"/>
        <v>2152.4705909090908</v>
      </c>
      <c r="S27" s="3">
        <f t="shared" si="20"/>
        <v>1828.7690590909092</v>
      </c>
      <c r="T27" s="3">
        <f t="shared" si="20"/>
        <v>1711.8115499999999</v>
      </c>
      <c r="U27" s="3">
        <f t="shared" si="20"/>
        <v>1775.2337045454547</v>
      </c>
      <c r="V27" s="3">
        <f t="shared" si="20"/>
        <v>1608.0927636363635</v>
      </c>
      <c r="W27" s="3">
        <f t="shared" si="20"/>
        <v>1329.4432679272727</v>
      </c>
      <c r="X27" s="3">
        <f t="shared" si="20"/>
        <v>1125.014719090909</v>
      </c>
      <c r="Y27" s="3">
        <f t="shared" si="20"/>
        <v>1030.8625236363637</v>
      </c>
      <c r="Z27" s="3">
        <f t="shared" si="20"/>
        <v>942.38364145454545</v>
      </c>
    </row>
    <row r="28" spans="1:26" ht="15.5" x14ac:dyDescent="0.35">
      <c r="C28" t="s">
        <v>57</v>
      </c>
      <c r="D28" s="4">
        <f>IFERROR(_xlfn.RRI(5,I27,D27),"")</f>
        <v>-0.23747218937557601</v>
      </c>
      <c r="E28" s="4">
        <f>IFERROR(_xlfn.RRI(5,J27,E27),"")</f>
        <v>-0.21616234075183727</v>
      </c>
      <c r="H28" s="4">
        <f t="shared" ref="H28:Z28" si="21">IFERROR(_xlfn.RRI(5,M27,H27),"")</f>
        <v>0.1277249954916837</v>
      </c>
      <c r="I28" s="4">
        <f t="shared" si="21"/>
        <v>0.13547800728366832</v>
      </c>
      <c r="J28" s="4">
        <f t="shared" si="21"/>
        <v>-8.3942491505382133E-3</v>
      </c>
      <c r="K28" s="4">
        <f t="shared" si="21"/>
        <v>-9.1403115132582258E-4</v>
      </c>
      <c r="L28" s="4">
        <f t="shared" si="21"/>
        <v>7.073306285054981E-3</v>
      </c>
      <c r="M28" s="4">
        <f t="shared" si="21"/>
        <v>-2.2289736654422576E-2</v>
      </c>
      <c r="N28" s="4">
        <f t="shared" si="21"/>
        <v>-1.5244618914223795E-2</v>
      </c>
      <c r="O28" s="4">
        <f t="shared" si="21"/>
        <v>0.13870504681658069</v>
      </c>
      <c r="P28" s="4">
        <f t="shared" si="21"/>
        <v>9.9237556488234624E-2</v>
      </c>
      <c r="Q28" s="4">
        <f t="shared" si="21"/>
        <v>8.6821156665437993E-2</v>
      </c>
      <c r="R28" s="4">
        <f t="shared" si="21"/>
        <v>0.10116774940325435</v>
      </c>
      <c r="S28" s="4">
        <f t="shared" si="21"/>
        <v>0.10204703929199299</v>
      </c>
      <c r="T28" s="4">
        <f t="shared" si="21"/>
        <v>0.10675384688606471</v>
      </c>
      <c r="U28" s="4">
        <f t="shared" si="21"/>
        <v>0.13502534454928572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-7.8626915809363943E-2</v>
      </c>
      <c r="J29" s="4">
        <f t="shared" si="22"/>
        <v>0.31013615733736782</v>
      </c>
      <c r="K29" s="4">
        <f t="shared" si="22"/>
        <v>0.84122562674094681</v>
      </c>
      <c r="L29" s="4">
        <f t="shared" si="22"/>
        <v>-1.4953587556447567</v>
      </c>
      <c r="M29" s="4">
        <f t="shared" si="22"/>
        <v>-0.6338248128243994</v>
      </c>
      <c r="N29" s="4">
        <f t="shared" si="22"/>
        <v>-2.8698788971914451</v>
      </c>
      <c r="O29" s="4">
        <f t="shared" si="22"/>
        <v>0.48849399130657134</v>
      </c>
      <c r="P29" s="4">
        <f t="shared" si="22"/>
        <v>1.1910364145658261</v>
      </c>
      <c r="Q29" s="4">
        <f t="shared" si="22"/>
        <v>2.077586206896552</v>
      </c>
      <c r="R29" s="4">
        <f t="shared" si="22"/>
        <v>-1.7561929595827899</v>
      </c>
      <c r="S29" s="4">
        <f t="shared" si="22"/>
        <v>-1.1747152619589978</v>
      </c>
      <c r="T29" s="4">
        <f t="shared" si="22"/>
        <v>-0.17388031614602939</v>
      </c>
      <c r="U29" s="4">
        <f t="shared" si="22"/>
        <v>-0.31722985995117564</v>
      </c>
      <c r="V29" s="4">
        <f t="shared" si="22"/>
        <v>0.32645930975713683</v>
      </c>
      <c r="W29" s="4">
        <f t="shared" si="22"/>
        <v>0.55760552163525334</v>
      </c>
      <c r="X29" s="4">
        <f t="shared" si="22"/>
        <v>0.40690943043884237</v>
      </c>
      <c r="Y29" s="4">
        <f t="shared" si="22"/>
        <v>1.6721556886227544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9.7260679236860825E-2</v>
      </c>
      <c r="I30" s="4">
        <f t="shared" si="23"/>
        <v>1.7388792976249758E-2</v>
      </c>
      <c r="J30" s="4">
        <f t="shared" si="23"/>
        <v>0.10784688209866233</v>
      </c>
      <c r="K30" s="4">
        <f t="shared" si="23"/>
        <v>0.12284725876400322</v>
      </c>
      <c r="L30" s="4">
        <f t="shared" si="23"/>
        <v>0.31346602584543098</v>
      </c>
      <c r="M30" s="4">
        <f t="shared" si="23"/>
        <v>0.13550073226850509</v>
      </c>
      <c r="N30" s="4">
        <f t="shared" si="23"/>
        <v>-0.4832404649852316</v>
      </c>
      <c r="O30" s="4">
        <f t="shared" si="23"/>
        <v>0.15026751426347798</v>
      </c>
      <c r="P30" s="4">
        <f t="shared" si="23"/>
        <v>0.16845450459065003</v>
      </c>
      <c r="Q30" s="4">
        <f t="shared" si="23"/>
        <v>0.13282882568367049</v>
      </c>
      <c r="R30" s="4">
        <f t="shared" si="23"/>
        <v>0.17700514464034914</v>
      </c>
      <c r="S30" s="4">
        <f t="shared" si="23"/>
        <v>6.832382284773654E-2</v>
      </c>
      <c r="T30" s="4">
        <f t="shared" si="23"/>
        <v>-3.5726087434608443E-2</v>
      </c>
      <c r="U30" s="4">
        <f t="shared" si="23"/>
        <v>0.1039373751867007</v>
      </c>
      <c r="V30" s="4">
        <f t="shared" si="23"/>
        <v>0.20959863608436008</v>
      </c>
      <c r="W30" s="4">
        <f t="shared" si="23"/>
        <v>0.1817118881800554</v>
      </c>
      <c r="X30" s="4">
        <f t="shared" si="23"/>
        <v>9.1333415752106129E-2</v>
      </c>
      <c r="Y30" s="4">
        <f t="shared" si="23"/>
        <v>9.3888389281941792E-2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863.74</v>
      </c>
      <c r="E32" s="3">
        <f>IFERROR(INDEX(E51:E500,MATCH($A$32,$C$51:$C$500,0)),"")</f>
        <v>847.42</v>
      </c>
      <c r="H32" s="3">
        <f>IFERROR(INDEX(D32:G32,COUNT(D32:G32)),"")</f>
        <v>847.42</v>
      </c>
      <c r="I32" s="3">
        <f t="shared" ref="I32:Z32" si="24">IFERROR(INDEX(I51:I500,MATCH($C$32,$C$51:$C$500,0)),"")</f>
        <v>768.56</v>
      </c>
      <c r="J32" s="3">
        <f t="shared" si="24"/>
        <v>686.89</v>
      </c>
      <c r="K32" s="3">
        <f t="shared" si="24"/>
        <v>601.29999999999995</v>
      </c>
      <c r="L32" s="3">
        <f t="shared" si="24"/>
        <v>525.30999999999995</v>
      </c>
      <c r="M32" s="3">
        <f t="shared" si="24"/>
        <v>485.83</v>
      </c>
      <c r="N32" s="3">
        <f t="shared" si="24"/>
        <v>565.54999999999995</v>
      </c>
      <c r="O32" s="3">
        <f t="shared" si="24"/>
        <v>777.67</v>
      </c>
      <c r="P32" s="3">
        <f t="shared" si="24"/>
        <v>674.67</v>
      </c>
      <c r="Q32" s="3">
        <f t="shared" si="24"/>
        <v>605.92999999999995</v>
      </c>
      <c r="R32" s="3">
        <f t="shared" si="24"/>
        <v>565.70000000000005</v>
      </c>
      <c r="S32" s="3">
        <f t="shared" si="24"/>
        <v>560.37</v>
      </c>
      <c r="T32" s="3">
        <f t="shared" si="24"/>
        <v>683.29</v>
      </c>
      <c r="U32" s="3">
        <f t="shared" si="24"/>
        <v>669.74</v>
      </c>
      <c r="V32" s="3">
        <f t="shared" si="24"/>
        <v>508.97</v>
      </c>
      <c r="W32" s="3">
        <f t="shared" si="24"/>
        <v>295.14</v>
      </c>
      <c r="X32" s="3">
        <f t="shared" si="24"/>
        <v>164.94</v>
      </c>
      <c r="Y32" s="3">
        <f t="shared" si="24"/>
        <v>77.31</v>
      </c>
      <c r="Z32" s="3">
        <f t="shared" si="24"/>
        <v>21.79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0.99</v>
      </c>
      <c r="E33" s="3">
        <f>IFERROR(INDEX(E51:E500,MATCH($A$33,$C$51:$C$500,0)),"")</f>
        <v>1.01</v>
      </c>
      <c r="H33" s="3">
        <f>IFERROR(INDEX(D33:G33,COUNT(D33:G33)),"")</f>
        <v>1.01</v>
      </c>
      <c r="I33" s="3">
        <f t="shared" ref="I33:Z33" si="25">IFERROR(INDEX(I51:I500,MATCH($C$33,$C$51:$C$500,0)),"")</f>
        <v>1.3</v>
      </c>
      <c r="J33" s="3">
        <f t="shared" si="25"/>
        <v>1.26</v>
      </c>
      <c r="K33" s="3">
        <f t="shared" si="25"/>
        <v>4.3099999999999996</v>
      </c>
      <c r="L33" s="3">
        <f t="shared" si="25"/>
        <v>6.66</v>
      </c>
      <c r="M33" s="3">
        <f t="shared" si="25"/>
        <v>14.41</v>
      </c>
      <c r="N33" s="3">
        <f t="shared" si="25"/>
        <v>6.56</v>
      </c>
      <c r="O33" s="3">
        <f t="shared" si="25"/>
        <v>5.85</v>
      </c>
      <c r="P33" s="3">
        <f t="shared" si="25"/>
        <v>10.82</v>
      </c>
      <c r="Q33" s="3">
        <f t="shared" si="25"/>
        <v>11.88</v>
      </c>
      <c r="R33" s="3">
        <f t="shared" si="25"/>
        <v>12.9</v>
      </c>
      <c r="S33" s="3">
        <f t="shared" si="25"/>
        <v>15.17</v>
      </c>
      <c r="T33" s="3">
        <f t="shared" si="25"/>
        <v>8.34</v>
      </c>
      <c r="U33" s="3">
        <f t="shared" si="25"/>
        <v>5.97</v>
      </c>
      <c r="V33" s="3">
        <f t="shared" si="25"/>
        <v>4.8099999999999996</v>
      </c>
      <c r="W33" s="3">
        <f t="shared" si="25"/>
        <v>2.34</v>
      </c>
      <c r="X33" s="3">
        <f t="shared" si="25"/>
        <v>1.88</v>
      </c>
      <c r="Y33" s="3">
        <f t="shared" si="25"/>
        <v>3.62</v>
      </c>
      <c r="Z33" s="3">
        <f t="shared" si="25"/>
        <v>18.36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52.42</v>
      </c>
      <c r="E34" s="3">
        <f>IFERROR(INDEX(E51:E500,MATCH($A$34,$C$51:$C$500,0)),"")</f>
        <v>10.91</v>
      </c>
      <c r="H34" s="3">
        <f>IFERROR(INDEX(D34:G34,COUNT(D34:G34)),"")</f>
        <v>10.91</v>
      </c>
      <c r="I34" s="3">
        <f t="shared" ref="I34:Z34" si="26">IFERROR(INDEX(I51:I500,MATCH($C$34,$C$51:$C$500,0)),"")</f>
        <v>11.39</v>
      </c>
      <c r="J34" s="3">
        <f t="shared" si="26"/>
        <v>9.08</v>
      </c>
      <c r="K34" s="3">
        <f t="shared" si="26"/>
        <v>35.619999999999997</v>
      </c>
      <c r="L34" s="3">
        <f t="shared" si="26"/>
        <v>88.63</v>
      </c>
      <c r="M34" s="3">
        <f t="shared" si="26"/>
        <v>-87.81</v>
      </c>
      <c r="N34" s="3">
        <f t="shared" si="26"/>
        <v>-17.04</v>
      </c>
      <c r="O34" s="3">
        <f t="shared" si="26"/>
        <v>39.08</v>
      </c>
      <c r="P34" s="3">
        <f t="shared" si="26"/>
        <v>93.33</v>
      </c>
      <c r="Q34" s="3">
        <f t="shared" si="26"/>
        <v>201.68</v>
      </c>
      <c r="R34" s="3">
        <f t="shared" si="26"/>
        <v>629.30999999999995</v>
      </c>
      <c r="S34" s="3">
        <f t="shared" si="26"/>
        <v>-554.11</v>
      </c>
      <c r="T34" s="3">
        <f t="shared" si="26"/>
        <v>64.92</v>
      </c>
      <c r="U34" s="3">
        <f t="shared" si="26"/>
        <v>37.64</v>
      </c>
      <c r="V34" s="3">
        <f t="shared" si="26"/>
        <v>15.74</v>
      </c>
      <c r="W34" s="3">
        <f t="shared" si="26"/>
        <v>5.88</v>
      </c>
      <c r="X34" s="3">
        <f t="shared" si="26"/>
        <v>4.1100000000000003</v>
      </c>
      <c r="Y34" s="3">
        <f t="shared" si="26"/>
        <v>5.23</v>
      </c>
      <c r="Z34" s="3">
        <f t="shared" si="26"/>
        <v>19.96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1.04</v>
      </c>
      <c r="E35" s="3">
        <f>IFERROR(INDEX(E51:E500,MATCH($A$35,$C$51:$C$500,0)),"")</f>
        <v>0.93</v>
      </c>
      <c r="H35" s="3">
        <f>IFERROR(INDEX(D35:G35,COUNT(D35:G35)),"")</f>
        <v>0.93</v>
      </c>
      <c r="I35" s="3">
        <f t="shared" ref="I35:Z35" si="27">IFERROR(INDEX(I51:I500,MATCH($C$35,$C$51:$C$500,0)),"")</f>
        <v>0.31</v>
      </c>
      <c r="J35" s="3">
        <f t="shared" si="27"/>
        <v>0.28000000000000003</v>
      </c>
      <c r="K35" s="3">
        <f t="shared" si="27"/>
        <v>0.92</v>
      </c>
      <c r="L35" s="3">
        <f t="shared" si="27"/>
        <v>1.39</v>
      </c>
      <c r="M35" s="3">
        <f t="shared" si="27"/>
        <v>3.65</v>
      </c>
      <c r="N35" s="3">
        <f t="shared" si="27"/>
        <v>2.2000000000000002</v>
      </c>
      <c r="O35" s="3">
        <f t="shared" si="27"/>
        <v>1.39</v>
      </c>
      <c r="P35" s="3">
        <f t="shared" si="27"/>
        <v>2.57</v>
      </c>
      <c r="Q35" s="3">
        <f t="shared" si="27"/>
        <v>2.96</v>
      </c>
      <c r="R35" s="3">
        <f t="shared" si="27"/>
        <v>3.4</v>
      </c>
      <c r="S35" s="3">
        <f t="shared" si="27"/>
        <v>4.67</v>
      </c>
      <c r="T35" s="3">
        <f t="shared" si="27"/>
        <v>3.34</v>
      </c>
      <c r="U35" s="3">
        <f t="shared" si="27"/>
        <v>2.2599999999999998</v>
      </c>
      <c r="V35" s="3">
        <f t="shared" si="27"/>
        <v>1.53</v>
      </c>
      <c r="W35" s="3">
        <f t="shared" si="27"/>
        <v>0.52</v>
      </c>
      <c r="X35" s="3">
        <f t="shared" si="27"/>
        <v>0.28000000000000003</v>
      </c>
      <c r="Y35" s="3">
        <f t="shared" si="27"/>
        <v>0.27</v>
      </c>
      <c r="Z35" s="3">
        <f t="shared" si="27"/>
        <v>0.43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181299010000</v>
      </c>
      <c r="E51" s="5">
        <v>204531720000</v>
      </c>
      <c r="F51" s="5">
        <v>169549038000</v>
      </c>
      <c r="G51" s="5">
        <v>164894954000</v>
      </c>
      <c r="I51" s="5">
        <v>703261745000</v>
      </c>
      <c r="J51" s="5">
        <v>691241883000</v>
      </c>
      <c r="K51" s="5">
        <v>623950741000</v>
      </c>
      <c r="L51" s="5">
        <v>555686213000</v>
      </c>
      <c r="M51" s="5">
        <v>423068585000</v>
      </c>
      <c r="N51" s="5">
        <v>372583278000</v>
      </c>
      <c r="O51" s="5">
        <v>720999329000</v>
      </c>
      <c r="P51" s="5">
        <v>626810129000</v>
      </c>
      <c r="Q51" s="5">
        <v>536443761000</v>
      </c>
      <c r="R51" s="5">
        <v>473543530000</v>
      </c>
      <c r="S51" s="5">
        <v>402329193000</v>
      </c>
      <c r="T51" s="5">
        <v>376598541000</v>
      </c>
      <c r="U51" s="5">
        <v>390551415000</v>
      </c>
      <c r="V51" s="5">
        <v>353780408000</v>
      </c>
      <c r="W51" s="5">
        <v>292477518944</v>
      </c>
      <c r="X51" s="5">
        <v>247503238200</v>
      </c>
      <c r="Y51" s="5">
        <v>226789755200</v>
      </c>
      <c r="Z51" s="5">
        <v>207324401120</v>
      </c>
    </row>
    <row r="52" spans="2:26" ht="15.5" x14ac:dyDescent="0.35">
      <c r="C52" t="s">
        <v>81</v>
      </c>
      <c r="D52" s="5">
        <v>315465000</v>
      </c>
      <c r="E52" s="5">
        <v>1757075000</v>
      </c>
      <c r="F52" s="5">
        <v>-694067000</v>
      </c>
      <c r="G52" s="5">
        <v>-334858000</v>
      </c>
      <c r="I52" s="5">
        <v>766182000</v>
      </c>
      <c r="J52" s="5">
        <v>721159000</v>
      </c>
      <c r="K52" s="5">
        <v>1447778000</v>
      </c>
      <c r="L52" s="5">
        <v>1077811000</v>
      </c>
      <c r="M52" s="5">
        <v>-30427000</v>
      </c>
      <c r="N52" s="5">
        <v>-869801000</v>
      </c>
      <c r="O52" s="5">
        <v>2952855000</v>
      </c>
      <c r="P52" s="5">
        <v>2525684000</v>
      </c>
      <c r="Q52" s="5">
        <v>2417256000</v>
      </c>
      <c r="R52" s="5">
        <v>1986174000</v>
      </c>
      <c r="S52" s="5">
        <v>2016198000</v>
      </c>
      <c r="T52" s="5">
        <v>2103583000</v>
      </c>
      <c r="U52" s="5">
        <v>1875891000</v>
      </c>
      <c r="V52" s="5">
        <v>1411684000</v>
      </c>
      <c r="W52" s="5">
        <v>1203272402</v>
      </c>
    </row>
    <row r="53" spans="2:26" ht="15.5" x14ac:dyDescent="0.35">
      <c r="C53" t="s">
        <v>82</v>
      </c>
      <c r="D53" s="5">
        <v>-70400952000</v>
      </c>
      <c r="E53" s="5">
        <v>-76214523000</v>
      </c>
      <c r="F53" s="5">
        <v>-65562514000</v>
      </c>
      <c r="G53" s="5">
        <v>-62228021000</v>
      </c>
      <c r="I53" s="5">
        <v>-270315341000</v>
      </c>
      <c r="J53" s="5">
        <v>-271051687000</v>
      </c>
      <c r="K53" s="5">
        <v>-243745677000</v>
      </c>
      <c r="L53" s="5">
        <v>-218430384000</v>
      </c>
      <c r="M53" s="5">
        <v>-171106687000</v>
      </c>
      <c r="N53" s="5">
        <v>-149360962000</v>
      </c>
      <c r="O53" s="5">
        <v>-279579198000</v>
      </c>
      <c r="P53" s="5">
        <v>-237999381000</v>
      </c>
      <c r="Q53" s="5">
        <v>-200200234000</v>
      </c>
      <c r="R53" s="5">
        <v>-176021853000</v>
      </c>
      <c r="S53" s="5">
        <v>-145965475000</v>
      </c>
      <c r="T53" s="5">
        <v>-125740726000</v>
      </c>
      <c r="U53" s="5">
        <v>-125687162000</v>
      </c>
      <c r="V53" s="5">
        <v>-119305413000</v>
      </c>
      <c r="W53" s="5">
        <v>-99993011129</v>
      </c>
      <c r="X53" s="5">
        <v>-85131114395</v>
      </c>
      <c r="Y53" s="5">
        <v>-81988132270</v>
      </c>
      <c r="Z53" s="5">
        <v>-76104360293</v>
      </c>
    </row>
    <row r="54" spans="2:26" ht="15.5" x14ac:dyDescent="0.35">
      <c r="C54" t="s">
        <v>84</v>
      </c>
      <c r="D54" s="5">
        <v>110898058000</v>
      </c>
      <c r="E54" s="5">
        <v>128317197000</v>
      </c>
      <c r="F54" s="5">
        <v>103986524000</v>
      </c>
      <c r="G54" s="5">
        <v>102666933000</v>
      </c>
      <c r="I54" s="5">
        <v>432946404000</v>
      </c>
      <c r="J54" s="5">
        <v>420190196000</v>
      </c>
      <c r="K54" s="5">
        <v>380205064000</v>
      </c>
      <c r="L54" s="5">
        <v>337255829000</v>
      </c>
      <c r="M54" s="5">
        <v>251961898000</v>
      </c>
      <c r="N54" s="5">
        <v>223222316000</v>
      </c>
      <c r="O54" s="5">
        <v>441420131000</v>
      </c>
      <c r="P54" s="5">
        <v>388810748000</v>
      </c>
      <c r="Q54" s="5">
        <v>336243527000</v>
      </c>
      <c r="R54" s="5">
        <v>297521677000</v>
      </c>
      <c r="S54" s="5">
        <v>256363718000</v>
      </c>
      <c r="T54" s="5">
        <v>250857815000</v>
      </c>
      <c r="U54" s="5">
        <v>264864253000</v>
      </c>
      <c r="V54" s="5">
        <v>234474995000</v>
      </c>
      <c r="W54" s="5">
        <v>192484507815</v>
      </c>
      <c r="X54" s="5">
        <v>162372123805</v>
      </c>
      <c r="Y54" s="5">
        <v>144801622930</v>
      </c>
      <c r="Z54" s="5">
        <v>131220040827</v>
      </c>
    </row>
    <row r="55" spans="2:26" ht="15.5" x14ac:dyDescent="0.35">
      <c r="C55" t="s">
        <v>85</v>
      </c>
      <c r="D55" s="5">
        <v>-106960257000</v>
      </c>
      <c r="E55" s="5">
        <v>-107612747000</v>
      </c>
      <c r="F55" s="5">
        <v>-92907522000</v>
      </c>
      <c r="G55" s="5">
        <v>-100185261000</v>
      </c>
      <c r="I55" s="5">
        <v>-403866571000</v>
      </c>
      <c r="J55" s="5">
        <v>-394864274000</v>
      </c>
      <c r="K55" s="5">
        <v>-359338092000</v>
      </c>
      <c r="L55" s="5">
        <v>-322373905000</v>
      </c>
      <c r="M55" s="5">
        <v>-257470671000</v>
      </c>
      <c r="N55" s="5">
        <v>-264336416000</v>
      </c>
      <c r="O55" s="5">
        <v>-398911836000</v>
      </c>
      <c r="P55" s="5">
        <v>-354131712000</v>
      </c>
      <c r="Q55" s="5">
        <v>-314330433000</v>
      </c>
      <c r="R55" s="5">
        <v>-279897186000</v>
      </c>
      <c r="S55" s="5">
        <v>-246386715000</v>
      </c>
      <c r="T55" s="5">
        <v>-216637688000</v>
      </c>
      <c r="U55" s="5">
        <v>-226392068000</v>
      </c>
      <c r="V55" s="5">
        <v>-185174434000</v>
      </c>
      <c r="W55" s="5">
        <v>-156447906121</v>
      </c>
      <c r="X55" s="5">
        <v>-143293976353</v>
      </c>
      <c r="Y55" s="5">
        <v>-135417286801</v>
      </c>
      <c r="Z55" s="5">
        <v>-121545321386</v>
      </c>
    </row>
    <row r="56" spans="2:26" ht="15.5" x14ac:dyDescent="0.35">
      <c r="C56" t="s">
        <v>386</v>
      </c>
      <c r="D56" s="5">
        <v>-84674348000</v>
      </c>
      <c r="E56" s="5">
        <v>-83794719000</v>
      </c>
      <c r="F56" s="5">
        <v>-71592247000</v>
      </c>
      <c r="G56" s="5">
        <v>-77706488000</v>
      </c>
      <c r="I56" s="5">
        <v>-316009389000</v>
      </c>
      <c r="J56" s="5">
        <v>-307619631000</v>
      </c>
      <c r="K56" s="5">
        <v>-281562872000</v>
      </c>
      <c r="L56" s="5">
        <v>-242981546000</v>
      </c>
      <c r="M56" s="5">
        <v>-205477772000</v>
      </c>
      <c r="N56" s="5">
        <v>-219291816000</v>
      </c>
      <c r="O56" s="5">
        <v>-318641824000</v>
      </c>
      <c r="P56" s="5">
        <v>-270495551000</v>
      </c>
      <c r="Q56" s="5">
        <v>-242590484000</v>
      </c>
      <c r="R56" s="5">
        <v>-218000453000</v>
      </c>
      <c r="S56" s="5">
        <v>-202265407000</v>
      </c>
      <c r="T56" s="5">
        <v>-186459730000</v>
      </c>
      <c r="U56" s="5">
        <v>-198806998000</v>
      </c>
      <c r="V56" s="5">
        <v>-162288015000</v>
      </c>
      <c r="W56" s="5">
        <v>-133943834614</v>
      </c>
      <c r="X56" s="5">
        <v>-118869035585</v>
      </c>
      <c r="Y56" s="5">
        <v>-109294311483</v>
      </c>
      <c r="Z56" s="5">
        <v>-99087358730</v>
      </c>
    </row>
    <row r="57" spans="2:26" ht="15.5" x14ac:dyDescent="0.35">
      <c r="C57" t="s">
        <v>387</v>
      </c>
      <c r="D57" s="5">
        <v>-23354712000</v>
      </c>
      <c r="E57" s="5">
        <v>-23312009000</v>
      </c>
      <c r="F57" s="5">
        <v>-21956647000</v>
      </c>
      <c r="G57" s="5">
        <v>-21866222000</v>
      </c>
      <c r="I57" s="5">
        <v>-89793132000</v>
      </c>
      <c r="J57" s="5">
        <v>-88497864000</v>
      </c>
      <c r="K57" s="5">
        <v>-84304416000</v>
      </c>
      <c r="L57" s="5">
        <v>-76076036000</v>
      </c>
      <c r="M57" s="5">
        <v>-61611582000</v>
      </c>
      <c r="N57" s="5">
        <v>-63384672000</v>
      </c>
      <c r="O57" s="5">
        <v>-86197377000</v>
      </c>
      <c r="P57" s="5">
        <v>-72858548000</v>
      </c>
      <c r="Q57" s="5">
        <v>-64456509000</v>
      </c>
      <c r="R57" s="5">
        <v>-64083728000</v>
      </c>
      <c r="S57" s="5">
        <v>-56566708000</v>
      </c>
      <c r="T57" s="5">
        <v>-56427785000</v>
      </c>
      <c r="U57" s="5">
        <v>-28519180000</v>
      </c>
      <c r="V57" s="5">
        <v>-23886032000</v>
      </c>
      <c r="W57" s="5">
        <v>-21275767337</v>
      </c>
      <c r="X57" s="5">
        <v>-20256309232</v>
      </c>
      <c r="Y57" s="5">
        <v>-19028280027</v>
      </c>
      <c r="Z57" s="5">
        <v>-18400252183</v>
      </c>
    </row>
    <row r="58" spans="2:26" ht="15.5" x14ac:dyDescent="0.35">
      <c r="C58" t="s">
        <v>94</v>
      </c>
      <c r="D58" s="5">
        <v>3937801000</v>
      </c>
      <c r="E58" s="5">
        <v>20704450000</v>
      </c>
      <c r="F58" s="5">
        <v>11079002000</v>
      </c>
      <c r="G58" s="5">
        <v>2481672000</v>
      </c>
      <c r="I58" s="5">
        <v>29079833000</v>
      </c>
      <c r="J58" s="5">
        <v>25325922000</v>
      </c>
      <c r="K58" s="5">
        <v>20866972000</v>
      </c>
      <c r="L58" s="5">
        <v>14881924000</v>
      </c>
      <c r="M58" s="5">
        <v>-5508773000</v>
      </c>
      <c r="N58" s="5">
        <v>-41114100000</v>
      </c>
      <c r="O58" s="5">
        <v>42508295000</v>
      </c>
      <c r="P58" s="5">
        <v>34679036000</v>
      </c>
      <c r="Q58" s="5">
        <v>21913094000</v>
      </c>
      <c r="R58" s="5">
        <v>17624491000</v>
      </c>
      <c r="S58" s="5">
        <v>9977003000</v>
      </c>
      <c r="T58" s="5">
        <v>34220127000</v>
      </c>
      <c r="U58" s="5">
        <v>38472185000</v>
      </c>
      <c r="V58" s="5">
        <v>49300561000</v>
      </c>
      <c r="W58" s="5">
        <v>36036601694</v>
      </c>
      <c r="X58" s="5">
        <v>19078147452</v>
      </c>
      <c r="Y58" s="5">
        <v>9384336129</v>
      </c>
      <c r="Z58" s="5">
        <v>9674719441</v>
      </c>
    </row>
    <row r="59" spans="2:26" ht="15.5" x14ac:dyDescent="0.35">
      <c r="C59" t="s">
        <v>95</v>
      </c>
      <c r="D59" s="5">
        <v>112640000</v>
      </c>
      <c r="E59" s="5">
        <v>-124454000</v>
      </c>
      <c r="F59" s="5">
        <v>-6633037000</v>
      </c>
      <c r="G59" s="5">
        <v>549713000</v>
      </c>
      <c r="I59" s="5">
        <v>-6417879000</v>
      </c>
      <c r="J59" s="5">
        <v>-1343784000</v>
      </c>
      <c r="K59" s="5">
        <v>-2622839000</v>
      </c>
      <c r="L59" s="5">
        <v>-3238514000</v>
      </c>
      <c r="M59" s="5">
        <v>-7649064000</v>
      </c>
      <c r="N59" s="5">
        <v>-10299197000</v>
      </c>
      <c r="O59" s="5">
        <v>-3349534000</v>
      </c>
      <c r="P59" s="5">
        <v>-6273269000</v>
      </c>
      <c r="Q59" s="5">
        <v>-7253473000</v>
      </c>
      <c r="R59" s="5">
        <v>-8687427000</v>
      </c>
      <c r="S59" s="5">
        <v>-8528537000</v>
      </c>
      <c r="T59" s="5">
        <v>-7481894000</v>
      </c>
      <c r="U59" s="5">
        <v>-4085171000</v>
      </c>
      <c r="V59" s="5">
        <v>-1541632000</v>
      </c>
      <c r="X59" s="5">
        <v>3897739676</v>
      </c>
      <c r="Y59" s="5">
        <v>7717165853</v>
      </c>
      <c r="Z59" s="5">
        <v>-2786989462</v>
      </c>
    </row>
    <row r="60" spans="2:26" ht="15.5" x14ac:dyDescent="0.35">
      <c r="C60" t="s">
        <v>433</v>
      </c>
      <c r="X60" s="5">
        <v>598092265</v>
      </c>
      <c r="Y60" s="5">
        <v>463280122</v>
      </c>
      <c r="Z60" s="5">
        <v>512841174</v>
      </c>
    </row>
    <row r="61" spans="2:26" ht="15.5" x14ac:dyDescent="0.35">
      <c r="C61" t="s">
        <v>431</v>
      </c>
      <c r="D61" s="5">
        <v>164284000</v>
      </c>
      <c r="E61" s="5">
        <v>71874000</v>
      </c>
      <c r="F61" s="5">
        <v>59906000</v>
      </c>
      <c r="G61" s="5">
        <v>67820000</v>
      </c>
      <c r="I61" s="5">
        <v>275064000</v>
      </c>
      <c r="J61" s="5">
        <v>278445000</v>
      </c>
      <c r="K61" s="5">
        <v>336725000</v>
      </c>
      <c r="L61" s="5">
        <v>386852000</v>
      </c>
      <c r="M61" s="5">
        <v>596150000</v>
      </c>
      <c r="N61" s="5">
        <v>964903000</v>
      </c>
      <c r="O61" s="5">
        <v>296408000</v>
      </c>
      <c r="P61" s="5">
        <v>268958000</v>
      </c>
      <c r="Q61" s="5">
        <v>161607000</v>
      </c>
      <c r="R61" s="5">
        <v>268247000</v>
      </c>
      <c r="S61" s="5">
        <v>295121000</v>
      </c>
      <c r="T61" s="5">
        <v>271097000</v>
      </c>
      <c r="U61" s="5">
        <v>127826000</v>
      </c>
      <c r="V61" s="5">
        <v>336656000</v>
      </c>
      <c r="X61" s="5">
        <v>317368328</v>
      </c>
      <c r="Y61" s="5">
        <v>302396389</v>
      </c>
      <c r="Z61" s="5">
        <v>255765355</v>
      </c>
    </row>
    <row r="62" spans="2:26" ht="15.5" x14ac:dyDescent="0.35">
      <c r="C62" t="s">
        <v>27</v>
      </c>
      <c r="D62" s="5">
        <v>-51644000</v>
      </c>
      <c r="E62" s="5">
        <v>-196328000</v>
      </c>
      <c r="F62" s="5">
        <v>-6692943000</v>
      </c>
      <c r="G62" s="5">
        <v>481893000</v>
      </c>
      <c r="I62" s="5">
        <v>-6692943000</v>
      </c>
      <c r="J62" s="5">
        <v>-1622229000</v>
      </c>
      <c r="K62" s="5">
        <v>-2959564000</v>
      </c>
      <c r="L62" s="5">
        <v>-3625366000</v>
      </c>
      <c r="M62" s="5">
        <v>-8245214000</v>
      </c>
      <c r="N62" s="5">
        <v>-11264100000</v>
      </c>
      <c r="O62" s="5">
        <v>-3645942000</v>
      </c>
      <c r="P62" s="5">
        <v>-6542227000</v>
      </c>
      <c r="Q62" s="5">
        <v>-7415080000</v>
      </c>
      <c r="R62" s="5">
        <v>-8955674000</v>
      </c>
      <c r="S62" s="5">
        <v>-8823658000</v>
      </c>
      <c r="T62" s="5">
        <v>-7752991000</v>
      </c>
      <c r="U62" s="5">
        <v>-4212997000</v>
      </c>
      <c r="V62" s="5">
        <v>-1878288000</v>
      </c>
    </row>
    <row r="63" spans="2:26" ht="15.5" x14ac:dyDescent="0.35">
      <c r="C63" t="s">
        <v>432</v>
      </c>
      <c r="X63" s="5">
        <v>1328093000</v>
      </c>
      <c r="Y63" s="5">
        <v>5500448985</v>
      </c>
      <c r="Z63" s="5">
        <v>-5665400450</v>
      </c>
    </row>
    <row r="64" spans="2:26" ht="15.5" x14ac:dyDescent="0.35">
      <c r="C64" t="s">
        <v>96</v>
      </c>
      <c r="D64" s="5">
        <v>112640000</v>
      </c>
      <c r="E64" s="5">
        <v>-124454000</v>
      </c>
      <c r="F64" s="5">
        <v>-6633037000</v>
      </c>
      <c r="G64" s="5">
        <v>549713000</v>
      </c>
      <c r="I64" s="5">
        <v>-6417879000</v>
      </c>
      <c r="J64" s="5">
        <v>-1343784000</v>
      </c>
      <c r="K64" s="5">
        <v>-2622839000</v>
      </c>
      <c r="L64" s="5">
        <v>-3238514000</v>
      </c>
      <c r="M64" s="5">
        <v>-7649064000</v>
      </c>
      <c r="N64" s="5">
        <v>-10299197000</v>
      </c>
      <c r="O64" s="5">
        <v>-3349534000</v>
      </c>
      <c r="P64" s="5">
        <v>-6273269000</v>
      </c>
      <c r="Q64" s="5">
        <v>-7253473000</v>
      </c>
      <c r="R64" s="5">
        <v>-8687427000</v>
      </c>
      <c r="S64" s="5">
        <v>-8528537000</v>
      </c>
      <c r="T64" s="5">
        <v>-7481894000</v>
      </c>
      <c r="U64" s="5">
        <v>-4085171000</v>
      </c>
      <c r="V64" s="5">
        <v>-1541632000</v>
      </c>
      <c r="X64" s="5">
        <v>3897739676</v>
      </c>
      <c r="Y64" s="5">
        <v>7717165853</v>
      </c>
      <c r="Z64" s="5">
        <v>-2786989462</v>
      </c>
    </row>
    <row r="65" spans="3:26" ht="15.5" x14ac:dyDescent="0.35">
      <c r="C65" t="s">
        <v>29</v>
      </c>
      <c r="D65" s="5">
        <v>4050441000</v>
      </c>
      <c r="E65" s="5">
        <v>20579996000</v>
      </c>
      <c r="F65" s="5">
        <v>4445965000</v>
      </c>
      <c r="G65" s="5">
        <v>3031385000</v>
      </c>
      <c r="I65" s="5">
        <v>22661954000</v>
      </c>
      <c r="J65" s="5">
        <v>23982138000</v>
      </c>
      <c r="K65" s="5">
        <v>18244133000</v>
      </c>
      <c r="L65" s="5">
        <v>11643410000</v>
      </c>
      <c r="M65" s="5">
        <v>-13157837000</v>
      </c>
      <c r="N65" s="5">
        <v>-51413297000</v>
      </c>
      <c r="O65" s="5">
        <v>39158761000</v>
      </c>
      <c r="P65" s="5">
        <v>28405767000</v>
      </c>
      <c r="Q65" s="5">
        <v>14659621000</v>
      </c>
      <c r="R65" s="5">
        <v>8937064000</v>
      </c>
      <c r="S65" s="5">
        <v>1448466000</v>
      </c>
      <c r="T65" s="5">
        <v>26738233000</v>
      </c>
      <c r="U65" s="5">
        <v>34387014000</v>
      </c>
      <c r="V65" s="5">
        <v>47758929000</v>
      </c>
      <c r="W65" s="5">
        <v>36036601694</v>
      </c>
      <c r="X65" s="5">
        <v>22975887128</v>
      </c>
      <c r="Y65" s="5">
        <v>17101501982</v>
      </c>
      <c r="Z65" s="5">
        <v>6887729979</v>
      </c>
    </row>
    <row r="66" spans="3:26" ht="15.5" x14ac:dyDescent="0.35">
      <c r="C66" t="s">
        <v>28</v>
      </c>
      <c r="D66" s="5">
        <v>-132769000</v>
      </c>
      <c r="E66" s="5">
        <v>-1409876000</v>
      </c>
      <c r="F66" s="5">
        <v>528268000</v>
      </c>
      <c r="G66" s="5">
        <v>-2153991000</v>
      </c>
      <c r="I66" s="5">
        <v>-2402342000</v>
      </c>
      <c r="J66" s="5">
        <v>-2008736000</v>
      </c>
      <c r="K66" s="5">
        <v>-639153000</v>
      </c>
      <c r="L66" s="5">
        <v>-1877031000</v>
      </c>
      <c r="M66" s="5">
        <v>-4461982000</v>
      </c>
      <c r="N66" s="5">
        <v>2403715000</v>
      </c>
      <c r="O66" s="5">
        <v>-10503714000</v>
      </c>
      <c r="P66" s="5">
        <v>-8679398000</v>
      </c>
      <c r="Q66" s="5">
        <v>-4413908000</v>
      </c>
      <c r="R66" s="5">
        <v>-4427547000</v>
      </c>
      <c r="S66" s="5">
        <v>-2996021000</v>
      </c>
      <c r="T66" s="5">
        <v>-5246709000</v>
      </c>
      <c r="U66" s="5">
        <v>-9043007000</v>
      </c>
      <c r="V66" s="5">
        <v>-11975468000</v>
      </c>
      <c r="W66" s="5">
        <v>-8921527541</v>
      </c>
      <c r="X66" s="5">
        <v>-6339140115</v>
      </c>
      <c r="Y66" s="5">
        <v>-5277166639</v>
      </c>
      <c r="Z66" s="5">
        <v>-2462378157</v>
      </c>
    </row>
    <row r="67" spans="3:26" ht="15.5" x14ac:dyDescent="0.35">
      <c r="C67" t="s">
        <v>97</v>
      </c>
      <c r="W67" s="5">
        <v>-7718360858</v>
      </c>
      <c r="X67" s="5">
        <v>-5057234411</v>
      </c>
      <c r="Y67" s="5">
        <v>-4484838680</v>
      </c>
      <c r="Z67" s="5">
        <v>-1731436600</v>
      </c>
    </row>
    <row r="68" spans="3:26" ht="15.5" x14ac:dyDescent="0.35">
      <c r="C68" t="s">
        <v>98</v>
      </c>
      <c r="W68" s="5">
        <v>-1203166683</v>
      </c>
      <c r="X68" s="5">
        <v>-1281905704</v>
      </c>
      <c r="Y68" s="5">
        <v>-792327959</v>
      </c>
      <c r="Z68" s="5">
        <v>-730941557</v>
      </c>
    </row>
    <row r="69" spans="3:26" ht="15.5" x14ac:dyDescent="0.35">
      <c r="C69" t="s">
        <v>99</v>
      </c>
      <c r="D69" s="5">
        <v>-132769000</v>
      </c>
      <c r="E69" s="5">
        <v>-1409876000</v>
      </c>
      <c r="F69" s="5">
        <v>528268000</v>
      </c>
      <c r="G69" s="5">
        <v>-2153991000</v>
      </c>
      <c r="I69" s="5">
        <v>-2402342000</v>
      </c>
      <c r="J69" s="5">
        <v>-2008736000</v>
      </c>
      <c r="K69" s="5">
        <v>-639153000</v>
      </c>
      <c r="L69" s="5">
        <v>-1877031000</v>
      </c>
      <c r="M69" s="5">
        <v>-4461982000</v>
      </c>
      <c r="N69" s="5">
        <v>2403715000</v>
      </c>
      <c r="O69" s="5">
        <v>-10503714000</v>
      </c>
      <c r="P69" s="5">
        <v>-8679398000</v>
      </c>
      <c r="Q69" s="5">
        <v>-4413908000</v>
      </c>
      <c r="R69" s="5">
        <v>-4427547000</v>
      </c>
      <c r="S69" s="5">
        <v>-2996021000</v>
      </c>
      <c r="T69" s="5">
        <v>-5246709000</v>
      </c>
      <c r="U69" s="5">
        <v>-9043007000</v>
      </c>
      <c r="V69" s="5">
        <v>-11975468000</v>
      </c>
      <c r="W69" s="5">
        <v>-8921527541</v>
      </c>
      <c r="X69" s="5">
        <v>-6339140115</v>
      </c>
      <c r="Y69" s="5">
        <v>-5277166639</v>
      </c>
      <c r="Z69" s="5">
        <v>-2462378157</v>
      </c>
    </row>
    <row r="70" spans="3:26" ht="15.5" x14ac:dyDescent="0.35">
      <c r="C70" t="s">
        <v>254</v>
      </c>
      <c r="D70" s="5">
        <v>3917672000</v>
      </c>
      <c r="E70" s="5">
        <v>19170120000</v>
      </c>
      <c r="F70" s="5">
        <v>4974233000</v>
      </c>
      <c r="G70" s="5">
        <v>877394000</v>
      </c>
      <c r="I70" s="5">
        <v>20259612000</v>
      </c>
      <c r="J70" s="5">
        <v>21973402000</v>
      </c>
      <c r="K70" s="5">
        <v>17604980000</v>
      </c>
      <c r="L70" s="5">
        <v>9766379000</v>
      </c>
      <c r="M70" s="5">
        <v>-17619819000</v>
      </c>
      <c r="N70" s="5">
        <v>-49009582000</v>
      </c>
      <c r="O70" s="5">
        <v>28655047000</v>
      </c>
      <c r="P70" s="5">
        <v>19726369000</v>
      </c>
      <c r="Q70" s="5">
        <v>10245713000</v>
      </c>
      <c r="R70" s="5">
        <v>4509517000</v>
      </c>
      <c r="S70" s="5">
        <v>-1547555000</v>
      </c>
      <c r="T70" s="5">
        <v>21491524000</v>
      </c>
      <c r="U70" s="5">
        <v>25344007000</v>
      </c>
      <c r="V70" s="5">
        <v>35783461000</v>
      </c>
      <c r="W70" s="5">
        <v>27115074153</v>
      </c>
      <c r="X70" s="5">
        <v>16636747013</v>
      </c>
      <c r="Y70" s="5">
        <v>11824335343</v>
      </c>
      <c r="Z70" s="5">
        <v>4425351822</v>
      </c>
    </row>
    <row r="71" spans="3:26" ht="15.5" x14ac:dyDescent="0.35">
      <c r="C71" t="s">
        <v>255</v>
      </c>
      <c r="X71" s="5">
        <v>-870113628</v>
      </c>
      <c r="Y71" s="5">
        <v>-875796286</v>
      </c>
      <c r="Z71" s="5">
        <v>-138228905</v>
      </c>
    </row>
    <row r="72" spans="3:26" ht="15.5" x14ac:dyDescent="0.35">
      <c r="C72" t="s">
        <v>100</v>
      </c>
      <c r="D72" s="5">
        <v>3917672000</v>
      </c>
      <c r="E72" s="5">
        <v>19170120000</v>
      </c>
      <c r="F72" s="5">
        <v>4974233000</v>
      </c>
      <c r="G72" s="5">
        <v>877394000</v>
      </c>
      <c r="I72" s="5">
        <v>20259612000</v>
      </c>
      <c r="J72" s="5">
        <v>21973402000</v>
      </c>
      <c r="K72" s="5">
        <v>17604980000</v>
      </c>
      <c r="L72" s="5">
        <v>9766379000</v>
      </c>
      <c r="M72" s="5">
        <v>-17619819000</v>
      </c>
      <c r="N72" s="5">
        <v>-49009582000</v>
      </c>
      <c r="O72" s="5">
        <v>28655047000</v>
      </c>
      <c r="P72" s="5">
        <v>19726369000</v>
      </c>
      <c r="Q72" s="5">
        <v>10245713000</v>
      </c>
      <c r="R72" s="5">
        <v>4509517000</v>
      </c>
      <c r="S72" s="5">
        <v>-1547555000</v>
      </c>
      <c r="T72" s="5">
        <v>21491524000</v>
      </c>
      <c r="U72" s="5">
        <v>25344007000</v>
      </c>
      <c r="V72" s="5">
        <v>35783461000</v>
      </c>
      <c r="W72" s="5">
        <v>27115074153</v>
      </c>
      <c r="X72" s="5">
        <v>15766633385</v>
      </c>
      <c r="Y72" s="5">
        <v>10948539057</v>
      </c>
      <c r="Z72" s="5">
        <v>4287122917</v>
      </c>
    </row>
    <row r="73" spans="3:26" ht="15.5" x14ac:dyDescent="0.35">
      <c r="C73" t="s">
        <v>101</v>
      </c>
      <c r="F73" s="5">
        <v>-1459227000</v>
      </c>
      <c r="G73" s="5">
        <v>761552000</v>
      </c>
      <c r="I73" s="5">
        <v>-1459227000</v>
      </c>
      <c r="J73" s="5">
        <v>-2354491000</v>
      </c>
      <c r="K73" s="5">
        <v>622786000</v>
      </c>
      <c r="L73" s="5">
        <v>28680000</v>
      </c>
      <c r="M73" s="5">
        <v>-11923000</v>
      </c>
      <c r="N73" s="5">
        <v>1810268000</v>
      </c>
      <c r="O73" s="5">
        <v>-2959079000</v>
      </c>
      <c r="P73" s="5">
        <v>-2022683000</v>
      </c>
      <c r="Q73" s="5">
        <v>1042999000</v>
      </c>
      <c r="R73" s="5">
        <v>-2298666000</v>
      </c>
      <c r="S73" s="5">
        <v>-14015636000</v>
      </c>
      <c r="T73" s="5">
        <v>-16396952000</v>
      </c>
      <c r="U73" s="5">
        <v>12031793000</v>
      </c>
      <c r="V73" s="5">
        <v>12842927000</v>
      </c>
      <c r="W73" s="5">
        <v>2838962700</v>
      </c>
    </row>
    <row r="74" spans="3:26" ht="15.5" x14ac:dyDescent="0.35">
      <c r="C74" t="s">
        <v>102</v>
      </c>
      <c r="F74" s="5">
        <v>-1459227000</v>
      </c>
      <c r="G74" s="5">
        <v>761552000</v>
      </c>
      <c r="I74" s="5">
        <v>-1459227000</v>
      </c>
      <c r="J74" s="5">
        <v>-2354491000</v>
      </c>
      <c r="K74" s="5">
        <v>622786000</v>
      </c>
      <c r="L74" s="5">
        <v>28680000</v>
      </c>
      <c r="M74" s="5">
        <v>-11923000</v>
      </c>
      <c r="N74" s="5">
        <v>1810268000</v>
      </c>
      <c r="O74" s="5">
        <v>-2959079000</v>
      </c>
      <c r="P74" s="5">
        <v>-2022683000</v>
      </c>
      <c r="Q74" s="5">
        <v>1042999000</v>
      </c>
      <c r="R74" s="5">
        <v>-2298666000</v>
      </c>
      <c r="S74" s="5">
        <v>-14015636000</v>
      </c>
      <c r="T74" s="5">
        <v>-16396952000</v>
      </c>
      <c r="U74" s="5">
        <v>12031793000</v>
      </c>
      <c r="V74" s="5">
        <v>12842927000</v>
      </c>
      <c r="W74" s="5">
        <v>2838962700</v>
      </c>
    </row>
    <row r="75" spans="3:26" ht="15.5" x14ac:dyDescent="0.35">
      <c r="C75" t="s">
        <v>103</v>
      </c>
      <c r="D75" s="5">
        <v>3917672000</v>
      </c>
      <c r="E75" s="5">
        <v>19170120000</v>
      </c>
      <c r="F75" s="5">
        <v>3515006000</v>
      </c>
      <c r="G75" s="5">
        <v>1638946000</v>
      </c>
      <c r="I75" s="5">
        <v>18800385000</v>
      </c>
      <c r="J75" s="5">
        <v>19618911000</v>
      </c>
      <c r="K75" s="5">
        <v>18227766000</v>
      </c>
      <c r="L75" s="5">
        <v>9795059000</v>
      </c>
      <c r="M75" s="5">
        <v>-17631742000</v>
      </c>
      <c r="N75" s="5">
        <v>-47199314000</v>
      </c>
      <c r="O75" s="5">
        <v>25695968000</v>
      </c>
      <c r="P75" s="5">
        <v>17703686000</v>
      </c>
      <c r="Q75" s="5">
        <v>11288712000</v>
      </c>
      <c r="R75" s="5">
        <v>2210851000</v>
      </c>
      <c r="S75" s="5">
        <v>-15563191000</v>
      </c>
      <c r="T75" s="5">
        <v>5094572000</v>
      </c>
      <c r="U75" s="5">
        <v>37375800000</v>
      </c>
      <c r="V75" s="5">
        <v>48626388000</v>
      </c>
      <c r="W75" s="5">
        <v>29954036853</v>
      </c>
    </row>
    <row r="76" spans="3:26" ht="15.5" x14ac:dyDescent="0.35">
      <c r="C76" t="s">
        <v>104</v>
      </c>
      <c r="D76" s="5">
        <v>3917673000</v>
      </c>
      <c r="E76" s="5">
        <v>19170119000</v>
      </c>
      <c r="F76" s="5">
        <v>4974233000</v>
      </c>
      <c r="G76" s="5">
        <v>877393000</v>
      </c>
      <c r="I76" s="5">
        <v>20259612000</v>
      </c>
      <c r="J76" s="5">
        <v>21973403000</v>
      </c>
      <c r="K76" s="5">
        <v>17604981000</v>
      </c>
      <c r="L76" s="5">
        <v>9766379000</v>
      </c>
      <c r="M76" s="5">
        <v>-17619819000</v>
      </c>
      <c r="N76" s="5">
        <v>-49009582000</v>
      </c>
      <c r="O76" s="5">
        <v>28655047000</v>
      </c>
      <c r="P76" s="5">
        <v>19726369000</v>
      </c>
      <c r="Q76" s="5">
        <v>10245713000</v>
      </c>
      <c r="R76" s="5">
        <v>4509517000</v>
      </c>
      <c r="S76" s="5">
        <v>-1547555000</v>
      </c>
      <c r="T76" s="5">
        <v>21491524000</v>
      </c>
      <c r="U76" s="5">
        <v>25344007000</v>
      </c>
      <c r="V76" s="5">
        <v>35783461000</v>
      </c>
      <c r="W76" s="5">
        <v>27115074153</v>
      </c>
      <c r="X76" s="5">
        <v>15766633385</v>
      </c>
      <c r="Y76" s="5">
        <v>10948539057</v>
      </c>
      <c r="Z76" s="5">
        <v>4287122917</v>
      </c>
    </row>
    <row r="77" spans="3:26" ht="15.5" x14ac:dyDescent="0.35">
      <c r="C77" t="s">
        <v>8</v>
      </c>
      <c r="D77" s="5">
        <v>3602208000</v>
      </c>
      <c r="E77" s="5">
        <v>17413044000</v>
      </c>
      <c r="F77" s="5">
        <v>4209073000</v>
      </c>
      <c r="G77" s="5">
        <v>1973803000</v>
      </c>
      <c r="I77" s="5">
        <v>18034203000</v>
      </c>
      <c r="J77" s="5">
        <v>18897753000</v>
      </c>
      <c r="K77" s="5">
        <v>16779989000</v>
      </c>
      <c r="L77" s="5">
        <v>8717248000</v>
      </c>
      <c r="M77" s="5">
        <v>-17601315000</v>
      </c>
      <c r="N77" s="5">
        <v>-46329513000</v>
      </c>
      <c r="O77" s="5">
        <v>22743113000</v>
      </c>
      <c r="P77" s="5">
        <v>15178002000</v>
      </c>
      <c r="Q77" s="5">
        <v>8871456000</v>
      </c>
      <c r="R77" s="5">
        <v>224677000</v>
      </c>
      <c r="S77" s="5">
        <v>-17579389000</v>
      </c>
      <c r="T77" s="5">
        <v>2990989000</v>
      </c>
      <c r="U77" s="5">
        <v>35499909000</v>
      </c>
      <c r="V77" s="5">
        <v>47214704000</v>
      </c>
      <c r="W77" s="5">
        <v>28750764451</v>
      </c>
    </row>
    <row r="78" spans="3:26" ht="15.5" x14ac:dyDescent="0.35">
      <c r="C78" t="s">
        <v>106</v>
      </c>
      <c r="D78" s="5">
        <v>3917673000</v>
      </c>
      <c r="E78" s="5">
        <v>19170119000</v>
      </c>
      <c r="F78" s="5">
        <v>4974233000</v>
      </c>
      <c r="G78" s="5">
        <v>877393000</v>
      </c>
      <c r="I78" s="5">
        <v>20259612000</v>
      </c>
      <c r="J78" s="5">
        <v>21973403000</v>
      </c>
      <c r="K78" s="5">
        <v>17604981000</v>
      </c>
      <c r="L78" s="5">
        <v>9766379000</v>
      </c>
      <c r="M78" s="5">
        <v>-17619819000</v>
      </c>
      <c r="N78" s="5">
        <v>-49009582000</v>
      </c>
      <c r="O78" s="5">
        <v>28655047000</v>
      </c>
      <c r="P78" s="5">
        <v>19726369000</v>
      </c>
      <c r="Q78" s="5">
        <v>10245713000</v>
      </c>
      <c r="R78" s="5">
        <v>4509517000</v>
      </c>
      <c r="S78" s="5">
        <v>-1547555000</v>
      </c>
      <c r="T78" s="5">
        <v>21491524000</v>
      </c>
      <c r="U78" s="5">
        <v>25344007000</v>
      </c>
      <c r="V78" s="5">
        <v>35783461000</v>
      </c>
      <c r="W78" s="5">
        <v>27115074153</v>
      </c>
      <c r="X78" s="5">
        <v>15766633385</v>
      </c>
      <c r="Y78" s="5">
        <v>10948539057</v>
      </c>
      <c r="Z78" s="5">
        <v>4287122917</v>
      </c>
    </row>
    <row r="79" spans="3:26" ht="15.5" x14ac:dyDescent="0.35">
      <c r="C79" t="s">
        <v>107</v>
      </c>
      <c r="D79" s="5">
        <v>3917673000</v>
      </c>
      <c r="E79" s="5">
        <v>19170119000</v>
      </c>
      <c r="F79" s="5">
        <v>3515006000</v>
      </c>
      <c r="G79" s="5">
        <v>1638945000</v>
      </c>
      <c r="I79" s="5">
        <v>18800385000</v>
      </c>
      <c r="J79" s="5">
        <v>19618912000</v>
      </c>
      <c r="K79" s="5">
        <v>18227767000</v>
      </c>
      <c r="L79" s="5">
        <v>9795059000</v>
      </c>
      <c r="M79" s="5">
        <v>-17631742000</v>
      </c>
      <c r="N79" s="5">
        <v>-47199314000</v>
      </c>
      <c r="O79" s="5">
        <v>25695968000</v>
      </c>
      <c r="P79" s="5">
        <v>17703686000</v>
      </c>
      <c r="Q79" s="5">
        <v>11288712000</v>
      </c>
      <c r="R79" s="5">
        <v>2210851000</v>
      </c>
      <c r="S79" s="5">
        <v>-15563191000</v>
      </c>
      <c r="T79" s="5">
        <v>5094572000</v>
      </c>
      <c r="U79" s="5">
        <v>37375800000</v>
      </c>
      <c r="V79" s="5">
        <v>48626388000</v>
      </c>
      <c r="W79" s="5">
        <v>29954036853</v>
      </c>
    </row>
    <row r="80" spans="3:26" ht="15.5" x14ac:dyDescent="0.35">
      <c r="C80" t="s">
        <v>108</v>
      </c>
      <c r="D80" s="5">
        <v>3917673000</v>
      </c>
      <c r="E80" s="5">
        <v>19170119000</v>
      </c>
      <c r="F80" s="5">
        <v>3515006000</v>
      </c>
      <c r="G80" s="5">
        <v>1638945000</v>
      </c>
      <c r="I80" s="5">
        <v>18800385000</v>
      </c>
      <c r="J80" s="5">
        <v>19618912000</v>
      </c>
      <c r="K80" s="5">
        <v>18227767000</v>
      </c>
      <c r="L80" s="5">
        <v>9795059000</v>
      </c>
      <c r="M80" s="5">
        <v>-17631742000</v>
      </c>
      <c r="N80" s="5">
        <v>-47199314000</v>
      </c>
      <c r="O80" s="5">
        <v>25695968000</v>
      </c>
      <c r="P80" s="5">
        <v>17703686000</v>
      </c>
      <c r="Q80" s="5">
        <v>11288712000</v>
      </c>
      <c r="R80" s="5">
        <v>2210851000</v>
      </c>
      <c r="S80" s="5">
        <v>-15563191000</v>
      </c>
      <c r="T80" s="5">
        <v>5094572000</v>
      </c>
      <c r="U80" s="5">
        <v>37375800000</v>
      </c>
      <c r="V80" s="5">
        <v>48626388000</v>
      </c>
      <c r="W80" s="5">
        <v>29954036853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437</v>
      </c>
    </row>
    <row r="84" spans="2:26" ht="15.5" x14ac:dyDescent="0.35">
      <c r="C84" t="s">
        <v>20</v>
      </c>
      <c r="D84" s="5">
        <v>43166274000</v>
      </c>
      <c r="E84" s="5">
        <v>55298190000</v>
      </c>
      <c r="F84" s="5">
        <v>30175693000</v>
      </c>
      <c r="G84" s="5">
        <v>22019405000</v>
      </c>
      <c r="I84" s="5">
        <v>30175693000</v>
      </c>
      <c r="J84" s="5">
        <v>21325326000</v>
      </c>
      <c r="K84" s="5">
        <v>30229157000</v>
      </c>
      <c r="L84" s="5">
        <v>24432212000</v>
      </c>
      <c r="M84" s="5">
        <v>33035644000</v>
      </c>
      <c r="N84" s="5">
        <v>56065937000</v>
      </c>
      <c r="O84" s="5">
        <v>29990593000</v>
      </c>
      <c r="P84" s="5">
        <v>23911602000</v>
      </c>
      <c r="Q84" s="5">
        <v>22763938000</v>
      </c>
      <c r="R84" s="5">
        <v>14219285000</v>
      </c>
      <c r="S84" s="5">
        <v>10731265000</v>
      </c>
      <c r="T84" s="5">
        <v>11309437000</v>
      </c>
      <c r="U84" s="5">
        <v>14211574000</v>
      </c>
      <c r="V84" s="5">
        <v>18215595000</v>
      </c>
      <c r="W84" s="5">
        <v>15759268817</v>
      </c>
      <c r="X84" s="5">
        <v>10323103804</v>
      </c>
      <c r="Y84" s="5">
        <v>7244688092</v>
      </c>
      <c r="Z84" s="5">
        <v>7866531602</v>
      </c>
    </row>
    <row r="85" spans="2:26" ht="15.5" x14ac:dyDescent="0.35">
      <c r="C85" t="s">
        <v>388</v>
      </c>
      <c r="Y85" s="5">
        <v>5352877665</v>
      </c>
      <c r="Z85" s="5">
        <v>1921829000</v>
      </c>
    </row>
    <row r="86" spans="2:26" ht="15.5" x14ac:dyDescent="0.35">
      <c r="C86" t="s">
        <v>395</v>
      </c>
      <c r="D86" s="5">
        <v>2894515000</v>
      </c>
      <c r="E86" s="5">
        <v>4315000000</v>
      </c>
      <c r="F86" s="5">
        <v>2322891000</v>
      </c>
      <c r="G86" s="5">
        <v>2150875000</v>
      </c>
      <c r="I86" s="5">
        <v>2322891000</v>
      </c>
      <c r="J86" s="5">
        <v>2790464000</v>
      </c>
      <c r="K86" s="5">
        <v>4408369000</v>
      </c>
      <c r="L86" s="5">
        <v>4522276000</v>
      </c>
      <c r="M86" s="5">
        <v>1982016000</v>
      </c>
      <c r="N86" s="5">
        <v>3473878000</v>
      </c>
      <c r="O86" s="5">
        <v>6300400000</v>
      </c>
      <c r="P86" s="5">
        <v>2070083000</v>
      </c>
      <c r="Q86" s="5">
        <v>2189253000</v>
      </c>
      <c r="R86" s="5">
        <v>2616354000</v>
      </c>
      <c r="S86" s="5">
        <v>2529477000</v>
      </c>
      <c r="T86" s="5">
        <v>2130487000</v>
      </c>
      <c r="U86" s="5">
        <v>2029076000</v>
      </c>
      <c r="V86" s="5">
        <v>3252069000</v>
      </c>
      <c r="W86" s="5">
        <v>2096755714</v>
      </c>
      <c r="X86" s="5">
        <v>2587156496</v>
      </c>
      <c r="Y86" s="5">
        <v>2081334236</v>
      </c>
      <c r="Z86" s="5">
        <v>1675850041</v>
      </c>
    </row>
    <row r="87" spans="2:26" ht="15.5" x14ac:dyDescent="0.35">
      <c r="C87" t="s">
        <v>397</v>
      </c>
      <c r="X87" s="5">
        <v>150859891</v>
      </c>
      <c r="Y87" s="5">
        <v>136928078</v>
      </c>
      <c r="Z87" s="5">
        <v>406301877</v>
      </c>
    </row>
    <row r="88" spans="2:26" ht="15.5" x14ac:dyDescent="0.35">
      <c r="C88" t="s">
        <v>123</v>
      </c>
      <c r="Y88" s="5">
        <v>78526341</v>
      </c>
      <c r="Z88" s="5">
        <v>369674700</v>
      </c>
    </row>
    <row r="89" spans="2:26" ht="15.5" x14ac:dyDescent="0.35">
      <c r="C89" t="s">
        <v>122</v>
      </c>
      <c r="Y89" s="5">
        <v>58401737</v>
      </c>
      <c r="Z89" s="5">
        <v>36627177</v>
      </c>
    </row>
    <row r="90" spans="2:26" ht="15.5" x14ac:dyDescent="0.35">
      <c r="C90" t="s">
        <v>439</v>
      </c>
      <c r="X90" s="5">
        <v>150859891</v>
      </c>
      <c r="Y90" s="5">
        <v>136928078</v>
      </c>
      <c r="Z90" s="5">
        <v>406301877</v>
      </c>
    </row>
    <row r="91" spans="2:26" ht="15.5" x14ac:dyDescent="0.35">
      <c r="C91" t="s">
        <v>440</v>
      </c>
      <c r="D91" s="5">
        <v>38358267000</v>
      </c>
      <c r="E91" s="5">
        <v>45185300000</v>
      </c>
      <c r="F91" s="5">
        <v>44803134000</v>
      </c>
      <c r="G91" s="5">
        <v>38054248000</v>
      </c>
      <c r="I91" s="5">
        <v>44803134000</v>
      </c>
      <c r="J91" s="5">
        <v>51215615000</v>
      </c>
      <c r="K91" s="5">
        <v>51339098000</v>
      </c>
      <c r="L91" s="5">
        <v>40473745000</v>
      </c>
      <c r="M91" s="5">
        <v>31250851000</v>
      </c>
      <c r="N91" s="5">
        <v>34223985000</v>
      </c>
      <c r="O91" s="5">
        <v>38560984000</v>
      </c>
      <c r="P91" s="5">
        <v>29265264000</v>
      </c>
      <c r="Q91" s="5">
        <v>28861107000</v>
      </c>
      <c r="R91" s="5">
        <v>32343626000</v>
      </c>
      <c r="S91" s="5">
        <v>23479213000</v>
      </c>
      <c r="T91" s="5">
        <v>27570983000</v>
      </c>
      <c r="U91" s="5">
        <v>19699666000</v>
      </c>
      <c r="V91" s="5">
        <v>20520370000</v>
      </c>
      <c r="W91" s="5">
        <v>14163757240</v>
      </c>
      <c r="X91" s="5">
        <v>12486985953</v>
      </c>
      <c r="Y91" s="5">
        <v>11208011176</v>
      </c>
      <c r="Z91" s="5">
        <v>8861727627</v>
      </c>
    </row>
    <row r="92" spans="2:26" ht="15.5" x14ac:dyDescent="0.35">
      <c r="C92" t="s">
        <v>81</v>
      </c>
      <c r="D92" s="5">
        <v>-10359242000</v>
      </c>
      <c r="E92" s="5">
        <v>-10359242000</v>
      </c>
      <c r="F92" s="5">
        <v>-10359242000</v>
      </c>
      <c r="G92" s="5">
        <v>-8677488000</v>
      </c>
      <c r="I92" s="5">
        <v>-10359242000</v>
      </c>
      <c r="J92" s="5">
        <v>-9012860000</v>
      </c>
      <c r="K92" s="5">
        <v>-6877487000</v>
      </c>
      <c r="L92" s="5">
        <v>-7601928000</v>
      </c>
      <c r="M92" s="5">
        <v>-7600220000</v>
      </c>
      <c r="N92" s="5">
        <v>-7601964000</v>
      </c>
      <c r="O92" s="5">
        <v>-9332177000</v>
      </c>
      <c r="P92" s="5">
        <v>75968000</v>
      </c>
      <c r="Q92" s="5">
        <v>75968000</v>
      </c>
      <c r="R92" s="5">
        <v>53243000</v>
      </c>
      <c r="T92" s="5">
        <v>16315723000</v>
      </c>
      <c r="U92" s="5">
        <v>32712675000</v>
      </c>
      <c r="V92" s="5">
        <v>20680882000</v>
      </c>
      <c r="W92" s="5">
        <v>7837954240</v>
      </c>
      <c r="X92" s="5">
        <v>4998991540</v>
      </c>
      <c r="Y92" s="5">
        <v>1416490705</v>
      </c>
      <c r="Z92" s="5">
        <v>105595000</v>
      </c>
    </row>
    <row r="93" spans="2:26" ht="15.5" x14ac:dyDescent="0.35">
      <c r="C93" t="s">
        <v>441</v>
      </c>
      <c r="D93" s="5">
        <v>99210686000</v>
      </c>
      <c r="E93" s="5">
        <v>123438020000</v>
      </c>
      <c r="F93" s="5">
        <v>91015648000</v>
      </c>
      <c r="G93" s="5">
        <v>75267421000</v>
      </c>
      <c r="I93" s="5">
        <v>91015648000</v>
      </c>
      <c r="J93" s="5">
        <v>87464231000</v>
      </c>
      <c r="K93" s="5">
        <v>95419586000</v>
      </c>
      <c r="L93" s="5">
        <v>81832774000</v>
      </c>
      <c r="M93" s="5">
        <v>72020215000</v>
      </c>
      <c r="N93" s="5">
        <v>101034734000</v>
      </c>
      <c r="O93" s="5">
        <v>114725139000</v>
      </c>
      <c r="P93" s="5">
        <v>102935391000</v>
      </c>
      <c r="Q93" s="5">
        <v>99722689000</v>
      </c>
      <c r="R93" s="5">
        <v>93098186000</v>
      </c>
      <c r="S93" s="5">
        <v>87350684000</v>
      </c>
      <c r="T93" s="5">
        <v>101644304000</v>
      </c>
      <c r="U93" s="5">
        <v>103441983000</v>
      </c>
      <c r="V93" s="5">
        <v>81304633000</v>
      </c>
      <c r="W93" s="5">
        <v>59160158922</v>
      </c>
      <c r="X93" s="5">
        <v>48417190585</v>
      </c>
      <c r="Y93" s="5">
        <v>39513064077</v>
      </c>
      <c r="Z93" s="5">
        <v>32715460388</v>
      </c>
    </row>
    <row r="94" spans="2:26" ht="15.5" x14ac:dyDescent="0.35">
      <c r="C94" t="s">
        <v>442</v>
      </c>
    </row>
    <row r="95" spans="2:26" ht="15.5" x14ac:dyDescent="0.35">
      <c r="C95" t="s">
        <v>111</v>
      </c>
      <c r="D95" s="5">
        <v>144639945000</v>
      </c>
      <c r="E95" s="5">
        <v>146346645000</v>
      </c>
      <c r="F95" s="5">
        <v>147991673000</v>
      </c>
      <c r="G95" s="5">
        <v>146902131000</v>
      </c>
      <c r="I95" s="5">
        <v>147991673000</v>
      </c>
      <c r="J95" s="5">
        <v>147867029000</v>
      </c>
      <c r="K95" s="5">
        <v>146856659000</v>
      </c>
      <c r="L95" s="5">
        <v>152477560000</v>
      </c>
      <c r="M95" s="5">
        <v>171966394000</v>
      </c>
      <c r="N95" s="5">
        <v>184028525000</v>
      </c>
      <c r="O95" s="5">
        <v>195950886000</v>
      </c>
      <c r="P95" s="5">
        <v>176419149000</v>
      </c>
      <c r="Q95" s="5">
        <v>184427173000</v>
      </c>
      <c r="R95" s="5">
        <v>184238001000</v>
      </c>
      <c r="S95" s="5">
        <v>178735009000</v>
      </c>
      <c r="T95" s="5">
        <v>173957960000</v>
      </c>
      <c r="U95" s="5">
        <v>128734478000</v>
      </c>
      <c r="V95" s="5">
        <v>110599515000</v>
      </c>
      <c r="W95" s="5">
        <v>31199926478</v>
      </c>
      <c r="X95" s="5">
        <v>27147834052</v>
      </c>
      <c r="Y95" s="5">
        <v>20872778264</v>
      </c>
      <c r="Z95" s="5">
        <v>21641637335</v>
      </c>
    </row>
    <row r="96" spans="2:26" ht="15.5" x14ac:dyDescent="0.35">
      <c r="C96" t="s">
        <v>114</v>
      </c>
      <c r="R96" s="5">
        <v>13772000</v>
      </c>
      <c r="S96" s="5">
        <v>30045000</v>
      </c>
      <c r="T96" s="5">
        <v>46319000</v>
      </c>
      <c r="U96" s="5">
        <v>62107000</v>
      </c>
      <c r="V96" s="5">
        <v>117960000</v>
      </c>
      <c r="W96" s="5">
        <v>140133853</v>
      </c>
      <c r="X96" s="5">
        <v>163489490</v>
      </c>
      <c r="Y96" s="5">
        <v>190737732</v>
      </c>
      <c r="Z96" s="5">
        <v>210200762</v>
      </c>
    </row>
    <row r="97" spans="3:26" ht="15.5" x14ac:dyDescent="0.35">
      <c r="C97" t="s">
        <v>113</v>
      </c>
      <c r="D97" s="5">
        <v>478004000</v>
      </c>
      <c r="F97" s="5">
        <v>23628000</v>
      </c>
      <c r="G97" s="5">
        <v>366691000</v>
      </c>
      <c r="I97" s="5">
        <v>23628000</v>
      </c>
      <c r="J97" s="5">
        <v>97089000</v>
      </c>
      <c r="K97" s="5">
        <v>219544000</v>
      </c>
      <c r="L97" s="5">
        <v>317269000</v>
      </c>
      <c r="M97" s="5">
        <v>500939000</v>
      </c>
      <c r="N97" s="5">
        <v>1354704000</v>
      </c>
      <c r="O97" s="5">
        <v>1397511000</v>
      </c>
      <c r="P97" s="5">
        <v>1311976000</v>
      </c>
      <c r="Q97" s="5">
        <v>1099929000</v>
      </c>
      <c r="R97" s="5">
        <v>728012000</v>
      </c>
      <c r="S97" s="5">
        <v>546164000</v>
      </c>
      <c r="T97" s="5">
        <v>305910000</v>
      </c>
      <c r="U97" s="5">
        <v>218324000</v>
      </c>
      <c r="V97" s="5">
        <v>237706000</v>
      </c>
      <c r="W97" s="5">
        <v>167749238</v>
      </c>
      <c r="X97" s="5">
        <v>94749212</v>
      </c>
    </row>
    <row r="98" spans="3:26" ht="15.5" x14ac:dyDescent="0.35">
      <c r="C98" t="s">
        <v>445</v>
      </c>
      <c r="D98" s="5">
        <v>265235783000</v>
      </c>
      <c r="E98" s="5">
        <v>268152719000</v>
      </c>
      <c r="F98" s="5">
        <v>263307401000</v>
      </c>
      <c r="G98" s="5">
        <v>262455157000</v>
      </c>
      <c r="I98" s="5">
        <v>263307401000</v>
      </c>
      <c r="J98" s="5">
        <v>255837794000</v>
      </c>
      <c r="K98" s="5">
        <v>233515360000</v>
      </c>
      <c r="L98" s="5">
        <v>209888732000</v>
      </c>
      <c r="M98" s="5">
        <v>251171146000</v>
      </c>
      <c r="N98" s="5">
        <v>279454026000</v>
      </c>
      <c r="O98" s="5">
        <v>237786133000</v>
      </c>
      <c r="P98" s="5">
        <v>205147320000</v>
      </c>
      <c r="Q98" s="5">
        <v>206362430000</v>
      </c>
      <c r="R98" s="5">
        <v>196891457000</v>
      </c>
      <c r="S98" s="5">
        <v>200767911000</v>
      </c>
      <c r="T98" s="5">
        <v>192533394000</v>
      </c>
      <c r="U98" s="5">
        <v>147228425000</v>
      </c>
      <c r="V98" s="5">
        <v>122572361000</v>
      </c>
      <c r="W98" s="5">
        <v>74272624603</v>
      </c>
      <c r="X98" s="5">
        <v>60591719539</v>
      </c>
      <c r="Y98" s="5">
        <v>51154194093</v>
      </c>
      <c r="Z98" s="5">
        <v>49039796730</v>
      </c>
    </row>
    <row r="99" spans="3:26" ht="15.5" x14ac:dyDescent="0.35">
      <c r="C99" t="s">
        <v>117</v>
      </c>
      <c r="D99" s="5">
        <v>364446469000</v>
      </c>
      <c r="E99" s="5">
        <v>391590739000</v>
      </c>
      <c r="F99" s="5">
        <v>354323049000</v>
      </c>
      <c r="G99" s="5">
        <v>337722578000</v>
      </c>
      <c r="I99" s="5">
        <v>354323049000</v>
      </c>
      <c r="J99" s="5">
        <v>343302025000</v>
      </c>
      <c r="K99" s="5">
        <v>328934946000</v>
      </c>
      <c r="L99" s="5">
        <v>291721506000</v>
      </c>
      <c r="M99" s="5">
        <v>323191361000</v>
      </c>
      <c r="N99" s="5">
        <v>380488760000</v>
      </c>
      <c r="O99" s="5">
        <v>352511272000</v>
      </c>
      <c r="P99" s="5">
        <v>308082711000</v>
      </c>
      <c r="Q99" s="5">
        <v>306085119000</v>
      </c>
      <c r="R99" s="5">
        <v>289989643000</v>
      </c>
      <c r="S99" s="5">
        <v>288118595000</v>
      </c>
      <c r="T99" s="5">
        <v>294177698000</v>
      </c>
      <c r="U99" s="5">
        <v>250670408000</v>
      </c>
      <c r="V99" s="5">
        <v>203876994000</v>
      </c>
      <c r="W99" s="5">
        <v>133432783525</v>
      </c>
      <c r="X99" s="5">
        <v>109008910124</v>
      </c>
      <c r="Y99" s="5">
        <v>90667258170</v>
      </c>
      <c r="Z99" s="5">
        <v>81755257118</v>
      </c>
    </row>
    <row r="100" spans="3:26" ht="15.5" x14ac:dyDescent="0.35">
      <c r="C100" t="s">
        <v>118</v>
      </c>
    </row>
    <row r="101" spans="3:26" ht="15.5" x14ac:dyDescent="0.35">
      <c r="C101" t="s">
        <v>119</v>
      </c>
    </row>
    <row r="102" spans="3:26" ht="15.5" x14ac:dyDescent="0.35">
      <c r="C102" t="s">
        <v>446</v>
      </c>
      <c r="D102" s="5">
        <v>77302709000</v>
      </c>
      <c r="E102" s="5">
        <v>109039870000</v>
      </c>
      <c r="F102" s="5">
        <v>98680066000</v>
      </c>
      <c r="G102" s="5">
        <v>72462626000</v>
      </c>
      <c r="I102" s="5">
        <v>98680066000</v>
      </c>
      <c r="J102" s="5">
        <v>109785674000</v>
      </c>
      <c r="K102" s="5">
        <v>122989794000</v>
      </c>
      <c r="L102" s="5">
        <v>108090199000</v>
      </c>
      <c r="M102" s="5">
        <v>129805892000</v>
      </c>
      <c r="N102" s="5">
        <v>150349872000</v>
      </c>
      <c r="O102" s="5">
        <v>114364587000</v>
      </c>
      <c r="P102" s="5">
        <v>96357019000</v>
      </c>
      <c r="Q102" s="5">
        <v>111990277000</v>
      </c>
      <c r="R102" s="5">
        <v>100253672000</v>
      </c>
      <c r="S102" s="5">
        <v>87310749000</v>
      </c>
      <c r="T102" s="5">
        <v>68261270000</v>
      </c>
      <c r="U102" s="5">
        <v>55574717000</v>
      </c>
      <c r="V102" s="5">
        <v>55174303000</v>
      </c>
      <c r="W102" s="5">
        <v>41665335463</v>
      </c>
      <c r="X102" s="5">
        <v>38929633642</v>
      </c>
      <c r="Y102" s="5">
        <v>33804630768</v>
      </c>
      <c r="Z102" s="5">
        <v>30085309402</v>
      </c>
    </row>
    <row r="103" spans="3:26" ht="15.5" x14ac:dyDescent="0.35">
      <c r="C103" t="s">
        <v>447</v>
      </c>
      <c r="F103" s="5">
        <v>1516720000</v>
      </c>
      <c r="G103" s="5">
        <v>4031048000</v>
      </c>
      <c r="I103" s="5">
        <v>1516720000</v>
      </c>
      <c r="J103" s="5">
        <v>5537892000</v>
      </c>
      <c r="K103" s="5">
        <v>19955355000</v>
      </c>
      <c r="L103" s="5">
        <v>18691741000</v>
      </c>
      <c r="M103" s="5">
        <v>18158991000</v>
      </c>
      <c r="N103" s="5">
        <v>32904098000</v>
      </c>
      <c r="O103" s="5">
        <v>7500000000</v>
      </c>
      <c r="P103" s="5">
        <v>10000000000</v>
      </c>
      <c r="Q103" s="5">
        <v>25412550000</v>
      </c>
      <c r="R103" s="5">
        <v>23711814000</v>
      </c>
      <c r="S103" s="5">
        <v>13274867000</v>
      </c>
      <c r="T103" s="5">
        <v>9640761000</v>
      </c>
      <c r="U103" s="5">
        <v>9502918000</v>
      </c>
      <c r="V103" s="5">
        <v>5163361000</v>
      </c>
      <c r="W103" s="5">
        <v>4711066727</v>
      </c>
      <c r="X103" s="5">
        <v>4907005322</v>
      </c>
      <c r="Y103" s="5">
        <v>3140209121</v>
      </c>
    </row>
    <row r="104" spans="3:26" ht="15.5" x14ac:dyDescent="0.35">
      <c r="C104" t="s">
        <v>400</v>
      </c>
      <c r="D104" s="5">
        <v>17419428000</v>
      </c>
      <c r="E104" s="5">
        <v>37273041000</v>
      </c>
      <c r="F104" s="5">
        <v>32045849000</v>
      </c>
      <c r="G104" s="5">
        <v>11376976000</v>
      </c>
      <c r="I104" s="5">
        <v>32045849000</v>
      </c>
      <c r="J104" s="5">
        <v>25963729000</v>
      </c>
      <c r="K104" s="5">
        <v>25548375000</v>
      </c>
      <c r="L104" s="5">
        <v>21033029000</v>
      </c>
      <c r="M104" s="5">
        <v>24229627000</v>
      </c>
      <c r="N104" s="5">
        <v>21325445000</v>
      </c>
      <c r="O104" s="5">
        <v>32432862000</v>
      </c>
      <c r="P104" s="5">
        <v>23682264000</v>
      </c>
      <c r="Q104" s="5">
        <v>28684592000</v>
      </c>
      <c r="R104" s="5">
        <v>25451944000</v>
      </c>
      <c r="S104" s="5">
        <v>23790690000</v>
      </c>
      <c r="T104" s="5">
        <v>21021686000</v>
      </c>
      <c r="U104" s="5">
        <v>15582454000</v>
      </c>
      <c r="V104" s="5">
        <v>16679927000</v>
      </c>
      <c r="W104" s="5">
        <v>16316777237</v>
      </c>
      <c r="X104" s="5">
        <v>16548179825</v>
      </c>
      <c r="Y104" s="5">
        <v>13827098197</v>
      </c>
      <c r="Z104" s="5">
        <v>13238885198</v>
      </c>
    </row>
    <row r="105" spans="3:26" ht="15.5" x14ac:dyDescent="0.35">
      <c r="C105" t="s">
        <v>127</v>
      </c>
      <c r="D105" s="5">
        <v>14688460000</v>
      </c>
      <c r="E105" s="5">
        <v>17600627000</v>
      </c>
      <c r="F105" s="5">
        <v>12937878000</v>
      </c>
      <c r="G105" s="5">
        <v>17638540000</v>
      </c>
      <c r="I105" s="5">
        <v>12937878000</v>
      </c>
      <c r="J105" s="5">
        <v>12282542000</v>
      </c>
      <c r="K105" s="5">
        <v>11788076000</v>
      </c>
      <c r="L105" s="5">
        <v>19372908000</v>
      </c>
      <c r="M105" s="5">
        <v>14926540000</v>
      </c>
      <c r="N105" s="5">
        <v>19440749000</v>
      </c>
      <c r="O105" s="5">
        <v>18586128000</v>
      </c>
      <c r="P105" s="5">
        <v>13496132000</v>
      </c>
      <c r="Q105" s="5">
        <v>9071722000</v>
      </c>
      <c r="R105" s="5">
        <v>9314911000</v>
      </c>
      <c r="S105" s="5">
        <v>8148535000</v>
      </c>
      <c r="T105" s="5">
        <v>5463221000</v>
      </c>
      <c r="U105" s="5">
        <v>7908741000</v>
      </c>
      <c r="V105" s="5">
        <v>6589114000</v>
      </c>
      <c r="W105" s="5">
        <v>5611929361</v>
      </c>
      <c r="X105" s="5">
        <v>6998903391</v>
      </c>
      <c r="Y105" s="5">
        <v>5995672233</v>
      </c>
      <c r="Z105" s="5">
        <v>5926393159</v>
      </c>
    </row>
    <row r="106" spans="3:26" ht="15.5" x14ac:dyDescent="0.35">
      <c r="C106" t="s">
        <v>285</v>
      </c>
      <c r="W106" s="5">
        <v>4030643038</v>
      </c>
      <c r="X106" s="5">
        <v>1981804051</v>
      </c>
      <c r="Y106" s="5">
        <v>2165367072</v>
      </c>
      <c r="Z106" s="5">
        <v>5237966562</v>
      </c>
    </row>
    <row r="107" spans="3:26" ht="15.5" x14ac:dyDescent="0.35">
      <c r="C107" t="s">
        <v>126</v>
      </c>
      <c r="D107" s="5">
        <v>8680242000</v>
      </c>
      <c r="E107" s="5">
        <v>11528705000</v>
      </c>
      <c r="F107" s="5">
        <v>7774096000</v>
      </c>
      <c r="G107" s="5">
        <v>5896135000</v>
      </c>
      <c r="I107" s="5">
        <v>7774096000</v>
      </c>
      <c r="J107" s="5">
        <v>10012883000</v>
      </c>
      <c r="K107" s="5">
        <v>9878593000</v>
      </c>
      <c r="L107" s="5">
        <v>10051557000</v>
      </c>
      <c r="M107" s="5">
        <v>13890188000</v>
      </c>
      <c r="N107" s="5">
        <v>8016091000</v>
      </c>
      <c r="O107" s="5">
        <v>18112503000</v>
      </c>
      <c r="P107" s="5">
        <v>14565835000</v>
      </c>
      <c r="Q107" s="5">
        <v>9174980000</v>
      </c>
      <c r="R107" s="5">
        <v>5960148000</v>
      </c>
      <c r="S107" s="5">
        <v>6347041000</v>
      </c>
      <c r="T107" s="5">
        <v>7123881000</v>
      </c>
      <c r="U107" s="5">
        <v>4106551000</v>
      </c>
      <c r="V107" s="5">
        <v>12597080000</v>
      </c>
      <c r="W107" s="5">
        <v>10994919100</v>
      </c>
      <c r="X107" s="5">
        <v>8493741053</v>
      </c>
      <c r="Y107" s="5">
        <v>8676284145</v>
      </c>
      <c r="Z107" s="5">
        <v>5682064483</v>
      </c>
    </row>
    <row r="108" spans="3:26" ht="15.5" x14ac:dyDescent="0.35">
      <c r="C108" t="s">
        <v>449</v>
      </c>
    </row>
    <row r="109" spans="3:26" ht="15.5" x14ac:dyDescent="0.35">
      <c r="C109" t="s">
        <v>451</v>
      </c>
      <c r="K109" s="5">
        <v>1997784000</v>
      </c>
      <c r="L109" s="5">
        <v>7788100000</v>
      </c>
      <c r="M109" s="5">
        <v>15036355000</v>
      </c>
      <c r="N109" s="5">
        <v>25282873000</v>
      </c>
      <c r="O109" s="5">
        <v>11048899000</v>
      </c>
      <c r="P109" s="5">
        <v>15527597000</v>
      </c>
      <c r="Q109" s="5">
        <v>17884682000</v>
      </c>
      <c r="R109" s="5">
        <v>26185572000</v>
      </c>
      <c r="S109" s="5">
        <v>42068438000</v>
      </c>
      <c r="T109" s="5">
        <v>49768887000</v>
      </c>
      <c r="U109" s="5">
        <v>27220248000</v>
      </c>
      <c r="V109" s="5">
        <v>19642857000</v>
      </c>
    </row>
    <row r="110" spans="3:26" ht="15.5" x14ac:dyDescent="0.35">
      <c r="C110" t="s">
        <v>452</v>
      </c>
      <c r="D110" s="5">
        <v>19244715000</v>
      </c>
      <c r="E110" s="5">
        <v>22978964000</v>
      </c>
      <c r="F110" s="5">
        <v>23390126000</v>
      </c>
      <c r="G110" s="5">
        <v>13806932000</v>
      </c>
      <c r="I110" s="5">
        <v>23390126000</v>
      </c>
      <c r="J110" s="5">
        <v>32591921000</v>
      </c>
      <c r="K110" s="5">
        <v>32499200000</v>
      </c>
      <c r="L110" s="5">
        <v>21434037000</v>
      </c>
      <c r="M110" s="5">
        <v>35966731000</v>
      </c>
      <c r="N110" s="5">
        <v>31178076000</v>
      </c>
      <c r="O110" s="5">
        <v>7242000000</v>
      </c>
      <c r="P110" s="5">
        <v>11601378000</v>
      </c>
      <c r="Q110" s="5">
        <v>18379173000</v>
      </c>
      <c r="R110" s="5">
        <v>17308225000</v>
      </c>
      <c r="S110" s="5">
        <v>16649515000</v>
      </c>
      <c r="T110" s="5">
        <v>12242146000</v>
      </c>
      <c r="U110" s="5">
        <v>13089964000</v>
      </c>
      <c r="V110" s="5">
        <v>9373429000</v>
      </c>
    </row>
    <row r="111" spans="3:26" ht="15.5" x14ac:dyDescent="0.35">
      <c r="C111" t="s">
        <v>405</v>
      </c>
      <c r="D111" s="5">
        <v>79825066000</v>
      </c>
      <c r="E111" s="5">
        <v>79149849000</v>
      </c>
      <c r="F111" s="5">
        <v>71412081000</v>
      </c>
      <c r="G111" s="5">
        <v>84894055000</v>
      </c>
      <c r="I111" s="5">
        <v>71412081000</v>
      </c>
      <c r="J111" s="5">
        <v>65985835000</v>
      </c>
      <c r="K111" s="5">
        <v>55093545000</v>
      </c>
      <c r="L111" s="5">
        <v>48555206000</v>
      </c>
      <c r="M111" s="5">
        <v>65507359000</v>
      </c>
      <c r="N111" s="5">
        <v>84629036000</v>
      </c>
      <c r="O111" s="5">
        <v>47729097000</v>
      </c>
      <c r="P111" s="5">
        <v>47172903000</v>
      </c>
      <c r="Q111" s="5">
        <v>46654168000</v>
      </c>
      <c r="R111" s="5">
        <v>54164009000</v>
      </c>
      <c r="S111" s="5">
        <v>66491134000</v>
      </c>
      <c r="T111" s="5">
        <v>64607839000</v>
      </c>
      <c r="U111" s="5">
        <v>38881674000</v>
      </c>
      <c r="V111" s="5">
        <v>29864474000</v>
      </c>
      <c r="W111" s="5">
        <v>21555622036</v>
      </c>
      <c r="X111" s="5">
        <v>28841487309</v>
      </c>
      <c r="Y111" s="5">
        <v>35594515860</v>
      </c>
      <c r="Z111" s="5">
        <v>43422975647</v>
      </c>
    </row>
    <row r="112" spans="3:26" ht="15.5" x14ac:dyDescent="0.35">
      <c r="C112" t="s">
        <v>404</v>
      </c>
      <c r="D112" s="5">
        <v>79825066000</v>
      </c>
      <c r="E112" s="5">
        <v>79149849000</v>
      </c>
      <c r="F112" s="5">
        <v>71412081000</v>
      </c>
      <c r="G112" s="5">
        <v>84894055000</v>
      </c>
      <c r="I112" s="5">
        <v>71412081000</v>
      </c>
      <c r="J112" s="5">
        <v>65985835000</v>
      </c>
      <c r="K112" s="5">
        <v>55093545000</v>
      </c>
      <c r="L112" s="5">
        <v>48555206000</v>
      </c>
      <c r="M112" s="5">
        <v>65507359000</v>
      </c>
      <c r="N112" s="5">
        <v>84629036000</v>
      </c>
      <c r="O112" s="5">
        <v>47729097000</v>
      </c>
      <c r="P112" s="5">
        <v>47172903000</v>
      </c>
      <c r="Q112" s="5">
        <v>46654168000</v>
      </c>
      <c r="R112" s="5">
        <v>54164009000</v>
      </c>
      <c r="S112" s="5">
        <v>66491134000</v>
      </c>
      <c r="T112" s="5">
        <v>64607839000</v>
      </c>
      <c r="U112" s="5">
        <v>38881674000</v>
      </c>
      <c r="V112" s="5">
        <v>29864474000</v>
      </c>
      <c r="W112" s="5">
        <v>21555622036</v>
      </c>
      <c r="X112" s="5">
        <v>28841487309</v>
      </c>
      <c r="Y112" s="5">
        <v>35594515860</v>
      </c>
      <c r="Z112" s="5">
        <v>43422975647</v>
      </c>
    </row>
    <row r="113" spans="3:26" ht="15.5" x14ac:dyDescent="0.35">
      <c r="C113" t="s">
        <v>454</v>
      </c>
    </row>
    <row r="114" spans="3:26" ht="15.5" x14ac:dyDescent="0.35">
      <c r="C114" t="s">
        <v>456</v>
      </c>
      <c r="D114" s="5">
        <v>47166628000</v>
      </c>
      <c r="E114" s="5">
        <v>46648725000</v>
      </c>
      <c r="F114" s="5">
        <v>40086849000</v>
      </c>
      <c r="G114" s="5">
        <v>52443591000</v>
      </c>
      <c r="I114" s="5">
        <v>40086849000</v>
      </c>
      <c r="J114" s="5">
        <v>35871068000</v>
      </c>
      <c r="K114" s="5">
        <v>27381815000</v>
      </c>
      <c r="L114" s="5">
        <v>19783959000</v>
      </c>
      <c r="M114" s="5">
        <v>34891034000</v>
      </c>
      <c r="N114" s="5">
        <v>51646093000</v>
      </c>
      <c r="O114" s="5">
        <v>11048899000</v>
      </c>
      <c r="P114" s="5">
        <v>15527597000</v>
      </c>
      <c r="Q114" s="5">
        <v>17884682000</v>
      </c>
      <c r="R114" s="5">
        <v>26185572000</v>
      </c>
      <c r="S114" s="5">
        <v>42068438000</v>
      </c>
      <c r="T114" s="5">
        <v>49768887000</v>
      </c>
      <c r="U114" s="5">
        <v>27220248000</v>
      </c>
      <c r="V114" s="5">
        <v>19642857000</v>
      </c>
    </row>
    <row r="115" spans="3:26" ht="15.5" x14ac:dyDescent="0.35">
      <c r="C115" t="s">
        <v>453</v>
      </c>
      <c r="D115" s="5">
        <v>20658275000</v>
      </c>
      <c r="E115" s="5">
        <v>20500887000</v>
      </c>
      <c r="F115" s="5">
        <v>19324995000</v>
      </c>
      <c r="G115" s="5">
        <v>20853479000</v>
      </c>
      <c r="I115" s="5">
        <v>19324995000</v>
      </c>
      <c r="J115" s="5">
        <v>18378127000</v>
      </c>
      <c r="K115" s="5">
        <v>18032643000</v>
      </c>
      <c r="L115" s="5">
        <v>18052419000</v>
      </c>
      <c r="M115" s="5">
        <v>17304812000</v>
      </c>
      <c r="N115" s="5">
        <v>14067068000</v>
      </c>
      <c r="O115" s="5">
        <v>16225560000</v>
      </c>
      <c r="P115" s="5">
        <v>15148715000</v>
      </c>
      <c r="Q115" s="5">
        <v>12963723000</v>
      </c>
      <c r="R115" s="5">
        <v>11109903000</v>
      </c>
      <c r="S115" s="5">
        <v>10528433000</v>
      </c>
      <c r="T115" s="5">
        <v>10851871000</v>
      </c>
      <c r="U115" s="5">
        <v>6963100000</v>
      </c>
      <c r="V115" s="5">
        <v>5161697000</v>
      </c>
      <c r="W115" s="5">
        <v>3697048647</v>
      </c>
      <c r="X115" s="5">
        <v>2420881938</v>
      </c>
      <c r="Y115" s="5">
        <v>1044227022</v>
      </c>
      <c r="Z115" s="5">
        <v>251899064</v>
      </c>
    </row>
    <row r="116" spans="3:26" ht="15.5" x14ac:dyDescent="0.35">
      <c r="C116" t="s">
        <v>1010</v>
      </c>
      <c r="W116" s="5">
        <v>13602000000</v>
      </c>
      <c r="X116" s="5">
        <v>22477500000</v>
      </c>
      <c r="Y116" s="5">
        <v>30550000000</v>
      </c>
      <c r="Z116" s="5">
        <v>39447500000</v>
      </c>
    </row>
    <row r="117" spans="3:26" ht="15.5" x14ac:dyDescent="0.35">
      <c r="C117" t="s">
        <v>130</v>
      </c>
      <c r="D117" s="5">
        <v>157127775000</v>
      </c>
      <c r="E117" s="5">
        <v>188189719000</v>
      </c>
      <c r="F117" s="5">
        <v>170092147000</v>
      </c>
      <c r="G117" s="5">
        <v>157356681000</v>
      </c>
      <c r="I117" s="5">
        <v>170092147000</v>
      </c>
      <c r="J117" s="5">
        <v>175771509000</v>
      </c>
      <c r="K117" s="5">
        <v>178083339000</v>
      </c>
      <c r="L117" s="5">
        <v>156645405000</v>
      </c>
      <c r="M117" s="5">
        <v>195313251000</v>
      </c>
      <c r="N117" s="5">
        <v>234978908000</v>
      </c>
      <c r="O117" s="5">
        <v>162093684000</v>
      </c>
      <c r="P117" s="5">
        <v>143529922000</v>
      </c>
      <c r="Q117" s="5">
        <v>158644445000</v>
      </c>
      <c r="R117" s="5">
        <v>154417681000</v>
      </c>
      <c r="S117" s="5">
        <v>153801883000</v>
      </c>
      <c r="T117" s="5">
        <v>132869109000</v>
      </c>
      <c r="U117" s="5">
        <v>94456391000</v>
      </c>
      <c r="V117" s="5">
        <v>85038777000</v>
      </c>
      <c r="W117" s="5">
        <v>63220957499</v>
      </c>
      <c r="X117" s="5">
        <v>67771120951</v>
      </c>
      <c r="Y117" s="5">
        <v>69399146628</v>
      </c>
      <c r="Z117" s="5">
        <v>73508285049</v>
      </c>
    </row>
    <row r="118" spans="3:26" ht="15.5" x14ac:dyDescent="0.35">
      <c r="C118" t="s">
        <v>131</v>
      </c>
    </row>
    <row r="119" spans="3:26" ht="15.5" x14ac:dyDescent="0.35">
      <c r="C119" t="s">
        <v>132</v>
      </c>
      <c r="D119" s="5">
        <v>110404000000</v>
      </c>
      <c r="E119" s="5">
        <v>110404000000</v>
      </c>
      <c r="F119" s="5">
        <v>110404000000</v>
      </c>
      <c r="G119" s="5">
        <v>110404000000</v>
      </c>
      <c r="I119" s="5">
        <v>110404000000</v>
      </c>
      <c r="J119" s="5">
        <v>110404000000</v>
      </c>
      <c r="K119" s="5">
        <v>110404000000</v>
      </c>
      <c r="L119" s="5">
        <v>110404000000</v>
      </c>
      <c r="M119" s="5">
        <v>110404000000</v>
      </c>
      <c r="N119" s="5">
        <v>110404000000</v>
      </c>
      <c r="O119" s="5">
        <v>110404000000</v>
      </c>
      <c r="P119" s="5">
        <v>110404000000</v>
      </c>
      <c r="Q119" s="5">
        <v>110404000000</v>
      </c>
      <c r="R119" s="5">
        <v>110404000000</v>
      </c>
      <c r="S119" s="5">
        <v>110404000000</v>
      </c>
      <c r="T119" s="5">
        <v>110404000000</v>
      </c>
      <c r="U119" s="5">
        <v>110404000000</v>
      </c>
      <c r="V119" s="5">
        <v>110404000000</v>
      </c>
      <c r="W119" s="5">
        <v>110404000000</v>
      </c>
      <c r="X119" s="5">
        <v>110404000000</v>
      </c>
      <c r="Y119" s="5">
        <v>110404000000</v>
      </c>
      <c r="Z119" s="5">
        <v>110404000000</v>
      </c>
    </row>
    <row r="120" spans="3:26" ht="15.5" x14ac:dyDescent="0.35">
      <c r="C120" t="s">
        <v>133</v>
      </c>
      <c r="D120" s="5">
        <v>6800000000</v>
      </c>
      <c r="E120" s="5">
        <v>6800000000</v>
      </c>
      <c r="F120" s="5">
        <v>6800000000</v>
      </c>
      <c r="G120" s="5">
        <v>6800000000</v>
      </c>
      <c r="I120" s="5">
        <v>6800000000</v>
      </c>
      <c r="J120" s="5">
        <v>6800000000</v>
      </c>
      <c r="K120" s="5">
        <v>6800000000</v>
      </c>
      <c r="L120" s="5">
        <v>6800000000</v>
      </c>
      <c r="M120" s="5">
        <v>6800000000</v>
      </c>
      <c r="N120" s="5">
        <v>6800000000</v>
      </c>
      <c r="O120" s="5">
        <v>6800000000</v>
      </c>
      <c r="P120" s="5">
        <v>6800000000</v>
      </c>
      <c r="Q120" s="5">
        <v>6800000000</v>
      </c>
      <c r="R120" s="5">
        <v>6800000000</v>
      </c>
      <c r="S120" s="5">
        <v>5900000000</v>
      </c>
      <c r="T120" s="5">
        <v>5900000000</v>
      </c>
      <c r="U120" s="5">
        <v>5900000000</v>
      </c>
      <c r="V120" s="5">
        <v>5900000000</v>
      </c>
      <c r="W120" s="5">
        <v>5900000000</v>
      </c>
      <c r="X120" s="5">
        <v>5900000000</v>
      </c>
      <c r="Y120" s="5">
        <v>5900000000</v>
      </c>
      <c r="Z120" s="5">
        <v>5900000000</v>
      </c>
    </row>
    <row r="121" spans="3:26" ht="15.5" x14ac:dyDescent="0.35">
      <c r="C121" t="s">
        <v>134</v>
      </c>
      <c r="D121" s="5">
        <v>83875328000</v>
      </c>
      <c r="E121" s="5">
        <v>80273120000</v>
      </c>
      <c r="F121" s="5">
        <v>62860076000</v>
      </c>
      <c r="G121" s="5">
        <v>56969251000</v>
      </c>
      <c r="I121" s="5">
        <v>62860076000</v>
      </c>
      <c r="J121" s="5">
        <v>43479491000</v>
      </c>
      <c r="K121" s="5">
        <v>22446366000</v>
      </c>
      <c r="L121" s="5">
        <v>6390818000</v>
      </c>
      <c r="M121" s="5">
        <v>-2328138000</v>
      </c>
      <c r="N121" s="5">
        <v>15274921000</v>
      </c>
      <c r="O121" s="5">
        <v>63843069000</v>
      </c>
      <c r="P121" s="5">
        <v>31691811000</v>
      </c>
      <c r="Q121" s="5">
        <v>16513809000</v>
      </c>
      <c r="R121" s="5">
        <v>7654878000</v>
      </c>
      <c r="S121" s="5">
        <v>7430201000</v>
      </c>
      <c r="T121" s="5">
        <v>18255811000</v>
      </c>
      <c r="U121" s="5">
        <v>-1132130000</v>
      </c>
      <c r="V121" s="5">
        <v>-24600246000</v>
      </c>
      <c r="W121" s="5">
        <v>-58972026055</v>
      </c>
      <c r="X121" s="5">
        <v>-84883827806</v>
      </c>
      <c r="Y121" s="5">
        <v>-100650461191</v>
      </c>
      <c r="Z121" s="5">
        <v>-111599000248</v>
      </c>
    </row>
    <row r="122" spans="3:26" ht="15.5" x14ac:dyDescent="0.35">
      <c r="C122" t="s">
        <v>135</v>
      </c>
      <c r="D122" s="5">
        <v>75968000</v>
      </c>
      <c r="E122" s="5">
        <v>75968000</v>
      </c>
      <c r="F122" s="5">
        <v>75968000</v>
      </c>
      <c r="G122" s="5">
        <v>75968000</v>
      </c>
      <c r="I122" s="5">
        <v>75968000</v>
      </c>
      <c r="J122" s="5">
        <v>75968000</v>
      </c>
      <c r="K122" s="5">
        <v>75968000</v>
      </c>
      <c r="L122" s="5">
        <v>75968000</v>
      </c>
      <c r="M122" s="5">
        <v>75968000</v>
      </c>
      <c r="N122" s="5">
        <v>75968000</v>
      </c>
      <c r="O122" s="5">
        <v>63443000</v>
      </c>
      <c r="P122" s="5">
        <v>63443000</v>
      </c>
      <c r="Q122" s="5">
        <v>63443000</v>
      </c>
      <c r="R122" s="5">
        <v>75968000</v>
      </c>
      <c r="S122" s="5">
        <v>75968000</v>
      </c>
      <c r="T122" s="5">
        <v>75968000</v>
      </c>
      <c r="U122" s="5">
        <v>75968000</v>
      </c>
      <c r="V122" s="5">
        <v>75968000</v>
      </c>
      <c r="W122" s="5">
        <v>75967760</v>
      </c>
      <c r="X122" s="5">
        <v>75967760</v>
      </c>
      <c r="Y122" s="5">
        <v>75967760</v>
      </c>
      <c r="Z122" s="5">
        <v>75967760</v>
      </c>
    </row>
    <row r="123" spans="3:26" ht="15.5" x14ac:dyDescent="0.35">
      <c r="C123" t="s">
        <v>136</v>
      </c>
      <c r="D123" s="5">
        <v>83799360000</v>
      </c>
      <c r="E123" s="5">
        <v>80197152000</v>
      </c>
      <c r="F123" s="5">
        <v>62784108000</v>
      </c>
      <c r="G123" s="5">
        <v>56893283000</v>
      </c>
      <c r="I123" s="5">
        <v>62784108000</v>
      </c>
      <c r="J123" s="5">
        <v>43403523000</v>
      </c>
      <c r="K123" s="5">
        <v>22370398000</v>
      </c>
      <c r="L123" s="5">
        <v>6314850000</v>
      </c>
      <c r="M123" s="5">
        <v>-2404106000</v>
      </c>
      <c r="N123" s="5">
        <v>15198953000</v>
      </c>
      <c r="O123" s="5">
        <v>63779626000</v>
      </c>
      <c r="P123" s="5">
        <v>31628368000</v>
      </c>
      <c r="Q123" s="5">
        <v>16450366000</v>
      </c>
      <c r="R123" s="5">
        <v>7578910000</v>
      </c>
      <c r="S123" s="5">
        <v>7354233000</v>
      </c>
      <c r="T123" s="5">
        <v>18179843000</v>
      </c>
      <c r="U123" s="5">
        <v>-1208098000</v>
      </c>
      <c r="V123" s="5">
        <v>-24676214000</v>
      </c>
      <c r="W123" s="5">
        <v>-59047993815</v>
      </c>
      <c r="X123" s="5">
        <v>-84959795566</v>
      </c>
      <c r="Y123" s="5">
        <v>-100726428951</v>
      </c>
      <c r="Z123" s="5">
        <v>-111674968008</v>
      </c>
    </row>
    <row r="124" spans="3:26" ht="15.5" x14ac:dyDescent="0.35">
      <c r="C124" t="s">
        <v>137</v>
      </c>
      <c r="D124" s="5">
        <v>83875328000</v>
      </c>
      <c r="E124" s="5">
        <v>80273120000</v>
      </c>
      <c r="F124" s="5">
        <v>62860076000</v>
      </c>
      <c r="G124" s="5">
        <v>56969251000</v>
      </c>
      <c r="I124" s="5">
        <v>62860076000</v>
      </c>
      <c r="J124" s="5">
        <v>43479491000</v>
      </c>
      <c r="K124" s="5">
        <v>22446366000</v>
      </c>
      <c r="L124" s="5">
        <v>6390818000</v>
      </c>
      <c r="M124" s="5">
        <v>-2328138000</v>
      </c>
      <c r="N124" s="5">
        <v>15274921000</v>
      </c>
      <c r="O124" s="5">
        <v>63843069000</v>
      </c>
      <c r="P124" s="5">
        <v>31691811000</v>
      </c>
      <c r="Q124" s="5">
        <v>16513809000</v>
      </c>
      <c r="R124" s="5">
        <v>7654878000</v>
      </c>
      <c r="S124" s="5">
        <v>7430201000</v>
      </c>
      <c r="T124" s="5">
        <v>18255811000</v>
      </c>
      <c r="U124" s="5">
        <v>-1132130000</v>
      </c>
      <c r="V124" s="5">
        <v>-24600246000</v>
      </c>
      <c r="W124" s="5">
        <v>-58972026055</v>
      </c>
      <c r="X124" s="5">
        <v>-84883827806</v>
      </c>
      <c r="Y124" s="5">
        <v>-100650461191</v>
      </c>
      <c r="Z124" s="5">
        <v>-111599000248</v>
      </c>
    </row>
    <row r="125" spans="3:26" ht="15.5" x14ac:dyDescent="0.35">
      <c r="C125" t="s">
        <v>291</v>
      </c>
      <c r="D125" s="5">
        <v>16598608000</v>
      </c>
      <c r="E125" s="5">
        <v>16283143000</v>
      </c>
      <c r="F125" s="5">
        <v>14526068000</v>
      </c>
      <c r="G125" s="5">
        <v>14870135000</v>
      </c>
      <c r="I125" s="5">
        <v>14526068000</v>
      </c>
      <c r="J125" s="5">
        <v>15859886000</v>
      </c>
      <c r="K125" s="5">
        <v>18078727000</v>
      </c>
      <c r="L125" s="5">
        <v>19083211000</v>
      </c>
      <c r="M125" s="5">
        <v>20602468000</v>
      </c>
      <c r="N125" s="5">
        <v>20632895000</v>
      </c>
      <c r="O125" s="5">
        <v>18702696000</v>
      </c>
      <c r="P125" s="5">
        <v>15581010000</v>
      </c>
      <c r="Q125" s="5">
        <v>13646897000</v>
      </c>
      <c r="R125" s="5">
        <v>10659841000</v>
      </c>
      <c r="S125" s="5">
        <v>10582511000</v>
      </c>
      <c r="T125" s="5">
        <v>10433055000</v>
      </c>
      <c r="U125" s="5">
        <v>8329472000</v>
      </c>
      <c r="V125" s="5">
        <v>6453581000</v>
      </c>
      <c r="W125" s="5">
        <v>5041897841</v>
      </c>
      <c r="X125" s="5">
        <v>4818625439</v>
      </c>
      <c r="Y125" s="5">
        <v>4198082029</v>
      </c>
      <c r="Z125" s="5">
        <v>3436377317</v>
      </c>
    </row>
    <row r="126" spans="3:26" ht="15.5" x14ac:dyDescent="0.35">
      <c r="C126" t="s">
        <v>10</v>
      </c>
      <c r="D126" s="5">
        <v>207318694000</v>
      </c>
      <c r="E126" s="5">
        <v>203401021000</v>
      </c>
      <c r="F126" s="5">
        <v>184230902000</v>
      </c>
      <c r="G126" s="5">
        <v>180365898000</v>
      </c>
      <c r="I126" s="5">
        <v>184230902000</v>
      </c>
      <c r="J126" s="5">
        <v>167530517000</v>
      </c>
      <c r="K126" s="5">
        <v>150851606000</v>
      </c>
      <c r="L126" s="5">
        <v>135076101000</v>
      </c>
      <c r="M126" s="5">
        <v>127878110000</v>
      </c>
      <c r="N126" s="5">
        <v>145509852000</v>
      </c>
      <c r="O126" s="5">
        <v>190417588000</v>
      </c>
      <c r="P126" s="5">
        <v>164552789000</v>
      </c>
      <c r="Q126" s="5">
        <v>147440674000</v>
      </c>
      <c r="R126" s="5">
        <v>135571962000</v>
      </c>
      <c r="S126" s="5">
        <v>134316712000</v>
      </c>
      <c r="T126" s="5">
        <v>161308589000</v>
      </c>
      <c r="U126" s="5">
        <v>156214017000</v>
      </c>
      <c r="V126" s="5">
        <v>118838217000</v>
      </c>
      <c r="W126" s="5">
        <v>70211826026</v>
      </c>
      <c r="X126" s="5">
        <v>41237789173</v>
      </c>
      <c r="Y126" s="5">
        <v>21268111543</v>
      </c>
      <c r="Z126" s="5">
        <v>8246972069</v>
      </c>
    </row>
    <row r="127" spans="3:26" ht="15.5" x14ac:dyDescent="0.35">
      <c r="C127" t="s">
        <v>138</v>
      </c>
      <c r="D127" s="5">
        <v>364446469000</v>
      </c>
      <c r="E127" s="5">
        <v>391590740000</v>
      </c>
      <c r="F127" s="5">
        <v>354323049000</v>
      </c>
      <c r="G127" s="5">
        <v>337722579000</v>
      </c>
      <c r="I127" s="5">
        <v>354323049000</v>
      </c>
      <c r="J127" s="5">
        <v>343302026000</v>
      </c>
      <c r="K127" s="5">
        <v>328934945000</v>
      </c>
      <c r="L127" s="5">
        <v>291721506000</v>
      </c>
      <c r="M127" s="5">
        <v>323191361000</v>
      </c>
      <c r="N127" s="5">
        <v>380488760000</v>
      </c>
      <c r="O127" s="5">
        <v>352511272000</v>
      </c>
      <c r="P127" s="5">
        <v>308082711000</v>
      </c>
      <c r="Q127" s="5">
        <v>306085119000</v>
      </c>
      <c r="R127" s="5">
        <v>289989643000</v>
      </c>
      <c r="S127" s="5">
        <v>288118595000</v>
      </c>
      <c r="T127" s="5">
        <v>294177698000</v>
      </c>
      <c r="U127" s="5">
        <v>250670408000</v>
      </c>
      <c r="V127" s="5">
        <v>203876994000</v>
      </c>
      <c r="W127" s="5">
        <v>133432783525</v>
      </c>
      <c r="X127" s="5">
        <v>109008910124</v>
      </c>
      <c r="Y127" s="5">
        <v>90667258171</v>
      </c>
      <c r="Z127" s="5">
        <v>81755257118</v>
      </c>
    </row>
    <row r="128" spans="3:26" ht="15.5" x14ac:dyDescent="0.35">
      <c r="C128" t="s">
        <v>139</v>
      </c>
      <c r="D128" s="5">
        <v>220808000</v>
      </c>
      <c r="E128" s="5">
        <v>220808000</v>
      </c>
      <c r="F128" s="5">
        <v>220808000</v>
      </c>
      <c r="G128" s="5">
        <v>220808000</v>
      </c>
      <c r="I128" s="5">
        <v>220808000</v>
      </c>
      <c r="J128" s="5">
        <v>220808000</v>
      </c>
      <c r="K128" s="5">
        <v>220808000</v>
      </c>
      <c r="L128" s="5">
        <v>220808000</v>
      </c>
      <c r="M128" s="5">
        <v>220808000</v>
      </c>
      <c r="N128" s="5">
        <v>220808000</v>
      </c>
      <c r="O128" s="5">
        <v>220808000</v>
      </c>
      <c r="P128" s="5">
        <v>220808000</v>
      </c>
      <c r="Q128" s="5">
        <v>220808000</v>
      </c>
      <c r="R128" s="5">
        <v>220808000</v>
      </c>
      <c r="S128" s="5">
        <v>220808000</v>
      </c>
      <c r="T128" s="5">
        <v>220808000</v>
      </c>
      <c r="U128" s="5">
        <v>220808000</v>
      </c>
      <c r="V128" s="5">
        <v>220808000</v>
      </c>
      <c r="W128" s="5">
        <v>220808000</v>
      </c>
      <c r="X128" s="5">
        <v>220808000</v>
      </c>
      <c r="Y128" s="5">
        <v>220808000</v>
      </c>
      <c r="Z128" s="5">
        <v>220808000</v>
      </c>
    </row>
    <row r="130" spans="2:26" ht="15.5" x14ac:dyDescent="0.35">
      <c r="B130" t="s">
        <v>140</v>
      </c>
      <c r="C130" t="s">
        <v>141</v>
      </c>
      <c r="D130" s="5">
        <v>709753000</v>
      </c>
      <c r="E130" s="5">
        <v>43434659000</v>
      </c>
      <c r="F130" s="5">
        <v>32854434000</v>
      </c>
      <c r="G130" s="5">
        <v>19029402000</v>
      </c>
      <c r="I130" s="5">
        <v>93788274000</v>
      </c>
      <c r="J130" s="5">
        <v>83437072000</v>
      </c>
      <c r="K130" s="5">
        <v>69178166000</v>
      </c>
      <c r="L130" s="5">
        <v>38604766000</v>
      </c>
      <c r="M130" s="5">
        <v>44994863000</v>
      </c>
      <c r="N130" s="5">
        <v>22002018000</v>
      </c>
      <c r="O130" s="5">
        <v>67524916000</v>
      </c>
      <c r="P130" s="5">
        <v>63069854000</v>
      </c>
      <c r="Q130" s="5">
        <v>57051249000</v>
      </c>
      <c r="R130" s="5">
        <v>48219811000</v>
      </c>
      <c r="S130" s="5">
        <v>25270723000</v>
      </c>
      <c r="T130" s="5">
        <v>14422393000</v>
      </c>
      <c r="U130" s="5">
        <v>19931944000</v>
      </c>
      <c r="V130" s="5">
        <v>39125103000</v>
      </c>
      <c r="W130" s="5">
        <v>36290689107</v>
      </c>
      <c r="X130" s="5">
        <v>26372738748</v>
      </c>
      <c r="Y130" s="5">
        <v>18916704245</v>
      </c>
      <c r="Z130" s="5">
        <v>31686576577</v>
      </c>
    </row>
    <row r="131" spans="2:26" ht="15.5" x14ac:dyDescent="0.35">
      <c r="C131" t="s">
        <v>1023</v>
      </c>
      <c r="W131" s="5">
        <v>292457013945</v>
      </c>
      <c r="X131" s="5">
        <v>246997415940</v>
      </c>
      <c r="Y131" s="5">
        <v>226384271005</v>
      </c>
      <c r="Z131" s="5">
        <v>206424428967</v>
      </c>
    </row>
    <row r="132" spans="2:26" ht="15.5" x14ac:dyDescent="0.35">
      <c r="C132" t="s">
        <v>1024</v>
      </c>
      <c r="X132" s="5">
        <v>39176442</v>
      </c>
      <c r="Y132" s="5">
        <v>-21774560</v>
      </c>
      <c r="Z132" s="5">
        <v>379661240</v>
      </c>
    </row>
    <row r="133" spans="2:26" ht="15.5" x14ac:dyDescent="0.35">
      <c r="C133" t="s">
        <v>457</v>
      </c>
      <c r="D133" s="5">
        <v>182719495000</v>
      </c>
      <c r="E133" s="5">
        <v>202539611000</v>
      </c>
      <c r="F133" s="5">
        <v>170473579000</v>
      </c>
      <c r="G133" s="5">
        <v>163373765000</v>
      </c>
      <c r="I133" s="5">
        <v>703825875000</v>
      </c>
      <c r="J133" s="5">
        <v>692761649000</v>
      </c>
      <c r="K133" s="5">
        <v>624249023000</v>
      </c>
      <c r="L133" s="5">
        <v>552961578000</v>
      </c>
      <c r="M133" s="5">
        <v>425404449000</v>
      </c>
      <c r="N133" s="5">
        <v>376009841000</v>
      </c>
      <c r="O133" s="5">
        <v>728825033000</v>
      </c>
      <c r="P133" s="5">
        <v>626929298000</v>
      </c>
      <c r="Q133" s="5">
        <v>536870862000</v>
      </c>
      <c r="R133" s="5">
        <v>473543531000</v>
      </c>
      <c r="S133" s="5">
        <v>406349484000</v>
      </c>
      <c r="T133" s="5">
        <v>374698998000</v>
      </c>
      <c r="U133" s="5">
        <v>391771476000</v>
      </c>
      <c r="V133" s="5">
        <v>352625094000</v>
      </c>
    </row>
    <row r="134" spans="2:26" ht="15.5" x14ac:dyDescent="0.35">
      <c r="C134" t="s">
        <v>593</v>
      </c>
      <c r="D134" s="5">
        <v>3457738000</v>
      </c>
      <c r="E134" s="5">
        <v>-3457738000</v>
      </c>
      <c r="F134" s="5">
        <v>-4176504000</v>
      </c>
      <c r="G134" s="5">
        <v>-10647209000</v>
      </c>
      <c r="I134" s="5">
        <v>-14823713000</v>
      </c>
      <c r="J134" s="5">
        <v>-13705460000</v>
      </c>
      <c r="K134" s="5">
        <v>-11552357000</v>
      </c>
      <c r="L134" s="5">
        <v>-5989010000</v>
      </c>
      <c r="M134" s="5">
        <v>-3959464000</v>
      </c>
      <c r="N134" s="5">
        <v>-7979961000</v>
      </c>
      <c r="O134" s="5">
        <v>-11974879000</v>
      </c>
      <c r="P134" s="5">
        <v>-11257739000</v>
      </c>
      <c r="Q134" s="5">
        <v>-10949370000</v>
      </c>
      <c r="R134" s="5">
        <v>-8058994000</v>
      </c>
      <c r="S134" s="5">
        <v>-6164651000</v>
      </c>
      <c r="T134" s="5">
        <v>-4323810000</v>
      </c>
      <c r="U134" s="5">
        <v>-9137433000</v>
      </c>
      <c r="V134" s="5">
        <v>-10442344000</v>
      </c>
      <c r="W134" s="5">
        <v>-5535316750</v>
      </c>
      <c r="X134" s="5">
        <v>-3461161773</v>
      </c>
      <c r="Y134" s="5">
        <v>-2251230028</v>
      </c>
      <c r="Z134" s="5">
        <v>-2611398756</v>
      </c>
    </row>
    <row r="135" spans="2:26" ht="15.5" x14ac:dyDescent="0.35">
      <c r="C135" t="s">
        <v>1025</v>
      </c>
      <c r="O135" s="5">
        <v>-3349534000</v>
      </c>
      <c r="P135" s="5">
        <v>-6273270000</v>
      </c>
      <c r="Q135" s="5">
        <v>-7415080000</v>
      </c>
      <c r="R135" s="5">
        <v>-8955674000</v>
      </c>
      <c r="S135" s="5">
        <v>-7053477000</v>
      </c>
      <c r="T135" s="5">
        <v>-7752991000</v>
      </c>
      <c r="U135" s="5">
        <v>-3302894000</v>
      </c>
      <c r="V135" s="5">
        <v>-1559952000</v>
      </c>
    </row>
    <row r="136" spans="2:26" ht="15.5" x14ac:dyDescent="0.35">
      <c r="C136" t="s">
        <v>842</v>
      </c>
      <c r="D136" s="5">
        <v>-135433895000</v>
      </c>
      <c r="E136" s="5">
        <v>-112232263000</v>
      </c>
      <c r="F136" s="5">
        <v>-97622280000</v>
      </c>
      <c r="G136" s="5">
        <v>-103571334000</v>
      </c>
      <c r="I136" s="5">
        <v>-441317857000</v>
      </c>
      <c r="J136" s="5">
        <v>-449422082000</v>
      </c>
      <c r="K136" s="5">
        <v>-405094135000</v>
      </c>
      <c r="L136" s="5">
        <v>-391425614000</v>
      </c>
      <c r="M136" s="5">
        <v>-279342604000</v>
      </c>
      <c r="N136" s="5">
        <v>-236351357000</v>
      </c>
      <c r="O136" s="5">
        <v>-478614216000</v>
      </c>
      <c r="P136" s="5">
        <v>-406883947000</v>
      </c>
      <c r="Q136" s="5">
        <v>-338125361000</v>
      </c>
      <c r="R136" s="5">
        <v>-299297368000</v>
      </c>
      <c r="S136" s="5">
        <v>-266525258000</v>
      </c>
      <c r="T136" s="5">
        <v>-247805067000</v>
      </c>
      <c r="U136" s="5">
        <v>-257606952000</v>
      </c>
      <c r="V136" s="5">
        <v>-224212321000</v>
      </c>
      <c r="W136" s="5">
        <v>-189862593398</v>
      </c>
      <c r="X136" s="5">
        <v>-166013000858</v>
      </c>
      <c r="Y136" s="5">
        <v>-158833622112</v>
      </c>
      <c r="Z136" s="5">
        <v>-131458521630</v>
      </c>
    </row>
    <row r="137" spans="2:26" ht="15.5" x14ac:dyDescent="0.35">
      <c r="C137" t="s">
        <v>813</v>
      </c>
      <c r="D137" s="5">
        <v>-42522013000</v>
      </c>
      <c r="E137" s="5">
        <v>-43276837000</v>
      </c>
      <c r="F137" s="5">
        <v>-35706667000</v>
      </c>
      <c r="G137" s="5">
        <v>-37333548000</v>
      </c>
      <c r="I137" s="5">
        <v>-153316381000</v>
      </c>
      <c r="J137" s="5">
        <v>-145796740000</v>
      </c>
      <c r="K137" s="5">
        <v>-136050210000</v>
      </c>
      <c r="L137" s="5">
        <v>-113927745000</v>
      </c>
      <c r="M137" s="5">
        <v>-92835892000</v>
      </c>
      <c r="N137" s="5">
        <v>-104518669000</v>
      </c>
      <c r="O137" s="5">
        <v>-170711022000</v>
      </c>
      <c r="P137" s="5">
        <v>-145882461000</v>
      </c>
      <c r="Q137" s="5">
        <v>-130744882000</v>
      </c>
      <c r="R137" s="5">
        <v>-120476721000</v>
      </c>
      <c r="S137" s="5">
        <v>-108388852000</v>
      </c>
      <c r="T137" s="5">
        <v>-108147728000</v>
      </c>
      <c r="U137" s="5">
        <v>-105095147000</v>
      </c>
      <c r="V137" s="5">
        <v>-78845326000</v>
      </c>
      <c r="W137" s="5">
        <v>-60768414690</v>
      </c>
      <c r="X137" s="5">
        <v>-51189691003</v>
      </c>
      <c r="Y137" s="5">
        <v>-46360940060</v>
      </c>
      <c r="Z137" s="5">
        <v>-41047593244</v>
      </c>
    </row>
    <row r="138" spans="2:26" ht="15.5" x14ac:dyDescent="0.35">
      <c r="C138" t="s">
        <v>1026</v>
      </c>
      <c r="D138" s="5">
        <v>-7401714000</v>
      </c>
      <c r="G138" s="5">
        <v>7339129000</v>
      </c>
    </row>
    <row r="139" spans="2:26" ht="15.5" x14ac:dyDescent="0.35">
      <c r="C139" t="s">
        <v>792</v>
      </c>
      <c r="F139" s="5">
        <v>35725000</v>
      </c>
      <c r="I139" s="5">
        <v>35725000</v>
      </c>
      <c r="J139" s="5">
        <v>943488000</v>
      </c>
      <c r="K139" s="5">
        <v>585409000</v>
      </c>
      <c r="L139" s="5">
        <v>610923000</v>
      </c>
      <c r="P139" s="5">
        <v>164703000</v>
      </c>
      <c r="R139" s="5">
        <v>2509363000</v>
      </c>
    </row>
    <row r="140" spans="2:26" ht="15.5" x14ac:dyDescent="0.35">
      <c r="C140" t="s">
        <v>1027</v>
      </c>
    </row>
    <row r="141" spans="2:26" ht="15.5" x14ac:dyDescent="0.35">
      <c r="C141" t="s">
        <v>178</v>
      </c>
      <c r="D141" s="5">
        <v>-7772282000</v>
      </c>
      <c r="E141" s="5">
        <v>-14593819000</v>
      </c>
      <c r="F141" s="5">
        <v>-18073435000</v>
      </c>
      <c r="G141" s="5">
        <v>-21397825000</v>
      </c>
      <c r="I141" s="5">
        <v>-62103997000</v>
      </c>
      <c r="J141" s="5">
        <v>-63971303000</v>
      </c>
      <c r="K141" s="5">
        <v>-42150320000</v>
      </c>
      <c r="L141" s="5">
        <v>-35446116000</v>
      </c>
      <c r="M141" s="5">
        <v>-52265249000</v>
      </c>
      <c r="N141" s="5">
        <v>17052562000</v>
      </c>
      <c r="O141" s="5">
        <v>-14687610000</v>
      </c>
      <c r="P141" s="5">
        <v>-30820700000</v>
      </c>
      <c r="Q141" s="5">
        <v>-12924286000</v>
      </c>
      <c r="R141" s="5">
        <v>-13638484000</v>
      </c>
      <c r="S141" s="5">
        <v>-11364464000</v>
      </c>
      <c r="T141" s="5">
        <v>19217618000</v>
      </c>
      <c r="U141" s="5">
        <v>8621649000</v>
      </c>
      <c r="V141" s="5">
        <v>13721628000</v>
      </c>
      <c r="W141" s="5">
        <v>-10108356723</v>
      </c>
      <c r="X141" s="5">
        <v>-2959581347</v>
      </c>
      <c r="Y141" s="5">
        <v>-5117786321</v>
      </c>
      <c r="Z141" s="5">
        <v>-14202548389</v>
      </c>
    </row>
    <row r="142" spans="2:26" ht="15.5" x14ac:dyDescent="0.35">
      <c r="C142" t="s">
        <v>179</v>
      </c>
      <c r="D142" s="5">
        <v>-5069386000</v>
      </c>
      <c r="E142" s="5">
        <v>-3718344000</v>
      </c>
      <c r="F142" s="5">
        <v>-6624711000</v>
      </c>
      <c r="G142" s="5">
        <v>-1820310000</v>
      </c>
      <c r="I142" s="5">
        <v>-22833910000</v>
      </c>
      <c r="J142" s="5">
        <v>-28369599000</v>
      </c>
      <c r="K142" s="5">
        <v>-21230899000</v>
      </c>
      <c r="L142" s="5">
        <v>-11762082000</v>
      </c>
      <c r="M142" s="5">
        <v>-15759908000</v>
      </c>
      <c r="N142" s="5">
        <v>-12979236000</v>
      </c>
      <c r="O142" s="5">
        <v>-46721140000</v>
      </c>
      <c r="P142" s="5">
        <v>-31110399000</v>
      </c>
      <c r="Q142" s="5">
        <v>-35583032000</v>
      </c>
      <c r="R142" s="5">
        <v>-31090954000</v>
      </c>
      <c r="S142" s="5">
        <v>-14490668000</v>
      </c>
      <c r="T142" s="5">
        <v>-36451612000</v>
      </c>
      <c r="U142" s="5">
        <v>-32473192000</v>
      </c>
      <c r="V142" s="5">
        <v>-50389605000</v>
      </c>
      <c r="W142" s="5">
        <v>-20746045018</v>
      </c>
      <c r="X142" s="5">
        <v>-20344127249</v>
      </c>
      <c r="Y142" s="5">
        <v>-14424128283</v>
      </c>
      <c r="Z142" s="5">
        <v>-15068650047</v>
      </c>
    </row>
    <row r="143" spans="2:26" ht="15.5" x14ac:dyDescent="0.35">
      <c r="C143" t="s">
        <v>389</v>
      </c>
    </row>
    <row r="144" spans="2:26" ht="15.5" x14ac:dyDescent="0.35">
      <c r="C144" t="s">
        <v>1028</v>
      </c>
      <c r="O144" s="5">
        <v>-500000000</v>
      </c>
      <c r="P144" s="5">
        <v>-2000000000</v>
      </c>
      <c r="Q144" s="5">
        <v>-4000000000</v>
      </c>
      <c r="S144" s="5">
        <v>-3500000000</v>
      </c>
      <c r="T144" s="5">
        <v>-2000000000</v>
      </c>
      <c r="U144" s="5">
        <v>-1500000000</v>
      </c>
      <c r="V144" s="5">
        <v>-500000000</v>
      </c>
      <c r="W144" s="5">
        <v>-500000000</v>
      </c>
      <c r="X144" s="5">
        <v>-1500000000</v>
      </c>
    </row>
    <row r="145" spans="3:26" ht="15.5" x14ac:dyDescent="0.35">
      <c r="C145" t="s">
        <v>1029</v>
      </c>
      <c r="N145" s="5">
        <v>500000000</v>
      </c>
      <c r="O145" s="5">
        <v>2000000000</v>
      </c>
      <c r="P145" s="5">
        <v>4000000000</v>
      </c>
      <c r="Q145" s="5">
        <v>2000000000</v>
      </c>
      <c r="R145" s="5">
        <v>3500000000</v>
      </c>
      <c r="S145" s="5">
        <v>3500000000</v>
      </c>
      <c r="U145" s="5">
        <v>500000000</v>
      </c>
      <c r="V145" s="5">
        <v>5500000000</v>
      </c>
      <c r="W145" s="5">
        <v>1500000000</v>
      </c>
      <c r="X145" s="5">
        <v>1500000000</v>
      </c>
    </row>
    <row r="146" spans="3:26" ht="15.5" x14ac:dyDescent="0.35">
      <c r="C146" t="s">
        <v>1030</v>
      </c>
      <c r="N146" s="5">
        <v>500000000</v>
      </c>
      <c r="O146" s="5">
        <v>1500000000</v>
      </c>
      <c r="P146" s="5">
        <v>2000000000</v>
      </c>
      <c r="Q146" s="5">
        <v>-2000000000</v>
      </c>
      <c r="R146" s="5">
        <v>3500000000</v>
      </c>
      <c r="T146" s="5">
        <v>-2000000000</v>
      </c>
      <c r="U146" s="5">
        <v>-1000000000</v>
      </c>
      <c r="V146" s="5">
        <v>5000000000</v>
      </c>
      <c r="W146" s="5">
        <v>1000000000</v>
      </c>
    </row>
    <row r="147" spans="3:26" ht="15.5" x14ac:dyDescent="0.35">
      <c r="C147" t="s">
        <v>1031</v>
      </c>
      <c r="F147" s="5">
        <v>359887000</v>
      </c>
      <c r="I147" s="5">
        <v>359887000</v>
      </c>
      <c r="J147" s="5">
        <v>436101000</v>
      </c>
      <c r="K147" s="5">
        <v>184383000</v>
      </c>
      <c r="L147" s="5">
        <v>445275000</v>
      </c>
      <c r="M147" s="5">
        <v>180900000</v>
      </c>
      <c r="N147" s="5">
        <v>212750000</v>
      </c>
      <c r="O147" s="5">
        <v>2947924000</v>
      </c>
      <c r="P147" s="5">
        <v>2474963000</v>
      </c>
      <c r="Q147" s="5">
        <v>93440000</v>
      </c>
      <c r="R147" s="5">
        <v>457734000</v>
      </c>
      <c r="S147" s="5">
        <v>69673000</v>
      </c>
      <c r="T147" s="5">
        <v>1185711000</v>
      </c>
      <c r="U147" s="5">
        <v>2764441000</v>
      </c>
      <c r="V147" s="5">
        <v>2335189000</v>
      </c>
      <c r="W147" s="5">
        <v>296877052</v>
      </c>
      <c r="X147" s="5">
        <v>1913354435</v>
      </c>
      <c r="Y147" s="5">
        <v>463280121</v>
      </c>
      <c r="Z147" s="5">
        <v>1155259395</v>
      </c>
    </row>
    <row r="148" spans="3:26" ht="15.5" x14ac:dyDescent="0.35">
      <c r="C148" t="s">
        <v>411</v>
      </c>
      <c r="F148" s="5">
        <v>26599000</v>
      </c>
      <c r="G148" s="5">
        <v>-26599000</v>
      </c>
    </row>
    <row r="149" spans="3:26" ht="15.5" x14ac:dyDescent="0.35">
      <c r="C149" t="s">
        <v>1032</v>
      </c>
      <c r="G149" s="5">
        <v>11938889000</v>
      </c>
    </row>
    <row r="150" spans="3:26" ht="15.5" x14ac:dyDescent="0.35">
      <c r="C150" t="s">
        <v>185</v>
      </c>
      <c r="D150" s="5">
        <v>-2238886000</v>
      </c>
      <c r="E150" s="5">
        <v>-3718344000</v>
      </c>
      <c r="F150" s="5">
        <v>-7011197000</v>
      </c>
      <c r="G150" s="5">
        <v>-13732600000</v>
      </c>
      <c r="I150" s="5">
        <v>-23193797000</v>
      </c>
      <c r="J150" s="5">
        <v>-28805700000</v>
      </c>
      <c r="K150" s="5">
        <v>-21415282000</v>
      </c>
      <c r="L150" s="5">
        <v>-12207357000</v>
      </c>
      <c r="M150" s="5">
        <v>-15940808000</v>
      </c>
      <c r="N150" s="5">
        <v>-18891986000</v>
      </c>
      <c r="O150" s="5">
        <v>-52544064000</v>
      </c>
      <c r="P150" s="5">
        <v>-35025362000</v>
      </c>
      <c r="Q150" s="5">
        <v>-32696472000</v>
      </c>
      <c r="R150" s="5">
        <v>-33088688000</v>
      </c>
      <c r="S150" s="5">
        <v>-28163518000</v>
      </c>
      <c r="T150" s="5">
        <v>-62150121000</v>
      </c>
      <c r="U150" s="5">
        <v>-34674293000</v>
      </c>
      <c r="V150" s="5">
        <v>-58069525000</v>
      </c>
      <c r="W150" s="5">
        <v>-21400893820</v>
      </c>
      <c r="X150" s="5">
        <v>-21962155358</v>
      </c>
      <c r="Y150" s="5">
        <v>-14684636604</v>
      </c>
      <c r="Z150" s="5">
        <v>-15864163537</v>
      </c>
    </row>
    <row r="151" spans="3:26" ht="15.5" x14ac:dyDescent="0.35">
      <c r="C151" t="s">
        <v>485</v>
      </c>
      <c r="G151" s="5">
        <v>-2450000000</v>
      </c>
      <c r="I151" s="5">
        <v>-2450000000</v>
      </c>
      <c r="J151" s="5">
        <v>-2940000000</v>
      </c>
      <c r="K151" s="5">
        <v>-2452262000</v>
      </c>
    </row>
    <row r="152" spans="3:26" ht="15.5" x14ac:dyDescent="0.35">
      <c r="C152" t="s">
        <v>358</v>
      </c>
      <c r="S152" s="5">
        <v>1530000000</v>
      </c>
      <c r="T152" s="5">
        <v>459642000</v>
      </c>
      <c r="U152" s="5">
        <v>436660000</v>
      </c>
      <c r="V152" s="5">
        <v>344731000</v>
      </c>
      <c r="W152" s="5">
        <v>337971750</v>
      </c>
      <c r="X152" s="5">
        <v>194673674</v>
      </c>
      <c r="Y152" s="5">
        <v>164728200</v>
      </c>
      <c r="Z152" s="5">
        <v>130254095</v>
      </c>
    </row>
    <row r="153" spans="3:26" ht="15.5" x14ac:dyDescent="0.35">
      <c r="C153" t="s">
        <v>798</v>
      </c>
      <c r="S153" s="5">
        <v>12073177000</v>
      </c>
      <c r="T153" s="5">
        <v>26053156000</v>
      </c>
    </row>
    <row r="154" spans="3:26" ht="15.5" x14ac:dyDescent="0.35">
      <c r="C154" t="s">
        <v>422</v>
      </c>
      <c r="O154" s="5">
        <v>-1225000000</v>
      </c>
      <c r="P154" s="5">
        <v>-1960000000</v>
      </c>
      <c r="Q154" s="5">
        <v>-980000000</v>
      </c>
      <c r="R154" s="5">
        <v>-1960000000</v>
      </c>
      <c r="W154" s="5">
        <v>-980000000</v>
      </c>
      <c r="X154" s="5">
        <v>-490000000</v>
      </c>
      <c r="Y154" s="5">
        <v>-367500000</v>
      </c>
      <c r="Z154" s="5">
        <v>-490000000</v>
      </c>
    </row>
    <row r="155" spans="3:26" ht="15.5" x14ac:dyDescent="0.35">
      <c r="C155" t="s">
        <v>1033</v>
      </c>
      <c r="N155" s="5">
        <v>5200000000</v>
      </c>
      <c r="O155" s="5">
        <v>2600000000</v>
      </c>
      <c r="P155" s="5">
        <v>1400000000</v>
      </c>
    </row>
    <row r="156" spans="3:26" ht="15.5" x14ac:dyDescent="0.35">
      <c r="C156" t="s">
        <v>186</v>
      </c>
      <c r="D156" s="5">
        <v>-7772282000</v>
      </c>
      <c r="E156" s="5">
        <v>-14593819000</v>
      </c>
      <c r="F156" s="5">
        <v>-18073435000</v>
      </c>
      <c r="G156" s="5">
        <v>-21397825000</v>
      </c>
      <c r="I156" s="5">
        <v>-62103997000</v>
      </c>
      <c r="J156" s="5">
        <v>-63971303000</v>
      </c>
      <c r="K156" s="5">
        <v>-42150320000</v>
      </c>
      <c r="L156" s="5">
        <v>-35446116000</v>
      </c>
      <c r="M156" s="5">
        <v>-52265249000</v>
      </c>
      <c r="N156" s="5">
        <v>17052562000</v>
      </c>
      <c r="O156" s="5">
        <v>-14687610000</v>
      </c>
      <c r="P156" s="5">
        <v>-30820700000</v>
      </c>
      <c r="Q156" s="5">
        <v>-12924286000</v>
      </c>
      <c r="R156" s="5">
        <v>-13638484000</v>
      </c>
      <c r="S156" s="5">
        <v>-11364464000</v>
      </c>
      <c r="T156" s="5">
        <v>19217618000</v>
      </c>
      <c r="U156" s="5">
        <v>8621649000</v>
      </c>
      <c r="V156" s="5">
        <v>13721628000</v>
      </c>
      <c r="W156" s="5">
        <v>-10108356723</v>
      </c>
      <c r="X156" s="5">
        <v>-2959581347</v>
      </c>
      <c r="Y156" s="5">
        <v>-5117786321</v>
      </c>
      <c r="Z156" s="5">
        <v>-14202548389</v>
      </c>
    </row>
    <row r="157" spans="3:26" ht="15.5" x14ac:dyDescent="0.35">
      <c r="C157" t="s">
        <v>1034</v>
      </c>
      <c r="N157" s="5">
        <v>26984741000</v>
      </c>
      <c r="O157" s="5">
        <v>3763302000</v>
      </c>
      <c r="P157" s="5">
        <v>10537379000</v>
      </c>
      <c r="Q157" s="5">
        <v>10395086000</v>
      </c>
      <c r="R157" s="5">
        <v>1404723000</v>
      </c>
      <c r="S157" s="5">
        <v>15481481000</v>
      </c>
      <c r="T157" s="5">
        <v>31493456000</v>
      </c>
      <c r="U157" s="5">
        <v>13656415000</v>
      </c>
      <c r="V157" s="5">
        <v>25000000000</v>
      </c>
    </row>
    <row r="158" spans="3:26" ht="15.5" x14ac:dyDescent="0.35">
      <c r="C158" t="s">
        <v>1035</v>
      </c>
      <c r="F158" s="5">
        <v>350000000</v>
      </c>
      <c r="I158" s="5">
        <v>350000000</v>
      </c>
    </row>
    <row r="159" spans="3:26" ht="15.5" x14ac:dyDescent="0.35">
      <c r="C159" t="s">
        <v>1036</v>
      </c>
      <c r="L159" s="5">
        <v>532750000</v>
      </c>
    </row>
    <row r="160" spans="3:26" ht="15.5" x14ac:dyDescent="0.35">
      <c r="C160" t="s">
        <v>777</v>
      </c>
      <c r="L160" s="5">
        <v>10000000000</v>
      </c>
      <c r="M160" s="5">
        <v>10000000000</v>
      </c>
      <c r="N160" s="5">
        <v>10000000000</v>
      </c>
      <c r="Q160" s="5">
        <v>10000000000</v>
      </c>
      <c r="R160" s="5">
        <v>9500000000</v>
      </c>
      <c r="S160" s="5">
        <v>9500000000</v>
      </c>
      <c r="T160" s="5">
        <v>9500000000</v>
      </c>
      <c r="U160" s="5">
        <v>10200000000</v>
      </c>
      <c r="V160" s="5">
        <v>2500000000</v>
      </c>
    </row>
    <row r="161" spans="3:26" ht="15.5" x14ac:dyDescent="0.35">
      <c r="C161" t="s">
        <v>771</v>
      </c>
      <c r="K161" s="5">
        <v>-10000000000</v>
      </c>
      <c r="L161" s="5">
        <v>-10000000000</v>
      </c>
      <c r="M161" s="5">
        <v>-10000000000</v>
      </c>
      <c r="N161" s="5">
        <v>-7500000000</v>
      </c>
      <c r="O161" s="5">
        <v>-2500000000</v>
      </c>
      <c r="Q161" s="5">
        <v>-9500000000</v>
      </c>
      <c r="R161" s="5">
        <v>-9500000000</v>
      </c>
      <c r="S161" s="5">
        <v>-9500000000</v>
      </c>
      <c r="T161" s="5">
        <v>-9500000000</v>
      </c>
      <c r="U161" s="5">
        <v>-10000000000</v>
      </c>
      <c r="V161" s="5">
        <v>-2500000000</v>
      </c>
    </row>
    <row r="162" spans="3:26" ht="15.5" x14ac:dyDescent="0.35">
      <c r="C162" t="s">
        <v>1037</v>
      </c>
      <c r="E162" s="5">
        <v>-1516720000</v>
      </c>
      <c r="F162" s="5">
        <v>-1681913000</v>
      </c>
      <c r="G162" s="5">
        <v>-3020181000</v>
      </c>
      <c r="I162" s="5">
        <v>-4021172000</v>
      </c>
      <c r="J162" s="5">
        <v>-14417463000</v>
      </c>
      <c r="K162" s="5">
        <v>11263614000</v>
      </c>
      <c r="L162" s="5">
        <v>532750000</v>
      </c>
      <c r="M162" s="5">
        <v>-14745107000</v>
      </c>
      <c r="N162" s="5">
        <v>22904098000</v>
      </c>
      <c r="P162" s="5">
        <v>-15412550000</v>
      </c>
      <c r="Q162" s="5">
        <v>1200736000</v>
      </c>
      <c r="R162" s="5">
        <v>10436947000</v>
      </c>
      <c r="S162" s="5">
        <v>-5865894000</v>
      </c>
      <c r="T162" s="5">
        <v>2837843000</v>
      </c>
      <c r="U162" s="5">
        <v>1639557000</v>
      </c>
      <c r="V162" s="5">
        <v>452294000</v>
      </c>
      <c r="W162" s="5">
        <v>-195938595</v>
      </c>
      <c r="X162" s="5">
        <v>4907005322</v>
      </c>
      <c r="Y162" s="5">
        <v>3140209121</v>
      </c>
    </row>
    <row r="163" spans="3:26" ht="15.5" x14ac:dyDescent="0.35">
      <c r="C163" t="s">
        <v>1038</v>
      </c>
    </row>
    <row r="164" spans="3:26" ht="15.5" x14ac:dyDescent="0.35">
      <c r="C164" t="s">
        <v>1039</v>
      </c>
      <c r="K164" s="5">
        <v>-10000000000</v>
      </c>
      <c r="N164" s="5">
        <v>2500000000</v>
      </c>
      <c r="O164" s="5">
        <v>-2500000000</v>
      </c>
      <c r="Q164" s="5">
        <v>500000000</v>
      </c>
      <c r="U164" s="5">
        <v>200000000</v>
      </c>
    </row>
    <row r="165" spans="3:26" ht="15.5" x14ac:dyDescent="0.35">
      <c r="C165" t="s">
        <v>1040</v>
      </c>
      <c r="Y165" s="5">
        <v>-1500000000</v>
      </c>
    </row>
    <row r="166" spans="3:26" ht="15.5" x14ac:dyDescent="0.35">
      <c r="C166" t="s">
        <v>1041</v>
      </c>
    </row>
    <row r="167" spans="3:26" ht="15.5" x14ac:dyDescent="0.35">
      <c r="C167" t="s">
        <v>1042</v>
      </c>
    </row>
    <row r="168" spans="3:26" ht="15.5" x14ac:dyDescent="0.35">
      <c r="C168" t="s">
        <v>1043</v>
      </c>
    </row>
    <row r="169" spans="3:26" ht="15.5" x14ac:dyDescent="0.35">
      <c r="C169" t="s">
        <v>461</v>
      </c>
      <c r="W169" s="5">
        <v>-1094918128</v>
      </c>
      <c r="X169" s="5">
        <v>-1014686669</v>
      </c>
      <c r="Y169" s="5">
        <v>-3340202942</v>
      </c>
      <c r="Z169" s="5">
        <v>-3128848389</v>
      </c>
    </row>
    <row r="170" spans="3:26" ht="15.5" x14ac:dyDescent="0.35">
      <c r="C170" t="s">
        <v>1044</v>
      </c>
      <c r="W170" s="5">
        <v>-1094918128</v>
      </c>
      <c r="X170" s="5">
        <v>-1014686669</v>
      </c>
      <c r="Y170" s="5">
        <v>-3340202942</v>
      </c>
      <c r="Z170" s="5">
        <v>-3128848389</v>
      </c>
    </row>
    <row r="171" spans="3:26" ht="15.5" x14ac:dyDescent="0.35">
      <c r="C171" t="s">
        <v>596</v>
      </c>
    </row>
    <row r="172" spans="3:26" ht="15.5" x14ac:dyDescent="0.35">
      <c r="C172" t="s">
        <v>1045</v>
      </c>
    </row>
    <row r="173" spans="3:26" ht="15.5" x14ac:dyDescent="0.35">
      <c r="C173" t="s">
        <v>607</v>
      </c>
      <c r="F173" s="5">
        <v>-1997784000</v>
      </c>
      <c r="I173" s="5">
        <v>-1997784000</v>
      </c>
      <c r="J173" s="5">
        <v>-6205666000</v>
      </c>
      <c r="K173" s="5">
        <v>-6584200000</v>
      </c>
      <c r="L173" s="5">
        <v>-10463729000</v>
      </c>
      <c r="M173" s="5">
        <v>-11472564000</v>
      </c>
      <c r="N173" s="5">
        <v>-8551629000</v>
      </c>
      <c r="O173" s="5">
        <v>-12601378000</v>
      </c>
      <c r="P173" s="5">
        <v>-19672259000</v>
      </c>
      <c r="Q173" s="5">
        <v>-17625028000</v>
      </c>
      <c r="R173" s="5">
        <v>-16628879000</v>
      </c>
      <c r="S173" s="5">
        <v>-13926574000</v>
      </c>
      <c r="T173" s="5">
        <v>-7360690000</v>
      </c>
      <c r="U173" s="5">
        <v>-3571429000</v>
      </c>
      <c r="V173" s="5">
        <v>-10170714000</v>
      </c>
      <c r="W173" s="5">
        <v>-8817500000</v>
      </c>
      <c r="X173" s="5">
        <v>-6851900000</v>
      </c>
      <c r="Y173" s="5">
        <v>-3417792500</v>
      </c>
      <c r="Z173" s="5">
        <v>-11073700000</v>
      </c>
    </row>
    <row r="174" spans="3:26" ht="15.5" x14ac:dyDescent="0.35">
      <c r="C174" t="s">
        <v>190</v>
      </c>
      <c r="D174" s="5">
        <v>-7772282000</v>
      </c>
      <c r="E174" s="5">
        <v>-13077099000</v>
      </c>
      <c r="F174" s="5">
        <v>-14743738000</v>
      </c>
      <c r="G174" s="5">
        <v>-15927644000</v>
      </c>
      <c r="I174" s="5">
        <v>-53985041000</v>
      </c>
      <c r="J174" s="5">
        <v>-40408174000</v>
      </c>
      <c r="K174" s="5">
        <v>-34377472000</v>
      </c>
      <c r="L174" s="5">
        <v>-25515137000</v>
      </c>
      <c r="M174" s="5">
        <v>-26047578000</v>
      </c>
      <c r="N174" s="5">
        <v>-26784648000</v>
      </c>
    </row>
    <row r="175" spans="3:26" ht="15.5" x14ac:dyDescent="0.35">
      <c r="C175" t="s">
        <v>1046</v>
      </c>
      <c r="Q175" s="5">
        <v>20000000</v>
      </c>
      <c r="R175" s="5">
        <v>104399000</v>
      </c>
    </row>
    <row r="176" spans="3:26" ht="15.5" x14ac:dyDescent="0.35">
      <c r="C176" t="s">
        <v>1047</v>
      </c>
    </row>
    <row r="177" spans="2:26" ht="15.5" x14ac:dyDescent="0.35">
      <c r="C177" t="s">
        <v>195</v>
      </c>
      <c r="D177" s="5">
        <v>-12131915000</v>
      </c>
      <c r="E177" s="5">
        <v>25122496000</v>
      </c>
      <c r="F177" s="5">
        <v>8156288000</v>
      </c>
      <c r="G177" s="5">
        <v>-4188733000</v>
      </c>
      <c r="I177" s="5">
        <v>8850367000</v>
      </c>
      <c r="J177" s="5">
        <v>-8903830000</v>
      </c>
      <c r="K177" s="5">
        <v>5796947000</v>
      </c>
      <c r="L177" s="5">
        <v>-8603432000</v>
      </c>
      <c r="M177" s="5">
        <v>-23030294000</v>
      </c>
      <c r="N177" s="5">
        <v>26075344000</v>
      </c>
      <c r="O177" s="5">
        <v>6116166000</v>
      </c>
      <c r="P177" s="5">
        <v>1138755000</v>
      </c>
      <c r="Q177" s="5">
        <v>8543931000</v>
      </c>
      <c r="R177" s="5">
        <v>3490373000</v>
      </c>
      <c r="S177" s="5">
        <v>-584409000</v>
      </c>
      <c r="T177" s="5">
        <v>-2811601000</v>
      </c>
      <c r="U177" s="5">
        <v>-3919599000</v>
      </c>
      <c r="V177" s="5">
        <v>2457126000</v>
      </c>
      <c r="W177" s="5">
        <v>5436287366</v>
      </c>
      <c r="X177" s="5">
        <v>3069030152</v>
      </c>
      <c r="Y177" s="5">
        <v>-625210359</v>
      </c>
      <c r="Z177" s="5">
        <v>2415378141</v>
      </c>
    </row>
    <row r="178" spans="2:26" ht="15.5" x14ac:dyDescent="0.35">
      <c r="C178" t="s">
        <v>383</v>
      </c>
      <c r="O178" s="5">
        <v>-37175000</v>
      </c>
      <c r="P178" s="5">
        <v>8909000</v>
      </c>
      <c r="Q178" s="5">
        <v>722000</v>
      </c>
      <c r="R178" s="5">
        <v>-2353000</v>
      </c>
      <c r="S178" s="5">
        <v>6238000</v>
      </c>
      <c r="T178" s="5">
        <v>-90534000</v>
      </c>
      <c r="U178" s="5">
        <v>-84422000</v>
      </c>
      <c r="V178" s="5">
        <v>-800000</v>
      </c>
      <c r="W178" s="5">
        <v>-122352</v>
      </c>
      <c r="X178" s="5">
        <v>9385560</v>
      </c>
      <c r="Y178" s="5">
        <v>3366848</v>
      </c>
      <c r="Z178" s="5">
        <v>4682059</v>
      </c>
    </row>
    <row r="179" spans="2:26" ht="15.5" x14ac:dyDescent="0.35">
      <c r="C179" t="s">
        <v>196</v>
      </c>
      <c r="E179" s="5">
        <v>30175693000</v>
      </c>
      <c r="I179" s="5">
        <v>21325326000</v>
      </c>
      <c r="J179" s="5">
        <v>30229157000</v>
      </c>
      <c r="K179" s="5">
        <v>24432212000</v>
      </c>
      <c r="L179" s="5">
        <v>33035644000</v>
      </c>
      <c r="M179" s="5">
        <v>56065937000</v>
      </c>
      <c r="N179" s="5">
        <v>29990593000</v>
      </c>
      <c r="O179" s="5">
        <v>23911602000</v>
      </c>
      <c r="P179" s="5">
        <v>22763938000</v>
      </c>
      <c r="Q179" s="5">
        <v>14219285000</v>
      </c>
      <c r="R179" s="5">
        <v>10731265000</v>
      </c>
      <c r="S179" s="5">
        <v>11309437000</v>
      </c>
      <c r="T179" s="5">
        <v>14211574000</v>
      </c>
      <c r="U179" s="5">
        <v>18215595000</v>
      </c>
      <c r="V179" s="5">
        <v>15759269000</v>
      </c>
      <c r="W179" s="5">
        <v>10323103804</v>
      </c>
      <c r="X179" s="5">
        <v>7244688092</v>
      </c>
      <c r="Y179" s="5">
        <v>7866531602</v>
      </c>
      <c r="Z179" s="5">
        <v>5446471402</v>
      </c>
    </row>
    <row r="180" spans="2:26" ht="15.5" x14ac:dyDescent="0.35">
      <c r="C180" t="s">
        <v>197</v>
      </c>
      <c r="D180" s="5">
        <v>-12131915000</v>
      </c>
      <c r="E180" s="5">
        <v>55298189000</v>
      </c>
      <c r="F180" s="5">
        <v>8156288000</v>
      </c>
      <c r="G180" s="5">
        <v>-4188733000</v>
      </c>
      <c r="I180" s="5">
        <v>30175693000</v>
      </c>
      <c r="J180" s="5">
        <v>21325327000</v>
      </c>
      <c r="K180" s="5">
        <v>30229159000</v>
      </c>
      <c r="L180" s="5">
        <v>24432212000</v>
      </c>
      <c r="M180" s="5">
        <v>33035643000</v>
      </c>
      <c r="N180" s="5">
        <v>56065937000</v>
      </c>
      <c r="O180" s="5">
        <v>29990593000</v>
      </c>
      <c r="P180" s="5">
        <v>23911602000</v>
      </c>
      <c r="Q180" s="5">
        <v>22763938000</v>
      </c>
      <c r="R180" s="5">
        <v>14219285000</v>
      </c>
      <c r="S180" s="5">
        <v>10731266000</v>
      </c>
      <c r="T180" s="5">
        <v>11309439000</v>
      </c>
      <c r="U180" s="5">
        <v>14211574000</v>
      </c>
      <c r="V180" s="5">
        <v>18215595000</v>
      </c>
      <c r="W180" s="5">
        <v>15759268818</v>
      </c>
      <c r="X180" s="5">
        <v>10323103804</v>
      </c>
      <c r="Y180" s="5">
        <v>7244688091</v>
      </c>
      <c r="Z180" s="5">
        <v>7866531602</v>
      </c>
    </row>
    <row r="182" spans="2:26" ht="15.5" x14ac:dyDescent="0.35">
      <c r="B182" t="s">
        <v>198</v>
      </c>
      <c r="C182" t="s">
        <v>12</v>
      </c>
      <c r="D182" s="5">
        <v>220000000</v>
      </c>
      <c r="E182" s="5">
        <v>220000000</v>
      </c>
      <c r="F182" s="5">
        <v>220000000</v>
      </c>
      <c r="G182" s="5">
        <v>220000000</v>
      </c>
      <c r="I182" s="5">
        <v>220000000</v>
      </c>
      <c r="J182" s="5">
        <v>220000000</v>
      </c>
      <c r="K182" s="5">
        <v>220000000</v>
      </c>
      <c r="L182" s="5">
        <v>220000000</v>
      </c>
      <c r="M182" s="5">
        <v>220000000</v>
      </c>
      <c r="N182" s="5">
        <v>220000000</v>
      </c>
      <c r="O182" s="5">
        <v>220000000</v>
      </c>
      <c r="P182" s="5">
        <v>220000000</v>
      </c>
      <c r="Q182" s="5">
        <v>220000000</v>
      </c>
      <c r="R182" s="5">
        <v>220000000</v>
      </c>
      <c r="S182" s="5">
        <v>220000000</v>
      </c>
      <c r="T182" s="5">
        <v>220000000</v>
      </c>
      <c r="U182" s="5">
        <v>220000000</v>
      </c>
      <c r="V182" s="5">
        <v>220000000</v>
      </c>
      <c r="W182" s="5">
        <v>220000000</v>
      </c>
      <c r="X182" s="5">
        <v>220000000</v>
      </c>
      <c r="Y182" s="5">
        <v>220000000</v>
      </c>
      <c r="Z182" s="5">
        <v>220000000</v>
      </c>
    </row>
    <row r="183" spans="2:26" ht="15.5" x14ac:dyDescent="0.35">
      <c r="C183" t="s">
        <v>199</v>
      </c>
      <c r="D183" s="6">
        <v>16.309999999999999</v>
      </c>
      <c r="E183" s="6">
        <v>78.86</v>
      </c>
      <c r="F183" s="6">
        <v>25.16</v>
      </c>
      <c r="G183" s="6">
        <v>5.49</v>
      </c>
    </row>
    <row r="184" spans="2:26" ht="15.5" x14ac:dyDescent="0.35">
      <c r="C184" t="s">
        <v>200</v>
      </c>
      <c r="D184" s="6">
        <v>52.42</v>
      </c>
      <c r="E184" s="6">
        <v>10.91</v>
      </c>
      <c r="F184" s="6">
        <v>39.75</v>
      </c>
      <c r="G184" s="6">
        <v>172.13</v>
      </c>
    </row>
    <row r="185" spans="2:26" ht="15.5" x14ac:dyDescent="0.35">
      <c r="C185" t="s">
        <v>69</v>
      </c>
      <c r="D185" s="6">
        <v>1.04</v>
      </c>
      <c r="E185" s="6">
        <v>0.93</v>
      </c>
      <c r="F185" s="6">
        <v>1.3</v>
      </c>
      <c r="G185" s="6">
        <v>1.27</v>
      </c>
    </row>
    <row r="186" spans="2:26" ht="15.5" x14ac:dyDescent="0.35">
      <c r="C186" t="s">
        <v>201</v>
      </c>
      <c r="D186" s="5">
        <v>22780000000</v>
      </c>
      <c r="E186" s="5">
        <v>38250000000</v>
      </c>
      <c r="F186" s="5">
        <v>22740000000</v>
      </c>
      <c r="G186" s="5">
        <v>20600000000</v>
      </c>
    </row>
    <row r="187" spans="2:26" ht="15.5" x14ac:dyDescent="0.35">
      <c r="C187" t="s">
        <v>202</v>
      </c>
      <c r="D187" s="6">
        <v>9.8999999999999991E-3</v>
      </c>
      <c r="E187" s="6">
        <v>4.4500000000000005E-2</v>
      </c>
      <c r="F187" s="6">
        <v>1.5700000000000002E-2</v>
      </c>
      <c r="G187" s="6">
        <v>3.5999999999999999E-3</v>
      </c>
    </row>
    <row r="188" spans="2:26" ht="15.5" x14ac:dyDescent="0.35">
      <c r="C188" t="s">
        <v>203</v>
      </c>
      <c r="D188" s="6">
        <v>1.89E-2</v>
      </c>
      <c r="E188" s="6">
        <v>9.3100000000000002E-2</v>
      </c>
      <c r="F188" s="6">
        <v>3.27E-2</v>
      </c>
      <c r="G188" s="6">
        <v>7.3000000000000001E-3</v>
      </c>
    </row>
    <row r="189" spans="2:26" ht="15.5" x14ac:dyDescent="0.35">
      <c r="C189" t="s">
        <v>204</v>
      </c>
      <c r="D189" s="6">
        <v>1.38E-2</v>
      </c>
      <c r="E189" s="6">
        <v>7.690000000000001E-2</v>
      </c>
      <c r="F189" s="6">
        <v>4.2500000000000003E-2</v>
      </c>
      <c r="G189" s="6">
        <v>9.5999999999999992E-3</v>
      </c>
    </row>
    <row r="190" spans="2:26" ht="15.5" x14ac:dyDescent="0.35">
      <c r="C190" t="s">
        <v>205</v>
      </c>
      <c r="D190" s="6">
        <v>76.25</v>
      </c>
      <c r="E190" s="6">
        <v>105.46</v>
      </c>
      <c r="F190" s="6">
        <v>1.66</v>
      </c>
      <c r="G190" s="6">
        <v>5.15</v>
      </c>
    </row>
    <row r="191" spans="2:26" ht="15.5" x14ac:dyDescent="0.35">
      <c r="C191" t="s">
        <v>206</v>
      </c>
      <c r="D191" s="5">
        <v>207000000000</v>
      </c>
      <c r="E191" s="5">
        <v>203000000000</v>
      </c>
      <c r="F191" s="5">
        <v>184000000000</v>
      </c>
      <c r="G191" s="5">
        <v>180000000000</v>
      </c>
    </row>
    <row r="192" spans="2:26" ht="15.5" x14ac:dyDescent="0.35">
      <c r="C192" t="s">
        <v>207</v>
      </c>
      <c r="D192" s="6">
        <v>0.99</v>
      </c>
      <c r="E192" s="6">
        <v>1.01</v>
      </c>
      <c r="F192" s="6">
        <v>1.3</v>
      </c>
      <c r="G192" s="6">
        <v>1.26</v>
      </c>
    </row>
    <row r="193" spans="3:26" ht="15.5" x14ac:dyDescent="0.35">
      <c r="C193" t="s">
        <v>208</v>
      </c>
      <c r="D193" s="6">
        <v>863.74</v>
      </c>
      <c r="E193" s="6">
        <v>847.42</v>
      </c>
      <c r="F193" s="6">
        <v>768.56</v>
      </c>
      <c r="G193" s="6">
        <v>749.5</v>
      </c>
    </row>
    <row r="194" spans="3:26" ht="15.5" x14ac:dyDescent="0.35">
      <c r="C194" t="s">
        <v>209</v>
      </c>
      <c r="D194" s="6">
        <v>0.99</v>
      </c>
      <c r="E194" s="6">
        <v>1.01</v>
      </c>
      <c r="F194" s="6">
        <v>1.3</v>
      </c>
      <c r="G194" s="6">
        <v>1.26</v>
      </c>
    </row>
    <row r="195" spans="3:26" ht="15.5" x14ac:dyDescent="0.35">
      <c r="C195" t="s">
        <v>210</v>
      </c>
      <c r="D195" s="6">
        <v>863.74</v>
      </c>
      <c r="E195" s="6">
        <v>847.42</v>
      </c>
      <c r="F195" s="6">
        <v>768.56</v>
      </c>
      <c r="G195" s="6">
        <v>749.5</v>
      </c>
    </row>
    <row r="196" spans="3:26" ht="15.5" x14ac:dyDescent="0.35">
      <c r="C196" t="s">
        <v>211</v>
      </c>
      <c r="F196" s="5">
        <v>2000000000</v>
      </c>
      <c r="G196" s="5">
        <v>4000000000</v>
      </c>
    </row>
    <row r="197" spans="3:26" ht="15.5" x14ac:dyDescent="0.35">
      <c r="C197" t="s">
        <v>212</v>
      </c>
    </row>
    <row r="198" spans="3:26" ht="15.5" x14ac:dyDescent="0.35">
      <c r="C198" t="s">
        <v>213</v>
      </c>
      <c r="D198" s="5">
        <v>191000000000</v>
      </c>
      <c r="E198" s="5">
        <v>187000000000</v>
      </c>
      <c r="F198" s="5">
        <v>170000000000</v>
      </c>
      <c r="G198" s="5">
        <v>165000000000</v>
      </c>
    </row>
    <row r="199" spans="3:26" ht="15.5" x14ac:dyDescent="0.35">
      <c r="C199" t="s">
        <v>24</v>
      </c>
      <c r="F199" s="5">
        <v>2000000000</v>
      </c>
      <c r="G199" s="5">
        <v>4000000000</v>
      </c>
    </row>
    <row r="200" spans="3:26" ht="15.5" x14ac:dyDescent="0.35">
      <c r="C200" t="s">
        <v>21</v>
      </c>
      <c r="D200" s="5">
        <v>-43000000000</v>
      </c>
      <c r="E200" s="5">
        <v>-55000000000</v>
      </c>
      <c r="F200" s="5">
        <v>-29000000000</v>
      </c>
      <c r="G200" s="5">
        <v>-18000000000</v>
      </c>
    </row>
    <row r="201" spans="3:26" ht="15.5" x14ac:dyDescent="0.35">
      <c r="C201" t="s">
        <v>214</v>
      </c>
      <c r="D201" s="5">
        <v>22000000000</v>
      </c>
      <c r="E201" s="5">
        <v>14000000000</v>
      </c>
      <c r="F201" s="5">
        <v>-8000000000</v>
      </c>
      <c r="G201" s="5">
        <v>3000000000</v>
      </c>
    </row>
    <row r="202" spans="3:26" ht="15.5" x14ac:dyDescent="0.35">
      <c r="C202" t="s">
        <v>215</v>
      </c>
      <c r="D202" s="5">
        <v>1000000000</v>
      </c>
      <c r="E202" s="5">
        <v>43000000000</v>
      </c>
      <c r="F202" s="5">
        <v>33000000000</v>
      </c>
      <c r="G202" s="5">
        <v>19000000000</v>
      </c>
    </row>
    <row r="203" spans="3:26" ht="15.5" x14ac:dyDescent="0.35">
      <c r="C203" t="s">
        <v>216</v>
      </c>
      <c r="D203" s="5">
        <v>-2000000000</v>
      </c>
      <c r="E203" s="5">
        <v>-4000000000</v>
      </c>
      <c r="F203" s="5">
        <v>-7000000000</v>
      </c>
      <c r="G203" s="5">
        <v>-14000000000</v>
      </c>
    </row>
    <row r="204" spans="3:26" ht="15.5" x14ac:dyDescent="0.35">
      <c r="C204" t="s">
        <v>13</v>
      </c>
      <c r="D204" s="5">
        <v>-2000000000</v>
      </c>
      <c r="E204" s="5">
        <v>40000000000</v>
      </c>
      <c r="F204" s="5">
        <v>26000000000</v>
      </c>
      <c r="G204" s="5">
        <v>5000000000</v>
      </c>
    </row>
    <row r="205" spans="3:26" ht="15.5" x14ac:dyDescent="0.35">
      <c r="C205" t="s">
        <v>16</v>
      </c>
      <c r="D205" s="6">
        <v>-6.93</v>
      </c>
      <c r="E205" s="6">
        <v>179.87</v>
      </c>
      <c r="F205" s="6">
        <v>117.04</v>
      </c>
      <c r="G205" s="6">
        <v>23.99</v>
      </c>
    </row>
    <row r="206" spans="3:26" ht="15.5" x14ac:dyDescent="0.35">
      <c r="C206" t="s">
        <v>54</v>
      </c>
      <c r="I206" s="6">
        <v>87.77</v>
      </c>
      <c r="J206" s="6">
        <v>95.26</v>
      </c>
      <c r="K206" s="6">
        <v>72.709999999999994</v>
      </c>
      <c r="L206" s="6">
        <v>39.49</v>
      </c>
      <c r="M206" s="6">
        <v>-79.72</v>
      </c>
      <c r="N206" s="6">
        <v>-217.71</v>
      </c>
      <c r="O206" s="6">
        <v>116.43</v>
      </c>
      <c r="P206" s="6">
        <v>78.22</v>
      </c>
      <c r="Q206" s="6">
        <v>35.700000000000003</v>
      </c>
      <c r="R206" s="6">
        <v>11.6</v>
      </c>
      <c r="S206" s="6">
        <v>-15.34</v>
      </c>
      <c r="T206" s="6">
        <v>87.8</v>
      </c>
      <c r="U206" s="6">
        <v>106.28</v>
      </c>
      <c r="V206" s="6">
        <v>155.66</v>
      </c>
      <c r="W206" s="6">
        <v>117.35</v>
      </c>
      <c r="X206" s="6">
        <v>75.34</v>
      </c>
      <c r="Y206" s="6">
        <v>53.55</v>
      </c>
      <c r="Z206" s="6">
        <v>20.04</v>
      </c>
    </row>
    <row r="207" spans="3:26" ht="15.5" x14ac:dyDescent="0.35">
      <c r="C207" t="s">
        <v>68</v>
      </c>
      <c r="I207" s="6">
        <v>11.39</v>
      </c>
      <c r="J207" s="6">
        <v>9.08</v>
      </c>
      <c r="K207" s="6">
        <v>35.619999999999997</v>
      </c>
      <c r="L207" s="6">
        <v>88.63</v>
      </c>
      <c r="M207" s="6">
        <v>-87.81</v>
      </c>
      <c r="N207" s="6">
        <v>-17.04</v>
      </c>
      <c r="O207" s="6">
        <v>39.08</v>
      </c>
      <c r="P207" s="6">
        <v>93.33</v>
      </c>
      <c r="Q207" s="6">
        <v>201.68</v>
      </c>
      <c r="R207" s="6">
        <v>629.30999999999995</v>
      </c>
      <c r="S207" s="6">
        <v>-554.11</v>
      </c>
      <c r="T207" s="6">
        <v>64.92</v>
      </c>
      <c r="U207" s="6">
        <v>37.64</v>
      </c>
      <c r="V207" s="6">
        <v>15.74</v>
      </c>
      <c r="W207" s="6">
        <v>5.88</v>
      </c>
      <c r="X207" s="6">
        <v>4.1100000000000003</v>
      </c>
      <c r="Y207" s="6">
        <v>5.23</v>
      </c>
      <c r="Z207" s="6">
        <v>19.96</v>
      </c>
    </row>
    <row r="208" spans="3:26" ht="15.5" x14ac:dyDescent="0.35">
      <c r="C208" t="s">
        <v>71</v>
      </c>
      <c r="I208" s="6">
        <v>0.31</v>
      </c>
      <c r="J208" s="6">
        <v>0.28000000000000003</v>
      </c>
      <c r="K208" s="6">
        <v>0.92</v>
      </c>
      <c r="L208" s="6">
        <v>1.39</v>
      </c>
      <c r="M208" s="6">
        <v>3.65</v>
      </c>
      <c r="N208" s="6">
        <v>2.2000000000000002</v>
      </c>
      <c r="O208" s="6">
        <v>1.39</v>
      </c>
      <c r="P208" s="6">
        <v>2.57</v>
      </c>
      <c r="Q208" s="6">
        <v>2.96</v>
      </c>
      <c r="R208" s="6">
        <v>3.4</v>
      </c>
      <c r="S208" s="6">
        <v>4.67</v>
      </c>
      <c r="T208" s="6">
        <v>3.34</v>
      </c>
      <c r="U208" s="6">
        <v>2.2599999999999998</v>
      </c>
      <c r="V208" s="6">
        <v>1.53</v>
      </c>
      <c r="W208" s="6">
        <v>0.52</v>
      </c>
      <c r="X208" s="6">
        <v>0.28000000000000003</v>
      </c>
      <c r="Y208" s="6">
        <v>0.27</v>
      </c>
      <c r="Z208" s="6">
        <v>0.43</v>
      </c>
    </row>
    <row r="209" spans="3:26" ht="15.5" x14ac:dyDescent="0.35">
      <c r="C209" t="s">
        <v>217</v>
      </c>
      <c r="I209" s="5">
        <v>94670000000</v>
      </c>
      <c r="J209" s="5">
        <v>86070000000</v>
      </c>
      <c r="K209" s="5">
        <v>79870000000</v>
      </c>
      <c r="L209" s="5">
        <v>72320000000</v>
      </c>
      <c r="M209" s="5">
        <v>54690000000</v>
      </c>
      <c r="N209" s="5">
        <v>26380000000</v>
      </c>
      <c r="O209" s="5">
        <v>70020000000</v>
      </c>
      <c r="P209" s="5">
        <v>62010000000</v>
      </c>
    </row>
    <row r="210" spans="3:26" ht="15.5" x14ac:dyDescent="0.35">
      <c r="C210" t="s">
        <v>218</v>
      </c>
      <c r="I210" s="6">
        <v>5.4699999999999999E-2</v>
      </c>
      <c r="J210" s="6">
        <v>6.13E-2</v>
      </c>
      <c r="K210" s="6">
        <v>4.8799999999999996E-2</v>
      </c>
      <c r="L210" s="6">
        <v>2.9900000000000003E-2</v>
      </c>
      <c r="M210" s="6">
        <v>-5.45E-2</v>
      </c>
      <c r="N210" s="6">
        <v>-0.1263</v>
      </c>
      <c r="O210" s="6">
        <v>7.2900000000000006E-2</v>
      </c>
      <c r="P210" s="6">
        <v>5.6100000000000004E-2</v>
      </c>
      <c r="Q210" s="6">
        <v>2.58E-2</v>
      </c>
      <c r="R210" s="6">
        <v>8.8000000000000005E-3</v>
      </c>
      <c r="S210" s="6">
        <v>-1.18E-2</v>
      </c>
      <c r="T210" s="6">
        <v>6.59E-2</v>
      </c>
      <c r="U210" s="6">
        <v>9.3599999999999989E-2</v>
      </c>
      <c r="V210" s="6">
        <v>0.1686</v>
      </c>
      <c r="W210" s="6">
        <v>0.19420000000000001</v>
      </c>
      <c r="X210" s="6">
        <v>0.15259999999999999</v>
      </c>
      <c r="Y210" s="6">
        <v>0.13039999999999999</v>
      </c>
      <c r="Z210" s="6">
        <v>5.4100000000000002E-2</v>
      </c>
    </row>
    <row r="211" spans="3:26" ht="15.5" x14ac:dyDescent="0.35">
      <c r="C211" t="s">
        <v>219</v>
      </c>
      <c r="I211" s="6">
        <v>0.1142</v>
      </c>
      <c r="J211" s="6">
        <v>0.13869999999999999</v>
      </c>
      <c r="K211" s="6">
        <v>0.12089999999999999</v>
      </c>
      <c r="L211" s="6">
        <v>7.5199999999999989E-2</v>
      </c>
      <c r="M211" s="6">
        <v>-0.1641</v>
      </c>
      <c r="N211" s="6">
        <v>-0.38500000000000001</v>
      </c>
      <c r="O211" s="6">
        <v>0.1497</v>
      </c>
      <c r="P211" s="6">
        <v>0.1159</v>
      </c>
      <c r="Q211" s="6">
        <v>5.8899999999999994E-2</v>
      </c>
      <c r="R211" s="6">
        <v>2.0499999999999997E-2</v>
      </c>
      <c r="S211" s="6">
        <v>-2.7400000000000001E-2</v>
      </c>
      <c r="T211" s="6">
        <v>0.1285</v>
      </c>
      <c r="U211" s="6">
        <v>0.15869999999999998</v>
      </c>
      <c r="V211" s="6">
        <v>0.30579999999999996</v>
      </c>
      <c r="W211" s="6">
        <v>0.39759999999999995</v>
      </c>
      <c r="X211" s="6">
        <v>0.45679999999999998</v>
      </c>
      <c r="Y211" s="6">
        <v>0.69269999999999998</v>
      </c>
      <c r="Z211" s="6">
        <v>0.91989999999999994</v>
      </c>
    </row>
    <row r="212" spans="3:26" ht="15.5" x14ac:dyDescent="0.35">
      <c r="C212" t="s">
        <v>220</v>
      </c>
      <c r="I212" s="6">
        <v>0.11890000000000001</v>
      </c>
      <c r="J212" s="6">
        <v>0.1153</v>
      </c>
      <c r="K212" s="6">
        <v>0.10710000000000001</v>
      </c>
      <c r="L212" s="6">
        <v>7.8899999999999998E-2</v>
      </c>
      <c r="M212" s="6">
        <v>-2.6000000000000002E-2</v>
      </c>
      <c r="N212" s="6">
        <v>-0.17559999999999998</v>
      </c>
      <c r="O212" s="6">
        <v>0.18899999999999997</v>
      </c>
      <c r="P212" s="6">
        <v>0.1709</v>
      </c>
      <c r="Q212" s="6">
        <v>0.1142</v>
      </c>
      <c r="R212" s="6">
        <v>9.0299999999999991E-2</v>
      </c>
      <c r="S212" s="6">
        <v>4.6799999999999994E-2</v>
      </c>
      <c r="T212" s="6">
        <v>0.16260000000000002</v>
      </c>
      <c r="U212" s="6">
        <v>0.2238</v>
      </c>
      <c r="V212" s="6">
        <v>0.41</v>
      </c>
      <c r="W212" s="6">
        <v>0.44530000000000003</v>
      </c>
      <c r="X212" s="6">
        <v>0.30059999999999998</v>
      </c>
      <c r="Y212" s="6">
        <v>0.1729</v>
      </c>
      <c r="Z212" s="6">
        <v>0.37450000000000006</v>
      </c>
    </row>
    <row r="213" spans="3:26" ht="15.5" x14ac:dyDescent="0.35">
      <c r="C213" t="s">
        <v>221</v>
      </c>
      <c r="I213" s="6">
        <v>4.34</v>
      </c>
      <c r="J213" s="6">
        <v>15.61</v>
      </c>
      <c r="K213" s="6">
        <v>7.05</v>
      </c>
      <c r="L213" s="6">
        <v>4.0999999999999996</v>
      </c>
      <c r="M213" s="6">
        <v>-0.67</v>
      </c>
      <c r="N213" s="6">
        <v>-3.65</v>
      </c>
      <c r="O213" s="6">
        <v>11.66</v>
      </c>
      <c r="P213" s="6">
        <v>5.3</v>
      </c>
      <c r="Q213" s="6">
        <v>2.96</v>
      </c>
      <c r="R213" s="6">
        <v>1.97</v>
      </c>
      <c r="S213" s="6">
        <v>1.1299999999999999</v>
      </c>
      <c r="T213" s="6">
        <v>4.41</v>
      </c>
      <c r="U213" s="6">
        <v>9.1300000000000008</v>
      </c>
      <c r="V213" s="6">
        <v>26.25</v>
      </c>
    </row>
    <row r="214" spans="3:26" ht="15.5" x14ac:dyDescent="0.35">
      <c r="C214" t="s">
        <v>65</v>
      </c>
      <c r="I214" s="6">
        <v>1.3</v>
      </c>
      <c r="J214" s="6">
        <v>1.26</v>
      </c>
      <c r="K214" s="6">
        <v>4.3099999999999996</v>
      </c>
      <c r="L214" s="6">
        <v>6.66</v>
      </c>
      <c r="M214" s="6">
        <v>14.41</v>
      </c>
      <c r="N214" s="6">
        <v>6.56</v>
      </c>
      <c r="O214" s="6">
        <v>5.85</v>
      </c>
      <c r="P214" s="6">
        <v>10.82</v>
      </c>
      <c r="Q214" s="6">
        <v>11.88</v>
      </c>
      <c r="R214" s="6">
        <v>12.9</v>
      </c>
      <c r="S214" s="6">
        <v>15.17</v>
      </c>
      <c r="T214" s="6">
        <v>8.34</v>
      </c>
      <c r="U214" s="6">
        <v>5.97</v>
      </c>
      <c r="V214" s="6">
        <v>4.8099999999999996</v>
      </c>
      <c r="W214" s="6">
        <v>2.34</v>
      </c>
      <c r="X214" s="6">
        <v>1.88</v>
      </c>
      <c r="Y214" s="6">
        <v>3.62</v>
      </c>
      <c r="Z214" s="6">
        <v>18.36</v>
      </c>
    </row>
    <row r="215" spans="3:26" ht="15.5" x14ac:dyDescent="0.35">
      <c r="C215" t="s">
        <v>62</v>
      </c>
      <c r="I215" s="6">
        <v>768.56</v>
      </c>
      <c r="J215" s="6">
        <v>686.89</v>
      </c>
      <c r="K215" s="6">
        <v>601.29999999999995</v>
      </c>
      <c r="L215" s="6">
        <v>525.30999999999995</v>
      </c>
      <c r="M215" s="6">
        <v>485.83</v>
      </c>
      <c r="N215" s="6">
        <v>565.54999999999995</v>
      </c>
      <c r="O215" s="6">
        <v>777.67</v>
      </c>
      <c r="P215" s="6">
        <v>674.67</v>
      </c>
      <c r="Q215" s="6">
        <v>605.92999999999995</v>
      </c>
      <c r="R215" s="6">
        <v>565.70000000000005</v>
      </c>
      <c r="S215" s="6">
        <v>560.37</v>
      </c>
      <c r="T215" s="6">
        <v>683.29</v>
      </c>
      <c r="U215" s="6">
        <v>669.74</v>
      </c>
      <c r="V215" s="6">
        <v>508.97</v>
      </c>
      <c r="W215" s="6">
        <v>295.14</v>
      </c>
      <c r="X215" s="6">
        <v>164.94</v>
      </c>
      <c r="Y215" s="6">
        <v>77.31</v>
      </c>
      <c r="Z215" s="6">
        <v>21.79</v>
      </c>
    </row>
    <row r="216" spans="3:26" ht="15.5" x14ac:dyDescent="0.35">
      <c r="C216" t="s">
        <v>222</v>
      </c>
      <c r="I216" s="6">
        <v>1.3</v>
      </c>
      <c r="J216" s="6">
        <v>1.26</v>
      </c>
      <c r="K216" s="6">
        <v>4.3099999999999996</v>
      </c>
      <c r="L216" s="6">
        <v>6.66</v>
      </c>
      <c r="M216" s="6">
        <v>14.41</v>
      </c>
      <c r="N216" s="6">
        <v>6.56</v>
      </c>
      <c r="O216" s="6">
        <v>5.85</v>
      </c>
      <c r="P216" s="6">
        <v>10.82</v>
      </c>
      <c r="Q216" s="6">
        <v>11.88</v>
      </c>
      <c r="R216" s="6">
        <v>12.91</v>
      </c>
      <c r="S216" s="6">
        <v>15.17</v>
      </c>
      <c r="T216" s="6">
        <v>8.34</v>
      </c>
      <c r="U216" s="6">
        <v>5.97</v>
      </c>
      <c r="V216" s="6">
        <v>4.82</v>
      </c>
      <c r="W216" s="6">
        <v>2.34</v>
      </c>
      <c r="X216" s="6">
        <v>1.89</v>
      </c>
      <c r="Y216" s="6">
        <v>3.66</v>
      </c>
      <c r="Z216" s="6">
        <v>19.2</v>
      </c>
    </row>
    <row r="217" spans="3:26" ht="15.5" x14ac:dyDescent="0.35">
      <c r="C217" t="s">
        <v>223</v>
      </c>
      <c r="I217" s="6">
        <v>768.56</v>
      </c>
      <c r="J217" s="6">
        <v>686.89</v>
      </c>
      <c r="K217" s="6">
        <v>601.29999999999995</v>
      </c>
      <c r="L217" s="6">
        <v>525.30999999999995</v>
      </c>
      <c r="M217" s="6">
        <v>485.83</v>
      </c>
      <c r="N217" s="6">
        <v>565.54999999999995</v>
      </c>
      <c r="O217" s="6">
        <v>777.67</v>
      </c>
      <c r="P217" s="6">
        <v>674.67</v>
      </c>
      <c r="Q217" s="6">
        <v>605.92999999999995</v>
      </c>
      <c r="R217" s="6">
        <v>565.64</v>
      </c>
      <c r="S217" s="6">
        <v>560.23</v>
      </c>
      <c r="T217" s="6">
        <v>683.08</v>
      </c>
      <c r="U217" s="6">
        <v>669.46</v>
      </c>
      <c r="V217" s="6">
        <v>508.44</v>
      </c>
      <c r="W217" s="6">
        <v>294.51</v>
      </c>
      <c r="X217" s="6">
        <v>164.2</v>
      </c>
      <c r="Y217" s="6">
        <v>76.44</v>
      </c>
      <c r="Z217" s="6">
        <v>20.83</v>
      </c>
    </row>
    <row r="218" spans="3:26" ht="15.5" x14ac:dyDescent="0.35">
      <c r="C218" t="s">
        <v>224</v>
      </c>
      <c r="I218" s="5">
        <v>2000000000</v>
      </c>
      <c r="J218" s="5">
        <v>8000000000</v>
      </c>
      <c r="K218" s="5">
        <v>26000000000</v>
      </c>
      <c r="L218" s="5">
        <v>26000000000</v>
      </c>
      <c r="M218" s="5">
        <v>28000000000</v>
      </c>
      <c r="N218" s="5">
        <v>44000000000</v>
      </c>
      <c r="O218" s="5">
        <v>15000000000</v>
      </c>
      <c r="P218" s="5">
        <v>22000000000</v>
      </c>
      <c r="Q218" s="5">
        <v>44000000000</v>
      </c>
      <c r="R218" s="5">
        <v>41000000000</v>
      </c>
      <c r="S218" s="5">
        <v>30000000000</v>
      </c>
      <c r="T218" s="5">
        <v>22000000000</v>
      </c>
      <c r="U218" s="5">
        <v>23000000000</v>
      </c>
      <c r="V218" s="5">
        <v>15000000000</v>
      </c>
      <c r="W218" s="5">
        <v>5000000000</v>
      </c>
      <c r="X218" s="5">
        <v>5000000000</v>
      </c>
      <c r="Y218" s="5">
        <v>3000000000</v>
      </c>
    </row>
    <row r="219" spans="3:26" ht="15.5" x14ac:dyDescent="0.35">
      <c r="C219" t="s">
        <v>225</v>
      </c>
      <c r="K219" s="5">
        <v>2000000000</v>
      </c>
      <c r="L219" s="5">
        <v>8000000000</v>
      </c>
      <c r="M219" s="5">
        <v>15000000000</v>
      </c>
      <c r="N219" s="5">
        <v>25000000000</v>
      </c>
      <c r="O219" s="5">
        <v>11000000000</v>
      </c>
      <c r="P219" s="5">
        <v>16000000000</v>
      </c>
      <c r="Q219" s="5">
        <v>18000000000</v>
      </c>
      <c r="R219" s="5">
        <v>26000000000</v>
      </c>
      <c r="S219" s="5">
        <v>42000000000</v>
      </c>
      <c r="T219" s="5">
        <v>50000000000</v>
      </c>
      <c r="U219" s="5">
        <v>27000000000</v>
      </c>
      <c r="V219" s="5">
        <v>20000000000</v>
      </c>
      <c r="W219" s="5">
        <v>14000000000</v>
      </c>
      <c r="X219" s="5">
        <v>22000000000</v>
      </c>
      <c r="Y219" s="5">
        <v>31000000000</v>
      </c>
      <c r="Z219" s="5">
        <v>39000000000</v>
      </c>
    </row>
    <row r="220" spans="3:26" ht="15.5" x14ac:dyDescent="0.35">
      <c r="C220" t="s">
        <v>26</v>
      </c>
      <c r="I220" s="5">
        <v>2000000000</v>
      </c>
      <c r="J220" s="5">
        <v>8000000000</v>
      </c>
      <c r="K220" s="5">
        <v>28000000000</v>
      </c>
      <c r="L220" s="5">
        <v>33000000000</v>
      </c>
      <c r="M220" s="5">
        <v>43000000000</v>
      </c>
      <c r="N220" s="5">
        <v>70000000000</v>
      </c>
      <c r="O220" s="5">
        <v>26000000000</v>
      </c>
      <c r="P220" s="5">
        <v>37000000000</v>
      </c>
      <c r="Q220" s="5">
        <v>62000000000</v>
      </c>
      <c r="R220" s="5">
        <v>67000000000</v>
      </c>
      <c r="S220" s="5">
        <v>72000000000</v>
      </c>
      <c r="T220" s="5">
        <v>72000000000</v>
      </c>
      <c r="U220" s="5">
        <v>50000000000</v>
      </c>
      <c r="V220" s="5">
        <v>34000000000</v>
      </c>
      <c r="W220" s="5">
        <v>18000000000</v>
      </c>
      <c r="X220" s="5">
        <v>27000000000</v>
      </c>
      <c r="Y220" s="5">
        <v>34000000000</v>
      </c>
      <c r="Z220" s="5">
        <v>39000000000</v>
      </c>
    </row>
    <row r="221" spans="3:26" ht="15.5" x14ac:dyDescent="0.35">
      <c r="C221" t="s">
        <v>23</v>
      </c>
      <c r="I221" s="5">
        <v>-29000000000</v>
      </c>
      <c r="J221" s="5">
        <v>-14000000000</v>
      </c>
      <c r="K221" s="5">
        <v>-2000000000</v>
      </c>
      <c r="L221" s="5">
        <v>9000000000</v>
      </c>
      <c r="M221" s="5">
        <v>10000000000</v>
      </c>
      <c r="N221" s="5">
        <v>14000000000</v>
      </c>
      <c r="O221" s="5">
        <v>-4000000000</v>
      </c>
      <c r="P221" s="5">
        <v>13000000000</v>
      </c>
      <c r="Q221" s="5">
        <v>39000000000</v>
      </c>
      <c r="R221" s="5">
        <v>53000000000</v>
      </c>
      <c r="S221" s="5">
        <v>61000000000</v>
      </c>
      <c r="T221" s="5">
        <v>60000000000</v>
      </c>
      <c r="U221" s="5">
        <v>36000000000</v>
      </c>
      <c r="V221" s="5">
        <v>16000000000</v>
      </c>
      <c r="W221" s="5">
        <v>3000000000</v>
      </c>
      <c r="X221" s="5">
        <v>17000000000</v>
      </c>
      <c r="Y221" s="5">
        <v>26000000000</v>
      </c>
      <c r="Z221" s="5">
        <v>32000000000</v>
      </c>
    </row>
    <row r="222" spans="3:26" ht="15.5" x14ac:dyDescent="0.35">
      <c r="C222" t="s">
        <v>226</v>
      </c>
      <c r="I222" s="5">
        <v>-8000000000</v>
      </c>
      <c r="J222" s="5">
        <v>-22000000000</v>
      </c>
      <c r="K222" s="5">
        <v>-28000000000</v>
      </c>
      <c r="L222" s="5">
        <v>-26000000000</v>
      </c>
      <c r="M222" s="5">
        <v>-58000000000</v>
      </c>
      <c r="N222" s="5">
        <v>-49000000000</v>
      </c>
      <c r="O222" s="5">
        <v>0</v>
      </c>
      <c r="P222" s="5">
        <v>7000000000</v>
      </c>
      <c r="Q222" s="5">
        <v>-12000000000</v>
      </c>
      <c r="R222" s="5">
        <v>-7000000000</v>
      </c>
      <c r="S222" s="5">
        <v>0</v>
      </c>
      <c r="T222" s="5">
        <v>33000000000</v>
      </c>
      <c r="U222" s="5">
        <v>48000000000</v>
      </c>
      <c r="V222" s="5">
        <v>26000000000</v>
      </c>
      <c r="W222" s="5">
        <v>17000000000</v>
      </c>
      <c r="X222" s="5">
        <v>9000000000</v>
      </c>
      <c r="Y222" s="5">
        <v>6000000000</v>
      </c>
      <c r="Z222" s="5">
        <v>3000000000</v>
      </c>
    </row>
    <row r="223" spans="3:26" ht="15.5" x14ac:dyDescent="0.35">
      <c r="C223" t="s">
        <v>227</v>
      </c>
      <c r="I223" s="5">
        <v>94000000000</v>
      </c>
      <c r="J223" s="5">
        <v>83000000000</v>
      </c>
      <c r="K223" s="5">
        <v>69000000000</v>
      </c>
      <c r="L223" s="5">
        <v>39000000000</v>
      </c>
      <c r="M223" s="5">
        <v>45000000000</v>
      </c>
      <c r="N223" s="5">
        <v>22000000000</v>
      </c>
      <c r="O223" s="5">
        <v>68000000000</v>
      </c>
      <c r="P223" s="5">
        <v>63000000000</v>
      </c>
      <c r="Q223" s="5">
        <v>57000000000</v>
      </c>
      <c r="R223" s="5">
        <v>48000000000</v>
      </c>
      <c r="S223" s="5">
        <v>25000000000</v>
      </c>
      <c r="T223" s="5">
        <v>14000000000</v>
      </c>
      <c r="U223" s="5">
        <v>20000000000</v>
      </c>
      <c r="V223" s="5">
        <v>39000000000</v>
      </c>
      <c r="W223" s="5">
        <v>36000000000</v>
      </c>
      <c r="X223" s="5">
        <v>26000000000</v>
      </c>
      <c r="Y223" s="5">
        <v>19000000000</v>
      </c>
      <c r="Z223" s="5">
        <v>32000000000</v>
      </c>
    </row>
    <row r="224" spans="3:26" ht="15.5" x14ac:dyDescent="0.35">
      <c r="C224" t="s">
        <v>228</v>
      </c>
      <c r="I224" s="5">
        <v>-23000000000</v>
      </c>
      <c r="J224" s="5">
        <v>-29000000000</v>
      </c>
      <c r="K224" s="5">
        <v>-21000000000</v>
      </c>
      <c r="L224" s="5">
        <v>-12000000000</v>
      </c>
      <c r="M224" s="5">
        <v>-16000000000</v>
      </c>
      <c r="N224" s="5">
        <v>-19000000000</v>
      </c>
      <c r="O224" s="5">
        <v>-53000000000</v>
      </c>
      <c r="P224" s="5">
        <v>-35000000000</v>
      </c>
      <c r="Q224" s="5">
        <v>-33000000000</v>
      </c>
      <c r="R224" s="5">
        <v>-33000000000</v>
      </c>
      <c r="S224" s="5">
        <v>-28000000000</v>
      </c>
      <c r="T224" s="5">
        <v>-62000000000</v>
      </c>
      <c r="U224" s="5">
        <v>-35000000000</v>
      </c>
      <c r="V224" s="5">
        <v>-58000000000</v>
      </c>
      <c r="W224" s="5">
        <v>-21000000000</v>
      </c>
      <c r="X224" s="5">
        <v>-22000000000</v>
      </c>
      <c r="Y224" s="5">
        <v>-15000000000</v>
      </c>
      <c r="Z224" s="5">
        <v>-16000000000</v>
      </c>
    </row>
    <row r="225" spans="3:26" ht="15.5" x14ac:dyDescent="0.35">
      <c r="C225" t="s">
        <v>15</v>
      </c>
      <c r="I225" s="5">
        <v>71000000000</v>
      </c>
      <c r="J225" s="5">
        <v>55000000000</v>
      </c>
      <c r="K225" s="5">
        <v>48000000000</v>
      </c>
      <c r="L225" s="5">
        <v>26000000000</v>
      </c>
      <c r="M225" s="5">
        <v>29000000000</v>
      </c>
      <c r="N225" s="5">
        <v>3000000000</v>
      </c>
      <c r="O225" s="5">
        <v>15000000000</v>
      </c>
      <c r="P225" s="5">
        <v>28000000000</v>
      </c>
      <c r="Q225" s="5">
        <v>24000000000</v>
      </c>
      <c r="R225" s="5">
        <v>15000000000</v>
      </c>
      <c r="S225" s="5">
        <v>-3000000000</v>
      </c>
      <c r="T225" s="5">
        <v>-48000000000</v>
      </c>
      <c r="U225" s="5">
        <v>-15000000000</v>
      </c>
      <c r="V225" s="5">
        <v>-19000000000</v>
      </c>
      <c r="W225" s="5">
        <v>15000000000</v>
      </c>
      <c r="X225" s="5">
        <v>4000000000</v>
      </c>
      <c r="Y225" s="5">
        <v>4000000000</v>
      </c>
      <c r="Z225" s="5">
        <v>16000000000</v>
      </c>
    </row>
    <row r="226" spans="3:26" ht="15.5" x14ac:dyDescent="0.35">
      <c r="C226" t="s">
        <v>17</v>
      </c>
      <c r="I226" s="6">
        <v>319.70999999999998</v>
      </c>
      <c r="J226" s="6">
        <v>247.42</v>
      </c>
      <c r="K226" s="6">
        <v>216.31</v>
      </c>
      <c r="L226" s="6">
        <v>119.55</v>
      </c>
      <c r="M226" s="6">
        <v>131.58000000000001</v>
      </c>
      <c r="N226" s="6">
        <v>14.08</v>
      </c>
      <c r="O226" s="6">
        <v>67.849999999999994</v>
      </c>
      <c r="P226" s="6">
        <v>127.01</v>
      </c>
      <c r="Q226" s="6">
        <v>110.3</v>
      </c>
      <c r="R226" s="6">
        <v>68.53</v>
      </c>
      <c r="S226" s="6">
        <v>-13.1</v>
      </c>
      <c r="T226" s="6">
        <v>-216.15</v>
      </c>
      <c r="U226" s="6">
        <v>-66.77</v>
      </c>
      <c r="V226" s="6">
        <v>-85.8</v>
      </c>
      <c r="W226" s="6">
        <v>67.430000000000007</v>
      </c>
      <c r="X226" s="6">
        <v>19.97</v>
      </c>
      <c r="Y226" s="6">
        <v>19.170000000000002</v>
      </c>
      <c r="Z226" s="6">
        <v>71.66</v>
      </c>
    </row>
  </sheetData>
  <pageMargins left="0.7" right="0.7" top="0.75" bottom="0.75" header="0.3" footer="0.3"/>
  <ignoredErrors>
    <ignoredError sqref="A1:Z22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1048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1049</v>
      </c>
      <c r="D2" s="2" vm="169">
        <f ca="1">IFERROR(_xlfn.STOCKHISTORY("XIDX:" &amp; $C$1, D3, , 0, 0, 1), "Libur")</f>
        <v>322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27">
        <f t="shared" ref="I2:R2" ca="1" si="0">IFERROR(_xlfn.STOCKHISTORY("XIDX:" &amp; $C$1, I1, , 0, 0, 1), "Libur")</f>
        <v>570</v>
      </c>
      <c r="J2" s="2" vm="183">
        <f t="shared" ca="1" si="0"/>
        <v>236</v>
      </c>
      <c r="K2" s="2">
        <f t="shared" ca="1" si="0"/>
        <v>0</v>
      </c>
      <c r="L2" s="2" vm="184">
        <f t="shared" ca="1" si="0"/>
        <v>176</v>
      </c>
      <c r="M2" s="2" vm="185">
        <f t="shared" ca="1" si="0"/>
        <v>169</v>
      </c>
      <c r="N2" s="2" vm="45">
        <f t="shared" ca="1" si="0"/>
        <v>115</v>
      </c>
      <c r="O2" s="2">
        <f t="shared" ca="1" si="0"/>
        <v>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10619736489</v>
      </c>
      <c r="E4" s="2">
        <f>IFERROR(INDEX(E51:E500,MATCH($C$4,$C$51:$C$500,0)),"")</f>
        <v>9549184117</v>
      </c>
      <c r="H4" s="2">
        <f>IFERROR(SUM(D4:G4)*(4/MAX(1,COUNT(D4:G4))),"")</f>
        <v>40337841212</v>
      </c>
      <c r="I4" s="2">
        <f t="shared" ref="I4:R4" si="1">IFERROR(INDEX(I51:I500,MATCH($C$4,$C$51:$C$500,0)),"")</f>
        <v>40586564993</v>
      </c>
      <c r="J4" s="2">
        <f t="shared" si="1"/>
        <v>41272617492</v>
      </c>
      <c r="K4" s="2">
        <f t="shared" si="1"/>
        <v>37631882193</v>
      </c>
      <c r="L4" s="2">
        <f t="shared" si="1"/>
        <v>471450188226</v>
      </c>
      <c r="M4" s="2">
        <f t="shared" si="1"/>
        <v>55258490602</v>
      </c>
      <c r="N4" s="2">
        <f t="shared" si="1"/>
        <v>55610141999</v>
      </c>
      <c r="O4" s="2">
        <f t="shared" si="1"/>
        <v>67760136367</v>
      </c>
      <c r="P4" s="2">
        <f t="shared" si="1"/>
        <v>86467331474</v>
      </c>
      <c r="Q4" s="2">
        <f t="shared" si="1"/>
        <v>136120329878</v>
      </c>
      <c r="R4" s="2">
        <f t="shared" si="1"/>
        <v>144016776007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-2850683314</v>
      </c>
      <c r="E5" s="2">
        <f>IFERROR(INDEX(E51:E500,MATCH($C$5,$C$51:$C$500,0)),"")</f>
        <v>-5525322301</v>
      </c>
      <c r="H5" s="2">
        <f>IFERROR(SUM(D5:G5)*(4/MAX(1,COUNT(D5:G5))),"")</f>
        <v>-16752011230</v>
      </c>
      <c r="I5" s="2">
        <f t="shared" ref="I5:R5" si="2">IFERROR(INDEX(I51:I500,MATCH($C$5,$C$51:$C$500,0)),"")</f>
        <v>1698765717</v>
      </c>
      <c r="J5" s="2">
        <f t="shared" si="2"/>
        <v>-3764248880</v>
      </c>
      <c r="K5" s="2">
        <f t="shared" si="2"/>
        <v>1298955369</v>
      </c>
      <c r="L5" s="2">
        <f t="shared" si="2"/>
        <v>279848012058</v>
      </c>
      <c r="M5" s="2">
        <f t="shared" si="2"/>
        <v>-15772411403</v>
      </c>
      <c r="N5" s="2">
        <f t="shared" si="2"/>
        <v>-23306445501</v>
      </c>
      <c r="O5" s="2">
        <f t="shared" si="2"/>
        <v>3583450543</v>
      </c>
      <c r="P5" s="2">
        <f t="shared" si="2"/>
        <v>5227598116</v>
      </c>
      <c r="Q5" s="2">
        <f t="shared" si="2"/>
        <v>6090249683</v>
      </c>
      <c r="R5" s="2">
        <f t="shared" si="2"/>
        <v>22854027064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502229395802</v>
      </c>
      <c r="E6" s="2">
        <f>IFERROR(INDEX(E51:E500,MATCH($C$6,$C$51:$C$500,0)),"")</f>
        <v>505739199116</v>
      </c>
      <c r="H6" s="2">
        <f>IFERROR(INDEX(D6:G6,COUNT(D6:G6)),"")</f>
        <v>505739199116</v>
      </c>
      <c r="I6" s="2">
        <f t="shared" ref="I6:R6" si="3">IFERROR(INDEX(I51:I500,MATCH($C$6,$C$51:$C$500,0)),"")</f>
        <v>511264521417</v>
      </c>
      <c r="J6" s="2">
        <f t="shared" si="3"/>
        <v>509566378018</v>
      </c>
      <c r="K6" s="2">
        <f t="shared" si="3"/>
        <v>516625377336</v>
      </c>
      <c r="L6" s="2">
        <f t="shared" si="3"/>
        <v>581238169396</v>
      </c>
      <c r="M6" s="2">
        <f t="shared" si="3"/>
        <v>301457884376</v>
      </c>
      <c r="N6" s="2">
        <f t="shared" si="3"/>
        <v>317352279296</v>
      </c>
      <c r="O6" s="2">
        <f t="shared" si="3"/>
        <v>341089560078</v>
      </c>
      <c r="P6" s="2">
        <f t="shared" si="3"/>
        <v>338175836344</v>
      </c>
      <c r="Q6" s="2">
        <f t="shared" si="3"/>
        <v>334628973747</v>
      </c>
      <c r="R6" s="2">
        <f t="shared" si="3"/>
        <v>329529518376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0.66</v>
      </c>
      <c r="E7" s="3">
        <f>IFERROR(INDEX(E51:E500,MATCH($C$7,$C$51:$C$500,0))/1000000000,"")</f>
        <v>0.66</v>
      </c>
      <c r="H7" s="3">
        <f>IFERROR(INDEX(D7:G7,COUNT(D7:G7)),"")</f>
        <v>0.66</v>
      </c>
      <c r="I7" s="3">
        <f t="shared" ref="I7:R7" si="4">IFERROR(INDEX(I51:I500,MATCH($C$7,$C$51:$C$500,0))/1000000000,"")</f>
        <v>0.66</v>
      </c>
      <c r="J7" s="3">
        <f t="shared" si="4"/>
        <v>0.66</v>
      </c>
      <c r="K7" s="3">
        <f t="shared" si="4"/>
        <v>0.33</v>
      </c>
      <c r="L7" s="3">
        <f t="shared" si="4"/>
        <v>0.33</v>
      </c>
      <c r="M7" s="3">
        <f t="shared" si="4"/>
        <v>0.33</v>
      </c>
      <c r="N7" s="3">
        <f t="shared" si="4"/>
        <v>0.33</v>
      </c>
      <c r="O7" s="3">
        <f t="shared" si="4"/>
        <v>0.33</v>
      </c>
      <c r="P7" s="3">
        <f t="shared" si="4"/>
        <v>0.33</v>
      </c>
      <c r="Q7" s="3">
        <f t="shared" si="4"/>
        <v>0.33</v>
      </c>
      <c r="R7" s="3">
        <f t="shared" si="4"/>
        <v>0.33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R8" si="5">IFERROR(INDEX(I51:I500,MATCH($C$8,$C$51:$C$500,0)),"")</f>
        <v>-12000000000</v>
      </c>
      <c r="J8" s="2">
        <f t="shared" si="5"/>
        <v>-7000000000</v>
      </c>
      <c r="K8" s="2">
        <f t="shared" si="5"/>
        <v>-71000000000</v>
      </c>
      <c r="L8" s="2">
        <f t="shared" si="5"/>
        <v>389000000000</v>
      </c>
      <c r="M8" s="2">
        <f t="shared" si="5"/>
        <v>-12000000000</v>
      </c>
      <c r="N8" s="2">
        <f t="shared" si="5"/>
        <v>-10000000000</v>
      </c>
      <c r="O8" s="2">
        <f t="shared" si="5"/>
        <v>-32000000000</v>
      </c>
      <c r="P8" s="2">
        <f t="shared" si="5"/>
        <v>-34000000000</v>
      </c>
      <c r="Q8" s="2">
        <f t="shared" si="5"/>
        <v>-8000000000</v>
      </c>
      <c r="R8" s="2">
        <f t="shared" si="5"/>
        <v>-41000000000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-9.3000000000000007</v>
      </c>
      <c r="E9" s="3">
        <f>IFERROR(INDEX(E51:E500,MATCH("Free cash flow per share (Quarter)",$C$51:$C$500,0)),"")</f>
        <v>-8.86</v>
      </c>
      <c r="H9" s="3">
        <f>IFERROR(INDEX(D9:G9,COUNT(D9:G9)),"")</f>
        <v>-8.86</v>
      </c>
      <c r="I9" s="3">
        <f t="shared" ref="I9:R9" si="6">IFERROR(INDEX(I51:I500,MATCH($C$9,$C$51:$C$500,0)),"")</f>
        <v>-18.88</v>
      </c>
      <c r="J9" s="3">
        <f t="shared" si="6"/>
        <v>-10.66</v>
      </c>
      <c r="K9" s="3">
        <f t="shared" si="6"/>
        <v>-215</v>
      </c>
      <c r="L9" s="3">
        <f t="shared" si="6"/>
        <v>1179.22</v>
      </c>
      <c r="M9" s="3">
        <f t="shared" si="6"/>
        <v>-37.35</v>
      </c>
      <c r="N9" s="3">
        <f t="shared" si="6"/>
        <v>-31.62</v>
      </c>
      <c r="O9" s="3">
        <f t="shared" si="6"/>
        <v>-96.94</v>
      </c>
      <c r="P9" s="3">
        <f t="shared" si="6"/>
        <v>-103.93</v>
      </c>
      <c r="Q9" s="3">
        <f t="shared" si="6"/>
        <v>-23.59</v>
      </c>
      <c r="R9" s="3">
        <f t="shared" si="6"/>
        <v>-123.06</v>
      </c>
    </row>
    <row r="10" spans="1:18" ht="15.5" x14ac:dyDescent="0.35">
      <c r="C10" t="s">
        <v>18</v>
      </c>
      <c r="D10" s="3">
        <f ca="1">IFERROR(IF(D9=0,"",D2/D9),"")</f>
        <v>-34.623655913978489</v>
      </c>
      <c r="E10" s="3">
        <f ca="1">IFERROR(IF(E9=0,"",E2/E9),"")</f>
        <v>0</v>
      </c>
      <c r="I10" s="3">
        <f t="shared" ref="I10:R10" ca="1" si="7">IFERROR(IF(I9=0,"",I2/I9),"")</f>
        <v>-30.190677966101696</v>
      </c>
      <c r="J10" s="3">
        <f t="shared" ca="1" si="7"/>
        <v>-22.138836772983115</v>
      </c>
      <c r="K10" s="3">
        <f t="shared" ca="1" si="7"/>
        <v>0</v>
      </c>
      <c r="L10" s="3">
        <f t="shared" ca="1" si="7"/>
        <v>0.14925119994572683</v>
      </c>
      <c r="M10" s="3">
        <f t="shared" ca="1" si="7"/>
        <v>-4.5247657295850061</v>
      </c>
      <c r="N10" s="3">
        <f t="shared" ca="1" si="7"/>
        <v>-3.6369386464263123</v>
      </c>
      <c r="O10" s="3">
        <f t="shared" ca="1" si="7"/>
        <v>0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6244140802</v>
      </c>
      <c r="E11" s="2">
        <f>IFERROR(INDEX(E51:E500,MATCH($C$11,$C$51:$C$500,0)),"")</f>
        <v>6665404739</v>
      </c>
      <c r="H11" s="2">
        <f>IFERROR(INDEX(D11:G11,COUNT(D11:G11)),"")</f>
        <v>6665404739</v>
      </c>
      <c r="I11" s="2">
        <f t="shared" ref="I11:R11" si="8">IFERROR(INDEX(I51:I500,MATCH($C$11,$C$51:$C$500,0)),"")</f>
        <v>6881195989</v>
      </c>
      <c r="J11" s="2">
        <f t="shared" si="8"/>
        <v>5657035899</v>
      </c>
      <c r="K11" s="2">
        <f t="shared" si="8"/>
        <v>6760215783</v>
      </c>
      <c r="L11" s="2">
        <f t="shared" si="8"/>
        <v>213584665738</v>
      </c>
      <c r="M11" s="2">
        <f t="shared" si="8"/>
        <v>7744898856</v>
      </c>
      <c r="N11" s="2">
        <f t="shared" si="8"/>
        <v>14526837035</v>
      </c>
      <c r="O11" s="2">
        <f t="shared" si="8"/>
        <v>23574823706</v>
      </c>
      <c r="P11" s="2">
        <f t="shared" si="8"/>
        <v>28450123822</v>
      </c>
      <c r="Q11" s="2">
        <f t="shared" si="8"/>
        <v>32456214006</v>
      </c>
      <c r="R11" s="2">
        <f t="shared" si="8"/>
        <v>91303402642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</v>
      </c>
      <c r="E12" s="2">
        <f>IFERROR(INDEX(E51:E500,MATCH("Net Debt (Quarter)",$C$51:$C$500,0)),"")</f>
        <v>14000000000</v>
      </c>
      <c r="H12" s="2">
        <f>IFERROR(INDEX(D12:G12,COUNT(D12:G12)),"")</f>
        <v>14000000000</v>
      </c>
      <c r="I12" s="2">
        <f t="shared" ref="I12:R12" si="9">IFERROR(INDEX(I51:I500,MATCH($C$12,$C$51:$C$500,0)),"")</f>
        <v>11000000000</v>
      </c>
      <c r="J12" s="2">
        <f t="shared" si="9"/>
        <v>-1000000000</v>
      </c>
      <c r="K12" s="2">
        <f t="shared" si="9"/>
        <v>-5000000000</v>
      </c>
      <c r="L12" s="2">
        <f t="shared" si="9"/>
        <v>-211000000000</v>
      </c>
      <c r="M12" s="2">
        <f t="shared" si="9"/>
        <v>151000000000</v>
      </c>
      <c r="N12" s="2">
        <f t="shared" si="9"/>
        <v>144000000000</v>
      </c>
      <c r="O12" s="2">
        <f t="shared" si="9"/>
        <v>119000000000</v>
      </c>
      <c r="P12" s="2">
        <f t="shared" si="9"/>
        <v>87000000000</v>
      </c>
      <c r="Q12" s="2">
        <f t="shared" si="9"/>
        <v>55000000000</v>
      </c>
      <c r="R12" s="2">
        <f t="shared" si="9"/>
        <v>47000000000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26000000000</v>
      </c>
      <c r="E13" s="2">
        <f>IFERROR(INDEX(E51:E500,MATCH("Total Debt (Quarter)",$C$51:$C$500,0)),"")</f>
        <v>21000000000</v>
      </c>
      <c r="H13" s="2">
        <f>IFERROR(INDEX(D13:G13,COUNT(D13:G13)),"")</f>
        <v>21000000000</v>
      </c>
      <c r="I13" s="2">
        <f t="shared" ref="I13:R13" si="10">IFERROR(INDEX(I51:I500,MATCH($C$13,$C$51:$C$500,0)),"")</f>
        <v>18000000000</v>
      </c>
      <c r="J13" s="2">
        <f t="shared" si="10"/>
        <v>5000000000</v>
      </c>
      <c r="K13" s="2">
        <f t="shared" si="10"/>
        <v>2000000000</v>
      </c>
      <c r="L13" s="2">
        <f t="shared" si="10"/>
        <v>2000000000</v>
      </c>
      <c r="M13" s="2">
        <f t="shared" si="10"/>
        <v>159000000000</v>
      </c>
      <c r="N13" s="2">
        <f t="shared" si="10"/>
        <v>158000000000</v>
      </c>
      <c r="O13" s="2">
        <f t="shared" si="10"/>
        <v>143000000000</v>
      </c>
      <c r="P13" s="2">
        <f t="shared" si="10"/>
        <v>116000000000</v>
      </c>
      <c r="Q13" s="2">
        <f t="shared" si="10"/>
        <v>87000000000</v>
      </c>
      <c r="R13" s="2">
        <f t="shared" si="10"/>
        <v>139000000000</v>
      </c>
    </row>
    <row r="14" spans="1:18" ht="15.5" x14ac:dyDescent="0.35">
      <c r="C14" t="s">
        <v>27</v>
      </c>
      <c r="D14" s="2">
        <f>IFERROR(INDEX(D51:D500,MATCH($C$14,$C$51:$C$500,0)),"")</f>
        <v>-149811639</v>
      </c>
      <c r="E14" s="2">
        <f>IFERROR(INDEX(E51:E500,MATCH($C$14,$C$51:$C$500,0)),"")</f>
        <v>-98541389</v>
      </c>
      <c r="H14" s="2">
        <f>IFERROR(SUM(D14:G14)*(4/MAX(1,COUNT(D14:G14))),"")</f>
        <v>-496706056</v>
      </c>
      <c r="I14" s="2">
        <f t="shared" ref="I14:R14" si="11">IFERROR(INDEX(I51:I500,MATCH($C$14,$C$51:$C$500,0)),"")</f>
        <v>-463689263</v>
      </c>
      <c r="J14" s="2">
        <f t="shared" si="11"/>
        <v>-516394018</v>
      </c>
      <c r="K14" s="2">
        <f t="shared" si="11"/>
        <v>-208274225</v>
      </c>
      <c r="L14" s="2">
        <f t="shared" si="11"/>
        <v>-10556668735</v>
      </c>
      <c r="M14" s="2">
        <f t="shared" si="11"/>
        <v>-14344371099</v>
      </c>
      <c r="N14" s="2">
        <f t="shared" si="11"/>
        <v>-13801844783</v>
      </c>
      <c r="O14" s="2">
        <f t="shared" si="11"/>
        <v>-12908444392</v>
      </c>
      <c r="P14" s="2">
        <f t="shared" si="11"/>
        <v>-10117984322</v>
      </c>
      <c r="Q14" s="2">
        <f t="shared" si="11"/>
        <v>-4307962816</v>
      </c>
      <c r="R14" s="2">
        <f t="shared" si="11"/>
        <v>-919047552</v>
      </c>
    </row>
    <row r="15" spans="1:18" ht="15.5" x14ac:dyDescent="0.35">
      <c r="C15" t="s">
        <v>28</v>
      </c>
      <c r="D15" s="2">
        <f>IFERROR(INDEX(D51:D500,MATCH($C$15,$C$51:$C$500,0)),"")</f>
        <v>-248564508</v>
      </c>
      <c r="E15" s="2">
        <f>IFERROR(INDEX(E51:E500,MATCH($C$15,$C$51:$C$500,0)),"")</f>
        <v>-344547358</v>
      </c>
      <c r="H15" s="2">
        <f>IFERROR(SUM(D15:G15)*(4/MAX(1,COUNT(D15:G15))),"")</f>
        <v>-1186223732</v>
      </c>
      <c r="I15" s="2">
        <f t="shared" ref="I15:R15" si="12">IFERROR(INDEX(I51:I500,MATCH($C$15,$C$51:$C$500,0)),"")</f>
        <v>-521700290</v>
      </c>
      <c r="J15" s="2">
        <f t="shared" si="12"/>
        <v>-440388933</v>
      </c>
      <c r="K15" s="2">
        <f t="shared" si="12"/>
        <v>235058388</v>
      </c>
      <c r="L15" s="2">
        <f t="shared" si="12"/>
        <v>-11174581332</v>
      </c>
      <c r="M15" s="2">
        <f t="shared" si="12"/>
        <v>-3119606583</v>
      </c>
      <c r="N15" s="2">
        <f t="shared" si="12"/>
        <v>-4247923676</v>
      </c>
      <c r="O15" s="2">
        <f t="shared" si="12"/>
        <v>-671021010</v>
      </c>
      <c r="P15" s="2">
        <f t="shared" si="12"/>
        <v>-1351998010</v>
      </c>
      <c r="Q15" s="2">
        <f t="shared" si="12"/>
        <v>621109141</v>
      </c>
      <c r="R15" s="2">
        <f t="shared" si="12"/>
        <v>-3504484734</v>
      </c>
    </row>
    <row r="16" spans="1:18" ht="15.5" x14ac:dyDescent="0.35">
      <c r="C16" t="s">
        <v>29</v>
      </c>
      <c r="D16" s="2">
        <f>IFERROR(INDEX(D51:D500,MATCH($C$16,$C$51:$C$500,0)),"")</f>
        <v>-2602118806</v>
      </c>
      <c r="E16" s="2">
        <f>IFERROR(INDEX(E51:E500,MATCH($C$16,$C$51:$C$500,0)),"")</f>
        <v>-5180774943</v>
      </c>
      <c r="H16" s="2">
        <f>IFERROR(SUM(D16:G16)*(4/MAX(1,COUNT(D16:G16))),"")</f>
        <v>-15565787498</v>
      </c>
      <c r="I16" s="2">
        <f t="shared" ref="I16:R16" si="13">IFERROR(INDEX(I51:I500,MATCH($C$16,$C$51:$C$500,0)),"")</f>
        <v>2130208712</v>
      </c>
      <c r="J16" s="2">
        <f t="shared" si="13"/>
        <v>-3009800186</v>
      </c>
      <c r="K16" s="2">
        <f t="shared" si="13"/>
        <v>131982255</v>
      </c>
      <c r="L16" s="2">
        <f t="shared" si="13"/>
        <v>290177284148</v>
      </c>
      <c r="M16" s="2">
        <f t="shared" si="13"/>
        <v>-14614332242</v>
      </c>
      <c r="N16" s="2">
        <f t="shared" si="13"/>
        <v>-19197564905</v>
      </c>
      <c r="O16" s="2">
        <f t="shared" si="13"/>
        <v>5014715656</v>
      </c>
      <c r="P16" s="2">
        <f t="shared" si="13"/>
        <v>7078797960</v>
      </c>
      <c r="Q16" s="2">
        <f t="shared" si="13"/>
        <v>5396911756</v>
      </c>
      <c r="R16" s="2">
        <f t="shared" si="13"/>
        <v>26424412915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212520000000</v>
      </c>
      <c r="E20" s="2">
        <f ca="1">IFERROR(E21*E2,"")</f>
        <v>0</v>
      </c>
      <c r="H20" s="2">
        <f t="shared" ref="H20:R20" ca="1" si="14">IFERROR(H21*H2,"")</f>
        <v>0</v>
      </c>
      <c r="I20" s="2">
        <f t="shared" ca="1" si="14"/>
        <v>376200000000</v>
      </c>
      <c r="J20" s="2">
        <f t="shared" ca="1" si="14"/>
        <v>155760000000</v>
      </c>
      <c r="K20" s="2">
        <f t="shared" ca="1" si="14"/>
        <v>0</v>
      </c>
      <c r="L20" s="2">
        <f t="shared" ca="1" si="14"/>
        <v>58080000000</v>
      </c>
      <c r="M20" s="2">
        <f t="shared" ca="1" si="14"/>
        <v>55770000000</v>
      </c>
      <c r="N20" s="2">
        <f t="shared" ca="1" si="14"/>
        <v>37950000000</v>
      </c>
      <c r="O20" s="2">
        <f t="shared" ca="1" si="14"/>
        <v>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660000000</v>
      </c>
      <c r="E21" s="2">
        <f>IFERROR(INDEX(E51:E500,MATCH($C$7,$C$51:$C$500,0)),"")</f>
        <v>660000000</v>
      </c>
      <c r="H21" s="2">
        <f>IFERROR(INDEX(D21:G21,COUNT(D21:G21)),"")</f>
        <v>660000000</v>
      </c>
      <c r="I21" s="2">
        <f t="shared" ref="I21:R21" si="15">IFERROR(INDEX(I51:I500,MATCH($C$7,$C$51:$C$500,0)),"")</f>
        <v>660000000</v>
      </c>
      <c r="J21" s="2">
        <f t="shared" si="15"/>
        <v>660000000</v>
      </c>
      <c r="K21" s="2">
        <f t="shared" si="15"/>
        <v>330000000</v>
      </c>
      <c r="L21" s="2">
        <f t="shared" si="15"/>
        <v>330000000</v>
      </c>
      <c r="M21" s="2">
        <f t="shared" si="15"/>
        <v>330000000</v>
      </c>
      <c r="N21" s="2">
        <f t="shared" si="15"/>
        <v>330000000</v>
      </c>
      <c r="O21" s="2">
        <f t="shared" si="15"/>
        <v>330000000</v>
      </c>
      <c r="P21" s="2">
        <f t="shared" si="15"/>
        <v>330000000</v>
      </c>
      <c r="Q21" s="2">
        <f t="shared" si="15"/>
        <v>330000000</v>
      </c>
      <c r="R21" s="2">
        <f t="shared" si="15"/>
        <v>330000000</v>
      </c>
    </row>
    <row r="23" spans="1:18" ht="15.5" x14ac:dyDescent="0.35">
      <c r="B23" t="s">
        <v>50</v>
      </c>
      <c r="C23" t="s">
        <v>51</v>
      </c>
      <c r="D23" s="3">
        <f>IFERROR(D5/D6*100,"")</f>
        <v>-0.56760582670550397</v>
      </c>
      <c r="E23" s="3">
        <f>IFERROR(E5/E6*100,"")</f>
        <v>-1.0925240342567695</v>
      </c>
      <c r="H23" s="3">
        <f t="shared" ref="H23:R23" si="16">IFERROR(H5/H6*100,"")</f>
        <v>-3.3123814130447968</v>
      </c>
      <c r="I23" s="3">
        <f t="shared" si="16"/>
        <v>0.33226747521845834</v>
      </c>
      <c r="J23" s="3">
        <f t="shared" si="16"/>
        <v>-0.7387161010585811</v>
      </c>
      <c r="K23" s="3">
        <f t="shared" si="16"/>
        <v>0.25143080963194581</v>
      </c>
      <c r="L23" s="3">
        <f t="shared" si="16"/>
        <v>48.146874515967717</v>
      </c>
      <c r="M23" s="3">
        <f t="shared" si="16"/>
        <v>-5.2320447466975226</v>
      </c>
      <c r="N23" s="3">
        <f t="shared" si="16"/>
        <v>-7.3440296545851087</v>
      </c>
      <c r="O23" s="3">
        <f t="shared" si="16"/>
        <v>1.0505893355928397</v>
      </c>
      <c r="P23" s="3">
        <f t="shared" si="16"/>
        <v>1.5458224846917716</v>
      </c>
      <c r="Q23" s="3">
        <f t="shared" si="16"/>
        <v>1.8200007054991603</v>
      </c>
      <c r="R23" s="3">
        <f t="shared" si="16"/>
        <v>6.9353504889729116</v>
      </c>
    </row>
    <row r="24" spans="1:18" ht="15.5" x14ac:dyDescent="0.35">
      <c r="C24" t="s">
        <v>52</v>
      </c>
      <c r="D24" s="4" t="str">
        <f>IFERROR(_xlfn.RRI(5,I23,D23),"")</f>
        <v/>
      </c>
      <c r="E24" s="4">
        <f>IFERROR(_xlfn.RRI(5,J23,E23),"")</f>
        <v>8.1410761160773948E-2</v>
      </c>
      <c r="H24" s="4">
        <f t="shared" ref="H24:R24" si="17">IFERROR(_xlfn.RRI(5,M23,H23),"")</f>
        <v>-8.7372023515482566E-2</v>
      </c>
      <c r="I24" s="4" t="str">
        <f t="shared" si="17"/>
        <v/>
      </c>
      <c r="J24" s="4" t="str">
        <f t="shared" si="17"/>
        <v/>
      </c>
      <c r="K24" s="4">
        <f t="shared" si="17"/>
        <v>-0.30457263718366834</v>
      </c>
      <c r="L24" s="4">
        <f t="shared" si="17"/>
        <v>0.92530398046308338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2.44</v>
      </c>
      <c r="J25" s="3">
        <f t="shared" si="18"/>
        <v>-5.23</v>
      </c>
      <c r="K25" s="3">
        <f t="shared" si="18"/>
        <v>1.1100000000000001</v>
      </c>
      <c r="L25" s="3">
        <f t="shared" si="18"/>
        <v>846.59</v>
      </c>
      <c r="M25" s="3">
        <f t="shared" si="18"/>
        <v>-53.83</v>
      </c>
      <c r="N25" s="3">
        <f t="shared" si="18"/>
        <v>-71.13</v>
      </c>
      <c r="O25" s="3">
        <f t="shared" si="18"/>
        <v>13.22</v>
      </c>
      <c r="P25" s="3">
        <f t="shared" si="18"/>
        <v>17.38</v>
      </c>
      <c r="Q25" s="3">
        <f t="shared" si="18"/>
        <v>18.27</v>
      </c>
      <c r="R25" s="3">
        <f t="shared" si="18"/>
        <v>69.55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-0.42316096540688408</v>
      </c>
      <c r="L26" s="4">
        <f t="shared" si="19"/>
        <v>1.1537084766918886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16.090509831818181</v>
      </c>
      <c r="E27" s="3">
        <f>IFERROR(E4/E21,"")</f>
        <v>14.468460783333333</v>
      </c>
      <c r="H27" s="3">
        <f t="shared" ref="H27:R27" si="20">IFERROR(H4/H21,"")</f>
        <v>61.117941230303032</v>
      </c>
      <c r="I27" s="3">
        <f t="shared" si="20"/>
        <v>61.494795443939395</v>
      </c>
      <c r="J27" s="3">
        <f t="shared" si="20"/>
        <v>62.534268927272727</v>
      </c>
      <c r="K27" s="3">
        <f t="shared" si="20"/>
        <v>114.03600664545455</v>
      </c>
      <c r="L27" s="3">
        <f t="shared" si="20"/>
        <v>1428.6369340181818</v>
      </c>
      <c r="M27" s="3">
        <f t="shared" si="20"/>
        <v>167.44997152121212</v>
      </c>
      <c r="N27" s="3">
        <f t="shared" si="20"/>
        <v>168.51558181515151</v>
      </c>
      <c r="O27" s="3">
        <f t="shared" si="20"/>
        <v>205.33374656666666</v>
      </c>
      <c r="P27" s="3">
        <f t="shared" si="20"/>
        <v>262.0222165878788</v>
      </c>
      <c r="Q27" s="3">
        <f t="shared" si="20"/>
        <v>412.4858481151515</v>
      </c>
      <c r="R27" s="3">
        <f t="shared" si="20"/>
        <v>436.41447274848485</v>
      </c>
    </row>
    <row r="28" spans="1:18" ht="15.5" x14ac:dyDescent="0.35">
      <c r="C28" t="s">
        <v>57</v>
      </c>
      <c r="D28" s="4">
        <f>IFERROR(_xlfn.RRI(5,I27,D27),"")</f>
        <v>-0.23520280089485501</v>
      </c>
      <c r="E28" s="4">
        <f>IFERROR(_xlfn.RRI(5,J27,E27),"")</f>
        <v>-0.25379036743759176</v>
      </c>
      <c r="H28" s="4">
        <f t="shared" ref="H28:R28" si="21">IFERROR(_xlfn.RRI(5,M27,H27),"")</f>
        <v>-0.18255841448150667</v>
      </c>
      <c r="I28" s="4">
        <f t="shared" si="21"/>
        <v>-0.18259054027871102</v>
      </c>
      <c r="J28" s="4">
        <f t="shared" si="21"/>
        <v>-0.21162735062424642</v>
      </c>
      <c r="K28" s="4">
        <f t="shared" si="21"/>
        <v>-0.15327813086909314</v>
      </c>
      <c r="L28" s="4">
        <f t="shared" si="21"/>
        <v>0.28204291838709139</v>
      </c>
      <c r="M28" s="4">
        <f t="shared" si="21"/>
        <v>-0.17434771589029541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-1.4665391969407264</v>
      </c>
      <c r="J29" s="4">
        <f t="shared" si="22"/>
        <v>-5.711711711711712</v>
      </c>
      <c r="K29" s="4">
        <f t="shared" si="22"/>
        <v>-0.99868885765246462</v>
      </c>
      <c r="L29" s="4">
        <f t="shared" si="22"/>
        <v>-16.727103845439348</v>
      </c>
      <c r="M29" s="4">
        <f t="shared" si="22"/>
        <v>-0.24321664557851819</v>
      </c>
      <c r="N29" s="4">
        <f t="shared" si="22"/>
        <v>-6.3804841149773059</v>
      </c>
      <c r="O29" s="4">
        <f t="shared" si="22"/>
        <v>-0.23935558112773295</v>
      </c>
      <c r="P29" s="4">
        <f t="shared" si="22"/>
        <v>-4.8713738368910818E-2</v>
      </c>
      <c r="Q29" s="4">
        <f t="shared" si="22"/>
        <v>-0.73731128684399716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-6.1282294040625887E-3</v>
      </c>
      <c r="I30" s="4">
        <f t="shared" si="23"/>
        <v>-1.6622461590495893E-2</v>
      </c>
      <c r="J30" s="4">
        <f t="shared" si="23"/>
        <v>-0.45162698373246368</v>
      </c>
      <c r="K30" s="4">
        <f t="shared" si="23"/>
        <v>-0.92017845547033628</v>
      </c>
      <c r="L30" s="4">
        <f t="shared" si="23"/>
        <v>7.5317239593391383</v>
      </c>
      <c r="M30" s="4">
        <f t="shared" si="23"/>
        <v>-6.3235119415145698E-3</v>
      </c>
      <c r="N30" s="4">
        <f t="shared" si="23"/>
        <v>-0.17930888306058951</v>
      </c>
      <c r="O30" s="4">
        <f t="shared" si="23"/>
        <v>-0.21634986055542957</v>
      </c>
      <c r="P30" s="4">
        <f t="shared" si="23"/>
        <v>-0.36477283333431737</v>
      </c>
      <c r="Q30" s="4">
        <f t="shared" si="23"/>
        <v>-5.4830043748626878E-2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761.8</v>
      </c>
      <c r="E32" s="3">
        <f>IFERROR(INDEX(E51:E500,MATCH($A$32,$C$51:$C$500,0)),"")</f>
        <v>766.21</v>
      </c>
      <c r="H32" s="3">
        <f>IFERROR(INDEX(D32:G32,COUNT(D32:G32)),"")</f>
        <v>766.21</v>
      </c>
      <c r="I32" s="3">
        <f t="shared" ref="I32:R32" si="24">IFERROR(INDEX(I51:I500,MATCH($C$32,$C$51:$C$500,0)),"")</f>
        <v>774.58</v>
      </c>
      <c r="J32" s="3">
        <f t="shared" si="24"/>
        <v>772.01</v>
      </c>
      <c r="K32" s="3">
        <f t="shared" si="24"/>
        <v>1567.29</v>
      </c>
      <c r="L32" s="3">
        <f t="shared" si="24"/>
        <v>1763.35</v>
      </c>
      <c r="M32" s="3">
        <f t="shared" si="24"/>
        <v>914.39</v>
      </c>
      <c r="N32" s="3">
        <f t="shared" si="24"/>
        <v>962.64</v>
      </c>
      <c r="O32" s="3">
        <f t="shared" si="24"/>
        <v>1034.6600000000001</v>
      </c>
      <c r="P32" s="3">
        <f t="shared" si="24"/>
        <v>1025.78</v>
      </c>
      <c r="Q32" s="3">
        <f t="shared" si="24"/>
        <v>1015.01</v>
      </c>
      <c r="R32" s="3">
        <f t="shared" si="24"/>
        <v>999.53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0.36</v>
      </c>
      <c r="E33" s="3">
        <f>IFERROR(INDEX(E51:E500,MATCH($A$33,$C$51:$C$500,0)),"")</f>
        <v>0.44</v>
      </c>
      <c r="H33" s="3">
        <f>IFERROR(INDEX(D33:G33,COUNT(D33:G33)),"")</f>
        <v>0.44</v>
      </c>
      <c r="I33" s="3">
        <f t="shared" ref="I33:R33" si="25">IFERROR(INDEX(I51:I500,MATCH($C$33,$C$51:$C$500,0)),"")</f>
        <v>0.74</v>
      </c>
      <c r="J33" s="3">
        <f t="shared" si="25"/>
        <v>0.31</v>
      </c>
      <c r="K33" s="3">
        <f t="shared" si="25"/>
        <v>0.37</v>
      </c>
      <c r="L33" s="3">
        <f t="shared" si="25"/>
        <v>0.2</v>
      </c>
      <c r="M33" s="3">
        <f t="shared" si="25"/>
        <v>0.37</v>
      </c>
      <c r="N33" s="3">
        <f t="shared" si="25"/>
        <v>0.24</v>
      </c>
      <c r="O33" s="3">
        <f t="shared" si="25"/>
        <v>0.28999999999999998</v>
      </c>
      <c r="P33" s="3">
        <f t="shared" si="25"/>
        <v>0.47</v>
      </c>
      <c r="Q33" s="3">
        <f t="shared" si="25"/>
        <v>0.44</v>
      </c>
      <c r="R33" s="3">
        <f t="shared" si="25"/>
        <v>0.38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-63.43</v>
      </c>
      <c r="E34" s="3">
        <f>IFERROR(INDEX(E51:E500,MATCH($A$34,$C$51:$C$500,0)),"")</f>
        <v>-39.9</v>
      </c>
      <c r="H34" s="3">
        <f>IFERROR(INDEX(D34:G34,COUNT(D34:G34)),"")</f>
        <v>-39.9</v>
      </c>
      <c r="I34" s="3">
        <f t="shared" ref="I34:R34" si="26">IFERROR(INDEX(I51:I500,MATCH($C$34,$C$51:$C$500,0)),"")</f>
        <v>233.61</v>
      </c>
      <c r="J34" s="3">
        <f t="shared" si="26"/>
        <v>-45.12</v>
      </c>
      <c r="K34" s="3">
        <f t="shared" si="26"/>
        <v>527.03</v>
      </c>
      <c r="L34" s="3">
        <f t="shared" si="26"/>
        <v>0.42</v>
      </c>
      <c r="M34" s="3">
        <f t="shared" si="26"/>
        <v>-6.28</v>
      </c>
      <c r="N34" s="3">
        <f t="shared" si="26"/>
        <v>-3.23</v>
      </c>
      <c r="O34" s="3">
        <f t="shared" si="26"/>
        <v>22.69</v>
      </c>
      <c r="P34" s="3">
        <f t="shared" si="26"/>
        <v>27.62</v>
      </c>
      <c r="Q34" s="3">
        <f t="shared" si="26"/>
        <v>24.63</v>
      </c>
      <c r="R34" s="3">
        <f t="shared" si="26"/>
        <v>5.46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17.010000000000002</v>
      </c>
      <c r="E35" s="3">
        <f>IFERROR(INDEX(E51:E500,MATCH($A$35,$C$51:$C$500,0)),"")</f>
        <v>23.08</v>
      </c>
      <c r="H35" s="3">
        <f>IFERROR(INDEX(D35:G35,COUNT(D35:G35)),"")</f>
        <v>23.08</v>
      </c>
      <c r="I35" s="3">
        <f t="shared" ref="I35:R35" si="27">IFERROR(INDEX(I51:I500,MATCH($C$35,$C$51:$C$500,0)),"")</f>
        <v>9.27</v>
      </c>
      <c r="J35" s="3">
        <f t="shared" si="27"/>
        <v>3.77</v>
      </c>
      <c r="K35" s="3">
        <f t="shared" si="27"/>
        <v>5.12</v>
      </c>
      <c r="L35" s="3">
        <f t="shared" si="27"/>
        <v>0.25</v>
      </c>
      <c r="M35" s="3">
        <f t="shared" si="27"/>
        <v>2.02</v>
      </c>
      <c r="N35" s="3">
        <f t="shared" si="27"/>
        <v>1.36</v>
      </c>
      <c r="O35" s="3">
        <f t="shared" si="27"/>
        <v>1.46</v>
      </c>
      <c r="P35" s="3">
        <f t="shared" si="27"/>
        <v>1.83</v>
      </c>
      <c r="Q35" s="3">
        <f t="shared" si="27"/>
        <v>1.0900000000000001</v>
      </c>
      <c r="R35" s="3">
        <f t="shared" si="27"/>
        <v>0.87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10619736489</v>
      </c>
      <c r="E51" s="5">
        <v>9549184117</v>
      </c>
      <c r="F51" s="5">
        <v>13525666971</v>
      </c>
      <c r="G51" s="5">
        <v>9296198016</v>
      </c>
      <c r="I51" s="5">
        <v>40586564993</v>
      </c>
      <c r="J51" s="5">
        <v>41272617492</v>
      </c>
      <c r="K51" s="5">
        <v>37631882193</v>
      </c>
      <c r="L51" s="5">
        <v>471450188226</v>
      </c>
      <c r="M51" s="5">
        <v>55258490602</v>
      </c>
      <c r="N51" s="5">
        <v>55610141999</v>
      </c>
      <c r="O51" s="5">
        <v>67760136367</v>
      </c>
      <c r="P51" s="5">
        <v>86467331474</v>
      </c>
      <c r="Q51" s="5">
        <v>136120329878</v>
      </c>
      <c r="R51" s="5">
        <v>144016776007</v>
      </c>
    </row>
    <row r="52" spans="2:18" ht="15.5" x14ac:dyDescent="0.35">
      <c r="C52" t="s">
        <v>82</v>
      </c>
      <c r="D52" s="5">
        <v>-3171179735</v>
      </c>
      <c r="E52" s="5">
        <v>-3889863308</v>
      </c>
      <c r="F52" s="5">
        <v>-3870037486</v>
      </c>
      <c r="G52" s="5">
        <v>-3693315236</v>
      </c>
      <c r="I52" s="5">
        <v>-14625852631</v>
      </c>
      <c r="J52" s="5">
        <v>-17928404248</v>
      </c>
      <c r="K52" s="5">
        <v>-15369770042</v>
      </c>
      <c r="L52" s="5">
        <v>-115588696283</v>
      </c>
      <c r="M52" s="5">
        <v>-14108415577</v>
      </c>
      <c r="N52" s="5">
        <v>-18754404327</v>
      </c>
      <c r="O52" s="5">
        <v>-28381742533</v>
      </c>
      <c r="P52" s="5">
        <v>-32966149356</v>
      </c>
      <c r="Q52" s="5">
        <v>-84785477652</v>
      </c>
      <c r="R52" s="5">
        <v>-82089224591</v>
      </c>
    </row>
    <row r="53" spans="2:18" ht="15.5" x14ac:dyDescent="0.35">
      <c r="C53" t="s">
        <v>84</v>
      </c>
      <c r="D53" s="5">
        <v>7448556754</v>
      </c>
      <c r="E53" s="5">
        <v>5659320809</v>
      </c>
      <c r="F53" s="5">
        <v>9655629485</v>
      </c>
      <c r="G53" s="5">
        <v>5602882780</v>
      </c>
      <c r="I53" s="5">
        <v>25960712362</v>
      </c>
      <c r="J53" s="5">
        <v>23344213244</v>
      </c>
      <c r="K53" s="5">
        <v>22262112151</v>
      </c>
      <c r="L53" s="5">
        <v>355861491943</v>
      </c>
      <c r="M53" s="5">
        <v>41150075025</v>
      </c>
      <c r="N53" s="5">
        <v>36855737672</v>
      </c>
      <c r="O53" s="5">
        <v>39378393834</v>
      </c>
      <c r="P53" s="5">
        <v>53501182118</v>
      </c>
      <c r="Q53" s="5">
        <v>51334852226</v>
      </c>
      <c r="R53" s="5">
        <v>61927551416</v>
      </c>
    </row>
    <row r="54" spans="2:18" ht="15.5" x14ac:dyDescent="0.35">
      <c r="C54" t="s">
        <v>85</v>
      </c>
      <c r="D54" s="5">
        <v>-9580808199</v>
      </c>
      <c r="E54" s="5">
        <v>-9942772139</v>
      </c>
      <c r="F54" s="5">
        <v>-10319434725</v>
      </c>
      <c r="G54" s="5">
        <v>-8470053593</v>
      </c>
      <c r="I54" s="5">
        <v>-37166202204</v>
      </c>
      <c r="J54" s="5">
        <v>-30368858428</v>
      </c>
      <c r="K54" s="5">
        <v>-35665773588</v>
      </c>
      <c r="L54" s="5">
        <v>-49552746264</v>
      </c>
      <c r="M54" s="5">
        <v>-38365213390</v>
      </c>
      <c r="N54" s="5">
        <v>-40170915130</v>
      </c>
      <c r="O54" s="5">
        <v>-43530656288</v>
      </c>
      <c r="P54" s="5">
        <v>-46313248479</v>
      </c>
      <c r="Q54" s="5">
        <v>-48781889444</v>
      </c>
      <c r="R54" s="5">
        <v>-40191190686</v>
      </c>
    </row>
    <row r="55" spans="2:18" ht="15.5" x14ac:dyDescent="0.35">
      <c r="C55" t="s">
        <v>386</v>
      </c>
      <c r="D55" s="5">
        <v>-907954379</v>
      </c>
      <c r="E55" s="5">
        <v>-468372968</v>
      </c>
      <c r="F55" s="5">
        <v>-2931719888</v>
      </c>
      <c r="G55" s="5">
        <v>-467814194</v>
      </c>
      <c r="I55" s="5">
        <v>-4116295152</v>
      </c>
      <c r="J55" s="5">
        <v>-1456192116</v>
      </c>
      <c r="K55" s="5">
        <v>-1415229843</v>
      </c>
      <c r="L55" s="5">
        <v>-13756425073</v>
      </c>
      <c r="M55" s="5">
        <v>-1605522612</v>
      </c>
      <c r="N55" s="5">
        <v>-2323353331</v>
      </c>
      <c r="O55" s="5">
        <v>-2547118956</v>
      </c>
      <c r="P55" s="5">
        <v>-3555678872</v>
      </c>
      <c r="Q55" s="5">
        <v>-3366961156</v>
      </c>
      <c r="R55" s="5">
        <v>-2380467972</v>
      </c>
    </row>
    <row r="56" spans="2:18" ht="15.5" x14ac:dyDescent="0.35">
      <c r="C56" t="s">
        <v>387</v>
      </c>
      <c r="D56" s="5">
        <v>-8672853820</v>
      </c>
      <c r="E56" s="5">
        <v>-9474399171</v>
      </c>
      <c r="F56" s="5">
        <v>-7387714837</v>
      </c>
      <c r="G56" s="5">
        <v>-8002239399</v>
      </c>
      <c r="I56" s="5">
        <v>-33049907052</v>
      </c>
      <c r="J56" s="5">
        <v>-28912666312</v>
      </c>
      <c r="K56" s="5">
        <v>-34250543745</v>
      </c>
      <c r="L56" s="5">
        <v>-35796321191</v>
      </c>
      <c r="M56" s="5">
        <v>-36759690778</v>
      </c>
      <c r="N56" s="5">
        <v>-37847561799</v>
      </c>
      <c r="O56" s="5">
        <v>-40983537332</v>
      </c>
      <c r="P56" s="5">
        <v>-42757569607</v>
      </c>
      <c r="Q56" s="5">
        <v>-45414928288</v>
      </c>
      <c r="R56" s="5">
        <v>-37810722714</v>
      </c>
    </row>
    <row r="57" spans="2:18" ht="15.5" x14ac:dyDescent="0.35">
      <c r="C57" t="s">
        <v>94</v>
      </c>
      <c r="D57" s="5">
        <v>-2132251445</v>
      </c>
      <c r="E57" s="5">
        <v>-4283451330</v>
      </c>
      <c r="F57" s="5">
        <v>-663805240</v>
      </c>
      <c r="G57" s="5">
        <v>-2867170813</v>
      </c>
      <c r="I57" s="5">
        <v>-11205489842</v>
      </c>
      <c r="J57" s="5">
        <v>-7024645184</v>
      </c>
      <c r="K57" s="5">
        <v>-13403661437</v>
      </c>
      <c r="L57" s="5">
        <v>306308745679</v>
      </c>
      <c r="M57" s="5">
        <v>2784861635</v>
      </c>
      <c r="N57" s="5">
        <v>-3315177458</v>
      </c>
      <c r="O57" s="5">
        <v>-4152262454</v>
      </c>
      <c r="P57" s="5">
        <v>7187933639</v>
      </c>
      <c r="Q57" s="5">
        <v>2552962782</v>
      </c>
      <c r="R57" s="5">
        <v>21736360730</v>
      </c>
    </row>
    <row r="58" spans="2:18" ht="15.5" x14ac:dyDescent="0.35">
      <c r="C58" t="s">
        <v>95</v>
      </c>
      <c r="D58" s="5">
        <v>-469867361</v>
      </c>
      <c r="E58" s="5">
        <v>-897323613</v>
      </c>
      <c r="F58" s="5">
        <v>399190987</v>
      </c>
      <c r="G58" s="5">
        <v>5583184174</v>
      </c>
      <c r="I58" s="5">
        <v>13335698554</v>
      </c>
      <c r="J58" s="5">
        <v>4014844998</v>
      </c>
      <c r="K58" s="5">
        <v>13535643692</v>
      </c>
      <c r="L58" s="5">
        <v>-16131461531</v>
      </c>
      <c r="M58" s="5">
        <v>-17399193877</v>
      </c>
      <c r="N58" s="5">
        <v>-15882387447</v>
      </c>
      <c r="O58" s="5">
        <v>9166978110</v>
      </c>
      <c r="P58" s="5">
        <v>-109135679</v>
      </c>
      <c r="Q58" s="5">
        <v>2843948974</v>
      </c>
      <c r="R58" s="5">
        <v>4688052185</v>
      </c>
    </row>
    <row r="59" spans="2:18" ht="15.5" x14ac:dyDescent="0.35">
      <c r="C59" t="s">
        <v>27</v>
      </c>
      <c r="D59" s="5">
        <v>-149811639</v>
      </c>
      <c r="E59" s="5">
        <v>-98541389</v>
      </c>
      <c r="F59" s="5">
        <v>-113628407</v>
      </c>
      <c r="G59" s="5">
        <v>-102135298</v>
      </c>
      <c r="I59" s="5">
        <v>-463689263</v>
      </c>
      <c r="J59" s="5">
        <v>-516394018</v>
      </c>
      <c r="K59" s="5">
        <v>-208274225</v>
      </c>
      <c r="L59" s="5">
        <v>-10556668735</v>
      </c>
      <c r="M59" s="5">
        <v>-14344371099</v>
      </c>
      <c r="N59" s="5">
        <v>-13801844783</v>
      </c>
      <c r="O59" s="5">
        <v>-12908444392</v>
      </c>
      <c r="P59" s="5">
        <v>-10117984322</v>
      </c>
      <c r="Q59" s="5">
        <v>-4307962816</v>
      </c>
      <c r="R59" s="5">
        <v>-919047552</v>
      </c>
    </row>
    <row r="60" spans="2:18" ht="15.5" x14ac:dyDescent="0.35">
      <c r="C60" t="s">
        <v>81</v>
      </c>
      <c r="F60" s="5">
        <v>-311159</v>
      </c>
      <c r="I60" s="5">
        <v>-311159</v>
      </c>
      <c r="J60" s="5">
        <v>849562</v>
      </c>
      <c r="K60" s="5">
        <v>252570</v>
      </c>
      <c r="L60" s="5">
        <v>-371234</v>
      </c>
      <c r="M60" s="5">
        <v>5123156</v>
      </c>
      <c r="N60" s="5">
        <v>-2256571</v>
      </c>
      <c r="O60" s="5">
        <v>-12627944</v>
      </c>
      <c r="P60" s="5">
        <v>-1874746</v>
      </c>
      <c r="Q60" s="5">
        <v>-2114312</v>
      </c>
      <c r="R60" s="5">
        <v>-1143229</v>
      </c>
    </row>
    <row r="61" spans="2:18" ht="15.5" x14ac:dyDescent="0.35">
      <c r="C61" t="s">
        <v>96</v>
      </c>
      <c r="D61" s="5">
        <v>-469867361</v>
      </c>
      <c r="E61" s="5">
        <v>-897323613</v>
      </c>
      <c r="F61" s="5">
        <v>399190987</v>
      </c>
      <c r="G61" s="5">
        <v>5583184174</v>
      </c>
      <c r="I61" s="5">
        <v>13335698554</v>
      </c>
      <c r="J61" s="5">
        <v>4014844998</v>
      </c>
      <c r="K61" s="5">
        <v>13535643692</v>
      </c>
      <c r="L61" s="5">
        <v>-16131461531</v>
      </c>
      <c r="M61" s="5">
        <v>-17399193877</v>
      </c>
      <c r="N61" s="5">
        <v>-15882387447</v>
      </c>
      <c r="O61" s="5">
        <v>9166978110</v>
      </c>
      <c r="P61" s="5">
        <v>-109135679</v>
      </c>
      <c r="Q61" s="5">
        <v>2843948974</v>
      </c>
      <c r="R61" s="5">
        <v>4688052185</v>
      </c>
    </row>
    <row r="62" spans="2:18" ht="15.5" x14ac:dyDescent="0.35">
      <c r="C62" t="s">
        <v>29</v>
      </c>
      <c r="D62" s="5">
        <v>-2602118806</v>
      </c>
      <c r="E62" s="5">
        <v>-5180774943</v>
      </c>
      <c r="F62" s="5">
        <v>-264614253</v>
      </c>
      <c r="G62" s="5">
        <v>2716013361</v>
      </c>
      <c r="I62" s="5">
        <v>2130208712</v>
      </c>
      <c r="J62" s="5">
        <v>-3009800186</v>
      </c>
      <c r="K62" s="5">
        <v>131982255</v>
      </c>
      <c r="L62" s="5">
        <v>290177284148</v>
      </c>
      <c r="M62" s="5">
        <v>-14614332242</v>
      </c>
      <c r="N62" s="5">
        <v>-19197564905</v>
      </c>
      <c r="O62" s="5">
        <v>5014715656</v>
      </c>
      <c r="P62" s="5">
        <v>7078797960</v>
      </c>
      <c r="Q62" s="5">
        <v>5396911756</v>
      </c>
      <c r="R62" s="5">
        <v>26424412915</v>
      </c>
    </row>
    <row r="63" spans="2:18" ht="15.5" x14ac:dyDescent="0.35">
      <c r="C63" t="s">
        <v>28</v>
      </c>
      <c r="D63" s="5">
        <v>-248564508</v>
      </c>
      <c r="E63" s="5">
        <v>-344547358</v>
      </c>
      <c r="F63" s="5">
        <v>269272537</v>
      </c>
      <c r="G63" s="5">
        <v>-273750099</v>
      </c>
      <c r="I63" s="5">
        <v>-521700290</v>
      </c>
      <c r="J63" s="5">
        <v>-440388933</v>
      </c>
      <c r="K63" s="5">
        <v>235058388</v>
      </c>
      <c r="L63" s="5">
        <v>-11174581332</v>
      </c>
      <c r="M63" s="5">
        <v>-3119606583</v>
      </c>
      <c r="N63" s="5">
        <v>-4247923676</v>
      </c>
      <c r="O63" s="5">
        <v>-671021010</v>
      </c>
      <c r="P63" s="5">
        <v>-1351998010</v>
      </c>
      <c r="Q63" s="5">
        <v>621109141</v>
      </c>
      <c r="R63" s="5">
        <v>-3504484734</v>
      </c>
    </row>
    <row r="64" spans="2:18" ht="15.5" x14ac:dyDescent="0.35">
      <c r="C64" t="s">
        <v>100</v>
      </c>
      <c r="D64" s="5">
        <v>-2850683314</v>
      </c>
      <c r="E64" s="5">
        <v>-5525322301</v>
      </c>
      <c r="F64" s="5">
        <v>4658284</v>
      </c>
      <c r="G64" s="5">
        <v>2442263262</v>
      </c>
      <c r="I64" s="5">
        <v>1608508422</v>
      </c>
      <c r="J64" s="5">
        <v>-3450189119</v>
      </c>
      <c r="K64" s="5">
        <v>367040643</v>
      </c>
      <c r="L64" s="5">
        <v>279002702816</v>
      </c>
      <c r="M64" s="5">
        <v>-17733938825</v>
      </c>
      <c r="N64" s="5">
        <v>-23445488581</v>
      </c>
      <c r="O64" s="5">
        <v>4343694646</v>
      </c>
      <c r="P64" s="5">
        <v>5726799950</v>
      </c>
      <c r="Q64" s="5">
        <v>6018020897</v>
      </c>
      <c r="R64" s="5">
        <v>22919928181</v>
      </c>
    </row>
    <row r="65" spans="2:18" ht="15.5" x14ac:dyDescent="0.35">
      <c r="C65" t="s">
        <v>101</v>
      </c>
      <c r="F65" s="5">
        <v>89946135</v>
      </c>
      <c r="I65" s="5">
        <v>89946135</v>
      </c>
      <c r="J65" s="5">
        <v>-313210199</v>
      </c>
      <c r="K65" s="5">
        <v>932167296</v>
      </c>
      <c r="L65" s="5">
        <v>844938008</v>
      </c>
      <c r="M65" s="5">
        <v>1966650579</v>
      </c>
      <c r="N65" s="5">
        <v>136786509</v>
      </c>
      <c r="O65" s="5">
        <v>-772872047</v>
      </c>
      <c r="P65" s="5">
        <v>-501076580</v>
      </c>
      <c r="Q65" s="5">
        <v>70114474</v>
      </c>
      <c r="R65" s="5">
        <v>-67044347</v>
      </c>
    </row>
    <row r="66" spans="2:18" ht="15.5" x14ac:dyDescent="0.35">
      <c r="C66" t="s">
        <v>103</v>
      </c>
      <c r="D66" s="5">
        <v>-2850683314</v>
      </c>
      <c r="E66" s="5">
        <v>-5525322301</v>
      </c>
      <c r="F66" s="5">
        <v>94604419</v>
      </c>
      <c r="G66" s="5">
        <v>2442263262</v>
      </c>
      <c r="I66" s="5">
        <v>1698454557</v>
      </c>
      <c r="J66" s="5">
        <v>-3763399318</v>
      </c>
      <c r="K66" s="5">
        <v>1299207939</v>
      </c>
      <c r="L66" s="5">
        <v>279847640824</v>
      </c>
      <c r="M66" s="5">
        <v>-15767288246</v>
      </c>
      <c r="N66" s="5">
        <v>-23308702072</v>
      </c>
      <c r="O66" s="5">
        <v>3570822599</v>
      </c>
      <c r="P66" s="5">
        <v>5225723370</v>
      </c>
      <c r="Q66" s="5">
        <v>6088135371</v>
      </c>
      <c r="R66" s="5">
        <v>22852883834</v>
      </c>
    </row>
    <row r="67" spans="2:18" ht="15.5" x14ac:dyDescent="0.35">
      <c r="C67" t="s">
        <v>104</v>
      </c>
      <c r="D67" s="5">
        <v>-2850683314</v>
      </c>
      <c r="E67" s="5">
        <v>-5525322301</v>
      </c>
      <c r="F67" s="5">
        <v>4658285</v>
      </c>
      <c r="G67" s="5">
        <v>2442263262</v>
      </c>
      <c r="I67" s="5">
        <v>1608508423</v>
      </c>
      <c r="J67" s="5">
        <v>-3450189119</v>
      </c>
      <c r="K67" s="5">
        <v>367040643</v>
      </c>
      <c r="L67" s="5">
        <v>279002702816</v>
      </c>
      <c r="M67" s="5">
        <v>-17733938826</v>
      </c>
      <c r="N67" s="5">
        <v>-23445488581</v>
      </c>
      <c r="O67" s="5">
        <v>4343694646</v>
      </c>
      <c r="P67" s="5">
        <v>5726799950</v>
      </c>
      <c r="Q67" s="5">
        <v>6018020897</v>
      </c>
      <c r="R67" s="5">
        <v>22919928181</v>
      </c>
    </row>
    <row r="68" spans="2:18" ht="15.5" x14ac:dyDescent="0.35">
      <c r="C68" t="s">
        <v>8</v>
      </c>
      <c r="D68" s="5">
        <v>-2850683314</v>
      </c>
      <c r="E68" s="5">
        <v>-5525322301</v>
      </c>
      <c r="F68" s="5">
        <v>94915579</v>
      </c>
      <c r="G68" s="5">
        <v>2442263262</v>
      </c>
      <c r="I68" s="5">
        <v>1698765717</v>
      </c>
      <c r="J68" s="5">
        <v>-3764248880</v>
      </c>
      <c r="K68" s="5">
        <v>1298955369</v>
      </c>
      <c r="L68" s="5">
        <v>279848012058</v>
      </c>
      <c r="M68" s="5">
        <v>-15772411403</v>
      </c>
      <c r="N68" s="5">
        <v>-23306445501</v>
      </c>
      <c r="O68" s="5">
        <v>3583450543</v>
      </c>
      <c r="P68" s="5">
        <v>5227598116</v>
      </c>
      <c r="Q68" s="5">
        <v>6090249683</v>
      </c>
      <c r="R68" s="5">
        <v>22854027064</v>
      </c>
    </row>
    <row r="69" spans="2:18" ht="15.5" x14ac:dyDescent="0.35">
      <c r="C69" t="s">
        <v>106</v>
      </c>
      <c r="D69" s="5">
        <v>-2850683314</v>
      </c>
      <c r="E69" s="5">
        <v>-5525322301</v>
      </c>
      <c r="F69" s="5">
        <v>4658285</v>
      </c>
      <c r="G69" s="5">
        <v>2442263262</v>
      </c>
      <c r="I69" s="5">
        <v>1608508423</v>
      </c>
      <c r="J69" s="5">
        <v>-3450189119</v>
      </c>
      <c r="K69" s="5">
        <v>367040643</v>
      </c>
      <c r="L69" s="5">
        <v>279002702816</v>
      </c>
      <c r="M69" s="5">
        <v>-17733938826</v>
      </c>
      <c r="N69" s="5">
        <v>-23445488581</v>
      </c>
      <c r="O69" s="5">
        <v>4343694646</v>
      </c>
      <c r="P69" s="5">
        <v>5726799950</v>
      </c>
      <c r="Q69" s="5">
        <v>6018020897</v>
      </c>
      <c r="R69" s="5">
        <v>22919928181</v>
      </c>
    </row>
    <row r="70" spans="2:18" ht="15.5" x14ac:dyDescent="0.35">
      <c r="C70" t="s">
        <v>107</v>
      </c>
      <c r="D70" s="5">
        <v>-2850683314</v>
      </c>
      <c r="E70" s="5">
        <v>-5525322301</v>
      </c>
      <c r="F70" s="5">
        <v>94604420</v>
      </c>
      <c r="G70" s="5">
        <v>2442263262</v>
      </c>
      <c r="I70" s="5">
        <v>1698454558</v>
      </c>
      <c r="J70" s="5">
        <v>-3763399318</v>
      </c>
      <c r="K70" s="5">
        <v>1299207939</v>
      </c>
      <c r="L70" s="5">
        <v>279847640824</v>
      </c>
      <c r="M70" s="5">
        <v>-15767288247</v>
      </c>
      <c r="N70" s="5">
        <v>-23308702072</v>
      </c>
      <c r="O70" s="5">
        <v>3570822599</v>
      </c>
      <c r="P70" s="5">
        <v>5225723370</v>
      </c>
      <c r="Q70" s="5">
        <v>6088135371</v>
      </c>
      <c r="R70" s="5">
        <v>22852883835</v>
      </c>
    </row>
    <row r="71" spans="2:18" ht="15.5" x14ac:dyDescent="0.35">
      <c r="C71" t="s">
        <v>108</v>
      </c>
      <c r="D71" s="5">
        <v>-2850683314</v>
      </c>
      <c r="E71" s="5">
        <v>-5525322301</v>
      </c>
      <c r="F71" s="5">
        <v>94604420</v>
      </c>
      <c r="G71" s="5">
        <v>2442263262</v>
      </c>
      <c r="I71" s="5">
        <v>1698454558</v>
      </c>
      <c r="J71" s="5">
        <v>-3763399318</v>
      </c>
      <c r="K71" s="5">
        <v>1299207939</v>
      </c>
      <c r="L71" s="5">
        <v>279847640824</v>
      </c>
      <c r="M71" s="5">
        <v>-15767288247</v>
      </c>
      <c r="N71" s="5">
        <v>-23308702072</v>
      </c>
      <c r="O71" s="5">
        <v>3570822599</v>
      </c>
      <c r="P71" s="5">
        <v>5225723370</v>
      </c>
      <c r="Q71" s="5">
        <v>6088135371</v>
      </c>
      <c r="R71" s="5">
        <v>22852883835</v>
      </c>
    </row>
    <row r="73" spans="2:18" ht="15.5" x14ac:dyDescent="0.35">
      <c r="B73" t="s">
        <v>109</v>
      </c>
      <c r="C73" t="s">
        <v>110</v>
      </c>
    </row>
    <row r="74" spans="2:18" ht="15.5" x14ac:dyDescent="0.35">
      <c r="C74" t="s">
        <v>437</v>
      </c>
    </row>
    <row r="75" spans="2:18" ht="15.5" x14ac:dyDescent="0.35">
      <c r="C75" t="s">
        <v>20</v>
      </c>
      <c r="D75" s="5">
        <v>6244140802</v>
      </c>
      <c r="E75" s="5">
        <v>6665404739</v>
      </c>
      <c r="F75" s="5">
        <v>6881195989</v>
      </c>
      <c r="G75" s="5">
        <v>4291251213</v>
      </c>
      <c r="I75" s="5">
        <v>6881195989</v>
      </c>
      <c r="J75" s="5">
        <v>5657035899</v>
      </c>
      <c r="K75" s="5">
        <v>6760215783</v>
      </c>
      <c r="L75" s="5">
        <v>213584665738</v>
      </c>
      <c r="M75" s="5">
        <v>7744898856</v>
      </c>
      <c r="N75" s="5">
        <v>14526837035</v>
      </c>
      <c r="O75" s="5">
        <v>23574823706</v>
      </c>
      <c r="P75" s="5">
        <v>28450123822</v>
      </c>
      <c r="Q75" s="5">
        <v>32456214006</v>
      </c>
      <c r="R75" s="5">
        <v>91303402642</v>
      </c>
    </row>
    <row r="76" spans="2:18" ht="15.5" x14ac:dyDescent="0.35">
      <c r="C76" t="s">
        <v>395</v>
      </c>
      <c r="D76" s="5">
        <v>1651844475</v>
      </c>
      <c r="E76" s="5">
        <v>590957716</v>
      </c>
      <c r="F76" s="5">
        <v>596310399</v>
      </c>
      <c r="G76" s="5">
        <v>1028303731</v>
      </c>
      <c r="I76" s="5">
        <v>596310399</v>
      </c>
      <c r="J76" s="5">
        <v>1065520244</v>
      </c>
      <c r="K76" s="5">
        <v>2295513039</v>
      </c>
      <c r="L76" s="5">
        <v>1113814659</v>
      </c>
      <c r="M76" s="5">
        <v>2277415689</v>
      </c>
      <c r="N76" s="5">
        <v>11066440671</v>
      </c>
      <c r="O76" s="5">
        <v>8256483327</v>
      </c>
      <c r="P76" s="5">
        <v>8741371495</v>
      </c>
      <c r="Q76" s="5">
        <v>8865953946</v>
      </c>
      <c r="R76" s="5">
        <v>5079953762</v>
      </c>
    </row>
    <row r="77" spans="2:18" ht="15.5" x14ac:dyDescent="0.35">
      <c r="C77" t="s">
        <v>123</v>
      </c>
    </row>
    <row r="78" spans="2:18" ht="15.5" x14ac:dyDescent="0.35">
      <c r="C78" t="s">
        <v>122</v>
      </c>
    </row>
    <row r="79" spans="2:18" ht="15.5" x14ac:dyDescent="0.35">
      <c r="C79" t="s">
        <v>396</v>
      </c>
      <c r="D79" s="5">
        <v>1651844475</v>
      </c>
      <c r="E79" s="5">
        <v>590957716</v>
      </c>
      <c r="F79" s="5">
        <v>596310399</v>
      </c>
      <c r="G79" s="5">
        <v>1028303731</v>
      </c>
      <c r="I79" s="5">
        <v>596310399</v>
      </c>
      <c r="J79" s="5">
        <v>1065520244</v>
      </c>
      <c r="K79" s="5">
        <v>2295513039</v>
      </c>
      <c r="L79" s="5">
        <v>1113814659</v>
      </c>
      <c r="M79" s="5">
        <v>2277415689</v>
      </c>
      <c r="N79" s="5">
        <v>11066440671</v>
      </c>
      <c r="O79" s="5">
        <v>8256483327</v>
      </c>
      <c r="P79" s="5">
        <v>8741371495</v>
      </c>
      <c r="Q79" s="5">
        <v>8865953946</v>
      </c>
      <c r="R79" s="5">
        <v>5079953762</v>
      </c>
    </row>
    <row r="80" spans="2:18" ht="15.5" x14ac:dyDescent="0.35">
      <c r="C80" t="s">
        <v>397</v>
      </c>
      <c r="D80" s="5">
        <v>10889687831</v>
      </c>
      <c r="E80" s="5">
        <v>9857747784</v>
      </c>
      <c r="F80" s="5">
        <v>11501697442</v>
      </c>
      <c r="G80" s="5">
        <v>14999663665</v>
      </c>
      <c r="I80" s="5">
        <v>11501697442</v>
      </c>
      <c r="J80" s="5">
        <v>12304153112</v>
      </c>
      <c r="K80" s="5">
        <v>11762676223</v>
      </c>
      <c r="L80" s="5">
        <v>11756902639</v>
      </c>
      <c r="M80" s="5">
        <v>9989772190</v>
      </c>
      <c r="N80" s="5">
        <v>10978450587</v>
      </c>
      <c r="O80" s="5">
        <v>16304200678</v>
      </c>
      <c r="P80" s="5">
        <v>6032651974</v>
      </c>
      <c r="Q80" s="5">
        <v>6017710620</v>
      </c>
      <c r="R80" s="5">
        <v>6661730929</v>
      </c>
    </row>
    <row r="81" spans="3:18" ht="15.5" x14ac:dyDescent="0.35">
      <c r="C81" t="s">
        <v>439</v>
      </c>
      <c r="D81" s="5">
        <v>10889687831</v>
      </c>
      <c r="E81" s="5">
        <v>9857747784</v>
      </c>
      <c r="F81" s="5">
        <v>11501697442</v>
      </c>
      <c r="G81" s="5">
        <v>14999663665</v>
      </c>
      <c r="I81" s="5">
        <v>11501697442</v>
      </c>
      <c r="J81" s="5">
        <v>12304153112</v>
      </c>
      <c r="K81" s="5">
        <v>11762676223</v>
      </c>
      <c r="L81" s="5">
        <v>11756902639</v>
      </c>
      <c r="M81" s="5">
        <v>9989772190</v>
      </c>
      <c r="N81" s="5">
        <v>10978450587</v>
      </c>
      <c r="O81" s="5">
        <v>16304200678</v>
      </c>
      <c r="P81" s="5">
        <v>6032651974</v>
      </c>
      <c r="Q81" s="5">
        <v>6017710620</v>
      </c>
      <c r="R81" s="5">
        <v>6661730929</v>
      </c>
    </row>
    <row r="82" spans="3:18" ht="15.5" x14ac:dyDescent="0.35">
      <c r="C82" t="s">
        <v>440</v>
      </c>
      <c r="D82" s="5">
        <v>195039094442</v>
      </c>
      <c r="E82" s="5">
        <v>192997979866</v>
      </c>
      <c r="F82" s="5">
        <v>191863368438</v>
      </c>
      <c r="G82" s="5">
        <v>191820857228</v>
      </c>
      <c r="I82" s="5">
        <v>191863368438</v>
      </c>
      <c r="J82" s="5">
        <v>168361254568</v>
      </c>
      <c r="K82" s="5">
        <v>155293185434</v>
      </c>
      <c r="L82" s="5">
        <v>156751609283</v>
      </c>
      <c r="M82" s="5">
        <v>210003410070</v>
      </c>
      <c r="N82" s="5">
        <v>200815633953</v>
      </c>
      <c r="O82" s="5">
        <v>204744184693</v>
      </c>
      <c r="P82" s="5">
        <v>104773770354</v>
      </c>
      <c r="Q82" s="5">
        <v>121950352503</v>
      </c>
      <c r="R82" s="5">
        <v>21916422085</v>
      </c>
    </row>
    <row r="83" spans="3:18" ht="15.5" x14ac:dyDescent="0.35">
      <c r="C83" t="s">
        <v>81</v>
      </c>
      <c r="D83" s="5">
        <v>442119949</v>
      </c>
      <c r="E83" s="5">
        <v>442119949</v>
      </c>
      <c r="F83" s="5">
        <v>442119949</v>
      </c>
      <c r="G83" s="5">
        <v>352173814</v>
      </c>
      <c r="I83" s="5">
        <v>442119949</v>
      </c>
      <c r="J83" s="5">
        <v>352173814</v>
      </c>
      <c r="K83" s="5">
        <v>665384013</v>
      </c>
      <c r="L83" s="5">
        <v>-266783283</v>
      </c>
      <c r="M83" s="5">
        <v>-1111721291</v>
      </c>
      <c r="N83" s="5">
        <v>-3078371870</v>
      </c>
      <c r="O83" s="5">
        <v>-3215158379</v>
      </c>
      <c r="P83" s="5">
        <v>-2442286332</v>
      </c>
      <c r="Q83" s="5">
        <v>-1941209752</v>
      </c>
      <c r="R83" s="5">
        <v>-2011324226</v>
      </c>
    </row>
    <row r="84" spans="3:18" ht="15.5" x14ac:dyDescent="0.35">
      <c r="C84" t="s">
        <v>441</v>
      </c>
      <c r="D84" s="5">
        <v>271397653943</v>
      </c>
      <c r="E84" s="5">
        <v>269656091990</v>
      </c>
      <c r="F84" s="5">
        <v>272555032329</v>
      </c>
      <c r="G84" s="5">
        <v>272517161526</v>
      </c>
      <c r="I84" s="5">
        <v>272555032329</v>
      </c>
      <c r="J84" s="5">
        <v>253940086512</v>
      </c>
      <c r="K84" s="5">
        <v>245649847356</v>
      </c>
      <c r="L84" s="5">
        <v>384736911562</v>
      </c>
      <c r="M84" s="5">
        <v>231727305908</v>
      </c>
      <c r="N84" s="5">
        <v>239235411468</v>
      </c>
      <c r="O84" s="5">
        <v>260249243681</v>
      </c>
      <c r="P84" s="5">
        <v>153016153299</v>
      </c>
      <c r="Q84" s="5">
        <v>175428011948</v>
      </c>
      <c r="R84" s="5">
        <v>252798526117</v>
      </c>
    </row>
    <row r="85" spans="3:18" ht="15.5" x14ac:dyDescent="0.35">
      <c r="C85" t="s">
        <v>442</v>
      </c>
    </row>
    <row r="86" spans="3:18" ht="15.5" x14ac:dyDescent="0.35">
      <c r="C86" t="s">
        <v>111</v>
      </c>
      <c r="D86" s="5">
        <v>90448592094</v>
      </c>
      <c r="E86" s="5">
        <v>89751938656</v>
      </c>
      <c r="F86" s="5">
        <v>90237856333</v>
      </c>
      <c r="G86" s="5">
        <v>90066692084</v>
      </c>
      <c r="I86" s="5">
        <v>90237856333</v>
      </c>
      <c r="J86" s="5">
        <v>88550895775</v>
      </c>
      <c r="K86" s="5">
        <v>92302243039</v>
      </c>
      <c r="L86" s="5">
        <v>94436287662</v>
      </c>
      <c r="M86" s="5">
        <v>98781452465</v>
      </c>
      <c r="N86" s="5">
        <v>105514307391</v>
      </c>
      <c r="O86" s="5">
        <v>109376665349</v>
      </c>
      <c r="P86" s="5">
        <v>171340866078</v>
      </c>
      <c r="Q86" s="5">
        <v>169401927250</v>
      </c>
      <c r="R86" s="5">
        <v>116074557835</v>
      </c>
    </row>
    <row r="87" spans="3:18" ht="15.5" x14ac:dyDescent="0.35">
      <c r="C87" t="s">
        <v>577</v>
      </c>
      <c r="D87" s="5">
        <v>27974943168</v>
      </c>
      <c r="E87" s="5">
        <v>27882837598</v>
      </c>
      <c r="F87" s="5">
        <v>29037526198</v>
      </c>
      <c r="G87" s="5">
        <v>28693911459</v>
      </c>
      <c r="I87" s="5">
        <v>29037526198</v>
      </c>
      <c r="J87" s="5">
        <v>34279723016</v>
      </c>
      <c r="K87" s="5">
        <v>34872656436</v>
      </c>
      <c r="L87" s="5">
        <v>32696146649</v>
      </c>
      <c r="M87" s="5">
        <v>7123673938</v>
      </c>
      <c r="N87" s="5">
        <v>9333787814</v>
      </c>
      <c r="O87" s="5">
        <v>8170488327</v>
      </c>
      <c r="P87" s="5">
        <v>5749071655</v>
      </c>
      <c r="Q87" s="5">
        <v>11529835873</v>
      </c>
      <c r="R87" s="5">
        <v>13012136132</v>
      </c>
    </row>
    <row r="88" spans="3:18" ht="15.5" x14ac:dyDescent="0.35">
      <c r="C88" t="s">
        <v>443</v>
      </c>
      <c r="D88" s="5">
        <v>15954459326</v>
      </c>
      <c r="E88" s="5">
        <v>15905481224</v>
      </c>
      <c r="F88" s="5">
        <v>15901245224</v>
      </c>
      <c r="G88" s="5">
        <v>14719202473</v>
      </c>
      <c r="I88" s="5">
        <v>15901245224</v>
      </c>
      <c r="J88" s="5">
        <v>14587600740</v>
      </c>
      <c r="K88" s="5">
        <v>13129453312</v>
      </c>
    </row>
    <row r="89" spans="3:18" ht="15.5" x14ac:dyDescent="0.35">
      <c r="C89" t="s">
        <v>113</v>
      </c>
      <c r="D89" s="5">
        <v>6797726145</v>
      </c>
      <c r="E89" s="5">
        <v>6797726145</v>
      </c>
      <c r="F89" s="5">
        <v>6797726145</v>
      </c>
      <c r="G89" s="5">
        <v>6865073456</v>
      </c>
      <c r="I89" s="5">
        <v>6797726145</v>
      </c>
      <c r="J89" s="5">
        <v>6865073456</v>
      </c>
      <c r="K89" s="5">
        <v>6885753423</v>
      </c>
      <c r="L89" s="5">
        <v>6509170441</v>
      </c>
      <c r="M89" s="5">
        <v>6109549659</v>
      </c>
      <c r="N89" s="5">
        <v>8793974662</v>
      </c>
      <c r="O89" s="5">
        <v>11993558144</v>
      </c>
      <c r="P89" s="5">
        <v>11578394320</v>
      </c>
      <c r="Q89" s="5">
        <v>11620834321</v>
      </c>
      <c r="R89" s="5">
        <v>10133960490</v>
      </c>
    </row>
    <row r="90" spans="3:18" ht="15.5" x14ac:dyDescent="0.35">
      <c r="C90" t="s">
        <v>683</v>
      </c>
      <c r="D90" s="5">
        <v>30617592899</v>
      </c>
      <c r="E90" s="5">
        <v>30617592899</v>
      </c>
      <c r="F90" s="5">
        <v>30617592899</v>
      </c>
      <c r="G90" s="5">
        <v>30617592899</v>
      </c>
      <c r="I90" s="5">
        <v>30617592899</v>
      </c>
      <c r="J90" s="5">
        <v>30617592899</v>
      </c>
      <c r="K90" s="5">
        <v>41091128087</v>
      </c>
      <c r="L90" s="5">
        <v>41091128087</v>
      </c>
      <c r="M90" s="5">
        <v>40978933088</v>
      </c>
      <c r="N90" s="5">
        <v>46886433087</v>
      </c>
      <c r="O90" s="5">
        <v>46886433087</v>
      </c>
      <c r="P90" s="5">
        <v>46886433087</v>
      </c>
      <c r="Q90" s="5">
        <v>36739250112</v>
      </c>
      <c r="R90" s="5">
        <v>36739250112</v>
      </c>
    </row>
    <row r="91" spans="3:18" ht="15.5" x14ac:dyDescent="0.35">
      <c r="C91" t="s">
        <v>445</v>
      </c>
      <c r="D91" s="5">
        <v>274106129792</v>
      </c>
      <c r="E91" s="5">
        <v>272536626527</v>
      </c>
      <c r="F91" s="5">
        <v>273627457142</v>
      </c>
      <c r="G91" s="5">
        <v>273158548988</v>
      </c>
      <c r="I91" s="5">
        <v>273627457142</v>
      </c>
      <c r="J91" s="5">
        <v>275306782462</v>
      </c>
      <c r="K91" s="5">
        <v>286700606714</v>
      </c>
      <c r="L91" s="5">
        <v>266632160559</v>
      </c>
      <c r="M91" s="5">
        <v>260276637621</v>
      </c>
      <c r="N91" s="5">
        <v>282397185743</v>
      </c>
      <c r="O91" s="5">
        <v>279666628088</v>
      </c>
      <c r="P91" s="5">
        <v>336514425934</v>
      </c>
      <c r="Q91" s="5">
        <v>329415783622</v>
      </c>
      <c r="R91" s="5">
        <v>278370114819</v>
      </c>
    </row>
    <row r="92" spans="3:18" ht="15.5" x14ac:dyDescent="0.35">
      <c r="C92" t="s">
        <v>117</v>
      </c>
      <c r="D92" s="5">
        <v>545503783735</v>
      </c>
      <c r="E92" s="5">
        <v>542192718517</v>
      </c>
      <c r="F92" s="5">
        <v>546182489471</v>
      </c>
      <c r="G92" s="5">
        <v>545675710514</v>
      </c>
      <c r="I92" s="5">
        <v>546182489471</v>
      </c>
      <c r="J92" s="5">
        <v>529246868974</v>
      </c>
      <c r="K92" s="5">
        <v>532350454070</v>
      </c>
      <c r="L92" s="5">
        <v>651369072121</v>
      </c>
      <c r="M92" s="5">
        <v>492003943529</v>
      </c>
      <c r="N92" s="5">
        <v>521632597211</v>
      </c>
      <c r="O92" s="5">
        <v>539915871769</v>
      </c>
      <c r="P92" s="5">
        <v>489530579233</v>
      </c>
      <c r="Q92" s="5">
        <v>504843795570</v>
      </c>
      <c r="R92" s="5">
        <v>531168640936</v>
      </c>
    </row>
    <row r="93" spans="3:18" ht="15.5" x14ac:dyDescent="0.35">
      <c r="C93" t="s">
        <v>118</v>
      </c>
    </row>
    <row r="94" spans="3:18" ht="15.5" x14ac:dyDescent="0.35">
      <c r="C94" t="s">
        <v>119</v>
      </c>
    </row>
    <row r="95" spans="3:18" ht="15.5" x14ac:dyDescent="0.35">
      <c r="C95" t="s">
        <v>446</v>
      </c>
      <c r="D95" s="5">
        <v>39363048016</v>
      </c>
      <c r="E95" s="5">
        <v>32536579483</v>
      </c>
      <c r="F95" s="5">
        <v>31001028136</v>
      </c>
      <c r="G95" s="5">
        <v>30641430435</v>
      </c>
      <c r="I95" s="5">
        <v>31001028136</v>
      </c>
      <c r="J95" s="5">
        <v>14238662161</v>
      </c>
      <c r="K95" s="5">
        <v>10381077829</v>
      </c>
      <c r="L95" s="5">
        <v>63177226921</v>
      </c>
      <c r="M95" s="5">
        <v>25169388600</v>
      </c>
      <c r="N95" s="5">
        <v>32460422625</v>
      </c>
      <c r="O95" s="5">
        <v>63865260652</v>
      </c>
      <c r="P95" s="5">
        <v>38656037898</v>
      </c>
      <c r="Q95" s="5">
        <v>113026936519</v>
      </c>
      <c r="R95" s="5">
        <v>142875234210</v>
      </c>
    </row>
    <row r="96" spans="3:18" ht="15.5" x14ac:dyDescent="0.35">
      <c r="C96" t="s">
        <v>400</v>
      </c>
      <c r="D96" s="5">
        <v>1673175082</v>
      </c>
      <c r="E96" s="5">
        <v>1440886607</v>
      </c>
      <c r="F96" s="5">
        <v>1325991770</v>
      </c>
      <c r="G96" s="5">
        <v>1632978771</v>
      </c>
      <c r="I96" s="5">
        <v>1325991770</v>
      </c>
      <c r="J96" s="5">
        <v>1363538160</v>
      </c>
      <c r="K96" s="5">
        <v>2017851478</v>
      </c>
      <c r="L96" s="5">
        <v>2540376946</v>
      </c>
      <c r="M96" s="5">
        <v>2654644518</v>
      </c>
      <c r="N96" s="5">
        <v>3424282593</v>
      </c>
      <c r="O96" s="5">
        <v>10423164550</v>
      </c>
      <c r="P96" s="5">
        <v>4010827634</v>
      </c>
      <c r="Q96" s="5">
        <v>33568227026</v>
      </c>
      <c r="R96" s="5">
        <v>8742159877</v>
      </c>
    </row>
    <row r="97" spans="3:18" ht="15.5" x14ac:dyDescent="0.35">
      <c r="C97" t="s">
        <v>581</v>
      </c>
      <c r="D97" s="5">
        <v>1673175082</v>
      </c>
      <c r="E97" s="5">
        <v>1440886607</v>
      </c>
      <c r="F97" s="5">
        <v>1325991770</v>
      </c>
      <c r="G97" s="5">
        <v>1632978771</v>
      </c>
      <c r="I97" s="5">
        <v>1325991770</v>
      </c>
      <c r="J97" s="5">
        <v>1363538160</v>
      </c>
      <c r="K97" s="5">
        <v>2017851478</v>
      </c>
      <c r="L97" s="5">
        <v>2540376946</v>
      </c>
      <c r="M97" s="5">
        <v>2654644518</v>
      </c>
      <c r="N97" s="5">
        <v>3424282593</v>
      </c>
      <c r="O97" s="5">
        <v>10423164550</v>
      </c>
      <c r="P97" s="5">
        <v>4010827634</v>
      </c>
      <c r="Q97" s="5">
        <v>33568227026</v>
      </c>
      <c r="R97" s="5">
        <v>8742159877</v>
      </c>
    </row>
    <row r="98" spans="3:18" ht="15.5" x14ac:dyDescent="0.35">
      <c r="C98" t="s">
        <v>285</v>
      </c>
      <c r="D98" s="5">
        <v>1164228284</v>
      </c>
      <c r="E98" s="5">
        <v>884886948</v>
      </c>
      <c r="F98" s="5">
        <v>742268998</v>
      </c>
      <c r="G98" s="5">
        <v>756489967</v>
      </c>
      <c r="I98" s="5">
        <v>742268998</v>
      </c>
      <c r="J98" s="5">
        <v>502441753</v>
      </c>
      <c r="K98" s="5">
        <v>490723836</v>
      </c>
      <c r="L98" s="5">
        <v>492814978</v>
      </c>
      <c r="M98" s="5">
        <v>358566630</v>
      </c>
      <c r="N98" s="5">
        <v>291146154</v>
      </c>
      <c r="O98" s="5">
        <v>340809421</v>
      </c>
      <c r="P98" s="5">
        <v>738791154</v>
      </c>
      <c r="Q98" s="5">
        <v>1731428317</v>
      </c>
      <c r="R98" s="5">
        <v>9486521978</v>
      </c>
    </row>
    <row r="99" spans="3:18" ht="15.5" x14ac:dyDescent="0.35">
      <c r="C99" t="s">
        <v>448</v>
      </c>
      <c r="D99" s="5">
        <v>1164228284</v>
      </c>
      <c r="E99" s="5">
        <v>884886948</v>
      </c>
      <c r="F99" s="5">
        <v>742268998</v>
      </c>
      <c r="G99" s="5">
        <v>756489967</v>
      </c>
      <c r="I99" s="5">
        <v>742268998</v>
      </c>
      <c r="J99" s="5">
        <v>502441753</v>
      </c>
      <c r="K99" s="5">
        <v>490723836</v>
      </c>
      <c r="L99" s="5">
        <v>492814978</v>
      </c>
      <c r="M99" s="5">
        <v>358566630</v>
      </c>
      <c r="N99" s="5">
        <v>291146154</v>
      </c>
      <c r="O99" s="5">
        <v>340809421</v>
      </c>
      <c r="P99" s="5">
        <v>738791154</v>
      </c>
      <c r="Q99" s="5">
        <v>1731428317</v>
      </c>
      <c r="R99" s="5">
        <v>9486521978</v>
      </c>
    </row>
    <row r="100" spans="3:18" ht="15.5" x14ac:dyDescent="0.35">
      <c r="C100" t="s">
        <v>126</v>
      </c>
      <c r="D100" s="5">
        <v>1731887160</v>
      </c>
      <c r="E100" s="5">
        <v>1627394738</v>
      </c>
      <c r="F100" s="5">
        <v>1439860832</v>
      </c>
      <c r="G100" s="5">
        <v>1379301417</v>
      </c>
      <c r="I100" s="5">
        <v>1439860832</v>
      </c>
      <c r="J100" s="5">
        <v>1831264543</v>
      </c>
      <c r="K100" s="5">
        <v>1419486009</v>
      </c>
      <c r="L100" s="5">
        <v>47608555680</v>
      </c>
      <c r="M100" s="5">
        <v>3403607934</v>
      </c>
      <c r="N100" s="5">
        <v>2704986620</v>
      </c>
      <c r="O100" s="5">
        <v>1406713869</v>
      </c>
      <c r="P100" s="5">
        <v>1427405997</v>
      </c>
      <c r="Q100" s="5">
        <v>1178453039</v>
      </c>
      <c r="R100" s="5">
        <v>1035951561</v>
      </c>
    </row>
    <row r="101" spans="3:18" ht="15.5" x14ac:dyDescent="0.35">
      <c r="C101" t="s">
        <v>127</v>
      </c>
      <c r="D101" s="5">
        <v>3301877858</v>
      </c>
      <c r="E101" s="5">
        <v>2705204822</v>
      </c>
      <c r="F101" s="5">
        <v>3004828131</v>
      </c>
      <c r="G101" s="5">
        <v>2884627698</v>
      </c>
      <c r="I101" s="5">
        <v>3004828131</v>
      </c>
      <c r="J101" s="5">
        <v>2706234513</v>
      </c>
      <c r="K101" s="5">
        <v>2749442425</v>
      </c>
      <c r="L101" s="5">
        <v>5593944178</v>
      </c>
      <c r="M101" s="5">
        <v>6282391993</v>
      </c>
      <c r="N101" s="5">
        <v>4851131434</v>
      </c>
      <c r="O101" s="5">
        <v>2395721427</v>
      </c>
      <c r="P101" s="5">
        <v>2955890386</v>
      </c>
      <c r="Q101" s="5">
        <v>4015948170</v>
      </c>
      <c r="R101" s="5">
        <v>2076639303</v>
      </c>
    </row>
    <row r="102" spans="3:18" ht="15.5" x14ac:dyDescent="0.35">
      <c r="C102" t="s">
        <v>449</v>
      </c>
    </row>
    <row r="103" spans="3:18" ht="15.5" x14ac:dyDescent="0.35">
      <c r="C103" t="s">
        <v>451</v>
      </c>
      <c r="D103" s="5">
        <v>867600038</v>
      </c>
      <c r="E103" s="5">
        <v>867600038</v>
      </c>
      <c r="F103" s="5">
        <v>867600038</v>
      </c>
      <c r="G103" s="5">
        <v>1253204127</v>
      </c>
      <c r="I103" s="5">
        <v>867600038</v>
      </c>
      <c r="J103" s="5">
        <v>1253204127</v>
      </c>
      <c r="K103" s="5">
        <v>1735200138</v>
      </c>
      <c r="L103" s="5">
        <v>2056533508</v>
      </c>
      <c r="M103" s="5">
        <v>158550700974</v>
      </c>
      <c r="N103" s="5">
        <v>158475277002</v>
      </c>
      <c r="O103" s="5">
        <v>121916103850</v>
      </c>
      <c r="P103" s="5">
        <v>101477598449</v>
      </c>
      <c r="Q103" s="5">
        <v>39831999996</v>
      </c>
      <c r="R103" s="5">
        <v>42067967989</v>
      </c>
    </row>
    <row r="104" spans="3:18" ht="15.5" x14ac:dyDescent="0.35">
      <c r="C104" t="s">
        <v>452</v>
      </c>
      <c r="D104" s="5">
        <v>25613319128</v>
      </c>
      <c r="E104" s="5">
        <v>19909102616</v>
      </c>
      <c r="F104" s="5">
        <v>17340998414</v>
      </c>
      <c r="G104" s="5">
        <v>18868440330</v>
      </c>
      <c r="I104" s="5">
        <v>17340998414</v>
      </c>
      <c r="J104" s="5">
        <v>3271148622</v>
      </c>
      <c r="K104" s="5">
        <v>289200033</v>
      </c>
      <c r="L104" s="5">
        <v>289200033</v>
      </c>
      <c r="O104" s="5">
        <v>21097000177</v>
      </c>
      <c r="P104" s="5">
        <v>14453982956</v>
      </c>
      <c r="Q104" s="5">
        <v>40276386611</v>
      </c>
      <c r="R104" s="5">
        <v>89166666667</v>
      </c>
    </row>
    <row r="105" spans="3:18" ht="15.5" x14ac:dyDescent="0.35">
      <c r="C105" t="s">
        <v>405</v>
      </c>
      <c r="D105" s="5">
        <v>3911339917</v>
      </c>
      <c r="E105" s="5">
        <v>3916939918</v>
      </c>
      <c r="F105" s="5">
        <v>3916939918</v>
      </c>
      <c r="G105" s="5">
        <v>3864051923</v>
      </c>
      <c r="I105" s="5">
        <v>3916939918</v>
      </c>
      <c r="J105" s="5">
        <v>5441828795</v>
      </c>
      <c r="K105" s="5">
        <v>5343998905</v>
      </c>
      <c r="L105" s="5">
        <v>6953675803</v>
      </c>
      <c r="M105" s="5">
        <v>165376670553</v>
      </c>
      <c r="N105" s="5">
        <v>171819895290</v>
      </c>
      <c r="O105" s="5">
        <v>134961051039</v>
      </c>
      <c r="P105" s="5">
        <v>112698704991</v>
      </c>
      <c r="Q105" s="5">
        <v>57187885304</v>
      </c>
      <c r="R105" s="5">
        <v>58763888350</v>
      </c>
    </row>
    <row r="106" spans="3:18" ht="15.5" x14ac:dyDescent="0.35">
      <c r="C106" t="s">
        <v>404</v>
      </c>
      <c r="D106" s="5">
        <v>3911339917</v>
      </c>
      <c r="E106" s="5">
        <v>3916939918</v>
      </c>
      <c r="F106" s="5">
        <v>3916939918</v>
      </c>
      <c r="G106" s="5">
        <v>3864051923</v>
      </c>
      <c r="I106" s="5">
        <v>3916939918</v>
      </c>
      <c r="J106" s="5">
        <v>5441828795</v>
      </c>
      <c r="K106" s="5">
        <v>5343998905</v>
      </c>
      <c r="L106" s="5">
        <v>6953675803</v>
      </c>
      <c r="M106" s="5">
        <v>165376670553</v>
      </c>
      <c r="N106" s="5">
        <v>171819895290</v>
      </c>
      <c r="O106" s="5">
        <v>134961051039</v>
      </c>
      <c r="P106" s="5">
        <v>112698704991</v>
      </c>
      <c r="Q106" s="5">
        <v>57187885304</v>
      </c>
      <c r="R106" s="5">
        <v>58763888350</v>
      </c>
    </row>
    <row r="107" spans="3:18" ht="15.5" x14ac:dyDescent="0.35">
      <c r="C107" t="s">
        <v>745</v>
      </c>
      <c r="Q107" s="5">
        <v>7292915909</v>
      </c>
      <c r="R107" s="5">
        <v>7366111889</v>
      </c>
    </row>
    <row r="108" spans="3:18" ht="15.5" x14ac:dyDescent="0.35">
      <c r="C108" t="s">
        <v>454</v>
      </c>
    </row>
    <row r="109" spans="3:18" ht="15.5" x14ac:dyDescent="0.35">
      <c r="C109" t="s">
        <v>456</v>
      </c>
      <c r="D109" s="5">
        <v>867600038</v>
      </c>
      <c r="E109" s="5">
        <v>867600038</v>
      </c>
      <c r="F109" s="5">
        <v>867600038</v>
      </c>
      <c r="G109" s="5">
        <v>1253204127</v>
      </c>
      <c r="I109" s="5">
        <v>867600038</v>
      </c>
      <c r="J109" s="5">
        <v>1253204127</v>
      </c>
      <c r="K109" s="5">
        <v>1735200138</v>
      </c>
      <c r="L109" s="5">
        <v>2056533508</v>
      </c>
      <c r="M109" s="5">
        <v>158550700974</v>
      </c>
      <c r="N109" s="5">
        <v>158475277002</v>
      </c>
      <c r="O109" s="5">
        <v>121916103850</v>
      </c>
      <c r="P109" s="5">
        <v>101477598449</v>
      </c>
      <c r="Q109" s="5">
        <v>39831999996</v>
      </c>
      <c r="R109" s="5">
        <v>42067967989</v>
      </c>
    </row>
    <row r="110" spans="3:18" ht="15.5" x14ac:dyDescent="0.35">
      <c r="C110" t="s">
        <v>130</v>
      </c>
      <c r="D110" s="5">
        <v>43274387933</v>
      </c>
      <c r="E110" s="5">
        <v>36453519401</v>
      </c>
      <c r="F110" s="5">
        <v>34917968054</v>
      </c>
      <c r="G110" s="5">
        <v>34505482358</v>
      </c>
      <c r="I110" s="5">
        <v>34917968054</v>
      </c>
      <c r="J110" s="5">
        <v>19680490956</v>
      </c>
      <c r="K110" s="5">
        <v>15725076734</v>
      </c>
      <c r="L110" s="5">
        <v>70130902724</v>
      </c>
      <c r="M110" s="5">
        <v>190546059153</v>
      </c>
      <c r="N110" s="5">
        <v>204280317915</v>
      </c>
      <c r="O110" s="5">
        <v>198826311691</v>
      </c>
      <c r="P110" s="5">
        <v>151354742889</v>
      </c>
      <c r="Q110" s="5">
        <v>170214821823</v>
      </c>
      <c r="R110" s="5">
        <v>201639122560</v>
      </c>
    </row>
    <row r="111" spans="3:18" ht="15.5" x14ac:dyDescent="0.35">
      <c r="C111" t="s">
        <v>131</v>
      </c>
    </row>
    <row r="112" spans="3:18" ht="15.5" x14ac:dyDescent="0.35">
      <c r="C112" t="s">
        <v>132</v>
      </c>
      <c r="D112" s="5">
        <v>164780000000</v>
      </c>
      <c r="E112" s="5">
        <v>164780000000</v>
      </c>
      <c r="F112" s="5">
        <v>164780000000</v>
      </c>
      <c r="G112" s="5">
        <v>164780000000</v>
      </c>
      <c r="I112" s="5">
        <v>164780000000</v>
      </c>
      <c r="J112" s="5">
        <v>164780000000</v>
      </c>
      <c r="K112" s="5">
        <v>164780000000</v>
      </c>
      <c r="L112" s="5">
        <v>164780000000</v>
      </c>
      <c r="M112" s="5">
        <v>164780000000</v>
      </c>
      <c r="N112" s="5">
        <v>164780000000</v>
      </c>
      <c r="O112" s="5">
        <v>164780000000</v>
      </c>
      <c r="P112" s="5">
        <v>164780000000</v>
      </c>
      <c r="Q112" s="5">
        <v>164780000000</v>
      </c>
      <c r="R112" s="5">
        <v>164780000000</v>
      </c>
    </row>
    <row r="113" spans="2:18" ht="15.5" x14ac:dyDescent="0.35">
      <c r="C113" t="s">
        <v>133</v>
      </c>
      <c r="D113" s="5">
        <v>-37593011275</v>
      </c>
      <c r="E113" s="5">
        <v>-37593011275</v>
      </c>
      <c r="F113" s="5">
        <v>-37593011275</v>
      </c>
      <c r="G113" s="5">
        <v>-37593011275</v>
      </c>
      <c r="I113" s="5">
        <v>-37593011275</v>
      </c>
      <c r="J113" s="5">
        <v>-37593011275</v>
      </c>
      <c r="K113" s="5">
        <v>-37593011275</v>
      </c>
      <c r="L113" s="5">
        <v>-37593011275</v>
      </c>
      <c r="M113" s="5">
        <v>-37593011275</v>
      </c>
      <c r="N113" s="5">
        <v>-37593011275</v>
      </c>
      <c r="O113" s="5">
        <v>-37593011275</v>
      </c>
      <c r="P113" s="5">
        <v>-37593011275</v>
      </c>
      <c r="Q113" s="5">
        <v>-37593011275</v>
      </c>
      <c r="R113" s="5">
        <v>-37593011275</v>
      </c>
    </row>
    <row r="114" spans="2:18" ht="15.5" x14ac:dyDescent="0.35">
      <c r="C114" t="s">
        <v>134</v>
      </c>
      <c r="D114" s="5">
        <v>374489965104</v>
      </c>
      <c r="E114" s="5">
        <v>377999768418</v>
      </c>
      <c r="F114" s="5">
        <v>383525090719</v>
      </c>
      <c r="G114" s="5">
        <v>383520432434</v>
      </c>
      <c r="I114" s="5">
        <v>383525090719</v>
      </c>
      <c r="J114" s="5">
        <v>381916582296</v>
      </c>
      <c r="K114" s="5">
        <v>388663220977</v>
      </c>
      <c r="L114" s="5">
        <v>454208432903</v>
      </c>
      <c r="M114" s="5">
        <v>175272714657</v>
      </c>
      <c r="N114" s="5">
        <v>193138883312</v>
      </c>
      <c r="O114" s="5">
        <v>217010694032</v>
      </c>
      <c r="P114" s="5">
        <v>213311470307</v>
      </c>
      <c r="Q114" s="5">
        <v>209261656384</v>
      </c>
      <c r="R114" s="5">
        <v>204230201175</v>
      </c>
    </row>
    <row r="115" spans="2:18" ht="15.5" x14ac:dyDescent="0.35">
      <c r="C115" t="s">
        <v>135</v>
      </c>
      <c r="D115" s="5">
        <v>14660238596</v>
      </c>
      <c r="E115" s="5">
        <v>14655238596</v>
      </c>
      <c r="F115" s="5">
        <v>14655238596</v>
      </c>
      <c r="G115" s="5">
        <v>14655238596</v>
      </c>
      <c r="I115" s="5">
        <v>14655238596</v>
      </c>
      <c r="J115" s="5">
        <v>14655238596</v>
      </c>
      <c r="K115" s="5">
        <v>14650238596</v>
      </c>
      <c r="L115" s="5">
        <v>11650238596</v>
      </c>
      <c r="M115" s="5">
        <v>11650238596</v>
      </c>
      <c r="N115" s="5">
        <v>11650238596</v>
      </c>
    </row>
    <row r="116" spans="2:18" ht="15.5" x14ac:dyDescent="0.35">
      <c r="C116" t="s">
        <v>136</v>
      </c>
      <c r="D116" s="5">
        <v>359829726508</v>
      </c>
      <c r="E116" s="5">
        <v>363344529822</v>
      </c>
      <c r="F116" s="5">
        <v>368869852123</v>
      </c>
      <c r="G116" s="5">
        <v>368865193838</v>
      </c>
      <c r="I116" s="5">
        <v>368869852123</v>
      </c>
      <c r="J116" s="5">
        <v>367261343700</v>
      </c>
      <c r="K116" s="5">
        <v>374012982381</v>
      </c>
      <c r="L116" s="5">
        <v>442558194307</v>
      </c>
      <c r="M116" s="5">
        <v>163622476061</v>
      </c>
      <c r="N116" s="5">
        <v>181488644716</v>
      </c>
    </row>
    <row r="117" spans="2:18" ht="15.5" x14ac:dyDescent="0.35">
      <c r="C117" t="s">
        <v>137</v>
      </c>
      <c r="D117" s="5">
        <v>374489965104</v>
      </c>
      <c r="E117" s="5">
        <v>377999768418</v>
      </c>
      <c r="F117" s="5">
        <v>383525090719</v>
      </c>
      <c r="G117" s="5">
        <v>383520432434</v>
      </c>
      <c r="I117" s="5">
        <v>383525090719</v>
      </c>
      <c r="J117" s="5">
        <v>381916582296</v>
      </c>
      <c r="K117" s="5">
        <v>388663220977</v>
      </c>
      <c r="L117" s="5">
        <v>454208432903</v>
      </c>
      <c r="M117" s="5">
        <v>175272714657</v>
      </c>
      <c r="N117" s="5">
        <v>193138883312</v>
      </c>
      <c r="O117" s="5">
        <v>217010694032</v>
      </c>
      <c r="P117" s="5">
        <v>213311470307</v>
      </c>
      <c r="Q117" s="5">
        <v>209261656384</v>
      </c>
      <c r="R117" s="5">
        <v>204230201175</v>
      </c>
    </row>
    <row r="118" spans="2:18" ht="15.5" x14ac:dyDescent="0.35">
      <c r="C118" t="s">
        <v>291</v>
      </c>
      <c r="D118" s="5">
        <v>110322024</v>
      </c>
      <c r="E118" s="5">
        <v>110322024</v>
      </c>
      <c r="F118" s="5">
        <v>110322024</v>
      </c>
      <c r="G118" s="5">
        <v>110633183</v>
      </c>
      <c r="I118" s="5">
        <v>110322024</v>
      </c>
      <c r="J118" s="5">
        <v>110633183</v>
      </c>
      <c r="K118" s="5">
        <v>109783621</v>
      </c>
      <c r="L118" s="5">
        <v>109531051</v>
      </c>
      <c r="M118" s="5">
        <v>109902285</v>
      </c>
      <c r="N118" s="5">
        <v>104779129</v>
      </c>
      <c r="O118" s="5">
        <v>107035700</v>
      </c>
      <c r="P118" s="5">
        <v>119663644</v>
      </c>
      <c r="Q118" s="5">
        <v>121538390</v>
      </c>
      <c r="R118" s="5">
        <v>123652702</v>
      </c>
    </row>
    <row r="119" spans="2:18" ht="15.5" x14ac:dyDescent="0.35">
      <c r="C119" t="s">
        <v>10</v>
      </c>
      <c r="D119" s="5">
        <v>502229395802</v>
      </c>
      <c r="E119" s="5">
        <v>505739199116</v>
      </c>
      <c r="F119" s="5">
        <v>511264521417</v>
      </c>
      <c r="G119" s="5">
        <v>511170228156</v>
      </c>
      <c r="I119" s="5">
        <v>511264521417</v>
      </c>
      <c r="J119" s="5">
        <v>509566378018</v>
      </c>
      <c r="K119" s="5">
        <v>516625377336</v>
      </c>
      <c r="L119" s="5">
        <v>581238169396</v>
      </c>
      <c r="M119" s="5">
        <v>301457884376</v>
      </c>
      <c r="N119" s="5">
        <v>317352279296</v>
      </c>
      <c r="O119" s="5">
        <v>341089560078</v>
      </c>
      <c r="P119" s="5">
        <v>338175836344</v>
      </c>
      <c r="Q119" s="5">
        <v>334628973747</v>
      </c>
      <c r="R119" s="5">
        <v>329529518376</v>
      </c>
    </row>
    <row r="120" spans="2:18" ht="15.5" x14ac:dyDescent="0.35">
      <c r="C120" t="s">
        <v>138</v>
      </c>
      <c r="D120" s="5">
        <v>545503783735</v>
      </c>
      <c r="E120" s="5">
        <v>542192718517</v>
      </c>
      <c r="F120" s="5">
        <v>546182489471</v>
      </c>
      <c r="G120" s="5">
        <v>545675710514</v>
      </c>
      <c r="I120" s="5">
        <v>546182489471</v>
      </c>
      <c r="J120" s="5">
        <v>529246868974</v>
      </c>
      <c r="K120" s="5">
        <v>532350454070</v>
      </c>
      <c r="L120" s="5">
        <v>651369072120</v>
      </c>
      <c r="M120" s="5">
        <v>492003943529</v>
      </c>
      <c r="N120" s="5">
        <v>521632597211</v>
      </c>
      <c r="O120" s="5">
        <v>539915871769</v>
      </c>
      <c r="P120" s="5">
        <v>489530579233</v>
      </c>
      <c r="Q120" s="5">
        <v>504843795570</v>
      </c>
      <c r="R120" s="5">
        <v>531168640936</v>
      </c>
    </row>
    <row r="121" spans="2:18" ht="15.5" x14ac:dyDescent="0.35">
      <c r="C121" t="s">
        <v>139</v>
      </c>
      <c r="D121" s="5">
        <v>659120000</v>
      </c>
      <c r="E121" s="5">
        <v>659912000</v>
      </c>
      <c r="F121" s="5">
        <v>659912000</v>
      </c>
      <c r="G121" s="5">
        <v>659912000</v>
      </c>
      <c r="I121" s="5">
        <v>659912000</v>
      </c>
      <c r="J121" s="5">
        <v>659912000</v>
      </c>
      <c r="K121" s="5">
        <v>329560000</v>
      </c>
      <c r="L121" s="5">
        <v>329560000</v>
      </c>
      <c r="M121" s="5">
        <v>329560000</v>
      </c>
      <c r="N121" s="5">
        <v>329560000</v>
      </c>
      <c r="O121" s="5">
        <v>329560000</v>
      </c>
      <c r="P121" s="5">
        <v>329560000</v>
      </c>
      <c r="Q121" s="5">
        <v>329560000</v>
      </c>
      <c r="R121" s="5">
        <v>329560000</v>
      </c>
    </row>
    <row r="123" spans="2:18" ht="15.5" x14ac:dyDescent="0.35">
      <c r="B123" t="s">
        <v>140</v>
      </c>
      <c r="C123" t="s">
        <v>141</v>
      </c>
      <c r="D123" s="5">
        <v>-4652381414</v>
      </c>
      <c r="E123" s="5">
        <v>-5556840134</v>
      </c>
      <c r="F123" s="5">
        <v>793570749</v>
      </c>
      <c r="G123" s="5">
        <v>-600073057</v>
      </c>
      <c r="I123" s="5">
        <v>-8493063784</v>
      </c>
      <c r="J123" s="5">
        <v>-4704727967</v>
      </c>
      <c r="K123" s="5">
        <v>-67721126793</v>
      </c>
      <c r="L123" s="5">
        <v>391806865527</v>
      </c>
      <c r="M123" s="5">
        <v>-11012612250</v>
      </c>
      <c r="N123" s="5">
        <v>-4796014431</v>
      </c>
      <c r="O123" s="5">
        <v>-15052258605</v>
      </c>
      <c r="P123" s="5">
        <v>-23848927530</v>
      </c>
      <c r="Q123" s="5">
        <v>55237701512</v>
      </c>
      <c r="R123" s="5">
        <v>-32080933840</v>
      </c>
    </row>
    <row r="124" spans="2:18" ht="15.5" x14ac:dyDescent="0.35">
      <c r="C124" t="s">
        <v>585</v>
      </c>
      <c r="D124" s="5">
        <v>9269066698</v>
      </c>
      <c r="E124" s="5">
        <v>9555601234</v>
      </c>
      <c r="F124" s="5">
        <v>14005337636</v>
      </c>
      <c r="G124" s="5">
        <v>9814725720</v>
      </c>
      <c r="I124" s="5">
        <v>41769439183</v>
      </c>
      <c r="J124" s="5">
        <v>43495801547</v>
      </c>
      <c r="K124" s="5">
        <v>33353504866</v>
      </c>
      <c r="L124" s="5">
        <v>467065552591</v>
      </c>
      <c r="M124" s="5">
        <v>46581799673</v>
      </c>
      <c r="N124" s="5">
        <v>63095103904</v>
      </c>
      <c r="O124" s="5">
        <v>75927139911</v>
      </c>
      <c r="P124" s="5">
        <v>79824287219</v>
      </c>
      <c r="Q124" s="5">
        <v>164259523267</v>
      </c>
      <c r="R124" s="5">
        <v>145819051936</v>
      </c>
    </row>
    <row r="125" spans="2:18" ht="15.5" x14ac:dyDescent="0.35">
      <c r="C125" t="s">
        <v>842</v>
      </c>
      <c r="D125" s="5">
        <v>-6908335844</v>
      </c>
      <c r="E125" s="5">
        <v>-7326467460</v>
      </c>
      <c r="F125" s="5">
        <v>-4903228286</v>
      </c>
      <c r="G125" s="5">
        <v>-3301643133</v>
      </c>
      <c r="I125" s="5">
        <v>-21010613063</v>
      </c>
      <c r="J125" s="5">
        <v>-22271274855</v>
      </c>
      <c r="K125" s="5">
        <v>-31165466757</v>
      </c>
      <c r="L125" s="5">
        <v>-82254095632</v>
      </c>
      <c r="M125" s="5">
        <v>-21431853178</v>
      </c>
      <c r="N125" s="5">
        <v>-27259468652</v>
      </c>
      <c r="O125" s="5">
        <v>-60378784552</v>
      </c>
      <c r="P125" s="5">
        <v>-76982530945</v>
      </c>
      <c r="Q125" s="5">
        <v>-64447050622</v>
      </c>
      <c r="R125" s="5">
        <v>-130472611709</v>
      </c>
    </row>
    <row r="126" spans="2:18" ht="15.5" x14ac:dyDescent="0.35">
      <c r="C126" t="s">
        <v>813</v>
      </c>
      <c r="D126" s="5">
        <v>-5505574832</v>
      </c>
      <c r="E126" s="5">
        <v>-6409866839</v>
      </c>
      <c r="F126" s="5">
        <v>-7225256102</v>
      </c>
      <c r="G126" s="5">
        <v>-5168038917</v>
      </c>
      <c r="I126" s="5">
        <v>-23703198418</v>
      </c>
      <c r="J126" s="5">
        <v>-22004649916</v>
      </c>
      <c r="K126" s="5">
        <v>-23670740967</v>
      </c>
      <c r="L126" s="5">
        <v>-18101696921</v>
      </c>
      <c r="M126" s="5">
        <v>-19513666704</v>
      </c>
      <c r="N126" s="5">
        <v>-23448802639</v>
      </c>
      <c r="O126" s="5">
        <v>-14993721826</v>
      </c>
      <c r="P126" s="5">
        <v>-13984076727</v>
      </c>
      <c r="Q126" s="5">
        <v>-26178455028</v>
      </c>
      <c r="R126" s="5">
        <v>-24084227104</v>
      </c>
    </row>
    <row r="127" spans="2:18" ht="15.5" x14ac:dyDescent="0.35">
      <c r="C127" t="s">
        <v>596</v>
      </c>
      <c r="D127" s="5">
        <v>345807714</v>
      </c>
      <c r="E127" s="5">
        <v>13025868</v>
      </c>
      <c r="F127" s="5">
        <v>303489842</v>
      </c>
      <c r="G127" s="5">
        <v>-149740791</v>
      </c>
      <c r="I127" s="5">
        <v>649595476</v>
      </c>
      <c r="J127" s="5">
        <v>896075247</v>
      </c>
      <c r="K127" s="5">
        <v>4929555951</v>
      </c>
      <c r="L127" s="5">
        <v>2727272483</v>
      </c>
      <c r="M127" s="5">
        <v>1283695301</v>
      </c>
      <c r="N127" s="5">
        <v>336527863</v>
      </c>
      <c r="O127" s="5">
        <v>777387403</v>
      </c>
      <c r="P127" s="5">
        <v>1082850712</v>
      </c>
      <c r="Q127" s="5">
        <v>1161297170</v>
      </c>
      <c r="R127" s="5">
        <v>2322127592</v>
      </c>
    </row>
    <row r="128" spans="2:18" ht="15.5" x14ac:dyDescent="0.35">
      <c r="C128" t="s">
        <v>1050</v>
      </c>
      <c r="D128" s="5">
        <v>-149811639</v>
      </c>
      <c r="E128" s="5">
        <v>-98541389</v>
      </c>
      <c r="F128" s="5">
        <v>-113628407</v>
      </c>
      <c r="G128" s="5">
        <v>-102135298</v>
      </c>
      <c r="I128" s="5">
        <v>-463689263</v>
      </c>
      <c r="J128" s="5">
        <v>-516394018</v>
      </c>
      <c r="K128" s="5">
        <v>-208274225</v>
      </c>
      <c r="L128" s="5">
        <v>-10556668735</v>
      </c>
      <c r="M128" s="5">
        <v>-14344371099</v>
      </c>
      <c r="N128" s="5">
        <v>-13801844783</v>
      </c>
      <c r="O128" s="5">
        <v>-12825855403</v>
      </c>
      <c r="P128" s="5">
        <v>-11289215863</v>
      </c>
      <c r="Q128" s="5">
        <v>-10299537300</v>
      </c>
      <c r="R128" s="5">
        <v>-9899259640</v>
      </c>
    </row>
    <row r="129" spans="3:18" ht="15.5" x14ac:dyDescent="0.35">
      <c r="C129" t="s">
        <v>1051</v>
      </c>
      <c r="L129" s="5">
        <v>46750000000</v>
      </c>
    </row>
    <row r="130" spans="3:18" ht="15.5" x14ac:dyDescent="0.35">
      <c r="C130" t="s">
        <v>702</v>
      </c>
      <c r="D130" s="5">
        <v>-1703533511</v>
      </c>
      <c r="E130" s="5">
        <v>-1290591548</v>
      </c>
      <c r="F130" s="5">
        <v>-1273143934</v>
      </c>
      <c r="G130" s="5">
        <v>-1693240638</v>
      </c>
      <c r="I130" s="5">
        <v>-5734597699</v>
      </c>
      <c r="J130" s="5">
        <v>-4304285972</v>
      </c>
      <c r="K130" s="5">
        <v>-50959705661</v>
      </c>
      <c r="L130" s="5">
        <v>-13823498259</v>
      </c>
      <c r="M130" s="5">
        <v>-3588216243</v>
      </c>
      <c r="N130" s="5">
        <v>-3717530124</v>
      </c>
      <c r="O130" s="5">
        <v>-3558424138</v>
      </c>
      <c r="P130" s="5">
        <v>-2500241926</v>
      </c>
      <c r="Q130" s="5">
        <v>-9258075975</v>
      </c>
      <c r="R130" s="5">
        <v>-15766014915</v>
      </c>
    </row>
    <row r="131" spans="3:18" ht="15.5" x14ac:dyDescent="0.35">
      <c r="C131" t="s">
        <v>178</v>
      </c>
      <c r="D131" s="5">
        <v>5708510953</v>
      </c>
      <c r="E131" s="5">
        <v>3819192813</v>
      </c>
      <c r="F131" s="5">
        <v>-1598967273</v>
      </c>
      <c r="G131" s="5">
        <v>13268658719</v>
      </c>
      <c r="I131" s="5">
        <v>19584135992</v>
      </c>
      <c r="J131" s="5">
        <v>-952387232</v>
      </c>
      <c r="K131" s="5">
        <v>-67986639157</v>
      </c>
      <c r="L131" s="5">
        <v>-182852215770</v>
      </c>
      <c r="M131" s="5">
        <v>5928220411</v>
      </c>
      <c r="N131" s="5">
        <v>13048993103</v>
      </c>
      <c r="O131" s="5">
        <v>26769776433</v>
      </c>
      <c r="P131" s="5">
        <v>28781996686</v>
      </c>
      <c r="Q131" s="5">
        <v>-52736045335</v>
      </c>
      <c r="R131" s="5">
        <v>61751152372</v>
      </c>
    </row>
    <row r="132" spans="3:18" ht="15.5" x14ac:dyDescent="0.35">
      <c r="C132" t="s">
        <v>179</v>
      </c>
      <c r="D132" s="5">
        <v>-1477393476</v>
      </c>
      <c r="E132" s="5">
        <v>1521856071</v>
      </c>
      <c r="F132" s="5">
        <v>3395341302</v>
      </c>
      <c r="G132" s="5">
        <v>-14568302752</v>
      </c>
      <c r="I132" s="5">
        <v>-9866912116</v>
      </c>
      <c r="J132" s="5">
        <v>4553935315</v>
      </c>
      <c r="K132" s="5">
        <v>-71116684005</v>
      </c>
      <c r="L132" s="5">
        <v>-3114882875</v>
      </c>
      <c r="M132" s="5">
        <v>-1697546340</v>
      </c>
      <c r="N132" s="5">
        <v>-17300965343</v>
      </c>
      <c r="O132" s="5">
        <v>-16592817944</v>
      </c>
      <c r="P132" s="5">
        <v>-8939159340</v>
      </c>
      <c r="Q132" s="5">
        <v>-61316937167</v>
      </c>
      <c r="R132" s="5">
        <v>-6929137282</v>
      </c>
    </row>
    <row r="133" spans="3:18" ht="15.5" x14ac:dyDescent="0.35">
      <c r="C133" t="s">
        <v>185</v>
      </c>
      <c r="D133" s="5">
        <v>-1477393476</v>
      </c>
      <c r="E133" s="5">
        <v>-292523242</v>
      </c>
      <c r="F133" s="5">
        <v>-846757878</v>
      </c>
      <c r="G133" s="5">
        <v>-146640766</v>
      </c>
      <c r="I133" s="5">
        <v>-3965300155</v>
      </c>
      <c r="J133" s="5">
        <v>-2329008435</v>
      </c>
      <c r="K133" s="5">
        <v>-3135558495</v>
      </c>
      <c r="L133" s="5">
        <v>-3182238677</v>
      </c>
      <c r="M133" s="5">
        <v>-1295421006</v>
      </c>
      <c r="N133" s="5">
        <v>-5623860509</v>
      </c>
      <c r="O133" s="5">
        <v>-16894942944</v>
      </c>
      <c r="P133" s="5">
        <v>-10402384340</v>
      </c>
      <c r="Q133" s="5">
        <v>-63012487167</v>
      </c>
      <c r="R133" s="5">
        <v>-8476003182</v>
      </c>
    </row>
    <row r="134" spans="3:18" ht="15.5" x14ac:dyDescent="0.35">
      <c r="C134" t="s">
        <v>335</v>
      </c>
      <c r="N134" s="5">
        <v>416000000</v>
      </c>
      <c r="P134" s="5">
        <v>165500000</v>
      </c>
      <c r="Q134" s="5">
        <v>52500000</v>
      </c>
      <c r="R134" s="5">
        <v>75000000</v>
      </c>
    </row>
    <row r="135" spans="3:18" ht="15.5" x14ac:dyDescent="0.35">
      <c r="C135" t="s">
        <v>1052</v>
      </c>
      <c r="R135" s="5">
        <v>69665900</v>
      </c>
    </row>
    <row r="136" spans="3:18" ht="15.5" x14ac:dyDescent="0.35">
      <c r="C136" t="s">
        <v>1053</v>
      </c>
      <c r="F136" s="5">
        <v>-237240000</v>
      </c>
      <c r="G136" s="5">
        <v>-22390149824</v>
      </c>
      <c r="I136" s="5">
        <v>-22627389824</v>
      </c>
      <c r="Q136" s="5">
        <v>1450000000</v>
      </c>
    </row>
    <row r="137" spans="3:18" ht="15.5" x14ac:dyDescent="0.35">
      <c r="C137" t="s">
        <v>358</v>
      </c>
      <c r="F137" s="5">
        <v>4528717180</v>
      </c>
      <c r="G137" s="5">
        <v>104000000</v>
      </c>
      <c r="I137" s="5">
        <v>4952716493</v>
      </c>
      <c r="J137" s="5">
        <v>2781250000</v>
      </c>
      <c r="K137" s="5">
        <v>287875220</v>
      </c>
      <c r="L137" s="5">
        <v>67355802</v>
      </c>
      <c r="M137" s="5">
        <v>127396708</v>
      </c>
      <c r="N137" s="5">
        <v>23692938</v>
      </c>
      <c r="O137" s="5">
        <v>302125000</v>
      </c>
      <c r="P137" s="5">
        <v>1297725000</v>
      </c>
      <c r="Q137" s="5">
        <v>193050000</v>
      </c>
      <c r="R137" s="5">
        <v>1402200000</v>
      </c>
    </row>
    <row r="138" spans="3:18" ht="15.5" x14ac:dyDescent="0.35">
      <c r="C138" t="s">
        <v>1054</v>
      </c>
      <c r="F138" s="5">
        <v>-49378000</v>
      </c>
      <c r="G138" s="5">
        <v>6005058120</v>
      </c>
      <c r="I138" s="5">
        <v>7912680120</v>
      </c>
      <c r="K138" s="5">
        <v>-68903877320</v>
      </c>
    </row>
    <row r="139" spans="3:18" ht="15.5" x14ac:dyDescent="0.35">
      <c r="C139" t="s">
        <v>1055</v>
      </c>
      <c r="E139" s="5">
        <v>1814379313</v>
      </c>
      <c r="G139" s="5">
        <v>1859429718</v>
      </c>
      <c r="I139" s="5">
        <v>3860381250</v>
      </c>
      <c r="J139" s="5">
        <v>4101693750</v>
      </c>
      <c r="K139" s="5">
        <v>634876590</v>
      </c>
    </row>
    <row r="140" spans="3:18" ht="15.5" x14ac:dyDescent="0.35">
      <c r="C140" t="s">
        <v>1056</v>
      </c>
      <c r="N140" s="5">
        <v>-10501775000</v>
      </c>
    </row>
    <row r="141" spans="3:18" ht="15.5" x14ac:dyDescent="0.35">
      <c r="C141" t="s">
        <v>1057</v>
      </c>
      <c r="M141" s="5">
        <v>-529522042</v>
      </c>
      <c r="N141" s="5">
        <v>-1615022772</v>
      </c>
    </row>
    <row r="142" spans="3:18" ht="15.5" x14ac:dyDescent="0.35">
      <c r="C142" t="s">
        <v>186</v>
      </c>
      <c r="D142" s="5">
        <v>5708510953</v>
      </c>
      <c r="E142" s="5">
        <v>3819192813</v>
      </c>
      <c r="F142" s="5">
        <v>-1598967273</v>
      </c>
      <c r="G142" s="5">
        <v>13268658719</v>
      </c>
      <c r="I142" s="5">
        <v>19584135992</v>
      </c>
      <c r="J142" s="5">
        <v>-952387232</v>
      </c>
      <c r="K142" s="5">
        <v>-67986639157</v>
      </c>
      <c r="L142" s="5">
        <v>-182852215770</v>
      </c>
      <c r="M142" s="5">
        <v>5928220411</v>
      </c>
      <c r="N142" s="5">
        <v>13048993103</v>
      </c>
      <c r="O142" s="5">
        <v>26769776433</v>
      </c>
      <c r="P142" s="5">
        <v>28781996686</v>
      </c>
      <c r="Q142" s="5">
        <v>-52736045335</v>
      </c>
      <c r="R142" s="5">
        <v>61751152372</v>
      </c>
    </row>
    <row r="143" spans="3:18" ht="15.5" x14ac:dyDescent="0.35">
      <c r="C143" t="s">
        <v>1058</v>
      </c>
      <c r="D143" s="5">
        <v>11323255512</v>
      </c>
      <c r="E143" s="5">
        <v>9906378380</v>
      </c>
      <c r="F143" s="5">
        <v>40278830388</v>
      </c>
      <c r="G143" s="5">
        <v>12975261648</v>
      </c>
      <c r="I143" s="5">
        <v>55876122096</v>
      </c>
      <c r="J143" s="5">
        <v>19809962642</v>
      </c>
      <c r="N143" s="5">
        <v>23538634700</v>
      </c>
      <c r="O143" s="5">
        <v>55000000000</v>
      </c>
      <c r="P143" s="5">
        <v>127909000000</v>
      </c>
      <c r="Q143" s="5">
        <v>45000000000</v>
      </c>
      <c r="R143" s="5">
        <v>93259167345</v>
      </c>
    </row>
    <row r="144" spans="3:18" ht="15.5" x14ac:dyDescent="0.35">
      <c r="C144" t="s">
        <v>778</v>
      </c>
      <c r="D144" s="5">
        <v>-5522638989</v>
      </c>
      <c r="E144" s="5">
        <v>-7241874167</v>
      </c>
      <c r="F144" s="5">
        <v>-41534182922</v>
      </c>
      <c r="G144" s="5">
        <v>456322593</v>
      </c>
      <c r="I144" s="5">
        <v>-41534182922</v>
      </c>
      <c r="J144" s="5">
        <v>-16717076604</v>
      </c>
      <c r="K144" s="5">
        <v>-321333370</v>
      </c>
      <c r="L144" s="5">
        <v>-157279743059</v>
      </c>
      <c r="M144" s="5">
        <v>-50000000</v>
      </c>
      <c r="N144" s="5">
        <v>-8750360344</v>
      </c>
      <c r="O144" s="5">
        <v>-26808387499</v>
      </c>
      <c r="P144" s="5">
        <v>-91566487960</v>
      </c>
      <c r="Q144" s="5">
        <v>-96041666670</v>
      </c>
      <c r="R144" s="5">
        <v>-27500000000</v>
      </c>
    </row>
    <row r="145" spans="2:18" ht="15.5" x14ac:dyDescent="0.35">
      <c r="C145" t="s">
        <v>997</v>
      </c>
      <c r="D145" s="5">
        <v>-92105570</v>
      </c>
      <c r="E145" s="5">
        <v>1154688600</v>
      </c>
      <c r="F145" s="5">
        <v>-205166272</v>
      </c>
      <c r="G145" s="5">
        <v>-459773775</v>
      </c>
      <c r="I145" s="5">
        <v>7158945966</v>
      </c>
      <c r="J145" s="5">
        <v>2300000000</v>
      </c>
      <c r="L145" s="5">
        <v>431193956</v>
      </c>
      <c r="O145" s="5">
        <v>8255289835</v>
      </c>
      <c r="P145" s="5">
        <v>550000000</v>
      </c>
      <c r="Q145" s="5">
        <v>616760000</v>
      </c>
      <c r="R145" s="5">
        <v>123167444</v>
      </c>
    </row>
    <row r="146" spans="2:18" ht="15.5" x14ac:dyDescent="0.35">
      <c r="C146" t="s">
        <v>1059</v>
      </c>
      <c r="F146" s="5">
        <v>-138448467</v>
      </c>
      <c r="G146" s="5">
        <v>296848253</v>
      </c>
      <c r="I146" s="5">
        <v>-1916749148</v>
      </c>
      <c r="J146" s="5">
        <v>-2892933420</v>
      </c>
      <c r="K146" s="5">
        <v>-2176509787</v>
      </c>
      <c r="L146" s="5">
        <v>-26003666667</v>
      </c>
      <c r="M146" s="5">
        <v>6200000000</v>
      </c>
      <c r="N146" s="5">
        <v>-1163299487</v>
      </c>
      <c r="O146" s="5">
        <v>-9115792395</v>
      </c>
      <c r="Q146" s="5">
        <v>-698280000</v>
      </c>
      <c r="R146" s="5">
        <v>-507611327</v>
      </c>
    </row>
    <row r="147" spans="2:18" ht="15.5" x14ac:dyDescent="0.35">
      <c r="C147" t="s">
        <v>374</v>
      </c>
      <c r="R147" s="5">
        <v>234500000</v>
      </c>
    </row>
    <row r="148" spans="2:18" ht="15.5" x14ac:dyDescent="0.35">
      <c r="C148" t="s">
        <v>1060</v>
      </c>
      <c r="M148" s="5">
        <v>-221779589</v>
      </c>
      <c r="N148" s="5">
        <v>-246421766</v>
      </c>
      <c r="O148" s="5">
        <v>-259391333</v>
      </c>
      <c r="P148" s="5">
        <v>-7807677675</v>
      </c>
      <c r="Q148" s="5">
        <v>-629385000</v>
      </c>
      <c r="R148" s="5">
        <v>-252001143</v>
      </c>
    </row>
    <row r="149" spans="2:18" ht="15.5" x14ac:dyDescent="0.35">
      <c r="C149" t="s">
        <v>413</v>
      </c>
    </row>
    <row r="150" spans="2:18" ht="15.5" x14ac:dyDescent="0.35">
      <c r="C150" t="s">
        <v>485</v>
      </c>
      <c r="J150" s="5">
        <v>-3452339850</v>
      </c>
      <c r="K150" s="5">
        <v>-65488796000</v>
      </c>
      <c r="N150" s="5">
        <v>-329560000</v>
      </c>
      <c r="O150" s="5">
        <v>-301942175</v>
      </c>
      <c r="P150" s="5">
        <v>-302837679</v>
      </c>
      <c r="Q150" s="5">
        <v>-983473665</v>
      </c>
      <c r="R150" s="5">
        <v>-3606069947</v>
      </c>
    </row>
    <row r="151" spans="2:18" ht="15.5" x14ac:dyDescent="0.35">
      <c r="C151" t="s">
        <v>116</v>
      </c>
    </row>
    <row r="152" spans="2:18" ht="15.5" x14ac:dyDescent="0.35">
      <c r="C152" t="s">
        <v>195</v>
      </c>
      <c r="D152" s="5">
        <v>-421263937</v>
      </c>
      <c r="E152" s="5">
        <v>-215791250</v>
      </c>
      <c r="F152" s="5">
        <v>2589944778</v>
      </c>
      <c r="G152" s="5">
        <v>-1899717090</v>
      </c>
      <c r="I152" s="5">
        <v>1224160092</v>
      </c>
      <c r="J152" s="5">
        <v>-1103179884</v>
      </c>
      <c r="K152" s="5">
        <v>-206824449955</v>
      </c>
      <c r="L152" s="5">
        <v>205839766882</v>
      </c>
      <c r="M152" s="5">
        <v>-6781938179</v>
      </c>
      <c r="N152" s="5">
        <v>-9047986671</v>
      </c>
      <c r="O152" s="5">
        <v>-4875300116</v>
      </c>
      <c r="P152" s="5">
        <v>-4006090184</v>
      </c>
      <c r="Q152" s="5">
        <v>-58815280990</v>
      </c>
      <c r="R152" s="5">
        <v>22741081250</v>
      </c>
    </row>
    <row r="153" spans="2:18" ht="15.5" x14ac:dyDescent="0.35">
      <c r="C153" t="s">
        <v>196</v>
      </c>
      <c r="E153" s="5">
        <v>6881195989</v>
      </c>
      <c r="I153" s="5">
        <v>5657035899</v>
      </c>
      <c r="J153" s="5">
        <v>6760215783</v>
      </c>
      <c r="K153" s="5">
        <v>213584665738</v>
      </c>
      <c r="L153" s="5">
        <v>7744898856</v>
      </c>
      <c r="M153" s="5">
        <v>14526837035</v>
      </c>
      <c r="N153" s="5">
        <v>23574823706</v>
      </c>
      <c r="O153" s="5">
        <v>28450123822</v>
      </c>
      <c r="P153" s="5">
        <v>32456214006</v>
      </c>
      <c r="Q153" s="5">
        <v>91303402642</v>
      </c>
      <c r="R153" s="5">
        <v>68738691382</v>
      </c>
    </row>
    <row r="154" spans="2:18" ht="15.5" x14ac:dyDescent="0.35">
      <c r="C154" t="s">
        <v>383</v>
      </c>
      <c r="Q154" s="5">
        <v>-31907646</v>
      </c>
      <c r="R154" s="5">
        <v>-176369990</v>
      </c>
    </row>
    <row r="155" spans="2:18" ht="15.5" x14ac:dyDescent="0.35">
      <c r="C155" t="s">
        <v>197</v>
      </c>
      <c r="D155" s="5">
        <v>-421263937</v>
      </c>
      <c r="E155" s="5">
        <v>6665404739</v>
      </c>
      <c r="F155" s="5">
        <v>2589944778</v>
      </c>
      <c r="G155" s="5">
        <v>-1899717090</v>
      </c>
      <c r="I155" s="5">
        <v>6881195991</v>
      </c>
      <c r="J155" s="5">
        <v>5657035899</v>
      </c>
      <c r="K155" s="5">
        <v>6760215783</v>
      </c>
      <c r="L155" s="5">
        <v>213584665738</v>
      </c>
      <c r="M155" s="5">
        <v>7744898856</v>
      </c>
      <c r="N155" s="5">
        <v>14526837035</v>
      </c>
      <c r="O155" s="5">
        <v>23574823706</v>
      </c>
      <c r="P155" s="5">
        <v>28450123822</v>
      </c>
      <c r="Q155" s="5">
        <v>32456214006</v>
      </c>
      <c r="R155" s="5">
        <v>91303402642</v>
      </c>
    </row>
    <row r="157" spans="2:18" ht="15.5" x14ac:dyDescent="0.35">
      <c r="B157" t="s">
        <v>198</v>
      </c>
      <c r="C157" t="s">
        <v>12</v>
      </c>
      <c r="D157" s="5">
        <v>660000000</v>
      </c>
      <c r="E157" s="5">
        <v>660000000</v>
      </c>
      <c r="F157" s="5">
        <v>660000000</v>
      </c>
      <c r="G157" s="5">
        <v>660000000</v>
      </c>
      <c r="I157" s="5">
        <v>660000000</v>
      </c>
      <c r="J157" s="5">
        <v>660000000</v>
      </c>
      <c r="K157" s="5">
        <v>330000000</v>
      </c>
      <c r="L157" s="5">
        <v>330000000</v>
      </c>
      <c r="M157" s="5">
        <v>330000000</v>
      </c>
      <c r="N157" s="5">
        <v>330000000</v>
      </c>
      <c r="O157" s="5">
        <v>330000000</v>
      </c>
      <c r="P157" s="5">
        <v>330000000</v>
      </c>
      <c r="Q157" s="5">
        <v>330000000</v>
      </c>
      <c r="R157" s="5">
        <v>330000000</v>
      </c>
    </row>
    <row r="158" spans="2:18" ht="15.5" x14ac:dyDescent="0.35">
      <c r="C158" t="s">
        <v>199</v>
      </c>
      <c r="D158" s="6">
        <v>-4.32</v>
      </c>
      <c r="E158" s="6">
        <v>-8.3699999999999992</v>
      </c>
      <c r="F158" s="6">
        <v>0.01</v>
      </c>
      <c r="G158" s="6">
        <v>3.7</v>
      </c>
    </row>
    <row r="159" spans="2:18" ht="15.5" x14ac:dyDescent="0.35">
      <c r="C159" t="s">
        <v>200</v>
      </c>
      <c r="D159" s="6">
        <v>-63.43</v>
      </c>
      <c r="E159" s="6">
        <v>-39.9</v>
      </c>
      <c r="F159" s="5">
        <v>57000</v>
      </c>
      <c r="G159" s="6">
        <v>130.81</v>
      </c>
    </row>
    <row r="160" spans="2:18" ht="15.5" x14ac:dyDescent="0.35">
      <c r="C160" t="s">
        <v>69</v>
      </c>
      <c r="D160" s="6">
        <v>17.010000000000002</v>
      </c>
      <c r="E160" s="6">
        <v>23.08</v>
      </c>
      <c r="F160" s="6">
        <v>27.81</v>
      </c>
      <c r="G160" s="6">
        <v>34.36</v>
      </c>
    </row>
    <row r="161" spans="3:7" ht="15.5" x14ac:dyDescent="0.35">
      <c r="C161" t="s">
        <v>201</v>
      </c>
      <c r="D161" s="5">
        <v>-1350000000</v>
      </c>
      <c r="E161" s="5">
        <v>-3510000000</v>
      </c>
      <c r="F161" s="5">
        <v>820000000</v>
      </c>
      <c r="G161" s="5">
        <v>-2180000000</v>
      </c>
    </row>
    <row r="162" spans="3:7" ht="15.5" x14ac:dyDescent="0.35">
      <c r="C162" t="s">
        <v>202</v>
      </c>
      <c r="D162" s="6">
        <v>-5.1999999999999998E-3</v>
      </c>
      <c r="E162" s="6">
        <v>-1.0200000000000001E-2</v>
      </c>
      <c r="F162" s="5">
        <v>0</v>
      </c>
      <c r="G162" s="6">
        <v>4.5000000000000005E-3</v>
      </c>
    </row>
    <row r="163" spans="3:7" ht="15.5" x14ac:dyDescent="0.35">
      <c r="C163" t="s">
        <v>203</v>
      </c>
      <c r="D163" s="6">
        <v>-5.6999999999999993E-3</v>
      </c>
      <c r="E163" s="6">
        <v>-1.09E-2</v>
      </c>
      <c r="F163" s="5">
        <v>0</v>
      </c>
      <c r="G163" s="6">
        <v>4.7999999999999996E-3</v>
      </c>
    </row>
    <row r="164" spans="3:7" ht="15.5" x14ac:dyDescent="0.35">
      <c r="C164" t="s">
        <v>204</v>
      </c>
      <c r="D164" s="6">
        <v>-4.1999999999999997E-3</v>
      </c>
      <c r="E164" s="6">
        <v>-8.3999999999999995E-3</v>
      </c>
      <c r="F164" s="6">
        <v>-1.2999999999999999E-3</v>
      </c>
      <c r="G164" s="6">
        <v>-5.6000000000000008E-3</v>
      </c>
    </row>
    <row r="165" spans="3:7" ht="15.5" x14ac:dyDescent="0.35">
      <c r="C165" t="s">
        <v>205</v>
      </c>
      <c r="D165" s="6">
        <v>-14.23</v>
      </c>
      <c r="E165" s="6">
        <v>-43.47</v>
      </c>
      <c r="F165" s="6">
        <v>-5.84</v>
      </c>
      <c r="G165" s="6">
        <v>-28.07</v>
      </c>
    </row>
    <row r="166" spans="3:7" ht="15.5" x14ac:dyDescent="0.35">
      <c r="C166" t="s">
        <v>206</v>
      </c>
      <c r="D166" s="5">
        <v>502000000000</v>
      </c>
      <c r="E166" s="5">
        <v>506000000000</v>
      </c>
      <c r="F166" s="5">
        <v>511000000000</v>
      </c>
      <c r="G166" s="5">
        <v>511000000000</v>
      </c>
    </row>
    <row r="167" spans="3:7" ht="15.5" x14ac:dyDescent="0.35">
      <c r="C167" t="s">
        <v>207</v>
      </c>
      <c r="D167" s="6">
        <v>0.36</v>
      </c>
      <c r="E167" s="6">
        <v>0.44</v>
      </c>
      <c r="F167" s="6">
        <v>0.74</v>
      </c>
      <c r="G167" s="6">
        <v>0.62</v>
      </c>
    </row>
    <row r="168" spans="3:7" ht="15.5" x14ac:dyDescent="0.35">
      <c r="C168" t="s">
        <v>208</v>
      </c>
      <c r="D168" s="6">
        <v>761.8</v>
      </c>
      <c r="E168" s="6">
        <v>766.21</v>
      </c>
      <c r="F168" s="6">
        <v>774.58</v>
      </c>
      <c r="G168" s="6">
        <v>774.44</v>
      </c>
    </row>
    <row r="169" spans="3:7" ht="15.5" x14ac:dyDescent="0.35">
      <c r="C169" t="s">
        <v>209</v>
      </c>
      <c r="D169" s="6">
        <v>0.36</v>
      </c>
      <c r="E169" s="6">
        <v>0.44</v>
      </c>
      <c r="F169" s="6">
        <v>0.74</v>
      </c>
      <c r="G169" s="6">
        <v>0.62</v>
      </c>
    </row>
    <row r="170" spans="3:7" ht="15.5" x14ac:dyDescent="0.35">
      <c r="C170" t="s">
        <v>210</v>
      </c>
      <c r="D170" s="6">
        <v>761.8</v>
      </c>
      <c r="E170" s="6">
        <v>766.21</v>
      </c>
      <c r="F170" s="6">
        <v>774.58</v>
      </c>
      <c r="G170" s="6">
        <v>774.44</v>
      </c>
    </row>
    <row r="171" spans="3:7" ht="15.5" x14ac:dyDescent="0.35">
      <c r="C171" t="s">
        <v>211</v>
      </c>
      <c r="D171" s="5">
        <v>26000000000</v>
      </c>
      <c r="E171" s="5">
        <v>20000000000</v>
      </c>
      <c r="F171" s="5">
        <v>17000000000</v>
      </c>
      <c r="G171" s="5">
        <v>19000000000</v>
      </c>
    </row>
    <row r="172" spans="3:7" ht="15.5" x14ac:dyDescent="0.35">
      <c r="C172" t="s">
        <v>212</v>
      </c>
      <c r="D172" s="5">
        <v>1000000000</v>
      </c>
      <c r="E172" s="5">
        <v>1000000000</v>
      </c>
      <c r="F172" s="5">
        <v>1000000000</v>
      </c>
      <c r="G172" s="5">
        <v>1000000000</v>
      </c>
    </row>
    <row r="173" spans="3:7" ht="15.5" x14ac:dyDescent="0.35">
      <c r="C173" t="s">
        <v>213</v>
      </c>
      <c r="D173" s="5">
        <v>502000000000</v>
      </c>
      <c r="E173" s="5">
        <v>506000000000</v>
      </c>
      <c r="F173" s="5">
        <v>511000000000</v>
      </c>
      <c r="G173" s="5">
        <v>511000000000</v>
      </c>
    </row>
    <row r="174" spans="3:7" ht="15.5" x14ac:dyDescent="0.35">
      <c r="C174" t="s">
        <v>24</v>
      </c>
      <c r="D174" s="5">
        <v>26000000000</v>
      </c>
      <c r="E174" s="5">
        <v>21000000000</v>
      </c>
      <c r="F174" s="5">
        <v>18000000000</v>
      </c>
      <c r="G174" s="5">
        <v>20000000000</v>
      </c>
    </row>
    <row r="175" spans="3:7" ht="15.5" x14ac:dyDescent="0.35">
      <c r="C175" t="s">
        <v>21</v>
      </c>
      <c r="D175" s="5">
        <v>20000000000</v>
      </c>
      <c r="E175" s="5">
        <v>14000000000</v>
      </c>
      <c r="F175" s="5">
        <v>11000000000</v>
      </c>
      <c r="G175" s="5">
        <v>16000000000</v>
      </c>
    </row>
    <row r="176" spans="3:7" ht="15.5" x14ac:dyDescent="0.35">
      <c r="C176" t="s">
        <v>214</v>
      </c>
      <c r="D176" s="5">
        <v>232000000000</v>
      </c>
      <c r="E176" s="5">
        <v>237000000000</v>
      </c>
      <c r="F176" s="5">
        <v>242000000000</v>
      </c>
      <c r="G176" s="5">
        <v>242000000000</v>
      </c>
    </row>
    <row r="177" spans="3:18" ht="15.5" x14ac:dyDescent="0.35">
      <c r="C177" t="s">
        <v>215</v>
      </c>
      <c r="D177" s="5">
        <v>-5000000000</v>
      </c>
      <c r="E177" s="5">
        <v>-6000000000</v>
      </c>
      <c r="F177" s="5">
        <v>1000000000</v>
      </c>
      <c r="G177" s="5">
        <v>-1000000000</v>
      </c>
    </row>
    <row r="178" spans="3:18" ht="15.5" x14ac:dyDescent="0.35">
      <c r="C178" t="s">
        <v>216</v>
      </c>
      <c r="D178" s="5">
        <v>-1000000000</v>
      </c>
      <c r="E178" s="5">
        <v>0</v>
      </c>
      <c r="F178" s="5">
        <v>-1000000000</v>
      </c>
      <c r="G178" s="5">
        <v>0</v>
      </c>
    </row>
    <row r="179" spans="3:18" ht="15.5" x14ac:dyDescent="0.35">
      <c r="C179" t="s">
        <v>13</v>
      </c>
      <c r="D179" s="5">
        <v>-6000000000</v>
      </c>
      <c r="E179" s="5">
        <v>-6000000000</v>
      </c>
      <c r="F179" s="5">
        <v>0</v>
      </c>
      <c r="G179" s="5">
        <v>-1000000000</v>
      </c>
    </row>
    <row r="180" spans="3:18" ht="15.5" x14ac:dyDescent="0.35">
      <c r="C180" t="s">
        <v>16</v>
      </c>
      <c r="D180" s="6">
        <v>-9.3000000000000007</v>
      </c>
      <c r="E180" s="6">
        <v>-8.86</v>
      </c>
      <c r="F180" s="6">
        <v>-0.08</v>
      </c>
      <c r="G180" s="6">
        <v>-1.1299999999999999</v>
      </c>
    </row>
    <row r="181" spans="3:18" ht="15.5" x14ac:dyDescent="0.35">
      <c r="C181" t="s">
        <v>54</v>
      </c>
      <c r="I181" s="6">
        <v>2.44</v>
      </c>
      <c r="J181" s="6">
        <v>-5.23</v>
      </c>
      <c r="K181" s="6">
        <v>1.1100000000000001</v>
      </c>
      <c r="L181" s="6">
        <v>846.59</v>
      </c>
      <c r="M181" s="6">
        <v>-53.83</v>
      </c>
      <c r="N181" s="6">
        <v>-71.13</v>
      </c>
      <c r="O181" s="6">
        <v>13.22</v>
      </c>
      <c r="P181" s="6">
        <v>17.38</v>
      </c>
      <c r="Q181" s="6">
        <v>18.27</v>
      </c>
      <c r="R181" s="6">
        <v>69.55</v>
      </c>
    </row>
    <row r="182" spans="3:18" ht="15.5" x14ac:dyDescent="0.35">
      <c r="C182" t="s">
        <v>68</v>
      </c>
      <c r="I182" s="6">
        <v>233.61</v>
      </c>
      <c r="J182" s="6">
        <v>-45.12</v>
      </c>
      <c r="K182" s="6">
        <v>527.03</v>
      </c>
      <c r="L182" s="6">
        <v>0.42</v>
      </c>
      <c r="M182" s="6">
        <v>-6.28</v>
      </c>
      <c r="N182" s="6">
        <v>-3.23</v>
      </c>
      <c r="O182" s="6">
        <v>22.69</v>
      </c>
      <c r="P182" s="6">
        <v>27.62</v>
      </c>
      <c r="Q182" s="6">
        <v>24.63</v>
      </c>
      <c r="R182" s="6">
        <v>5.46</v>
      </c>
    </row>
    <row r="183" spans="3:18" ht="15.5" x14ac:dyDescent="0.35">
      <c r="C183" t="s">
        <v>71</v>
      </c>
      <c r="I183" s="6">
        <v>9.27</v>
      </c>
      <c r="J183" s="6">
        <v>3.77</v>
      </c>
      <c r="K183" s="6">
        <v>5.12</v>
      </c>
      <c r="L183" s="6">
        <v>0.25</v>
      </c>
      <c r="M183" s="6">
        <v>2.02</v>
      </c>
      <c r="N183" s="6">
        <v>1.36</v>
      </c>
      <c r="O183" s="6">
        <v>1.46</v>
      </c>
      <c r="P183" s="6">
        <v>1.83</v>
      </c>
      <c r="Q183" s="6">
        <v>1.0900000000000001</v>
      </c>
      <c r="R183" s="6">
        <v>0.87</v>
      </c>
    </row>
    <row r="184" spans="3:18" ht="15.5" x14ac:dyDescent="0.35">
      <c r="C184" t="s">
        <v>217</v>
      </c>
      <c r="I184" s="5">
        <v>-7810000000</v>
      </c>
      <c r="J184" s="5">
        <v>-3300000000</v>
      </c>
      <c r="K184" s="5">
        <v>-9620000000</v>
      </c>
      <c r="L184" s="5">
        <v>313840000000</v>
      </c>
      <c r="M184" s="5">
        <v>10810000000</v>
      </c>
      <c r="N184" s="5">
        <v>5250000000</v>
      </c>
      <c r="O184" s="5">
        <v>5620000000</v>
      </c>
      <c r="P184" s="6">
        <v>16469999999.999998</v>
      </c>
    </row>
    <row r="185" spans="3:18" ht="15.5" x14ac:dyDescent="0.35">
      <c r="C185" t="s">
        <v>218</v>
      </c>
      <c r="I185" s="6">
        <v>2.8999999999999998E-3</v>
      </c>
      <c r="J185" s="6">
        <v>-6.5000000000000006E-3</v>
      </c>
      <c r="K185" s="6">
        <v>7.000000000000001E-4</v>
      </c>
      <c r="L185" s="6">
        <v>0.42829999999999996</v>
      </c>
      <c r="M185" s="6">
        <v>-3.61E-2</v>
      </c>
      <c r="N185" s="6">
        <v>-4.4900000000000002E-2</v>
      </c>
      <c r="O185" s="6">
        <v>8.1000000000000013E-3</v>
      </c>
      <c r="P185" s="6">
        <v>1.1699999999999999E-2</v>
      </c>
      <c r="Q185" s="6">
        <v>1.1899999999999999E-2</v>
      </c>
      <c r="R185" s="6">
        <v>4.3200000000000002E-2</v>
      </c>
    </row>
    <row r="186" spans="3:18" ht="15.5" x14ac:dyDescent="0.35">
      <c r="C186" t="s">
        <v>219</v>
      </c>
      <c r="I186" s="6">
        <v>3.0999999999999999E-3</v>
      </c>
      <c r="J186" s="6">
        <v>-6.8000000000000005E-3</v>
      </c>
      <c r="K186" s="6">
        <v>7.000000000000001E-4</v>
      </c>
      <c r="L186" s="6">
        <v>0.48009999999999997</v>
      </c>
      <c r="M186" s="6">
        <v>-5.8899999999999994E-2</v>
      </c>
      <c r="N186" s="6">
        <v>-7.3899999999999993E-2</v>
      </c>
      <c r="O186" s="6">
        <v>1.2800000000000001E-2</v>
      </c>
      <c r="P186" s="6">
        <v>1.6899999999999998E-2</v>
      </c>
      <c r="Q186" s="6">
        <v>1.8000000000000002E-2</v>
      </c>
      <c r="R186" s="6">
        <v>6.9599999999999995E-2</v>
      </c>
    </row>
    <row r="187" spans="3:18" ht="15.5" x14ac:dyDescent="0.35">
      <c r="C187" t="s">
        <v>220</v>
      </c>
      <c r="I187" s="6">
        <v>-2.18E-2</v>
      </c>
      <c r="J187" s="6">
        <v>-1.3500000000000002E-2</v>
      </c>
      <c r="K187" s="6">
        <v>-2.41E-2</v>
      </c>
      <c r="L187" s="6">
        <v>0.58069999999999999</v>
      </c>
      <c r="M187" s="6">
        <v>5.7999999999999996E-3</v>
      </c>
      <c r="N187" s="6">
        <v>-6.8999999999999999E-3</v>
      </c>
      <c r="O187" s="6">
        <v>-9.0000000000000011E-3</v>
      </c>
      <c r="P187" s="6">
        <v>1.7100000000000001E-2</v>
      </c>
      <c r="Q187" s="6">
        <v>6.5000000000000006E-3</v>
      </c>
      <c r="R187" s="6">
        <v>0.11199999999999999</v>
      </c>
    </row>
    <row r="188" spans="3:18" ht="15.5" x14ac:dyDescent="0.35">
      <c r="C188" t="s">
        <v>221</v>
      </c>
      <c r="I188" s="6">
        <v>-24.17</v>
      </c>
      <c r="J188" s="6">
        <v>-13.6</v>
      </c>
      <c r="K188" s="6">
        <v>-64.36</v>
      </c>
      <c r="L188" s="6">
        <v>29.02</v>
      </c>
      <c r="M188" s="6">
        <v>0.19</v>
      </c>
      <c r="N188" s="6">
        <v>-0.24</v>
      </c>
      <c r="O188" s="6">
        <v>-0.32</v>
      </c>
      <c r="P188" s="6">
        <v>0.71</v>
      </c>
      <c r="Q188" s="6">
        <v>0.59</v>
      </c>
      <c r="R188" s="6">
        <v>23.65</v>
      </c>
    </row>
    <row r="189" spans="3:18" ht="15.5" x14ac:dyDescent="0.35">
      <c r="C189" t="s">
        <v>65</v>
      </c>
      <c r="I189" s="6">
        <v>0.74</v>
      </c>
      <c r="J189" s="6">
        <v>0.31</v>
      </c>
      <c r="K189" s="6">
        <v>0.37</v>
      </c>
      <c r="L189" s="6">
        <v>0.2</v>
      </c>
      <c r="M189" s="6">
        <v>0.37</v>
      </c>
      <c r="N189" s="6">
        <v>0.24</v>
      </c>
      <c r="O189" s="6">
        <v>0.28999999999999998</v>
      </c>
      <c r="P189" s="6">
        <v>0.47</v>
      </c>
      <c r="Q189" s="6">
        <v>0.44</v>
      </c>
      <c r="R189" s="6">
        <v>0.38</v>
      </c>
    </row>
    <row r="190" spans="3:18" ht="15.5" x14ac:dyDescent="0.35">
      <c r="C190" t="s">
        <v>62</v>
      </c>
      <c r="I190" s="6">
        <v>774.58</v>
      </c>
      <c r="J190" s="6">
        <v>772.01</v>
      </c>
      <c r="K190" s="6">
        <v>1567.29</v>
      </c>
      <c r="L190" s="6">
        <v>1763.35</v>
      </c>
      <c r="M190" s="6">
        <v>914.39</v>
      </c>
      <c r="N190" s="6">
        <v>962.64</v>
      </c>
      <c r="O190" s="6">
        <v>1034.6600000000001</v>
      </c>
      <c r="P190" s="6">
        <v>1025.78</v>
      </c>
      <c r="Q190" s="6">
        <v>1015.01</v>
      </c>
      <c r="R190" s="6">
        <v>999.53</v>
      </c>
    </row>
    <row r="191" spans="3:18" ht="15.5" x14ac:dyDescent="0.35">
      <c r="C191" t="s">
        <v>222</v>
      </c>
      <c r="I191" s="6">
        <v>0.74</v>
      </c>
      <c r="J191" s="6">
        <v>0.31</v>
      </c>
      <c r="K191" s="6">
        <v>0.37</v>
      </c>
      <c r="L191" s="6">
        <v>0.2</v>
      </c>
      <c r="M191" s="6">
        <v>0.37</v>
      </c>
      <c r="N191" s="6">
        <v>0.24</v>
      </c>
      <c r="O191" s="6">
        <v>0.28999999999999998</v>
      </c>
      <c r="P191" s="6">
        <v>0.47</v>
      </c>
      <c r="Q191" s="6">
        <v>0.44</v>
      </c>
      <c r="R191" s="6">
        <v>0.38</v>
      </c>
    </row>
    <row r="192" spans="3:18" ht="15.5" x14ac:dyDescent="0.35">
      <c r="C192" t="s">
        <v>223</v>
      </c>
      <c r="I192" s="6">
        <v>774.58</v>
      </c>
      <c r="J192" s="6">
        <v>772.01</v>
      </c>
      <c r="K192" s="6">
        <v>1567.29</v>
      </c>
      <c r="L192" s="6">
        <v>1763.35</v>
      </c>
      <c r="M192" s="6">
        <v>914.39</v>
      </c>
      <c r="N192" s="6">
        <v>962.64</v>
      </c>
      <c r="O192" s="6">
        <v>1034.6600000000001</v>
      </c>
      <c r="P192" s="6">
        <v>1025.78</v>
      </c>
      <c r="Q192" s="6">
        <v>1015.01</v>
      </c>
      <c r="R192" s="6">
        <v>999.53</v>
      </c>
    </row>
    <row r="193" spans="3:18" ht="15.5" x14ac:dyDescent="0.35">
      <c r="C193" t="s">
        <v>224</v>
      </c>
      <c r="I193" s="5">
        <v>17000000000</v>
      </c>
      <c r="J193" s="5">
        <v>3000000000</v>
      </c>
      <c r="K193" s="5">
        <v>0</v>
      </c>
      <c r="L193" s="5">
        <v>0</v>
      </c>
      <c r="O193" s="5">
        <v>21000000000</v>
      </c>
      <c r="P193" s="5">
        <v>14000000000</v>
      </c>
      <c r="Q193" s="5">
        <v>40000000000</v>
      </c>
      <c r="R193" s="5">
        <v>89000000000</v>
      </c>
    </row>
    <row r="194" spans="3:18" ht="15.5" x14ac:dyDescent="0.35">
      <c r="C194" t="s">
        <v>225</v>
      </c>
      <c r="I194" s="5">
        <v>1000000000</v>
      </c>
      <c r="J194" s="5">
        <v>1000000000</v>
      </c>
      <c r="K194" s="5">
        <v>2000000000</v>
      </c>
      <c r="L194" s="5">
        <v>2000000000</v>
      </c>
      <c r="M194" s="5">
        <v>159000000000</v>
      </c>
      <c r="N194" s="5">
        <v>158000000000</v>
      </c>
      <c r="O194" s="5">
        <v>122000000000</v>
      </c>
      <c r="P194" s="5">
        <v>101000000000</v>
      </c>
      <c r="Q194" s="5">
        <v>47000000000</v>
      </c>
      <c r="R194" s="5">
        <v>49000000000</v>
      </c>
    </row>
    <row r="195" spans="3:18" ht="15.5" x14ac:dyDescent="0.35">
      <c r="C195" t="s">
        <v>26</v>
      </c>
      <c r="I195" s="5">
        <v>18000000000</v>
      </c>
      <c r="J195" s="5">
        <v>5000000000</v>
      </c>
      <c r="K195" s="5">
        <v>2000000000</v>
      </c>
      <c r="L195" s="5">
        <v>2000000000</v>
      </c>
      <c r="M195" s="5">
        <v>159000000000</v>
      </c>
      <c r="N195" s="5">
        <v>158000000000</v>
      </c>
      <c r="O195" s="5">
        <v>143000000000</v>
      </c>
      <c r="P195" s="5">
        <v>116000000000</v>
      </c>
      <c r="Q195" s="5">
        <v>87000000000</v>
      </c>
      <c r="R195" s="5">
        <v>139000000000</v>
      </c>
    </row>
    <row r="196" spans="3:18" ht="15.5" x14ac:dyDescent="0.35">
      <c r="C196" t="s">
        <v>23</v>
      </c>
      <c r="I196" s="5">
        <v>11000000000</v>
      </c>
      <c r="J196" s="5">
        <v>-1000000000</v>
      </c>
      <c r="K196" s="5">
        <v>-5000000000</v>
      </c>
      <c r="L196" s="5">
        <v>-211000000000</v>
      </c>
      <c r="M196" s="5">
        <v>151000000000</v>
      </c>
      <c r="N196" s="5">
        <v>144000000000</v>
      </c>
      <c r="O196" s="5">
        <v>119000000000</v>
      </c>
      <c r="P196" s="5">
        <v>87000000000</v>
      </c>
      <c r="Q196" s="5">
        <v>55000000000</v>
      </c>
      <c r="R196" s="5">
        <v>47000000000</v>
      </c>
    </row>
    <row r="197" spans="3:18" ht="15.5" x14ac:dyDescent="0.35">
      <c r="C197" t="s">
        <v>226</v>
      </c>
      <c r="I197" s="5">
        <v>242000000000</v>
      </c>
      <c r="J197" s="5">
        <v>240000000000</v>
      </c>
      <c r="K197" s="5">
        <v>235000000000</v>
      </c>
      <c r="L197" s="5">
        <v>322000000000</v>
      </c>
      <c r="M197" s="5">
        <v>207000000000</v>
      </c>
      <c r="N197" s="5">
        <v>207000000000</v>
      </c>
      <c r="O197" s="5">
        <v>196000000000</v>
      </c>
      <c r="P197" s="5">
        <v>114000000000</v>
      </c>
      <c r="Q197" s="5">
        <v>62000000000</v>
      </c>
      <c r="R197" s="5">
        <v>110000000000</v>
      </c>
    </row>
    <row r="198" spans="3:18" ht="15.5" x14ac:dyDescent="0.35">
      <c r="C198" t="s">
        <v>227</v>
      </c>
      <c r="I198" s="5">
        <v>-8000000000</v>
      </c>
      <c r="J198" s="5">
        <v>-5000000000</v>
      </c>
      <c r="K198" s="5">
        <v>-68000000000</v>
      </c>
      <c r="L198" s="5">
        <v>392000000000</v>
      </c>
      <c r="M198" s="5">
        <v>-11000000000</v>
      </c>
      <c r="N198" s="5">
        <v>-5000000000</v>
      </c>
      <c r="O198" s="5">
        <v>-15000000000</v>
      </c>
      <c r="P198" s="5">
        <v>-24000000000</v>
      </c>
      <c r="Q198" s="5">
        <v>55000000000</v>
      </c>
      <c r="R198" s="5">
        <v>-32000000000</v>
      </c>
    </row>
    <row r="199" spans="3:18" ht="15.5" x14ac:dyDescent="0.35">
      <c r="C199" t="s">
        <v>228</v>
      </c>
      <c r="I199" s="5">
        <v>-4000000000</v>
      </c>
      <c r="J199" s="5">
        <v>-2000000000</v>
      </c>
      <c r="K199" s="5">
        <v>-3000000000</v>
      </c>
      <c r="L199" s="5">
        <v>-3000000000</v>
      </c>
      <c r="M199" s="5">
        <v>-1000000000</v>
      </c>
      <c r="N199" s="5">
        <v>-6000000000</v>
      </c>
      <c r="O199" s="5">
        <v>-17000000000</v>
      </c>
      <c r="P199" s="5">
        <v>-10000000000</v>
      </c>
      <c r="Q199" s="5">
        <v>-63000000000</v>
      </c>
      <c r="R199" s="5">
        <v>-8000000000</v>
      </c>
    </row>
    <row r="200" spans="3:18" ht="15.5" x14ac:dyDescent="0.35">
      <c r="C200" t="s">
        <v>15</v>
      </c>
      <c r="I200" s="5">
        <v>-12000000000</v>
      </c>
      <c r="J200" s="5">
        <v>-7000000000</v>
      </c>
      <c r="K200" s="5">
        <v>-71000000000</v>
      </c>
      <c r="L200" s="5">
        <v>389000000000</v>
      </c>
      <c r="M200" s="5">
        <v>-12000000000</v>
      </c>
      <c r="N200" s="5">
        <v>-10000000000</v>
      </c>
      <c r="O200" s="5">
        <v>-32000000000</v>
      </c>
      <c r="P200" s="5">
        <v>-34000000000</v>
      </c>
      <c r="Q200" s="5">
        <v>-8000000000</v>
      </c>
      <c r="R200" s="5">
        <v>-41000000000</v>
      </c>
    </row>
    <row r="201" spans="3:18" ht="15.5" x14ac:dyDescent="0.35">
      <c r="C201" t="s">
        <v>17</v>
      </c>
      <c r="I201" s="6">
        <v>-18.88</v>
      </c>
      <c r="J201" s="6">
        <v>-10.66</v>
      </c>
      <c r="K201" s="5">
        <v>-215</v>
      </c>
      <c r="L201" s="6">
        <v>1179.22</v>
      </c>
      <c r="M201" s="6">
        <v>-37.35</v>
      </c>
      <c r="N201" s="6">
        <v>-31.62</v>
      </c>
      <c r="O201" s="6">
        <v>-96.94</v>
      </c>
      <c r="P201" s="6">
        <v>-103.93</v>
      </c>
      <c r="Q201" s="6">
        <v>-23.59</v>
      </c>
      <c r="R201" s="6">
        <v>-123.06</v>
      </c>
    </row>
  </sheetData>
  <pageMargins left="0.7" right="0.7" top="0.75" bottom="0.75" header="0.3" footer="0.3"/>
  <ignoredErrors>
    <ignoredError sqref="A1:R20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2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1062</v>
      </c>
      <c r="D2" s="2" vm="137">
        <f ca="1">IFERROR(_xlfn.STOCKHISTORY("XIDX:" &amp; $C$1, D3, , 0, 0, 1), "Libur")</f>
        <v>334</v>
      </c>
      <c r="E2" s="2" vm="69">
        <f ca="1">IFERROR(_xlfn.STOCKHISTORY("XIDX:" &amp; $C$1, E3, , 0, 0, 1), "Libur")</f>
        <v>240</v>
      </c>
      <c r="H2" s="2" vm="69">
        <f ca="1">IFERROR(INDEX(D2:G2,COUNT(D2:G2)),"")</f>
        <v>240</v>
      </c>
      <c r="I2" s="2">
        <f t="shared" ref="I2:Z2" ca="1" si="0">IFERROR(_xlfn.STOCKHISTORY("XIDX:" &amp; $C$1, I1, , 0, 0, 1), "Libur")</f>
        <v>0</v>
      </c>
      <c r="J2" s="2" vm="186">
        <f t="shared" ca="1" si="0"/>
        <v>398</v>
      </c>
      <c r="K2" s="2" vm="187">
        <f t="shared" ca="1" si="0"/>
        <v>454</v>
      </c>
      <c r="L2" s="2" vm="188">
        <f t="shared" ca="1" si="0"/>
        <v>456</v>
      </c>
      <c r="M2" s="2">
        <f t="shared" ca="1" si="0"/>
        <v>0</v>
      </c>
      <c r="N2" s="2" vm="49">
        <f t="shared" ca="1" si="0"/>
        <v>510</v>
      </c>
      <c r="O2" s="2" vm="27">
        <f t="shared" ca="1" si="0"/>
        <v>570</v>
      </c>
      <c r="P2" s="2" vm="189">
        <f t="shared" ca="1" si="0"/>
        <v>620</v>
      </c>
      <c r="Q2" s="2" vm="190">
        <f t="shared" ca="1" si="0"/>
        <v>685</v>
      </c>
      <c r="R2" s="2">
        <f t="shared" ca="1" si="0"/>
        <v>0</v>
      </c>
      <c r="S2" s="2" vm="191">
        <f t="shared" ca="1" si="0"/>
        <v>496</v>
      </c>
      <c r="T2" s="2" vm="192">
        <f t="shared" ca="1" si="0"/>
        <v>515</v>
      </c>
      <c r="U2" s="2" vm="193">
        <f t="shared" ca="1" si="0"/>
        <v>270</v>
      </c>
      <c r="V2" s="2" vm="194">
        <f t="shared" ca="1" si="0"/>
        <v>225</v>
      </c>
      <c r="W2" s="2" vm="195">
        <f t="shared" ca="1" si="0"/>
        <v>187.5</v>
      </c>
      <c r="X2" s="2" vm="196">
        <f t="shared" ca="1" si="0"/>
        <v>216.8674</v>
      </c>
      <c r="Y2" s="2" vm="197">
        <f t="shared" ca="1" si="0"/>
        <v>125.30119999999999</v>
      </c>
      <c r="Z2" s="2" vm="198">
        <f t="shared" ca="1" si="0"/>
        <v>97.590299999999999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1728022084000</v>
      </c>
      <c r="E4" s="2">
        <f>IFERROR(INDEX(E51:E500,MATCH($C$4,$C$51:$C$500,0)),"")</f>
        <v>1645854130000</v>
      </c>
      <c r="H4" s="2">
        <f>IFERROR(SUM(D4:G4)*(4/MAX(1,COUNT(D4:G4))),"")</f>
        <v>6747752428000</v>
      </c>
      <c r="I4" s="2">
        <f t="shared" ref="I4:Z4" si="1">IFERROR(INDEX(I51:I500,MATCH($C$4,$C$51:$C$500,0)),"")</f>
        <v>7111105136000</v>
      </c>
      <c r="J4" s="2">
        <f t="shared" si="1"/>
        <v>6670808930000</v>
      </c>
      <c r="K4" s="2">
        <f t="shared" si="1"/>
        <v>6200438405000</v>
      </c>
      <c r="L4" s="2">
        <f t="shared" si="1"/>
        <v>5987432707000</v>
      </c>
      <c r="M4" s="2">
        <f t="shared" si="1"/>
        <v>5713272952000</v>
      </c>
      <c r="N4" s="2">
        <f t="shared" si="1"/>
        <v>3977211311000</v>
      </c>
      <c r="O4" s="2">
        <f t="shared" si="1"/>
        <v>7202001193000</v>
      </c>
      <c r="P4" s="2">
        <f t="shared" si="1"/>
        <v>7080668385000</v>
      </c>
      <c r="Q4" s="2">
        <f t="shared" si="1"/>
        <v>5717537579000</v>
      </c>
      <c r="R4" s="2">
        <f t="shared" si="1"/>
        <v>4841104813000</v>
      </c>
      <c r="S4" s="2">
        <f t="shared" si="1"/>
        <v>4625052737000</v>
      </c>
      <c r="T4" s="2">
        <f t="shared" si="1"/>
        <v>3872272942000</v>
      </c>
      <c r="U4" s="2">
        <f t="shared" si="1"/>
        <v>3029797151000</v>
      </c>
      <c r="V4" s="2">
        <f t="shared" si="1"/>
        <v>2165396882000</v>
      </c>
      <c r="W4" s="2">
        <f t="shared" si="1"/>
        <v>1478104635000</v>
      </c>
      <c r="X4" s="2">
        <f t="shared" si="1"/>
        <v>1228007783000</v>
      </c>
      <c r="Y4" s="2">
        <f t="shared" si="1"/>
        <v>697388204000</v>
      </c>
      <c r="Z4" s="2">
        <f t="shared" si="1"/>
        <v>453811684000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624754730000</v>
      </c>
      <c r="E5" s="2">
        <f>IFERROR(INDEX(E51:E500,MATCH($C$5,$C$51:$C$500,0)),"")</f>
        <v>375863747000</v>
      </c>
      <c r="H5" s="2">
        <f>IFERROR(SUM(D5:G5)*(4/MAX(1,COUNT(D5:G5))),"")</f>
        <v>2001236954000</v>
      </c>
      <c r="I5" s="2">
        <f t="shared" ref="I5:Z5" si="2">IFERROR(INDEX(I51:I500,MATCH($C$5,$C$51:$C$500,0)),"")</f>
        <v>2392190789000</v>
      </c>
      <c r="J5" s="2">
        <f t="shared" si="2"/>
        <v>2040097316000</v>
      </c>
      <c r="K5" s="2">
        <f t="shared" si="2"/>
        <v>2101989368000</v>
      </c>
      <c r="L5" s="2">
        <f t="shared" si="2"/>
        <v>1453560275000</v>
      </c>
      <c r="M5" s="2">
        <f t="shared" si="2"/>
        <v>1411226523000</v>
      </c>
      <c r="N5" s="2">
        <f t="shared" si="2"/>
        <v>945777098000</v>
      </c>
      <c r="O5" s="2">
        <f t="shared" si="2"/>
        <v>2712363227000</v>
      </c>
      <c r="P5" s="2">
        <f t="shared" si="2"/>
        <v>2565509718000</v>
      </c>
      <c r="Q5" s="2">
        <f t="shared" si="2"/>
        <v>1852536412000</v>
      </c>
      <c r="R5" s="2">
        <f t="shared" si="2"/>
        <v>1667948364000</v>
      </c>
      <c r="S5" s="2">
        <f t="shared" si="2"/>
        <v>1269202668000</v>
      </c>
      <c r="T5" s="2">
        <f t="shared" si="2"/>
        <v>2513443275000</v>
      </c>
      <c r="U5" s="2">
        <f t="shared" si="2"/>
        <v>1132820105000</v>
      </c>
      <c r="V5" s="2">
        <f t="shared" si="2"/>
        <v>747988749000</v>
      </c>
      <c r="W5" s="2">
        <f t="shared" si="2"/>
        <v>346859007000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26896753058000</v>
      </c>
      <c r="E6" s="2">
        <f>IFERROR(INDEX(E51:E500,MATCH($C$6,$C$51:$C$500,0)),"")</f>
        <v>26954413004000</v>
      </c>
      <c r="H6" s="2">
        <f>IFERROR(INDEX(D6:G6,COUNT(D6:G6)),"")</f>
        <v>26954413004000</v>
      </c>
      <c r="I6" s="2">
        <f t="shared" ref="I6:Z6" si="3">IFERROR(INDEX(I51:I500,MATCH($C$6,$C$51:$C$500,0)),"")</f>
        <v>26622843607000</v>
      </c>
      <c r="J6" s="2">
        <f t="shared" si="3"/>
        <v>24741997338000</v>
      </c>
      <c r="K6" s="2">
        <f t="shared" si="3"/>
        <v>22795334366000</v>
      </c>
      <c r="L6" s="2">
        <f t="shared" si="3"/>
        <v>20718276011000</v>
      </c>
      <c r="M6" s="2">
        <f t="shared" si="3"/>
        <v>19178438459000</v>
      </c>
      <c r="N6" s="2">
        <f t="shared" si="3"/>
        <v>17598695271000</v>
      </c>
      <c r="O6" s="2">
        <f t="shared" si="3"/>
        <v>18095643057000</v>
      </c>
      <c r="P6" s="2">
        <f t="shared" si="3"/>
        <v>15311681466000</v>
      </c>
      <c r="Q6" s="2">
        <f t="shared" si="3"/>
        <v>12791490025000</v>
      </c>
      <c r="R6" s="2">
        <f t="shared" si="3"/>
        <v>11019693800000</v>
      </c>
      <c r="S6" s="2">
        <f t="shared" si="3"/>
        <v>9455055977000</v>
      </c>
      <c r="T6" s="2">
        <f t="shared" si="3"/>
        <v>8283070780000</v>
      </c>
      <c r="U6" s="2">
        <f t="shared" si="3"/>
        <v>4102508882000</v>
      </c>
      <c r="V6" s="2">
        <f t="shared" si="3"/>
        <v>3134535549000</v>
      </c>
      <c r="W6" s="2">
        <f t="shared" si="3"/>
        <v>2373135467000</v>
      </c>
      <c r="X6" s="2">
        <f t="shared" si="3"/>
        <v>1568588766000</v>
      </c>
      <c r="Y6" s="2">
        <f t="shared" si="3"/>
        <v>1245909149000</v>
      </c>
      <c r="Z6" s="2">
        <f t="shared" si="3"/>
        <v>1090242750000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48.16</v>
      </c>
      <c r="E7" s="3">
        <f>IFERROR(INDEX(E51:E500,MATCH($C$7,$C$51:$C$500,0))/1000000000,"")</f>
        <v>48.16</v>
      </c>
      <c r="H7" s="3">
        <f>IFERROR(INDEX(D7:G7,COUNT(D7:G7)),"")</f>
        <v>48.16</v>
      </c>
      <c r="I7" s="3">
        <f t="shared" ref="I7:Z7" si="4">IFERROR(INDEX(I51:I500,MATCH($C$7,$C$51:$C$500,0))/1000000000,"")</f>
        <v>48.16</v>
      </c>
      <c r="J7" s="3">
        <f t="shared" si="4"/>
        <v>48.16</v>
      </c>
      <c r="K7" s="3">
        <f t="shared" si="4"/>
        <v>48.16</v>
      </c>
      <c r="L7" s="3">
        <f t="shared" si="4"/>
        <v>48.16</v>
      </c>
      <c r="M7" s="3">
        <f t="shared" si="4"/>
        <v>48.16</v>
      </c>
      <c r="N7" s="3">
        <f t="shared" si="4"/>
        <v>48.16</v>
      </c>
      <c r="O7" s="3">
        <f t="shared" si="4"/>
        <v>48.16</v>
      </c>
      <c r="P7" s="3">
        <f t="shared" si="4"/>
        <v>48.16</v>
      </c>
      <c r="Q7" s="3">
        <f t="shared" si="4"/>
        <v>48.16</v>
      </c>
      <c r="R7" s="3">
        <f t="shared" si="4"/>
        <v>48.16</v>
      </c>
      <c r="S7" s="3">
        <f t="shared" si="4"/>
        <v>48.16</v>
      </c>
      <c r="T7" s="3">
        <f t="shared" si="4"/>
        <v>48.16</v>
      </c>
      <c r="U7" s="3">
        <f t="shared" si="4"/>
        <v>48.16</v>
      </c>
      <c r="V7" s="3">
        <f t="shared" si="4"/>
        <v>48.16</v>
      </c>
      <c r="W7" s="3">
        <f t="shared" si="4"/>
        <v>12.04</v>
      </c>
      <c r="X7" s="3">
        <f t="shared" si="4"/>
        <v>10.029999999999999</v>
      </c>
      <c r="Y7" s="3">
        <f t="shared" si="4"/>
        <v>10.029999999999999</v>
      </c>
      <c r="Z7" s="3">
        <f t="shared" si="4"/>
        <v>10.029999999999999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598000000000</v>
      </c>
      <c r="E8" s="2">
        <f>IFERROR(INDEX(E51:E500,MATCH("Free cash flow (Quarter)",$C$51:$C$500,0)),"")</f>
        <v>718000000000</v>
      </c>
      <c r="H8" s="2">
        <f>IFERROR(INDEX(D8:G8,COUNT(D8:G8)),"")</f>
        <v>718000000000</v>
      </c>
      <c r="I8" s="2">
        <f t="shared" ref="I8:Z8" si="5">IFERROR(INDEX(I51:I500,MATCH($C$8,$C$51:$C$500,0)),"")</f>
        <v>2547000000000</v>
      </c>
      <c r="J8" s="2">
        <f t="shared" si="5"/>
        <v>2165000000000</v>
      </c>
      <c r="K8" s="2">
        <f t="shared" si="5"/>
        <v>1466000000000</v>
      </c>
      <c r="L8" s="2">
        <f t="shared" si="5"/>
        <v>1881000000000</v>
      </c>
      <c r="M8" s="2">
        <f t="shared" si="5"/>
        <v>1944000000000</v>
      </c>
      <c r="N8" s="2">
        <f t="shared" si="5"/>
        <v>718000000000</v>
      </c>
      <c r="O8" s="2">
        <f t="shared" si="5"/>
        <v>989000000000</v>
      </c>
      <c r="P8" s="2">
        <f t="shared" si="5"/>
        <v>1607000000000</v>
      </c>
      <c r="Q8" s="2">
        <f t="shared" si="5"/>
        <v>1393000000000</v>
      </c>
      <c r="R8" s="2">
        <f t="shared" si="5"/>
        <v>188000000000</v>
      </c>
      <c r="S8" s="2">
        <f t="shared" si="5"/>
        <v>-519000000000</v>
      </c>
      <c r="T8" s="2">
        <f t="shared" si="5"/>
        <v>903000000000</v>
      </c>
      <c r="U8" s="2">
        <f t="shared" si="5"/>
        <v>1555000000000</v>
      </c>
      <c r="V8" s="2">
        <f t="shared" si="5"/>
        <v>521000000000</v>
      </c>
      <c r="W8" s="2">
        <f t="shared" si="5"/>
        <v>220000000000</v>
      </c>
      <c r="X8" s="2">
        <f t="shared" si="5"/>
        <v>539000000000</v>
      </c>
      <c r="Y8" s="2">
        <f t="shared" si="5"/>
        <v>83000000000</v>
      </c>
      <c r="Z8" s="2">
        <f t="shared" si="5"/>
        <v>134000000000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12.42</v>
      </c>
      <c r="E9" s="3">
        <f>IFERROR(INDEX(E51:E500,MATCH("Free cash flow per share (Quarter)",$C$51:$C$500,0)),"")</f>
        <v>14.91</v>
      </c>
      <c r="H9" s="3">
        <f>IFERROR(INDEX(D9:G9,COUNT(D9:G9)),"")</f>
        <v>14.91</v>
      </c>
      <c r="I9" s="3">
        <f t="shared" ref="I9:Z9" si="6">IFERROR(INDEX(I51:I500,MATCH($C$9,$C$51:$C$500,0)),"")</f>
        <v>52.9</v>
      </c>
      <c r="J9" s="3">
        <f t="shared" si="6"/>
        <v>44.95</v>
      </c>
      <c r="K9" s="3">
        <f t="shared" si="6"/>
        <v>30.44</v>
      </c>
      <c r="L9" s="3">
        <f t="shared" si="6"/>
        <v>39.06</v>
      </c>
      <c r="M9" s="3">
        <f t="shared" si="6"/>
        <v>40.36</v>
      </c>
      <c r="N9" s="3">
        <f t="shared" si="6"/>
        <v>14.92</v>
      </c>
      <c r="O9" s="3">
        <f t="shared" si="6"/>
        <v>20.53</v>
      </c>
      <c r="P9" s="3">
        <f t="shared" si="6"/>
        <v>33.369999999999997</v>
      </c>
      <c r="Q9" s="3">
        <f t="shared" si="6"/>
        <v>28.92</v>
      </c>
      <c r="R9" s="3">
        <f t="shared" si="6"/>
        <v>3.91</v>
      </c>
      <c r="S9" s="3">
        <f t="shared" si="6"/>
        <v>-10.78</v>
      </c>
      <c r="T9" s="3">
        <f t="shared" si="6"/>
        <v>18.739999999999998</v>
      </c>
      <c r="U9" s="3">
        <f t="shared" si="6"/>
        <v>32.28</v>
      </c>
      <c r="V9" s="3">
        <f t="shared" si="6"/>
        <v>10.82</v>
      </c>
      <c r="W9" s="3">
        <f t="shared" si="6"/>
        <v>18.239999999999998</v>
      </c>
      <c r="X9" s="3">
        <f t="shared" si="6"/>
        <v>53.69</v>
      </c>
      <c r="Y9" s="3">
        <f t="shared" si="6"/>
        <v>8.26</v>
      </c>
      <c r="Z9" s="3">
        <f t="shared" si="6"/>
        <v>13.38</v>
      </c>
    </row>
    <row r="10" spans="1:26" ht="15.5" x14ac:dyDescent="0.35">
      <c r="C10" t="s">
        <v>18</v>
      </c>
      <c r="D10" s="3">
        <f ca="1">IFERROR(IF(D9=0,"",D2/D9),"")</f>
        <v>26.892109500805152</v>
      </c>
      <c r="E10" s="3">
        <f ca="1">IFERROR(IF(E9=0,"",E2/E9),"")</f>
        <v>16.096579476861166</v>
      </c>
      <c r="I10" s="3">
        <f t="shared" ref="I10:Z10" ca="1" si="7">IFERROR(IF(I9=0,"",I2/I9),"")</f>
        <v>0</v>
      </c>
      <c r="J10" s="3">
        <f t="shared" ca="1" si="7"/>
        <v>8.8542825361512794</v>
      </c>
      <c r="K10" s="3">
        <f t="shared" ca="1" si="7"/>
        <v>14.914586070959263</v>
      </c>
      <c r="L10" s="3">
        <f t="shared" ca="1" si="7"/>
        <v>11.674347158218126</v>
      </c>
      <c r="M10" s="3">
        <f t="shared" ca="1" si="7"/>
        <v>0</v>
      </c>
      <c r="N10" s="3">
        <f t="shared" ca="1" si="7"/>
        <v>34.182305630026811</v>
      </c>
      <c r="O10" s="3">
        <f t="shared" ca="1" si="7"/>
        <v>27.764247442766681</v>
      </c>
      <c r="P10" s="3">
        <f t="shared" ca="1" si="7"/>
        <v>18.579562481270603</v>
      </c>
      <c r="Q10" s="3">
        <f t="shared" ca="1" si="7"/>
        <v>23.686030428769016</v>
      </c>
      <c r="R10" s="3">
        <f t="shared" ca="1" si="7"/>
        <v>0</v>
      </c>
      <c r="S10" s="3">
        <f t="shared" ca="1" si="7"/>
        <v>-46.011131725417442</v>
      </c>
      <c r="T10" s="3">
        <f t="shared" ca="1" si="7"/>
        <v>27.481323372465319</v>
      </c>
      <c r="U10" s="3">
        <f t="shared" ca="1" si="7"/>
        <v>8.3643122676579917</v>
      </c>
      <c r="V10" s="3">
        <f t="shared" ca="1" si="7"/>
        <v>20.794824399260627</v>
      </c>
      <c r="W10" s="3">
        <f t="shared" ca="1" si="7"/>
        <v>10.279605263157896</v>
      </c>
      <c r="X10" s="3">
        <f t="shared" ca="1" si="7"/>
        <v>4.0392512572173596</v>
      </c>
      <c r="Y10" s="3">
        <f t="shared" ca="1" si="7"/>
        <v>15.169636803874091</v>
      </c>
      <c r="Z10" s="3">
        <f t="shared" ca="1" si="7"/>
        <v>7.2937443946188338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4461085075000</v>
      </c>
      <c r="E11" s="2">
        <f>IFERROR(INDEX(E51:E500,MATCH($C$11,$C$51:$C$500,0)),"")</f>
        <v>5108886102000</v>
      </c>
      <c r="H11" s="2">
        <f>IFERROR(INDEX(D11:G11,COUNT(D11:G11)),"")</f>
        <v>5108886102000</v>
      </c>
      <c r="I11" s="2">
        <f t="shared" ref="I11:Z11" si="8">IFERROR(INDEX(I51:I500,MATCH($C$11,$C$51:$C$500,0)),"")</f>
        <v>5185736360000</v>
      </c>
      <c r="J11" s="2">
        <f t="shared" si="8"/>
        <v>9154064042000</v>
      </c>
      <c r="K11" s="2">
        <f t="shared" si="8"/>
        <v>7599820229000</v>
      </c>
      <c r="L11" s="2">
        <f t="shared" si="8"/>
        <v>7444244953000</v>
      </c>
      <c r="M11" s="2">
        <f t="shared" si="8"/>
        <v>6443643453000</v>
      </c>
      <c r="N11" s="2">
        <f t="shared" si="8"/>
        <v>2886903145000</v>
      </c>
      <c r="O11" s="2">
        <f t="shared" si="8"/>
        <v>4313284575000</v>
      </c>
      <c r="P11" s="2">
        <f t="shared" si="8"/>
        <v>4460081353000</v>
      </c>
      <c r="Q11" s="2">
        <f t="shared" si="8"/>
        <v>3406223405000</v>
      </c>
      <c r="R11" s="2">
        <f t="shared" si="8"/>
        <v>2432450704000</v>
      </c>
      <c r="S11" s="2">
        <f t="shared" si="8"/>
        <v>2071163531000</v>
      </c>
      <c r="T11" s="2">
        <f t="shared" si="8"/>
        <v>2809034171000</v>
      </c>
      <c r="U11" s="2">
        <f t="shared" si="8"/>
        <v>2126205589000</v>
      </c>
      <c r="V11" s="2">
        <f t="shared" si="8"/>
        <v>1315146118000</v>
      </c>
      <c r="W11" s="2">
        <f t="shared" si="8"/>
        <v>621021073000</v>
      </c>
      <c r="X11" s="2">
        <f t="shared" si="8"/>
        <v>312956339000</v>
      </c>
      <c r="Y11" s="2">
        <f t="shared" si="8"/>
        <v>200607293000</v>
      </c>
      <c r="Z11" s="2">
        <f t="shared" si="8"/>
        <v>258627135000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1476000000000</v>
      </c>
      <c r="E12" s="2">
        <f>IFERROR(INDEX(E51:E500,MATCH("Net Debt (Quarter)",$C$51:$C$500,0)),"")</f>
        <v>539000000000</v>
      </c>
      <c r="H12" s="2">
        <f>IFERROR(INDEX(D12:G12,COUNT(D12:G12)),"")</f>
        <v>539000000000</v>
      </c>
      <c r="I12" s="2">
        <f t="shared" ref="I12:Z12" si="9">IFERROR(INDEX(I51:I500,MATCH($C$12,$C$51:$C$500,0)),"")</f>
        <v>389000000000</v>
      </c>
      <c r="J12" s="2">
        <f t="shared" si="9"/>
        <v>-2718000000000</v>
      </c>
      <c r="K12" s="2">
        <f t="shared" si="9"/>
        <v>-1467000000000</v>
      </c>
      <c r="L12" s="2">
        <f t="shared" si="9"/>
        <v>-1196000000000</v>
      </c>
      <c r="M12" s="2">
        <f t="shared" si="9"/>
        <v>-737000000000</v>
      </c>
      <c r="N12" s="2">
        <f t="shared" si="9"/>
        <v>1060000000000</v>
      </c>
      <c r="O12" s="2">
        <f t="shared" si="9"/>
        <v>487000000000</v>
      </c>
      <c r="P12" s="2">
        <f t="shared" si="9"/>
        <v>1123000000000</v>
      </c>
      <c r="Q12" s="2">
        <f t="shared" si="9"/>
        <v>2024000000000</v>
      </c>
      <c r="R12" s="2">
        <f t="shared" si="9"/>
        <v>2816000000000</v>
      </c>
      <c r="S12" s="2">
        <f t="shared" si="9"/>
        <v>2861000000000</v>
      </c>
      <c r="T12" s="2">
        <f t="shared" si="9"/>
        <v>1813000000000</v>
      </c>
      <c r="U12" s="2">
        <f t="shared" si="9"/>
        <v>292000000000</v>
      </c>
      <c r="V12" s="2">
        <f t="shared" si="9"/>
        <v>1114000000000</v>
      </c>
      <c r="W12" s="2">
        <f t="shared" si="9"/>
        <v>1449000000000</v>
      </c>
      <c r="X12" s="2">
        <f t="shared" si="9"/>
        <v>1166000000000</v>
      </c>
      <c r="Y12" s="2">
        <f t="shared" si="9"/>
        <v>1262000000000</v>
      </c>
      <c r="Z12" s="2">
        <f t="shared" si="9"/>
        <v>1533000000000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5937000000000</v>
      </c>
      <c r="E13" s="2">
        <f>IFERROR(INDEX(E51:E500,MATCH("Total Debt (Quarter)",$C$51:$C$500,0)),"")</f>
        <v>5648000000000</v>
      </c>
      <c r="H13" s="2">
        <f>IFERROR(INDEX(D13:G13,COUNT(D13:G13)),"")</f>
        <v>5648000000000</v>
      </c>
      <c r="I13" s="2">
        <f t="shared" ref="I13:Z13" si="10">IFERROR(INDEX(I51:I500,MATCH($C$13,$C$51:$C$500,0)),"")</f>
        <v>5575000000000</v>
      </c>
      <c r="J13" s="2">
        <f t="shared" si="10"/>
        <v>6436000000000</v>
      </c>
      <c r="K13" s="2">
        <f t="shared" si="10"/>
        <v>6133000000000</v>
      </c>
      <c r="L13" s="2">
        <f t="shared" si="10"/>
        <v>6249000000000</v>
      </c>
      <c r="M13" s="2">
        <f t="shared" si="10"/>
        <v>5707000000000</v>
      </c>
      <c r="N13" s="2">
        <f t="shared" si="10"/>
        <v>3947000000000</v>
      </c>
      <c r="O13" s="2">
        <f t="shared" si="10"/>
        <v>4800000000000</v>
      </c>
      <c r="P13" s="2">
        <f t="shared" si="10"/>
        <v>5583000000000</v>
      </c>
      <c r="Q13" s="2">
        <f t="shared" si="10"/>
        <v>5431000000000</v>
      </c>
      <c r="R13" s="2">
        <f t="shared" si="10"/>
        <v>5249000000000</v>
      </c>
      <c r="S13" s="2">
        <f t="shared" si="10"/>
        <v>4932000000000</v>
      </c>
      <c r="T13" s="2">
        <f t="shared" si="10"/>
        <v>4622000000000</v>
      </c>
      <c r="U13" s="2">
        <f t="shared" si="10"/>
        <v>2418000000000</v>
      </c>
      <c r="V13" s="2">
        <f t="shared" si="10"/>
        <v>2429000000000</v>
      </c>
      <c r="W13" s="2">
        <f t="shared" si="10"/>
        <v>2070000000000</v>
      </c>
      <c r="X13" s="2">
        <f t="shared" si="10"/>
        <v>1479000000000</v>
      </c>
      <c r="Y13" s="2">
        <f t="shared" si="10"/>
        <v>1462000000000</v>
      </c>
      <c r="Z13" s="2">
        <f t="shared" si="10"/>
        <v>1792000000000</v>
      </c>
    </row>
    <row r="14" spans="1:26" ht="15.5" x14ac:dyDescent="0.35">
      <c r="C14" t="s">
        <v>27</v>
      </c>
      <c r="D14" s="2">
        <f>IFERROR(INDEX(D51:D500,MATCH($C$14,$C$51:$C$500,0)),"")</f>
        <v>-90570948000</v>
      </c>
      <c r="E14" s="2">
        <f>IFERROR(INDEX(E51:E500,MATCH($C$14,$C$51:$C$500,0)),"")</f>
        <v>-87842199000</v>
      </c>
      <c r="H14" s="2">
        <f>IFERROR(SUM(D14:G14)*(4/MAX(1,COUNT(D14:G14))),"")</f>
        <v>-356826294000</v>
      </c>
      <c r="I14" s="2">
        <f t="shared" ref="I14:Z14" si="11">IFERROR(INDEX(I51:I500,MATCH($C$14,$C$51:$C$500,0)),"")</f>
        <v>-362385557000</v>
      </c>
      <c r="J14" s="2">
        <f t="shared" si="11"/>
        <v>-376006864000</v>
      </c>
      <c r="K14" s="2">
        <f t="shared" si="11"/>
        <v>-358335815000</v>
      </c>
      <c r="L14" s="2">
        <f t="shared" si="11"/>
        <v>-339320697000</v>
      </c>
      <c r="M14" s="2">
        <f t="shared" si="11"/>
        <v>-352402835000</v>
      </c>
      <c r="N14" s="2">
        <f t="shared" si="11"/>
        <v>-294858028000</v>
      </c>
      <c r="O14" s="2">
        <f t="shared" si="11"/>
        <v>-227534040000</v>
      </c>
      <c r="P14" s="2">
        <f t="shared" si="11"/>
        <v>-273447667000</v>
      </c>
      <c r="Q14" s="2">
        <f t="shared" si="11"/>
        <v>-336288419000</v>
      </c>
      <c r="R14" s="2">
        <f t="shared" si="11"/>
        <v>-341691911000</v>
      </c>
      <c r="S14" s="2">
        <f t="shared" si="11"/>
        <v>-250648865000</v>
      </c>
      <c r="T14" s="2">
        <f t="shared" si="11"/>
        <v>-303230075000</v>
      </c>
      <c r="U14" s="2">
        <f t="shared" si="11"/>
        <v>-188579651000</v>
      </c>
      <c r="V14" s="2">
        <f t="shared" si="11"/>
        <v>-180300771000</v>
      </c>
      <c r="W14" s="2">
        <f t="shared" si="11"/>
        <v>-171431279000</v>
      </c>
      <c r="X14" s="2">
        <f t="shared" si="11"/>
        <v>-126153730000</v>
      </c>
      <c r="Y14" s="2">
        <f t="shared" si="11"/>
        <v>-103716117000</v>
      </c>
      <c r="Z14" s="2">
        <f t="shared" si="11"/>
        <v>-82467058000</v>
      </c>
    </row>
    <row r="15" spans="1:26" ht="15.5" x14ac:dyDescent="0.35">
      <c r="C15" t="s">
        <v>28</v>
      </c>
      <c r="D15" s="2">
        <f>IFERROR(INDEX(D51:D500,MATCH($C$15,$C$51:$C$500,0)),"")</f>
        <v>-727392000</v>
      </c>
      <c r="E15" s="2">
        <f>IFERROR(INDEX(E51:E500,MATCH($C$15,$C$51:$C$500,0)),"")</f>
        <v>-1161496000</v>
      </c>
      <c r="H15" s="2">
        <f>IFERROR(SUM(D15:G15)*(4/MAX(1,COUNT(D15:G15))),"")</f>
        <v>-3777776000</v>
      </c>
      <c r="I15" s="2">
        <f t="shared" ref="I15:Z15" si="12">IFERROR(INDEX(I51:I500,MATCH($C$15,$C$51:$C$500,0)),"")</f>
        <v>-53708640000</v>
      </c>
      <c r="J15" s="2">
        <f t="shared" si="12"/>
        <v>-31030763000</v>
      </c>
      <c r="K15" s="2">
        <f t="shared" si="12"/>
        <v>-19958345000</v>
      </c>
      <c r="L15" s="2">
        <f t="shared" si="12"/>
        <v>-8926300000</v>
      </c>
      <c r="M15" s="2">
        <f t="shared" si="12"/>
        <v>-13811705000</v>
      </c>
      <c r="N15" s="2">
        <f t="shared" si="12"/>
        <v>-29866411000</v>
      </c>
      <c r="O15" s="2">
        <f t="shared" si="12"/>
        <v>-30901674000</v>
      </c>
      <c r="P15" s="2">
        <f t="shared" si="12"/>
        <v>-26946121000</v>
      </c>
      <c r="Q15" s="2">
        <f t="shared" si="12"/>
        <v>-47064731000</v>
      </c>
      <c r="R15" s="2">
        <f t="shared" si="12"/>
        <v>48491301000</v>
      </c>
      <c r="S15" s="2">
        <f t="shared" si="12"/>
        <v>-24587893000</v>
      </c>
      <c r="T15" s="2">
        <f t="shared" si="12"/>
        <v>-260164669000</v>
      </c>
      <c r="U15" s="2">
        <f t="shared" si="12"/>
        <v>-194644175000</v>
      </c>
      <c r="V15" s="2">
        <f t="shared" si="12"/>
        <v>-134608929000</v>
      </c>
      <c r="W15" s="2">
        <f t="shared" si="12"/>
        <v>-91339101000</v>
      </c>
      <c r="X15" s="2">
        <f t="shared" si="12"/>
        <v>-67822478000</v>
      </c>
      <c r="Y15" s="2">
        <f t="shared" si="12"/>
        <v>-47439183000</v>
      </c>
      <c r="Z15" s="2">
        <f t="shared" si="12"/>
        <v>-39572980000</v>
      </c>
    </row>
    <row r="16" spans="1:26" ht="15.5" x14ac:dyDescent="0.35">
      <c r="C16" t="s">
        <v>29</v>
      </c>
      <c r="D16" s="2">
        <f>IFERROR(INDEX(D51:D500,MATCH($C$16,$C$51:$C$500,0)),"")</f>
        <v>745343595000</v>
      </c>
      <c r="E16" s="2">
        <f>IFERROR(INDEX(E51:E500,MATCH($C$16,$C$51:$C$500,0)),"")</f>
        <v>512735029000</v>
      </c>
      <c r="H16" s="2">
        <f>IFERROR(SUM(D16:G16)*(4/MAX(1,COUNT(D16:G16))),"")</f>
        <v>2516157248000</v>
      </c>
      <c r="I16" s="2">
        <f t="shared" ref="I16:Z16" si="13">IFERROR(INDEX(I51:I500,MATCH($C$16,$C$51:$C$500,0)),"")</f>
        <v>2812194007000</v>
      </c>
      <c r="J16" s="2">
        <f t="shared" si="13"/>
        <v>2452738616000</v>
      </c>
      <c r="K16" s="2">
        <f t="shared" si="13"/>
        <v>2401827599000</v>
      </c>
      <c r="L16" s="2">
        <f t="shared" si="13"/>
        <v>1840056301000</v>
      </c>
      <c r="M16" s="2">
        <f t="shared" si="13"/>
        <v>1564246044000</v>
      </c>
      <c r="N16" s="2">
        <f t="shared" si="13"/>
        <v>1148979421000</v>
      </c>
      <c r="O16" s="2">
        <f t="shared" si="13"/>
        <v>3270697901000</v>
      </c>
      <c r="P16" s="2">
        <f t="shared" si="13"/>
        <v>2853882334000</v>
      </c>
      <c r="Q16" s="2">
        <f t="shared" si="13"/>
        <v>2071691771000</v>
      </c>
      <c r="R16" s="2">
        <f t="shared" si="13"/>
        <v>1731763680000</v>
      </c>
      <c r="S16" s="2">
        <f t="shared" si="13"/>
        <v>1425142011000</v>
      </c>
      <c r="T16" s="2">
        <f t="shared" si="13"/>
        <v>2859305685000</v>
      </c>
      <c r="U16" s="2">
        <f t="shared" si="13"/>
        <v>1331191716000</v>
      </c>
      <c r="V16" s="2">
        <f t="shared" si="13"/>
        <v>901104834000</v>
      </c>
      <c r="W16" s="2">
        <f t="shared" si="13"/>
        <v>469870548000</v>
      </c>
      <c r="X16" s="2">
        <f t="shared" si="13"/>
        <v>385552192000</v>
      </c>
      <c r="Y16" s="2">
        <f t="shared" si="13"/>
        <v>203105582000</v>
      </c>
      <c r="Z16" s="2">
        <f t="shared" si="13"/>
        <v>33722317000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16085440000000</v>
      </c>
      <c r="E20" s="2">
        <f ca="1">IFERROR(E21*E2,"")</f>
        <v>11558400000000</v>
      </c>
      <c r="H20" s="2">
        <f t="shared" ref="H20:Z20" ca="1" si="14">IFERROR(H21*H2,"")</f>
        <v>11558400000000</v>
      </c>
      <c r="I20" s="2">
        <f t="shared" ca="1" si="14"/>
        <v>0</v>
      </c>
      <c r="J20" s="2">
        <f t="shared" ca="1" si="14"/>
        <v>19167680000000</v>
      </c>
      <c r="K20" s="2">
        <f t="shared" ca="1" si="14"/>
        <v>21864640000000</v>
      </c>
      <c r="L20" s="2">
        <f t="shared" ca="1" si="14"/>
        <v>21960960000000</v>
      </c>
      <c r="M20" s="2">
        <f t="shared" ca="1" si="14"/>
        <v>0</v>
      </c>
      <c r="N20" s="2">
        <f t="shared" ca="1" si="14"/>
        <v>24561600000000</v>
      </c>
      <c r="O20" s="2">
        <f t="shared" ca="1" si="14"/>
        <v>27451200000000</v>
      </c>
      <c r="P20" s="2">
        <f t="shared" ca="1" si="14"/>
        <v>29859200000000</v>
      </c>
      <c r="Q20" s="2">
        <f t="shared" ca="1" si="14"/>
        <v>32989600000000</v>
      </c>
      <c r="R20" s="2">
        <f t="shared" ca="1" si="14"/>
        <v>0</v>
      </c>
      <c r="S20" s="2">
        <f t="shared" ca="1" si="14"/>
        <v>23887360000000</v>
      </c>
      <c r="T20" s="2">
        <f t="shared" ca="1" si="14"/>
        <v>24802400000000</v>
      </c>
      <c r="U20" s="2">
        <f t="shared" ca="1" si="14"/>
        <v>13003200000000</v>
      </c>
      <c r="V20" s="2">
        <f t="shared" ca="1" si="14"/>
        <v>10836000000000</v>
      </c>
      <c r="W20" s="2">
        <f t="shared" ca="1" si="14"/>
        <v>2257500000000</v>
      </c>
      <c r="X20" s="2">
        <f t="shared" ca="1" si="14"/>
        <v>2175180022000</v>
      </c>
      <c r="Y20" s="2">
        <f t="shared" ca="1" si="14"/>
        <v>1256771036000</v>
      </c>
      <c r="Z20" s="2">
        <f t="shared" ca="1" si="14"/>
        <v>978830709000</v>
      </c>
    </row>
    <row r="21" spans="1:26" ht="15.5" x14ac:dyDescent="0.35">
      <c r="C21" t="s">
        <v>12</v>
      </c>
      <c r="D21" s="2">
        <f>IFERROR(INDEX(D51:D500,MATCH($C$7,$C$51:$C$500,0)),"")</f>
        <v>48160000000</v>
      </c>
      <c r="E21" s="2">
        <f>IFERROR(INDEX(E51:E500,MATCH($C$7,$C$51:$C$500,0)),"")</f>
        <v>48160000000</v>
      </c>
      <c r="H21" s="2">
        <f>IFERROR(INDEX(D21:G21,COUNT(D21:G21)),"")</f>
        <v>48160000000</v>
      </c>
      <c r="I21" s="2">
        <f t="shared" ref="I21:Z21" si="15">IFERROR(INDEX(I51:I500,MATCH($C$7,$C$51:$C$500,0)),"")</f>
        <v>48160000000</v>
      </c>
      <c r="J21" s="2">
        <f t="shared" si="15"/>
        <v>48160000000</v>
      </c>
      <c r="K21" s="2">
        <f t="shared" si="15"/>
        <v>48160000000</v>
      </c>
      <c r="L21" s="2">
        <f t="shared" si="15"/>
        <v>48160000000</v>
      </c>
      <c r="M21" s="2">
        <f t="shared" si="15"/>
        <v>48160000000</v>
      </c>
      <c r="N21" s="2">
        <f t="shared" si="15"/>
        <v>48160000000</v>
      </c>
      <c r="O21" s="2">
        <f t="shared" si="15"/>
        <v>48160000000</v>
      </c>
      <c r="P21" s="2">
        <f t="shared" si="15"/>
        <v>48160000000</v>
      </c>
      <c r="Q21" s="2">
        <f t="shared" si="15"/>
        <v>48160000000</v>
      </c>
      <c r="R21" s="2">
        <f t="shared" si="15"/>
        <v>48160000000</v>
      </c>
      <c r="S21" s="2">
        <f t="shared" si="15"/>
        <v>48160000000</v>
      </c>
      <c r="T21" s="2">
        <f t="shared" si="15"/>
        <v>48160000000</v>
      </c>
      <c r="U21" s="2">
        <f t="shared" si="15"/>
        <v>48160000000</v>
      </c>
      <c r="V21" s="2">
        <f t="shared" si="15"/>
        <v>48160000000</v>
      </c>
      <c r="W21" s="2">
        <f t="shared" si="15"/>
        <v>12040000000</v>
      </c>
      <c r="X21" s="2">
        <f t="shared" si="15"/>
        <v>10030000000</v>
      </c>
      <c r="Y21" s="2">
        <f t="shared" si="15"/>
        <v>10030000000</v>
      </c>
      <c r="Z21" s="2">
        <f t="shared" si="15"/>
        <v>10030000000</v>
      </c>
    </row>
    <row r="23" spans="1:26" ht="15.5" x14ac:dyDescent="0.35">
      <c r="B23" t="s">
        <v>50</v>
      </c>
      <c r="C23" t="s">
        <v>51</v>
      </c>
      <c r="D23" s="3">
        <f>IFERROR(D5/D6*100,"")</f>
        <v>2.3227886602252048</v>
      </c>
      <c r="E23" s="3">
        <f>IFERROR(E5/E6*100,"")</f>
        <v>1.3944423384186564</v>
      </c>
      <c r="H23" s="3">
        <f t="shared" ref="H23:Z23" si="16">IFERROR(H5/H6*100,"")</f>
        <v>7.4245243393095555</v>
      </c>
      <c r="I23" s="3">
        <f t="shared" si="16"/>
        <v>8.9854818828256811</v>
      </c>
      <c r="J23" s="3">
        <f t="shared" si="16"/>
        <v>8.2454835320296329</v>
      </c>
      <c r="K23" s="3">
        <f t="shared" si="16"/>
        <v>9.221138563929939</v>
      </c>
      <c r="L23" s="3">
        <f t="shared" si="16"/>
        <v>7.0158360388106527</v>
      </c>
      <c r="M23" s="3">
        <f t="shared" si="16"/>
        <v>7.3584016030134283</v>
      </c>
      <c r="N23" s="3">
        <f t="shared" si="16"/>
        <v>5.3741319082812815</v>
      </c>
      <c r="O23" s="3">
        <f t="shared" si="16"/>
        <v>14.9890402814437</v>
      </c>
      <c r="P23" s="3">
        <f t="shared" si="16"/>
        <v>16.755244835106993</v>
      </c>
      <c r="Q23" s="3">
        <f t="shared" si="16"/>
        <v>14.482569336170826</v>
      </c>
      <c r="R23" s="3">
        <f t="shared" si="16"/>
        <v>15.136068154634206</v>
      </c>
      <c r="S23" s="3">
        <f t="shared" si="16"/>
        <v>13.423534150272751</v>
      </c>
      <c r="T23" s="3">
        <f t="shared" si="16"/>
        <v>30.344341389293305</v>
      </c>
      <c r="U23" s="3">
        <f t="shared" si="16"/>
        <v>27.612861728839032</v>
      </c>
      <c r="V23" s="3">
        <f t="shared" si="16"/>
        <v>23.862825522544426</v>
      </c>
      <c r="W23" s="3">
        <f t="shared" si="16"/>
        <v>14.616064351289729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-0.23705423816575366</v>
      </c>
      <c r="E24" s="4">
        <f>IFERROR(_xlfn.RRI(5,J23,E23),"")</f>
        <v>-0.29913094327468925</v>
      </c>
      <c r="H24" s="4">
        <f t="shared" ref="H24:Z24" si="17">IFERROR(_xlfn.RRI(5,M23,H23),"")</f>
        <v>1.7907785199975379E-3</v>
      </c>
      <c r="I24" s="4">
        <f t="shared" si="17"/>
        <v>0.10827263556596356</v>
      </c>
      <c r="J24" s="4">
        <f t="shared" si="17"/>
        <v>-0.11266326691197437</v>
      </c>
      <c r="K24" s="4">
        <f t="shared" si="17"/>
        <v>-0.11258502324424968</v>
      </c>
      <c r="L24" s="4">
        <f t="shared" si="17"/>
        <v>-0.13493894028427988</v>
      </c>
      <c r="M24" s="4">
        <f t="shared" si="17"/>
        <v>-0.13432658102511408</v>
      </c>
      <c r="N24" s="4">
        <f t="shared" si="17"/>
        <v>-0.16730052662192341</v>
      </c>
      <c r="O24" s="4">
        <f t="shared" si="17"/>
        <v>-0.13156119275522249</v>
      </c>
      <c r="P24" s="4">
        <f t="shared" si="17"/>
        <v>-9.508482324784584E-2</v>
      </c>
      <c r="Q24" s="4">
        <f t="shared" si="17"/>
        <v>-9.50496546450732E-2</v>
      </c>
      <c r="R24" s="4">
        <f t="shared" si="17"/>
        <v>7.0163587613487621E-3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48.72</v>
      </c>
      <c r="J25" s="3">
        <f t="shared" si="18"/>
        <v>43.08</v>
      </c>
      <c r="K25" s="3">
        <f t="shared" si="18"/>
        <v>43.71</v>
      </c>
      <c r="L25" s="3">
        <f t="shared" si="18"/>
        <v>31.95</v>
      </c>
      <c r="M25" s="3">
        <f t="shared" si="18"/>
        <v>28.71</v>
      </c>
      <c r="N25" s="3">
        <f t="shared" si="18"/>
        <v>19.309999999999999</v>
      </c>
      <c r="O25" s="3">
        <f t="shared" si="18"/>
        <v>56.47</v>
      </c>
      <c r="P25" s="3">
        <f t="shared" si="18"/>
        <v>52.8</v>
      </c>
      <c r="Q25" s="3">
        <f t="shared" si="18"/>
        <v>38.89</v>
      </c>
      <c r="R25" s="3">
        <f t="shared" si="18"/>
        <v>34.69</v>
      </c>
      <c r="S25" s="3">
        <f t="shared" si="18"/>
        <v>26.2</v>
      </c>
      <c r="T25" s="3">
        <f t="shared" si="18"/>
        <v>52.23</v>
      </c>
      <c r="U25" s="3">
        <f t="shared" si="18"/>
        <v>23.52</v>
      </c>
      <c r="V25" s="3">
        <f t="shared" si="18"/>
        <v>15.53</v>
      </c>
      <c r="W25" s="3">
        <f t="shared" si="18"/>
        <v>28.81</v>
      </c>
      <c r="X25" s="3">
        <f t="shared" si="18"/>
        <v>31.67</v>
      </c>
      <c r="Y25" s="3">
        <f t="shared" si="18"/>
        <v>15.52</v>
      </c>
      <c r="Z25" s="3">
        <f t="shared" si="18"/>
        <v>-0.57999999999999996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0.20333071213391674</v>
      </c>
      <c r="J26" s="4">
        <f t="shared" si="19"/>
        <v>-5.2691178870577393E-2</v>
      </c>
      <c r="K26" s="4">
        <f t="shared" si="19"/>
        <v>-3.7081841105748081E-2</v>
      </c>
      <c r="L26" s="4">
        <f t="shared" si="19"/>
        <v>-3.8550265440234432E-2</v>
      </c>
      <c r="M26" s="4">
        <f t="shared" si="19"/>
        <v>-3.7134161770512875E-2</v>
      </c>
      <c r="N26" s="4">
        <f t="shared" si="19"/>
        <v>-5.9202409411634793E-2</v>
      </c>
      <c r="O26" s="4">
        <f t="shared" si="19"/>
        <v>1.5732976539957866E-2</v>
      </c>
      <c r="P26" s="4">
        <f t="shared" si="19"/>
        <v>0.1755451689126466</v>
      </c>
      <c r="Q26" s="4">
        <f t="shared" si="19"/>
        <v>0.20152634438625361</v>
      </c>
      <c r="R26" s="4">
        <f t="shared" si="19"/>
        <v>3.7844309220699257E-2</v>
      </c>
      <c r="S26" s="4">
        <f t="shared" si="19"/>
        <v>-3.7212051179992045E-2</v>
      </c>
      <c r="T26" s="4">
        <f t="shared" si="19"/>
        <v>0.27469317875678922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35.880857225913623</v>
      </c>
      <c r="E27" s="3">
        <f>IFERROR(E4/E21,"")</f>
        <v>34.174712001661128</v>
      </c>
      <c r="H27" s="3">
        <f t="shared" ref="H27:Z27" si="20">IFERROR(H4/H21,"")</f>
        <v>140.1111384551495</v>
      </c>
      <c r="I27" s="3">
        <f t="shared" si="20"/>
        <v>147.65583754152823</v>
      </c>
      <c r="J27" s="3">
        <f t="shared" si="20"/>
        <v>138.5134744601329</v>
      </c>
      <c r="K27" s="3">
        <f t="shared" si="20"/>
        <v>128.74664462209302</v>
      </c>
      <c r="L27" s="3">
        <f t="shared" si="20"/>
        <v>124.32376883305648</v>
      </c>
      <c r="M27" s="3">
        <f t="shared" si="20"/>
        <v>118.63108289036545</v>
      </c>
      <c r="N27" s="3">
        <f t="shared" si="20"/>
        <v>82.583291341362127</v>
      </c>
      <c r="O27" s="3">
        <f t="shared" si="20"/>
        <v>149.54321414036545</v>
      </c>
      <c r="P27" s="3">
        <f t="shared" si="20"/>
        <v>147.02384520348838</v>
      </c>
      <c r="Q27" s="3">
        <f t="shared" si="20"/>
        <v>118.7196341154485</v>
      </c>
      <c r="R27" s="3">
        <f t="shared" si="20"/>
        <v>100.521279339701</v>
      </c>
      <c r="S27" s="3">
        <f t="shared" si="20"/>
        <v>96.035148193521593</v>
      </c>
      <c r="T27" s="3">
        <f t="shared" si="20"/>
        <v>80.404338496677738</v>
      </c>
      <c r="U27" s="3">
        <f t="shared" si="20"/>
        <v>62.911070411129565</v>
      </c>
      <c r="V27" s="3">
        <f t="shared" si="20"/>
        <v>44.96255984219269</v>
      </c>
      <c r="W27" s="3">
        <f t="shared" si="20"/>
        <v>122.76616569767442</v>
      </c>
      <c r="X27" s="3">
        <f t="shared" si="20"/>
        <v>122.43347786640079</v>
      </c>
      <c r="Y27" s="3">
        <f t="shared" si="20"/>
        <v>69.530229710867403</v>
      </c>
      <c r="Z27" s="3">
        <f t="shared" si="20"/>
        <v>45.245432103688934</v>
      </c>
    </row>
    <row r="28" spans="1:26" ht="15.5" x14ac:dyDescent="0.35">
      <c r="C28" t="s">
        <v>57</v>
      </c>
      <c r="D28" s="4">
        <f>IFERROR(_xlfn.RRI(5,I27,D27),"")</f>
        <v>-0.2464320177913597</v>
      </c>
      <c r="E28" s="4">
        <f>IFERROR(_xlfn.RRI(5,J27,E27),"")</f>
        <v>-0.24413790298783544</v>
      </c>
      <c r="H28" s="4">
        <f t="shared" ref="H28:Z28" si="21">IFERROR(_xlfn.RRI(5,M27,H27),"")</f>
        <v>3.3843575786194346E-2</v>
      </c>
      <c r="I28" s="4">
        <f t="shared" si="21"/>
        <v>0.12323773931064541</v>
      </c>
      <c r="J28" s="4">
        <f t="shared" si="21"/>
        <v>-1.5206751545301267E-2</v>
      </c>
      <c r="K28" s="4">
        <f t="shared" si="21"/>
        <v>-2.6200317791412853E-2</v>
      </c>
      <c r="L28" s="4">
        <f t="shared" si="21"/>
        <v>9.2675813857912015E-3</v>
      </c>
      <c r="M28" s="4">
        <f t="shared" si="21"/>
        <v>3.3684722266946521E-2</v>
      </c>
      <c r="N28" s="4">
        <f t="shared" si="21"/>
        <v>-2.9730465129056527E-2</v>
      </c>
      <c r="O28" s="4">
        <f t="shared" si="21"/>
        <v>0.13213298924440564</v>
      </c>
      <c r="P28" s="4">
        <f t="shared" si="21"/>
        <v>0.18503762779806165</v>
      </c>
      <c r="Q28" s="4">
        <f t="shared" si="21"/>
        <v>0.21432323273394371</v>
      </c>
      <c r="R28" s="4">
        <f t="shared" si="21"/>
        <v>-3.9193653553600716E-2</v>
      </c>
      <c r="S28" s="4">
        <f t="shared" si="21"/>
        <v>-4.7410028940700011E-2</v>
      </c>
      <c r="T28" s="4">
        <f t="shared" si="21"/>
        <v>2.9487703896383222E-2</v>
      </c>
      <c r="U28" s="4">
        <f t="shared" si="21"/>
        <v>6.8145627165427491E-2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0.13091922005571033</v>
      </c>
      <c r="J29" s="4">
        <f t="shared" si="22"/>
        <v>-1.4413177762525795E-2</v>
      </c>
      <c r="K29" s="4">
        <f t="shared" si="22"/>
        <v>0.3680751173708921</v>
      </c>
      <c r="L29" s="4">
        <f t="shared" si="22"/>
        <v>0.11285266457680244</v>
      </c>
      <c r="M29" s="4">
        <f t="shared" si="22"/>
        <v>0.48679440704298305</v>
      </c>
      <c r="N29" s="4">
        <f t="shared" si="22"/>
        <v>-0.6580485213387639</v>
      </c>
      <c r="O29" s="4">
        <f t="shared" si="22"/>
        <v>6.9507575757575796E-2</v>
      </c>
      <c r="P29" s="4">
        <f t="shared" si="22"/>
        <v>0.35767549498585743</v>
      </c>
      <c r="Q29" s="4">
        <f t="shared" si="22"/>
        <v>0.12107235514557518</v>
      </c>
      <c r="R29" s="4">
        <f t="shared" si="22"/>
        <v>0.32404580152671753</v>
      </c>
      <c r="S29" s="4">
        <f t="shared" si="22"/>
        <v>-0.49837258280681601</v>
      </c>
      <c r="T29" s="4">
        <f t="shared" si="22"/>
        <v>1.2206632653061225</v>
      </c>
      <c r="U29" s="4">
        <f t="shared" si="22"/>
        <v>0.51448808757244047</v>
      </c>
      <c r="V29" s="4">
        <f t="shared" si="22"/>
        <v>-0.46095105866018743</v>
      </c>
      <c r="W29" s="4">
        <f t="shared" si="22"/>
        <v>-9.0306283549100183E-2</v>
      </c>
      <c r="X29" s="4">
        <f t="shared" si="22"/>
        <v>1.0405927835051547</v>
      </c>
      <c r="Y29" s="4">
        <f t="shared" si="22"/>
        <v>-27.758620689655171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-5.1096517496348762E-2</v>
      </c>
      <c r="I30" s="4">
        <f t="shared" si="23"/>
        <v>6.600342036779025E-2</v>
      </c>
      <c r="J30" s="4">
        <f t="shared" si="23"/>
        <v>7.586084955229884E-2</v>
      </c>
      <c r="K30" s="4">
        <f t="shared" si="23"/>
        <v>3.5575464213730777E-2</v>
      </c>
      <c r="L30" s="4">
        <f t="shared" si="23"/>
        <v>4.7986461928801599E-2</v>
      </c>
      <c r="M30" s="4">
        <f t="shared" si="23"/>
        <v>0.43650223869133514</v>
      </c>
      <c r="N30" s="4">
        <f t="shared" si="23"/>
        <v>-0.44776303079959795</v>
      </c>
      <c r="O30" s="4">
        <f t="shared" si="23"/>
        <v>1.7135784561954144E-2</v>
      </c>
      <c r="P30" s="4">
        <f t="shared" si="23"/>
        <v>0.23841221630211179</v>
      </c>
      <c r="Q30" s="4">
        <f t="shared" si="23"/>
        <v>0.18103982455543663</v>
      </c>
      <c r="R30" s="4">
        <f t="shared" si="23"/>
        <v>4.6713429724077125E-2</v>
      </c>
      <c r="S30" s="4">
        <f t="shared" si="23"/>
        <v>0.19440256569600048</v>
      </c>
      <c r="T30" s="4">
        <f t="shared" si="23"/>
        <v>0.27806343098643971</v>
      </c>
      <c r="U30" s="4">
        <f t="shared" si="23"/>
        <v>0.39918791616695415</v>
      </c>
      <c r="V30" s="4">
        <f t="shared" si="23"/>
        <v>-0.63375446657739498</v>
      </c>
      <c r="W30" s="4">
        <f t="shared" si="23"/>
        <v>2.7172946245687772E-3</v>
      </c>
      <c r="X30" s="4">
        <f t="shared" si="23"/>
        <v>0.76086686863433073</v>
      </c>
      <c r="Y30" s="4">
        <f t="shared" si="23"/>
        <v>0.53673479239904287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474.34</v>
      </c>
      <c r="E32" s="3">
        <f>IFERROR(INDEX(E51:E500,MATCH($A$32,$C$51:$C$500,0)),"")</f>
        <v>474.36</v>
      </c>
      <c r="H32" s="3">
        <f>IFERROR(INDEX(D32:G32,COUNT(D32:G32)),"")</f>
        <v>474.36</v>
      </c>
      <c r="I32" s="3">
        <f t="shared" ref="I32:Z32" si="24">IFERROR(INDEX(I51:I500,MATCH($C$32,$C$51:$C$500,0)),"")</f>
        <v>466.56</v>
      </c>
      <c r="J32" s="3">
        <f t="shared" si="24"/>
        <v>429.89</v>
      </c>
      <c r="K32" s="3">
        <f t="shared" si="24"/>
        <v>396.53</v>
      </c>
      <c r="L32" s="3">
        <f t="shared" si="24"/>
        <v>359.38</v>
      </c>
      <c r="M32" s="3">
        <f t="shared" si="24"/>
        <v>333.2</v>
      </c>
      <c r="N32" s="3">
        <f t="shared" si="24"/>
        <v>303.89999999999998</v>
      </c>
      <c r="O32" s="3">
        <f t="shared" si="24"/>
        <v>310.87</v>
      </c>
      <c r="P32" s="3">
        <f t="shared" si="24"/>
        <v>261.55</v>
      </c>
      <c r="Q32" s="3">
        <f t="shared" si="24"/>
        <v>214.28</v>
      </c>
      <c r="R32" s="3">
        <f t="shared" si="24"/>
        <v>180.31</v>
      </c>
      <c r="S32" s="3">
        <f t="shared" si="24"/>
        <v>149.9</v>
      </c>
      <c r="T32" s="3">
        <f t="shared" si="24"/>
        <v>128.18</v>
      </c>
      <c r="U32" s="3">
        <f t="shared" si="24"/>
        <v>80.489999999999995</v>
      </c>
      <c r="V32" s="3">
        <f t="shared" si="24"/>
        <v>60.47</v>
      </c>
      <c r="W32" s="3">
        <f t="shared" si="24"/>
        <v>185.54</v>
      </c>
      <c r="X32" s="3">
        <f t="shared" si="24"/>
        <v>142.43</v>
      </c>
      <c r="Y32" s="3">
        <f t="shared" si="24"/>
        <v>114.67</v>
      </c>
      <c r="Z32" s="3">
        <f t="shared" si="24"/>
        <v>100.06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0.51</v>
      </c>
      <c r="E33" s="3">
        <f>IFERROR(INDEX(E51:E500,MATCH($A$33,$C$51:$C$500,0)),"")</f>
        <v>0.71</v>
      </c>
      <c r="H33" s="3">
        <f>IFERROR(INDEX(D33:G33,COUNT(D33:G33)),"")</f>
        <v>0.71</v>
      </c>
      <c r="I33" s="3">
        <f t="shared" ref="I33:Z33" si="25">IFERROR(INDEX(I51:I500,MATCH($C$33,$C$51:$C$500,0)),"")</f>
        <v>0.72</v>
      </c>
      <c r="J33" s="3">
        <f t="shared" si="25"/>
        <v>0.93</v>
      </c>
      <c r="K33" s="3">
        <f t="shared" si="25"/>
        <v>1.1399999999999999</v>
      </c>
      <c r="L33" s="3">
        <f t="shared" si="25"/>
        <v>1.27</v>
      </c>
      <c r="M33" s="3">
        <f t="shared" si="25"/>
        <v>1.39</v>
      </c>
      <c r="N33" s="3">
        <f t="shared" si="25"/>
        <v>1.68</v>
      </c>
      <c r="O33" s="3">
        <f t="shared" si="25"/>
        <v>1.83</v>
      </c>
      <c r="P33" s="3">
        <f t="shared" si="25"/>
        <v>2.37</v>
      </c>
      <c r="Q33" s="3">
        <f t="shared" si="25"/>
        <v>3.2</v>
      </c>
      <c r="R33" s="3">
        <f t="shared" si="25"/>
        <v>3.13</v>
      </c>
      <c r="S33" s="3">
        <f t="shared" si="25"/>
        <v>3.31</v>
      </c>
      <c r="T33" s="3">
        <f t="shared" si="25"/>
        <v>4.0199999999999996</v>
      </c>
      <c r="U33" s="3">
        <f t="shared" si="25"/>
        <v>3.35</v>
      </c>
      <c r="V33" s="3">
        <f t="shared" si="25"/>
        <v>3.72</v>
      </c>
      <c r="W33" s="3">
        <f t="shared" si="25"/>
        <v>4.05</v>
      </c>
      <c r="X33" s="3">
        <f t="shared" si="25"/>
        <v>6.09</v>
      </c>
      <c r="Y33" s="3">
        <f t="shared" si="25"/>
        <v>4.53</v>
      </c>
      <c r="Z33" s="3">
        <f t="shared" si="25"/>
        <v>3.92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18.75</v>
      </c>
      <c r="E34" s="3">
        <f>IFERROR(INDEX(E51:E500,MATCH($A$34,$C$51:$C$500,0)),"")</f>
        <v>41.73</v>
      </c>
      <c r="H34" s="3">
        <f>IFERROR(INDEX(D34:G34,COUNT(D34:G34)),"")</f>
        <v>41.73</v>
      </c>
      <c r="I34" s="3">
        <f t="shared" ref="I34:Z34" si="26">IFERROR(INDEX(I51:I500,MATCH($C$34,$C$51:$C$500,0)),"")</f>
        <v>6.94</v>
      </c>
      <c r="J34" s="3">
        <f t="shared" si="26"/>
        <v>9.24</v>
      </c>
      <c r="K34" s="3">
        <f t="shared" si="26"/>
        <v>10.39</v>
      </c>
      <c r="L34" s="3">
        <f t="shared" si="26"/>
        <v>14.27</v>
      </c>
      <c r="M34" s="3">
        <f t="shared" si="26"/>
        <v>16.16</v>
      </c>
      <c r="N34" s="3">
        <f t="shared" si="26"/>
        <v>26.41</v>
      </c>
      <c r="O34" s="3">
        <f t="shared" si="26"/>
        <v>10.09</v>
      </c>
      <c r="P34" s="3">
        <f t="shared" si="26"/>
        <v>11.74</v>
      </c>
      <c r="Q34" s="3">
        <f t="shared" si="26"/>
        <v>17.61</v>
      </c>
      <c r="R34" s="3">
        <f t="shared" si="26"/>
        <v>16.29</v>
      </c>
      <c r="S34" s="3">
        <f t="shared" si="26"/>
        <v>18.93</v>
      </c>
      <c r="T34" s="3">
        <f t="shared" si="26"/>
        <v>9.86</v>
      </c>
      <c r="U34" s="3">
        <f t="shared" si="26"/>
        <v>11.48</v>
      </c>
      <c r="V34" s="3">
        <f t="shared" si="26"/>
        <v>14.49</v>
      </c>
      <c r="W34" s="3">
        <f t="shared" si="26"/>
        <v>26.1</v>
      </c>
      <c r="X34" s="3">
        <f t="shared" si="26"/>
        <v>27.41</v>
      </c>
      <c r="Y34" s="3">
        <f t="shared" si="26"/>
        <v>33.51</v>
      </c>
      <c r="Z34" s="3">
        <f t="shared" si="26"/>
        <v>-675.86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6.69</v>
      </c>
      <c r="E35" s="3">
        <f>IFERROR(INDEX(E51:E500,MATCH($A$35,$C$51:$C$500,0)),"")</f>
        <v>9.89</v>
      </c>
      <c r="H35" s="3">
        <f>IFERROR(INDEX(D35:G35,COUNT(D35:G35)),"")</f>
        <v>9.89</v>
      </c>
      <c r="I35" s="3">
        <f t="shared" ref="I35:Z35" si="27">IFERROR(INDEX(I51:I500,MATCH($C$35,$C$51:$C$500,0)),"")</f>
        <v>2.29</v>
      </c>
      <c r="J35" s="3">
        <f t="shared" si="27"/>
        <v>2.87</v>
      </c>
      <c r="K35" s="3">
        <f t="shared" si="27"/>
        <v>3.53</v>
      </c>
      <c r="L35" s="3">
        <f t="shared" si="27"/>
        <v>3.67</v>
      </c>
      <c r="M35" s="3">
        <f t="shared" si="27"/>
        <v>3.91</v>
      </c>
      <c r="N35" s="3">
        <f t="shared" si="27"/>
        <v>6.18</v>
      </c>
      <c r="O35" s="3">
        <f t="shared" si="27"/>
        <v>3.81</v>
      </c>
      <c r="P35" s="3">
        <f t="shared" si="27"/>
        <v>4.22</v>
      </c>
      <c r="Q35" s="3">
        <f t="shared" si="27"/>
        <v>5.77</v>
      </c>
      <c r="R35" s="3">
        <f t="shared" si="27"/>
        <v>5.62</v>
      </c>
      <c r="S35" s="3">
        <f t="shared" si="27"/>
        <v>5.16</v>
      </c>
      <c r="T35" s="3">
        <f t="shared" si="27"/>
        <v>6.41</v>
      </c>
      <c r="U35" s="3">
        <f t="shared" si="27"/>
        <v>4.29</v>
      </c>
      <c r="V35" s="3">
        <f t="shared" si="27"/>
        <v>5</v>
      </c>
      <c r="W35" s="3">
        <f t="shared" si="27"/>
        <v>6.13</v>
      </c>
      <c r="X35" s="3">
        <f t="shared" si="27"/>
        <v>7.09</v>
      </c>
      <c r="Y35" s="3">
        <f t="shared" si="27"/>
        <v>7.48</v>
      </c>
      <c r="Z35" s="3">
        <f t="shared" si="27"/>
        <v>8.67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1728022084000</v>
      </c>
      <c r="E51" s="5">
        <v>1645854130000</v>
      </c>
      <c r="F51" s="5">
        <v>1993390650000</v>
      </c>
      <c r="G51" s="5">
        <v>1744231638000</v>
      </c>
      <c r="I51" s="5">
        <v>7111105136000</v>
      </c>
      <c r="J51" s="5">
        <v>6670808930000</v>
      </c>
      <c r="K51" s="5">
        <v>6200438405000</v>
      </c>
      <c r="L51" s="5">
        <v>5987432707000</v>
      </c>
      <c r="M51" s="5">
        <v>5713272952000</v>
      </c>
      <c r="N51" s="5">
        <v>3977211311000</v>
      </c>
      <c r="O51" s="5">
        <v>7202001193000</v>
      </c>
      <c r="P51" s="5">
        <v>7080668385000</v>
      </c>
      <c r="Q51" s="5">
        <v>5717537579000</v>
      </c>
      <c r="R51" s="5">
        <v>4841104813000</v>
      </c>
      <c r="S51" s="5">
        <v>4625052737000</v>
      </c>
      <c r="T51" s="5">
        <v>3872272942000</v>
      </c>
      <c r="U51" s="5">
        <v>3029797151000</v>
      </c>
      <c r="V51" s="5">
        <v>2165396882000</v>
      </c>
      <c r="W51" s="5">
        <v>1478104635000</v>
      </c>
      <c r="X51" s="5">
        <v>1228007783000</v>
      </c>
      <c r="Y51" s="5">
        <v>697388204000</v>
      </c>
      <c r="Z51" s="5">
        <v>453811684000</v>
      </c>
    </row>
    <row r="52" spans="2:26" ht="15.5" x14ac:dyDescent="0.35">
      <c r="C52" t="s">
        <v>82</v>
      </c>
      <c r="D52" s="5">
        <v>-748783651000</v>
      </c>
      <c r="E52" s="5">
        <v>-704752356000</v>
      </c>
      <c r="F52" s="5">
        <v>-886943069000</v>
      </c>
      <c r="G52" s="5">
        <v>-784723650000</v>
      </c>
      <c r="I52" s="5">
        <v>-3166684158000</v>
      </c>
      <c r="J52" s="5">
        <v>-2901630815000</v>
      </c>
      <c r="K52" s="5">
        <v>-2799750452000</v>
      </c>
      <c r="L52" s="5">
        <v>-2768691765000</v>
      </c>
      <c r="M52" s="5">
        <v>-2949228732000</v>
      </c>
      <c r="N52" s="5">
        <v>-2036318493000</v>
      </c>
      <c r="O52" s="5">
        <v>-3144166222000</v>
      </c>
      <c r="P52" s="5">
        <v>-3030359584000</v>
      </c>
      <c r="Q52" s="5">
        <v>-2353435226000</v>
      </c>
      <c r="R52" s="5">
        <v>-2087578959000</v>
      </c>
      <c r="S52" s="5">
        <v>-1956524999000</v>
      </c>
      <c r="T52" s="5">
        <v>-1714247814000</v>
      </c>
      <c r="U52" s="5">
        <v>-1264878581000</v>
      </c>
      <c r="V52" s="5">
        <v>-931477349000</v>
      </c>
      <c r="W52" s="5">
        <v>-743405041000</v>
      </c>
      <c r="X52" s="5">
        <v>-663998092000</v>
      </c>
      <c r="Y52" s="5">
        <v>-434072903000</v>
      </c>
      <c r="Z52" s="5">
        <v>-226556958000</v>
      </c>
    </row>
    <row r="53" spans="2:26" ht="15.5" x14ac:dyDescent="0.35">
      <c r="C53" t="s">
        <v>84</v>
      </c>
      <c r="D53" s="5">
        <v>979238433000</v>
      </c>
      <c r="E53" s="5">
        <v>941101774000</v>
      </c>
      <c r="F53" s="5">
        <v>1106447581000</v>
      </c>
      <c r="G53" s="5">
        <v>959507988000</v>
      </c>
      <c r="I53" s="5">
        <v>3944420978000</v>
      </c>
      <c r="J53" s="5">
        <v>3769178115000</v>
      </c>
      <c r="K53" s="5">
        <v>3400687953000</v>
      </c>
      <c r="L53" s="5">
        <v>3218740942000</v>
      </c>
      <c r="M53" s="5">
        <v>2764044220000</v>
      </c>
      <c r="N53" s="5">
        <v>1940892818000</v>
      </c>
      <c r="O53" s="5">
        <v>4057834971000</v>
      </c>
      <c r="P53" s="5">
        <v>4050308801000</v>
      </c>
      <c r="Q53" s="5">
        <v>3364102353000</v>
      </c>
      <c r="R53" s="5">
        <v>2753525854000</v>
      </c>
      <c r="S53" s="5">
        <v>2668527738000</v>
      </c>
      <c r="T53" s="5">
        <v>2158025128000</v>
      </c>
      <c r="U53" s="5">
        <v>1764918570000</v>
      </c>
      <c r="V53" s="5">
        <v>1233919533000</v>
      </c>
      <c r="W53" s="5">
        <v>734699594000</v>
      </c>
      <c r="X53" s="5">
        <v>564009691000</v>
      </c>
      <c r="Y53" s="5">
        <v>263315301000</v>
      </c>
      <c r="Z53" s="5">
        <v>227254726000</v>
      </c>
    </row>
    <row r="54" spans="2:26" ht="15.5" x14ac:dyDescent="0.35">
      <c r="C54" t="s">
        <v>85</v>
      </c>
      <c r="D54" s="5">
        <v>-224728695000</v>
      </c>
      <c r="E54" s="5">
        <v>-227902099000</v>
      </c>
      <c r="F54" s="5">
        <v>-329432342000</v>
      </c>
      <c r="G54" s="5">
        <v>-236924346000</v>
      </c>
      <c r="I54" s="5">
        <v>-1000674997000</v>
      </c>
      <c r="J54" s="5">
        <v>-868232511000</v>
      </c>
      <c r="K54" s="5">
        <v>-740396515000</v>
      </c>
      <c r="L54" s="5">
        <v>-616767397000</v>
      </c>
      <c r="M54" s="5">
        <v>-494149146000</v>
      </c>
      <c r="N54" s="5">
        <v>-440260972000</v>
      </c>
      <c r="O54" s="5">
        <v>-606828760000</v>
      </c>
      <c r="P54" s="5">
        <v>-591399779000</v>
      </c>
      <c r="Q54" s="5">
        <v>-569259632000</v>
      </c>
      <c r="R54" s="5">
        <v>-493489327000</v>
      </c>
      <c r="S54" s="5">
        <v>-403964708000</v>
      </c>
      <c r="T54" s="5">
        <v>-268418965000</v>
      </c>
      <c r="U54" s="5">
        <v>-253021383000</v>
      </c>
      <c r="V54" s="5">
        <v>-171595829000</v>
      </c>
      <c r="W54" s="5">
        <v>-110561581000</v>
      </c>
      <c r="X54" s="5">
        <v>-95138157000</v>
      </c>
      <c r="Y54" s="5">
        <v>-58384562000</v>
      </c>
      <c r="Z54" s="5">
        <v>-65065283000</v>
      </c>
    </row>
    <row r="55" spans="2:26" ht="15.5" x14ac:dyDescent="0.35">
      <c r="C55" t="s">
        <v>386</v>
      </c>
      <c r="D55" s="5">
        <v>-80842267000</v>
      </c>
      <c r="E55" s="5">
        <v>-75473189000</v>
      </c>
      <c r="F55" s="5">
        <v>-110867552000</v>
      </c>
      <c r="G55" s="5">
        <v>-82670363000</v>
      </c>
      <c r="I55" s="5">
        <v>-358588011000</v>
      </c>
      <c r="J55" s="5">
        <v>-305919040000</v>
      </c>
      <c r="K55" s="5">
        <v>-223890833000</v>
      </c>
      <c r="L55" s="5">
        <v>-197086234000</v>
      </c>
      <c r="M55" s="5">
        <v>-186981767000</v>
      </c>
      <c r="N55" s="5">
        <v>-131406838000</v>
      </c>
      <c r="O55" s="5">
        <v>-222063492000</v>
      </c>
      <c r="P55" s="5">
        <v>-217255435000</v>
      </c>
      <c r="Q55" s="5">
        <v>-222099812000</v>
      </c>
      <c r="R55" s="5">
        <v>-198034816000</v>
      </c>
      <c r="S55" s="5">
        <v>-175155166000</v>
      </c>
      <c r="T55" s="5">
        <v>-118953582000</v>
      </c>
      <c r="U55" s="5">
        <v>-122504680000</v>
      </c>
      <c r="V55" s="5">
        <v>-78512313000</v>
      </c>
      <c r="W55" s="5">
        <v>-43669236000</v>
      </c>
      <c r="X55" s="5">
        <v>-41518158000</v>
      </c>
      <c r="Y55" s="5">
        <v>-25058868000</v>
      </c>
      <c r="Z55" s="5">
        <v>-26110286000</v>
      </c>
    </row>
    <row r="56" spans="2:26" ht="15.5" x14ac:dyDescent="0.35">
      <c r="C56" t="s">
        <v>387</v>
      </c>
      <c r="D56" s="5">
        <v>-143886428000</v>
      </c>
      <c r="E56" s="5">
        <v>-152428910000</v>
      </c>
      <c r="F56" s="5">
        <v>-218564790000</v>
      </c>
      <c r="G56" s="5">
        <v>-154253983000</v>
      </c>
      <c r="I56" s="5">
        <v>-642086986000</v>
      </c>
      <c r="J56" s="5">
        <v>-562313471000</v>
      </c>
      <c r="K56" s="5">
        <v>-516505682000</v>
      </c>
      <c r="L56" s="5">
        <v>-419681163000</v>
      </c>
      <c r="M56" s="5">
        <v>-307167379000</v>
      </c>
      <c r="N56" s="5">
        <v>-308854134000</v>
      </c>
      <c r="O56" s="5">
        <v>-384765268000</v>
      </c>
      <c r="P56" s="5">
        <v>-374144344000</v>
      </c>
      <c r="Q56" s="5">
        <v>-347159820000</v>
      </c>
      <c r="R56" s="5">
        <v>-295454511000</v>
      </c>
      <c r="S56" s="5">
        <v>-228809542000</v>
      </c>
      <c r="T56" s="5">
        <v>-149465383000</v>
      </c>
      <c r="U56" s="5">
        <v>-130516703000</v>
      </c>
      <c r="V56" s="5">
        <v>-93083516000</v>
      </c>
      <c r="W56" s="5">
        <v>-66892345000</v>
      </c>
      <c r="X56" s="5">
        <v>-53619999000</v>
      </c>
      <c r="Y56" s="5">
        <v>-33325694000</v>
      </c>
      <c r="Z56" s="5">
        <v>-38954997000</v>
      </c>
    </row>
    <row r="57" spans="2:26" ht="15.5" x14ac:dyDescent="0.35">
      <c r="C57" t="s">
        <v>94</v>
      </c>
      <c r="D57" s="5">
        <v>754509738000</v>
      </c>
      <c r="E57" s="5">
        <v>713199675000</v>
      </c>
      <c r="F57" s="5">
        <v>777015239000</v>
      </c>
      <c r="G57" s="5">
        <v>722583642000</v>
      </c>
      <c r="I57" s="5">
        <v>2943745981000</v>
      </c>
      <c r="J57" s="5">
        <v>2900945604000</v>
      </c>
      <c r="K57" s="5">
        <v>2660291438000</v>
      </c>
      <c r="L57" s="5">
        <v>2601973545000</v>
      </c>
      <c r="M57" s="5">
        <v>2269895074000</v>
      </c>
      <c r="N57" s="5">
        <v>1500631846000</v>
      </c>
      <c r="O57" s="5">
        <v>3451006211000</v>
      </c>
      <c r="P57" s="5">
        <v>3458909022000</v>
      </c>
      <c r="Q57" s="5">
        <v>2794842721000</v>
      </c>
      <c r="R57" s="5">
        <v>2260036527000</v>
      </c>
      <c r="S57" s="5">
        <v>2264563030000</v>
      </c>
      <c r="T57" s="5">
        <v>1889606163000</v>
      </c>
      <c r="U57" s="5">
        <v>1511897187000</v>
      </c>
      <c r="V57" s="5">
        <v>1062323704000</v>
      </c>
      <c r="W57" s="5">
        <v>624138013000</v>
      </c>
      <c r="X57" s="5">
        <v>468871534000</v>
      </c>
      <c r="Y57" s="5">
        <v>204930739000</v>
      </c>
      <c r="Z57" s="5">
        <v>162189443000</v>
      </c>
    </row>
    <row r="58" spans="2:26" ht="15.5" x14ac:dyDescent="0.35">
      <c r="C58" t="s">
        <v>95</v>
      </c>
      <c r="D58" s="5">
        <v>-9166143000</v>
      </c>
      <c r="E58" s="5">
        <v>-200464646000</v>
      </c>
      <c r="F58" s="5">
        <v>-93548651000</v>
      </c>
      <c r="G58" s="5">
        <v>14784887000</v>
      </c>
      <c r="I58" s="5">
        <v>-131551974000</v>
      </c>
      <c r="J58" s="5">
        <v>-448206988000</v>
      </c>
      <c r="K58" s="5">
        <v>-258463839000</v>
      </c>
      <c r="L58" s="5">
        <v>-761917244000</v>
      </c>
      <c r="M58" s="5">
        <v>-705649030000</v>
      </c>
      <c r="N58" s="5">
        <v>-351652425000</v>
      </c>
      <c r="O58" s="5">
        <v>-180308310000</v>
      </c>
      <c r="P58" s="5">
        <v>-605026688000</v>
      </c>
      <c r="Q58" s="5">
        <v>-723150950000</v>
      </c>
      <c r="R58" s="5">
        <v>-528272847000</v>
      </c>
      <c r="S58" s="5">
        <v>-839421019000</v>
      </c>
      <c r="T58" s="5">
        <v>969699522000</v>
      </c>
      <c r="U58" s="5">
        <v>-180705471000</v>
      </c>
      <c r="V58" s="5">
        <v>-161218870000</v>
      </c>
      <c r="W58" s="5">
        <v>-154267465000</v>
      </c>
      <c r="X58" s="5">
        <v>-83319342000</v>
      </c>
      <c r="Y58" s="5">
        <v>-1825157000</v>
      </c>
      <c r="Z58" s="5">
        <v>-128467126000</v>
      </c>
    </row>
    <row r="59" spans="2:26" ht="15.5" x14ac:dyDescent="0.35">
      <c r="C59" t="s">
        <v>27</v>
      </c>
      <c r="D59" s="5">
        <v>-90570948000</v>
      </c>
      <c r="E59" s="5">
        <v>-87842199000</v>
      </c>
      <c r="F59" s="5">
        <v>-92897218000</v>
      </c>
      <c r="G59" s="5">
        <v>-84816561000</v>
      </c>
      <c r="I59" s="5">
        <v>-362385557000</v>
      </c>
      <c r="J59" s="5">
        <v>-376006864000</v>
      </c>
      <c r="K59" s="5">
        <v>-358335815000</v>
      </c>
      <c r="L59" s="5">
        <v>-339320697000</v>
      </c>
      <c r="M59" s="5">
        <v>-352402835000</v>
      </c>
      <c r="N59" s="5">
        <v>-294858028000</v>
      </c>
      <c r="O59" s="5">
        <v>-227534040000</v>
      </c>
      <c r="P59" s="5">
        <v>-273447667000</v>
      </c>
      <c r="Q59" s="5">
        <v>-336288419000</v>
      </c>
      <c r="R59" s="5">
        <v>-341691911000</v>
      </c>
      <c r="S59" s="5">
        <v>-250648865000</v>
      </c>
      <c r="T59" s="5">
        <v>-303230075000</v>
      </c>
      <c r="U59" s="5">
        <v>-188579651000</v>
      </c>
      <c r="V59" s="5">
        <v>-180300771000</v>
      </c>
      <c r="W59" s="5">
        <v>-171431279000</v>
      </c>
      <c r="X59" s="5">
        <v>-126153730000</v>
      </c>
      <c r="Y59" s="5">
        <v>-103716117000</v>
      </c>
      <c r="Z59" s="5">
        <v>-82467058000</v>
      </c>
    </row>
    <row r="60" spans="2:26" ht="15.5" x14ac:dyDescent="0.35">
      <c r="C60" t="s">
        <v>628</v>
      </c>
      <c r="D60" s="5">
        <v>-111691961000</v>
      </c>
      <c r="E60" s="5">
        <v>-108853746000</v>
      </c>
      <c r="F60" s="5">
        <v>-106026141000</v>
      </c>
      <c r="G60" s="5">
        <v>-110211237000</v>
      </c>
      <c r="I60" s="5">
        <v>-434053570000</v>
      </c>
      <c r="J60" s="5">
        <v>-401718693000</v>
      </c>
      <c r="K60" s="5">
        <v>-367596427000</v>
      </c>
      <c r="L60" s="5">
        <v>-338240032000</v>
      </c>
      <c r="M60" s="5">
        <v>-288838850000</v>
      </c>
      <c r="N60" s="5">
        <v>-240976810000</v>
      </c>
      <c r="O60" s="5">
        <v>-390237471000</v>
      </c>
      <c r="P60" s="5">
        <v>-383365799000</v>
      </c>
      <c r="Q60" s="5">
        <v>-334139201000</v>
      </c>
      <c r="R60" s="5">
        <v>-324818195000</v>
      </c>
      <c r="S60" s="5">
        <v>-316182731000</v>
      </c>
    </row>
    <row r="61" spans="2:26" ht="15.5" x14ac:dyDescent="0.35">
      <c r="C61" t="s">
        <v>431</v>
      </c>
      <c r="D61" s="5">
        <v>167002231000</v>
      </c>
      <c r="E61" s="5">
        <v>134567461000</v>
      </c>
      <c r="F61" s="5">
        <v>156600092000</v>
      </c>
      <c r="G61" s="5">
        <v>158151566000</v>
      </c>
      <c r="I61" s="5">
        <v>603331215000</v>
      </c>
      <c r="J61" s="5">
        <v>557599915000</v>
      </c>
      <c r="K61" s="5">
        <v>412163652000</v>
      </c>
      <c r="L61" s="5">
        <v>187464866000</v>
      </c>
      <c r="M61" s="5">
        <v>136946567000</v>
      </c>
      <c r="N61" s="5">
        <v>202313016000</v>
      </c>
      <c r="O61" s="5">
        <v>280686363000</v>
      </c>
      <c r="P61" s="5">
        <v>237469085000</v>
      </c>
      <c r="Q61" s="5">
        <v>138585514000</v>
      </c>
      <c r="R61" s="5">
        <v>112293949000</v>
      </c>
      <c r="S61" s="5">
        <v>176160651000</v>
      </c>
      <c r="T61" s="5">
        <v>216353800000</v>
      </c>
      <c r="U61" s="5">
        <v>115394472000</v>
      </c>
      <c r="V61" s="5">
        <v>48811121000</v>
      </c>
      <c r="W61" s="5">
        <v>24468612000</v>
      </c>
      <c r="X61" s="5">
        <v>24365749000</v>
      </c>
      <c r="Y61" s="5">
        <v>21889428000</v>
      </c>
      <c r="Z61" s="5">
        <v>25934121000</v>
      </c>
    </row>
    <row r="62" spans="2:26" ht="15.5" x14ac:dyDescent="0.35">
      <c r="C62" t="s">
        <v>433</v>
      </c>
      <c r="X62" s="5">
        <v>469608000</v>
      </c>
      <c r="Y62" s="5">
        <v>158547000</v>
      </c>
      <c r="Z62" s="5">
        <v>-282920000</v>
      </c>
    </row>
    <row r="63" spans="2:26" ht="15.5" x14ac:dyDescent="0.35">
      <c r="C63" t="s">
        <v>432</v>
      </c>
      <c r="D63" s="5">
        <v>-39427486000</v>
      </c>
      <c r="E63" s="5">
        <v>-15887271000</v>
      </c>
      <c r="F63" s="5">
        <v>-7632617000</v>
      </c>
      <c r="G63" s="5">
        <v>-85920678000</v>
      </c>
      <c r="I63" s="5">
        <v>-164681223000</v>
      </c>
      <c r="J63" s="5">
        <v>-201530455000</v>
      </c>
      <c r="K63" s="5">
        <v>87065977000</v>
      </c>
      <c r="L63" s="5">
        <v>-394699938000</v>
      </c>
      <c r="M63" s="5">
        <v>-37699023000</v>
      </c>
      <c r="N63" s="5">
        <v>-55973079000</v>
      </c>
      <c r="O63" s="5">
        <v>130119304000</v>
      </c>
      <c r="P63" s="5">
        <v>-189333550000</v>
      </c>
      <c r="Q63" s="5">
        <v>-24976266000</v>
      </c>
      <c r="R63" s="5">
        <v>57902575000</v>
      </c>
      <c r="S63" s="5">
        <v>-276832685000</v>
      </c>
      <c r="T63" s="5">
        <v>-40128580000</v>
      </c>
      <c r="U63" s="5">
        <v>-101724497000</v>
      </c>
      <c r="V63" s="5">
        <v>-34924413000</v>
      </c>
      <c r="W63" s="5">
        <v>-6738451000</v>
      </c>
      <c r="X63" s="5">
        <v>18461475000</v>
      </c>
      <c r="Y63" s="5">
        <v>79840466000</v>
      </c>
      <c r="Z63" s="5">
        <v>-91679981000</v>
      </c>
    </row>
    <row r="64" spans="2:26" ht="15.5" x14ac:dyDescent="0.35">
      <c r="C64" t="s">
        <v>253</v>
      </c>
      <c r="M64" s="5">
        <v>7612204000</v>
      </c>
      <c r="N64" s="5">
        <v>-3230230000</v>
      </c>
      <c r="O64" s="5">
        <v>-14555366000</v>
      </c>
      <c r="P64" s="5">
        <v>-8467732000</v>
      </c>
      <c r="Q64" s="5">
        <v>-12036304000</v>
      </c>
      <c r="R64" s="5">
        <v>-8533897000</v>
      </c>
      <c r="S64" s="5">
        <v>-2915755000</v>
      </c>
      <c r="T64" s="5">
        <v>-5923135000</v>
      </c>
      <c r="U64" s="5">
        <v>-10184574000</v>
      </c>
      <c r="V64" s="5">
        <v>487879000</v>
      </c>
      <c r="W64" s="5">
        <v>640572000</v>
      </c>
    </row>
    <row r="65" spans="3:26" ht="15.5" x14ac:dyDescent="0.35">
      <c r="C65" t="s">
        <v>81</v>
      </c>
      <c r="D65" s="5">
        <v>8477482000</v>
      </c>
      <c r="E65" s="5">
        <v>-14129136000</v>
      </c>
      <c r="F65" s="5">
        <v>8444517000</v>
      </c>
      <c r="G65" s="5">
        <v>43800321000</v>
      </c>
      <c r="I65" s="5">
        <v>42354443000</v>
      </c>
      <c r="J65" s="5">
        <v>-35245700000</v>
      </c>
      <c r="K65" s="5">
        <v>-4181185000</v>
      </c>
      <c r="L65" s="5">
        <v>-86109079000</v>
      </c>
      <c r="M65" s="5">
        <v>29308849000</v>
      </c>
      <c r="N65" s="5">
        <v>17295269000</v>
      </c>
      <c r="O65" s="5">
        <v>-8370929000</v>
      </c>
      <c r="P65" s="5">
        <v>24412698000</v>
      </c>
      <c r="Q65" s="5">
        <v>-22136592000</v>
      </c>
      <c r="R65" s="5">
        <v>-3842979000</v>
      </c>
      <c r="S65" s="5">
        <v>8051399000</v>
      </c>
    </row>
    <row r="66" spans="3:26" ht="15.5" x14ac:dyDescent="0.35">
      <c r="C66" t="s">
        <v>96</v>
      </c>
      <c r="D66" s="5">
        <v>-9166143000</v>
      </c>
      <c r="E66" s="5">
        <v>-200464646000</v>
      </c>
      <c r="F66" s="5">
        <v>-93548651000</v>
      </c>
      <c r="G66" s="5">
        <v>14784887000</v>
      </c>
      <c r="I66" s="5">
        <v>-131551974000</v>
      </c>
      <c r="J66" s="5">
        <v>-448206988000</v>
      </c>
      <c r="K66" s="5">
        <v>-258463839000</v>
      </c>
      <c r="L66" s="5">
        <v>-761917244000</v>
      </c>
      <c r="M66" s="5">
        <v>-705649030000</v>
      </c>
      <c r="N66" s="5">
        <v>-351652425000</v>
      </c>
      <c r="O66" s="5">
        <v>-180308310000</v>
      </c>
      <c r="P66" s="5">
        <v>-605026688000</v>
      </c>
      <c r="Q66" s="5">
        <v>-723150950000</v>
      </c>
      <c r="R66" s="5">
        <v>-528272847000</v>
      </c>
      <c r="S66" s="5">
        <v>-839421019000</v>
      </c>
      <c r="T66" s="5">
        <v>969699522000</v>
      </c>
      <c r="U66" s="5">
        <v>-180705471000</v>
      </c>
      <c r="V66" s="5">
        <v>-161218870000</v>
      </c>
      <c r="W66" s="5">
        <v>-154267465000</v>
      </c>
      <c r="X66" s="5">
        <v>-83319342000</v>
      </c>
      <c r="Y66" s="5">
        <v>-1825157000</v>
      </c>
      <c r="Z66" s="5">
        <v>-128467126000</v>
      </c>
    </row>
    <row r="67" spans="3:26" ht="15.5" x14ac:dyDescent="0.35">
      <c r="C67" t="s">
        <v>29</v>
      </c>
      <c r="D67" s="5">
        <v>745343595000</v>
      </c>
      <c r="E67" s="5">
        <v>512735029000</v>
      </c>
      <c r="F67" s="5">
        <v>683466588000</v>
      </c>
      <c r="G67" s="5">
        <v>737368529000</v>
      </c>
      <c r="I67" s="5">
        <v>2812194007000</v>
      </c>
      <c r="J67" s="5">
        <v>2452738616000</v>
      </c>
      <c r="K67" s="5">
        <v>2401827599000</v>
      </c>
      <c r="L67" s="5">
        <v>1840056301000</v>
      </c>
      <c r="M67" s="5">
        <v>1564246044000</v>
      </c>
      <c r="N67" s="5">
        <v>1148979421000</v>
      </c>
      <c r="O67" s="5">
        <v>3270697901000</v>
      </c>
      <c r="P67" s="5">
        <v>2853882334000</v>
      </c>
      <c r="Q67" s="5">
        <v>2071691771000</v>
      </c>
      <c r="R67" s="5">
        <v>1731763680000</v>
      </c>
      <c r="S67" s="5">
        <v>1425142011000</v>
      </c>
      <c r="T67" s="5">
        <v>2859305685000</v>
      </c>
      <c r="U67" s="5">
        <v>1331191716000</v>
      </c>
      <c r="V67" s="5">
        <v>901104834000</v>
      </c>
      <c r="W67" s="5">
        <v>469870548000</v>
      </c>
      <c r="X67" s="5">
        <v>385552192000</v>
      </c>
      <c r="Y67" s="5">
        <v>203105582000</v>
      </c>
      <c r="Z67" s="5">
        <v>33722317000</v>
      </c>
    </row>
    <row r="68" spans="3:26" ht="15.5" x14ac:dyDescent="0.35">
      <c r="C68" t="s">
        <v>28</v>
      </c>
      <c r="D68" s="5">
        <v>-727392000</v>
      </c>
      <c r="E68" s="5">
        <v>-1161496000</v>
      </c>
      <c r="F68" s="5">
        <v>-49759062000</v>
      </c>
      <c r="G68" s="5">
        <v>-1719931000</v>
      </c>
      <c r="I68" s="5">
        <v>-53708640000</v>
      </c>
      <c r="J68" s="5">
        <v>-31030763000</v>
      </c>
      <c r="K68" s="5">
        <v>-19958345000</v>
      </c>
      <c r="L68" s="5">
        <v>-8926300000</v>
      </c>
      <c r="M68" s="5">
        <v>-13811705000</v>
      </c>
      <c r="N68" s="5">
        <v>-29866411000</v>
      </c>
      <c r="O68" s="5">
        <v>-30901674000</v>
      </c>
      <c r="P68" s="5">
        <v>-26946121000</v>
      </c>
      <c r="Q68" s="5">
        <v>-47064731000</v>
      </c>
      <c r="R68" s="5">
        <v>48491301000</v>
      </c>
      <c r="S68" s="5">
        <v>-24587893000</v>
      </c>
      <c r="T68" s="5">
        <v>-260164669000</v>
      </c>
      <c r="U68" s="5">
        <v>-194644175000</v>
      </c>
      <c r="V68" s="5">
        <v>-134608929000</v>
      </c>
      <c r="W68" s="5">
        <v>-91339101000</v>
      </c>
      <c r="X68" s="5">
        <v>-67822478000</v>
      </c>
      <c r="Y68" s="5">
        <v>-47439183000</v>
      </c>
      <c r="Z68" s="5">
        <v>-39572980000</v>
      </c>
    </row>
    <row r="69" spans="3:26" ht="15.5" x14ac:dyDescent="0.35">
      <c r="C69" t="s">
        <v>97</v>
      </c>
    </row>
    <row r="70" spans="3:26" ht="15.5" x14ac:dyDescent="0.35">
      <c r="C70" t="s">
        <v>98</v>
      </c>
      <c r="D70" s="5">
        <v>-727392000</v>
      </c>
      <c r="E70" s="5">
        <v>-1161496000</v>
      </c>
      <c r="F70" s="5">
        <v>-49759062000</v>
      </c>
      <c r="G70" s="5">
        <v>-1719931000</v>
      </c>
      <c r="I70" s="5">
        <v>-53708640000</v>
      </c>
      <c r="J70" s="5">
        <v>-31030763000</v>
      </c>
      <c r="K70" s="5">
        <v>-19958345000</v>
      </c>
      <c r="L70" s="5">
        <v>-8926300000</v>
      </c>
      <c r="M70" s="5">
        <v>-13811705000</v>
      </c>
      <c r="N70" s="5">
        <v>-29866411000</v>
      </c>
    </row>
    <row r="71" spans="3:26" ht="15.5" x14ac:dyDescent="0.35">
      <c r="C71" t="s">
        <v>99</v>
      </c>
      <c r="D71" s="5">
        <v>-727392000</v>
      </c>
      <c r="E71" s="5">
        <v>-1161496000</v>
      </c>
      <c r="F71" s="5">
        <v>-49759062000</v>
      </c>
      <c r="G71" s="5">
        <v>-1719931000</v>
      </c>
      <c r="I71" s="5">
        <v>-53708640000</v>
      </c>
      <c r="J71" s="5">
        <v>-31030763000</v>
      </c>
      <c r="K71" s="5">
        <v>-19958345000</v>
      </c>
      <c r="L71" s="5">
        <v>-8926300000</v>
      </c>
      <c r="M71" s="5">
        <v>-13811705000</v>
      </c>
      <c r="N71" s="5">
        <v>-29866411000</v>
      </c>
      <c r="O71" s="5">
        <v>-30901674000</v>
      </c>
      <c r="P71" s="5">
        <v>-26946121000</v>
      </c>
      <c r="Q71" s="5">
        <v>-47064731000</v>
      </c>
      <c r="R71" s="5">
        <v>48491301000</v>
      </c>
      <c r="S71" s="5">
        <v>-24587893000</v>
      </c>
      <c r="T71" s="5">
        <v>-260164669000</v>
      </c>
      <c r="U71" s="5">
        <v>-194644175000</v>
      </c>
      <c r="V71" s="5">
        <v>-134608929000</v>
      </c>
      <c r="W71" s="5">
        <v>-91339101000</v>
      </c>
      <c r="X71" s="5">
        <v>-67822478000</v>
      </c>
      <c r="Y71" s="5">
        <v>-47439183000</v>
      </c>
      <c r="Z71" s="5">
        <v>-39572980000</v>
      </c>
    </row>
    <row r="72" spans="3:26" ht="15.5" x14ac:dyDescent="0.35">
      <c r="C72" t="s">
        <v>254</v>
      </c>
      <c r="D72" s="5">
        <v>744616203000</v>
      </c>
      <c r="E72" s="5">
        <v>511573533000</v>
      </c>
      <c r="F72" s="5">
        <v>633707526000</v>
      </c>
      <c r="G72" s="5">
        <v>735648598000</v>
      </c>
      <c r="I72" s="5">
        <v>2758485367000</v>
      </c>
      <c r="J72" s="5">
        <v>2421707853000</v>
      </c>
      <c r="K72" s="5">
        <v>2381869254000</v>
      </c>
      <c r="L72" s="5">
        <v>1831130001000</v>
      </c>
      <c r="M72" s="5">
        <v>1550434339000</v>
      </c>
      <c r="N72" s="5">
        <v>1119113010000</v>
      </c>
      <c r="O72" s="5">
        <v>3239796227000</v>
      </c>
      <c r="P72" s="5">
        <v>2826936213000</v>
      </c>
      <c r="Q72" s="5">
        <v>2024627040000</v>
      </c>
      <c r="R72" s="5">
        <v>1780254981000</v>
      </c>
      <c r="S72" s="5">
        <v>1400554118000</v>
      </c>
      <c r="T72" s="5">
        <v>2599141016000</v>
      </c>
      <c r="U72" s="5">
        <v>1136547541000</v>
      </c>
      <c r="V72" s="5">
        <v>766495905000</v>
      </c>
      <c r="W72" s="5">
        <v>378531447000</v>
      </c>
      <c r="X72" s="5">
        <v>317729714000</v>
      </c>
      <c r="Y72" s="5">
        <v>155666399000</v>
      </c>
      <c r="Z72" s="5">
        <v>-5850663000</v>
      </c>
    </row>
    <row r="73" spans="3:26" ht="15.5" x14ac:dyDescent="0.35">
      <c r="C73" t="s">
        <v>255</v>
      </c>
      <c r="X73" s="5">
        <v>-44169186000</v>
      </c>
      <c r="Y73" s="5">
        <v>-9044274000</v>
      </c>
      <c r="Z73" s="5">
        <v>-3618734000</v>
      </c>
    </row>
    <row r="74" spans="3:26" ht="15.5" x14ac:dyDescent="0.35">
      <c r="C74" t="s">
        <v>100</v>
      </c>
      <c r="D74" s="5">
        <v>744616203000</v>
      </c>
      <c r="E74" s="5">
        <v>511573533000</v>
      </c>
      <c r="F74" s="5">
        <v>633707526000</v>
      </c>
      <c r="G74" s="5">
        <v>735648598000</v>
      </c>
      <c r="I74" s="5">
        <v>2758485367000</v>
      </c>
      <c r="J74" s="5">
        <v>2421707853000</v>
      </c>
      <c r="K74" s="5">
        <v>2381869254000</v>
      </c>
      <c r="L74" s="5">
        <v>1831130001000</v>
      </c>
      <c r="M74" s="5">
        <v>1550434339000</v>
      </c>
      <c r="N74" s="5">
        <v>1119113010000</v>
      </c>
      <c r="O74" s="5">
        <v>3239796227000</v>
      </c>
      <c r="P74" s="5">
        <v>2826936213000</v>
      </c>
      <c r="Q74" s="5">
        <v>2024627040000</v>
      </c>
      <c r="R74" s="5">
        <v>1780254981000</v>
      </c>
      <c r="S74" s="5">
        <v>1400554118000</v>
      </c>
      <c r="T74" s="5">
        <v>2599141016000</v>
      </c>
      <c r="U74" s="5">
        <v>1136547541000</v>
      </c>
      <c r="V74" s="5">
        <v>766495905000</v>
      </c>
      <c r="W74" s="5">
        <v>378531447000</v>
      </c>
      <c r="X74" s="5">
        <v>273560528000</v>
      </c>
      <c r="Y74" s="5">
        <v>146622125000</v>
      </c>
      <c r="Z74" s="5">
        <v>-9469397000</v>
      </c>
    </row>
    <row r="75" spans="3:26" ht="15.5" x14ac:dyDescent="0.35">
      <c r="C75" t="s">
        <v>101</v>
      </c>
      <c r="D75" s="5">
        <v>8477482000</v>
      </c>
      <c r="E75" s="5">
        <v>-14129136000</v>
      </c>
      <c r="F75" s="5">
        <v>8444517000</v>
      </c>
      <c r="G75" s="5">
        <v>43800321000</v>
      </c>
      <c r="I75" s="5">
        <v>42354443000</v>
      </c>
      <c r="J75" s="5">
        <v>-35245700000</v>
      </c>
      <c r="K75" s="5">
        <v>-4181185000</v>
      </c>
      <c r="L75" s="5">
        <v>-86109079000</v>
      </c>
      <c r="M75" s="5">
        <v>29308849000</v>
      </c>
      <c r="N75" s="5">
        <v>17295269000</v>
      </c>
      <c r="O75" s="5">
        <v>-8370929000</v>
      </c>
      <c r="P75" s="5">
        <v>24412698000</v>
      </c>
      <c r="Q75" s="5">
        <v>-22136592000</v>
      </c>
      <c r="R75" s="5">
        <v>-3842979000</v>
      </c>
      <c r="S75" s="5">
        <v>8051399000</v>
      </c>
      <c r="T75" s="5">
        <v>-2062128000</v>
      </c>
      <c r="U75" s="5">
        <v>-2000</v>
      </c>
    </row>
    <row r="76" spans="3:26" ht="15.5" x14ac:dyDescent="0.35">
      <c r="C76" t="s">
        <v>102</v>
      </c>
      <c r="D76" s="5">
        <v>8477482000</v>
      </c>
      <c r="E76" s="5">
        <v>-14129136000</v>
      </c>
      <c r="F76" s="5">
        <v>8444517000</v>
      </c>
      <c r="G76" s="5">
        <v>43800321000</v>
      </c>
      <c r="I76" s="5">
        <v>42354443000</v>
      </c>
      <c r="J76" s="5">
        <v>-35245700000</v>
      </c>
      <c r="K76" s="5">
        <v>-4181185000</v>
      </c>
      <c r="L76" s="5">
        <v>-86109079000</v>
      </c>
      <c r="M76" s="5">
        <v>29308849000</v>
      </c>
      <c r="N76" s="5">
        <v>17295269000</v>
      </c>
      <c r="O76" s="5">
        <v>-8370929000</v>
      </c>
      <c r="P76" s="5">
        <v>24412698000</v>
      </c>
      <c r="Q76" s="5">
        <v>-22136592000</v>
      </c>
      <c r="R76" s="5">
        <v>-3842979000</v>
      </c>
      <c r="S76" s="5">
        <v>8051399000</v>
      </c>
      <c r="T76" s="5">
        <v>-2062128000</v>
      </c>
      <c r="U76" s="5">
        <v>-2000</v>
      </c>
    </row>
    <row r="77" spans="3:26" ht="15.5" x14ac:dyDescent="0.35">
      <c r="C77" t="s">
        <v>103</v>
      </c>
      <c r="D77" s="5">
        <v>753093685000</v>
      </c>
      <c r="E77" s="5">
        <v>497444397000</v>
      </c>
      <c r="F77" s="5">
        <v>642152043000</v>
      </c>
      <c r="G77" s="5">
        <v>779448919000</v>
      </c>
      <c r="I77" s="5">
        <v>2800839810000</v>
      </c>
      <c r="J77" s="5">
        <v>2386462153000</v>
      </c>
      <c r="K77" s="5">
        <v>2377688069000</v>
      </c>
      <c r="L77" s="5">
        <v>1745020922000</v>
      </c>
      <c r="M77" s="5">
        <v>1579743188000</v>
      </c>
      <c r="N77" s="5">
        <v>1136408279000</v>
      </c>
      <c r="O77" s="5">
        <v>3231425298000</v>
      </c>
      <c r="P77" s="5">
        <v>2851348911000</v>
      </c>
      <c r="Q77" s="5">
        <v>2002490448000</v>
      </c>
      <c r="R77" s="5">
        <v>1776412002000</v>
      </c>
      <c r="S77" s="5">
        <v>1408605517000</v>
      </c>
      <c r="T77" s="5">
        <v>2597078888000</v>
      </c>
      <c r="U77" s="5">
        <v>1136547539000</v>
      </c>
      <c r="V77" s="5">
        <v>766495905000</v>
      </c>
      <c r="W77" s="5">
        <v>378531447000</v>
      </c>
    </row>
    <row r="78" spans="3:26" ht="15.5" x14ac:dyDescent="0.35">
      <c r="C78" t="s">
        <v>104</v>
      </c>
      <c r="D78" s="5">
        <v>744616203000</v>
      </c>
      <c r="E78" s="5">
        <v>511573533000</v>
      </c>
      <c r="F78" s="5">
        <v>633707526000</v>
      </c>
      <c r="G78" s="5">
        <v>735648598000</v>
      </c>
      <c r="I78" s="5">
        <v>2758485367000</v>
      </c>
      <c r="J78" s="5">
        <v>2421707853000</v>
      </c>
      <c r="K78" s="5">
        <v>2381869254000</v>
      </c>
      <c r="L78" s="5">
        <v>1831130001000</v>
      </c>
      <c r="M78" s="5">
        <v>1550434339000</v>
      </c>
      <c r="N78" s="5">
        <v>1119113010000</v>
      </c>
      <c r="O78" s="5">
        <v>3239796227000</v>
      </c>
      <c r="P78" s="5">
        <v>2826936213000</v>
      </c>
      <c r="Q78" s="5">
        <v>2024627040000</v>
      </c>
      <c r="R78" s="5">
        <v>1780254981000</v>
      </c>
      <c r="S78" s="5">
        <v>1400554118000</v>
      </c>
      <c r="T78" s="5">
        <v>2599141016000</v>
      </c>
      <c r="U78" s="5">
        <v>1136547541000</v>
      </c>
      <c r="V78" s="5">
        <v>766495905000</v>
      </c>
      <c r="W78" s="5">
        <v>378531447000</v>
      </c>
      <c r="X78" s="5">
        <v>273560528000</v>
      </c>
      <c r="Y78" s="5">
        <v>146622125000</v>
      </c>
      <c r="Z78" s="5">
        <v>-9469397000</v>
      </c>
    </row>
    <row r="79" spans="3:26" ht="15.5" x14ac:dyDescent="0.35">
      <c r="C79" t="s">
        <v>8</v>
      </c>
      <c r="D79" s="5">
        <v>624754730000</v>
      </c>
      <c r="E79" s="5">
        <v>375863747000</v>
      </c>
      <c r="F79" s="5">
        <v>631754983000</v>
      </c>
      <c r="G79" s="5">
        <v>634305014000</v>
      </c>
      <c r="I79" s="5">
        <v>2392190789000</v>
      </c>
      <c r="J79" s="5">
        <v>2040097316000</v>
      </c>
      <c r="K79" s="5">
        <v>2101989368000</v>
      </c>
      <c r="L79" s="5">
        <v>1453560275000</v>
      </c>
      <c r="M79" s="5">
        <v>1411226523000</v>
      </c>
      <c r="N79" s="5">
        <v>945777098000</v>
      </c>
      <c r="O79" s="5">
        <v>2712363227000</v>
      </c>
      <c r="P79" s="5">
        <v>2565509718000</v>
      </c>
      <c r="Q79" s="5">
        <v>1852536412000</v>
      </c>
      <c r="R79" s="5">
        <v>1667948364000</v>
      </c>
      <c r="S79" s="5">
        <v>1269202668000</v>
      </c>
      <c r="T79" s="5">
        <v>2513443275000</v>
      </c>
      <c r="U79" s="5">
        <v>1132820105000</v>
      </c>
      <c r="V79" s="5">
        <v>747988749000</v>
      </c>
      <c r="W79" s="5">
        <v>346859007000</v>
      </c>
    </row>
    <row r="80" spans="3:26" ht="15.5" x14ac:dyDescent="0.35">
      <c r="C80" t="s">
        <v>105</v>
      </c>
      <c r="D80" s="5">
        <v>128338955000</v>
      </c>
      <c r="E80" s="5">
        <v>121580650000</v>
      </c>
      <c r="F80" s="5">
        <v>10397060000</v>
      </c>
      <c r="G80" s="5">
        <v>145143905000</v>
      </c>
      <c r="I80" s="5">
        <v>408649021000</v>
      </c>
      <c r="J80" s="5">
        <v>346364837000</v>
      </c>
      <c r="K80" s="5">
        <v>275698701000</v>
      </c>
      <c r="L80" s="5">
        <v>291460647000</v>
      </c>
      <c r="M80" s="5">
        <v>168516665000</v>
      </c>
      <c r="N80" s="5">
        <v>190631181000</v>
      </c>
      <c r="O80" s="5">
        <v>519062071000</v>
      </c>
      <c r="P80" s="5">
        <v>285839193000</v>
      </c>
      <c r="Q80" s="5">
        <v>149954036000</v>
      </c>
      <c r="R80" s="5">
        <v>108463638000</v>
      </c>
      <c r="S80" s="5">
        <v>139402849000</v>
      </c>
      <c r="T80" s="5">
        <v>83635613000</v>
      </c>
      <c r="U80" s="5">
        <v>3727436000</v>
      </c>
      <c r="V80" s="5">
        <v>18507156000</v>
      </c>
      <c r="W80" s="5">
        <v>31672440000</v>
      </c>
    </row>
    <row r="81" spans="2:26" ht="15.5" x14ac:dyDescent="0.35">
      <c r="C81" t="s">
        <v>106</v>
      </c>
      <c r="D81" s="5">
        <v>744616203000</v>
      </c>
      <c r="E81" s="5">
        <v>511573533000</v>
      </c>
      <c r="F81" s="5">
        <v>633707526000</v>
      </c>
      <c r="G81" s="5">
        <v>735648598000</v>
      </c>
      <c r="I81" s="5">
        <v>2758485367000</v>
      </c>
      <c r="J81" s="5">
        <v>2421707853000</v>
      </c>
      <c r="K81" s="5">
        <v>2381869254000</v>
      </c>
      <c r="L81" s="5">
        <v>1831130001000</v>
      </c>
      <c r="M81" s="5">
        <v>1550434339000</v>
      </c>
      <c r="N81" s="5">
        <v>1119113010000</v>
      </c>
      <c r="O81" s="5">
        <v>3239796227000</v>
      </c>
      <c r="P81" s="5">
        <v>2826936213000</v>
      </c>
      <c r="Q81" s="5">
        <v>2024627040000</v>
      </c>
      <c r="R81" s="5">
        <v>1780254981000</v>
      </c>
      <c r="S81" s="5">
        <v>1400554118000</v>
      </c>
      <c r="T81" s="5">
        <v>2599141016000</v>
      </c>
      <c r="U81" s="5">
        <v>1136547541000</v>
      </c>
      <c r="V81" s="5">
        <v>766495905000</v>
      </c>
      <c r="W81" s="5">
        <v>378531447000</v>
      </c>
      <c r="X81" s="5">
        <v>273560528000</v>
      </c>
      <c r="Y81" s="5">
        <v>146622125000</v>
      </c>
      <c r="Z81" s="5">
        <v>-9469397000</v>
      </c>
    </row>
    <row r="82" spans="2:26" ht="15.5" x14ac:dyDescent="0.35">
      <c r="C82" t="s">
        <v>107</v>
      </c>
      <c r="D82" s="5">
        <v>753093685000</v>
      </c>
      <c r="E82" s="5">
        <v>497444397000</v>
      </c>
      <c r="F82" s="5">
        <v>642152043000</v>
      </c>
      <c r="G82" s="5">
        <v>779448919000</v>
      </c>
      <c r="I82" s="5">
        <v>2800839810000</v>
      </c>
      <c r="J82" s="5">
        <v>2386462153000</v>
      </c>
      <c r="K82" s="5">
        <v>2377688069000</v>
      </c>
      <c r="L82" s="5">
        <v>1745020922000</v>
      </c>
      <c r="M82" s="5">
        <v>1579743188000</v>
      </c>
      <c r="N82" s="5">
        <v>1136408279000</v>
      </c>
      <c r="O82" s="5">
        <v>3231425298000</v>
      </c>
      <c r="P82" s="5">
        <v>2851348911000</v>
      </c>
      <c r="Q82" s="5">
        <v>2002490448000</v>
      </c>
      <c r="R82" s="5">
        <v>1776412002000</v>
      </c>
      <c r="S82" s="5">
        <v>1408605517000</v>
      </c>
      <c r="T82" s="5">
        <v>2597078888000</v>
      </c>
      <c r="U82" s="5">
        <v>1136547541000</v>
      </c>
      <c r="V82" s="5">
        <v>766495905000</v>
      </c>
      <c r="W82" s="5">
        <v>378531447000</v>
      </c>
    </row>
    <row r="83" spans="2:26" ht="15.5" x14ac:dyDescent="0.35">
      <c r="C83" t="s">
        <v>108</v>
      </c>
      <c r="D83" s="5">
        <v>753093685000</v>
      </c>
      <c r="E83" s="5">
        <v>497444397000</v>
      </c>
      <c r="F83" s="5">
        <v>642152043000</v>
      </c>
      <c r="G83" s="5">
        <v>779448919000</v>
      </c>
      <c r="I83" s="5">
        <v>2800839810000</v>
      </c>
      <c r="J83" s="5">
        <v>2386462153000</v>
      </c>
      <c r="K83" s="5">
        <v>2377688069000</v>
      </c>
      <c r="L83" s="5">
        <v>1745020922000</v>
      </c>
      <c r="M83" s="5">
        <v>1579743188000</v>
      </c>
      <c r="N83" s="5">
        <v>1136408279000</v>
      </c>
      <c r="O83" s="5">
        <v>3231425298000</v>
      </c>
      <c r="P83" s="5">
        <v>2851348911000</v>
      </c>
      <c r="Q83" s="5">
        <v>2002490448000</v>
      </c>
      <c r="R83" s="5">
        <v>1776412002000</v>
      </c>
      <c r="S83" s="5">
        <v>1408605517000</v>
      </c>
      <c r="T83" s="5">
        <v>2597078888000</v>
      </c>
      <c r="U83" s="5">
        <v>1136547541000</v>
      </c>
      <c r="V83" s="5">
        <v>766495905000</v>
      </c>
      <c r="W83" s="5">
        <v>378531447000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437</v>
      </c>
    </row>
    <row r="87" spans="2:26" ht="15.5" x14ac:dyDescent="0.35">
      <c r="C87" t="s">
        <v>20</v>
      </c>
      <c r="D87" s="5">
        <v>4461085075000</v>
      </c>
      <c r="E87" s="5">
        <v>5108886102000</v>
      </c>
      <c r="F87" s="5">
        <v>5185736360000</v>
      </c>
      <c r="G87" s="5">
        <v>7014011835000</v>
      </c>
      <c r="I87" s="5">
        <v>5185736360000</v>
      </c>
      <c r="J87" s="5">
        <v>9154064042000</v>
      </c>
      <c r="K87" s="5">
        <v>7599820229000</v>
      </c>
      <c r="L87" s="5">
        <v>7444244953000</v>
      </c>
      <c r="M87" s="5">
        <v>6443643453000</v>
      </c>
      <c r="N87" s="5">
        <v>2886903145000</v>
      </c>
      <c r="O87" s="5">
        <v>4313284575000</v>
      </c>
      <c r="P87" s="5">
        <v>4460081353000</v>
      </c>
      <c r="Q87" s="5">
        <v>3406223405000</v>
      </c>
      <c r="R87" s="5">
        <v>2432450704000</v>
      </c>
      <c r="S87" s="5">
        <v>2071163531000</v>
      </c>
      <c r="T87" s="5">
        <v>2809034171000</v>
      </c>
      <c r="U87" s="5">
        <v>2126205589000</v>
      </c>
      <c r="V87" s="5">
        <v>1315146118000</v>
      </c>
      <c r="W87" s="5">
        <v>621021073000</v>
      </c>
      <c r="X87" s="5">
        <v>312956339000</v>
      </c>
      <c r="Y87" s="5">
        <v>200607293000</v>
      </c>
      <c r="Z87" s="5">
        <v>258627135000</v>
      </c>
    </row>
    <row r="88" spans="2:26" ht="15.5" x14ac:dyDescent="0.35">
      <c r="C88" t="s">
        <v>395</v>
      </c>
      <c r="D88" s="5">
        <v>112717843000</v>
      </c>
      <c r="E88" s="5">
        <v>97726849000</v>
      </c>
      <c r="F88" s="5">
        <v>147487692000</v>
      </c>
      <c r="G88" s="5">
        <v>129064729000</v>
      </c>
      <c r="I88" s="5">
        <v>147487692000</v>
      </c>
      <c r="J88" s="5">
        <v>140761173000</v>
      </c>
      <c r="K88" s="5">
        <v>110433776000</v>
      </c>
      <c r="L88" s="5">
        <v>101574666000</v>
      </c>
      <c r="M88" s="5">
        <v>105828175000</v>
      </c>
      <c r="N88" s="5">
        <v>101923579000</v>
      </c>
      <c r="O88" s="5">
        <v>807903764000</v>
      </c>
      <c r="P88" s="5">
        <v>413854143000</v>
      </c>
      <c r="Q88" s="5">
        <v>448497029000</v>
      </c>
      <c r="R88" s="5">
        <v>185527013000</v>
      </c>
      <c r="S88" s="5">
        <v>267679776000</v>
      </c>
      <c r="T88" s="5">
        <v>262955540000</v>
      </c>
      <c r="U88" s="5">
        <v>149289157000</v>
      </c>
      <c r="V88" s="5">
        <v>127672383000</v>
      </c>
      <c r="W88" s="5">
        <v>108926033000</v>
      </c>
      <c r="X88" s="5">
        <v>117158203000</v>
      </c>
      <c r="Y88" s="5">
        <v>42326754000</v>
      </c>
      <c r="Z88" s="5">
        <v>40691197000</v>
      </c>
    </row>
    <row r="89" spans="2:26" ht="15.5" x14ac:dyDescent="0.35">
      <c r="C89" t="s">
        <v>123</v>
      </c>
      <c r="D89" s="5">
        <v>732334983000</v>
      </c>
      <c r="E89" s="5">
        <v>174997134000</v>
      </c>
      <c r="F89" s="5">
        <v>198696761000</v>
      </c>
      <c r="G89" s="5">
        <v>185900631000</v>
      </c>
      <c r="I89" s="5">
        <v>198696761000</v>
      </c>
      <c r="J89" s="5">
        <v>129815248000</v>
      </c>
      <c r="K89" s="5">
        <v>138461589000</v>
      </c>
      <c r="L89" s="5">
        <v>129472115000</v>
      </c>
      <c r="M89" s="5">
        <v>130602468000</v>
      </c>
      <c r="N89" s="5">
        <v>142831942000</v>
      </c>
      <c r="O89" s="5">
        <v>284209110000</v>
      </c>
      <c r="P89" s="5">
        <v>163775272000</v>
      </c>
      <c r="Q89" s="5">
        <v>140614459000</v>
      </c>
      <c r="R89" s="5">
        <v>100761827000</v>
      </c>
      <c r="S89" s="5">
        <v>114589500000</v>
      </c>
      <c r="T89" s="5">
        <v>69766253000</v>
      </c>
      <c r="U89" s="5">
        <v>70256457000</v>
      </c>
      <c r="V89" s="5">
        <v>35508774000</v>
      </c>
      <c r="W89" s="5">
        <v>32470408000</v>
      </c>
      <c r="X89" s="5">
        <v>13975264000</v>
      </c>
      <c r="Y89" s="5">
        <v>11017022000</v>
      </c>
      <c r="Z89" s="5">
        <v>11286791000</v>
      </c>
    </row>
    <row r="90" spans="2:26" ht="15.5" x14ac:dyDescent="0.35">
      <c r="C90" t="s">
        <v>396</v>
      </c>
      <c r="D90" s="5">
        <v>112717843000</v>
      </c>
      <c r="E90" s="5">
        <v>97726849000</v>
      </c>
      <c r="F90" s="5">
        <v>147487692000</v>
      </c>
      <c r="G90" s="5">
        <v>129064729000</v>
      </c>
      <c r="I90" s="5">
        <v>147487692000</v>
      </c>
      <c r="J90" s="5">
        <v>140761173000</v>
      </c>
      <c r="K90" s="5">
        <v>110433776000</v>
      </c>
      <c r="L90" s="5">
        <v>101574666000</v>
      </c>
      <c r="M90" s="5">
        <v>105828175000</v>
      </c>
      <c r="N90" s="5">
        <v>101923579000</v>
      </c>
      <c r="O90" s="5">
        <v>807903764000</v>
      </c>
      <c r="P90" s="5">
        <v>413854143000</v>
      </c>
      <c r="Q90" s="5">
        <v>448497029000</v>
      </c>
      <c r="R90" s="5">
        <v>185527013000</v>
      </c>
      <c r="S90" s="5">
        <v>267679776000</v>
      </c>
      <c r="T90" s="5">
        <v>262955540000</v>
      </c>
      <c r="U90" s="5">
        <v>149289157000</v>
      </c>
      <c r="V90" s="5">
        <v>127672383000</v>
      </c>
      <c r="W90" s="5">
        <v>108926033000</v>
      </c>
      <c r="X90" s="5">
        <v>117158203000</v>
      </c>
      <c r="Y90" s="5">
        <v>42326754000</v>
      </c>
      <c r="Z90" s="5">
        <v>40691197000</v>
      </c>
    </row>
    <row r="91" spans="2:26" ht="15.5" x14ac:dyDescent="0.35">
      <c r="C91" t="s">
        <v>397</v>
      </c>
      <c r="D91" s="5">
        <v>181264434000</v>
      </c>
      <c r="E91" s="5">
        <v>156085353000</v>
      </c>
      <c r="F91" s="5">
        <v>144550595000</v>
      </c>
      <c r="G91" s="5">
        <v>139938932000</v>
      </c>
      <c r="I91" s="5">
        <v>144550595000</v>
      </c>
      <c r="J91" s="5">
        <v>117501449000</v>
      </c>
      <c r="K91" s="5">
        <v>151654984000</v>
      </c>
      <c r="L91" s="5">
        <v>127037976000</v>
      </c>
      <c r="M91" s="5">
        <v>145847584000</v>
      </c>
      <c r="N91" s="5">
        <v>136405871000</v>
      </c>
      <c r="O91" s="5">
        <v>126577270000</v>
      </c>
      <c r="P91" s="5">
        <v>118230930000</v>
      </c>
      <c r="Q91" s="5">
        <v>74546408000</v>
      </c>
      <c r="R91" s="5">
        <v>51768992000</v>
      </c>
      <c r="S91" s="5">
        <v>33848716000</v>
      </c>
      <c r="T91" s="5">
        <v>40392266000</v>
      </c>
      <c r="U91" s="5">
        <v>17625933000</v>
      </c>
      <c r="V91" s="5">
        <v>10836883000</v>
      </c>
      <c r="W91" s="5">
        <v>7870085000</v>
      </c>
      <c r="X91" s="5">
        <v>6655853000</v>
      </c>
      <c r="Y91" s="5">
        <v>2637976000</v>
      </c>
      <c r="Z91" s="5">
        <v>3121331000</v>
      </c>
    </row>
    <row r="92" spans="2:26" ht="15.5" x14ac:dyDescent="0.35">
      <c r="C92" t="s">
        <v>439</v>
      </c>
      <c r="D92" s="5">
        <v>181264434000</v>
      </c>
      <c r="E92" s="5">
        <v>156085353000</v>
      </c>
      <c r="F92" s="5">
        <v>144550595000</v>
      </c>
      <c r="G92" s="5">
        <v>139938932000</v>
      </c>
      <c r="I92" s="5">
        <v>144550595000</v>
      </c>
      <c r="J92" s="5">
        <v>117501449000</v>
      </c>
      <c r="K92" s="5">
        <v>151654984000</v>
      </c>
      <c r="L92" s="5">
        <v>127037976000</v>
      </c>
      <c r="M92" s="5">
        <v>145847584000</v>
      </c>
      <c r="N92" s="5">
        <v>136405871000</v>
      </c>
      <c r="O92" s="5">
        <v>126577270000</v>
      </c>
      <c r="P92" s="5">
        <v>118230930000</v>
      </c>
      <c r="Q92" s="5">
        <v>74546408000</v>
      </c>
      <c r="R92" s="5">
        <v>51768992000</v>
      </c>
      <c r="S92" s="5">
        <v>33848716000</v>
      </c>
      <c r="T92" s="5">
        <v>40392266000</v>
      </c>
      <c r="U92" s="5">
        <v>17625933000</v>
      </c>
      <c r="V92" s="5">
        <v>10836883000</v>
      </c>
      <c r="W92" s="5">
        <v>7870085000</v>
      </c>
      <c r="X92" s="5">
        <v>6655853000</v>
      </c>
      <c r="Y92" s="5">
        <v>2637976000</v>
      </c>
      <c r="Z92" s="5">
        <v>3121331000</v>
      </c>
    </row>
    <row r="93" spans="2:26" ht="15.5" x14ac:dyDescent="0.35">
      <c r="C93" t="s">
        <v>440</v>
      </c>
      <c r="D93" s="5">
        <v>3089592029000</v>
      </c>
      <c r="E93" s="5">
        <v>3084849440000</v>
      </c>
      <c r="F93" s="5">
        <v>3084478367000</v>
      </c>
      <c r="G93" s="5">
        <v>3222234520000</v>
      </c>
      <c r="I93" s="5">
        <v>3084478367000</v>
      </c>
      <c r="J93" s="5">
        <v>3173866407000</v>
      </c>
      <c r="K93" s="5">
        <v>3094558033000</v>
      </c>
      <c r="L93" s="5">
        <v>3004534730000</v>
      </c>
      <c r="M93" s="5">
        <v>2731446241000</v>
      </c>
      <c r="N93" s="5">
        <v>2747533699000</v>
      </c>
      <c r="O93" s="5">
        <v>2677975764000</v>
      </c>
      <c r="P93" s="5">
        <v>2242853572000</v>
      </c>
      <c r="Q93" s="5">
        <v>1958830173000</v>
      </c>
      <c r="R93" s="5">
        <v>1979992827000</v>
      </c>
      <c r="S93" s="5">
        <v>1591806550000</v>
      </c>
      <c r="T93" s="5">
        <v>1461183231000</v>
      </c>
      <c r="U93" s="5">
        <v>438535058000</v>
      </c>
      <c r="V93" s="5">
        <v>298964504000</v>
      </c>
      <c r="W93" s="5">
        <v>819426109000</v>
      </c>
      <c r="X93" s="5">
        <v>431308358000</v>
      </c>
      <c r="Y93" s="5">
        <v>734363880000</v>
      </c>
      <c r="Z93" s="5">
        <v>724339166000</v>
      </c>
    </row>
    <row r="94" spans="2:26" ht="15.5" x14ac:dyDescent="0.35">
      <c r="C94" t="s">
        <v>1063</v>
      </c>
      <c r="D94" s="5">
        <v>4931972581000</v>
      </c>
      <c r="E94" s="5">
        <v>4590748717000</v>
      </c>
      <c r="F94" s="5">
        <v>4497807406000</v>
      </c>
      <c r="G94" s="5">
        <v>4326609466000</v>
      </c>
      <c r="I94" s="5">
        <v>4497807406000</v>
      </c>
      <c r="J94" s="5">
        <v>4455505356000</v>
      </c>
      <c r="K94" s="5">
        <v>3904320388000</v>
      </c>
      <c r="L94" s="5">
        <v>3748648488000</v>
      </c>
      <c r="M94" s="5">
        <v>3956831705000</v>
      </c>
      <c r="N94" s="5">
        <v>4492381917000</v>
      </c>
      <c r="O94" s="5">
        <v>3511508474000</v>
      </c>
      <c r="P94" s="5">
        <v>3555204874000</v>
      </c>
      <c r="Q94" s="5">
        <v>3722954934000</v>
      </c>
      <c r="R94" s="5">
        <v>2843669702000</v>
      </c>
      <c r="S94" s="5">
        <v>2244082624000</v>
      </c>
      <c r="T94" s="5">
        <v>1665195630000</v>
      </c>
      <c r="U94" s="5">
        <v>1046565189000</v>
      </c>
      <c r="V94" s="5">
        <v>957607342000</v>
      </c>
    </row>
    <row r="95" spans="2:26" ht="15.5" x14ac:dyDescent="0.35">
      <c r="C95" t="s">
        <v>81</v>
      </c>
      <c r="D95" s="5">
        <v>-33999662000</v>
      </c>
      <c r="E95" s="5">
        <v>-42477144000</v>
      </c>
      <c r="F95" s="5">
        <v>-28348008000</v>
      </c>
      <c r="G95" s="5">
        <v>-40508580000</v>
      </c>
      <c r="I95" s="5">
        <v>-28348008000</v>
      </c>
      <c r="J95" s="5">
        <v>-74418506000</v>
      </c>
      <c r="K95" s="5">
        <v>-39784793000</v>
      </c>
      <c r="L95" s="5">
        <v>-36563828000</v>
      </c>
      <c r="M95" s="5">
        <v>48710927000</v>
      </c>
      <c r="N95" s="5">
        <v>20032472000</v>
      </c>
      <c r="O95" s="5">
        <v>4173954000</v>
      </c>
      <c r="P95" s="5">
        <v>11343726000</v>
      </c>
      <c r="Q95" s="5">
        <v>-11297065000</v>
      </c>
      <c r="R95" s="5">
        <v>8947380000</v>
      </c>
      <c r="S95" s="5">
        <v>-1746535000</v>
      </c>
      <c r="T95" s="5">
        <v>-2062128000</v>
      </c>
      <c r="V95" s="5">
        <v>-737168406000</v>
      </c>
      <c r="W95" s="5">
        <v>-737168406000</v>
      </c>
    </row>
    <row r="96" spans="2:26" ht="15.5" x14ac:dyDescent="0.35">
      <c r="C96" t="s">
        <v>1064</v>
      </c>
      <c r="D96" s="5">
        <v>4996814761000</v>
      </c>
      <c r="E96" s="5">
        <v>4646335572000</v>
      </c>
      <c r="F96" s="5">
        <v>4532876363000</v>
      </c>
      <c r="G96" s="5">
        <v>4363372804000</v>
      </c>
      <c r="I96" s="5">
        <v>4532876363000</v>
      </c>
      <c r="J96" s="5">
        <v>4494490358000</v>
      </c>
      <c r="K96" s="5">
        <v>3943380499000</v>
      </c>
      <c r="L96" s="5">
        <v>3779452446000</v>
      </c>
      <c r="M96" s="5">
        <v>3980700094000</v>
      </c>
      <c r="N96" s="5">
        <v>4511998623000</v>
      </c>
      <c r="O96" s="5">
        <v>3531077075000</v>
      </c>
      <c r="P96" s="5">
        <v>3576277383000</v>
      </c>
      <c r="Q96" s="5">
        <v>3741162632000</v>
      </c>
      <c r="R96" s="5">
        <v>2859709620000</v>
      </c>
      <c r="S96" s="5">
        <v>2254347345000</v>
      </c>
      <c r="T96" s="5">
        <v>1671766462000</v>
      </c>
      <c r="U96" s="5">
        <v>1051080776000</v>
      </c>
      <c r="V96" s="5">
        <v>963171376000</v>
      </c>
      <c r="W96" s="5">
        <v>3120864000</v>
      </c>
      <c r="X96" s="5">
        <v>2927075000</v>
      </c>
      <c r="Y96" s="5">
        <v>2486435000</v>
      </c>
      <c r="Z96" s="5">
        <v>3476616000</v>
      </c>
    </row>
    <row r="97" spans="3:26" ht="15.5" x14ac:dyDescent="0.35">
      <c r="C97" t="s">
        <v>441</v>
      </c>
      <c r="D97" s="5">
        <v>11382688219000</v>
      </c>
      <c r="E97" s="5">
        <v>11059893721000</v>
      </c>
      <c r="F97" s="5">
        <v>11142052288000</v>
      </c>
      <c r="G97" s="5">
        <v>12821009222000</v>
      </c>
      <c r="I97" s="5">
        <v>11142052288000</v>
      </c>
      <c r="J97" s="5">
        <v>14819401204000</v>
      </c>
      <c r="K97" s="5">
        <v>13055426298000</v>
      </c>
      <c r="L97" s="5">
        <v>12253466079000</v>
      </c>
      <c r="M97" s="5">
        <v>11453040378000</v>
      </c>
      <c r="N97" s="5">
        <v>8590023831000</v>
      </c>
      <c r="O97" s="5">
        <v>9642587369000</v>
      </c>
      <c r="P97" s="5">
        <v>9472787624000</v>
      </c>
      <c r="Q97" s="5">
        <v>8427605641000</v>
      </c>
      <c r="R97" s="5">
        <v>6126852547000</v>
      </c>
      <c r="S97" s="5">
        <v>5408561738000</v>
      </c>
      <c r="T97" s="5">
        <v>5506991226000</v>
      </c>
      <c r="U97" s="5">
        <v>3710316021000</v>
      </c>
      <c r="V97" s="5">
        <v>2709269601000</v>
      </c>
      <c r="W97" s="5">
        <v>908711937000</v>
      </c>
      <c r="X97" s="5">
        <v>524376493000</v>
      </c>
      <c r="Y97" s="5">
        <v>329936637000</v>
      </c>
      <c r="Z97" s="5">
        <v>372466655000</v>
      </c>
    </row>
    <row r="98" spans="3:26" ht="15.5" x14ac:dyDescent="0.35">
      <c r="C98" t="s">
        <v>442</v>
      </c>
    </row>
    <row r="99" spans="3:26" ht="15.5" x14ac:dyDescent="0.35">
      <c r="C99" t="s">
        <v>444</v>
      </c>
      <c r="M99" s="5">
        <v>157859984000</v>
      </c>
      <c r="N99" s="5">
        <v>133696266000</v>
      </c>
      <c r="O99" s="5">
        <v>117579336000</v>
      </c>
      <c r="P99" s="5">
        <v>73835103000</v>
      </c>
      <c r="Q99" s="5">
        <v>52964630000</v>
      </c>
      <c r="R99" s="5">
        <v>54810119000</v>
      </c>
      <c r="S99" s="5">
        <v>18055566000</v>
      </c>
      <c r="T99" s="5">
        <v>20971321000</v>
      </c>
      <c r="U99" s="5">
        <v>268531122000</v>
      </c>
      <c r="V99" s="5">
        <v>215696000</v>
      </c>
      <c r="W99" s="5">
        <v>1015572000</v>
      </c>
    </row>
    <row r="100" spans="3:26" ht="15.5" x14ac:dyDescent="0.35">
      <c r="C100" t="s">
        <v>683</v>
      </c>
      <c r="W100" s="5">
        <v>274834935000</v>
      </c>
      <c r="X100" s="5">
        <v>232458235000</v>
      </c>
      <c r="Y100" s="5">
        <v>220020964000</v>
      </c>
      <c r="Z100" s="5">
        <v>217702859000</v>
      </c>
    </row>
    <row r="101" spans="3:26" ht="15.5" x14ac:dyDescent="0.35">
      <c r="C101" t="s">
        <v>443</v>
      </c>
      <c r="D101" s="5">
        <v>11756958256000</v>
      </c>
      <c r="E101" s="5">
        <v>12128289206000</v>
      </c>
      <c r="F101" s="5">
        <v>12226472511000</v>
      </c>
      <c r="G101" s="5">
        <v>12234010669000</v>
      </c>
      <c r="I101" s="5">
        <v>12226472511000</v>
      </c>
      <c r="J101" s="5">
        <v>12168613808000</v>
      </c>
      <c r="K101" s="5">
        <v>12202615942000</v>
      </c>
      <c r="L101" s="5">
        <v>11899787103000</v>
      </c>
      <c r="M101" s="5">
        <v>12023654134000</v>
      </c>
      <c r="N101" s="5">
        <v>12367265170000</v>
      </c>
      <c r="O101" s="5">
        <v>11185724490000</v>
      </c>
      <c r="P101" s="5">
        <v>11189061032000</v>
      </c>
      <c r="Q101" s="5">
        <v>10779118206000</v>
      </c>
      <c r="R101" s="5">
        <v>10464727506000</v>
      </c>
      <c r="S101" s="5">
        <v>8886936622000</v>
      </c>
      <c r="T101" s="5">
        <v>8155974676000</v>
      </c>
      <c r="U101" s="5">
        <v>3702706889000</v>
      </c>
      <c r="V101" s="5">
        <v>3365097210000</v>
      </c>
      <c r="W101" s="5">
        <v>2032455983000</v>
      </c>
      <c r="X101" s="5">
        <v>1996240123000</v>
      </c>
      <c r="Y101" s="5">
        <v>626927138000</v>
      </c>
      <c r="Z101" s="5">
        <v>631374661000</v>
      </c>
    </row>
    <row r="102" spans="3:26" ht="15.5" x14ac:dyDescent="0.35">
      <c r="C102" t="s">
        <v>111</v>
      </c>
      <c r="D102" s="5">
        <v>2950598808000</v>
      </c>
      <c r="E102" s="5">
        <v>2912840128000</v>
      </c>
      <c r="F102" s="5">
        <v>2923433435000</v>
      </c>
      <c r="G102" s="5">
        <v>2917478902000</v>
      </c>
      <c r="I102" s="5">
        <v>2923433435000</v>
      </c>
      <c r="J102" s="5">
        <v>2776286743000</v>
      </c>
      <c r="K102" s="5">
        <v>2576224417000</v>
      </c>
      <c r="L102" s="5">
        <v>2326872517000</v>
      </c>
      <c r="M102" s="5">
        <v>2318296002000</v>
      </c>
      <c r="N102" s="5">
        <v>2355148670000</v>
      </c>
      <c r="O102" s="5">
        <v>2075840106000</v>
      </c>
      <c r="P102" s="5">
        <v>1732817498000</v>
      </c>
      <c r="Q102" s="5">
        <v>1681938098000</v>
      </c>
      <c r="R102" s="5">
        <v>1699652156000</v>
      </c>
      <c r="S102" s="5">
        <v>1457275104000</v>
      </c>
      <c r="T102" s="5">
        <v>964375227000</v>
      </c>
      <c r="U102" s="5">
        <v>673095853000</v>
      </c>
      <c r="V102" s="5">
        <v>844547927000</v>
      </c>
      <c r="W102" s="5">
        <v>1659292063000</v>
      </c>
      <c r="X102" s="5">
        <v>736173082000</v>
      </c>
      <c r="Y102" s="5">
        <v>1559359538000</v>
      </c>
      <c r="Z102" s="5">
        <v>1317401380000</v>
      </c>
    </row>
    <row r="103" spans="3:26" ht="15.5" x14ac:dyDescent="0.35">
      <c r="C103" t="s">
        <v>113</v>
      </c>
      <c r="D103" s="5">
        <v>33709137000</v>
      </c>
      <c r="E103" s="5">
        <v>34436539000</v>
      </c>
      <c r="F103" s="5">
        <v>35598025000</v>
      </c>
      <c r="G103" s="5">
        <v>209572692000</v>
      </c>
      <c r="I103" s="5">
        <v>35598025000</v>
      </c>
      <c r="J103" s="5">
        <v>201450185000</v>
      </c>
      <c r="K103" s="5">
        <v>109959691000</v>
      </c>
      <c r="L103" s="5">
        <v>91496652000</v>
      </c>
      <c r="M103" s="5">
        <v>97290340000</v>
      </c>
      <c r="N103" s="5">
        <v>174549793000</v>
      </c>
      <c r="O103" s="5">
        <v>159088716000</v>
      </c>
      <c r="P103" s="5">
        <v>92599653000</v>
      </c>
      <c r="Q103" s="5">
        <v>58465784000</v>
      </c>
      <c r="R103" s="5">
        <v>61899876000</v>
      </c>
      <c r="T103" s="5">
        <v>94570000</v>
      </c>
      <c r="U103" s="5">
        <v>248459000</v>
      </c>
      <c r="V103" s="5">
        <v>47862000</v>
      </c>
      <c r="Z103" s="5">
        <v>318411000</v>
      </c>
    </row>
    <row r="104" spans="3:26" ht="15.5" x14ac:dyDescent="0.35">
      <c r="C104" t="s">
        <v>445</v>
      </c>
      <c r="D104" s="5">
        <v>26313028892000</v>
      </c>
      <c r="E104" s="5">
        <v>25891087277000</v>
      </c>
      <c r="F104" s="5">
        <v>25323985991000</v>
      </c>
      <c r="G104" s="5">
        <v>23250787011000</v>
      </c>
      <c r="I104" s="5">
        <v>25323985991000</v>
      </c>
      <c r="J104" s="5">
        <v>20551683943000</v>
      </c>
      <c r="K104" s="5">
        <v>19655360685000</v>
      </c>
      <c r="L104" s="5">
        <v>18348713837000</v>
      </c>
      <c r="M104" s="5">
        <v>17413040751000</v>
      </c>
      <c r="N104" s="5">
        <v>17868781546000</v>
      </c>
      <c r="O104" s="5">
        <v>16452565974000</v>
      </c>
      <c r="P104" s="5">
        <v>15545292600000</v>
      </c>
      <c r="Q104" s="5">
        <v>14931112095000</v>
      </c>
      <c r="R104" s="5">
        <v>14547289107000</v>
      </c>
      <c r="S104" s="5">
        <v>13369560729000</v>
      </c>
      <c r="T104" s="5">
        <v>11263751312000</v>
      </c>
      <c r="U104" s="5">
        <v>5587929387000</v>
      </c>
      <c r="V104" s="5">
        <v>4856550315000</v>
      </c>
      <c r="W104" s="5">
        <v>4835999098000</v>
      </c>
      <c r="X104" s="5">
        <v>3412949131000</v>
      </c>
      <c r="Y104" s="5">
        <v>3146933067000</v>
      </c>
      <c r="Z104" s="5">
        <v>3190034488000</v>
      </c>
    </row>
    <row r="105" spans="3:26" ht="15.5" x14ac:dyDescent="0.35">
      <c r="C105" t="s">
        <v>117</v>
      </c>
      <c r="D105" s="5">
        <v>37695717111000</v>
      </c>
      <c r="E105" s="5">
        <v>36950980998000</v>
      </c>
      <c r="F105" s="5">
        <v>36466038279000</v>
      </c>
      <c r="G105" s="5">
        <v>36071796233000</v>
      </c>
      <c r="I105" s="5">
        <v>36466038279000</v>
      </c>
      <c r="J105" s="5">
        <v>35371085147000</v>
      </c>
      <c r="K105" s="5">
        <v>32710786983000</v>
      </c>
      <c r="L105" s="5">
        <v>30602179916000</v>
      </c>
      <c r="M105" s="5">
        <v>28866081129000</v>
      </c>
      <c r="N105" s="5">
        <v>26458805377000</v>
      </c>
      <c r="O105" s="5">
        <v>26095153343000</v>
      </c>
      <c r="P105" s="5">
        <v>25018080224000</v>
      </c>
      <c r="Q105" s="5">
        <v>23358717736000</v>
      </c>
      <c r="R105" s="5">
        <v>20674141654000</v>
      </c>
      <c r="S105" s="5">
        <v>18778122467000</v>
      </c>
      <c r="T105" s="5">
        <v>16770742538000</v>
      </c>
      <c r="U105" s="5">
        <v>9298245408000</v>
      </c>
      <c r="V105" s="5">
        <v>7565819916000</v>
      </c>
      <c r="W105" s="5">
        <v>5744711035000</v>
      </c>
      <c r="X105" s="5">
        <v>3937325624000</v>
      </c>
      <c r="Y105" s="5">
        <v>3476869704000</v>
      </c>
      <c r="Z105" s="5">
        <v>3562501143000</v>
      </c>
    </row>
    <row r="106" spans="3:26" ht="15.5" x14ac:dyDescent="0.35">
      <c r="C106" t="s">
        <v>118</v>
      </c>
    </row>
    <row r="107" spans="3:26" ht="15.5" x14ac:dyDescent="0.35">
      <c r="C107" t="s">
        <v>119</v>
      </c>
    </row>
    <row r="108" spans="3:26" ht="15.5" x14ac:dyDescent="0.35">
      <c r="C108" t="s">
        <v>446</v>
      </c>
      <c r="D108" s="5">
        <v>3763209085000</v>
      </c>
      <c r="E108" s="5">
        <v>3135659700000</v>
      </c>
      <c r="F108" s="5">
        <v>3162438112000</v>
      </c>
      <c r="G108" s="5">
        <v>3224821308000</v>
      </c>
      <c r="I108" s="5">
        <v>3162438112000</v>
      </c>
      <c r="J108" s="5">
        <v>3107522292000</v>
      </c>
      <c r="K108" s="5">
        <v>2532140718000</v>
      </c>
      <c r="L108" s="5">
        <v>2633500064000</v>
      </c>
      <c r="M108" s="5">
        <v>3018980942000</v>
      </c>
      <c r="N108" s="5">
        <v>4336698236000</v>
      </c>
      <c r="O108" s="5">
        <v>3373096633000</v>
      </c>
      <c r="P108" s="5">
        <v>4096381121000</v>
      </c>
      <c r="Q108" s="5">
        <v>4913178190000</v>
      </c>
      <c r="R108" s="5">
        <v>4618261907000</v>
      </c>
      <c r="S108" s="5">
        <v>4423677906000</v>
      </c>
      <c r="T108" s="5">
        <v>3913147398000</v>
      </c>
      <c r="U108" s="5">
        <v>2849867237000</v>
      </c>
      <c r="V108" s="5">
        <v>2018287628000</v>
      </c>
      <c r="W108" s="5">
        <v>640044131000</v>
      </c>
      <c r="X108" s="5">
        <v>501458461000</v>
      </c>
      <c r="Y108" s="5">
        <v>348467649000</v>
      </c>
      <c r="Z108" s="5">
        <v>410547555000</v>
      </c>
    </row>
    <row r="109" spans="3:26" ht="15.5" x14ac:dyDescent="0.35">
      <c r="C109" t="s">
        <v>447</v>
      </c>
      <c r="V109" s="5">
        <v>1000000000</v>
      </c>
      <c r="W109" s="5">
        <v>131704000000</v>
      </c>
    </row>
    <row r="110" spans="3:26" ht="15.5" x14ac:dyDescent="0.35">
      <c r="C110" t="s">
        <v>400</v>
      </c>
    </row>
    <row r="111" spans="3:26" ht="15.5" x14ac:dyDescent="0.35">
      <c r="C111" t="s">
        <v>122</v>
      </c>
      <c r="D111" s="5">
        <v>361861496000</v>
      </c>
      <c r="E111" s="5">
        <v>341988050000</v>
      </c>
      <c r="F111" s="5">
        <v>306731407000</v>
      </c>
      <c r="G111" s="5">
        <v>308604491000</v>
      </c>
      <c r="I111" s="5">
        <v>306731407000</v>
      </c>
      <c r="J111" s="5">
        <v>270235309000</v>
      </c>
      <c r="K111" s="5">
        <v>200804633000</v>
      </c>
      <c r="L111" s="5">
        <v>212831032000</v>
      </c>
      <c r="M111" s="5">
        <v>215293779000</v>
      </c>
      <c r="N111" s="5">
        <v>347559503000</v>
      </c>
      <c r="O111" s="5">
        <v>334050513000</v>
      </c>
      <c r="P111" s="5">
        <v>295781938000</v>
      </c>
      <c r="Q111" s="5">
        <v>364134878000</v>
      </c>
      <c r="R111" s="5">
        <v>211649226000</v>
      </c>
      <c r="S111" s="5">
        <v>198258709000</v>
      </c>
      <c r="Y111" s="5">
        <v>649123000</v>
      </c>
      <c r="Z111" s="5">
        <v>8643032000</v>
      </c>
    </row>
    <row r="112" spans="3:26" ht="15.5" x14ac:dyDescent="0.35">
      <c r="C112" t="s">
        <v>581</v>
      </c>
      <c r="D112" s="5">
        <v>361861496000</v>
      </c>
      <c r="E112" s="5">
        <v>341988050000</v>
      </c>
      <c r="F112" s="5">
        <v>306731407000</v>
      </c>
      <c r="G112" s="5">
        <v>308604491000</v>
      </c>
      <c r="I112" s="5">
        <v>306731407000</v>
      </c>
      <c r="J112" s="5">
        <v>270235309000</v>
      </c>
      <c r="K112" s="5">
        <v>200804633000</v>
      </c>
      <c r="L112" s="5">
        <v>212831032000</v>
      </c>
      <c r="M112" s="5">
        <v>215293779000</v>
      </c>
      <c r="N112" s="5">
        <v>347559503000</v>
      </c>
      <c r="O112" s="5">
        <v>334050513000</v>
      </c>
      <c r="P112" s="5">
        <v>295781938000</v>
      </c>
      <c r="Q112" s="5">
        <v>364134878000</v>
      </c>
      <c r="R112" s="5">
        <v>211649226000</v>
      </c>
      <c r="S112" s="5">
        <v>198258709000</v>
      </c>
      <c r="T112" s="5">
        <v>133696678000</v>
      </c>
      <c r="U112" s="5">
        <v>54754091000</v>
      </c>
      <c r="V112" s="5">
        <v>33928967000</v>
      </c>
      <c r="W112" s="5">
        <v>65240747000</v>
      </c>
      <c r="X112" s="5">
        <v>13615459000</v>
      </c>
      <c r="Y112" s="5">
        <v>77956197000</v>
      </c>
      <c r="Z112" s="5">
        <v>46172324000</v>
      </c>
    </row>
    <row r="113" spans="3:26" ht="15.5" x14ac:dyDescent="0.35">
      <c r="C113" t="s">
        <v>285</v>
      </c>
    </row>
    <row r="114" spans="3:26" ht="15.5" x14ac:dyDescent="0.35">
      <c r="C114" t="s">
        <v>448</v>
      </c>
      <c r="D114" s="5">
        <v>732334983000</v>
      </c>
      <c r="E114" s="5">
        <v>174997134000</v>
      </c>
      <c r="F114" s="5">
        <v>198696761000</v>
      </c>
      <c r="G114" s="5">
        <v>185900631000</v>
      </c>
      <c r="I114" s="5">
        <v>198696761000</v>
      </c>
      <c r="J114" s="5">
        <v>129815248000</v>
      </c>
      <c r="K114" s="5">
        <v>138461589000</v>
      </c>
      <c r="L114" s="5">
        <v>129472115000</v>
      </c>
      <c r="M114" s="5">
        <v>130602468000</v>
      </c>
      <c r="N114" s="5">
        <v>142831942000</v>
      </c>
      <c r="O114" s="5">
        <v>284209110000</v>
      </c>
      <c r="P114" s="5">
        <v>163775272000</v>
      </c>
      <c r="Q114" s="5">
        <v>140614459000</v>
      </c>
      <c r="R114" s="5">
        <v>100761827000</v>
      </c>
      <c r="S114" s="5">
        <v>114589500000</v>
      </c>
      <c r="T114" s="5">
        <v>69766253000</v>
      </c>
      <c r="U114" s="5">
        <v>70256457000</v>
      </c>
      <c r="V114" s="5">
        <v>35508774000</v>
      </c>
      <c r="W114" s="5">
        <v>32470408000</v>
      </c>
      <c r="X114" s="5">
        <v>13975264000</v>
      </c>
      <c r="Y114" s="5">
        <v>11017022000</v>
      </c>
      <c r="Z114" s="5">
        <v>11286791000</v>
      </c>
    </row>
    <row r="115" spans="3:26" ht="15.5" x14ac:dyDescent="0.35">
      <c r="C115" t="s">
        <v>126</v>
      </c>
      <c r="D115" s="5">
        <v>86421357000</v>
      </c>
      <c r="E115" s="5">
        <v>77969580000</v>
      </c>
      <c r="F115" s="5">
        <v>75487431000</v>
      </c>
      <c r="G115" s="5">
        <v>74470667000</v>
      </c>
      <c r="I115" s="5">
        <v>75487431000</v>
      </c>
      <c r="J115" s="5">
        <v>71884288000</v>
      </c>
      <c r="K115" s="5">
        <v>71658454000</v>
      </c>
      <c r="L115" s="5">
        <v>67491280000</v>
      </c>
      <c r="M115" s="5">
        <v>59653247000</v>
      </c>
      <c r="N115" s="5">
        <v>67558919000</v>
      </c>
      <c r="O115" s="5">
        <v>78391458000</v>
      </c>
      <c r="P115" s="5">
        <v>87982349000</v>
      </c>
      <c r="Q115" s="5">
        <v>98574451000</v>
      </c>
      <c r="R115" s="5">
        <v>77840148000</v>
      </c>
      <c r="S115" s="5">
        <v>50444939000</v>
      </c>
      <c r="T115" s="5">
        <v>76753336000</v>
      </c>
      <c r="U115" s="5">
        <v>53744771000</v>
      </c>
      <c r="V115" s="5">
        <v>28912298000</v>
      </c>
      <c r="W115" s="5">
        <v>35188559000</v>
      </c>
      <c r="X115" s="5">
        <v>29603454000</v>
      </c>
      <c r="Y115" s="5">
        <v>12207182000</v>
      </c>
      <c r="Z115" s="5">
        <v>5489236000</v>
      </c>
    </row>
    <row r="116" spans="3:26" ht="15.5" x14ac:dyDescent="0.35">
      <c r="C116" t="s">
        <v>127</v>
      </c>
      <c r="D116" s="5">
        <v>262062488000</v>
      </c>
      <c r="E116" s="5">
        <v>349401103000</v>
      </c>
      <c r="F116" s="5">
        <v>319951033000</v>
      </c>
      <c r="G116" s="5">
        <v>319041575000</v>
      </c>
      <c r="I116" s="5">
        <v>319951033000</v>
      </c>
      <c r="J116" s="5">
        <v>272444718000</v>
      </c>
      <c r="K116" s="5">
        <v>228944464000</v>
      </c>
      <c r="L116" s="5">
        <v>209176187000</v>
      </c>
      <c r="M116" s="5">
        <v>185814402000</v>
      </c>
      <c r="N116" s="5">
        <v>192726560000</v>
      </c>
      <c r="O116" s="5">
        <v>252294434000</v>
      </c>
      <c r="P116" s="5">
        <v>205730979000</v>
      </c>
      <c r="Q116" s="5">
        <v>179631322000</v>
      </c>
      <c r="R116" s="5">
        <v>211984955000</v>
      </c>
      <c r="S116" s="5">
        <v>237950585000</v>
      </c>
      <c r="T116" s="5">
        <v>193966487000</v>
      </c>
      <c r="U116" s="5">
        <v>75029632000</v>
      </c>
      <c r="V116" s="5">
        <v>62262720000</v>
      </c>
      <c r="W116" s="5">
        <v>42204162000</v>
      </c>
      <c r="X116" s="5">
        <v>32550215000</v>
      </c>
      <c r="Y116" s="5">
        <v>29698400000</v>
      </c>
      <c r="Z116" s="5">
        <v>29128833000</v>
      </c>
    </row>
    <row r="117" spans="3:26" ht="15.5" x14ac:dyDescent="0.35">
      <c r="C117" t="s">
        <v>449</v>
      </c>
    </row>
    <row r="118" spans="3:26" ht="15.5" x14ac:dyDescent="0.35">
      <c r="C118" t="s">
        <v>451</v>
      </c>
      <c r="N118" s="5">
        <v>49960967000</v>
      </c>
      <c r="O118" s="5">
        <v>447484813000</v>
      </c>
      <c r="P118" s="5">
        <v>1359539201000</v>
      </c>
      <c r="Q118" s="5">
        <v>1692366857000</v>
      </c>
      <c r="R118" s="5">
        <v>1811518039000</v>
      </c>
      <c r="S118" s="5">
        <v>1650947296000</v>
      </c>
      <c r="T118" s="5">
        <v>956489147000</v>
      </c>
      <c r="U118" s="5">
        <v>1390430042000</v>
      </c>
      <c r="V118" s="5">
        <v>1662797204000</v>
      </c>
      <c r="W118" s="5">
        <v>953633621000</v>
      </c>
      <c r="X118" s="5">
        <v>447041850000</v>
      </c>
      <c r="Y118" s="5">
        <v>440587950000</v>
      </c>
      <c r="Z118" s="5">
        <v>3650000000</v>
      </c>
    </row>
    <row r="119" spans="3:26" ht="15.5" x14ac:dyDescent="0.35">
      <c r="C119" t="s">
        <v>1065</v>
      </c>
      <c r="D119" s="5">
        <v>5937497643000</v>
      </c>
      <c r="E119" s="5">
        <v>5647590565000</v>
      </c>
      <c r="F119" s="5">
        <v>5575165574000</v>
      </c>
      <c r="G119" s="5">
        <v>5539028730000</v>
      </c>
      <c r="I119" s="5">
        <v>5575165574000</v>
      </c>
      <c r="J119" s="5">
        <v>6435906999000</v>
      </c>
      <c r="K119" s="5">
        <v>6129757037000</v>
      </c>
      <c r="L119" s="5">
        <v>6248500166000</v>
      </c>
      <c r="M119" s="5">
        <v>5656870923000</v>
      </c>
      <c r="N119" s="5">
        <v>3496578098000</v>
      </c>
      <c r="O119" s="5">
        <v>3437147042000</v>
      </c>
      <c r="P119" s="5">
        <v>3574125768000</v>
      </c>
      <c r="Q119" s="5">
        <v>3333232641000</v>
      </c>
      <c r="R119" s="5">
        <v>2658990595000</v>
      </c>
      <c r="S119" s="5">
        <v>3160569000</v>
      </c>
      <c r="T119" s="5">
        <v>3160569000</v>
      </c>
      <c r="U119" s="5">
        <v>3160569000</v>
      </c>
      <c r="V119" s="5">
        <v>3160569000</v>
      </c>
      <c r="W119" s="5">
        <v>3160569000</v>
      </c>
      <c r="X119" s="5">
        <v>3160569000</v>
      </c>
      <c r="Y119" s="5">
        <v>5479434000</v>
      </c>
      <c r="Z119" s="5">
        <v>8538315000</v>
      </c>
    </row>
    <row r="120" spans="3:26" ht="15.5" x14ac:dyDescent="0.35">
      <c r="C120" t="s">
        <v>685</v>
      </c>
      <c r="R120" s="5">
        <v>3160569000</v>
      </c>
      <c r="S120" s="5">
        <v>2720722525000</v>
      </c>
      <c r="T120" s="5">
        <v>2440339030000</v>
      </c>
      <c r="W120" s="5">
        <v>360290197000</v>
      </c>
      <c r="X120" s="5">
        <v>313626313000</v>
      </c>
      <c r="Y120" s="5">
        <v>484562065000</v>
      </c>
      <c r="Z120" s="5">
        <v>1085521011000</v>
      </c>
    </row>
    <row r="121" spans="3:26" ht="15.5" x14ac:dyDescent="0.35">
      <c r="C121" t="s">
        <v>452</v>
      </c>
      <c r="E121" s="5">
        <v>6452122000</v>
      </c>
      <c r="F121" s="5">
        <v>6452122000</v>
      </c>
      <c r="G121" s="5">
        <v>6452122000</v>
      </c>
      <c r="I121" s="5">
        <v>6452122000</v>
      </c>
      <c r="J121" s="5">
        <v>6352276000</v>
      </c>
      <c r="K121" s="5">
        <v>12940139000</v>
      </c>
      <c r="L121" s="5">
        <v>4183402000</v>
      </c>
      <c r="M121" s="5">
        <v>49962237000</v>
      </c>
      <c r="N121" s="5">
        <v>397479389000</v>
      </c>
      <c r="O121" s="5">
        <v>912058356000</v>
      </c>
      <c r="P121" s="5">
        <v>646528164000</v>
      </c>
      <c r="Q121" s="5">
        <v>401946773000</v>
      </c>
      <c r="R121" s="5">
        <v>769456459000</v>
      </c>
      <c r="S121" s="5">
        <v>536423640000</v>
      </c>
      <c r="T121" s="5">
        <v>514191751000</v>
      </c>
      <c r="U121" s="5">
        <v>373959300000</v>
      </c>
      <c r="V121" s="5">
        <v>262170196000</v>
      </c>
      <c r="W121" s="5">
        <v>167229604000</v>
      </c>
      <c r="X121" s="5">
        <v>279118783000</v>
      </c>
      <c r="Y121" s="5">
        <v>89883325000</v>
      </c>
      <c r="Z121" s="5">
        <v>195177472000</v>
      </c>
    </row>
    <row r="122" spans="3:26" ht="15.5" x14ac:dyDescent="0.35">
      <c r="C122" t="s">
        <v>405</v>
      </c>
      <c r="D122" s="5">
        <v>7035754968000</v>
      </c>
      <c r="E122" s="5">
        <v>6860908284000</v>
      </c>
      <c r="F122" s="5">
        <v>6680756560000</v>
      </c>
      <c r="G122" s="5">
        <v>6609864651000</v>
      </c>
      <c r="I122" s="5">
        <v>6680756560000</v>
      </c>
      <c r="J122" s="5">
        <v>7521565519000</v>
      </c>
      <c r="K122" s="5">
        <v>7383311899000</v>
      </c>
      <c r="L122" s="5">
        <v>7250403841000</v>
      </c>
      <c r="M122" s="5">
        <v>6668661728000</v>
      </c>
      <c r="N122" s="5">
        <v>4523411870000</v>
      </c>
      <c r="O122" s="5">
        <v>4626413653000</v>
      </c>
      <c r="P122" s="5">
        <v>5610017637000</v>
      </c>
      <c r="Q122" s="5">
        <v>5654049521000</v>
      </c>
      <c r="R122" s="5">
        <v>5036185947000</v>
      </c>
      <c r="S122" s="5">
        <v>4899388584000</v>
      </c>
      <c r="T122" s="5">
        <v>4574524360000</v>
      </c>
      <c r="U122" s="5">
        <v>2345869289000</v>
      </c>
      <c r="V122" s="5">
        <v>2412996739000</v>
      </c>
      <c r="W122" s="5">
        <v>2731531437000</v>
      </c>
      <c r="X122" s="5">
        <v>1867278397000</v>
      </c>
      <c r="Y122" s="5">
        <v>1882492906000</v>
      </c>
      <c r="Z122" s="5">
        <v>2061710838000</v>
      </c>
    </row>
    <row r="123" spans="3:26" ht="15.5" x14ac:dyDescent="0.35">
      <c r="C123" t="s">
        <v>404</v>
      </c>
      <c r="D123" s="5">
        <v>7035754968000</v>
      </c>
      <c r="E123" s="5">
        <v>6860908284000</v>
      </c>
      <c r="F123" s="5">
        <v>6680756560000</v>
      </c>
      <c r="G123" s="5">
        <v>6609864651000</v>
      </c>
      <c r="I123" s="5">
        <v>6680756560000</v>
      </c>
      <c r="J123" s="5">
        <v>7521565519000</v>
      </c>
      <c r="K123" s="5">
        <v>7383311899000</v>
      </c>
      <c r="L123" s="5">
        <v>7250403841000</v>
      </c>
      <c r="M123" s="5">
        <v>6668661728000</v>
      </c>
      <c r="N123" s="5">
        <v>4523411870000</v>
      </c>
      <c r="O123" s="5">
        <v>4626413653000</v>
      </c>
      <c r="P123" s="5">
        <v>5610017637000</v>
      </c>
      <c r="Q123" s="5">
        <v>5654049521000</v>
      </c>
      <c r="R123" s="5">
        <v>5036185947000</v>
      </c>
      <c r="S123" s="5">
        <v>4899388584000</v>
      </c>
      <c r="T123" s="5">
        <v>4574524360000</v>
      </c>
      <c r="U123" s="5">
        <v>2345869289000</v>
      </c>
      <c r="V123" s="5">
        <v>2412996739000</v>
      </c>
      <c r="W123" s="5">
        <v>2731531437000</v>
      </c>
      <c r="X123" s="5">
        <v>1867278397000</v>
      </c>
      <c r="Y123" s="5">
        <v>1882492906000</v>
      </c>
      <c r="Z123" s="5">
        <v>2061710838000</v>
      </c>
    </row>
    <row r="124" spans="3:26" ht="15.5" x14ac:dyDescent="0.35">
      <c r="C124" t="s">
        <v>453</v>
      </c>
      <c r="S124" s="5">
        <v>22560109000</v>
      </c>
      <c r="T124" s="5">
        <v>21933608000</v>
      </c>
      <c r="U124" s="5">
        <v>21446355000</v>
      </c>
      <c r="V124" s="5">
        <v>20367110000</v>
      </c>
      <c r="W124" s="5">
        <v>19405930000</v>
      </c>
      <c r="X124" s="5">
        <v>18271896000</v>
      </c>
      <c r="Y124" s="5">
        <v>16422297000</v>
      </c>
      <c r="Z124" s="5">
        <v>9433552000</v>
      </c>
    </row>
    <row r="125" spans="3:26" ht="15.5" x14ac:dyDescent="0.35">
      <c r="C125" t="s">
        <v>454</v>
      </c>
    </row>
    <row r="126" spans="3:26" ht="15.5" x14ac:dyDescent="0.35">
      <c r="C126" t="s">
        <v>1066</v>
      </c>
      <c r="K126" s="5">
        <v>2999591000</v>
      </c>
      <c r="N126" s="5">
        <v>3160569000</v>
      </c>
      <c r="O126" s="5">
        <v>3160569000</v>
      </c>
      <c r="P126" s="5">
        <v>3160569000</v>
      </c>
      <c r="Q126" s="5">
        <v>3160569000</v>
      </c>
      <c r="R126" s="5">
        <v>5390013000</v>
      </c>
      <c r="S126" s="5">
        <v>21173895000</v>
      </c>
      <c r="T126" s="5">
        <v>22486183000</v>
      </c>
    </row>
    <row r="127" spans="3:26" ht="15.5" x14ac:dyDescent="0.35">
      <c r="C127" t="s">
        <v>456</v>
      </c>
      <c r="D127" s="5">
        <v>5937497643000</v>
      </c>
      <c r="E127" s="5">
        <v>5647590565000</v>
      </c>
      <c r="F127" s="5">
        <v>5575165574000</v>
      </c>
      <c r="G127" s="5">
        <v>5539028730000</v>
      </c>
      <c r="I127" s="5">
        <v>5575165574000</v>
      </c>
      <c r="J127" s="5">
        <v>6442503317000</v>
      </c>
      <c r="K127" s="5">
        <v>6148208672000</v>
      </c>
      <c r="L127" s="5">
        <v>6272708946000</v>
      </c>
      <c r="M127" s="5">
        <v>5656870923000</v>
      </c>
      <c r="N127" s="5">
        <v>3549699634000</v>
      </c>
      <c r="O127" s="5">
        <v>3887792424000</v>
      </c>
      <c r="P127" s="5">
        <v>4936825538000</v>
      </c>
      <c r="Q127" s="5">
        <v>5028760067000</v>
      </c>
      <c r="R127" s="5">
        <v>4479059216000</v>
      </c>
      <c r="S127" s="5">
        <v>4396004285000</v>
      </c>
      <c r="T127" s="5">
        <v>3422474929000</v>
      </c>
      <c r="U127" s="5">
        <v>1393590611000</v>
      </c>
      <c r="V127" s="5">
        <v>1665957773000</v>
      </c>
      <c r="W127" s="5">
        <v>1317084387000</v>
      </c>
      <c r="X127" s="5">
        <v>763828732000</v>
      </c>
      <c r="Y127" s="5">
        <v>930629449000</v>
      </c>
      <c r="Z127" s="5">
        <v>1097709326000</v>
      </c>
    </row>
    <row r="128" spans="3:26" ht="15.5" x14ac:dyDescent="0.35">
      <c r="C128" t="s">
        <v>909</v>
      </c>
      <c r="T128" s="5">
        <v>685377213000</v>
      </c>
      <c r="U128" s="5">
        <v>650251481000</v>
      </c>
      <c r="V128" s="5">
        <v>499623507000</v>
      </c>
      <c r="W128" s="5">
        <v>453871193000</v>
      </c>
      <c r="X128" s="5">
        <v>436051646000</v>
      </c>
      <c r="Y128" s="5">
        <v>441848340000</v>
      </c>
      <c r="Z128" s="5">
        <v>498981069000</v>
      </c>
    </row>
    <row r="129" spans="2:26" ht="15.5" x14ac:dyDescent="0.35">
      <c r="C129" t="s">
        <v>130</v>
      </c>
      <c r="D129" s="5">
        <v>10798964053000</v>
      </c>
      <c r="E129" s="5">
        <v>9996567984000</v>
      </c>
      <c r="F129" s="5">
        <v>9843194672000</v>
      </c>
      <c r="G129" s="5">
        <v>9834685959000</v>
      </c>
      <c r="I129" s="5">
        <v>9843194672000</v>
      </c>
      <c r="J129" s="5">
        <v>10629087811000</v>
      </c>
      <c r="K129" s="5">
        <v>9915452617000</v>
      </c>
      <c r="L129" s="5">
        <v>9883903905000</v>
      </c>
      <c r="M129" s="5">
        <v>9687642670000</v>
      </c>
      <c r="N129" s="5">
        <v>8860110106000</v>
      </c>
      <c r="O129" s="5">
        <v>7999510286000</v>
      </c>
      <c r="P129" s="5">
        <v>9706398758000</v>
      </c>
      <c r="Q129" s="5">
        <v>10567227711000</v>
      </c>
      <c r="R129" s="5">
        <v>9654447854000</v>
      </c>
      <c r="S129" s="5">
        <v>9323066490000</v>
      </c>
      <c r="T129" s="5">
        <v>8487671758000</v>
      </c>
      <c r="U129" s="5">
        <v>5195736526000</v>
      </c>
      <c r="V129" s="5">
        <v>4431284367000</v>
      </c>
      <c r="W129" s="5">
        <v>3371575568000</v>
      </c>
      <c r="X129" s="5">
        <v>2368736858000</v>
      </c>
      <c r="Y129" s="5">
        <v>2230960555000</v>
      </c>
      <c r="Z129" s="5">
        <v>2472258393000</v>
      </c>
    </row>
    <row r="130" spans="2:26" ht="15.5" x14ac:dyDescent="0.35">
      <c r="C130" t="s">
        <v>131</v>
      </c>
    </row>
    <row r="131" spans="2:26" ht="15.5" x14ac:dyDescent="0.35">
      <c r="C131" t="s">
        <v>132</v>
      </c>
      <c r="D131" s="5">
        <v>1203990060000</v>
      </c>
      <c r="E131" s="5">
        <v>1203990060000</v>
      </c>
      <c r="F131" s="5">
        <v>1203990060000</v>
      </c>
      <c r="G131" s="5">
        <v>1203990060000</v>
      </c>
      <c r="I131" s="5">
        <v>1203990060000</v>
      </c>
      <c r="J131" s="5">
        <v>1203990060000</v>
      </c>
      <c r="K131" s="5">
        <v>1203990060000</v>
      </c>
      <c r="L131" s="5">
        <v>1203990060000</v>
      </c>
      <c r="M131" s="5">
        <v>1203990060000</v>
      </c>
      <c r="N131" s="5">
        <v>1203990060000</v>
      </c>
      <c r="O131" s="5">
        <v>1203990060000</v>
      </c>
      <c r="P131" s="5">
        <v>1203990060000</v>
      </c>
      <c r="Q131" s="5">
        <v>1203990060000</v>
      </c>
      <c r="R131" s="5">
        <v>1203990060000</v>
      </c>
      <c r="S131" s="5">
        <v>1203990060000</v>
      </c>
      <c r="T131" s="5">
        <v>1203990060000</v>
      </c>
      <c r="U131" s="5">
        <v>1203990060000</v>
      </c>
      <c r="V131" s="5">
        <v>1203990060000</v>
      </c>
      <c r="W131" s="5">
        <v>1203990060000</v>
      </c>
      <c r="X131" s="5">
        <v>1003325050000</v>
      </c>
      <c r="Y131" s="5">
        <v>1003325050000</v>
      </c>
      <c r="Z131" s="5">
        <v>1003325050000</v>
      </c>
    </row>
    <row r="132" spans="2:26" ht="15.5" x14ac:dyDescent="0.35">
      <c r="C132" t="s">
        <v>133</v>
      </c>
      <c r="D132" s="5">
        <v>362194103000</v>
      </c>
      <c r="E132" s="5">
        <v>362194103000</v>
      </c>
      <c r="F132" s="5">
        <v>362194103000</v>
      </c>
      <c r="G132" s="5">
        <v>362194103000</v>
      </c>
      <c r="I132" s="5">
        <v>362194103000</v>
      </c>
      <c r="J132" s="5">
        <v>362194103000</v>
      </c>
      <c r="K132" s="5">
        <v>362194103000</v>
      </c>
      <c r="L132" s="5">
        <v>362194103000</v>
      </c>
      <c r="M132" s="5">
        <v>362194103000</v>
      </c>
      <c r="N132" s="5">
        <v>362194103000</v>
      </c>
      <c r="O132" s="5">
        <v>362194103000</v>
      </c>
      <c r="P132" s="5">
        <v>362194103000</v>
      </c>
      <c r="Q132" s="5">
        <v>362194103000</v>
      </c>
      <c r="R132" s="5">
        <v>362194103000</v>
      </c>
      <c r="S132" s="5">
        <v>362194103000</v>
      </c>
      <c r="T132" s="5">
        <v>362194103000</v>
      </c>
      <c r="U132" s="5">
        <v>362194103000</v>
      </c>
      <c r="V132" s="5">
        <v>1099362509000</v>
      </c>
      <c r="W132" s="5">
        <v>1099362509000</v>
      </c>
    </row>
    <row r="133" spans="2:26" ht="15.5" x14ac:dyDescent="0.35">
      <c r="C133" t="s">
        <v>134</v>
      </c>
      <c r="D133" s="5">
        <v>21311715344000</v>
      </c>
      <c r="E133" s="5">
        <v>21321512927000</v>
      </c>
      <c r="F133" s="5">
        <v>20931520044000</v>
      </c>
      <c r="G133" s="5">
        <v>20311925633000</v>
      </c>
      <c r="I133" s="5">
        <v>20931520044000</v>
      </c>
      <c r="J133" s="5">
        <v>19211474584000</v>
      </c>
      <c r="K133" s="5">
        <v>17570179977000</v>
      </c>
      <c r="L133" s="5">
        <v>15778007060000</v>
      </c>
      <c r="M133" s="5">
        <v>14431810440000</v>
      </c>
      <c r="N133" s="5">
        <v>13049262372000</v>
      </c>
      <c r="O133" s="5">
        <v>13401006038000</v>
      </c>
      <c r="P133" s="5">
        <v>11018590256000</v>
      </c>
      <c r="Q133" s="5">
        <v>8764678943000</v>
      </c>
      <c r="R133" s="5">
        <v>7108616297000</v>
      </c>
      <c r="S133" s="5">
        <v>5654567573000</v>
      </c>
      <c r="T133" s="5">
        <v>4608953650000</v>
      </c>
      <c r="U133" s="5">
        <v>2310166458000</v>
      </c>
      <c r="V133" s="5">
        <v>1345904961000</v>
      </c>
      <c r="W133" s="5">
        <v>667747635000</v>
      </c>
      <c r="X133" s="5">
        <v>425732487000</v>
      </c>
      <c r="Y133" s="5">
        <v>147222056000</v>
      </c>
      <c r="Z133" s="5">
        <v>599931000</v>
      </c>
    </row>
    <row r="134" spans="2:26" ht="15.5" x14ac:dyDescent="0.35">
      <c r="C134" t="s">
        <v>135</v>
      </c>
      <c r="D134" s="5">
        <v>15000000000</v>
      </c>
      <c r="E134" s="5">
        <v>14000000000</v>
      </c>
      <c r="F134" s="5">
        <v>14000000000</v>
      </c>
      <c r="G134" s="5">
        <v>14000000000</v>
      </c>
      <c r="I134" s="5">
        <v>14000000000</v>
      </c>
      <c r="J134" s="5">
        <v>13000000000</v>
      </c>
      <c r="K134" s="5">
        <v>12000000000</v>
      </c>
      <c r="L134" s="5">
        <v>11000000000</v>
      </c>
      <c r="M134" s="5">
        <v>10000000000</v>
      </c>
      <c r="N134" s="5">
        <v>9000000000</v>
      </c>
      <c r="O134" s="5">
        <v>8000000000</v>
      </c>
      <c r="P134" s="5">
        <v>7000000000</v>
      </c>
      <c r="Q134" s="5">
        <v>6000000000</v>
      </c>
      <c r="R134" s="5">
        <v>5000000000</v>
      </c>
      <c r="S134" s="5">
        <v>4000000000</v>
      </c>
      <c r="T134" s="5">
        <v>3000000000</v>
      </c>
      <c r="U134" s="5">
        <v>2000000000</v>
      </c>
      <c r="V134" s="5">
        <v>1000000000</v>
      </c>
    </row>
    <row r="135" spans="2:26" ht="15.5" x14ac:dyDescent="0.35">
      <c r="C135" t="s">
        <v>136</v>
      </c>
      <c r="D135" s="5">
        <v>21296715344000</v>
      </c>
      <c r="E135" s="5">
        <v>21307512927000</v>
      </c>
      <c r="F135" s="5">
        <v>20917520044000</v>
      </c>
      <c r="G135" s="5">
        <v>20297925633000</v>
      </c>
      <c r="I135" s="5">
        <v>20917520044000</v>
      </c>
      <c r="J135" s="5">
        <v>19198474584000</v>
      </c>
      <c r="K135" s="5">
        <v>17558179977000</v>
      </c>
      <c r="L135" s="5">
        <v>15767007060000</v>
      </c>
      <c r="M135" s="5">
        <v>14421810440000</v>
      </c>
      <c r="N135" s="5">
        <v>13040262372000</v>
      </c>
      <c r="O135" s="5">
        <v>13393006038000</v>
      </c>
      <c r="P135" s="5">
        <v>11011590256000</v>
      </c>
      <c r="Q135" s="5">
        <v>8758678943000</v>
      </c>
      <c r="R135" s="5">
        <v>7103616297000</v>
      </c>
      <c r="S135" s="5">
        <v>5650567573000</v>
      </c>
      <c r="T135" s="5">
        <v>4605953650000</v>
      </c>
      <c r="U135" s="5">
        <v>2308166458000</v>
      </c>
      <c r="V135" s="5">
        <v>1344904961000</v>
      </c>
    </row>
    <row r="136" spans="2:26" ht="15.5" x14ac:dyDescent="0.35">
      <c r="C136" t="s">
        <v>137</v>
      </c>
      <c r="D136" s="5">
        <v>21311715344000</v>
      </c>
      <c r="E136" s="5">
        <v>21321512927000</v>
      </c>
      <c r="F136" s="5">
        <v>20931520044000</v>
      </c>
      <c r="G136" s="5">
        <v>20311925633000</v>
      </c>
      <c r="I136" s="5">
        <v>20931520044000</v>
      </c>
      <c r="J136" s="5">
        <v>19211474584000</v>
      </c>
      <c r="K136" s="5">
        <v>17570179977000</v>
      </c>
      <c r="L136" s="5">
        <v>15778007060000</v>
      </c>
      <c r="M136" s="5">
        <v>14431810440000</v>
      </c>
      <c r="N136" s="5">
        <v>13049262372000</v>
      </c>
      <c r="O136" s="5">
        <v>13401006038000</v>
      </c>
      <c r="P136" s="5">
        <v>11018590256000</v>
      </c>
      <c r="Q136" s="5">
        <v>8764678943000</v>
      </c>
      <c r="R136" s="5">
        <v>7108616297000</v>
      </c>
      <c r="S136" s="5">
        <v>5654567573000</v>
      </c>
      <c r="T136" s="5">
        <v>4608953650000</v>
      </c>
      <c r="U136" s="5">
        <v>2310166458000</v>
      </c>
      <c r="V136" s="5">
        <v>1345904961000</v>
      </c>
      <c r="W136" s="5">
        <v>667747635000</v>
      </c>
      <c r="X136" s="5">
        <v>425732487000</v>
      </c>
      <c r="Y136" s="5">
        <v>147222056000</v>
      </c>
      <c r="Z136" s="5">
        <v>599931000</v>
      </c>
    </row>
    <row r="137" spans="2:26" ht="15.5" x14ac:dyDescent="0.35">
      <c r="C137" t="s">
        <v>291</v>
      </c>
      <c r="D137" s="5">
        <v>4052853213000</v>
      </c>
      <c r="E137" s="5">
        <v>4109193058000</v>
      </c>
      <c r="F137" s="5">
        <v>4153487408000</v>
      </c>
      <c r="G137" s="5">
        <v>4399509058000</v>
      </c>
      <c r="I137" s="5">
        <v>4153487408000</v>
      </c>
      <c r="J137" s="5">
        <v>4038757097000</v>
      </c>
      <c r="K137" s="5">
        <v>3698755019000</v>
      </c>
      <c r="L137" s="5">
        <v>3410648616000</v>
      </c>
      <c r="M137" s="5">
        <v>3131732929000</v>
      </c>
      <c r="N137" s="5">
        <v>2963216264000</v>
      </c>
      <c r="O137" s="5">
        <v>3124278902000</v>
      </c>
      <c r="P137" s="5">
        <v>2715563321000</v>
      </c>
      <c r="Q137" s="5">
        <v>2471923984000</v>
      </c>
      <c r="R137" s="5">
        <v>2335945960000</v>
      </c>
      <c r="S137" s="5">
        <v>2236050776000</v>
      </c>
      <c r="T137" s="5">
        <v>2109995095000</v>
      </c>
      <c r="U137" s="5">
        <v>226158261000</v>
      </c>
      <c r="V137" s="5">
        <v>222446425000</v>
      </c>
      <c r="W137" s="5">
        <v>139203669000</v>
      </c>
      <c r="X137" s="5">
        <v>139531229000</v>
      </c>
      <c r="Y137" s="5">
        <v>95362043000</v>
      </c>
      <c r="Z137" s="5">
        <v>86317769000</v>
      </c>
    </row>
    <row r="138" spans="2:26" ht="15.5" x14ac:dyDescent="0.35">
      <c r="C138" t="s">
        <v>10</v>
      </c>
      <c r="D138" s="5">
        <v>26896753058000</v>
      </c>
      <c r="E138" s="5">
        <v>26954413004000</v>
      </c>
      <c r="F138" s="5">
        <v>26622843607000</v>
      </c>
      <c r="G138" s="5">
        <v>26237110274000</v>
      </c>
      <c r="I138" s="5">
        <v>26622843607000</v>
      </c>
      <c r="J138" s="5">
        <v>24741997338000</v>
      </c>
      <c r="K138" s="5">
        <v>22795334366000</v>
      </c>
      <c r="L138" s="5">
        <v>20718276011000</v>
      </c>
      <c r="M138" s="5">
        <v>19178438459000</v>
      </c>
      <c r="N138" s="5">
        <v>17598695271000</v>
      </c>
      <c r="O138" s="5">
        <v>18095643057000</v>
      </c>
      <c r="P138" s="5">
        <v>15311681466000</v>
      </c>
      <c r="Q138" s="5">
        <v>12791490025000</v>
      </c>
      <c r="R138" s="5">
        <v>11019693800000</v>
      </c>
      <c r="S138" s="5">
        <v>9455055977000</v>
      </c>
      <c r="T138" s="5">
        <v>8283070780000</v>
      </c>
      <c r="U138" s="5">
        <v>4102508882000</v>
      </c>
      <c r="V138" s="5">
        <v>3134535549000</v>
      </c>
      <c r="W138" s="5">
        <v>2373135467000</v>
      </c>
      <c r="X138" s="5">
        <v>1568588766000</v>
      </c>
      <c r="Y138" s="5">
        <v>1245909149000</v>
      </c>
      <c r="Z138" s="5">
        <v>1090242750000</v>
      </c>
    </row>
    <row r="139" spans="2:26" ht="15.5" x14ac:dyDescent="0.35">
      <c r="C139" t="s">
        <v>138</v>
      </c>
      <c r="D139" s="5">
        <v>37695717111000</v>
      </c>
      <c r="E139" s="5">
        <v>36950980988000</v>
      </c>
      <c r="F139" s="5">
        <v>36466038279000</v>
      </c>
      <c r="G139" s="5">
        <v>36071796233000</v>
      </c>
      <c r="I139" s="5">
        <v>36466038279000</v>
      </c>
      <c r="J139" s="5">
        <v>35371085149000</v>
      </c>
      <c r="K139" s="5">
        <v>32710786983000</v>
      </c>
      <c r="L139" s="5">
        <v>30602179916000</v>
      </c>
      <c r="M139" s="5">
        <v>28866081129000</v>
      </c>
      <c r="N139" s="5">
        <v>26458805377000</v>
      </c>
      <c r="O139" s="5">
        <v>26095153343000</v>
      </c>
      <c r="P139" s="5">
        <v>25018080224000</v>
      </c>
      <c r="Q139" s="5">
        <v>23358717736000</v>
      </c>
      <c r="R139" s="5">
        <v>20674141654000</v>
      </c>
      <c r="S139" s="5">
        <v>18778122467000</v>
      </c>
      <c r="T139" s="5">
        <v>16770742538000</v>
      </c>
      <c r="U139" s="5">
        <v>9298245408000</v>
      </c>
      <c r="V139" s="5">
        <v>7565819916000</v>
      </c>
      <c r="W139" s="5">
        <v>5744711035000</v>
      </c>
      <c r="X139" s="5">
        <v>3937325624000</v>
      </c>
      <c r="Y139" s="5">
        <v>3476869704000</v>
      </c>
      <c r="Z139" s="5">
        <v>3562501143000</v>
      </c>
    </row>
    <row r="140" spans="2:26" ht="15.5" x14ac:dyDescent="0.35">
      <c r="C140" t="s">
        <v>139</v>
      </c>
      <c r="D140" s="5">
        <v>48159602400</v>
      </c>
      <c r="E140" s="5">
        <v>48159602400</v>
      </c>
      <c r="F140" s="5">
        <v>48159602400</v>
      </c>
      <c r="G140" s="5">
        <v>48159602400</v>
      </c>
      <c r="I140" s="5">
        <v>48159602400</v>
      </c>
      <c r="J140" s="5">
        <v>48159602400</v>
      </c>
      <c r="K140" s="5">
        <v>48159602400</v>
      </c>
      <c r="L140" s="5">
        <v>48159602400</v>
      </c>
      <c r="M140" s="5">
        <v>48159602400</v>
      </c>
      <c r="N140" s="5">
        <v>48159602400</v>
      </c>
      <c r="O140" s="5">
        <v>48159602400</v>
      </c>
      <c r="P140" s="5">
        <v>48159602400</v>
      </c>
      <c r="Q140" s="5">
        <v>48159602400</v>
      </c>
      <c r="R140" s="5">
        <v>48159602400</v>
      </c>
      <c r="S140" s="5">
        <v>48159602400</v>
      </c>
      <c r="T140" s="5">
        <v>48159602400</v>
      </c>
      <c r="U140" s="5">
        <v>48159602400</v>
      </c>
      <c r="V140" s="5">
        <v>48159602400</v>
      </c>
      <c r="W140" s="5">
        <v>12039900600</v>
      </c>
      <c r="X140" s="5">
        <v>10033250500</v>
      </c>
      <c r="Y140" s="5">
        <v>10033250500</v>
      </c>
      <c r="Z140" s="5">
        <v>10033250500</v>
      </c>
    </row>
    <row r="142" spans="2:26" ht="15.5" x14ac:dyDescent="0.35">
      <c r="B142" t="s">
        <v>140</v>
      </c>
      <c r="C142" t="s">
        <v>141</v>
      </c>
      <c r="D142" s="5">
        <v>722050799000</v>
      </c>
      <c r="E142" s="5">
        <v>770118077000</v>
      </c>
      <c r="F142" s="5">
        <v>970115425000</v>
      </c>
      <c r="G142" s="5">
        <v>612498859000</v>
      </c>
      <c r="I142" s="5">
        <v>3029001148000</v>
      </c>
      <c r="J142" s="5">
        <v>3353984668000</v>
      </c>
      <c r="K142" s="5">
        <v>2734231333000</v>
      </c>
      <c r="L142" s="5">
        <v>2719573422000</v>
      </c>
      <c r="M142" s="5">
        <v>2238566096000</v>
      </c>
      <c r="N142" s="5">
        <v>1419103967000</v>
      </c>
      <c r="O142" s="5">
        <v>1770398006000</v>
      </c>
      <c r="P142" s="5">
        <v>2364842640000</v>
      </c>
      <c r="Q142" s="5">
        <v>2258239457000</v>
      </c>
      <c r="R142" s="5">
        <v>1324703811000</v>
      </c>
      <c r="S142" s="5">
        <v>1741992351000</v>
      </c>
      <c r="T142" s="5">
        <v>1994263395000</v>
      </c>
      <c r="U142" s="5">
        <v>2103061995000</v>
      </c>
      <c r="V142" s="5">
        <v>1367992038000</v>
      </c>
      <c r="W142" s="5">
        <v>346238989000</v>
      </c>
      <c r="X142" s="5">
        <v>538644223000</v>
      </c>
      <c r="Y142" s="5">
        <v>82835045000</v>
      </c>
      <c r="Z142" s="5">
        <v>134272183000</v>
      </c>
    </row>
    <row r="143" spans="2:26" ht="15.5" x14ac:dyDescent="0.35">
      <c r="C143" t="s">
        <v>585</v>
      </c>
      <c r="D143" s="5">
        <v>1787987710000</v>
      </c>
      <c r="E143" s="5">
        <v>1698482865000</v>
      </c>
      <c r="F143" s="5">
        <v>1893037126000</v>
      </c>
      <c r="G143" s="5">
        <v>1545994854000</v>
      </c>
      <c r="I143" s="5">
        <v>6941012439000</v>
      </c>
      <c r="J143" s="5">
        <v>6892878488000</v>
      </c>
      <c r="K143" s="5">
        <v>6248176875000</v>
      </c>
      <c r="L143" s="5">
        <v>5551670121000</v>
      </c>
      <c r="M143" s="5">
        <v>4966324537000</v>
      </c>
      <c r="N143" s="5">
        <v>3797719938000</v>
      </c>
      <c r="O143" s="5">
        <v>5653464228000</v>
      </c>
      <c r="P143" s="5">
        <v>6140978881000</v>
      </c>
      <c r="Q143" s="5">
        <v>5960868007000</v>
      </c>
      <c r="R143" s="5">
        <v>4901861725000</v>
      </c>
      <c r="S143" s="5">
        <v>5003535062000</v>
      </c>
      <c r="T143" s="5">
        <v>4579154064000</v>
      </c>
      <c r="U143" s="5">
        <v>3672110447000</v>
      </c>
      <c r="V143" s="5">
        <v>2850163652000</v>
      </c>
      <c r="W143" s="5">
        <v>1732055939000</v>
      </c>
      <c r="X143" s="5">
        <v>1315212976000</v>
      </c>
      <c r="Y143" s="5">
        <v>759136331000</v>
      </c>
      <c r="Z143" s="5">
        <v>757229621000</v>
      </c>
    </row>
    <row r="144" spans="2:26" ht="15.5" x14ac:dyDescent="0.35">
      <c r="C144" t="s">
        <v>878</v>
      </c>
      <c r="F144" s="5">
        <v>-446953418000</v>
      </c>
      <c r="I144" s="5">
        <v>-446953418000</v>
      </c>
      <c r="J144" s="5">
        <v>-419272514000</v>
      </c>
      <c r="K144" s="5">
        <v>-392551851000</v>
      </c>
      <c r="L144" s="5">
        <v>-350780906000</v>
      </c>
      <c r="M144" s="5">
        <v>-257951625000</v>
      </c>
      <c r="N144" s="5">
        <v>-202035714000</v>
      </c>
      <c r="O144" s="5">
        <v>-359302493000</v>
      </c>
      <c r="P144" s="5">
        <v>-355563659000</v>
      </c>
      <c r="Q144" s="5">
        <v>-325949707000</v>
      </c>
      <c r="R144" s="5">
        <v>-321854082000</v>
      </c>
      <c r="S144" s="5">
        <v>-339818963000</v>
      </c>
      <c r="X144" s="5">
        <v>-330899890000</v>
      </c>
      <c r="Y144" s="5">
        <v>-212704991000</v>
      </c>
      <c r="Z144" s="5">
        <v>-146685058000</v>
      </c>
    </row>
    <row r="145" spans="3:26" ht="15.5" x14ac:dyDescent="0.35">
      <c r="C145" t="s">
        <v>842</v>
      </c>
      <c r="X145" s="5">
        <v>-285727462000</v>
      </c>
      <c r="Y145" s="5">
        <v>-318310460000</v>
      </c>
      <c r="Z145" s="5">
        <v>-344392207000</v>
      </c>
    </row>
    <row r="146" spans="3:26" ht="15.5" x14ac:dyDescent="0.35">
      <c r="C146" t="s">
        <v>1067</v>
      </c>
      <c r="D146" s="5">
        <v>-492015546000</v>
      </c>
      <c r="E146" s="5">
        <v>-592903479000</v>
      </c>
      <c r="F146" s="5">
        <v>-401304987000</v>
      </c>
      <c r="G146" s="5">
        <v>-726201534000</v>
      </c>
      <c r="I146" s="5">
        <v>-2326285686000</v>
      </c>
      <c r="J146" s="5">
        <v>-2096780190000</v>
      </c>
      <c r="K146" s="5">
        <v>-2125677826000</v>
      </c>
      <c r="L146" s="5">
        <v>-1448179273000</v>
      </c>
      <c r="M146" s="5">
        <v>-1569501640000</v>
      </c>
      <c r="N146" s="5">
        <v>-1526465980000</v>
      </c>
      <c r="O146" s="5">
        <v>-2597887438000</v>
      </c>
      <c r="P146" s="5">
        <v>-2476579870000</v>
      </c>
      <c r="Q146" s="5">
        <v>-2374072538000</v>
      </c>
      <c r="R146" s="5">
        <v>-2433146423000</v>
      </c>
      <c r="S146" s="5">
        <v>-2241728495000</v>
      </c>
      <c r="T146" s="5">
        <v>-2080191155000</v>
      </c>
      <c r="U146" s="5">
        <v>-1005525067000</v>
      </c>
      <c r="V146" s="5">
        <v>-962653240000</v>
      </c>
      <c r="W146" s="5">
        <v>-1004026786000</v>
      </c>
    </row>
    <row r="147" spans="3:26" ht="15.5" x14ac:dyDescent="0.35">
      <c r="C147" t="s">
        <v>1068</v>
      </c>
      <c r="D147" s="5">
        <v>-254374257000</v>
      </c>
      <c r="E147" s="5">
        <v>-212388097000</v>
      </c>
      <c r="F147" s="5">
        <v>-208380557000</v>
      </c>
      <c r="G147" s="5">
        <v>-203302607000</v>
      </c>
      <c r="I147" s="5">
        <v>-795416893000</v>
      </c>
      <c r="J147" s="5">
        <v>-719724439000</v>
      </c>
      <c r="K147" s="5">
        <v>-667035199000</v>
      </c>
      <c r="L147" s="5">
        <v>-579462363000</v>
      </c>
      <c r="M147" s="5">
        <v>-439528553000</v>
      </c>
      <c r="N147" s="5">
        <v>-360357588000</v>
      </c>
      <c r="O147" s="5">
        <v>-496925364000</v>
      </c>
      <c r="P147" s="5">
        <v>-466456473000</v>
      </c>
      <c r="Q147" s="5">
        <v>-398645605000</v>
      </c>
      <c r="R147" s="5">
        <v>-283009367000</v>
      </c>
      <c r="S147" s="5">
        <v>-240620935000</v>
      </c>
      <c r="T147" s="5">
        <v>-163844734000</v>
      </c>
      <c r="U147" s="5">
        <v>-134239275000</v>
      </c>
      <c r="V147" s="5">
        <v>-94081322000</v>
      </c>
      <c r="W147" s="5">
        <v>-73692319000</v>
      </c>
    </row>
    <row r="148" spans="3:26" ht="15.5" x14ac:dyDescent="0.35">
      <c r="C148" t="s">
        <v>649</v>
      </c>
      <c r="D148" s="5">
        <v>-199117798000</v>
      </c>
      <c r="E148" s="5">
        <v>-125856494000</v>
      </c>
      <c r="F148" s="5">
        <v>-165689321000</v>
      </c>
      <c r="G148" s="5">
        <v>-29515580000</v>
      </c>
      <c r="I148" s="5">
        <v>-519873281000</v>
      </c>
      <c r="J148" s="5">
        <v>-481966256000</v>
      </c>
      <c r="K148" s="5">
        <v>-382588042000</v>
      </c>
      <c r="L148" s="5">
        <v>-311564485000</v>
      </c>
      <c r="M148" s="5">
        <v>-277591511000</v>
      </c>
      <c r="N148" s="5">
        <v>-227539635000</v>
      </c>
      <c r="O148" s="5">
        <v>-332030987000</v>
      </c>
      <c r="P148" s="5">
        <v>-288124203000</v>
      </c>
      <c r="Q148" s="5">
        <v>-292975857000</v>
      </c>
      <c r="R148" s="5">
        <v>-180627369000</v>
      </c>
      <c r="S148" s="5">
        <v>-144642418000</v>
      </c>
      <c r="T148" s="5">
        <v>-97950363000</v>
      </c>
      <c r="U148" s="5">
        <v>-110674823000</v>
      </c>
      <c r="V148" s="5">
        <v>-103368462000</v>
      </c>
      <c r="W148" s="5">
        <v>-58451110000</v>
      </c>
    </row>
    <row r="149" spans="3:26" ht="15.5" x14ac:dyDescent="0.35">
      <c r="C149" t="s">
        <v>1069</v>
      </c>
      <c r="D149" s="5">
        <v>-945507601000</v>
      </c>
      <c r="E149" s="5">
        <v>-931148070000</v>
      </c>
      <c r="F149" s="5">
        <v>-775374865000</v>
      </c>
      <c r="G149" s="5">
        <v>-959019721000</v>
      </c>
      <c r="I149" s="5">
        <v>-3641575860000</v>
      </c>
      <c r="J149" s="5">
        <v>-3298470885000</v>
      </c>
      <c r="K149" s="5">
        <v>-3175301067000</v>
      </c>
      <c r="L149" s="5">
        <v>-2339206121000</v>
      </c>
      <c r="M149" s="5">
        <v>-2286621704000</v>
      </c>
      <c r="N149" s="5">
        <v>-2114363203000</v>
      </c>
      <c r="O149" s="5">
        <v>-3426843789000</v>
      </c>
      <c r="P149" s="5">
        <v>-3231160546000</v>
      </c>
      <c r="Q149" s="5">
        <v>-3065694000000</v>
      </c>
      <c r="R149" s="5">
        <v>-2896783159000</v>
      </c>
      <c r="S149" s="5">
        <v>-2626991848000</v>
      </c>
      <c r="T149" s="5">
        <v>-2341986252000</v>
      </c>
      <c r="U149" s="5">
        <v>-1250439165000</v>
      </c>
      <c r="V149" s="5">
        <v>-1160103024000</v>
      </c>
      <c r="W149" s="5">
        <v>-1136170215000</v>
      </c>
      <c r="X149" s="5">
        <v>-285727462000</v>
      </c>
      <c r="Y149" s="5">
        <v>-318310460000</v>
      </c>
      <c r="Z149" s="5">
        <v>-344392207000</v>
      </c>
    </row>
    <row r="150" spans="3:26" ht="15.5" x14ac:dyDescent="0.35">
      <c r="C150" t="s">
        <v>1070</v>
      </c>
      <c r="D150" s="5">
        <v>-111040633000</v>
      </c>
      <c r="E150" s="5">
        <v>-111224452000</v>
      </c>
      <c r="F150" s="5">
        <v>332056553000</v>
      </c>
      <c r="G150" s="5">
        <v>-110803594000</v>
      </c>
    </row>
    <row r="151" spans="3:26" ht="15.5" x14ac:dyDescent="0.35">
      <c r="C151" t="s">
        <v>596</v>
      </c>
      <c r="D151" s="5">
        <v>163583618000</v>
      </c>
      <c r="E151" s="5">
        <v>124103027000</v>
      </c>
      <c r="F151" s="5">
        <v>123573802000</v>
      </c>
      <c r="G151" s="5">
        <v>144888245000</v>
      </c>
      <c r="I151" s="5">
        <v>549951530000</v>
      </c>
      <c r="J151" s="5">
        <v>542223403000</v>
      </c>
      <c r="K151" s="5">
        <v>397330126000</v>
      </c>
      <c r="L151" s="5">
        <v>184525980000</v>
      </c>
      <c r="M151" s="5">
        <v>131732228000</v>
      </c>
      <c r="N151" s="5">
        <v>211308477000</v>
      </c>
      <c r="O151" s="5">
        <v>282553790000</v>
      </c>
      <c r="P151" s="5">
        <v>202418754000</v>
      </c>
      <c r="Q151" s="5">
        <v>131808631000</v>
      </c>
      <c r="R151" s="5">
        <v>105266486000</v>
      </c>
      <c r="S151" s="5">
        <v>176809071000</v>
      </c>
      <c r="T151" s="5">
        <v>211796685000</v>
      </c>
      <c r="U151" s="5">
        <v>112408752000</v>
      </c>
      <c r="V151" s="5">
        <v>48811121000</v>
      </c>
      <c r="W151" s="5">
        <v>24468612000</v>
      </c>
      <c r="X151" s="5">
        <v>9604155000</v>
      </c>
      <c r="Y151" s="5">
        <v>18251769000</v>
      </c>
      <c r="Z151" s="5">
        <v>17575715000</v>
      </c>
    </row>
    <row r="152" spans="3:26" ht="15.5" x14ac:dyDescent="0.35">
      <c r="C152" t="s">
        <v>1071</v>
      </c>
      <c r="S152" s="5">
        <v>-48657563000</v>
      </c>
    </row>
    <row r="153" spans="3:26" ht="15.5" x14ac:dyDescent="0.35">
      <c r="C153" t="s">
        <v>1072</v>
      </c>
      <c r="D153" s="5">
        <v>-14266138000</v>
      </c>
      <c r="E153" s="5">
        <v>-7722392000</v>
      </c>
      <c r="F153" s="5">
        <v>-7014630000</v>
      </c>
      <c r="G153" s="5">
        <v>-7101113000</v>
      </c>
      <c r="I153" s="5">
        <v>-38531407000</v>
      </c>
      <c r="J153" s="5">
        <v>-27778547000</v>
      </c>
      <c r="K153" s="5">
        <v>-14624776000</v>
      </c>
      <c r="L153" s="5">
        <v>-864586000</v>
      </c>
      <c r="M153" s="5">
        <v>-17166740000</v>
      </c>
      <c r="N153" s="5">
        <v>-27299391000</v>
      </c>
      <c r="O153" s="5">
        <v>-26258433000</v>
      </c>
      <c r="P153" s="5">
        <v>-28256058000</v>
      </c>
      <c r="Q153" s="5">
        <v>-33087502000</v>
      </c>
      <c r="R153" s="5">
        <v>-34146223000</v>
      </c>
      <c r="S153" s="5">
        <v>-25392324000</v>
      </c>
      <c r="T153" s="5">
        <v>-265949098000</v>
      </c>
      <c r="U153" s="5">
        <v>-227548424000</v>
      </c>
      <c r="V153" s="5">
        <v>-171439941000</v>
      </c>
      <c r="W153" s="5">
        <v>-102417932000</v>
      </c>
      <c r="X153" s="5">
        <v>-46742106000</v>
      </c>
      <c r="Y153" s="5">
        <v>-23839641000</v>
      </c>
      <c r="Z153" s="5">
        <v>-15272961000</v>
      </c>
    </row>
    <row r="154" spans="3:26" ht="15.5" x14ac:dyDescent="0.35">
      <c r="C154" t="s">
        <v>986</v>
      </c>
      <c r="D154" s="5">
        <v>-158706157000</v>
      </c>
      <c r="E154" s="5">
        <v>-2372901000</v>
      </c>
      <c r="F154" s="5">
        <v>-149209143000</v>
      </c>
      <c r="G154" s="5">
        <v>-1459812000</v>
      </c>
      <c r="I154" s="5">
        <v>-334902136000</v>
      </c>
      <c r="J154" s="5">
        <v>-337464651000</v>
      </c>
      <c r="K154" s="5">
        <v>-332636512000</v>
      </c>
      <c r="L154" s="5">
        <v>-325771066000</v>
      </c>
      <c r="M154" s="5">
        <v>-309891114000</v>
      </c>
      <c r="N154" s="5">
        <v>-246226140000</v>
      </c>
      <c r="O154" s="5">
        <v>-353215297000</v>
      </c>
      <c r="P154" s="5">
        <v>-366868905000</v>
      </c>
      <c r="Q154" s="5">
        <v>-451970137000</v>
      </c>
      <c r="R154" s="5">
        <v>-453018330000</v>
      </c>
      <c r="S154" s="5">
        <v>-397491084000</v>
      </c>
      <c r="T154" s="5">
        <v>-188752004000</v>
      </c>
      <c r="U154" s="5">
        <v>-203469615000</v>
      </c>
      <c r="V154" s="5">
        <v>-199439770000</v>
      </c>
      <c r="W154" s="5">
        <v>-171697415000</v>
      </c>
      <c r="X154" s="5">
        <v>-122803450000</v>
      </c>
      <c r="Y154" s="5">
        <v>-180103443000</v>
      </c>
      <c r="Z154" s="5">
        <v>-134182927000</v>
      </c>
    </row>
    <row r="155" spans="3:26" ht="15.5" x14ac:dyDescent="0.35">
      <c r="C155" t="s">
        <v>1073</v>
      </c>
      <c r="J155" s="5">
        <v>1869374000</v>
      </c>
      <c r="K155" s="5">
        <v>3838538000</v>
      </c>
      <c r="M155" s="5">
        <v>12140514000</v>
      </c>
      <c r="P155" s="5">
        <v>3294173000</v>
      </c>
      <c r="Q155" s="5">
        <v>42264165000</v>
      </c>
      <c r="R155" s="5">
        <v>23377394000</v>
      </c>
      <c r="Y155" s="5">
        <v>40405480000</v>
      </c>
    </row>
    <row r="156" spans="3:26" ht="15.5" x14ac:dyDescent="0.35">
      <c r="C156" t="s">
        <v>178</v>
      </c>
      <c r="D156" s="5">
        <v>-191378800000</v>
      </c>
      <c r="E156" s="5">
        <v>-165875000000</v>
      </c>
      <c r="F156" s="5">
        <v>-264756830000</v>
      </c>
      <c r="G156" s="5">
        <v>-641993256000</v>
      </c>
      <c r="I156" s="5">
        <v>-2012793982000</v>
      </c>
      <c r="J156" s="5">
        <v>-389274525000</v>
      </c>
      <c r="K156" s="5">
        <v>-260969579000</v>
      </c>
      <c r="L156" s="5">
        <v>-247109421000</v>
      </c>
      <c r="M156" s="5">
        <v>1625668365000</v>
      </c>
      <c r="N156" s="5">
        <v>-1084360260000</v>
      </c>
      <c r="O156" s="5">
        <v>-1045527883000</v>
      </c>
      <c r="P156" s="5">
        <v>-488677794000</v>
      </c>
      <c r="Q156" s="5">
        <v>-257289968000</v>
      </c>
      <c r="R156" s="5">
        <v>165358018000</v>
      </c>
      <c r="S156" s="5">
        <v>-376598700000</v>
      </c>
      <c r="T156" s="5">
        <v>1746218898000</v>
      </c>
      <c r="U156" s="5">
        <v>-333456411000</v>
      </c>
      <c r="V156" s="5">
        <v>278990109000</v>
      </c>
      <c r="W156" s="5">
        <v>1431449906000</v>
      </c>
      <c r="X156" s="5">
        <v>10440294000</v>
      </c>
      <c r="Y156" s="5">
        <v>-124381398000</v>
      </c>
      <c r="Z156" s="5">
        <v>-35658736000</v>
      </c>
    </row>
    <row r="157" spans="3:26" ht="15.5" x14ac:dyDescent="0.35">
      <c r="C157" t="s">
        <v>179</v>
      </c>
      <c r="D157" s="5">
        <v>-1181154858000</v>
      </c>
      <c r="E157" s="5">
        <v>-678548450000</v>
      </c>
      <c r="F157" s="5">
        <v>-2528610593000</v>
      </c>
      <c r="G157" s="5">
        <v>-234187426000</v>
      </c>
      <c r="I157" s="5">
        <v>-4980611001000</v>
      </c>
      <c r="J157" s="5">
        <v>-1408974757000</v>
      </c>
      <c r="K157" s="5">
        <v>-2295757605000</v>
      </c>
      <c r="L157" s="5">
        <v>-1574187021000</v>
      </c>
      <c r="M157" s="5">
        <v>-313992816000</v>
      </c>
      <c r="N157" s="5">
        <v>-1760922229000</v>
      </c>
      <c r="O157" s="5">
        <v>-885808531000</v>
      </c>
      <c r="P157" s="5">
        <v>-787687922000</v>
      </c>
      <c r="Q157" s="5">
        <v>-1030777098000</v>
      </c>
      <c r="R157" s="5">
        <v>-1141363465000</v>
      </c>
      <c r="S157" s="5">
        <v>-2055055334000</v>
      </c>
      <c r="T157" s="5">
        <v>-3051198504000</v>
      </c>
      <c r="U157" s="5">
        <v>-942618011000</v>
      </c>
      <c r="V157" s="5">
        <v>-946626361000</v>
      </c>
      <c r="W157" s="5">
        <v>-1476006065000</v>
      </c>
      <c r="X157" s="5">
        <v>-434881624000</v>
      </c>
      <c r="Y157" s="5">
        <v>-7987200000</v>
      </c>
      <c r="Z157" s="5">
        <v>10890647000</v>
      </c>
    </row>
    <row r="158" spans="3:26" ht="15.5" x14ac:dyDescent="0.35">
      <c r="C158" t="s">
        <v>269</v>
      </c>
      <c r="M158" s="5">
        <v>-16000000000</v>
      </c>
      <c r="N158" s="5">
        <v>-20000000000</v>
      </c>
      <c r="O158" s="5">
        <v>-57500000000</v>
      </c>
      <c r="P158" s="5">
        <v>-35000000000</v>
      </c>
      <c r="Q158" s="5">
        <v>-11250000000</v>
      </c>
      <c r="R158" s="5">
        <v>-45620000000</v>
      </c>
      <c r="T158" s="5">
        <v>-8000000000</v>
      </c>
      <c r="U158" s="5">
        <v>-278500000000</v>
      </c>
      <c r="W158" s="5">
        <v>-375000000</v>
      </c>
    </row>
    <row r="159" spans="3:26" ht="15.5" x14ac:dyDescent="0.35">
      <c r="C159" t="s">
        <v>180</v>
      </c>
      <c r="D159" s="5">
        <v>110619000</v>
      </c>
      <c r="E159" s="5">
        <v>14313000</v>
      </c>
      <c r="F159" s="5">
        <v>1836294000</v>
      </c>
      <c r="G159" s="5">
        <v>79279000</v>
      </c>
      <c r="I159" s="5">
        <v>2511851000</v>
      </c>
      <c r="J159" s="5">
        <v>1142995000</v>
      </c>
      <c r="K159" s="5">
        <v>1888675000</v>
      </c>
      <c r="L159" s="5">
        <v>1539829000</v>
      </c>
      <c r="M159" s="5">
        <v>624156000</v>
      </c>
      <c r="N159" s="5">
        <v>5699812000</v>
      </c>
      <c r="O159" s="5">
        <v>2008497000</v>
      </c>
      <c r="P159" s="5">
        <v>1610936000</v>
      </c>
      <c r="Q159" s="5">
        <v>979226000</v>
      </c>
      <c r="R159" s="5">
        <v>3862570000</v>
      </c>
      <c r="S159" s="5">
        <v>267795000</v>
      </c>
      <c r="T159" s="5">
        <v>369685000</v>
      </c>
      <c r="U159" s="5">
        <v>1198380000</v>
      </c>
      <c r="V159" s="5">
        <v>408725000</v>
      </c>
      <c r="W159" s="5">
        <v>857097000</v>
      </c>
      <c r="X159" s="5">
        <v>531223000</v>
      </c>
      <c r="Y159" s="5">
        <v>167080000</v>
      </c>
      <c r="Z159" s="5">
        <v>571140000</v>
      </c>
    </row>
    <row r="160" spans="3:26" ht="15.5" x14ac:dyDescent="0.35">
      <c r="C160" t="s">
        <v>1074</v>
      </c>
      <c r="P160" s="5">
        <v>1362833000</v>
      </c>
      <c r="T160" s="5">
        <v>55500000000</v>
      </c>
      <c r="U160" s="5">
        <v>-55500000000</v>
      </c>
      <c r="X160" s="5">
        <v>67246000</v>
      </c>
      <c r="Y160" s="5">
        <v>680775000</v>
      </c>
      <c r="Z160" s="5">
        <v>-756368000</v>
      </c>
    </row>
    <row r="161" spans="3:26" ht="15.5" x14ac:dyDescent="0.35">
      <c r="C161" t="s">
        <v>863</v>
      </c>
      <c r="T161" s="5">
        <v>640258000</v>
      </c>
    </row>
    <row r="162" spans="3:26" ht="15.5" x14ac:dyDescent="0.35">
      <c r="C162" t="s">
        <v>1075</v>
      </c>
      <c r="D162" s="5">
        <v>-15826729000</v>
      </c>
      <c r="G162" s="5">
        <v>-6354852000</v>
      </c>
      <c r="Q162" s="5">
        <v>-148248666000</v>
      </c>
      <c r="R162" s="5">
        <v>33962664000</v>
      </c>
      <c r="S162" s="5">
        <v>89616336000</v>
      </c>
      <c r="T162" s="5">
        <v>-199030003000</v>
      </c>
      <c r="U162" s="5">
        <v>-61488939000</v>
      </c>
      <c r="V162" s="5">
        <v>-101390727000</v>
      </c>
      <c r="W162" s="5">
        <v>-51920212000</v>
      </c>
    </row>
    <row r="163" spans="3:26" ht="15.5" x14ac:dyDescent="0.35">
      <c r="C163" t="s">
        <v>1076</v>
      </c>
      <c r="E163" s="5">
        <v>8339511000</v>
      </c>
      <c r="F163" s="5">
        <v>4866605000</v>
      </c>
      <c r="I163" s="5">
        <v>4866605000</v>
      </c>
      <c r="X163" s="5">
        <v>6871330000</v>
      </c>
      <c r="Y163" s="5">
        <v>288718329000</v>
      </c>
      <c r="Z163" s="5">
        <v>299179600000</v>
      </c>
    </row>
    <row r="164" spans="3:26" ht="15.5" x14ac:dyDescent="0.35">
      <c r="C164" t="s">
        <v>1077</v>
      </c>
      <c r="N164" s="5">
        <v>66049680000</v>
      </c>
      <c r="O164" s="5">
        <v>-66049680000</v>
      </c>
      <c r="Y164" s="5">
        <v>-29138052000</v>
      </c>
      <c r="Z164" s="5">
        <v>-7647756000</v>
      </c>
    </row>
    <row r="165" spans="3:26" ht="15.5" x14ac:dyDescent="0.35">
      <c r="C165" t="s">
        <v>1078</v>
      </c>
      <c r="D165" s="5">
        <v>-15826729000</v>
      </c>
      <c r="E165" s="5">
        <v>8339511000</v>
      </c>
      <c r="F165" s="5">
        <v>4866605000</v>
      </c>
      <c r="G165" s="5">
        <v>-6354852000</v>
      </c>
      <c r="I165" s="5">
        <v>4866605000</v>
      </c>
      <c r="N165" s="5">
        <v>66049680000</v>
      </c>
      <c r="O165" s="5">
        <v>-66049680000</v>
      </c>
      <c r="Q165" s="5">
        <v>-148248666000</v>
      </c>
      <c r="R165" s="5">
        <v>33962664000</v>
      </c>
      <c r="S165" s="5">
        <v>89616336000</v>
      </c>
      <c r="T165" s="5">
        <v>-199030003000</v>
      </c>
      <c r="U165" s="5">
        <v>-61488939000</v>
      </c>
      <c r="V165" s="5">
        <v>-101390727000</v>
      </c>
      <c r="W165" s="5">
        <v>-51920212000</v>
      </c>
      <c r="X165" s="5">
        <v>6871330000</v>
      </c>
      <c r="Y165" s="5">
        <v>259580277000</v>
      </c>
      <c r="Z165" s="5">
        <v>291531844000</v>
      </c>
    </row>
    <row r="166" spans="3:26" ht="15.5" x14ac:dyDescent="0.35">
      <c r="C166" t="s">
        <v>347</v>
      </c>
      <c r="Y166" s="5">
        <v>4801068000</v>
      </c>
      <c r="Z166" s="5">
        <v>7426871000</v>
      </c>
    </row>
    <row r="167" spans="3:26" ht="15.5" x14ac:dyDescent="0.35">
      <c r="C167" t="s">
        <v>1079</v>
      </c>
      <c r="D167" s="5">
        <v>-409681753000</v>
      </c>
      <c r="E167" s="5">
        <v>144944910000</v>
      </c>
      <c r="F167" s="5">
        <v>-339543435000</v>
      </c>
      <c r="G167" s="5">
        <v>-146772801000</v>
      </c>
      <c r="I167" s="5">
        <v>-2462985160000</v>
      </c>
      <c r="J167" s="5">
        <v>62880100000</v>
      </c>
      <c r="K167" s="5">
        <v>-890244000000</v>
      </c>
      <c r="L167" s="5">
        <v>-745020160000</v>
      </c>
    </row>
    <row r="168" spans="3:26" ht="15.5" x14ac:dyDescent="0.35">
      <c r="C168" t="s">
        <v>1080</v>
      </c>
      <c r="L168" s="5">
        <v>-289944697000</v>
      </c>
    </row>
    <row r="169" spans="3:26" ht="15.5" x14ac:dyDescent="0.35">
      <c r="C169" t="s">
        <v>1081</v>
      </c>
      <c r="D169" s="5">
        <v>-635109000000</v>
      </c>
      <c r="E169" s="5">
        <v>-783683501000</v>
      </c>
      <c r="F169" s="5">
        <v>-2051711000000</v>
      </c>
      <c r="I169" s="5">
        <v>-2051711000000</v>
      </c>
      <c r="J169" s="5">
        <v>-300000000000</v>
      </c>
    </row>
    <row r="170" spans="3:26" ht="15.5" x14ac:dyDescent="0.35">
      <c r="C170" t="s">
        <v>1082</v>
      </c>
      <c r="D170" s="5">
        <v>3275646000</v>
      </c>
      <c r="E170" s="5">
        <v>4001465000</v>
      </c>
      <c r="F170" s="5">
        <v>-2931644000</v>
      </c>
      <c r="G170" s="5">
        <v>6130682000</v>
      </c>
      <c r="I170" s="5">
        <v>8241539000</v>
      </c>
      <c r="J170" s="5">
        <v>16362761000</v>
      </c>
      <c r="K170" s="5">
        <v>15649486000</v>
      </c>
      <c r="L170" s="5">
        <v>12566271000</v>
      </c>
      <c r="M170" s="5">
        <v>-3763781000</v>
      </c>
      <c r="N170" s="5">
        <v>3639448000</v>
      </c>
      <c r="O170" s="5">
        <v>2228788000</v>
      </c>
      <c r="P170" s="5">
        <v>-4445339000</v>
      </c>
      <c r="Q170" s="5">
        <v>-8430369000</v>
      </c>
      <c r="R170" s="5">
        <v>2832360000</v>
      </c>
      <c r="S170" s="5">
        <v>3591582000</v>
      </c>
      <c r="T170" s="5">
        <v>1935811000</v>
      </c>
      <c r="U170" s="5">
        <v>32953000</v>
      </c>
      <c r="V170" s="5">
        <v>1436967000</v>
      </c>
      <c r="W170" s="5">
        <v>2059623000</v>
      </c>
      <c r="X170" s="5">
        <v>-1176140000</v>
      </c>
      <c r="Y170" s="5">
        <v>-430068000</v>
      </c>
      <c r="Z170" s="5">
        <v>1926333000</v>
      </c>
    </row>
    <row r="171" spans="3:26" ht="15.5" x14ac:dyDescent="0.35">
      <c r="C171" t="s">
        <v>1083</v>
      </c>
      <c r="F171" s="5">
        <v>-20370704000</v>
      </c>
      <c r="I171" s="5">
        <v>-23926919000</v>
      </c>
      <c r="J171" s="5">
        <v>-252247643000</v>
      </c>
      <c r="K171" s="5">
        <v>-512983376000</v>
      </c>
      <c r="L171" s="5">
        <v>-280398574000</v>
      </c>
      <c r="M171" s="5">
        <v>-13113321000</v>
      </c>
      <c r="N171" s="5">
        <v>-129709858000</v>
      </c>
      <c r="O171" s="5">
        <v>-72779304000</v>
      </c>
      <c r="P171" s="5">
        <v>-43804945000</v>
      </c>
      <c r="Q171" s="5">
        <v>-202404814000</v>
      </c>
      <c r="R171" s="5">
        <v>-28638462000</v>
      </c>
      <c r="S171" s="5">
        <v>-1270043536000</v>
      </c>
      <c r="T171" s="5">
        <v>-318397011000</v>
      </c>
      <c r="U171" s="5">
        <v>-88246704000</v>
      </c>
      <c r="V171" s="5">
        <v>-225587697000</v>
      </c>
      <c r="W171" s="5">
        <v>-9392381000</v>
      </c>
    </row>
    <row r="172" spans="3:26" ht="15.5" x14ac:dyDescent="0.35">
      <c r="C172" t="s">
        <v>1084</v>
      </c>
      <c r="O172" s="5">
        <v>15000000000</v>
      </c>
      <c r="Q172" s="5">
        <v>1500000000</v>
      </c>
      <c r="S172" s="5">
        <v>112811436000</v>
      </c>
    </row>
    <row r="173" spans="3:26" ht="15.5" x14ac:dyDescent="0.35">
      <c r="C173" t="s">
        <v>801</v>
      </c>
    </row>
    <row r="174" spans="3:26" ht="15.5" x14ac:dyDescent="0.35">
      <c r="C174" t="s">
        <v>1085</v>
      </c>
      <c r="K174" s="5">
        <v>-154744095000</v>
      </c>
      <c r="N174" s="5">
        <v>-1099853000000</v>
      </c>
    </row>
    <row r="175" spans="3:26" ht="15.5" x14ac:dyDescent="0.35">
      <c r="C175" t="s">
        <v>350</v>
      </c>
      <c r="X175" s="5">
        <v>-441175283000</v>
      </c>
      <c r="Y175" s="5">
        <v>-272786332000</v>
      </c>
      <c r="Z175" s="5">
        <v>-289809173000</v>
      </c>
    </row>
    <row r="176" spans="3:26" ht="15.5" x14ac:dyDescent="0.35">
      <c r="C176" t="s">
        <v>185</v>
      </c>
      <c r="D176" s="5">
        <v>-106591691000</v>
      </c>
      <c r="E176" s="5">
        <v>-17495856000</v>
      </c>
      <c r="F176" s="5">
        <v>-96741831000</v>
      </c>
      <c r="G176" s="5">
        <v>-77093551000</v>
      </c>
      <c r="I176" s="5">
        <v>-379412312000</v>
      </c>
      <c r="J176" s="5">
        <v>-379347160000</v>
      </c>
      <c r="K176" s="5">
        <v>-281607424000</v>
      </c>
      <c r="L176" s="5">
        <v>-196016986000</v>
      </c>
      <c r="M176" s="5">
        <v>-120149755000</v>
      </c>
      <c r="N176" s="5">
        <v>-211779045000</v>
      </c>
      <c r="O176" s="5">
        <v>-449559610000</v>
      </c>
      <c r="P176" s="5">
        <v>-151153874000</v>
      </c>
      <c r="Q176" s="5">
        <v>-139033380000</v>
      </c>
      <c r="R176" s="5">
        <v>-250078760000</v>
      </c>
      <c r="S176" s="5">
        <v>-520067891000</v>
      </c>
      <c r="T176" s="5">
        <v>-220422239000</v>
      </c>
      <c r="U176" s="5">
        <v>-42882441000</v>
      </c>
      <c r="V176" s="5">
        <v>-78264616000</v>
      </c>
      <c r="W176" s="5">
        <v>-64023114000</v>
      </c>
    </row>
    <row r="177" spans="3:26" ht="15.5" x14ac:dyDescent="0.35">
      <c r="C177" t="s">
        <v>1086</v>
      </c>
      <c r="D177" s="5">
        <v>-17331950000</v>
      </c>
      <c r="E177" s="5">
        <v>-34669292000</v>
      </c>
      <c r="F177" s="5">
        <v>-24014878000</v>
      </c>
      <c r="G177" s="5">
        <v>-10176183000</v>
      </c>
      <c r="I177" s="5">
        <v>-78195605000</v>
      </c>
      <c r="J177" s="5">
        <v>-557765810000</v>
      </c>
      <c r="K177" s="5">
        <v>-473716871000</v>
      </c>
      <c r="L177" s="5">
        <v>-361912570000</v>
      </c>
      <c r="M177" s="5">
        <v>-161590115000</v>
      </c>
      <c r="N177" s="5">
        <v>-359273766000</v>
      </c>
      <c r="O177" s="5">
        <v>-259158222000</v>
      </c>
      <c r="P177" s="5">
        <v>-562606353000</v>
      </c>
      <c r="Q177" s="5">
        <v>-523889095000</v>
      </c>
      <c r="R177" s="5">
        <v>-857683837000</v>
      </c>
      <c r="S177" s="5">
        <v>-471231056000</v>
      </c>
      <c r="T177" s="5">
        <v>-552853605000</v>
      </c>
      <c r="U177" s="5">
        <v>-417215660000</v>
      </c>
      <c r="V177" s="5">
        <v>-543274013000</v>
      </c>
      <c r="W177" s="5">
        <v>-53212078000</v>
      </c>
    </row>
    <row r="178" spans="3:26" ht="15.5" x14ac:dyDescent="0.35">
      <c r="C178" t="s">
        <v>1087</v>
      </c>
      <c r="D178" s="5">
        <v>-123923641000</v>
      </c>
      <c r="E178" s="5">
        <v>-52165148000</v>
      </c>
      <c r="F178" s="5">
        <v>-120756709000</v>
      </c>
      <c r="G178" s="5">
        <v>-87269734000</v>
      </c>
      <c r="I178" s="5">
        <v>-457607917000</v>
      </c>
      <c r="J178" s="5">
        <v>-937112970000</v>
      </c>
      <c r="K178" s="5">
        <v>-755324295000</v>
      </c>
      <c r="L178" s="5">
        <v>-557929556000</v>
      </c>
      <c r="M178" s="5">
        <v>-281739870000</v>
      </c>
      <c r="N178" s="5">
        <v>-571052811000</v>
      </c>
      <c r="O178" s="5">
        <v>-708717832000</v>
      </c>
      <c r="P178" s="5">
        <v>-713760227000</v>
      </c>
      <c r="Q178" s="5">
        <v>-662922475000</v>
      </c>
      <c r="R178" s="5">
        <v>-1107762597000</v>
      </c>
      <c r="S178" s="5">
        <v>-991298947000</v>
      </c>
      <c r="T178" s="5">
        <v>-773275844000</v>
      </c>
      <c r="U178" s="5">
        <v>-460098101000</v>
      </c>
      <c r="V178" s="5">
        <v>-621538629000</v>
      </c>
      <c r="W178" s="5">
        <v>-117235192000</v>
      </c>
      <c r="X178" s="5">
        <v>-441175283000</v>
      </c>
      <c r="Y178" s="5">
        <v>-272786332000</v>
      </c>
      <c r="Z178" s="5">
        <v>-289809173000</v>
      </c>
    </row>
    <row r="179" spans="3:26" ht="15.5" x14ac:dyDescent="0.35">
      <c r="C179" t="s">
        <v>1088</v>
      </c>
    </row>
    <row r="180" spans="3:26" ht="15.5" x14ac:dyDescent="0.35">
      <c r="C180" t="s">
        <v>412</v>
      </c>
      <c r="L180" s="5">
        <v>284999866000</v>
      </c>
      <c r="P180" s="5">
        <v>6348820000</v>
      </c>
    </row>
    <row r="181" spans="3:26" ht="15.5" x14ac:dyDescent="0.35">
      <c r="C181" t="s">
        <v>1089</v>
      </c>
      <c r="U181" s="5">
        <v>-15600000</v>
      </c>
    </row>
    <row r="182" spans="3:26" ht="15.5" x14ac:dyDescent="0.35">
      <c r="C182" t="s">
        <v>1090</v>
      </c>
      <c r="N182" s="5">
        <v>-13695500000</v>
      </c>
      <c r="O182" s="5">
        <v>1000000</v>
      </c>
    </row>
    <row r="183" spans="3:26" ht="15.5" x14ac:dyDescent="0.35">
      <c r="C183" t="s">
        <v>1091</v>
      </c>
    </row>
    <row r="184" spans="3:26" ht="15.5" x14ac:dyDescent="0.35">
      <c r="C184" t="s">
        <v>1092</v>
      </c>
      <c r="T184" s="5">
        <v>-1810941400000</v>
      </c>
      <c r="V184" s="5">
        <v>45000000</v>
      </c>
      <c r="W184" s="5">
        <v>-1300000000000</v>
      </c>
    </row>
    <row r="185" spans="3:26" ht="15.5" x14ac:dyDescent="0.35">
      <c r="C185" t="s">
        <v>1093</v>
      </c>
      <c r="N185" s="5">
        <v>-2000000000</v>
      </c>
    </row>
    <row r="186" spans="3:26" ht="15.5" x14ac:dyDescent="0.35">
      <c r="C186" t="s">
        <v>116</v>
      </c>
    </row>
    <row r="187" spans="3:26" ht="15.5" x14ac:dyDescent="0.35">
      <c r="C187" t="s">
        <v>186</v>
      </c>
      <c r="D187" s="5">
        <v>-191378800000</v>
      </c>
      <c r="E187" s="5">
        <v>-165875000000</v>
      </c>
      <c r="F187" s="5">
        <v>-264756830000</v>
      </c>
      <c r="G187" s="5">
        <v>-641993256000</v>
      </c>
      <c r="I187" s="5">
        <v>-2012793982000</v>
      </c>
      <c r="J187" s="5">
        <v>-389274525000</v>
      </c>
      <c r="K187" s="5">
        <v>-260969579000</v>
      </c>
      <c r="L187" s="5">
        <v>-247109421000</v>
      </c>
      <c r="M187" s="5">
        <v>1625668365000</v>
      </c>
      <c r="N187" s="5">
        <v>-1084360260000</v>
      </c>
      <c r="O187" s="5">
        <v>-1045527883000</v>
      </c>
      <c r="P187" s="5">
        <v>-488677794000</v>
      </c>
      <c r="Q187" s="5">
        <v>-257289968000</v>
      </c>
      <c r="R187" s="5">
        <v>165358018000</v>
      </c>
      <c r="S187" s="5">
        <v>-376598700000</v>
      </c>
      <c r="T187" s="5">
        <v>1746218898000</v>
      </c>
      <c r="U187" s="5">
        <v>-333456411000</v>
      </c>
      <c r="V187" s="5">
        <v>278990109000</v>
      </c>
      <c r="W187" s="5">
        <v>1431449906000</v>
      </c>
      <c r="X187" s="5">
        <v>10440294000</v>
      </c>
      <c r="Y187" s="5">
        <v>-124381398000</v>
      </c>
      <c r="Z187" s="5">
        <v>-35658736000</v>
      </c>
    </row>
    <row r="188" spans="3:26" ht="15.5" x14ac:dyDescent="0.35">
      <c r="C188" t="s">
        <v>375</v>
      </c>
      <c r="J188" s="5">
        <v>7500000000</v>
      </c>
      <c r="K188" s="5">
        <v>12490000000</v>
      </c>
      <c r="V188" s="5">
        <v>64735600000</v>
      </c>
    </row>
    <row r="189" spans="3:26" ht="15.5" x14ac:dyDescent="0.35">
      <c r="C189" t="s">
        <v>773</v>
      </c>
      <c r="W189" s="5">
        <v>-1400746000</v>
      </c>
      <c r="Y189" s="5">
        <v>-27941267000</v>
      </c>
    </row>
    <row r="190" spans="3:26" ht="15.5" x14ac:dyDescent="0.35">
      <c r="C190" t="s">
        <v>482</v>
      </c>
      <c r="P190" s="5">
        <v>510212255000</v>
      </c>
      <c r="Q190" s="5">
        <v>270697305000</v>
      </c>
      <c r="R190" s="5">
        <v>943924838000</v>
      </c>
      <c r="S190" s="5">
        <v>1251268204000</v>
      </c>
      <c r="T190" s="5">
        <v>80250856000</v>
      </c>
      <c r="U190" s="5">
        <v>101600000000</v>
      </c>
      <c r="V190" s="5">
        <v>1389219404000</v>
      </c>
      <c r="W190" s="5">
        <v>411822299000</v>
      </c>
      <c r="X190" s="5">
        <v>94464000000</v>
      </c>
      <c r="Y190" s="5">
        <v>455461000000</v>
      </c>
      <c r="Z190" s="5">
        <v>3650000000</v>
      </c>
    </row>
    <row r="191" spans="3:26" ht="15.5" x14ac:dyDescent="0.35">
      <c r="C191" t="s">
        <v>413</v>
      </c>
      <c r="S191" s="5">
        <v>-793868000000</v>
      </c>
    </row>
    <row r="192" spans="3:26" ht="15.5" x14ac:dyDescent="0.35">
      <c r="C192" t="s">
        <v>485</v>
      </c>
      <c r="F192" s="5">
        <v>1352000</v>
      </c>
      <c r="G192" s="5">
        <v>-624979205000</v>
      </c>
      <c r="I192" s="5">
        <v>-624977853000</v>
      </c>
      <c r="J192" s="5">
        <v>-432678146000</v>
      </c>
      <c r="K192" s="5">
        <v>-312585458000</v>
      </c>
      <c r="L192" s="5">
        <v>-192290436000</v>
      </c>
      <c r="N192" s="5">
        <v>-757000</v>
      </c>
      <c r="O192" s="5">
        <v>-336516298000</v>
      </c>
      <c r="P192" s="5">
        <v>-288447910000</v>
      </c>
      <c r="Q192" s="5">
        <v>-216411939000</v>
      </c>
      <c r="R192" s="5">
        <v>-216330829000</v>
      </c>
      <c r="S192" s="5">
        <v>-216298776000</v>
      </c>
      <c r="T192" s="5">
        <v>-216379182000</v>
      </c>
      <c r="U192" s="5">
        <v>-168977620000</v>
      </c>
      <c r="V192" s="5">
        <v>-68886782000</v>
      </c>
      <c r="W192" s="5">
        <v>-32000000000</v>
      </c>
    </row>
    <row r="193" spans="3:26" ht="15.5" x14ac:dyDescent="0.35">
      <c r="C193" t="s">
        <v>995</v>
      </c>
      <c r="F193" s="5">
        <v>-7985949000</v>
      </c>
      <c r="G193" s="5">
        <v>7985949000</v>
      </c>
    </row>
    <row r="194" spans="3:26" ht="15.5" x14ac:dyDescent="0.35">
      <c r="C194" t="s">
        <v>1094</v>
      </c>
      <c r="J194" s="5">
        <v>71794646000</v>
      </c>
      <c r="K194" s="5">
        <v>39125879000</v>
      </c>
      <c r="L194" s="5">
        <v>7725975000</v>
      </c>
      <c r="M194" s="5">
        <v>-16166125000</v>
      </c>
      <c r="N194" s="5">
        <v>-28956176000</v>
      </c>
      <c r="O194" s="5">
        <v>52844043000</v>
      </c>
      <c r="P194" s="5">
        <v>-63911038000</v>
      </c>
    </row>
    <row r="195" spans="3:26" ht="15.5" x14ac:dyDescent="0.35">
      <c r="C195" t="s">
        <v>1095</v>
      </c>
      <c r="T195" s="5">
        <v>-16970034000</v>
      </c>
    </row>
    <row r="196" spans="3:26" ht="15.5" x14ac:dyDescent="0.35">
      <c r="C196" t="s">
        <v>1096</v>
      </c>
      <c r="F196" s="5">
        <v>-1084299651000</v>
      </c>
      <c r="G196" s="5">
        <v>2544245000</v>
      </c>
      <c r="I196" s="5">
        <v>-1084299651000</v>
      </c>
      <c r="M196" s="5">
        <v>-99436111000</v>
      </c>
      <c r="Q196" s="5">
        <v>-138274920000</v>
      </c>
      <c r="S196" s="5">
        <v>-88232172000</v>
      </c>
    </row>
    <row r="197" spans="3:26" ht="15.5" x14ac:dyDescent="0.35">
      <c r="C197" t="s">
        <v>486</v>
      </c>
      <c r="D197" s="5">
        <v>-184450420000</v>
      </c>
      <c r="E197" s="5">
        <v>-165875000000</v>
      </c>
      <c r="F197" s="5">
        <v>-256400000000</v>
      </c>
      <c r="G197" s="5">
        <v>-25000000000</v>
      </c>
      <c r="I197" s="5">
        <v>-293900000000</v>
      </c>
      <c r="J197" s="5">
        <v>-13361125000</v>
      </c>
      <c r="L197" s="5">
        <v>-12544960000</v>
      </c>
      <c r="N197" s="5">
        <v>-140561465000</v>
      </c>
      <c r="O197" s="5">
        <v>-110347490000</v>
      </c>
      <c r="P197" s="5">
        <v>-42199856000</v>
      </c>
      <c r="Q197" s="5">
        <v>-13976012000</v>
      </c>
      <c r="R197" s="5">
        <v>-12925768000</v>
      </c>
      <c r="S197" s="5">
        <v>-13147124000</v>
      </c>
      <c r="T197" s="5">
        <v>-20000000000</v>
      </c>
    </row>
    <row r="198" spans="3:26" ht="15.5" x14ac:dyDescent="0.35">
      <c r="C198" t="s">
        <v>1097</v>
      </c>
      <c r="F198" s="5">
        <v>1084299651000</v>
      </c>
      <c r="M198" s="5">
        <v>-3577500000000</v>
      </c>
      <c r="Q198" s="5">
        <v>-2669400000000</v>
      </c>
    </row>
    <row r="199" spans="3:26" ht="15.5" x14ac:dyDescent="0.35">
      <c r="C199" t="s">
        <v>1098</v>
      </c>
      <c r="M199" s="5">
        <v>45111224000</v>
      </c>
    </row>
    <row r="200" spans="3:26" ht="15.5" x14ac:dyDescent="0.35">
      <c r="C200" t="s">
        <v>191</v>
      </c>
      <c r="M200" s="5">
        <v>5773300500000</v>
      </c>
      <c r="Q200" s="5">
        <v>3336750000000</v>
      </c>
    </row>
    <row r="201" spans="3:26" ht="15.5" x14ac:dyDescent="0.35">
      <c r="C201" t="s">
        <v>731</v>
      </c>
      <c r="D201" s="5">
        <v>-228380000</v>
      </c>
      <c r="W201" s="5">
        <v>1304322565000</v>
      </c>
    </row>
    <row r="202" spans="3:26" ht="15.5" x14ac:dyDescent="0.35">
      <c r="C202" t="s">
        <v>478</v>
      </c>
      <c r="L202" s="5">
        <v>-50000000000</v>
      </c>
      <c r="M202" s="5">
        <v>-398320019000</v>
      </c>
      <c r="N202" s="5">
        <v>-914841862000</v>
      </c>
      <c r="O202" s="5">
        <v>-651508138000</v>
      </c>
      <c r="P202" s="5">
        <v>-604331245000</v>
      </c>
      <c r="Q202" s="5">
        <v>-765678123000</v>
      </c>
      <c r="R202" s="5">
        <v>-549310223000</v>
      </c>
      <c r="S202" s="5">
        <v>-516320832000</v>
      </c>
      <c r="T202" s="5">
        <v>-376594549000</v>
      </c>
      <c r="U202" s="5">
        <v>-266078791000</v>
      </c>
      <c r="V202" s="5">
        <v>-705095850000</v>
      </c>
      <c r="W202" s="5">
        <v>-60806100000</v>
      </c>
      <c r="X202" s="5">
        <v>-18523050000</v>
      </c>
    </row>
    <row r="203" spans="3:26" ht="15.5" x14ac:dyDescent="0.35">
      <c r="C203" t="s">
        <v>973</v>
      </c>
      <c r="D203" s="5">
        <v>-6700000000</v>
      </c>
      <c r="I203" s="5">
        <v>-6700000000</v>
      </c>
      <c r="J203" s="5">
        <v>-22529900000</v>
      </c>
    </row>
    <row r="204" spans="3:26" ht="15.5" x14ac:dyDescent="0.35">
      <c r="C204" t="s">
        <v>1099</v>
      </c>
      <c r="F204" s="5">
        <v>-372233000</v>
      </c>
      <c r="G204" s="5">
        <v>-2544245000</v>
      </c>
      <c r="I204" s="5">
        <v>-2916478000</v>
      </c>
      <c r="M204" s="5">
        <v>-101321104000</v>
      </c>
      <c r="Q204" s="5">
        <v>-60996279000</v>
      </c>
      <c r="T204" s="5">
        <v>-52164575000</v>
      </c>
    </row>
    <row r="205" spans="3:26" ht="15.5" x14ac:dyDescent="0.35">
      <c r="C205" t="s">
        <v>1100</v>
      </c>
      <c r="T205" s="5">
        <v>2348076382000</v>
      </c>
      <c r="V205" s="5">
        <v>-400982263000</v>
      </c>
      <c r="W205" s="5">
        <v>-190488112000</v>
      </c>
      <c r="X205" s="5">
        <v>-65500656000</v>
      </c>
      <c r="Y205" s="5">
        <v>-551901131000</v>
      </c>
      <c r="Z205" s="5">
        <v>-39308736000</v>
      </c>
    </row>
    <row r="206" spans="3:26" ht="15.5" x14ac:dyDescent="0.35">
      <c r="C206" t="s">
        <v>195</v>
      </c>
      <c r="D206" s="5">
        <v>-650482859000</v>
      </c>
      <c r="E206" s="5">
        <v>-74305373000</v>
      </c>
      <c r="F206" s="5">
        <v>-1823251998000</v>
      </c>
      <c r="G206" s="5">
        <v>-263681823000</v>
      </c>
      <c r="I206" s="5">
        <v>-3964403835000</v>
      </c>
      <c r="J206" s="5">
        <v>1555735386000</v>
      </c>
      <c r="K206" s="5">
        <v>177504149000</v>
      </c>
      <c r="L206" s="5">
        <v>898276980000</v>
      </c>
      <c r="M206" s="5">
        <v>3550241645000</v>
      </c>
      <c r="N206" s="5">
        <v>-1426178522000</v>
      </c>
      <c r="O206" s="5">
        <v>-160938408000</v>
      </c>
      <c r="P206" s="5">
        <v>1088476924000</v>
      </c>
      <c r="Q206" s="5">
        <v>970172391000</v>
      </c>
      <c r="R206" s="5">
        <v>348698364000</v>
      </c>
      <c r="S206" s="5">
        <v>-689661683000</v>
      </c>
      <c r="T206" s="5">
        <v>689283789000</v>
      </c>
      <c r="U206" s="5">
        <v>826987573000</v>
      </c>
      <c r="V206" s="5">
        <v>700355786000</v>
      </c>
      <c r="W206" s="5">
        <v>301682830000</v>
      </c>
      <c r="X206" s="5">
        <v>114202893000</v>
      </c>
      <c r="Y206" s="5">
        <v>-49533553000</v>
      </c>
      <c r="Z206" s="5">
        <v>109504094000</v>
      </c>
    </row>
    <row r="207" spans="3:26" ht="15.5" x14ac:dyDescent="0.35">
      <c r="C207" t="s">
        <v>196</v>
      </c>
      <c r="E207" s="5">
        <v>5243521448000</v>
      </c>
      <c r="I207" s="5">
        <v>9203607591000</v>
      </c>
      <c r="J207" s="5">
        <v>7633001017000</v>
      </c>
      <c r="K207" s="5">
        <v>7461776255000</v>
      </c>
      <c r="L207" s="5">
        <v>6448608484000</v>
      </c>
      <c r="M207" s="5">
        <v>2895631957000</v>
      </c>
      <c r="N207" s="5">
        <v>4318373939000</v>
      </c>
      <c r="O207" s="5">
        <v>4462941929000</v>
      </c>
      <c r="P207" s="5">
        <v>3413529320000</v>
      </c>
      <c r="Q207" s="5">
        <v>2448187042000</v>
      </c>
      <c r="R207" s="5">
        <v>2084067509000</v>
      </c>
      <c r="S207" s="5">
        <v>2818346567000</v>
      </c>
      <c r="T207" s="5">
        <v>2133582174000</v>
      </c>
      <c r="U207" s="5">
        <v>1322489750000</v>
      </c>
      <c r="V207" s="5">
        <v>626927737000</v>
      </c>
      <c r="W207" s="5">
        <v>325370239000</v>
      </c>
      <c r="X207" s="5">
        <v>203278194000</v>
      </c>
      <c r="Y207" s="5">
        <v>260867968000</v>
      </c>
      <c r="Z207" s="5">
        <v>146830225000</v>
      </c>
    </row>
    <row r="208" spans="3:26" ht="15.5" x14ac:dyDescent="0.35">
      <c r="C208" t="s">
        <v>383</v>
      </c>
      <c r="D208" s="5">
        <v>5957479000</v>
      </c>
      <c r="E208" s="5">
        <v>1456579000</v>
      </c>
      <c r="F208" s="5">
        <v>-7955121000</v>
      </c>
      <c r="G208" s="5">
        <v>11856258000</v>
      </c>
      <c r="I208" s="5">
        <v>4317692000</v>
      </c>
      <c r="J208" s="5">
        <v>14871188000</v>
      </c>
      <c r="K208" s="5">
        <v>-6279387000</v>
      </c>
      <c r="L208" s="5">
        <v>114890791000</v>
      </c>
      <c r="M208" s="5">
        <v>2734882000</v>
      </c>
      <c r="N208" s="5">
        <v>3436540000</v>
      </c>
      <c r="O208" s="5">
        <v>16370418000</v>
      </c>
      <c r="P208" s="5">
        <v>-39064315000</v>
      </c>
      <c r="Q208" s="5">
        <v>-4830113000</v>
      </c>
      <c r="R208" s="5">
        <v>15421169000</v>
      </c>
      <c r="S208" s="5">
        <v>-44617375000</v>
      </c>
      <c r="T208" s="5">
        <v>-4519396000</v>
      </c>
      <c r="U208" s="5">
        <v>-15895149000</v>
      </c>
      <c r="V208" s="5">
        <v>-4793773000</v>
      </c>
      <c r="W208" s="5">
        <v>-125332000</v>
      </c>
      <c r="X208" s="5">
        <v>-677707000</v>
      </c>
      <c r="Y208" s="5">
        <v>-8056221000</v>
      </c>
      <c r="Z208" s="5">
        <v>4533649000</v>
      </c>
    </row>
    <row r="209" spans="2:26" ht="15.5" x14ac:dyDescent="0.35">
      <c r="C209" t="s">
        <v>197</v>
      </c>
      <c r="D209" s="5">
        <v>-644525380000</v>
      </c>
      <c r="E209" s="5">
        <v>5170672654000</v>
      </c>
      <c r="F209" s="5">
        <v>-1831207119000</v>
      </c>
      <c r="G209" s="5">
        <v>-251825565000</v>
      </c>
      <c r="I209" s="5">
        <v>5243521448000</v>
      </c>
      <c r="J209" s="5">
        <v>9203607591000</v>
      </c>
      <c r="K209" s="5">
        <v>7633001017000</v>
      </c>
      <c r="L209" s="5">
        <v>7461776255000</v>
      </c>
      <c r="M209" s="5">
        <v>6448608484000</v>
      </c>
      <c r="N209" s="5">
        <v>2895631957000</v>
      </c>
      <c r="O209" s="5">
        <v>4318373939000</v>
      </c>
      <c r="P209" s="5">
        <v>4462941929000</v>
      </c>
      <c r="Q209" s="5">
        <v>3413529320000</v>
      </c>
      <c r="R209" s="5">
        <v>2448187042000</v>
      </c>
      <c r="S209" s="5">
        <v>2084067509000</v>
      </c>
      <c r="T209" s="5">
        <v>2818346567000</v>
      </c>
      <c r="U209" s="5">
        <v>2133582174000</v>
      </c>
      <c r="V209" s="5">
        <v>1322489750000</v>
      </c>
      <c r="W209" s="5">
        <v>626927737000</v>
      </c>
      <c r="X209" s="5">
        <v>316803380000</v>
      </c>
      <c r="Y209" s="5">
        <v>203278194000</v>
      </c>
      <c r="Z209" s="5">
        <v>260867968000</v>
      </c>
    </row>
    <row r="211" spans="2:26" ht="15.5" x14ac:dyDescent="0.35">
      <c r="B211" t="s">
        <v>198</v>
      </c>
      <c r="C211" t="s">
        <v>12</v>
      </c>
      <c r="D211" s="5">
        <v>48160000000</v>
      </c>
      <c r="E211" s="5">
        <v>48160000000</v>
      </c>
      <c r="F211" s="5">
        <v>48160000000</v>
      </c>
      <c r="G211" s="5">
        <v>48160000000</v>
      </c>
      <c r="I211" s="5">
        <v>48160000000</v>
      </c>
      <c r="J211" s="5">
        <v>48160000000</v>
      </c>
      <c r="K211" s="5">
        <v>48160000000</v>
      </c>
      <c r="L211" s="5">
        <v>48160000000</v>
      </c>
      <c r="M211" s="5">
        <v>48160000000</v>
      </c>
      <c r="N211" s="5">
        <v>48160000000</v>
      </c>
      <c r="O211" s="5">
        <v>48160000000</v>
      </c>
      <c r="P211" s="5">
        <v>48160000000</v>
      </c>
      <c r="Q211" s="5">
        <v>48160000000</v>
      </c>
      <c r="R211" s="5">
        <v>48160000000</v>
      </c>
      <c r="S211" s="5">
        <v>48160000000</v>
      </c>
      <c r="T211" s="5">
        <v>48160000000</v>
      </c>
      <c r="U211" s="5">
        <v>48160000000</v>
      </c>
      <c r="V211" s="5">
        <v>48160000000</v>
      </c>
      <c r="W211" s="5">
        <v>12040000000</v>
      </c>
      <c r="X211" s="5">
        <v>10030000000</v>
      </c>
      <c r="Y211" s="5">
        <v>10030000000</v>
      </c>
      <c r="Z211" s="5">
        <v>10030000000</v>
      </c>
    </row>
    <row r="212" spans="2:26" ht="15.5" x14ac:dyDescent="0.35">
      <c r="C212" t="s">
        <v>199</v>
      </c>
      <c r="D212" s="6">
        <v>12.8</v>
      </c>
      <c r="E212" s="6">
        <v>8.1</v>
      </c>
      <c r="F212" s="6">
        <v>12.87</v>
      </c>
      <c r="G212" s="6">
        <v>12.26</v>
      </c>
    </row>
    <row r="213" spans="2:26" ht="15.5" x14ac:dyDescent="0.35">
      <c r="C213" t="s">
        <v>200</v>
      </c>
      <c r="D213" s="6">
        <v>18.75</v>
      </c>
      <c r="E213" s="6">
        <v>41.73</v>
      </c>
      <c r="F213" s="6">
        <v>26.26</v>
      </c>
      <c r="G213" s="6">
        <v>30.67</v>
      </c>
    </row>
    <row r="214" spans="2:26" ht="15.5" x14ac:dyDescent="0.35">
      <c r="C214" t="s">
        <v>69</v>
      </c>
      <c r="D214" s="6">
        <v>6.69</v>
      </c>
      <c r="E214" s="6">
        <v>9.89</v>
      </c>
      <c r="F214" s="6">
        <v>8.17</v>
      </c>
      <c r="G214" s="6">
        <v>10.38</v>
      </c>
    </row>
    <row r="215" spans="2:26" ht="15.5" x14ac:dyDescent="0.35">
      <c r="C215" t="s">
        <v>201</v>
      </c>
      <c r="D215" s="5">
        <v>958520000000</v>
      </c>
      <c r="E215" s="5">
        <v>916350000000</v>
      </c>
      <c r="F215" s="5">
        <v>969880000000</v>
      </c>
      <c r="G215" s="5">
        <v>915950000000</v>
      </c>
    </row>
    <row r="216" spans="2:26" ht="15.5" x14ac:dyDescent="0.35">
      <c r="C216" t="s">
        <v>202</v>
      </c>
      <c r="D216" s="6">
        <v>1.6299999999999999E-2</v>
      </c>
      <c r="E216" s="6">
        <v>1.06E-2</v>
      </c>
      <c r="F216" s="6">
        <v>1.7000000000000001E-2</v>
      </c>
      <c r="G216" s="6">
        <v>1.6399999999999998E-2</v>
      </c>
    </row>
    <row r="217" spans="2:26" ht="15.5" x14ac:dyDescent="0.35">
      <c r="C217" t="s">
        <v>203</v>
      </c>
      <c r="D217" s="6">
        <v>2.7000000000000003E-2</v>
      </c>
      <c r="E217" s="6">
        <v>1.7100000000000001E-2</v>
      </c>
      <c r="F217" s="6">
        <v>2.76E-2</v>
      </c>
      <c r="G217" s="6">
        <v>2.7000000000000003E-2</v>
      </c>
    </row>
    <row r="218" spans="2:26" ht="15.5" x14ac:dyDescent="0.35">
      <c r="C218" t="s">
        <v>204</v>
      </c>
      <c r="D218" s="6">
        <v>2.23E-2</v>
      </c>
      <c r="E218" s="6">
        <v>2.1299999999999999E-2</v>
      </c>
      <c r="F218" s="6">
        <v>2.35E-2</v>
      </c>
      <c r="G218" s="6">
        <v>2.2400000000000003E-2</v>
      </c>
    </row>
    <row r="219" spans="2:26" ht="15.5" x14ac:dyDescent="0.35">
      <c r="C219" t="s">
        <v>205</v>
      </c>
      <c r="D219" s="6">
        <v>8.33</v>
      </c>
      <c r="E219" s="6">
        <v>8.1199999999999992</v>
      </c>
      <c r="F219" s="6">
        <v>8.36</v>
      </c>
      <c r="G219" s="6">
        <v>8.52</v>
      </c>
    </row>
    <row r="220" spans="2:26" ht="15.5" x14ac:dyDescent="0.35">
      <c r="C220" t="s">
        <v>206</v>
      </c>
      <c r="D220" s="5">
        <v>26897000000000</v>
      </c>
      <c r="E220" s="5">
        <v>26954000000000</v>
      </c>
      <c r="F220" s="5">
        <v>26623000000000</v>
      </c>
      <c r="G220" s="5">
        <v>26237000000000</v>
      </c>
    </row>
    <row r="221" spans="2:26" ht="15.5" x14ac:dyDescent="0.35">
      <c r="C221" t="s">
        <v>207</v>
      </c>
      <c r="D221" s="6">
        <v>0.51</v>
      </c>
      <c r="E221" s="6">
        <v>0.71</v>
      </c>
      <c r="F221" s="6">
        <v>0.72</v>
      </c>
      <c r="G221" s="6">
        <v>0.83</v>
      </c>
    </row>
    <row r="222" spans="2:26" ht="15.5" x14ac:dyDescent="0.35">
      <c r="C222" t="s">
        <v>208</v>
      </c>
      <c r="D222" s="6">
        <v>474.34</v>
      </c>
      <c r="E222" s="6">
        <v>474.36</v>
      </c>
      <c r="F222" s="6">
        <v>466.56</v>
      </c>
      <c r="G222" s="6">
        <v>453.44</v>
      </c>
    </row>
    <row r="223" spans="2:26" ht="15.5" x14ac:dyDescent="0.35">
      <c r="C223" t="s">
        <v>209</v>
      </c>
      <c r="D223" s="6">
        <v>0.51</v>
      </c>
      <c r="E223" s="6">
        <v>0.71</v>
      </c>
      <c r="F223" s="6">
        <v>0.72</v>
      </c>
      <c r="G223" s="6">
        <v>0.83</v>
      </c>
    </row>
    <row r="224" spans="2:26" ht="15.5" x14ac:dyDescent="0.35">
      <c r="C224" t="s">
        <v>210</v>
      </c>
      <c r="D224" s="6">
        <v>474.34</v>
      </c>
      <c r="E224" s="6">
        <v>474.36</v>
      </c>
      <c r="F224" s="6">
        <v>466.56</v>
      </c>
      <c r="G224" s="6">
        <v>453.44</v>
      </c>
    </row>
    <row r="225" spans="3:26" ht="15.5" x14ac:dyDescent="0.35">
      <c r="C225" t="s">
        <v>211</v>
      </c>
    </row>
    <row r="226" spans="3:26" ht="15.5" x14ac:dyDescent="0.35">
      <c r="C226" t="s">
        <v>212</v>
      </c>
      <c r="D226" s="5">
        <v>5937000000000</v>
      </c>
      <c r="E226" s="5">
        <v>5648000000000</v>
      </c>
      <c r="F226" s="5">
        <v>5575000000000</v>
      </c>
      <c r="G226" s="5">
        <v>5539000000000</v>
      </c>
    </row>
    <row r="227" spans="3:26" ht="15.5" x14ac:dyDescent="0.35">
      <c r="C227" t="s">
        <v>213</v>
      </c>
      <c r="D227" s="5">
        <v>22844000000000</v>
      </c>
      <c r="E227" s="5">
        <v>22845000000000</v>
      </c>
      <c r="F227" s="5">
        <v>22469000000000</v>
      </c>
      <c r="G227" s="5">
        <v>21838000000000</v>
      </c>
    </row>
    <row r="228" spans="3:26" ht="15.5" x14ac:dyDescent="0.35">
      <c r="C228" t="s">
        <v>24</v>
      </c>
      <c r="D228" s="5">
        <v>5937000000000</v>
      </c>
      <c r="E228" s="5">
        <v>5648000000000</v>
      </c>
      <c r="F228" s="5">
        <v>5575000000000</v>
      </c>
      <c r="G228" s="5">
        <v>5539000000000</v>
      </c>
    </row>
    <row r="229" spans="3:26" ht="15.5" x14ac:dyDescent="0.35">
      <c r="C229" t="s">
        <v>21</v>
      </c>
      <c r="D229" s="5">
        <v>1476000000000</v>
      </c>
      <c r="E229" s="5">
        <v>539000000000</v>
      </c>
      <c r="F229" s="5">
        <v>389000000000</v>
      </c>
      <c r="G229" s="5">
        <v>-1475000000000</v>
      </c>
    </row>
    <row r="230" spans="3:26" ht="15.5" x14ac:dyDescent="0.35">
      <c r="C230" t="s">
        <v>214</v>
      </c>
      <c r="D230" s="5">
        <v>7619000000000</v>
      </c>
      <c r="E230" s="5">
        <v>7924000000000</v>
      </c>
      <c r="F230" s="5">
        <v>7980000000000</v>
      </c>
      <c r="G230" s="5">
        <v>9596000000000</v>
      </c>
    </row>
    <row r="231" spans="3:26" ht="15.5" x14ac:dyDescent="0.35">
      <c r="C231" t="s">
        <v>215</v>
      </c>
      <c r="D231" s="5">
        <v>722000000000</v>
      </c>
      <c r="E231" s="5">
        <v>770000000000</v>
      </c>
      <c r="F231" s="5">
        <v>970000000000</v>
      </c>
      <c r="G231" s="5">
        <v>612000000000</v>
      </c>
    </row>
    <row r="232" spans="3:26" ht="15.5" x14ac:dyDescent="0.35">
      <c r="C232" t="s">
        <v>216</v>
      </c>
      <c r="D232" s="5">
        <v>-124000000000</v>
      </c>
      <c r="E232" s="5">
        <v>-52000000000</v>
      </c>
      <c r="F232" s="5">
        <v>-141000000000</v>
      </c>
      <c r="G232" s="5">
        <v>-87000000000</v>
      </c>
    </row>
    <row r="233" spans="3:26" ht="15.5" x14ac:dyDescent="0.35">
      <c r="C233" t="s">
        <v>13</v>
      </c>
      <c r="D233" s="5">
        <v>598000000000</v>
      </c>
      <c r="E233" s="5">
        <v>718000000000</v>
      </c>
      <c r="F233" s="5">
        <v>829000000000</v>
      </c>
      <c r="G233" s="5">
        <v>525000000000</v>
      </c>
    </row>
    <row r="234" spans="3:26" ht="15.5" x14ac:dyDescent="0.35">
      <c r="C234" t="s">
        <v>16</v>
      </c>
      <c r="D234" s="6">
        <v>12.42</v>
      </c>
      <c r="E234" s="6">
        <v>14.91</v>
      </c>
      <c r="F234" s="6">
        <v>17.21</v>
      </c>
      <c r="G234" s="6">
        <v>10.91</v>
      </c>
    </row>
    <row r="235" spans="3:26" ht="15.5" x14ac:dyDescent="0.35">
      <c r="C235" t="s">
        <v>54</v>
      </c>
      <c r="I235" s="6">
        <v>48.72</v>
      </c>
      <c r="J235" s="6">
        <v>43.08</v>
      </c>
      <c r="K235" s="6">
        <v>43.71</v>
      </c>
      <c r="L235" s="6">
        <v>31.95</v>
      </c>
      <c r="M235" s="6">
        <v>28.71</v>
      </c>
      <c r="N235" s="6">
        <v>19.309999999999999</v>
      </c>
      <c r="O235" s="6">
        <v>56.47</v>
      </c>
      <c r="P235" s="6">
        <v>52.8</v>
      </c>
      <c r="Q235" s="6">
        <v>38.89</v>
      </c>
      <c r="R235" s="6">
        <v>34.69</v>
      </c>
      <c r="S235" s="6">
        <v>26.2</v>
      </c>
      <c r="T235" s="6">
        <v>52.23</v>
      </c>
      <c r="U235" s="6">
        <v>23.52</v>
      </c>
      <c r="V235" s="6">
        <v>15.53</v>
      </c>
      <c r="W235" s="6">
        <v>28.81</v>
      </c>
      <c r="X235" s="6">
        <v>31.67</v>
      </c>
      <c r="Y235" s="6">
        <v>15.52</v>
      </c>
      <c r="Z235" s="6">
        <v>-0.57999999999999996</v>
      </c>
    </row>
    <row r="236" spans="3:26" ht="15.5" x14ac:dyDescent="0.35">
      <c r="C236" t="s">
        <v>68</v>
      </c>
      <c r="I236" s="6">
        <v>6.94</v>
      </c>
      <c r="J236" s="6">
        <v>9.24</v>
      </c>
      <c r="K236" s="6">
        <v>10.39</v>
      </c>
      <c r="L236" s="6">
        <v>14.27</v>
      </c>
      <c r="M236" s="6">
        <v>16.16</v>
      </c>
      <c r="N236" s="6">
        <v>26.41</v>
      </c>
      <c r="O236" s="6">
        <v>10.09</v>
      </c>
      <c r="P236" s="6">
        <v>11.74</v>
      </c>
      <c r="Q236" s="6">
        <v>17.61</v>
      </c>
      <c r="R236" s="6">
        <v>16.29</v>
      </c>
      <c r="S236" s="6">
        <v>18.93</v>
      </c>
      <c r="T236" s="6">
        <v>9.86</v>
      </c>
      <c r="U236" s="6">
        <v>11.48</v>
      </c>
      <c r="V236" s="6">
        <v>14.49</v>
      </c>
      <c r="W236" s="6">
        <v>26.1</v>
      </c>
      <c r="X236" s="6">
        <v>27.41</v>
      </c>
      <c r="Y236" s="6">
        <v>33.51</v>
      </c>
      <c r="Z236" s="6">
        <v>-675.86</v>
      </c>
    </row>
    <row r="237" spans="3:26" ht="15.5" x14ac:dyDescent="0.35">
      <c r="C237" t="s">
        <v>71</v>
      </c>
      <c r="I237" s="6">
        <v>2.29</v>
      </c>
      <c r="J237" s="6">
        <v>2.87</v>
      </c>
      <c r="K237" s="6">
        <v>3.53</v>
      </c>
      <c r="L237" s="6">
        <v>3.67</v>
      </c>
      <c r="M237" s="6">
        <v>3.91</v>
      </c>
      <c r="N237" s="6">
        <v>6.18</v>
      </c>
      <c r="O237" s="6">
        <v>3.81</v>
      </c>
      <c r="P237" s="6">
        <v>4.22</v>
      </c>
      <c r="Q237" s="6">
        <v>5.77</v>
      </c>
      <c r="R237" s="6">
        <v>5.62</v>
      </c>
      <c r="S237" s="6">
        <v>5.16</v>
      </c>
      <c r="T237" s="6">
        <v>6.41</v>
      </c>
      <c r="U237" s="6">
        <v>4.29</v>
      </c>
      <c r="V237" s="5">
        <v>5</v>
      </c>
      <c r="W237" s="6">
        <v>6.13</v>
      </c>
      <c r="X237" s="6">
        <v>7.09</v>
      </c>
      <c r="Y237" s="6">
        <v>7.48</v>
      </c>
      <c r="Z237" s="6">
        <v>8.67</v>
      </c>
    </row>
    <row r="238" spans="3:26" ht="15.5" x14ac:dyDescent="0.35">
      <c r="C238" t="s">
        <v>217</v>
      </c>
      <c r="I238" s="5">
        <v>3707890000000</v>
      </c>
      <c r="J238" s="5">
        <v>3583950000000</v>
      </c>
      <c r="K238" s="5">
        <v>3361730000000</v>
      </c>
      <c r="L238" s="5">
        <v>3282110000000</v>
      </c>
      <c r="M238" s="5">
        <v>2916290000000</v>
      </c>
      <c r="N238" s="5">
        <v>2050520000000</v>
      </c>
      <c r="O238" s="5">
        <v>3952520000000</v>
      </c>
      <c r="P238" s="5">
        <v>3909460000000</v>
      </c>
    </row>
    <row r="239" spans="3:26" ht="15.5" x14ac:dyDescent="0.35">
      <c r="C239" t="s">
        <v>218</v>
      </c>
      <c r="I239" s="6">
        <v>6.4299999999999996E-2</v>
      </c>
      <c r="J239" s="6">
        <v>5.8700000000000002E-2</v>
      </c>
      <c r="K239" s="6">
        <v>6.4399999999999999E-2</v>
      </c>
      <c r="L239" s="6">
        <v>5.0300000000000004E-2</v>
      </c>
      <c r="M239" s="6">
        <v>4.7899999999999998E-2</v>
      </c>
      <c r="N239" s="6">
        <v>3.5099999999999999E-2</v>
      </c>
      <c r="O239" s="6">
        <v>0.1042</v>
      </c>
      <c r="P239" s="6">
        <v>0.1016</v>
      </c>
      <c r="Q239" s="6">
        <v>8.0199999999999994E-2</v>
      </c>
      <c r="R239" s="6">
        <v>8.0799999999999997E-2</v>
      </c>
      <c r="S239" s="6">
        <v>6.7199999999999996E-2</v>
      </c>
      <c r="T239" s="6">
        <v>0.15</v>
      </c>
      <c r="U239" s="6">
        <v>0.12179999999999999</v>
      </c>
      <c r="V239" s="6">
        <v>9.8900000000000002E-2</v>
      </c>
      <c r="W239" s="6">
        <v>6.0400000000000002E-2</v>
      </c>
      <c r="X239" s="6">
        <v>8.0700000000000008E-2</v>
      </c>
      <c r="Y239" s="6">
        <v>4.4800000000000006E-2</v>
      </c>
      <c r="Z239" s="6">
        <v>-1.6000000000000001E-3</v>
      </c>
    </row>
    <row r="240" spans="3:26" ht="15.5" x14ac:dyDescent="0.35">
      <c r="C240" t="s">
        <v>219</v>
      </c>
      <c r="I240" s="6">
        <v>0.10439999999999999</v>
      </c>
      <c r="J240" s="6">
        <v>0.1002</v>
      </c>
      <c r="K240" s="6">
        <v>0.11019999999999999</v>
      </c>
      <c r="L240" s="6">
        <v>8.8900000000000007E-2</v>
      </c>
      <c r="M240" s="6">
        <v>8.6199999999999999E-2</v>
      </c>
      <c r="N240" s="6">
        <v>6.3500000000000001E-2</v>
      </c>
      <c r="O240" s="6">
        <v>0.18160000000000001</v>
      </c>
      <c r="P240" s="6">
        <v>0.20190000000000002</v>
      </c>
      <c r="Q240" s="6">
        <v>0.18149999999999999</v>
      </c>
      <c r="R240" s="6">
        <v>0.19239999999999999</v>
      </c>
      <c r="S240" s="6">
        <v>0.17480000000000001</v>
      </c>
      <c r="T240" s="6">
        <v>0.40749999999999997</v>
      </c>
      <c r="U240" s="6">
        <v>0.29220000000000002</v>
      </c>
      <c r="V240" s="6">
        <v>0.25690000000000002</v>
      </c>
      <c r="W240" s="6">
        <v>0.15529999999999999</v>
      </c>
      <c r="X240" s="6">
        <v>0.2223</v>
      </c>
      <c r="Y240" s="6">
        <v>0.1353</v>
      </c>
      <c r="Z240" s="6">
        <v>-5.7999999999999996E-3</v>
      </c>
    </row>
    <row r="241" spans="3:26" ht="15.5" x14ac:dyDescent="0.35">
      <c r="C241" t="s">
        <v>220</v>
      </c>
      <c r="I241" s="6">
        <v>8.9800000000000005E-2</v>
      </c>
      <c r="J241" s="6">
        <v>9.2899999999999996E-2</v>
      </c>
      <c r="K241" s="6">
        <v>9.1499999999999998E-2</v>
      </c>
      <c r="L241" s="6">
        <v>9.6699999999999994E-2</v>
      </c>
      <c r="M241" s="6">
        <v>9.4600000000000004E-2</v>
      </c>
      <c r="N241" s="6">
        <v>6.6900000000000001E-2</v>
      </c>
      <c r="O241" s="6">
        <v>0.15810000000000002</v>
      </c>
      <c r="P241" s="6">
        <v>0.1757</v>
      </c>
      <c r="Q241" s="6">
        <v>0.16200000000000001</v>
      </c>
      <c r="R241" s="6">
        <v>0.14859999999999998</v>
      </c>
      <c r="S241" s="6">
        <v>0.16639999999999999</v>
      </c>
      <c r="T241" s="6">
        <v>0.19579999999999997</v>
      </c>
      <c r="U241" s="6">
        <v>0.25209999999999999</v>
      </c>
      <c r="V241" s="6">
        <v>0.19949999999999998</v>
      </c>
      <c r="W241" s="6">
        <v>0.1462</v>
      </c>
      <c r="X241" s="6">
        <v>0.1429</v>
      </c>
      <c r="Y241" s="6">
        <v>6.5299999999999997E-2</v>
      </c>
      <c r="Z241" s="6">
        <v>0.10289999999999999</v>
      </c>
    </row>
    <row r="242" spans="3:26" ht="15.5" x14ac:dyDescent="0.35">
      <c r="C242" t="s">
        <v>221</v>
      </c>
      <c r="I242" s="6">
        <v>8.1199999999999992</v>
      </c>
      <c r="J242" s="6">
        <v>7.72</v>
      </c>
      <c r="K242" s="6">
        <v>7.42</v>
      </c>
      <c r="L242" s="6">
        <v>7.67</v>
      </c>
      <c r="M242" s="6">
        <v>6.44</v>
      </c>
      <c r="N242" s="6">
        <v>5.09</v>
      </c>
      <c r="O242" s="6">
        <v>15.17</v>
      </c>
      <c r="P242" s="6">
        <v>12.65</v>
      </c>
      <c r="Q242" s="6">
        <v>8.31</v>
      </c>
      <c r="R242" s="6">
        <v>6.61</v>
      </c>
      <c r="S242" s="6">
        <v>9.0299999999999994</v>
      </c>
      <c r="T242" s="6">
        <v>6.23</v>
      </c>
      <c r="U242" s="6">
        <v>8.02</v>
      </c>
      <c r="V242" s="6">
        <v>5.89</v>
      </c>
      <c r="W242" s="6">
        <v>3.64</v>
      </c>
      <c r="X242" s="6">
        <v>3.72</v>
      </c>
      <c r="Y242" s="6">
        <v>1.98</v>
      </c>
      <c r="Z242" s="6">
        <v>1.97</v>
      </c>
    </row>
    <row r="243" spans="3:26" ht="15.5" x14ac:dyDescent="0.35">
      <c r="C243" t="s">
        <v>65</v>
      </c>
      <c r="I243" s="6">
        <v>0.72</v>
      </c>
      <c r="J243" s="6">
        <v>0.93</v>
      </c>
      <c r="K243" s="6">
        <v>1.1399999999999999</v>
      </c>
      <c r="L243" s="6">
        <v>1.27</v>
      </c>
      <c r="M243" s="6">
        <v>1.39</v>
      </c>
      <c r="N243" s="6">
        <v>1.68</v>
      </c>
      <c r="O243" s="6">
        <v>1.83</v>
      </c>
      <c r="P243" s="6">
        <v>2.37</v>
      </c>
      <c r="Q243" s="6">
        <v>3.2</v>
      </c>
      <c r="R243" s="6">
        <v>3.13</v>
      </c>
      <c r="S243" s="6">
        <v>3.31</v>
      </c>
      <c r="T243" s="6">
        <v>4.0199999999999996</v>
      </c>
      <c r="U243" s="6">
        <v>3.35</v>
      </c>
      <c r="V243" s="6">
        <v>3.72</v>
      </c>
      <c r="W243" s="6">
        <v>4.05</v>
      </c>
      <c r="X243" s="6">
        <v>6.09</v>
      </c>
      <c r="Y243" s="6">
        <v>4.53</v>
      </c>
      <c r="Z243" s="6">
        <v>3.92</v>
      </c>
    </row>
    <row r="244" spans="3:26" ht="15.5" x14ac:dyDescent="0.35">
      <c r="C244" t="s">
        <v>62</v>
      </c>
      <c r="I244" s="6">
        <v>466.56</v>
      </c>
      <c r="J244" s="6">
        <v>429.89</v>
      </c>
      <c r="K244" s="6">
        <v>396.53</v>
      </c>
      <c r="L244" s="6">
        <v>359.38</v>
      </c>
      <c r="M244" s="6">
        <v>333.2</v>
      </c>
      <c r="N244" s="6">
        <v>303.89999999999998</v>
      </c>
      <c r="O244" s="6">
        <v>310.87</v>
      </c>
      <c r="P244" s="6">
        <v>261.55</v>
      </c>
      <c r="Q244" s="6">
        <v>214.28</v>
      </c>
      <c r="R244" s="6">
        <v>180.31</v>
      </c>
      <c r="S244" s="6">
        <v>149.9</v>
      </c>
      <c r="T244" s="6">
        <v>128.18</v>
      </c>
      <c r="U244" s="6">
        <v>80.489999999999995</v>
      </c>
      <c r="V244" s="6">
        <v>60.47</v>
      </c>
      <c r="W244" s="6">
        <v>185.54</v>
      </c>
      <c r="X244" s="6">
        <v>142.43</v>
      </c>
      <c r="Y244" s="6">
        <v>114.67</v>
      </c>
      <c r="Z244" s="6">
        <v>100.06</v>
      </c>
    </row>
    <row r="245" spans="3:26" ht="15.5" x14ac:dyDescent="0.35">
      <c r="C245" t="s">
        <v>222</v>
      </c>
      <c r="I245" s="6">
        <v>0.72</v>
      </c>
      <c r="J245" s="6">
        <v>0.93</v>
      </c>
      <c r="K245" s="6">
        <v>1.1399999999999999</v>
      </c>
      <c r="L245" s="6">
        <v>1.27</v>
      </c>
      <c r="M245" s="6">
        <v>1.39</v>
      </c>
      <c r="N245" s="6">
        <v>1.68</v>
      </c>
      <c r="O245" s="6">
        <v>1.83</v>
      </c>
      <c r="P245" s="6">
        <v>2.37</v>
      </c>
      <c r="Q245" s="6">
        <v>3.2</v>
      </c>
      <c r="R245" s="6">
        <v>3.13</v>
      </c>
      <c r="S245" s="6">
        <v>3.31</v>
      </c>
      <c r="T245" s="6">
        <v>4.0199999999999996</v>
      </c>
      <c r="U245" s="6">
        <v>3.35</v>
      </c>
      <c r="V245" s="6">
        <v>3.72</v>
      </c>
      <c r="W245" s="6">
        <v>4.05</v>
      </c>
      <c r="X245" s="6">
        <v>6.09</v>
      </c>
      <c r="Y245" s="6">
        <v>4.53</v>
      </c>
      <c r="Z245" s="6">
        <v>3.92</v>
      </c>
    </row>
    <row r="246" spans="3:26" ht="15.5" x14ac:dyDescent="0.35">
      <c r="C246" t="s">
        <v>223</v>
      </c>
      <c r="I246" s="6">
        <v>466.56</v>
      </c>
      <c r="J246" s="6">
        <v>429.89</v>
      </c>
      <c r="K246" s="6">
        <v>396.53</v>
      </c>
      <c r="L246" s="6">
        <v>359.38</v>
      </c>
      <c r="M246" s="6">
        <v>333.2</v>
      </c>
      <c r="N246" s="6">
        <v>303.89999999999998</v>
      </c>
      <c r="O246" s="6">
        <v>310.87</v>
      </c>
      <c r="P246" s="6">
        <v>261.55</v>
      </c>
      <c r="Q246" s="6">
        <v>214.28</v>
      </c>
      <c r="R246" s="6">
        <v>180.31</v>
      </c>
      <c r="S246" s="6">
        <v>149.9</v>
      </c>
      <c r="T246" s="6">
        <v>128.18</v>
      </c>
      <c r="U246" s="6">
        <v>80.489999999999995</v>
      </c>
      <c r="V246" s="6">
        <v>60.47</v>
      </c>
      <c r="W246" s="6">
        <v>185.54</v>
      </c>
      <c r="X246" s="6">
        <v>142.43</v>
      </c>
      <c r="Y246" s="6">
        <v>114.67</v>
      </c>
      <c r="Z246" s="6">
        <v>100.06</v>
      </c>
    </row>
    <row r="247" spans="3:26" ht="15.5" x14ac:dyDescent="0.35">
      <c r="C247" t="s">
        <v>224</v>
      </c>
      <c r="M247" s="5">
        <v>50000000000</v>
      </c>
      <c r="N247" s="5">
        <v>397000000000</v>
      </c>
      <c r="O247" s="5">
        <v>912000000000</v>
      </c>
      <c r="P247" s="5">
        <v>647000000000</v>
      </c>
      <c r="Q247" s="5">
        <v>402000000000</v>
      </c>
      <c r="R247" s="5">
        <v>769000000000</v>
      </c>
      <c r="S247" s="5">
        <v>536000000000</v>
      </c>
      <c r="T247" s="5">
        <v>514000000000</v>
      </c>
      <c r="U247" s="5">
        <v>374000000000</v>
      </c>
      <c r="V247" s="5">
        <v>263000000000</v>
      </c>
      <c r="W247" s="5">
        <v>299000000000</v>
      </c>
      <c r="X247" s="5">
        <v>279000000000</v>
      </c>
      <c r="Y247" s="5">
        <v>90000000000</v>
      </c>
      <c r="Z247" s="5">
        <v>195000000000</v>
      </c>
    </row>
    <row r="248" spans="3:26" ht="15.5" x14ac:dyDescent="0.35">
      <c r="C248" t="s">
        <v>225</v>
      </c>
      <c r="I248" s="5">
        <v>5575000000000</v>
      </c>
      <c r="J248" s="5">
        <v>6436000000000</v>
      </c>
      <c r="K248" s="5">
        <v>6133000000000</v>
      </c>
      <c r="L248" s="5">
        <v>6249000000000</v>
      </c>
      <c r="M248" s="5">
        <v>5657000000000</v>
      </c>
      <c r="N248" s="5">
        <v>3550000000000</v>
      </c>
      <c r="O248" s="5">
        <v>3888000000000</v>
      </c>
      <c r="P248" s="5">
        <v>4937000000000</v>
      </c>
      <c r="Q248" s="5">
        <v>5029000000000</v>
      </c>
      <c r="R248" s="5">
        <v>4479000000000</v>
      </c>
      <c r="S248" s="5">
        <v>4396000000000</v>
      </c>
      <c r="T248" s="5">
        <v>4108000000000</v>
      </c>
      <c r="U248" s="5">
        <v>2044000000000</v>
      </c>
      <c r="V248" s="5">
        <v>2166000000000</v>
      </c>
      <c r="W248" s="5">
        <v>1771000000000</v>
      </c>
      <c r="X248" s="5">
        <v>1200000000000</v>
      </c>
      <c r="Y248" s="5">
        <v>1372000000000</v>
      </c>
      <c r="Z248" s="5">
        <v>1597000000000</v>
      </c>
    </row>
    <row r="249" spans="3:26" ht="15.5" x14ac:dyDescent="0.35">
      <c r="C249" t="s">
        <v>26</v>
      </c>
      <c r="I249" s="5">
        <v>5575000000000</v>
      </c>
      <c r="J249" s="5">
        <v>6436000000000</v>
      </c>
      <c r="K249" s="5">
        <v>6133000000000</v>
      </c>
      <c r="L249" s="5">
        <v>6249000000000</v>
      </c>
      <c r="M249" s="5">
        <v>5707000000000</v>
      </c>
      <c r="N249" s="5">
        <v>3947000000000</v>
      </c>
      <c r="O249" s="5">
        <v>4800000000000</v>
      </c>
      <c r="P249" s="5">
        <v>5583000000000</v>
      </c>
      <c r="Q249" s="5">
        <v>5431000000000</v>
      </c>
      <c r="R249" s="5">
        <v>5249000000000</v>
      </c>
      <c r="S249" s="5">
        <v>4932000000000</v>
      </c>
      <c r="T249" s="5">
        <v>4622000000000</v>
      </c>
      <c r="U249" s="5">
        <v>2418000000000</v>
      </c>
      <c r="V249" s="5">
        <v>2429000000000</v>
      </c>
      <c r="W249" s="5">
        <v>2070000000000</v>
      </c>
      <c r="X249" s="5">
        <v>1479000000000</v>
      </c>
      <c r="Y249" s="5">
        <v>1462000000000</v>
      </c>
      <c r="Z249" s="5">
        <v>1792000000000</v>
      </c>
    </row>
    <row r="250" spans="3:26" ht="15.5" x14ac:dyDescent="0.35">
      <c r="C250" t="s">
        <v>23</v>
      </c>
      <c r="I250" s="5">
        <v>389000000000</v>
      </c>
      <c r="J250" s="5">
        <v>-2718000000000</v>
      </c>
      <c r="K250" s="5">
        <v>-1467000000000</v>
      </c>
      <c r="L250" s="5">
        <v>-1196000000000</v>
      </c>
      <c r="M250" s="5">
        <v>-737000000000</v>
      </c>
      <c r="N250" s="5">
        <v>1060000000000</v>
      </c>
      <c r="O250" s="5">
        <v>487000000000</v>
      </c>
      <c r="P250" s="5">
        <v>1123000000000</v>
      </c>
      <c r="Q250" s="5">
        <v>2024000000000</v>
      </c>
      <c r="R250" s="5">
        <v>2816000000000</v>
      </c>
      <c r="S250" s="5">
        <v>2861000000000</v>
      </c>
      <c r="T250" s="5">
        <v>1813000000000</v>
      </c>
      <c r="U250" s="5">
        <v>292000000000</v>
      </c>
      <c r="V250" s="5">
        <v>1114000000000</v>
      </c>
      <c r="W250" s="5">
        <v>1449000000000</v>
      </c>
      <c r="X250" s="5">
        <v>1166000000000</v>
      </c>
      <c r="Y250" s="5">
        <v>1262000000000</v>
      </c>
      <c r="Z250" s="5">
        <v>1533000000000</v>
      </c>
    </row>
    <row r="251" spans="3:26" ht="15.5" x14ac:dyDescent="0.35">
      <c r="C251" t="s">
        <v>226</v>
      </c>
      <c r="I251" s="5">
        <v>7980000000000</v>
      </c>
      <c r="J251" s="5">
        <v>11712000000000</v>
      </c>
      <c r="K251" s="5">
        <v>10523000000000</v>
      </c>
      <c r="L251" s="5">
        <v>9620000000000</v>
      </c>
      <c r="M251" s="5">
        <v>8434000000000</v>
      </c>
      <c r="N251" s="5">
        <v>4253000000000</v>
      </c>
      <c r="O251" s="5">
        <v>6269000000000</v>
      </c>
      <c r="P251" s="5">
        <v>5376000000000</v>
      </c>
      <c r="Q251" s="5">
        <v>3514000000000</v>
      </c>
      <c r="R251" s="5">
        <v>1509000000000</v>
      </c>
      <c r="S251" s="5">
        <v>985000000000</v>
      </c>
      <c r="T251" s="5">
        <v>1594000000000</v>
      </c>
      <c r="U251" s="5">
        <v>860000000000</v>
      </c>
      <c r="V251" s="5">
        <v>691000000000</v>
      </c>
      <c r="W251" s="5">
        <v>269000000000</v>
      </c>
      <c r="X251" s="5">
        <v>23000000000</v>
      </c>
      <c r="Y251" s="5">
        <v>-19000000000</v>
      </c>
      <c r="Z251" s="5">
        <v>-38000000000</v>
      </c>
    </row>
    <row r="252" spans="3:26" ht="15.5" x14ac:dyDescent="0.35">
      <c r="C252" t="s">
        <v>227</v>
      </c>
      <c r="I252" s="5">
        <v>3029000000000</v>
      </c>
      <c r="J252" s="5">
        <v>3354000000000</v>
      </c>
      <c r="K252" s="5">
        <v>2734000000000</v>
      </c>
      <c r="L252" s="5">
        <v>2720000000000</v>
      </c>
      <c r="M252" s="5">
        <v>2239000000000</v>
      </c>
      <c r="N252" s="5">
        <v>1419000000000</v>
      </c>
      <c r="O252" s="5">
        <v>1770000000000</v>
      </c>
      <c r="P252" s="5">
        <v>2365000000000</v>
      </c>
      <c r="Q252" s="5">
        <v>2258000000000</v>
      </c>
      <c r="R252" s="5">
        <v>1325000000000</v>
      </c>
      <c r="S252" s="5">
        <v>1742000000000</v>
      </c>
      <c r="T252" s="5">
        <v>1994000000000</v>
      </c>
      <c r="U252" s="5">
        <v>2103000000000</v>
      </c>
      <c r="V252" s="5">
        <v>1368000000000</v>
      </c>
      <c r="W252" s="5">
        <v>346000000000</v>
      </c>
      <c r="X252" s="5">
        <v>539000000000</v>
      </c>
      <c r="Y252" s="5">
        <v>83000000000</v>
      </c>
      <c r="Z252" s="5">
        <v>134000000000</v>
      </c>
    </row>
    <row r="253" spans="3:26" ht="15.5" x14ac:dyDescent="0.35">
      <c r="C253" t="s">
        <v>228</v>
      </c>
      <c r="I253" s="5">
        <v>-482000000000</v>
      </c>
      <c r="J253" s="5">
        <v>-1189000000000</v>
      </c>
      <c r="K253" s="5">
        <v>-1268000000000</v>
      </c>
      <c r="L253" s="5">
        <v>-838000000000</v>
      </c>
      <c r="M253" s="5">
        <v>-295000000000</v>
      </c>
      <c r="N253" s="5">
        <v>-701000000000</v>
      </c>
      <c r="O253" s="5">
        <v>-781000000000</v>
      </c>
      <c r="P253" s="5">
        <v>-758000000000</v>
      </c>
      <c r="Q253" s="5">
        <v>-865000000000</v>
      </c>
      <c r="R253" s="5">
        <v>-1136000000000</v>
      </c>
      <c r="S253" s="5">
        <v>-2261000000000</v>
      </c>
      <c r="T253" s="5">
        <v>-1092000000000</v>
      </c>
      <c r="U253" s="5">
        <v>-548000000000</v>
      </c>
      <c r="V253" s="5">
        <v>-847000000000</v>
      </c>
      <c r="W253" s="5">
        <v>-127000000000</v>
      </c>
    </row>
    <row r="254" spans="3:26" ht="15.5" x14ac:dyDescent="0.35">
      <c r="C254" t="s">
        <v>15</v>
      </c>
      <c r="I254" s="5">
        <v>2547000000000</v>
      </c>
      <c r="J254" s="5">
        <v>2165000000000</v>
      </c>
      <c r="K254" s="5">
        <v>1466000000000</v>
      </c>
      <c r="L254" s="5">
        <v>1881000000000</v>
      </c>
      <c r="M254" s="5">
        <v>1944000000000</v>
      </c>
      <c r="N254" s="5">
        <v>718000000000</v>
      </c>
      <c r="O254" s="5">
        <v>989000000000</v>
      </c>
      <c r="P254" s="5">
        <v>1607000000000</v>
      </c>
      <c r="Q254" s="5">
        <v>1393000000000</v>
      </c>
      <c r="R254" s="5">
        <v>188000000000</v>
      </c>
      <c r="S254" s="5">
        <v>-519000000000</v>
      </c>
      <c r="T254" s="5">
        <v>903000000000</v>
      </c>
      <c r="U254" s="5">
        <v>1555000000000</v>
      </c>
      <c r="V254" s="5">
        <v>521000000000</v>
      </c>
      <c r="W254" s="5">
        <v>220000000000</v>
      </c>
      <c r="X254" s="5">
        <v>539000000000</v>
      </c>
      <c r="Y254" s="5">
        <v>83000000000</v>
      </c>
      <c r="Z254" s="5">
        <v>134000000000</v>
      </c>
    </row>
    <row r="255" spans="3:26" ht="15.5" x14ac:dyDescent="0.35">
      <c r="C255" t="s">
        <v>17</v>
      </c>
      <c r="I255" s="6">
        <v>52.9</v>
      </c>
      <c r="J255" s="6">
        <v>44.95</v>
      </c>
      <c r="K255" s="6">
        <v>30.44</v>
      </c>
      <c r="L255" s="6">
        <v>39.06</v>
      </c>
      <c r="M255" s="6">
        <v>40.36</v>
      </c>
      <c r="N255" s="6">
        <v>14.92</v>
      </c>
      <c r="O255" s="6">
        <v>20.53</v>
      </c>
      <c r="P255" s="6">
        <v>33.369999999999997</v>
      </c>
      <c r="Q255" s="6">
        <v>28.92</v>
      </c>
      <c r="R255" s="6">
        <v>3.91</v>
      </c>
      <c r="S255" s="6">
        <v>-10.78</v>
      </c>
      <c r="T255" s="6">
        <v>18.739999999999998</v>
      </c>
      <c r="U255" s="6">
        <v>32.28</v>
      </c>
      <c r="V255" s="6">
        <v>10.82</v>
      </c>
      <c r="W255" s="6">
        <v>18.239999999999998</v>
      </c>
      <c r="X255" s="6">
        <v>53.69</v>
      </c>
      <c r="Y255" s="6">
        <v>8.26</v>
      </c>
      <c r="Z255" s="6">
        <v>13.38</v>
      </c>
    </row>
  </sheetData>
  <pageMargins left="0.7" right="0.7" top="0.75" bottom="0.75" header="0.3" footer="0.3"/>
  <ignoredErrors>
    <ignoredError sqref="A1:Z25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1102</v>
      </c>
      <c r="D2" s="2" vm="199">
        <f ca="1">IFERROR(_xlfn.STOCKHISTORY("XIDX:" &amp; $C$1, D3, , 0, 0, 1), "Libur")</f>
        <v>318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200">
        <f t="shared" ref="I2:Z2" ca="1" si="0">IFERROR(_xlfn.STOCKHISTORY("XIDX:" &amp; $C$1, I1, , 0, 0, 1), "Libur")</f>
        <v>476</v>
      </c>
      <c r="J2" s="2" vm="46">
        <f t="shared" ca="1" si="0"/>
        <v>210</v>
      </c>
      <c r="K2" s="2">
        <f t="shared" ca="1" si="0"/>
        <v>0</v>
      </c>
      <c r="L2" s="2" vm="201">
        <f t="shared" ca="1" si="0"/>
        <v>185.71549999999999</v>
      </c>
      <c r="M2" s="2" vm="202">
        <f t="shared" ca="1" si="0"/>
        <v>217.9205</v>
      </c>
      <c r="N2" s="2" vm="203">
        <f t="shared" ca="1" si="0"/>
        <v>209.33250000000001</v>
      </c>
      <c r="O2" s="2">
        <f t="shared" ca="1" si="0"/>
        <v>0</v>
      </c>
      <c r="P2" s="2" vm="204">
        <f t="shared" ca="1" si="0"/>
        <v>40.578299999999999</v>
      </c>
      <c r="Q2" s="2" vm="205">
        <f t="shared" ca="1" si="0"/>
        <v>39.290100000000002</v>
      </c>
      <c r="R2" s="2" vm="206">
        <f t="shared" ca="1" si="0"/>
        <v>42.94</v>
      </c>
      <c r="S2" s="2" vm="207">
        <f t="shared" ca="1" si="0"/>
        <v>24.046399999999998</v>
      </c>
      <c r="T2" s="2" vm="208">
        <f t="shared" ca="1" si="0"/>
        <v>28.984500000000001</v>
      </c>
      <c r="U2" s="2">
        <f t="shared" ca="1" si="0"/>
        <v>0</v>
      </c>
      <c r="V2" s="2" vm="209">
        <f t="shared" ca="1" si="0"/>
        <v>38.001899999999999</v>
      </c>
      <c r="W2" s="2" vm="210">
        <f t="shared" ca="1" si="0"/>
        <v>37.787199999999999</v>
      </c>
      <c r="X2" s="2">
        <f t="shared" ca="1" si="0"/>
        <v>0</v>
      </c>
      <c r="Y2" s="2" vm="211">
        <f t="shared" ca="1" si="0"/>
        <v>23.1876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850989791147</v>
      </c>
      <c r="E4" s="2">
        <f>IFERROR(INDEX(E51:E500,MATCH($C$4,$C$51:$C$500,0)),"")</f>
        <v>766533599124</v>
      </c>
      <c r="H4" s="2">
        <f>IFERROR(SUM(D4:G4)*(4/MAX(1,COUNT(D4:G4))),"")</f>
        <v>3235046780542</v>
      </c>
      <c r="I4" s="2">
        <f t="shared" ref="I4:Z4" si="1">IFERROR(INDEX(I51:I500,MATCH($C$4,$C$51:$C$500,0)),"")</f>
        <v>2760422051315</v>
      </c>
      <c r="J4" s="2">
        <f t="shared" si="1"/>
        <v>1920811832587</v>
      </c>
      <c r="K4" s="2">
        <f t="shared" si="1"/>
        <v>702067615605</v>
      </c>
      <c r="L4" s="2">
        <f t="shared" si="1"/>
        <v>715425027099</v>
      </c>
      <c r="M4" s="2">
        <f t="shared" si="1"/>
        <v>630530235961</v>
      </c>
      <c r="N4" s="2">
        <f t="shared" si="1"/>
        <v>277398061739</v>
      </c>
      <c r="O4" s="2">
        <f t="shared" si="1"/>
        <v>247114772587</v>
      </c>
      <c r="P4" s="2">
        <f t="shared" si="1"/>
        <v>250445853364</v>
      </c>
      <c r="Q4" s="2">
        <f t="shared" si="1"/>
        <v>223002490278</v>
      </c>
      <c r="R4" s="2">
        <f t="shared" si="1"/>
        <v>216951583953</v>
      </c>
      <c r="S4" s="2">
        <f t="shared" si="1"/>
        <v>217843921422</v>
      </c>
      <c r="T4" s="2">
        <f t="shared" si="1"/>
        <v>222302407528</v>
      </c>
      <c r="U4" s="2">
        <f t="shared" si="1"/>
        <v>192555731180</v>
      </c>
      <c r="V4" s="2">
        <f t="shared" si="1"/>
        <v>176730979672</v>
      </c>
      <c r="W4" s="2">
        <f t="shared" si="1"/>
        <v>151094461045</v>
      </c>
      <c r="X4" s="2">
        <f t="shared" si="1"/>
        <v>140858442443</v>
      </c>
      <c r="Y4" s="2">
        <f t="shared" si="1"/>
        <v>132000542048</v>
      </c>
      <c r="Z4" s="2">
        <f t="shared" si="1"/>
        <v>119580973204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-97403880869</v>
      </c>
      <c r="E5" s="2">
        <f>IFERROR(INDEX(E51:E500,MATCH($C$5,$C$51:$C$500,0)),"")</f>
        <v>-80875904380</v>
      </c>
      <c r="H5" s="2">
        <f>IFERROR(SUM(D5:G5)*(4/MAX(1,COUNT(D5:G5))),"")</f>
        <v>-356559570498</v>
      </c>
      <c r="I5" s="2">
        <f t="shared" ref="I5:Z5" si="2">IFERROR(INDEX(I51:I500,MATCH($C$5,$C$51:$C$500,0)),"")</f>
        <v>-379670099679</v>
      </c>
      <c r="J5" s="2">
        <f t="shared" si="2"/>
        <v>-330246641604</v>
      </c>
      <c r="K5" s="2">
        <f t="shared" si="2"/>
        <v>-85220974920</v>
      </c>
      <c r="L5" s="2">
        <f t="shared" si="2"/>
        <v>275241310307</v>
      </c>
      <c r="M5" s="2">
        <f t="shared" si="2"/>
        <v>5478944087</v>
      </c>
      <c r="N5" s="2">
        <f t="shared" si="2"/>
        <v>22104364267</v>
      </c>
      <c r="O5" s="2">
        <f t="shared" si="2"/>
        <v>9342718039</v>
      </c>
      <c r="P5" s="2">
        <f t="shared" si="2"/>
        <v>8447447988</v>
      </c>
      <c r="Q5" s="2">
        <f t="shared" si="2"/>
        <v>7127402168</v>
      </c>
      <c r="R5" s="2">
        <f t="shared" si="2"/>
        <v>5146317041</v>
      </c>
      <c r="S5" s="2">
        <f t="shared" si="2"/>
        <v>3087104465</v>
      </c>
      <c r="T5" s="2">
        <f t="shared" si="2"/>
        <v>2657665405</v>
      </c>
      <c r="U5" s="2">
        <f t="shared" si="2"/>
        <v>6195800338</v>
      </c>
      <c r="V5" s="2">
        <f t="shared" si="2"/>
        <v>5308221363</v>
      </c>
      <c r="W5" s="2">
        <f t="shared" si="2"/>
        <v>5172045680</v>
      </c>
      <c r="X5" s="2">
        <f t="shared" si="2"/>
        <v>4199202953</v>
      </c>
      <c r="Y5" s="2">
        <f t="shared" si="2"/>
        <v>3772968359</v>
      </c>
      <c r="Z5" s="2">
        <f t="shared" si="2"/>
        <v>2308877329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899278255776</v>
      </c>
      <c r="E6" s="2">
        <f>IFERROR(INDEX(E51:E500,MATCH($C$6,$C$51:$C$500,0)),"")</f>
        <v>937603616048</v>
      </c>
      <c r="H6" s="2">
        <f>IFERROR(INDEX(D6:G6,COUNT(D6:G6)),"")</f>
        <v>937603616048</v>
      </c>
      <c r="I6" s="2">
        <f t="shared" ref="I6:Z6" si="3">IFERROR(INDEX(I51:I500,MATCH($C$6,$C$51:$C$500,0)),"")</f>
        <v>985181481462</v>
      </c>
      <c r="J6" s="2">
        <f t="shared" si="3"/>
        <v>1039546109398</v>
      </c>
      <c r="K6" s="2">
        <f t="shared" si="3"/>
        <v>357059703979</v>
      </c>
      <c r="L6" s="2">
        <f t="shared" si="3"/>
        <v>442357487241</v>
      </c>
      <c r="M6" s="2">
        <f t="shared" si="3"/>
        <v>167100567456</v>
      </c>
      <c r="N6" s="2">
        <f t="shared" si="3"/>
        <v>157631750155</v>
      </c>
      <c r="O6" s="2">
        <f t="shared" si="3"/>
        <v>124725993563</v>
      </c>
      <c r="P6" s="2">
        <f t="shared" si="3"/>
        <v>118927560800</v>
      </c>
      <c r="Q6" s="2">
        <f t="shared" si="3"/>
        <v>108856000711</v>
      </c>
      <c r="R6" s="2">
        <f t="shared" si="3"/>
        <v>105508790427</v>
      </c>
      <c r="S6" s="2">
        <f t="shared" si="3"/>
        <v>101222059197</v>
      </c>
      <c r="T6" s="2">
        <f t="shared" si="3"/>
        <v>96558938621</v>
      </c>
      <c r="U6" s="2">
        <f t="shared" si="3"/>
        <v>93901273216</v>
      </c>
      <c r="V6" s="2">
        <f t="shared" si="3"/>
        <v>87705472878</v>
      </c>
      <c r="W6" s="2">
        <f t="shared" si="3"/>
        <v>82397251515</v>
      </c>
      <c r="X6" s="2">
        <f t="shared" si="3"/>
        <v>77225205835</v>
      </c>
      <c r="Y6" s="2">
        <f t="shared" si="3"/>
        <v>73026002882</v>
      </c>
      <c r="Z6" s="2">
        <f t="shared" si="3"/>
        <v>69253034523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11.24</v>
      </c>
      <c r="E7" s="3">
        <f>IFERROR(INDEX(E51:E500,MATCH($C$7,$C$51:$C$500,0))/1000000000,"")</f>
        <v>11.24</v>
      </c>
      <c r="H7" s="3">
        <f>IFERROR(INDEX(D7:G7,COUNT(D7:G7)),"")</f>
        <v>11.24</v>
      </c>
      <c r="I7" s="3">
        <f t="shared" ref="I7:Z7" si="4">IFERROR(INDEX(I51:I500,MATCH($C$7,$C$51:$C$500,0))/1000000000,"")</f>
        <v>11.24</v>
      </c>
      <c r="J7" s="3">
        <f t="shared" si="4"/>
        <v>11.24</v>
      </c>
      <c r="K7" s="3">
        <f t="shared" si="4"/>
        <v>0.54</v>
      </c>
      <c r="L7" s="3">
        <f t="shared" si="4"/>
        <v>0.54</v>
      </c>
      <c r="M7" s="3">
        <f t="shared" si="4"/>
        <v>0.54</v>
      </c>
      <c r="N7" s="3">
        <f t="shared" si="4"/>
        <v>0.54</v>
      </c>
      <c r="O7" s="3">
        <f t="shared" si="4"/>
        <v>0.54</v>
      </c>
      <c r="P7" s="3">
        <f t="shared" si="4"/>
        <v>0.54</v>
      </c>
      <c r="Q7" s="3">
        <f t="shared" si="4"/>
        <v>0.54</v>
      </c>
      <c r="R7" s="3">
        <f t="shared" si="4"/>
        <v>0.54</v>
      </c>
      <c r="S7" s="3">
        <f t="shared" si="4"/>
        <v>0.54</v>
      </c>
      <c r="T7" s="3">
        <f t="shared" si="4"/>
        <v>0.54</v>
      </c>
      <c r="U7" s="3">
        <f t="shared" si="4"/>
        <v>0.54</v>
      </c>
      <c r="V7" s="3">
        <f t="shared" si="4"/>
        <v>0.54</v>
      </c>
      <c r="W7" s="3">
        <f t="shared" si="4"/>
        <v>0.54</v>
      </c>
      <c r="X7" s="3">
        <f t="shared" si="4"/>
        <v>0.54</v>
      </c>
      <c r="Y7" s="3">
        <f t="shared" si="4"/>
        <v>0.54</v>
      </c>
      <c r="Z7" s="3">
        <f t="shared" si="4"/>
        <v>0.54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-151000000000</v>
      </c>
      <c r="E8" s="2">
        <f>IFERROR(INDEX(E51:E500,MATCH("Free cash flow (Quarter)",$C$51:$C$500,0)),"")</f>
        <v>-209000000000</v>
      </c>
      <c r="H8" s="2">
        <f>IFERROR(INDEX(D8:G8,COUNT(D8:G8)),"")</f>
        <v>-209000000000</v>
      </c>
      <c r="I8" s="2">
        <f t="shared" ref="I8:Z8" si="5">IFERROR(INDEX(I51:I500,MATCH($C$8,$C$51:$C$500,0)),"")</f>
        <v>-533000000000</v>
      </c>
      <c r="J8" s="2">
        <f t="shared" si="5"/>
        <v>-262000000000</v>
      </c>
      <c r="K8" s="2">
        <f t="shared" si="5"/>
        <v>-128000000000</v>
      </c>
      <c r="L8" s="2">
        <f t="shared" si="5"/>
        <v>-41000000000</v>
      </c>
      <c r="M8" s="2">
        <f t="shared" si="5"/>
        <v>-182000000000</v>
      </c>
      <c r="N8" s="2">
        <f t="shared" si="5"/>
        <v>-7000000000</v>
      </c>
      <c r="O8" s="2">
        <f t="shared" si="5"/>
        <v>14000000000</v>
      </c>
      <c r="P8" s="2">
        <f t="shared" si="5"/>
        <v>-16000000000</v>
      </c>
      <c r="Q8" s="2">
        <f t="shared" si="5"/>
        <v>18000000000</v>
      </c>
      <c r="R8" s="2">
        <f t="shared" si="5"/>
        <v>4000000000</v>
      </c>
      <c r="S8" s="2">
        <f t="shared" si="5"/>
        <v>14000000000</v>
      </c>
      <c r="T8" s="2">
        <f t="shared" si="5"/>
        <v>-2000000000</v>
      </c>
      <c r="U8" s="2">
        <f t="shared" si="5"/>
        <v>-19000000000</v>
      </c>
      <c r="V8" s="2">
        <f t="shared" si="5"/>
        <v>-13000000000</v>
      </c>
      <c r="W8" s="2">
        <f t="shared" si="5"/>
        <v>-1000000000</v>
      </c>
      <c r="X8" s="2">
        <f t="shared" si="5"/>
        <v>7000000000</v>
      </c>
      <c r="Y8" s="2">
        <f t="shared" si="5"/>
        <v>3000000000</v>
      </c>
      <c r="Z8" s="2">
        <f t="shared" si="5"/>
        <v>-2000000000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-13.48</v>
      </c>
      <c r="E9" s="3">
        <f>IFERROR(INDEX(E51:E500,MATCH("Free cash flow per share (Quarter)",$C$51:$C$500,0)),"")</f>
        <v>-18.64</v>
      </c>
      <c r="H9" s="3">
        <f>IFERROR(INDEX(D9:G9,COUNT(D9:G9)),"")</f>
        <v>-18.64</v>
      </c>
      <c r="I9" s="3">
        <f t="shared" ref="I9:Z9" si="6">IFERROR(INDEX(I51:I500,MATCH($C$9,$C$51:$C$500,0)),"")</f>
        <v>-47.4</v>
      </c>
      <c r="J9" s="3">
        <f t="shared" si="6"/>
        <v>-23.35</v>
      </c>
      <c r="K9" s="3">
        <f t="shared" si="6"/>
        <v>-238.55</v>
      </c>
      <c r="L9" s="3">
        <f t="shared" si="6"/>
        <v>-76.599999999999994</v>
      </c>
      <c r="M9" s="3">
        <f t="shared" si="6"/>
        <v>-340.97</v>
      </c>
      <c r="N9" s="3">
        <f t="shared" si="6"/>
        <v>-12.57</v>
      </c>
      <c r="O9" s="3">
        <f t="shared" si="6"/>
        <v>26.8</v>
      </c>
      <c r="P9" s="3">
        <f t="shared" si="6"/>
        <v>-29.25</v>
      </c>
      <c r="Q9" s="3">
        <f t="shared" si="6"/>
        <v>32.92</v>
      </c>
      <c r="R9" s="3">
        <f t="shared" si="6"/>
        <v>8.33</v>
      </c>
      <c r="S9" s="3">
        <f t="shared" si="6"/>
        <v>25.59</v>
      </c>
      <c r="T9" s="3">
        <f t="shared" si="6"/>
        <v>-3.87</v>
      </c>
      <c r="U9" s="3">
        <f t="shared" si="6"/>
        <v>-35.44</v>
      </c>
      <c r="V9" s="3">
        <f t="shared" si="6"/>
        <v>-24.97</v>
      </c>
      <c r="W9" s="3">
        <f t="shared" si="6"/>
        <v>-2.31</v>
      </c>
      <c r="X9" s="3">
        <f t="shared" si="6"/>
        <v>12.26</v>
      </c>
      <c r="Y9" s="3">
        <f t="shared" si="6"/>
        <v>5.38</v>
      </c>
      <c r="Z9" s="3">
        <f t="shared" si="6"/>
        <v>-3.02</v>
      </c>
    </row>
    <row r="10" spans="1:26" ht="15.5" x14ac:dyDescent="0.35">
      <c r="C10" t="s">
        <v>18</v>
      </c>
      <c r="D10" s="3">
        <f ca="1">IFERROR(IF(D9=0,"",D2/D9),"")</f>
        <v>-23.590504451038576</v>
      </c>
      <c r="E10" s="3">
        <f ca="1">IFERROR(IF(E9=0,"",E2/E9),"")</f>
        <v>0</v>
      </c>
      <c r="I10" s="3">
        <f t="shared" ref="I10:Z10" ca="1" si="7">IFERROR(IF(I9=0,"",I2/I9),"")</f>
        <v>-10.042194092827005</v>
      </c>
      <c r="J10" s="3">
        <f t="shared" ca="1" si="7"/>
        <v>-8.9935760171306196</v>
      </c>
      <c r="K10" s="3">
        <f t="shared" ca="1" si="7"/>
        <v>0</v>
      </c>
      <c r="L10" s="3">
        <f t="shared" ca="1" si="7"/>
        <v>-2.4244843342036555</v>
      </c>
      <c r="M10" s="3">
        <f t="shared" ca="1" si="7"/>
        <v>-0.63911927735577911</v>
      </c>
      <c r="N10" s="3">
        <f t="shared" ca="1" si="7"/>
        <v>-16.653341288782816</v>
      </c>
      <c r="O10" s="3">
        <f t="shared" ca="1" si="7"/>
        <v>0</v>
      </c>
      <c r="P10" s="3">
        <f t="shared" ca="1" si="7"/>
        <v>-1.3872923076923076</v>
      </c>
      <c r="Q10" s="3">
        <f t="shared" ca="1" si="7"/>
        <v>1.1935024301336574</v>
      </c>
      <c r="R10" s="3">
        <f t="shared" ca="1" si="7"/>
        <v>5.1548619447779105</v>
      </c>
      <c r="S10" s="3">
        <f t="shared" ca="1" si="7"/>
        <v>0.93967956232903471</v>
      </c>
      <c r="T10" s="3">
        <f t="shared" ca="1" si="7"/>
        <v>-7.4895348837209301</v>
      </c>
      <c r="U10" s="3">
        <f t="shared" ca="1" si="7"/>
        <v>0</v>
      </c>
      <c r="V10" s="3">
        <f t="shared" ca="1" si="7"/>
        <v>-1.5219022827392872</v>
      </c>
      <c r="W10" s="3">
        <f t="shared" ca="1" si="7"/>
        <v>-16.358095238095238</v>
      </c>
      <c r="X10" s="3">
        <f t="shared" ca="1" si="7"/>
        <v>0</v>
      </c>
      <c r="Y10" s="3">
        <f t="shared" ca="1" si="7"/>
        <v>4.3099628252788103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127108747204</v>
      </c>
      <c r="E11" s="2">
        <f>IFERROR(INDEX(E51:E500,MATCH($C$11,$C$51:$C$500,0)),"")</f>
        <v>49067364018</v>
      </c>
      <c r="H11" s="2">
        <f>IFERROR(INDEX(D11:G11,COUNT(D11:G11)),"")</f>
        <v>49067364018</v>
      </c>
      <c r="I11" s="2">
        <f t="shared" ref="I11:Z11" si="8">IFERROR(INDEX(I51:I500,MATCH($C$11,$C$51:$C$500,0)),"")</f>
        <v>101787779226</v>
      </c>
      <c r="J11" s="2">
        <f t="shared" si="8"/>
        <v>351857263467</v>
      </c>
      <c r="K11" s="2">
        <f t="shared" si="8"/>
        <v>89969783339</v>
      </c>
      <c r="L11" s="2">
        <f t="shared" si="8"/>
        <v>136579597461</v>
      </c>
      <c r="M11" s="2">
        <f t="shared" si="8"/>
        <v>47733236120</v>
      </c>
      <c r="N11" s="2">
        <f t="shared" si="8"/>
        <v>9635894823</v>
      </c>
      <c r="O11" s="2">
        <f t="shared" si="8"/>
        <v>5294802962</v>
      </c>
      <c r="P11" s="2">
        <f t="shared" si="8"/>
        <v>1953299357</v>
      </c>
      <c r="Q11" s="2">
        <f t="shared" si="8"/>
        <v>379645888</v>
      </c>
      <c r="R11" s="2">
        <f t="shared" si="8"/>
        <v>1365089257</v>
      </c>
      <c r="S11" s="2">
        <f t="shared" si="8"/>
        <v>3728123019</v>
      </c>
      <c r="T11" s="2">
        <f t="shared" si="8"/>
        <v>2926380348</v>
      </c>
      <c r="U11" s="2">
        <f t="shared" si="8"/>
        <v>7566596789</v>
      </c>
      <c r="V11" s="2">
        <f t="shared" si="8"/>
        <v>5343314421</v>
      </c>
      <c r="W11" s="2">
        <f t="shared" si="8"/>
        <v>4520765064</v>
      </c>
      <c r="X11" s="2">
        <f t="shared" si="8"/>
        <v>3847794130</v>
      </c>
      <c r="Y11" s="2">
        <f t="shared" si="8"/>
        <v>3129563397</v>
      </c>
      <c r="Z11" s="2">
        <f t="shared" si="8"/>
        <v>1981380425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5259000000000</v>
      </c>
      <c r="E12" s="2">
        <f>IFERROR(INDEX(E51:E500,MATCH("Net Debt (Quarter)",$C$51:$C$500,0)),"")</f>
        <v>5012000000000</v>
      </c>
      <c r="H12" s="2">
        <f>IFERROR(INDEX(D12:G12,COUNT(D12:G12)),"")</f>
        <v>5012000000000</v>
      </c>
      <c r="I12" s="2">
        <f t="shared" ref="I12:Z12" si="9">IFERROR(INDEX(I51:I500,MATCH($C$12,$C$51:$C$500,0)),"")</f>
        <v>4740000000000</v>
      </c>
      <c r="J12" s="2">
        <f t="shared" si="9"/>
        <v>3515000000000</v>
      </c>
      <c r="K12" s="2">
        <f t="shared" si="9"/>
        <v>897000000000</v>
      </c>
      <c r="L12" s="2">
        <f t="shared" si="9"/>
        <v>773000000000</v>
      </c>
      <c r="M12" s="2">
        <f t="shared" si="9"/>
        <v>401000000000</v>
      </c>
      <c r="N12" s="2">
        <f t="shared" si="9"/>
        <v>26000000000</v>
      </c>
      <c r="O12" s="2">
        <f t="shared" si="9"/>
        <v>14000000000</v>
      </c>
      <c r="P12" s="2">
        <f t="shared" si="9"/>
        <v>23000000000</v>
      </c>
      <c r="Q12" s="2">
        <f t="shared" si="9"/>
        <v>10000000000</v>
      </c>
      <c r="R12" s="2">
        <f t="shared" si="9"/>
        <v>26000000000</v>
      </c>
      <c r="S12" s="2">
        <f t="shared" si="9"/>
        <v>30000000000</v>
      </c>
      <c r="T12" s="2">
        <f t="shared" si="9"/>
        <v>45000000000</v>
      </c>
      <c r="U12" s="2">
        <f t="shared" si="9"/>
        <v>43000000000</v>
      </c>
      <c r="V12" s="2">
        <f t="shared" si="9"/>
        <v>24000000000</v>
      </c>
      <c r="W12" s="2">
        <f t="shared" si="9"/>
        <v>12000000000</v>
      </c>
      <c r="X12" s="2">
        <f t="shared" si="9"/>
        <v>6000000000</v>
      </c>
      <c r="Y12" s="2">
        <f t="shared" si="9"/>
        <v>13000000000</v>
      </c>
      <c r="Z12" s="2">
        <f t="shared" si="9"/>
        <v>15000000000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5386000000000</v>
      </c>
      <c r="E13" s="2">
        <f>IFERROR(INDEX(E51:E500,MATCH("Total Debt (Quarter)",$C$51:$C$500,0)),"")</f>
        <v>5061000000000</v>
      </c>
      <c r="H13" s="2">
        <f>IFERROR(INDEX(D13:G13,COUNT(D13:G13)),"")</f>
        <v>5061000000000</v>
      </c>
      <c r="I13" s="2">
        <f t="shared" ref="I13:Z13" si="10">IFERROR(INDEX(I51:I500,MATCH($C$13,$C$51:$C$500,0)),"")</f>
        <v>4841000000000</v>
      </c>
      <c r="J13" s="2">
        <f t="shared" si="10"/>
        <v>3867000000000</v>
      </c>
      <c r="K13" s="2">
        <f t="shared" si="10"/>
        <v>987000000000</v>
      </c>
      <c r="L13" s="2">
        <f t="shared" si="10"/>
        <v>910000000000</v>
      </c>
      <c r="M13" s="2">
        <f t="shared" si="10"/>
        <v>449000000000</v>
      </c>
      <c r="N13" s="2">
        <f t="shared" si="10"/>
        <v>36000000000</v>
      </c>
      <c r="O13" s="2">
        <f t="shared" si="10"/>
        <v>19000000000</v>
      </c>
      <c r="P13" s="2">
        <f t="shared" si="10"/>
        <v>25000000000</v>
      </c>
      <c r="Q13" s="2">
        <f t="shared" si="10"/>
        <v>10000000000</v>
      </c>
      <c r="R13" s="2">
        <f t="shared" si="10"/>
        <v>28000000000</v>
      </c>
      <c r="S13" s="2">
        <f t="shared" si="10"/>
        <v>33000000000</v>
      </c>
      <c r="T13" s="2">
        <f t="shared" si="10"/>
        <v>48000000000</v>
      </c>
      <c r="U13" s="2">
        <f t="shared" si="10"/>
        <v>51000000000</v>
      </c>
      <c r="V13" s="2">
        <f t="shared" si="10"/>
        <v>30000000000</v>
      </c>
      <c r="W13" s="2">
        <f t="shared" si="10"/>
        <v>16000000000</v>
      </c>
      <c r="X13" s="2">
        <f t="shared" si="10"/>
        <v>10000000000</v>
      </c>
      <c r="Y13" s="2">
        <f t="shared" si="10"/>
        <v>16000000000</v>
      </c>
      <c r="Z13" s="2">
        <f t="shared" si="10"/>
        <v>17000000000</v>
      </c>
    </row>
    <row r="14" spans="1:26" ht="15.5" x14ac:dyDescent="0.35">
      <c r="C14" t="s">
        <v>27</v>
      </c>
      <c r="D14" s="2">
        <f>IFERROR(INDEX(D51:D500,MATCH($C$14,$C$51:$C$500,0)),"")</f>
        <v>-89492773044</v>
      </c>
      <c r="E14" s="2">
        <f>IFERROR(INDEX(E51:E500,MATCH($C$14,$C$51:$C$500,0)),"")</f>
        <v>-83160714442</v>
      </c>
      <c r="H14" s="2">
        <f>IFERROR(SUM(D14:G14)*(4/MAX(1,COUNT(D14:G14))),"")</f>
        <v>-345306974972</v>
      </c>
      <c r="I14" s="2">
        <f t="shared" ref="I14:Z14" si="11">IFERROR(INDEX(I51:I500,MATCH($C$14,$C$51:$C$500,0)),"")</f>
        <v>-325900401253</v>
      </c>
      <c r="J14" s="2">
        <f t="shared" si="11"/>
        <v>-225980431338</v>
      </c>
      <c r="K14" s="2">
        <f t="shared" si="11"/>
        <v>-86499404020</v>
      </c>
      <c r="L14" s="2">
        <f t="shared" si="11"/>
        <v>-87085850739</v>
      </c>
      <c r="M14" s="2">
        <f t="shared" si="11"/>
        <v>-43383228329</v>
      </c>
      <c r="N14" s="2">
        <f t="shared" si="11"/>
        <v>-2564861795</v>
      </c>
      <c r="O14" s="2">
        <f t="shared" si="11"/>
        <v>-2785584236</v>
      </c>
      <c r="P14" s="2">
        <f t="shared" si="11"/>
        <v>-3205520966</v>
      </c>
      <c r="Q14" s="2">
        <f t="shared" si="11"/>
        <v>-2469372183</v>
      </c>
      <c r="R14" s="2">
        <f t="shared" si="11"/>
        <v>-3470406779</v>
      </c>
      <c r="S14" s="2">
        <f t="shared" si="11"/>
        <v>-5586440483</v>
      </c>
      <c r="T14" s="2">
        <f t="shared" si="11"/>
        <v>-5989504992</v>
      </c>
      <c r="U14" s="2">
        <f t="shared" si="11"/>
        <v>-3215100408</v>
      </c>
      <c r="V14" s="2">
        <f t="shared" si="11"/>
        <v>-1882757817</v>
      </c>
      <c r="W14" s="2">
        <f t="shared" si="11"/>
        <v>-991426940</v>
      </c>
      <c r="X14" s="2">
        <f t="shared" si="11"/>
        <v>-1344497696</v>
      </c>
      <c r="Y14" s="2">
        <f t="shared" si="11"/>
        <v>-1963214497</v>
      </c>
      <c r="Z14" s="2">
        <f t="shared" si="11"/>
        <v>-1807950740</v>
      </c>
    </row>
    <row r="15" spans="1:26" ht="15.5" x14ac:dyDescent="0.35">
      <c r="C15" t="s">
        <v>28</v>
      </c>
      <c r="D15" s="2">
        <f>IFERROR(INDEX(D51:D500,MATCH($C$15,$C$51:$C$500,0)),"")</f>
        <v>-9099295239</v>
      </c>
      <c r="E15" s="2">
        <f>IFERROR(INDEX(E51:E500,MATCH($C$15,$C$51:$C$500,0)),"")</f>
        <v>2437535419</v>
      </c>
      <c r="H15" s="2">
        <f>IFERROR(SUM(D15:G15)*(4/MAX(1,COUNT(D15:G15))),"")</f>
        <v>-13323519640</v>
      </c>
      <c r="I15" s="2">
        <f t="shared" ref="I15:Z15" si="12">IFERROR(INDEX(I51:I500,MATCH($C$15,$C$51:$C$500,0)),"")</f>
        <v>151200080994</v>
      </c>
      <c r="J15" s="2">
        <f t="shared" si="12"/>
        <v>-17102369332</v>
      </c>
      <c r="K15" s="2">
        <f t="shared" si="12"/>
        <v>-1978525689</v>
      </c>
      <c r="L15" s="2">
        <f t="shared" si="12"/>
        <v>12391910255</v>
      </c>
      <c r="M15" s="2">
        <f t="shared" si="12"/>
        <v>-3332378515</v>
      </c>
      <c r="N15" s="2">
        <f t="shared" si="12"/>
        <v>-7537844514</v>
      </c>
      <c r="O15" s="2">
        <f t="shared" si="12"/>
        <v>-3176104438</v>
      </c>
      <c r="P15" s="2">
        <f t="shared" si="12"/>
        <v>-2869815788</v>
      </c>
      <c r="Q15" s="2">
        <f t="shared" si="12"/>
        <v>-2471878605</v>
      </c>
      <c r="R15" s="2">
        <f t="shared" si="12"/>
        <v>-1907090128</v>
      </c>
      <c r="S15" s="2">
        <f t="shared" si="12"/>
        <v>-1467826630</v>
      </c>
      <c r="T15" s="2">
        <f t="shared" si="12"/>
        <v>-1549047114</v>
      </c>
      <c r="U15" s="2">
        <f t="shared" si="12"/>
        <v>-2304128607</v>
      </c>
      <c r="V15" s="2">
        <f t="shared" si="12"/>
        <v>-2663733367</v>
      </c>
      <c r="W15" s="2">
        <f t="shared" si="12"/>
        <v>-1913329915</v>
      </c>
      <c r="X15" s="2">
        <f t="shared" si="12"/>
        <v>-1438573602</v>
      </c>
      <c r="Y15" s="2">
        <f t="shared" si="12"/>
        <v>-1657256996</v>
      </c>
      <c r="Z15" s="2">
        <f t="shared" si="12"/>
        <v>-1337041982</v>
      </c>
    </row>
    <row r="16" spans="1:26" ht="15.5" x14ac:dyDescent="0.35">
      <c r="C16" t="s">
        <v>29</v>
      </c>
      <c r="D16" s="2">
        <f>IFERROR(INDEX(D51:D500,MATCH($C$16,$C$51:$C$500,0)),"")</f>
        <v>-88304585630</v>
      </c>
      <c r="E16" s="2">
        <f>IFERROR(INDEX(E51:E500,MATCH($C$16,$C$51:$C$500,0)),"")</f>
        <v>-83313439799</v>
      </c>
      <c r="H16" s="2">
        <f>IFERROR(SUM(D16:G16)*(4/MAX(1,COUNT(D16:G16))),"")</f>
        <v>-343236050858</v>
      </c>
      <c r="I16" s="2">
        <f t="shared" ref="I16:Z16" si="13">IFERROR(INDEX(I51:I500,MATCH($C$16,$C$51:$C$500,0)),"")</f>
        <v>-530870190296</v>
      </c>
      <c r="J16" s="2">
        <f t="shared" si="13"/>
        <v>-313143996248</v>
      </c>
      <c r="K16" s="2">
        <f t="shared" si="13"/>
        <v>-83247951561</v>
      </c>
      <c r="L16" s="2">
        <f t="shared" si="13"/>
        <v>263080101103</v>
      </c>
      <c r="M16" s="2">
        <f t="shared" si="13"/>
        <v>8811330955</v>
      </c>
      <c r="N16" s="2">
        <f t="shared" si="13"/>
        <v>29642208781</v>
      </c>
      <c r="O16" s="2">
        <f t="shared" si="13"/>
        <v>12518822477</v>
      </c>
      <c r="P16" s="2">
        <f t="shared" si="13"/>
        <v>11317263776</v>
      </c>
      <c r="Q16" s="2">
        <f t="shared" si="13"/>
        <v>9599280773</v>
      </c>
      <c r="R16" s="2">
        <f t="shared" si="13"/>
        <v>7053407169</v>
      </c>
      <c r="S16" s="2">
        <f t="shared" si="13"/>
        <v>4554931095</v>
      </c>
      <c r="T16" s="2">
        <f t="shared" si="13"/>
        <v>4206712519</v>
      </c>
      <c r="U16" s="2">
        <f t="shared" si="13"/>
        <v>8499928945</v>
      </c>
      <c r="V16" s="2">
        <f t="shared" si="13"/>
        <v>7971954730</v>
      </c>
      <c r="W16" s="2">
        <f t="shared" si="13"/>
        <v>7085375595</v>
      </c>
      <c r="X16" s="2">
        <f t="shared" si="13"/>
        <v>5637776555</v>
      </c>
      <c r="Y16" s="2">
        <f t="shared" si="13"/>
        <v>5430225355</v>
      </c>
      <c r="Z16" s="2">
        <f t="shared" si="13"/>
        <v>3645919311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3574320000000</v>
      </c>
      <c r="E20" s="2">
        <f ca="1">IFERROR(E21*E2,"")</f>
        <v>0</v>
      </c>
      <c r="H20" s="2">
        <f t="shared" ref="H20:Z20" ca="1" si="14">IFERROR(H21*H2,"")</f>
        <v>0</v>
      </c>
      <c r="I20" s="2">
        <f t="shared" ca="1" si="14"/>
        <v>5350240000000</v>
      </c>
      <c r="J20" s="2">
        <f t="shared" ca="1" si="14"/>
        <v>2360400000000</v>
      </c>
      <c r="K20" s="2">
        <f t="shared" ca="1" si="14"/>
        <v>0</v>
      </c>
      <c r="L20" s="2">
        <f t="shared" ca="1" si="14"/>
        <v>100286370000</v>
      </c>
      <c r="M20" s="2">
        <f t="shared" ca="1" si="14"/>
        <v>117677070000</v>
      </c>
      <c r="N20" s="2">
        <f t="shared" ca="1" si="14"/>
        <v>113039550000</v>
      </c>
      <c r="O20" s="2">
        <f t="shared" ca="1" si="14"/>
        <v>0</v>
      </c>
      <c r="P20" s="2">
        <f t="shared" ca="1" si="14"/>
        <v>21912282000</v>
      </c>
      <c r="Q20" s="2">
        <f t="shared" ca="1" si="14"/>
        <v>21216654000</v>
      </c>
      <c r="R20" s="2">
        <f t="shared" ca="1" si="14"/>
        <v>23187600000</v>
      </c>
      <c r="S20" s="2">
        <f t="shared" ca="1" si="14"/>
        <v>12985056000</v>
      </c>
      <c r="T20" s="2">
        <f t="shared" ca="1" si="14"/>
        <v>15651630000</v>
      </c>
      <c r="U20" s="2">
        <f t="shared" ca="1" si="14"/>
        <v>0</v>
      </c>
      <c r="V20" s="2">
        <f t="shared" ca="1" si="14"/>
        <v>20521026000</v>
      </c>
      <c r="W20" s="2">
        <f t="shared" ca="1" si="14"/>
        <v>20405088000</v>
      </c>
      <c r="X20" s="2">
        <f t="shared" ca="1" si="14"/>
        <v>0</v>
      </c>
      <c r="Y20" s="2">
        <f t="shared" ca="1" si="14"/>
        <v>12521304000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11240000000</v>
      </c>
      <c r="E21" s="2">
        <f>IFERROR(INDEX(E51:E500,MATCH($C$7,$C$51:$C$500,0)),"")</f>
        <v>11240000000</v>
      </c>
      <c r="H21" s="2">
        <f>IFERROR(INDEX(D21:G21,COUNT(D21:G21)),"")</f>
        <v>11240000000</v>
      </c>
      <c r="I21" s="2">
        <f t="shared" ref="I21:Z21" si="15">IFERROR(INDEX(I51:I500,MATCH($C$7,$C$51:$C$500,0)),"")</f>
        <v>11240000000</v>
      </c>
      <c r="J21" s="2">
        <f t="shared" si="15"/>
        <v>11240000000</v>
      </c>
      <c r="K21" s="2">
        <f t="shared" si="15"/>
        <v>540000000</v>
      </c>
      <c r="L21" s="2">
        <f t="shared" si="15"/>
        <v>540000000</v>
      </c>
      <c r="M21" s="2">
        <f t="shared" si="15"/>
        <v>540000000</v>
      </c>
      <c r="N21" s="2">
        <f t="shared" si="15"/>
        <v>540000000</v>
      </c>
      <c r="O21" s="2">
        <f t="shared" si="15"/>
        <v>540000000</v>
      </c>
      <c r="P21" s="2">
        <f t="shared" si="15"/>
        <v>540000000</v>
      </c>
      <c r="Q21" s="2">
        <f t="shared" si="15"/>
        <v>540000000</v>
      </c>
      <c r="R21" s="2">
        <f t="shared" si="15"/>
        <v>540000000</v>
      </c>
      <c r="S21" s="2">
        <f t="shared" si="15"/>
        <v>540000000</v>
      </c>
      <c r="T21" s="2">
        <f t="shared" si="15"/>
        <v>540000000</v>
      </c>
      <c r="U21" s="2">
        <f t="shared" si="15"/>
        <v>540000000</v>
      </c>
      <c r="V21" s="2">
        <f t="shared" si="15"/>
        <v>540000000</v>
      </c>
      <c r="W21" s="2">
        <f t="shared" si="15"/>
        <v>540000000</v>
      </c>
      <c r="X21" s="2">
        <f t="shared" si="15"/>
        <v>540000000</v>
      </c>
      <c r="Y21" s="2">
        <f t="shared" si="15"/>
        <v>540000000</v>
      </c>
      <c r="Z21" s="2">
        <f t="shared" si="15"/>
        <v>540000000</v>
      </c>
    </row>
    <row r="23" spans="1:26" ht="15.5" x14ac:dyDescent="0.35">
      <c r="B23" t="s">
        <v>50</v>
      </c>
      <c r="C23" t="s">
        <v>51</v>
      </c>
      <c r="D23" s="3">
        <f>IFERROR(D5/D6*100,"")</f>
        <v>-10.831339492907988</v>
      </c>
      <c r="E23" s="3">
        <f>IFERROR(E5/E6*100,"")</f>
        <v>-8.6258097767254771</v>
      </c>
      <c r="H23" s="3">
        <f t="shared" ref="H23:Z23" si="16">IFERROR(H5/H6*100,"")</f>
        <v>-38.028817764259365</v>
      </c>
      <c r="I23" s="3">
        <f t="shared" si="16"/>
        <v>-38.538087329409926</v>
      </c>
      <c r="J23" s="3">
        <f t="shared" si="16"/>
        <v>-31.768349534321803</v>
      </c>
      <c r="K23" s="3">
        <f t="shared" si="16"/>
        <v>-23.867430004090341</v>
      </c>
      <c r="L23" s="3">
        <f t="shared" si="16"/>
        <v>62.221465273186681</v>
      </c>
      <c r="M23" s="3">
        <f t="shared" si="16"/>
        <v>3.2788303297908818</v>
      </c>
      <c r="N23" s="3">
        <f t="shared" si="16"/>
        <v>14.022786808663026</v>
      </c>
      <c r="O23" s="3">
        <f t="shared" si="16"/>
        <v>7.4905941994207694</v>
      </c>
      <c r="P23" s="3">
        <f t="shared" si="16"/>
        <v>7.1030196290715484</v>
      </c>
      <c r="Q23" s="3">
        <f t="shared" si="16"/>
        <v>6.5475510044893364</v>
      </c>
      <c r="R23" s="3">
        <f t="shared" si="16"/>
        <v>4.8776192203252124</v>
      </c>
      <c r="S23" s="3">
        <f t="shared" si="16"/>
        <v>3.049833691875234</v>
      </c>
      <c r="T23" s="3">
        <f t="shared" si="16"/>
        <v>2.7523763651043294</v>
      </c>
      <c r="U23" s="3">
        <f t="shared" si="16"/>
        <v>6.5982069526872893</v>
      </c>
      <c r="V23" s="3">
        <f t="shared" si="16"/>
        <v>6.0523262560636759</v>
      </c>
      <c r="W23" s="3">
        <f t="shared" si="16"/>
        <v>6.2769638366620226</v>
      </c>
      <c r="X23" s="3">
        <f t="shared" si="16"/>
        <v>5.4376066824244544</v>
      </c>
      <c r="Y23" s="3">
        <f t="shared" si="16"/>
        <v>5.1666094406078873</v>
      </c>
      <c r="Z23" s="3">
        <f t="shared" si="16"/>
        <v>3.3339727925325588</v>
      </c>
    </row>
    <row r="24" spans="1:26" ht="15.5" x14ac:dyDescent="0.35">
      <c r="C24" t="s">
        <v>52</v>
      </c>
      <c r="D24" s="4">
        <f>IFERROR(_xlfn.RRI(5,I23,D23),"")</f>
        <v>-0.22418458885287806</v>
      </c>
      <c r="E24" s="4">
        <f>IFERROR(_xlfn.RRI(5,J23,E23),"")</f>
        <v>-0.22952057665339121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0.56881693506119957</v>
      </c>
      <c r="M24" s="4">
        <f t="shared" si="17"/>
        <v>-7.6361111298537065E-2</v>
      </c>
      <c r="N24" s="4">
        <f t="shared" si="17"/>
        <v>0.35678687804265885</v>
      </c>
      <c r="O24" s="4">
        <f t="shared" si="17"/>
        <v>0.22169188752675706</v>
      </c>
      <c r="P24" s="4">
        <f t="shared" si="17"/>
        <v>1.4853646079975302E-2</v>
      </c>
      <c r="Q24" s="4">
        <f t="shared" si="17"/>
        <v>1.585403937425478E-2</v>
      </c>
      <c r="R24" s="4">
        <f t="shared" si="17"/>
        <v>-4.9194569862990312E-2</v>
      </c>
      <c r="S24" s="4">
        <f t="shared" si="17"/>
        <v>-0.10921340396367429</v>
      </c>
      <c r="T24" s="4">
        <f t="shared" si="17"/>
        <v>-0.1183414219000587</v>
      </c>
      <c r="U24" s="4">
        <f t="shared" si="17"/>
        <v>0.14628544068529781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-33.79</v>
      </c>
      <c r="J25" s="3">
        <f t="shared" si="18"/>
        <v>-29.39</v>
      </c>
      <c r="K25" s="3">
        <f t="shared" si="18"/>
        <v>-159.27000000000001</v>
      </c>
      <c r="L25" s="3">
        <f t="shared" si="18"/>
        <v>514.39</v>
      </c>
      <c r="M25" s="3">
        <f t="shared" si="18"/>
        <v>10.24</v>
      </c>
      <c r="N25" s="3">
        <f t="shared" si="18"/>
        <v>41.31</v>
      </c>
      <c r="O25" s="3">
        <f t="shared" si="18"/>
        <v>17.46</v>
      </c>
      <c r="P25" s="3">
        <f t="shared" si="18"/>
        <v>15.79</v>
      </c>
      <c r="Q25" s="3">
        <f t="shared" si="18"/>
        <v>13.32</v>
      </c>
      <c r="R25" s="3">
        <f t="shared" si="18"/>
        <v>9.6199999999999992</v>
      </c>
      <c r="S25" s="3">
        <f t="shared" si="18"/>
        <v>5.77</v>
      </c>
      <c r="T25" s="3">
        <f t="shared" si="18"/>
        <v>4.97</v>
      </c>
      <c r="U25" s="3">
        <f t="shared" si="18"/>
        <v>11.58</v>
      </c>
      <c r="V25" s="3">
        <f t="shared" si="18"/>
        <v>9.92</v>
      </c>
      <c r="W25" s="3">
        <f t="shared" si="18"/>
        <v>9.67</v>
      </c>
      <c r="X25" s="3">
        <f t="shared" si="18"/>
        <v>7.85</v>
      </c>
      <c r="Y25" s="3">
        <f t="shared" si="18"/>
        <v>7.05</v>
      </c>
      <c r="Z25" s="3">
        <f t="shared" si="18"/>
        <v>4.32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1.0766229935140865</v>
      </c>
      <c r="M26" s="4">
        <f t="shared" si="19"/>
        <v>1.2569815282433172E-2</v>
      </c>
      <c r="N26" s="4">
        <f t="shared" si="19"/>
        <v>0.48243573840975107</v>
      </c>
      <c r="O26" s="4">
        <f t="shared" si="19"/>
        <v>0.28569386073610969</v>
      </c>
      <c r="P26" s="4">
        <f t="shared" si="19"/>
        <v>6.3983061579440781E-2</v>
      </c>
      <c r="Q26" s="4">
        <f t="shared" si="19"/>
        <v>6.071451178396603E-2</v>
      </c>
      <c r="R26" s="4">
        <f t="shared" si="19"/>
        <v>-1.0362716568191876E-3</v>
      </c>
      <c r="S26" s="4">
        <f t="shared" si="19"/>
        <v>-5.9711269010250145E-2</v>
      </c>
      <c r="T26" s="4">
        <f t="shared" si="19"/>
        <v>-6.7533035911932049E-2</v>
      </c>
      <c r="U26" s="4">
        <f t="shared" si="19"/>
        <v>0.21799347724995966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75.710835511298939</v>
      </c>
      <c r="E27" s="3">
        <f>IFERROR(E4/E21,"")</f>
        <v>68.196939423843418</v>
      </c>
      <c r="H27" s="3">
        <f t="shared" ref="H27:Z27" si="20">IFERROR(H4/H21,"")</f>
        <v>287.81554987028471</v>
      </c>
      <c r="I27" s="3">
        <f t="shared" si="20"/>
        <v>245.58915047286476</v>
      </c>
      <c r="J27" s="3">
        <f t="shared" si="20"/>
        <v>170.89073243656583</v>
      </c>
      <c r="K27" s="3">
        <f t="shared" si="20"/>
        <v>1300.1252140833333</v>
      </c>
      <c r="L27" s="3">
        <f t="shared" si="20"/>
        <v>1324.8611612944444</v>
      </c>
      <c r="M27" s="3">
        <f t="shared" si="20"/>
        <v>1167.648585112963</v>
      </c>
      <c r="N27" s="3">
        <f t="shared" si="20"/>
        <v>513.70011433148147</v>
      </c>
      <c r="O27" s="3">
        <f t="shared" si="20"/>
        <v>457.61994923518517</v>
      </c>
      <c r="P27" s="3">
        <f t="shared" si="20"/>
        <v>463.78861734074076</v>
      </c>
      <c r="Q27" s="3">
        <f t="shared" si="20"/>
        <v>412.96757458888891</v>
      </c>
      <c r="R27" s="3">
        <f t="shared" si="20"/>
        <v>401.76219250555556</v>
      </c>
      <c r="S27" s="3">
        <f t="shared" si="20"/>
        <v>403.41466930000001</v>
      </c>
      <c r="T27" s="3">
        <f t="shared" si="20"/>
        <v>411.67112505185185</v>
      </c>
      <c r="U27" s="3">
        <f t="shared" si="20"/>
        <v>356.58468737037037</v>
      </c>
      <c r="V27" s="3">
        <f t="shared" si="20"/>
        <v>327.27959198518516</v>
      </c>
      <c r="W27" s="3">
        <f t="shared" si="20"/>
        <v>279.80455749074076</v>
      </c>
      <c r="X27" s="3">
        <f t="shared" si="20"/>
        <v>260.84896748703704</v>
      </c>
      <c r="Y27" s="3">
        <f t="shared" si="20"/>
        <v>244.44544823703703</v>
      </c>
      <c r="Z27" s="3">
        <f t="shared" si="20"/>
        <v>221.44624667407408</v>
      </c>
    </row>
    <row r="28" spans="1:26" ht="15.5" x14ac:dyDescent="0.35">
      <c r="C28" t="s">
        <v>57</v>
      </c>
      <c r="D28" s="4">
        <f>IFERROR(_xlfn.RRI(5,I27,D27),"")</f>
        <v>-0.20970402073715722</v>
      </c>
      <c r="E28" s="4">
        <f>IFERROR(_xlfn.RRI(5,J27,E27),"")</f>
        <v>-0.16783532799356193</v>
      </c>
      <c r="H28" s="4">
        <f t="shared" ref="H28:Z28" si="21">IFERROR(_xlfn.RRI(5,M27,H27),"")</f>
        <v>-0.24428086412044203</v>
      </c>
      <c r="I28" s="4">
        <f t="shared" si="21"/>
        <v>-0.1372203304352535</v>
      </c>
      <c r="J28" s="4">
        <f t="shared" si="21"/>
        <v>-0.17881177668294701</v>
      </c>
      <c r="K28" s="4">
        <f t="shared" si="21"/>
        <v>0.22894661882387402</v>
      </c>
      <c r="L28" s="4">
        <f t="shared" si="21"/>
        <v>0.26255667746686395</v>
      </c>
      <c r="M28" s="4">
        <f t="shared" si="21"/>
        <v>0.23785170273459055</v>
      </c>
      <c r="N28" s="4">
        <f t="shared" si="21"/>
        <v>4.9522117318699932E-2</v>
      </c>
      <c r="O28" s="4">
        <f t="shared" si="21"/>
        <v>2.1388369975623878E-2</v>
      </c>
      <c r="P28" s="4">
        <f t="shared" si="21"/>
        <v>5.3977838381740639E-2</v>
      </c>
      <c r="Q28" s="4">
        <f t="shared" si="21"/>
        <v>4.7609445789639215E-2</v>
      </c>
      <c r="R28" s="4">
        <f t="shared" si="21"/>
        <v>7.5035624856674588E-2</v>
      </c>
      <c r="S28" s="4">
        <f t="shared" si="21"/>
        <v>9.1119991191144667E-2</v>
      </c>
      <c r="T28" s="4">
        <f t="shared" si="21"/>
        <v>0.10987403222116998</v>
      </c>
      <c r="U28" s="4">
        <f t="shared" si="21"/>
        <v>9.9965016924336014E-2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0.14971078598162635</v>
      </c>
      <c r="J29" s="4">
        <f t="shared" si="22"/>
        <v>-0.81547058454197263</v>
      </c>
      <c r="K29" s="4">
        <f t="shared" si="22"/>
        <v>-1.3096288808102801</v>
      </c>
      <c r="L29" s="4">
        <f t="shared" si="22"/>
        <v>49.2333984375</v>
      </c>
      <c r="M29" s="4">
        <f t="shared" si="22"/>
        <v>-0.75211813120309845</v>
      </c>
      <c r="N29" s="4">
        <f t="shared" si="22"/>
        <v>1.365979381443299</v>
      </c>
      <c r="O29" s="4">
        <f t="shared" si="22"/>
        <v>0.10576314122862583</v>
      </c>
      <c r="P29" s="4">
        <f t="shared" si="22"/>
        <v>0.18543543543543534</v>
      </c>
      <c r="Q29" s="4">
        <f t="shared" si="22"/>
        <v>0.38461538461538475</v>
      </c>
      <c r="R29" s="4">
        <f t="shared" si="22"/>
        <v>0.66724436741767768</v>
      </c>
      <c r="S29" s="4">
        <f t="shared" si="22"/>
        <v>0.16096579476861164</v>
      </c>
      <c r="T29" s="4">
        <f t="shared" si="22"/>
        <v>-0.57081174438687399</v>
      </c>
      <c r="U29" s="4">
        <f t="shared" si="22"/>
        <v>0.16733870967741937</v>
      </c>
      <c r="V29" s="4">
        <f t="shared" si="22"/>
        <v>2.5853154084798345E-2</v>
      </c>
      <c r="W29" s="4">
        <f t="shared" si="22"/>
        <v>0.23184713375796184</v>
      </c>
      <c r="X29" s="4">
        <f t="shared" si="22"/>
        <v>0.11347517730496452</v>
      </c>
      <c r="Y29" s="4">
        <f t="shared" si="22"/>
        <v>0.63194444444444431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0.17193918915439046</v>
      </c>
      <c r="I30" s="4">
        <f t="shared" si="23"/>
        <v>0.43711216501472239</v>
      </c>
      <c r="J30" s="4">
        <f t="shared" si="23"/>
        <v>-0.86855825070891035</v>
      </c>
      <c r="K30" s="4">
        <f t="shared" si="23"/>
        <v>-1.8670595782989876E-2</v>
      </c>
      <c r="L30" s="4">
        <f t="shared" si="23"/>
        <v>0.13464031746013036</v>
      </c>
      <c r="M30" s="4">
        <f t="shared" si="23"/>
        <v>1.273016011749416</v>
      </c>
      <c r="N30" s="4">
        <f t="shared" si="23"/>
        <v>0.12254746583933331</v>
      </c>
      <c r="O30" s="4">
        <f t="shared" si="23"/>
        <v>-1.3300602634289158E-2</v>
      </c>
      <c r="P30" s="4">
        <f t="shared" si="23"/>
        <v>0.12306303419207773</v>
      </c>
      <c r="Q30" s="4">
        <f t="shared" si="23"/>
        <v>2.7890583764121606E-2</v>
      </c>
      <c r="R30" s="4">
        <f t="shared" si="23"/>
        <v>-4.0962238614471059E-3</v>
      </c>
      <c r="S30" s="4">
        <f t="shared" si="23"/>
        <v>-2.0055950610604261E-2</v>
      </c>
      <c r="T30" s="4">
        <f t="shared" si="23"/>
        <v>0.1544834639078749</v>
      </c>
      <c r="U30" s="4">
        <f t="shared" si="23"/>
        <v>8.9541468832287446E-2</v>
      </c>
      <c r="V30" s="4">
        <f t="shared" si="23"/>
        <v>0.16967212728840356</v>
      </c>
      <c r="W30" s="4">
        <f t="shared" si="23"/>
        <v>7.2668832797452884E-2</v>
      </c>
      <c r="X30" s="4">
        <f t="shared" si="23"/>
        <v>6.7105030461003468E-2</v>
      </c>
      <c r="Y30" s="4">
        <f t="shared" si="23"/>
        <v>0.10385907148299206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60.89</v>
      </c>
      <c r="E32" s="3">
        <f>IFERROR(INDEX(E51:E500,MATCH($A$32,$C$51:$C$500,0)),"")</f>
        <v>64.02</v>
      </c>
      <c r="H32" s="3">
        <f>IFERROR(INDEX(D32:G32,COUNT(D32:G32)),"")</f>
        <v>64.02</v>
      </c>
      <c r="I32" s="3">
        <f t="shared" ref="I32:Z32" si="24">IFERROR(INDEX(I51:I500,MATCH($C$32,$C$51:$C$500,0)),"")</f>
        <v>68.260000000000005</v>
      </c>
      <c r="J32" s="3">
        <f t="shared" si="24"/>
        <v>92.51</v>
      </c>
      <c r="K32" s="3">
        <f t="shared" si="24"/>
        <v>666.88</v>
      </c>
      <c r="L32" s="3">
        <f t="shared" si="24"/>
        <v>826.28</v>
      </c>
      <c r="M32" s="3">
        <f t="shared" si="24"/>
        <v>312.29000000000002</v>
      </c>
      <c r="N32" s="3">
        <f t="shared" si="24"/>
        <v>294.58999999999997</v>
      </c>
      <c r="O32" s="3">
        <f t="shared" si="24"/>
        <v>233.1</v>
      </c>
      <c r="P32" s="3">
        <f t="shared" si="24"/>
        <v>222.26</v>
      </c>
      <c r="Q32" s="3">
        <f t="shared" si="24"/>
        <v>203.44</v>
      </c>
      <c r="R32" s="3">
        <f t="shared" si="24"/>
        <v>197.18</v>
      </c>
      <c r="S32" s="3">
        <f t="shared" si="24"/>
        <v>189.17</v>
      </c>
      <c r="T32" s="3">
        <f t="shared" si="24"/>
        <v>180.46</v>
      </c>
      <c r="U32" s="3">
        <f t="shared" si="24"/>
        <v>175.49</v>
      </c>
      <c r="V32" s="3">
        <f t="shared" si="24"/>
        <v>163.91</v>
      </c>
      <c r="W32" s="3">
        <f t="shared" si="24"/>
        <v>153.99</v>
      </c>
      <c r="X32" s="3">
        <f t="shared" si="24"/>
        <v>144.32</v>
      </c>
      <c r="Y32" s="3">
        <f t="shared" si="24"/>
        <v>136.47999999999999</v>
      </c>
      <c r="Z32" s="3">
        <f t="shared" si="24"/>
        <v>129.43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2.86</v>
      </c>
      <c r="E33" s="3">
        <f>IFERROR(INDEX(E51:E500,MATCH($A$33,$C$51:$C$500,0)),"")</f>
        <v>4.84</v>
      </c>
      <c r="H33" s="3">
        <f>IFERROR(INDEX(D33:G33,COUNT(D33:G33)),"")</f>
        <v>4.84</v>
      </c>
      <c r="I33" s="3">
        <f t="shared" ref="I33:Z33" si="25">IFERROR(INDEX(I51:I500,MATCH($C$33,$C$51:$C$500,0)),"")</f>
        <v>6.97</v>
      </c>
      <c r="J33" s="3">
        <f t="shared" si="25"/>
        <v>2.27</v>
      </c>
      <c r="K33" s="3">
        <f t="shared" si="25"/>
        <v>1.72</v>
      </c>
      <c r="L33" s="3">
        <f t="shared" si="25"/>
        <v>1.05</v>
      </c>
      <c r="M33" s="3">
        <f t="shared" si="25"/>
        <v>3.25</v>
      </c>
      <c r="N33" s="3">
        <f t="shared" si="25"/>
        <v>3.31</v>
      </c>
      <c r="O33" s="3">
        <f t="shared" si="25"/>
        <v>0.85</v>
      </c>
      <c r="P33" s="3">
        <f t="shared" si="25"/>
        <v>0.85</v>
      </c>
      <c r="Q33" s="3">
        <f t="shared" si="25"/>
        <v>0.9</v>
      </c>
      <c r="R33" s="3">
        <f t="shared" si="25"/>
        <v>1.01</v>
      </c>
      <c r="S33" s="3">
        <f t="shared" si="25"/>
        <v>0.59</v>
      </c>
      <c r="T33" s="3">
        <f t="shared" si="25"/>
        <v>0.75</v>
      </c>
      <c r="U33" s="3">
        <f t="shared" si="25"/>
        <v>0.84</v>
      </c>
      <c r="V33" s="3">
        <f t="shared" si="25"/>
        <v>1.08</v>
      </c>
      <c r="W33" s="3">
        <f t="shared" si="25"/>
        <v>1.1399999999999999</v>
      </c>
      <c r="X33" s="3">
        <f t="shared" si="25"/>
        <v>0.88</v>
      </c>
      <c r="Y33" s="3">
        <f t="shared" si="25"/>
        <v>0.81</v>
      </c>
      <c r="Z33" s="3">
        <f t="shared" si="25"/>
        <v>0.39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-20.07</v>
      </c>
      <c r="E34" s="3">
        <f>IFERROR(INDEX(E51:E500,MATCH($A$34,$C$51:$C$500,0)),"")</f>
        <v>-43.06</v>
      </c>
      <c r="H34" s="3">
        <f>IFERROR(INDEX(D34:G34,COUNT(D34:G34)),"")</f>
        <v>-43.06</v>
      </c>
      <c r="I34" s="3">
        <f t="shared" ref="I34:Z34" si="26">IFERROR(INDEX(I51:I500,MATCH($C$34,$C$51:$C$500,0)),"")</f>
        <v>-14.09</v>
      </c>
      <c r="J34" s="3">
        <f t="shared" si="26"/>
        <v>-7.15</v>
      </c>
      <c r="K34" s="3">
        <f t="shared" si="26"/>
        <v>-7.19</v>
      </c>
      <c r="L34" s="3">
        <f t="shared" si="26"/>
        <v>1.68</v>
      </c>
      <c r="M34" s="3">
        <f t="shared" si="26"/>
        <v>99.12</v>
      </c>
      <c r="N34" s="3">
        <f t="shared" si="26"/>
        <v>23.6</v>
      </c>
      <c r="O34" s="3">
        <f t="shared" si="26"/>
        <v>11.34</v>
      </c>
      <c r="P34" s="3">
        <f t="shared" si="26"/>
        <v>11.97</v>
      </c>
      <c r="Q34" s="3">
        <f t="shared" si="26"/>
        <v>13.74</v>
      </c>
      <c r="R34" s="3">
        <f t="shared" si="26"/>
        <v>20.79</v>
      </c>
      <c r="S34" s="3">
        <f t="shared" si="26"/>
        <v>19.41</v>
      </c>
      <c r="T34" s="3">
        <f t="shared" si="26"/>
        <v>27.16</v>
      </c>
      <c r="U34" s="3">
        <f t="shared" si="26"/>
        <v>12.69</v>
      </c>
      <c r="V34" s="3">
        <f t="shared" si="26"/>
        <v>17.84</v>
      </c>
      <c r="W34" s="3">
        <f t="shared" si="26"/>
        <v>18.2</v>
      </c>
      <c r="X34" s="3">
        <f t="shared" si="26"/>
        <v>16.18</v>
      </c>
      <c r="Y34" s="3">
        <f t="shared" si="26"/>
        <v>15.6</v>
      </c>
      <c r="Z34" s="3">
        <f t="shared" si="26"/>
        <v>11.57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2.2999999999999998</v>
      </c>
      <c r="E35" s="3">
        <f>IFERROR(INDEX(E51:E500,MATCH($A$35,$C$51:$C$500,0)),"")</f>
        <v>4.54</v>
      </c>
      <c r="H35" s="3">
        <f>IFERROR(INDEX(D35:G35,COUNT(D35:G35)),"")</f>
        <v>4.54</v>
      </c>
      <c r="I35" s="3">
        <f t="shared" ref="I35:Z35" si="27">IFERROR(INDEX(I51:I500,MATCH($C$35,$C$51:$C$500,0)),"")</f>
        <v>1.94</v>
      </c>
      <c r="J35" s="3">
        <f t="shared" si="27"/>
        <v>1.23</v>
      </c>
      <c r="K35" s="3">
        <f t="shared" si="27"/>
        <v>0.87</v>
      </c>
      <c r="L35" s="3">
        <f t="shared" si="27"/>
        <v>0.65</v>
      </c>
      <c r="M35" s="3">
        <f t="shared" si="27"/>
        <v>0.86</v>
      </c>
      <c r="N35" s="3">
        <f t="shared" si="27"/>
        <v>1.88</v>
      </c>
      <c r="O35" s="3">
        <f t="shared" si="27"/>
        <v>0.43</v>
      </c>
      <c r="P35" s="3">
        <f t="shared" si="27"/>
        <v>0.4</v>
      </c>
      <c r="Q35" s="3">
        <f t="shared" si="27"/>
        <v>0.44</v>
      </c>
      <c r="R35" s="3">
        <f t="shared" si="27"/>
        <v>0.49</v>
      </c>
      <c r="S35" s="3">
        <f t="shared" si="27"/>
        <v>0.28000000000000003</v>
      </c>
      <c r="T35" s="3">
        <f t="shared" si="27"/>
        <v>0.32</v>
      </c>
      <c r="U35" s="3">
        <f t="shared" si="27"/>
        <v>0.41</v>
      </c>
      <c r="V35" s="3">
        <f t="shared" si="27"/>
        <v>0.54</v>
      </c>
      <c r="W35" s="3">
        <f t="shared" si="27"/>
        <v>0.62</v>
      </c>
      <c r="X35" s="3">
        <f t="shared" si="27"/>
        <v>0.48</v>
      </c>
      <c r="Y35" s="3">
        <f t="shared" si="27"/>
        <v>0.45</v>
      </c>
      <c r="Z35" s="3">
        <f t="shared" si="27"/>
        <v>0.22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850989791147</v>
      </c>
      <c r="E51" s="5">
        <v>766533599124</v>
      </c>
      <c r="F51" s="5">
        <v>700180608722</v>
      </c>
      <c r="G51" s="5">
        <v>674838042235</v>
      </c>
      <c r="I51" s="5">
        <v>2760422051315</v>
      </c>
      <c r="J51" s="5">
        <v>1920811832587</v>
      </c>
      <c r="K51" s="5">
        <v>702067615605</v>
      </c>
      <c r="L51" s="5">
        <v>715425027099</v>
      </c>
      <c r="M51" s="5">
        <v>630530235961</v>
      </c>
      <c r="N51" s="5">
        <v>277398061739</v>
      </c>
      <c r="O51" s="5">
        <v>247114772587</v>
      </c>
      <c r="P51" s="5">
        <v>250445853364</v>
      </c>
      <c r="Q51" s="5">
        <v>223002490278</v>
      </c>
      <c r="R51" s="5">
        <v>216951583953</v>
      </c>
      <c r="S51" s="5">
        <v>217843921422</v>
      </c>
      <c r="T51" s="5">
        <v>222302407528</v>
      </c>
      <c r="U51" s="5">
        <v>192555731180</v>
      </c>
      <c r="V51" s="5">
        <v>176730979672</v>
      </c>
      <c r="W51" s="5">
        <v>151094461045</v>
      </c>
      <c r="X51" s="5">
        <v>140858442443</v>
      </c>
      <c r="Y51" s="5">
        <v>132000542048</v>
      </c>
      <c r="Z51" s="5">
        <v>119580973204</v>
      </c>
    </row>
    <row r="52" spans="2:26" ht="15.5" x14ac:dyDescent="0.35">
      <c r="C52" t="s">
        <v>82</v>
      </c>
      <c r="D52" s="5">
        <v>-670619972493</v>
      </c>
      <c r="E52" s="5">
        <v>-573772025373</v>
      </c>
      <c r="F52" s="5">
        <v>-534895410462</v>
      </c>
      <c r="G52" s="5">
        <v>-551608602489</v>
      </c>
      <c r="I52" s="5">
        <v>-2177277539218</v>
      </c>
      <c r="J52" s="5">
        <v>-1384332290325</v>
      </c>
      <c r="K52" s="5">
        <v>-406752078965</v>
      </c>
      <c r="L52" s="5">
        <v>-464580400643</v>
      </c>
      <c r="M52" s="5">
        <v>-385949260966</v>
      </c>
      <c r="N52" s="5">
        <v>-113507729371</v>
      </c>
      <c r="O52" s="5">
        <v>-106912029284</v>
      </c>
      <c r="P52" s="5">
        <v>-99342305409</v>
      </c>
      <c r="Q52" s="5">
        <v>-88026695943</v>
      </c>
      <c r="R52" s="5">
        <v>-81635830400</v>
      </c>
      <c r="S52" s="5">
        <v>-79859558081</v>
      </c>
      <c r="T52" s="5">
        <v>-80959311191</v>
      </c>
      <c r="U52" s="5">
        <v>-62125464282</v>
      </c>
      <c r="V52" s="5">
        <v>-61056242077</v>
      </c>
      <c r="W52" s="5">
        <v>-49501431080</v>
      </c>
      <c r="X52" s="5">
        <v>-51083374401</v>
      </c>
      <c r="Y52" s="5">
        <v>-47756682950</v>
      </c>
      <c r="Z52" s="5">
        <v>-41214798903</v>
      </c>
    </row>
    <row r="53" spans="2:26" ht="15.5" x14ac:dyDescent="0.35">
      <c r="C53" t="s">
        <v>84</v>
      </c>
      <c r="D53" s="5">
        <v>180369818654</v>
      </c>
      <c r="E53" s="5">
        <v>192761573751</v>
      </c>
      <c r="F53" s="5">
        <v>165285198260</v>
      </c>
      <c r="G53" s="5">
        <v>123229439746</v>
      </c>
      <c r="I53" s="5">
        <v>583144512097</v>
      </c>
      <c r="J53" s="5">
        <v>536479542262</v>
      </c>
      <c r="K53" s="5">
        <v>295315536640</v>
      </c>
      <c r="L53" s="5">
        <v>250844626456</v>
      </c>
      <c r="M53" s="5">
        <v>244580974995</v>
      </c>
      <c r="N53" s="5">
        <v>163890332368</v>
      </c>
      <c r="O53" s="5">
        <v>140202743303</v>
      </c>
      <c r="P53" s="5">
        <v>151103547955</v>
      </c>
      <c r="Q53" s="5">
        <v>134975794335</v>
      </c>
      <c r="R53" s="5">
        <v>135315753553</v>
      </c>
      <c r="S53" s="5">
        <v>137984363341</v>
      </c>
      <c r="T53" s="5">
        <v>141343096337</v>
      </c>
      <c r="U53" s="5">
        <v>130430266898</v>
      </c>
      <c r="V53" s="5">
        <v>115674737595</v>
      </c>
      <c r="W53" s="5">
        <v>101593029965</v>
      </c>
      <c r="X53" s="5">
        <v>89775068042</v>
      </c>
      <c r="Y53" s="5">
        <v>84243859098</v>
      </c>
      <c r="Z53" s="5">
        <v>78366174301</v>
      </c>
    </row>
    <row r="54" spans="2:26" ht="15.5" x14ac:dyDescent="0.35">
      <c r="C54" t="s">
        <v>85</v>
      </c>
      <c r="D54" s="5">
        <v>-179614116697</v>
      </c>
      <c r="E54" s="5">
        <v>-193896948162</v>
      </c>
      <c r="F54" s="5">
        <v>-231788982165</v>
      </c>
      <c r="G54" s="5">
        <v>-205523440190</v>
      </c>
      <c r="I54" s="5">
        <v>-800344433615</v>
      </c>
      <c r="J54" s="5">
        <v>-643358607064</v>
      </c>
      <c r="K54" s="5">
        <v>-303146678495</v>
      </c>
      <c r="L54" s="5">
        <v>-286433306197</v>
      </c>
      <c r="M54" s="5">
        <v>-219976719756</v>
      </c>
      <c r="N54" s="5">
        <v>-134339588864</v>
      </c>
      <c r="O54" s="5">
        <v>-129282284079</v>
      </c>
      <c r="P54" s="5">
        <v>-137965394976</v>
      </c>
      <c r="Q54" s="5">
        <v>-123160377592</v>
      </c>
      <c r="R54" s="5">
        <v>-125093414588</v>
      </c>
      <c r="S54" s="5">
        <v>-128636387807</v>
      </c>
      <c r="T54" s="5">
        <v>-131360631486</v>
      </c>
      <c r="U54" s="5">
        <v>-118252074528</v>
      </c>
      <c r="V54" s="5">
        <v>-106776668559</v>
      </c>
      <c r="W54" s="5">
        <v>-94588427012</v>
      </c>
      <c r="X54" s="5">
        <v>-84117071073</v>
      </c>
      <c r="Y54" s="5">
        <v>-77414957303</v>
      </c>
      <c r="Z54" s="5">
        <v>-72208752774</v>
      </c>
    </row>
    <row r="55" spans="2:26" ht="15.5" x14ac:dyDescent="0.35">
      <c r="C55" t="s">
        <v>386</v>
      </c>
      <c r="D55" s="5">
        <v>-80029043046</v>
      </c>
      <c r="E55" s="5">
        <v>-76358534228</v>
      </c>
      <c r="F55" s="5">
        <v>-100093051467</v>
      </c>
      <c r="G55" s="5">
        <v>-60435002524</v>
      </c>
      <c r="I55" s="5">
        <v>-286821423265</v>
      </c>
      <c r="J55" s="5">
        <v>-279915873660</v>
      </c>
      <c r="K55" s="5">
        <v>-188738193394</v>
      </c>
      <c r="L55" s="5">
        <v>-175675616146</v>
      </c>
      <c r="M55" s="5">
        <v>-145986605067</v>
      </c>
      <c r="N55" s="5">
        <v>-99293129295</v>
      </c>
      <c r="O55" s="5">
        <v>-94334563495</v>
      </c>
      <c r="P55" s="5">
        <v>-105483095056</v>
      </c>
      <c r="Q55" s="5">
        <v>-89663552531</v>
      </c>
      <c r="R55" s="5">
        <v>-96297408305</v>
      </c>
      <c r="S55" s="5">
        <v>-100187014461</v>
      </c>
      <c r="T55" s="5">
        <v>-104863515732</v>
      </c>
      <c r="U55" s="5">
        <v>-97197012676</v>
      </c>
      <c r="V55" s="5">
        <v>-82478900003</v>
      </c>
      <c r="W55" s="5">
        <v>-63495034582</v>
      </c>
      <c r="X55" s="5">
        <v>-60039858080</v>
      </c>
      <c r="Y55" s="5">
        <v>-58244045263</v>
      </c>
      <c r="Z55" s="5">
        <v>-57598113742</v>
      </c>
    </row>
    <row r="56" spans="2:26" ht="15.5" x14ac:dyDescent="0.35">
      <c r="C56" t="s">
        <v>387</v>
      </c>
      <c r="D56" s="5">
        <v>-102278781251</v>
      </c>
      <c r="E56" s="5">
        <v>-123163245916</v>
      </c>
      <c r="F56" s="5">
        <v>-136107819425</v>
      </c>
      <c r="G56" s="5">
        <v>-85185614682</v>
      </c>
      <c r="I56" s="5">
        <v>-455496533959</v>
      </c>
      <c r="J56" s="5">
        <v>-272898587442</v>
      </c>
      <c r="K56" s="5">
        <v>-114408485101</v>
      </c>
      <c r="L56" s="5">
        <v>-110757690051</v>
      </c>
      <c r="M56" s="5">
        <v>-73990114689</v>
      </c>
      <c r="N56" s="5">
        <v>-35046459569</v>
      </c>
      <c r="O56" s="5">
        <v>-34947720584</v>
      </c>
      <c r="P56" s="5">
        <v>-32482299920</v>
      </c>
      <c r="Q56" s="5">
        <v>-33496825061</v>
      </c>
      <c r="R56" s="5">
        <v>-28796006283</v>
      </c>
      <c r="S56" s="5">
        <v>-28449373346</v>
      </c>
      <c r="T56" s="5">
        <v>-29104649156</v>
      </c>
      <c r="U56" s="5">
        <v>-23506432189</v>
      </c>
      <c r="V56" s="5">
        <v>-24297768556</v>
      </c>
      <c r="W56" s="5">
        <v>-31093392430</v>
      </c>
      <c r="X56" s="5">
        <v>-24077212993</v>
      </c>
      <c r="Y56" s="5">
        <v>-19170912040</v>
      </c>
      <c r="Z56" s="5">
        <v>-14610639032</v>
      </c>
    </row>
    <row r="57" spans="2:26" ht="15.5" x14ac:dyDescent="0.35">
      <c r="C57" t="s">
        <v>81</v>
      </c>
      <c r="D57" s="5">
        <v>62172514777</v>
      </c>
      <c r="E57" s="5">
        <v>33296702966</v>
      </c>
      <c r="F57" s="5">
        <v>47968860054</v>
      </c>
      <c r="G57" s="5">
        <v>29083653170</v>
      </c>
      <c r="I57" s="5">
        <v>107116750966</v>
      </c>
      <c r="J57" s="5">
        <v>-57428733801</v>
      </c>
      <c r="K57" s="5">
        <v>-70509485</v>
      </c>
      <c r="L57" s="5">
        <v>-214417369</v>
      </c>
      <c r="M57" s="5">
        <v>3989357729</v>
      </c>
      <c r="N57" s="5">
        <v>10801392325</v>
      </c>
      <c r="O57" s="5">
        <v>-1403965276</v>
      </c>
      <c r="P57" s="5">
        <v>1624112101</v>
      </c>
      <c r="Q57" s="5">
        <v>-2228459884</v>
      </c>
      <c r="R57" s="5">
        <v>-859585811</v>
      </c>
      <c r="S57" s="5">
        <v>1038343426</v>
      </c>
    </row>
    <row r="58" spans="2:26" ht="15.5" x14ac:dyDescent="0.35">
      <c r="C58" t="s">
        <v>94</v>
      </c>
      <c r="D58" s="5">
        <v>755701957</v>
      </c>
      <c r="E58" s="5">
        <v>-1135374411</v>
      </c>
      <c r="F58" s="5">
        <v>-66503783905</v>
      </c>
      <c r="G58" s="5">
        <v>-82294000444</v>
      </c>
      <c r="I58" s="5">
        <v>-217199921518</v>
      </c>
      <c r="J58" s="5">
        <v>-106879064802</v>
      </c>
      <c r="K58" s="5">
        <v>-7831141855</v>
      </c>
      <c r="L58" s="5">
        <v>-35588679741</v>
      </c>
      <c r="M58" s="5">
        <v>24604255239</v>
      </c>
      <c r="N58" s="5">
        <v>29550743504</v>
      </c>
      <c r="O58" s="5">
        <v>10920459224</v>
      </c>
      <c r="P58" s="5">
        <v>13138152979</v>
      </c>
      <c r="Q58" s="5">
        <v>11815416743</v>
      </c>
      <c r="R58" s="5">
        <v>10222338965</v>
      </c>
      <c r="S58" s="5">
        <v>9347975534</v>
      </c>
      <c r="T58" s="5">
        <v>9982464851</v>
      </c>
      <c r="U58" s="5">
        <v>12178192370</v>
      </c>
      <c r="V58" s="5">
        <v>8898069036</v>
      </c>
      <c r="W58" s="5">
        <v>7004602953</v>
      </c>
      <c r="X58" s="5">
        <v>5657996969</v>
      </c>
      <c r="Y58" s="5">
        <v>6828901795</v>
      </c>
      <c r="Z58" s="5">
        <v>6157421527</v>
      </c>
    </row>
    <row r="59" spans="2:26" ht="15.5" x14ac:dyDescent="0.35">
      <c r="C59" t="s">
        <v>95</v>
      </c>
      <c r="D59" s="5">
        <v>-89060287587</v>
      </c>
      <c r="E59" s="5">
        <v>-82178065388</v>
      </c>
      <c r="F59" s="5">
        <v>-96681388564</v>
      </c>
      <c r="G59" s="5">
        <v>-70306983492</v>
      </c>
      <c r="I59" s="5">
        <v>-313670268778</v>
      </c>
      <c r="J59" s="5">
        <v>-206264931446</v>
      </c>
      <c r="K59" s="5">
        <v>-75416809706</v>
      </c>
      <c r="L59" s="5">
        <v>298668780844</v>
      </c>
      <c r="M59" s="5">
        <v>-15792924284</v>
      </c>
      <c r="N59" s="5">
        <v>91465277</v>
      </c>
      <c r="O59" s="5">
        <v>1598363253</v>
      </c>
      <c r="P59" s="5">
        <v>-1820889203</v>
      </c>
      <c r="Q59" s="5">
        <v>-2216135970</v>
      </c>
      <c r="R59" s="5">
        <v>-3168931796</v>
      </c>
      <c r="S59" s="5">
        <v>-4793044439</v>
      </c>
      <c r="T59" s="5">
        <v>-5775752332</v>
      </c>
      <c r="U59" s="5">
        <v>-3678263425</v>
      </c>
      <c r="V59" s="5">
        <v>-926114306</v>
      </c>
      <c r="W59" s="5">
        <v>80772642</v>
      </c>
      <c r="X59" s="5">
        <v>-20220414</v>
      </c>
      <c r="Y59" s="5">
        <v>-1398676440</v>
      </c>
      <c r="Z59" s="5">
        <v>-2511502216</v>
      </c>
    </row>
    <row r="60" spans="2:26" ht="15.5" x14ac:dyDescent="0.35">
      <c r="C60" t="s">
        <v>433</v>
      </c>
      <c r="K60" s="5">
        <v>43501840</v>
      </c>
      <c r="L60" s="5">
        <v>725723973</v>
      </c>
      <c r="M60" s="5">
        <v>622444057</v>
      </c>
      <c r="N60" s="5">
        <v>553684767</v>
      </c>
      <c r="O60" s="5">
        <v>1049798852</v>
      </c>
      <c r="P60" s="5">
        <v>970909098</v>
      </c>
      <c r="Q60" s="5">
        <v>619682923</v>
      </c>
      <c r="R60" s="5">
        <v>692203470</v>
      </c>
      <c r="S60" s="5">
        <v>312103082</v>
      </c>
      <c r="T60" s="5">
        <v>320558238</v>
      </c>
      <c r="U60" s="5">
        <v>307467156</v>
      </c>
      <c r="V60" s="5">
        <v>295385267</v>
      </c>
      <c r="W60" s="5">
        <v>835435000</v>
      </c>
      <c r="X60" s="5">
        <v>96181283</v>
      </c>
      <c r="Y60" s="5">
        <v>239075298</v>
      </c>
      <c r="Z60" s="5">
        <v>292837697</v>
      </c>
    </row>
    <row r="61" spans="2:26" ht="15.5" x14ac:dyDescent="0.35">
      <c r="C61" t="s">
        <v>431</v>
      </c>
      <c r="D61" s="5">
        <v>432485457</v>
      </c>
      <c r="E61" s="5">
        <v>982649054</v>
      </c>
      <c r="F61" s="5">
        <v>-9786660240</v>
      </c>
      <c r="G61" s="5">
        <v>16977544400</v>
      </c>
      <c r="I61" s="5">
        <v>12230132475</v>
      </c>
      <c r="J61" s="5">
        <v>19715499892</v>
      </c>
      <c r="K61" s="5">
        <v>1371961310</v>
      </c>
      <c r="L61" s="5">
        <v>4309203459</v>
      </c>
      <c r="M61" s="5">
        <v>299167193</v>
      </c>
      <c r="N61" s="5">
        <v>63383806</v>
      </c>
      <c r="O61" s="5">
        <v>23254255</v>
      </c>
      <c r="P61" s="5">
        <v>14300265</v>
      </c>
      <c r="Q61" s="5">
        <v>6000666</v>
      </c>
      <c r="R61" s="5">
        <v>4515534</v>
      </c>
      <c r="S61" s="5">
        <v>5862356</v>
      </c>
      <c r="T61" s="5">
        <v>7089310</v>
      </c>
      <c r="U61" s="5">
        <v>10452974</v>
      </c>
      <c r="V61" s="5">
        <v>29311967</v>
      </c>
      <c r="W61" s="5">
        <v>65262897</v>
      </c>
      <c r="X61" s="5">
        <v>10333453</v>
      </c>
      <c r="Y61" s="5">
        <v>10848598</v>
      </c>
      <c r="Z61" s="5">
        <v>31957199</v>
      </c>
    </row>
    <row r="62" spans="2:26" ht="15.5" x14ac:dyDescent="0.35">
      <c r="C62" t="s">
        <v>27</v>
      </c>
      <c r="D62" s="5">
        <v>-89492773044</v>
      </c>
      <c r="E62" s="5">
        <v>-83160714442</v>
      </c>
      <c r="F62" s="5">
        <v>-86894728324</v>
      </c>
      <c r="G62" s="5">
        <v>-87284527892</v>
      </c>
      <c r="I62" s="5">
        <v>-325900401253</v>
      </c>
      <c r="J62" s="5">
        <v>-225980431338</v>
      </c>
      <c r="K62" s="5">
        <v>-86499404020</v>
      </c>
      <c r="L62" s="5">
        <v>-87085850739</v>
      </c>
      <c r="M62" s="5">
        <v>-43383228329</v>
      </c>
      <c r="N62" s="5">
        <v>-2564861795</v>
      </c>
      <c r="O62" s="5">
        <v>-2785584236</v>
      </c>
      <c r="P62" s="5">
        <v>-3205520966</v>
      </c>
      <c r="Q62" s="5">
        <v>-2469372183</v>
      </c>
      <c r="R62" s="5">
        <v>-3470406779</v>
      </c>
      <c r="S62" s="5">
        <v>-5586440483</v>
      </c>
      <c r="T62" s="5">
        <v>-5989504992</v>
      </c>
      <c r="U62" s="5">
        <v>-3215100408</v>
      </c>
      <c r="V62" s="5">
        <v>-1882757817</v>
      </c>
      <c r="W62" s="5">
        <v>-991426940</v>
      </c>
      <c r="X62" s="5">
        <v>-1344497696</v>
      </c>
      <c r="Y62" s="5">
        <v>-1963214497</v>
      </c>
      <c r="Z62" s="5">
        <v>-1807950740</v>
      </c>
    </row>
    <row r="63" spans="2:26" ht="15.5" x14ac:dyDescent="0.35">
      <c r="C63" t="s">
        <v>432</v>
      </c>
      <c r="K63" s="5">
        <v>78468553</v>
      </c>
      <c r="L63" s="5">
        <v>-278681022</v>
      </c>
      <c r="M63" s="5">
        <v>160292545</v>
      </c>
      <c r="N63" s="5">
        <v>189251842</v>
      </c>
      <c r="S63" s="5">
        <v>-725765528</v>
      </c>
      <c r="T63" s="5">
        <v>-113894888</v>
      </c>
      <c r="U63" s="5">
        <v>-781083147</v>
      </c>
      <c r="V63" s="5">
        <v>-201440133</v>
      </c>
      <c r="W63" s="5">
        <v>-110875204</v>
      </c>
      <c r="X63" s="5">
        <v>85844137</v>
      </c>
      <c r="Y63" s="5">
        <v>108478861</v>
      </c>
      <c r="Z63" s="5">
        <v>-112068519</v>
      </c>
    </row>
    <row r="64" spans="2:26" ht="15.5" x14ac:dyDescent="0.35">
      <c r="C64" t="s">
        <v>1103</v>
      </c>
    </row>
    <row r="65" spans="3:26" ht="15.5" x14ac:dyDescent="0.35">
      <c r="C65" t="s">
        <v>86</v>
      </c>
    </row>
    <row r="66" spans="3:26" ht="15.5" x14ac:dyDescent="0.35">
      <c r="C66" t="s">
        <v>89</v>
      </c>
    </row>
    <row r="67" spans="3:26" ht="15.5" x14ac:dyDescent="0.35">
      <c r="C67" t="s">
        <v>96</v>
      </c>
      <c r="D67" s="5">
        <v>-89060287587</v>
      </c>
      <c r="E67" s="5">
        <v>-82178065388</v>
      </c>
      <c r="F67" s="5">
        <v>-96681388564</v>
      </c>
      <c r="G67" s="5">
        <v>-70306983492</v>
      </c>
      <c r="I67" s="5">
        <v>-313670268778</v>
      </c>
      <c r="J67" s="5">
        <v>-206264931446</v>
      </c>
      <c r="K67" s="5">
        <v>-75416809706</v>
      </c>
      <c r="L67" s="5">
        <v>298668780844</v>
      </c>
      <c r="M67" s="5">
        <v>-15792924284</v>
      </c>
      <c r="N67" s="5">
        <v>91465277</v>
      </c>
      <c r="O67" s="5">
        <v>1598363253</v>
      </c>
      <c r="P67" s="5">
        <v>-1820889203</v>
      </c>
      <c r="Q67" s="5">
        <v>-2216135970</v>
      </c>
      <c r="R67" s="5">
        <v>-3168931796</v>
      </c>
      <c r="S67" s="5">
        <v>-4793044439</v>
      </c>
      <c r="T67" s="5">
        <v>-5775752332</v>
      </c>
      <c r="U67" s="5">
        <v>-3678263425</v>
      </c>
      <c r="V67" s="5">
        <v>-926114306</v>
      </c>
      <c r="W67" s="5">
        <v>80772642</v>
      </c>
      <c r="X67" s="5">
        <v>-20220414</v>
      </c>
      <c r="Y67" s="5">
        <v>-1398676440</v>
      </c>
      <c r="Z67" s="5">
        <v>-2511502216</v>
      </c>
    </row>
    <row r="68" spans="3:26" ht="15.5" x14ac:dyDescent="0.35">
      <c r="C68" t="s">
        <v>29</v>
      </c>
      <c r="D68" s="5">
        <v>-88304585630</v>
      </c>
      <c r="E68" s="5">
        <v>-83313439799</v>
      </c>
      <c r="F68" s="5">
        <v>-163185172469</v>
      </c>
      <c r="G68" s="5">
        <v>-152600983936</v>
      </c>
      <c r="I68" s="5">
        <v>-530870190296</v>
      </c>
      <c r="J68" s="5">
        <v>-313143996248</v>
      </c>
      <c r="K68" s="5">
        <v>-83247951561</v>
      </c>
      <c r="L68" s="5">
        <v>263080101103</v>
      </c>
      <c r="M68" s="5">
        <v>8811330955</v>
      </c>
      <c r="N68" s="5">
        <v>29642208781</v>
      </c>
      <c r="O68" s="5">
        <v>12518822477</v>
      </c>
      <c r="P68" s="5">
        <v>11317263776</v>
      </c>
      <c r="Q68" s="5">
        <v>9599280773</v>
      </c>
      <c r="R68" s="5">
        <v>7053407169</v>
      </c>
      <c r="S68" s="5">
        <v>4554931095</v>
      </c>
      <c r="T68" s="5">
        <v>4206712519</v>
      </c>
      <c r="U68" s="5">
        <v>8499928945</v>
      </c>
      <c r="V68" s="5">
        <v>7971954730</v>
      </c>
      <c r="W68" s="5">
        <v>7085375595</v>
      </c>
      <c r="X68" s="5">
        <v>5637776555</v>
      </c>
      <c r="Y68" s="5">
        <v>5430225355</v>
      </c>
      <c r="Z68" s="5">
        <v>3645919311</v>
      </c>
    </row>
    <row r="69" spans="3:26" ht="15.5" x14ac:dyDescent="0.35">
      <c r="C69" t="s">
        <v>28</v>
      </c>
      <c r="D69" s="5">
        <v>-9099295239</v>
      </c>
      <c r="E69" s="5">
        <v>2437535419</v>
      </c>
      <c r="F69" s="5">
        <v>149331086300</v>
      </c>
      <c r="G69" s="5">
        <v>-13266676</v>
      </c>
      <c r="I69" s="5">
        <v>151200080994</v>
      </c>
      <c r="J69" s="5">
        <v>-17102369332</v>
      </c>
      <c r="K69" s="5">
        <v>-1978525689</v>
      </c>
      <c r="L69" s="5">
        <v>12391910255</v>
      </c>
      <c r="M69" s="5">
        <v>-3332378515</v>
      </c>
      <c r="N69" s="5">
        <v>-7537844514</v>
      </c>
      <c r="O69" s="5">
        <v>-3176104438</v>
      </c>
      <c r="P69" s="5">
        <v>-2869815788</v>
      </c>
      <c r="Q69" s="5">
        <v>-2471878605</v>
      </c>
      <c r="R69" s="5">
        <v>-1907090128</v>
      </c>
      <c r="S69" s="5">
        <v>-1467826630</v>
      </c>
      <c r="T69" s="5">
        <v>-1549047114</v>
      </c>
      <c r="U69" s="5">
        <v>-2304128607</v>
      </c>
      <c r="V69" s="5">
        <v>-2663733367</v>
      </c>
      <c r="W69" s="5">
        <v>-1913329915</v>
      </c>
      <c r="X69" s="5">
        <v>-1438573602</v>
      </c>
      <c r="Y69" s="5">
        <v>-1657256996</v>
      </c>
      <c r="Z69" s="5">
        <v>-1337041982</v>
      </c>
    </row>
    <row r="70" spans="3:26" ht="15.5" x14ac:dyDescent="0.35">
      <c r="C70" t="s">
        <v>97</v>
      </c>
      <c r="V70" s="5">
        <v>-2704772500</v>
      </c>
      <c r="W70" s="5">
        <v>-2260192750</v>
      </c>
      <c r="X70" s="5">
        <v>-1729311848</v>
      </c>
      <c r="Y70" s="5">
        <v>-1376102840</v>
      </c>
      <c r="Z70" s="5">
        <v>-1465709000</v>
      </c>
    </row>
    <row r="71" spans="3:26" ht="15.5" x14ac:dyDescent="0.35">
      <c r="C71" t="s">
        <v>98</v>
      </c>
      <c r="V71" s="5">
        <v>41039133</v>
      </c>
      <c r="W71" s="5">
        <v>346862835</v>
      </c>
      <c r="X71" s="5">
        <v>290738246</v>
      </c>
      <c r="Y71" s="5">
        <v>-281154156</v>
      </c>
      <c r="Z71" s="5">
        <v>128667018</v>
      </c>
    </row>
    <row r="72" spans="3:26" ht="15.5" x14ac:dyDescent="0.35">
      <c r="C72" t="s">
        <v>99</v>
      </c>
      <c r="D72" s="5">
        <v>-9099295239</v>
      </c>
      <c r="E72" s="5">
        <v>2437535419</v>
      </c>
      <c r="F72" s="5">
        <v>149331086300</v>
      </c>
      <c r="G72" s="5">
        <v>-13266676</v>
      </c>
      <c r="I72" s="5">
        <v>151200080994</v>
      </c>
      <c r="J72" s="5">
        <v>-17102369332</v>
      </c>
      <c r="K72" s="5">
        <v>-1978525689</v>
      </c>
      <c r="L72" s="5">
        <v>12391910255</v>
      </c>
      <c r="M72" s="5">
        <v>-3332378515</v>
      </c>
      <c r="N72" s="5">
        <v>-7537844514</v>
      </c>
      <c r="O72" s="5">
        <v>-3176104438</v>
      </c>
      <c r="P72" s="5">
        <v>-2869815788</v>
      </c>
      <c r="Q72" s="5">
        <v>-2471878605</v>
      </c>
      <c r="R72" s="5">
        <v>-1907090128</v>
      </c>
      <c r="S72" s="5">
        <v>-1467826630</v>
      </c>
      <c r="T72" s="5">
        <v>-1549047114</v>
      </c>
      <c r="U72" s="5">
        <v>-2304128607</v>
      </c>
      <c r="V72" s="5">
        <v>-2663733367</v>
      </c>
      <c r="W72" s="5">
        <v>-1913329915</v>
      </c>
      <c r="X72" s="5">
        <v>-1438573602</v>
      </c>
      <c r="Y72" s="5">
        <v>-1657256996</v>
      </c>
      <c r="Z72" s="5">
        <v>-1337041982</v>
      </c>
    </row>
    <row r="73" spans="3:26" ht="15.5" x14ac:dyDescent="0.35">
      <c r="C73" t="s">
        <v>100</v>
      </c>
      <c r="D73" s="5">
        <v>-97403880869</v>
      </c>
      <c r="E73" s="5">
        <v>-80875904380</v>
      </c>
      <c r="F73" s="5">
        <v>-13854086169</v>
      </c>
      <c r="G73" s="5">
        <v>-152614250612</v>
      </c>
      <c r="I73" s="5">
        <v>-379670109302</v>
      </c>
      <c r="J73" s="5">
        <v>-330246365580</v>
      </c>
      <c r="K73" s="5">
        <v>-85226477250</v>
      </c>
      <c r="L73" s="5">
        <v>275472011358</v>
      </c>
      <c r="M73" s="5">
        <v>5478952440</v>
      </c>
      <c r="N73" s="5">
        <v>22104364267</v>
      </c>
      <c r="O73" s="5">
        <v>9342718039</v>
      </c>
      <c r="P73" s="5">
        <v>8447447988</v>
      </c>
      <c r="Q73" s="5">
        <v>7127402168</v>
      </c>
      <c r="R73" s="5">
        <v>5146317041</v>
      </c>
      <c r="S73" s="5">
        <v>3087104465</v>
      </c>
      <c r="T73" s="5">
        <v>2657665405</v>
      </c>
      <c r="U73" s="5">
        <v>6195800338</v>
      </c>
      <c r="V73" s="5">
        <v>5308221363</v>
      </c>
      <c r="W73" s="5">
        <v>5172045680</v>
      </c>
      <c r="X73" s="5">
        <v>4199202953</v>
      </c>
      <c r="Y73" s="5">
        <v>3772968359</v>
      </c>
      <c r="Z73" s="5">
        <v>2308877329</v>
      </c>
    </row>
    <row r="74" spans="3:26" ht="15.5" x14ac:dyDescent="0.35">
      <c r="C74" t="s">
        <v>101</v>
      </c>
      <c r="D74" s="5">
        <v>62172514777</v>
      </c>
      <c r="E74" s="5">
        <v>33296702966</v>
      </c>
      <c r="F74" s="5">
        <v>47968860054</v>
      </c>
      <c r="G74" s="5">
        <v>29083653170</v>
      </c>
      <c r="I74" s="5">
        <v>107116750966</v>
      </c>
      <c r="J74" s="5">
        <v>-57428733801</v>
      </c>
      <c r="K74" s="5">
        <v>-70509485</v>
      </c>
      <c r="L74" s="5">
        <v>-214417369</v>
      </c>
      <c r="M74" s="5">
        <v>3989357729</v>
      </c>
      <c r="N74" s="5">
        <v>10801392325</v>
      </c>
      <c r="O74" s="5">
        <v>-1403965276</v>
      </c>
      <c r="P74" s="5">
        <v>1624112101</v>
      </c>
      <c r="Q74" s="5">
        <v>-2228459884</v>
      </c>
      <c r="R74" s="5">
        <v>-859585811</v>
      </c>
      <c r="S74" s="5">
        <v>1038343426</v>
      </c>
    </row>
    <row r="75" spans="3:26" ht="15.5" x14ac:dyDescent="0.35">
      <c r="C75" t="s">
        <v>102</v>
      </c>
      <c r="D75" s="5">
        <v>62172514777</v>
      </c>
      <c r="E75" s="5">
        <v>33296702966</v>
      </c>
      <c r="F75" s="5">
        <v>47968860054</v>
      </c>
      <c r="G75" s="5">
        <v>29083653170</v>
      </c>
      <c r="I75" s="5">
        <v>107116750966</v>
      </c>
      <c r="J75" s="5">
        <v>-57428733801</v>
      </c>
      <c r="K75" s="5">
        <v>-70509485</v>
      </c>
      <c r="L75" s="5">
        <v>-214417369</v>
      </c>
      <c r="M75" s="5">
        <v>3989357729</v>
      </c>
      <c r="N75" s="5">
        <v>10801392325</v>
      </c>
      <c r="O75" s="5">
        <v>-1403965276</v>
      </c>
      <c r="P75" s="5">
        <v>1624112101</v>
      </c>
      <c r="Q75" s="5">
        <v>-2228459884</v>
      </c>
      <c r="R75" s="5">
        <v>-859585811</v>
      </c>
      <c r="S75" s="5">
        <v>1038343426</v>
      </c>
    </row>
    <row r="76" spans="3:26" ht="15.5" x14ac:dyDescent="0.35">
      <c r="C76" t="s">
        <v>103</v>
      </c>
      <c r="D76" s="5">
        <v>-35231366092</v>
      </c>
      <c r="E76" s="5">
        <v>-47579201414</v>
      </c>
      <c r="F76" s="5">
        <v>34114773885</v>
      </c>
      <c r="G76" s="5">
        <v>-123530597442</v>
      </c>
      <c r="I76" s="5">
        <v>-272553358336</v>
      </c>
      <c r="J76" s="5">
        <v>-387675099381</v>
      </c>
      <c r="K76" s="5">
        <v>-85296986735</v>
      </c>
      <c r="L76" s="5">
        <v>275257593989</v>
      </c>
      <c r="M76" s="5">
        <v>9468310169</v>
      </c>
      <c r="N76" s="5">
        <v>32905756592</v>
      </c>
      <c r="O76" s="5">
        <v>7938752763</v>
      </c>
      <c r="P76" s="5">
        <v>10071560089</v>
      </c>
      <c r="Q76" s="5">
        <v>4898942284</v>
      </c>
      <c r="R76" s="5">
        <v>4286731230</v>
      </c>
      <c r="S76" s="5">
        <v>4125447891</v>
      </c>
      <c r="T76" s="5">
        <v>2657665405</v>
      </c>
      <c r="U76" s="5">
        <v>6195800338</v>
      </c>
      <c r="V76" s="5">
        <v>5308221363</v>
      </c>
      <c r="W76" s="5">
        <v>5172045680</v>
      </c>
    </row>
    <row r="77" spans="3:26" ht="15.5" x14ac:dyDescent="0.35">
      <c r="C77" t="s">
        <v>107</v>
      </c>
      <c r="D77" s="5">
        <v>-35231366092</v>
      </c>
      <c r="E77" s="5">
        <v>-47579201414</v>
      </c>
      <c r="F77" s="5">
        <v>34114773884</v>
      </c>
      <c r="G77" s="5">
        <v>-123530597441</v>
      </c>
      <c r="I77" s="5">
        <v>-272553358336</v>
      </c>
      <c r="J77" s="5">
        <v>-387675099381</v>
      </c>
      <c r="K77" s="5">
        <v>-85296986735</v>
      </c>
      <c r="L77" s="5">
        <v>275257593989</v>
      </c>
      <c r="M77" s="5">
        <v>9468310169</v>
      </c>
      <c r="N77" s="5">
        <v>32905756592</v>
      </c>
      <c r="O77" s="5">
        <v>7938752763</v>
      </c>
      <c r="P77" s="5">
        <v>10071560089</v>
      </c>
      <c r="Q77" s="5">
        <v>4898942284</v>
      </c>
      <c r="R77" s="5">
        <v>4286731230</v>
      </c>
      <c r="S77" s="5">
        <v>4125447891</v>
      </c>
      <c r="T77" s="5">
        <v>2657665405</v>
      </c>
      <c r="U77" s="5">
        <v>6195800338</v>
      </c>
      <c r="V77" s="5">
        <v>5308221363</v>
      </c>
      <c r="W77" s="5">
        <v>5172045680</v>
      </c>
    </row>
    <row r="78" spans="3:26" ht="15.5" x14ac:dyDescent="0.35">
      <c r="C78" t="s">
        <v>8</v>
      </c>
      <c r="D78" s="5">
        <v>-97403880869</v>
      </c>
      <c r="E78" s="5">
        <v>-80875904380</v>
      </c>
      <c r="F78" s="5">
        <v>-13854076546</v>
      </c>
      <c r="G78" s="5">
        <v>-152614250612</v>
      </c>
      <c r="I78" s="5">
        <v>-379670099679</v>
      </c>
      <c r="J78" s="5">
        <v>-330246641604</v>
      </c>
      <c r="K78" s="5">
        <v>-85220974920</v>
      </c>
      <c r="L78" s="5">
        <v>275241310307</v>
      </c>
      <c r="M78" s="5">
        <v>5478944087</v>
      </c>
      <c r="N78" s="5">
        <v>22104364267</v>
      </c>
      <c r="O78" s="5">
        <v>9342718039</v>
      </c>
      <c r="P78" s="5">
        <v>8447447988</v>
      </c>
      <c r="Q78" s="5">
        <v>7127402168</v>
      </c>
      <c r="R78" s="5">
        <v>5146317041</v>
      </c>
      <c r="S78" s="5">
        <v>3087104465</v>
      </c>
      <c r="T78" s="5">
        <v>2657665405</v>
      </c>
      <c r="U78" s="5">
        <v>6195800338</v>
      </c>
      <c r="V78" s="5">
        <v>5308221363</v>
      </c>
      <c r="W78" s="5">
        <v>5172045680</v>
      </c>
      <c r="X78" s="5">
        <v>4199202953</v>
      </c>
      <c r="Y78" s="5">
        <v>3772968359</v>
      </c>
      <c r="Z78" s="5">
        <v>2308877329</v>
      </c>
    </row>
    <row r="79" spans="3:26" ht="15.5" x14ac:dyDescent="0.35">
      <c r="C79" t="s">
        <v>105</v>
      </c>
      <c r="F79" s="5">
        <v>-9623</v>
      </c>
      <c r="I79" s="5">
        <v>-9623</v>
      </c>
      <c r="J79" s="5">
        <v>276024</v>
      </c>
      <c r="K79" s="5">
        <v>-5502330</v>
      </c>
      <c r="L79" s="5">
        <v>230701051</v>
      </c>
      <c r="M79" s="5">
        <v>8353</v>
      </c>
    </row>
    <row r="80" spans="3:26" ht="15.5" x14ac:dyDescent="0.35">
      <c r="C80" t="s">
        <v>108</v>
      </c>
      <c r="D80" s="5">
        <v>-35231366092</v>
      </c>
      <c r="E80" s="5">
        <v>-47579201414</v>
      </c>
      <c r="F80" s="5">
        <v>34114773884</v>
      </c>
      <c r="G80" s="5">
        <v>-123530597441</v>
      </c>
      <c r="I80" s="5">
        <v>-272553358336</v>
      </c>
      <c r="J80" s="5">
        <v>-387675099381</v>
      </c>
      <c r="K80" s="5">
        <v>-85296986735</v>
      </c>
      <c r="L80" s="5">
        <v>275257593989</v>
      </c>
      <c r="M80" s="5">
        <v>9468310169</v>
      </c>
      <c r="N80" s="5">
        <v>32905756592</v>
      </c>
      <c r="O80" s="5">
        <v>7938752763</v>
      </c>
      <c r="P80" s="5">
        <v>10071560089</v>
      </c>
      <c r="Q80" s="5">
        <v>4898942284</v>
      </c>
      <c r="R80" s="5">
        <v>4286731230</v>
      </c>
      <c r="S80" s="5">
        <v>4125447891</v>
      </c>
      <c r="T80" s="5">
        <v>2657665405</v>
      </c>
      <c r="U80" s="5">
        <v>6195800338</v>
      </c>
      <c r="V80" s="5">
        <v>5308221363</v>
      </c>
      <c r="W80" s="5">
        <v>5172045680</v>
      </c>
    </row>
    <row r="81" spans="2:26" ht="15.5" x14ac:dyDescent="0.35">
      <c r="C81" t="s">
        <v>104</v>
      </c>
      <c r="D81" s="5">
        <v>-97403880869</v>
      </c>
      <c r="E81" s="5">
        <v>-80875904380</v>
      </c>
      <c r="F81" s="5">
        <v>-13854086169</v>
      </c>
      <c r="G81" s="5">
        <v>-152614250612</v>
      </c>
      <c r="I81" s="5">
        <v>-379670109302</v>
      </c>
      <c r="J81" s="5">
        <v>-330246365580</v>
      </c>
      <c r="K81" s="5">
        <v>-85226477250</v>
      </c>
      <c r="L81" s="5">
        <v>275472011358</v>
      </c>
      <c r="M81" s="5">
        <v>5478952440</v>
      </c>
      <c r="N81" s="5">
        <v>22104364267</v>
      </c>
      <c r="O81" s="5">
        <v>9342718039</v>
      </c>
      <c r="P81" s="5">
        <v>8447447988</v>
      </c>
      <c r="Q81" s="5">
        <v>7127402168</v>
      </c>
      <c r="R81" s="5">
        <v>5146317041</v>
      </c>
      <c r="S81" s="5">
        <v>3087104465</v>
      </c>
      <c r="T81" s="5">
        <v>2657665405</v>
      </c>
      <c r="U81" s="5">
        <v>6195800338</v>
      </c>
      <c r="V81" s="5">
        <v>5308221363</v>
      </c>
      <c r="W81" s="5">
        <v>5172045680</v>
      </c>
      <c r="X81" s="5">
        <v>4199202953</v>
      </c>
      <c r="Y81" s="5">
        <v>3772968359</v>
      </c>
      <c r="Z81" s="5">
        <v>2308877329</v>
      </c>
    </row>
    <row r="82" spans="2:26" ht="15.5" x14ac:dyDescent="0.35">
      <c r="C82" t="s">
        <v>106</v>
      </c>
      <c r="D82" s="5">
        <v>-97403880869</v>
      </c>
      <c r="E82" s="5">
        <v>-80875904380</v>
      </c>
      <c r="F82" s="5">
        <v>-13854086169</v>
      </c>
      <c r="G82" s="5">
        <v>-152614250612</v>
      </c>
      <c r="I82" s="5">
        <v>-379670109302</v>
      </c>
      <c r="J82" s="5">
        <v>-330246365580</v>
      </c>
      <c r="K82" s="5">
        <v>-85226477250</v>
      </c>
      <c r="L82" s="5">
        <v>275472011358</v>
      </c>
      <c r="M82" s="5">
        <v>5478952440</v>
      </c>
      <c r="N82" s="5">
        <v>22104364267</v>
      </c>
      <c r="O82" s="5">
        <v>9342718039</v>
      </c>
      <c r="P82" s="5">
        <v>8447447988</v>
      </c>
      <c r="Q82" s="5">
        <v>7127402168</v>
      </c>
      <c r="R82" s="5">
        <v>5146317041</v>
      </c>
      <c r="S82" s="5">
        <v>3087104465</v>
      </c>
      <c r="T82" s="5">
        <v>2657665405</v>
      </c>
      <c r="U82" s="5">
        <v>6195800338</v>
      </c>
      <c r="V82" s="5">
        <v>5308221363</v>
      </c>
      <c r="W82" s="5">
        <v>5172045680</v>
      </c>
      <c r="X82" s="5">
        <v>4199202953</v>
      </c>
      <c r="Y82" s="5">
        <v>3772968359</v>
      </c>
      <c r="Z82" s="5">
        <v>2308877329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127108747204</v>
      </c>
      <c r="E86" s="5">
        <v>49067364018</v>
      </c>
      <c r="F86" s="5">
        <v>101787779226</v>
      </c>
      <c r="G86" s="5">
        <v>162137944350</v>
      </c>
      <c r="I86" s="5">
        <v>101787779226</v>
      </c>
      <c r="J86" s="5">
        <v>351857263467</v>
      </c>
      <c r="K86" s="5">
        <v>89969783339</v>
      </c>
      <c r="L86" s="5">
        <v>136579597461</v>
      </c>
      <c r="M86" s="5">
        <v>47733236120</v>
      </c>
      <c r="N86" s="5">
        <v>9635894823</v>
      </c>
      <c r="O86" s="5">
        <v>5294802962</v>
      </c>
      <c r="P86" s="5">
        <v>1953299357</v>
      </c>
      <c r="Q86" s="5">
        <v>379645888</v>
      </c>
      <c r="R86" s="5">
        <v>1365089257</v>
      </c>
      <c r="S86" s="5">
        <v>3728123019</v>
      </c>
      <c r="T86" s="5">
        <v>2926380348</v>
      </c>
      <c r="U86" s="5">
        <v>7566596789</v>
      </c>
      <c r="V86" s="5">
        <v>5343314421</v>
      </c>
      <c r="W86" s="5">
        <v>4520765064</v>
      </c>
      <c r="X86" s="5">
        <v>3847794130</v>
      </c>
      <c r="Y86" s="5">
        <v>3129563397</v>
      </c>
      <c r="Z86" s="5">
        <v>1981380425</v>
      </c>
    </row>
    <row r="87" spans="2:26" ht="15.5" x14ac:dyDescent="0.35">
      <c r="C87" t="s">
        <v>395</v>
      </c>
      <c r="D87" s="5">
        <v>870285530404</v>
      </c>
      <c r="E87" s="5">
        <v>828625766647</v>
      </c>
      <c r="F87" s="5">
        <v>755688722400</v>
      </c>
      <c r="G87" s="5">
        <v>839171321017</v>
      </c>
      <c r="I87" s="5">
        <v>755688722400</v>
      </c>
      <c r="J87" s="5">
        <v>645395567201</v>
      </c>
      <c r="K87" s="5">
        <v>188691462237</v>
      </c>
      <c r="L87" s="5">
        <v>148947620771</v>
      </c>
      <c r="M87" s="5">
        <v>94126483359</v>
      </c>
      <c r="N87" s="5">
        <v>59304207665</v>
      </c>
      <c r="O87" s="5">
        <v>41551408067</v>
      </c>
      <c r="P87" s="5">
        <v>42692622386</v>
      </c>
      <c r="Q87" s="5">
        <v>37327885021</v>
      </c>
      <c r="R87" s="5">
        <v>38716265872</v>
      </c>
      <c r="S87" s="5">
        <v>30245569598</v>
      </c>
      <c r="T87" s="5">
        <v>39596938982</v>
      </c>
      <c r="U87" s="5">
        <v>30273751470</v>
      </c>
      <c r="V87" s="5">
        <v>30568281713</v>
      </c>
      <c r="W87" s="5">
        <v>24057783179</v>
      </c>
      <c r="X87" s="5">
        <v>20587473955</v>
      </c>
      <c r="Y87" s="5">
        <v>17827275310</v>
      </c>
      <c r="Z87" s="5">
        <v>19736312135</v>
      </c>
    </row>
    <row r="88" spans="2:26" ht="15.5" x14ac:dyDescent="0.35">
      <c r="C88" t="s">
        <v>123</v>
      </c>
      <c r="D88" s="5">
        <v>180444611280</v>
      </c>
      <c r="E88" s="5">
        <v>160902337787</v>
      </c>
      <c r="F88" s="5">
        <v>68597149892</v>
      </c>
      <c r="G88" s="5">
        <v>125437632912</v>
      </c>
      <c r="I88" s="5">
        <v>68597149892</v>
      </c>
      <c r="J88" s="5">
        <v>50686566787</v>
      </c>
      <c r="K88" s="5">
        <v>21785354399</v>
      </c>
      <c r="L88" s="5">
        <v>14830003491</v>
      </c>
      <c r="M88" s="5">
        <v>51359315217</v>
      </c>
      <c r="N88" s="5">
        <v>409904346</v>
      </c>
      <c r="O88" s="5">
        <v>13285080</v>
      </c>
      <c r="P88" s="5">
        <v>19530903</v>
      </c>
      <c r="V88" s="5">
        <v>358488550</v>
      </c>
      <c r="W88" s="5">
        <v>399064804</v>
      </c>
      <c r="X88" s="5">
        <v>395555551</v>
      </c>
      <c r="Y88" s="5">
        <v>745209657</v>
      </c>
      <c r="Z88" s="5">
        <v>849569293</v>
      </c>
    </row>
    <row r="89" spans="2:26" ht="15.5" x14ac:dyDescent="0.35">
      <c r="C89" t="s">
        <v>122</v>
      </c>
      <c r="Z89" s="5">
        <v>950000000</v>
      </c>
    </row>
    <row r="90" spans="2:26" ht="15.5" x14ac:dyDescent="0.35">
      <c r="C90" t="s">
        <v>396</v>
      </c>
      <c r="D90" s="5">
        <v>870285530404</v>
      </c>
      <c r="E90" s="5">
        <v>828625766647</v>
      </c>
      <c r="F90" s="5">
        <v>755688722400</v>
      </c>
      <c r="G90" s="5">
        <v>839171321017</v>
      </c>
      <c r="I90" s="5">
        <v>755688722400</v>
      </c>
      <c r="J90" s="5">
        <v>645395567201</v>
      </c>
      <c r="K90" s="5">
        <v>188691462237</v>
      </c>
      <c r="L90" s="5">
        <v>148947620771</v>
      </c>
      <c r="M90" s="5">
        <v>94126483359</v>
      </c>
      <c r="N90" s="5">
        <v>59304207665</v>
      </c>
      <c r="O90" s="5">
        <v>41551408067</v>
      </c>
      <c r="P90" s="5">
        <v>42692622386</v>
      </c>
      <c r="Q90" s="5">
        <v>37327885021</v>
      </c>
      <c r="R90" s="5">
        <v>38716265872</v>
      </c>
      <c r="S90" s="5">
        <v>30245569598</v>
      </c>
      <c r="T90" s="5">
        <v>39596938982</v>
      </c>
      <c r="U90" s="5">
        <v>30273751470</v>
      </c>
      <c r="V90" s="5">
        <v>30568281713</v>
      </c>
      <c r="W90" s="5">
        <v>24057783179</v>
      </c>
      <c r="X90" s="5">
        <v>20587473955</v>
      </c>
      <c r="Y90" s="5">
        <v>17827275310</v>
      </c>
      <c r="Z90" s="5">
        <v>19736312135</v>
      </c>
    </row>
    <row r="91" spans="2:26" ht="15.5" x14ac:dyDescent="0.35">
      <c r="C91" t="s">
        <v>397</v>
      </c>
      <c r="D91" s="5">
        <v>9478922314</v>
      </c>
      <c r="E91" s="5">
        <v>11557966085</v>
      </c>
      <c r="F91" s="5">
        <v>5227768994</v>
      </c>
      <c r="G91" s="5">
        <v>15112413815</v>
      </c>
      <c r="I91" s="5">
        <v>5227768994</v>
      </c>
      <c r="J91" s="5">
        <v>7563208371</v>
      </c>
      <c r="K91" s="5">
        <v>9771710230</v>
      </c>
      <c r="L91" s="5">
        <v>2807430175</v>
      </c>
      <c r="M91" s="5">
        <v>6864730849</v>
      </c>
      <c r="N91" s="5">
        <v>1029653680</v>
      </c>
      <c r="O91" s="5">
        <v>413599187</v>
      </c>
    </row>
    <row r="92" spans="2:26" ht="15.5" x14ac:dyDescent="0.35">
      <c r="C92" t="s">
        <v>440</v>
      </c>
      <c r="D92" s="5">
        <v>546956767849</v>
      </c>
      <c r="E92" s="5">
        <v>540997574218</v>
      </c>
      <c r="F92" s="5">
        <v>483970543209</v>
      </c>
      <c r="G92" s="5">
        <v>492055857830</v>
      </c>
      <c r="I92" s="5">
        <v>483970543209</v>
      </c>
      <c r="J92" s="5">
        <v>457172558677</v>
      </c>
      <c r="K92" s="5">
        <v>225484173354</v>
      </c>
      <c r="L92" s="5">
        <v>210193784025</v>
      </c>
      <c r="M92" s="5">
        <v>145940772232</v>
      </c>
      <c r="N92" s="5">
        <v>51036022889</v>
      </c>
      <c r="O92" s="5">
        <v>44269891205</v>
      </c>
      <c r="P92" s="5">
        <v>41590179964</v>
      </c>
      <c r="Q92" s="5">
        <v>36890982384</v>
      </c>
      <c r="R92" s="5">
        <v>40301149056</v>
      </c>
      <c r="S92" s="5">
        <v>36163518386</v>
      </c>
      <c r="T92" s="5">
        <v>32258012129</v>
      </c>
      <c r="U92" s="5">
        <v>35866745171</v>
      </c>
      <c r="V92" s="5">
        <v>25046859209</v>
      </c>
      <c r="W92" s="5">
        <v>29522821844</v>
      </c>
      <c r="X92" s="5">
        <v>21334312859</v>
      </c>
      <c r="Y92" s="5">
        <v>24071005086</v>
      </c>
      <c r="Z92" s="5">
        <v>17742240256</v>
      </c>
    </row>
    <row r="93" spans="2:26" ht="15.5" x14ac:dyDescent="0.35">
      <c r="C93" t="s">
        <v>81</v>
      </c>
      <c r="D93" s="5">
        <v>159184978144</v>
      </c>
      <c r="E93" s="5">
        <v>97010793974</v>
      </c>
      <c r="F93" s="5">
        <v>63715760401</v>
      </c>
      <c r="G93" s="5">
        <v>15751805669</v>
      </c>
      <c r="I93" s="5">
        <v>63715760401</v>
      </c>
      <c r="J93" s="5">
        <v>-43394580443</v>
      </c>
      <c r="K93" s="5">
        <v>13814931628</v>
      </c>
      <c r="L93" s="5">
        <v>13885441113</v>
      </c>
      <c r="M93" s="5">
        <v>14099858482</v>
      </c>
      <c r="N93" s="5">
        <v>10110500753</v>
      </c>
    </row>
    <row r="94" spans="2:26" ht="15.5" x14ac:dyDescent="0.35">
      <c r="C94" t="s">
        <v>441</v>
      </c>
      <c r="D94" s="5">
        <v>1632860788678</v>
      </c>
      <c r="E94" s="5">
        <v>1511757182337</v>
      </c>
      <c r="F94" s="5">
        <v>1421703959797</v>
      </c>
      <c r="G94" s="5">
        <v>1624748347367</v>
      </c>
      <c r="I94" s="5">
        <v>1421703959797</v>
      </c>
      <c r="J94" s="5">
        <v>1537057159394</v>
      </c>
      <c r="K94" s="5">
        <v>570538460472</v>
      </c>
      <c r="L94" s="5">
        <v>540992487118</v>
      </c>
      <c r="M94" s="5">
        <v>326430905577</v>
      </c>
      <c r="N94" s="5">
        <v>129342420572</v>
      </c>
      <c r="O94" s="5">
        <v>95946418919</v>
      </c>
      <c r="P94" s="5">
        <v>91387136759</v>
      </c>
      <c r="Q94" s="5">
        <v>78364312306</v>
      </c>
      <c r="R94" s="5">
        <v>83106443468</v>
      </c>
      <c r="S94" s="5">
        <v>72745997374</v>
      </c>
      <c r="T94" s="5">
        <v>78077523686</v>
      </c>
      <c r="U94" s="5">
        <v>74973759491</v>
      </c>
      <c r="V94" s="5">
        <v>68587818688</v>
      </c>
      <c r="W94" s="5">
        <v>61889104989</v>
      </c>
      <c r="X94" s="5">
        <v>47073677024</v>
      </c>
      <c r="Y94" s="5">
        <v>45490491276</v>
      </c>
      <c r="Z94" s="5">
        <v>41291036510</v>
      </c>
    </row>
    <row r="95" spans="2:26" ht="15.5" x14ac:dyDescent="0.35">
      <c r="C95" t="s">
        <v>442</v>
      </c>
    </row>
    <row r="96" spans="2:26" ht="15.5" x14ac:dyDescent="0.35">
      <c r="C96" t="s">
        <v>113</v>
      </c>
      <c r="D96" s="5">
        <v>23596389393</v>
      </c>
      <c r="E96" s="5">
        <v>22048292574</v>
      </c>
      <c r="F96" s="5">
        <v>22091391618</v>
      </c>
      <c r="G96" s="5">
        <v>61447141017</v>
      </c>
      <c r="I96" s="5">
        <v>22091391618</v>
      </c>
      <c r="J96" s="5">
        <v>49487799870</v>
      </c>
      <c r="K96" s="5">
        <v>17365344800</v>
      </c>
      <c r="L96" s="5">
        <v>16761385138</v>
      </c>
      <c r="M96" s="5">
        <v>6357179283</v>
      </c>
      <c r="N96" s="5">
        <v>2719636430</v>
      </c>
      <c r="O96" s="5">
        <v>6300483257</v>
      </c>
      <c r="P96" s="5">
        <v>5170866520</v>
      </c>
      <c r="Q96" s="5">
        <v>5169614508</v>
      </c>
      <c r="R96" s="5">
        <v>3904884651</v>
      </c>
      <c r="S96" s="5">
        <v>2953733675</v>
      </c>
      <c r="T96" s="5">
        <v>2846047258</v>
      </c>
      <c r="U96" s="5">
        <v>2509740622</v>
      </c>
      <c r="V96" s="5">
        <v>1042257356</v>
      </c>
      <c r="W96" s="5">
        <v>1001218223</v>
      </c>
      <c r="X96" s="5">
        <v>654355388</v>
      </c>
      <c r="Y96" s="5">
        <v>363617142</v>
      </c>
      <c r="Z96" s="5">
        <v>644771298</v>
      </c>
    </row>
    <row r="97" spans="3:26" ht="15.5" x14ac:dyDescent="0.35">
      <c r="C97" t="s">
        <v>444</v>
      </c>
      <c r="D97" s="5">
        <v>199712302389</v>
      </c>
      <c r="E97" s="5">
        <v>200315487810</v>
      </c>
      <c r="F97" s="5">
        <v>88518351880</v>
      </c>
      <c r="G97" s="5">
        <v>77003875760</v>
      </c>
      <c r="I97" s="5">
        <v>88518351880</v>
      </c>
      <c r="J97" s="5">
        <v>77003875760</v>
      </c>
      <c r="K97" s="5">
        <v>100081597522</v>
      </c>
      <c r="L97" s="5">
        <v>100593953764</v>
      </c>
      <c r="M97" s="5">
        <v>40239999011</v>
      </c>
    </row>
    <row r="98" spans="3:26" ht="15.5" x14ac:dyDescent="0.35">
      <c r="C98" t="s">
        <v>111</v>
      </c>
      <c r="D98" s="5">
        <v>1166386932263</v>
      </c>
      <c r="E98" s="5">
        <v>1152477941765</v>
      </c>
      <c r="F98" s="5">
        <v>1153338534854</v>
      </c>
      <c r="G98" s="5">
        <v>1154146132697</v>
      </c>
      <c r="I98" s="5">
        <v>1153338534854</v>
      </c>
      <c r="J98" s="5">
        <v>1126861294779</v>
      </c>
      <c r="K98" s="5">
        <v>800038412179</v>
      </c>
      <c r="L98" s="5">
        <v>833453284585</v>
      </c>
      <c r="M98" s="5">
        <v>370454157198</v>
      </c>
      <c r="N98" s="5">
        <v>84564914050</v>
      </c>
      <c r="O98" s="5">
        <v>88397889858</v>
      </c>
      <c r="P98" s="5">
        <v>90377679595</v>
      </c>
      <c r="Q98" s="5">
        <v>75929987318</v>
      </c>
      <c r="R98" s="5">
        <v>79954782788</v>
      </c>
      <c r="S98" s="5">
        <v>84152132186</v>
      </c>
      <c r="T98" s="5">
        <v>91716051981</v>
      </c>
      <c r="U98" s="5">
        <v>97554474825</v>
      </c>
      <c r="V98" s="5">
        <v>66153646271</v>
      </c>
      <c r="W98" s="5">
        <v>55114227514</v>
      </c>
      <c r="X98" s="5">
        <v>52826675604</v>
      </c>
      <c r="Y98" s="5">
        <v>54047384571</v>
      </c>
      <c r="Z98" s="5">
        <v>56679610907</v>
      </c>
    </row>
    <row r="99" spans="3:26" ht="15.5" x14ac:dyDescent="0.35">
      <c r="C99" t="s">
        <v>634</v>
      </c>
    </row>
    <row r="100" spans="3:26" ht="15.5" x14ac:dyDescent="0.35">
      <c r="C100" t="s">
        <v>114</v>
      </c>
      <c r="D100" s="5">
        <v>3027144053889</v>
      </c>
      <c r="E100" s="5">
        <v>2886460223829</v>
      </c>
      <c r="F100" s="5">
        <v>2809261807508</v>
      </c>
      <c r="G100" s="5">
        <v>2762951209714</v>
      </c>
      <c r="I100" s="5">
        <v>2809261807508</v>
      </c>
      <c r="J100" s="5">
        <v>2588408386161</v>
      </c>
      <c r="K100" s="5">
        <v>19111296200</v>
      </c>
      <c r="L100" s="5">
        <v>11170211668</v>
      </c>
      <c r="M100" s="5">
        <v>44830245394</v>
      </c>
      <c r="N100" s="5">
        <v>266142099</v>
      </c>
      <c r="O100" s="5">
        <v>141416216</v>
      </c>
      <c r="P100" s="5">
        <v>121480980</v>
      </c>
      <c r="Q100" s="5">
        <v>100016909</v>
      </c>
      <c r="R100" s="5">
        <v>96684701</v>
      </c>
      <c r="S100" s="5">
        <v>99673994</v>
      </c>
      <c r="T100" s="5">
        <v>97001764</v>
      </c>
      <c r="U100" s="5">
        <v>80946468</v>
      </c>
      <c r="V100" s="5">
        <v>65787746</v>
      </c>
      <c r="W100" s="5">
        <v>29052126</v>
      </c>
      <c r="X100" s="5">
        <v>32291214</v>
      </c>
      <c r="Y100" s="5">
        <v>35890206</v>
      </c>
      <c r="Z100" s="5">
        <v>39890720</v>
      </c>
    </row>
    <row r="101" spans="3:26" ht="15.5" x14ac:dyDescent="0.35">
      <c r="C101" t="s">
        <v>445</v>
      </c>
      <c r="D101" s="5">
        <v>5760884746504</v>
      </c>
      <c r="E101" s="5">
        <v>5554582049484</v>
      </c>
      <c r="F101" s="5">
        <v>5349426455356</v>
      </c>
      <c r="G101" s="5">
        <v>5294659072667</v>
      </c>
      <c r="I101" s="5">
        <v>5349426455356</v>
      </c>
      <c r="J101" s="5">
        <v>4274033369396</v>
      </c>
      <c r="K101" s="5">
        <v>950694199961</v>
      </c>
      <c r="L101" s="5">
        <v>979576166526</v>
      </c>
      <c r="M101" s="5">
        <v>479790669695</v>
      </c>
      <c r="N101" s="5">
        <v>99232960294</v>
      </c>
      <c r="O101" s="5">
        <v>94839789331</v>
      </c>
      <c r="P101" s="5">
        <v>95670027095</v>
      </c>
      <c r="Q101" s="5">
        <v>81199618735</v>
      </c>
      <c r="R101" s="5">
        <v>83956352140</v>
      </c>
      <c r="S101" s="5">
        <v>87205539855</v>
      </c>
      <c r="T101" s="5">
        <v>94659101003</v>
      </c>
      <c r="U101" s="5">
        <v>100145161915</v>
      </c>
      <c r="V101" s="5">
        <v>67261691373</v>
      </c>
      <c r="W101" s="5">
        <v>56144497863</v>
      </c>
      <c r="X101" s="5">
        <v>53513322206</v>
      </c>
      <c r="Y101" s="5">
        <v>54446891919</v>
      </c>
      <c r="Z101" s="5">
        <v>57364272925</v>
      </c>
    </row>
    <row r="102" spans="3:26" ht="15.5" x14ac:dyDescent="0.35">
      <c r="C102" t="s">
        <v>117</v>
      </c>
      <c r="D102" s="5">
        <v>7393745535182</v>
      </c>
      <c r="E102" s="5">
        <v>7066339231821</v>
      </c>
      <c r="F102" s="5">
        <v>6771130415153</v>
      </c>
      <c r="G102" s="5">
        <v>6919407420034</v>
      </c>
      <c r="I102" s="5">
        <v>6771130415153</v>
      </c>
      <c r="J102" s="5">
        <v>5811090528790</v>
      </c>
      <c r="K102" s="5">
        <v>1521232660433</v>
      </c>
      <c r="L102" s="5">
        <v>1520568653644</v>
      </c>
      <c r="M102" s="5">
        <v>806221575272</v>
      </c>
      <c r="N102" s="5">
        <v>228575380866</v>
      </c>
      <c r="O102" s="5">
        <v>190786208250</v>
      </c>
      <c r="P102" s="5">
        <v>187057163854</v>
      </c>
      <c r="Q102" s="5">
        <v>159563931041</v>
      </c>
      <c r="R102" s="5">
        <v>167062795608</v>
      </c>
      <c r="S102" s="5">
        <v>159951537229</v>
      </c>
      <c r="T102" s="5">
        <v>172736624689</v>
      </c>
      <c r="U102" s="5">
        <v>175118921406</v>
      </c>
      <c r="V102" s="5">
        <v>135849510061</v>
      </c>
      <c r="W102" s="5">
        <v>118033602852</v>
      </c>
      <c r="X102" s="5">
        <v>100586999230</v>
      </c>
      <c r="Y102" s="5">
        <v>99937383195</v>
      </c>
      <c r="Z102" s="5">
        <v>98655309435</v>
      </c>
    </row>
    <row r="103" spans="3:26" ht="15.5" x14ac:dyDescent="0.35">
      <c r="C103" t="s">
        <v>118</v>
      </c>
    </row>
    <row r="104" spans="3:26" ht="15.5" x14ac:dyDescent="0.35">
      <c r="C104" t="s">
        <v>119</v>
      </c>
    </row>
    <row r="105" spans="3:26" ht="15.5" x14ac:dyDescent="0.35">
      <c r="C105" t="s">
        <v>446</v>
      </c>
      <c r="D105" s="5">
        <v>1911745080090</v>
      </c>
      <c r="E105" s="5">
        <v>1765947864431</v>
      </c>
      <c r="F105" s="5">
        <v>1145961298872</v>
      </c>
      <c r="G105" s="5">
        <v>1538986351330</v>
      </c>
      <c r="I105" s="5">
        <v>1145961298872</v>
      </c>
      <c r="J105" s="5">
        <v>1202279394659</v>
      </c>
      <c r="K105" s="5">
        <v>293714677536</v>
      </c>
      <c r="L105" s="5">
        <v>297388368548</v>
      </c>
      <c r="M105" s="5">
        <v>251838113066</v>
      </c>
      <c r="N105" s="5">
        <v>44748565283</v>
      </c>
      <c r="O105" s="5">
        <v>27198123189</v>
      </c>
      <c r="P105" s="5">
        <v>33141647397</v>
      </c>
      <c r="Q105" s="5">
        <v>22245115479</v>
      </c>
      <c r="R105" s="5">
        <v>37933579448</v>
      </c>
      <c r="S105" s="5">
        <v>36534059349</v>
      </c>
      <c r="T105" s="5">
        <v>47994726116</v>
      </c>
      <c r="U105" s="5">
        <v>48785877103</v>
      </c>
      <c r="V105" s="5">
        <v>28419830374</v>
      </c>
      <c r="W105" s="5">
        <v>24366695170</v>
      </c>
      <c r="X105" s="5">
        <v>15645370498</v>
      </c>
      <c r="Y105" s="5">
        <v>21669515056</v>
      </c>
      <c r="Z105" s="5">
        <v>25112130849</v>
      </c>
    </row>
    <row r="106" spans="3:26" ht="15.5" x14ac:dyDescent="0.35">
      <c r="C106" t="s">
        <v>447</v>
      </c>
      <c r="D106" s="5">
        <v>212343842237</v>
      </c>
      <c r="E106" s="5">
        <v>194420831925</v>
      </c>
      <c r="F106" s="5">
        <v>189736565637</v>
      </c>
      <c r="G106" s="5">
        <v>193049180650</v>
      </c>
      <c r="I106" s="5">
        <v>189736565637</v>
      </c>
      <c r="J106" s="5">
        <v>209231706661</v>
      </c>
      <c r="K106" s="5">
        <v>131212643067</v>
      </c>
      <c r="L106" s="5">
        <v>137429090053</v>
      </c>
      <c r="M106" s="5">
        <v>65000000000</v>
      </c>
      <c r="N106" s="5">
        <v>21467648107</v>
      </c>
      <c r="O106" s="5">
        <v>10404471944</v>
      </c>
      <c r="P106" s="5">
        <v>15500000000</v>
      </c>
      <c r="Q106" s="5">
        <v>8388664103</v>
      </c>
      <c r="R106" s="5">
        <v>21560927555</v>
      </c>
      <c r="S106" s="5">
        <v>22049638390</v>
      </c>
      <c r="T106" s="5">
        <v>28642132297</v>
      </c>
      <c r="U106" s="5">
        <v>23370299485</v>
      </c>
      <c r="V106" s="5">
        <v>14815927001</v>
      </c>
      <c r="W106" s="5">
        <v>12573112646</v>
      </c>
      <c r="X106" s="5">
        <v>8363435181</v>
      </c>
      <c r="Y106" s="5">
        <v>15016402815</v>
      </c>
      <c r="Z106" s="5">
        <v>15755513543</v>
      </c>
    </row>
    <row r="107" spans="3:26" ht="15.5" x14ac:dyDescent="0.35">
      <c r="C107" t="s">
        <v>400</v>
      </c>
    </row>
    <row r="108" spans="3:26" ht="15.5" x14ac:dyDescent="0.35">
      <c r="C108" t="s">
        <v>581</v>
      </c>
      <c r="D108" s="5">
        <v>298797296861</v>
      </c>
      <c r="E108" s="5">
        <v>319384887449</v>
      </c>
      <c r="F108" s="5">
        <v>292766614015</v>
      </c>
      <c r="G108" s="5">
        <v>256592330280</v>
      </c>
      <c r="I108" s="5">
        <v>292766614015</v>
      </c>
      <c r="J108" s="5">
        <v>239664706352</v>
      </c>
      <c r="K108" s="5">
        <v>62845539361</v>
      </c>
      <c r="L108" s="5">
        <v>68693525517</v>
      </c>
      <c r="M108" s="5">
        <v>95400486320</v>
      </c>
      <c r="N108" s="5">
        <v>9259126732</v>
      </c>
      <c r="O108" s="5">
        <v>8493645804</v>
      </c>
      <c r="P108" s="5">
        <v>8744640220</v>
      </c>
      <c r="Q108" s="5">
        <v>6737015466</v>
      </c>
      <c r="R108" s="5">
        <v>5980507140</v>
      </c>
      <c r="S108" s="5">
        <v>3629434001</v>
      </c>
      <c r="T108" s="5">
        <v>6590590991</v>
      </c>
      <c r="U108" s="5">
        <v>7088178249</v>
      </c>
      <c r="V108" s="5">
        <v>1190638190</v>
      </c>
      <c r="W108" s="5">
        <v>2541803386</v>
      </c>
      <c r="X108" s="5">
        <v>1549728901</v>
      </c>
      <c r="Y108" s="5">
        <v>2921825453</v>
      </c>
      <c r="Z108" s="5">
        <v>2168365654</v>
      </c>
    </row>
    <row r="109" spans="3:26" ht="15.5" x14ac:dyDescent="0.35">
      <c r="C109" t="s">
        <v>285</v>
      </c>
      <c r="T109" s="5">
        <v>237490193</v>
      </c>
      <c r="U109" s="5">
        <v>2565807822</v>
      </c>
    </row>
    <row r="110" spans="3:26" ht="15.5" x14ac:dyDescent="0.35">
      <c r="C110" t="s">
        <v>448</v>
      </c>
      <c r="D110" s="5">
        <v>180444611280</v>
      </c>
      <c r="E110" s="5">
        <v>160902337787</v>
      </c>
      <c r="F110" s="5">
        <v>68597149892</v>
      </c>
      <c r="G110" s="5">
        <v>125437632912</v>
      </c>
      <c r="I110" s="5">
        <v>68597149892</v>
      </c>
      <c r="J110" s="5">
        <v>50686566787</v>
      </c>
      <c r="K110" s="5">
        <v>21785354399</v>
      </c>
      <c r="L110" s="5">
        <v>14830003491</v>
      </c>
      <c r="M110" s="5">
        <v>51359315217</v>
      </c>
      <c r="N110" s="5">
        <v>409904346</v>
      </c>
      <c r="O110" s="5">
        <v>13285080</v>
      </c>
      <c r="P110" s="5">
        <v>19530903</v>
      </c>
      <c r="T110" s="5">
        <v>237490193</v>
      </c>
      <c r="U110" s="5">
        <v>2565807822</v>
      </c>
      <c r="V110" s="5">
        <v>358488550</v>
      </c>
      <c r="W110" s="5">
        <v>399064804</v>
      </c>
      <c r="X110" s="5">
        <v>395555551</v>
      </c>
      <c r="Y110" s="5">
        <v>745209657</v>
      </c>
      <c r="Z110" s="5">
        <v>1799569293</v>
      </c>
    </row>
    <row r="111" spans="3:26" ht="15.5" x14ac:dyDescent="0.35">
      <c r="C111" t="s">
        <v>126</v>
      </c>
      <c r="D111" s="5">
        <v>67656838552</v>
      </c>
      <c r="E111" s="5">
        <v>50449989611</v>
      </c>
      <c r="F111" s="5">
        <v>59922158324</v>
      </c>
      <c r="G111" s="5">
        <v>42372064830</v>
      </c>
      <c r="I111" s="5">
        <v>59922158324</v>
      </c>
      <c r="J111" s="5">
        <v>34173961379</v>
      </c>
      <c r="K111" s="5">
        <v>3286956870</v>
      </c>
      <c r="L111" s="5">
        <v>3614114194</v>
      </c>
      <c r="M111" s="5">
        <v>2218436491</v>
      </c>
      <c r="N111" s="5">
        <v>6936061568</v>
      </c>
      <c r="O111" s="5">
        <v>4664714065</v>
      </c>
      <c r="P111" s="5">
        <v>5265222284</v>
      </c>
      <c r="Q111" s="5">
        <v>5127673407</v>
      </c>
      <c r="R111" s="5">
        <v>4123050994</v>
      </c>
      <c r="S111" s="5">
        <v>3361727835</v>
      </c>
      <c r="T111" s="5">
        <v>3446138507</v>
      </c>
      <c r="U111" s="5">
        <v>3385042397</v>
      </c>
      <c r="V111" s="5">
        <v>3801079546</v>
      </c>
      <c r="W111" s="5">
        <v>2885549140</v>
      </c>
      <c r="X111" s="5">
        <v>2514291860</v>
      </c>
      <c r="Y111" s="5">
        <v>2403734600</v>
      </c>
      <c r="Z111" s="5">
        <v>2991980015</v>
      </c>
    </row>
    <row r="112" spans="3:26" ht="15.5" x14ac:dyDescent="0.35">
      <c r="C112" t="s">
        <v>127</v>
      </c>
      <c r="D112" s="5">
        <v>123233452065</v>
      </c>
      <c r="E112" s="5">
        <v>144993304583</v>
      </c>
      <c r="F112" s="5">
        <v>136990159090</v>
      </c>
      <c r="G112" s="5">
        <v>159166974736</v>
      </c>
      <c r="I112" s="5">
        <v>136990159090</v>
      </c>
      <c r="J112" s="5">
        <v>82109953670</v>
      </c>
      <c r="K112" s="5">
        <v>54362820803</v>
      </c>
      <c r="L112" s="5">
        <v>50443917303</v>
      </c>
      <c r="M112" s="5">
        <v>16849349355</v>
      </c>
      <c r="N112" s="5">
        <v>638762172</v>
      </c>
      <c r="O112" s="5">
        <v>690484560</v>
      </c>
      <c r="P112" s="5">
        <v>1266416823</v>
      </c>
      <c r="Q112" s="5">
        <v>625608470</v>
      </c>
      <c r="R112" s="5">
        <v>958058047</v>
      </c>
      <c r="S112" s="5">
        <v>166468410</v>
      </c>
      <c r="T112" s="5">
        <v>1133000000</v>
      </c>
      <c r="U112" s="5">
        <v>3369159018</v>
      </c>
      <c r="V112" s="5">
        <v>696746828</v>
      </c>
      <c r="W112" s="5">
        <v>3858608652</v>
      </c>
      <c r="X112" s="5">
        <v>2053186000</v>
      </c>
      <c r="Y112" s="5">
        <v>30240000</v>
      </c>
      <c r="Z112" s="5">
        <v>1461320370</v>
      </c>
    </row>
    <row r="113" spans="3:26" ht="15.5" x14ac:dyDescent="0.35">
      <c r="C113" t="s">
        <v>449</v>
      </c>
    </row>
    <row r="114" spans="3:26" ht="15.5" x14ac:dyDescent="0.35">
      <c r="C114" t="s">
        <v>451</v>
      </c>
      <c r="D114" s="5">
        <v>2280919433982</v>
      </c>
      <c r="E114" s="5">
        <v>2118696013682</v>
      </c>
      <c r="F114" s="5">
        <v>2041620955975</v>
      </c>
      <c r="G114" s="5">
        <v>2242323733022</v>
      </c>
      <c r="I114" s="5">
        <v>2041620955975</v>
      </c>
      <c r="J114" s="5">
        <v>2023743073022</v>
      </c>
      <c r="K114" s="5">
        <v>34933348259</v>
      </c>
      <c r="L114" s="5">
        <v>46273499452</v>
      </c>
      <c r="M114" s="5">
        <v>56342679792</v>
      </c>
      <c r="N114" s="5">
        <v>3906964305</v>
      </c>
      <c r="O114" s="5">
        <v>5109107157</v>
      </c>
      <c r="P114" s="5">
        <v>6311250009</v>
      </c>
      <c r="S114" s="5">
        <v>4041514298</v>
      </c>
      <c r="T114" s="5">
        <v>10969824542</v>
      </c>
      <c r="U114" s="5">
        <v>17898134786</v>
      </c>
      <c r="V114" s="5">
        <v>6487222294</v>
      </c>
    </row>
    <row r="115" spans="3:26" ht="15.5" x14ac:dyDescent="0.35">
      <c r="C115" t="s">
        <v>685</v>
      </c>
      <c r="D115" s="5">
        <v>818599999998</v>
      </c>
      <c r="E115" s="5">
        <v>818424999999</v>
      </c>
      <c r="F115" s="5">
        <v>1217383333333</v>
      </c>
      <c r="G115" s="5">
        <v>817225000000</v>
      </c>
      <c r="I115" s="5">
        <v>1217383333333</v>
      </c>
      <c r="J115" s="5">
        <v>797533333330</v>
      </c>
      <c r="K115" s="5">
        <v>795475000000</v>
      </c>
      <c r="L115" s="5">
        <v>695750400000</v>
      </c>
      <c r="M115" s="5">
        <v>297667200000</v>
      </c>
    </row>
    <row r="116" spans="3:26" ht="15.5" x14ac:dyDescent="0.35">
      <c r="C116" t="s">
        <v>1104</v>
      </c>
      <c r="O116" s="5">
        <v>964879142</v>
      </c>
      <c r="P116" s="5">
        <v>364311239</v>
      </c>
      <c r="Q116" s="5">
        <v>512195906</v>
      </c>
      <c r="R116" s="5">
        <v>856407634</v>
      </c>
      <c r="S116" s="5">
        <v>70765298</v>
      </c>
      <c r="T116" s="5">
        <v>83849203</v>
      </c>
      <c r="U116" s="5">
        <v>324012424</v>
      </c>
      <c r="V116" s="5">
        <v>972550704</v>
      </c>
    </row>
    <row r="117" spans="3:26" ht="15.5" x14ac:dyDescent="0.35">
      <c r="C117" t="s">
        <v>583</v>
      </c>
      <c r="D117" s="5">
        <v>1230405219822</v>
      </c>
      <c r="E117" s="5">
        <v>1175302098772</v>
      </c>
      <c r="F117" s="5">
        <v>1133721826370</v>
      </c>
      <c r="G117" s="5">
        <v>1174373653088</v>
      </c>
      <c r="I117" s="5">
        <v>1133721826370</v>
      </c>
      <c r="J117" s="5">
        <v>372830286473</v>
      </c>
      <c r="K117" s="5">
        <v>5148928556</v>
      </c>
      <c r="L117" s="5">
        <v>8207320115</v>
      </c>
      <c r="M117" s="5">
        <v>8793288617</v>
      </c>
      <c r="N117" s="5">
        <v>4100988325</v>
      </c>
      <c r="W117" s="5">
        <v>1377179251</v>
      </c>
      <c r="X117" s="5">
        <v>455185544</v>
      </c>
      <c r="Y117" s="5">
        <v>105928286</v>
      </c>
      <c r="Z117" s="5">
        <v>35562431</v>
      </c>
    </row>
    <row r="118" spans="3:26" ht="15.5" x14ac:dyDescent="0.35">
      <c r="C118" t="s">
        <v>452</v>
      </c>
      <c r="D118" s="5">
        <v>843861198288</v>
      </c>
      <c r="E118" s="5">
        <v>753749350469</v>
      </c>
      <c r="F118" s="5">
        <v>258943463023</v>
      </c>
      <c r="G118" s="5">
        <v>633643519841</v>
      </c>
      <c r="I118" s="5">
        <v>258943463023</v>
      </c>
      <c r="J118" s="5">
        <v>463638825809</v>
      </c>
      <c r="K118" s="5">
        <v>20221363036</v>
      </c>
      <c r="L118" s="5">
        <v>22377717990</v>
      </c>
      <c r="M118" s="5">
        <v>21010525683</v>
      </c>
      <c r="N118" s="5">
        <v>6037062358</v>
      </c>
      <c r="O118" s="5">
        <v>2931521736</v>
      </c>
      <c r="P118" s="5">
        <v>2345837167</v>
      </c>
      <c r="Q118" s="5">
        <v>1366154033</v>
      </c>
      <c r="R118" s="5">
        <v>5311035712</v>
      </c>
      <c r="S118" s="5">
        <v>7326790713</v>
      </c>
      <c r="T118" s="5">
        <v>7945374128</v>
      </c>
      <c r="U118" s="5">
        <v>9007390132</v>
      </c>
      <c r="V118" s="5">
        <v>7556950259</v>
      </c>
      <c r="W118" s="5">
        <v>2108556542</v>
      </c>
      <c r="X118" s="5">
        <v>769173005</v>
      </c>
      <c r="Y118" s="5">
        <v>552102531</v>
      </c>
      <c r="Z118" s="5">
        <v>935381974</v>
      </c>
    </row>
    <row r="119" spans="3:26" ht="15.5" x14ac:dyDescent="0.35">
      <c r="C119" t="s">
        <v>405</v>
      </c>
      <c r="D119" s="5">
        <v>4582722199316</v>
      </c>
      <c r="E119" s="5">
        <v>4362787751342</v>
      </c>
      <c r="F119" s="5">
        <v>4639987634819</v>
      </c>
      <c r="G119" s="5">
        <v>4647535207527</v>
      </c>
      <c r="I119" s="5">
        <v>4639987634819</v>
      </c>
      <c r="J119" s="5">
        <v>3569265024733</v>
      </c>
      <c r="K119" s="5">
        <v>870458278918</v>
      </c>
      <c r="L119" s="5">
        <v>780822797855</v>
      </c>
      <c r="M119" s="5">
        <v>387282894750</v>
      </c>
      <c r="N119" s="5">
        <v>26195065428</v>
      </c>
      <c r="O119" s="5">
        <v>38862091498</v>
      </c>
      <c r="P119" s="5">
        <v>34987955657</v>
      </c>
      <c r="Q119" s="5">
        <v>28462814851</v>
      </c>
      <c r="R119" s="5">
        <v>23620425733</v>
      </c>
      <c r="S119" s="5">
        <v>22195418683</v>
      </c>
      <c r="T119" s="5">
        <v>28182959952</v>
      </c>
      <c r="U119" s="5">
        <v>32431771087</v>
      </c>
      <c r="V119" s="5">
        <v>19724206809</v>
      </c>
      <c r="W119" s="5">
        <v>11269656167</v>
      </c>
      <c r="X119" s="5">
        <v>7716422897</v>
      </c>
      <c r="Y119" s="5">
        <v>5241865257</v>
      </c>
      <c r="Z119" s="5">
        <v>4290144063</v>
      </c>
    </row>
    <row r="120" spans="3:26" ht="15.5" x14ac:dyDescent="0.35">
      <c r="C120" t="s">
        <v>404</v>
      </c>
      <c r="D120" s="5">
        <v>4582722199316</v>
      </c>
      <c r="E120" s="5">
        <v>4362787751342</v>
      </c>
      <c r="F120" s="5">
        <v>4639987634819</v>
      </c>
      <c r="G120" s="5">
        <v>4647535207527</v>
      </c>
      <c r="I120" s="5">
        <v>4639987634819</v>
      </c>
      <c r="J120" s="5">
        <v>3569265024733</v>
      </c>
      <c r="K120" s="5">
        <v>870458278918</v>
      </c>
      <c r="L120" s="5">
        <v>780822797855</v>
      </c>
      <c r="M120" s="5">
        <v>387282894750</v>
      </c>
      <c r="N120" s="5">
        <v>26195065428</v>
      </c>
      <c r="O120" s="5">
        <v>38862091498</v>
      </c>
      <c r="P120" s="5">
        <v>34987955657</v>
      </c>
      <c r="Q120" s="5">
        <v>28462814851</v>
      </c>
      <c r="R120" s="5">
        <v>23620425733</v>
      </c>
      <c r="S120" s="5">
        <v>22195418683</v>
      </c>
      <c r="T120" s="5">
        <v>28182959952</v>
      </c>
      <c r="U120" s="5">
        <v>32431771087</v>
      </c>
      <c r="V120" s="5">
        <v>19724206809</v>
      </c>
      <c r="W120" s="5">
        <v>11269656167</v>
      </c>
      <c r="X120" s="5">
        <v>7716422897</v>
      </c>
      <c r="Y120" s="5">
        <v>5241865257</v>
      </c>
      <c r="Z120" s="5">
        <v>4290144063</v>
      </c>
    </row>
    <row r="121" spans="3:26" ht="15.5" x14ac:dyDescent="0.35">
      <c r="C121" t="s">
        <v>453</v>
      </c>
      <c r="D121" s="5">
        <v>216305838007</v>
      </c>
      <c r="E121" s="5">
        <v>204907637433</v>
      </c>
      <c r="F121" s="5">
        <v>200497076444</v>
      </c>
      <c r="G121" s="5">
        <v>360680813644</v>
      </c>
      <c r="I121" s="5">
        <v>200497076444</v>
      </c>
      <c r="J121" s="5">
        <v>324625543646</v>
      </c>
    </row>
    <row r="122" spans="3:26" ht="15.5" x14ac:dyDescent="0.35">
      <c r="C122" t="s">
        <v>454</v>
      </c>
    </row>
    <row r="123" spans="3:26" ht="15.5" x14ac:dyDescent="0.35">
      <c r="C123" t="s">
        <v>456</v>
      </c>
      <c r="D123" s="5">
        <v>4329924653802</v>
      </c>
      <c r="E123" s="5">
        <v>4112423112453</v>
      </c>
      <c r="F123" s="5">
        <v>4392726115678</v>
      </c>
      <c r="G123" s="5">
        <v>4233922386110</v>
      </c>
      <c r="I123" s="5">
        <v>4392726115678</v>
      </c>
      <c r="J123" s="5">
        <v>3194106692825</v>
      </c>
      <c r="K123" s="5">
        <v>835557276815</v>
      </c>
      <c r="L123" s="5">
        <v>750231219567</v>
      </c>
      <c r="M123" s="5">
        <v>362803168409</v>
      </c>
      <c r="N123" s="5">
        <v>8007952630</v>
      </c>
      <c r="O123" s="5">
        <v>6073986299</v>
      </c>
      <c r="P123" s="5">
        <v>6675561248</v>
      </c>
      <c r="Q123" s="5">
        <v>512195906</v>
      </c>
      <c r="R123" s="5">
        <v>856407634</v>
      </c>
      <c r="S123" s="5">
        <v>4112279596</v>
      </c>
      <c r="T123" s="5">
        <v>11053673745</v>
      </c>
      <c r="U123" s="5">
        <v>18222147210</v>
      </c>
      <c r="V123" s="5">
        <v>7459772998</v>
      </c>
      <c r="W123" s="5">
        <v>1377179251</v>
      </c>
      <c r="X123" s="5">
        <v>455185544</v>
      </c>
      <c r="Y123" s="5">
        <v>105928286</v>
      </c>
      <c r="Z123" s="5">
        <v>35562431</v>
      </c>
    </row>
    <row r="124" spans="3:26" ht="15.5" x14ac:dyDescent="0.35">
      <c r="C124" t="s">
        <v>130</v>
      </c>
      <c r="D124" s="5">
        <v>6494467279406</v>
      </c>
      <c r="E124" s="5">
        <v>6128735615773</v>
      </c>
      <c r="F124" s="5">
        <v>5785948933691</v>
      </c>
      <c r="G124" s="5">
        <v>6186521558857</v>
      </c>
      <c r="I124" s="5">
        <v>5785948933691</v>
      </c>
      <c r="J124" s="5">
        <v>4771544419392</v>
      </c>
      <c r="K124" s="5">
        <v>1164172956454</v>
      </c>
      <c r="L124" s="5">
        <v>1078211166403</v>
      </c>
      <c r="M124" s="5">
        <v>639121007816</v>
      </c>
      <c r="N124" s="5">
        <v>70943630711</v>
      </c>
      <c r="O124" s="5">
        <v>66060214687</v>
      </c>
      <c r="P124" s="5">
        <v>68129603054</v>
      </c>
      <c r="Q124" s="5">
        <v>50707930330</v>
      </c>
      <c r="R124" s="5">
        <v>61554005181</v>
      </c>
      <c r="S124" s="5">
        <v>58729478032</v>
      </c>
      <c r="T124" s="5">
        <v>76177686068</v>
      </c>
      <c r="U124" s="5">
        <v>81217648190</v>
      </c>
      <c r="V124" s="5">
        <v>48144037183</v>
      </c>
      <c r="W124" s="5">
        <v>35636351337</v>
      </c>
      <c r="X124" s="5">
        <v>23361793395</v>
      </c>
      <c r="Y124" s="5">
        <v>26911380313</v>
      </c>
      <c r="Z124" s="5">
        <v>29402274912</v>
      </c>
    </row>
    <row r="125" spans="3:26" ht="15.5" x14ac:dyDescent="0.35">
      <c r="C125" t="s">
        <v>131</v>
      </c>
    </row>
    <row r="126" spans="3:26" ht="15.5" x14ac:dyDescent="0.35">
      <c r="C126" t="s">
        <v>132</v>
      </c>
      <c r="D126" s="5">
        <v>1123674948300</v>
      </c>
      <c r="E126" s="5">
        <v>1123669446400</v>
      </c>
      <c r="F126" s="5">
        <v>1123669279400</v>
      </c>
      <c r="G126" s="5">
        <v>1123669173600</v>
      </c>
      <c r="I126" s="5">
        <v>1123669279400</v>
      </c>
      <c r="J126" s="5">
        <v>1123668000000</v>
      </c>
      <c r="K126" s="5">
        <v>53508000000</v>
      </c>
      <c r="L126" s="5">
        <v>53508000000</v>
      </c>
      <c r="M126" s="5">
        <v>53508000000</v>
      </c>
      <c r="N126" s="5">
        <v>53508000000</v>
      </c>
      <c r="O126" s="5">
        <v>53508000000</v>
      </c>
      <c r="P126" s="5">
        <v>53508000000</v>
      </c>
      <c r="Q126" s="5">
        <v>53508000000</v>
      </c>
      <c r="R126" s="5">
        <v>53508000000</v>
      </c>
      <c r="S126" s="5">
        <v>53508000000</v>
      </c>
      <c r="T126" s="5">
        <v>53508000000</v>
      </c>
      <c r="U126" s="5">
        <v>53508000000</v>
      </c>
      <c r="V126" s="5">
        <v>53508000000</v>
      </c>
      <c r="W126" s="5">
        <v>53508000000</v>
      </c>
      <c r="X126" s="5">
        <v>53508000000</v>
      </c>
      <c r="Y126" s="5">
        <v>53508000000</v>
      </c>
      <c r="Z126" s="5">
        <v>53508000000</v>
      </c>
    </row>
    <row r="127" spans="3:26" ht="15.5" x14ac:dyDescent="0.35">
      <c r="C127" t="s">
        <v>133</v>
      </c>
      <c r="D127" s="5">
        <v>2075203301</v>
      </c>
      <c r="E127" s="5">
        <v>2075203301</v>
      </c>
      <c r="F127" s="5">
        <v>2074034301</v>
      </c>
      <c r="G127" s="5">
        <v>2073293701</v>
      </c>
      <c r="I127" s="5">
        <v>2074034301</v>
      </c>
      <c r="J127" s="5">
        <v>2065078501</v>
      </c>
      <c r="K127" s="5">
        <v>2063538092</v>
      </c>
      <c r="L127" s="5">
        <v>2064410376</v>
      </c>
      <c r="M127" s="5">
        <v>2065084580</v>
      </c>
      <c r="N127" s="5">
        <v>2065078501</v>
      </c>
      <c r="O127" s="5">
        <v>2065078501</v>
      </c>
      <c r="P127" s="5">
        <v>2065078501</v>
      </c>
      <c r="Q127" s="5">
        <v>2065078501</v>
      </c>
      <c r="R127" s="5">
        <v>2065078501</v>
      </c>
      <c r="S127" s="5">
        <v>2065078501</v>
      </c>
      <c r="T127" s="5">
        <v>2065078501</v>
      </c>
      <c r="U127" s="5">
        <v>2065078501</v>
      </c>
      <c r="V127" s="5">
        <v>2065078501</v>
      </c>
      <c r="W127" s="5">
        <v>2065078501</v>
      </c>
      <c r="X127" s="5">
        <v>2065078501</v>
      </c>
      <c r="Y127" s="5">
        <v>2065078501</v>
      </c>
      <c r="Z127" s="5">
        <v>2065078501</v>
      </c>
    </row>
    <row r="128" spans="3:26" ht="15.5" x14ac:dyDescent="0.35">
      <c r="C128" t="s">
        <v>134</v>
      </c>
      <c r="D128" s="5">
        <v>-600749076157</v>
      </c>
      <c r="E128" s="5">
        <v>-503345195288</v>
      </c>
      <c r="F128" s="5">
        <v>-422469290908</v>
      </c>
      <c r="G128" s="5">
        <v>-408615214362</v>
      </c>
      <c r="I128" s="5">
        <v>-422469290908</v>
      </c>
      <c r="J128" s="5">
        <v>-42799191229</v>
      </c>
      <c r="K128" s="5">
        <v>287447450375</v>
      </c>
      <c r="L128" s="5">
        <v>372668425295</v>
      </c>
      <c r="M128" s="5">
        <v>97427114988</v>
      </c>
      <c r="N128" s="5">
        <v>91948170901</v>
      </c>
      <c r="O128" s="5">
        <v>69152915062</v>
      </c>
      <c r="P128" s="5">
        <v>63354482299</v>
      </c>
      <c r="Q128" s="5">
        <v>53282922210</v>
      </c>
      <c r="R128" s="5">
        <v>49935711926</v>
      </c>
      <c r="S128" s="5">
        <v>45648980696</v>
      </c>
      <c r="T128" s="5">
        <v>40985860120</v>
      </c>
      <c r="U128" s="5">
        <v>38328194715</v>
      </c>
      <c r="V128" s="5">
        <v>32132394377</v>
      </c>
      <c r="W128" s="5">
        <v>26824173014</v>
      </c>
      <c r="X128" s="5">
        <v>21652127334</v>
      </c>
      <c r="Y128" s="5">
        <v>17452924381</v>
      </c>
      <c r="Z128" s="5">
        <v>13679956022</v>
      </c>
    </row>
    <row r="129" spans="2:26" ht="15.5" x14ac:dyDescent="0.35">
      <c r="C129" t="s">
        <v>135</v>
      </c>
      <c r="D129" s="5">
        <v>2000000000</v>
      </c>
      <c r="E129" s="5">
        <v>2000000000</v>
      </c>
      <c r="F129" s="5">
        <v>2000000000</v>
      </c>
      <c r="G129" s="5">
        <v>2000000000</v>
      </c>
      <c r="I129" s="5">
        <v>2000000000</v>
      </c>
      <c r="J129" s="5">
        <v>2000000000</v>
      </c>
      <c r="K129" s="5">
        <v>2000000000</v>
      </c>
      <c r="L129" s="5">
        <v>2000000000</v>
      </c>
      <c r="M129" s="5">
        <v>2000000000</v>
      </c>
      <c r="N129" s="5">
        <v>2000000000</v>
      </c>
      <c r="O129" s="5">
        <v>2000000000</v>
      </c>
      <c r="P129" s="5">
        <v>2000000000</v>
      </c>
      <c r="Q129" s="5">
        <v>1000000000</v>
      </c>
      <c r="R129" s="5">
        <v>1000000000</v>
      </c>
      <c r="S129" s="5">
        <v>1000000000</v>
      </c>
      <c r="T129" s="5">
        <v>1000000000</v>
      </c>
      <c r="U129" s="5">
        <v>1000000000</v>
      </c>
      <c r="V129" s="5">
        <v>1000000000</v>
      </c>
    </row>
    <row r="130" spans="2:26" ht="15.5" x14ac:dyDescent="0.35">
      <c r="C130" t="s">
        <v>136</v>
      </c>
      <c r="D130" s="5">
        <v>-602749076157</v>
      </c>
      <c r="E130" s="5">
        <v>-505345195288</v>
      </c>
      <c r="F130" s="5">
        <v>-424469290908</v>
      </c>
      <c r="G130" s="5">
        <v>-410615214362</v>
      </c>
      <c r="I130" s="5">
        <v>-424469290908</v>
      </c>
      <c r="J130" s="5">
        <v>-44799191229</v>
      </c>
      <c r="K130" s="5">
        <v>285447450375</v>
      </c>
      <c r="L130" s="5">
        <v>370668425295</v>
      </c>
      <c r="M130" s="5">
        <v>95427114988</v>
      </c>
      <c r="N130" s="5">
        <v>89948170901</v>
      </c>
      <c r="O130" s="5">
        <v>67152915062</v>
      </c>
      <c r="P130" s="5">
        <v>61354482299</v>
      </c>
      <c r="Q130" s="5">
        <v>52282922210</v>
      </c>
      <c r="R130" s="5">
        <v>48935711926</v>
      </c>
      <c r="S130" s="5">
        <v>44648980696</v>
      </c>
      <c r="T130" s="5">
        <v>39985860120</v>
      </c>
      <c r="U130" s="5">
        <v>37328194715</v>
      </c>
      <c r="V130" s="5">
        <v>31132394377</v>
      </c>
      <c r="W130" s="5">
        <v>26824173014</v>
      </c>
    </row>
    <row r="131" spans="2:26" ht="15.5" x14ac:dyDescent="0.35">
      <c r="C131" t="s">
        <v>137</v>
      </c>
      <c r="D131" s="5">
        <v>-600749076157</v>
      </c>
      <c r="E131" s="5">
        <v>-503345195288</v>
      </c>
      <c r="F131" s="5">
        <v>-422469290908</v>
      </c>
      <c r="G131" s="5">
        <v>-408615214362</v>
      </c>
      <c r="I131" s="5">
        <v>-422469290908</v>
      </c>
      <c r="J131" s="5">
        <v>-42799191229</v>
      </c>
      <c r="K131" s="5">
        <v>287447450375</v>
      </c>
      <c r="L131" s="5">
        <v>372668425295</v>
      </c>
      <c r="M131" s="5">
        <v>97427114988</v>
      </c>
      <c r="N131" s="5">
        <v>91948170901</v>
      </c>
      <c r="O131" s="5">
        <v>69152915062</v>
      </c>
      <c r="P131" s="5">
        <v>63354482299</v>
      </c>
      <c r="Q131" s="5">
        <v>53282922210</v>
      </c>
      <c r="R131" s="5">
        <v>49935711926</v>
      </c>
      <c r="S131" s="5">
        <v>45648980696</v>
      </c>
      <c r="T131" s="5">
        <v>40985860120</v>
      </c>
      <c r="U131" s="5">
        <v>38328194715</v>
      </c>
      <c r="V131" s="5">
        <v>32132394377</v>
      </c>
      <c r="W131" s="5">
        <v>26824173014</v>
      </c>
      <c r="X131" s="5">
        <v>21652127334</v>
      </c>
      <c r="Y131" s="5">
        <v>17452924381</v>
      </c>
      <c r="Z131" s="5">
        <v>13679956022</v>
      </c>
    </row>
    <row r="132" spans="2:26" ht="15.5" x14ac:dyDescent="0.35">
      <c r="C132" t="s">
        <v>291</v>
      </c>
      <c r="D132" s="5">
        <v>215092202188</v>
      </c>
      <c r="E132" s="5">
        <v>218193367661</v>
      </c>
      <c r="F132" s="5">
        <v>218191698268</v>
      </c>
      <c r="G132" s="5">
        <v>6802569</v>
      </c>
      <c r="I132" s="5">
        <v>218191698268</v>
      </c>
      <c r="J132" s="5">
        <v>6802569</v>
      </c>
      <c r="K132" s="5">
        <v>225783884</v>
      </c>
      <c r="L132" s="5">
        <v>231210457</v>
      </c>
      <c r="M132" s="5">
        <v>509406</v>
      </c>
    </row>
    <row r="133" spans="2:26" ht="15.5" x14ac:dyDescent="0.35">
      <c r="C133" t="s">
        <v>10</v>
      </c>
      <c r="D133" s="5">
        <v>899278255776</v>
      </c>
      <c r="E133" s="5">
        <v>937603616048</v>
      </c>
      <c r="F133" s="5">
        <v>985181481462</v>
      </c>
      <c r="G133" s="5">
        <v>732885861177</v>
      </c>
      <c r="I133" s="5">
        <v>985181481462</v>
      </c>
      <c r="J133" s="5">
        <v>1039546109398</v>
      </c>
      <c r="K133" s="5">
        <v>357059703979</v>
      </c>
      <c r="L133" s="5">
        <v>442357487241</v>
      </c>
      <c r="M133" s="5">
        <v>167100567456</v>
      </c>
      <c r="N133" s="5">
        <v>157631750155</v>
      </c>
      <c r="O133" s="5">
        <v>124725993563</v>
      </c>
      <c r="P133" s="5">
        <v>118927560800</v>
      </c>
      <c r="Q133" s="5">
        <v>108856000711</v>
      </c>
      <c r="R133" s="5">
        <v>105508790427</v>
      </c>
      <c r="S133" s="5">
        <v>101222059197</v>
      </c>
      <c r="T133" s="5">
        <v>96558938621</v>
      </c>
      <c r="U133" s="5">
        <v>93901273216</v>
      </c>
      <c r="V133" s="5">
        <v>87705472878</v>
      </c>
      <c r="W133" s="5">
        <v>82397251515</v>
      </c>
      <c r="X133" s="5">
        <v>77225205835</v>
      </c>
      <c r="Y133" s="5">
        <v>73026002882</v>
      </c>
      <c r="Z133" s="5">
        <v>69253034523</v>
      </c>
    </row>
    <row r="134" spans="2:26" ht="15.5" x14ac:dyDescent="0.35">
      <c r="C134" t="s">
        <v>138</v>
      </c>
      <c r="D134" s="5">
        <v>7393745535182</v>
      </c>
      <c r="E134" s="5">
        <v>7066339231821</v>
      </c>
      <c r="F134" s="5">
        <v>6771130415153</v>
      </c>
      <c r="G134" s="5">
        <v>6919407420034</v>
      </c>
      <c r="I134" s="5">
        <v>6771130415153</v>
      </c>
      <c r="J134" s="5">
        <v>5811090528790</v>
      </c>
      <c r="K134" s="5">
        <v>1521232660433</v>
      </c>
      <c r="L134" s="5">
        <v>1520568653644</v>
      </c>
      <c r="M134" s="5">
        <v>806221575272</v>
      </c>
      <c r="N134" s="5">
        <v>228575380866</v>
      </c>
      <c r="O134" s="5">
        <v>190786208250</v>
      </c>
      <c r="P134" s="5">
        <v>187057163854</v>
      </c>
      <c r="Q134" s="5">
        <v>159563931041</v>
      </c>
      <c r="R134" s="5">
        <v>167062795608</v>
      </c>
      <c r="S134" s="5">
        <v>159951537229</v>
      </c>
      <c r="T134" s="5">
        <v>172736624689</v>
      </c>
      <c r="U134" s="5">
        <v>175118921406</v>
      </c>
      <c r="V134" s="5">
        <v>135849510061</v>
      </c>
      <c r="W134" s="5">
        <v>118033602852</v>
      </c>
      <c r="X134" s="5">
        <v>100586999230</v>
      </c>
      <c r="Y134" s="5">
        <v>99937383195</v>
      </c>
      <c r="Z134" s="5">
        <v>98655309435</v>
      </c>
    </row>
    <row r="135" spans="2:26" ht="15.5" x14ac:dyDescent="0.35">
      <c r="C135" t="s">
        <v>139</v>
      </c>
      <c r="D135" s="5">
        <v>11236749483</v>
      </c>
      <c r="E135" s="5">
        <v>11236694464</v>
      </c>
      <c r="F135" s="5">
        <v>11236692794</v>
      </c>
      <c r="G135" s="5">
        <v>11236691736</v>
      </c>
      <c r="I135" s="5">
        <v>11236692794</v>
      </c>
      <c r="J135" s="5">
        <v>11236680000</v>
      </c>
      <c r="K135" s="5">
        <v>535080000</v>
      </c>
      <c r="L135" s="5">
        <v>535080000</v>
      </c>
      <c r="M135" s="5">
        <v>535080000</v>
      </c>
      <c r="N135" s="5">
        <v>535080000</v>
      </c>
      <c r="O135" s="5">
        <v>535080000</v>
      </c>
      <c r="P135" s="5">
        <v>535080000</v>
      </c>
      <c r="Q135" s="5">
        <v>535080000</v>
      </c>
      <c r="R135" s="5">
        <v>535080000</v>
      </c>
      <c r="S135" s="5">
        <v>535080000</v>
      </c>
      <c r="T135" s="5">
        <v>535080000</v>
      </c>
      <c r="U135" s="5">
        <v>535080000</v>
      </c>
      <c r="V135" s="5">
        <v>535080000</v>
      </c>
      <c r="W135" s="5">
        <v>535080000</v>
      </c>
      <c r="X135" s="5">
        <v>535080000</v>
      </c>
      <c r="Y135" s="5">
        <v>535080000</v>
      </c>
      <c r="Z135" s="5">
        <v>535080000</v>
      </c>
    </row>
    <row r="137" spans="2:26" ht="15.5" x14ac:dyDescent="0.35">
      <c r="B137" t="s">
        <v>140</v>
      </c>
      <c r="C137" t="s">
        <v>141</v>
      </c>
      <c r="D137" s="5">
        <v>-125069728818</v>
      </c>
      <c r="E137" s="5">
        <v>-192320408868</v>
      </c>
      <c r="F137" s="5">
        <v>-28539034799</v>
      </c>
      <c r="G137" s="5">
        <v>-81075900911</v>
      </c>
      <c r="I137" s="5">
        <v>-364284727031</v>
      </c>
      <c r="J137" s="5">
        <v>-143816494973</v>
      </c>
      <c r="K137" s="5">
        <v>-103982859768</v>
      </c>
      <c r="L137" s="5">
        <v>5483384797</v>
      </c>
      <c r="M137" s="5">
        <v>39586425851</v>
      </c>
      <c r="N137" s="5">
        <v>1112220080</v>
      </c>
      <c r="O137" s="5">
        <v>17609426409</v>
      </c>
      <c r="P137" s="5">
        <v>4829470105</v>
      </c>
      <c r="Q137" s="5">
        <v>20930568344</v>
      </c>
      <c r="R137" s="5">
        <v>7052759074</v>
      </c>
      <c r="S137" s="5">
        <v>15699910434</v>
      </c>
      <c r="T137" s="5">
        <v>1472541371</v>
      </c>
      <c r="U137" s="5">
        <v>-5856771777</v>
      </c>
      <c r="V137" s="5">
        <v>-448715089</v>
      </c>
      <c r="W137" s="5">
        <v>1688060047</v>
      </c>
      <c r="X137" s="5">
        <v>9538086241</v>
      </c>
      <c r="Y137" s="5">
        <v>5020232151</v>
      </c>
      <c r="Z137" s="5">
        <v>736542409</v>
      </c>
    </row>
    <row r="138" spans="2:26" ht="15.5" x14ac:dyDescent="0.35">
      <c r="C138" t="s">
        <v>1105</v>
      </c>
    </row>
    <row r="139" spans="2:26" ht="15.5" x14ac:dyDescent="0.35">
      <c r="C139" t="s">
        <v>1106</v>
      </c>
      <c r="D139" s="5">
        <v>814871549003</v>
      </c>
      <c r="E139" s="5">
        <v>697102275599</v>
      </c>
      <c r="F139" s="5">
        <v>762059958815</v>
      </c>
      <c r="G139" s="5">
        <v>642569019748</v>
      </c>
      <c r="I139" s="5">
        <v>2659910957366</v>
      </c>
      <c r="J139" s="5">
        <v>1867577853205</v>
      </c>
      <c r="K139" s="5">
        <v>662323774139</v>
      </c>
      <c r="L139" s="5">
        <v>659472614479</v>
      </c>
      <c r="M139" s="5">
        <v>616044705327</v>
      </c>
      <c r="N139" s="5">
        <v>256867460370</v>
      </c>
      <c r="O139" s="5">
        <v>246712677385</v>
      </c>
      <c r="P139" s="5">
        <v>244166456692</v>
      </c>
      <c r="Q139" s="5">
        <v>224390871129</v>
      </c>
      <c r="R139" s="5">
        <v>208480887679</v>
      </c>
      <c r="S139" s="5">
        <v>227195290806</v>
      </c>
      <c r="T139" s="5">
        <v>212979220016</v>
      </c>
      <c r="U139" s="5">
        <v>192850261423</v>
      </c>
      <c r="V139" s="5">
        <v>170035943406</v>
      </c>
      <c r="W139" s="5">
        <v>147624151821</v>
      </c>
      <c r="X139" s="5">
        <v>146226438845</v>
      </c>
      <c r="Y139" s="5">
        <v>133909577070</v>
      </c>
      <c r="Z139" s="5">
        <v>119852377962</v>
      </c>
    </row>
    <row r="140" spans="2:26" ht="15.5" x14ac:dyDescent="0.35">
      <c r="C140" t="s">
        <v>1107</v>
      </c>
      <c r="D140" s="5">
        <v>163148636</v>
      </c>
      <c r="E140" s="5">
        <v>1431690487</v>
      </c>
      <c r="F140" s="5">
        <v>-9991423679</v>
      </c>
      <c r="G140" s="5">
        <v>16977544400</v>
      </c>
      <c r="I140" s="5">
        <v>12025369036</v>
      </c>
      <c r="J140" s="5">
        <v>19451291326</v>
      </c>
      <c r="K140" s="5">
        <v>1371961310</v>
      </c>
      <c r="L140" s="5">
        <v>4309203459</v>
      </c>
      <c r="M140" s="5">
        <v>299167193</v>
      </c>
      <c r="N140" s="5">
        <v>63383806</v>
      </c>
      <c r="O140" s="5">
        <v>23254255</v>
      </c>
      <c r="P140" s="5">
        <v>14300265</v>
      </c>
      <c r="Q140" s="5">
        <v>6000666</v>
      </c>
      <c r="R140" s="5">
        <v>4515534</v>
      </c>
      <c r="S140" s="5">
        <v>5862356</v>
      </c>
      <c r="T140" s="5">
        <v>7089310</v>
      </c>
      <c r="U140" s="5">
        <v>10452974</v>
      </c>
      <c r="V140" s="5">
        <v>29311965</v>
      </c>
      <c r="W140" s="5">
        <v>65262897</v>
      </c>
      <c r="X140" s="5">
        <v>10333453</v>
      </c>
      <c r="Y140" s="5">
        <v>10848598</v>
      </c>
      <c r="Z140" s="5">
        <v>31990880</v>
      </c>
    </row>
    <row r="141" spans="2:26" ht="15.5" x14ac:dyDescent="0.35">
      <c r="C141" t="s">
        <v>1108</v>
      </c>
      <c r="Y141" s="5">
        <v>4387770679</v>
      </c>
      <c r="Z141" s="5">
        <v>3231948018</v>
      </c>
    </row>
    <row r="142" spans="2:26" ht="15.5" x14ac:dyDescent="0.35">
      <c r="C142" t="s">
        <v>1109</v>
      </c>
      <c r="D142" s="5">
        <v>815034697639</v>
      </c>
      <c r="E142" s="5">
        <v>698533966086</v>
      </c>
      <c r="F142" s="5">
        <v>752068535136</v>
      </c>
      <c r="G142" s="5">
        <v>659546564148</v>
      </c>
      <c r="I142" s="5">
        <v>2671936326402</v>
      </c>
      <c r="J142" s="5">
        <v>1887029144531</v>
      </c>
      <c r="K142" s="5">
        <v>663695735449</v>
      </c>
      <c r="L142" s="5">
        <v>663781817938</v>
      </c>
      <c r="M142" s="5">
        <v>616343872520</v>
      </c>
      <c r="N142" s="5">
        <v>256930844176</v>
      </c>
      <c r="O142" s="5">
        <v>246735931640</v>
      </c>
      <c r="P142" s="5">
        <v>244180756957</v>
      </c>
      <c r="Q142" s="5">
        <v>224396871795</v>
      </c>
      <c r="R142" s="5">
        <v>208485403213</v>
      </c>
      <c r="S142" s="5">
        <v>227201153162</v>
      </c>
      <c r="T142" s="5">
        <v>212986309326</v>
      </c>
      <c r="U142" s="5">
        <v>192860714397</v>
      </c>
      <c r="V142" s="5">
        <v>170065255371</v>
      </c>
      <c r="W142" s="5">
        <v>147689414718</v>
      </c>
      <c r="X142" s="5">
        <v>146236772298</v>
      </c>
      <c r="Y142" s="5">
        <v>138308196347</v>
      </c>
      <c r="Z142" s="5">
        <v>123116316860</v>
      </c>
    </row>
    <row r="143" spans="2:26" ht="15.5" x14ac:dyDescent="0.35">
      <c r="C143" t="s">
        <v>1110</v>
      </c>
    </row>
    <row r="144" spans="2:26" ht="15.5" x14ac:dyDescent="0.35">
      <c r="C144" t="s">
        <v>1067</v>
      </c>
      <c r="D144" s="5">
        <v>-1092315431612</v>
      </c>
      <c r="E144" s="5">
        <v>-618256236777</v>
      </c>
      <c r="F144" s="5">
        <v>94341468460</v>
      </c>
      <c r="G144" s="5">
        <v>-627289538917</v>
      </c>
      <c r="I144" s="5">
        <v>-1922163607244</v>
      </c>
      <c r="J144" s="5">
        <v>-1303552044026</v>
      </c>
      <c r="K144" s="5">
        <v>-519070085699</v>
      </c>
      <c r="L144" s="5">
        <v>-383590868064</v>
      </c>
      <c r="M144" s="5">
        <v>-449612587554</v>
      </c>
      <c r="N144" s="5">
        <v>-181465897910</v>
      </c>
      <c r="O144" s="5">
        <v>-155237185810</v>
      </c>
      <c r="P144" s="5">
        <v>-169284385019</v>
      </c>
      <c r="Q144" s="5">
        <v>-139853837817</v>
      </c>
      <c r="R144" s="5">
        <v>-144680818821</v>
      </c>
      <c r="S144" s="5">
        <v>-152050321687</v>
      </c>
      <c r="T144" s="5">
        <v>-154414701375</v>
      </c>
      <c r="U144" s="5">
        <v>-150144089465</v>
      </c>
    </row>
    <row r="145" spans="3:26" ht="15.5" x14ac:dyDescent="0.35">
      <c r="C145" t="s">
        <v>695</v>
      </c>
      <c r="V145" s="5">
        <v>-58837474418</v>
      </c>
      <c r="W145" s="5">
        <v>-52448902766</v>
      </c>
      <c r="X145" s="5">
        <v>-49229635905</v>
      </c>
      <c r="Y145" s="5">
        <v>-53398539931</v>
      </c>
      <c r="Z145" s="5">
        <v>-32344731940</v>
      </c>
    </row>
    <row r="146" spans="3:26" ht="15.5" x14ac:dyDescent="0.35">
      <c r="C146" t="s">
        <v>1111</v>
      </c>
      <c r="V146" s="5">
        <v>-68282996302</v>
      </c>
      <c r="W146" s="5">
        <v>-53553216385</v>
      </c>
      <c r="X146" s="5">
        <v>-52799003190</v>
      </c>
      <c r="Y146" s="5">
        <v>-49572692527</v>
      </c>
      <c r="Z146" s="5">
        <v>-68110255120</v>
      </c>
    </row>
    <row r="147" spans="3:26" ht="15.5" x14ac:dyDescent="0.35">
      <c r="C147" t="s">
        <v>1112</v>
      </c>
      <c r="D147" s="5">
        <v>240676312642</v>
      </c>
      <c r="E147" s="5">
        <v>-240676312642</v>
      </c>
      <c r="F147" s="5">
        <v>-844217280073</v>
      </c>
      <c r="I147" s="5">
        <v>-844217280073</v>
      </c>
      <c r="J147" s="5">
        <v>-508782673378</v>
      </c>
      <c r="K147" s="5">
        <v>-160130579809</v>
      </c>
      <c r="L147" s="5">
        <v>-182864646941</v>
      </c>
      <c r="M147" s="5">
        <v>-78080982299</v>
      </c>
      <c r="N147" s="5">
        <v>-67484451422</v>
      </c>
      <c r="O147" s="5">
        <v>-67981996321</v>
      </c>
      <c r="P147" s="5">
        <v>-63928539096</v>
      </c>
      <c r="Q147" s="5">
        <v>-59061559526</v>
      </c>
      <c r="R147" s="5">
        <v>-51050962195</v>
      </c>
      <c r="S147" s="5">
        <v>-52305019188</v>
      </c>
      <c r="T147" s="5">
        <v>-49254051736</v>
      </c>
      <c r="U147" s="5">
        <v>-43670829438</v>
      </c>
      <c r="V147" s="5">
        <v>-38774374071</v>
      </c>
      <c r="W147" s="5">
        <v>-36742843935</v>
      </c>
      <c r="X147" s="5">
        <v>-31999911180</v>
      </c>
      <c r="Y147" s="5">
        <v>-26725280982</v>
      </c>
      <c r="Z147" s="5">
        <v>-17846167863</v>
      </c>
    </row>
    <row r="148" spans="3:26" ht="15.5" x14ac:dyDescent="0.35">
      <c r="C148" t="s">
        <v>1113</v>
      </c>
      <c r="D148" s="5">
        <v>-851639118970</v>
      </c>
      <c r="E148" s="5">
        <v>-858932549419</v>
      </c>
      <c r="F148" s="5">
        <v>-749875811613</v>
      </c>
      <c r="G148" s="5">
        <v>-627289538917</v>
      </c>
      <c r="I148" s="5">
        <v>-2766380887317</v>
      </c>
      <c r="J148" s="5">
        <v>-1812334717404</v>
      </c>
      <c r="K148" s="5">
        <v>-679200665508</v>
      </c>
      <c r="L148" s="5">
        <v>-566455515005</v>
      </c>
      <c r="M148" s="5">
        <v>-527693569853</v>
      </c>
      <c r="N148" s="5">
        <v>-248950349332</v>
      </c>
      <c r="O148" s="5">
        <v>-223219182131</v>
      </c>
      <c r="P148" s="5">
        <v>-233212924115</v>
      </c>
      <c r="Q148" s="5">
        <v>-198915397343</v>
      </c>
      <c r="R148" s="5">
        <v>-195731781016</v>
      </c>
      <c r="S148" s="5">
        <v>-204355340875</v>
      </c>
      <c r="T148" s="5">
        <v>-203668753111</v>
      </c>
      <c r="U148" s="5">
        <v>-193814918903</v>
      </c>
      <c r="V148" s="5">
        <v>-165894844791</v>
      </c>
      <c r="W148" s="5">
        <v>-142744963086</v>
      </c>
      <c r="X148" s="5">
        <v>-134028550275</v>
      </c>
      <c r="Y148" s="5">
        <v>-129696513440</v>
      </c>
      <c r="Z148" s="5">
        <v>-118301154923</v>
      </c>
    </row>
    <row r="149" spans="3:26" ht="15.5" x14ac:dyDescent="0.35">
      <c r="C149" t="s">
        <v>461</v>
      </c>
      <c r="D149" s="5">
        <v>-96794060505</v>
      </c>
      <c r="E149" s="5">
        <v>-46393595713</v>
      </c>
      <c r="F149" s="5">
        <v>-27555695291</v>
      </c>
      <c r="G149" s="5">
        <v>-108833760123</v>
      </c>
      <c r="I149" s="5">
        <v>-266561368220</v>
      </c>
      <c r="J149" s="5">
        <v>-200326680643</v>
      </c>
      <c r="K149" s="5">
        <v>-86499404020</v>
      </c>
      <c r="L149" s="5">
        <v>-87085850739</v>
      </c>
      <c r="M149" s="5">
        <v>-43383228329</v>
      </c>
      <c r="N149" s="5">
        <v>-2564861795</v>
      </c>
      <c r="O149" s="5">
        <v>-2770449319</v>
      </c>
      <c r="P149" s="5">
        <v>-3176743740</v>
      </c>
      <c r="Q149" s="5">
        <v>-2456174944</v>
      </c>
      <c r="R149" s="5">
        <v>-3426299634</v>
      </c>
      <c r="S149" s="5">
        <v>-5539972073</v>
      </c>
      <c r="T149" s="5">
        <v>-5989504992</v>
      </c>
      <c r="U149" s="5">
        <v>-3143941390</v>
      </c>
      <c r="V149" s="5">
        <v>-1882757817</v>
      </c>
      <c r="W149" s="5">
        <v>-973540829</v>
      </c>
      <c r="X149" s="5">
        <v>-1344497696</v>
      </c>
      <c r="Y149" s="5">
        <v>-1963214497</v>
      </c>
      <c r="Z149" s="5">
        <v>-1807950740</v>
      </c>
    </row>
    <row r="150" spans="3:26" ht="15.5" x14ac:dyDescent="0.35">
      <c r="C150" t="s">
        <v>593</v>
      </c>
      <c r="D150" s="5">
        <v>8328753018</v>
      </c>
      <c r="E150" s="5">
        <v>14471770178</v>
      </c>
      <c r="F150" s="5">
        <v>-3176063031</v>
      </c>
      <c r="G150" s="5">
        <v>-4499166019</v>
      </c>
      <c r="I150" s="5">
        <v>-3278797896</v>
      </c>
      <c r="J150" s="5">
        <v>-18184241457</v>
      </c>
      <c r="K150" s="5">
        <v>-1978525689</v>
      </c>
      <c r="L150" s="5">
        <v>-4757067397</v>
      </c>
      <c r="M150" s="5">
        <v>-5680648487</v>
      </c>
      <c r="N150" s="5">
        <v>-4303412969</v>
      </c>
      <c r="O150" s="5">
        <v>-3136873781</v>
      </c>
      <c r="P150" s="5">
        <v>-2961618997</v>
      </c>
      <c r="Q150" s="5">
        <v>-2094731164</v>
      </c>
      <c r="R150" s="5">
        <v>-2274563489</v>
      </c>
      <c r="S150" s="5">
        <v>-1605929780</v>
      </c>
      <c r="T150" s="5">
        <v>-1855509852</v>
      </c>
      <c r="U150" s="5">
        <v>-1758625881</v>
      </c>
      <c r="V150" s="5">
        <v>-2736367852</v>
      </c>
      <c r="W150" s="5">
        <v>-2282850756</v>
      </c>
      <c r="X150" s="5">
        <v>-1325638086</v>
      </c>
      <c r="Y150" s="5">
        <v>-1628236259</v>
      </c>
      <c r="Z150" s="5">
        <v>-2270668788</v>
      </c>
    </row>
    <row r="151" spans="3:26" ht="15.5" x14ac:dyDescent="0.35">
      <c r="C151" t="s">
        <v>116</v>
      </c>
    </row>
    <row r="152" spans="3:26" ht="15.5" x14ac:dyDescent="0.35">
      <c r="C152" t="s">
        <v>178</v>
      </c>
      <c r="D152" s="5">
        <v>221908983916</v>
      </c>
      <c r="E152" s="5">
        <v>155198534703</v>
      </c>
      <c r="F152" s="5">
        <v>7334794809</v>
      </c>
      <c r="G152" s="5">
        <v>47868636127</v>
      </c>
      <c r="I152" s="5">
        <v>284446788666</v>
      </c>
      <c r="J152" s="5">
        <v>2961440962738</v>
      </c>
      <c r="K152" s="5">
        <v>91213191169</v>
      </c>
      <c r="L152" s="5">
        <v>326360377876</v>
      </c>
      <c r="M152" s="5">
        <v>370071438166</v>
      </c>
      <c r="N152" s="5">
        <v>9622228414</v>
      </c>
      <c r="O152" s="5">
        <v>-12564970380</v>
      </c>
      <c r="P152" s="5">
        <v>16252943731</v>
      </c>
      <c r="Q152" s="5">
        <v>-19328845407</v>
      </c>
      <c r="R152" s="5">
        <v>-7531266963</v>
      </c>
      <c r="S152" s="5">
        <v>-13322064875</v>
      </c>
      <c r="T152" s="5">
        <v>-2958656657</v>
      </c>
      <c r="U152" s="5">
        <v>20767186569</v>
      </c>
      <c r="V152" s="5">
        <v>13791687930</v>
      </c>
      <c r="W152" s="5">
        <v>1072568598</v>
      </c>
      <c r="X152" s="5">
        <v>-6086639902</v>
      </c>
      <c r="Y152" s="5">
        <v>-2002024316</v>
      </c>
      <c r="Z152" s="5">
        <v>1015038540</v>
      </c>
    </row>
    <row r="153" spans="3:26" ht="15.5" x14ac:dyDescent="0.35">
      <c r="C153" t="s">
        <v>179</v>
      </c>
      <c r="D153" s="5">
        <v>-27026327954</v>
      </c>
      <c r="E153" s="5">
        <v>-16603823462</v>
      </c>
      <c r="F153" s="5">
        <v>-39237458294</v>
      </c>
      <c r="G153" s="5">
        <v>-69556131044</v>
      </c>
      <c r="I153" s="5">
        <v>-169002270506</v>
      </c>
      <c r="J153" s="5">
        <v>-2553845108756</v>
      </c>
      <c r="K153" s="5">
        <v>-22462875485</v>
      </c>
      <c r="L153" s="5">
        <v>-242996727128</v>
      </c>
      <c r="M153" s="5">
        <v>-371559829338</v>
      </c>
      <c r="N153" s="5">
        <v>-6582608473</v>
      </c>
      <c r="O153" s="5">
        <v>-1702952424</v>
      </c>
      <c r="P153" s="5">
        <v>-19508760367</v>
      </c>
      <c r="Q153" s="5">
        <v>-2587166306</v>
      </c>
      <c r="R153" s="5">
        <v>-1884525873</v>
      </c>
      <c r="S153" s="5">
        <v>-1576102888</v>
      </c>
      <c r="T153" s="5">
        <v>-3154101155</v>
      </c>
      <c r="U153" s="5">
        <v>-12687132424</v>
      </c>
      <c r="V153" s="5">
        <v>-12520423484</v>
      </c>
      <c r="W153" s="5">
        <v>-2087657711</v>
      </c>
      <c r="X153" s="5">
        <v>-2733215606</v>
      </c>
      <c r="Y153" s="5">
        <v>-1870024863</v>
      </c>
      <c r="Z153" s="5">
        <v>-1880603139</v>
      </c>
    </row>
    <row r="154" spans="3:26" ht="15.5" x14ac:dyDescent="0.35">
      <c r="C154" t="s">
        <v>180</v>
      </c>
      <c r="D154" s="5">
        <v>3500000</v>
      </c>
      <c r="E154" s="5">
        <v>72063063</v>
      </c>
      <c r="F154" s="5">
        <v>98163181</v>
      </c>
      <c r="G154" s="5">
        <v>-4511344</v>
      </c>
      <c r="I154" s="5">
        <v>110499174</v>
      </c>
      <c r="J154" s="5">
        <v>344713693</v>
      </c>
      <c r="K154" s="5">
        <v>226439216</v>
      </c>
      <c r="L154" s="5">
        <v>1399420090</v>
      </c>
      <c r="M154" s="5">
        <v>822600000</v>
      </c>
      <c r="N154" s="5">
        <v>1254400002</v>
      </c>
      <c r="O154" s="5">
        <v>1567272288</v>
      </c>
      <c r="P154" s="5">
        <v>970909098</v>
      </c>
      <c r="Q154" s="5">
        <v>730090909</v>
      </c>
      <c r="R154" s="5">
        <v>711454545</v>
      </c>
      <c r="S154" s="5">
        <v>432000000</v>
      </c>
      <c r="T154" s="5">
        <v>390636363</v>
      </c>
      <c r="U154" s="5">
        <v>417454545</v>
      </c>
      <c r="V154" s="5">
        <v>389800000</v>
      </c>
      <c r="W154" s="5">
        <v>835435000</v>
      </c>
      <c r="X154" s="5">
        <v>246045000</v>
      </c>
      <c r="Y154" s="5">
        <v>269000021</v>
      </c>
      <c r="Z154" s="5">
        <v>472000000</v>
      </c>
    </row>
    <row r="155" spans="3:26" ht="15.5" x14ac:dyDescent="0.35">
      <c r="C155" t="s">
        <v>1114</v>
      </c>
    </row>
    <row r="156" spans="3:26" ht="15.5" x14ac:dyDescent="0.35">
      <c r="C156" t="s">
        <v>1115</v>
      </c>
      <c r="J156" s="5">
        <v>2000000000</v>
      </c>
    </row>
    <row r="157" spans="3:26" ht="15.5" x14ac:dyDescent="0.35">
      <c r="C157" t="s">
        <v>185</v>
      </c>
      <c r="D157" s="5">
        <v>-21971469655</v>
      </c>
      <c r="E157" s="5">
        <v>-14917804050</v>
      </c>
      <c r="F157" s="5">
        <v>-30790430086</v>
      </c>
      <c r="G157" s="5">
        <v>-60638686219</v>
      </c>
      <c r="I157" s="5">
        <v>-139449369891</v>
      </c>
      <c r="J157" s="5">
        <v>-108056401778</v>
      </c>
      <c r="K157" s="5">
        <v>-13364421606</v>
      </c>
      <c r="L157" s="5">
        <v>-37315173371</v>
      </c>
      <c r="M157" s="5">
        <v>-218735065357</v>
      </c>
      <c r="N157" s="5">
        <v>-7695308475</v>
      </c>
      <c r="O157" s="5">
        <v>-3235224712</v>
      </c>
      <c r="P157" s="5">
        <v>-20444169465</v>
      </c>
      <c r="Q157" s="5">
        <v>-3303808235</v>
      </c>
      <c r="R157" s="5">
        <v>-2577780418</v>
      </c>
      <c r="S157" s="5">
        <v>-1995602888</v>
      </c>
      <c r="T157" s="5">
        <v>-3514737518</v>
      </c>
      <c r="U157" s="5">
        <v>-13081086969</v>
      </c>
      <c r="V157" s="5">
        <v>-12869073484</v>
      </c>
      <c r="W157" s="5">
        <v>-2923092711</v>
      </c>
      <c r="X157" s="5">
        <v>-2979260606</v>
      </c>
      <c r="Y157" s="5">
        <v>-2139024884</v>
      </c>
      <c r="Z157" s="5">
        <v>-2345103139</v>
      </c>
    </row>
    <row r="158" spans="3:26" ht="15.5" x14ac:dyDescent="0.35">
      <c r="C158" t="s">
        <v>1116</v>
      </c>
      <c r="E158" s="5">
        <v>606000000</v>
      </c>
      <c r="F158" s="5">
        <v>-606000000</v>
      </c>
      <c r="I158" s="5">
        <v>-606000000</v>
      </c>
      <c r="J158" s="5">
        <v>225375167</v>
      </c>
      <c r="K158" s="5">
        <v>466716380</v>
      </c>
      <c r="L158" s="5">
        <v>2750214347</v>
      </c>
      <c r="M158" s="5">
        <v>-1605966200</v>
      </c>
    </row>
    <row r="159" spans="3:26" ht="15.5" x14ac:dyDescent="0.35">
      <c r="C159" t="s">
        <v>595</v>
      </c>
      <c r="D159" s="5">
        <v>-4390935227</v>
      </c>
      <c r="E159" s="5">
        <v>-2194152475</v>
      </c>
      <c r="F159" s="5">
        <v>-7767366601</v>
      </c>
      <c r="G159" s="5">
        <v>-8912933481</v>
      </c>
      <c r="I159" s="5">
        <v>-28885575001</v>
      </c>
      <c r="J159" s="5">
        <v>-10514616384</v>
      </c>
      <c r="K159" s="5">
        <v>-10296109475</v>
      </c>
      <c r="L159" s="5">
        <v>-9153650092</v>
      </c>
      <c r="M159" s="5">
        <v>-3296869000</v>
      </c>
      <c r="N159" s="5">
        <v>-141700000</v>
      </c>
      <c r="O159" s="5">
        <v>-35000000</v>
      </c>
      <c r="P159" s="5">
        <v>-35500000</v>
      </c>
      <c r="Q159" s="5">
        <v>-13448980</v>
      </c>
      <c r="R159" s="5">
        <v>-18200000</v>
      </c>
      <c r="S159" s="5">
        <v>-12500000</v>
      </c>
      <c r="T159" s="5">
        <v>-30000000</v>
      </c>
      <c r="U159" s="5">
        <v>-23500000</v>
      </c>
      <c r="V159" s="5">
        <v>-41150000</v>
      </c>
      <c r="Z159" s="5">
        <v>-7500000</v>
      </c>
    </row>
    <row r="160" spans="3:26" ht="15.5" x14ac:dyDescent="0.35">
      <c r="C160" t="s">
        <v>798</v>
      </c>
      <c r="K160" s="5">
        <v>504500000</v>
      </c>
    </row>
    <row r="161" spans="3:26" ht="15.5" x14ac:dyDescent="0.35">
      <c r="C161" t="s">
        <v>1117</v>
      </c>
      <c r="J161" s="5">
        <v>-2423971037527</v>
      </c>
    </row>
    <row r="162" spans="3:26" ht="15.5" x14ac:dyDescent="0.35">
      <c r="C162" t="s">
        <v>1118</v>
      </c>
      <c r="D162" s="5">
        <v>-8630000</v>
      </c>
      <c r="E162" s="5">
        <v>-169930000</v>
      </c>
    </row>
    <row r="163" spans="3:26" ht="15.5" x14ac:dyDescent="0.35">
      <c r="C163" t="s">
        <v>985</v>
      </c>
    </row>
    <row r="164" spans="3:26" ht="15.5" x14ac:dyDescent="0.35">
      <c r="C164" t="s">
        <v>183</v>
      </c>
      <c r="D164" s="5">
        <v>-658793072</v>
      </c>
      <c r="F164" s="5">
        <v>-171824788</v>
      </c>
      <c r="I164" s="5">
        <v>-171824788</v>
      </c>
      <c r="J164" s="5">
        <v>-13873141927</v>
      </c>
    </row>
    <row r="165" spans="3:26" ht="15.5" x14ac:dyDescent="0.35">
      <c r="C165" t="s">
        <v>1040</v>
      </c>
      <c r="L165" s="5">
        <v>-37222000000</v>
      </c>
      <c r="M165" s="5">
        <v>-40239999011</v>
      </c>
    </row>
    <row r="166" spans="3:26" ht="15.5" x14ac:dyDescent="0.35">
      <c r="C166" t="s">
        <v>1119</v>
      </c>
    </row>
    <row r="167" spans="3:26" ht="15.5" x14ac:dyDescent="0.35">
      <c r="C167" t="s">
        <v>1120</v>
      </c>
    </row>
    <row r="168" spans="3:26" ht="15.5" x14ac:dyDescent="0.35">
      <c r="C168" t="s">
        <v>1121</v>
      </c>
      <c r="L168" s="5">
        <v>-163455538102</v>
      </c>
      <c r="M168" s="5">
        <v>-108504529770</v>
      </c>
    </row>
    <row r="169" spans="3:26" ht="15.5" x14ac:dyDescent="0.35">
      <c r="C169" t="s">
        <v>467</v>
      </c>
    </row>
    <row r="170" spans="3:26" ht="15.5" x14ac:dyDescent="0.35">
      <c r="C170" t="s">
        <v>186</v>
      </c>
      <c r="D170" s="5">
        <v>221908983916</v>
      </c>
      <c r="E170" s="5">
        <v>155198534703</v>
      </c>
      <c r="F170" s="5">
        <v>7334794809</v>
      </c>
      <c r="G170" s="5">
        <v>47868636127</v>
      </c>
      <c r="I170" s="5">
        <v>284446788666</v>
      </c>
      <c r="J170" s="5">
        <v>2961440962738</v>
      </c>
      <c r="K170" s="5">
        <v>91213191169</v>
      </c>
      <c r="L170" s="5">
        <v>326360377876</v>
      </c>
      <c r="M170" s="5">
        <v>370071438166</v>
      </c>
      <c r="N170" s="5">
        <v>9622228414</v>
      </c>
      <c r="O170" s="5">
        <v>-12564970380</v>
      </c>
      <c r="P170" s="5">
        <v>16252943731</v>
      </c>
      <c r="Q170" s="5">
        <v>-19328845407</v>
      </c>
      <c r="R170" s="5">
        <v>-7531266963</v>
      </c>
      <c r="S170" s="5">
        <v>-13322064875</v>
      </c>
      <c r="T170" s="5">
        <v>-2958656657</v>
      </c>
      <c r="U170" s="5">
        <v>20767186569</v>
      </c>
      <c r="V170" s="5">
        <v>13791687930</v>
      </c>
      <c r="W170" s="5">
        <v>1072568598</v>
      </c>
      <c r="X170" s="5">
        <v>-6086639902</v>
      </c>
      <c r="Y170" s="5">
        <v>-2002024316</v>
      </c>
      <c r="Z170" s="5">
        <v>1015038540</v>
      </c>
    </row>
    <row r="171" spans="3:26" ht="15.5" x14ac:dyDescent="0.35">
      <c r="C171" t="s">
        <v>1122</v>
      </c>
    </row>
    <row r="172" spans="3:26" ht="15.5" x14ac:dyDescent="0.35">
      <c r="C172" t="s">
        <v>803</v>
      </c>
      <c r="U172" s="5">
        <v>26869090708</v>
      </c>
      <c r="V172" s="5">
        <v>13575578960</v>
      </c>
      <c r="W172" s="5">
        <v>4191791354</v>
      </c>
      <c r="Z172" s="5">
        <v>2100000000</v>
      </c>
    </row>
    <row r="173" spans="3:26" ht="15.5" x14ac:dyDescent="0.35">
      <c r="C173" t="s">
        <v>1123</v>
      </c>
      <c r="D173" s="5">
        <v>264668711279</v>
      </c>
      <c r="E173" s="5">
        <v>183629189746</v>
      </c>
      <c r="F173" s="5">
        <v>-168461494632</v>
      </c>
      <c r="G173" s="5">
        <v>96234664581</v>
      </c>
      <c r="I173" s="5">
        <v>171839971620</v>
      </c>
      <c r="J173" s="5">
        <v>1566534264555</v>
      </c>
      <c r="K173" s="5">
        <v>196193058922</v>
      </c>
      <c r="L173" s="5">
        <v>205523599573</v>
      </c>
      <c r="M173" s="5">
        <v>100933888511</v>
      </c>
      <c r="N173" s="5">
        <v>20800000000</v>
      </c>
      <c r="O173" s="5">
        <v>14500000000</v>
      </c>
      <c r="P173" s="5">
        <v>27915000000</v>
      </c>
      <c r="R173" s="5">
        <v>2400000000</v>
      </c>
      <c r="T173" s="5">
        <v>5271832812</v>
      </c>
    </row>
    <row r="174" spans="3:26" ht="15.5" x14ac:dyDescent="0.35">
      <c r="C174" t="s">
        <v>1124</v>
      </c>
      <c r="P174" s="5">
        <v>8415000000</v>
      </c>
    </row>
    <row r="175" spans="3:26" ht="15.5" x14ac:dyDescent="0.35">
      <c r="C175" t="s">
        <v>1125</v>
      </c>
      <c r="D175" s="5">
        <v>264668711279</v>
      </c>
      <c r="E175" s="5">
        <v>183629189746</v>
      </c>
      <c r="F175" s="5">
        <v>-168461494632</v>
      </c>
      <c r="G175" s="5">
        <v>96234664581</v>
      </c>
      <c r="I175" s="5">
        <v>171839971620</v>
      </c>
      <c r="J175" s="5">
        <v>1566534264555</v>
      </c>
      <c r="K175" s="5">
        <v>196193058922</v>
      </c>
      <c r="L175" s="5">
        <v>205523599573</v>
      </c>
      <c r="M175" s="5">
        <v>100933888511</v>
      </c>
      <c r="N175" s="5">
        <v>20800000000</v>
      </c>
      <c r="O175" s="5">
        <v>14500000000</v>
      </c>
      <c r="P175" s="5">
        <v>36330000000</v>
      </c>
      <c r="R175" s="5">
        <v>2400000000</v>
      </c>
      <c r="T175" s="5">
        <v>5271832812</v>
      </c>
      <c r="U175" s="5">
        <v>26869090708</v>
      </c>
      <c r="V175" s="5">
        <v>13575578960</v>
      </c>
      <c r="W175" s="5">
        <v>4191791354</v>
      </c>
      <c r="Z175" s="5">
        <v>2100000000</v>
      </c>
    </row>
    <row r="176" spans="3:26" ht="15.5" x14ac:dyDescent="0.35">
      <c r="C176" t="s">
        <v>771</v>
      </c>
      <c r="U176" s="5">
        <v>-4803151688</v>
      </c>
      <c r="X176" s="5">
        <v>-6652967634</v>
      </c>
      <c r="Y176" s="5">
        <v>-872444068</v>
      </c>
    </row>
    <row r="177" spans="3:26" ht="15.5" x14ac:dyDescent="0.35">
      <c r="C177" t="s">
        <v>1126</v>
      </c>
      <c r="N177" s="5">
        <v>-1202142852</v>
      </c>
      <c r="O177" s="5">
        <v>-1202142852</v>
      </c>
      <c r="P177" s="5">
        <v>-901607139</v>
      </c>
      <c r="Q177" s="5">
        <v>-4041514298</v>
      </c>
      <c r="R177" s="5">
        <v>-6928310244</v>
      </c>
      <c r="S177" s="5">
        <v>-6928310244</v>
      </c>
      <c r="T177" s="5">
        <v>-6928310244</v>
      </c>
    </row>
    <row r="178" spans="3:26" ht="15.5" x14ac:dyDescent="0.35">
      <c r="C178" t="s">
        <v>1127</v>
      </c>
      <c r="K178" s="5">
        <v>-195595227425</v>
      </c>
      <c r="L178" s="5">
        <v>-268727259282</v>
      </c>
      <c r="M178" s="5">
        <v>-22653184517</v>
      </c>
      <c r="N178" s="5">
        <v>-9002142852</v>
      </c>
      <c r="O178" s="5">
        <v>-23402142852</v>
      </c>
      <c r="P178" s="5">
        <v>-18416607139</v>
      </c>
      <c r="Q178" s="5">
        <v>-16141514298</v>
      </c>
      <c r="R178" s="5">
        <v>-8928310244</v>
      </c>
      <c r="S178" s="5">
        <v>-12690397555</v>
      </c>
      <c r="T178" s="5">
        <v>-6928310244</v>
      </c>
      <c r="U178" s="5">
        <v>-4803151688</v>
      </c>
      <c r="X178" s="5">
        <v>-6652967634</v>
      </c>
      <c r="Y178" s="5">
        <v>-872444068</v>
      </c>
    </row>
    <row r="179" spans="3:26" ht="15.5" x14ac:dyDescent="0.35">
      <c r="C179" t="s">
        <v>1128</v>
      </c>
      <c r="D179" s="5">
        <v>264668711279</v>
      </c>
      <c r="E179" s="5">
        <v>183629189746</v>
      </c>
      <c r="F179" s="5">
        <v>-168461494632</v>
      </c>
      <c r="G179" s="5">
        <v>96234664581</v>
      </c>
      <c r="I179" s="5">
        <v>171839971620</v>
      </c>
      <c r="J179" s="5">
        <v>1566534264555</v>
      </c>
      <c r="K179" s="5">
        <v>597831497</v>
      </c>
      <c r="L179" s="5">
        <v>-63203659709</v>
      </c>
      <c r="M179" s="5">
        <v>78280703994</v>
      </c>
      <c r="N179" s="5">
        <v>11797857148</v>
      </c>
      <c r="O179" s="5">
        <v>-8902142852</v>
      </c>
      <c r="P179" s="5">
        <v>17913392861</v>
      </c>
      <c r="Q179" s="5">
        <v>-16141514298</v>
      </c>
      <c r="R179" s="5">
        <v>-6528310244</v>
      </c>
      <c r="S179" s="5">
        <v>-12690397555</v>
      </c>
      <c r="T179" s="5">
        <v>-1656477432</v>
      </c>
      <c r="U179" s="5">
        <v>22065939020</v>
      </c>
      <c r="V179" s="5">
        <v>13575578960</v>
      </c>
      <c r="W179" s="5">
        <v>4191791354</v>
      </c>
      <c r="X179" s="5">
        <v>-6652967634</v>
      </c>
      <c r="Y179" s="5">
        <v>-872444068</v>
      </c>
      <c r="Z179" s="5">
        <v>2100000000</v>
      </c>
    </row>
    <row r="180" spans="3:26" ht="15.5" x14ac:dyDescent="0.35">
      <c r="C180" t="s">
        <v>1129</v>
      </c>
      <c r="F180" s="5">
        <v>397000000000</v>
      </c>
      <c r="G180" s="5">
        <v>20900000000</v>
      </c>
      <c r="I180" s="5">
        <v>417900000000</v>
      </c>
      <c r="J180" s="5">
        <v>398000000000</v>
      </c>
      <c r="K180" s="5">
        <v>396730000000</v>
      </c>
      <c r="L180" s="5">
        <v>396760000000</v>
      </c>
      <c r="M180" s="5">
        <v>297667200000</v>
      </c>
    </row>
    <row r="181" spans="3:26" ht="15.5" x14ac:dyDescent="0.35">
      <c r="C181" t="s">
        <v>1130</v>
      </c>
    </row>
    <row r="182" spans="3:26" ht="15.5" x14ac:dyDescent="0.35">
      <c r="C182" t="s">
        <v>1131</v>
      </c>
      <c r="F182" s="5">
        <v>-7884000</v>
      </c>
      <c r="G182" s="5">
        <v>7884000</v>
      </c>
      <c r="J182" s="5">
        <v>1070160000000</v>
      </c>
    </row>
    <row r="183" spans="3:26" ht="15.5" x14ac:dyDescent="0.35">
      <c r="C183" t="s">
        <v>191</v>
      </c>
      <c r="F183" s="5">
        <v>218180000000</v>
      </c>
      <c r="I183" s="5">
        <v>218180000000</v>
      </c>
    </row>
    <row r="184" spans="3:26" ht="15.5" x14ac:dyDescent="0.35">
      <c r="C184" t="s">
        <v>1132</v>
      </c>
      <c r="D184" s="5">
        <v>-3099496080</v>
      </c>
    </row>
    <row r="185" spans="3:26" ht="15.5" x14ac:dyDescent="0.35">
      <c r="C185" t="s">
        <v>1133</v>
      </c>
      <c r="M185" s="5">
        <v>501053</v>
      </c>
    </row>
    <row r="186" spans="3:26" ht="15.5" x14ac:dyDescent="0.35">
      <c r="C186" t="s">
        <v>1134</v>
      </c>
    </row>
    <row r="187" spans="3:26" ht="15.5" x14ac:dyDescent="0.35">
      <c r="C187" t="s">
        <v>1100</v>
      </c>
      <c r="F187" s="5">
        <v>-400000000000</v>
      </c>
      <c r="I187" s="5">
        <v>-400000000000</v>
      </c>
      <c r="K187" s="5">
        <v>-300000000000</v>
      </c>
    </row>
    <row r="188" spans="3:26" ht="15.5" x14ac:dyDescent="0.35">
      <c r="C188" t="s">
        <v>1135</v>
      </c>
      <c r="J188" s="5">
        <v>1504800</v>
      </c>
    </row>
    <row r="189" spans="3:26" ht="15.5" x14ac:dyDescent="0.35">
      <c r="C189" t="s">
        <v>1136</v>
      </c>
      <c r="D189" s="5">
        <v>5501900</v>
      </c>
      <c r="E189" s="5">
        <v>1336000</v>
      </c>
      <c r="F189" s="5">
        <v>8730400</v>
      </c>
      <c r="G189" s="5">
        <v>-1786400</v>
      </c>
      <c r="I189" s="5">
        <v>8730400</v>
      </c>
    </row>
    <row r="190" spans="3:26" ht="15.5" x14ac:dyDescent="0.35">
      <c r="C190" t="s">
        <v>1137</v>
      </c>
    </row>
    <row r="191" spans="3:26" ht="15.5" x14ac:dyDescent="0.35">
      <c r="C191" t="s">
        <v>1138</v>
      </c>
    </row>
    <row r="192" spans="3:26" ht="15.5" x14ac:dyDescent="0.35">
      <c r="C192" t="s">
        <v>485</v>
      </c>
      <c r="O192" s="5">
        <v>-2140320000</v>
      </c>
      <c r="Q192" s="5">
        <v>-1551732000</v>
      </c>
    </row>
    <row r="193" spans="2:26" ht="15.5" x14ac:dyDescent="0.35">
      <c r="C193" t="s">
        <v>1139</v>
      </c>
      <c r="J193" s="5">
        <v>-31630162902</v>
      </c>
    </row>
    <row r="194" spans="2:26" ht="15.5" x14ac:dyDescent="0.35">
      <c r="C194" t="s">
        <v>1140</v>
      </c>
      <c r="D194" s="5">
        <v>-39665733183</v>
      </c>
      <c r="E194" s="5">
        <v>-28431991043</v>
      </c>
      <c r="F194" s="5">
        <v>-39384556959</v>
      </c>
      <c r="G194" s="5">
        <v>-69272126054</v>
      </c>
      <c r="I194" s="5">
        <v>-123481913354</v>
      </c>
      <c r="J194" s="5">
        <v>-41624643715</v>
      </c>
      <c r="K194" s="5">
        <v>-6114640328</v>
      </c>
      <c r="L194" s="5">
        <v>-7195962415</v>
      </c>
      <c r="M194" s="5">
        <v>-5876966881</v>
      </c>
      <c r="N194" s="5">
        <v>-2175628734</v>
      </c>
      <c r="U194" s="5">
        <v>-949971211</v>
      </c>
      <c r="V194" s="5">
        <v>-2535764582</v>
      </c>
      <c r="W194" s="5">
        <v>-3119222756</v>
      </c>
      <c r="X194" s="5">
        <v>566327732</v>
      </c>
      <c r="Y194" s="5">
        <v>-179580248</v>
      </c>
      <c r="Z194" s="5">
        <v>-2034961460</v>
      </c>
    </row>
    <row r="195" spans="2:26" ht="15.5" x14ac:dyDescent="0.35">
      <c r="C195" t="s">
        <v>1141</v>
      </c>
      <c r="Y195" s="5">
        <v>-950000000</v>
      </c>
      <c r="Z195" s="5">
        <v>950000000</v>
      </c>
    </row>
    <row r="196" spans="2:26" ht="15.5" x14ac:dyDescent="0.35">
      <c r="C196" t="s">
        <v>195</v>
      </c>
      <c r="D196" s="5">
        <v>69812927144</v>
      </c>
      <c r="E196" s="5">
        <v>-53725697627</v>
      </c>
      <c r="F196" s="5">
        <v>-60441698284</v>
      </c>
      <c r="G196" s="5">
        <v>-102763395828</v>
      </c>
      <c r="I196" s="5">
        <v>-248840208871</v>
      </c>
      <c r="J196" s="5">
        <v>263779359009</v>
      </c>
      <c r="K196" s="5">
        <v>-35232544084</v>
      </c>
      <c r="L196" s="5">
        <v>88847035545</v>
      </c>
      <c r="M196" s="5">
        <v>38098034679</v>
      </c>
      <c r="N196" s="5">
        <v>4151840021</v>
      </c>
      <c r="O196" s="5">
        <v>3341503605</v>
      </c>
      <c r="P196" s="5">
        <v>1573653469</v>
      </c>
      <c r="Q196" s="5">
        <v>-985443369</v>
      </c>
      <c r="R196" s="5">
        <v>-2363033762</v>
      </c>
      <c r="S196" s="5">
        <v>801742671</v>
      </c>
      <c r="T196" s="5">
        <v>-4640216441</v>
      </c>
      <c r="U196" s="5">
        <v>2223282368</v>
      </c>
      <c r="V196" s="5">
        <v>822549357</v>
      </c>
      <c r="W196" s="5">
        <v>672970934</v>
      </c>
      <c r="X196" s="5">
        <v>718230733</v>
      </c>
      <c r="Y196" s="5">
        <v>1148182972</v>
      </c>
      <c r="Z196" s="5">
        <v>-129022190</v>
      </c>
    </row>
    <row r="197" spans="2:26" ht="15.5" x14ac:dyDescent="0.35">
      <c r="C197" t="s">
        <v>196</v>
      </c>
      <c r="E197" s="5">
        <v>98029085953</v>
      </c>
      <c r="I197" s="5">
        <v>343760246260</v>
      </c>
      <c r="J197" s="5">
        <v>82541494077</v>
      </c>
      <c r="K197" s="5">
        <v>117775578570</v>
      </c>
      <c r="L197" s="5">
        <v>47733236120</v>
      </c>
      <c r="M197" s="5">
        <v>9635894823</v>
      </c>
      <c r="N197" s="5">
        <v>5294802962</v>
      </c>
      <c r="O197" s="5">
        <v>1953299357</v>
      </c>
      <c r="P197" s="5">
        <v>379645888</v>
      </c>
      <c r="Q197" s="5">
        <v>1365089257</v>
      </c>
      <c r="R197" s="5">
        <v>3728123019</v>
      </c>
      <c r="S197" s="5">
        <v>2926380348</v>
      </c>
      <c r="T197" s="5">
        <v>7566596789</v>
      </c>
      <c r="U197" s="5">
        <v>5343314421</v>
      </c>
      <c r="V197" s="5">
        <v>4520765064</v>
      </c>
      <c r="W197" s="5">
        <v>3847794130</v>
      </c>
      <c r="X197" s="5">
        <v>3129563397</v>
      </c>
      <c r="Y197" s="5">
        <v>1981380425</v>
      </c>
      <c r="Z197" s="5">
        <v>2110402616</v>
      </c>
    </row>
    <row r="198" spans="2:26" ht="15.5" x14ac:dyDescent="0.35">
      <c r="C198" t="s">
        <v>1142</v>
      </c>
      <c r="D198" s="5">
        <v>5197203885</v>
      </c>
      <c r="E198" s="5">
        <v>802015200</v>
      </c>
      <c r="F198" s="5">
        <v>249717570</v>
      </c>
      <c r="G198" s="5">
        <v>-1324258056</v>
      </c>
      <c r="I198" s="5">
        <v>3109048564</v>
      </c>
      <c r="J198" s="5">
        <v>-2560606826</v>
      </c>
      <c r="K198" s="5">
        <v>-1540409</v>
      </c>
      <c r="L198" s="5">
        <v>-674204</v>
      </c>
      <c r="M198" s="5">
        <v>-693382</v>
      </c>
      <c r="N198" s="5">
        <v>189251840</v>
      </c>
    </row>
    <row r="199" spans="2:26" ht="15.5" x14ac:dyDescent="0.35">
      <c r="C199" t="s">
        <v>197</v>
      </c>
      <c r="D199" s="5">
        <v>75010131029</v>
      </c>
      <c r="E199" s="5">
        <v>45105403526</v>
      </c>
      <c r="F199" s="5">
        <v>-60191980714</v>
      </c>
      <c r="G199" s="5">
        <v>-104087653884</v>
      </c>
      <c r="I199" s="5">
        <v>98029085953</v>
      </c>
      <c r="J199" s="5">
        <v>343760246260</v>
      </c>
      <c r="K199" s="5">
        <v>82541494077</v>
      </c>
      <c r="L199" s="5">
        <v>136579597461</v>
      </c>
      <c r="M199" s="5">
        <v>47733236120</v>
      </c>
      <c r="N199" s="5">
        <v>9635894823</v>
      </c>
      <c r="O199" s="5">
        <v>5294802962</v>
      </c>
      <c r="P199" s="5">
        <v>1953299357</v>
      </c>
      <c r="Q199" s="5">
        <v>379645888</v>
      </c>
      <c r="R199" s="5">
        <v>1365089257</v>
      </c>
      <c r="S199" s="5">
        <v>3728123019</v>
      </c>
      <c r="T199" s="5">
        <v>2926380348</v>
      </c>
      <c r="U199" s="5">
        <v>7566596789</v>
      </c>
      <c r="V199" s="5">
        <v>5343314421</v>
      </c>
      <c r="W199" s="5">
        <v>4520765064</v>
      </c>
      <c r="X199" s="5">
        <v>3847794130</v>
      </c>
      <c r="Y199" s="5">
        <v>3129563397</v>
      </c>
      <c r="Z199" s="5">
        <v>1981380426</v>
      </c>
    </row>
    <row r="201" spans="2:26" ht="15.5" x14ac:dyDescent="0.35">
      <c r="B201" t="s">
        <v>198</v>
      </c>
      <c r="C201" t="s">
        <v>12</v>
      </c>
      <c r="D201" s="5">
        <v>11240000000</v>
      </c>
      <c r="E201" s="5">
        <v>11240000000</v>
      </c>
      <c r="F201" s="5">
        <v>11240000000</v>
      </c>
      <c r="G201" s="5">
        <v>11240000000</v>
      </c>
      <c r="I201" s="5">
        <v>11240000000</v>
      </c>
      <c r="J201" s="5">
        <v>11240000000</v>
      </c>
      <c r="K201" s="5">
        <v>540000000</v>
      </c>
      <c r="L201" s="5">
        <v>540000000</v>
      </c>
      <c r="M201" s="5">
        <v>540000000</v>
      </c>
      <c r="N201" s="5">
        <v>540000000</v>
      </c>
      <c r="O201" s="5">
        <v>540000000</v>
      </c>
      <c r="P201" s="5">
        <v>540000000</v>
      </c>
      <c r="Q201" s="5">
        <v>540000000</v>
      </c>
      <c r="R201" s="5">
        <v>540000000</v>
      </c>
      <c r="S201" s="5">
        <v>540000000</v>
      </c>
      <c r="T201" s="5">
        <v>540000000</v>
      </c>
      <c r="U201" s="5">
        <v>540000000</v>
      </c>
      <c r="V201" s="5">
        <v>540000000</v>
      </c>
      <c r="W201" s="5">
        <v>540000000</v>
      </c>
      <c r="X201" s="5">
        <v>540000000</v>
      </c>
      <c r="Y201" s="5">
        <v>540000000</v>
      </c>
      <c r="Z201" s="5">
        <v>540000000</v>
      </c>
    </row>
    <row r="202" spans="2:26" ht="15.5" x14ac:dyDescent="0.35">
      <c r="C202" t="s">
        <v>199</v>
      </c>
      <c r="D202" s="6">
        <v>-8.67</v>
      </c>
      <c r="E202" s="6">
        <v>-7.2</v>
      </c>
      <c r="F202" s="6">
        <v>-1.23</v>
      </c>
      <c r="G202" s="6">
        <v>-13.58</v>
      </c>
    </row>
    <row r="203" spans="2:26" ht="15.5" x14ac:dyDescent="0.35">
      <c r="C203" t="s">
        <v>200</v>
      </c>
      <c r="D203" s="6">
        <v>-20.07</v>
      </c>
      <c r="E203" s="6">
        <v>-43.06</v>
      </c>
      <c r="F203" s="6">
        <v>-386.99</v>
      </c>
      <c r="G203" s="6">
        <v>-43.08</v>
      </c>
    </row>
    <row r="204" spans="2:26" ht="15.5" x14ac:dyDescent="0.35">
      <c r="C204" t="s">
        <v>69</v>
      </c>
      <c r="D204" s="6">
        <v>2.2999999999999998</v>
      </c>
      <c r="E204" s="6">
        <v>4.54</v>
      </c>
      <c r="F204" s="6">
        <v>7.64</v>
      </c>
      <c r="G204" s="6">
        <v>9.74</v>
      </c>
    </row>
    <row r="205" spans="2:26" ht="15.5" x14ac:dyDescent="0.35">
      <c r="C205" t="s">
        <v>201</v>
      </c>
      <c r="D205" s="5">
        <v>83560000000</v>
      </c>
      <c r="E205" s="5">
        <v>78570000000</v>
      </c>
      <c r="F205" s="5">
        <v>4620000000</v>
      </c>
      <c r="G205" s="5">
        <v>3650000000</v>
      </c>
    </row>
    <row r="206" spans="2:26" ht="15.5" x14ac:dyDescent="0.35">
      <c r="C206" t="s">
        <v>202</v>
      </c>
      <c r="D206" s="6">
        <v>-1.32E-2</v>
      </c>
      <c r="E206" s="6">
        <v>-1.1399999999999999E-2</v>
      </c>
      <c r="F206" s="6">
        <v>-2E-3</v>
      </c>
      <c r="G206" s="6">
        <v>-2.2099999999999998E-2</v>
      </c>
    </row>
    <row r="207" spans="2:26" ht="15.5" x14ac:dyDescent="0.35">
      <c r="C207" t="s">
        <v>203</v>
      </c>
      <c r="D207" s="6">
        <v>-0.1424</v>
      </c>
      <c r="E207" s="6">
        <v>-0.1124</v>
      </c>
      <c r="F207" s="6">
        <v>-1.8100000000000002E-2</v>
      </c>
      <c r="G207" s="6">
        <v>-0.2082</v>
      </c>
    </row>
    <row r="208" spans="2:26" ht="15.5" x14ac:dyDescent="0.35">
      <c r="C208" t="s">
        <v>204</v>
      </c>
      <c r="D208" s="6">
        <v>1E-4</v>
      </c>
      <c r="E208" s="6">
        <v>-2.0000000000000001E-4</v>
      </c>
      <c r="F208" s="6">
        <v>-1.21E-2</v>
      </c>
      <c r="G208" s="6">
        <v>-1.5300000000000001E-2</v>
      </c>
    </row>
    <row r="209" spans="3:7" ht="15.5" x14ac:dyDescent="0.35">
      <c r="C209" t="s">
        <v>205</v>
      </c>
      <c r="D209" s="6">
        <v>0.01</v>
      </c>
      <c r="E209" s="6">
        <v>-0.01</v>
      </c>
      <c r="F209" s="6">
        <v>-0.77</v>
      </c>
      <c r="G209" s="6">
        <v>-0.94</v>
      </c>
    </row>
    <row r="210" spans="3:7" ht="15.5" x14ac:dyDescent="0.35">
      <c r="C210" t="s">
        <v>206</v>
      </c>
      <c r="D210" s="5">
        <v>899000000000</v>
      </c>
      <c r="E210" s="5">
        <v>938000000000</v>
      </c>
      <c r="F210" s="5">
        <v>985000000000</v>
      </c>
      <c r="G210" s="5">
        <v>733000000000</v>
      </c>
    </row>
    <row r="211" spans="3:7" ht="15.5" x14ac:dyDescent="0.35">
      <c r="C211" t="s">
        <v>207</v>
      </c>
      <c r="D211" s="6">
        <v>2.86</v>
      </c>
      <c r="E211" s="6">
        <v>4.84</v>
      </c>
      <c r="F211" s="6">
        <v>6.97</v>
      </c>
      <c r="G211" s="6">
        <v>8.9700000000000006</v>
      </c>
    </row>
    <row r="212" spans="3:7" ht="15.5" x14ac:dyDescent="0.35">
      <c r="C212" t="s">
        <v>208</v>
      </c>
      <c r="D212" s="6">
        <v>60.89</v>
      </c>
      <c r="E212" s="6">
        <v>64.02</v>
      </c>
      <c r="F212" s="6">
        <v>68.260000000000005</v>
      </c>
      <c r="G212" s="6">
        <v>65.22</v>
      </c>
    </row>
    <row r="213" spans="3:7" ht="15.5" x14ac:dyDescent="0.35">
      <c r="C213" t="s">
        <v>209</v>
      </c>
      <c r="D213" s="6">
        <v>-0.83</v>
      </c>
      <c r="E213" s="6">
        <v>-1.61</v>
      </c>
      <c r="F213" s="6">
        <v>-2.62</v>
      </c>
      <c r="G213" s="6">
        <v>-3.24</v>
      </c>
    </row>
    <row r="214" spans="3:7" ht="15.5" x14ac:dyDescent="0.35">
      <c r="C214" t="s">
        <v>210</v>
      </c>
      <c r="D214" s="6">
        <v>-208.51</v>
      </c>
      <c r="E214" s="6">
        <v>-192.85</v>
      </c>
      <c r="F214" s="6">
        <v>-181.75</v>
      </c>
      <c r="G214" s="6">
        <v>-180.66</v>
      </c>
    </row>
    <row r="215" spans="3:7" ht="15.5" x14ac:dyDescent="0.35">
      <c r="C215" t="s">
        <v>211</v>
      </c>
      <c r="D215" s="5">
        <v>1056000000000</v>
      </c>
      <c r="E215" s="5">
        <v>948000000000</v>
      </c>
      <c r="F215" s="5">
        <v>449000000000</v>
      </c>
      <c r="G215" s="5">
        <v>827000000000</v>
      </c>
    </row>
    <row r="216" spans="3:7" ht="15.5" x14ac:dyDescent="0.35">
      <c r="C216" t="s">
        <v>212</v>
      </c>
      <c r="D216" s="5">
        <v>4330000000000</v>
      </c>
      <c r="E216" s="5">
        <v>4112000000000</v>
      </c>
      <c r="F216" s="5">
        <v>4393000000000</v>
      </c>
      <c r="G216" s="5">
        <v>4234000000000</v>
      </c>
    </row>
    <row r="217" spans="3:7" ht="15.5" x14ac:dyDescent="0.35">
      <c r="C217" t="s">
        <v>213</v>
      </c>
      <c r="D217" s="5">
        <v>684000000000</v>
      </c>
      <c r="E217" s="5">
        <v>719000000000</v>
      </c>
      <c r="F217" s="5">
        <v>767000000000</v>
      </c>
      <c r="G217" s="5">
        <v>733000000000</v>
      </c>
    </row>
    <row r="218" spans="3:7" ht="15.5" x14ac:dyDescent="0.35">
      <c r="C218" t="s">
        <v>24</v>
      </c>
      <c r="D218" s="5">
        <v>5386000000000</v>
      </c>
      <c r="E218" s="5">
        <v>5061000000000</v>
      </c>
      <c r="F218" s="5">
        <v>4841000000000</v>
      </c>
      <c r="G218" s="5">
        <v>5061000000000</v>
      </c>
    </row>
    <row r="219" spans="3:7" ht="15.5" x14ac:dyDescent="0.35">
      <c r="C219" t="s">
        <v>21</v>
      </c>
      <c r="D219" s="5">
        <v>5259000000000</v>
      </c>
      <c r="E219" s="5">
        <v>5012000000000</v>
      </c>
      <c r="F219" s="5">
        <v>4740000000000</v>
      </c>
      <c r="G219" s="5">
        <v>4898000000000</v>
      </c>
    </row>
    <row r="220" spans="3:7" ht="15.5" x14ac:dyDescent="0.35">
      <c r="C220" t="s">
        <v>214</v>
      </c>
      <c r="D220" s="5">
        <v>-279000000000</v>
      </c>
      <c r="E220" s="5">
        <v>-254000000000</v>
      </c>
      <c r="F220" s="5">
        <v>276000000000</v>
      </c>
      <c r="G220" s="5">
        <v>86000000000</v>
      </c>
    </row>
    <row r="221" spans="3:7" ht="15.5" x14ac:dyDescent="0.35">
      <c r="C221" t="s">
        <v>215</v>
      </c>
      <c r="D221" s="5">
        <v>-125000000000</v>
      </c>
      <c r="E221" s="5">
        <v>-192000000000</v>
      </c>
      <c r="F221" s="5">
        <v>-29000000000</v>
      </c>
      <c r="G221" s="5">
        <v>-81000000000</v>
      </c>
    </row>
    <row r="222" spans="3:7" ht="15.5" x14ac:dyDescent="0.35">
      <c r="C222" t="s">
        <v>216</v>
      </c>
      <c r="D222" s="5">
        <v>-26000000000</v>
      </c>
      <c r="E222" s="5">
        <v>-17000000000</v>
      </c>
      <c r="F222" s="5">
        <v>-39000000000</v>
      </c>
      <c r="G222" s="5">
        <v>-70000000000</v>
      </c>
    </row>
    <row r="223" spans="3:7" ht="15.5" x14ac:dyDescent="0.35">
      <c r="C223" t="s">
        <v>13</v>
      </c>
      <c r="D223" s="5">
        <v>-151000000000</v>
      </c>
      <c r="E223" s="5">
        <v>-209000000000</v>
      </c>
      <c r="F223" s="5">
        <v>-67000000000</v>
      </c>
      <c r="G223" s="5">
        <v>-151000000000</v>
      </c>
    </row>
    <row r="224" spans="3:7" ht="15.5" x14ac:dyDescent="0.35">
      <c r="C224" t="s">
        <v>16</v>
      </c>
      <c r="D224" s="6">
        <v>-13.48</v>
      </c>
      <c r="E224" s="6">
        <v>-18.64</v>
      </c>
      <c r="F224" s="6">
        <v>-5.97</v>
      </c>
      <c r="G224" s="6">
        <v>-13.4</v>
      </c>
    </row>
    <row r="225" spans="3:26" ht="15.5" x14ac:dyDescent="0.35">
      <c r="C225" t="s">
        <v>54</v>
      </c>
      <c r="I225" s="6">
        <v>-33.79</v>
      </c>
      <c r="J225" s="6">
        <v>-29.39</v>
      </c>
      <c r="K225" s="6">
        <v>-159.27000000000001</v>
      </c>
      <c r="L225" s="6">
        <v>514.39</v>
      </c>
      <c r="M225" s="6">
        <v>10.24</v>
      </c>
      <c r="N225" s="6">
        <v>41.31</v>
      </c>
      <c r="O225" s="6">
        <v>17.46</v>
      </c>
      <c r="P225" s="6">
        <v>15.79</v>
      </c>
      <c r="Q225" s="6">
        <v>13.32</v>
      </c>
      <c r="R225" s="6">
        <v>9.6199999999999992</v>
      </c>
      <c r="S225" s="6">
        <v>5.77</v>
      </c>
      <c r="T225" s="6">
        <v>4.97</v>
      </c>
      <c r="U225" s="6">
        <v>11.58</v>
      </c>
      <c r="V225" s="6">
        <v>9.92</v>
      </c>
      <c r="W225" s="6">
        <v>9.67</v>
      </c>
      <c r="X225" s="6">
        <v>7.85</v>
      </c>
      <c r="Y225" s="6">
        <v>7.05</v>
      </c>
      <c r="Z225" s="6">
        <v>4.32</v>
      </c>
    </row>
    <row r="226" spans="3:26" ht="15.5" x14ac:dyDescent="0.35">
      <c r="C226" t="s">
        <v>68</v>
      </c>
      <c r="I226" s="6">
        <v>-14.09</v>
      </c>
      <c r="J226" s="6">
        <v>-7.15</v>
      </c>
      <c r="K226" s="6">
        <v>-7.19</v>
      </c>
      <c r="L226" s="6">
        <v>1.68</v>
      </c>
      <c r="M226" s="6">
        <v>99.12</v>
      </c>
      <c r="N226" s="6">
        <v>23.6</v>
      </c>
      <c r="O226" s="6">
        <v>11.34</v>
      </c>
      <c r="P226" s="6">
        <v>11.97</v>
      </c>
      <c r="Q226" s="6">
        <v>13.74</v>
      </c>
      <c r="R226" s="6">
        <v>20.79</v>
      </c>
      <c r="S226" s="6">
        <v>19.41</v>
      </c>
      <c r="T226" s="6">
        <v>27.16</v>
      </c>
      <c r="U226" s="6">
        <v>12.69</v>
      </c>
      <c r="V226" s="6">
        <v>17.84</v>
      </c>
      <c r="W226" s="6">
        <v>18.2</v>
      </c>
      <c r="X226" s="6">
        <v>16.18</v>
      </c>
      <c r="Y226" s="6">
        <v>15.6</v>
      </c>
      <c r="Z226" s="6">
        <v>11.57</v>
      </c>
    </row>
    <row r="227" spans="3:26" ht="15.5" x14ac:dyDescent="0.35">
      <c r="C227" t="s">
        <v>71</v>
      </c>
      <c r="I227" s="6">
        <v>1.94</v>
      </c>
      <c r="J227" s="6">
        <v>1.23</v>
      </c>
      <c r="K227" s="6">
        <v>0.87</v>
      </c>
      <c r="L227" s="6">
        <v>0.65</v>
      </c>
      <c r="M227" s="6">
        <v>0.86</v>
      </c>
      <c r="N227" s="6">
        <v>1.88</v>
      </c>
      <c r="O227" s="6">
        <v>0.43</v>
      </c>
      <c r="P227" s="6">
        <v>0.4</v>
      </c>
      <c r="Q227" s="6">
        <v>0.44</v>
      </c>
      <c r="R227" s="6">
        <v>0.49</v>
      </c>
      <c r="S227" s="6">
        <v>0.28000000000000003</v>
      </c>
      <c r="T227" s="6">
        <v>0.32</v>
      </c>
      <c r="U227" s="6">
        <v>0.41</v>
      </c>
      <c r="V227" s="6">
        <v>0.54</v>
      </c>
      <c r="W227" s="6">
        <v>0.62</v>
      </c>
      <c r="X227" s="6">
        <v>0.48</v>
      </c>
      <c r="Y227" s="6">
        <v>0.45</v>
      </c>
      <c r="Z227" s="6">
        <v>0.22</v>
      </c>
    </row>
    <row r="228" spans="3:26" ht="15.5" x14ac:dyDescent="0.35">
      <c r="C228" t="s">
        <v>217</v>
      </c>
      <c r="I228" s="5">
        <v>75500000000</v>
      </c>
      <c r="J228" s="5">
        <v>72370000000</v>
      </c>
      <c r="K228" s="5">
        <v>50070000000</v>
      </c>
      <c r="L228" s="5">
        <v>31580000000</v>
      </c>
      <c r="M228" s="5">
        <v>59520000000</v>
      </c>
      <c r="N228" s="5">
        <v>39070000000</v>
      </c>
      <c r="O228" s="5">
        <v>18340000000</v>
      </c>
      <c r="P228" s="5">
        <v>20420000000</v>
      </c>
    </row>
    <row r="229" spans="3:26" ht="15.5" x14ac:dyDescent="0.35">
      <c r="C229" t="s">
        <v>218</v>
      </c>
      <c r="I229" s="6">
        <v>-5.6100000000000004E-2</v>
      </c>
      <c r="J229" s="6">
        <v>-5.6799999999999996E-2</v>
      </c>
      <c r="K229" s="6">
        <v>-5.5999999999999994E-2</v>
      </c>
      <c r="L229" s="6">
        <v>0.18100000000000002</v>
      </c>
      <c r="M229" s="6">
        <v>6.8000000000000005E-3</v>
      </c>
      <c r="N229" s="6">
        <v>9.6699999999999994E-2</v>
      </c>
      <c r="O229" s="6">
        <v>4.9000000000000002E-2</v>
      </c>
      <c r="P229" s="6">
        <v>4.5199999999999997E-2</v>
      </c>
      <c r="Q229" s="6">
        <v>4.4699999999999997E-2</v>
      </c>
      <c r="R229" s="6">
        <v>3.0800000000000001E-2</v>
      </c>
      <c r="S229" s="6">
        <v>1.9299999999999998E-2</v>
      </c>
      <c r="T229" s="6">
        <v>1.54E-2</v>
      </c>
      <c r="U229" s="6">
        <v>3.5400000000000001E-2</v>
      </c>
      <c r="V229" s="6">
        <v>3.9100000000000003E-2</v>
      </c>
      <c r="W229" s="6">
        <v>4.3799999999999999E-2</v>
      </c>
      <c r="X229" s="6">
        <v>4.1700000000000001E-2</v>
      </c>
      <c r="Y229" s="6">
        <v>3.78E-2</v>
      </c>
      <c r="Z229" s="6">
        <v>2.3399999999999997E-2</v>
      </c>
    </row>
    <row r="230" spans="3:26" ht="15.5" x14ac:dyDescent="0.35">
      <c r="C230" t="s">
        <v>219</v>
      </c>
      <c r="I230" s="6">
        <v>-0.495</v>
      </c>
      <c r="J230" s="6">
        <v>-0.31769999999999998</v>
      </c>
      <c r="K230" s="6">
        <v>-0.23879999999999998</v>
      </c>
      <c r="L230" s="6">
        <v>0.62250000000000005</v>
      </c>
      <c r="M230" s="6">
        <v>3.2799999999999996E-2</v>
      </c>
      <c r="N230" s="6">
        <v>0.14019999999999999</v>
      </c>
      <c r="O230" s="6">
        <v>7.4900000000000008E-2</v>
      </c>
      <c r="P230" s="6">
        <v>7.0999999999999994E-2</v>
      </c>
      <c r="Q230" s="6">
        <v>6.5500000000000003E-2</v>
      </c>
      <c r="R230" s="6">
        <v>4.8799999999999996E-2</v>
      </c>
      <c r="S230" s="6">
        <v>3.0499999999999999E-2</v>
      </c>
      <c r="T230" s="6">
        <v>2.75E-2</v>
      </c>
      <c r="U230" s="6">
        <v>6.6000000000000003E-2</v>
      </c>
      <c r="V230" s="6">
        <v>6.0499999999999998E-2</v>
      </c>
      <c r="W230" s="6">
        <v>6.2800000000000009E-2</v>
      </c>
      <c r="X230" s="6">
        <v>5.4400000000000004E-2</v>
      </c>
      <c r="Y230" s="6">
        <v>5.1699999999999996E-2</v>
      </c>
      <c r="Z230" s="6">
        <v>3.3300000000000003E-2</v>
      </c>
    </row>
    <row r="231" spans="3:26" ht="15.5" x14ac:dyDescent="0.35">
      <c r="C231" t="s">
        <v>220</v>
      </c>
      <c r="I231" s="6">
        <v>-4.24E-2</v>
      </c>
      <c r="J231" s="6">
        <v>-3.6600000000000001E-2</v>
      </c>
      <c r="K231" s="6">
        <v>-6.4000000000000003E-3</v>
      </c>
      <c r="L231" s="6">
        <v>-0.04</v>
      </c>
      <c r="M231" s="6">
        <v>6.6699999999999995E-2</v>
      </c>
      <c r="N231" s="6">
        <v>0.17010000000000003</v>
      </c>
      <c r="O231" s="6">
        <v>6.88E-2</v>
      </c>
      <c r="P231" s="6">
        <v>9.0200000000000002E-2</v>
      </c>
      <c r="Q231" s="6">
        <v>8.8699999999999987E-2</v>
      </c>
      <c r="R231" s="6">
        <v>8.1000000000000003E-2</v>
      </c>
      <c r="S231" s="6">
        <v>7.5300000000000006E-2</v>
      </c>
      <c r="T231" s="6">
        <v>7.9500000000000001E-2</v>
      </c>
      <c r="U231" s="6">
        <v>0.1042</v>
      </c>
      <c r="V231" s="6">
        <v>8.8499999999999995E-2</v>
      </c>
      <c r="W231" s="6">
        <v>7.8399999999999997E-2</v>
      </c>
      <c r="X231" s="6">
        <v>6.93E-2</v>
      </c>
      <c r="Y231" s="6">
        <v>0.09</v>
      </c>
      <c r="Z231" s="6">
        <v>0.16750000000000001</v>
      </c>
    </row>
    <row r="232" spans="3:26" ht="15.5" x14ac:dyDescent="0.35">
      <c r="C232" t="s">
        <v>221</v>
      </c>
      <c r="I232" s="6">
        <v>-0.67</v>
      </c>
      <c r="J232" s="6">
        <v>-0.47</v>
      </c>
      <c r="K232" s="6">
        <v>-0.09</v>
      </c>
      <c r="L232" s="6">
        <v>-0.41</v>
      </c>
      <c r="M232" s="6">
        <v>0.56999999999999995</v>
      </c>
      <c r="N232" s="6">
        <v>11.52</v>
      </c>
      <c r="O232" s="6">
        <v>3.92</v>
      </c>
      <c r="P232" s="6">
        <v>4.0999999999999996</v>
      </c>
      <c r="Q232" s="6">
        <v>4.78</v>
      </c>
      <c r="R232" s="6">
        <v>2.95</v>
      </c>
      <c r="S232" s="6">
        <v>1.67</v>
      </c>
      <c r="T232" s="6">
        <v>1.67</v>
      </c>
      <c r="U232" s="6">
        <v>3.79</v>
      </c>
      <c r="V232" s="6">
        <v>4.7300000000000004</v>
      </c>
      <c r="W232" s="6">
        <v>7.07</v>
      </c>
      <c r="X232" s="6">
        <v>4.21</v>
      </c>
      <c r="Y232" s="6">
        <v>3.48</v>
      </c>
      <c r="Z232" s="6">
        <v>3.41</v>
      </c>
    </row>
    <row r="233" spans="3:26" ht="15.5" x14ac:dyDescent="0.35">
      <c r="C233" t="s">
        <v>65</v>
      </c>
      <c r="I233" s="6">
        <v>6.97</v>
      </c>
      <c r="J233" s="6">
        <v>2.27</v>
      </c>
      <c r="K233" s="6">
        <v>1.72</v>
      </c>
      <c r="L233" s="6">
        <v>1.05</v>
      </c>
      <c r="M233" s="6">
        <v>3.25</v>
      </c>
      <c r="N233" s="6">
        <v>3.31</v>
      </c>
      <c r="O233" s="6">
        <v>0.85</v>
      </c>
      <c r="P233" s="6">
        <v>0.85</v>
      </c>
      <c r="Q233" s="6">
        <v>0.9</v>
      </c>
      <c r="R233" s="6">
        <v>1.01</v>
      </c>
      <c r="S233" s="6">
        <v>0.59</v>
      </c>
      <c r="T233" s="6">
        <v>0.75</v>
      </c>
      <c r="U233" s="6">
        <v>0.84</v>
      </c>
      <c r="V233" s="6">
        <v>1.08</v>
      </c>
      <c r="W233" s="6">
        <v>1.1399999999999999</v>
      </c>
      <c r="X233" s="6">
        <v>0.88</v>
      </c>
      <c r="Y233" s="6">
        <v>0.81</v>
      </c>
      <c r="Z233" s="6">
        <v>0.39</v>
      </c>
    </row>
    <row r="234" spans="3:26" ht="15.5" x14ac:dyDescent="0.35">
      <c r="C234" t="s">
        <v>62</v>
      </c>
      <c r="I234" s="6">
        <v>68.260000000000005</v>
      </c>
      <c r="J234" s="6">
        <v>92.51</v>
      </c>
      <c r="K234" s="6">
        <v>666.88</v>
      </c>
      <c r="L234" s="6">
        <v>826.28</v>
      </c>
      <c r="M234" s="6">
        <v>312.29000000000002</v>
      </c>
      <c r="N234" s="6">
        <v>294.58999999999997</v>
      </c>
      <c r="O234" s="6">
        <v>233.1</v>
      </c>
      <c r="P234" s="6">
        <v>222.26</v>
      </c>
      <c r="Q234" s="6">
        <v>203.44</v>
      </c>
      <c r="R234" s="6">
        <v>197.18</v>
      </c>
      <c r="S234" s="6">
        <v>189.17</v>
      </c>
      <c r="T234" s="6">
        <v>180.46</v>
      </c>
      <c r="U234" s="6">
        <v>175.49</v>
      </c>
      <c r="V234" s="6">
        <v>163.91</v>
      </c>
      <c r="W234" s="6">
        <v>153.99</v>
      </c>
      <c r="X234" s="6">
        <v>144.32</v>
      </c>
      <c r="Y234" s="6">
        <v>136.47999999999999</v>
      </c>
      <c r="Z234" s="6">
        <v>129.43</v>
      </c>
    </row>
    <row r="235" spans="3:26" ht="15.5" x14ac:dyDescent="0.35">
      <c r="C235" t="s">
        <v>222</v>
      </c>
      <c r="I235" s="6">
        <v>-2.62</v>
      </c>
      <c r="J235" s="6">
        <v>-1.52</v>
      </c>
      <c r="K235" s="6">
        <v>1.81</v>
      </c>
      <c r="L235" s="6">
        <v>1.07</v>
      </c>
      <c r="M235" s="6">
        <v>4.4400000000000004</v>
      </c>
      <c r="N235" s="6">
        <v>3.32</v>
      </c>
      <c r="O235" s="6">
        <v>0.85</v>
      </c>
      <c r="P235" s="6">
        <v>0.85</v>
      </c>
      <c r="Q235" s="6">
        <v>0.9</v>
      </c>
      <c r="R235" s="6">
        <v>1.02</v>
      </c>
      <c r="S235" s="6">
        <v>0.59</v>
      </c>
      <c r="T235" s="6">
        <v>0.75</v>
      </c>
      <c r="U235" s="6">
        <v>0.84</v>
      </c>
      <c r="V235" s="6">
        <v>1.08</v>
      </c>
      <c r="W235" s="6">
        <v>1.1399999999999999</v>
      </c>
      <c r="X235" s="6">
        <v>0.88</v>
      </c>
      <c r="Y235" s="6">
        <v>0.81</v>
      </c>
      <c r="Z235" s="6">
        <v>0.39</v>
      </c>
    </row>
    <row r="236" spans="3:26" ht="15.5" x14ac:dyDescent="0.35">
      <c r="C236" t="s">
        <v>223</v>
      </c>
      <c r="I236" s="6">
        <v>-181.75</v>
      </c>
      <c r="J236" s="6">
        <v>-137.84</v>
      </c>
      <c r="K236" s="6">
        <v>631.16</v>
      </c>
      <c r="L236" s="6">
        <v>805.4</v>
      </c>
      <c r="M236" s="6">
        <v>228.51</v>
      </c>
      <c r="N236" s="6">
        <v>294.10000000000002</v>
      </c>
      <c r="O236" s="6">
        <v>232.83</v>
      </c>
      <c r="P236" s="6">
        <v>222.03</v>
      </c>
      <c r="Q236" s="6">
        <v>203.25</v>
      </c>
      <c r="R236" s="5">
        <v>197</v>
      </c>
      <c r="S236" s="6">
        <v>188.99</v>
      </c>
      <c r="T236" s="6">
        <v>180.28</v>
      </c>
      <c r="U236" s="6">
        <v>175.34</v>
      </c>
      <c r="V236" s="6">
        <v>163.79</v>
      </c>
      <c r="W236" s="6">
        <v>153.94</v>
      </c>
      <c r="X236" s="6">
        <v>144.26</v>
      </c>
      <c r="Y236" s="6">
        <v>136.41</v>
      </c>
      <c r="Z236" s="6">
        <v>129.35</v>
      </c>
    </row>
    <row r="237" spans="3:26" ht="15.5" x14ac:dyDescent="0.35">
      <c r="C237" t="s">
        <v>224</v>
      </c>
      <c r="I237" s="5">
        <v>449000000000</v>
      </c>
      <c r="J237" s="5">
        <v>673000000000</v>
      </c>
      <c r="K237" s="5">
        <v>151000000000</v>
      </c>
      <c r="L237" s="5">
        <v>160000000000</v>
      </c>
      <c r="M237" s="5">
        <v>86000000000</v>
      </c>
      <c r="N237" s="5">
        <v>28000000000</v>
      </c>
      <c r="O237" s="5">
        <v>13000000000</v>
      </c>
      <c r="P237" s="5">
        <v>18000000000</v>
      </c>
      <c r="Q237" s="5">
        <v>10000000000</v>
      </c>
      <c r="R237" s="5">
        <v>27000000000</v>
      </c>
      <c r="S237" s="5">
        <v>29000000000</v>
      </c>
      <c r="T237" s="5">
        <v>37000000000</v>
      </c>
      <c r="U237" s="5">
        <v>32000000000</v>
      </c>
      <c r="V237" s="5">
        <v>22000000000</v>
      </c>
      <c r="W237" s="5">
        <v>15000000000</v>
      </c>
      <c r="X237" s="5">
        <v>9000000000</v>
      </c>
      <c r="Y237" s="5">
        <v>16000000000</v>
      </c>
      <c r="Z237" s="5">
        <v>17000000000</v>
      </c>
    </row>
    <row r="238" spans="3:26" ht="15.5" x14ac:dyDescent="0.35">
      <c r="C238" t="s">
        <v>225</v>
      </c>
      <c r="I238" s="5">
        <v>4393000000000</v>
      </c>
      <c r="J238" s="5">
        <v>3194000000000</v>
      </c>
      <c r="K238" s="5">
        <v>836000000000</v>
      </c>
      <c r="L238" s="5">
        <v>750000000000</v>
      </c>
      <c r="M238" s="5">
        <v>363000000000</v>
      </c>
      <c r="N238" s="5">
        <v>8000000000</v>
      </c>
      <c r="O238" s="5">
        <v>6000000000</v>
      </c>
      <c r="P238" s="5">
        <v>7000000000</v>
      </c>
      <c r="Q238" s="5">
        <v>1000000000</v>
      </c>
      <c r="R238" s="5">
        <v>1000000000</v>
      </c>
      <c r="S238" s="5">
        <v>4000000000</v>
      </c>
      <c r="T238" s="5">
        <v>11000000000</v>
      </c>
      <c r="U238" s="5">
        <v>18000000000</v>
      </c>
      <c r="V238" s="5">
        <v>7000000000</v>
      </c>
      <c r="W238" s="5">
        <v>1000000000</v>
      </c>
      <c r="X238" s="5">
        <v>0</v>
      </c>
      <c r="Y238" s="5">
        <v>0</v>
      </c>
      <c r="Z238" s="5">
        <v>0</v>
      </c>
    </row>
    <row r="239" spans="3:26" ht="15.5" x14ac:dyDescent="0.35">
      <c r="C239" t="s">
        <v>26</v>
      </c>
      <c r="I239" s="5">
        <v>4841000000000</v>
      </c>
      <c r="J239" s="5">
        <v>3867000000000</v>
      </c>
      <c r="K239" s="5">
        <v>987000000000</v>
      </c>
      <c r="L239" s="5">
        <v>910000000000</v>
      </c>
      <c r="M239" s="5">
        <v>449000000000</v>
      </c>
      <c r="N239" s="5">
        <v>36000000000</v>
      </c>
      <c r="O239" s="5">
        <v>19000000000</v>
      </c>
      <c r="P239" s="5">
        <v>25000000000</v>
      </c>
      <c r="Q239" s="5">
        <v>10000000000</v>
      </c>
      <c r="R239" s="5">
        <v>28000000000</v>
      </c>
      <c r="S239" s="5">
        <v>33000000000</v>
      </c>
      <c r="T239" s="5">
        <v>48000000000</v>
      </c>
      <c r="U239" s="5">
        <v>51000000000</v>
      </c>
      <c r="V239" s="5">
        <v>30000000000</v>
      </c>
      <c r="W239" s="5">
        <v>16000000000</v>
      </c>
      <c r="X239" s="5">
        <v>10000000000</v>
      </c>
      <c r="Y239" s="5">
        <v>16000000000</v>
      </c>
      <c r="Z239" s="5">
        <v>17000000000</v>
      </c>
    </row>
    <row r="240" spans="3:26" ht="15.5" x14ac:dyDescent="0.35">
      <c r="C240" t="s">
        <v>23</v>
      </c>
      <c r="I240" s="5">
        <v>4740000000000</v>
      </c>
      <c r="J240" s="5">
        <v>3515000000000</v>
      </c>
      <c r="K240" s="5">
        <v>897000000000</v>
      </c>
      <c r="L240" s="5">
        <v>773000000000</v>
      </c>
      <c r="M240" s="5">
        <v>401000000000</v>
      </c>
      <c r="N240" s="5">
        <v>26000000000</v>
      </c>
      <c r="O240" s="5">
        <v>14000000000</v>
      </c>
      <c r="P240" s="5">
        <v>23000000000</v>
      </c>
      <c r="Q240" s="5">
        <v>10000000000</v>
      </c>
      <c r="R240" s="5">
        <v>26000000000</v>
      </c>
      <c r="S240" s="5">
        <v>30000000000</v>
      </c>
      <c r="T240" s="5">
        <v>45000000000</v>
      </c>
      <c r="U240" s="5">
        <v>43000000000</v>
      </c>
      <c r="V240" s="5">
        <v>24000000000</v>
      </c>
      <c r="W240" s="5">
        <v>12000000000</v>
      </c>
      <c r="X240" s="5">
        <v>6000000000</v>
      </c>
      <c r="Y240" s="5">
        <v>13000000000</v>
      </c>
      <c r="Z240" s="5">
        <v>15000000000</v>
      </c>
    </row>
    <row r="241" spans="3:26" ht="15.5" x14ac:dyDescent="0.35">
      <c r="C241" t="s">
        <v>226</v>
      </c>
      <c r="I241" s="5">
        <v>276000000000</v>
      </c>
      <c r="J241" s="5">
        <v>335000000000</v>
      </c>
      <c r="K241" s="5">
        <v>277000000000</v>
      </c>
      <c r="L241" s="5">
        <v>244000000000</v>
      </c>
      <c r="M241" s="5">
        <v>75000000000</v>
      </c>
      <c r="N241" s="5">
        <v>85000000000</v>
      </c>
      <c r="O241" s="5">
        <v>69000000000</v>
      </c>
      <c r="P241" s="5">
        <v>58000000000</v>
      </c>
      <c r="Q241" s="5">
        <v>56000000000</v>
      </c>
      <c r="R241" s="5">
        <v>45000000000</v>
      </c>
      <c r="S241" s="5">
        <v>36000000000</v>
      </c>
      <c r="T241" s="5">
        <v>30000000000</v>
      </c>
      <c r="U241" s="5">
        <v>26000000000</v>
      </c>
      <c r="V241" s="5">
        <v>40000000000</v>
      </c>
      <c r="W241" s="5">
        <v>38000000000</v>
      </c>
      <c r="X241" s="5">
        <v>31000000000</v>
      </c>
      <c r="Y241" s="5">
        <v>24000000000</v>
      </c>
      <c r="Z241" s="5">
        <v>16000000000</v>
      </c>
    </row>
    <row r="242" spans="3:26" ht="15.5" x14ac:dyDescent="0.35">
      <c r="C242" t="s">
        <v>227</v>
      </c>
      <c r="I242" s="5">
        <v>-364000000000</v>
      </c>
      <c r="J242" s="5">
        <v>-144000000000</v>
      </c>
      <c r="K242" s="5">
        <v>-104000000000</v>
      </c>
      <c r="L242" s="5">
        <v>5000000000</v>
      </c>
      <c r="M242" s="5">
        <v>40000000000</v>
      </c>
      <c r="N242" s="5">
        <v>1000000000</v>
      </c>
      <c r="O242" s="5">
        <v>18000000000</v>
      </c>
      <c r="P242" s="5">
        <v>5000000000</v>
      </c>
      <c r="Q242" s="5">
        <v>21000000000</v>
      </c>
      <c r="R242" s="5">
        <v>7000000000</v>
      </c>
      <c r="S242" s="5">
        <v>16000000000</v>
      </c>
      <c r="T242" s="5">
        <v>1000000000</v>
      </c>
      <c r="U242" s="5">
        <v>-6000000000</v>
      </c>
      <c r="V242" s="5">
        <v>0</v>
      </c>
      <c r="W242" s="5">
        <v>2000000000</v>
      </c>
      <c r="X242" s="5">
        <v>10000000000</v>
      </c>
      <c r="Y242" s="5">
        <v>5000000000</v>
      </c>
      <c r="Z242" s="5">
        <v>1000000000</v>
      </c>
    </row>
    <row r="243" spans="3:26" ht="15.5" x14ac:dyDescent="0.35">
      <c r="C243" t="s">
        <v>228</v>
      </c>
      <c r="I243" s="5">
        <v>-168000000000</v>
      </c>
      <c r="J243" s="5">
        <v>-119000000000</v>
      </c>
      <c r="K243" s="5">
        <v>-24000000000</v>
      </c>
      <c r="L243" s="5">
        <v>-46000000000</v>
      </c>
      <c r="M243" s="5">
        <v>-222000000000</v>
      </c>
      <c r="N243" s="5">
        <v>-8000000000</v>
      </c>
      <c r="O243" s="5">
        <v>-3000000000</v>
      </c>
      <c r="P243" s="5">
        <v>-20000000000</v>
      </c>
      <c r="Q243" s="5">
        <v>-3000000000</v>
      </c>
      <c r="R243" s="5">
        <v>-3000000000</v>
      </c>
      <c r="S243" s="5">
        <v>-2000000000</v>
      </c>
      <c r="T243" s="5">
        <v>-4000000000</v>
      </c>
      <c r="U243" s="5">
        <v>-13000000000</v>
      </c>
      <c r="V243" s="5">
        <v>-13000000000</v>
      </c>
      <c r="W243" s="5">
        <v>-3000000000</v>
      </c>
      <c r="X243" s="5">
        <v>-3000000000</v>
      </c>
      <c r="Y243" s="5">
        <v>-2000000000</v>
      </c>
      <c r="Z243" s="5">
        <v>-2000000000</v>
      </c>
    </row>
    <row r="244" spans="3:26" ht="15.5" x14ac:dyDescent="0.35">
      <c r="C244" t="s">
        <v>15</v>
      </c>
      <c r="I244" s="5">
        <v>-533000000000</v>
      </c>
      <c r="J244" s="5">
        <v>-262000000000</v>
      </c>
      <c r="K244" s="5">
        <v>-128000000000</v>
      </c>
      <c r="L244" s="5">
        <v>-41000000000</v>
      </c>
      <c r="M244" s="5">
        <v>-182000000000</v>
      </c>
      <c r="N244" s="5">
        <v>-7000000000</v>
      </c>
      <c r="O244" s="5">
        <v>14000000000</v>
      </c>
      <c r="P244" s="5">
        <v>-16000000000</v>
      </c>
      <c r="Q244" s="5">
        <v>18000000000</v>
      </c>
      <c r="R244" s="5">
        <v>4000000000</v>
      </c>
      <c r="S244" s="5">
        <v>14000000000</v>
      </c>
      <c r="T244" s="5">
        <v>-2000000000</v>
      </c>
      <c r="U244" s="5">
        <v>-19000000000</v>
      </c>
      <c r="V244" s="5">
        <v>-13000000000</v>
      </c>
      <c r="W244" s="5">
        <v>-1000000000</v>
      </c>
      <c r="X244" s="5">
        <v>7000000000</v>
      </c>
      <c r="Y244" s="5">
        <v>3000000000</v>
      </c>
      <c r="Z244" s="5">
        <v>-2000000000</v>
      </c>
    </row>
    <row r="245" spans="3:26" ht="15.5" x14ac:dyDescent="0.35">
      <c r="C245" t="s">
        <v>17</v>
      </c>
      <c r="I245" s="6">
        <v>-47.4</v>
      </c>
      <c r="J245" s="6">
        <v>-23.35</v>
      </c>
      <c r="K245" s="6">
        <v>-238.55</v>
      </c>
      <c r="L245" s="6">
        <v>-76.599999999999994</v>
      </c>
      <c r="M245" s="6">
        <v>-340.97</v>
      </c>
      <c r="N245" s="6">
        <v>-12.57</v>
      </c>
      <c r="O245" s="6">
        <v>26.8</v>
      </c>
      <c r="P245" s="6">
        <v>-29.25</v>
      </c>
      <c r="Q245" s="6">
        <v>32.92</v>
      </c>
      <c r="R245" s="6">
        <v>8.33</v>
      </c>
      <c r="S245" s="6">
        <v>25.59</v>
      </c>
      <c r="T245" s="6">
        <v>-3.87</v>
      </c>
      <c r="U245" s="6">
        <v>-35.44</v>
      </c>
      <c r="V245" s="6">
        <v>-24.97</v>
      </c>
      <c r="W245" s="6">
        <v>-2.31</v>
      </c>
      <c r="X245" s="6">
        <v>12.26</v>
      </c>
      <c r="Y245" s="6">
        <v>5.38</v>
      </c>
      <c r="Z245" s="6">
        <v>-3.02</v>
      </c>
    </row>
  </sheetData>
  <pageMargins left="0.7" right="0.7" top="0.75" bottom="0.75" header="0.3" footer="0.3"/>
  <ignoredErrors>
    <ignoredError sqref="A1:Z24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1144</v>
      </c>
      <c r="D2" s="2" vm="212">
        <f ca="1">IFERROR(_xlfn.STOCKHISTORY("XIDX:" &amp; $C$1, D3, , 0, 0, 1), "Libur")</f>
        <v>748</v>
      </c>
      <c r="E2" s="2" vm="12">
        <f ca="1">IFERROR(_xlfn.STOCKHISTORY("XIDX:" &amp; $C$1, E3, , 0, 0, 1), "Libur")</f>
        <v>720</v>
      </c>
      <c r="H2" s="2" vm="12">
        <f ca="1">IFERROR(INDEX(D2:G2,COUNT(D2:G2)),"")</f>
        <v>720</v>
      </c>
      <c r="I2" s="2" vm="213">
        <f t="shared" ref="I2:Z2" ca="1" si="0">IFERROR(_xlfn.STOCKHISTORY("XIDX:" &amp; $C$1, I1, , 0, 0, 1), "Libur")</f>
        <v>1220</v>
      </c>
      <c r="J2" s="2" vm="214">
        <f t="shared" ca="1" si="0"/>
        <v>544</v>
      </c>
      <c r="K2" s="2" vm="215">
        <f t="shared" ca="1" si="0"/>
        <v>282</v>
      </c>
      <c r="L2" s="2" vm="216">
        <f t="shared" ca="1" si="0"/>
        <v>209</v>
      </c>
      <c r="M2" s="2">
        <f t="shared" ca="1" si="0"/>
        <v>0</v>
      </c>
      <c r="N2" s="2" vm="217">
        <f t="shared" ca="1" si="0"/>
        <v>50.4</v>
      </c>
      <c r="O2" s="2" vm="218">
        <f t="shared" ca="1" si="0"/>
        <v>37.799999999999997</v>
      </c>
      <c r="P2" s="2" vm="219">
        <f t="shared" ca="1" si="0"/>
        <v>64.8</v>
      </c>
      <c r="Q2" s="2">
        <f t="shared" ca="1" si="0"/>
        <v>0</v>
      </c>
      <c r="R2" s="2" vm="220">
        <f t="shared" ca="1" si="0"/>
        <v>39.6</v>
      </c>
      <c r="S2" s="2" vm="221">
        <f t="shared" ca="1" si="0"/>
        <v>38.75</v>
      </c>
      <c r="T2" s="2">
        <f t="shared" ca="1" si="0"/>
        <v>0</v>
      </c>
      <c r="U2" s="2" vm="222">
        <f t="shared" ca="1" si="0"/>
        <v>34.5</v>
      </c>
      <c r="V2" s="2" vm="57">
        <f t="shared" ca="1" si="0"/>
        <v>28</v>
      </c>
      <c r="W2" s="2" vm="223">
        <f t="shared" ca="1" si="0"/>
        <v>30.2498</v>
      </c>
      <c r="X2" s="2">
        <f t="shared" ca="1" si="0"/>
        <v>0</v>
      </c>
      <c r="Y2" s="2" vm="224">
        <f t="shared" ca="1" si="0"/>
        <v>8.1966999999999999</v>
      </c>
      <c r="Z2" s="2" vm="225">
        <f t="shared" ca="1" si="0"/>
        <v>4.5374999999999996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75924479</v>
      </c>
      <c r="E4" s="2">
        <f>IFERROR(INDEX(E51:E500,MATCH($C$4,$C$51:$C$500,0)),"")</f>
        <v>55260642</v>
      </c>
      <c r="H4" s="2">
        <f>IFERROR(SUM(D4:G4)*(4/MAX(1,COUNT(D4:G4))),"")</f>
        <v>262370242</v>
      </c>
      <c r="I4" s="2">
        <f t="shared" ref="I4:Z4" si="1">IFERROR(INDEX(I51:I500,MATCH($C$4,$C$51:$C$500,0)),"")</f>
        <v>266667002</v>
      </c>
      <c r="J4" s="2">
        <f t="shared" si="1"/>
        <v>254476931</v>
      </c>
      <c r="K4" s="2">
        <f t="shared" si="1"/>
        <v>203745960</v>
      </c>
      <c r="L4" s="2">
        <f t="shared" si="1"/>
        <v>126686088</v>
      </c>
      <c r="M4" s="2">
        <f t="shared" si="1"/>
        <v>98146630</v>
      </c>
      <c r="N4" s="2">
        <f t="shared" si="1"/>
        <v>98764724</v>
      </c>
      <c r="O4" s="2">
        <f t="shared" si="1"/>
        <v>122131956</v>
      </c>
      <c r="P4" s="2">
        <f t="shared" si="1"/>
        <v>118108044</v>
      </c>
      <c r="Q4" s="2">
        <f t="shared" si="1"/>
        <v>148890795</v>
      </c>
      <c r="R4" s="2">
        <f t="shared" si="1"/>
        <v>186914329</v>
      </c>
      <c r="S4" s="2">
        <f t="shared" si="1"/>
        <v>193571689</v>
      </c>
      <c r="T4" s="2">
        <f t="shared" si="1"/>
        <v>197116782</v>
      </c>
      <c r="U4" s="2">
        <f t="shared" si="1"/>
        <v>137185367</v>
      </c>
      <c r="V4" s="2">
        <f t="shared" si="1"/>
        <v>116085312</v>
      </c>
      <c r="W4" s="2">
        <f t="shared" si="1"/>
        <v>796794656921</v>
      </c>
      <c r="X4" s="2">
        <f t="shared" si="1"/>
        <v>792801877156</v>
      </c>
      <c r="Y4" s="2">
        <f t="shared" si="1"/>
        <v>17025254460</v>
      </c>
      <c r="Z4" s="2">
        <f t="shared" si="1"/>
        <v>15482621659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12866793</v>
      </c>
      <c r="E5" s="2">
        <f>IFERROR(INDEX(E51:E500,MATCH($C$5,$C$51:$C$500,0)),"")</f>
        <v>8168384</v>
      </c>
      <c r="H5" s="2">
        <f>IFERROR(SUM(D5:G5)*(4/MAX(1,COUNT(D5:G5))),"")</f>
        <v>42070354</v>
      </c>
      <c r="I5" s="2">
        <f t="shared" ref="I5:Z5" si="2">IFERROR(INDEX(I51:I500,MATCH($C$5,$C$51:$C$500,0)),"")</f>
        <v>25894553</v>
      </c>
      <c r="J5" s="2">
        <f t="shared" si="2"/>
        <v>25527284</v>
      </c>
      <c r="K5" s="2">
        <f t="shared" si="2"/>
        <v>25510862</v>
      </c>
      <c r="L5" s="2">
        <f t="shared" si="2"/>
        <v>8854668</v>
      </c>
      <c r="M5" s="2">
        <f t="shared" si="2"/>
        <v>2366249</v>
      </c>
      <c r="N5" s="2">
        <f t="shared" si="2"/>
        <v>1316175</v>
      </c>
      <c r="O5" s="2">
        <f t="shared" si="2"/>
        <v>5564605</v>
      </c>
      <c r="P5" s="2">
        <f t="shared" si="2"/>
        <v>11547186</v>
      </c>
      <c r="Q5" s="2">
        <f t="shared" si="2"/>
        <v>12054441</v>
      </c>
      <c r="R5" s="2">
        <f t="shared" si="2"/>
        <v>6694082</v>
      </c>
      <c r="S5" s="2">
        <f t="shared" si="2"/>
        <v>8210222</v>
      </c>
      <c r="T5" s="2">
        <f t="shared" si="2"/>
        <v>6876590</v>
      </c>
      <c r="U5" s="2">
        <f t="shared" si="2"/>
        <v>5438952</v>
      </c>
      <c r="V5" s="2">
        <f t="shared" si="2"/>
        <v>5921471</v>
      </c>
      <c r="W5" s="2">
        <f t="shared" si="2"/>
        <v>16169746705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263566444</v>
      </c>
      <c r="E6" s="2">
        <f>IFERROR(INDEX(E51:E500,MATCH($C$6,$C$51:$C$500,0)),"")</f>
        <v>259727093</v>
      </c>
      <c r="H6" s="2">
        <f>IFERROR(INDEX(D6:G6,COUNT(D6:G6)),"")</f>
        <v>259727093</v>
      </c>
      <c r="I6" s="2">
        <f t="shared" ref="I6:Z6" si="3">IFERROR(INDEX(I51:I500,MATCH($C$6,$C$51:$C$500,0)),"")</f>
        <v>255937392</v>
      </c>
      <c r="J6" s="2">
        <f t="shared" si="3"/>
        <v>171862581</v>
      </c>
      <c r="K6" s="2">
        <f t="shared" si="3"/>
        <v>154542286</v>
      </c>
      <c r="L6" s="2">
        <f t="shared" si="3"/>
        <v>133055632</v>
      </c>
      <c r="M6" s="2">
        <f t="shared" si="3"/>
        <v>125117256</v>
      </c>
      <c r="N6" s="2">
        <f t="shared" si="3"/>
        <v>123246586</v>
      </c>
      <c r="O6" s="2">
        <f t="shared" si="3"/>
        <v>122701295</v>
      </c>
      <c r="P6" s="2">
        <f t="shared" si="3"/>
        <v>131755224</v>
      </c>
      <c r="Q6" s="2">
        <f t="shared" si="3"/>
        <v>120228057</v>
      </c>
      <c r="R6" s="2">
        <f t="shared" si="3"/>
        <v>91491359</v>
      </c>
      <c r="S6" s="2">
        <f t="shared" si="3"/>
        <v>83971387</v>
      </c>
      <c r="T6" s="2">
        <f t="shared" si="3"/>
        <v>63527311</v>
      </c>
      <c r="U6" s="2">
        <f t="shared" si="3"/>
        <v>55565182</v>
      </c>
      <c r="V6" s="2">
        <f t="shared" si="3"/>
        <v>59686059</v>
      </c>
      <c r="W6" s="2">
        <f t="shared" si="3"/>
        <v>182309032322</v>
      </c>
      <c r="X6" s="2">
        <f t="shared" si="3"/>
        <v>173192267584</v>
      </c>
      <c r="Y6" s="2">
        <f t="shared" si="3"/>
        <v>69770874339</v>
      </c>
      <c r="Z6" s="2">
        <f t="shared" si="3"/>
        <v>69601615158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4.2300000000000004</v>
      </c>
      <c r="E7" s="3">
        <f>IFERROR(INDEX(E51:E500,MATCH($C$7,$C$51:$C$500,0))/1000000000,"")</f>
        <v>4.2300000000000004</v>
      </c>
      <c r="H7" s="3">
        <f>IFERROR(INDEX(D7:G7,COUNT(D7:G7)),"")</f>
        <v>4.2300000000000004</v>
      </c>
      <c r="I7" s="3">
        <f t="shared" ref="I7:Z7" si="4">IFERROR(INDEX(I51:I500,MATCH($C$7,$C$51:$C$500,0))/1000000000,"")</f>
        <v>4.2300000000000004</v>
      </c>
      <c r="J7" s="3">
        <f t="shared" si="4"/>
        <v>4.2300000000000004</v>
      </c>
      <c r="K7" s="3">
        <f t="shared" si="4"/>
        <v>4.2300000000000004</v>
      </c>
      <c r="L7" s="3">
        <f t="shared" si="4"/>
        <v>4.2300000000000004</v>
      </c>
      <c r="M7" s="3">
        <f t="shared" si="4"/>
        <v>4.2300000000000004</v>
      </c>
      <c r="N7" s="3">
        <f t="shared" si="4"/>
        <v>4.2300000000000004</v>
      </c>
      <c r="O7" s="3">
        <f t="shared" si="4"/>
        <v>4.2300000000000004</v>
      </c>
      <c r="P7" s="3">
        <f t="shared" si="4"/>
        <v>4.2300000000000004</v>
      </c>
      <c r="Q7" s="3">
        <f t="shared" si="4"/>
        <v>4.08</v>
      </c>
      <c r="R7" s="3">
        <f t="shared" si="4"/>
        <v>4.08</v>
      </c>
      <c r="S7" s="3">
        <f t="shared" si="4"/>
        <v>1.02</v>
      </c>
      <c r="T7" s="3">
        <f t="shared" si="4"/>
        <v>1.02</v>
      </c>
      <c r="U7" s="3">
        <f t="shared" si="4"/>
        <v>1.02</v>
      </c>
      <c r="V7" s="3">
        <f t="shared" si="4"/>
        <v>0.68</v>
      </c>
      <c r="W7" s="3">
        <f t="shared" si="4"/>
        <v>0.68</v>
      </c>
      <c r="X7" s="3">
        <f t="shared" si="4"/>
        <v>0.68</v>
      </c>
      <c r="Y7" s="3">
        <f t="shared" si="4"/>
        <v>0.68</v>
      </c>
      <c r="Z7" s="3">
        <f t="shared" si="4"/>
        <v>0.68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104000000000</v>
      </c>
      <c r="E8" s="2">
        <f>IFERROR(INDEX(E51:E500,MATCH("Free cash flow (Quarter)",$C$51:$C$500,0)),"")</f>
        <v>100000000000</v>
      </c>
      <c r="H8" s="2">
        <f>IFERROR(INDEX(D8:G8,COUNT(D8:G8)),"")</f>
        <v>100000000000</v>
      </c>
      <c r="I8" s="2">
        <f t="shared" ref="I8:Z8" si="5">IFERROR(INDEX(I51:I500,MATCH($C$8,$C$51:$C$500,0)),"")</f>
        <v>138000000000</v>
      </c>
      <c r="J8" s="2">
        <f t="shared" si="5"/>
        <v>609000000000</v>
      </c>
      <c r="K8" s="2">
        <f t="shared" si="5"/>
        <v>136000000000</v>
      </c>
      <c r="L8" s="2">
        <f t="shared" si="5"/>
        <v>-151000000000</v>
      </c>
      <c r="M8" s="2">
        <f t="shared" si="5"/>
        <v>-1044000000000</v>
      </c>
      <c r="N8" s="2">
        <f t="shared" si="5"/>
        <v>212000000000</v>
      </c>
      <c r="O8" s="2">
        <f t="shared" si="5"/>
        <v>-71000000000</v>
      </c>
      <c r="P8" s="2">
        <f t="shared" si="5"/>
        <v>142000000000</v>
      </c>
      <c r="Q8" s="2">
        <f t="shared" si="5"/>
        <v>-126000000000</v>
      </c>
      <c r="R8" s="2">
        <f t="shared" si="5"/>
        <v>-4000000000</v>
      </c>
      <c r="S8" s="2">
        <f t="shared" si="5"/>
        <v>-113000000000</v>
      </c>
      <c r="T8" s="2">
        <f t="shared" si="5"/>
        <v>392000000000</v>
      </c>
      <c r="U8" s="2">
        <f t="shared" si="5"/>
        <v>-32000000000</v>
      </c>
      <c r="V8" s="2">
        <f t="shared" si="5"/>
        <v>70000000000</v>
      </c>
      <c r="W8" s="2">
        <f t="shared" si="5"/>
        <v>80000000000</v>
      </c>
      <c r="X8" s="2">
        <f t="shared" si="5"/>
        <v>59000000000</v>
      </c>
      <c r="Y8" s="2">
        <f t="shared" si="5"/>
        <v>4000000000</v>
      </c>
      <c r="Z8" s="2">
        <f t="shared" si="5"/>
        <v>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24.7</v>
      </c>
      <c r="E9" s="3">
        <f>IFERROR(INDEX(E51:E500,MATCH("Free cash flow per share (Quarter)",$C$51:$C$500,0)),"")</f>
        <v>23.75</v>
      </c>
      <c r="H9" s="3">
        <f>IFERROR(INDEX(D9:G9,COUNT(D9:G9)),"")</f>
        <v>23.75</v>
      </c>
      <c r="I9" s="3">
        <f t="shared" ref="I9:Z9" si="6">IFERROR(INDEX(I51:I500,MATCH($C$9,$C$51:$C$500,0)),"")</f>
        <v>32.6</v>
      </c>
      <c r="J9" s="3">
        <f t="shared" si="6"/>
        <v>144.06</v>
      </c>
      <c r="K9" s="3">
        <f t="shared" si="6"/>
        <v>32.06</v>
      </c>
      <c r="L9" s="3">
        <f t="shared" si="6"/>
        <v>-35.68</v>
      </c>
      <c r="M9" s="3">
        <f t="shared" si="6"/>
        <v>-246.98</v>
      </c>
      <c r="N9" s="3">
        <f t="shared" si="6"/>
        <v>50.23</v>
      </c>
      <c r="O9" s="3">
        <f t="shared" si="6"/>
        <v>-16.78</v>
      </c>
      <c r="P9" s="3">
        <f t="shared" si="6"/>
        <v>33.56</v>
      </c>
      <c r="Q9" s="3">
        <f t="shared" si="6"/>
        <v>-30.93</v>
      </c>
      <c r="R9" s="3">
        <f t="shared" si="6"/>
        <v>-0.9</v>
      </c>
      <c r="S9" s="3">
        <f t="shared" si="6"/>
        <v>-110.95</v>
      </c>
      <c r="T9" s="3">
        <f t="shared" si="6"/>
        <v>384.16</v>
      </c>
      <c r="U9" s="3">
        <f t="shared" si="6"/>
        <v>-31.28</v>
      </c>
      <c r="V9" s="3">
        <f t="shared" si="6"/>
        <v>103.37</v>
      </c>
      <c r="W9" s="3">
        <f t="shared" si="6"/>
        <v>117.3</v>
      </c>
      <c r="X9" s="3">
        <f t="shared" si="6"/>
        <v>87.04</v>
      </c>
      <c r="Y9" s="3">
        <f t="shared" si="6"/>
        <v>5.85</v>
      </c>
      <c r="Z9" s="3">
        <f t="shared" si="6"/>
        <v>11</v>
      </c>
    </row>
    <row r="10" spans="1:26" ht="15.5" x14ac:dyDescent="0.35">
      <c r="C10" t="s">
        <v>18</v>
      </c>
      <c r="D10" s="3">
        <f ca="1">IFERROR(IF(D9=0,"",D2/D9),"")</f>
        <v>30.2834008097166</v>
      </c>
      <c r="E10" s="3">
        <f ca="1">IFERROR(IF(E9=0,"",E2/E9),"")</f>
        <v>30.315789473684209</v>
      </c>
      <c r="I10" s="3">
        <f t="shared" ref="I10:Z10" ca="1" si="7">IFERROR(IF(I9=0,"",I2/I9),"")</f>
        <v>37.423312883435578</v>
      </c>
      <c r="J10" s="3">
        <f t="shared" ca="1" si="7"/>
        <v>3.7762043592947383</v>
      </c>
      <c r="K10" s="3">
        <f t="shared" ca="1" si="7"/>
        <v>8.796007485963818</v>
      </c>
      <c r="L10" s="3">
        <f t="shared" ca="1" si="7"/>
        <v>-5.8576233183856505</v>
      </c>
      <c r="M10" s="3">
        <f t="shared" ca="1" si="7"/>
        <v>0</v>
      </c>
      <c r="N10" s="3">
        <f t="shared" ca="1" si="7"/>
        <v>1.003384431614573</v>
      </c>
      <c r="O10" s="3">
        <f t="shared" ca="1" si="7"/>
        <v>-2.2526817640047674</v>
      </c>
      <c r="P10" s="3">
        <f t="shared" ca="1" si="7"/>
        <v>1.9308700834326578</v>
      </c>
      <c r="Q10" s="3">
        <f t="shared" ca="1" si="7"/>
        <v>0</v>
      </c>
      <c r="R10" s="3">
        <f t="shared" ca="1" si="7"/>
        <v>-44</v>
      </c>
      <c r="S10" s="3">
        <f t="shared" ca="1" si="7"/>
        <v>-0.34925642181162686</v>
      </c>
      <c r="T10" s="3">
        <f t="shared" ca="1" si="7"/>
        <v>0</v>
      </c>
      <c r="U10" s="3">
        <f t="shared" ca="1" si="7"/>
        <v>-1.1029411764705881</v>
      </c>
      <c r="V10" s="3">
        <f t="shared" ca="1" si="7"/>
        <v>0.27087162619715582</v>
      </c>
      <c r="W10" s="3">
        <f t="shared" ca="1" si="7"/>
        <v>0.25788405797101449</v>
      </c>
      <c r="X10" s="3">
        <f t="shared" ca="1" si="7"/>
        <v>0</v>
      </c>
      <c r="Y10" s="3">
        <f t="shared" ca="1" si="7"/>
        <v>1.4011452991452993</v>
      </c>
      <c r="Z10" s="3">
        <f t="shared" ca="1" si="7"/>
        <v>0.41249999999999998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123778390</v>
      </c>
      <c r="E11" s="2">
        <f>IFERROR(INDEX(E51:E500,MATCH($C$11,$C$51:$C$500,0)),"")</f>
        <v>135543009</v>
      </c>
      <c r="H11" s="2">
        <f>IFERROR(INDEX(D11:G11,COUNT(D11:G11)),"")</f>
        <v>135543009</v>
      </c>
      <c r="I11" s="2">
        <f t="shared" ref="I11:Z11" si="8">IFERROR(INDEX(I51:I500,MATCH($C$11,$C$51:$C$500,0)),"")</f>
        <v>90868436</v>
      </c>
      <c r="J11" s="2">
        <f t="shared" si="8"/>
        <v>44350787</v>
      </c>
      <c r="K11" s="2">
        <f t="shared" si="8"/>
        <v>34867986</v>
      </c>
      <c r="L11" s="2">
        <f t="shared" si="8"/>
        <v>30103102</v>
      </c>
      <c r="M11" s="2">
        <f t="shared" si="8"/>
        <v>38856296</v>
      </c>
      <c r="N11" s="2">
        <f t="shared" si="8"/>
        <v>38806124</v>
      </c>
      <c r="O11" s="2">
        <f t="shared" si="8"/>
        <v>21835233</v>
      </c>
      <c r="P11" s="2">
        <f t="shared" si="8"/>
        <v>20036856</v>
      </c>
      <c r="Q11" s="2">
        <f t="shared" si="8"/>
        <v>12851169</v>
      </c>
      <c r="R11" s="2">
        <f t="shared" si="8"/>
        <v>12987329</v>
      </c>
      <c r="S11" s="2">
        <f t="shared" si="8"/>
        <v>22137976</v>
      </c>
      <c r="T11" s="2">
        <f t="shared" si="8"/>
        <v>27051847</v>
      </c>
      <c r="U11" s="2">
        <f t="shared" si="8"/>
        <v>12176783</v>
      </c>
      <c r="V11" s="2">
        <f t="shared" si="8"/>
        <v>13610621</v>
      </c>
      <c r="W11" s="2">
        <f t="shared" si="8"/>
        <v>39764794753</v>
      </c>
      <c r="X11" s="2">
        <f t="shared" si="8"/>
        <v>51846507061</v>
      </c>
      <c r="Y11" s="2">
        <f t="shared" si="8"/>
        <v>4180522672</v>
      </c>
      <c r="Z11" s="2">
        <f t="shared" si="8"/>
        <v>298624339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3086000000000</v>
      </c>
      <c r="E12" s="2">
        <f>IFERROR(INDEX(E51:E500,MATCH("Net Debt (Quarter)",$C$51:$C$500,0)),"")</f>
        <v>909000000000</v>
      </c>
      <c r="H12" s="2">
        <f>IFERROR(INDEX(D12:G12,COUNT(D12:G12)),"")</f>
        <v>909000000000</v>
      </c>
      <c r="I12" s="2">
        <f t="shared" ref="I12:Z12" si="9">IFERROR(INDEX(I51:I500,MATCH($C$12,$C$51:$C$500,0)),"")</f>
        <v>1028000000000</v>
      </c>
      <c r="J12" s="2">
        <f t="shared" si="9"/>
        <v>1132000000000</v>
      </c>
      <c r="K12" s="2">
        <f t="shared" si="9"/>
        <v>1561000000000</v>
      </c>
      <c r="L12" s="2">
        <f t="shared" si="9"/>
        <v>1262000000000</v>
      </c>
      <c r="M12" s="2">
        <f t="shared" si="9"/>
        <v>981000000000</v>
      </c>
      <c r="N12" s="2">
        <f t="shared" si="9"/>
        <v>-109000000000</v>
      </c>
      <c r="O12" s="2">
        <f t="shared" si="9"/>
        <v>318000000000</v>
      </c>
      <c r="P12" s="2">
        <f t="shared" si="9"/>
        <v>389000000000</v>
      </c>
      <c r="Q12" s="2">
        <f t="shared" si="9"/>
        <v>25000000000</v>
      </c>
      <c r="R12" s="2">
        <f t="shared" si="9"/>
        <v>429000000000</v>
      </c>
      <c r="S12" s="2">
        <f t="shared" si="9"/>
        <v>375000000000</v>
      </c>
      <c r="T12" s="2">
        <f t="shared" si="9"/>
        <v>124000000000</v>
      </c>
      <c r="U12" s="2">
        <f t="shared" si="9"/>
        <v>555000000000</v>
      </c>
      <c r="V12" s="2">
        <f t="shared" si="9"/>
        <v>463000000000</v>
      </c>
      <c r="W12" s="2">
        <f t="shared" si="9"/>
        <v>499000000000</v>
      </c>
      <c r="X12" s="2">
        <f t="shared" si="9"/>
        <v>578000000000</v>
      </c>
      <c r="Y12" s="2">
        <f t="shared" si="9"/>
        <v>-4000000000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5301000000000</v>
      </c>
      <c r="E13" s="2">
        <f>IFERROR(INDEX(E51:E500,MATCH("Total Debt (Quarter)",$C$51:$C$500,0)),"")</f>
        <v>3213000000000</v>
      </c>
      <c r="H13" s="2">
        <f>IFERROR(INDEX(D13:G13,COUNT(D13:G13)),"")</f>
        <v>3213000000000</v>
      </c>
      <c r="I13" s="2">
        <f t="shared" ref="I13:Z13" si="10">IFERROR(INDEX(I51:I500,MATCH($C$13,$C$51:$C$500,0)),"")</f>
        <v>2547000000000</v>
      </c>
      <c r="J13" s="2">
        <f t="shared" si="10"/>
        <v>1848000000000</v>
      </c>
      <c r="K13" s="2">
        <f t="shared" si="10"/>
        <v>2099000000000</v>
      </c>
      <c r="L13" s="2">
        <f t="shared" si="10"/>
        <v>1732000000000</v>
      </c>
      <c r="M13" s="2">
        <f t="shared" si="10"/>
        <v>1536000000000</v>
      </c>
      <c r="N13" s="2">
        <f t="shared" si="10"/>
        <v>439000000000</v>
      </c>
      <c r="O13" s="2">
        <f t="shared" si="10"/>
        <v>622000000000</v>
      </c>
      <c r="P13" s="2">
        <f t="shared" si="10"/>
        <v>679000000000</v>
      </c>
      <c r="Q13" s="2">
        <f t="shared" si="10"/>
        <v>200000000000</v>
      </c>
      <c r="R13" s="2">
        <f t="shared" si="10"/>
        <v>604000000000</v>
      </c>
      <c r="S13" s="2">
        <f t="shared" si="10"/>
        <v>681000000000</v>
      </c>
      <c r="T13" s="2">
        <f t="shared" si="10"/>
        <v>461000000000</v>
      </c>
      <c r="U13" s="2">
        <f t="shared" si="10"/>
        <v>704000000000</v>
      </c>
      <c r="V13" s="2">
        <f t="shared" si="10"/>
        <v>595000000000</v>
      </c>
      <c r="W13" s="2">
        <f t="shared" si="10"/>
        <v>538000000000</v>
      </c>
      <c r="X13" s="2">
        <f t="shared" si="10"/>
        <v>630000000000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-4519043</v>
      </c>
      <c r="E14" s="2">
        <f>IFERROR(INDEX(E51:E500,MATCH($C$14,$C$51:$C$500,0)),"")</f>
        <v>-2854757</v>
      </c>
      <c r="H14" s="2">
        <f>IFERROR(SUM(D14:G14)*(4/MAX(1,COUNT(D14:G14))),"")</f>
        <v>-14747600</v>
      </c>
      <c r="I14" s="2">
        <f t="shared" ref="I14:Z14" si="11">IFERROR(INDEX(I51:I500,MATCH($C$14,$C$51:$C$500,0)),"")</f>
        <v>-10071435</v>
      </c>
      <c r="J14" s="2">
        <f t="shared" si="11"/>
        <v>-10316208</v>
      </c>
      <c r="K14" s="2">
        <f t="shared" si="11"/>
        <v>-9265045</v>
      </c>
      <c r="L14" s="2">
        <f t="shared" si="11"/>
        <v>-2706056</v>
      </c>
      <c r="M14" s="2">
        <f t="shared" si="11"/>
        <v>-2459506</v>
      </c>
      <c r="N14" s="2">
        <f t="shared" si="11"/>
        <v>-3044818</v>
      </c>
      <c r="O14" s="2">
        <f t="shared" si="11"/>
        <v>-3336125</v>
      </c>
      <c r="P14" s="2">
        <f t="shared" si="11"/>
        <v>-6593829</v>
      </c>
      <c r="Q14" s="2">
        <f t="shared" si="11"/>
        <v>-5505510</v>
      </c>
      <c r="R14" s="2">
        <f t="shared" si="11"/>
        <v>-3906398</v>
      </c>
      <c r="S14" s="2">
        <f t="shared" si="11"/>
        <v>-3212609</v>
      </c>
      <c r="T14" s="2">
        <f t="shared" si="11"/>
        <v>-3155907</v>
      </c>
      <c r="U14" s="2">
        <f t="shared" si="11"/>
        <v>-4922975</v>
      </c>
      <c r="V14" s="2">
        <f t="shared" si="11"/>
        <v>-4594977</v>
      </c>
      <c r="W14" s="2">
        <f t="shared" si="11"/>
        <v>-48773980777</v>
      </c>
      <c r="X14" s="2">
        <f t="shared" si="11"/>
        <v>-41149083585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-5928488</v>
      </c>
      <c r="E15" s="2">
        <f>IFERROR(INDEX(E51:E500,MATCH($C$15,$C$51:$C$500,0)),"")</f>
        <v>-4753516</v>
      </c>
      <c r="H15" s="2">
        <f>IFERROR(SUM(D15:G15)*(4/MAX(1,COUNT(D15:G15))),"")</f>
        <v>-21364008</v>
      </c>
      <c r="I15" s="2">
        <f t="shared" ref="I15:Z15" si="12">IFERROR(INDEX(I51:I500,MATCH($C$15,$C$51:$C$500,0)),"")</f>
        <v>-14523451</v>
      </c>
      <c r="J15" s="2">
        <f t="shared" si="12"/>
        <v>-15136415</v>
      </c>
      <c r="K15" s="2">
        <f t="shared" si="12"/>
        <v>-13496997</v>
      </c>
      <c r="L15" s="2">
        <f t="shared" si="12"/>
        <v>-2184537</v>
      </c>
      <c r="M15" s="2">
        <f t="shared" si="12"/>
        <v>-1254935</v>
      </c>
      <c r="N15" s="2">
        <f t="shared" si="12"/>
        <v>-1960840</v>
      </c>
      <c r="O15" s="2">
        <f t="shared" si="12"/>
        <v>-2710907</v>
      </c>
      <c r="P15" s="2">
        <f t="shared" si="12"/>
        <v>-2634608</v>
      </c>
      <c r="Q15" s="2">
        <f t="shared" si="12"/>
        <v>-4472001</v>
      </c>
      <c r="R15" s="2">
        <f t="shared" si="12"/>
        <v>-3163786</v>
      </c>
      <c r="S15" s="2">
        <f t="shared" si="12"/>
        <v>-5953525</v>
      </c>
      <c r="T15" s="2">
        <f t="shared" si="12"/>
        <v>-4867375</v>
      </c>
      <c r="U15" s="2">
        <f t="shared" si="12"/>
        <v>-3293527</v>
      </c>
      <c r="V15" s="2">
        <f t="shared" si="12"/>
        <v>-4178450</v>
      </c>
      <c r="W15" s="2">
        <f t="shared" si="12"/>
        <v>-20918999354</v>
      </c>
      <c r="X15" s="2">
        <f t="shared" si="12"/>
        <v>-23527243832</v>
      </c>
      <c r="Y15" s="2">
        <f t="shared" si="12"/>
        <v>-130587735</v>
      </c>
      <c r="Z15" s="2">
        <f t="shared" si="12"/>
        <v>-82630889</v>
      </c>
    </row>
    <row r="16" spans="1:26" ht="15.5" x14ac:dyDescent="0.35">
      <c r="C16" t="s">
        <v>29</v>
      </c>
      <c r="D16" s="2">
        <f>IFERROR(INDEX(D51:D500,MATCH($C$16,$C$51:$C$500,0)),"")</f>
        <v>24289037</v>
      </c>
      <c r="E16" s="2">
        <f>IFERROR(INDEX(E51:E500,MATCH($C$16,$C$51:$C$500,0)),"")</f>
        <v>15280246</v>
      </c>
      <c r="H16" s="2">
        <f>IFERROR(SUM(D16:G16)*(4/MAX(1,COUNT(D16:G16))),"")</f>
        <v>79138566</v>
      </c>
      <c r="I16" s="2">
        <f t="shared" ref="I16:Z16" si="13">IFERROR(INDEX(I51:I500,MATCH($C$16,$C$51:$C$500,0)),"")</f>
        <v>49543196</v>
      </c>
      <c r="J16" s="2">
        <f t="shared" si="13"/>
        <v>44218925</v>
      </c>
      <c r="K16" s="2">
        <f t="shared" si="13"/>
        <v>40646477</v>
      </c>
      <c r="L16" s="2">
        <f t="shared" si="13"/>
        <v>13023880</v>
      </c>
      <c r="M16" s="2">
        <f t="shared" si="13"/>
        <v>4651666</v>
      </c>
      <c r="N16" s="2">
        <f t="shared" si="13"/>
        <v>4484253</v>
      </c>
      <c r="O16" s="2">
        <f t="shared" si="13"/>
        <v>9048309</v>
      </c>
      <c r="P16" s="2">
        <f t="shared" si="13"/>
        <v>15068486</v>
      </c>
      <c r="Q16" s="2">
        <f t="shared" si="13"/>
        <v>18265777</v>
      </c>
      <c r="R16" s="2">
        <f t="shared" si="13"/>
        <v>10890504</v>
      </c>
      <c r="S16" s="2">
        <f t="shared" si="13"/>
        <v>15183726</v>
      </c>
      <c r="T16" s="2">
        <f t="shared" si="13"/>
        <v>13806842</v>
      </c>
      <c r="U16" s="2">
        <f t="shared" si="13"/>
        <v>10784126</v>
      </c>
      <c r="V16" s="2">
        <f t="shared" si="13"/>
        <v>11568144</v>
      </c>
      <c r="W16" s="2">
        <f t="shared" si="13"/>
        <v>45155191142</v>
      </c>
      <c r="X16" s="2">
        <f t="shared" si="13"/>
        <v>80019823133</v>
      </c>
      <c r="Y16" s="2">
        <f t="shared" si="13"/>
        <v>299846916</v>
      </c>
      <c r="Z16" s="2">
        <f t="shared" si="13"/>
        <v>177750909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3164040000000.0005</v>
      </c>
      <c r="E20" s="2">
        <f ca="1">IFERROR(E21*E2,"")</f>
        <v>3045600000000.0005</v>
      </c>
      <c r="H20" s="2">
        <f t="shared" ref="H20:Z20" ca="1" si="14">IFERROR(H21*H2,"")</f>
        <v>3045600000000.0005</v>
      </c>
      <c r="I20" s="2">
        <f t="shared" ca="1" si="14"/>
        <v>5160600000000.001</v>
      </c>
      <c r="J20" s="2">
        <f t="shared" ca="1" si="14"/>
        <v>2301120000000.0005</v>
      </c>
      <c r="K20" s="2">
        <f t="shared" ca="1" si="14"/>
        <v>1192860000000.0002</v>
      </c>
      <c r="L20" s="2">
        <f t="shared" ca="1" si="14"/>
        <v>884070000000.00012</v>
      </c>
      <c r="M20" s="2">
        <f t="shared" ca="1" si="14"/>
        <v>0</v>
      </c>
      <c r="N20" s="2">
        <f t="shared" ca="1" si="14"/>
        <v>213192000000.00003</v>
      </c>
      <c r="O20" s="2">
        <f t="shared" ca="1" si="14"/>
        <v>159894000000</v>
      </c>
      <c r="P20" s="2">
        <f t="shared" ca="1" si="14"/>
        <v>274104000000.00003</v>
      </c>
      <c r="Q20" s="2">
        <f t="shared" ca="1" si="14"/>
        <v>0</v>
      </c>
      <c r="R20" s="2">
        <f t="shared" ca="1" si="14"/>
        <v>161568000000</v>
      </c>
      <c r="S20" s="2">
        <f t="shared" ca="1" si="14"/>
        <v>39525000000</v>
      </c>
      <c r="T20" s="2">
        <f t="shared" ca="1" si="14"/>
        <v>0</v>
      </c>
      <c r="U20" s="2">
        <f t="shared" ca="1" si="14"/>
        <v>35190000000</v>
      </c>
      <c r="V20" s="2">
        <f t="shared" ca="1" si="14"/>
        <v>19040000000</v>
      </c>
      <c r="W20" s="2">
        <f t="shared" ca="1" si="14"/>
        <v>20569864000</v>
      </c>
      <c r="X20" s="2">
        <f t="shared" ca="1" si="14"/>
        <v>0</v>
      </c>
      <c r="Y20" s="2">
        <f t="shared" ca="1" si="14"/>
        <v>5573756000</v>
      </c>
      <c r="Z20" s="2">
        <f t="shared" ca="1" si="14"/>
        <v>3085499999.9999995</v>
      </c>
    </row>
    <row r="21" spans="1:26" ht="15.5" x14ac:dyDescent="0.35">
      <c r="C21" t="s">
        <v>12</v>
      </c>
      <c r="D21" s="2">
        <f>IFERROR(INDEX(D51:D500,MATCH($C$7,$C$51:$C$500,0)),"")</f>
        <v>4230000000.0000005</v>
      </c>
      <c r="E21" s="2">
        <f>IFERROR(INDEX(E51:E500,MATCH($C$7,$C$51:$C$500,0)),"")</f>
        <v>4230000000.0000005</v>
      </c>
      <c r="H21" s="2">
        <f>IFERROR(INDEX(D21:G21,COUNT(D21:G21)),"")</f>
        <v>4230000000.0000005</v>
      </c>
      <c r="I21" s="2">
        <f t="shared" ref="I21:Z21" si="15">IFERROR(INDEX(I51:I500,MATCH($C$7,$C$51:$C$500,0)),"")</f>
        <v>4230000000.0000005</v>
      </c>
      <c r="J21" s="2">
        <f t="shared" si="15"/>
        <v>4230000000.0000005</v>
      </c>
      <c r="K21" s="2">
        <f t="shared" si="15"/>
        <v>4230000000.0000005</v>
      </c>
      <c r="L21" s="2">
        <f t="shared" si="15"/>
        <v>4230000000.0000005</v>
      </c>
      <c r="M21" s="2">
        <f t="shared" si="15"/>
        <v>4230000000.0000005</v>
      </c>
      <c r="N21" s="2">
        <f t="shared" si="15"/>
        <v>4230000000.0000005</v>
      </c>
      <c r="O21" s="2">
        <f t="shared" si="15"/>
        <v>4230000000.0000005</v>
      </c>
      <c r="P21" s="2">
        <f t="shared" si="15"/>
        <v>4230000000.0000005</v>
      </c>
      <c r="Q21" s="2">
        <f t="shared" si="15"/>
        <v>4080000000</v>
      </c>
      <c r="R21" s="2">
        <f t="shared" si="15"/>
        <v>4080000000</v>
      </c>
      <c r="S21" s="2">
        <f t="shared" si="15"/>
        <v>1020000000</v>
      </c>
      <c r="T21" s="2">
        <f t="shared" si="15"/>
        <v>1020000000</v>
      </c>
      <c r="U21" s="2">
        <f t="shared" si="15"/>
        <v>1020000000</v>
      </c>
      <c r="V21" s="2">
        <f t="shared" si="15"/>
        <v>680000000</v>
      </c>
      <c r="W21" s="2">
        <f t="shared" si="15"/>
        <v>680000000</v>
      </c>
      <c r="X21" s="2">
        <f t="shared" si="15"/>
        <v>680000000</v>
      </c>
      <c r="Y21" s="2">
        <f t="shared" si="15"/>
        <v>680000000</v>
      </c>
      <c r="Z21" s="2">
        <f t="shared" si="15"/>
        <v>680000000</v>
      </c>
    </row>
    <row r="23" spans="1:26" ht="15.5" x14ac:dyDescent="0.35">
      <c r="B23" t="s">
        <v>50</v>
      </c>
      <c r="C23" t="s">
        <v>51</v>
      </c>
      <c r="D23" s="3">
        <f>IFERROR(D5/D6*100,"")</f>
        <v>4.8818024042544659</v>
      </c>
      <c r="E23" s="3">
        <f>IFERROR(E5/E6*100,"")</f>
        <v>3.1449872655372149</v>
      </c>
      <c r="H23" s="3">
        <f t="shared" ref="H23:Z23" si="16">IFERROR(H5/H6*100,"")</f>
        <v>16.197907393511695</v>
      </c>
      <c r="I23" s="3">
        <f t="shared" si="16"/>
        <v>10.117534135066908</v>
      </c>
      <c r="J23" s="3">
        <f t="shared" si="16"/>
        <v>14.853311204490755</v>
      </c>
      <c r="K23" s="3">
        <f t="shared" si="16"/>
        <v>16.507366792801292</v>
      </c>
      <c r="L23" s="3">
        <f t="shared" si="16"/>
        <v>6.6548614792946159</v>
      </c>
      <c r="M23" s="3">
        <f t="shared" si="16"/>
        <v>1.8912251400398359</v>
      </c>
      <c r="N23" s="3">
        <f t="shared" si="16"/>
        <v>1.0679200477001449</v>
      </c>
      <c r="O23" s="3">
        <f t="shared" si="16"/>
        <v>4.5350825351924771</v>
      </c>
      <c r="P23" s="3">
        <f t="shared" si="16"/>
        <v>8.7641200473386931</v>
      </c>
      <c r="Q23" s="3">
        <f t="shared" si="16"/>
        <v>10.026312743289198</v>
      </c>
      <c r="R23" s="3">
        <f t="shared" si="16"/>
        <v>7.3166275735394857</v>
      </c>
      <c r="S23" s="3">
        <f t="shared" si="16"/>
        <v>9.7774042960609897</v>
      </c>
      <c r="T23" s="3">
        <f t="shared" si="16"/>
        <v>10.824619981160543</v>
      </c>
      <c r="U23" s="3">
        <f t="shared" si="16"/>
        <v>9.7884175021688939</v>
      </c>
      <c r="V23" s="3">
        <f t="shared" si="16"/>
        <v>9.9210286274722872</v>
      </c>
      <c r="W23" s="3">
        <f t="shared" si="16"/>
        <v>8.8694161222031394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-0.13562717683966818</v>
      </c>
      <c r="E24" s="4">
        <f>IFERROR(_xlfn.RRI(5,J23,E23),"")</f>
        <v>-0.26690691637484587</v>
      </c>
      <c r="H24" s="4">
        <f t="shared" ref="H24:Z24" si="17">IFERROR(_xlfn.RRI(5,M23,H23),"")</f>
        <v>0.53653740083288315</v>
      </c>
      <c r="I24" s="4">
        <f t="shared" si="17"/>
        <v>0.56785966587515424</v>
      </c>
      <c r="J24" s="4">
        <f t="shared" si="17"/>
        <v>0.26779086167574384</v>
      </c>
      <c r="K24" s="4">
        <f t="shared" si="17"/>
        <v>0.13499486515193748</v>
      </c>
      <c r="L24" s="4">
        <f t="shared" si="17"/>
        <v>-7.8703217200862263E-2</v>
      </c>
      <c r="M24" s="4">
        <f t="shared" si="17"/>
        <v>-0.23706690118215812</v>
      </c>
      <c r="N24" s="4">
        <f t="shared" si="17"/>
        <v>-0.35781074735226859</v>
      </c>
      <c r="O24" s="4">
        <f t="shared" si="17"/>
        <v>-0.15969972175362201</v>
      </c>
      <c r="P24" s="4">
        <f t="shared" si="17"/>
        <v>-2.1864172776310919E-2</v>
      </c>
      <c r="Q24" s="4">
        <f t="shared" si="17"/>
        <v>2.1134909550548642E-3</v>
      </c>
      <c r="R24" s="4">
        <f t="shared" si="17"/>
        <v>-3.7760493493842917E-2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106.18</v>
      </c>
      <c r="J25" s="3">
        <f t="shared" si="18"/>
        <v>95.81</v>
      </c>
      <c r="K25" s="3">
        <f t="shared" si="18"/>
        <v>92.41</v>
      </c>
      <c r="L25" s="3">
        <f t="shared" si="18"/>
        <v>31.04</v>
      </c>
      <c r="M25" s="3">
        <f t="shared" si="18"/>
        <v>7.63</v>
      </c>
      <c r="N25" s="3">
        <f t="shared" si="18"/>
        <v>4.79</v>
      </c>
      <c r="O25" s="3">
        <f t="shared" si="18"/>
        <v>19.100000000000001</v>
      </c>
      <c r="P25" s="3">
        <f t="shared" si="18"/>
        <v>38.54</v>
      </c>
      <c r="Q25" s="3">
        <f t="shared" si="18"/>
        <v>38.28</v>
      </c>
      <c r="R25" s="3">
        <f t="shared" si="18"/>
        <v>21.23</v>
      </c>
      <c r="S25" s="3">
        <f t="shared" si="18"/>
        <v>103.38</v>
      </c>
      <c r="T25" s="3">
        <f t="shared" si="18"/>
        <v>95.24</v>
      </c>
      <c r="U25" s="3">
        <f t="shared" si="18"/>
        <v>68.89</v>
      </c>
      <c r="V25" s="3">
        <f t="shared" si="18"/>
        <v>74.61</v>
      </c>
      <c r="W25" s="3">
        <f t="shared" si="18"/>
        <v>23.8</v>
      </c>
      <c r="X25" s="3">
        <f t="shared" si="18"/>
        <v>83.14</v>
      </c>
      <c r="Y25" s="3">
        <f t="shared" si="18"/>
        <v>0.25</v>
      </c>
      <c r="Z25" s="3">
        <f t="shared" si="18"/>
        <v>0.14000000000000001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0.85840960548575707</v>
      </c>
      <c r="J26" s="4">
        <f t="shared" si="19"/>
        <v>0.38062424138790663</v>
      </c>
      <c r="K26" s="4">
        <f t="shared" si="19"/>
        <v>0.19113627797809651</v>
      </c>
      <c r="L26" s="4">
        <f t="shared" si="19"/>
        <v>-4.1063263292115515E-2</v>
      </c>
      <c r="M26" s="4">
        <f t="shared" si="19"/>
        <v>-0.18508012713999722</v>
      </c>
      <c r="N26" s="4">
        <f t="shared" si="19"/>
        <v>-0.45902175941194545</v>
      </c>
      <c r="O26" s="4">
        <f t="shared" si="19"/>
        <v>-0.27482504595346768</v>
      </c>
      <c r="P26" s="4">
        <f t="shared" si="19"/>
        <v>-0.10966979955138956</v>
      </c>
      <c r="Q26" s="4">
        <f t="shared" si="19"/>
        <v>-0.12494575125420715</v>
      </c>
      <c r="R26" s="4">
        <f t="shared" si="19"/>
        <v>-2.2594885102258822E-2</v>
      </c>
      <c r="S26" s="4">
        <f t="shared" si="19"/>
        <v>4.4540543236289976E-2</v>
      </c>
      <c r="T26" s="4">
        <f t="shared" si="19"/>
        <v>2.2822818829979705</v>
      </c>
      <c r="U26" s="4">
        <f t="shared" si="19"/>
        <v>2.4546625319991318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1.7949049408983449E-2</v>
      </c>
      <c r="E27" s="3">
        <f>IFERROR(E4/E21,"")</f>
        <v>1.3063981560283686E-2</v>
      </c>
      <c r="H27" s="3">
        <f t="shared" ref="H27:Z27" si="20">IFERROR(H4/H21,"")</f>
        <v>6.2026061938534272E-2</v>
      </c>
      <c r="I27" s="3">
        <f t="shared" si="20"/>
        <v>6.3041844444444439E-2</v>
      </c>
      <c r="J27" s="3">
        <f t="shared" si="20"/>
        <v>6.0160030969267135E-2</v>
      </c>
      <c r="K27" s="3">
        <f t="shared" si="20"/>
        <v>4.816689361702127E-2</v>
      </c>
      <c r="L27" s="3">
        <f t="shared" si="20"/>
        <v>2.9949429787234038E-2</v>
      </c>
      <c r="M27" s="3">
        <f t="shared" si="20"/>
        <v>2.3202513002364065E-2</v>
      </c>
      <c r="N27" s="3">
        <f t="shared" si="20"/>
        <v>2.3348634515366427E-2</v>
      </c>
      <c r="O27" s="3">
        <f t="shared" si="20"/>
        <v>2.887280283687943E-2</v>
      </c>
      <c r="P27" s="3">
        <f t="shared" si="20"/>
        <v>2.7921523404255317E-2</v>
      </c>
      <c r="Q27" s="3">
        <f t="shared" si="20"/>
        <v>3.6492841911764703E-2</v>
      </c>
      <c r="R27" s="3">
        <f t="shared" si="20"/>
        <v>4.5812335539215689E-2</v>
      </c>
      <c r="S27" s="3">
        <f t="shared" si="20"/>
        <v>0.18977616568627451</v>
      </c>
      <c r="T27" s="3">
        <f t="shared" si="20"/>
        <v>0.19325174705882353</v>
      </c>
      <c r="U27" s="3">
        <f t="shared" si="20"/>
        <v>0.13449545784313727</v>
      </c>
      <c r="V27" s="3">
        <f t="shared" si="20"/>
        <v>0.17071369411764706</v>
      </c>
      <c r="W27" s="3">
        <f t="shared" si="20"/>
        <v>1171.7568484132353</v>
      </c>
      <c r="X27" s="3">
        <f t="shared" si="20"/>
        <v>1165.8851134647059</v>
      </c>
      <c r="Y27" s="3">
        <f t="shared" si="20"/>
        <v>25.037138911764707</v>
      </c>
      <c r="Z27" s="3">
        <f t="shared" si="20"/>
        <v>22.768561263235295</v>
      </c>
    </row>
    <row r="28" spans="1:26" ht="15.5" x14ac:dyDescent="0.35">
      <c r="C28" t="s">
        <v>57</v>
      </c>
      <c r="D28" s="4">
        <f>IFERROR(_xlfn.RRI(5,I27,D27),"")</f>
        <v>-0.22217390613374599</v>
      </c>
      <c r="E28" s="4">
        <f>IFERROR(_xlfn.RRI(5,J27,E27),"")</f>
        <v>-0.26319341003746344</v>
      </c>
      <c r="H28" s="4">
        <f t="shared" ref="H28:Z28" si="21">IFERROR(_xlfn.RRI(5,M27,H27),"")</f>
        <v>0.21732863160467586</v>
      </c>
      <c r="I28" s="4">
        <f t="shared" si="21"/>
        <v>0.21975746525051121</v>
      </c>
      <c r="J28" s="4">
        <f t="shared" si="21"/>
        <v>0.15814735907394883</v>
      </c>
      <c r="K28" s="4">
        <f t="shared" si="21"/>
        <v>0.11522348322094178</v>
      </c>
      <c r="L28" s="4">
        <f t="shared" si="21"/>
        <v>-3.875039468560515E-2</v>
      </c>
      <c r="M28" s="4">
        <f t="shared" si="21"/>
        <v>-0.12720847931264956</v>
      </c>
      <c r="N28" s="4">
        <f t="shared" si="21"/>
        <v>-0.34233616008448309</v>
      </c>
      <c r="O28" s="4">
        <f t="shared" si="21"/>
        <v>-0.31628815599892057</v>
      </c>
      <c r="P28" s="4">
        <f t="shared" si="21"/>
        <v>-0.26979248465389072</v>
      </c>
      <c r="Q28" s="4">
        <f t="shared" si="21"/>
        <v>-0.26550665508251359</v>
      </c>
      <c r="R28" s="4">
        <f t="shared" si="21"/>
        <v>-0.86865032985474999</v>
      </c>
      <c r="S28" s="4">
        <f t="shared" si="21"/>
        <v>-0.8252902339621847</v>
      </c>
      <c r="T28" s="4">
        <f t="shared" si="21"/>
        <v>-0.62198612059265579</v>
      </c>
      <c r="U28" s="4">
        <f t="shared" si="21"/>
        <v>-0.64167723076540117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0.10823504853355605</v>
      </c>
      <c r="J29" s="4">
        <f t="shared" si="22"/>
        <v>3.6792554918298949E-2</v>
      </c>
      <c r="K29" s="4">
        <f t="shared" si="22"/>
        <v>1.9771262886597938</v>
      </c>
      <c r="L29" s="4">
        <f t="shared" si="22"/>
        <v>3.0681520314547837</v>
      </c>
      <c r="M29" s="4">
        <f t="shared" si="22"/>
        <v>0.59290187891440493</v>
      </c>
      <c r="N29" s="4">
        <f t="shared" si="22"/>
        <v>-0.74921465968586398</v>
      </c>
      <c r="O29" s="4">
        <f t="shared" si="22"/>
        <v>-0.50441100155682406</v>
      </c>
      <c r="P29" s="4">
        <f t="shared" si="22"/>
        <v>6.7920585161963948E-3</v>
      </c>
      <c r="Q29" s="4">
        <f t="shared" si="22"/>
        <v>0.80310880829015541</v>
      </c>
      <c r="R29" s="4">
        <f t="shared" si="22"/>
        <v>-0.79464112981234281</v>
      </c>
      <c r="S29" s="4">
        <f t="shared" si="22"/>
        <v>8.546829063418733E-2</v>
      </c>
      <c r="T29" s="4">
        <f t="shared" si="22"/>
        <v>0.38249383074466531</v>
      </c>
      <c r="U29" s="4">
        <f t="shared" si="22"/>
        <v>-7.6665326363758196E-2</v>
      </c>
      <c r="V29" s="4">
        <f t="shared" si="22"/>
        <v>2.1348739495798319</v>
      </c>
      <c r="W29" s="4">
        <f t="shared" si="22"/>
        <v>-0.71373586721193172</v>
      </c>
      <c r="X29" s="4">
        <f t="shared" si="22"/>
        <v>331.56</v>
      </c>
      <c r="Y29" s="4">
        <f t="shared" si="22"/>
        <v>0.78571428571428559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-1.6112829738116643E-2</v>
      </c>
      <c r="I30" s="4">
        <f t="shared" si="23"/>
        <v>4.7902459967972488E-2</v>
      </c>
      <c r="J30" s="4">
        <f t="shared" si="23"/>
        <v>0.24899129779064094</v>
      </c>
      <c r="K30" s="4">
        <f t="shared" si="23"/>
        <v>0.60827414609250541</v>
      </c>
      <c r="L30" s="4">
        <f t="shared" si="23"/>
        <v>0.29078388121935506</v>
      </c>
      <c r="M30" s="4">
        <f t="shared" si="23"/>
        <v>-6.2582466184990379E-3</v>
      </c>
      <c r="N30" s="4">
        <f t="shared" si="23"/>
        <v>-0.19132774717863363</v>
      </c>
      <c r="O30" s="4">
        <f t="shared" si="23"/>
        <v>3.4069753961889319E-2</v>
      </c>
      <c r="P30" s="4">
        <f t="shared" si="23"/>
        <v>-0.23487670618347023</v>
      </c>
      <c r="Q30" s="4">
        <f t="shared" si="23"/>
        <v>-0.20342760345569877</v>
      </c>
      <c r="R30" s="4">
        <f t="shared" si="23"/>
        <v>-0.75859805485294907</v>
      </c>
      <c r="S30" s="4">
        <f t="shared" si="23"/>
        <v>-1.7984734551926711E-2</v>
      </c>
      <c r="T30" s="4">
        <f t="shared" si="23"/>
        <v>0.43686448715773007</v>
      </c>
      <c r="U30" s="4">
        <f t="shared" si="23"/>
        <v>-0.21215776778604564</v>
      </c>
      <c r="V30" s="4">
        <f t="shared" si="23"/>
        <v>-0.99985430962545785</v>
      </c>
      <c r="W30" s="4">
        <f t="shared" si="23"/>
        <v>5.0362894943225605E-3</v>
      </c>
      <c r="X30" s="4">
        <f t="shared" si="23"/>
        <v>45.566227777602329</v>
      </c>
      <c r="Y30" s="4">
        <f t="shared" si="23"/>
        <v>9.9636407513922068E-2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927.27</v>
      </c>
      <c r="E32" s="3">
        <f>IFERROR(INDEX(E51:E500,MATCH($A$32,$C$51:$C$500,0)),"")</f>
        <v>864.72</v>
      </c>
      <c r="H32" s="3">
        <f>IFERROR(INDEX(D32:G32,COUNT(D32:G32)),"")</f>
        <v>864.72</v>
      </c>
      <c r="I32" s="3">
        <f t="shared" ref="I32:Z32" si="24">IFERROR(INDEX(I51:I500,MATCH($C$32,$C$51:$C$500,0)),"")</f>
        <v>842.99</v>
      </c>
      <c r="J32" s="3">
        <f t="shared" si="24"/>
        <v>554.79</v>
      </c>
      <c r="K32" s="3">
        <f t="shared" si="24"/>
        <v>473.42</v>
      </c>
      <c r="L32" s="3">
        <f t="shared" si="24"/>
        <v>400.61</v>
      </c>
      <c r="M32" s="3">
        <f t="shared" si="24"/>
        <v>343.8</v>
      </c>
      <c r="N32" s="3">
        <f t="shared" si="24"/>
        <v>336.81</v>
      </c>
      <c r="O32" s="3">
        <f t="shared" si="24"/>
        <v>332.68</v>
      </c>
      <c r="P32" s="3">
        <f t="shared" si="24"/>
        <v>314.51</v>
      </c>
      <c r="Q32" s="3">
        <f t="shared" si="24"/>
        <v>263.56</v>
      </c>
      <c r="R32" s="3">
        <f t="shared" si="24"/>
        <v>227.27</v>
      </c>
      <c r="S32" s="3">
        <f t="shared" si="24"/>
        <v>841.74</v>
      </c>
      <c r="T32" s="3">
        <f t="shared" si="24"/>
        <v>607.97</v>
      </c>
      <c r="U32" s="3">
        <f t="shared" si="24"/>
        <v>532.98</v>
      </c>
      <c r="V32" s="3">
        <f t="shared" si="24"/>
        <v>576.62</v>
      </c>
      <c r="W32" s="3">
        <f t="shared" si="24"/>
        <v>135.66</v>
      </c>
      <c r="X32" s="3">
        <f t="shared" si="24"/>
        <v>113.8</v>
      </c>
      <c r="Y32" s="3">
        <f t="shared" si="24"/>
        <v>102.14</v>
      </c>
      <c r="Z32" s="3">
        <f t="shared" si="24"/>
        <v>101.9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3.88</v>
      </c>
      <c r="E33" s="3">
        <f>IFERROR(INDEX(E51:E500,MATCH($A$33,$C$51:$C$500,0)),"")</f>
        <v>4.2</v>
      </c>
      <c r="H33" s="3">
        <f>IFERROR(INDEX(D33:G33,COUNT(D33:G33)),"")</f>
        <v>4.2</v>
      </c>
      <c r="I33" s="3">
        <f t="shared" ref="I33:Z33" si="25">IFERROR(INDEX(I51:I500,MATCH($C$33,$C$51:$C$500,0)),"")</f>
        <v>7.24</v>
      </c>
      <c r="J33" s="3">
        <f t="shared" si="25"/>
        <v>4.9000000000000004</v>
      </c>
      <c r="K33" s="3">
        <f t="shared" si="25"/>
        <v>2.98</v>
      </c>
      <c r="L33" s="3">
        <f t="shared" si="25"/>
        <v>2.61</v>
      </c>
      <c r="M33" s="3">
        <f t="shared" si="25"/>
        <v>0.53</v>
      </c>
      <c r="N33" s="3">
        <f t="shared" si="25"/>
        <v>0.75</v>
      </c>
      <c r="O33" s="3">
        <f t="shared" si="25"/>
        <v>0.56999999999999995</v>
      </c>
      <c r="P33" s="3">
        <f t="shared" si="25"/>
        <v>1.03</v>
      </c>
      <c r="Q33" s="3">
        <f t="shared" si="25"/>
        <v>1.1399999999999999</v>
      </c>
      <c r="R33" s="3">
        <f t="shared" si="25"/>
        <v>0.87</v>
      </c>
      <c r="S33" s="3">
        <f t="shared" si="25"/>
        <v>0.92</v>
      </c>
      <c r="T33" s="3">
        <f t="shared" si="25"/>
        <v>2.2200000000000002</v>
      </c>
      <c r="U33" s="3">
        <f t="shared" si="25"/>
        <v>1.3</v>
      </c>
      <c r="V33" s="3">
        <f t="shared" si="25"/>
        <v>0.97</v>
      </c>
      <c r="W33" s="3">
        <f t="shared" si="25"/>
        <v>4.45</v>
      </c>
      <c r="X33" s="3">
        <f t="shared" si="25"/>
        <v>7.21</v>
      </c>
      <c r="Y33" s="3">
        <f t="shared" si="25"/>
        <v>1.68</v>
      </c>
      <c r="Z33" s="3">
        <f t="shared" si="25"/>
        <v>0.9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61.44</v>
      </c>
      <c r="E34" s="3">
        <f>IFERROR(INDEX(E51:E500,MATCH($A$34,$C$51:$C$500,0)),"")</f>
        <v>105.37</v>
      </c>
      <c r="H34" s="3">
        <f>IFERROR(INDEX(D34:G34,COUNT(D34:G34)),"")</f>
        <v>105.37</v>
      </c>
      <c r="I34" s="3">
        <f t="shared" ref="I34:Z34" si="26">IFERROR(INDEX(I51:I500,MATCH($C$34,$C$51:$C$500,0)),"")</f>
        <v>57.45</v>
      </c>
      <c r="J34" s="3">
        <f t="shared" si="26"/>
        <v>28.39</v>
      </c>
      <c r="K34" s="3">
        <f t="shared" si="26"/>
        <v>15.26</v>
      </c>
      <c r="L34" s="3">
        <f t="shared" si="26"/>
        <v>33.67</v>
      </c>
      <c r="M34" s="3">
        <f t="shared" si="26"/>
        <v>23.85</v>
      </c>
      <c r="N34" s="3">
        <f t="shared" si="26"/>
        <v>52.61</v>
      </c>
      <c r="O34" s="3">
        <f t="shared" si="26"/>
        <v>9.9</v>
      </c>
      <c r="P34" s="3">
        <f t="shared" si="26"/>
        <v>8.41</v>
      </c>
      <c r="Q34" s="3">
        <f t="shared" si="26"/>
        <v>7.84</v>
      </c>
      <c r="R34" s="3">
        <f t="shared" si="26"/>
        <v>9.33</v>
      </c>
      <c r="S34" s="3">
        <f t="shared" si="26"/>
        <v>7.51</v>
      </c>
      <c r="T34" s="3">
        <f t="shared" si="26"/>
        <v>14.2</v>
      </c>
      <c r="U34" s="3">
        <f t="shared" si="26"/>
        <v>10.039999999999999</v>
      </c>
      <c r="V34" s="3">
        <f t="shared" si="26"/>
        <v>7.51</v>
      </c>
      <c r="W34" s="3">
        <f t="shared" si="26"/>
        <v>25.38</v>
      </c>
      <c r="X34" s="3">
        <f t="shared" si="26"/>
        <v>9.86</v>
      </c>
      <c r="Y34" s="3">
        <f t="shared" si="26"/>
        <v>688</v>
      </c>
      <c r="Z34" s="3">
        <f t="shared" si="26"/>
        <v>657.14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11.42</v>
      </c>
      <c r="E35" s="3">
        <f>IFERROR(INDEX(E51:E500,MATCH($A$35,$C$51:$C$500,0)),"")</f>
        <v>16.47</v>
      </c>
      <c r="H35" s="3">
        <f>IFERROR(INDEX(D35:G35,COUNT(D35:G35)),"")</f>
        <v>16.47</v>
      </c>
      <c r="I35" s="3">
        <f t="shared" ref="I35:Z35" si="27">IFERROR(INDEX(I51:I500,MATCH($C$35,$C$51:$C$500,0)),"")</f>
        <v>5.87</v>
      </c>
      <c r="J35" s="3">
        <f t="shared" si="27"/>
        <v>2.85</v>
      </c>
      <c r="K35" s="3">
        <f t="shared" si="27"/>
        <v>1.92</v>
      </c>
      <c r="L35" s="3">
        <f t="shared" si="27"/>
        <v>2.34</v>
      </c>
      <c r="M35" s="3">
        <f t="shared" si="27"/>
        <v>0.55000000000000004</v>
      </c>
      <c r="N35" s="3">
        <f t="shared" si="27"/>
        <v>0.74</v>
      </c>
      <c r="O35" s="3">
        <f t="shared" si="27"/>
        <v>0.46</v>
      </c>
      <c r="P35" s="3">
        <f t="shared" si="27"/>
        <v>0.81</v>
      </c>
      <c r="Q35" s="3">
        <f t="shared" si="27"/>
        <v>0.61</v>
      </c>
      <c r="R35" s="3">
        <f t="shared" si="27"/>
        <v>0.32</v>
      </c>
      <c r="S35" s="3">
        <f t="shared" si="27"/>
        <v>0.31</v>
      </c>
      <c r="T35" s="3">
        <f t="shared" si="27"/>
        <v>0.56000000000000005</v>
      </c>
      <c r="U35" s="3">
        <f t="shared" si="27"/>
        <v>0.42</v>
      </c>
      <c r="V35" s="3">
        <f t="shared" si="27"/>
        <v>0.34</v>
      </c>
      <c r="W35" s="3">
        <f t="shared" si="27"/>
        <v>0.52</v>
      </c>
      <c r="X35" s="3">
        <f t="shared" si="27"/>
        <v>0.7</v>
      </c>
      <c r="Y35" s="3">
        <f t="shared" si="27"/>
        <v>6.86</v>
      </c>
      <c r="Z35" s="3">
        <f t="shared" si="27"/>
        <v>4.04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75924479</v>
      </c>
      <c r="E51" s="5">
        <v>55260642</v>
      </c>
      <c r="F51" s="5">
        <v>70618111</v>
      </c>
      <c r="G51" s="5">
        <v>68413198</v>
      </c>
      <c r="I51" s="5">
        <v>266667002</v>
      </c>
      <c r="J51" s="5">
        <v>254476931</v>
      </c>
      <c r="K51" s="5">
        <v>203745960</v>
      </c>
      <c r="L51" s="5">
        <v>126686088</v>
      </c>
      <c r="M51" s="5">
        <v>98146630</v>
      </c>
      <c r="N51" s="5">
        <v>98764724</v>
      </c>
      <c r="O51" s="5">
        <v>122131956</v>
      </c>
      <c r="P51" s="5">
        <v>118108044</v>
      </c>
      <c r="Q51" s="5">
        <v>148890795</v>
      </c>
      <c r="R51" s="5">
        <v>186914329</v>
      </c>
      <c r="S51" s="5">
        <v>193571689</v>
      </c>
      <c r="T51" s="5">
        <v>197116782</v>
      </c>
      <c r="U51" s="5">
        <v>137185367</v>
      </c>
      <c r="V51" s="5">
        <v>116085312</v>
      </c>
      <c r="W51" s="5">
        <v>796794656921</v>
      </c>
      <c r="X51" s="5">
        <v>792801877156</v>
      </c>
      <c r="Y51" s="5">
        <v>17025254460</v>
      </c>
      <c r="Z51" s="5">
        <v>15482621659</v>
      </c>
    </row>
    <row r="52" spans="2:26" ht="15.5" x14ac:dyDescent="0.35">
      <c r="C52" t="s">
        <v>82</v>
      </c>
      <c r="D52" s="5">
        <v>-48643320</v>
      </c>
      <c r="E52" s="5">
        <v>-35334409</v>
      </c>
      <c r="F52" s="5">
        <v>-54750951</v>
      </c>
      <c r="G52" s="5">
        <v>-49781303</v>
      </c>
      <c r="I52" s="5">
        <v>-194510070</v>
      </c>
      <c r="J52" s="5">
        <v>-185226881</v>
      </c>
      <c r="K52" s="5">
        <v>-137806002</v>
      </c>
      <c r="L52" s="5">
        <v>-101627297</v>
      </c>
      <c r="M52" s="5">
        <v>-82725743</v>
      </c>
      <c r="N52" s="5">
        <v>-82671897</v>
      </c>
      <c r="O52" s="5">
        <v>-105032586</v>
      </c>
      <c r="P52" s="5">
        <v>-97600789</v>
      </c>
      <c r="Q52" s="5">
        <v>-124421379</v>
      </c>
      <c r="R52" s="5">
        <v>-162673291</v>
      </c>
      <c r="S52" s="5">
        <v>-159136669</v>
      </c>
      <c r="T52" s="5">
        <v>-165938642</v>
      </c>
      <c r="U52" s="5">
        <v>-112885805</v>
      </c>
      <c r="V52" s="5">
        <v>-92156497</v>
      </c>
      <c r="W52" s="5">
        <v>-626018196945</v>
      </c>
      <c r="X52" s="5">
        <v>-631244451815</v>
      </c>
      <c r="Y52" s="5">
        <v>-13475729739</v>
      </c>
      <c r="Z52" s="5">
        <v>-12559389797</v>
      </c>
    </row>
    <row r="53" spans="2:26" ht="15.5" x14ac:dyDescent="0.35">
      <c r="C53" t="s">
        <v>84</v>
      </c>
      <c r="D53" s="5">
        <v>27281159</v>
      </c>
      <c r="E53" s="5">
        <v>19926233</v>
      </c>
      <c r="F53" s="5">
        <v>15867160</v>
      </c>
      <c r="G53" s="5">
        <v>18631895</v>
      </c>
      <c r="I53" s="5">
        <v>72156932</v>
      </c>
      <c r="J53" s="5">
        <v>69250050</v>
      </c>
      <c r="K53" s="5">
        <v>65939958</v>
      </c>
      <c r="L53" s="5">
        <v>25058791</v>
      </c>
      <c r="M53" s="5">
        <v>15420887</v>
      </c>
      <c r="N53" s="5">
        <v>16092827</v>
      </c>
      <c r="O53" s="5">
        <v>17099370</v>
      </c>
      <c r="P53" s="5">
        <v>20507255</v>
      </c>
      <c r="Q53" s="5">
        <v>24469416</v>
      </c>
      <c r="R53" s="5">
        <v>24241038</v>
      </c>
      <c r="S53" s="5">
        <v>34435020</v>
      </c>
      <c r="T53" s="5">
        <v>31178140</v>
      </c>
      <c r="U53" s="5">
        <v>24299562</v>
      </c>
      <c r="V53" s="5">
        <v>23928815</v>
      </c>
      <c r="W53" s="5">
        <v>170776459976</v>
      </c>
      <c r="X53" s="5">
        <v>161557425341</v>
      </c>
      <c r="Y53" s="5">
        <v>3549524721</v>
      </c>
      <c r="Z53" s="5">
        <v>2923231862</v>
      </c>
    </row>
    <row r="54" spans="2:26" ht="15.5" x14ac:dyDescent="0.35">
      <c r="C54" t="s">
        <v>85</v>
      </c>
      <c r="D54" s="5">
        <v>-7776524</v>
      </c>
      <c r="E54" s="5">
        <v>-5860398</v>
      </c>
      <c r="F54" s="5">
        <v>-9177024</v>
      </c>
      <c r="G54" s="5">
        <v>-4952962</v>
      </c>
      <c r="I54" s="5">
        <v>-25311928</v>
      </c>
      <c r="J54" s="5">
        <v>-19865164</v>
      </c>
      <c r="K54" s="5">
        <v>-17894728</v>
      </c>
      <c r="L54" s="5">
        <v>-12733529</v>
      </c>
      <c r="M54" s="5">
        <v>-10810082</v>
      </c>
      <c r="N54" s="5">
        <v>-10429479</v>
      </c>
      <c r="O54" s="5">
        <v>-14251151</v>
      </c>
      <c r="P54" s="5">
        <v>-14282428</v>
      </c>
      <c r="Q54" s="5">
        <v>-22587024</v>
      </c>
      <c r="R54" s="5">
        <v>-12596933</v>
      </c>
      <c r="S54" s="5">
        <v>-14296448</v>
      </c>
      <c r="T54" s="5">
        <v>-12850317</v>
      </c>
      <c r="U54" s="5">
        <v>-12982137</v>
      </c>
      <c r="V54" s="5">
        <v>-10918365</v>
      </c>
      <c r="W54" s="5">
        <v>-87693350128</v>
      </c>
      <c r="X54" s="5">
        <v>-67422847921</v>
      </c>
      <c r="Y54" s="5">
        <v>-3264235769</v>
      </c>
      <c r="Z54" s="5">
        <v>-2330481650</v>
      </c>
    </row>
    <row r="55" spans="2:26" ht="15.5" x14ac:dyDescent="0.35">
      <c r="C55" t="s">
        <v>386</v>
      </c>
      <c r="R55" s="5">
        <v>-134199</v>
      </c>
      <c r="S55" s="5">
        <v>-158500</v>
      </c>
      <c r="T55" s="5">
        <v>-202690</v>
      </c>
      <c r="U55" s="5">
        <v>-433507</v>
      </c>
      <c r="V55" s="5">
        <v>-571720</v>
      </c>
      <c r="W55" s="5">
        <v>-2376205375</v>
      </c>
      <c r="X55" s="5">
        <v>-3524937749</v>
      </c>
      <c r="Y55" s="5">
        <v>-367882450</v>
      </c>
      <c r="Z55" s="5">
        <v>-192490795</v>
      </c>
    </row>
    <row r="56" spans="2:26" ht="15.5" x14ac:dyDescent="0.35">
      <c r="C56" t="s">
        <v>387</v>
      </c>
      <c r="D56" s="5">
        <v>-7776524</v>
      </c>
      <c r="E56" s="5">
        <v>-5860398</v>
      </c>
      <c r="F56" s="5">
        <v>-9177024</v>
      </c>
      <c r="G56" s="5">
        <v>-4952962</v>
      </c>
      <c r="I56" s="5">
        <v>-25311928</v>
      </c>
      <c r="J56" s="5">
        <v>-19865164</v>
      </c>
      <c r="K56" s="5">
        <v>-17894728</v>
      </c>
      <c r="L56" s="5">
        <v>-12733529</v>
      </c>
      <c r="M56" s="5">
        <v>-10810082</v>
      </c>
      <c r="N56" s="5">
        <v>-10429479</v>
      </c>
      <c r="O56" s="5">
        <v>-14251151</v>
      </c>
      <c r="P56" s="5">
        <v>-14282428</v>
      </c>
      <c r="Q56" s="5">
        <v>-22587024</v>
      </c>
      <c r="R56" s="5">
        <v>-12462734</v>
      </c>
      <c r="S56" s="5">
        <v>-14137948</v>
      </c>
      <c r="T56" s="5">
        <v>-12647627</v>
      </c>
      <c r="U56" s="5">
        <v>-12548630</v>
      </c>
      <c r="V56" s="5">
        <v>-10346645</v>
      </c>
      <c r="W56" s="5">
        <v>-85317144753</v>
      </c>
      <c r="X56" s="5">
        <v>-63897910172</v>
      </c>
      <c r="Y56" s="5">
        <v>-2896353319</v>
      </c>
      <c r="Z56" s="5">
        <v>-2137990855</v>
      </c>
    </row>
    <row r="57" spans="2:26" ht="15.5" x14ac:dyDescent="0.35">
      <c r="C57" t="s">
        <v>94</v>
      </c>
      <c r="D57" s="5">
        <v>19504635</v>
      </c>
      <c r="E57" s="5">
        <v>14065835</v>
      </c>
      <c r="F57" s="5">
        <v>6690136</v>
      </c>
      <c r="G57" s="5">
        <v>13678933</v>
      </c>
      <c r="I57" s="5">
        <v>46845004</v>
      </c>
      <c r="J57" s="5">
        <v>49384886</v>
      </c>
      <c r="K57" s="5">
        <v>48045230</v>
      </c>
      <c r="L57" s="5">
        <v>12325262</v>
      </c>
      <c r="M57" s="5">
        <v>4610805</v>
      </c>
      <c r="N57" s="5">
        <v>5663348</v>
      </c>
      <c r="O57" s="5">
        <v>2848219</v>
      </c>
      <c r="P57" s="5">
        <v>6224827</v>
      </c>
      <c r="Q57" s="5">
        <v>1882392</v>
      </c>
      <c r="R57" s="5">
        <v>11644105</v>
      </c>
      <c r="S57" s="5">
        <v>20138572</v>
      </c>
      <c r="T57" s="5">
        <v>18327823</v>
      </c>
      <c r="U57" s="5">
        <v>11317425</v>
      </c>
      <c r="V57" s="5">
        <v>13010450</v>
      </c>
      <c r="W57" s="5">
        <v>83083109848</v>
      </c>
      <c r="X57" s="5">
        <v>94134577420</v>
      </c>
      <c r="Y57" s="5">
        <v>285288952</v>
      </c>
      <c r="Z57" s="5">
        <v>592750212</v>
      </c>
    </row>
    <row r="58" spans="2:26" ht="15.5" x14ac:dyDescent="0.35">
      <c r="C58" t="s">
        <v>95</v>
      </c>
      <c r="D58" s="5">
        <v>4784402</v>
      </c>
      <c r="E58" s="5">
        <v>1214411</v>
      </c>
      <c r="F58" s="5">
        <v>5780039</v>
      </c>
      <c r="G58" s="5">
        <v>-664342</v>
      </c>
      <c r="I58" s="5">
        <v>2698192</v>
      </c>
      <c r="J58" s="5">
        <v>-5165961</v>
      </c>
      <c r="K58" s="5">
        <v>-7398753</v>
      </c>
      <c r="L58" s="5">
        <v>698618</v>
      </c>
      <c r="M58" s="5">
        <v>40861</v>
      </c>
      <c r="N58" s="5">
        <v>-1179095</v>
      </c>
      <c r="O58" s="5">
        <v>6200090</v>
      </c>
      <c r="P58" s="5">
        <v>8843659</v>
      </c>
      <c r="Q58" s="5">
        <v>16383385</v>
      </c>
      <c r="R58" s="5">
        <v>-753601</v>
      </c>
      <c r="S58" s="5">
        <v>-4954846</v>
      </c>
      <c r="T58" s="5">
        <v>-4520981</v>
      </c>
      <c r="U58" s="5">
        <v>-533299</v>
      </c>
      <c r="V58" s="5">
        <v>-1442306</v>
      </c>
      <c r="W58" s="5">
        <v>-37927918706</v>
      </c>
      <c r="X58" s="5">
        <v>-14114754287</v>
      </c>
      <c r="Y58" s="5">
        <v>14557964</v>
      </c>
      <c r="Z58" s="5">
        <v>-414999303</v>
      </c>
    </row>
    <row r="59" spans="2:26" ht="15.5" x14ac:dyDescent="0.35">
      <c r="C59" t="s">
        <v>432</v>
      </c>
      <c r="D59" s="5">
        <v>2667664</v>
      </c>
      <c r="E59" s="5">
        <v>287564</v>
      </c>
      <c r="F59" s="5">
        <v>-49209</v>
      </c>
      <c r="G59" s="5">
        <v>-1177477</v>
      </c>
      <c r="I59" s="5">
        <v>-2220348</v>
      </c>
      <c r="J59" s="5">
        <v>-331908</v>
      </c>
      <c r="K59" s="5">
        <v>318175</v>
      </c>
      <c r="L59" s="5">
        <v>-2081620</v>
      </c>
      <c r="M59" s="5">
        <v>98548</v>
      </c>
      <c r="N59" s="5">
        <v>-457544</v>
      </c>
      <c r="O59" s="5">
        <v>1034045</v>
      </c>
      <c r="P59" s="5">
        <v>28696</v>
      </c>
      <c r="Q59" s="5">
        <v>-21082</v>
      </c>
      <c r="R59" s="5">
        <v>-140898</v>
      </c>
      <c r="S59" s="5">
        <v>-541244</v>
      </c>
      <c r="T59" s="5">
        <v>-430489</v>
      </c>
      <c r="U59" s="5">
        <v>-1267649</v>
      </c>
      <c r="V59" s="5">
        <v>-1458798</v>
      </c>
      <c r="W59" s="5">
        <v>-3608196984</v>
      </c>
      <c r="X59" s="5">
        <v>12531955305</v>
      </c>
    </row>
    <row r="60" spans="2:26" ht="15.5" x14ac:dyDescent="0.35">
      <c r="C60" t="s">
        <v>431</v>
      </c>
      <c r="D60" s="5">
        <v>3910979</v>
      </c>
      <c r="X60" s="5">
        <v>229518063</v>
      </c>
    </row>
    <row r="61" spans="2:26" ht="15.5" x14ac:dyDescent="0.35">
      <c r="C61" t="s">
        <v>27</v>
      </c>
      <c r="D61" s="5">
        <v>-4519043</v>
      </c>
      <c r="E61" s="5">
        <v>-2854757</v>
      </c>
      <c r="F61" s="5">
        <v>-2581356</v>
      </c>
      <c r="G61" s="5">
        <v>-2756189</v>
      </c>
      <c r="I61" s="5">
        <v>-10071435</v>
      </c>
      <c r="J61" s="5">
        <v>-10316208</v>
      </c>
      <c r="K61" s="5">
        <v>-9265045</v>
      </c>
      <c r="L61" s="5">
        <v>-2706056</v>
      </c>
      <c r="M61" s="5">
        <v>-2459506</v>
      </c>
      <c r="N61" s="5">
        <v>-3044818</v>
      </c>
      <c r="O61" s="5">
        <v>-3336125</v>
      </c>
      <c r="P61" s="5">
        <v>-6593829</v>
      </c>
      <c r="Q61" s="5">
        <v>-5505510</v>
      </c>
      <c r="R61" s="5">
        <v>-3906398</v>
      </c>
      <c r="S61" s="5">
        <v>-3212609</v>
      </c>
      <c r="T61" s="5">
        <v>-3155907</v>
      </c>
      <c r="U61" s="5">
        <v>-4922975</v>
      </c>
      <c r="V61" s="5">
        <v>-4594977</v>
      </c>
      <c r="W61" s="5">
        <v>-48773980777</v>
      </c>
      <c r="X61" s="5">
        <v>-41149083585</v>
      </c>
    </row>
    <row r="62" spans="2:26" ht="15.5" x14ac:dyDescent="0.35">
      <c r="C62" t="s">
        <v>253</v>
      </c>
      <c r="D62" s="5">
        <v>4002575</v>
      </c>
      <c r="E62" s="5">
        <v>3548499</v>
      </c>
      <c r="F62" s="5">
        <v>15730790</v>
      </c>
      <c r="G62" s="5">
        <v>1245535</v>
      </c>
      <c r="I62" s="5">
        <v>19747573</v>
      </c>
      <c r="J62" s="5">
        <v>6154687</v>
      </c>
      <c r="K62" s="5">
        <v>7479071</v>
      </c>
      <c r="L62" s="5">
        <v>6960148</v>
      </c>
      <c r="M62" s="5">
        <v>3058997</v>
      </c>
    </row>
    <row r="63" spans="2:26" ht="15.5" x14ac:dyDescent="0.35">
      <c r="C63" t="s">
        <v>433</v>
      </c>
      <c r="N63" s="5">
        <v>-1690</v>
      </c>
      <c r="O63" s="5">
        <v>29550</v>
      </c>
      <c r="P63" s="5">
        <v>-3542</v>
      </c>
      <c r="Q63" s="5">
        <v>22478338</v>
      </c>
      <c r="R63" s="5">
        <v>21829</v>
      </c>
      <c r="S63" s="5">
        <v>-233419</v>
      </c>
      <c r="T63" s="5">
        <v>-2737546</v>
      </c>
      <c r="U63" s="5">
        <v>610482</v>
      </c>
      <c r="V63" s="5">
        <v>135739</v>
      </c>
      <c r="W63" s="5">
        <v>1436294132</v>
      </c>
    </row>
    <row r="64" spans="2:26" ht="15.5" x14ac:dyDescent="0.35">
      <c r="C64" t="s">
        <v>116</v>
      </c>
    </row>
    <row r="65" spans="3:26" ht="15.5" x14ac:dyDescent="0.35">
      <c r="C65" t="s">
        <v>81</v>
      </c>
      <c r="D65" s="5">
        <v>-1277773</v>
      </c>
      <c r="E65" s="5">
        <v>233105</v>
      </c>
      <c r="F65" s="5">
        <v>-7320186</v>
      </c>
      <c r="G65" s="5">
        <v>2023789</v>
      </c>
      <c r="I65" s="5">
        <v>-4757598</v>
      </c>
      <c r="J65" s="5">
        <v>-672532</v>
      </c>
      <c r="K65" s="5">
        <v>-5930954</v>
      </c>
      <c r="L65" s="5">
        <v>-1473854</v>
      </c>
      <c r="M65" s="5">
        <v>-657178</v>
      </c>
      <c r="N65" s="5">
        <v>2324957</v>
      </c>
      <c r="O65" s="5">
        <v>8472620</v>
      </c>
      <c r="P65" s="5">
        <v>15412334</v>
      </c>
      <c r="Q65" s="5">
        <v>-568361</v>
      </c>
      <c r="R65" s="5">
        <v>3271866</v>
      </c>
      <c r="S65" s="5">
        <v>-967574</v>
      </c>
      <c r="T65" s="5">
        <v>1802961</v>
      </c>
      <c r="U65" s="5">
        <v>5046843</v>
      </c>
      <c r="V65" s="5">
        <v>4475730</v>
      </c>
      <c r="W65" s="5">
        <v>13017964923</v>
      </c>
      <c r="X65" s="5">
        <v>14272855930</v>
      </c>
      <c r="Y65" s="5">
        <v>14557964</v>
      </c>
      <c r="Z65" s="5">
        <v>-414999303</v>
      </c>
    </row>
    <row r="66" spans="3:26" ht="15.5" x14ac:dyDescent="0.35">
      <c r="C66" t="s">
        <v>96</v>
      </c>
      <c r="D66" s="5">
        <v>4784402</v>
      </c>
      <c r="E66" s="5">
        <v>1214411</v>
      </c>
      <c r="F66" s="5">
        <v>5780039</v>
      </c>
      <c r="G66" s="5">
        <v>-664342</v>
      </c>
      <c r="I66" s="5">
        <v>2698192</v>
      </c>
      <c r="J66" s="5">
        <v>-5165961</v>
      </c>
      <c r="K66" s="5">
        <v>-7398753</v>
      </c>
      <c r="L66" s="5">
        <v>698618</v>
      </c>
      <c r="M66" s="5">
        <v>40861</v>
      </c>
      <c r="N66" s="5">
        <v>-1179095</v>
      </c>
      <c r="O66" s="5">
        <v>6200090</v>
      </c>
      <c r="P66" s="5">
        <v>8843659</v>
      </c>
      <c r="Q66" s="5">
        <v>16383385</v>
      </c>
      <c r="R66" s="5">
        <v>-753601</v>
      </c>
      <c r="S66" s="5">
        <v>-4954846</v>
      </c>
      <c r="T66" s="5">
        <v>-4520981</v>
      </c>
      <c r="U66" s="5">
        <v>-533299</v>
      </c>
      <c r="V66" s="5">
        <v>-1442306</v>
      </c>
      <c r="W66" s="5">
        <v>-37927918706</v>
      </c>
      <c r="X66" s="5">
        <v>-14114754287</v>
      </c>
      <c r="Y66" s="5">
        <v>14557964</v>
      </c>
      <c r="Z66" s="5">
        <v>-414999303</v>
      </c>
    </row>
    <row r="67" spans="3:26" ht="15.5" x14ac:dyDescent="0.35">
      <c r="C67" t="s">
        <v>29</v>
      </c>
      <c r="D67" s="5">
        <v>24289037</v>
      </c>
      <c r="E67" s="5">
        <v>15280246</v>
      </c>
      <c r="F67" s="5">
        <v>12470175</v>
      </c>
      <c r="G67" s="5">
        <v>13014591</v>
      </c>
      <c r="I67" s="5">
        <v>49543196</v>
      </c>
      <c r="J67" s="5">
        <v>44218925</v>
      </c>
      <c r="K67" s="5">
        <v>40646477</v>
      </c>
      <c r="L67" s="5">
        <v>13023880</v>
      </c>
      <c r="M67" s="5">
        <v>4651666</v>
      </c>
      <c r="N67" s="5">
        <v>4484253</v>
      </c>
      <c r="O67" s="5">
        <v>9048309</v>
      </c>
      <c r="P67" s="5">
        <v>15068486</v>
      </c>
      <c r="Q67" s="5">
        <v>18265777</v>
      </c>
      <c r="R67" s="5">
        <v>10890504</v>
      </c>
      <c r="S67" s="5">
        <v>15183726</v>
      </c>
      <c r="T67" s="5">
        <v>13806842</v>
      </c>
      <c r="U67" s="5">
        <v>10784126</v>
      </c>
      <c r="V67" s="5">
        <v>11568144</v>
      </c>
      <c r="W67" s="5">
        <v>45155191142</v>
      </c>
      <c r="X67" s="5">
        <v>80019823133</v>
      </c>
      <c r="Y67" s="5">
        <v>299846916</v>
      </c>
      <c r="Z67" s="5">
        <v>177750909</v>
      </c>
    </row>
    <row r="68" spans="3:26" ht="15.5" x14ac:dyDescent="0.35">
      <c r="C68" t="s">
        <v>28</v>
      </c>
      <c r="D68" s="5">
        <v>-5928488</v>
      </c>
      <c r="E68" s="5">
        <v>-4753516</v>
      </c>
      <c r="F68" s="5">
        <v>-1550393</v>
      </c>
      <c r="G68" s="5">
        <v>-4281325</v>
      </c>
      <c r="I68" s="5">
        <v>-14523451</v>
      </c>
      <c r="J68" s="5">
        <v>-15136415</v>
      </c>
      <c r="K68" s="5">
        <v>-13496997</v>
      </c>
      <c r="L68" s="5">
        <v>-2184537</v>
      </c>
      <c r="M68" s="5">
        <v>-1254935</v>
      </c>
      <c r="N68" s="5">
        <v>-1960840</v>
      </c>
      <c r="O68" s="5">
        <v>-2710907</v>
      </c>
      <c r="P68" s="5">
        <v>-2634608</v>
      </c>
      <c r="Q68" s="5">
        <v>-4472001</v>
      </c>
      <c r="R68" s="5">
        <v>-3163786</v>
      </c>
      <c r="S68" s="5">
        <v>-5953525</v>
      </c>
      <c r="T68" s="5">
        <v>-4867375</v>
      </c>
      <c r="U68" s="5">
        <v>-3293527</v>
      </c>
      <c r="V68" s="5">
        <v>-4178450</v>
      </c>
      <c r="W68" s="5">
        <v>-20918999354</v>
      </c>
      <c r="X68" s="5">
        <v>-23527243832</v>
      </c>
      <c r="Y68" s="5">
        <v>-130587735</v>
      </c>
      <c r="Z68" s="5">
        <v>-82630889</v>
      </c>
    </row>
    <row r="69" spans="3:26" ht="15.5" x14ac:dyDescent="0.35">
      <c r="C69" t="s">
        <v>254</v>
      </c>
      <c r="D69" s="5">
        <v>18360549</v>
      </c>
      <c r="E69" s="5">
        <v>10526730</v>
      </c>
      <c r="F69" s="5">
        <v>10919782</v>
      </c>
      <c r="G69" s="5">
        <v>8733266</v>
      </c>
      <c r="I69" s="5">
        <v>35019745</v>
      </c>
      <c r="J69" s="5">
        <v>29082510</v>
      </c>
      <c r="K69" s="5">
        <v>27149480</v>
      </c>
      <c r="L69" s="5">
        <v>10839343</v>
      </c>
      <c r="M69" s="5">
        <v>3396731</v>
      </c>
      <c r="N69" s="5">
        <v>2523413</v>
      </c>
      <c r="O69" s="5">
        <v>6337402</v>
      </c>
      <c r="P69" s="5">
        <v>12433878</v>
      </c>
      <c r="Q69" s="5">
        <v>13793776</v>
      </c>
      <c r="R69" s="5">
        <v>7726718</v>
      </c>
      <c r="S69" s="5">
        <v>9230201</v>
      </c>
      <c r="T69" s="5">
        <v>8939467</v>
      </c>
      <c r="U69" s="5">
        <v>7490599</v>
      </c>
      <c r="V69" s="5">
        <v>7389694</v>
      </c>
      <c r="W69" s="5">
        <v>24236191788</v>
      </c>
      <c r="X69" s="5">
        <v>56492579301</v>
      </c>
      <c r="Y69" s="5">
        <v>169259181</v>
      </c>
      <c r="Z69" s="5">
        <v>95120020</v>
      </c>
    </row>
    <row r="70" spans="3:26" ht="15.5" x14ac:dyDescent="0.35">
      <c r="C70" t="s">
        <v>255</v>
      </c>
      <c r="X70" s="5">
        <v>-11629130405</v>
      </c>
      <c r="Y70" s="5">
        <v>-2490434</v>
      </c>
      <c r="Z70" s="5">
        <v>-1376765</v>
      </c>
    </row>
    <row r="71" spans="3:26" ht="15.5" x14ac:dyDescent="0.35">
      <c r="C71" t="s">
        <v>629</v>
      </c>
      <c r="X71" s="5">
        <v>-43938256153</v>
      </c>
    </row>
    <row r="72" spans="3:26" ht="15.5" x14ac:dyDescent="0.35">
      <c r="C72" t="s">
        <v>100</v>
      </c>
      <c r="D72" s="5">
        <v>18360549</v>
      </c>
      <c r="E72" s="5">
        <v>10526730</v>
      </c>
      <c r="F72" s="5">
        <v>10919782</v>
      </c>
      <c r="G72" s="5">
        <v>8733266</v>
      </c>
      <c r="I72" s="5">
        <v>35019745</v>
      </c>
      <c r="J72" s="5">
        <v>29082510</v>
      </c>
      <c r="K72" s="5">
        <v>27149480</v>
      </c>
      <c r="L72" s="5">
        <v>10839343</v>
      </c>
      <c r="M72" s="5">
        <v>3396731</v>
      </c>
      <c r="N72" s="5">
        <v>2523413</v>
      </c>
      <c r="O72" s="5">
        <v>6337402</v>
      </c>
      <c r="P72" s="5">
        <v>12433878</v>
      </c>
      <c r="Q72" s="5">
        <v>13793776</v>
      </c>
      <c r="R72" s="5">
        <v>7726718</v>
      </c>
      <c r="S72" s="5">
        <v>9230201</v>
      </c>
      <c r="T72" s="5">
        <v>8939467</v>
      </c>
      <c r="U72" s="5">
        <v>7490599</v>
      </c>
      <c r="V72" s="5">
        <v>7389694</v>
      </c>
      <c r="W72" s="5">
        <v>24236191788</v>
      </c>
      <c r="X72" s="5">
        <v>925192743</v>
      </c>
      <c r="Y72" s="5">
        <v>166768747</v>
      </c>
      <c r="Z72" s="5">
        <v>93743255</v>
      </c>
    </row>
    <row r="73" spans="3:26" ht="15.5" x14ac:dyDescent="0.35">
      <c r="C73" t="s">
        <v>101</v>
      </c>
      <c r="D73" s="5">
        <v>-1247517</v>
      </c>
      <c r="E73" s="5">
        <v>-470510</v>
      </c>
      <c r="F73" s="5">
        <v>-1131202</v>
      </c>
      <c r="G73" s="5">
        <v>-271932</v>
      </c>
      <c r="I73" s="5">
        <v>-1400982</v>
      </c>
      <c r="J73" s="5">
        <v>-24380</v>
      </c>
      <c r="K73" s="5">
        <v>-131859</v>
      </c>
      <c r="L73" s="5">
        <v>24483</v>
      </c>
      <c r="M73" s="5">
        <v>130287</v>
      </c>
      <c r="N73" s="5">
        <v>-77516</v>
      </c>
      <c r="O73" s="5">
        <v>-158185</v>
      </c>
      <c r="P73" s="5">
        <v>143919</v>
      </c>
      <c r="Q73" s="5">
        <v>598085</v>
      </c>
      <c r="R73" s="5">
        <v>217288</v>
      </c>
      <c r="S73" s="5">
        <v>341313</v>
      </c>
      <c r="T73" s="5">
        <v>-926193</v>
      </c>
      <c r="U73" s="5">
        <v>-317596</v>
      </c>
      <c r="V73" s="5">
        <v>678319</v>
      </c>
    </row>
    <row r="74" spans="3:26" ht="15.5" x14ac:dyDescent="0.35">
      <c r="C74" t="s">
        <v>103</v>
      </c>
      <c r="D74" s="5">
        <v>17113032</v>
      </c>
      <c r="E74" s="5">
        <v>10056220</v>
      </c>
      <c r="F74" s="5">
        <v>9788580</v>
      </c>
      <c r="G74" s="5">
        <v>8461334</v>
      </c>
      <c r="I74" s="5">
        <v>33618763</v>
      </c>
      <c r="J74" s="5">
        <v>29058130</v>
      </c>
      <c r="K74" s="5">
        <v>27017621</v>
      </c>
      <c r="L74" s="5">
        <v>10863826</v>
      </c>
      <c r="M74" s="5">
        <v>3527018</v>
      </c>
      <c r="N74" s="5">
        <v>2445897</v>
      </c>
      <c r="O74" s="5">
        <v>6179217</v>
      </c>
      <c r="P74" s="5">
        <v>12577797</v>
      </c>
      <c r="Q74" s="5">
        <v>14391861</v>
      </c>
      <c r="R74" s="5">
        <v>7944006</v>
      </c>
      <c r="S74" s="5">
        <v>9571514</v>
      </c>
      <c r="T74" s="5">
        <v>8013274</v>
      </c>
      <c r="U74" s="5">
        <v>7173003</v>
      </c>
      <c r="V74" s="5">
        <v>8068013</v>
      </c>
      <c r="W74" s="5">
        <v>24236191788</v>
      </c>
    </row>
    <row r="75" spans="3:26" ht="15.5" x14ac:dyDescent="0.35">
      <c r="C75" t="s">
        <v>104</v>
      </c>
      <c r="D75" s="5">
        <v>18360549</v>
      </c>
      <c r="E75" s="5">
        <v>10526730</v>
      </c>
      <c r="F75" s="5">
        <v>10919782</v>
      </c>
      <c r="G75" s="5">
        <v>8733266</v>
      </c>
      <c r="I75" s="5">
        <v>35019745</v>
      </c>
      <c r="J75" s="5">
        <v>29082510</v>
      </c>
      <c r="K75" s="5">
        <v>27149480</v>
      </c>
      <c r="L75" s="5">
        <v>10839343</v>
      </c>
      <c r="M75" s="5">
        <v>3396731</v>
      </c>
      <c r="N75" s="5">
        <v>2523412</v>
      </c>
      <c r="O75" s="5">
        <v>6337403</v>
      </c>
      <c r="P75" s="5">
        <v>12433878</v>
      </c>
      <c r="Q75" s="5">
        <v>13793777</v>
      </c>
      <c r="R75" s="5">
        <v>7726718</v>
      </c>
      <c r="S75" s="5">
        <v>9230201</v>
      </c>
      <c r="T75" s="5">
        <v>8939468</v>
      </c>
      <c r="U75" s="5">
        <v>7490599</v>
      </c>
      <c r="V75" s="5">
        <v>7389694</v>
      </c>
      <c r="W75" s="5">
        <v>24236191788</v>
      </c>
      <c r="X75" s="5">
        <v>925192743</v>
      </c>
      <c r="Y75" s="5">
        <v>166768747</v>
      </c>
      <c r="Z75" s="5">
        <v>93743255</v>
      </c>
    </row>
    <row r="76" spans="3:26" ht="15.5" x14ac:dyDescent="0.35">
      <c r="C76" t="s">
        <v>8</v>
      </c>
      <c r="D76" s="5">
        <v>12866793</v>
      </c>
      <c r="E76" s="5">
        <v>8168384</v>
      </c>
      <c r="F76" s="5">
        <v>8356761</v>
      </c>
      <c r="G76" s="5">
        <v>6180896</v>
      </c>
      <c r="I76" s="5">
        <v>25894553</v>
      </c>
      <c r="J76" s="5">
        <v>25527284</v>
      </c>
      <c r="K76" s="5">
        <v>25510862</v>
      </c>
      <c r="L76" s="5">
        <v>8854668</v>
      </c>
      <c r="M76" s="5">
        <v>2366249</v>
      </c>
      <c r="N76" s="5">
        <v>1316175</v>
      </c>
      <c r="O76" s="5">
        <v>5564605</v>
      </c>
      <c r="P76" s="5">
        <v>11547186</v>
      </c>
      <c r="Q76" s="5">
        <v>12054441</v>
      </c>
      <c r="R76" s="5">
        <v>6694082</v>
      </c>
      <c r="S76" s="5">
        <v>8210222</v>
      </c>
      <c r="T76" s="5">
        <v>6876590</v>
      </c>
      <c r="U76" s="5">
        <v>5438952</v>
      </c>
      <c r="V76" s="5">
        <v>5921471</v>
      </c>
      <c r="W76" s="5">
        <v>16169746705</v>
      </c>
    </row>
    <row r="77" spans="3:26" ht="15.5" x14ac:dyDescent="0.35">
      <c r="C77" t="s">
        <v>105</v>
      </c>
      <c r="D77" s="5">
        <v>4246239</v>
      </c>
      <c r="E77" s="5">
        <v>1887836</v>
      </c>
      <c r="F77" s="5">
        <v>1431819</v>
      </c>
      <c r="G77" s="5">
        <v>2280438</v>
      </c>
      <c r="I77" s="5">
        <v>7724210</v>
      </c>
      <c r="J77" s="5">
        <v>3530846</v>
      </c>
      <c r="K77" s="5">
        <v>1506759</v>
      </c>
      <c r="L77" s="5">
        <v>2009158</v>
      </c>
      <c r="M77" s="5">
        <v>1160769</v>
      </c>
      <c r="N77" s="5">
        <v>1129723</v>
      </c>
      <c r="O77" s="5">
        <v>614613</v>
      </c>
      <c r="P77" s="5">
        <v>1030611</v>
      </c>
      <c r="Q77" s="5">
        <v>2337420</v>
      </c>
      <c r="R77" s="5">
        <v>1249925</v>
      </c>
      <c r="S77" s="5">
        <v>1361292</v>
      </c>
      <c r="T77" s="5">
        <v>1136685</v>
      </c>
      <c r="U77" s="5">
        <v>1734051</v>
      </c>
      <c r="V77" s="5">
        <v>2146542</v>
      </c>
      <c r="W77" s="5">
        <v>8066445083</v>
      </c>
    </row>
    <row r="78" spans="3:26" ht="15.5" x14ac:dyDescent="0.35">
      <c r="C78" t="s">
        <v>106</v>
      </c>
      <c r="D78" s="5">
        <v>18360549</v>
      </c>
      <c r="E78" s="5">
        <v>10526730</v>
      </c>
      <c r="F78" s="5">
        <v>10919782</v>
      </c>
      <c r="G78" s="5">
        <v>8733266</v>
      </c>
      <c r="I78" s="5">
        <v>35019745</v>
      </c>
      <c r="J78" s="5">
        <v>29082510</v>
      </c>
      <c r="K78" s="5">
        <v>27149480</v>
      </c>
      <c r="L78" s="5">
        <v>10839343</v>
      </c>
      <c r="M78" s="5">
        <v>3396731</v>
      </c>
      <c r="N78" s="5">
        <v>2523412</v>
      </c>
      <c r="O78" s="5">
        <v>6337403</v>
      </c>
      <c r="P78" s="5">
        <v>12433878</v>
      </c>
      <c r="Q78" s="5">
        <v>13793777</v>
      </c>
      <c r="R78" s="5">
        <v>7726718</v>
      </c>
      <c r="S78" s="5">
        <v>9230201</v>
      </c>
      <c r="T78" s="5">
        <v>8939468</v>
      </c>
      <c r="U78" s="5">
        <v>7490599</v>
      </c>
      <c r="V78" s="5">
        <v>7389694</v>
      </c>
      <c r="W78" s="5">
        <v>24236191788</v>
      </c>
      <c r="X78" s="5">
        <v>925192743</v>
      </c>
      <c r="Y78" s="5">
        <v>166768747</v>
      </c>
      <c r="Z78" s="5">
        <v>93743255</v>
      </c>
    </row>
    <row r="79" spans="3:26" ht="15.5" x14ac:dyDescent="0.35">
      <c r="C79" t="s">
        <v>107</v>
      </c>
      <c r="D79" s="5">
        <v>17113032</v>
      </c>
      <c r="E79" s="5">
        <v>10056220</v>
      </c>
      <c r="F79" s="5">
        <v>9788580</v>
      </c>
      <c r="G79" s="5">
        <v>8461334</v>
      </c>
      <c r="I79" s="5">
        <v>33618763</v>
      </c>
      <c r="J79" s="5">
        <v>29058130</v>
      </c>
      <c r="K79" s="5">
        <v>27017621</v>
      </c>
      <c r="L79" s="5">
        <v>10863826</v>
      </c>
      <c r="M79" s="5">
        <v>3527018</v>
      </c>
      <c r="N79" s="5">
        <v>2445898</v>
      </c>
      <c r="O79" s="5">
        <v>6179218</v>
      </c>
      <c r="P79" s="5">
        <v>12577797</v>
      </c>
      <c r="Q79" s="5">
        <v>14391861</v>
      </c>
      <c r="R79" s="5">
        <v>7944007</v>
      </c>
      <c r="S79" s="5">
        <v>9571514</v>
      </c>
      <c r="T79" s="5">
        <v>8013275</v>
      </c>
      <c r="U79" s="5">
        <v>7173003</v>
      </c>
      <c r="V79" s="5">
        <v>8068013</v>
      </c>
      <c r="W79" s="5">
        <v>24236191788</v>
      </c>
    </row>
    <row r="80" spans="3:26" ht="15.5" x14ac:dyDescent="0.35">
      <c r="C80" t="s">
        <v>108</v>
      </c>
      <c r="D80" s="5">
        <v>17113032</v>
      </c>
      <c r="E80" s="5">
        <v>10056220</v>
      </c>
      <c r="F80" s="5">
        <v>9788580</v>
      </c>
      <c r="G80" s="5">
        <v>8461334</v>
      </c>
      <c r="I80" s="5">
        <v>33618763</v>
      </c>
      <c r="J80" s="5">
        <v>29058130</v>
      </c>
      <c r="K80" s="5">
        <v>27017621</v>
      </c>
      <c r="L80" s="5">
        <v>10863826</v>
      </c>
      <c r="M80" s="5">
        <v>3527018</v>
      </c>
      <c r="N80" s="5">
        <v>2445898</v>
      </c>
      <c r="O80" s="5">
        <v>6179218</v>
      </c>
      <c r="P80" s="5">
        <v>12577797</v>
      </c>
      <c r="Q80" s="5">
        <v>14391861</v>
      </c>
      <c r="R80" s="5">
        <v>7944007</v>
      </c>
      <c r="S80" s="5">
        <v>9571514</v>
      </c>
      <c r="T80" s="5">
        <v>8013275</v>
      </c>
      <c r="U80" s="5">
        <v>7173003</v>
      </c>
      <c r="V80" s="5">
        <v>8068013</v>
      </c>
      <c r="W80" s="5">
        <v>24236191788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437</v>
      </c>
    </row>
    <row r="84" spans="2:26" ht="15.5" x14ac:dyDescent="0.35">
      <c r="C84" t="s">
        <v>20</v>
      </c>
      <c r="D84" s="5">
        <v>123778390</v>
      </c>
      <c r="E84" s="5">
        <v>135543009</v>
      </c>
      <c r="F84" s="5">
        <v>90868436</v>
      </c>
      <c r="G84" s="5">
        <v>95463767</v>
      </c>
      <c r="I84" s="5">
        <v>90868436</v>
      </c>
      <c r="J84" s="5">
        <v>44350787</v>
      </c>
      <c r="K84" s="5">
        <v>34867986</v>
      </c>
      <c r="L84" s="5">
        <v>30103102</v>
      </c>
      <c r="M84" s="5">
        <v>38856296</v>
      </c>
      <c r="N84" s="5">
        <v>38806124</v>
      </c>
      <c r="O84" s="5">
        <v>21835233</v>
      </c>
      <c r="P84" s="5">
        <v>20036856</v>
      </c>
      <c r="Q84" s="5">
        <v>12851169</v>
      </c>
      <c r="R84" s="5">
        <v>12987329</v>
      </c>
      <c r="S84" s="5">
        <v>22137976</v>
      </c>
      <c r="T84" s="5">
        <v>27051847</v>
      </c>
      <c r="U84" s="5">
        <v>12176783</v>
      </c>
      <c r="V84" s="5">
        <v>13610621</v>
      </c>
      <c r="W84" s="5">
        <v>39764794753</v>
      </c>
      <c r="X84" s="5">
        <v>51846507061</v>
      </c>
      <c r="Y84" s="5">
        <v>4180522672</v>
      </c>
      <c r="Z84" s="5">
        <v>298624339</v>
      </c>
    </row>
    <row r="85" spans="2:26" ht="15.5" x14ac:dyDescent="0.35">
      <c r="C85" t="s">
        <v>123</v>
      </c>
      <c r="D85" s="5">
        <v>1916606</v>
      </c>
      <c r="E85" s="5">
        <v>3030815</v>
      </c>
      <c r="F85" s="5">
        <v>664993</v>
      </c>
      <c r="G85" s="5">
        <v>754044</v>
      </c>
      <c r="I85" s="5">
        <v>664993</v>
      </c>
      <c r="J85" s="5">
        <v>515270</v>
      </c>
      <c r="K85" s="5">
        <v>1199968</v>
      </c>
      <c r="L85" s="5">
        <v>509822</v>
      </c>
      <c r="M85" s="5">
        <v>844998</v>
      </c>
      <c r="N85" s="5">
        <v>1046495</v>
      </c>
      <c r="O85" s="5">
        <v>805778</v>
      </c>
      <c r="P85" s="5">
        <v>269566</v>
      </c>
      <c r="Q85" s="5">
        <v>255429</v>
      </c>
      <c r="R85" s="5">
        <v>501175</v>
      </c>
      <c r="S85" s="5">
        <v>254623</v>
      </c>
      <c r="T85" s="5">
        <v>453815</v>
      </c>
      <c r="U85" s="5">
        <v>901279</v>
      </c>
      <c r="V85" s="5">
        <v>1908012</v>
      </c>
      <c r="W85" s="5">
        <v>40989771975</v>
      </c>
    </row>
    <row r="86" spans="2:26" ht="15.5" x14ac:dyDescent="0.35">
      <c r="C86" t="s">
        <v>736</v>
      </c>
      <c r="D86" s="5">
        <v>123778390</v>
      </c>
      <c r="E86" s="5">
        <v>135543009</v>
      </c>
      <c r="F86" s="5">
        <v>90868436</v>
      </c>
      <c r="G86" s="5">
        <v>95463767</v>
      </c>
      <c r="I86" s="5">
        <v>90868436</v>
      </c>
      <c r="J86" s="5">
        <v>44350787</v>
      </c>
      <c r="K86" s="5">
        <v>34867986</v>
      </c>
      <c r="L86" s="5">
        <v>30103102</v>
      </c>
      <c r="M86" s="5">
        <v>38856296</v>
      </c>
      <c r="N86" s="5">
        <v>38806124</v>
      </c>
      <c r="O86" s="5">
        <v>21835233</v>
      </c>
      <c r="P86" s="5">
        <v>20036856</v>
      </c>
      <c r="Q86" s="5">
        <v>12851169</v>
      </c>
      <c r="R86" s="5">
        <v>12987329</v>
      </c>
      <c r="S86" s="5">
        <v>22137976</v>
      </c>
      <c r="T86" s="5">
        <v>27051847</v>
      </c>
      <c r="U86" s="5">
        <v>12176783</v>
      </c>
      <c r="V86" s="5">
        <v>13610621</v>
      </c>
      <c r="W86" s="5">
        <v>39764794753</v>
      </c>
      <c r="X86" s="5">
        <v>51846507061</v>
      </c>
      <c r="Y86" s="5">
        <v>4180522672</v>
      </c>
      <c r="Z86" s="5">
        <v>298624339</v>
      </c>
    </row>
    <row r="87" spans="2:26" ht="15.5" x14ac:dyDescent="0.35">
      <c r="C87" t="s">
        <v>395</v>
      </c>
      <c r="D87" s="5">
        <v>32577769</v>
      </c>
      <c r="E87" s="5">
        <v>27937654</v>
      </c>
      <c r="F87" s="5">
        <v>32975787</v>
      </c>
      <c r="G87" s="5">
        <v>25510124</v>
      </c>
      <c r="I87" s="5">
        <v>32975787</v>
      </c>
      <c r="J87" s="5">
        <v>33547375</v>
      </c>
      <c r="K87" s="5">
        <v>30538403</v>
      </c>
      <c r="L87" s="5">
        <v>16332373</v>
      </c>
      <c r="M87" s="5">
        <v>12275431</v>
      </c>
      <c r="N87" s="5">
        <v>10661538</v>
      </c>
      <c r="O87" s="5">
        <v>15397366</v>
      </c>
      <c r="P87" s="5">
        <v>14298472</v>
      </c>
      <c r="Q87" s="5">
        <v>19360998</v>
      </c>
      <c r="R87" s="5">
        <v>9301750</v>
      </c>
      <c r="S87" s="5">
        <v>9315096</v>
      </c>
      <c r="T87" s="5">
        <v>5520928</v>
      </c>
      <c r="U87" s="5">
        <v>7720029</v>
      </c>
      <c r="V87" s="5">
        <v>8664870</v>
      </c>
      <c r="W87" s="5">
        <v>77549174811</v>
      </c>
      <c r="X87" s="5">
        <v>61618417576</v>
      </c>
      <c r="Y87" s="5">
        <v>6337704292</v>
      </c>
      <c r="Z87" s="5">
        <v>2843632304</v>
      </c>
    </row>
    <row r="88" spans="2:26" ht="15.5" x14ac:dyDescent="0.35">
      <c r="C88" t="s">
        <v>122</v>
      </c>
      <c r="D88" s="5">
        <v>1644276</v>
      </c>
      <c r="E88" s="5">
        <v>166541</v>
      </c>
      <c r="F88" s="5">
        <v>85014</v>
      </c>
      <c r="G88" s="5">
        <v>45417</v>
      </c>
      <c r="I88" s="5">
        <v>85014</v>
      </c>
      <c r="J88" s="5">
        <v>545000</v>
      </c>
      <c r="K88" s="5">
        <v>545000</v>
      </c>
      <c r="M88" s="5">
        <v>114219</v>
      </c>
      <c r="S88" s="5">
        <v>32010</v>
      </c>
      <c r="T88" s="5">
        <v>489053</v>
      </c>
      <c r="U88" s="5">
        <v>844461</v>
      </c>
      <c r="V88" s="5">
        <v>509181</v>
      </c>
      <c r="W88" s="5">
        <v>8585493433</v>
      </c>
    </row>
    <row r="89" spans="2:26" ht="15.5" x14ac:dyDescent="0.35">
      <c r="C89" t="s">
        <v>396</v>
      </c>
      <c r="D89" s="5">
        <v>32577769</v>
      </c>
      <c r="E89" s="5">
        <v>27937654</v>
      </c>
      <c r="F89" s="5">
        <v>32975787</v>
      </c>
      <c r="G89" s="5">
        <v>25510124</v>
      </c>
      <c r="I89" s="5">
        <v>32975787</v>
      </c>
      <c r="J89" s="5">
        <v>33547375</v>
      </c>
      <c r="K89" s="5">
        <v>30538403</v>
      </c>
      <c r="L89" s="5">
        <v>16332373</v>
      </c>
      <c r="M89" s="5">
        <v>12275431</v>
      </c>
      <c r="N89" s="5">
        <v>10661538</v>
      </c>
      <c r="O89" s="5">
        <v>15397366</v>
      </c>
      <c r="P89" s="5">
        <v>14298472</v>
      </c>
      <c r="Q89" s="5">
        <v>19360998</v>
      </c>
      <c r="R89" s="5">
        <v>9301750</v>
      </c>
      <c r="S89" s="5">
        <v>9315096</v>
      </c>
      <c r="T89" s="5">
        <v>5520928</v>
      </c>
      <c r="U89" s="5">
        <v>7720029</v>
      </c>
      <c r="V89" s="5">
        <v>8664870</v>
      </c>
      <c r="W89" s="5">
        <v>77549174811</v>
      </c>
      <c r="X89" s="5">
        <v>61618417576</v>
      </c>
      <c r="Y89" s="5">
        <v>6337704292</v>
      </c>
      <c r="Z89" s="5">
        <v>2843632304</v>
      </c>
    </row>
    <row r="90" spans="2:26" ht="15.5" x14ac:dyDescent="0.35">
      <c r="C90" t="s">
        <v>397</v>
      </c>
      <c r="D90" s="5">
        <v>16821</v>
      </c>
      <c r="E90" s="5">
        <v>19245</v>
      </c>
      <c r="F90" s="5">
        <v>60288</v>
      </c>
      <c r="G90" s="5">
        <v>77594</v>
      </c>
      <c r="I90" s="5">
        <v>60288</v>
      </c>
      <c r="J90" s="5">
        <v>194053</v>
      </c>
      <c r="K90" s="5">
        <v>807649</v>
      </c>
      <c r="P90" s="5">
        <v>22603132</v>
      </c>
    </row>
    <row r="91" spans="2:26" ht="15.5" x14ac:dyDescent="0.35">
      <c r="C91" t="s">
        <v>439</v>
      </c>
      <c r="D91" s="5">
        <v>3479813</v>
      </c>
      <c r="E91" s="5">
        <v>3926408</v>
      </c>
      <c r="F91" s="5">
        <v>5827800</v>
      </c>
      <c r="G91" s="5">
        <v>18261367</v>
      </c>
      <c r="I91" s="5">
        <v>5827800</v>
      </c>
      <c r="J91" s="5">
        <v>6878607</v>
      </c>
      <c r="K91" s="5">
        <v>9933519</v>
      </c>
      <c r="L91" s="5">
        <v>4432444</v>
      </c>
      <c r="M91" s="5">
        <v>5767792</v>
      </c>
      <c r="N91" s="5">
        <v>6673666</v>
      </c>
      <c r="O91" s="5">
        <v>26369739</v>
      </c>
      <c r="P91" s="5">
        <v>24844589</v>
      </c>
      <c r="Q91" s="5">
        <v>6469182</v>
      </c>
      <c r="R91" s="5">
        <v>3649756</v>
      </c>
      <c r="S91" s="5">
        <v>3652017</v>
      </c>
      <c r="T91" s="5">
        <v>8713385</v>
      </c>
      <c r="U91" s="5">
        <v>4864132</v>
      </c>
      <c r="V91" s="5">
        <v>2368852</v>
      </c>
      <c r="W91" s="5">
        <v>7801932873</v>
      </c>
      <c r="X91" s="5">
        <v>19888383554</v>
      </c>
      <c r="Y91" s="5">
        <v>100000000</v>
      </c>
      <c r="Z91" s="5">
        <v>30000000</v>
      </c>
    </row>
    <row r="92" spans="2:26" ht="15.5" x14ac:dyDescent="0.35">
      <c r="C92" t="s">
        <v>440</v>
      </c>
      <c r="D92" s="5">
        <v>412175</v>
      </c>
      <c r="E92" s="5">
        <v>614940</v>
      </c>
      <c r="F92" s="5">
        <v>635886</v>
      </c>
      <c r="G92" s="5">
        <v>991351</v>
      </c>
      <c r="I92" s="5">
        <v>635886</v>
      </c>
      <c r="J92" s="5">
        <v>568253</v>
      </c>
      <c r="K92" s="5">
        <v>694133</v>
      </c>
      <c r="L92" s="5">
        <v>753355</v>
      </c>
      <c r="M92" s="5">
        <v>492821</v>
      </c>
      <c r="N92" s="5">
        <v>316010</v>
      </c>
      <c r="O92" s="5">
        <v>158894</v>
      </c>
      <c r="P92" s="5">
        <v>148194</v>
      </c>
      <c r="Q92" s="5">
        <v>7327321</v>
      </c>
      <c r="R92" s="5">
        <v>3864682</v>
      </c>
      <c r="S92" s="5">
        <v>7319635</v>
      </c>
      <c r="T92" s="5">
        <v>18187</v>
      </c>
      <c r="U92" s="5">
        <v>126520</v>
      </c>
      <c r="V92" s="5">
        <v>142265</v>
      </c>
      <c r="W92" s="5">
        <v>508860600</v>
      </c>
      <c r="X92" s="5">
        <v>235044418</v>
      </c>
      <c r="Y92" s="5">
        <v>608300800</v>
      </c>
    </row>
    <row r="93" spans="2:26" ht="15.5" x14ac:dyDescent="0.35">
      <c r="C93" t="s">
        <v>388</v>
      </c>
      <c r="D93" s="5">
        <v>582312</v>
      </c>
      <c r="E93" s="5">
        <v>606795</v>
      </c>
      <c r="F93" s="5">
        <v>608701</v>
      </c>
      <c r="G93" s="5">
        <v>950206</v>
      </c>
      <c r="I93" s="5">
        <v>608701</v>
      </c>
    </row>
    <row r="94" spans="2:26" ht="15.5" x14ac:dyDescent="0.35">
      <c r="C94" t="s">
        <v>81</v>
      </c>
      <c r="D94" s="5">
        <v>51524841</v>
      </c>
      <c r="E94" s="5">
        <v>52175828</v>
      </c>
      <c r="F94" s="5">
        <v>58909268</v>
      </c>
      <c r="G94" s="5">
        <v>51559550</v>
      </c>
      <c r="I94" s="5">
        <v>58909268</v>
      </c>
      <c r="J94" s="5">
        <v>5482947</v>
      </c>
      <c r="K94" s="5">
        <v>5492620</v>
      </c>
      <c r="L94" s="5">
        <v>5491872</v>
      </c>
      <c r="M94" s="5">
        <v>5552610</v>
      </c>
      <c r="N94" s="5">
        <v>6362202</v>
      </c>
      <c r="O94" s="5">
        <v>6435457</v>
      </c>
      <c r="P94" s="5">
        <v>6517385</v>
      </c>
      <c r="Q94" s="5">
        <v>6382364</v>
      </c>
      <c r="R94" s="5">
        <v>6467176</v>
      </c>
      <c r="S94" s="5">
        <v>6278234</v>
      </c>
      <c r="T94" s="5">
        <v>-33939</v>
      </c>
      <c r="U94" s="5">
        <v>-529379</v>
      </c>
      <c r="V94" s="5">
        <v>1210077</v>
      </c>
      <c r="W94" s="5">
        <v>10663947054</v>
      </c>
      <c r="X94" s="5">
        <v>7038644861</v>
      </c>
    </row>
    <row r="95" spans="2:26" ht="15.5" x14ac:dyDescent="0.35">
      <c r="C95" t="s">
        <v>441</v>
      </c>
      <c r="D95" s="5">
        <v>172428316</v>
      </c>
      <c r="E95" s="5">
        <v>181568559</v>
      </c>
      <c r="F95" s="5">
        <v>137610056</v>
      </c>
      <c r="G95" s="5">
        <v>149113122</v>
      </c>
      <c r="I95" s="5">
        <v>137610056</v>
      </c>
      <c r="J95" s="5">
        <v>90808672</v>
      </c>
      <c r="K95" s="5">
        <v>80522149</v>
      </c>
      <c r="L95" s="5">
        <v>58598231</v>
      </c>
      <c r="M95" s="5">
        <v>66717853</v>
      </c>
      <c r="N95" s="5">
        <v>61506974</v>
      </c>
      <c r="O95" s="5">
        <v>70789312</v>
      </c>
      <c r="P95" s="5">
        <v>66868762</v>
      </c>
      <c r="Q95" s="5">
        <v>49495867</v>
      </c>
      <c r="R95" s="5">
        <v>32743903</v>
      </c>
      <c r="S95" s="5">
        <v>46676946</v>
      </c>
      <c r="T95" s="5">
        <v>42531793</v>
      </c>
      <c r="U95" s="5">
        <v>27715002</v>
      </c>
      <c r="V95" s="5">
        <v>28744606</v>
      </c>
      <c r="W95" s="5">
        <v>154175534682</v>
      </c>
      <c r="X95" s="5">
        <v>171099504858</v>
      </c>
      <c r="Y95" s="5">
        <v>11348705150</v>
      </c>
      <c r="Z95" s="5">
        <v>4522135172</v>
      </c>
    </row>
    <row r="96" spans="2:26" ht="15.5" x14ac:dyDescent="0.35">
      <c r="C96" t="s">
        <v>442</v>
      </c>
    </row>
    <row r="97" spans="3:26" ht="15.5" x14ac:dyDescent="0.35">
      <c r="C97" t="s">
        <v>113</v>
      </c>
      <c r="D97" s="5">
        <v>1949400</v>
      </c>
      <c r="E97" s="5">
        <v>2466371</v>
      </c>
      <c r="F97" s="5">
        <v>2440652</v>
      </c>
      <c r="G97" s="5">
        <v>2054534</v>
      </c>
      <c r="I97" s="5">
        <v>2440652</v>
      </c>
      <c r="J97" s="5">
        <v>1685142</v>
      </c>
      <c r="K97" s="5">
        <v>905432</v>
      </c>
      <c r="L97" s="5">
        <v>1953772</v>
      </c>
      <c r="M97" s="5">
        <v>2048601</v>
      </c>
      <c r="N97" s="5">
        <v>1251275</v>
      </c>
      <c r="O97" s="5">
        <v>1126046</v>
      </c>
      <c r="P97" s="5">
        <v>1267380</v>
      </c>
      <c r="Q97" s="5">
        <v>936048</v>
      </c>
      <c r="R97" s="5">
        <v>627401</v>
      </c>
      <c r="S97" s="5">
        <v>822928</v>
      </c>
      <c r="T97" s="5">
        <v>668658</v>
      </c>
      <c r="U97" s="5">
        <v>1254798</v>
      </c>
      <c r="V97" s="5">
        <v>1339262</v>
      </c>
      <c r="W97" s="5">
        <v>18587228137</v>
      </c>
      <c r="X97" s="5">
        <v>652637861</v>
      </c>
      <c r="Y97" s="5">
        <v>460564959</v>
      </c>
      <c r="Z97" s="5">
        <v>459741877</v>
      </c>
    </row>
    <row r="98" spans="3:26" ht="15.5" x14ac:dyDescent="0.35">
      <c r="C98" t="s">
        <v>444</v>
      </c>
      <c r="D98" s="5">
        <v>162153269</v>
      </c>
      <c r="E98" s="5">
        <v>44047112</v>
      </c>
      <c r="F98" s="5">
        <v>45813083</v>
      </c>
      <c r="G98" s="5">
        <v>30126610</v>
      </c>
      <c r="I98" s="5">
        <v>45813083</v>
      </c>
      <c r="J98" s="5">
        <v>8623865</v>
      </c>
      <c r="K98" s="5">
        <v>9908977</v>
      </c>
      <c r="L98" s="5">
        <v>11982283</v>
      </c>
      <c r="M98" s="5">
        <v>12202548</v>
      </c>
      <c r="N98" s="5">
        <v>11573885</v>
      </c>
      <c r="O98" s="5">
        <v>11341834</v>
      </c>
      <c r="P98" s="5">
        <v>5986767</v>
      </c>
    </row>
    <row r="99" spans="3:26" ht="15.5" x14ac:dyDescent="0.35">
      <c r="C99" t="s">
        <v>1063</v>
      </c>
      <c r="Y99" s="5">
        <v>26028345143</v>
      </c>
      <c r="Z99" s="5">
        <v>26895144826</v>
      </c>
    </row>
    <row r="100" spans="3:26" ht="15.5" x14ac:dyDescent="0.35">
      <c r="C100" t="s">
        <v>399</v>
      </c>
      <c r="D100" s="5">
        <v>11298943</v>
      </c>
      <c r="E100" s="5">
        <v>11917262</v>
      </c>
      <c r="F100" s="5">
        <v>11962123</v>
      </c>
      <c r="I100" s="5">
        <v>11962123</v>
      </c>
    </row>
    <row r="101" spans="3:26" ht="15.5" x14ac:dyDescent="0.35">
      <c r="C101" t="s">
        <v>111</v>
      </c>
      <c r="D101" s="5">
        <v>200748947</v>
      </c>
      <c r="E101" s="5">
        <v>205163178</v>
      </c>
      <c r="F101" s="5">
        <v>199437035</v>
      </c>
      <c r="G101" s="5">
        <v>194034873</v>
      </c>
      <c r="I101" s="5">
        <v>199437035</v>
      </c>
      <c r="J101" s="5">
        <v>167904947</v>
      </c>
      <c r="K101" s="5">
        <v>170934720</v>
      </c>
      <c r="L101" s="5">
        <v>143392599</v>
      </c>
      <c r="M101" s="5">
        <v>124912926</v>
      </c>
      <c r="N101" s="5">
        <v>52887494</v>
      </c>
      <c r="O101" s="5">
        <v>57798834</v>
      </c>
      <c r="P101" s="5">
        <v>55180514</v>
      </c>
      <c r="Q101" s="5">
        <v>61014254</v>
      </c>
      <c r="R101" s="5">
        <v>66837899</v>
      </c>
      <c r="S101" s="5">
        <v>40228592</v>
      </c>
      <c r="T101" s="5">
        <v>45769644</v>
      </c>
      <c r="U101" s="5">
        <v>56281011</v>
      </c>
      <c r="V101" s="5">
        <v>64113631</v>
      </c>
      <c r="W101" s="5">
        <v>456536995829</v>
      </c>
      <c r="X101" s="5">
        <v>528927222558</v>
      </c>
      <c r="Y101" s="5">
        <v>27208440862</v>
      </c>
      <c r="Z101" s="5">
        <v>32862264970</v>
      </c>
    </row>
    <row r="102" spans="3:26" ht="15.5" x14ac:dyDescent="0.35">
      <c r="C102" t="s">
        <v>114</v>
      </c>
      <c r="D102" s="5">
        <v>758355</v>
      </c>
      <c r="E102" s="5">
        <v>817673</v>
      </c>
      <c r="F102" s="5">
        <v>859930</v>
      </c>
      <c r="G102" s="5">
        <v>1010934</v>
      </c>
      <c r="I102" s="5">
        <v>859930</v>
      </c>
      <c r="J102" s="5">
        <v>1070592</v>
      </c>
      <c r="K102" s="5">
        <v>1168007</v>
      </c>
      <c r="L102" s="5">
        <v>1246499</v>
      </c>
      <c r="M102" s="5">
        <v>983704</v>
      </c>
    </row>
    <row r="103" spans="3:26" ht="15.5" x14ac:dyDescent="0.35">
      <c r="C103" t="s">
        <v>739</v>
      </c>
      <c r="D103" s="5">
        <v>17928919</v>
      </c>
      <c r="E103" s="5">
        <v>18717525</v>
      </c>
      <c r="F103" s="5">
        <v>18974738</v>
      </c>
      <c r="G103" s="5">
        <v>20088262</v>
      </c>
      <c r="I103" s="5">
        <v>18974738</v>
      </c>
      <c r="J103" s="5">
        <v>21708950</v>
      </c>
      <c r="K103" s="5">
        <v>23834819</v>
      </c>
    </row>
    <row r="104" spans="3:26" ht="15.5" x14ac:dyDescent="0.35">
      <c r="C104" t="s">
        <v>634</v>
      </c>
      <c r="D104" s="5">
        <v>25188426</v>
      </c>
      <c r="E104" s="5">
        <v>25188426</v>
      </c>
      <c r="F104" s="5">
        <v>25188426</v>
      </c>
      <c r="G104" s="5">
        <v>26810373</v>
      </c>
      <c r="I104" s="5">
        <v>25188426</v>
      </c>
      <c r="J104" s="5">
        <v>26810373</v>
      </c>
      <c r="K104" s="5">
        <v>24647777</v>
      </c>
      <c r="L104" s="5">
        <v>24704291</v>
      </c>
      <c r="M104" s="5">
        <v>24704291</v>
      </c>
      <c r="N104" s="5">
        <v>21435629</v>
      </c>
      <c r="O104" s="5">
        <v>21435629</v>
      </c>
      <c r="P104" s="5">
        <v>21435629</v>
      </c>
      <c r="Q104" s="5">
        <v>21435629</v>
      </c>
      <c r="R104" s="5">
        <v>21435629</v>
      </c>
      <c r="S104" s="5">
        <v>21435629</v>
      </c>
      <c r="T104" s="5">
        <v>21435629</v>
      </c>
      <c r="U104" s="5">
        <v>21166519</v>
      </c>
      <c r="V104" s="5">
        <v>21132528</v>
      </c>
      <c r="W104" s="5">
        <v>190002556827</v>
      </c>
      <c r="X104" s="5">
        <v>170517033466</v>
      </c>
    </row>
    <row r="105" spans="3:26" ht="15.5" x14ac:dyDescent="0.35">
      <c r="C105" t="s">
        <v>445</v>
      </c>
      <c r="D105" s="5">
        <v>453730892</v>
      </c>
      <c r="E105" s="5">
        <v>334368257</v>
      </c>
      <c r="F105" s="5">
        <v>340023021</v>
      </c>
      <c r="G105" s="5">
        <v>296990677</v>
      </c>
      <c r="I105" s="5">
        <v>340023021</v>
      </c>
      <c r="J105" s="5">
        <v>240541987</v>
      </c>
      <c r="K105" s="5">
        <v>248125979</v>
      </c>
      <c r="L105" s="5">
        <v>201906344</v>
      </c>
      <c r="M105" s="5">
        <v>178868299</v>
      </c>
      <c r="N105" s="5">
        <v>105137065</v>
      </c>
      <c r="O105" s="5">
        <v>109650774</v>
      </c>
      <c r="P105" s="5">
        <v>124235378</v>
      </c>
      <c r="Q105" s="5">
        <v>101001920</v>
      </c>
      <c r="R105" s="5">
        <v>112480510</v>
      </c>
      <c r="S105" s="5">
        <v>104692102</v>
      </c>
      <c r="T105" s="5">
        <v>88714608</v>
      </c>
      <c r="U105" s="5">
        <v>99733099</v>
      </c>
      <c r="V105" s="5">
        <v>107689963</v>
      </c>
      <c r="W105" s="5">
        <v>716969435435</v>
      </c>
      <c r="X105" s="5">
        <v>746765215368</v>
      </c>
      <c r="Y105" s="5">
        <v>58692684298</v>
      </c>
      <c r="Z105" s="5">
        <v>66228485007</v>
      </c>
    </row>
    <row r="106" spans="3:26" ht="15.5" x14ac:dyDescent="0.35">
      <c r="C106" t="s">
        <v>117</v>
      </c>
      <c r="D106" s="5">
        <v>626159208</v>
      </c>
      <c r="E106" s="5">
        <v>515936816</v>
      </c>
      <c r="F106" s="5">
        <v>477633077</v>
      </c>
      <c r="G106" s="5">
        <v>446103799</v>
      </c>
      <c r="I106" s="5">
        <v>477633077</v>
      </c>
      <c r="J106" s="5">
        <v>331350659</v>
      </c>
      <c r="K106" s="5">
        <v>328648128</v>
      </c>
      <c r="L106" s="5">
        <v>260504575</v>
      </c>
      <c r="M106" s="5">
        <v>245586152</v>
      </c>
      <c r="N106" s="5">
        <v>166644039</v>
      </c>
      <c r="O106" s="5">
        <v>180440086</v>
      </c>
      <c r="P106" s="5">
        <v>191104140</v>
      </c>
      <c r="Q106" s="5">
        <v>150497787</v>
      </c>
      <c r="R106" s="5">
        <v>145224413</v>
      </c>
      <c r="S106" s="5">
        <v>151369048</v>
      </c>
      <c r="T106" s="5">
        <v>131246401</v>
      </c>
      <c r="U106" s="5">
        <v>127448101</v>
      </c>
      <c r="V106" s="5">
        <v>136434569</v>
      </c>
      <c r="W106" s="5">
        <v>871144970117</v>
      </c>
      <c r="X106" s="5">
        <v>917864720226</v>
      </c>
      <c r="Y106" s="5">
        <v>70041389448</v>
      </c>
      <c r="Z106" s="5">
        <v>70750620179</v>
      </c>
    </row>
    <row r="107" spans="3:26" ht="15.5" x14ac:dyDescent="0.35">
      <c r="C107" t="s">
        <v>118</v>
      </c>
    </row>
    <row r="108" spans="3:26" ht="15.5" x14ac:dyDescent="0.35">
      <c r="C108" t="s">
        <v>119</v>
      </c>
    </row>
    <row r="109" spans="3:26" ht="15.5" x14ac:dyDescent="0.35">
      <c r="C109" t="s">
        <v>446</v>
      </c>
      <c r="D109" s="5">
        <v>129122326</v>
      </c>
      <c r="E109" s="5">
        <v>92765730</v>
      </c>
      <c r="F109" s="5">
        <v>95327220</v>
      </c>
      <c r="G109" s="5">
        <v>67410479</v>
      </c>
      <c r="I109" s="5">
        <v>95327220</v>
      </c>
      <c r="J109" s="5">
        <v>58448090</v>
      </c>
      <c r="K109" s="5">
        <v>56349438</v>
      </c>
      <c r="L109" s="5">
        <v>26985368</v>
      </c>
      <c r="M109" s="5">
        <v>19701199</v>
      </c>
      <c r="N109" s="5">
        <v>21807586</v>
      </c>
      <c r="O109" s="5">
        <v>23516437</v>
      </c>
      <c r="P109" s="5">
        <v>17833522</v>
      </c>
      <c r="Q109" s="5">
        <v>21667676</v>
      </c>
      <c r="R109" s="5">
        <v>22537828</v>
      </c>
      <c r="S109" s="5">
        <v>21254253</v>
      </c>
      <c r="T109" s="5">
        <v>46208796</v>
      </c>
      <c r="U109" s="5">
        <v>27525698</v>
      </c>
      <c r="V109" s="5">
        <v>21232237</v>
      </c>
      <c r="W109" s="5">
        <v>423055329871</v>
      </c>
      <c r="X109" s="5">
        <v>459390515287</v>
      </c>
      <c r="Y109" s="5">
        <v>139024542</v>
      </c>
      <c r="Z109" s="5">
        <v>1042720788</v>
      </c>
    </row>
    <row r="110" spans="3:26" ht="15.5" x14ac:dyDescent="0.35">
      <c r="C110" t="s">
        <v>447</v>
      </c>
      <c r="D110" s="5">
        <v>25000000</v>
      </c>
      <c r="E110" s="5">
        <v>6500000</v>
      </c>
      <c r="F110" s="5">
        <v>7479383</v>
      </c>
      <c r="G110" s="5">
        <v>6717026</v>
      </c>
      <c r="I110" s="5">
        <v>7479383</v>
      </c>
      <c r="J110" s="5">
        <v>1667039</v>
      </c>
      <c r="K110" s="5">
        <v>1946030</v>
      </c>
      <c r="M110" s="5">
        <v>1035041</v>
      </c>
      <c r="U110" s="5">
        <v>7827507</v>
      </c>
      <c r="V110" s="5">
        <v>463437</v>
      </c>
      <c r="W110" s="5">
        <v>18738571768</v>
      </c>
      <c r="X110" s="5">
        <v>29742917780</v>
      </c>
    </row>
    <row r="111" spans="3:26" ht="15.5" x14ac:dyDescent="0.35">
      <c r="C111" t="s">
        <v>400</v>
      </c>
    </row>
    <row r="112" spans="3:26" ht="15.5" x14ac:dyDescent="0.35">
      <c r="C112" t="s">
        <v>581</v>
      </c>
      <c r="D112" s="5">
        <v>22200635</v>
      </c>
      <c r="E112" s="5">
        <v>27412914</v>
      </c>
      <c r="F112" s="5">
        <v>26294712</v>
      </c>
      <c r="G112" s="5">
        <v>17107303</v>
      </c>
      <c r="I112" s="5">
        <v>26294712</v>
      </c>
      <c r="J112" s="5">
        <v>18523806</v>
      </c>
      <c r="K112" s="5">
        <v>19126793</v>
      </c>
      <c r="L112" s="5">
        <v>10800446</v>
      </c>
      <c r="M112" s="5">
        <v>7653069</v>
      </c>
      <c r="N112" s="5">
        <v>7429339</v>
      </c>
      <c r="O112" s="5">
        <v>8971080</v>
      </c>
      <c r="P112" s="5">
        <v>7856272</v>
      </c>
      <c r="Q112" s="5">
        <v>9104574</v>
      </c>
      <c r="R112" s="5">
        <v>4850392</v>
      </c>
      <c r="S112" s="5">
        <v>8415448</v>
      </c>
      <c r="T112" s="5">
        <v>21706033</v>
      </c>
      <c r="U112" s="5">
        <v>4943013</v>
      </c>
      <c r="V112" s="5">
        <v>3951907</v>
      </c>
      <c r="W112" s="5">
        <v>32362639945</v>
      </c>
      <c r="X112" s="5">
        <v>8290765153</v>
      </c>
      <c r="Y112" s="5">
        <v>61299250</v>
      </c>
      <c r="Z112" s="5">
        <v>866925950</v>
      </c>
    </row>
    <row r="113" spans="3:26" ht="15.5" x14ac:dyDescent="0.35">
      <c r="C113" t="s">
        <v>126</v>
      </c>
      <c r="D113" s="5">
        <v>9409546</v>
      </c>
      <c r="E113" s="5">
        <v>7848725</v>
      </c>
      <c r="F113" s="5">
        <v>4672458</v>
      </c>
      <c r="G113" s="5">
        <v>5854379</v>
      </c>
      <c r="I113" s="5">
        <v>4672458</v>
      </c>
      <c r="J113" s="5">
        <v>4864209</v>
      </c>
      <c r="K113" s="5">
        <v>4005770</v>
      </c>
      <c r="L113" s="5">
        <v>1967936</v>
      </c>
      <c r="M113" s="5">
        <v>1533459</v>
      </c>
      <c r="N113" s="5">
        <v>1681242</v>
      </c>
      <c r="O113" s="5">
        <v>1191649</v>
      </c>
      <c r="P113" s="5">
        <v>2644727</v>
      </c>
      <c r="Q113" s="5">
        <v>2543484</v>
      </c>
      <c r="R113" s="5">
        <v>872997</v>
      </c>
      <c r="S113" s="5">
        <v>5888273</v>
      </c>
      <c r="T113" s="5">
        <v>3641861</v>
      </c>
      <c r="U113" s="5">
        <v>2930396</v>
      </c>
      <c r="V113" s="5">
        <v>4095121</v>
      </c>
      <c r="W113" s="5">
        <v>27492430241</v>
      </c>
      <c r="X113" s="5">
        <v>22972414519</v>
      </c>
      <c r="Y113" s="5">
        <v>22725292</v>
      </c>
      <c r="Z113" s="5">
        <v>95794838</v>
      </c>
    </row>
    <row r="114" spans="3:26" ht="15.5" x14ac:dyDescent="0.35">
      <c r="C114" t="s">
        <v>285</v>
      </c>
      <c r="X114" s="5">
        <v>57362275160</v>
      </c>
    </row>
    <row r="115" spans="3:26" ht="15.5" x14ac:dyDescent="0.35">
      <c r="C115" t="s">
        <v>448</v>
      </c>
      <c r="D115" s="5">
        <v>3560882</v>
      </c>
      <c r="E115" s="5">
        <v>3197356</v>
      </c>
      <c r="F115" s="5">
        <v>750007</v>
      </c>
      <c r="G115" s="5">
        <v>799461</v>
      </c>
      <c r="I115" s="5">
        <v>750007</v>
      </c>
      <c r="J115" s="5">
        <v>1060270</v>
      </c>
      <c r="K115" s="5">
        <v>1744968</v>
      </c>
      <c r="L115" s="5">
        <v>509822</v>
      </c>
      <c r="M115" s="5">
        <v>959217</v>
      </c>
      <c r="N115" s="5">
        <v>1046495</v>
      </c>
      <c r="O115" s="5">
        <v>805778</v>
      </c>
      <c r="P115" s="5">
        <v>269566</v>
      </c>
      <c r="Q115" s="5">
        <v>255429</v>
      </c>
      <c r="R115" s="5">
        <v>501175</v>
      </c>
      <c r="S115" s="5">
        <v>286633</v>
      </c>
      <c r="T115" s="5">
        <v>942868</v>
      </c>
      <c r="U115" s="5">
        <v>1745740</v>
      </c>
      <c r="V115" s="5">
        <v>2417193</v>
      </c>
      <c r="W115" s="5">
        <v>49575265408</v>
      </c>
      <c r="X115" s="5">
        <v>57362275160</v>
      </c>
    </row>
    <row r="116" spans="3:26" ht="15.5" x14ac:dyDescent="0.35">
      <c r="C116" t="s">
        <v>127</v>
      </c>
      <c r="D116" s="5">
        <v>3921759</v>
      </c>
      <c r="E116" s="5">
        <v>9435137</v>
      </c>
      <c r="F116" s="5">
        <v>8638016</v>
      </c>
      <c r="G116" s="5">
        <v>2288361</v>
      </c>
      <c r="I116" s="5">
        <v>8638016</v>
      </c>
      <c r="J116" s="5">
        <v>4970804</v>
      </c>
      <c r="K116" s="5">
        <v>2319732</v>
      </c>
      <c r="L116" s="5">
        <v>770007</v>
      </c>
      <c r="M116" s="5">
        <v>390166</v>
      </c>
      <c r="N116" s="5">
        <v>179972</v>
      </c>
      <c r="O116" s="5">
        <v>151409</v>
      </c>
      <c r="P116" s="5">
        <v>124834</v>
      </c>
      <c r="Q116" s="5">
        <v>218695</v>
      </c>
      <c r="R116" s="5">
        <v>197332</v>
      </c>
      <c r="S116" s="5">
        <v>122135</v>
      </c>
      <c r="T116" s="5">
        <v>151902</v>
      </c>
      <c r="U116" s="5">
        <v>616398</v>
      </c>
      <c r="V116" s="5">
        <v>904165</v>
      </c>
      <c r="W116" s="5">
        <v>16510687666</v>
      </c>
      <c r="X116" s="5">
        <v>1897249508</v>
      </c>
      <c r="Y116" s="5">
        <v>55000000</v>
      </c>
      <c r="Z116" s="5">
        <v>80000000</v>
      </c>
    </row>
    <row r="117" spans="3:26" ht="15.5" x14ac:dyDescent="0.35">
      <c r="C117" t="s">
        <v>1145</v>
      </c>
      <c r="W117" s="5">
        <v>205452190946</v>
      </c>
      <c r="X117" s="5">
        <v>209077493139</v>
      </c>
    </row>
    <row r="118" spans="3:26" ht="15.5" x14ac:dyDescent="0.35">
      <c r="C118" t="s">
        <v>449</v>
      </c>
    </row>
    <row r="119" spans="3:26" ht="15.5" x14ac:dyDescent="0.35">
      <c r="C119" t="s">
        <v>451</v>
      </c>
      <c r="D119" s="5">
        <v>175349292</v>
      </c>
      <c r="E119" s="5">
        <v>101829149</v>
      </c>
      <c r="F119" s="5">
        <v>108207265</v>
      </c>
      <c r="G119" s="5">
        <v>123128950</v>
      </c>
      <c r="I119" s="5">
        <v>108207265</v>
      </c>
      <c r="J119" s="5">
        <v>88955087</v>
      </c>
      <c r="K119" s="5">
        <v>106729395</v>
      </c>
      <c r="L119" s="5">
        <v>97839148</v>
      </c>
      <c r="M119" s="5">
        <v>98675149</v>
      </c>
      <c r="N119" s="5">
        <v>19729436</v>
      </c>
      <c r="O119" s="5">
        <v>32500000</v>
      </c>
      <c r="P119" s="5">
        <v>40000000</v>
      </c>
      <c r="Q119" s="5">
        <v>6856219</v>
      </c>
      <c r="R119" s="5">
        <v>29374059</v>
      </c>
      <c r="S119" s="5">
        <v>43790187</v>
      </c>
      <c r="T119" s="5">
        <v>19122040</v>
      </c>
      <c r="U119" s="5">
        <v>39991555</v>
      </c>
      <c r="V119" s="5">
        <v>50594634</v>
      </c>
      <c r="W119" s="5">
        <v>235343889026</v>
      </c>
      <c r="X119" s="5">
        <v>257288663374</v>
      </c>
    </row>
    <row r="120" spans="3:26" ht="15.5" x14ac:dyDescent="0.35">
      <c r="C120" t="s">
        <v>1146</v>
      </c>
      <c r="J120" s="5">
        <v>66468</v>
      </c>
      <c r="L120" s="5">
        <v>484800</v>
      </c>
    </row>
    <row r="121" spans="3:26" ht="15.5" x14ac:dyDescent="0.35">
      <c r="C121" t="s">
        <v>583</v>
      </c>
      <c r="D121" s="5">
        <v>953006</v>
      </c>
      <c r="E121" s="5">
        <v>889976</v>
      </c>
      <c r="F121" s="5">
        <v>957051</v>
      </c>
      <c r="G121" s="5">
        <v>1130296</v>
      </c>
      <c r="I121" s="5">
        <v>957051</v>
      </c>
      <c r="J121" s="5">
        <v>1218903</v>
      </c>
      <c r="K121" s="5">
        <v>839498</v>
      </c>
      <c r="L121" s="5">
        <v>514060</v>
      </c>
      <c r="M121" s="5">
        <v>119341</v>
      </c>
      <c r="N121" s="5">
        <v>322067</v>
      </c>
      <c r="O121" s="5">
        <v>167104</v>
      </c>
      <c r="P121" s="5">
        <v>200296</v>
      </c>
      <c r="Q121" s="5">
        <v>221019</v>
      </c>
      <c r="R121" s="5">
        <v>110982</v>
      </c>
      <c r="S121" s="5">
        <v>71764</v>
      </c>
      <c r="T121" s="5">
        <v>60762</v>
      </c>
      <c r="U121" s="5">
        <v>126294</v>
      </c>
      <c r="V121" s="5">
        <v>148786</v>
      </c>
      <c r="W121" s="5">
        <v>487628094</v>
      </c>
      <c r="X121" s="5">
        <v>876287264</v>
      </c>
    </row>
    <row r="122" spans="3:26" ht="15.5" x14ac:dyDescent="0.35">
      <c r="C122" t="s">
        <v>452</v>
      </c>
      <c r="D122" s="5">
        <v>50890885</v>
      </c>
      <c r="E122" s="5">
        <v>33335697</v>
      </c>
      <c r="F122" s="5">
        <v>36305998</v>
      </c>
      <c r="G122" s="5">
        <v>30084168</v>
      </c>
      <c r="I122" s="5">
        <v>36305998</v>
      </c>
      <c r="J122" s="5">
        <v>23050566</v>
      </c>
      <c r="K122" s="5">
        <v>26671634</v>
      </c>
      <c r="L122" s="5">
        <v>12558953</v>
      </c>
      <c r="M122" s="5">
        <v>7778813</v>
      </c>
      <c r="N122" s="5">
        <v>11047060</v>
      </c>
      <c r="O122" s="5">
        <v>12058892</v>
      </c>
      <c r="P122" s="5">
        <v>6694203</v>
      </c>
      <c r="Q122" s="5">
        <v>7654681</v>
      </c>
      <c r="R122" s="5">
        <v>15463288</v>
      </c>
      <c r="S122" s="5">
        <v>5473239</v>
      </c>
      <c r="T122" s="5">
        <v>17844620</v>
      </c>
      <c r="U122" s="5">
        <v>7803864</v>
      </c>
      <c r="V122" s="5">
        <v>7802385</v>
      </c>
      <c r="W122" s="5">
        <v>64517779937</v>
      </c>
      <c r="X122" s="5">
        <v>118154237306</v>
      </c>
    </row>
    <row r="123" spans="3:26" ht="15.5" x14ac:dyDescent="0.35">
      <c r="C123" t="s">
        <v>405</v>
      </c>
      <c r="D123" s="5">
        <v>233470438</v>
      </c>
      <c r="E123" s="5">
        <v>163443993</v>
      </c>
      <c r="F123" s="5">
        <v>126368465</v>
      </c>
      <c r="G123" s="5">
        <v>141603742</v>
      </c>
      <c r="I123" s="5">
        <v>126368465</v>
      </c>
      <c r="J123" s="5">
        <v>101039988</v>
      </c>
      <c r="K123" s="5">
        <v>117756404</v>
      </c>
      <c r="L123" s="5">
        <v>100463575</v>
      </c>
      <c r="M123" s="5">
        <v>100767697</v>
      </c>
      <c r="N123" s="5">
        <v>21589868</v>
      </c>
      <c r="O123" s="5">
        <v>34222355</v>
      </c>
      <c r="P123" s="5">
        <v>41515394</v>
      </c>
      <c r="Q123" s="5">
        <v>8602054</v>
      </c>
      <c r="R123" s="5">
        <v>31195226</v>
      </c>
      <c r="S123" s="5">
        <v>46143409</v>
      </c>
      <c r="T123" s="5">
        <v>21510294</v>
      </c>
      <c r="U123" s="5">
        <v>44357222</v>
      </c>
      <c r="V123" s="5">
        <v>55516273</v>
      </c>
      <c r="W123" s="5">
        <v>265780607922</v>
      </c>
      <c r="X123" s="5">
        <v>285281937357</v>
      </c>
      <c r="Y123" s="5">
        <v>131490567</v>
      </c>
      <c r="Z123" s="5">
        <v>106284233</v>
      </c>
    </row>
    <row r="124" spans="3:26" ht="15.5" x14ac:dyDescent="0.35">
      <c r="C124" t="s">
        <v>404</v>
      </c>
      <c r="D124" s="5">
        <v>233470438</v>
      </c>
      <c r="E124" s="5">
        <v>163443993</v>
      </c>
      <c r="F124" s="5">
        <v>126368465</v>
      </c>
      <c r="G124" s="5">
        <v>141603742</v>
      </c>
      <c r="I124" s="5">
        <v>126368465</v>
      </c>
      <c r="J124" s="5">
        <v>101039988</v>
      </c>
      <c r="K124" s="5">
        <v>117756404</v>
      </c>
      <c r="L124" s="5">
        <v>100463575</v>
      </c>
      <c r="M124" s="5">
        <v>100767697</v>
      </c>
      <c r="N124" s="5">
        <v>21589868</v>
      </c>
      <c r="O124" s="5">
        <v>34222355</v>
      </c>
      <c r="P124" s="5">
        <v>41515394</v>
      </c>
      <c r="Q124" s="5">
        <v>8602054</v>
      </c>
      <c r="R124" s="5">
        <v>31195226</v>
      </c>
      <c r="S124" s="5">
        <v>46143409</v>
      </c>
      <c r="T124" s="5">
        <v>21510294</v>
      </c>
      <c r="U124" s="5">
        <v>44357222</v>
      </c>
      <c r="V124" s="5">
        <v>55516273</v>
      </c>
      <c r="W124" s="5">
        <v>265780607922</v>
      </c>
      <c r="X124" s="5">
        <v>285281937357</v>
      </c>
      <c r="Y124" s="5">
        <v>131490567</v>
      </c>
      <c r="Z124" s="5">
        <v>106284233</v>
      </c>
    </row>
    <row r="125" spans="3:26" ht="15.5" x14ac:dyDescent="0.35">
      <c r="C125" t="s">
        <v>453</v>
      </c>
      <c r="U125" s="5">
        <v>4955</v>
      </c>
      <c r="V125" s="5">
        <v>84347</v>
      </c>
      <c r="W125" s="5">
        <v>1052582622</v>
      </c>
      <c r="X125" s="5">
        <v>1009364210</v>
      </c>
    </row>
    <row r="126" spans="3:26" ht="15.5" x14ac:dyDescent="0.35">
      <c r="C126" t="s">
        <v>454</v>
      </c>
    </row>
    <row r="127" spans="3:26" ht="15.5" x14ac:dyDescent="0.35">
      <c r="C127" t="s">
        <v>456</v>
      </c>
      <c r="D127" s="5">
        <v>176943518</v>
      </c>
      <c r="E127" s="5">
        <v>103538111</v>
      </c>
      <c r="F127" s="5">
        <v>109766749</v>
      </c>
      <c r="G127" s="5">
        <v>124909982</v>
      </c>
      <c r="I127" s="5">
        <v>109766749</v>
      </c>
      <c r="J127" s="5">
        <v>90593467</v>
      </c>
      <c r="K127" s="5">
        <v>107795980</v>
      </c>
      <c r="L127" s="5">
        <v>99178029</v>
      </c>
      <c r="M127" s="5">
        <v>99166970</v>
      </c>
      <c r="N127" s="5">
        <v>20051503</v>
      </c>
      <c r="O127" s="5">
        <v>32667104</v>
      </c>
      <c r="P127" s="5">
        <v>40200296</v>
      </c>
      <c r="Q127" s="5">
        <v>7077238</v>
      </c>
      <c r="R127" s="5">
        <v>29485041</v>
      </c>
      <c r="S127" s="5">
        <v>43861951</v>
      </c>
      <c r="T127" s="5">
        <v>19182802</v>
      </c>
      <c r="U127" s="5">
        <v>40117849</v>
      </c>
      <c r="V127" s="5">
        <v>50743420</v>
      </c>
      <c r="W127" s="5">
        <v>235831517120</v>
      </c>
      <c r="X127" s="5">
        <v>258164950638</v>
      </c>
    </row>
    <row r="128" spans="3:26" ht="15.5" x14ac:dyDescent="0.35">
      <c r="C128" t="s">
        <v>685</v>
      </c>
      <c r="D128" s="5">
        <v>44272887</v>
      </c>
      <c r="E128" s="5">
        <v>46802992</v>
      </c>
    </row>
    <row r="129" spans="2:26" ht="15.5" x14ac:dyDescent="0.35">
      <c r="C129" t="s">
        <v>745</v>
      </c>
      <c r="U129" s="5">
        <v>1940060</v>
      </c>
      <c r="V129" s="5">
        <v>2502446</v>
      </c>
      <c r="W129" s="5">
        <v>13734136384</v>
      </c>
      <c r="X129" s="5">
        <v>14655798204</v>
      </c>
    </row>
    <row r="130" spans="2:26" ht="15.5" x14ac:dyDescent="0.35">
      <c r="C130" t="s">
        <v>130</v>
      </c>
      <c r="D130" s="5">
        <v>362592764</v>
      </c>
      <c r="E130" s="5">
        <v>256209723</v>
      </c>
      <c r="F130" s="5">
        <v>221695685</v>
      </c>
      <c r="G130" s="5">
        <v>209014221</v>
      </c>
      <c r="I130" s="5">
        <v>221695685</v>
      </c>
      <c r="J130" s="5">
        <v>159488078</v>
      </c>
      <c r="K130" s="5">
        <v>174105842</v>
      </c>
      <c r="L130" s="5">
        <v>127448943</v>
      </c>
      <c r="M130" s="5">
        <v>120468896</v>
      </c>
      <c r="N130" s="5">
        <v>43397454</v>
      </c>
      <c r="O130" s="5">
        <v>57738792</v>
      </c>
      <c r="P130" s="5">
        <v>59348916</v>
      </c>
      <c r="Q130" s="5">
        <v>30269730</v>
      </c>
      <c r="R130" s="5">
        <v>53733054</v>
      </c>
      <c r="S130" s="5">
        <v>67397662</v>
      </c>
      <c r="T130" s="5">
        <v>67719090</v>
      </c>
      <c r="U130" s="5">
        <v>71882920</v>
      </c>
      <c r="V130" s="5">
        <v>76748510</v>
      </c>
      <c r="W130" s="5">
        <v>688835937793</v>
      </c>
      <c r="X130" s="5">
        <v>744672452644</v>
      </c>
      <c r="Y130" s="5">
        <v>270515109</v>
      </c>
      <c r="Z130" s="5">
        <v>1149005021</v>
      </c>
    </row>
    <row r="131" spans="2:26" ht="15.5" x14ac:dyDescent="0.35">
      <c r="C131" t="s">
        <v>131</v>
      </c>
    </row>
    <row r="132" spans="2:26" ht="15.5" x14ac:dyDescent="0.35">
      <c r="C132" t="s">
        <v>132</v>
      </c>
      <c r="D132" s="5">
        <v>10964473</v>
      </c>
      <c r="E132" s="5">
        <v>10964473</v>
      </c>
      <c r="F132" s="5">
        <v>10964473</v>
      </c>
      <c r="G132" s="5">
        <v>10964473</v>
      </c>
      <c r="I132" s="5">
        <v>10964473</v>
      </c>
      <c r="J132" s="5">
        <v>10964473</v>
      </c>
      <c r="K132" s="5">
        <v>10964473</v>
      </c>
      <c r="L132" s="5">
        <v>10964473</v>
      </c>
      <c r="M132" s="5">
        <v>10964473</v>
      </c>
      <c r="N132" s="5">
        <v>10964473</v>
      </c>
      <c r="O132" s="5">
        <v>10964473</v>
      </c>
      <c r="P132" s="5">
        <v>10964473</v>
      </c>
      <c r="Q132" s="5">
        <v>10575394</v>
      </c>
      <c r="R132" s="5">
        <v>10575394</v>
      </c>
      <c r="S132" s="5">
        <v>10575394</v>
      </c>
      <c r="T132" s="5">
        <v>10575394</v>
      </c>
      <c r="U132" s="5">
        <v>10575394</v>
      </c>
      <c r="V132" s="5">
        <v>10575394</v>
      </c>
      <c r="W132" s="5">
        <v>67951375000</v>
      </c>
      <c r="X132" s="5">
        <v>67951375000</v>
      </c>
      <c r="Y132" s="5">
        <v>67951375000</v>
      </c>
      <c r="Z132" s="5">
        <v>67951375000</v>
      </c>
    </row>
    <row r="133" spans="2:26" ht="15.5" x14ac:dyDescent="0.35">
      <c r="C133" t="s">
        <v>133</v>
      </c>
      <c r="D133" s="5">
        <v>32103985</v>
      </c>
      <c r="E133" s="5">
        <v>32148722</v>
      </c>
      <c r="F133" s="5">
        <v>32148722</v>
      </c>
      <c r="G133" s="5">
        <v>32226823</v>
      </c>
      <c r="I133" s="5">
        <v>32148722</v>
      </c>
      <c r="J133" s="5">
        <v>23231955</v>
      </c>
      <c r="K133" s="5">
        <v>23231955</v>
      </c>
      <c r="L133" s="5">
        <v>23231955</v>
      </c>
      <c r="M133" s="5">
        <v>23215570</v>
      </c>
      <c r="N133" s="5">
        <v>23215570</v>
      </c>
      <c r="O133" s="5">
        <v>23215570</v>
      </c>
      <c r="P133" s="5">
        <v>23215570</v>
      </c>
      <c r="Q133" s="5">
        <v>21258382</v>
      </c>
      <c r="R133" s="5">
        <v>21267721</v>
      </c>
      <c r="S133" s="5">
        <v>21135578</v>
      </c>
      <c r="T133" s="5">
        <v>21135578</v>
      </c>
      <c r="U133" s="5">
        <v>21135578</v>
      </c>
      <c r="V133" s="5">
        <v>21135578</v>
      </c>
      <c r="W133" s="5">
        <v>-81628165</v>
      </c>
      <c r="X133" s="5">
        <v>-81628165</v>
      </c>
      <c r="Y133" s="5">
        <v>-81628165</v>
      </c>
      <c r="Z133" s="5">
        <v>-81628165</v>
      </c>
    </row>
    <row r="134" spans="2:26" ht="15.5" x14ac:dyDescent="0.35">
      <c r="C134" t="s">
        <v>134</v>
      </c>
      <c r="D134" s="5">
        <v>124392820</v>
      </c>
      <c r="E134" s="5">
        <v>119738140</v>
      </c>
      <c r="F134" s="5">
        <v>111100011</v>
      </c>
      <c r="G134" s="5">
        <v>107980823</v>
      </c>
      <c r="I134" s="5">
        <v>111100011</v>
      </c>
      <c r="J134" s="5">
        <v>105467404</v>
      </c>
      <c r="K134" s="5">
        <v>89930447</v>
      </c>
      <c r="L134" s="5">
        <v>68920333</v>
      </c>
      <c r="M134" s="5">
        <v>62052456</v>
      </c>
      <c r="N134" s="5">
        <v>60395328</v>
      </c>
      <c r="O134" s="5">
        <v>60547751</v>
      </c>
      <c r="P134" s="5">
        <v>51108646</v>
      </c>
      <c r="Q134" s="5">
        <v>41098797</v>
      </c>
      <c r="R134" s="5">
        <v>30652224</v>
      </c>
      <c r="S134" s="5">
        <v>24204086</v>
      </c>
      <c r="T134" s="5">
        <v>18133308</v>
      </c>
      <c r="U134" s="5">
        <v>13354807</v>
      </c>
      <c r="V134" s="5">
        <v>7598259</v>
      </c>
      <c r="W134" s="5">
        <v>13650891923</v>
      </c>
      <c r="X134" s="5">
        <v>2422819402</v>
      </c>
      <c r="Y134" s="5">
        <v>1539021431</v>
      </c>
      <c r="Z134" s="5">
        <v>1372252684</v>
      </c>
    </row>
    <row r="135" spans="2:26" ht="15.5" x14ac:dyDescent="0.35">
      <c r="C135" t="s">
        <v>135</v>
      </c>
      <c r="D135" s="5">
        <v>190648</v>
      </c>
      <c r="E135" s="5">
        <v>185036</v>
      </c>
      <c r="F135" s="5">
        <v>185036</v>
      </c>
      <c r="G135" s="5">
        <v>185036</v>
      </c>
      <c r="I135" s="5">
        <v>185036</v>
      </c>
      <c r="J135" s="5">
        <v>50756</v>
      </c>
      <c r="K135" s="5">
        <v>31468</v>
      </c>
      <c r="L135" s="5">
        <v>24759</v>
      </c>
      <c r="M135" s="5">
        <v>18004</v>
      </c>
      <c r="N135" s="5">
        <v>4049</v>
      </c>
      <c r="O135" s="5">
        <v>4049</v>
      </c>
      <c r="P135" s="5">
        <v>4049</v>
      </c>
      <c r="Q135" s="5">
        <v>4049</v>
      </c>
      <c r="R135" s="5">
        <v>4049</v>
      </c>
      <c r="S135" s="5">
        <v>4049</v>
      </c>
      <c r="T135" s="5">
        <v>4049</v>
      </c>
      <c r="U135" s="5">
        <v>4049</v>
      </c>
      <c r="V135" s="5">
        <v>4049</v>
      </c>
      <c r="W135" s="5">
        <v>40000000</v>
      </c>
      <c r="X135" s="5">
        <v>40000000</v>
      </c>
      <c r="Y135" s="5">
        <v>40000000</v>
      </c>
      <c r="Z135" s="5">
        <v>40000000</v>
      </c>
    </row>
    <row r="136" spans="2:26" ht="15.5" x14ac:dyDescent="0.35">
      <c r="C136" t="s">
        <v>136</v>
      </c>
      <c r="D136" s="5">
        <v>124202172</v>
      </c>
      <c r="E136" s="5">
        <v>119553104</v>
      </c>
      <c r="F136" s="5">
        <v>110914975</v>
      </c>
      <c r="G136" s="5">
        <v>107795787</v>
      </c>
      <c r="I136" s="5">
        <v>110914975</v>
      </c>
      <c r="J136" s="5">
        <v>105416648</v>
      </c>
      <c r="K136" s="5">
        <v>89898979</v>
      </c>
      <c r="L136" s="5">
        <v>68895574</v>
      </c>
      <c r="M136" s="5">
        <v>62034452</v>
      </c>
      <c r="N136" s="5">
        <v>60391279</v>
      </c>
      <c r="O136" s="5">
        <v>60543702</v>
      </c>
      <c r="P136" s="5">
        <v>51104597</v>
      </c>
      <c r="Q136" s="5">
        <v>41094748</v>
      </c>
      <c r="R136" s="5">
        <v>30648175</v>
      </c>
      <c r="S136" s="5">
        <v>24200037</v>
      </c>
      <c r="T136" s="5">
        <v>18129259</v>
      </c>
      <c r="U136" s="5">
        <v>13350758</v>
      </c>
      <c r="V136" s="5">
        <v>7594210</v>
      </c>
      <c r="W136" s="5">
        <v>13610891923</v>
      </c>
      <c r="X136" s="5">
        <v>2382819402</v>
      </c>
      <c r="Y136" s="5">
        <v>1499021431</v>
      </c>
      <c r="Z136" s="5">
        <v>1332252684</v>
      </c>
    </row>
    <row r="137" spans="2:26" ht="15.5" x14ac:dyDescent="0.35">
      <c r="C137" t="s">
        <v>137</v>
      </c>
      <c r="D137" s="5">
        <v>124392820</v>
      </c>
      <c r="E137" s="5">
        <v>119738140</v>
      </c>
      <c r="F137" s="5">
        <v>111100011</v>
      </c>
      <c r="G137" s="5">
        <v>107980823</v>
      </c>
      <c r="I137" s="5">
        <v>111100011</v>
      </c>
      <c r="J137" s="5">
        <v>105467404</v>
      </c>
      <c r="K137" s="5">
        <v>89930447</v>
      </c>
      <c r="L137" s="5">
        <v>68920333</v>
      </c>
      <c r="M137" s="5">
        <v>62052456</v>
      </c>
      <c r="N137" s="5">
        <v>60395328</v>
      </c>
      <c r="O137" s="5">
        <v>60547751</v>
      </c>
      <c r="P137" s="5">
        <v>51108646</v>
      </c>
      <c r="Q137" s="5">
        <v>41098797</v>
      </c>
      <c r="R137" s="5">
        <v>30652224</v>
      </c>
      <c r="S137" s="5">
        <v>24204086</v>
      </c>
      <c r="T137" s="5">
        <v>18133308</v>
      </c>
      <c r="U137" s="5">
        <v>13354807</v>
      </c>
      <c r="V137" s="5">
        <v>7598259</v>
      </c>
      <c r="W137" s="5">
        <v>13650891923</v>
      </c>
      <c r="X137" s="5">
        <v>2422819402</v>
      </c>
      <c r="Y137" s="5">
        <v>1539021431</v>
      </c>
      <c r="Z137" s="5">
        <v>1372252684</v>
      </c>
    </row>
    <row r="138" spans="2:26" ht="15.5" x14ac:dyDescent="0.35">
      <c r="C138" t="s">
        <v>116</v>
      </c>
    </row>
    <row r="139" spans="2:26" ht="15.5" x14ac:dyDescent="0.35">
      <c r="C139" t="s">
        <v>291</v>
      </c>
      <c r="D139" s="5">
        <v>44580325</v>
      </c>
      <c r="E139" s="5">
        <v>44699930</v>
      </c>
      <c r="F139" s="5">
        <v>42814918</v>
      </c>
      <c r="G139" s="5">
        <v>34357909</v>
      </c>
      <c r="I139" s="5">
        <v>42814918</v>
      </c>
      <c r="J139" s="5">
        <v>26715802</v>
      </c>
      <c r="K139" s="5">
        <v>24922791</v>
      </c>
      <c r="L139" s="5">
        <v>24446999</v>
      </c>
      <c r="M139" s="5">
        <v>23332147</v>
      </c>
      <c r="N139" s="5">
        <v>22309013</v>
      </c>
      <c r="O139" s="5">
        <v>21538044</v>
      </c>
      <c r="P139" s="5">
        <v>39949150</v>
      </c>
      <c r="Q139" s="5">
        <v>40913120</v>
      </c>
      <c r="R139" s="5">
        <v>22528844</v>
      </c>
      <c r="S139" s="5">
        <v>21778095</v>
      </c>
      <c r="T139" s="5">
        <v>13716970</v>
      </c>
      <c r="U139" s="5">
        <v>11028782</v>
      </c>
      <c r="V139" s="5">
        <v>19166751</v>
      </c>
      <c r="W139" s="5">
        <v>90124446510</v>
      </c>
      <c r="X139" s="5">
        <v>95861056486</v>
      </c>
      <c r="Y139" s="5">
        <v>362106073</v>
      </c>
      <c r="Z139" s="5">
        <v>359615639</v>
      </c>
    </row>
    <row r="140" spans="2:26" ht="15.5" x14ac:dyDescent="0.35">
      <c r="C140" t="s">
        <v>10</v>
      </c>
      <c r="D140" s="5">
        <v>263566444</v>
      </c>
      <c r="E140" s="5">
        <v>259727093</v>
      </c>
      <c r="F140" s="5">
        <v>255937392</v>
      </c>
      <c r="G140" s="5">
        <v>237089578</v>
      </c>
      <c r="I140" s="5">
        <v>255937392</v>
      </c>
      <c r="J140" s="5">
        <v>171862581</v>
      </c>
      <c r="K140" s="5">
        <v>154542286</v>
      </c>
      <c r="L140" s="5">
        <v>133055632</v>
      </c>
      <c r="M140" s="5">
        <v>125117256</v>
      </c>
      <c r="N140" s="5">
        <v>123246586</v>
      </c>
      <c r="O140" s="5">
        <v>122701295</v>
      </c>
      <c r="P140" s="5">
        <v>131755224</v>
      </c>
      <c r="Q140" s="5">
        <v>120228057</v>
      </c>
      <c r="R140" s="5">
        <v>91491359</v>
      </c>
      <c r="S140" s="5">
        <v>83971387</v>
      </c>
      <c r="T140" s="5">
        <v>63527311</v>
      </c>
      <c r="U140" s="5">
        <v>55565182</v>
      </c>
      <c r="V140" s="5">
        <v>59686059</v>
      </c>
      <c r="W140" s="5">
        <v>182309032322</v>
      </c>
      <c r="X140" s="5">
        <v>173192267584</v>
      </c>
      <c r="Y140" s="5">
        <v>69770874339</v>
      </c>
      <c r="Z140" s="5">
        <v>69601615158</v>
      </c>
    </row>
    <row r="141" spans="2:26" ht="15.5" x14ac:dyDescent="0.35">
      <c r="C141" t="s">
        <v>138</v>
      </c>
      <c r="D141" s="5">
        <v>626159208</v>
      </c>
      <c r="E141" s="5">
        <v>515936816</v>
      </c>
      <c r="F141" s="5">
        <v>477633077</v>
      </c>
      <c r="G141" s="5">
        <v>446103799</v>
      </c>
      <c r="I141" s="5">
        <v>477633077</v>
      </c>
      <c r="J141" s="5">
        <v>331350659</v>
      </c>
      <c r="K141" s="5">
        <v>328648128</v>
      </c>
      <c r="L141" s="5">
        <v>260504575</v>
      </c>
      <c r="M141" s="5">
        <v>245586152</v>
      </c>
      <c r="N141" s="5">
        <v>166644040</v>
      </c>
      <c r="O141" s="5">
        <v>180440087</v>
      </c>
      <c r="P141" s="5">
        <v>191104140</v>
      </c>
      <c r="Q141" s="5">
        <v>150497787</v>
      </c>
      <c r="R141" s="5">
        <v>145224413</v>
      </c>
      <c r="S141" s="5">
        <v>151369049</v>
      </c>
      <c r="T141" s="5">
        <v>131246401</v>
      </c>
      <c r="U141" s="5">
        <v>127448102</v>
      </c>
      <c r="V141" s="5">
        <v>136434569</v>
      </c>
      <c r="W141" s="5">
        <v>871144970115</v>
      </c>
      <c r="X141" s="5">
        <v>917864720228</v>
      </c>
      <c r="Y141" s="5">
        <v>70041389448</v>
      </c>
      <c r="Z141" s="5">
        <v>70750620179</v>
      </c>
    </row>
    <row r="142" spans="2:26" ht="15.5" x14ac:dyDescent="0.35">
      <c r="C142" t="s">
        <v>139</v>
      </c>
      <c r="D142" s="5">
        <v>4227082500</v>
      </c>
      <c r="E142" s="5">
        <v>4227082500</v>
      </c>
      <c r="F142" s="5">
        <v>4227082500</v>
      </c>
      <c r="G142" s="5">
        <v>4227082500</v>
      </c>
      <c r="I142" s="5">
        <v>4227082500</v>
      </c>
      <c r="J142" s="5">
        <v>4227082500</v>
      </c>
      <c r="K142" s="5">
        <v>4227082500</v>
      </c>
      <c r="L142" s="5">
        <v>4227082500</v>
      </c>
      <c r="M142" s="5">
        <v>4227082500</v>
      </c>
      <c r="N142" s="5">
        <v>4227082500</v>
      </c>
      <c r="O142" s="5">
        <v>4227082500</v>
      </c>
      <c r="P142" s="5">
        <v>4227082500</v>
      </c>
      <c r="Q142" s="5">
        <v>4077082500</v>
      </c>
      <c r="R142" s="5">
        <v>4077082500</v>
      </c>
      <c r="S142" s="5">
        <v>1019270625</v>
      </c>
      <c r="T142" s="5">
        <v>1019270625</v>
      </c>
      <c r="U142" s="5">
        <v>1019270625</v>
      </c>
      <c r="V142" s="5">
        <v>679513750</v>
      </c>
      <c r="W142" s="5">
        <v>679513750</v>
      </c>
      <c r="X142" s="5">
        <v>679513750</v>
      </c>
      <c r="Y142" s="5">
        <v>679513750</v>
      </c>
      <c r="Z142" s="5">
        <v>679513750</v>
      </c>
    </row>
    <row r="144" spans="2:26" ht="15.5" x14ac:dyDescent="0.35">
      <c r="B144" t="s">
        <v>140</v>
      </c>
      <c r="C144" t="s">
        <v>141</v>
      </c>
      <c r="D144" s="5">
        <v>14047081</v>
      </c>
      <c r="E144" s="5">
        <v>7785704</v>
      </c>
      <c r="F144" s="5">
        <v>22076031</v>
      </c>
      <c r="G144" s="5">
        <v>11277056</v>
      </c>
      <c r="I144" s="5">
        <v>52814101</v>
      </c>
      <c r="J144" s="5">
        <v>47837970</v>
      </c>
      <c r="K144" s="5">
        <v>43644199</v>
      </c>
      <c r="L144" s="5">
        <v>11788357</v>
      </c>
      <c r="M144" s="5">
        <v>-3462616</v>
      </c>
      <c r="N144" s="5">
        <v>17044963</v>
      </c>
      <c r="O144" s="5">
        <v>4760366</v>
      </c>
      <c r="P144" s="5">
        <v>10663035</v>
      </c>
      <c r="Q144" s="5">
        <v>-8483660</v>
      </c>
      <c r="R144" s="5">
        <v>11172405</v>
      </c>
      <c r="S144" s="5">
        <v>-4253571</v>
      </c>
      <c r="T144" s="5">
        <v>33189197</v>
      </c>
      <c r="U144" s="5">
        <v>-2463463</v>
      </c>
      <c r="V144" s="5">
        <v>8921042</v>
      </c>
      <c r="W144" s="5">
        <v>105182454023</v>
      </c>
      <c r="X144" s="5">
        <v>59506211270</v>
      </c>
      <c r="Y144" s="5">
        <v>3972338333</v>
      </c>
      <c r="Z144" s="5">
        <v>7472787003</v>
      </c>
    </row>
    <row r="145" spans="3:26" ht="15.5" x14ac:dyDescent="0.35">
      <c r="C145" t="s">
        <v>457</v>
      </c>
      <c r="D145" s="5">
        <v>71674475</v>
      </c>
      <c r="E145" s="5">
        <v>59428632</v>
      </c>
      <c r="F145" s="5">
        <v>62028568</v>
      </c>
      <c r="G145" s="5">
        <v>72802369</v>
      </c>
      <c r="I145" s="5">
        <v>267944714</v>
      </c>
      <c r="J145" s="5">
        <v>255472172</v>
      </c>
      <c r="K145" s="5">
        <v>188879343</v>
      </c>
      <c r="L145" s="5">
        <v>122694702</v>
      </c>
      <c r="M145" s="5">
        <v>97033281</v>
      </c>
      <c r="N145" s="5">
        <v>103586402</v>
      </c>
      <c r="O145" s="5">
        <v>121126769</v>
      </c>
      <c r="P145" s="5">
        <v>127698196</v>
      </c>
      <c r="Q145" s="5">
        <v>140180632</v>
      </c>
      <c r="R145" s="5">
        <v>188117121</v>
      </c>
      <c r="S145" s="5">
        <v>193540466</v>
      </c>
      <c r="T145" s="5">
        <v>197653191</v>
      </c>
      <c r="U145" s="5">
        <v>-39728125</v>
      </c>
      <c r="V145" s="5">
        <v>115134990</v>
      </c>
      <c r="W145" s="5">
        <v>791226849299</v>
      </c>
      <c r="X145" s="5">
        <v>810918851499</v>
      </c>
      <c r="Y145" s="5">
        <v>13531182472</v>
      </c>
      <c r="Z145" s="5">
        <v>14823022876</v>
      </c>
    </row>
    <row r="146" spans="3:26" ht="15.5" x14ac:dyDescent="0.35">
      <c r="C146" t="s">
        <v>1147</v>
      </c>
    </row>
    <row r="147" spans="3:26" ht="15.5" x14ac:dyDescent="0.35">
      <c r="C147" t="s">
        <v>1148</v>
      </c>
    </row>
    <row r="148" spans="3:26" ht="15.5" x14ac:dyDescent="0.35">
      <c r="C148" t="s">
        <v>459</v>
      </c>
      <c r="D148" s="5">
        <v>-48936410</v>
      </c>
      <c r="E148" s="5">
        <v>-45444765</v>
      </c>
      <c r="F148" s="5">
        <v>-38324643</v>
      </c>
      <c r="G148" s="5">
        <v>-45056714</v>
      </c>
      <c r="I148" s="5">
        <v>-185627857</v>
      </c>
      <c r="J148" s="5">
        <v>-188209458</v>
      </c>
      <c r="K148" s="5">
        <v>-126724742</v>
      </c>
      <c r="L148" s="5">
        <v>-100506262</v>
      </c>
      <c r="M148" s="5">
        <v>-84549230</v>
      </c>
      <c r="N148" s="5">
        <v>-83192624</v>
      </c>
      <c r="O148" s="5">
        <v>-111265371</v>
      </c>
      <c r="P148" s="5">
        <v>-106095529</v>
      </c>
      <c r="Q148" s="5">
        <v>-141430914</v>
      </c>
      <c r="R148" s="5">
        <v>-170164947</v>
      </c>
      <c r="S148" s="5">
        <v>-190779347</v>
      </c>
      <c r="T148" s="5">
        <v>-159673846</v>
      </c>
      <c r="U148" s="5">
        <v>35723732</v>
      </c>
      <c r="V148" s="5">
        <v>-86921407</v>
      </c>
      <c r="W148" s="5">
        <v>-630178649704</v>
      </c>
      <c r="X148" s="5">
        <v>-685093887592</v>
      </c>
    </row>
    <row r="149" spans="3:26" ht="15.5" x14ac:dyDescent="0.35">
      <c r="C149" t="s">
        <v>1149</v>
      </c>
      <c r="Y149" s="5">
        <v>-6913157539</v>
      </c>
      <c r="Z149" s="5">
        <v>-4597699123</v>
      </c>
    </row>
    <row r="150" spans="3:26" ht="15.5" x14ac:dyDescent="0.35">
      <c r="C150" t="s">
        <v>696</v>
      </c>
      <c r="Y150" s="5">
        <v>-2470558764</v>
      </c>
      <c r="Z150" s="5">
        <v>-2308402560</v>
      </c>
    </row>
    <row r="151" spans="3:26" ht="15.5" x14ac:dyDescent="0.35">
      <c r="C151" t="s">
        <v>697</v>
      </c>
      <c r="D151" s="5">
        <v>-48936410</v>
      </c>
      <c r="E151" s="5">
        <v>-45444765</v>
      </c>
      <c r="F151" s="5">
        <v>-38324643</v>
      </c>
      <c r="G151" s="5">
        <v>-45056714</v>
      </c>
      <c r="I151" s="5">
        <v>-185627857</v>
      </c>
      <c r="J151" s="5">
        <v>-188209458</v>
      </c>
      <c r="K151" s="5">
        <v>-126724742</v>
      </c>
      <c r="L151" s="5">
        <v>-100506262</v>
      </c>
      <c r="M151" s="5">
        <v>-84549230</v>
      </c>
      <c r="N151" s="5">
        <v>-83192624</v>
      </c>
      <c r="O151" s="5">
        <v>-111265371</v>
      </c>
      <c r="P151" s="5">
        <v>-106095529</v>
      </c>
      <c r="Q151" s="5">
        <v>-141430914</v>
      </c>
      <c r="R151" s="5">
        <v>-170164947</v>
      </c>
      <c r="S151" s="5">
        <v>-190779347</v>
      </c>
      <c r="T151" s="5">
        <v>-159673846</v>
      </c>
      <c r="U151" s="5">
        <v>35723732</v>
      </c>
      <c r="V151" s="5">
        <v>-86921407</v>
      </c>
      <c r="W151" s="5">
        <v>-630178649704</v>
      </c>
      <c r="X151" s="5">
        <v>-685093887592</v>
      </c>
      <c r="Y151" s="5">
        <v>-9383716303</v>
      </c>
      <c r="Z151" s="5">
        <v>-6906101683</v>
      </c>
    </row>
    <row r="152" spans="3:26" ht="15.5" x14ac:dyDescent="0.35">
      <c r="C152" t="s">
        <v>596</v>
      </c>
      <c r="D152" s="5">
        <v>2577014</v>
      </c>
      <c r="E152" s="5">
        <v>-2577014</v>
      </c>
      <c r="X152" s="5">
        <v>229518064</v>
      </c>
      <c r="Z152" s="5">
        <v>-393898036</v>
      </c>
    </row>
    <row r="153" spans="3:26" ht="15.5" x14ac:dyDescent="0.35">
      <c r="C153" t="s">
        <v>986</v>
      </c>
      <c r="D153" s="5">
        <v>-6815834</v>
      </c>
      <c r="F153" s="5">
        <v>-2355861</v>
      </c>
      <c r="G153" s="5">
        <v>-2405321</v>
      </c>
      <c r="I153" s="5">
        <v>-9139889</v>
      </c>
      <c r="J153" s="5">
        <v>-9471203</v>
      </c>
      <c r="K153" s="5">
        <v>-8173121</v>
      </c>
      <c r="L153" s="5">
        <v>-6486360</v>
      </c>
      <c r="M153" s="5">
        <v>-5232790</v>
      </c>
      <c r="N153" s="5">
        <v>-2216429</v>
      </c>
      <c r="O153" s="5">
        <v>-2079304</v>
      </c>
      <c r="P153" s="5">
        <v>-5518400</v>
      </c>
      <c r="Q153" s="5">
        <v>-2505228</v>
      </c>
      <c r="R153" s="5">
        <v>-2916776</v>
      </c>
      <c r="S153" s="5">
        <v>-1504717</v>
      </c>
      <c r="T153" s="5">
        <v>-2342910</v>
      </c>
      <c r="U153" s="5">
        <v>2620554</v>
      </c>
      <c r="V153" s="5">
        <v>-3404273</v>
      </c>
      <c r="W153" s="5">
        <v>-49695642597</v>
      </c>
      <c r="X153" s="5">
        <v>-37087123422</v>
      </c>
    </row>
    <row r="154" spans="3:26" ht="15.5" x14ac:dyDescent="0.35">
      <c r="C154" t="s">
        <v>593</v>
      </c>
      <c r="D154" s="5">
        <v>-6437887</v>
      </c>
      <c r="E154" s="5">
        <v>-3103434</v>
      </c>
      <c r="F154" s="5">
        <v>-2615798</v>
      </c>
      <c r="G154" s="5">
        <v>-5690818</v>
      </c>
      <c r="I154" s="5">
        <v>-15447737</v>
      </c>
      <c r="J154" s="5">
        <v>-12416657</v>
      </c>
      <c r="K154" s="5">
        <v>-11818752</v>
      </c>
      <c r="L154" s="5">
        <v>-2709529</v>
      </c>
      <c r="M154" s="5">
        <v>-2628414</v>
      </c>
      <c r="N154" s="5">
        <v>-1602641</v>
      </c>
      <c r="O154" s="5">
        <v>-4995941</v>
      </c>
      <c r="P154" s="5">
        <v>-5166664</v>
      </c>
      <c r="Q154" s="5">
        <v>-4753711</v>
      </c>
      <c r="R154" s="5">
        <v>-3627491</v>
      </c>
      <c r="S154" s="5">
        <v>-2737383</v>
      </c>
      <c r="T154" s="5">
        <v>-2069728</v>
      </c>
      <c r="U154" s="5">
        <v>48265</v>
      </c>
      <c r="V154" s="5">
        <v>-3422272</v>
      </c>
      <c r="W154" s="5">
        <v>-16760722542</v>
      </c>
      <c r="X154" s="5">
        <v>-29945954444</v>
      </c>
      <c r="Y154" s="5">
        <v>-189685800</v>
      </c>
      <c r="Z154" s="5">
        <v>-23845300</v>
      </c>
    </row>
    <row r="155" spans="3:26" ht="15.5" x14ac:dyDescent="0.35">
      <c r="C155" t="s">
        <v>883</v>
      </c>
      <c r="G155" s="5">
        <v>32509</v>
      </c>
      <c r="I155" s="5">
        <v>32509</v>
      </c>
      <c r="J155" s="5">
        <v>231322</v>
      </c>
      <c r="K155" s="5">
        <v>296462</v>
      </c>
      <c r="L155" s="5">
        <v>566139</v>
      </c>
      <c r="M155" s="5">
        <v>930362</v>
      </c>
    </row>
    <row r="156" spans="3:26" ht="15.5" x14ac:dyDescent="0.35">
      <c r="C156" t="s">
        <v>423</v>
      </c>
      <c r="D156" s="5">
        <v>1985723</v>
      </c>
      <c r="E156" s="5">
        <v>-517715</v>
      </c>
      <c r="F156" s="5">
        <v>3343765</v>
      </c>
      <c r="G156" s="5">
        <v>-8404969</v>
      </c>
      <c r="I156" s="5">
        <v>-4947639</v>
      </c>
      <c r="J156" s="5">
        <v>2231794</v>
      </c>
      <c r="K156" s="5">
        <v>1185009</v>
      </c>
      <c r="L156" s="5">
        <v>-1770333</v>
      </c>
      <c r="M156" s="5">
        <v>-9015825</v>
      </c>
      <c r="N156" s="5">
        <v>470255</v>
      </c>
      <c r="O156" s="5">
        <v>1974213</v>
      </c>
      <c r="P156" s="5">
        <v>-254568</v>
      </c>
      <c r="Q156" s="5">
        <v>25561</v>
      </c>
      <c r="R156" s="5">
        <v>-235502</v>
      </c>
      <c r="S156" s="5">
        <v>-2772590</v>
      </c>
      <c r="T156" s="5">
        <v>-377510</v>
      </c>
      <c r="U156" s="5">
        <v>-1127889</v>
      </c>
      <c r="V156" s="5">
        <v>-12465996</v>
      </c>
      <c r="W156" s="5">
        <v>10590619567</v>
      </c>
      <c r="X156" s="5">
        <v>484807165</v>
      </c>
      <c r="Y156" s="5">
        <v>14557964</v>
      </c>
      <c r="Z156" s="5">
        <v>-26390854</v>
      </c>
    </row>
    <row r="157" spans="3:26" ht="15.5" x14ac:dyDescent="0.35">
      <c r="C157" t="s">
        <v>178</v>
      </c>
      <c r="D157" s="5">
        <v>87981807</v>
      </c>
      <c r="E157" s="5">
        <v>27338314</v>
      </c>
      <c r="F157" s="5">
        <v>1679193</v>
      </c>
      <c r="G157" s="5">
        <v>13564053</v>
      </c>
      <c r="I157" s="5">
        <v>39841301</v>
      </c>
      <c r="J157" s="5">
        <v>-34468505</v>
      </c>
      <c r="K157" s="5">
        <v>14444332</v>
      </c>
      <c r="L157" s="5">
        <v>-4313840</v>
      </c>
      <c r="M157" s="5">
        <v>75977817</v>
      </c>
      <c r="N157" s="5">
        <v>3370819</v>
      </c>
      <c r="O157" s="5">
        <v>21122743</v>
      </c>
      <c r="P157" s="5">
        <v>-16433443</v>
      </c>
      <c r="Q157" s="5">
        <v>-32399525</v>
      </c>
      <c r="R157" s="5">
        <v>-4509941</v>
      </c>
      <c r="S157" s="5">
        <v>23545648</v>
      </c>
      <c r="T157" s="5">
        <v>-20091262</v>
      </c>
      <c r="U157" s="5">
        <v>6215245</v>
      </c>
      <c r="V157" s="5">
        <v>11463849</v>
      </c>
      <c r="W157" s="5">
        <v>-62730799486</v>
      </c>
      <c r="X157" s="5">
        <v>158571996670</v>
      </c>
      <c r="Y157" s="5">
        <v>-70000000</v>
      </c>
      <c r="Z157" s="5">
        <v>-7862175000</v>
      </c>
    </row>
    <row r="158" spans="3:26" ht="15.5" x14ac:dyDescent="0.35">
      <c r="C158" t="s">
        <v>179</v>
      </c>
      <c r="D158" s="5">
        <v>-113551849</v>
      </c>
      <c r="E158" s="5">
        <v>10563402</v>
      </c>
      <c r="F158" s="5">
        <v>-28184810</v>
      </c>
      <c r="G158" s="5">
        <v>-22186132</v>
      </c>
      <c r="I158" s="5">
        <v>-41586239</v>
      </c>
      <c r="J158" s="5">
        <v>-3483512</v>
      </c>
      <c r="K158" s="5">
        <v>-53323647</v>
      </c>
      <c r="L158" s="5">
        <v>-14442711</v>
      </c>
      <c r="M158" s="5">
        <v>-72465029</v>
      </c>
      <c r="N158" s="5">
        <v>-3489894</v>
      </c>
      <c r="O158" s="5">
        <v>-24084732</v>
      </c>
      <c r="P158" s="5">
        <v>-5493112</v>
      </c>
      <c r="Q158" s="5">
        <v>40747026</v>
      </c>
      <c r="R158" s="5">
        <v>-15813111</v>
      </c>
      <c r="S158" s="5">
        <v>-24205948</v>
      </c>
      <c r="T158" s="5">
        <v>1777129</v>
      </c>
      <c r="U158" s="5">
        <v>-130854</v>
      </c>
      <c r="V158" s="5">
        <v>-10378968</v>
      </c>
      <c r="W158" s="5">
        <v>-18209724743</v>
      </c>
      <c r="X158" s="5">
        <v>-170412223549</v>
      </c>
      <c r="Y158" s="5">
        <v>-20440000</v>
      </c>
      <c r="Z158" s="5">
        <v>-220408700</v>
      </c>
    </row>
    <row r="159" spans="3:26" ht="15.5" x14ac:dyDescent="0.35">
      <c r="C159" t="s">
        <v>185</v>
      </c>
      <c r="D159" s="5">
        <v>-8510274</v>
      </c>
      <c r="E159" s="5">
        <v>-1878766</v>
      </c>
      <c r="F159" s="5">
        <v>-11577531</v>
      </c>
      <c r="G159" s="5">
        <v>-13486545</v>
      </c>
      <c r="I159" s="5">
        <v>-44573153</v>
      </c>
      <c r="J159" s="5">
        <v>-10149011</v>
      </c>
      <c r="K159" s="5">
        <v>-34866464</v>
      </c>
      <c r="L159" s="5">
        <v>-21462356</v>
      </c>
      <c r="M159" s="5">
        <v>-69656452</v>
      </c>
      <c r="N159" s="5">
        <v>-1990341</v>
      </c>
      <c r="O159" s="5">
        <v>-9862675</v>
      </c>
      <c r="P159" s="5">
        <v>-868118</v>
      </c>
      <c r="Q159" s="5">
        <v>-824125</v>
      </c>
      <c r="R159" s="5">
        <v>-11445366</v>
      </c>
      <c r="S159" s="5">
        <v>-1627949</v>
      </c>
      <c r="T159" s="5">
        <v>-1715626</v>
      </c>
      <c r="U159" s="5">
        <v>-150495</v>
      </c>
      <c r="V159" s="5">
        <v>-1657520</v>
      </c>
      <c r="W159" s="5">
        <v>-25477705648</v>
      </c>
      <c r="X159" s="5">
        <v>-359096667</v>
      </c>
    </row>
    <row r="160" spans="3:26" ht="15.5" x14ac:dyDescent="0.35">
      <c r="C160" t="s">
        <v>1150</v>
      </c>
      <c r="D160" s="5">
        <v>10177</v>
      </c>
      <c r="E160" s="5">
        <v>6691</v>
      </c>
      <c r="F160" s="5">
        <v>183783</v>
      </c>
      <c r="G160" s="5">
        <v>178800</v>
      </c>
      <c r="I160" s="5">
        <v>416727</v>
      </c>
      <c r="J160" s="5">
        <v>69802</v>
      </c>
      <c r="K160" s="5">
        <v>609618</v>
      </c>
      <c r="L160" s="5">
        <v>36573</v>
      </c>
      <c r="M160" s="5">
        <v>51434</v>
      </c>
      <c r="N160" s="5">
        <v>5825</v>
      </c>
      <c r="O160" s="5">
        <v>91755</v>
      </c>
      <c r="P160" s="5">
        <v>72811</v>
      </c>
      <c r="Q160" s="5">
        <v>12321</v>
      </c>
      <c r="R160" s="5">
        <v>66921</v>
      </c>
      <c r="S160" s="5">
        <v>2889386</v>
      </c>
      <c r="T160" s="5">
        <v>288043</v>
      </c>
      <c r="V160" s="5">
        <v>187587</v>
      </c>
      <c r="W160" s="5">
        <v>26191912852</v>
      </c>
    </row>
    <row r="161" spans="3:24" ht="15.5" x14ac:dyDescent="0.35">
      <c r="C161" t="s">
        <v>182</v>
      </c>
      <c r="F161" s="5">
        <v>-8902</v>
      </c>
      <c r="G161" s="5">
        <v>-52174</v>
      </c>
      <c r="I161" s="5">
        <v>-61076</v>
      </c>
      <c r="J161" s="5">
        <v>-55961</v>
      </c>
      <c r="K161" s="5">
        <v>-41862</v>
      </c>
      <c r="L161" s="5">
        <v>-441516</v>
      </c>
      <c r="M161" s="5">
        <v>-85634</v>
      </c>
    </row>
    <row r="162" spans="3:24" ht="15.5" x14ac:dyDescent="0.35">
      <c r="C162" t="s">
        <v>1151</v>
      </c>
      <c r="D162" s="5">
        <v>-427895</v>
      </c>
      <c r="F162" s="5">
        <v>-773484</v>
      </c>
      <c r="G162" s="5">
        <v>-544347</v>
      </c>
      <c r="I162" s="5">
        <v>-1317831</v>
      </c>
      <c r="J162" s="5">
        <v>-1002349</v>
      </c>
      <c r="K162" s="5">
        <v>-26500000</v>
      </c>
    </row>
    <row r="163" spans="3:24" ht="15.5" x14ac:dyDescent="0.35">
      <c r="C163" t="s">
        <v>1152</v>
      </c>
      <c r="S163" s="5">
        <v>-2316383</v>
      </c>
    </row>
    <row r="164" spans="3:24" ht="15.5" x14ac:dyDescent="0.35">
      <c r="C164" t="s">
        <v>1153</v>
      </c>
      <c r="D164" s="5">
        <v>-1568100</v>
      </c>
      <c r="N164" s="5">
        <v>-626224</v>
      </c>
      <c r="O164" s="5">
        <v>-12900000</v>
      </c>
      <c r="P164" s="5">
        <v>-2310000</v>
      </c>
      <c r="Q164" s="5">
        <v>37833165</v>
      </c>
      <c r="R164" s="5">
        <v>-101723</v>
      </c>
      <c r="S164" s="5">
        <v>-1505260</v>
      </c>
      <c r="W164" s="5">
        <v>-3281226343</v>
      </c>
      <c r="X164" s="5">
        <v>19062229301</v>
      </c>
    </row>
    <row r="165" spans="3:24" ht="15.5" x14ac:dyDescent="0.35">
      <c r="C165" t="s">
        <v>1154</v>
      </c>
      <c r="D165" s="5">
        <v>-94939763</v>
      </c>
      <c r="F165" s="5">
        <v>-23851320</v>
      </c>
      <c r="G165" s="5">
        <v>3750000</v>
      </c>
      <c r="I165" s="5">
        <v>-23851320</v>
      </c>
      <c r="J165" s="5">
        <v>-2671794</v>
      </c>
      <c r="V165" s="5">
        <v>-9651150</v>
      </c>
      <c r="W165" s="5">
        <v>-15416715604</v>
      </c>
      <c r="X165" s="5">
        <v>-173864005307</v>
      </c>
    </row>
    <row r="166" spans="3:24" ht="15.5" x14ac:dyDescent="0.35">
      <c r="C166" t="s">
        <v>1155</v>
      </c>
      <c r="D166" s="5">
        <v>967501</v>
      </c>
      <c r="G166" s="5">
        <v>-42462460</v>
      </c>
      <c r="T166" s="5">
        <v>3910705</v>
      </c>
    </row>
    <row r="167" spans="3:24" ht="15.5" x14ac:dyDescent="0.35">
      <c r="C167" t="s">
        <v>1156</v>
      </c>
    </row>
    <row r="168" spans="3:24" ht="15.5" x14ac:dyDescent="0.35">
      <c r="C168" t="s">
        <v>413</v>
      </c>
      <c r="D168" s="5">
        <v>10053729</v>
      </c>
      <c r="E168" s="5">
        <v>5314471</v>
      </c>
      <c r="G168" s="5">
        <v>-1386000</v>
      </c>
      <c r="I168" s="5">
        <v>6362564</v>
      </c>
      <c r="J168" s="5">
        <v>7437798</v>
      </c>
      <c r="K168" s="5">
        <v>9550143</v>
      </c>
      <c r="L168" s="5">
        <v>7297517</v>
      </c>
      <c r="M168" s="5">
        <v>2410512</v>
      </c>
    </row>
    <row r="169" spans="3:24" ht="15.5" x14ac:dyDescent="0.35">
      <c r="C169" t="s">
        <v>1040</v>
      </c>
      <c r="F169" s="5">
        <v>-12060908</v>
      </c>
      <c r="I169" s="5">
        <v>-12060908</v>
      </c>
    </row>
    <row r="170" spans="3:24" ht="15.5" x14ac:dyDescent="0.35">
      <c r="C170" t="s">
        <v>1157</v>
      </c>
      <c r="D170" s="5">
        <v>-9647000</v>
      </c>
      <c r="F170" s="5">
        <v>-12500000</v>
      </c>
      <c r="I170" s="5">
        <v>-12500000</v>
      </c>
    </row>
    <row r="171" spans="3:24" ht="15.5" x14ac:dyDescent="0.35">
      <c r="C171" t="s">
        <v>1158</v>
      </c>
      <c r="F171" s="5">
        <v>-222798</v>
      </c>
      <c r="I171" s="5">
        <v>-222798</v>
      </c>
    </row>
    <row r="172" spans="3:24" ht="15.5" x14ac:dyDescent="0.35">
      <c r="C172" t="s">
        <v>1159</v>
      </c>
      <c r="F172" s="5">
        <v>8637625</v>
      </c>
      <c r="G172" s="5">
        <v>47917595</v>
      </c>
      <c r="I172" s="5">
        <v>56555220</v>
      </c>
    </row>
    <row r="173" spans="3:24" ht="15.5" x14ac:dyDescent="0.35">
      <c r="C173" t="s">
        <v>759</v>
      </c>
      <c r="G173" s="5">
        <v>-1807647</v>
      </c>
      <c r="I173" s="5">
        <v>-1807647</v>
      </c>
    </row>
    <row r="174" spans="3:24" ht="15.5" x14ac:dyDescent="0.35">
      <c r="C174" t="s">
        <v>1160</v>
      </c>
      <c r="M174" s="5">
        <v>-5026572</v>
      </c>
    </row>
    <row r="175" spans="3:24" ht="15.5" x14ac:dyDescent="0.35">
      <c r="C175" t="s">
        <v>353</v>
      </c>
      <c r="F175" s="5">
        <v>23851320</v>
      </c>
      <c r="G175" s="5">
        <v>-23851320</v>
      </c>
      <c r="L175" s="5">
        <v>-64033</v>
      </c>
    </row>
    <row r="176" spans="3:24" ht="15.5" x14ac:dyDescent="0.35">
      <c r="C176" t="s">
        <v>1161</v>
      </c>
      <c r="D176" s="5">
        <v>-5547611</v>
      </c>
      <c r="E176" s="5">
        <v>7709484</v>
      </c>
      <c r="F176" s="5">
        <v>-170290</v>
      </c>
      <c r="G176" s="5">
        <v>381243</v>
      </c>
      <c r="I176" s="5">
        <v>-7910800</v>
      </c>
      <c r="J176" s="5">
        <v>2888003</v>
      </c>
      <c r="K176" s="5">
        <v>-2075082</v>
      </c>
    </row>
    <row r="177" spans="3:26" ht="15.5" x14ac:dyDescent="0.35">
      <c r="C177" t="s">
        <v>1162</v>
      </c>
      <c r="D177" s="5">
        <v>-5000000</v>
      </c>
    </row>
    <row r="178" spans="3:26" ht="15.5" x14ac:dyDescent="0.35">
      <c r="C178" t="s">
        <v>1163</v>
      </c>
      <c r="D178" s="5">
        <v>1057387</v>
      </c>
      <c r="E178" s="5">
        <v>-588478</v>
      </c>
      <c r="G178" s="5">
        <v>10099635</v>
      </c>
      <c r="L178" s="5">
        <v>295141</v>
      </c>
      <c r="M178" s="5">
        <v>-158317</v>
      </c>
      <c r="N178" s="5">
        <v>-879154</v>
      </c>
      <c r="O178" s="5">
        <v>-1413812</v>
      </c>
      <c r="P178" s="5">
        <v>-2387805</v>
      </c>
      <c r="Q178" s="5">
        <v>3725665</v>
      </c>
      <c r="R178" s="5">
        <v>-4332943</v>
      </c>
      <c r="S178" s="5">
        <v>-21645742</v>
      </c>
      <c r="T178" s="5">
        <v>-705993</v>
      </c>
      <c r="U178" s="5">
        <v>19641</v>
      </c>
      <c r="V178" s="5">
        <v>742115</v>
      </c>
      <c r="W178" s="5">
        <v>-225990000</v>
      </c>
      <c r="X178" s="5">
        <v>-15251350876</v>
      </c>
      <c r="Y178" s="5">
        <v>-20440000</v>
      </c>
      <c r="Z178" s="5">
        <v>-220408700</v>
      </c>
    </row>
    <row r="179" spans="3:26" ht="15.5" x14ac:dyDescent="0.35">
      <c r="C179" t="s">
        <v>186</v>
      </c>
      <c r="D179" s="5">
        <v>87981807</v>
      </c>
      <c r="E179" s="5">
        <v>27338314</v>
      </c>
      <c r="F179" s="5">
        <v>1679193</v>
      </c>
      <c r="G179" s="5">
        <v>13564053</v>
      </c>
      <c r="I179" s="5">
        <v>39841301</v>
      </c>
      <c r="J179" s="5">
        <v>-34468505</v>
      </c>
      <c r="K179" s="5">
        <v>14444332</v>
      </c>
      <c r="L179" s="5">
        <v>-4313840</v>
      </c>
      <c r="M179" s="5">
        <v>75977817</v>
      </c>
      <c r="N179" s="5">
        <v>3370819</v>
      </c>
      <c r="O179" s="5">
        <v>21122743</v>
      </c>
      <c r="P179" s="5">
        <v>-16433443</v>
      </c>
      <c r="Q179" s="5">
        <v>-32399525</v>
      </c>
      <c r="R179" s="5">
        <v>-4509941</v>
      </c>
      <c r="S179" s="5">
        <v>23545648</v>
      </c>
      <c r="T179" s="5">
        <v>-20091262</v>
      </c>
      <c r="U179" s="5">
        <v>6215245</v>
      </c>
      <c r="V179" s="5">
        <v>11463849</v>
      </c>
      <c r="W179" s="5">
        <v>-62730799486</v>
      </c>
      <c r="X179" s="5">
        <v>158571996670</v>
      </c>
      <c r="Y179" s="5">
        <v>-70000000</v>
      </c>
      <c r="Z179" s="5">
        <v>-7862175000</v>
      </c>
    </row>
    <row r="180" spans="3:26" ht="15.5" x14ac:dyDescent="0.35">
      <c r="C180" t="s">
        <v>1164</v>
      </c>
      <c r="W180" s="5">
        <v>27570092957</v>
      </c>
    </row>
    <row r="181" spans="3:26" ht="15.5" x14ac:dyDescent="0.35">
      <c r="C181" t="s">
        <v>462</v>
      </c>
    </row>
    <row r="182" spans="3:26" ht="15.5" x14ac:dyDescent="0.35">
      <c r="C182" t="s">
        <v>358</v>
      </c>
      <c r="N182" s="5">
        <v>1477408</v>
      </c>
      <c r="O182" s="5">
        <v>1371640</v>
      </c>
    </row>
    <row r="183" spans="3:26" ht="15.5" x14ac:dyDescent="0.35">
      <c r="C183" t="s">
        <v>381</v>
      </c>
      <c r="E183" s="5">
        <v>-6302682</v>
      </c>
      <c r="I183" s="5">
        <v>-15021615</v>
      </c>
      <c r="J183" s="5">
        <v>-10000000</v>
      </c>
      <c r="K183" s="5">
        <v>-4500000</v>
      </c>
      <c r="L183" s="5">
        <v>-1993045</v>
      </c>
      <c r="M183" s="5">
        <v>-1967544</v>
      </c>
      <c r="N183" s="5">
        <v>-1937338</v>
      </c>
      <c r="O183" s="5">
        <v>-2359526</v>
      </c>
      <c r="P183" s="5">
        <v>-3272191</v>
      </c>
      <c r="Q183" s="5">
        <v>-984214</v>
      </c>
      <c r="R183" s="5">
        <v>-490000</v>
      </c>
      <c r="S183" s="5">
        <v>-1538000</v>
      </c>
    </row>
    <row r="184" spans="3:26" ht="15.5" x14ac:dyDescent="0.35">
      <c r="C184" t="s">
        <v>1165</v>
      </c>
      <c r="D184" s="5">
        <v>-4466748</v>
      </c>
      <c r="F184" s="5">
        <v>85010</v>
      </c>
      <c r="G184" s="5">
        <v>-84326</v>
      </c>
      <c r="I184" s="5">
        <v>-3556573</v>
      </c>
      <c r="J184" s="5">
        <v>-1234995</v>
      </c>
      <c r="K184" s="5">
        <v>-1030967</v>
      </c>
      <c r="L184" s="5">
        <v>-846849</v>
      </c>
    </row>
    <row r="185" spans="3:26" ht="15.5" x14ac:dyDescent="0.35">
      <c r="C185" t="s">
        <v>1166</v>
      </c>
      <c r="G185" s="5">
        <v>-13099159</v>
      </c>
      <c r="P185" s="5">
        <v>2346267</v>
      </c>
      <c r="R185" s="5">
        <v>33492</v>
      </c>
      <c r="S185" s="5">
        <v>12500000</v>
      </c>
      <c r="V185" s="5">
        <v>23761413</v>
      </c>
    </row>
    <row r="186" spans="3:26" ht="15.5" x14ac:dyDescent="0.35">
      <c r="C186" t="s">
        <v>367</v>
      </c>
      <c r="E186" s="5">
        <v>-3428910</v>
      </c>
    </row>
    <row r="187" spans="3:26" ht="15.5" x14ac:dyDescent="0.35">
      <c r="C187" t="s">
        <v>1167</v>
      </c>
    </row>
    <row r="188" spans="3:26" ht="15.5" x14ac:dyDescent="0.35">
      <c r="C188" t="s">
        <v>724</v>
      </c>
      <c r="V188" s="5">
        <v>-22850872</v>
      </c>
    </row>
    <row r="189" spans="3:26" ht="15.5" x14ac:dyDescent="0.35">
      <c r="C189" t="s">
        <v>610</v>
      </c>
      <c r="F189" s="5">
        <v>3258182</v>
      </c>
      <c r="I189" s="5">
        <v>3258182</v>
      </c>
      <c r="J189" s="5">
        <v>1806631</v>
      </c>
      <c r="K189" s="5">
        <v>-4980493</v>
      </c>
      <c r="M189" s="5">
        <v>958560</v>
      </c>
      <c r="N189" s="5">
        <v>17116181</v>
      </c>
      <c r="O189" s="5">
        <v>23478988</v>
      </c>
      <c r="P189" s="5">
        <v>-48038953</v>
      </c>
      <c r="Q189" s="5">
        <v>67806</v>
      </c>
      <c r="R189" s="5">
        <v>696089</v>
      </c>
      <c r="S189" s="5">
        <v>1500117</v>
      </c>
      <c r="T189" s="5">
        <v>-3656983</v>
      </c>
      <c r="U189" s="5">
        <v>9262881</v>
      </c>
      <c r="V189" s="5">
        <v>987874</v>
      </c>
      <c r="X189" s="5">
        <v>50614853162</v>
      </c>
    </row>
    <row r="190" spans="3:26" ht="15.5" x14ac:dyDescent="0.35">
      <c r="C190" t="s">
        <v>191</v>
      </c>
      <c r="D190" s="5">
        <v>-2526009</v>
      </c>
      <c r="E190" s="5">
        <v>47328877</v>
      </c>
    </row>
    <row r="191" spans="3:26" ht="15.5" x14ac:dyDescent="0.35">
      <c r="C191" t="s">
        <v>1168</v>
      </c>
      <c r="D191" s="5">
        <v>-4097</v>
      </c>
      <c r="E191" s="5">
        <v>-525885</v>
      </c>
    </row>
    <row r="192" spans="3:26" ht="15.5" x14ac:dyDescent="0.35">
      <c r="C192" t="s">
        <v>1169</v>
      </c>
      <c r="N192" s="5">
        <v>342000</v>
      </c>
      <c r="O192" s="5">
        <v>800145</v>
      </c>
      <c r="P192" s="5">
        <v>512089</v>
      </c>
      <c r="Q192" s="5">
        <v>-916431</v>
      </c>
      <c r="R192" s="5">
        <v>-170301</v>
      </c>
      <c r="S192" s="5">
        <v>-1224237</v>
      </c>
    </row>
    <row r="193" spans="3:26" ht="15.5" x14ac:dyDescent="0.35">
      <c r="C193" t="s">
        <v>890</v>
      </c>
      <c r="G193" s="5">
        <v>13497306</v>
      </c>
      <c r="I193" s="5">
        <v>13497306</v>
      </c>
    </row>
    <row r="194" spans="3:26" ht="15.5" x14ac:dyDescent="0.35">
      <c r="C194" t="s">
        <v>1170</v>
      </c>
      <c r="G194" s="5">
        <v>-407794</v>
      </c>
      <c r="I194" s="5">
        <v>-407794</v>
      </c>
    </row>
    <row r="195" spans="3:26" ht="15.5" x14ac:dyDescent="0.35">
      <c r="C195" t="s">
        <v>1171</v>
      </c>
      <c r="F195" s="5">
        <v>7359098</v>
      </c>
      <c r="I195" s="5">
        <v>7359098</v>
      </c>
    </row>
    <row r="196" spans="3:26" ht="15.5" x14ac:dyDescent="0.35">
      <c r="C196" t="s">
        <v>147</v>
      </c>
    </row>
    <row r="197" spans="3:26" ht="15.5" x14ac:dyDescent="0.35">
      <c r="C197" t="s">
        <v>1074</v>
      </c>
      <c r="T197" s="5">
        <v>-644720</v>
      </c>
      <c r="Y197" s="5">
        <v>-70000000</v>
      </c>
      <c r="Z197" s="5">
        <v>-30000000</v>
      </c>
    </row>
    <row r="198" spans="3:26" ht="15.5" x14ac:dyDescent="0.35">
      <c r="C198" t="s">
        <v>1172</v>
      </c>
    </row>
    <row r="199" spans="3:26" ht="15.5" x14ac:dyDescent="0.35">
      <c r="C199" t="s">
        <v>1173</v>
      </c>
      <c r="D199" s="5">
        <v>-14753585</v>
      </c>
      <c r="E199" s="5">
        <v>474225</v>
      </c>
      <c r="X199" s="5">
        <v>5474635702</v>
      </c>
    </row>
    <row r="200" spans="3:26" ht="15.5" x14ac:dyDescent="0.35">
      <c r="C200" t="s">
        <v>482</v>
      </c>
      <c r="D200" s="5">
        <v>139680000</v>
      </c>
      <c r="E200" s="5">
        <v>15786000</v>
      </c>
      <c r="G200" s="5">
        <v>80356263</v>
      </c>
      <c r="I200" s="5">
        <v>124951332</v>
      </c>
      <c r="J200" s="5">
        <v>4044233</v>
      </c>
      <c r="K200" s="5">
        <v>63114810</v>
      </c>
      <c r="L200" s="5">
        <v>1811880</v>
      </c>
      <c r="M200" s="5">
        <v>78472530</v>
      </c>
      <c r="N200" s="5">
        <v>18340797</v>
      </c>
      <c r="O200" s="5">
        <v>52806033</v>
      </c>
      <c r="P200" s="5">
        <v>40000000</v>
      </c>
      <c r="Q200" s="5">
        <v>3000000</v>
      </c>
      <c r="R200" s="5">
        <v>12890000</v>
      </c>
      <c r="S200" s="5">
        <v>12373480</v>
      </c>
      <c r="V200" s="5">
        <v>9551531</v>
      </c>
      <c r="X200" s="5">
        <v>106376015777</v>
      </c>
    </row>
    <row r="201" spans="3:26" ht="15.5" x14ac:dyDescent="0.35">
      <c r="C201" t="s">
        <v>478</v>
      </c>
      <c r="D201" s="5">
        <v>-29868545</v>
      </c>
      <c r="E201" s="5">
        <v>-25744881</v>
      </c>
      <c r="F201" s="5">
        <v>-7979213</v>
      </c>
      <c r="G201" s="5">
        <v>-64875075</v>
      </c>
      <c r="I201" s="5">
        <v>-86972245</v>
      </c>
      <c r="J201" s="5">
        <v>-26356804</v>
      </c>
      <c r="K201" s="5">
        <v>-38496137</v>
      </c>
      <c r="N201" s="5">
        <v>-32111361</v>
      </c>
      <c r="O201" s="5">
        <v>-54794625</v>
      </c>
      <c r="P201" s="5">
        <v>-7867564</v>
      </c>
      <c r="Q201" s="5">
        <v>-33435448</v>
      </c>
      <c r="R201" s="5">
        <v>-17359103</v>
      </c>
      <c r="T201" s="5">
        <v>-15741119</v>
      </c>
      <c r="U201" s="5">
        <v>-3033333</v>
      </c>
      <c r="W201" s="5">
        <v>-87891737900</v>
      </c>
      <c r="Z201" s="5">
        <v>-7832175000</v>
      </c>
    </row>
    <row r="202" spans="3:26" ht="15.5" x14ac:dyDescent="0.35">
      <c r="C202" t="s">
        <v>973</v>
      </c>
      <c r="D202" s="5">
        <v>218714</v>
      </c>
      <c r="E202" s="5">
        <v>-218714</v>
      </c>
      <c r="F202" s="5">
        <v>-2454686</v>
      </c>
      <c r="G202" s="5">
        <v>23038</v>
      </c>
      <c r="I202" s="5">
        <v>-2431648</v>
      </c>
      <c r="J202" s="5">
        <v>-2722931</v>
      </c>
      <c r="K202" s="5">
        <v>-263593</v>
      </c>
      <c r="L202" s="5">
        <v>317828</v>
      </c>
      <c r="M202" s="5">
        <v>-1485729</v>
      </c>
      <c r="N202" s="5">
        <v>143132</v>
      </c>
      <c r="O202" s="5">
        <v>-179912</v>
      </c>
      <c r="P202" s="5">
        <v>-113091</v>
      </c>
      <c r="Q202" s="5">
        <v>-131238</v>
      </c>
      <c r="R202" s="5">
        <v>-110118</v>
      </c>
      <c r="S202" s="5">
        <v>-65712</v>
      </c>
      <c r="T202" s="5">
        <v>-48440</v>
      </c>
      <c r="U202" s="5">
        <v>-14303</v>
      </c>
      <c r="V202" s="5">
        <v>13903</v>
      </c>
      <c r="W202" s="5">
        <v>-2409154543</v>
      </c>
      <c r="X202" s="5">
        <v>-3893507971</v>
      </c>
    </row>
    <row r="203" spans="3:26" ht="15.5" x14ac:dyDescent="0.35">
      <c r="C203" t="s">
        <v>190</v>
      </c>
      <c r="D203" s="5">
        <v>-327639</v>
      </c>
      <c r="F203" s="5">
        <v>1783813</v>
      </c>
      <c r="G203" s="5">
        <v>-1384469</v>
      </c>
    </row>
    <row r="204" spans="3:26" ht="15.5" x14ac:dyDescent="0.35">
      <c r="C204" t="s">
        <v>887</v>
      </c>
      <c r="D204" s="5">
        <v>29716</v>
      </c>
      <c r="E204" s="5">
        <v>-29716</v>
      </c>
      <c r="F204" s="5">
        <v>-373011</v>
      </c>
      <c r="G204" s="5">
        <v>-461731</v>
      </c>
      <c r="I204" s="5">
        <v>-834742</v>
      </c>
      <c r="J204" s="5">
        <v>-4639</v>
      </c>
      <c r="K204" s="5">
        <v>600712</v>
      </c>
      <c r="L204" s="5">
        <v>-3603654</v>
      </c>
    </row>
    <row r="205" spans="3:26" ht="15.5" x14ac:dyDescent="0.35">
      <c r="C205" t="s">
        <v>116</v>
      </c>
    </row>
    <row r="206" spans="3:26" ht="15.5" x14ac:dyDescent="0.35">
      <c r="C206" t="s">
        <v>383</v>
      </c>
      <c r="F206" s="5">
        <v>-549817</v>
      </c>
      <c r="I206" s="5">
        <v>-549817</v>
      </c>
      <c r="J206" s="5">
        <v>-418938</v>
      </c>
      <c r="V206" s="5">
        <v>-780479</v>
      </c>
    </row>
    <row r="207" spans="3:26" ht="15.5" x14ac:dyDescent="0.35">
      <c r="C207" t="s">
        <v>195</v>
      </c>
      <c r="D207" s="5">
        <v>-11522961</v>
      </c>
      <c r="E207" s="5">
        <v>45687420</v>
      </c>
      <c r="F207" s="5">
        <v>-4979403</v>
      </c>
      <c r="G207" s="5">
        <v>2654977</v>
      </c>
      <c r="I207" s="5">
        <v>50519346</v>
      </c>
      <c r="J207" s="5">
        <v>9467015</v>
      </c>
      <c r="K207" s="5">
        <v>4764884</v>
      </c>
      <c r="L207" s="5">
        <v>-6968194</v>
      </c>
      <c r="M207" s="5">
        <v>50172</v>
      </c>
      <c r="N207" s="5">
        <v>16925888</v>
      </c>
      <c r="O207" s="5">
        <v>1798377</v>
      </c>
      <c r="P207" s="5">
        <v>-11263520</v>
      </c>
      <c r="Q207" s="5">
        <v>-136159</v>
      </c>
      <c r="R207" s="5">
        <v>-9150647</v>
      </c>
      <c r="S207" s="5">
        <v>-4913871</v>
      </c>
      <c r="T207" s="5">
        <v>14875064</v>
      </c>
      <c r="U207" s="5">
        <v>3620928</v>
      </c>
      <c r="V207" s="5">
        <v>9225444</v>
      </c>
      <c r="W207" s="5">
        <v>24241929794</v>
      </c>
      <c r="X207" s="5">
        <v>47665984391</v>
      </c>
      <c r="Y207" s="5">
        <v>3881898333</v>
      </c>
      <c r="Z207" s="5">
        <v>-609796697</v>
      </c>
    </row>
    <row r="208" spans="3:26" ht="15.5" x14ac:dyDescent="0.35">
      <c r="C208" t="s">
        <v>196</v>
      </c>
      <c r="E208" s="5">
        <v>90868436</v>
      </c>
      <c r="I208" s="5">
        <v>44350787</v>
      </c>
      <c r="J208" s="5">
        <v>34867986</v>
      </c>
      <c r="K208" s="5">
        <v>30103102</v>
      </c>
      <c r="L208" s="5">
        <v>37071296</v>
      </c>
      <c r="M208" s="5">
        <v>38806124</v>
      </c>
      <c r="N208" s="5">
        <v>21835233</v>
      </c>
      <c r="O208" s="5">
        <v>20036856</v>
      </c>
      <c r="P208" s="5">
        <v>12851169</v>
      </c>
      <c r="Q208" s="5">
        <v>12987329</v>
      </c>
      <c r="R208" s="5">
        <v>22137975</v>
      </c>
      <c r="S208" s="5">
        <v>27051847</v>
      </c>
      <c r="T208" s="5">
        <v>12176783</v>
      </c>
      <c r="U208" s="5">
        <v>242332</v>
      </c>
      <c r="V208" s="5">
        <v>4385178</v>
      </c>
      <c r="W208" s="5">
        <v>15522864959</v>
      </c>
      <c r="X208" s="5">
        <v>4180522672</v>
      </c>
      <c r="Y208" s="5">
        <v>298624339</v>
      </c>
      <c r="Z208" s="5">
        <v>908421036</v>
      </c>
    </row>
    <row r="209" spans="2:26" ht="15.5" x14ac:dyDescent="0.35">
      <c r="C209" t="s">
        <v>1174</v>
      </c>
      <c r="E209" s="5">
        <v>-1386657</v>
      </c>
    </row>
    <row r="210" spans="2:26" ht="15.5" x14ac:dyDescent="0.35">
      <c r="C210" t="s">
        <v>1175</v>
      </c>
      <c r="D210" s="5">
        <v>-241655</v>
      </c>
      <c r="E210" s="5">
        <v>373810</v>
      </c>
    </row>
    <row r="211" spans="2:26" ht="15.5" x14ac:dyDescent="0.35">
      <c r="C211" t="s">
        <v>1176</v>
      </c>
      <c r="F211" s="5">
        <v>384072</v>
      </c>
      <c r="G211" s="5">
        <v>-4385769</v>
      </c>
      <c r="I211" s="5">
        <v>-4001697</v>
      </c>
      <c r="J211" s="5">
        <v>15786</v>
      </c>
      <c r="N211" s="5">
        <v>45006</v>
      </c>
      <c r="P211" s="5">
        <v>18449206</v>
      </c>
    </row>
    <row r="212" spans="2:26" ht="15.5" x14ac:dyDescent="0.35">
      <c r="C212" t="s">
        <v>197</v>
      </c>
      <c r="D212" s="5">
        <v>-11764616</v>
      </c>
      <c r="E212" s="5">
        <v>135543009</v>
      </c>
      <c r="F212" s="5">
        <v>-4595331</v>
      </c>
      <c r="G212" s="5">
        <v>-1730792</v>
      </c>
      <c r="I212" s="5">
        <v>90868436</v>
      </c>
      <c r="J212" s="5">
        <v>44350787</v>
      </c>
      <c r="K212" s="5">
        <v>34867986</v>
      </c>
      <c r="L212" s="5">
        <v>30103102</v>
      </c>
      <c r="M212" s="5">
        <v>38856296</v>
      </c>
      <c r="N212" s="5">
        <v>38806127</v>
      </c>
      <c r="O212" s="5">
        <v>21835233</v>
      </c>
      <c r="P212" s="5">
        <v>20036855</v>
      </c>
      <c r="Q212" s="5">
        <v>12851170</v>
      </c>
      <c r="R212" s="5">
        <v>12987328</v>
      </c>
      <c r="S212" s="5">
        <v>22137976</v>
      </c>
      <c r="T212" s="5">
        <v>27051847</v>
      </c>
      <c r="U212" s="5">
        <v>3863260</v>
      </c>
      <c r="V212" s="5">
        <v>13610622</v>
      </c>
      <c r="W212" s="5">
        <v>39764794753</v>
      </c>
      <c r="X212" s="5">
        <v>51846507063</v>
      </c>
      <c r="Y212" s="5">
        <v>4180522672</v>
      </c>
      <c r="Z212" s="5">
        <v>298624339</v>
      </c>
    </row>
    <row r="214" spans="2:26" ht="15.5" x14ac:dyDescent="0.35">
      <c r="B214" t="s">
        <v>198</v>
      </c>
      <c r="C214" t="s">
        <v>12</v>
      </c>
      <c r="D214" s="6">
        <v>4230000000.0000005</v>
      </c>
      <c r="E214" s="6">
        <v>4230000000.0000005</v>
      </c>
      <c r="F214" s="6">
        <v>4230000000.0000005</v>
      </c>
      <c r="G214" s="6">
        <v>4230000000.0000005</v>
      </c>
      <c r="I214" s="6">
        <v>4230000000.0000005</v>
      </c>
      <c r="J214" s="6">
        <v>4230000000.0000005</v>
      </c>
      <c r="K214" s="6">
        <v>4230000000.0000005</v>
      </c>
      <c r="L214" s="6">
        <v>4230000000.0000005</v>
      </c>
      <c r="M214" s="6">
        <v>4230000000.0000005</v>
      </c>
      <c r="N214" s="6">
        <v>4230000000.0000005</v>
      </c>
      <c r="O214" s="6">
        <v>4230000000.0000005</v>
      </c>
      <c r="P214" s="6">
        <v>4230000000.0000005</v>
      </c>
      <c r="Q214" s="5">
        <v>4080000000</v>
      </c>
      <c r="R214" s="5">
        <v>4080000000</v>
      </c>
      <c r="S214" s="5">
        <v>1020000000</v>
      </c>
      <c r="T214" s="5">
        <v>1020000000</v>
      </c>
      <c r="U214" s="5">
        <v>1020000000</v>
      </c>
      <c r="V214" s="5">
        <v>680000000</v>
      </c>
      <c r="W214" s="5">
        <v>680000000</v>
      </c>
      <c r="X214" s="5">
        <v>680000000</v>
      </c>
      <c r="Y214" s="5">
        <v>680000000</v>
      </c>
      <c r="Z214" s="5">
        <v>680000000</v>
      </c>
    </row>
    <row r="215" spans="2:26" ht="15.5" x14ac:dyDescent="0.35">
      <c r="C215" t="s">
        <v>199</v>
      </c>
      <c r="D215" s="6">
        <v>58.59</v>
      </c>
      <c r="E215" s="6">
        <v>34.450000000000003</v>
      </c>
      <c r="F215" s="6">
        <v>37.409999999999997</v>
      </c>
      <c r="G215" s="6">
        <v>24.78</v>
      </c>
    </row>
    <row r="216" spans="2:26" ht="15.5" x14ac:dyDescent="0.35">
      <c r="C216" t="s">
        <v>200</v>
      </c>
      <c r="D216" s="6">
        <v>61.44</v>
      </c>
      <c r="E216" s="6">
        <v>105.37</v>
      </c>
      <c r="F216" s="6">
        <v>163.06</v>
      </c>
      <c r="G216" s="6">
        <v>127.93</v>
      </c>
    </row>
    <row r="217" spans="2:26" ht="15.5" x14ac:dyDescent="0.35">
      <c r="C217" t="s">
        <v>69</v>
      </c>
      <c r="D217" s="6">
        <v>11.42</v>
      </c>
      <c r="E217" s="6">
        <v>16.47</v>
      </c>
      <c r="F217" s="6">
        <v>21.91</v>
      </c>
      <c r="G217" s="6">
        <v>11.96</v>
      </c>
    </row>
    <row r="218" spans="2:26" ht="15.5" x14ac:dyDescent="0.35">
      <c r="C218" t="s">
        <v>201</v>
      </c>
      <c r="D218" s="5">
        <v>432940000000</v>
      </c>
      <c r="E218" s="5">
        <v>324090000000</v>
      </c>
      <c r="F218" s="5">
        <v>205770000000</v>
      </c>
      <c r="G218" s="5">
        <v>315040000000</v>
      </c>
    </row>
    <row r="219" spans="2:26" ht="15.5" x14ac:dyDescent="0.35">
      <c r="C219" t="s">
        <v>202</v>
      </c>
      <c r="D219" s="6">
        <v>2.2099999999999998E-2</v>
      </c>
      <c r="E219" s="6">
        <v>1.66E-2</v>
      </c>
      <c r="F219" s="6">
        <v>1.9799999999999998E-2</v>
      </c>
      <c r="G219" s="6">
        <v>1.41E-2</v>
      </c>
    </row>
    <row r="220" spans="2:26" ht="15.5" x14ac:dyDescent="0.35">
      <c r="C220" t="s">
        <v>203</v>
      </c>
      <c r="D220" s="6">
        <v>6.3200000000000006E-2</v>
      </c>
      <c r="E220" s="6">
        <v>3.9800000000000002E-2</v>
      </c>
      <c r="F220" s="6">
        <v>4.4400000000000002E-2</v>
      </c>
      <c r="G220" s="6">
        <v>3.1E-2</v>
      </c>
    </row>
    <row r="221" spans="2:26" ht="15.5" x14ac:dyDescent="0.35">
      <c r="C221" t="s">
        <v>204</v>
      </c>
      <c r="D221" s="6">
        <v>4.2500000000000003E-2</v>
      </c>
      <c r="E221" s="6">
        <v>3.49E-2</v>
      </c>
      <c r="F221" s="6">
        <v>1.7500000000000002E-2</v>
      </c>
      <c r="G221" s="6">
        <v>3.7999999999999999E-2</v>
      </c>
    </row>
    <row r="222" spans="2:26" ht="15.5" x14ac:dyDescent="0.35">
      <c r="C222" t="s">
        <v>205</v>
      </c>
      <c r="D222" s="6">
        <v>4.32</v>
      </c>
      <c r="E222" s="6">
        <v>4.93</v>
      </c>
      <c r="F222" s="6">
        <v>2.59</v>
      </c>
      <c r="G222" s="6">
        <v>4.96</v>
      </c>
    </row>
    <row r="223" spans="2:26" ht="15.5" x14ac:dyDescent="0.35">
      <c r="C223" t="s">
        <v>206</v>
      </c>
      <c r="D223" s="5">
        <v>4718000000000</v>
      </c>
      <c r="E223" s="5">
        <v>4415000000000</v>
      </c>
      <c r="F223" s="5">
        <v>4279000000000</v>
      </c>
      <c r="G223" s="5">
        <v>3957000000000</v>
      </c>
    </row>
    <row r="224" spans="2:26" ht="15.5" x14ac:dyDescent="0.35">
      <c r="C224" t="s">
        <v>207</v>
      </c>
      <c r="D224" s="6">
        <v>3.88</v>
      </c>
      <c r="E224" s="6">
        <v>4.2</v>
      </c>
      <c r="F224" s="6">
        <v>7.24</v>
      </c>
      <c r="G224" s="6">
        <v>3.96</v>
      </c>
    </row>
    <row r="225" spans="3:26" ht="15.5" x14ac:dyDescent="0.35">
      <c r="C225" t="s">
        <v>208</v>
      </c>
      <c r="D225" s="6">
        <v>927.27</v>
      </c>
      <c r="E225" s="6">
        <v>864.72</v>
      </c>
      <c r="F225" s="6">
        <v>842.99</v>
      </c>
      <c r="G225" s="6">
        <v>800.55</v>
      </c>
    </row>
    <row r="226" spans="3:26" ht="15.5" x14ac:dyDescent="0.35">
      <c r="C226" t="s">
        <v>209</v>
      </c>
      <c r="D226" s="6">
        <v>4.4000000000000004</v>
      </c>
      <c r="E226" s="6">
        <v>4.78</v>
      </c>
      <c r="F226" s="6">
        <v>8.24</v>
      </c>
      <c r="G226" s="6">
        <v>4.59</v>
      </c>
    </row>
    <row r="227" spans="3:26" ht="15.5" x14ac:dyDescent="0.35">
      <c r="C227" t="s">
        <v>210</v>
      </c>
      <c r="D227" s="6">
        <v>817.4</v>
      </c>
      <c r="E227" s="6">
        <v>760.14</v>
      </c>
      <c r="F227" s="6">
        <v>739.96</v>
      </c>
      <c r="G227" s="6">
        <v>690.69</v>
      </c>
    </row>
    <row r="228" spans="3:26" ht="15.5" x14ac:dyDescent="0.35">
      <c r="C228" t="s">
        <v>211</v>
      </c>
      <c r="D228" s="5">
        <v>1353000000000</v>
      </c>
      <c r="E228" s="5">
        <v>671000000000</v>
      </c>
      <c r="F228" s="5">
        <v>722000000000</v>
      </c>
      <c r="G228" s="5">
        <v>602000000000</v>
      </c>
    </row>
    <row r="229" spans="3:26" ht="15.5" x14ac:dyDescent="0.35">
      <c r="C229" t="s">
        <v>212</v>
      </c>
      <c r="D229" s="5">
        <v>3948000000000</v>
      </c>
      <c r="E229" s="5">
        <v>2542000000000</v>
      </c>
      <c r="F229" s="5">
        <v>1825000000000</v>
      </c>
      <c r="G229" s="5">
        <v>2074000000000</v>
      </c>
    </row>
    <row r="230" spans="3:26" ht="15.5" x14ac:dyDescent="0.35">
      <c r="C230" t="s">
        <v>213</v>
      </c>
      <c r="D230" s="5">
        <v>3920000000000</v>
      </c>
      <c r="E230" s="5">
        <v>3655000000000</v>
      </c>
      <c r="F230" s="5">
        <v>3563000000000</v>
      </c>
      <c r="G230" s="5">
        <v>3384000000000</v>
      </c>
    </row>
    <row r="231" spans="3:26" ht="15.5" x14ac:dyDescent="0.35">
      <c r="C231" t="s">
        <v>24</v>
      </c>
      <c r="D231" s="5">
        <v>5301000000000</v>
      </c>
      <c r="E231" s="5">
        <v>3213000000000</v>
      </c>
      <c r="F231" s="5">
        <v>2547000000000</v>
      </c>
      <c r="G231" s="5">
        <v>2677000000000</v>
      </c>
    </row>
    <row r="232" spans="3:26" ht="15.5" x14ac:dyDescent="0.35">
      <c r="C232" t="s">
        <v>21</v>
      </c>
      <c r="D232" s="5">
        <v>3086000000000</v>
      </c>
      <c r="E232" s="5">
        <v>909000000000</v>
      </c>
      <c r="F232" s="5">
        <v>1028000000000</v>
      </c>
      <c r="G232" s="5">
        <v>1083000000000</v>
      </c>
    </row>
    <row r="233" spans="3:26" ht="15.5" x14ac:dyDescent="0.35">
      <c r="C233" t="s">
        <v>214</v>
      </c>
      <c r="D233" s="5">
        <v>775000000000</v>
      </c>
      <c r="E233" s="5">
        <v>1510000000000</v>
      </c>
      <c r="F233" s="5">
        <v>707000000000</v>
      </c>
      <c r="G233" s="5">
        <v>1364000000000</v>
      </c>
    </row>
    <row r="234" spans="3:26" ht="15.5" x14ac:dyDescent="0.35">
      <c r="C234" t="s">
        <v>215</v>
      </c>
      <c r="D234" s="5">
        <v>258000000000</v>
      </c>
      <c r="E234" s="5">
        <v>132000000000</v>
      </c>
      <c r="F234" s="5">
        <v>370000000000</v>
      </c>
      <c r="G234" s="5">
        <v>197000000000</v>
      </c>
    </row>
    <row r="235" spans="3:26" ht="15.5" x14ac:dyDescent="0.35">
      <c r="C235" t="s">
        <v>216</v>
      </c>
      <c r="D235" s="5">
        <v>-154000000000</v>
      </c>
      <c r="E235" s="5">
        <v>-32000000000</v>
      </c>
      <c r="F235" s="5">
        <v>-195000000000</v>
      </c>
      <c r="G235" s="5">
        <v>-234000000000</v>
      </c>
    </row>
    <row r="236" spans="3:26" ht="15.5" x14ac:dyDescent="0.35">
      <c r="C236" t="s">
        <v>13</v>
      </c>
      <c r="D236" s="5">
        <v>104000000000</v>
      </c>
      <c r="E236" s="5">
        <v>100000000000</v>
      </c>
      <c r="F236" s="5">
        <v>175000000000</v>
      </c>
      <c r="G236" s="5">
        <v>-37000000000</v>
      </c>
    </row>
    <row r="237" spans="3:26" ht="15.5" x14ac:dyDescent="0.35">
      <c r="C237" t="s">
        <v>16</v>
      </c>
      <c r="D237" s="6">
        <v>24.7</v>
      </c>
      <c r="E237" s="6">
        <v>23.75</v>
      </c>
      <c r="F237" s="6">
        <v>41.51</v>
      </c>
      <c r="G237" s="6">
        <v>-8.73</v>
      </c>
    </row>
    <row r="238" spans="3:26" ht="15.5" x14ac:dyDescent="0.35">
      <c r="C238" t="s">
        <v>54</v>
      </c>
      <c r="I238" s="6">
        <v>106.18</v>
      </c>
      <c r="J238" s="6">
        <v>95.81</v>
      </c>
      <c r="K238" s="6">
        <v>92.41</v>
      </c>
      <c r="L238" s="6">
        <v>31.04</v>
      </c>
      <c r="M238" s="6">
        <v>7.63</v>
      </c>
      <c r="N238" s="6">
        <v>4.79</v>
      </c>
      <c r="O238" s="6">
        <v>19.100000000000001</v>
      </c>
      <c r="P238" s="6">
        <v>38.54</v>
      </c>
      <c r="Q238" s="6">
        <v>38.28</v>
      </c>
      <c r="R238" s="6">
        <v>21.23</v>
      </c>
      <c r="S238" s="6">
        <v>103.38</v>
      </c>
      <c r="T238" s="6">
        <v>95.24</v>
      </c>
      <c r="U238" s="6">
        <v>68.89</v>
      </c>
      <c r="V238" s="6">
        <v>74.61</v>
      </c>
      <c r="W238" s="6">
        <v>23.8</v>
      </c>
      <c r="X238" s="6">
        <v>83.14</v>
      </c>
      <c r="Y238" s="6">
        <v>0.25</v>
      </c>
      <c r="Z238" s="6">
        <v>0.14000000000000001</v>
      </c>
    </row>
    <row r="239" spans="3:26" ht="15.5" x14ac:dyDescent="0.35">
      <c r="C239" t="s">
        <v>68</v>
      </c>
      <c r="I239" s="6">
        <v>57.45</v>
      </c>
      <c r="J239" s="6">
        <v>28.39</v>
      </c>
      <c r="K239" s="6">
        <v>15.26</v>
      </c>
      <c r="L239" s="6">
        <v>33.67</v>
      </c>
      <c r="M239" s="6">
        <v>23.85</v>
      </c>
      <c r="N239" s="6">
        <v>52.61</v>
      </c>
      <c r="O239" s="6">
        <v>9.9</v>
      </c>
      <c r="P239" s="6">
        <v>8.41</v>
      </c>
      <c r="Q239" s="6">
        <v>7.84</v>
      </c>
      <c r="R239" s="6">
        <v>9.33</v>
      </c>
      <c r="S239" s="6">
        <v>7.51</v>
      </c>
      <c r="T239" s="6">
        <v>14.2</v>
      </c>
      <c r="U239" s="6">
        <v>10.039999999999999</v>
      </c>
      <c r="V239" s="6">
        <v>7.51</v>
      </c>
      <c r="W239" s="6">
        <v>25.38</v>
      </c>
      <c r="X239" s="6">
        <v>9.86</v>
      </c>
      <c r="Y239" s="5">
        <v>688</v>
      </c>
      <c r="Z239" s="6">
        <v>657.14</v>
      </c>
    </row>
    <row r="240" spans="3:26" ht="15.5" x14ac:dyDescent="0.35">
      <c r="C240" t="s">
        <v>71</v>
      </c>
      <c r="I240" s="6">
        <v>5.87</v>
      </c>
      <c r="J240" s="6">
        <v>2.85</v>
      </c>
      <c r="K240" s="6">
        <v>1.92</v>
      </c>
      <c r="L240" s="6">
        <v>2.34</v>
      </c>
      <c r="M240" s="6">
        <v>0.55000000000000004</v>
      </c>
      <c r="N240" s="6">
        <v>0.74</v>
      </c>
      <c r="O240" s="6">
        <v>0.46</v>
      </c>
      <c r="P240" s="6">
        <v>0.81</v>
      </c>
      <c r="Q240" s="6">
        <v>0.61</v>
      </c>
      <c r="R240" s="6">
        <v>0.32</v>
      </c>
      <c r="S240" s="6">
        <v>0.31</v>
      </c>
      <c r="T240" s="6">
        <v>0.56000000000000005</v>
      </c>
      <c r="U240" s="6">
        <v>0.42</v>
      </c>
      <c r="V240" s="6">
        <v>0.34</v>
      </c>
      <c r="W240" s="6">
        <v>0.52</v>
      </c>
      <c r="X240" s="6">
        <v>0.7</v>
      </c>
      <c r="Y240" s="6">
        <v>6.86</v>
      </c>
      <c r="Z240" s="6">
        <v>4.04</v>
      </c>
    </row>
    <row r="241" spans="3:26" ht="15.5" x14ac:dyDescent="0.35">
      <c r="C241" t="s">
        <v>217</v>
      </c>
      <c r="I241" s="5">
        <v>1126330000000</v>
      </c>
      <c r="J241" s="5">
        <v>1105930000000</v>
      </c>
      <c r="K241" s="5">
        <v>1000020000000</v>
      </c>
      <c r="L241" s="5">
        <v>334920000000</v>
      </c>
      <c r="M241" s="5">
        <v>175740000000</v>
      </c>
      <c r="N241" s="5">
        <v>187660000000</v>
      </c>
      <c r="O241" s="5">
        <v>136690000000</v>
      </c>
      <c r="P241" s="5">
        <v>184570000000</v>
      </c>
    </row>
    <row r="242" spans="3:26" ht="15.5" x14ac:dyDescent="0.35">
      <c r="C242" t="s">
        <v>218</v>
      </c>
      <c r="I242" s="6">
        <v>5.62E-2</v>
      </c>
      <c r="J242" s="6">
        <v>7.5600000000000001E-2</v>
      </c>
      <c r="K242" s="6">
        <v>7.6999999999999999E-2</v>
      </c>
      <c r="L242" s="6">
        <v>3.2300000000000002E-2</v>
      </c>
      <c r="M242" s="6">
        <v>9.1999999999999998E-3</v>
      </c>
      <c r="N242" s="6">
        <v>8.6E-3</v>
      </c>
      <c r="O242" s="6">
        <v>3.2199999999999999E-2</v>
      </c>
      <c r="P242" s="6">
        <v>5.8899999999999994E-2</v>
      </c>
      <c r="Q242" s="6">
        <v>7.6499999999999999E-2</v>
      </c>
      <c r="R242" s="6">
        <v>4.4400000000000002E-2</v>
      </c>
      <c r="S242" s="6">
        <v>5.0499999999999996E-2</v>
      </c>
      <c r="T242" s="6">
        <v>5.9500000000000004E-2</v>
      </c>
      <c r="U242" s="6">
        <v>4.5199999999999997E-2</v>
      </c>
      <c r="V242" s="6">
        <v>3.8399999999999997E-2</v>
      </c>
      <c r="W242" s="6">
        <v>1.8600000000000002E-2</v>
      </c>
      <c r="X242" s="6">
        <v>6.1500000000000006E-2</v>
      </c>
      <c r="Y242" s="6">
        <v>2.3999999999999998E-3</v>
      </c>
      <c r="Z242" s="6">
        <v>1.2999999999999999E-3</v>
      </c>
    </row>
    <row r="243" spans="3:26" ht="15.5" x14ac:dyDescent="0.35">
      <c r="C243" t="s">
        <v>219</v>
      </c>
      <c r="I243" s="6">
        <v>0.126</v>
      </c>
      <c r="J243" s="6">
        <v>0.17269999999999999</v>
      </c>
      <c r="K243" s="6">
        <v>0.19519999999999998</v>
      </c>
      <c r="L243" s="6">
        <v>7.7499999999999999E-2</v>
      </c>
      <c r="M243" s="6">
        <v>2.2200000000000001E-2</v>
      </c>
      <c r="N243" s="6">
        <v>1.4199999999999999E-2</v>
      </c>
      <c r="O243" s="6">
        <v>5.74E-2</v>
      </c>
      <c r="P243" s="6">
        <v>0.1225</v>
      </c>
      <c r="Q243" s="6">
        <v>0.14529999999999998</v>
      </c>
      <c r="R243" s="6">
        <v>9.3399999999999997E-2</v>
      </c>
      <c r="S243" s="6">
        <v>0.12279999999999999</v>
      </c>
      <c r="T243" s="6">
        <v>0.15670000000000001</v>
      </c>
      <c r="U243" s="6">
        <v>0.1293</v>
      </c>
      <c r="V243" s="6">
        <v>0.12939999999999999</v>
      </c>
      <c r="W243" s="6">
        <v>0.1754</v>
      </c>
      <c r="X243" s="6">
        <v>0.73049999999999993</v>
      </c>
      <c r="Y243" s="6">
        <v>2.3999999999999998E-3</v>
      </c>
      <c r="Z243" s="6">
        <v>1.4000000000000002E-3</v>
      </c>
    </row>
    <row r="244" spans="3:26" ht="15.5" x14ac:dyDescent="0.35">
      <c r="C244" t="s">
        <v>220</v>
      </c>
      <c r="I244" s="6">
        <v>0.1429</v>
      </c>
      <c r="J244" s="6">
        <v>0.18179999999999999</v>
      </c>
      <c r="K244" s="6">
        <v>0.18679999999999999</v>
      </c>
      <c r="L244" s="6">
        <v>5.3399999999999996E-2</v>
      </c>
      <c r="M244" s="6">
        <v>2.5099999999999997E-2</v>
      </c>
      <c r="N244" s="6">
        <v>3.9100000000000003E-2</v>
      </c>
      <c r="O244" s="6">
        <v>1.72E-2</v>
      </c>
      <c r="P244" s="6">
        <v>4.1700000000000001E-2</v>
      </c>
      <c r="Q244" s="6">
        <v>1.4800000000000001E-2</v>
      </c>
      <c r="R244" s="6">
        <v>0.09</v>
      </c>
      <c r="S244" s="6">
        <v>0.18909999999999999</v>
      </c>
      <c r="T244" s="6">
        <v>0.20030000000000001</v>
      </c>
      <c r="U244" s="6">
        <v>0.11840000000000001</v>
      </c>
      <c r="V244" s="6">
        <v>0.16109999999999999</v>
      </c>
      <c r="W244" s="6">
        <v>0.18329999999999999</v>
      </c>
      <c r="X244" s="6">
        <v>0.35630000000000001</v>
      </c>
      <c r="Y244" s="6">
        <v>4.0999999999999995E-3</v>
      </c>
      <c r="Z244" s="6">
        <v>1.7000000000000001E-2</v>
      </c>
    </row>
    <row r="245" spans="3:26" ht="15.5" x14ac:dyDescent="0.35">
      <c r="C245" t="s">
        <v>221</v>
      </c>
      <c r="I245" s="6">
        <v>4.6500000000000004</v>
      </c>
      <c r="J245" s="6">
        <v>4.79</v>
      </c>
      <c r="K245" s="6">
        <v>5.19</v>
      </c>
      <c r="L245" s="6">
        <v>4.55</v>
      </c>
      <c r="M245" s="6">
        <v>1.87</v>
      </c>
      <c r="N245" s="6">
        <v>1.86</v>
      </c>
      <c r="O245" s="6">
        <v>0.85</v>
      </c>
      <c r="P245" s="6">
        <v>0.94</v>
      </c>
      <c r="Q245" s="6">
        <v>0.34</v>
      </c>
      <c r="R245" s="6">
        <v>2.98</v>
      </c>
      <c r="S245" s="6">
        <v>6.27</v>
      </c>
      <c r="T245" s="6">
        <v>5.81</v>
      </c>
      <c r="U245" s="6">
        <v>2.2999999999999998</v>
      </c>
      <c r="V245" s="6">
        <v>2.83</v>
      </c>
      <c r="W245" s="6">
        <v>1.7</v>
      </c>
      <c r="X245" s="6">
        <v>2.29</v>
      </c>
    </row>
    <row r="246" spans="3:26" ht="15.5" x14ac:dyDescent="0.35">
      <c r="C246" t="s">
        <v>65</v>
      </c>
      <c r="I246" s="6">
        <v>7.24</v>
      </c>
      <c r="J246" s="6">
        <v>4.9000000000000004</v>
      </c>
      <c r="K246" s="6">
        <v>2.98</v>
      </c>
      <c r="L246" s="6">
        <v>2.61</v>
      </c>
      <c r="M246" s="6">
        <v>0.53</v>
      </c>
      <c r="N246" s="6">
        <v>0.75</v>
      </c>
      <c r="O246" s="6">
        <v>0.56999999999999995</v>
      </c>
      <c r="P246" s="6">
        <v>1.03</v>
      </c>
      <c r="Q246" s="6">
        <v>1.1399999999999999</v>
      </c>
      <c r="R246" s="6">
        <v>0.87</v>
      </c>
      <c r="S246" s="6">
        <v>0.92</v>
      </c>
      <c r="T246" s="6">
        <v>2.2200000000000002</v>
      </c>
      <c r="U246" s="6">
        <v>1.3</v>
      </c>
      <c r="V246" s="6">
        <v>0.97</v>
      </c>
      <c r="W246" s="6">
        <v>4.45</v>
      </c>
      <c r="X246" s="6">
        <v>7.21</v>
      </c>
      <c r="Y246" s="6">
        <v>1.68</v>
      </c>
      <c r="Z246" s="6">
        <v>0.9</v>
      </c>
    </row>
    <row r="247" spans="3:26" ht="15.5" x14ac:dyDescent="0.35">
      <c r="C247" t="s">
        <v>62</v>
      </c>
      <c r="I247" s="6">
        <v>842.99</v>
      </c>
      <c r="J247" s="6">
        <v>554.79</v>
      </c>
      <c r="K247" s="6">
        <v>473.42</v>
      </c>
      <c r="L247" s="6">
        <v>400.61</v>
      </c>
      <c r="M247" s="6">
        <v>343.8</v>
      </c>
      <c r="N247" s="6">
        <v>336.81</v>
      </c>
      <c r="O247" s="6">
        <v>332.68</v>
      </c>
      <c r="P247" s="6">
        <v>314.51</v>
      </c>
      <c r="Q247" s="6">
        <v>263.56</v>
      </c>
      <c r="R247" s="6">
        <v>227.27</v>
      </c>
      <c r="S247" s="6">
        <v>841.74</v>
      </c>
      <c r="T247" s="6">
        <v>607.97</v>
      </c>
      <c r="U247" s="6">
        <v>532.98</v>
      </c>
      <c r="V247" s="6">
        <v>576.62</v>
      </c>
      <c r="W247" s="6">
        <v>135.66</v>
      </c>
      <c r="X247" s="6">
        <v>113.8</v>
      </c>
      <c r="Y247" s="6">
        <v>102.14</v>
      </c>
      <c r="Z247" s="6">
        <v>101.9</v>
      </c>
    </row>
    <row r="248" spans="3:26" ht="15.5" x14ac:dyDescent="0.35">
      <c r="C248" t="s">
        <v>222</v>
      </c>
      <c r="I248" s="6">
        <v>8.24</v>
      </c>
      <c r="J248" s="6">
        <v>6.07</v>
      </c>
      <c r="K248" s="6">
        <v>3.72</v>
      </c>
      <c r="L248" s="6">
        <v>3.43</v>
      </c>
      <c r="M248" s="6">
        <v>0.71</v>
      </c>
      <c r="N248" s="6">
        <v>0.95</v>
      </c>
      <c r="O248" s="6">
        <v>0.72</v>
      </c>
      <c r="P248" s="6">
        <v>1.34</v>
      </c>
      <c r="Q248" s="6">
        <v>1.56</v>
      </c>
      <c r="R248" s="6">
        <v>1.26</v>
      </c>
      <c r="S248" s="6">
        <v>1.41</v>
      </c>
      <c r="T248" s="6">
        <v>3.9</v>
      </c>
      <c r="U248" s="6">
        <v>2.4700000000000002</v>
      </c>
      <c r="V248" s="6">
        <v>2.0299999999999998</v>
      </c>
      <c r="W248" s="6">
        <v>-4.2</v>
      </c>
      <c r="X248" s="6">
        <v>-5.98</v>
      </c>
      <c r="Y248" s="6">
        <v>1.68</v>
      </c>
      <c r="Z248" s="6">
        <v>0.9</v>
      </c>
    </row>
    <row r="249" spans="3:26" ht="15.5" x14ac:dyDescent="0.35">
      <c r="C249" t="s">
        <v>223</v>
      </c>
      <c r="I249" s="6">
        <v>739.96</v>
      </c>
      <c r="J249" s="6">
        <v>448.22</v>
      </c>
      <c r="K249" s="6">
        <v>379.13</v>
      </c>
      <c r="L249" s="6">
        <v>304.89</v>
      </c>
      <c r="M249" s="6">
        <v>257.04000000000002</v>
      </c>
      <c r="N249" s="6">
        <v>265.27999999999997</v>
      </c>
      <c r="O249" s="6">
        <v>262.19</v>
      </c>
      <c r="P249" s="6">
        <v>241.07</v>
      </c>
      <c r="Q249" s="6">
        <v>192.33</v>
      </c>
      <c r="R249" s="6">
        <v>156.62</v>
      </c>
      <c r="S249" s="6">
        <v>551.62</v>
      </c>
      <c r="T249" s="6">
        <v>346.34</v>
      </c>
      <c r="U249" s="6">
        <v>279.68</v>
      </c>
      <c r="V249" s="6">
        <v>275.89</v>
      </c>
      <c r="W249" s="6">
        <v>-143.94999999999999</v>
      </c>
      <c r="X249" s="6">
        <v>-137.13999999999999</v>
      </c>
      <c r="Y249" s="6">
        <v>102.14</v>
      </c>
      <c r="Z249" s="6">
        <v>101.9</v>
      </c>
    </row>
    <row r="250" spans="3:26" ht="15.5" x14ac:dyDescent="0.35">
      <c r="C250" t="s">
        <v>224</v>
      </c>
      <c r="I250" s="5">
        <v>722000000000</v>
      </c>
      <c r="J250" s="5">
        <v>390000000000</v>
      </c>
      <c r="K250" s="5">
        <v>438000000000</v>
      </c>
      <c r="L250" s="5">
        <v>191000000000</v>
      </c>
      <c r="M250" s="5">
        <v>125000000000</v>
      </c>
      <c r="N250" s="5">
        <v>156000000000</v>
      </c>
      <c r="O250" s="5">
        <v>168000000000</v>
      </c>
      <c r="P250" s="5">
        <v>97000000000</v>
      </c>
      <c r="Q250" s="5">
        <v>104000000000</v>
      </c>
      <c r="R250" s="5">
        <v>208000000000</v>
      </c>
      <c r="S250" s="5">
        <v>76000000000</v>
      </c>
      <c r="T250" s="5">
        <v>222000000000</v>
      </c>
      <c r="U250" s="5">
        <v>191000000000</v>
      </c>
      <c r="V250" s="5">
        <v>80000000000</v>
      </c>
      <c r="W250" s="5">
        <v>289000000000</v>
      </c>
      <c r="X250" s="5">
        <v>357000000000</v>
      </c>
    </row>
    <row r="251" spans="3:26" ht="15.5" x14ac:dyDescent="0.35">
      <c r="C251" t="s">
        <v>225</v>
      </c>
      <c r="I251" s="5">
        <v>1825000000000</v>
      </c>
      <c r="J251" s="5">
        <v>1458000000000</v>
      </c>
      <c r="K251" s="5">
        <v>1661000000000</v>
      </c>
      <c r="L251" s="5">
        <v>1541000000000</v>
      </c>
      <c r="M251" s="5">
        <v>1411000000000</v>
      </c>
      <c r="N251" s="5">
        <v>283000000000</v>
      </c>
      <c r="O251" s="5">
        <v>454000000000</v>
      </c>
      <c r="P251" s="5">
        <v>582000000000</v>
      </c>
      <c r="Q251" s="5">
        <v>96000000000</v>
      </c>
      <c r="R251" s="5">
        <v>396000000000</v>
      </c>
      <c r="S251" s="5">
        <v>605000000000</v>
      </c>
      <c r="T251" s="5">
        <v>239000000000</v>
      </c>
      <c r="U251" s="5">
        <v>513000000000</v>
      </c>
      <c r="V251" s="5">
        <v>515000000000</v>
      </c>
      <c r="W251" s="5">
        <v>250000000000</v>
      </c>
      <c r="X251" s="5">
        <v>273000000000</v>
      </c>
    </row>
    <row r="252" spans="3:26" ht="15.5" x14ac:dyDescent="0.35">
      <c r="C252" t="s">
        <v>26</v>
      </c>
      <c r="I252" s="5">
        <v>2547000000000</v>
      </c>
      <c r="J252" s="5">
        <v>1848000000000</v>
      </c>
      <c r="K252" s="5">
        <v>2099000000000</v>
      </c>
      <c r="L252" s="5">
        <v>1732000000000</v>
      </c>
      <c r="M252" s="5">
        <v>1536000000000</v>
      </c>
      <c r="N252" s="5">
        <v>439000000000</v>
      </c>
      <c r="O252" s="5">
        <v>622000000000</v>
      </c>
      <c r="P252" s="5">
        <v>679000000000</v>
      </c>
      <c r="Q252" s="5">
        <v>200000000000</v>
      </c>
      <c r="R252" s="5">
        <v>604000000000</v>
      </c>
      <c r="S252" s="5">
        <v>681000000000</v>
      </c>
      <c r="T252" s="5">
        <v>461000000000</v>
      </c>
      <c r="U252" s="5">
        <v>704000000000</v>
      </c>
      <c r="V252" s="5">
        <v>595000000000</v>
      </c>
      <c r="W252" s="5">
        <v>538000000000</v>
      </c>
      <c r="X252" s="5">
        <v>630000000000</v>
      </c>
    </row>
    <row r="253" spans="3:26" ht="15.5" x14ac:dyDescent="0.35">
      <c r="C253" t="s">
        <v>23</v>
      </c>
      <c r="I253" s="5">
        <v>1028000000000</v>
      </c>
      <c r="J253" s="5">
        <v>1132000000000</v>
      </c>
      <c r="K253" s="5">
        <v>1561000000000</v>
      </c>
      <c r="L253" s="5">
        <v>1262000000000</v>
      </c>
      <c r="M253" s="5">
        <v>981000000000</v>
      </c>
      <c r="N253" s="5">
        <v>-109000000000</v>
      </c>
      <c r="O253" s="5">
        <v>318000000000</v>
      </c>
      <c r="P253" s="5">
        <v>389000000000</v>
      </c>
      <c r="Q253" s="5">
        <v>25000000000</v>
      </c>
      <c r="R253" s="5">
        <v>429000000000</v>
      </c>
      <c r="S253" s="5">
        <v>375000000000</v>
      </c>
      <c r="T253" s="5">
        <v>124000000000</v>
      </c>
      <c r="U253" s="5">
        <v>555000000000</v>
      </c>
      <c r="V253" s="5">
        <v>463000000000</v>
      </c>
      <c r="W253" s="5">
        <v>499000000000</v>
      </c>
      <c r="X253" s="5">
        <v>578000000000</v>
      </c>
      <c r="Y253" s="5">
        <v>-4000000000</v>
      </c>
      <c r="Z253" s="5">
        <v>0</v>
      </c>
    </row>
    <row r="254" spans="3:26" ht="15.5" x14ac:dyDescent="0.35">
      <c r="C254" t="s">
        <v>226</v>
      </c>
      <c r="I254" s="5">
        <v>707000000000</v>
      </c>
      <c r="J254" s="5">
        <v>523000000000</v>
      </c>
      <c r="K254" s="5">
        <v>373000000000</v>
      </c>
      <c r="L254" s="5">
        <v>493000000000</v>
      </c>
      <c r="M254" s="5">
        <v>671000000000</v>
      </c>
      <c r="N254" s="5">
        <v>560000000000</v>
      </c>
      <c r="O254" s="5">
        <v>657000000000</v>
      </c>
      <c r="P254" s="5">
        <v>710000000000</v>
      </c>
      <c r="Q254" s="5">
        <v>377000000000</v>
      </c>
      <c r="R254" s="5">
        <v>137000000000</v>
      </c>
      <c r="S254" s="5">
        <v>351000000000</v>
      </c>
      <c r="T254" s="5">
        <v>-46000000000</v>
      </c>
      <c r="U254" s="5">
        <v>2000000000</v>
      </c>
      <c r="V254" s="5">
        <v>73000000000</v>
      </c>
      <c r="W254" s="5">
        <v>-269000000000</v>
      </c>
      <c r="X254" s="5">
        <v>-288000000000</v>
      </c>
      <c r="Y254" s="5">
        <v>11000000000</v>
      </c>
      <c r="Z254" s="5">
        <v>3000000000</v>
      </c>
    </row>
    <row r="255" spans="3:26" ht="15.5" x14ac:dyDescent="0.35">
      <c r="C255" t="s">
        <v>227</v>
      </c>
      <c r="I255" s="5">
        <v>883000000000</v>
      </c>
      <c r="J255" s="5">
        <v>773000000000</v>
      </c>
      <c r="K255" s="5">
        <v>674000000000</v>
      </c>
      <c r="L255" s="5">
        <v>184000000000</v>
      </c>
      <c r="M255" s="5">
        <v>-49000000000</v>
      </c>
      <c r="N255" s="5">
        <v>240000000000</v>
      </c>
      <c r="O255" s="5">
        <v>66000000000</v>
      </c>
      <c r="P255" s="5">
        <v>154000000000</v>
      </c>
      <c r="Q255" s="5">
        <v>-115000000000</v>
      </c>
      <c r="R255" s="5">
        <v>150000000000</v>
      </c>
      <c r="S255" s="5">
        <v>-59000000000</v>
      </c>
      <c r="T255" s="5">
        <v>413000000000</v>
      </c>
      <c r="U255" s="5">
        <v>-30000000000</v>
      </c>
      <c r="V255" s="5">
        <v>86000000000</v>
      </c>
      <c r="W255" s="5">
        <v>105000000000</v>
      </c>
      <c r="X255" s="5">
        <v>60000000000</v>
      </c>
      <c r="Y255" s="5">
        <v>4000000000</v>
      </c>
      <c r="Z255" s="5">
        <v>7000000000</v>
      </c>
    </row>
    <row r="256" spans="3:26" ht="15.5" x14ac:dyDescent="0.35">
      <c r="C256" t="s">
        <v>228</v>
      </c>
      <c r="I256" s="5">
        <v>-745000000000</v>
      </c>
      <c r="J256" s="5">
        <v>-164000000000</v>
      </c>
      <c r="K256" s="5">
        <v>-538000000000</v>
      </c>
      <c r="L256" s="5">
        <v>-335000000000</v>
      </c>
      <c r="M256" s="5">
        <v>-995000000000</v>
      </c>
      <c r="N256" s="5">
        <v>-28000000000</v>
      </c>
      <c r="O256" s="5">
        <v>-137000000000</v>
      </c>
      <c r="P256" s="5">
        <v>-13000000000</v>
      </c>
      <c r="Q256" s="5">
        <v>-11000000000</v>
      </c>
      <c r="R256" s="5">
        <v>-154000000000</v>
      </c>
      <c r="S256" s="5">
        <v>-54000000000</v>
      </c>
      <c r="T256" s="5">
        <v>-21000000000</v>
      </c>
      <c r="U256" s="5">
        <v>-2000000000</v>
      </c>
      <c r="V256" s="5">
        <v>-16000000000</v>
      </c>
      <c r="W256" s="5">
        <v>-25000000000</v>
      </c>
      <c r="X256" s="5">
        <v>0</v>
      </c>
    </row>
    <row r="257" spans="3:26" ht="15.5" x14ac:dyDescent="0.35">
      <c r="C257" t="s">
        <v>15</v>
      </c>
      <c r="I257" s="5">
        <v>138000000000</v>
      </c>
      <c r="J257" s="5">
        <v>609000000000</v>
      </c>
      <c r="K257" s="5">
        <v>136000000000</v>
      </c>
      <c r="L257" s="5">
        <v>-151000000000</v>
      </c>
      <c r="M257" s="5">
        <v>-1044000000000</v>
      </c>
      <c r="N257" s="5">
        <v>212000000000</v>
      </c>
      <c r="O257" s="5">
        <v>-71000000000</v>
      </c>
      <c r="P257" s="5">
        <v>142000000000</v>
      </c>
      <c r="Q257" s="5">
        <v>-126000000000</v>
      </c>
      <c r="R257" s="5">
        <v>-4000000000</v>
      </c>
      <c r="S257" s="5">
        <v>-113000000000</v>
      </c>
      <c r="T257" s="5">
        <v>392000000000</v>
      </c>
      <c r="U257" s="5">
        <v>-32000000000</v>
      </c>
      <c r="V257" s="5">
        <v>70000000000</v>
      </c>
      <c r="W257" s="5">
        <v>80000000000</v>
      </c>
      <c r="X257" s="5">
        <v>59000000000</v>
      </c>
      <c r="Y257" s="5">
        <v>4000000000</v>
      </c>
      <c r="Z257" s="5">
        <v>7000000000</v>
      </c>
    </row>
    <row r="258" spans="3:26" ht="15.5" x14ac:dyDescent="0.35">
      <c r="C258" t="s">
        <v>17</v>
      </c>
      <c r="I258" s="6">
        <v>32.6</v>
      </c>
      <c r="J258" s="6">
        <v>144.06</v>
      </c>
      <c r="K258" s="6">
        <v>32.06</v>
      </c>
      <c r="L258" s="6">
        <v>-35.68</v>
      </c>
      <c r="M258" s="6">
        <v>-246.98</v>
      </c>
      <c r="N258" s="6">
        <v>50.23</v>
      </c>
      <c r="O258" s="6">
        <v>-16.78</v>
      </c>
      <c r="P258" s="6">
        <v>33.56</v>
      </c>
      <c r="Q258" s="6">
        <v>-30.93</v>
      </c>
      <c r="R258" s="6">
        <v>-0.9</v>
      </c>
      <c r="S258" s="6">
        <v>-110.95</v>
      </c>
      <c r="T258" s="6">
        <v>384.16</v>
      </c>
      <c r="U258" s="6">
        <v>-31.28</v>
      </c>
      <c r="V258" s="6">
        <v>103.37</v>
      </c>
      <c r="W258" s="6">
        <v>117.3</v>
      </c>
      <c r="X258" s="6">
        <v>87.04</v>
      </c>
      <c r="Y258" s="6">
        <v>5.85</v>
      </c>
      <c r="Z258" s="5">
        <v>11</v>
      </c>
    </row>
  </sheetData>
  <pageMargins left="0.7" right="0.7" top="0.75" bottom="0.75" header="0.3" footer="0.3"/>
  <ignoredErrors>
    <ignoredError sqref="A1:Z25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1178</v>
      </c>
      <c r="D2" s="2" vm="226">
        <f ca="1">IFERROR(_xlfn.STOCKHISTORY("XIDX:" &amp; $C$1, D3, , 0, 0, 1), "Libur")</f>
        <v>438</v>
      </c>
      <c r="E2" s="2" vm="227">
        <f ca="1">IFERROR(_xlfn.STOCKHISTORY("XIDX:" &amp; $C$1, E3, , 0, 0, 1), "Libur")</f>
        <v>364</v>
      </c>
      <c r="H2" s="2" vm="227">
        <f ca="1">IFERROR(INDEX(D2:G2,COUNT(D2:G2)),"")</f>
        <v>364</v>
      </c>
      <c r="I2" s="2" vm="228">
        <f t="shared" ref="I2:Z2" ca="1" si="0">IFERROR(_xlfn.STOCKHISTORY("XIDX:" &amp; $C$1, I1, , 0, 0, 1), "Libur")</f>
        <v>418</v>
      </c>
      <c r="J2" s="2" vm="170">
        <f t="shared" ca="1" si="0"/>
        <v>368</v>
      </c>
      <c r="K2" s="2" vm="192">
        <f t="shared" ca="1" si="0"/>
        <v>515</v>
      </c>
      <c r="L2" s="2">
        <f t="shared" ca="1" si="0"/>
        <v>0</v>
      </c>
      <c r="M2" s="2" vm="229">
        <f t="shared" ca="1" si="0"/>
        <v>655</v>
      </c>
      <c r="N2" s="2" vm="230">
        <f t="shared" ca="1" si="0"/>
        <v>775</v>
      </c>
      <c r="O2" s="2" vm="231">
        <f t="shared" ca="1" si="0"/>
        <v>1065</v>
      </c>
      <c r="P2" s="2" vm="232">
        <f t="shared" ca="1" si="0"/>
        <v>1420</v>
      </c>
      <c r="Q2" s="2">
        <f t="shared" ca="1" si="0"/>
        <v>0</v>
      </c>
      <c r="R2" s="2" vm="233">
        <f t="shared" ca="1" si="0"/>
        <v>1195</v>
      </c>
      <c r="S2" s="2" vm="234">
        <f t="shared" ca="1" si="0"/>
        <v>645</v>
      </c>
      <c r="T2" s="2" vm="235">
        <f t="shared" ca="1" si="0"/>
        <v>790</v>
      </c>
      <c r="U2" s="2">
        <f t="shared" ca="1" si="0"/>
        <v>0</v>
      </c>
      <c r="V2" s="2" vm="213">
        <f t="shared" ca="1" si="0"/>
        <v>1220</v>
      </c>
      <c r="W2" s="2" vm="12">
        <f t="shared" ca="1" si="0"/>
        <v>720</v>
      </c>
      <c r="X2" s="2" vm="236">
        <f t="shared" ca="1" si="0"/>
        <v>850</v>
      </c>
      <c r="Y2" s="2">
        <f t="shared" ca="1" si="0"/>
        <v>0</v>
      </c>
      <c r="Z2" s="2" vm="237">
        <f t="shared" ca="1" si="0"/>
        <v>500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327730000000</v>
      </c>
      <c r="E4" s="2">
        <f>IFERROR(INDEX(E51:E500,MATCH($C$4,$C$51:$C$500,0)),"")</f>
        <v>985162000000</v>
      </c>
      <c r="H4" s="2">
        <f>IFERROR(SUM(D4:G4)*(4/MAX(1,COUNT(D4:G4))),"")</f>
        <v>2625784000000</v>
      </c>
      <c r="I4" s="2">
        <f t="shared" ref="I4:Z4" si="1">IFERROR(INDEX(I51:I500,MATCH($C$4,$C$51:$C$500,0)),"")</f>
        <v>2365339000000</v>
      </c>
      <c r="J4" s="2">
        <f t="shared" si="1"/>
        <v>2760507000000</v>
      </c>
      <c r="K4" s="2">
        <f t="shared" si="1"/>
        <v>2744427000000</v>
      </c>
      <c r="L4" s="2">
        <f t="shared" si="1"/>
        <v>2996613000000</v>
      </c>
      <c r="M4" s="2">
        <f t="shared" si="1"/>
        <v>2592682000000</v>
      </c>
      <c r="N4" s="2">
        <f t="shared" si="1"/>
        <v>2527951000000</v>
      </c>
      <c r="O4" s="2">
        <f t="shared" si="1"/>
        <v>5596398000000</v>
      </c>
      <c r="P4" s="2">
        <f t="shared" si="1"/>
        <v>5739553000000</v>
      </c>
      <c r="Q4" s="2">
        <f t="shared" si="1"/>
        <v>5622728000000</v>
      </c>
      <c r="R4" s="2">
        <f t="shared" si="1"/>
        <v>5857037000000</v>
      </c>
      <c r="S4" s="2">
        <f t="shared" si="1"/>
        <v>5533004000000</v>
      </c>
      <c r="T4" s="2">
        <f t="shared" si="1"/>
        <v>5861348000000</v>
      </c>
      <c r="U4" s="2">
        <f t="shared" si="1"/>
        <v>6000818000000</v>
      </c>
      <c r="V4" s="2">
        <f t="shared" si="1"/>
        <v>5699709000000</v>
      </c>
      <c r="W4" s="2">
        <f t="shared" si="1"/>
        <v>5086158000000</v>
      </c>
      <c r="X4" s="2">
        <f t="shared" si="1"/>
        <v>4775168000000</v>
      </c>
      <c r="Y4" s="2">
        <f t="shared" si="1"/>
        <v>4310395000000</v>
      </c>
      <c r="Z4" s="2">
        <f t="shared" si="1"/>
        <v>4407554000000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2579000000</v>
      </c>
      <c r="E5" s="2">
        <f>IFERROR(INDEX(E51:E500,MATCH($C$5,$C$51:$C$500,0)),"")</f>
        <v>181942000000</v>
      </c>
      <c r="H5" s="2">
        <f>IFERROR(SUM(D5:G5)*(4/MAX(1,COUNT(D5:G5))),"")</f>
        <v>369042000000</v>
      </c>
      <c r="I5" s="2">
        <f t="shared" ref="I5:Z5" si="2">IFERROR(INDEX(I51:I500,MATCH($C$5,$C$51:$C$500,0)),"")</f>
        <v>271133000000</v>
      </c>
      <c r="J5" s="2">
        <f t="shared" si="2"/>
        <v>315470000000</v>
      </c>
      <c r="K5" s="2">
        <f t="shared" si="2"/>
        <v>303192000000</v>
      </c>
      <c r="L5" s="2">
        <f t="shared" si="2"/>
        <v>365122000000</v>
      </c>
      <c r="M5" s="2">
        <f t="shared" si="2"/>
        <v>189128000000</v>
      </c>
      <c r="N5" s="2">
        <f t="shared" si="2"/>
        <v>-112934000000</v>
      </c>
      <c r="O5" s="2">
        <f t="shared" si="2"/>
        <v>643224000000</v>
      </c>
      <c r="P5" s="2">
        <f t="shared" si="2"/>
        <v>602033000000</v>
      </c>
      <c r="Q5" s="2">
        <f t="shared" si="2"/>
        <v>398967000000</v>
      </c>
      <c r="R5" s="2">
        <f t="shared" si="2"/>
        <v>399215000000</v>
      </c>
      <c r="S5" s="2">
        <f t="shared" si="2"/>
        <v>335562000000</v>
      </c>
      <c r="T5" s="2">
        <f t="shared" si="2"/>
        <v>355156000000</v>
      </c>
      <c r="U5" s="2">
        <f t="shared" si="2"/>
        <v>388166000000</v>
      </c>
      <c r="V5" s="2">
        <f t="shared" si="2"/>
        <v>413368000000</v>
      </c>
      <c r="W5" s="2">
        <f t="shared" si="2"/>
        <v>373841000000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3467483000000</v>
      </c>
      <c r="E6" s="2">
        <f>IFERROR(INDEX(E51:E500,MATCH($C$6,$C$51:$C$500,0)),"")</f>
        <v>3771643000000</v>
      </c>
      <c r="H6" s="2">
        <f>IFERROR(INDEX(D6:G6,COUNT(D6:G6)),"")</f>
        <v>3771643000000</v>
      </c>
      <c r="I6" s="2">
        <f t="shared" ref="I6:Z6" si="3">IFERROR(INDEX(I51:I500,MATCH($C$6,$C$51:$C$500,0)),"")</f>
        <v>3492015000000</v>
      </c>
      <c r="J6" s="2">
        <f t="shared" si="3"/>
        <v>3576758000000</v>
      </c>
      <c r="K6" s="2">
        <f t="shared" si="3"/>
        <v>3577459000000</v>
      </c>
      <c r="L6" s="2">
        <f t="shared" si="3"/>
        <v>3728476000000</v>
      </c>
      <c r="M6" s="2">
        <f t="shared" si="3"/>
        <v>3596823000000</v>
      </c>
      <c r="N6" s="2">
        <f t="shared" si="3"/>
        <v>3718744000000</v>
      </c>
      <c r="O6" s="2">
        <f t="shared" si="3"/>
        <v>4168930000000</v>
      </c>
      <c r="P6" s="2">
        <f t="shared" si="3"/>
        <v>3827465000000</v>
      </c>
      <c r="Q6" s="2">
        <f t="shared" si="3"/>
        <v>3494345000000</v>
      </c>
      <c r="R6" s="2">
        <f t="shared" si="3"/>
        <v>3337399000000</v>
      </c>
      <c r="S6" s="2">
        <f t="shared" si="3"/>
        <v>3333804000000</v>
      </c>
      <c r="T6" s="2">
        <f t="shared" si="3"/>
        <v>3359447000000</v>
      </c>
      <c r="U6" s="2">
        <f t="shared" si="3"/>
        <v>3217171000000</v>
      </c>
      <c r="V6" s="2">
        <f t="shared" si="3"/>
        <v>3041885000000</v>
      </c>
      <c r="W6" s="2">
        <f t="shared" si="3"/>
        <v>2841397000000</v>
      </c>
      <c r="X6" s="2">
        <f t="shared" si="3"/>
        <v>2680436000000</v>
      </c>
      <c r="Y6" s="2">
        <f t="shared" si="3"/>
        <v>2472618000000</v>
      </c>
      <c r="Z6" s="2">
        <f t="shared" si="3"/>
        <v>2327488000000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7.1</v>
      </c>
      <c r="E7" s="3">
        <f>IFERROR(INDEX(E51:E500,MATCH($C$7,$C$51:$C$500,0))/1000000000,"")</f>
        <v>7.1</v>
      </c>
      <c r="H7" s="3">
        <f>IFERROR(INDEX(D7:G7,COUNT(D7:G7)),"")</f>
        <v>7.1</v>
      </c>
      <c r="I7" s="3">
        <f t="shared" ref="I7:Z7" si="4">IFERROR(INDEX(I51:I500,MATCH($C$7,$C$51:$C$500,0))/1000000000,"")</f>
        <v>7.1</v>
      </c>
      <c r="J7" s="3">
        <f t="shared" si="4"/>
        <v>7.1</v>
      </c>
      <c r="K7" s="3">
        <f t="shared" si="4"/>
        <v>7.1</v>
      </c>
      <c r="L7" s="3">
        <f t="shared" si="4"/>
        <v>7.1</v>
      </c>
      <c r="M7" s="3">
        <f t="shared" si="4"/>
        <v>7.1</v>
      </c>
      <c r="N7" s="3">
        <f t="shared" si="4"/>
        <v>7.1</v>
      </c>
      <c r="O7" s="3">
        <f t="shared" si="4"/>
        <v>7.1</v>
      </c>
      <c r="P7" s="3">
        <f t="shared" si="4"/>
        <v>7.1</v>
      </c>
      <c r="Q7" s="3">
        <f t="shared" si="4"/>
        <v>7.1</v>
      </c>
      <c r="R7" s="3">
        <f t="shared" si="4"/>
        <v>7.1</v>
      </c>
      <c r="S7" s="3">
        <f t="shared" si="4"/>
        <v>7.1</v>
      </c>
      <c r="T7" s="3">
        <f t="shared" si="4"/>
        <v>7.1</v>
      </c>
      <c r="U7" s="3">
        <f t="shared" si="4"/>
        <v>7.1</v>
      </c>
      <c r="V7" s="3">
        <f t="shared" si="4"/>
        <v>7.1</v>
      </c>
      <c r="W7" s="3">
        <f t="shared" si="4"/>
        <v>7.1</v>
      </c>
      <c r="X7" s="3">
        <f t="shared" si="4"/>
        <v>7.1</v>
      </c>
      <c r="Y7" s="3">
        <f t="shared" si="4"/>
        <v>7.06</v>
      </c>
      <c r="Z7" s="3">
        <f t="shared" si="4"/>
        <v>7.06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-649000000000</v>
      </c>
      <c r="E8" s="2">
        <f>IFERROR(INDEX(E51:E500,MATCH("Free cash flow (Quarter)",$C$51:$C$500,0)),"")</f>
        <v>880000000000</v>
      </c>
      <c r="H8" s="2">
        <f>IFERROR(INDEX(D8:G8,COUNT(D8:G8)),"")</f>
        <v>880000000000</v>
      </c>
      <c r="I8" s="2">
        <f t="shared" ref="I8:Z8" si="5">IFERROR(INDEX(I51:I500,MATCH($C$8,$C$51:$C$500,0)),"")</f>
        <v>349000000000</v>
      </c>
      <c r="J8" s="2">
        <f t="shared" si="5"/>
        <v>583000000000</v>
      </c>
      <c r="K8" s="2">
        <f t="shared" si="5"/>
        <v>482000000000</v>
      </c>
      <c r="L8" s="2">
        <f t="shared" si="5"/>
        <v>596000000000</v>
      </c>
      <c r="M8" s="2">
        <f t="shared" si="5"/>
        <v>391000000000</v>
      </c>
      <c r="N8" s="2">
        <f t="shared" si="5"/>
        <v>102000000000</v>
      </c>
      <c r="O8" s="2">
        <f t="shared" si="5"/>
        <v>942000000000</v>
      </c>
      <c r="P8" s="2">
        <f t="shared" si="5"/>
        <v>679000000000</v>
      </c>
      <c r="Q8" s="2">
        <f t="shared" si="5"/>
        <v>711000000000</v>
      </c>
      <c r="R8" s="2">
        <f t="shared" si="5"/>
        <v>637000000000</v>
      </c>
      <c r="S8" s="2">
        <f t="shared" si="5"/>
        <v>513000000000</v>
      </c>
      <c r="T8" s="2">
        <f t="shared" si="5"/>
        <v>796000000000</v>
      </c>
      <c r="U8" s="2">
        <f t="shared" si="5"/>
        <v>410000000000</v>
      </c>
      <c r="V8" s="2">
        <f t="shared" si="5"/>
        <v>596000000000</v>
      </c>
      <c r="W8" s="2">
        <f t="shared" si="5"/>
        <v>629000000000</v>
      </c>
      <c r="X8" s="2">
        <f t="shared" si="5"/>
        <v>306000000000</v>
      </c>
      <c r="Y8" s="2">
        <f t="shared" si="5"/>
        <v>271000000000</v>
      </c>
      <c r="Z8" s="2">
        <f t="shared" si="5"/>
        <v>286000000000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-91.51</v>
      </c>
      <c r="E9" s="3">
        <f>IFERROR(INDEX(E51:E500,MATCH("Free cash flow per share (Quarter)",$C$51:$C$500,0)),"")</f>
        <v>123.98</v>
      </c>
      <c r="H9" s="3">
        <f>IFERROR(INDEX(D9:G9,COUNT(D9:G9)),"")</f>
        <v>123.98</v>
      </c>
      <c r="I9" s="3">
        <f t="shared" ref="I9:Z9" si="6">IFERROR(INDEX(I51:I500,MATCH($C$9,$C$51:$C$500,0)),"")</f>
        <v>49.19</v>
      </c>
      <c r="J9" s="3">
        <f t="shared" si="6"/>
        <v>82.19</v>
      </c>
      <c r="K9" s="3">
        <f t="shared" si="6"/>
        <v>67.86</v>
      </c>
      <c r="L9" s="3">
        <f t="shared" si="6"/>
        <v>84.05</v>
      </c>
      <c r="M9" s="3">
        <f t="shared" si="6"/>
        <v>55.06</v>
      </c>
      <c r="N9" s="3">
        <f t="shared" si="6"/>
        <v>14.37</v>
      </c>
      <c r="O9" s="3">
        <f t="shared" si="6"/>
        <v>132.80000000000001</v>
      </c>
      <c r="P9" s="3">
        <f t="shared" si="6"/>
        <v>95.75</v>
      </c>
      <c r="Q9" s="3">
        <f t="shared" si="6"/>
        <v>100.26</v>
      </c>
      <c r="R9" s="3">
        <f t="shared" si="6"/>
        <v>89.72</v>
      </c>
      <c r="S9" s="3">
        <f t="shared" si="6"/>
        <v>72.260000000000005</v>
      </c>
      <c r="T9" s="3">
        <f t="shared" si="6"/>
        <v>112.15</v>
      </c>
      <c r="U9" s="3">
        <f t="shared" si="6"/>
        <v>57.73</v>
      </c>
      <c r="V9" s="3">
        <f t="shared" si="6"/>
        <v>84.04</v>
      </c>
      <c r="W9" s="3">
        <f t="shared" si="6"/>
        <v>88.65</v>
      </c>
      <c r="X9" s="3">
        <f t="shared" si="6"/>
        <v>43.16</v>
      </c>
      <c r="Y9" s="3">
        <f t="shared" si="6"/>
        <v>38.4</v>
      </c>
      <c r="Z9" s="3">
        <f t="shared" si="6"/>
        <v>40.56</v>
      </c>
    </row>
    <row r="10" spans="1:26" ht="15.5" x14ac:dyDescent="0.35">
      <c r="C10" t="s">
        <v>18</v>
      </c>
      <c r="D10" s="3">
        <f ca="1">IFERROR(IF(D9=0,"",D2/D9),"")</f>
        <v>-4.786362146213528</v>
      </c>
      <c r="E10" s="3">
        <f ca="1">IFERROR(IF(E9=0,"",E2/E9),"")</f>
        <v>2.9359574124858847</v>
      </c>
      <c r="I10" s="3">
        <f t="shared" ref="I10:Z10" ca="1" si="7">IFERROR(IF(I9=0,"",I2/I9),"")</f>
        <v>8.497662126448466</v>
      </c>
      <c r="J10" s="3">
        <f t="shared" ca="1" si="7"/>
        <v>4.4774303443241275</v>
      </c>
      <c r="K10" s="3">
        <f t="shared" ca="1" si="7"/>
        <v>7.5891541408782786</v>
      </c>
      <c r="L10" s="3">
        <f t="shared" ca="1" si="7"/>
        <v>0</v>
      </c>
      <c r="M10" s="3">
        <f t="shared" ca="1" si="7"/>
        <v>11.896113330911732</v>
      </c>
      <c r="N10" s="3">
        <f t="shared" ca="1" si="7"/>
        <v>53.931802366040365</v>
      </c>
      <c r="O10" s="3">
        <f t="shared" ca="1" si="7"/>
        <v>8.0195783132530121</v>
      </c>
      <c r="P10" s="3">
        <f t="shared" ca="1" si="7"/>
        <v>14.830287206266318</v>
      </c>
      <c r="Q10" s="3">
        <f t="shared" ca="1" si="7"/>
        <v>0</v>
      </c>
      <c r="R10" s="3">
        <f t="shared" ca="1" si="7"/>
        <v>13.319215336602765</v>
      </c>
      <c r="S10" s="3">
        <f t="shared" ca="1" si="7"/>
        <v>8.9261001937448103</v>
      </c>
      <c r="T10" s="3">
        <f t="shared" ca="1" si="7"/>
        <v>7.044137316094516</v>
      </c>
      <c r="U10" s="3">
        <f t="shared" ca="1" si="7"/>
        <v>0</v>
      </c>
      <c r="V10" s="3">
        <f t="shared" ca="1" si="7"/>
        <v>14.516896715849594</v>
      </c>
      <c r="W10" s="3">
        <f t="shared" ca="1" si="7"/>
        <v>8.1218274111675122</v>
      </c>
      <c r="X10" s="3">
        <f t="shared" ca="1" si="7"/>
        <v>19.694161260426323</v>
      </c>
      <c r="Y10" s="3">
        <f t="shared" ca="1" si="7"/>
        <v>0</v>
      </c>
      <c r="Z10" s="3">
        <f t="shared" ca="1" si="7"/>
        <v>12.327416173570018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1121563000000</v>
      </c>
      <c r="E11" s="2">
        <f>IFERROR(INDEX(E51:E500,MATCH($C$11,$C$51:$C$500,0)),"")</f>
        <v>2191915000000</v>
      </c>
      <c r="H11" s="2">
        <f>IFERROR(INDEX(D11:G11,COUNT(D11:G11)),"")</f>
        <v>2191915000000</v>
      </c>
      <c r="I11" s="2">
        <f t="shared" ref="I11:Z11" si="8">IFERROR(INDEX(I51:I500,MATCH($C$11,$C$51:$C$500,0)),"")</f>
        <v>1465400000000</v>
      </c>
      <c r="J11" s="2">
        <f t="shared" si="8"/>
        <v>1034354000000</v>
      </c>
      <c r="K11" s="2">
        <f t="shared" si="8"/>
        <v>1199225000000</v>
      </c>
      <c r="L11" s="2">
        <f t="shared" si="8"/>
        <v>2178361000000</v>
      </c>
      <c r="M11" s="2">
        <f t="shared" si="8"/>
        <v>1582017000000</v>
      </c>
      <c r="N11" s="2">
        <f t="shared" si="8"/>
        <v>1554228000000</v>
      </c>
      <c r="O11" s="2">
        <f t="shared" si="8"/>
        <v>2208119000000</v>
      </c>
      <c r="P11" s="2">
        <f t="shared" si="8"/>
        <v>1950775000000</v>
      </c>
      <c r="Q11" s="2">
        <f t="shared" si="8"/>
        <v>751901000000</v>
      </c>
      <c r="R11" s="2">
        <f t="shared" si="8"/>
        <v>603750000000</v>
      </c>
      <c r="S11" s="2">
        <f t="shared" si="8"/>
        <v>844253000000</v>
      </c>
      <c r="T11" s="2">
        <f t="shared" si="8"/>
        <v>625373000000</v>
      </c>
      <c r="U11" s="2">
        <f t="shared" si="8"/>
        <v>869000000000</v>
      </c>
      <c r="V11" s="2">
        <f t="shared" si="8"/>
        <v>1169416000000</v>
      </c>
      <c r="W11" s="2">
        <f t="shared" si="8"/>
        <v>927030000000</v>
      </c>
      <c r="X11" s="2">
        <f t="shared" si="8"/>
        <v>796184000000</v>
      </c>
      <c r="Y11" s="2">
        <f t="shared" si="8"/>
        <v>655450000000</v>
      </c>
      <c r="Z11" s="2">
        <f t="shared" si="8"/>
        <v>841838000000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-1122000000000</v>
      </c>
      <c r="E12" s="2">
        <f>IFERROR(INDEX(E51:E500,MATCH("Net Debt (Quarter)",$C$51:$C$500,0)),"")</f>
        <v>-2192000000000</v>
      </c>
      <c r="H12" s="2">
        <f>IFERROR(INDEX(D12:G12,COUNT(D12:G12)),"")</f>
        <v>-2192000000000</v>
      </c>
      <c r="I12" s="2">
        <f t="shared" ref="I12:Z12" si="9">IFERROR(INDEX(I51:I500,MATCH($C$12,$C$51:$C$500,0)),"")</f>
        <v>-1465000000000</v>
      </c>
      <c r="J12" s="2">
        <f t="shared" si="9"/>
        <v>-1034000000000</v>
      </c>
      <c r="K12" s="2">
        <f t="shared" si="9"/>
        <v>-1199000000000</v>
      </c>
      <c r="L12" s="2">
        <f t="shared" si="9"/>
        <v>-2178000000000</v>
      </c>
      <c r="M12" s="2">
        <f t="shared" si="9"/>
        <v>-1582000000000</v>
      </c>
      <c r="N12" s="2">
        <f t="shared" si="9"/>
        <v>-1554000000000</v>
      </c>
      <c r="O12" s="2">
        <f t="shared" si="9"/>
        <v>-2208000000000</v>
      </c>
      <c r="P12" s="2">
        <f t="shared" si="9"/>
        <v>-1951000000000</v>
      </c>
      <c r="Q12" s="2">
        <f t="shared" si="9"/>
        <v>-752000000000</v>
      </c>
      <c r="R12" s="2">
        <f t="shared" si="9"/>
        <v>-604000000000</v>
      </c>
      <c r="S12" s="2">
        <f t="shared" si="9"/>
        <v>-844000000000</v>
      </c>
      <c r="T12" s="2">
        <f t="shared" si="9"/>
        <v>-625000000000</v>
      </c>
      <c r="U12" s="2">
        <f t="shared" si="9"/>
        <v>-869000000000</v>
      </c>
      <c r="V12" s="2">
        <f t="shared" si="9"/>
        <v>-1169000000000</v>
      </c>
      <c r="W12" s="2">
        <f t="shared" si="9"/>
        <v>-927000000000</v>
      </c>
      <c r="X12" s="2">
        <f t="shared" si="9"/>
        <v>-796000000000</v>
      </c>
      <c r="Y12" s="2">
        <f t="shared" si="9"/>
        <v>-655000000000</v>
      </c>
      <c r="Z12" s="2">
        <f t="shared" si="9"/>
        <v>-842000000000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-10756000000</v>
      </c>
      <c r="E14" s="2">
        <f>IFERROR(INDEX(E51:E500,MATCH($C$14,$C$51:$C$500,0)),"")</f>
        <v>-6008000000</v>
      </c>
      <c r="H14" s="2">
        <f>IFERROR(SUM(D14:G14)*(4/MAX(1,COUNT(D14:G14))),"")</f>
        <v>-33528000000</v>
      </c>
      <c r="I14" s="2">
        <f t="shared" ref="I14:Z14" si="11">IFERROR(INDEX(I51:I500,MATCH($C$14,$C$51:$C$500,0)),"")</f>
        <v>-25835000000</v>
      </c>
      <c r="J14" s="2">
        <f t="shared" si="11"/>
        <v>-31067000000</v>
      </c>
      <c r="K14" s="2">
        <f t="shared" si="11"/>
        <v>-28442000000</v>
      </c>
      <c r="L14" s="2">
        <f t="shared" si="11"/>
        <v>-33088000000</v>
      </c>
      <c r="M14" s="2">
        <f t="shared" si="11"/>
        <v>-29006000000</v>
      </c>
      <c r="N14" s="2">
        <f t="shared" si="11"/>
        <v>-35627000000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8574000000</v>
      </c>
      <c r="E15" s="2">
        <f>IFERROR(INDEX(E51:E500,MATCH($C$15,$C$51:$C$500,0)),"")</f>
        <v>-42084000000</v>
      </c>
      <c r="H15" s="2">
        <f>IFERROR(SUM(D15:G15)*(4/MAX(1,COUNT(D15:G15))),"")</f>
        <v>-67020000000</v>
      </c>
      <c r="I15" s="2">
        <f t="shared" ref="I15:Z15" si="12">IFERROR(INDEX(I51:I500,MATCH($C$15,$C$51:$C$500,0)),"")</f>
        <v>-23237000000</v>
      </c>
      <c r="J15" s="2">
        <f t="shared" si="12"/>
        <v>-42287000000</v>
      </c>
      <c r="K15" s="2">
        <f t="shared" si="12"/>
        <v>-38162000000</v>
      </c>
      <c r="L15" s="2">
        <f t="shared" si="12"/>
        <v>-73108000000</v>
      </c>
      <c r="M15" s="2">
        <f t="shared" si="12"/>
        <v>-21036000000</v>
      </c>
      <c r="N15" s="2">
        <f t="shared" si="12"/>
        <v>42571000000</v>
      </c>
      <c r="O15" s="2">
        <f t="shared" si="12"/>
        <v>-85263000000</v>
      </c>
      <c r="P15" s="2">
        <f t="shared" si="12"/>
        <v>-130067000000</v>
      </c>
      <c r="Q15" s="2">
        <f t="shared" si="12"/>
        <v>-60012000000</v>
      </c>
      <c r="R15" s="2">
        <f t="shared" si="12"/>
        <v>-56586000000</v>
      </c>
      <c r="S15" s="2">
        <f t="shared" si="12"/>
        <v>-28566000000</v>
      </c>
      <c r="T15" s="2">
        <f t="shared" si="12"/>
        <v>-33049000000</v>
      </c>
      <c r="U15" s="2">
        <f t="shared" si="12"/>
        <v>-67163000000</v>
      </c>
      <c r="V15" s="2">
        <f t="shared" si="12"/>
        <v>-71124000000</v>
      </c>
      <c r="W15" s="2">
        <f t="shared" si="12"/>
        <v>-56667000000</v>
      </c>
      <c r="X15" s="2">
        <f t="shared" si="12"/>
        <v>-57075000000</v>
      </c>
      <c r="Y15" s="2">
        <f t="shared" si="12"/>
        <v>-69360000000</v>
      </c>
      <c r="Z15" s="2">
        <f t="shared" si="12"/>
        <v>-91426000000</v>
      </c>
    </row>
    <row r="16" spans="1:26" ht="15.5" x14ac:dyDescent="0.35">
      <c r="C16" t="s">
        <v>29</v>
      </c>
      <c r="D16" s="2">
        <f>IFERROR(INDEX(D51:D500,MATCH($C$16,$C$51:$C$500,0)),"")</f>
        <v>3042000000</v>
      </c>
      <c r="E16" s="2">
        <f>IFERROR(INDEX(E51:E500,MATCH($C$16,$C$51:$C$500,0)),"")</f>
        <v>235378000000</v>
      </c>
      <c r="H16" s="2">
        <f>IFERROR(SUM(D16:G16)*(4/MAX(1,COUNT(D16:G16))),"")</f>
        <v>476840000000</v>
      </c>
      <c r="I16" s="2">
        <f t="shared" ref="I16:Z16" si="13">IFERROR(INDEX(I51:I500,MATCH($C$16,$C$51:$C$500,0)),"")</f>
        <v>288523000000</v>
      </c>
      <c r="J16" s="2">
        <f t="shared" si="13"/>
        <v>356342000000</v>
      </c>
      <c r="K16" s="2">
        <f t="shared" si="13"/>
        <v>338525000000</v>
      </c>
      <c r="L16" s="2">
        <f t="shared" si="13"/>
        <v>425106000000</v>
      </c>
      <c r="M16" s="2">
        <f t="shared" si="13"/>
        <v>191611000000</v>
      </c>
      <c r="N16" s="2">
        <f t="shared" si="13"/>
        <v>-181445000000</v>
      </c>
      <c r="O16" s="2">
        <f t="shared" si="13"/>
        <v>733161000000</v>
      </c>
      <c r="P16" s="2">
        <f t="shared" si="13"/>
        <v>717172000000</v>
      </c>
      <c r="Q16" s="2">
        <f t="shared" si="13"/>
        <v>466592000000</v>
      </c>
      <c r="R16" s="2">
        <f t="shared" si="13"/>
        <v>465065000000</v>
      </c>
      <c r="S16" s="2">
        <f t="shared" si="13"/>
        <v>364620000000</v>
      </c>
      <c r="T16" s="2">
        <f t="shared" si="13"/>
        <v>388124000000</v>
      </c>
      <c r="U16" s="2">
        <f t="shared" si="13"/>
        <v>457698000000</v>
      </c>
      <c r="V16" s="2">
        <f t="shared" si="13"/>
        <v>494852000000</v>
      </c>
      <c r="W16" s="2">
        <f t="shared" si="13"/>
        <v>434255000000</v>
      </c>
      <c r="X16" s="2">
        <f t="shared" si="13"/>
        <v>411827000000</v>
      </c>
      <c r="Y16" s="2">
        <f t="shared" si="13"/>
        <v>404123000000</v>
      </c>
      <c r="Z16" s="2">
        <f t="shared" si="13"/>
        <v>521173000000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3109800000000</v>
      </c>
      <c r="E20" s="2">
        <f ca="1">IFERROR(E21*E2,"")</f>
        <v>2584400000000</v>
      </c>
      <c r="H20" s="2">
        <f t="shared" ref="H20:Z20" ca="1" si="14">IFERROR(H21*H2,"")</f>
        <v>2584400000000</v>
      </c>
      <c r="I20" s="2">
        <f t="shared" ca="1" si="14"/>
        <v>2967800000000</v>
      </c>
      <c r="J20" s="2">
        <f t="shared" ca="1" si="14"/>
        <v>2612800000000</v>
      </c>
      <c r="K20" s="2">
        <f t="shared" ca="1" si="14"/>
        <v>3656500000000</v>
      </c>
      <c r="L20" s="2">
        <f t="shared" ca="1" si="14"/>
        <v>0</v>
      </c>
      <c r="M20" s="2">
        <f t="shared" ca="1" si="14"/>
        <v>4650500000000</v>
      </c>
      <c r="N20" s="2">
        <f t="shared" ca="1" si="14"/>
        <v>5502500000000</v>
      </c>
      <c r="O20" s="2">
        <f t="shared" ca="1" si="14"/>
        <v>7561500000000</v>
      </c>
      <c r="P20" s="2">
        <f t="shared" ca="1" si="14"/>
        <v>10082000000000</v>
      </c>
      <c r="Q20" s="2">
        <f t="shared" ca="1" si="14"/>
        <v>0</v>
      </c>
      <c r="R20" s="2">
        <f t="shared" ca="1" si="14"/>
        <v>8484500000000</v>
      </c>
      <c r="S20" s="2">
        <f t="shared" ca="1" si="14"/>
        <v>4579500000000</v>
      </c>
      <c r="T20" s="2">
        <f t="shared" ca="1" si="14"/>
        <v>5609000000000</v>
      </c>
      <c r="U20" s="2">
        <f t="shared" ca="1" si="14"/>
        <v>0</v>
      </c>
      <c r="V20" s="2">
        <f t="shared" ca="1" si="14"/>
        <v>8662000000000</v>
      </c>
      <c r="W20" s="2">
        <f t="shared" ca="1" si="14"/>
        <v>5112000000000</v>
      </c>
      <c r="X20" s="2">
        <f t="shared" ca="1" si="14"/>
        <v>6035000000000</v>
      </c>
      <c r="Y20" s="2">
        <f t="shared" ca="1" si="14"/>
        <v>0</v>
      </c>
      <c r="Z20" s="2">
        <f t="shared" ca="1" si="14"/>
        <v>3530000000000</v>
      </c>
    </row>
    <row r="21" spans="1:26" ht="15.5" x14ac:dyDescent="0.35">
      <c r="C21" t="s">
        <v>12</v>
      </c>
      <c r="D21" s="2">
        <f>IFERROR(INDEX(D51:D500,MATCH($C$7,$C$51:$C$500,0)),"")</f>
        <v>7100000000</v>
      </c>
      <c r="E21" s="2">
        <f>IFERROR(INDEX(E51:E500,MATCH($C$7,$C$51:$C$500,0)),"")</f>
        <v>7100000000</v>
      </c>
      <c r="H21" s="2">
        <f>IFERROR(INDEX(D21:G21,COUNT(D21:G21)),"")</f>
        <v>7100000000</v>
      </c>
      <c r="I21" s="2">
        <f t="shared" ref="I21:Z21" si="15">IFERROR(INDEX(I51:I500,MATCH($C$7,$C$51:$C$500,0)),"")</f>
        <v>7100000000</v>
      </c>
      <c r="J21" s="2">
        <f t="shared" si="15"/>
        <v>7100000000</v>
      </c>
      <c r="K21" s="2">
        <f t="shared" si="15"/>
        <v>7100000000</v>
      </c>
      <c r="L21" s="2">
        <f t="shared" si="15"/>
        <v>7100000000</v>
      </c>
      <c r="M21" s="2">
        <f t="shared" si="15"/>
        <v>7100000000</v>
      </c>
      <c r="N21" s="2">
        <f t="shared" si="15"/>
        <v>7100000000</v>
      </c>
      <c r="O21" s="2">
        <f t="shared" si="15"/>
        <v>7100000000</v>
      </c>
      <c r="P21" s="2">
        <f t="shared" si="15"/>
        <v>7100000000</v>
      </c>
      <c r="Q21" s="2">
        <f t="shared" si="15"/>
        <v>7100000000</v>
      </c>
      <c r="R21" s="2">
        <f t="shared" si="15"/>
        <v>7100000000</v>
      </c>
      <c r="S21" s="2">
        <f t="shared" si="15"/>
        <v>7100000000</v>
      </c>
      <c r="T21" s="2">
        <f t="shared" si="15"/>
        <v>7100000000</v>
      </c>
      <c r="U21" s="2">
        <f t="shared" si="15"/>
        <v>7100000000</v>
      </c>
      <c r="V21" s="2">
        <f t="shared" si="15"/>
        <v>7100000000</v>
      </c>
      <c r="W21" s="2">
        <f t="shared" si="15"/>
        <v>7100000000</v>
      </c>
      <c r="X21" s="2">
        <f t="shared" si="15"/>
        <v>7100000000</v>
      </c>
      <c r="Y21" s="2">
        <f t="shared" si="15"/>
        <v>7060000000</v>
      </c>
      <c r="Z21" s="2">
        <f t="shared" si="15"/>
        <v>7060000000</v>
      </c>
    </row>
    <row r="23" spans="1:26" ht="15.5" x14ac:dyDescent="0.35">
      <c r="B23" t="s">
        <v>50</v>
      </c>
      <c r="C23" t="s">
        <v>51</v>
      </c>
      <c r="D23" s="3">
        <f>IFERROR(D5/D6*100,"")</f>
        <v>7.4376716482820529E-2</v>
      </c>
      <c r="E23" s="3">
        <f>IFERROR(E5/E6*100,"")</f>
        <v>4.8239454264361719</v>
      </c>
      <c r="H23" s="3">
        <f t="shared" ref="H23:Z23" si="16">IFERROR(H5/H6*100,"")</f>
        <v>9.7846482289018333</v>
      </c>
      <c r="I23" s="3">
        <f t="shared" si="16"/>
        <v>7.764371000697305</v>
      </c>
      <c r="J23" s="3">
        <f t="shared" si="16"/>
        <v>8.8199984455196585</v>
      </c>
      <c r="K23" s="3">
        <f t="shared" si="16"/>
        <v>8.4750656820944688</v>
      </c>
      <c r="L23" s="3">
        <f t="shared" si="16"/>
        <v>9.7927946968144628</v>
      </c>
      <c r="M23" s="3">
        <f t="shared" si="16"/>
        <v>5.2581959134491738</v>
      </c>
      <c r="N23" s="3">
        <f t="shared" si="16"/>
        <v>-3.0368855721178978</v>
      </c>
      <c r="O23" s="3">
        <f t="shared" si="16"/>
        <v>15.428994969932333</v>
      </c>
      <c r="P23" s="3">
        <f t="shared" si="16"/>
        <v>15.729288184215923</v>
      </c>
      <c r="Q23" s="3">
        <f t="shared" si="16"/>
        <v>11.417504568095021</v>
      </c>
      <c r="R23" s="3">
        <f t="shared" si="16"/>
        <v>11.961860119212595</v>
      </c>
      <c r="S23" s="3">
        <f t="shared" si="16"/>
        <v>10.065438760047082</v>
      </c>
      <c r="T23" s="3">
        <f t="shared" si="16"/>
        <v>10.571858999412701</v>
      </c>
      <c r="U23" s="3">
        <f t="shared" si="16"/>
        <v>12.065445075813502</v>
      </c>
      <c r="V23" s="3">
        <f t="shared" si="16"/>
        <v>13.589205377586595</v>
      </c>
      <c r="W23" s="3">
        <f t="shared" si="16"/>
        <v>13.156943573882849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-0.60530089233338646</v>
      </c>
      <c r="E24" s="4">
        <f>IFERROR(_xlfn.RRI(5,J23,E23),"")</f>
        <v>-0.11368770182003718</v>
      </c>
      <c r="H24" s="4">
        <f t="shared" ref="H24:Z24" si="17">IFERROR(_xlfn.RRI(5,M23,H23),"")</f>
        <v>0.13224833496227895</v>
      </c>
      <c r="I24" s="4" t="str">
        <f t="shared" si="17"/>
        <v/>
      </c>
      <c r="J24" s="4">
        <f t="shared" si="17"/>
        <v>-0.10581748318491235</v>
      </c>
      <c r="K24" s="4">
        <f t="shared" si="17"/>
        <v>-0.1163367361129295</v>
      </c>
      <c r="L24" s="4">
        <f t="shared" si="17"/>
        <v>-3.0233693055581989E-2</v>
      </c>
      <c r="M24" s="4">
        <f t="shared" si="17"/>
        <v>-0.15158642509259057</v>
      </c>
      <c r="N24" s="4" t="str">
        <f t="shared" si="17"/>
        <v/>
      </c>
      <c r="O24" s="4">
        <f t="shared" si="17"/>
        <v>7.8542479873747517E-2</v>
      </c>
      <c r="P24" s="4">
        <f t="shared" si="17"/>
        <v>5.4467368162833152E-2</v>
      </c>
      <c r="Q24" s="4">
        <f t="shared" si="17"/>
        <v>-3.4226184695707929E-2</v>
      </c>
      <c r="R24" s="4">
        <f t="shared" si="17"/>
        <v>-1.8865061198682143E-2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37.39</v>
      </c>
      <c r="J25" s="3">
        <f t="shared" si="18"/>
        <v>44.26</v>
      </c>
      <c r="K25" s="3">
        <f t="shared" si="18"/>
        <v>42.33</v>
      </c>
      <c r="L25" s="3">
        <f t="shared" si="18"/>
        <v>49.61</v>
      </c>
      <c r="M25" s="3">
        <f t="shared" si="18"/>
        <v>24.04</v>
      </c>
      <c r="N25" s="3">
        <f t="shared" si="18"/>
        <v>-19.57</v>
      </c>
      <c r="O25" s="3">
        <f t="shared" si="18"/>
        <v>91.3</v>
      </c>
      <c r="P25" s="3">
        <f t="shared" si="18"/>
        <v>82.74</v>
      </c>
      <c r="Q25" s="3">
        <f t="shared" si="18"/>
        <v>57.3</v>
      </c>
      <c r="R25" s="3">
        <f t="shared" si="18"/>
        <v>57.56</v>
      </c>
      <c r="S25" s="3">
        <f t="shared" si="18"/>
        <v>47.36</v>
      </c>
      <c r="T25" s="3">
        <f t="shared" si="18"/>
        <v>50.04</v>
      </c>
      <c r="U25" s="3">
        <f t="shared" si="18"/>
        <v>55.04</v>
      </c>
      <c r="V25" s="3">
        <f t="shared" si="18"/>
        <v>59.71</v>
      </c>
      <c r="W25" s="3">
        <f t="shared" si="18"/>
        <v>53.21</v>
      </c>
      <c r="X25" s="3">
        <f t="shared" si="18"/>
        <v>49.99</v>
      </c>
      <c r="Y25" s="3">
        <f t="shared" si="18"/>
        <v>47.39</v>
      </c>
      <c r="Z25" s="3">
        <f t="shared" si="18"/>
        <v>60.84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-0.13481670312380578</v>
      </c>
      <c r="K26" s="4">
        <f t="shared" si="19"/>
        <v>-0.12544616130391739</v>
      </c>
      <c r="L26" s="4">
        <f t="shared" si="19"/>
        <v>-2.841025773665995E-2</v>
      </c>
      <c r="M26" s="4">
        <f t="shared" si="19"/>
        <v>-0.16022539830742633</v>
      </c>
      <c r="N26" s="4" t="str">
        <f t="shared" si="19"/>
        <v/>
      </c>
      <c r="O26" s="4">
        <f t="shared" si="19"/>
        <v>0.12779637752292938</v>
      </c>
      <c r="P26" s="4">
        <f t="shared" si="19"/>
        <v>8.4944239473672578E-2</v>
      </c>
      <c r="Q26" s="4">
        <f t="shared" si="19"/>
        <v>-8.2059234488367494E-3</v>
      </c>
      <c r="R26" s="4">
        <f t="shared" si="19"/>
        <v>1.5840457374114214E-2</v>
      </c>
      <c r="S26" s="4">
        <f t="shared" si="19"/>
        <v>-1.0750791650302238E-2</v>
      </c>
      <c r="T26" s="4">
        <f t="shared" si="19"/>
        <v>1.0941717414263863E-2</v>
      </c>
      <c r="U26" s="4">
        <f t="shared" si="19"/>
        <v>-1.9838039105109728E-2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46.159154929577461</v>
      </c>
      <c r="E27" s="3">
        <f>IFERROR(E4/E21,"")</f>
        <v>138.75521126760563</v>
      </c>
      <c r="H27" s="3">
        <f t="shared" ref="H27:Z27" si="20">IFERROR(H4/H21,"")</f>
        <v>369.82873239436617</v>
      </c>
      <c r="I27" s="3">
        <f t="shared" si="20"/>
        <v>333.146338028169</v>
      </c>
      <c r="J27" s="3">
        <f t="shared" si="20"/>
        <v>388.8038028169014</v>
      </c>
      <c r="K27" s="3">
        <f t="shared" si="20"/>
        <v>386.53901408450702</v>
      </c>
      <c r="L27" s="3">
        <f t="shared" si="20"/>
        <v>422.05816901408451</v>
      </c>
      <c r="M27" s="3">
        <f t="shared" si="20"/>
        <v>365.16647887323944</v>
      </c>
      <c r="N27" s="3">
        <f t="shared" si="20"/>
        <v>356.04943661971834</v>
      </c>
      <c r="O27" s="3">
        <f t="shared" si="20"/>
        <v>788.22507042253517</v>
      </c>
      <c r="P27" s="3">
        <f t="shared" si="20"/>
        <v>808.38774647887328</v>
      </c>
      <c r="Q27" s="3">
        <f t="shared" si="20"/>
        <v>791.93352112676052</v>
      </c>
      <c r="R27" s="3">
        <f t="shared" si="20"/>
        <v>824.9347887323944</v>
      </c>
      <c r="S27" s="3">
        <f t="shared" si="20"/>
        <v>779.29633802816898</v>
      </c>
      <c r="T27" s="3">
        <f t="shared" si="20"/>
        <v>825.54197183098597</v>
      </c>
      <c r="U27" s="3">
        <f t="shared" si="20"/>
        <v>845.18563380281694</v>
      </c>
      <c r="V27" s="3">
        <f t="shared" si="20"/>
        <v>802.77591549295778</v>
      </c>
      <c r="W27" s="3">
        <f t="shared" si="20"/>
        <v>716.36028169014082</v>
      </c>
      <c r="X27" s="3">
        <f t="shared" si="20"/>
        <v>672.55887323943659</v>
      </c>
      <c r="Y27" s="3">
        <f t="shared" si="20"/>
        <v>610.53753541076492</v>
      </c>
      <c r="Z27" s="3">
        <f t="shared" si="20"/>
        <v>624.2994334277621</v>
      </c>
    </row>
    <row r="28" spans="1:26" ht="15.5" x14ac:dyDescent="0.35">
      <c r="C28" t="s">
        <v>57</v>
      </c>
      <c r="D28" s="4">
        <f>IFERROR(_xlfn.RRI(5,I27,D27),"")</f>
        <v>-0.32652022041788253</v>
      </c>
      <c r="E28" s="4">
        <f>IFERROR(_xlfn.RRI(5,J27,E27),"")</f>
        <v>-0.18622609420342884</v>
      </c>
      <c r="H28" s="4">
        <f t="shared" ref="H28:Z28" si="21">IFERROR(_xlfn.RRI(5,M27,H27),"")</f>
        <v>2.5405531403082104E-3</v>
      </c>
      <c r="I28" s="4">
        <f t="shared" si="21"/>
        <v>-1.3209526422239382E-2</v>
      </c>
      <c r="J28" s="4">
        <f t="shared" si="21"/>
        <v>-0.13180745561983587</v>
      </c>
      <c r="K28" s="4">
        <f t="shared" si="21"/>
        <v>-0.13719088885235642</v>
      </c>
      <c r="L28" s="4">
        <f t="shared" si="21"/>
        <v>-0.11826776799836669</v>
      </c>
      <c r="M28" s="4">
        <f t="shared" si="21"/>
        <v>-0.15040048268785688</v>
      </c>
      <c r="N28" s="4">
        <f t="shared" si="21"/>
        <v>-0.14500901908042674</v>
      </c>
      <c r="O28" s="4">
        <f t="shared" si="21"/>
        <v>-9.2086254562365744E-3</v>
      </c>
      <c r="P28" s="4">
        <f t="shared" si="21"/>
        <v>-8.8633787110208306E-3</v>
      </c>
      <c r="Q28" s="4">
        <f t="shared" si="21"/>
        <v>-2.7159382522732312E-3</v>
      </c>
      <c r="R28" s="4">
        <f t="shared" si="21"/>
        <v>2.8626299649658682E-2</v>
      </c>
      <c r="S28" s="4">
        <f t="shared" si="21"/>
        <v>2.9898595123200922E-2</v>
      </c>
      <c r="T28" s="4">
        <f t="shared" si="21"/>
        <v>6.21977027706071E-2</v>
      </c>
      <c r="U28" s="4">
        <f t="shared" si="21"/>
        <v>6.2458152048721516E-2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-0.15521915951197465</v>
      </c>
      <c r="J29" s="4">
        <f t="shared" si="22"/>
        <v>4.5594141270966212E-2</v>
      </c>
      <c r="K29" s="4">
        <f t="shared" si="22"/>
        <v>-0.14674460794194721</v>
      </c>
      <c r="L29" s="4">
        <f t="shared" si="22"/>
        <v>1.0636439267886855</v>
      </c>
      <c r="M29" s="4">
        <f t="shared" si="22"/>
        <v>-2.2284108329075116</v>
      </c>
      <c r="N29" s="4">
        <f t="shared" si="22"/>
        <v>-1.2143483023001096</v>
      </c>
      <c r="O29" s="4">
        <f t="shared" si="22"/>
        <v>0.10345661107082431</v>
      </c>
      <c r="P29" s="4">
        <f t="shared" si="22"/>
        <v>0.44397905759162304</v>
      </c>
      <c r="Q29" s="4">
        <f t="shared" si="22"/>
        <v>-4.5170257123002969E-3</v>
      </c>
      <c r="R29" s="4">
        <f t="shared" si="22"/>
        <v>0.21537162162162168</v>
      </c>
      <c r="S29" s="4">
        <f t="shared" si="22"/>
        <v>-5.3557154276578735E-2</v>
      </c>
      <c r="T29" s="4">
        <f t="shared" si="22"/>
        <v>-9.0843023255813948E-2</v>
      </c>
      <c r="U29" s="4">
        <f t="shared" si="22"/>
        <v>-7.8211354881929346E-2</v>
      </c>
      <c r="V29" s="4">
        <f t="shared" si="22"/>
        <v>0.12215748919376057</v>
      </c>
      <c r="W29" s="4">
        <f t="shared" si="22"/>
        <v>6.4412882576515285E-2</v>
      </c>
      <c r="X29" s="4">
        <f t="shared" si="22"/>
        <v>5.4863895336568928E-2</v>
      </c>
      <c r="Y29" s="4">
        <f t="shared" si="22"/>
        <v>-0.22107166337935572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0.11010895267020919</v>
      </c>
      <c r="I30" s="4">
        <f t="shared" si="23"/>
        <v>-0.14315051546690519</v>
      </c>
      <c r="J30" s="4">
        <f t="shared" si="23"/>
        <v>5.859146554089467E-3</v>
      </c>
      <c r="K30" s="4">
        <f t="shared" si="23"/>
        <v>-8.4157013267979627E-2</v>
      </c>
      <c r="L30" s="4">
        <f t="shared" si="23"/>
        <v>0.15579658438636129</v>
      </c>
      <c r="M30" s="4">
        <f t="shared" si="23"/>
        <v>2.5606113409634857E-2</v>
      </c>
      <c r="N30" s="4">
        <f t="shared" si="23"/>
        <v>-0.54828963200973191</v>
      </c>
      <c r="O30" s="4">
        <f t="shared" si="23"/>
        <v>-2.4941837805139287E-2</v>
      </c>
      <c r="P30" s="4">
        <f t="shared" si="23"/>
        <v>2.0777281063569249E-2</v>
      </c>
      <c r="Q30" s="4">
        <f t="shared" si="23"/>
        <v>-4.0004698621504436E-2</v>
      </c>
      <c r="R30" s="4">
        <f t="shared" si="23"/>
        <v>5.8563666319417174E-2</v>
      </c>
      <c r="S30" s="4">
        <f t="shared" si="23"/>
        <v>-5.6018513147487688E-2</v>
      </c>
      <c r="T30" s="4">
        <f t="shared" si="23"/>
        <v>-2.3241831363657397E-2</v>
      </c>
      <c r="U30" s="4">
        <f t="shared" si="23"/>
        <v>5.2828837402049827E-2</v>
      </c>
      <c r="V30" s="4">
        <f t="shared" si="23"/>
        <v>0.12063152580002438</v>
      </c>
      <c r="W30" s="4">
        <f t="shared" si="23"/>
        <v>6.5126504449686387E-2</v>
      </c>
      <c r="X30" s="4">
        <f t="shared" si="23"/>
        <v>0.10158480720918199</v>
      </c>
      <c r="Y30" s="4">
        <f t="shared" si="23"/>
        <v>-2.2043745805496673E-2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488.65</v>
      </c>
      <c r="E32" s="3">
        <f>IFERROR(INDEX(E51:E500,MATCH($A$32,$C$51:$C$500,0)),"")</f>
        <v>531.52</v>
      </c>
      <c r="H32" s="3">
        <f>IFERROR(INDEX(D32:G32,COUNT(D32:G32)),"")</f>
        <v>531.52</v>
      </c>
      <c r="I32" s="3">
        <f t="shared" ref="I32:Z32" si="24">IFERROR(INDEX(I51:I500,MATCH($C$32,$C$51:$C$500,0)),"")</f>
        <v>492.11</v>
      </c>
      <c r="J32" s="3">
        <f t="shared" si="24"/>
        <v>504.05</v>
      </c>
      <c r="K32" s="3">
        <f t="shared" si="24"/>
        <v>504.15</v>
      </c>
      <c r="L32" s="3">
        <f t="shared" si="24"/>
        <v>525.42999999999995</v>
      </c>
      <c r="M32" s="3">
        <f t="shared" si="24"/>
        <v>506.88</v>
      </c>
      <c r="N32" s="3">
        <f t="shared" si="24"/>
        <v>524.05999999999995</v>
      </c>
      <c r="O32" s="3">
        <f t="shared" si="24"/>
        <v>587.5</v>
      </c>
      <c r="P32" s="3">
        <f t="shared" si="24"/>
        <v>539.38</v>
      </c>
      <c r="Q32" s="3">
        <f t="shared" si="24"/>
        <v>492.44</v>
      </c>
      <c r="R32" s="3">
        <f t="shared" si="24"/>
        <v>470.32</v>
      </c>
      <c r="S32" s="3">
        <f t="shared" si="24"/>
        <v>469.81</v>
      </c>
      <c r="T32" s="3">
        <f t="shared" si="24"/>
        <v>473.43</v>
      </c>
      <c r="U32" s="3">
        <f t="shared" si="24"/>
        <v>453.38</v>
      </c>
      <c r="V32" s="3">
        <f t="shared" si="24"/>
        <v>428.68</v>
      </c>
      <c r="W32" s="3">
        <f t="shared" si="24"/>
        <v>400.42</v>
      </c>
      <c r="X32" s="3">
        <f t="shared" si="24"/>
        <v>377.74</v>
      </c>
      <c r="Y32" s="3">
        <f t="shared" si="24"/>
        <v>350.03</v>
      </c>
      <c r="Z32" s="3">
        <f t="shared" si="24"/>
        <v>329.49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0.74</v>
      </c>
      <c r="E33" s="3">
        <f>IFERROR(INDEX(E51:E500,MATCH($A$33,$C$51:$C$500,0)),"")</f>
        <v>0.84</v>
      </c>
      <c r="H33" s="3">
        <f>IFERROR(INDEX(D33:G33,COUNT(D33:G33)),"")</f>
        <v>0.84</v>
      </c>
      <c r="I33" s="3">
        <f t="shared" ref="I33:Z33" si="25">IFERROR(INDEX(I51:I500,MATCH($C$33,$C$51:$C$500,0)),"")</f>
        <v>0.85</v>
      </c>
      <c r="J33" s="3">
        <f t="shared" si="25"/>
        <v>0.73</v>
      </c>
      <c r="K33" s="3">
        <f t="shared" si="25"/>
        <v>1.02</v>
      </c>
      <c r="L33" s="3">
        <f t="shared" si="25"/>
        <v>1.08</v>
      </c>
      <c r="M33" s="3">
        <f t="shared" si="25"/>
        <v>1.29</v>
      </c>
      <c r="N33" s="3">
        <f t="shared" si="25"/>
        <v>1.48</v>
      </c>
      <c r="O33" s="3">
        <f t="shared" si="25"/>
        <v>1.81</v>
      </c>
      <c r="P33" s="3">
        <f t="shared" si="25"/>
        <v>2.63</v>
      </c>
      <c r="Q33" s="3">
        <f t="shared" si="25"/>
        <v>2.44</v>
      </c>
      <c r="R33" s="3">
        <f t="shared" si="25"/>
        <v>2.54</v>
      </c>
      <c r="S33" s="3">
        <f t="shared" si="25"/>
        <v>1.37</v>
      </c>
      <c r="T33" s="3">
        <f t="shared" si="25"/>
        <v>1.67</v>
      </c>
      <c r="U33" s="3">
        <f t="shared" si="25"/>
        <v>2.34</v>
      </c>
      <c r="V33" s="3">
        <f t="shared" si="25"/>
        <v>2.85</v>
      </c>
      <c r="W33" s="3">
        <f t="shared" si="25"/>
        <v>1.8</v>
      </c>
      <c r="X33" s="3">
        <f t="shared" si="25"/>
        <v>2.25</v>
      </c>
      <c r="Y33" s="3">
        <f t="shared" si="25"/>
        <v>1.77</v>
      </c>
      <c r="Z33" s="3">
        <f t="shared" si="25"/>
        <v>1.52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221.95</v>
      </c>
      <c r="E34" s="3">
        <f>IFERROR(INDEX(E51:E500,MATCH($A$34,$C$51:$C$500,0)),"")</f>
        <v>16.37</v>
      </c>
      <c r="H34" s="3">
        <f>IFERROR(INDEX(D34:G34,COUNT(D34:G34)),"")</f>
        <v>16.37</v>
      </c>
      <c r="I34" s="3">
        <f t="shared" ref="I34:Z34" si="26">IFERROR(INDEX(I51:I500,MATCH($C$34,$C$51:$C$500,0)),"")</f>
        <v>11.18</v>
      </c>
      <c r="J34" s="3">
        <f t="shared" si="26"/>
        <v>8.31</v>
      </c>
      <c r="K34" s="3">
        <f t="shared" si="26"/>
        <v>12.17</v>
      </c>
      <c r="L34" s="3">
        <f t="shared" si="26"/>
        <v>11.49</v>
      </c>
      <c r="M34" s="3">
        <f t="shared" si="26"/>
        <v>27.25</v>
      </c>
      <c r="N34" s="3">
        <f t="shared" si="26"/>
        <v>-39.6</v>
      </c>
      <c r="O34" s="3">
        <f t="shared" si="26"/>
        <v>11.66</v>
      </c>
      <c r="P34" s="3">
        <f t="shared" si="26"/>
        <v>17.16</v>
      </c>
      <c r="Q34" s="3">
        <f t="shared" si="26"/>
        <v>20.94</v>
      </c>
      <c r="R34" s="3">
        <f t="shared" si="26"/>
        <v>20.76</v>
      </c>
      <c r="S34" s="3">
        <f t="shared" si="26"/>
        <v>13.62</v>
      </c>
      <c r="T34" s="3">
        <f t="shared" si="26"/>
        <v>15.79</v>
      </c>
      <c r="U34" s="3">
        <f t="shared" si="26"/>
        <v>19.260000000000002</v>
      </c>
      <c r="V34" s="3">
        <f t="shared" si="26"/>
        <v>20.43</v>
      </c>
      <c r="W34" s="3">
        <f t="shared" si="26"/>
        <v>13.53</v>
      </c>
      <c r="X34" s="3">
        <f t="shared" si="26"/>
        <v>17</v>
      </c>
      <c r="Y34" s="3">
        <f t="shared" si="26"/>
        <v>13.08</v>
      </c>
      <c r="Z34" s="3">
        <f t="shared" si="26"/>
        <v>8.2200000000000006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7.88</v>
      </c>
      <c r="E35" s="3">
        <f>IFERROR(INDEX(E51:E500,MATCH($A$35,$C$51:$C$500,0)),"")</f>
        <v>3.21</v>
      </c>
      <c r="H35" s="3">
        <f>IFERROR(INDEX(D35:G35,COUNT(D35:G35)),"")</f>
        <v>3.21</v>
      </c>
      <c r="I35" s="3">
        <f t="shared" ref="I35:Z35" si="27">IFERROR(INDEX(I51:I500,MATCH($C$35,$C$51:$C$500,0)),"")</f>
        <v>1.25</v>
      </c>
      <c r="J35" s="3">
        <f t="shared" si="27"/>
        <v>0.95</v>
      </c>
      <c r="K35" s="3">
        <f t="shared" si="27"/>
        <v>1.33</v>
      </c>
      <c r="L35" s="3">
        <f t="shared" si="27"/>
        <v>1.35</v>
      </c>
      <c r="M35" s="3">
        <f t="shared" si="27"/>
        <v>1.79</v>
      </c>
      <c r="N35" s="3">
        <f t="shared" si="27"/>
        <v>2.1800000000000002</v>
      </c>
      <c r="O35" s="3">
        <f t="shared" si="27"/>
        <v>1.35</v>
      </c>
      <c r="P35" s="3">
        <f t="shared" si="27"/>
        <v>1.76</v>
      </c>
      <c r="Q35" s="3">
        <f t="shared" si="27"/>
        <v>1.51</v>
      </c>
      <c r="R35" s="3">
        <f t="shared" si="27"/>
        <v>1.45</v>
      </c>
      <c r="S35" s="3">
        <f t="shared" si="27"/>
        <v>0.83</v>
      </c>
      <c r="T35" s="3">
        <f t="shared" si="27"/>
        <v>0.96</v>
      </c>
      <c r="U35" s="3">
        <f t="shared" si="27"/>
        <v>1.25</v>
      </c>
      <c r="V35" s="3">
        <f t="shared" si="27"/>
        <v>1.52</v>
      </c>
      <c r="W35" s="3">
        <f t="shared" si="27"/>
        <v>1</v>
      </c>
      <c r="X35" s="3">
        <f t="shared" si="27"/>
        <v>1.26</v>
      </c>
      <c r="Y35" s="3">
        <f t="shared" si="27"/>
        <v>1.02</v>
      </c>
      <c r="Z35" s="3">
        <f t="shared" si="27"/>
        <v>0.8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327730000000</v>
      </c>
      <c r="E51" s="5">
        <v>985162000000</v>
      </c>
      <c r="F51" s="5">
        <v>487320000000</v>
      </c>
      <c r="G51" s="5">
        <v>374993000000</v>
      </c>
      <c r="I51" s="5">
        <v>2365339000000</v>
      </c>
      <c r="J51" s="5">
        <v>2760507000000</v>
      </c>
      <c r="K51" s="5">
        <v>2744427000000</v>
      </c>
      <c r="L51" s="5">
        <v>2996613000000</v>
      </c>
      <c r="M51" s="5">
        <v>2592682000000</v>
      </c>
      <c r="N51" s="5">
        <v>2527951000000</v>
      </c>
      <c r="O51" s="5">
        <v>5596398000000</v>
      </c>
      <c r="P51" s="5">
        <v>5739553000000</v>
      </c>
      <c r="Q51" s="5">
        <v>5622728000000</v>
      </c>
      <c r="R51" s="5">
        <v>5857037000000</v>
      </c>
      <c r="S51" s="5">
        <v>5533004000000</v>
      </c>
      <c r="T51" s="5">
        <v>5861348000000</v>
      </c>
      <c r="U51" s="5">
        <v>6000818000000</v>
      </c>
      <c r="V51" s="5">
        <v>5699709000000</v>
      </c>
      <c r="W51" s="5">
        <v>5086158000000</v>
      </c>
      <c r="X51" s="5">
        <v>4775168000000</v>
      </c>
      <c r="Y51" s="5">
        <v>4310395000000</v>
      </c>
      <c r="Z51" s="5">
        <v>4407554000000</v>
      </c>
    </row>
    <row r="52" spans="2:26" ht="15.5" x14ac:dyDescent="0.35">
      <c r="C52" t="s">
        <v>1009</v>
      </c>
    </row>
    <row r="53" spans="2:26" ht="15.5" x14ac:dyDescent="0.35">
      <c r="C53" t="s">
        <v>81</v>
      </c>
    </row>
    <row r="54" spans="2:26" ht="15.5" x14ac:dyDescent="0.35">
      <c r="C54" t="s">
        <v>82</v>
      </c>
      <c r="D54" s="5">
        <v>-126605000000</v>
      </c>
      <c r="E54" s="5">
        <v>-463562000000</v>
      </c>
      <c r="F54" s="5">
        <v>-255710000000</v>
      </c>
      <c r="G54" s="5">
        <v>-162787000000</v>
      </c>
      <c r="I54" s="5">
        <v>-1126277000000</v>
      </c>
      <c r="J54" s="5">
        <v>-1367583000000</v>
      </c>
      <c r="K54" s="5">
        <v>-1352630000000</v>
      </c>
      <c r="L54" s="5">
        <v>-1484784000000</v>
      </c>
      <c r="M54" s="5">
        <v>-1382622000000</v>
      </c>
      <c r="N54" s="5">
        <v>-1450362000000</v>
      </c>
      <c r="O54" s="5">
        <v>-3102317000000</v>
      </c>
      <c r="P54" s="5">
        <v>-3232948000000</v>
      </c>
      <c r="Q54" s="5">
        <v>-3410434000000</v>
      </c>
      <c r="R54" s="5">
        <v>-3654539000000</v>
      </c>
      <c r="S54" s="5">
        <v>-3537000000000</v>
      </c>
      <c r="T54" s="5">
        <v>-3813511000000</v>
      </c>
      <c r="U54" s="5">
        <v>-3860568000000</v>
      </c>
      <c r="V54" s="5">
        <v>-3724637000000</v>
      </c>
      <c r="W54" s="5">
        <v>-3315084000000</v>
      </c>
      <c r="X54" s="5">
        <v>-3116277000000</v>
      </c>
      <c r="Y54" s="5">
        <v>-2839025000000</v>
      </c>
      <c r="Z54" s="5">
        <v>-2883585000000</v>
      </c>
    </row>
    <row r="55" spans="2:26" ht="15.5" x14ac:dyDescent="0.35">
      <c r="C55" t="s">
        <v>84</v>
      </c>
      <c r="D55" s="5">
        <v>201125000000</v>
      </c>
      <c r="E55" s="5">
        <v>521600000000</v>
      </c>
      <c r="F55" s="5">
        <v>231610000000</v>
      </c>
      <c r="G55" s="5">
        <v>212206000000</v>
      </c>
      <c r="I55" s="5">
        <v>1239062000000</v>
      </c>
      <c r="J55" s="5">
        <v>1392924000000</v>
      </c>
      <c r="K55" s="5">
        <v>1391797000000</v>
      </c>
      <c r="L55" s="5">
        <v>1511829000000</v>
      </c>
      <c r="M55" s="5">
        <v>1210060000000</v>
      </c>
      <c r="N55" s="5">
        <v>1077589000000</v>
      </c>
      <c r="O55" s="5">
        <v>2494081000000</v>
      </c>
      <c r="P55" s="5">
        <v>2506605000000</v>
      </c>
      <c r="Q55" s="5">
        <v>2212294000000</v>
      </c>
      <c r="R55" s="5">
        <v>2202498000000</v>
      </c>
      <c r="S55" s="5">
        <v>1996004000000</v>
      </c>
      <c r="T55" s="5">
        <v>2047837000000</v>
      </c>
      <c r="U55" s="5">
        <v>2140250000000</v>
      </c>
      <c r="V55" s="5">
        <v>1975072000000</v>
      </c>
      <c r="W55" s="5">
        <v>1771074000000</v>
      </c>
      <c r="X55" s="5">
        <v>1658891000000</v>
      </c>
      <c r="Y55" s="5">
        <v>1471370000000</v>
      </c>
      <c r="Z55" s="5">
        <v>1523969000000</v>
      </c>
    </row>
    <row r="56" spans="2:26" ht="15.5" x14ac:dyDescent="0.35">
      <c r="C56" t="s">
        <v>85</v>
      </c>
      <c r="D56" s="5">
        <v>-213583000000</v>
      </c>
      <c r="E56" s="5">
        <v>-304501000000</v>
      </c>
      <c r="F56" s="5">
        <v>-265697000000</v>
      </c>
      <c r="G56" s="5">
        <v>-196525000000</v>
      </c>
      <c r="I56" s="5">
        <v>-1043482000000</v>
      </c>
      <c r="J56" s="5">
        <v>-1137461000000</v>
      </c>
      <c r="K56" s="5">
        <v>-1144778000000</v>
      </c>
      <c r="L56" s="5">
        <v>-1117395000000</v>
      </c>
      <c r="M56" s="5">
        <v>-1054700000000</v>
      </c>
      <c r="N56" s="5">
        <v>-1331690000000</v>
      </c>
      <c r="O56" s="5">
        <v>-1912529000000</v>
      </c>
      <c r="P56" s="5">
        <v>-1899657000000</v>
      </c>
      <c r="Q56" s="5">
        <v>-1835510000000</v>
      </c>
      <c r="R56" s="5">
        <v>-1834344000000</v>
      </c>
      <c r="S56" s="5">
        <v>-1745310000000</v>
      </c>
      <c r="T56" s="5">
        <v>-1749425000000</v>
      </c>
      <c r="U56" s="5">
        <v>-1737238000000</v>
      </c>
      <c r="V56" s="5">
        <v>-1528655000000</v>
      </c>
      <c r="W56" s="5">
        <v>-1393492000000</v>
      </c>
      <c r="X56" s="5">
        <v>-1293769000000</v>
      </c>
      <c r="Y56" s="5">
        <v>-1131501000000</v>
      </c>
      <c r="Z56" s="5">
        <v>-1063732000000</v>
      </c>
    </row>
    <row r="57" spans="2:26" ht="15.5" x14ac:dyDescent="0.35">
      <c r="C57" t="s">
        <v>252</v>
      </c>
      <c r="W57" s="5">
        <v>-1407014000000</v>
      </c>
      <c r="X57" s="5">
        <v>-1288061000000</v>
      </c>
      <c r="Y57" s="5">
        <v>-1104825000000</v>
      </c>
      <c r="Z57" s="5">
        <v>-1107366000000</v>
      </c>
    </row>
    <row r="58" spans="2:26" ht="15.5" x14ac:dyDescent="0.35">
      <c r="C58" t="s">
        <v>386</v>
      </c>
      <c r="D58" s="5">
        <v>-7770000000</v>
      </c>
      <c r="E58" s="5">
        <v>-35459000000</v>
      </c>
      <c r="F58" s="5">
        <v>-22104000000</v>
      </c>
      <c r="G58" s="5">
        <v>-57249000000</v>
      </c>
      <c r="I58" s="5">
        <v>-80020000000</v>
      </c>
      <c r="J58" s="5">
        <v>-111104000000</v>
      </c>
      <c r="K58" s="5">
        <v>-138932000000</v>
      </c>
      <c r="L58" s="5">
        <v>-106981000000</v>
      </c>
      <c r="M58" s="5">
        <v>-104606000000</v>
      </c>
      <c r="N58" s="5">
        <v>-106968000000</v>
      </c>
      <c r="O58" s="5">
        <v>-405125000000</v>
      </c>
      <c r="P58" s="5">
        <v>-425171000000</v>
      </c>
      <c r="Q58" s="5">
        <v>-379456000000</v>
      </c>
      <c r="R58" s="5">
        <v>-408190000000</v>
      </c>
      <c r="S58" s="5">
        <v>-385212000000</v>
      </c>
      <c r="T58" s="5">
        <v>-399364000000</v>
      </c>
      <c r="U58" s="5">
        <v>-403265000000</v>
      </c>
      <c r="V58" s="5">
        <v>-377556000000</v>
      </c>
    </row>
    <row r="59" spans="2:26" ht="15.5" x14ac:dyDescent="0.35">
      <c r="C59" t="s">
        <v>90</v>
      </c>
      <c r="D59" s="5">
        <v>-254357000000</v>
      </c>
      <c r="E59" s="5">
        <v>-305207000000</v>
      </c>
      <c r="F59" s="5">
        <v>-273278000000</v>
      </c>
      <c r="G59" s="5">
        <v>-234117000000</v>
      </c>
      <c r="I59" s="5">
        <v>-1087400000000</v>
      </c>
      <c r="J59" s="5">
        <v>-1109439000000</v>
      </c>
      <c r="K59" s="5">
        <v>-1097485000000</v>
      </c>
      <c r="L59" s="5">
        <v>-1211092000000</v>
      </c>
      <c r="M59" s="5">
        <v>-1171271000000</v>
      </c>
      <c r="N59" s="5">
        <v>-1266663000000</v>
      </c>
      <c r="O59" s="5">
        <v>-1517474000000</v>
      </c>
      <c r="P59" s="5">
        <v>-1473612000000</v>
      </c>
      <c r="Q59" s="5">
        <v>-1476485000000</v>
      </c>
      <c r="R59" s="5">
        <v>-1436917000000</v>
      </c>
      <c r="S59" s="5">
        <v>-1377266000000</v>
      </c>
      <c r="T59" s="5">
        <v>-1354967000000</v>
      </c>
      <c r="U59" s="5">
        <v>-1338250000000</v>
      </c>
      <c r="V59" s="5">
        <v>-1179852000000</v>
      </c>
    </row>
    <row r="60" spans="2:26" ht="15.5" x14ac:dyDescent="0.35">
      <c r="C60" t="s">
        <v>433</v>
      </c>
    </row>
    <row r="61" spans="2:26" ht="15.5" x14ac:dyDescent="0.35">
      <c r="C61" t="s">
        <v>432</v>
      </c>
      <c r="X61" s="5">
        <v>-11069000000</v>
      </c>
      <c r="Y61" s="5">
        <v>-38646000000</v>
      </c>
      <c r="Z61" s="5">
        <v>38575000000</v>
      </c>
    </row>
    <row r="62" spans="2:26" ht="15.5" x14ac:dyDescent="0.35">
      <c r="C62" t="s">
        <v>94</v>
      </c>
      <c r="D62" s="5">
        <v>-12458000000</v>
      </c>
      <c r="E62" s="5">
        <v>217099000000</v>
      </c>
      <c r="F62" s="5">
        <v>-34087000000</v>
      </c>
      <c r="G62" s="5">
        <v>15681000000</v>
      </c>
      <c r="I62" s="5">
        <v>195580000000</v>
      </c>
      <c r="J62" s="5">
        <v>255463000000</v>
      </c>
      <c r="K62" s="5">
        <v>247019000000</v>
      </c>
      <c r="L62" s="5">
        <v>394434000000</v>
      </c>
      <c r="M62" s="5">
        <v>155360000000</v>
      </c>
      <c r="N62" s="5">
        <v>-254101000000</v>
      </c>
      <c r="O62" s="5">
        <v>581552000000</v>
      </c>
      <c r="P62" s="5">
        <v>606948000000</v>
      </c>
      <c r="Q62" s="5">
        <v>376784000000</v>
      </c>
      <c r="R62" s="5">
        <v>368154000000</v>
      </c>
      <c r="S62" s="5">
        <v>250694000000</v>
      </c>
      <c r="T62" s="5">
        <v>298412000000</v>
      </c>
      <c r="U62" s="5">
        <v>403012000000</v>
      </c>
      <c r="V62" s="5">
        <v>446417000000</v>
      </c>
      <c r="W62" s="5">
        <v>377582000000</v>
      </c>
      <c r="X62" s="5">
        <v>365122000000</v>
      </c>
      <c r="Y62" s="5">
        <v>339869000000</v>
      </c>
      <c r="Z62" s="5">
        <v>460237000000</v>
      </c>
    </row>
    <row r="63" spans="2:26" ht="15.5" x14ac:dyDescent="0.35">
      <c r="C63" t="s">
        <v>95</v>
      </c>
      <c r="D63" s="5">
        <v>15500000000</v>
      </c>
      <c r="E63" s="5">
        <v>18279000000</v>
      </c>
      <c r="F63" s="5">
        <v>14424000000</v>
      </c>
      <c r="G63" s="5">
        <v>25696000000</v>
      </c>
      <c r="I63" s="5">
        <v>92943000000</v>
      </c>
      <c r="J63" s="5">
        <v>100879000000</v>
      </c>
      <c r="K63" s="5">
        <v>91506000000</v>
      </c>
      <c r="L63" s="5">
        <v>30672000000</v>
      </c>
      <c r="M63" s="5">
        <v>36251000000</v>
      </c>
      <c r="N63" s="5">
        <v>72656000000</v>
      </c>
      <c r="O63" s="5">
        <v>151609000000</v>
      </c>
      <c r="P63" s="5">
        <v>110224000000</v>
      </c>
      <c r="Q63" s="5">
        <v>89808000000</v>
      </c>
      <c r="R63" s="5">
        <v>96911000000</v>
      </c>
      <c r="S63" s="5">
        <v>113926000000</v>
      </c>
      <c r="T63" s="5">
        <v>89712000000</v>
      </c>
      <c r="U63" s="5">
        <v>54686000000</v>
      </c>
      <c r="V63" s="5">
        <v>48435000000</v>
      </c>
      <c r="W63" s="5">
        <v>56673000000</v>
      </c>
      <c r="X63" s="5">
        <v>46705000000</v>
      </c>
      <c r="Y63" s="5">
        <v>64254000000</v>
      </c>
      <c r="Z63" s="5">
        <v>60936000000</v>
      </c>
    </row>
    <row r="64" spans="2:26" ht="15.5" x14ac:dyDescent="0.35">
      <c r="C64" t="s">
        <v>431</v>
      </c>
      <c r="D64" s="5">
        <v>26256000000</v>
      </c>
      <c r="E64" s="5">
        <v>24287000000</v>
      </c>
      <c r="F64" s="5">
        <v>23972000000</v>
      </c>
      <c r="G64" s="5">
        <v>27865000000</v>
      </c>
      <c r="I64" s="5">
        <v>118778000000</v>
      </c>
      <c r="J64" s="5">
        <v>131946000000</v>
      </c>
      <c r="K64" s="5">
        <v>119948000000</v>
      </c>
      <c r="L64" s="5">
        <v>63760000000</v>
      </c>
      <c r="M64" s="5">
        <v>79701000000</v>
      </c>
      <c r="N64" s="5">
        <v>133179000000</v>
      </c>
      <c r="O64" s="5">
        <v>186900000000</v>
      </c>
      <c r="P64" s="5">
        <v>134701000000</v>
      </c>
      <c r="Q64" s="5">
        <v>109525000000</v>
      </c>
      <c r="R64" s="5">
        <v>119834000000</v>
      </c>
      <c r="S64" s="5">
        <v>141645000000</v>
      </c>
      <c r="T64" s="5">
        <v>89712000000</v>
      </c>
      <c r="U64" s="5">
        <v>54686000000</v>
      </c>
      <c r="V64" s="5">
        <v>48435000000</v>
      </c>
      <c r="W64" s="5">
        <v>56673000000</v>
      </c>
      <c r="X64" s="5">
        <v>46705000000</v>
      </c>
      <c r="Y64" s="5">
        <v>64254000000</v>
      </c>
      <c r="Z64" s="5">
        <v>60936000000</v>
      </c>
    </row>
    <row r="65" spans="3:26" ht="15.5" x14ac:dyDescent="0.35">
      <c r="C65" t="s">
        <v>27</v>
      </c>
      <c r="D65" s="5">
        <v>-10756000000</v>
      </c>
      <c r="E65" s="5">
        <v>-6008000000</v>
      </c>
      <c r="F65" s="5">
        <v>-9548000000</v>
      </c>
      <c r="G65" s="5">
        <v>-2169000000</v>
      </c>
      <c r="I65" s="5">
        <v>-25835000000</v>
      </c>
      <c r="J65" s="5">
        <v>-31067000000</v>
      </c>
      <c r="K65" s="5">
        <v>-28442000000</v>
      </c>
      <c r="L65" s="5">
        <v>-33088000000</v>
      </c>
      <c r="M65" s="5">
        <v>-29006000000</v>
      </c>
      <c r="N65" s="5">
        <v>-35627000000</v>
      </c>
    </row>
    <row r="66" spans="3:26" ht="15.5" x14ac:dyDescent="0.35">
      <c r="C66" t="s">
        <v>96</v>
      </c>
      <c r="D66" s="5">
        <v>15500000000</v>
      </c>
      <c r="E66" s="5">
        <v>18279000000</v>
      </c>
      <c r="F66" s="5">
        <v>14424000000</v>
      </c>
      <c r="G66" s="5">
        <v>25696000000</v>
      </c>
      <c r="I66" s="5">
        <v>92943000000</v>
      </c>
      <c r="J66" s="5">
        <v>100879000000</v>
      </c>
      <c r="K66" s="5">
        <v>91506000000</v>
      </c>
      <c r="L66" s="5">
        <v>30672000000</v>
      </c>
      <c r="M66" s="5">
        <v>36251000000</v>
      </c>
      <c r="N66" s="5">
        <v>72656000000</v>
      </c>
      <c r="O66" s="5">
        <v>151609000000</v>
      </c>
      <c r="P66" s="5">
        <v>110224000000</v>
      </c>
      <c r="Q66" s="5">
        <v>89808000000</v>
      </c>
      <c r="R66" s="5">
        <v>96911000000</v>
      </c>
      <c r="S66" s="5">
        <v>113926000000</v>
      </c>
      <c r="T66" s="5">
        <v>89712000000</v>
      </c>
      <c r="U66" s="5">
        <v>54686000000</v>
      </c>
      <c r="V66" s="5">
        <v>48435000000</v>
      </c>
      <c r="W66" s="5">
        <v>56673000000</v>
      </c>
      <c r="X66" s="5">
        <v>46705000000</v>
      </c>
      <c r="Y66" s="5">
        <v>64254000000</v>
      </c>
      <c r="Z66" s="5">
        <v>60936000000</v>
      </c>
    </row>
    <row r="67" spans="3:26" ht="15.5" x14ac:dyDescent="0.35">
      <c r="C67" t="s">
        <v>29</v>
      </c>
      <c r="D67" s="5">
        <v>3042000000</v>
      </c>
      <c r="E67" s="5">
        <v>235378000000</v>
      </c>
      <c r="F67" s="5">
        <v>-19663000000</v>
      </c>
      <c r="G67" s="5">
        <v>41377000000</v>
      </c>
      <c r="I67" s="5">
        <v>288523000000</v>
      </c>
      <c r="J67" s="5">
        <v>356342000000</v>
      </c>
      <c r="K67" s="5">
        <v>338525000000</v>
      </c>
      <c r="L67" s="5">
        <v>425106000000</v>
      </c>
      <c r="M67" s="5">
        <v>191611000000</v>
      </c>
      <c r="N67" s="5">
        <v>-181445000000</v>
      </c>
      <c r="O67" s="5">
        <v>733161000000</v>
      </c>
      <c r="P67" s="5">
        <v>717172000000</v>
      </c>
      <c r="Q67" s="5">
        <v>466592000000</v>
      </c>
      <c r="R67" s="5">
        <v>465065000000</v>
      </c>
      <c r="S67" s="5">
        <v>364620000000</v>
      </c>
      <c r="T67" s="5">
        <v>388124000000</v>
      </c>
      <c r="U67" s="5">
        <v>457698000000</v>
      </c>
      <c r="V67" s="5">
        <v>494852000000</v>
      </c>
      <c r="W67" s="5">
        <v>434255000000</v>
      </c>
      <c r="X67" s="5">
        <v>411827000000</v>
      </c>
      <c r="Y67" s="5">
        <v>404123000000</v>
      </c>
      <c r="Z67" s="5">
        <v>521173000000</v>
      </c>
    </row>
    <row r="68" spans="3:26" ht="15.5" x14ac:dyDescent="0.35">
      <c r="C68" t="s">
        <v>28</v>
      </c>
      <c r="D68" s="5">
        <v>8574000000</v>
      </c>
      <c r="E68" s="5">
        <v>-42084000000</v>
      </c>
      <c r="F68" s="5">
        <v>11973000000</v>
      </c>
      <c r="G68" s="5">
        <v>1231000000</v>
      </c>
      <c r="I68" s="5">
        <v>-23237000000</v>
      </c>
      <c r="J68" s="5">
        <v>-42287000000</v>
      </c>
      <c r="K68" s="5">
        <v>-38162000000</v>
      </c>
      <c r="L68" s="5">
        <v>-73108000000</v>
      </c>
      <c r="M68" s="5">
        <v>-21036000000</v>
      </c>
      <c r="N68" s="5">
        <v>42571000000</v>
      </c>
      <c r="O68" s="5">
        <v>-85263000000</v>
      </c>
      <c r="P68" s="5">
        <v>-130067000000</v>
      </c>
      <c r="Q68" s="5">
        <v>-60012000000</v>
      </c>
      <c r="R68" s="5">
        <v>-56586000000</v>
      </c>
      <c r="S68" s="5">
        <v>-28566000000</v>
      </c>
      <c r="T68" s="5">
        <v>-33049000000</v>
      </c>
      <c r="U68" s="5">
        <v>-67163000000</v>
      </c>
      <c r="V68" s="5">
        <v>-71124000000</v>
      </c>
      <c r="W68" s="5">
        <v>-56667000000</v>
      </c>
      <c r="X68" s="5">
        <v>-57075000000</v>
      </c>
      <c r="Y68" s="5">
        <v>-69360000000</v>
      </c>
      <c r="Z68" s="5">
        <v>-91426000000</v>
      </c>
    </row>
    <row r="69" spans="3:26" ht="15.5" x14ac:dyDescent="0.35">
      <c r="C69" t="s">
        <v>97</v>
      </c>
      <c r="W69" s="5">
        <v>-61505000000</v>
      </c>
      <c r="X69" s="5">
        <v>-60129000000</v>
      </c>
      <c r="Y69" s="5">
        <v>-72577000000</v>
      </c>
      <c r="Z69" s="5">
        <v>-99069000000</v>
      </c>
    </row>
    <row r="70" spans="3:26" ht="15.5" x14ac:dyDescent="0.35">
      <c r="C70" t="s">
        <v>98</v>
      </c>
      <c r="W70" s="5">
        <v>4838000000</v>
      </c>
      <c r="X70" s="5">
        <v>3054000000</v>
      </c>
      <c r="Y70" s="5">
        <v>3217000000</v>
      </c>
      <c r="Z70" s="5">
        <v>7643000000</v>
      </c>
    </row>
    <row r="71" spans="3:26" ht="15.5" x14ac:dyDescent="0.35">
      <c r="C71" t="s">
        <v>99</v>
      </c>
      <c r="D71" s="5">
        <v>8574000000</v>
      </c>
      <c r="E71" s="5">
        <v>-42084000000</v>
      </c>
      <c r="F71" s="5">
        <v>11973000000</v>
      </c>
      <c r="G71" s="5">
        <v>1231000000</v>
      </c>
      <c r="I71" s="5">
        <v>-23237000000</v>
      </c>
      <c r="J71" s="5">
        <v>-42287000000</v>
      </c>
      <c r="K71" s="5">
        <v>-38162000000</v>
      </c>
      <c r="L71" s="5">
        <v>-73108000000</v>
      </c>
      <c r="M71" s="5">
        <v>-21036000000</v>
      </c>
      <c r="N71" s="5">
        <v>42571000000</v>
      </c>
      <c r="O71" s="5">
        <v>-85263000000</v>
      </c>
      <c r="P71" s="5">
        <v>-130067000000</v>
      </c>
      <c r="Q71" s="5">
        <v>-60012000000</v>
      </c>
      <c r="R71" s="5">
        <v>-56586000000</v>
      </c>
      <c r="S71" s="5">
        <v>-28566000000</v>
      </c>
      <c r="T71" s="5">
        <v>-33049000000</v>
      </c>
      <c r="U71" s="5">
        <v>-67163000000</v>
      </c>
      <c r="V71" s="5">
        <v>-71124000000</v>
      </c>
      <c r="W71" s="5">
        <v>-56667000000</v>
      </c>
      <c r="X71" s="5">
        <v>-57075000000</v>
      </c>
      <c r="Y71" s="5">
        <v>-69360000000</v>
      </c>
      <c r="Z71" s="5">
        <v>-91426000000</v>
      </c>
    </row>
    <row r="72" spans="3:26" ht="15.5" x14ac:dyDescent="0.35">
      <c r="C72" t="s">
        <v>100</v>
      </c>
      <c r="D72" s="5">
        <v>11616000000</v>
      </c>
      <c r="E72" s="5">
        <v>193294000000</v>
      </c>
      <c r="F72" s="5">
        <v>-7690000000</v>
      </c>
      <c r="G72" s="5">
        <v>42608000000</v>
      </c>
      <c r="I72" s="5">
        <v>265286000000</v>
      </c>
      <c r="J72" s="5">
        <v>314055000000</v>
      </c>
      <c r="K72" s="5">
        <v>300363000000</v>
      </c>
      <c r="L72" s="5">
        <v>351998000000</v>
      </c>
      <c r="M72" s="5">
        <v>170575000000</v>
      </c>
      <c r="N72" s="5">
        <v>-138874000000</v>
      </c>
      <c r="O72" s="5">
        <v>647898000000</v>
      </c>
      <c r="P72" s="5">
        <v>587105000000</v>
      </c>
      <c r="Q72" s="5">
        <v>406580000000</v>
      </c>
      <c r="R72" s="5">
        <v>408479000000</v>
      </c>
      <c r="S72" s="5">
        <v>336054000000</v>
      </c>
      <c r="T72" s="5">
        <v>355075000000</v>
      </c>
      <c r="U72" s="5">
        <v>390535000000</v>
      </c>
      <c r="V72" s="5">
        <v>423728000000</v>
      </c>
      <c r="W72" s="5">
        <v>377588000000</v>
      </c>
      <c r="X72" s="5">
        <v>354752000000</v>
      </c>
      <c r="Y72" s="5">
        <v>334763000000</v>
      </c>
      <c r="Z72" s="5">
        <v>429747000000</v>
      </c>
    </row>
    <row r="73" spans="3:26" ht="15.5" x14ac:dyDescent="0.35">
      <c r="C73" t="s">
        <v>101</v>
      </c>
      <c r="D73" s="5">
        <v>-9037000000</v>
      </c>
      <c r="E73" s="5">
        <v>-11352000000</v>
      </c>
      <c r="F73" s="5">
        <v>-13849000000</v>
      </c>
      <c r="G73" s="5">
        <v>11672000000</v>
      </c>
      <c r="I73" s="5">
        <v>5847000000</v>
      </c>
      <c r="J73" s="5">
        <v>1415000000</v>
      </c>
      <c r="K73" s="5">
        <v>2829000000</v>
      </c>
      <c r="L73" s="5">
        <v>13124000000</v>
      </c>
      <c r="M73" s="5">
        <v>18553000000</v>
      </c>
      <c r="N73" s="5">
        <v>25940000000</v>
      </c>
      <c r="O73" s="5">
        <v>-4674000000</v>
      </c>
      <c r="P73" s="5">
        <v>14928000000</v>
      </c>
      <c r="Q73" s="5">
        <v>-7613000000</v>
      </c>
      <c r="R73" s="5">
        <v>-9264000000</v>
      </c>
      <c r="S73" s="5">
        <v>-492000000</v>
      </c>
      <c r="T73" s="5">
        <v>81000000</v>
      </c>
      <c r="U73" s="5">
        <v>-2369000000</v>
      </c>
      <c r="V73" s="5">
        <v>-10360000000</v>
      </c>
      <c r="W73" s="5">
        <v>-3747000000</v>
      </c>
    </row>
    <row r="74" spans="3:26" ht="15.5" x14ac:dyDescent="0.35">
      <c r="C74" t="s">
        <v>103</v>
      </c>
      <c r="D74" s="5">
        <v>2579000000</v>
      </c>
      <c r="E74" s="5">
        <v>181942000000</v>
      </c>
      <c r="F74" s="5">
        <v>-21539000000</v>
      </c>
      <c r="G74" s="5">
        <v>54280000000</v>
      </c>
      <c r="I74" s="5">
        <v>271133000000</v>
      </c>
      <c r="J74" s="5">
        <v>315470000000</v>
      </c>
      <c r="K74" s="5">
        <v>303192000000</v>
      </c>
      <c r="L74" s="5">
        <v>365122000000</v>
      </c>
      <c r="M74" s="5">
        <v>189128000000</v>
      </c>
      <c r="N74" s="5">
        <v>-112934000000</v>
      </c>
      <c r="O74" s="5">
        <v>643224000000</v>
      </c>
      <c r="P74" s="5">
        <v>602033000000</v>
      </c>
      <c r="Q74" s="5">
        <v>398967000000</v>
      </c>
      <c r="R74" s="5">
        <v>399215000000</v>
      </c>
      <c r="S74" s="5">
        <v>335562000000</v>
      </c>
      <c r="T74" s="5">
        <v>355156000000</v>
      </c>
      <c r="U74" s="5">
        <v>388166000000</v>
      </c>
      <c r="V74" s="5">
        <v>413368000000</v>
      </c>
      <c r="W74" s="5">
        <v>373841000000</v>
      </c>
    </row>
    <row r="75" spans="3:26" ht="15.5" x14ac:dyDescent="0.35">
      <c r="C75" t="s">
        <v>104</v>
      </c>
      <c r="D75" s="5">
        <v>11616000000</v>
      </c>
      <c r="E75" s="5">
        <v>193294000000</v>
      </c>
      <c r="F75" s="5">
        <v>-7690000000</v>
      </c>
      <c r="G75" s="5">
        <v>42608000000</v>
      </c>
      <c r="I75" s="5">
        <v>265286000000</v>
      </c>
      <c r="J75" s="5">
        <v>314055000000</v>
      </c>
      <c r="K75" s="5">
        <v>300363000000</v>
      </c>
      <c r="L75" s="5">
        <v>351998000000</v>
      </c>
      <c r="M75" s="5">
        <v>170575000000</v>
      </c>
      <c r="N75" s="5">
        <v>-138874000000</v>
      </c>
      <c r="O75" s="5">
        <v>647898000000</v>
      </c>
      <c r="P75" s="5">
        <v>587105000000</v>
      </c>
      <c r="Q75" s="5">
        <v>406580000000</v>
      </c>
      <c r="R75" s="5">
        <v>408479000000</v>
      </c>
      <c r="S75" s="5">
        <v>336054000000</v>
      </c>
      <c r="T75" s="5">
        <v>355075000000</v>
      </c>
      <c r="U75" s="5">
        <v>390535000000</v>
      </c>
      <c r="V75" s="5">
        <v>423728000000</v>
      </c>
      <c r="W75" s="5">
        <v>377588000000</v>
      </c>
      <c r="X75" s="5">
        <v>354752000000</v>
      </c>
      <c r="Y75" s="5">
        <v>334763000000</v>
      </c>
      <c r="Z75" s="5">
        <v>429747000000</v>
      </c>
    </row>
    <row r="76" spans="3:26" ht="15.5" x14ac:dyDescent="0.35">
      <c r="C76" t="s">
        <v>8</v>
      </c>
      <c r="D76" s="5">
        <v>2579000000</v>
      </c>
      <c r="E76" s="5">
        <v>181942000000</v>
      </c>
      <c r="F76" s="5">
        <v>-21539000000</v>
      </c>
      <c r="G76" s="5">
        <v>54280000000</v>
      </c>
      <c r="I76" s="5">
        <v>271133000000</v>
      </c>
      <c r="J76" s="5">
        <v>315470000000</v>
      </c>
      <c r="K76" s="5">
        <v>303192000000</v>
      </c>
      <c r="L76" s="5">
        <v>365122000000</v>
      </c>
      <c r="M76" s="5">
        <v>189128000000</v>
      </c>
      <c r="N76" s="5">
        <v>-112934000000</v>
      </c>
      <c r="O76" s="5">
        <v>643224000000</v>
      </c>
      <c r="P76" s="5">
        <v>602033000000</v>
      </c>
      <c r="Q76" s="5">
        <v>398967000000</v>
      </c>
      <c r="R76" s="5">
        <v>399215000000</v>
      </c>
      <c r="S76" s="5">
        <v>335562000000</v>
      </c>
      <c r="T76" s="5">
        <v>355156000000</v>
      </c>
      <c r="U76" s="5">
        <v>388166000000</v>
      </c>
      <c r="V76" s="5">
        <v>413368000000</v>
      </c>
      <c r="W76" s="5">
        <v>373841000000</v>
      </c>
    </row>
    <row r="77" spans="3:26" ht="15.5" x14ac:dyDescent="0.35">
      <c r="C77" t="s">
        <v>106</v>
      </c>
      <c r="D77" s="5">
        <v>11616000000</v>
      </c>
      <c r="E77" s="5">
        <v>193294000000</v>
      </c>
      <c r="F77" s="5">
        <v>-7690000000</v>
      </c>
      <c r="G77" s="5">
        <v>42608000000</v>
      </c>
      <c r="I77" s="5">
        <v>265286000000</v>
      </c>
      <c r="J77" s="5">
        <v>314055000000</v>
      </c>
      <c r="K77" s="5">
        <v>300363000000</v>
      </c>
      <c r="L77" s="5">
        <v>351998000000</v>
      </c>
      <c r="M77" s="5">
        <v>170575000000</v>
      </c>
      <c r="N77" s="5">
        <v>-138874000000</v>
      </c>
      <c r="O77" s="5">
        <v>647898000000</v>
      </c>
      <c r="P77" s="5">
        <v>587105000000</v>
      </c>
      <c r="Q77" s="5">
        <v>406580000000</v>
      </c>
      <c r="R77" s="5">
        <v>408479000000</v>
      </c>
      <c r="S77" s="5">
        <v>336054000000</v>
      </c>
      <c r="T77" s="5">
        <v>355075000000</v>
      </c>
      <c r="U77" s="5">
        <v>390535000000</v>
      </c>
      <c r="V77" s="5">
        <v>423728000000</v>
      </c>
      <c r="W77" s="5">
        <v>377588000000</v>
      </c>
      <c r="X77" s="5">
        <v>354752000000</v>
      </c>
      <c r="Y77" s="5">
        <v>334763000000</v>
      </c>
      <c r="Z77" s="5">
        <v>429747000000</v>
      </c>
    </row>
    <row r="78" spans="3:26" ht="15.5" x14ac:dyDescent="0.35">
      <c r="C78" t="s">
        <v>107</v>
      </c>
      <c r="D78" s="5">
        <v>2579000000</v>
      </c>
      <c r="E78" s="5">
        <v>181942000000</v>
      </c>
      <c r="F78" s="5">
        <v>-21539000000</v>
      </c>
      <c r="G78" s="5">
        <v>54280000000</v>
      </c>
      <c r="I78" s="5">
        <v>271133000000</v>
      </c>
      <c r="J78" s="5">
        <v>315470000000</v>
      </c>
      <c r="K78" s="5">
        <v>303192000000</v>
      </c>
      <c r="L78" s="5">
        <v>365122000000</v>
      </c>
      <c r="M78" s="5">
        <v>189128000000</v>
      </c>
      <c r="N78" s="5">
        <v>-112934000000</v>
      </c>
      <c r="O78" s="5">
        <v>643224000000</v>
      </c>
      <c r="P78" s="5">
        <v>602033000000</v>
      </c>
      <c r="Q78" s="5">
        <v>398967000000</v>
      </c>
      <c r="R78" s="5">
        <v>399215000000</v>
      </c>
      <c r="S78" s="5">
        <v>335562000000</v>
      </c>
      <c r="T78" s="5">
        <v>355156000000</v>
      </c>
      <c r="U78" s="5">
        <v>388166000000</v>
      </c>
      <c r="V78" s="5">
        <v>413368000000</v>
      </c>
      <c r="W78" s="5">
        <v>373841000000</v>
      </c>
    </row>
    <row r="79" spans="3:26" ht="15.5" x14ac:dyDescent="0.35">
      <c r="C79" t="s">
        <v>108</v>
      </c>
      <c r="D79" s="5">
        <v>2579000000</v>
      </c>
      <c r="E79" s="5">
        <v>181942000000</v>
      </c>
      <c r="F79" s="5">
        <v>-21539000000</v>
      </c>
      <c r="G79" s="5">
        <v>54280000000</v>
      </c>
      <c r="I79" s="5">
        <v>271133000000</v>
      </c>
      <c r="J79" s="5">
        <v>315470000000</v>
      </c>
      <c r="K79" s="5">
        <v>303192000000</v>
      </c>
      <c r="L79" s="5">
        <v>365122000000</v>
      </c>
      <c r="M79" s="5">
        <v>189128000000</v>
      </c>
      <c r="N79" s="5">
        <v>-112934000000</v>
      </c>
      <c r="O79" s="5">
        <v>643224000000</v>
      </c>
      <c r="P79" s="5">
        <v>602033000000</v>
      </c>
      <c r="Q79" s="5">
        <v>398967000000</v>
      </c>
      <c r="R79" s="5">
        <v>399215000000</v>
      </c>
      <c r="S79" s="5">
        <v>335562000000</v>
      </c>
      <c r="T79" s="5">
        <v>355156000000</v>
      </c>
      <c r="U79" s="5">
        <v>388166000000</v>
      </c>
      <c r="V79" s="5">
        <v>413368000000</v>
      </c>
      <c r="W79" s="5">
        <v>373841000000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437</v>
      </c>
    </row>
    <row r="83" spans="2:26" ht="15.5" x14ac:dyDescent="0.35">
      <c r="C83" t="s">
        <v>20</v>
      </c>
      <c r="D83" s="5">
        <v>1121563000000</v>
      </c>
      <c r="E83" s="5">
        <v>2191915000000</v>
      </c>
      <c r="F83" s="5">
        <v>1465400000000</v>
      </c>
      <c r="G83" s="5">
        <v>881564000000</v>
      </c>
      <c r="I83" s="5">
        <v>1465400000000</v>
      </c>
      <c r="J83" s="5">
        <v>1034354000000</v>
      </c>
      <c r="K83" s="5">
        <v>1199225000000</v>
      </c>
      <c r="L83" s="5">
        <v>2178361000000</v>
      </c>
      <c r="M83" s="5">
        <v>1582017000000</v>
      </c>
      <c r="N83" s="5">
        <v>1554228000000</v>
      </c>
      <c r="O83" s="5">
        <v>2208119000000</v>
      </c>
      <c r="P83" s="5">
        <v>1950775000000</v>
      </c>
      <c r="Q83" s="5">
        <v>751901000000</v>
      </c>
      <c r="R83" s="5">
        <v>603750000000</v>
      </c>
      <c r="S83" s="5">
        <v>844253000000</v>
      </c>
      <c r="T83" s="5">
        <v>625373000000</v>
      </c>
      <c r="U83" s="5">
        <v>869000000000</v>
      </c>
      <c r="V83" s="5">
        <v>1169416000000</v>
      </c>
      <c r="W83" s="5">
        <v>927030000000</v>
      </c>
      <c r="X83" s="5">
        <v>796184000000</v>
      </c>
      <c r="Y83" s="5">
        <v>655450000000</v>
      </c>
      <c r="Z83" s="5">
        <v>841838000000</v>
      </c>
    </row>
    <row r="84" spans="2:26" ht="15.5" x14ac:dyDescent="0.35">
      <c r="C84" t="s">
        <v>389</v>
      </c>
      <c r="D84" s="5">
        <v>202465000000</v>
      </c>
      <c r="E84" s="5">
        <v>145147000000</v>
      </c>
      <c r="F84" s="5">
        <v>50000000000</v>
      </c>
      <c r="G84" s="5">
        <v>448098000000</v>
      </c>
      <c r="I84" s="5">
        <v>50000000000</v>
      </c>
      <c r="J84" s="5">
        <v>304124000000</v>
      </c>
      <c r="M84" s="5">
        <v>902200000000</v>
      </c>
      <c r="N84" s="5">
        <v>1001100000000</v>
      </c>
      <c r="O84" s="5">
        <v>714600000000</v>
      </c>
      <c r="P84" s="5">
        <v>464656000000</v>
      </c>
      <c r="Q84" s="5">
        <v>1279068000000</v>
      </c>
      <c r="R84" s="5">
        <v>1156855000000</v>
      </c>
      <c r="S84" s="5">
        <v>984004000000</v>
      </c>
      <c r="T84" s="5">
        <v>1026105000000</v>
      </c>
      <c r="U84" s="5">
        <v>403089000000</v>
      </c>
      <c r="V84" s="5">
        <v>152264000000</v>
      </c>
      <c r="W84" s="5">
        <v>119700000000</v>
      </c>
      <c r="X84" s="5">
        <v>54821000000</v>
      </c>
      <c r="Y84" s="5">
        <v>147100000000</v>
      </c>
      <c r="Z84" s="5">
        <v>44000000000</v>
      </c>
    </row>
    <row r="85" spans="2:26" ht="15.5" x14ac:dyDescent="0.35">
      <c r="C85" t="s">
        <v>388</v>
      </c>
      <c r="D85" s="5">
        <v>756696000000</v>
      </c>
      <c r="E85" s="5">
        <v>763087000000</v>
      </c>
      <c r="F85" s="5">
        <v>776370000000</v>
      </c>
      <c r="G85" s="5">
        <v>837371000000</v>
      </c>
      <c r="I85" s="5">
        <v>776370000000</v>
      </c>
      <c r="J85" s="5">
        <v>1331688000000</v>
      </c>
      <c r="K85" s="5">
        <v>1384939000000</v>
      </c>
      <c r="L85" s="5">
        <v>534995000000</v>
      </c>
      <c r="M85" s="5">
        <v>100617000000</v>
      </c>
      <c r="N85" s="5">
        <v>79261000000</v>
      </c>
      <c r="O85" s="5">
        <v>110093000000</v>
      </c>
      <c r="P85" s="5">
        <v>86068000000</v>
      </c>
      <c r="Q85" s="5">
        <v>127509000000</v>
      </c>
      <c r="R85" s="5">
        <v>68148000000</v>
      </c>
      <c r="S85" s="5">
        <v>483000000</v>
      </c>
      <c r="T85" s="5">
        <v>36387000000</v>
      </c>
      <c r="U85" s="5">
        <v>1097000000</v>
      </c>
      <c r="V85" s="5">
        <v>1692000000</v>
      </c>
      <c r="W85" s="5">
        <v>228831000000</v>
      </c>
      <c r="X85" s="5">
        <v>234938000000</v>
      </c>
      <c r="Y85" s="5">
        <v>202977000000</v>
      </c>
      <c r="Z85" s="5">
        <v>237283000000</v>
      </c>
    </row>
    <row r="86" spans="2:26" ht="15.5" x14ac:dyDescent="0.35">
      <c r="C86" t="s">
        <v>395</v>
      </c>
      <c r="D86" s="5">
        <v>5983000000</v>
      </c>
      <c r="E86" s="5">
        <v>4403000000</v>
      </c>
      <c r="F86" s="5">
        <v>9082000000</v>
      </c>
      <c r="G86" s="5">
        <v>3278000000</v>
      </c>
      <c r="I86" s="5">
        <v>9082000000</v>
      </c>
      <c r="J86" s="5">
        <v>7746000000</v>
      </c>
      <c r="K86" s="5">
        <v>15647000000</v>
      </c>
      <c r="L86" s="5">
        <v>12797000000</v>
      </c>
      <c r="M86" s="5">
        <v>6632000000</v>
      </c>
      <c r="N86" s="5">
        <v>7623000000</v>
      </c>
      <c r="O86" s="5">
        <v>12523000000</v>
      </c>
      <c r="P86" s="5">
        <v>16346000000</v>
      </c>
      <c r="Q86" s="5">
        <v>10046000000</v>
      </c>
      <c r="R86" s="5">
        <v>12025000000</v>
      </c>
      <c r="S86" s="5">
        <v>3652000000</v>
      </c>
      <c r="T86" s="5">
        <v>2590000000</v>
      </c>
      <c r="U86" s="5">
        <v>2319000000</v>
      </c>
      <c r="V86" s="5">
        <v>2115000000</v>
      </c>
      <c r="W86" s="5">
        <v>4227000000</v>
      </c>
      <c r="X86" s="5">
        <v>2415000000</v>
      </c>
      <c r="Y86" s="5">
        <v>2253000000</v>
      </c>
      <c r="Z86" s="5">
        <v>2940000000</v>
      </c>
    </row>
    <row r="87" spans="2:26" ht="15.5" x14ac:dyDescent="0.35">
      <c r="C87" t="s">
        <v>397</v>
      </c>
      <c r="D87" s="5">
        <v>21947000000</v>
      </c>
      <c r="E87" s="5">
        <v>32861000000</v>
      </c>
      <c r="F87" s="5">
        <v>34175000000</v>
      </c>
      <c r="G87" s="5">
        <v>23802000000</v>
      </c>
      <c r="I87" s="5">
        <v>34175000000</v>
      </c>
      <c r="J87" s="5">
        <v>29565000000</v>
      </c>
      <c r="K87" s="5">
        <v>24386000000</v>
      </c>
      <c r="L87" s="5">
        <v>25417000000</v>
      </c>
      <c r="M87" s="5">
        <v>42676000000</v>
      </c>
      <c r="N87" s="5">
        <v>37459000000</v>
      </c>
      <c r="O87" s="5">
        <v>22964000000</v>
      </c>
      <c r="P87" s="5">
        <v>21429000000</v>
      </c>
      <c r="Q87" s="5">
        <v>47076000000</v>
      </c>
      <c r="R87" s="5">
        <v>39701000000</v>
      </c>
      <c r="S87" s="5">
        <v>29960000000</v>
      </c>
      <c r="T87" s="5">
        <v>20716000000</v>
      </c>
      <c r="U87" s="5">
        <v>17945000000</v>
      </c>
      <c r="V87" s="5">
        <v>8342000000</v>
      </c>
      <c r="W87" s="5">
        <v>14567000000</v>
      </c>
      <c r="X87" s="5">
        <v>17745000000</v>
      </c>
      <c r="Y87" s="5">
        <v>17987000000</v>
      </c>
      <c r="Z87" s="5">
        <v>10176000000</v>
      </c>
    </row>
    <row r="88" spans="2:26" ht="15.5" x14ac:dyDescent="0.35">
      <c r="C88" t="s">
        <v>122</v>
      </c>
      <c r="D88" s="5">
        <v>15082000000</v>
      </c>
      <c r="E88" s="5">
        <v>17730000000</v>
      </c>
      <c r="F88" s="5">
        <v>14543000000</v>
      </c>
      <c r="I88" s="5">
        <v>14543000000</v>
      </c>
      <c r="J88" s="5">
        <v>58000000</v>
      </c>
    </row>
    <row r="89" spans="2:26" ht="15.5" x14ac:dyDescent="0.35">
      <c r="C89" t="s">
        <v>123</v>
      </c>
      <c r="D89" s="5">
        <v>347677000000</v>
      </c>
      <c r="E89" s="5">
        <v>902424000000</v>
      </c>
      <c r="F89" s="5">
        <v>530839000000</v>
      </c>
      <c r="G89" s="5">
        <v>291589000000</v>
      </c>
      <c r="I89" s="5">
        <v>530839000000</v>
      </c>
      <c r="J89" s="5">
        <v>612767000000</v>
      </c>
    </row>
    <row r="90" spans="2:26" ht="15.5" x14ac:dyDescent="0.35">
      <c r="C90" t="s">
        <v>439</v>
      </c>
      <c r="D90" s="5">
        <v>21947000000</v>
      </c>
      <c r="E90" s="5">
        <v>32861000000</v>
      </c>
      <c r="F90" s="5">
        <v>34175000000</v>
      </c>
      <c r="G90" s="5">
        <v>23802000000</v>
      </c>
      <c r="I90" s="5">
        <v>34175000000</v>
      </c>
      <c r="J90" s="5">
        <v>29565000000</v>
      </c>
      <c r="K90" s="5">
        <v>24386000000</v>
      </c>
      <c r="L90" s="5">
        <v>25417000000</v>
      </c>
      <c r="M90" s="5">
        <v>42676000000</v>
      </c>
      <c r="N90" s="5">
        <v>37459000000</v>
      </c>
      <c r="O90" s="5">
        <v>22964000000</v>
      </c>
      <c r="P90" s="5">
        <v>21429000000</v>
      </c>
      <c r="Q90" s="5">
        <v>47076000000</v>
      </c>
      <c r="R90" s="5">
        <v>39701000000</v>
      </c>
      <c r="S90" s="5">
        <v>29960000000</v>
      </c>
      <c r="T90" s="5">
        <v>20716000000</v>
      </c>
      <c r="U90" s="5">
        <v>17945000000</v>
      </c>
      <c r="V90" s="5">
        <v>8342000000</v>
      </c>
      <c r="W90" s="5">
        <v>14567000000</v>
      </c>
      <c r="X90" s="5">
        <v>17745000000</v>
      </c>
      <c r="Y90" s="5">
        <v>17987000000</v>
      </c>
      <c r="Z90" s="5">
        <v>10176000000</v>
      </c>
    </row>
    <row r="91" spans="2:26" ht="15.5" x14ac:dyDescent="0.35">
      <c r="C91" t="s">
        <v>440</v>
      </c>
      <c r="D91" s="5">
        <v>280312000000</v>
      </c>
      <c r="E91" s="5">
        <v>273179000000</v>
      </c>
      <c r="F91" s="5">
        <v>417079000000</v>
      </c>
      <c r="G91" s="5">
        <v>344414000000</v>
      </c>
      <c r="I91" s="5">
        <v>417079000000</v>
      </c>
      <c r="J91" s="5">
        <v>478451000000</v>
      </c>
      <c r="K91" s="5">
        <v>583240000000</v>
      </c>
      <c r="L91" s="5">
        <v>619147000000</v>
      </c>
      <c r="M91" s="5">
        <v>592982000000</v>
      </c>
      <c r="N91" s="5">
        <v>493436000000</v>
      </c>
      <c r="O91" s="5">
        <v>791194000000</v>
      </c>
      <c r="P91" s="5">
        <v>859767000000</v>
      </c>
      <c r="Q91" s="5">
        <v>740993000000</v>
      </c>
      <c r="R91" s="5">
        <v>834400000000</v>
      </c>
      <c r="S91" s="5">
        <v>823909000000</v>
      </c>
      <c r="T91" s="5">
        <v>808569000000</v>
      </c>
      <c r="U91" s="5">
        <v>872064000000</v>
      </c>
      <c r="V91" s="5">
        <v>763117000000</v>
      </c>
      <c r="W91" s="5">
        <v>715843000000</v>
      </c>
      <c r="X91" s="5">
        <v>729977000000</v>
      </c>
      <c r="Y91" s="5">
        <v>640758000000</v>
      </c>
      <c r="Z91" s="5">
        <v>475377000000</v>
      </c>
    </row>
    <row r="92" spans="2:26" ht="15.5" x14ac:dyDescent="0.35">
      <c r="C92" t="s">
        <v>81</v>
      </c>
      <c r="D92" s="5">
        <v>-729902000000</v>
      </c>
      <c r="E92" s="5">
        <v>-720865000000</v>
      </c>
      <c r="F92" s="5">
        <v>-861451000000</v>
      </c>
      <c r="G92" s="5">
        <v>-847602000000</v>
      </c>
      <c r="I92" s="5">
        <v>-861451000000</v>
      </c>
      <c r="J92" s="5">
        <v>-867298000000</v>
      </c>
      <c r="K92" s="5">
        <v>-849105000000</v>
      </c>
      <c r="L92" s="5">
        <v>-704698000000</v>
      </c>
      <c r="M92" s="5">
        <v>-640636000000</v>
      </c>
      <c r="N92" s="5">
        <v>-348140000000</v>
      </c>
      <c r="O92" s="5">
        <v>-376089000000</v>
      </c>
      <c r="P92" s="5">
        <v>-389629000000</v>
      </c>
      <c r="Q92" s="5">
        <v>-404557000000</v>
      </c>
      <c r="R92" s="5">
        <v>-396944000000</v>
      </c>
      <c r="S92" s="5">
        <v>-183665000000</v>
      </c>
      <c r="T92" s="5">
        <v>-8403000000</v>
      </c>
      <c r="U92" s="5">
        <v>-8484000000</v>
      </c>
      <c r="V92" s="5">
        <v>-6115000000</v>
      </c>
      <c r="W92" s="5">
        <v>4245000000</v>
      </c>
      <c r="X92" s="5">
        <v>7992000000</v>
      </c>
      <c r="Y92" s="5">
        <v>6492000000</v>
      </c>
      <c r="Z92" s="5">
        <v>-22859000000</v>
      </c>
    </row>
    <row r="93" spans="2:26" ht="15.5" x14ac:dyDescent="0.35">
      <c r="C93" t="s">
        <v>441</v>
      </c>
      <c r="D93" s="5">
        <v>2452303000000</v>
      </c>
      <c r="E93" s="5">
        <v>3489611000000</v>
      </c>
      <c r="F93" s="5">
        <v>2832128000000</v>
      </c>
      <c r="G93" s="5">
        <v>2573718000000</v>
      </c>
      <c r="I93" s="5">
        <v>2832128000000</v>
      </c>
      <c r="J93" s="5">
        <v>3250889000000</v>
      </c>
      <c r="K93" s="5">
        <v>3254010000000</v>
      </c>
      <c r="L93" s="5">
        <v>3418907000000</v>
      </c>
      <c r="M93" s="5">
        <v>3241685000000</v>
      </c>
      <c r="N93" s="5">
        <v>3200854000000</v>
      </c>
      <c r="O93" s="5">
        <v>4017659000000</v>
      </c>
      <c r="P93" s="5">
        <v>3557488000000</v>
      </c>
      <c r="Q93" s="5">
        <v>3093496000000</v>
      </c>
      <c r="R93" s="5">
        <v>2830815000000</v>
      </c>
      <c r="S93" s="5">
        <v>2831172000000</v>
      </c>
      <c r="T93" s="5">
        <v>2694944000000</v>
      </c>
      <c r="U93" s="5">
        <v>2374584000000</v>
      </c>
      <c r="V93" s="5">
        <v>2319291000000</v>
      </c>
      <c r="W93" s="5">
        <v>2133254000000</v>
      </c>
      <c r="X93" s="5">
        <v>1940365000000</v>
      </c>
      <c r="Y93" s="5">
        <v>1758933000000</v>
      </c>
      <c r="Z93" s="5">
        <v>1697946000000</v>
      </c>
    </row>
    <row r="94" spans="2:26" ht="15.5" x14ac:dyDescent="0.35">
      <c r="C94" t="s">
        <v>442</v>
      </c>
    </row>
    <row r="95" spans="2:26" ht="15.5" x14ac:dyDescent="0.35">
      <c r="C95" t="s">
        <v>111</v>
      </c>
      <c r="D95" s="5">
        <v>995714000000</v>
      </c>
      <c r="E95" s="5">
        <v>993627000000</v>
      </c>
      <c r="F95" s="5">
        <v>965865000000</v>
      </c>
      <c r="G95" s="5">
        <v>956975000000</v>
      </c>
      <c r="I95" s="5">
        <v>965865000000</v>
      </c>
      <c r="J95" s="5">
        <v>918378000000</v>
      </c>
      <c r="K95" s="5">
        <v>882065000000</v>
      </c>
      <c r="L95" s="5">
        <v>836834000000</v>
      </c>
      <c r="M95" s="5">
        <v>866824000000</v>
      </c>
      <c r="N95" s="5">
        <v>1002168000000</v>
      </c>
      <c r="O95" s="5">
        <v>1107325000000</v>
      </c>
      <c r="P95" s="5">
        <v>1164225000000</v>
      </c>
      <c r="Q95" s="5">
        <v>1235256000000</v>
      </c>
      <c r="R95" s="5">
        <v>1279282000000</v>
      </c>
      <c r="S95" s="5">
        <v>1333227000000</v>
      </c>
      <c r="T95" s="5">
        <v>1375402000000</v>
      </c>
      <c r="U95" s="5">
        <v>1445497000000</v>
      </c>
      <c r="V95" s="5">
        <v>1201874000000</v>
      </c>
      <c r="W95" s="5">
        <v>1145447000000</v>
      </c>
      <c r="X95" s="5">
        <v>1162065000000</v>
      </c>
      <c r="Y95" s="5">
        <v>944419000000</v>
      </c>
      <c r="Z95" s="5">
        <v>888340000000</v>
      </c>
    </row>
    <row r="96" spans="2:26" ht="15.5" x14ac:dyDescent="0.35">
      <c r="C96" t="s">
        <v>113</v>
      </c>
      <c r="D96" s="5">
        <v>30608000000</v>
      </c>
      <c r="E96" s="5">
        <v>28778000000</v>
      </c>
      <c r="F96" s="5">
        <v>24779000000</v>
      </c>
      <c r="G96" s="5">
        <v>23343000000</v>
      </c>
      <c r="I96" s="5">
        <v>24779000000</v>
      </c>
      <c r="J96" s="5">
        <v>33076000000</v>
      </c>
      <c r="K96" s="5">
        <v>33016000000</v>
      </c>
      <c r="L96" s="5">
        <v>36304000000</v>
      </c>
      <c r="M96" s="5">
        <v>81666000000</v>
      </c>
      <c r="N96" s="5">
        <v>107093000000</v>
      </c>
      <c r="O96" s="5">
        <v>75472000000</v>
      </c>
      <c r="P96" s="5">
        <v>51349000000</v>
      </c>
      <c r="Q96" s="5">
        <v>58537000000</v>
      </c>
      <c r="R96" s="5">
        <v>45437000000</v>
      </c>
      <c r="S96" s="5">
        <v>33457000000</v>
      </c>
      <c r="T96" s="5">
        <v>15459000000</v>
      </c>
      <c r="U96" s="5">
        <v>10279000000</v>
      </c>
      <c r="V96" s="5">
        <v>5641000000</v>
      </c>
    </row>
    <row r="97" spans="3:26" ht="15.5" x14ac:dyDescent="0.35">
      <c r="C97" t="s">
        <v>114</v>
      </c>
      <c r="L97" s="5">
        <v>1396000000</v>
      </c>
      <c r="M97" s="5">
        <v>2793000000</v>
      </c>
      <c r="N97" s="5">
        <v>5318000000</v>
      </c>
      <c r="O97" s="5">
        <v>10312000000</v>
      </c>
      <c r="P97" s="5">
        <v>12217000000</v>
      </c>
      <c r="Q97" s="5">
        <v>14669000000</v>
      </c>
    </row>
    <row r="98" spans="3:26" ht="15.5" x14ac:dyDescent="0.35">
      <c r="C98" t="s">
        <v>445</v>
      </c>
      <c r="D98" s="5">
        <v>2079139000000</v>
      </c>
      <c r="E98" s="5">
        <v>2047067000000</v>
      </c>
      <c r="F98" s="5">
        <v>1934842000000</v>
      </c>
      <c r="G98" s="5">
        <v>1907073000000</v>
      </c>
      <c r="I98" s="5">
        <v>1934842000000</v>
      </c>
      <c r="J98" s="5">
        <v>1705472000000</v>
      </c>
      <c r="K98" s="5">
        <v>1640909000000</v>
      </c>
      <c r="L98" s="5">
        <v>1816207000000</v>
      </c>
      <c r="M98" s="5">
        <v>1843725000000</v>
      </c>
      <c r="N98" s="5">
        <v>2084364000000</v>
      </c>
      <c r="O98" s="5">
        <v>1632164000000</v>
      </c>
      <c r="P98" s="5">
        <v>1685559000000</v>
      </c>
      <c r="Q98" s="5">
        <v>1798426000000</v>
      </c>
      <c r="R98" s="5">
        <v>1816194000000</v>
      </c>
      <c r="S98" s="5">
        <v>1743732000000</v>
      </c>
      <c r="T98" s="5">
        <v>1859723000000</v>
      </c>
      <c r="U98" s="5">
        <v>2003972000000</v>
      </c>
      <c r="V98" s="5">
        <v>1754074000000</v>
      </c>
      <c r="W98" s="5">
        <v>1625789000000</v>
      </c>
      <c r="X98" s="5">
        <v>1545617000000</v>
      </c>
      <c r="Y98" s="5">
        <v>1450277000000</v>
      </c>
      <c r="Z98" s="5">
        <v>1306113000000</v>
      </c>
    </row>
    <row r="99" spans="3:26" ht="15.5" x14ac:dyDescent="0.35">
      <c r="C99" t="s">
        <v>117</v>
      </c>
      <c r="D99" s="5">
        <v>4531442000000</v>
      </c>
      <c r="E99" s="5">
        <v>5536678000000</v>
      </c>
      <c r="F99" s="5">
        <v>4766970000000</v>
      </c>
      <c r="G99" s="5">
        <v>4480791000000</v>
      </c>
      <c r="I99" s="5">
        <v>4766970000000</v>
      </c>
      <c r="J99" s="5">
        <v>4956361000000</v>
      </c>
      <c r="K99" s="5">
        <v>4894919000000</v>
      </c>
      <c r="L99" s="5">
        <v>5235114000000</v>
      </c>
      <c r="M99" s="5">
        <v>5085410000000</v>
      </c>
      <c r="N99" s="5">
        <v>5285218000000</v>
      </c>
      <c r="O99" s="5">
        <v>5649823000000</v>
      </c>
      <c r="P99" s="5">
        <v>5243047000000</v>
      </c>
      <c r="Q99" s="5">
        <v>4891922000000</v>
      </c>
      <c r="R99" s="5">
        <v>4647009000000</v>
      </c>
      <c r="S99" s="5">
        <v>4574904000000</v>
      </c>
      <c r="T99" s="5">
        <v>4554667000000</v>
      </c>
      <c r="U99" s="5">
        <v>4378556000000</v>
      </c>
      <c r="V99" s="5">
        <v>4073365000000</v>
      </c>
      <c r="W99" s="5">
        <v>3759043000000</v>
      </c>
      <c r="X99" s="5">
        <v>3485982000000</v>
      </c>
      <c r="Y99" s="5">
        <v>3209210000000</v>
      </c>
      <c r="Z99" s="5">
        <v>3004059000000</v>
      </c>
    </row>
    <row r="100" spans="3:26" ht="15.5" x14ac:dyDescent="0.35">
      <c r="C100" t="s">
        <v>118</v>
      </c>
    </row>
    <row r="101" spans="3:26" ht="15.5" x14ac:dyDescent="0.35">
      <c r="C101" t="s">
        <v>119</v>
      </c>
    </row>
    <row r="102" spans="3:26" ht="15.5" x14ac:dyDescent="0.35">
      <c r="C102" t="s">
        <v>446</v>
      </c>
      <c r="D102" s="5">
        <v>557005000000</v>
      </c>
      <c r="E102" s="5">
        <v>1305424000000</v>
      </c>
      <c r="F102" s="5">
        <v>774065000000</v>
      </c>
      <c r="G102" s="5">
        <v>534939000000</v>
      </c>
      <c r="I102" s="5">
        <v>774065000000</v>
      </c>
      <c r="J102" s="5">
        <v>899956000000</v>
      </c>
      <c r="K102" s="5">
        <v>871584000000</v>
      </c>
      <c r="L102" s="5">
        <v>934616000000</v>
      </c>
      <c r="M102" s="5">
        <v>901987000000</v>
      </c>
      <c r="N102" s="5">
        <v>925658000000</v>
      </c>
      <c r="O102" s="5">
        <v>1135638000000</v>
      </c>
      <c r="P102" s="5">
        <v>1093095000000</v>
      </c>
      <c r="Q102" s="5">
        <v>1048640000000</v>
      </c>
      <c r="R102" s="5">
        <v>1008981000000</v>
      </c>
      <c r="S102" s="5">
        <v>960890000000</v>
      </c>
      <c r="T102" s="5">
        <v>967544000000</v>
      </c>
      <c r="U102" s="5">
        <v>963367000000</v>
      </c>
      <c r="V102" s="5">
        <v>871554000000</v>
      </c>
      <c r="W102" s="5">
        <v>780468000000</v>
      </c>
      <c r="X102" s="5">
        <v>680772000000</v>
      </c>
      <c r="Y102" s="5">
        <v>626179000000</v>
      </c>
      <c r="Z102" s="5">
        <v>571928000000</v>
      </c>
    </row>
    <row r="103" spans="3:26" ht="15.5" x14ac:dyDescent="0.35">
      <c r="C103" t="s">
        <v>400</v>
      </c>
      <c r="K103" s="5">
        <v>593405000000</v>
      </c>
      <c r="L103" s="5">
        <v>597633000000</v>
      </c>
      <c r="M103" s="5">
        <v>607240000000</v>
      </c>
      <c r="N103" s="5">
        <v>604163000000</v>
      </c>
      <c r="O103" s="5">
        <v>970449000000</v>
      </c>
      <c r="P103" s="5">
        <v>909334000000</v>
      </c>
      <c r="Q103" s="5">
        <v>949543000000</v>
      </c>
      <c r="R103" s="5">
        <v>897748000000</v>
      </c>
      <c r="S103" s="5">
        <v>885960000000</v>
      </c>
      <c r="T103" s="5">
        <v>874411000000</v>
      </c>
      <c r="U103" s="5">
        <v>874054000000</v>
      </c>
      <c r="V103" s="5">
        <v>723184000000</v>
      </c>
      <c r="W103" s="5">
        <v>691049000000</v>
      </c>
      <c r="X103" s="5">
        <v>603190000000</v>
      </c>
      <c r="Y103" s="5">
        <v>568527000000</v>
      </c>
      <c r="Z103" s="5">
        <v>501115000000</v>
      </c>
    </row>
    <row r="104" spans="3:26" ht="15.5" x14ac:dyDescent="0.35">
      <c r="C104" t="s">
        <v>581</v>
      </c>
      <c r="D104" s="5">
        <v>362759000000</v>
      </c>
      <c r="E104" s="5">
        <v>920154000000</v>
      </c>
      <c r="F104" s="5">
        <v>545382000000</v>
      </c>
      <c r="G104" s="5">
        <v>291589000000</v>
      </c>
      <c r="I104" s="5">
        <v>545382000000</v>
      </c>
      <c r="J104" s="5">
        <v>612825000000</v>
      </c>
      <c r="K104" s="5">
        <v>593405000000</v>
      </c>
      <c r="L104" s="5">
        <v>597633000000</v>
      </c>
      <c r="M104" s="5">
        <v>607240000000</v>
      </c>
      <c r="N104" s="5">
        <v>604163000000</v>
      </c>
      <c r="O104" s="5">
        <v>970449000000</v>
      </c>
      <c r="P104" s="5">
        <v>909334000000</v>
      </c>
      <c r="Q104" s="5">
        <v>949543000000</v>
      </c>
      <c r="R104" s="5">
        <v>897748000000</v>
      </c>
      <c r="S104" s="5">
        <v>885960000000</v>
      </c>
      <c r="T104" s="5">
        <v>874411000000</v>
      </c>
      <c r="U104" s="5">
        <v>874054000000</v>
      </c>
      <c r="V104" s="5">
        <v>723184000000</v>
      </c>
      <c r="W104" s="5">
        <v>691049000000</v>
      </c>
      <c r="X104" s="5">
        <v>603190000000</v>
      </c>
      <c r="Y104" s="5">
        <v>568527000000</v>
      </c>
      <c r="Z104" s="5">
        <v>501115000000</v>
      </c>
    </row>
    <row r="105" spans="3:26" ht="15.5" x14ac:dyDescent="0.35">
      <c r="C105" t="s">
        <v>285</v>
      </c>
      <c r="D105" s="5">
        <v>64575000000</v>
      </c>
      <c r="E105" s="5">
        <v>89411000000</v>
      </c>
      <c r="F105" s="5">
        <v>60557000000</v>
      </c>
      <c r="G105" s="5">
        <v>56193000000</v>
      </c>
      <c r="I105" s="5">
        <v>60557000000</v>
      </c>
      <c r="J105" s="5">
        <v>58838000000</v>
      </c>
      <c r="K105" s="5">
        <v>61393000000</v>
      </c>
      <c r="L105" s="5">
        <v>55088000000</v>
      </c>
      <c r="M105" s="5">
        <v>50323000000</v>
      </c>
      <c r="N105" s="5">
        <v>68334000000</v>
      </c>
      <c r="O105" s="5">
        <v>79595000000</v>
      </c>
      <c r="P105" s="5">
        <v>31468000000</v>
      </c>
      <c r="Q105" s="5">
        <v>6878000000</v>
      </c>
      <c r="R105" s="5">
        <v>6442000000</v>
      </c>
      <c r="S105" s="5">
        <v>13598000000</v>
      </c>
      <c r="T105" s="5">
        <v>14659000000</v>
      </c>
      <c r="U105" s="5">
        <v>20731000000</v>
      </c>
      <c r="V105" s="5">
        <v>50955000000</v>
      </c>
      <c r="W105" s="5">
        <v>18106000000</v>
      </c>
      <c r="X105" s="5">
        <v>21002000000</v>
      </c>
      <c r="Y105" s="5">
        <v>17868000000</v>
      </c>
      <c r="Z105" s="5">
        <v>21637000000</v>
      </c>
    </row>
    <row r="106" spans="3:26" ht="15.5" x14ac:dyDescent="0.35">
      <c r="C106" t="s">
        <v>126</v>
      </c>
      <c r="D106" s="5">
        <v>11591000000</v>
      </c>
      <c r="E106" s="5">
        <v>107158000000</v>
      </c>
      <c r="F106" s="5">
        <v>9289000000</v>
      </c>
      <c r="G106" s="5">
        <v>15164000000</v>
      </c>
      <c r="I106" s="5">
        <v>9289000000</v>
      </c>
      <c r="J106" s="5">
        <v>22259000000</v>
      </c>
      <c r="K106" s="5">
        <v>23818000000</v>
      </c>
      <c r="L106" s="5">
        <v>32676000000</v>
      </c>
      <c r="M106" s="5">
        <v>14858000000</v>
      </c>
      <c r="N106" s="5">
        <v>5246000000</v>
      </c>
      <c r="O106" s="5">
        <v>30748000000</v>
      </c>
      <c r="P106" s="5">
        <v>97100000000</v>
      </c>
      <c r="Q106" s="5">
        <v>48691000000</v>
      </c>
      <c r="R106" s="5">
        <v>61718000000</v>
      </c>
      <c r="S106" s="5">
        <v>32283000000</v>
      </c>
      <c r="T106" s="5">
        <v>31760000000</v>
      </c>
      <c r="U106" s="5">
        <v>34380000000</v>
      </c>
      <c r="V106" s="5">
        <v>63726000000</v>
      </c>
      <c r="W106" s="5">
        <v>44077000000</v>
      </c>
      <c r="X106" s="5">
        <v>35948000000</v>
      </c>
      <c r="Y106" s="5">
        <v>23578000000</v>
      </c>
      <c r="Z106" s="5">
        <v>25580000000</v>
      </c>
    </row>
    <row r="107" spans="3:26" ht="15.5" x14ac:dyDescent="0.35">
      <c r="C107" t="s">
        <v>127</v>
      </c>
      <c r="D107" s="5">
        <v>17993000000</v>
      </c>
      <c r="E107" s="5">
        <v>53030000000</v>
      </c>
      <c r="F107" s="5">
        <v>36387000000</v>
      </c>
      <c r="G107" s="5">
        <v>23886000000</v>
      </c>
      <c r="I107" s="5">
        <v>36387000000</v>
      </c>
      <c r="J107" s="5">
        <v>29926000000</v>
      </c>
      <c r="K107" s="5">
        <v>28383000000</v>
      </c>
      <c r="L107" s="5">
        <v>34307000000</v>
      </c>
      <c r="M107" s="5">
        <v>48955000000</v>
      </c>
      <c r="N107" s="5">
        <v>28214000000</v>
      </c>
      <c r="O107" s="5">
        <v>54846000000</v>
      </c>
      <c r="P107" s="5">
        <v>55193000000</v>
      </c>
      <c r="Q107" s="5">
        <v>43528000000</v>
      </c>
      <c r="R107" s="5">
        <v>43073000000</v>
      </c>
      <c r="S107" s="5">
        <v>29049000000</v>
      </c>
      <c r="T107" s="5">
        <v>46714000000</v>
      </c>
      <c r="U107" s="5">
        <v>34202000000</v>
      </c>
      <c r="V107" s="5">
        <v>33689000000</v>
      </c>
      <c r="W107" s="5">
        <v>27236000000</v>
      </c>
      <c r="X107" s="5">
        <v>20632000000</v>
      </c>
      <c r="Y107" s="5">
        <v>16206000000</v>
      </c>
      <c r="Z107" s="5">
        <v>23596000000</v>
      </c>
    </row>
    <row r="108" spans="3:26" ht="15.5" x14ac:dyDescent="0.35">
      <c r="C108" t="s">
        <v>405</v>
      </c>
      <c r="D108" s="5">
        <v>506954000000</v>
      </c>
      <c r="E108" s="5">
        <v>459611000000</v>
      </c>
      <c r="F108" s="5">
        <v>500890000000</v>
      </c>
      <c r="G108" s="5">
        <v>432297000000</v>
      </c>
      <c r="I108" s="5">
        <v>500890000000</v>
      </c>
      <c r="J108" s="5">
        <v>479647000000</v>
      </c>
      <c r="K108" s="5">
        <v>445876000000</v>
      </c>
      <c r="L108" s="5">
        <v>572022000000</v>
      </c>
      <c r="M108" s="5">
        <v>586600000000</v>
      </c>
      <c r="N108" s="5">
        <v>640816000000</v>
      </c>
      <c r="O108" s="5">
        <v>345255000000</v>
      </c>
      <c r="P108" s="5">
        <v>322487000000</v>
      </c>
      <c r="Q108" s="5">
        <v>348937000000</v>
      </c>
      <c r="R108" s="5">
        <v>300629000000</v>
      </c>
      <c r="S108" s="5">
        <v>280210000000</v>
      </c>
      <c r="T108" s="5">
        <v>227676000000</v>
      </c>
      <c r="U108" s="5">
        <v>198018000000</v>
      </c>
      <c r="V108" s="5">
        <v>159926000000</v>
      </c>
      <c r="W108" s="5">
        <v>137178000000</v>
      </c>
      <c r="X108" s="5">
        <v>124774000000</v>
      </c>
      <c r="Y108" s="5">
        <v>110413000000</v>
      </c>
      <c r="Z108" s="5">
        <v>104643000000</v>
      </c>
    </row>
    <row r="109" spans="3:26" ht="15.5" x14ac:dyDescent="0.35">
      <c r="C109" t="s">
        <v>404</v>
      </c>
      <c r="D109" s="5">
        <v>506954000000</v>
      </c>
      <c r="E109" s="5">
        <v>459611000000</v>
      </c>
      <c r="F109" s="5">
        <v>500890000000</v>
      </c>
      <c r="G109" s="5">
        <v>432297000000</v>
      </c>
      <c r="I109" s="5">
        <v>500890000000</v>
      </c>
      <c r="J109" s="5">
        <v>479647000000</v>
      </c>
      <c r="K109" s="5">
        <v>445876000000</v>
      </c>
      <c r="L109" s="5">
        <v>572022000000</v>
      </c>
      <c r="M109" s="5">
        <v>586600000000</v>
      </c>
      <c r="N109" s="5">
        <v>640816000000</v>
      </c>
      <c r="O109" s="5">
        <v>345255000000</v>
      </c>
      <c r="P109" s="5">
        <v>322487000000</v>
      </c>
      <c r="Q109" s="5">
        <v>348937000000</v>
      </c>
      <c r="R109" s="5">
        <v>300629000000</v>
      </c>
      <c r="S109" s="5">
        <v>280210000000</v>
      </c>
      <c r="T109" s="5">
        <v>227676000000</v>
      </c>
      <c r="U109" s="5">
        <v>198018000000</v>
      </c>
      <c r="V109" s="5">
        <v>159926000000</v>
      </c>
      <c r="W109" s="5">
        <v>137178000000</v>
      </c>
      <c r="X109" s="5">
        <v>124774000000</v>
      </c>
      <c r="Y109" s="5">
        <v>110413000000</v>
      </c>
      <c r="Z109" s="5">
        <v>104643000000</v>
      </c>
    </row>
    <row r="110" spans="3:26" ht="15.5" x14ac:dyDescent="0.35">
      <c r="C110" t="s">
        <v>453</v>
      </c>
      <c r="W110" s="5">
        <v>1613000000</v>
      </c>
      <c r="X110" s="5">
        <v>7436000000</v>
      </c>
      <c r="Y110" s="5">
        <v>8495000000</v>
      </c>
      <c r="Z110" s="5">
        <v>7858000000</v>
      </c>
    </row>
    <row r="111" spans="3:26" ht="15.5" x14ac:dyDescent="0.35">
      <c r="C111" t="s">
        <v>130</v>
      </c>
      <c r="D111" s="5">
        <v>1063959000000</v>
      </c>
      <c r="E111" s="5">
        <v>1765035000000</v>
      </c>
      <c r="F111" s="5">
        <v>1274955000000</v>
      </c>
      <c r="G111" s="5">
        <v>967236000000</v>
      </c>
      <c r="I111" s="5">
        <v>1274955000000</v>
      </c>
      <c r="J111" s="5">
        <v>1379603000000</v>
      </c>
      <c r="K111" s="5">
        <v>1317460000000</v>
      </c>
      <c r="L111" s="5">
        <v>1506638000000</v>
      </c>
      <c r="M111" s="5">
        <v>1488587000000</v>
      </c>
      <c r="N111" s="5">
        <v>1566474000000</v>
      </c>
      <c r="O111" s="5">
        <v>1480893000000</v>
      </c>
      <c r="P111" s="5">
        <v>1415582000000</v>
      </c>
      <c r="Q111" s="5">
        <v>1397577000000</v>
      </c>
      <c r="R111" s="5">
        <v>1309610000000</v>
      </c>
      <c r="S111" s="5">
        <v>1241100000000</v>
      </c>
      <c r="T111" s="5">
        <v>1195220000000</v>
      </c>
      <c r="U111" s="5">
        <v>1161385000000</v>
      </c>
      <c r="V111" s="5">
        <v>1031480000000</v>
      </c>
      <c r="W111" s="5">
        <v>917646000000</v>
      </c>
      <c r="X111" s="5">
        <v>805546000000</v>
      </c>
      <c r="Y111" s="5">
        <v>736592000000</v>
      </c>
      <c r="Z111" s="5">
        <v>676571000000</v>
      </c>
    </row>
    <row r="112" spans="3:26" ht="15.5" x14ac:dyDescent="0.35">
      <c r="C112" t="s">
        <v>131</v>
      </c>
    </row>
    <row r="113" spans="2:26" ht="15.5" x14ac:dyDescent="0.35">
      <c r="C113" t="s">
        <v>132</v>
      </c>
      <c r="D113" s="5">
        <v>354800000000</v>
      </c>
      <c r="E113" s="5">
        <v>354800000000</v>
      </c>
      <c r="F113" s="5">
        <v>354800000000</v>
      </c>
      <c r="G113" s="5">
        <v>354800000000</v>
      </c>
      <c r="I113" s="5">
        <v>354800000000</v>
      </c>
      <c r="J113" s="5">
        <v>354800000000</v>
      </c>
      <c r="K113" s="5">
        <v>354800000000</v>
      </c>
      <c r="L113" s="5">
        <v>354800000000</v>
      </c>
      <c r="M113" s="5">
        <v>354800000000</v>
      </c>
      <c r="N113" s="5">
        <v>354800000000</v>
      </c>
      <c r="O113" s="5">
        <v>354800000000</v>
      </c>
      <c r="P113" s="5">
        <v>354800000000</v>
      </c>
      <c r="Q113" s="5">
        <v>354800000000</v>
      </c>
      <c r="R113" s="5">
        <v>354800000000</v>
      </c>
      <c r="S113" s="5">
        <v>354800000000</v>
      </c>
      <c r="T113" s="5">
        <v>354800000000</v>
      </c>
      <c r="U113" s="5">
        <v>354800000000</v>
      </c>
      <c r="V113" s="5">
        <v>354800000000</v>
      </c>
      <c r="W113" s="5">
        <v>354800000000</v>
      </c>
      <c r="X113" s="5">
        <v>354800000000</v>
      </c>
      <c r="Y113" s="5">
        <v>353200000000</v>
      </c>
      <c r="Z113" s="5">
        <v>353200000000</v>
      </c>
    </row>
    <row r="114" spans="2:26" ht="15.5" x14ac:dyDescent="0.35">
      <c r="C114" t="s">
        <v>133</v>
      </c>
      <c r="D114" s="5">
        <v>93273000000</v>
      </c>
      <c r="E114" s="5">
        <v>93273000000</v>
      </c>
      <c r="F114" s="5">
        <v>147525000000</v>
      </c>
      <c r="G114" s="5">
        <v>147525000000</v>
      </c>
      <c r="I114" s="5">
        <v>147525000000</v>
      </c>
      <c r="J114" s="5">
        <v>147525000000</v>
      </c>
      <c r="K114" s="5">
        <v>147525000000</v>
      </c>
      <c r="L114" s="5">
        <v>147525000000</v>
      </c>
      <c r="M114" s="5">
        <v>147525000000</v>
      </c>
      <c r="N114" s="5">
        <v>147525000000</v>
      </c>
      <c r="O114" s="5">
        <v>149662000000</v>
      </c>
      <c r="P114" s="5">
        <v>132494000000</v>
      </c>
      <c r="Q114" s="5">
        <v>132494000000</v>
      </c>
      <c r="R114" s="5">
        <v>132494000000</v>
      </c>
      <c r="S114" s="5">
        <v>117570000000</v>
      </c>
      <c r="T114" s="5">
        <v>117570000000</v>
      </c>
      <c r="U114" s="5">
        <v>117570000000</v>
      </c>
      <c r="V114" s="5">
        <v>117570000000</v>
      </c>
      <c r="W114" s="5">
        <v>117570000000</v>
      </c>
      <c r="X114" s="5">
        <v>117570000000</v>
      </c>
      <c r="Y114" s="5">
        <v>91004000000</v>
      </c>
      <c r="Z114" s="5">
        <v>91004000000</v>
      </c>
    </row>
    <row r="115" spans="2:26" ht="15.5" x14ac:dyDescent="0.35">
      <c r="C115" t="s">
        <v>134</v>
      </c>
      <c r="D115" s="5">
        <v>3749312000000</v>
      </c>
      <c r="E115" s="5">
        <v>4044435000000</v>
      </c>
      <c r="F115" s="5">
        <v>3851141000000</v>
      </c>
      <c r="G115" s="5">
        <v>3858832000000</v>
      </c>
      <c r="I115" s="5">
        <v>3851141000000</v>
      </c>
      <c r="J115" s="5">
        <v>3941731000000</v>
      </c>
      <c r="K115" s="5">
        <v>3924239000000</v>
      </c>
      <c r="L115" s="5">
        <v>3930849000000</v>
      </c>
      <c r="M115" s="5">
        <v>3735134000000</v>
      </c>
      <c r="N115" s="5">
        <v>3564559000000</v>
      </c>
      <c r="O115" s="5">
        <v>4040557000000</v>
      </c>
      <c r="P115" s="5">
        <v>3729800000000</v>
      </c>
      <c r="Q115" s="5">
        <v>3411608000000</v>
      </c>
      <c r="R115" s="5">
        <v>3247049000000</v>
      </c>
      <c r="S115" s="5">
        <v>3045099000000</v>
      </c>
      <c r="T115" s="5">
        <v>2895480000000</v>
      </c>
      <c r="U115" s="5">
        <v>2753285000000</v>
      </c>
      <c r="V115" s="5">
        <v>2575630000000</v>
      </c>
      <c r="W115" s="5">
        <v>2364782000000</v>
      </c>
      <c r="X115" s="5">
        <v>2200074000000</v>
      </c>
      <c r="Y115" s="5">
        <v>2021922000000</v>
      </c>
      <c r="Z115" s="5">
        <v>1906143000000</v>
      </c>
    </row>
    <row r="116" spans="2:26" ht="15.5" x14ac:dyDescent="0.35">
      <c r="C116" t="s">
        <v>135</v>
      </c>
      <c r="D116" s="5">
        <v>70000000000</v>
      </c>
      <c r="E116" s="5">
        <v>70000000000</v>
      </c>
      <c r="F116" s="5">
        <v>70000000000</v>
      </c>
      <c r="G116" s="5">
        <v>70000000000</v>
      </c>
      <c r="I116" s="5">
        <v>70000000000</v>
      </c>
      <c r="J116" s="5">
        <v>70000000000</v>
      </c>
      <c r="K116" s="5">
        <v>70000000000</v>
      </c>
      <c r="L116" s="5">
        <v>70000000000</v>
      </c>
      <c r="M116" s="5">
        <v>70000000000</v>
      </c>
      <c r="N116" s="5">
        <v>70000000000</v>
      </c>
      <c r="O116" s="5">
        <v>70000000000</v>
      </c>
      <c r="P116" s="5">
        <v>70000000000</v>
      </c>
      <c r="Q116" s="5">
        <v>70000000000</v>
      </c>
      <c r="R116" s="5">
        <v>70000000000</v>
      </c>
      <c r="S116" s="5">
        <v>70000000000</v>
      </c>
      <c r="T116" s="5">
        <v>75000000000</v>
      </c>
      <c r="U116" s="5">
        <v>70000000000</v>
      </c>
      <c r="V116" s="5">
        <v>65000000000</v>
      </c>
      <c r="W116" s="5">
        <v>60000000000</v>
      </c>
      <c r="X116" s="5">
        <v>55000000000</v>
      </c>
      <c r="Y116" s="5">
        <v>50000000000</v>
      </c>
      <c r="Z116" s="5">
        <v>45000000000</v>
      </c>
    </row>
    <row r="117" spans="2:26" ht="15.5" x14ac:dyDescent="0.35">
      <c r="C117" t="s">
        <v>136</v>
      </c>
      <c r="D117" s="5">
        <v>3679312000000</v>
      </c>
      <c r="E117" s="5">
        <v>3974435000000</v>
      </c>
      <c r="F117" s="5">
        <v>3781141000000</v>
      </c>
      <c r="G117" s="5">
        <v>3788832000000</v>
      </c>
      <c r="I117" s="5">
        <v>3781141000000</v>
      </c>
      <c r="J117" s="5">
        <v>3871731000000</v>
      </c>
      <c r="K117" s="5">
        <v>3854239000000</v>
      </c>
      <c r="L117" s="5">
        <v>3860849000000</v>
      </c>
      <c r="M117" s="5">
        <v>3665134000000</v>
      </c>
      <c r="N117" s="5">
        <v>3494559000000</v>
      </c>
      <c r="O117" s="5">
        <v>3970557000000</v>
      </c>
      <c r="P117" s="5">
        <v>3659800000000</v>
      </c>
      <c r="Q117" s="5">
        <v>3341608000000</v>
      </c>
      <c r="R117" s="5">
        <v>3177049000000</v>
      </c>
      <c r="S117" s="5">
        <v>2975099000000</v>
      </c>
      <c r="T117" s="5">
        <v>2820480000000</v>
      </c>
      <c r="U117" s="5">
        <v>2683285000000</v>
      </c>
      <c r="V117" s="5">
        <v>2510630000000</v>
      </c>
      <c r="W117" s="5">
        <v>2304782000000</v>
      </c>
      <c r="X117" s="5">
        <v>2145074000000</v>
      </c>
      <c r="Y117" s="5">
        <v>1971922000000</v>
      </c>
      <c r="Z117" s="5">
        <v>1861143000000</v>
      </c>
    </row>
    <row r="118" spans="2:26" ht="15.5" x14ac:dyDescent="0.35">
      <c r="C118" t="s">
        <v>137</v>
      </c>
      <c r="D118" s="5">
        <v>3749312000000</v>
      </c>
      <c r="E118" s="5">
        <v>4044435000000</v>
      </c>
      <c r="F118" s="5">
        <v>3851141000000</v>
      </c>
      <c r="G118" s="5">
        <v>3858832000000</v>
      </c>
      <c r="I118" s="5">
        <v>3851141000000</v>
      </c>
      <c r="J118" s="5">
        <v>3941731000000</v>
      </c>
      <c r="K118" s="5">
        <v>3924239000000</v>
      </c>
      <c r="L118" s="5">
        <v>3930849000000</v>
      </c>
      <c r="M118" s="5">
        <v>3735134000000</v>
      </c>
      <c r="N118" s="5">
        <v>3564559000000</v>
      </c>
      <c r="O118" s="5">
        <v>4040557000000</v>
      </c>
      <c r="P118" s="5">
        <v>3729800000000</v>
      </c>
      <c r="Q118" s="5">
        <v>3411608000000</v>
      </c>
      <c r="R118" s="5">
        <v>3247049000000</v>
      </c>
      <c r="S118" s="5">
        <v>3045099000000</v>
      </c>
      <c r="T118" s="5">
        <v>2895480000000</v>
      </c>
      <c r="U118" s="5">
        <v>2753285000000</v>
      </c>
      <c r="V118" s="5">
        <v>2575630000000</v>
      </c>
      <c r="W118" s="5">
        <v>2364782000000</v>
      </c>
      <c r="X118" s="5">
        <v>2200074000000</v>
      </c>
      <c r="Y118" s="5">
        <v>2021922000000</v>
      </c>
      <c r="Z118" s="5">
        <v>1906143000000</v>
      </c>
    </row>
    <row r="119" spans="2:26" ht="15.5" x14ac:dyDescent="0.35">
      <c r="C119" t="s">
        <v>10</v>
      </c>
      <c r="D119" s="5">
        <v>3467483000000</v>
      </c>
      <c r="E119" s="5">
        <v>3771643000000</v>
      </c>
      <c r="F119" s="5">
        <v>3492015000000</v>
      </c>
      <c r="G119" s="5">
        <v>3513555000000</v>
      </c>
      <c r="I119" s="5">
        <v>3492015000000</v>
      </c>
      <c r="J119" s="5">
        <v>3576758000000</v>
      </c>
      <c r="K119" s="5">
        <v>3577459000000</v>
      </c>
      <c r="L119" s="5">
        <v>3728476000000</v>
      </c>
      <c r="M119" s="5">
        <v>3596823000000</v>
      </c>
      <c r="N119" s="5">
        <v>3718744000000</v>
      </c>
      <c r="O119" s="5">
        <v>4168930000000</v>
      </c>
      <c r="P119" s="5">
        <v>3827465000000</v>
      </c>
      <c r="Q119" s="5">
        <v>3494345000000</v>
      </c>
      <c r="R119" s="5">
        <v>3337399000000</v>
      </c>
      <c r="S119" s="5">
        <v>3333804000000</v>
      </c>
      <c r="T119" s="5">
        <v>3359447000000</v>
      </c>
      <c r="U119" s="5">
        <v>3217171000000</v>
      </c>
      <c r="V119" s="5">
        <v>3041885000000</v>
      </c>
      <c r="W119" s="5">
        <v>2841397000000</v>
      </c>
      <c r="X119" s="5">
        <v>2680436000000</v>
      </c>
      <c r="Y119" s="5">
        <v>2472618000000</v>
      </c>
      <c r="Z119" s="5">
        <v>2327488000000</v>
      </c>
    </row>
    <row r="120" spans="2:26" ht="15.5" x14ac:dyDescent="0.35">
      <c r="C120" t="s">
        <v>138</v>
      </c>
      <c r="D120" s="5">
        <v>4531442000000</v>
      </c>
      <c r="E120" s="5">
        <v>5536678000000</v>
      </c>
      <c r="F120" s="5">
        <v>4766970000000</v>
      </c>
      <c r="G120" s="5">
        <v>4480791000000</v>
      </c>
      <c r="I120" s="5">
        <v>4766970000000</v>
      </c>
      <c r="J120" s="5">
        <v>4956361000000</v>
      </c>
      <c r="K120" s="5">
        <v>4894919000000</v>
      </c>
      <c r="L120" s="5">
        <v>5235114000000</v>
      </c>
      <c r="M120" s="5">
        <v>5085410000000</v>
      </c>
      <c r="N120" s="5">
        <v>5285218000000</v>
      </c>
      <c r="O120" s="5">
        <v>5649823000000</v>
      </c>
      <c r="P120" s="5">
        <v>5243047000000</v>
      </c>
      <c r="Q120" s="5">
        <v>4891922000000</v>
      </c>
      <c r="R120" s="5">
        <v>4647009000000</v>
      </c>
      <c r="S120" s="5">
        <v>4574904000000</v>
      </c>
      <c r="T120" s="5">
        <v>4554667000000</v>
      </c>
      <c r="U120" s="5">
        <v>4378556000000</v>
      </c>
      <c r="V120" s="5">
        <v>4073365000000</v>
      </c>
      <c r="W120" s="5">
        <v>3759043000000</v>
      </c>
      <c r="X120" s="5">
        <v>3485982000000</v>
      </c>
      <c r="Y120" s="5">
        <v>3209210000000</v>
      </c>
      <c r="Z120" s="5">
        <v>3004059000000</v>
      </c>
    </row>
    <row r="121" spans="2:26" ht="15.5" x14ac:dyDescent="0.35">
      <c r="C121" t="s">
        <v>139</v>
      </c>
      <c r="D121" s="5">
        <v>7096000000</v>
      </c>
      <c r="E121" s="5">
        <v>7096000000</v>
      </c>
      <c r="F121" s="5">
        <v>7096000000</v>
      </c>
      <c r="G121" s="5">
        <v>7096000000</v>
      </c>
      <c r="I121" s="5">
        <v>7096000000</v>
      </c>
      <c r="J121" s="5">
        <v>7096000000</v>
      </c>
      <c r="K121" s="5">
        <v>7096000000</v>
      </c>
      <c r="L121" s="5">
        <v>7096000000</v>
      </c>
      <c r="M121" s="5">
        <v>7096000000</v>
      </c>
      <c r="N121" s="5">
        <v>7096000000</v>
      </c>
      <c r="O121" s="5">
        <v>7096000000</v>
      </c>
      <c r="P121" s="5">
        <v>7096000000</v>
      </c>
      <c r="Q121" s="5">
        <v>7096000000</v>
      </c>
      <c r="R121" s="5">
        <v>7096000000</v>
      </c>
      <c r="S121" s="5">
        <v>7096000000</v>
      </c>
      <c r="T121" s="5">
        <v>7096000000</v>
      </c>
      <c r="U121" s="5">
        <v>7096000000</v>
      </c>
      <c r="V121" s="5">
        <v>7096000000</v>
      </c>
      <c r="W121" s="5">
        <v>7096000000</v>
      </c>
      <c r="X121" s="5">
        <v>7096000000</v>
      </c>
      <c r="Y121" s="5">
        <v>7064000000</v>
      </c>
      <c r="Z121" s="5">
        <v>7064000000</v>
      </c>
    </row>
    <row r="123" spans="2:26" ht="15.5" x14ac:dyDescent="0.35">
      <c r="B123" t="s">
        <v>140</v>
      </c>
      <c r="C123" t="s">
        <v>141</v>
      </c>
      <c r="D123" s="5">
        <v>-590295000000</v>
      </c>
      <c r="E123" s="5">
        <v>960553000000</v>
      </c>
      <c r="F123" s="5">
        <v>235403000000</v>
      </c>
      <c r="G123" s="5">
        <v>4705000000</v>
      </c>
      <c r="I123" s="5">
        <v>577749000000</v>
      </c>
      <c r="J123" s="5">
        <v>776263000000</v>
      </c>
      <c r="K123" s="5">
        <v>650757000000</v>
      </c>
      <c r="L123" s="5">
        <v>695430000000</v>
      </c>
      <c r="M123" s="5">
        <v>449575000000</v>
      </c>
      <c r="N123" s="5">
        <v>168421000000</v>
      </c>
      <c r="O123" s="5">
        <v>1075634000000</v>
      </c>
      <c r="P123" s="5">
        <v>787153000000</v>
      </c>
      <c r="Q123" s="5">
        <v>851579000000</v>
      </c>
      <c r="R123" s="5">
        <v>757048000000</v>
      </c>
      <c r="S123" s="5">
        <v>658169000000</v>
      </c>
      <c r="T123" s="5">
        <v>922656000000</v>
      </c>
      <c r="U123" s="5">
        <v>831284000000</v>
      </c>
      <c r="V123" s="5">
        <v>824036000000</v>
      </c>
      <c r="W123" s="5">
        <v>792111000000</v>
      </c>
      <c r="X123" s="5">
        <v>560402000000</v>
      </c>
      <c r="Y123" s="5">
        <v>484494000000</v>
      </c>
      <c r="Z123" s="5">
        <v>602088000000</v>
      </c>
    </row>
    <row r="124" spans="2:26" ht="15.5" x14ac:dyDescent="0.35">
      <c r="C124" t="s">
        <v>1179</v>
      </c>
      <c r="D124" s="5">
        <v>577082000000</v>
      </c>
      <c r="E124" s="5">
        <v>1877909000000</v>
      </c>
      <c r="F124" s="5">
        <v>902850000000</v>
      </c>
      <c r="G124" s="5">
        <v>738145000000</v>
      </c>
      <c r="I124" s="5">
        <v>4322097000000</v>
      </c>
      <c r="J124" s="5">
        <v>4803814000000</v>
      </c>
      <c r="K124" s="5">
        <v>4737925000000</v>
      </c>
      <c r="L124" s="5">
        <v>4944697000000</v>
      </c>
      <c r="M124" s="5">
        <v>4190229000000</v>
      </c>
      <c r="N124" s="5">
        <v>3861852000000</v>
      </c>
      <c r="O124" s="5">
        <v>8525972000000</v>
      </c>
      <c r="P124" s="5">
        <v>8528346000000</v>
      </c>
      <c r="Q124" s="5">
        <v>8153381000000</v>
      </c>
      <c r="R124" s="5">
        <v>8228775000000</v>
      </c>
      <c r="S124" s="5">
        <v>7805695000000</v>
      </c>
      <c r="T124" s="5">
        <v>7925361000000</v>
      </c>
      <c r="U124" s="5">
        <v>7963835000000</v>
      </c>
      <c r="V124" s="5">
        <v>7469463000000</v>
      </c>
      <c r="W124" s="5">
        <v>6589278000000</v>
      </c>
      <c r="X124" s="5">
        <v>6066639000000</v>
      </c>
      <c r="Y124" s="5">
        <v>5461717000000</v>
      </c>
      <c r="Z124" s="5">
        <v>5514131000000</v>
      </c>
    </row>
    <row r="125" spans="2:26" ht="15.5" x14ac:dyDescent="0.35">
      <c r="C125" t="s">
        <v>459</v>
      </c>
      <c r="D125" s="5">
        <v>-1110417000000</v>
      </c>
      <c r="E125" s="5">
        <v>-876851000000</v>
      </c>
      <c r="F125" s="5">
        <v>-655028000000</v>
      </c>
      <c r="G125" s="5">
        <v>-699156000000</v>
      </c>
      <c r="I125" s="5">
        <v>-3583336000000</v>
      </c>
      <c r="J125" s="5">
        <v>-3856992000000</v>
      </c>
      <c r="K125" s="5">
        <v>-3879214000000</v>
      </c>
      <c r="L125" s="5">
        <v>-4049361000000</v>
      </c>
      <c r="M125" s="5">
        <v>-3508132000000</v>
      </c>
      <c r="N125" s="5">
        <v>-3406932000000</v>
      </c>
      <c r="O125" s="5">
        <v>-6837548000000</v>
      </c>
      <c r="P125" s="5">
        <v>-7215438000000</v>
      </c>
      <c r="Q125" s="5">
        <v>-6680906000000</v>
      </c>
      <c r="R125" s="5">
        <v>-6928997000000</v>
      </c>
      <c r="S125" s="5">
        <v>-6650420000000</v>
      </c>
      <c r="T125" s="5">
        <v>-6463904000000</v>
      </c>
      <c r="U125" s="5">
        <v>-6470240000000</v>
      </c>
      <c r="V125" s="5">
        <v>-6186191000000</v>
      </c>
      <c r="W125" s="5">
        <v>-5373023000000</v>
      </c>
      <c r="X125" s="5">
        <v>-5077334000000</v>
      </c>
      <c r="Y125" s="5">
        <v>-4982895000000</v>
      </c>
      <c r="Z125" s="5">
        <v>-4872958000000</v>
      </c>
    </row>
    <row r="126" spans="2:26" ht="15.5" x14ac:dyDescent="0.35">
      <c r="C126" t="s">
        <v>460</v>
      </c>
      <c r="D126" s="5">
        <v>-89808000000</v>
      </c>
      <c r="E126" s="5">
        <v>-111937000000</v>
      </c>
      <c r="F126" s="5">
        <v>-65738000000</v>
      </c>
      <c r="G126" s="5">
        <v>-72121000000</v>
      </c>
      <c r="I126" s="5">
        <v>-355779000000</v>
      </c>
      <c r="J126" s="5">
        <v>-365212000000</v>
      </c>
      <c r="K126" s="5">
        <v>-390807000000</v>
      </c>
      <c r="L126" s="5">
        <v>-397759000000</v>
      </c>
      <c r="M126" s="5">
        <v>-356122000000</v>
      </c>
      <c r="N126" s="5">
        <v>-441028000000</v>
      </c>
      <c r="O126" s="5">
        <v>-664017000000</v>
      </c>
      <c r="P126" s="5">
        <v>-631610000000</v>
      </c>
      <c r="Q126" s="5">
        <v>-638880000000</v>
      </c>
      <c r="R126" s="5">
        <v>-601254000000</v>
      </c>
      <c r="S126" s="5">
        <v>-583353000000</v>
      </c>
      <c r="T126" s="5">
        <v>-570223000000</v>
      </c>
      <c r="U126" s="5">
        <v>-586360000000</v>
      </c>
      <c r="V126" s="5">
        <v>-470818000000</v>
      </c>
      <c r="W126" s="5">
        <v>-442391000000</v>
      </c>
      <c r="X126" s="5">
        <v>-433421000000</v>
      </c>
    </row>
    <row r="127" spans="2:26" ht="15.5" x14ac:dyDescent="0.35">
      <c r="C127" t="s">
        <v>593</v>
      </c>
      <c r="D127" s="5">
        <v>-28766000000</v>
      </c>
      <c r="E127" s="5">
        <v>-43000000</v>
      </c>
      <c r="F127" s="5">
        <v>-6724000000</v>
      </c>
      <c r="G127" s="5">
        <v>-16650000000</v>
      </c>
      <c r="I127" s="5">
        <v>-50818000000</v>
      </c>
      <c r="J127" s="5">
        <v>-30308000000</v>
      </c>
      <c r="K127" s="5">
        <v>-43150000000</v>
      </c>
      <c r="L127" s="5">
        <v>-26466000000</v>
      </c>
      <c r="N127" s="5">
        <v>-18947000000</v>
      </c>
      <c r="O127" s="5">
        <v>-173011000000</v>
      </c>
      <c r="P127" s="5">
        <v>-73151000000</v>
      </c>
      <c r="Q127" s="5">
        <v>-89588000000</v>
      </c>
      <c r="R127" s="5">
        <v>-34894000000</v>
      </c>
      <c r="S127" s="5">
        <v>-36091000000</v>
      </c>
      <c r="T127" s="5">
        <v>-56007000000</v>
      </c>
      <c r="U127" s="5">
        <v>-88335000000</v>
      </c>
      <c r="V127" s="5">
        <v>-65895000000</v>
      </c>
      <c r="W127" s="5">
        <v>-52467000000</v>
      </c>
      <c r="X127" s="5">
        <v>-51127000000</v>
      </c>
      <c r="Y127" s="5">
        <v>-73728000000</v>
      </c>
      <c r="Z127" s="5">
        <v>-112893000000</v>
      </c>
    </row>
    <row r="128" spans="2:26" ht="15.5" x14ac:dyDescent="0.35">
      <c r="C128" t="s">
        <v>1180</v>
      </c>
      <c r="L128" s="5">
        <v>16370000000</v>
      </c>
    </row>
    <row r="129" spans="3:26" ht="15.5" x14ac:dyDescent="0.35">
      <c r="C129" t="s">
        <v>647</v>
      </c>
    </row>
    <row r="130" spans="3:26" ht="15.5" x14ac:dyDescent="0.35">
      <c r="C130" t="s">
        <v>590</v>
      </c>
      <c r="D130" s="5">
        <v>27945000000</v>
      </c>
      <c r="E130" s="5">
        <v>23624000000</v>
      </c>
      <c r="F130" s="5">
        <v>26601000000</v>
      </c>
      <c r="G130" s="5">
        <v>29333000000</v>
      </c>
      <c r="I130" s="5">
        <v>124266000000</v>
      </c>
      <c r="J130" s="5">
        <v>95769000000</v>
      </c>
      <c r="K130" s="5">
        <v>113081000000</v>
      </c>
      <c r="L130" s="5">
        <v>59488000000</v>
      </c>
      <c r="M130" s="5">
        <v>65020000000</v>
      </c>
      <c r="N130" s="5">
        <v>111334000000</v>
      </c>
      <c r="O130" s="5">
        <v>150966000000</v>
      </c>
      <c r="P130" s="5">
        <v>109583000000</v>
      </c>
      <c r="Q130" s="5">
        <v>89095000000</v>
      </c>
      <c r="R130" s="5">
        <v>97947000000</v>
      </c>
      <c r="S130" s="5">
        <v>115467000000</v>
      </c>
      <c r="T130" s="5">
        <v>87100000000</v>
      </c>
      <c r="U130" s="5">
        <v>52663000000</v>
      </c>
      <c r="V130" s="5">
        <v>52817000000</v>
      </c>
      <c r="W130" s="5">
        <v>56686000000</v>
      </c>
      <c r="X130" s="5">
        <v>44366000000</v>
      </c>
      <c r="Y130" s="5">
        <v>67145000000</v>
      </c>
      <c r="Z130" s="5">
        <v>67307000000</v>
      </c>
    </row>
    <row r="131" spans="3:26" ht="15.5" x14ac:dyDescent="0.35">
      <c r="C131" t="s">
        <v>1181</v>
      </c>
      <c r="D131" s="5">
        <v>33669000000</v>
      </c>
      <c r="E131" s="5">
        <v>47851000000</v>
      </c>
      <c r="F131" s="5">
        <v>33442000000</v>
      </c>
      <c r="G131" s="5">
        <v>25154000000</v>
      </c>
      <c r="I131" s="5">
        <v>121319000000</v>
      </c>
      <c r="J131" s="5">
        <v>129192000000</v>
      </c>
      <c r="K131" s="5">
        <v>112922000000</v>
      </c>
      <c r="L131" s="5">
        <v>148461000000</v>
      </c>
      <c r="M131" s="5">
        <v>58580000000</v>
      </c>
      <c r="N131" s="5">
        <v>62142000000</v>
      </c>
      <c r="O131" s="5">
        <v>73272000000</v>
      </c>
      <c r="P131" s="5">
        <v>69423000000</v>
      </c>
      <c r="Q131" s="5">
        <v>18477000000</v>
      </c>
      <c r="R131" s="5">
        <v>-4529000000</v>
      </c>
      <c r="S131" s="5">
        <v>6871000000</v>
      </c>
      <c r="T131" s="5">
        <v>329000000</v>
      </c>
      <c r="U131" s="5">
        <v>-40279000000</v>
      </c>
      <c r="V131" s="5">
        <v>24660000000</v>
      </c>
      <c r="W131" s="5">
        <v>14028000000</v>
      </c>
      <c r="X131" s="5">
        <v>11279000000</v>
      </c>
      <c r="Y131" s="5">
        <v>12255000000</v>
      </c>
      <c r="Z131" s="5">
        <v>6501000000</v>
      </c>
    </row>
    <row r="132" spans="3:26" ht="15.5" x14ac:dyDescent="0.35">
      <c r="C132" t="s">
        <v>150</v>
      </c>
      <c r="D132" s="5">
        <v>61614000000</v>
      </c>
      <c r="E132" s="5">
        <v>71475000000</v>
      </c>
      <c r="F132" s="5">
        <v>60043000000</v>
      </c>
      <c r="G132" s="5">
        <v>54487000000</v>
      </c>
      <c r="I132" s="5">
        <v>245585000000</v>
      </c>
      <c r="J132" s="5">
        <v>224961000000</v>
      </c>
      <c r="K132" s="5">
        <v>226003000000</v>
      </c>
      <c r="L132" s="5">
        <v>207949000000</v>
      </c>
      <c r="M132" s="5">
        <v>123600000000</v>
      </c>
      <c r="N132" s="5">
        <v>173476000000</v>
      </c>
      <c r="O132" s="5">
        <v>224238000000</v>
      </c>
      <c r="P132" s="5">
        <v>179006000000</v>
      </c>
      <c r="Q132" s="5">
        <v>107572000000</v>
      </c>
      <c r="R132" s="5">
        <v>93418000000</v>
      </c>
      <c r="S132" s="5">
        <v>122338000000</v>
      </c>
      <c r="T132" s="5">
        <v>87429000000</v>
      </c>
      <c r="U132" s="5">
        <v>12384000000</v>
      </c>
      <c r="V132" s="5">
        <v>77477000000</v>
      </c>
      <c r="W132" s="5">
        <v>70714000000</v>
      </c>
      <c r="X132" s="5">
        <v>55645000000</v>
      </c>
      <c r="Y132" s="5">
        <v>79400000000</v>
      </c>
      <c r="Z132" s="5">
        <v>73808000000</v>
      </c>
    </row>
    <row r="133" spans="3:26" ht="15.5" x14ac:dyDescent="0.35">
      <c r="C133" t="s">
        <v>178</v>
      </c>
      <c r="D133" s="5">
        <v>-363459000000</v>
      </c>
      <c r="E133" s="5">
        <v>59561000000</v>
      </c>
      <c r="F133" s="5">
        <v>-49591000000</v>
      </c>
      <c r="G133" s="5">
        <v>-34619000000</v>
      </c>
      <c r="I133" s="5">
        <v>-512985000000</v>
      </c>
      <c r="J133" s="5">
        <v>-465853000000</v>
      </c>
      <c r="K133" s="5">
        <v>-601193000000</v>
      </c>
      <c r="L133" s="5">
        <v>-436984000000</v>
      </c>
      <c r="M133" s="5">
        <v>-424014000000</v>
      </c>
      <c r="N133" s="5">
        <v>-501647000000</v>
      </c>
      <c r="O133" s="5">
        <v>-301759000000</v>
      </c>
      <c r="P133" s="5">
        <v>-268913000000</v>
      </c>
      <c r="Q133" s="5">
        <v>-242021000000</v>
      </c>
      <c r="R133" s="5">
        <v>-410544000000</v>
      </c>
      <c r="S133" s="5">
        <v>-327438000000</v>
      </c>
      <c r="T133" s="5">
        <v>-212880000000</v>
      </c>
      <c r="U133" s="5">
        <v>-212880000000</v>
      </c>
      <c r="V133" s="5">
        <v>-212880000000</v>
      </c>
      <c r="W133" s="5">
        <v>-212880000000</v>
      </c>
      <c r="X133" s="5">
        <v>-152440000000</v>
      </c>
      <c r="Y133" s="5">
        <v>-218984000000</v>
      </c>
      <c r="Z133" s="5">
        <v>-218984000000</v>
      </c>
    </row>
    <row r="134" spans="3:26" ht="15.5" x14ac:dyDescent="0.35">
      <c r="C134" t="s">
        <v>179</v>
      </c>
      <c r="D134" s="5">
        <v>-116598000000</v>
      </c>
      <c r="E134" s="5">
        <v>-293599000000</v>
      </c>
      <c r="F134" s="5">
        <v>398024000000</v>
      </c>
      <c r="G134" s="5">
        <v>-83808000000</v>
      </c>
      <c r="I134" s="5">
        <v>366282000000</v>
      </c>
      <c r="J134" s="5">
        <v>-475281000000</v>
      </c>
      <c r="K134" s="5">
        <v>-1028700000000</v>
      </c>
      <c r="L134" s="5">
        <v>337898000000</v>
      </c>
      <c r="M134" s="5">
        <v>2228000000</v>
      </c>
      <c r="N134" s="5">
        <v>-320665000000</v>
      </c>
      <c r="O134" s="5">
        <v>-516531000000</v>
      </c>
      <c r="P134" s="5">
        <v>680634000000</v>
      </c>
      <c r="Q134" s="5">
        <v>-461407000000</v>
      </c>
      <c r="R134" s="5">
        <v>-587007000000</v>
      </c>
      <c r="S134" s="5">
        <v>-111851000000</v>
      </c>
      <c r="T134" s="5">
        <v>-953403000000</v>
      </c>
      <c r="U134" s="5">
        <v>-918820000000</v>
      </c>
      <c r="V134" s="5">
        <v>-368770000000</v>
      </c>
      <c r="W134" s="5">
        <v>-448660000000</v>
      </c>
      <c r="X134" s="5">
        <v>-263729000000</v>
      </c>
      <c r="Y134" s="5">
        <v>-423587000000</v>
      </c>
      <c r="Z134" s="5">
        <v>-254261000000</v>
      </c>
    </row>
    <row r="135" spans="3:26" ht="15.5" x14ac:dyDescent="0.35">
      <c r="C135" t="s">
        <v>388</v>
      </c>
    </row>
    <row r="136" spans="3:26" ht="15.5" x14ac:dyDescent="0.35">
      <c r="C136" t="s">
        <v>1182</v>
      </c>
      <c r="F136" s="5">
        <v>-617985000000</v>
      </c>
      <c r="G136" s="5">
        <v>617985000000</v>
      </c>
      <c r="N136" s="5">
        <v>33578000000</v>
      </c>
      <c r="O136" s="5">
        <v>10045000000</v>
      </c>
      <c r="P136" s="5">
        <v>74883000000</v>
      </c>
      <c r="S136" s="5">
        <v>35585000000</v>
      </c>
      <c r="V136" s="5">
        <v>268833000000</v>
      </c>
      <c r="W136" s="5">
        <v>203518000000</v>
      </c>
      <c r="X136" s="5">
        <v>147596000000</v>
      </c>
      <c r="Y136" s="5">
        <v>278029000000</v>
      </c>
      <c r="Z136" s="5">
        <v>524344000000</v>
      </c>
    </row>
    <row r="137" spans="3:26" ht="15.5" x14ac:dyDescent="0.35">
      <c r="C137" t="s">
        <v>1028</v>
      </c>
      <c r="F137" s="5">
        <v>99272000000</v>
      </c>
      <c r="G137" s="5">
        <v>-569245000000</v>
      </c>
      <c r="V137" s="5">
        <v>-40000000000</v>
      </c>
      <c r="W137" s="5">
        <v>-193728000000</v>
      </c>
      <c r="X137" s="5">
        <v>-166144000000</v>
      </c>
      <c r="Y137" s="5">
        <v>-213683000000</v>
      </c>
      <c r="Z137" s="5">
        <v>-481097000000</v>
      </c>
    </row>
    <row r="138" spans="3:26" ht="15.5" x14ac:dyDescent="0.35">
      <c r="C138" t="s">
        <v>393</v>
      </c>
      <c r="F138" s="5">
        <v>-518713000000</v>
      </c>
      <c r="G138" s="5">
        <v>48740000000</v>
      </c>
      <c r="N138" s="5">
        <v>33578000000</v>
      </c>
      <c r="O138" s="5">
        <v>10045000000</v>
      </c>
      <c r="P138" s="5">
        <v>74883000000</v>
      </c>
      <c r="S138" s="5">
        <v>35585000000</v>
      </c>
      <c r="V138" s="5">
        <v>228833000000</v>
      </c>
      <c r="W138" s="5">
        <v>9790000000</v>
      </c>
      <c r="X138" s="5">
        <v>-18548000000</v>
      </c>
      <c r="Y138" s="5">
        <v>64346000000</v>
      </c>
      <c r="Z138" s="5">
        <v>43247000000</v>
      </c>
    </row>
    <row r="139" spans="3:26" ht="15.5" x14ac:dyDescent="0.35">
      <c r="C139" t="s">
        <v>180</v>
      </c>
      <c r="J139" s="5">
        <v>202000000</v>
      </c>
      <c r="K139" s="5">
        <v>1515000000</v>
      </c>
      <c r="L139" s="5">
        <v>1040000000</v>
      </c>
      <c r="O139" s="5">
        <v>1114000000</v>
      </c>
      <c r="P139" s="5">
        <v>441000000</v>
      </c>
      <c r="Q139" s="5">
        <v>992000000</v>
      </c>
      <c r="R139" s="5">
        <v>330000000</v>
      </c>
      <c r="S139" s="5">
        <v>316000000</v>
      </c>
      <c r="U139" s="5">
        <v>3352000000</v>
      </c>
      <c r="V139" s="5">
        <v>2713000000</v>
      </c>
      <c r="W139" s="5">
        <v>2496000000</v>
      </c>
      <c r="X139" s="5">
        <v>1478000000</v>
      </c>
      <c r="Y139" s="5">
        <v>568000000</v>
      </c>
      <c r="Z139" s="5">
        <v>1624000000</v>
      </c>
    </row>
    <row r="140" spans="3:26" ht="15.5" x14ac:dyDescent="0.35">
      <c r="C140" t="s">
        <v>1183</v>
      </c>
      <c r="O140" s="5">
        <v>-98656000000</v>
      </c>
      <c r="P140" s="5">
        <v>-59804000000</v>
      </c>
      <c r="Q140" s="5">
        <v>-129499000000</v>
      </c>
      <c r="R140" s="5">
        <v>-224821000000</v>
      </c>
      <c r="S140" s="5">
        <v>-44079000000</v>
      </c>
      <c r="T140" s="5">
        <v>-168464000000</v>
      </c>
      <c r="U140" s="5">
        <v>-249189000000</v>
      </c>
      <c r="V140" s="5">
        <v>-339194000000</v>
      </c>
      <c r="W140" s="5">
        <v>-230841000000</v>
      </c>
      <c r="X140" s="5">
        <v>-81637000000</v>
      </c>
      <c r="Y140" s="5">
        <v>-69210000000</v>
      </c>
      <c r="Z140" s="5">
        <v>-160783000000</v>
      </c>
    </row>
    <row r="141" spans="3:26" ht="15.5" x14ac:dyDescent="0.35">
      <c r="C141" t="s">
        <v>185</v>
      </c>
      <c r="D141" s="5">
        <v>-59031000000</v>
      </c>
      <c r="E141" s="5">
        <v>-80789000000</v>
      </c>
      <c r="F141" s="5">
        <v>-56550000000</v>
      </c>
      <c r="G141" s="5">
        <v>-56384000000</v>
      </c>
      <c r="I141" s="5">
        <v>-228713000000</v>
      </c>
      <c r="J141" s="5">
        <v>-193023000000</v>
      </c>
      <c r="K141" s="5">
        <v>-169236000000</v>
      </c>
      <c r="L141" s="5">
        <v>-99013000000</v>
      </c>
      <c r="M141" s="5">
        <v>-58865000000</v>
      </c>
      <c r="N141" s="5">
        <v>-66467000000</v>
      </c>
      <c r="O141" s="5">
        <v>-133276000000</v>
      </c>
      <c r="P141" s="5">
        <v>-107706000000</v>
      </c>
      <c r="Q141" s="5">
        <v>-140144000000</v>
      </c>
      <c r="R141" s="5">
        <v>-120422000000</v>
      </c>
      <c r="S141" s="5">
        <v>-145442000000</v>
      </c>
      <c r="T141" s="5">
        <v>-126809000000</v>
      </c>
      <c r="U141" s="5">
        <v>-421664000000</v>
      </c>
      <c r="V141" s="5">
        <v>-227703000000</v>
      </c>
      <c r="W141" s="5">
        <v>-163023000000</v>
      </c>
      <c r="X141" s="5">
        <v>-254109000000</v>
      </c>
      <c r="Y141" s="5">
        <v>-213202000000</v>
      </c>
      <c r="Z141" s="5">
        <v>-315595000000</v>
      </c>
    </row>
    <row r="142" spans="3:26" ht="15.5" x14ac:dyDescent="0.35">
      <c r="C142" t="s">
        <v>1184</v>
      </c>
      <c r="D142" s="5">
        <v>-57318000000</v>
      </c>
      <c r="E142" s="5">
        <v>-95147000000</v>
      </c>
      <c r="F142" s="5">
        <v>398098000000</v>
      </c>
      <c r="G142" s="5">
        <v>-74018000000</v>
      </c>
      <c r="I142" s="5">
        <v>254124000000</v>
      </c>
      <c r="J142" s="5">
        <v>-304124000000</v>
      </c>
      <c r="L142" s="5">
        <v>902200000000</v>
      </c>
      <c r="M142" s="5">
        <v>98900000000</v>
      </c>
      <c r="N142" s="5">
        <v>-286500000000</v>
      </c>
      <c r="O142" s="5">
        <v>-249944000000</v>
      </c>
      <c r="P142" s="5">
        <v>814412000000</v>
      </c>
      <c r="Q142" s="5">
        <v>-122212000000</v>
      </c>
      <c r="R142" s="5">
        <v>-172852000000</v>
      </c>
      <c r="S142" s="5">
        <v>42101000000</v>
      </c>
      <c r="T142" s="5">
        <v>-623016000000</v>
      </c>
      <c r="U142" s="5">
        <v>-250825000000</v>
      </c>
      <c r="V142" s="5">
        <v>-32564000000</v>
      </c>
      <c r="W142" s="5">
        <v>-64879000000</v>
      </c>
      <c r="X142" s="5">
        <v>92279000000</v>
      </c>
      <c r="Y142" s="5">
        <v>-103100000000</v>
      </c>
      <c r="Z142" s="5">
        <v>181500000000</v>
      </c>
    </row>
    <row r="143" spans="3:26" ht="15.5" x14ac:dyDescent="0.35">
      <c r="C143" t="s">
        <v>412</v>
      </c>
      <c r="F143" s="5">
        <v>677996000000</v>
      </c>
      <c r="I143" s="5">
        <v>677996000000</v>
      </c>
      <c r="J143" s="5">
        <v>104920000000</v>
      </c>
      <c r="K143" s="5">
        <v>402257000000</v>
      </c>
      <c r="L143" s="5">
        <v>264370000000</v>
      </c>
    </row>
    <row r="144" spans="3:26" ht="15.5" x14ac:dyDescent="0.35">
      <c r="C144" t="s">
        <v>1185</v>
      </c>
      <c r="D144" s="5">
        <v>-9000000</v>
      </c>
      <c r="E144" s="5">
        <v>9000000</v>
      </c>
      <c r="F144" s="5">
        <v>-10000000</v>
      </c>
      <c r="G144" s="5">
        <v>-28000000</v>
      </c>
      <c r="I144" s="5">
        <v>-38000000</v>
      </c>
      <c r="J144" s="5">
        <v>-2000000</v>
      </c>
      <c r="L144" s="5">
        <v>-573000000</v>
      </c>
      <c r="M144" s="5">
        <v>-135000000</v>
      </c>
      <c r="N144" s="5">
        <v>-263000000</v>
      </c>
      <c r="O144" s="5">
        <v>-1789000000</v>
      </c>
      <c r="P144" s="5">
        <v>-1414000000</v>
      </c>
      <c r="Q144" s="5">
        <v>-2435000000</v>
      </c>
      <c r="R144" s="5">
        <v>-882000000</v>
      </c>
      <c r="S144" s="5">
        <v>-332000000</v>
      </c>
      <c r="T144" s="5">
        <v>-134000000</v>
      </c>
      <c r="U144" s="5">
        <v>-494000000</v>
      </c>
      <c r="V144" s="5">
        <v>-855000000</v>
      </c>
      <c r="W144" s="5">
        <v>-2203000000</v>
      </c>
      <c r="X144" s="5">
        <v>-1927000000</v>
      </c>
      <c r="Y144" s="5">
        <v>-1916000000</v>
      </c>
      <c r="Z144" s="5">
        <v>-1079000000</v>
      </c>
    </row>
    <row r="145" spans="3:26" ht="15.5" x14ac:dyDescent="0.35">
      <c r="C145" t="s">
        <v>183</v>
      </c>
      <c r="E145" s="5">
        <v>-116427000000</v>
      </c>
      <c r="F145" s="5">
        <v>-993000000</v>
      </c>
      <c r="I145" s="5">
        <v>-229715000000</v>
      </c>
      <c r="J145" s="5">
        <v>-31532000000</v>
      </c>
      <c r="L145" s="5">
        <v>-45575000000</v>
      </c>
      <c r="M145" s="5">
        <v>-17672000000</v>
      </c>
    </row>
    <row r="146" spans="3:26" ht="15.5" x14ac:dyDescent="0.35">
      <c r="C146" t="s">
        <v>1040</v>
      </c>
      <c r="F146" s="5">
        <v>-101006000000</v>
      </c>
      <c r="I146" s="5">
        <v>-101006000000</v>
      </c>
      <c r="J146" s="5">
        <v>-50030000000</v>
      </c>
      <c r="K146" s="5">
        <v>-1258636000000</v>
      </c>
      <c r="L146" s="5">
        <v>-683108000000</v>
      </c>
      <c r="M146" s="5">
        <v>-20000000000</v>
      </c>
      <c r="O146" s="5">
        <v>-40000000000</v>
      </c>
      <c r="P146" s="5">
        <v>-40000000000</v>
      </c>
      <c r="Q146" s="5">
        <v>-53979000000</v>
      </c>
      <c r="R146" s="5">
        <v>-68360000000</v>
      </c>
      <c r="T146" s="5">
        <v>-34980000000</v>
      </c>
    </row>
    <row r="147" spans="3:26" ht="15.5" x14ac:dyDescent="0.35">
      <c r="C147" t="s">
        <v>1186</v>
      </c>
      <c r="N147" s="5">
        <v>-1013000000</v>
      </c>
      <c r="O147" s="5">
        <v>-4025000000</v>
      </c>
      <c r="P147" s="5">
        <v>-178000000</v>
      </c>
      <c r="Q147" s="5">
        <v>-14130000000</v>
      </c>
    </row>
    <row r="148" spans="3:26" ht="15.5" x14ac:dyDescent="0.35">
      <c r="C148" t="s">
        <v>1187</v>
      </c>
      <c r="E148" s="5">
        <v>-1245000000</v>
      </c>
      <c r="F148" s="5">
        <v>5568000000</v>
      </c>
      <c r="G148" s="5">
        <v>-2146000000</v>
      </c>
      <c r="J148" s="5">
        <v>-59000000</v>
      </c>
      <c r="K148" s="5">
        <v>-35000000</v>
      </c>
    </row>
    <row r="149" spans="3:26" ht="15.5" x14ac:dyDescent="0.35">
      <c r="C149" t="s">
        <v>1188</v>
      </c>
      <c r="F149" s="5">
        <v>-6366000000</v>
      </c>
      <c r="I149" s="5">
        <v>-6366000000</v>
      </c>
      <c r="J149" s="5">
        <v>-1633000000</v>
      </c>
      <c r="K149" s="5">
        <v>-4518000000</v>
      </c>
    </row>
    <row r="150" spans="3:26" ht="15.5" x14ac:dyDescent="0.35">
      <c r="C150" t="s">
        <v>467</v>
      </c>
    </row>
    <row r="151" spans="3:26" ht="15.5" x14ac:dyDescent="0.35">
      <c r="C151" t="s">
        <v>1189</v>
      </c>
      <c r="D151" s="5">
        <v>-240000000</v>
      </c>
      <c r="G151" s="5">
        <v>28000000</v>
      </c>
      <c r="K151" s="5">
        <v>-47000000</v>
      </c>
      <c r="L151" s="5">
        <v>-1443000000</v>
      </c>
      <c r="X151" s="5">
        <v>-1265000000</v>
      </c>
      <c r="Y151" s="5">
        <v>-101073000000</v>
      </c>
      <c r="Z151" s="5">
        <v>-3175000000</v>
      </c>
    </row>
    <row r="152" spans="3:26" ht="15.5" x14ac:dyDescent="0.35">
      <c r="C152" t="s">
        <v>186</v>
      </c>
      <c r="D152" s="5">
        <v>-363459000000</v>
      </c>
      <c r="E152" s="5">
        <v>59561000000</v>
      </c>
      <c r="F152" s="5">
        <v>-49591000000</v>
      </c>
      <c r="G152" s="5">
        <v>-34619000000</v>
      </c>
      <c r="I152" s="5">
        <v>-512985000000</v>
      </c>
      <c r="J152" s="5">
        <v>-465853000000</v>
      </c>
      <c r="K152" s="5">
        <v>-601193000000</v>
      </c>
      <c r="L152" s="5">
        <v>-436984000000</v>
      </c>
      <c r="M152" s="5">
        <v>-424014000000</v>
      </c>
      <c r="N152" s="5">
        <v>-501647000000</v>
      </c>
      <c r="O152" s="5">
        <v>-301759000000</v>
      </c>
      <c r="P152" s="5">
        <v>-268913000000</v>
      </c>
      <c r="Q152" s="5">
        <v>-242021000000</v>
      </c>
      <c r="R152" s="5">
        <v>-410544000000</v>
      </c>
      <c r="S152" s="5">
        <v>-327438000000</v>
      </c>
      <c r="T152" s="5">
        <v>-212880000000</v>
      </c>
      <c r="U152" s="5">
        <v>-212880000000</v>
      </c>
      <c r="V152" s="5">
        <v>-212880000000</v>
      </c>
      <c r="W152" s="5">
        <v>-212880000000</v>
      </c>
      <c r="X152" s="5">
        <v>-152440000000</v>
      </c>
      <c r="Y152" s="5">
        <v>-218984000000</v>
      </c>
      <c r="Z152" s="5">
        <v>-218984000000</v>
      </c>
    </row>
    <row r="153" spans="3:26" ht="15.5" x14ac:dyDescent="0.35">
      <c r="C153" t="s">
        <v>190</v>
      </c>
      <c r="D153" s="5">
        <v>-56720000000</v>
      </c>
      <c r="E153" s="5">
        <v>-38125000000</v>
      </c>
      <c r="F153" s="5">
        <v>-49590000000</v>
      </c>
      <c r="G153" s="5">
        <v>-34619000000</v>
      </c>
      <c r="I153" s="5">
        <v>-157109000000</v>
      </c>
      <c r="J153" s="5">
        <v>-148627000000</v>
      </c>
      <c r="K153" s="5">
        <v>-146245000000</v>
      </c>
      <c r="L153" s="5">
        <v>-176713000000</v>
      </c>
      <c r="M153" s="5">
        <v>-112965000000</v>
      </c>
      <c r="N153" s="5">
        <v>-164395000000</v>
      </c>
    </row>
    <row r="154" spans="3:26" ht="15.5" x14ac:dyDescent="0.35">
      <c r="C154" t="s">
        <v>1190</v>
      </c>
      <c r="D154" s="5">
        <v>-306739000000</v>
      </c>
      <c r="F154" s="5">
        <v>-1000000</v>
      </c>
      <c r="I154" s="5">
        <v>-355876000000</v>
      </c>
      <c r="J154" s="5">
        <v>-296563000000</v>
      </c>
      <c r="K154" s="5">
        <v>-306973000000</v>
      </c>
      <c r="L154" s="5">
        <v>-188239000000</v>
      </c>
      <c r="N154" s="5">
        <v>-337124000000</v>
      </c>
      <c r="O154" s="5">
        <v>-337141000000</v>
      </c>
      <c r="P154" s="5">
        <v>-268913000000</v>
      </c>
      <c r="Q154" s="5">
        <v>-242021000000</v>
      </c>
      <c r="R154" s="5">
        <v>-206529000000</v>
      </c>
      <c r="S154" s="5">
        <v>-191592000000</v>
      </c>
      <c r="T154" s="5">
        <v>-212880000000</v>
      </c>
      <c r="U154" s="5">
        <v>-212880000000</v>
      </c>
      <c r="V154" s="5">
        <v>-212880000000</v>
      </c>
      <c r="W154" s="5">
        <v>-212880000000</v>
      </c>
      <c r="X154" s="5">
        <v>-176600000000</v>
      </c>
      <c r="Y154" s="5">
        <v>-218984000000</v>
      </c>
      <c r="Z154" s="5">
        <v>-218984000000</v>
      </c>
    </row>
    <row r="155" spans="3:26" ht="15.5" x14ac:dyDescent="0.35">
      <c r="C155" t="s">
        <v>493</v>
      </c>
      <c r="J155" s="5">
        <v>-1055000000</v>
      </c>
      <c r="K155" s="5">
        <v>-739000000</v>
      </c>
    </row>
    <row r="156" spans="3:26" ht="15.5" x14ac:dyDescent="0.35">
      <c r="C156" t="s">
        <v>1191</v>
      </c>
      <c r="X156" s="5">
        <v>24160000000</v>
      </c>
    </row>
    <row r="157" spans="3:26" ht="15.5" x14ac:dyDescent="0.35">
      <c r="C157" t="s">
        <v>1192</v>
      </c>
      <c r="R157" s="5">
        <v>-204015000000</v>
      </c>
      <c r="S157" s="5">
        <v>-135846000000</v>
      </c>
    </row>
    <row r="158" spans="3:26" ht="15.5" x14ac:dyDescent="0.35">
      <c r="C158" t="s">
        <v>1193</v>
      </c>
      <c r="E158" s="5">
        <v>97686000000</v>
      </c>
      <c r="J158" s="5">
        <v>-19608000000</v>
      </c>
      <c r="K158" s="5">
        <v>-147236000000</v>
      </c>
      <c r="L158" s="5">
        <v>-72032000000</v>
      </c>
      <c r="M158" s="5">
        <v>-311049000000</v>
      </c>
      <c r="N158" s="5">
        <v>-128000000</v>
      </c>
      <c r="O158" s="5">
        <v>35382000000</v>
      </c>
    </row>
    <row r="159" spans="3:26" ht="15.5" x14ac:dyDescent="0.35">
      <c r="C159" t="s">
        <v>1194</v>
      </c>
    </row>
    <row r="160" spans="3:26" ht="15.5" x14ac:dyDescent="0.35">
      <c r="C160" t="s">
        <v>195</v>
      </c>
      <c r="D160" s="5">
        <v>-1070352000000</v>
      </c>
      <c r="E160" s="5">
        <v>726515000000</v>
      </c>
      <c r="F160" s="5">
        <v>583836000000</v>
      </c>
      <c r="G160" s="5">
        <v>-113722000000</v>
      </c>
      <c r="I160" s="5">
        <v>431046000000</v>
      </c>
      <c r="J160" s="5">
        <v>-164871000000</v>
      </c>
      <c r="K160" s="5">
        <v>-979136000000</v>
      </c>
      <c r="L160" s="5">
        <v>596344000000</v>
      </c>
      <c r="M160" s="5">
        <v>27789000000</v>
      </c>
      <c r="N160" s="5">
        <v>-653891000000</v>
      </c>
      <c r="O160" s="5">
        <v>257344000000</v>
      </c>
      <c r="P160" s="5">
        <v>1198874000000</v>
      </c>
      <c r="Q160" s="5">
        <v>148151000000</v>
      </c>
      <c r="R160" s="5">
        <v>-240503000000</v>
      </c>
      <c r="S160" s="5">
        <v>218880000000</v>
      </c>
      <c r="T160" s="5">
        <v>-243627000000</v>
      </c>
      <c r="U160" s="5">
        <v>-300416000000</v>
      </c>
      <c r="V160" s="5">
        <v>242386000000</v>
      </c>
      <c r="W160" s="5">
        <v>130571000000</v>
      </c>
      <c r="X160" s="5">
        <v>144233000000</v>
      </c>
      <c r="Y160" s="5">
        <v>-158077000000</v>
      </c>
      <c r="Z160" s="5">
        <v>128843000000</v>
      </c>
    </row>
    <row r="161" spans="2:26" ht="15.5" x14ac:dyDescent="0.35">
      <c r="C161" t="s">
        <v>383</v>
      </c>
      <c r="W161" s="5">
        <v>275000000</v>
      </c>
      <c r="X161" s="5">
        <v>-3499000000</v>
      </c>
      <c r="Y161" s="5">
        <v>-28311000000</v>
      </c>
      <c r="Z161" s="5">
        <v>19795000000</v>
      </c>
    </row>
    <row r="162" spans="2:26" ht="15.5" x14ac:dyDescent="0.35">
      <c r="C162" t="s">
        <v>196</v>
      </c>
      <c r="E162" s="5">
        <v>1465400000000</v>
      </c>
      <c r="I162" s="5">
        <v>1034354000000</v>
      </c>
      <c r="J162" s="5">
        <v>1199225000000</v>
      </c>
      <c r="K162" s="5">
        <v>2178361000000</v>
      </c>
      <c r="L162" s="5">
        <v>1582017000000</v>
      </c>
      <c r="M162" s="5">
        <v>1554228000000</v>
      </c>
      <c r="N162" s="5">
        <v>2208119000000</v>
      </c>
      <c r="O162" s="5">
        <v>1950775000000</v>
      </c>
      <c r="P162" s="5">
        <v>751901000000</v>
      </c>
      <c r="Q162" s="5">
        <v>603750000000</v>
      </c>
      <c r="R162" s="5">
        <v>844253000000</v>
      </c>
      <c r="S162" s="5">
        <v>625373000000</v>
      </c>
      <c r="T162" s="5">
        <v>869000000000</v>
      </c>
      <c r="U162" s="5">
        <v>1169416000000</v>
      </c>
      <c r="V162" s="5">
        <v>927030000000</v>
      </c>
      <c r="W162" s="5">
        <v>796184000000</v>
      </c>
      <c r="X162" s="5">
        <v>655450000000</v>
      </c>
      <c r="Y162" s="5">
        <v>841838000000</v>
      </c>
      <c r="Z162" s="5">
        <v>693200000000</v>
      </c>
    </row>
    <row r="163" spans="2:26" ht="15.5" x14ac:dyDescent="0.35">
      <c r="C163" t="s">
        <v>197</v>
      </c>
      <c r="D163" s="5">
        <v>-1070352000000</v>
      </c>
      <c r="E163" s="5">
        <v>2191915000000</v>
      </c>
      <c r="F163" s="5">
        <v>583836000000</v>
      </c>
      <c r="G163" s="5">
        <v>-113722000000</v>
      </c>
      <c r="I163" s="5">
        <v>1465400000000</v>
      </c>
      <c r="J163" s="5">
        <v>1034354000000</v>
      </c>
      <c r="K163" s="5">
        <v>1199225000000</v>
      </c>
      <c r="L163" s="5">
        <v>2178361000000</v>
      </c>
      <c r="M163" s="5">
        <v>1582017000000</v>
      </c>
      <c r="N163" s="5">
        <v>1554228000000</v>
      </c>
      <c r="O163" s="5">
        <v>2208119000000</v>
      </c>
      <c r="P163" s="5">
        <v>1950775000000</v>
      </c>
      <c r="Q163" s="5">
        <v>751901000000</v>
      </c>
      <c r="R163" s="5">
        <v>603750000000</v>
      </c>
      <c r="S163" s="5">
        <v>844253000000</v>
      </c>
      <c r="T163" s="5">
        <v>625373000000</v>
      </c>
      <c r="U163" s="5">
        <v>869000000000</v>
      </c>
      <c r="V163" s="5">
        <v>1169416000000</v>
      </c>
      <c r="W163" s="5">
        <v>927030000000</v>
      </c>
      <c r="X163" s="5">
        <v>796184000000</v>
      </c>
      <c r="Y163" s="5">
        <v>655450000000</v>
      </c>
      <c r="Z163" s="5">
        <v>841838000000</v>
      </c>
    </row>
    <row r="165" spans="2:26" ht="15.5" x14ac:dyDescent="0.35">
      <c r="B165" t="s">
        <v>198</v>
      </c>
      <c r="C165" t="s">
        <v>12</v>
      </c>
      <c r="D165" s="5">
        <v>7100000000</v>
      </c>
      <c r="E165" s="5">
        <v>7100000000</v>
      </c>
      <c r="F165" s="5">
        <v>7100000000</v>
      </c>
      <c r="G165" s="5">
        <v>7100000000</v>
      </c>
      <c r="I165" s="5">
        <v>7100000000</v>
      </c>
      <c r="J165" s="5">
        <v>7100000000</v>
      </c>
      <c r="K165" s="5">
        <v>7100000000</v>
      </c>
      <c r="L165" s="5">
        <v>7100000000</v>
      </c>
      <c r="M165" s="5">
        <v>7100000000</v>
      </c>
      <c r="N165" s="5">
        <v>7100000000</v>
      </c>
      <c r="O165" s="5">
        <v>7100000000</v>
      </c>
      <c r="P165" s="5">
        <v>7100000000</v>
      </c>
      <c r="Q165" s="5">
        <v>7100000000</v>
      </c>
      <c r="R165" s="5">
        <v>7100000000</v>
      </c>
      <c r="S165" s="5">
        <v>7100000000</v>
      </c>
      <c r="T165" s="5">
        <v>7100000000</v>
      </c>
      <c r="U165" s="5">
        <v>7100000000</v>
      </c>
      <c r="V165" s="5">
        <v>7100000000</v>
      </c>
      <c r="W165" s="5">
        <v>7100000000</v>
      </c>
      <c r="X165" s="5">
        <v>7100000000</v>
      </c>
      <c r="Y165" s="5">
        <v>7060000000</v>
      </c>
      <c r="Z165" s="5">
        <v>7060000000</v>
      </c>
    </row>
    <row r="166" spans="2:26" ht="15.5" x14ac:dyDescent="0.35">
      <c r="C166" t="s">
        <v>199</v>
      </c>
      <c r="D166" s="6">
        <v>1.64</v>
      </c>
      <c r="E166" s="6">
        <v>27.24</v>
      </c>
      <c r="F166" s="6">
        <v>-1.08</v>
      </c>
      <c r="G166" s="5">
        <v>6</v>
      </c>
    </row>
    <row r="167" spans="2:26" ht="15.5" x14ac:dyDescent="0.35">
      <c r="C167" t="s">
        <v>200</v>
      </c>
      <c r="D167" s="6">
        <v>221.95</v>
      </c>
      <c r="E167" s="6">
        <v>16.37</v>
      </c>
      <c r="F167" s="6">
        <v>-387.04</v>
      </c>
      <c r="G167" s="5">
        <v>67</v>
      </c>
    </row>
    <row r="168" spans="2:26" ht="15.5" x14ac:dyDescent="0.35">
      <c r="C168" t="s">
        <v>69</v>
      </c>
      <c r="D168" s="6">
        <v>7.88</v>
      </c>
      <c r="E168" s="6">
        <v>3.21</v>
      </c>
      <c r="F168" s="6">
        <v>6.09</v>
      </c>
      <c r="G168" s="6">
        <v>7.61</v>
      </c>
    </row>
    <row r="169" spans="2:26" ht="15.5" x14ac:dyDescent="0.35">
      <c r="C169" t="s">
        <v>201</v>
      </c>
      <c r="D169" s="5">
        <v>293740000000</v>
      </c>
      <c r="E169" s="5">
        <v>312020000000</v>
      </c>
      <c r="F169" s="5">
        <v>55740000000</v>
      </c>
      <c r="G169" s="5">
        <v>98030000000</v>
      </c>
    </row>
    <row r="170" spans="2:26" ht="15.5" x14ac:dyDescent="0.35">
      <c r="C170" t="s">
        <v>202</v>
      </c>
      <c r="D170" s="6">
        <v>2.5999999999999999E-3</v>
      </c>
      <c r="E170" s="6">
        <v>3.49E-2</v>
      </c>
      <c r="F170" s="6">
        <v>-1.6000000000000001E-3</v>
      </c>
      <c r="G170" s="6">
        <v>9.4999999999999998E-3</v>
      </c>
    </row>
    <row r="171" spans="2:26" ht="15.5" x14ac:dyDescent="0.35">
      <c r="C171" t="s">
        <v>203</v>
      </c>
      <c r="D171" s="6">
        <v>3.3E-3</v>
      </c>
      <c r="E171" s="6">
        <v>5.1200000000000002E-2</v>
      </c>
      <c r="F171" s="6">
        <v>-2.2000000000000001E-3</v>
      </c>
      <c r="G171" s="6">
        <v>1.21E-2</v>
      </c>
    </row>
    <row r="172" spans="2:26" ht="15.5" x14ac:dyDescent="0.35">
      <c r="C172" t="s">
        <v>204</v>
      </c>
      <c r="D172" s="6">
        <v>-3.0000000000000001E-3</v>
      </c>
      <c r="E172" s="6">
        <v>5.28E-2</v>
      </c>
      <c r="F172" s="6">
        <v>-8.6E-3</v>
      </c>
      <c r="G172" s="6">
        <v>4.0000000000000001E-3</v>
      </c>
    </row>
    <row r="173" spans="2:26" ht="15.5" x14ac:dyDescent="0.35">
      <c r="C173" t="s">
        <v>205</v>
      </c>
      <c r="D173" s="6">
        <v>-1.1599999999999999</v>
      </c>
      <c r="E173" s="6">
        <v>36.130000000000003</v>
      </c>
      <c r="F173" s="6">
        <v>-3.57</v>
      </c>
      <c r="G173" s="6">
        <v>7.23</v>
      </c>
    </row>
    <row r="174" spans="2:26" ht="15.5" x14ac:dyDescent="0.35">
      <c r="C174" t="s">
        <v>206</v>
      </c>
      <c r="D174" s="5">
        <v>3467000000000</v>
      </c>
      <c r="E174" s="5">
        <v>3772000000000</v>
      </c>
      <c r="F174" s="5">
        <v>3492000000000</v>
      </c>
      <c r="G174" s="5">
        <v>3514000000000</v>
      </c>
    </row>
    <row r="175" spans="2:26" ht="15.5" x14ac:dyDescent="0.35">
      <c r="C175" t="s">
        <v>207</v>
      </c>
      <c r="D175" s="6">
        <v>0.74</v>
      </c>
      <c r="E175" s="6">
        <v>0.84</v>
      </c>
      <c r="F175" s="6">
        <v>0.85</v>
      </c>
      <c r="G175" s="6">
        <v>0.81</v>
      </c>
    </row>
    <row r="176" spans="2:26" ht="15.5" x14ac:dyDescent="0.35">
      <c r="C176" t="s">
        <v>208</v>
      </c>
      <c r="D176" s="6">
        <v>488.65</v>
      </c>
      <c r="E176" s="6">
        <v>531.52</v>
      </c>
      <c r="F176" s="6">
        <v>492.11</v>
      </c>
      <c r="G176" s="6">
        <v>495.15</v>
      </c>
    </row>
    <row r="177" spans="3:26" ht="15.5" x14ac:dyDescent="0.35">
      <c r="C177" t="s">
        <v>209</v>
      </c>
      <c r="D177" s="6">
        <v>0.74</v>
      </c>
      <c r="E177" s="6">
        <v>0.84</v>
      </c>
      <c r="F177" s="6">
        <v>0.85</v>
      </c>
      <c r="G177" s="6">
        <v>0.81</v>
      </c>
    </row>
    <row r="178" spans="3:26" ht="15.5" x14ac:dyDescent="0.35">
      <c r="C178" t="s">
        <v>210</v>
      </c>
      <c r="D178" s="6">
        <v>488.65</v>
      </c>
      <c r="E178" s="6">
        <v>531.52</v>
      </c>
      <c r="F178" s="6">
        <v>492.11</v>
      </c>
      <c r="G178" s="6">
        <v>495.15</v>
      </c>
    </row>
    <row r="179" spans="3:26" ht="15.5" x14ac:dyDescent="0.35">
      <c r="C179" t="s">
        <v>211</v>
      </c>
    </row>
    <row r="180" spans="3:26" ht="15.5" x14ac:dyDescent="0.35">
      <c r="C180" t="s">
        <v>212</v>
      </c>
    </row>
    <row r="181" spans="3:26" ht="15.5" x14ac:dyDescent="0.35">
      <c r="C181" t="s">
        <v>213</v>
      </c>
      <c r="D181" s="5">
        <v>3467000000000</v>
      </c>
      <c r="E181" s="5">
        <v>3772000000000</v>
      </c>
      <c r="F181" s="5">
        <v>3492000000000</v>
      </c>
      <c r="G181" s="5">
        <v>3514000000000</v>
      </c>
    </row>
    <row r="182" spans="3:26" ht="15.5" x14ac:dyDescent="0.35">
      <c r="C182" t="s">
        <v>24</v>
      </c>
    </row>
    <row r="183" spans="3:26" ht="15.5" x14ac:dyDescent="0.35">
      <c r="C183" t="s">
        <v>21</v>
      </c>
      <c r="D183" s="5">
        <v>-1122000000000</v>
      </c>
      <c r="E183" s="5">
        <v>-2192000000000</v>
      </c>
      <c r="F183" s="5">
        <v>-1465000000000</v>
      </c>
      <c r="G183" s="5">
        <v>-882000000000</v>
      </c>
    </row>
    <row r="184" spans="3:26" ht="15.5" x14ac:dyDescent="0.35">
      <c r="C184" t="s">
        <v>214</v>
      </c>
      <c r="D184" s="5">
        <v>1895000000000</v>
      </c>
      <c r="E184" s="5">
        <v>2184000000000</v>
      </c>
      <c r="F184" s="5">
        <v>2058000000000</v>
      </c>
      <c r="G184" s="5">
        <v>2039000000000</v>
      </c>
    </row>
    <row r="185" spans="3:26" ht="15.5" x14ac:dyDescent="0.35">
      <c r="C185" t="s">
        <v>215</v>
      </c>
      <c r="D185" s="5">
        <v>-590000000000</v>
      </c>
      <c r="E185" s="5">
        <v>961000000000</v>
      </c>
      <c r="F185" s="5">
        <v>235000000000</v>
      </c>
      <c r="G185" s="5">
        <v>5000000000</v>
      </c>
    </row>
    <row r="186" spans="3:26" ht="15.5" x14ac:dyDescent="0.35">
      <c r="C186" t="s">
        <v>216</v>
      </c>
      <c r="D186" s="5">
        <v>-59000000000</v>
      </c>
      <c r="E186" s="5">
        <v>-81000000000</v>
      </c>
      <c r="F186" s="5">
        <v>-57000000000</v>
      </c>
      <c r="G186" s="5">
        <v>-56000000000</v>
      </c>
    </row>
    <row r="187" spans="3:26" ht="15.5" x14ac:dyDescent="0.35">
      <c r="C187" t="s">
        <v>13</v>
      </c>
      <c r="D187" s="5">
        <v>-649000000000</v>
      </c>
      <c r="E187" s="5">
        <v>880000000000</v>
      </c>
      <c r="F187" s="5">
        <v>179000000000</v>
      </c>
      <c r="G187" s="5">
        <v>-52000000000</v>
      </c>
    </row>
    <row r="188" spans="3:26" ht="15.5" x14ac:dyDescent="0.35">
      <c r="C188" t="s">
        <v>16</v>
      </c>
      <c r="D188" s="6">
        <v>-91.51</v>
      </c>
      <c r="E188" s="6">
        <v>123.98</v>
      </c>
      <c r="F188" s="6">
        <v>25.2</v>
      </c>
      <c r="G188" s="6">
        <v>-7.28</v>
      </c>
    </row>
    <row r="189" spans="3:26" ht="15.5" x14ac:dyDescent="0.35">
      <c r="C189" t="s">
        <v>54</v>
      </c>
      <c r="I189" s="6">
        <v>37.39</v>
      </c>
      <c r="J189" s="6">
        <v>44.26</v>
      </c>
      <c r="K189" s="6">
        <v>42.33</v>
      </c>
      <c r="L189" s="6">
        <v>49.61</v>
      </c>
      <c r="M189" s="6">
        <v>24.04</v>
      </c>
      <c r="N189" s="6">
        <v>-19.57</v>
      </c>
      <c r="O189" s="6">
        <v>91.3</v>
      </c>
      <c r="P189" s="6">
        <v>82.74</v>
      </c>
      <c r="Q189" s="6">
        <v>57.3</v>
      </c>
      <c r="R189" s="6">
        <v>57.56</v>
      </c>
      <c r="S189" s="6">
        <v>47.36</v>
      </c>
      <c r="T189" s="6">
        <v>50.04</v>
      </c>
      <c r="U189" s="6">
        <v>55.04</v>
      </c>
      <c r="V189" s="6">
        <v>59.71</v>
      </c>
      <c r="W189" s="6">
        <v>53.21</v>
      </c>
      <c r="X189" s="6">
        <v>49.99</v>
      </c>
      <c r="Y189" s="6">
        <v>47.39</v>
      </c>
      <c r="Z189" s="6">
        <v>60.84</v>
      </c>
    </row>
    <row r="190" spans="3:26" ht="15.5" x14ac:dyDescent="0.35">
      <c r="C190" t="s">
        <v>68</v>
      </c>
      <c r="I190" s="6">
        <v>11.18</v>
      </c>
      <c r="J190" s="6">
        <v>8.31</v>
      </c>
      <c r="K190" s="6">
        <v>12.17</v>
      </c>
      <c r="L190" s="6">
        <v>11.49</v>
      </c>
      <c r="M190" s="6">
        <v>27.25</v>
      </c>
      <c r="N190" s="6">
        <v>-39.6</v>
      </c>
      <c r="O190" s="6">
        <v>11.66</v>
      </c>
      <c r="P190" s="6">
        <v>17.16</v>
      </c>
      <c r="Q190" s="6">
        <v>20.94</v>
      </c>
      <c r="R190" s="6">
        <v>20.76</v>
      </c>
      <c r="S190" s="6">
        <v>13.62</v>
      </c>
      <c r="T190" s="6">
        <v>15.79</v>
      </c>
      <c r="U190" s="6">
        <v>19.260000000000002</v>
      </c>
      <c r="V190" s="6">
        <v>20.43</v>
      </c>
      <c r="W190" s="6">
        <v>13.53</v>
      </c>
      <c r="X190" s="5">
        <v>17</v>
      </c>
      <c r="Y190" s="6">
        <v>13.08</v>
      </c>
      <c r="Z190" s="6">
        <v>8.2200000000000006</v>
      </c>
    </row>
    <row r="191" spans="3:26" ht="15.5" x14ac:dyDescent="0.35">
      <c r="C191" t="s">
        <v>71</v>
      </c>
      <c r="I191" s="6">
        <v>1.25</v>
      </c>
      <c r="J191" s="6">
        <v>0.95</v>
      </c>
      <c r="K191" s="6">
        <v>1.33</v>
      </c>
      <c r="L191" s="6">
        <v>1.35</v>
      </c>
      <c r="M191" s="6">
        <v>1.79</v>
      </c>
      <c r="N191" s="6">
        <v>2.1800000000000002</v>
      </c>
      <c r="O191" s="6">
        <v>1.35</v>
      </c>
      <c r="P191" s="6">
        <v>1.76</v>
      </c>
      <c r="Q191" s="6">
        <v>1.51</v>
      </c>
      <c r="R191" s="6">
        <v>1.45</v>
      </c>
      <c r="S191" s="6">
        <v>0.83</v>
      </c>
      <c r="T191" s="6">
        <v>0.96</v>
      </c>
      <c r="U191" s="6">
        <v>1.25</v>
      </c>
      <c r="V191" s="6">
        <v>1.52</v>
      </c>
      <c r="W191" s="5">
        <v>1</v>
      </c>
      <c r="X191" s="6">
        <v>1.26</v>
      </c>
      <c r="Y191" s="6">
        <v>1.02</v>
      </c>
      <c r="Z191" s="6">
        <v>0.8</v>
      </c>
    </row>
    <row r="192" spans="3:26" ht="15.5" x14ac:dyDescent="0.35">
      <c r="C192" t="s">
        <v>217</v>
      </c>
      <c r="I192" s="5">
        <v>528500000000</v>
      </c>
      <c r="J192" s="5">
        <v>560050000000</v>
      </c>
      <c r="K192" s="5">
        <v>569710000000</v>
      </c>
      <c r="L192" s="5">
        <v>786590000000</v>
      </c>
      <c r="M192" s="5">
        <v>585430000000</v>
      </c>
      <c r="N192" s="5">
        <v>193130000000</v>
      </c>
      <c r="O192" s="5">
        <v>762150000000</v>
      </c>
      <c r="P192" s="5">
        <v>782310000000</v>
      </c>
    </row>
    <row r="193" spans="3:26" ht="15.5" x14ac:dyDescent="0.35">
      <c r="C193" t="s">
        <v>218</v>
      </c>
      <c r="I193" s="6">
        <v>5.57E-2</v>
      </c>
      <c r="J193" s="6">
        <v>6.3399999999999998E-2</v>
      </c>
      <c r="K193" s="6">
        <v>6.1399999999999996E-2</v>
      </c>
      <c r="L193" s="6">
        <v>6.7199999999999996E-2</v>
      </c>
      <c r="M193" s="6">
        <v>3.3500000000000002E-2</v>
      </c>
      <c r="N193" s="6">
        <v>-2.63E-2</v>
      </c>
      <c r="O193" s="6">
        <v>0.11470000000000001</v>
      </c>
      <c r="P193" s="6">
        <v>0.11199999999999999</v>
      </c>
      <c r="Q193" s="6">
        <v>8.3100000000000007E-2</v>
      </c>
      <c r="R193" s="6">
        <v>8.7899999999999992E-2</v>
      </c>
      <c r="S193" s="6">
        <v>7.3499999999999996E-2</v>
      </c>
      <c r="T193" s="6">
        <v>7.8E-2</v>
      </c>
      <c r="U193" s="6">
        <v>8.9200000000000002E-2</v>
      </c>
      <c r="V193" s="6">
        <v>0.10400000000000001</v>
      </c>
      <c r="W193" s="6">
        <v>0.10039999999999999</v>
      </c>
      <c r="X193" s="6">
        <v>0.1018</v>
      </c>
      <c r="Y193" s="6">
        <v>0.1043</v>
      </c>
      <c r="Z193" s="6">
        <v>0.1431</v>
      </c>
    </row>
    <row r="194" spans="3:26" ht="15.5" x14ac:dyDescent="0.35">
      <c r="C194" t="s">
        <v>219</v>
      </c>
      <c r="I194" s="6">
        <v>7.5999999999999998E-2</v>
      </c>
      <c r="J194" s="6">
        <v>8.7799999999999989E-2</v>
      </c>
      <c r="K194" s="6">
        <v>8.4000000000000005E-2</v>
      </c>
      <c r="L194" s="6">
        <v>9.4399999999999998E-2</v>
      </c>
      <c r="M194" s="6">
        <v>4.7400000000000005E-2</v>
      </c>
      <c r="N194" s="6">
        <v>-3.73E-2</v>
      </c>
      <c r="O194" s="6">
        <v>0.15539999999999998</v>
      </c>
      <c r="P194" s="6">
        <v>0.15340000000000001</v>
      </c>
      <c r="Q194" s="6">
        <v>0.1164</v>
      </c>
      <c r="R194" s="6">
        <v>0.12240000000000001</v>
      </c>
      <c r="S194" s="6">
        <v>0.1008</v>
      </c>
      <c r="T194" s="6">
        <v>0.1057</v>
      </c>
      <c r="U194" s="6">
        <v>0.12140000000000001</v>
      </c>
      <c r="V194" s="6">
        <v>0.13930000000000001</v>
      </c>
      <c r="W194" s="6">
        <v>0.13289999999999999</v>
      </c>
      <c r="X194" s="6">
        <v>0.1323</v>
      </c>
      <c r="Y194" s="6">
        <v>0.13539999999999999</v>
      </c>
      <c r="Z194" s="6">
        <v>0.18460000000000001</v>
      </c>
    </row>
    <row r="195" spans="3:26" ht="15.5" x14ac:dyDescent="0.35">
      <c r="C195" t="s">
        <v>220</v>
      </c>
      <c r="I195" s="6">
        <v>4.8600000000000004E-2</v>
      </c>
      <c r="J195" s="6">
        <v>6.3200000000000006E-2</v>
      </c>
      <c r="K195" s="6">
        <v>5.9400000000000001E-2</v>
      </c>
      <c r="L195" s="6">
        <v>9.3000000000000013E-2</v>
      </c>
      <c r="M195" s="6">
        <v>3.6400000000000002E-2</v>
      </c>
      <c r="N195" s="6">
        <v>-5.7300000000000004E-2</v>
      </c>
      <c r="O195" s="6">
        <v>0.13419999999999999</v>
      </c>
      <c r="P195" s="6">
        <v>0.15190000000000001</v>
      </c>
      <c r="Q195" s="6">
        <v>0.1007</v>
      </c>
      <c r="R195" s="6">
        <v>0.10150000000000001</v>
      </c>
      <c r="S195" s="6">
        <v>6.9599999999999995E-2</v>
      </c>
      <c r="T195" s="6">
        <v>8.5199999999999998E-2</v>
      </c>
      <c r="U195" s="6">
        <v>0.12179999999999999</v>
      </c>
      <c r="V195" s="6">
        <v>0.14449999999999999</v>
      </c>
      <c r="W195" s="6">
        <v>0.13059999999999999</v>
      </c>
      <c r="X195" s="6">
        <v>0.13550000000000001</v>
      </c>
      <c r="Y195" s="6">
        <v>0.13550000000000001</v>
      </c>
      <c r="Z195" s="6">
        <v>0.3785</v>
      </c>
    </row>
    <row r="196" spans="3:26" ht="15.5" x14ac:dyDescent="0.35">
      <c r="C196" t="s">
        <v>221</v>
      </c>
      <c r="I196" s="6">
        <v>7.57</v>
      </c>
      <c r="J196" s="6">
        <v>8.2200000000000006</v>
      </c>
      <c r="K196" s="6">
        <v>8.69</v>
      </c>
      <c r="L196" s="6">
        <v>11.92</v>
      </c>
      <c r="M196" s="6">
        <v>5.36</v>
      </c>
      <c r="N196" s="6">
        <v>-7.13</v>
      </c>
    </row>
    <row r="197" spans="3:26" ht="15.5" x14ac:dyDescent="0.35">
      <c r="C197" t="s">
        <v>65</v>
      </c>
      <c r="I197" s="6">
        <v>0.85</v>
      </c>
      <c r="J197" s="6">
        <v>0.73</v>
      </c>
      <c r="K197" s="6">
        <v>1.02</v>
      </c>
      <c r="L197" s="6">
        <v>1.08</v>
      </c>
      <c r="M197" s="6">
        <v>1.29</v>
      </c>
      <c r="N197" s="6">
        <v>1.48</v>
      </c>
      <c r="O197" s="6">
        <v>1.81</v>
      </c>
      <c r="P197" s="6">
        <v>2.63</v>
      </c>
      <c r="Q197" s="6">
        <v>2.44</v>
      </c>
      <c r="R197" s="6">
        <v>2.54</v>
      </c>
      <c r="S197" s="6">
        <v>1.37</v>
      </c>
      <c r="T197" s="6">
        <v>1.67</v>
      </c>
      <c r="U197" s="6">
        <v>2.34</v>
      </c>
      <c r="V197" s="6">
        <v>2.85</v>
      </c>
      <c r="W197" s="6">
        <v>1.8</v>
      </c>
      <c r="X197" s="6">
        <v>2.25</v>
      </c>
      <c r="Y197" s="6">
        <v>1.77</v>
      </c>
      <c r="Z197" s="6">
        <v>1.52</v>
      </c>
    </row>
    <row r="198" spans="3:26" ht="15.5" x14ac:dyDescent="0.35">
      <c r="C198" t="s">
        <v>62</v>
      </c>
      <c r="I198" s="6">
        <v>492.11</v>
      </c>
      <c r="J198" s="6">
        <v>504.05</v>
      </c>
      <c r="K198" s="6">
        <v>504.15</v>
      </c>
      <c r="L198" s="6">
        <v>525.42999999999995</v>
      </c>
      <c r="M198" s="6">
        <v>506.88</v>
      </c>
      <c r="N198" s="6">
        <v>524.05999999999995</v>
      </c>
      <c r="O198" s="6">
        <v>587.5</v>
      </c>
      <c r="P198" s="6">
        <v>539.38</v>
      </c>
      <c r="Q198" s="6">
        <v>492.44</v>
      </c>
      <c r="R198" s="6">
        <v>470.32</v>
      </c>
      <c r="S198" s="6">
        <v>469.81</v>
      </c>
      <c r="T198" s="6">
        <v>473.43</v>
      </c>
      <c r="U198" s="6">
        <v>453.38</v>
      </c>
      <c r="V198" s="6">
        <v>428.68</v>
      </c>
      <c r="W198" s="6">
        <v>400.42</v>
      </c>
      <c r="X198" s="6">
        <v>377.74</v>
      </c>
      <c r="Y198" s="6">
        <v>350.03</v>
      </c>
      <c r="Z198" s="6">
        <v>329.49</v>
      </c>
    </row>
    <row r="199" spans="3:26" ht="15.5" x14ac:dyDescent="0.35">
      <c r="C199" t="s">
        <v>222</v>
      </c>
      <c r="I199" s="6">
        <v>0.85</v>
      </c>
      <c r="J199" s="6">
        <v>0.73</v>
      </c>
      <c r="K199" s="6">
        <v>1.02</v>
      </c>
      <c r="L199" s="6">
        <v>1.0900000000000001</v>
      </c>
      <c r="M199" s="6">
        <v>1.29</v>
      </c>
      <c r="N199" s="6">
        <v>1.48</v>
      </c>
      <c r="O199" s="6">
        <v>1.82</v>
      </c>
      <c r="P199" s="6">
        <v>2.64</v>
      </c>
      <c r="Q199" s="6">
        <v>2.4500000000000002</v>
      </c>
      <c r="R199" s="6">
        <v>2.54</v>
      </c>
      <c r="S199" s="6">
        <v>1.37</v>
      </c>
      <c r="T199" s="6">
        <v>1.67</v>
      </c>
      <c r="U199" s="6">
        <v>2.34</v>
      </c>
      <c r="V199" s="6">
        <v>2.85</v>
      </c>
      <c r="W199" s="6">
        <v>1.8</v>
      </c>
      <c r="X199" s="6">
        <v>2.25</v>
      </c>
      <c r="Y199" s="6">
        <v>1.77</v>
      </c>
      <c r="Z199" s="6">
        <v>1.52</v>
      </c>
    </row>
    <row r="200" spans="3:26" ht="15.5" x14ac:dyDescent="0.35">
      <c r="C200" t="s">
        <v>223</v>
      </c>
      <c r="I200" s="6">
        <v>492.11</v>
      </c>
      <c r="J200" s="6">
        <v>504.05</v>
      </c>
      <c r="K200" s="6">
        <v>504.15</v>
      </c>
      <c r="L200" s="6">
        <v>525.24</v>
      </c>
      <c r="M200" s="6">
        <v>506.49</v>
      </c>
      <c r="N200" s="6">
        <v>523.30999999999995</v>
      </c>
      <c r="O200" s="6">
        <v>586.04999999999995</v>
      </c>
      <c r="P200" s="6">
        <v>537.66</v>
      </c>
      <c r="Q200" s="6">
        <v>490.37</v>
      </c>
      <c r="R200" s="6">
        <v>470.32</v>
      </c>
      <c r="S200" s="6">
        <v>469.81</v>
      </c>
      <c r="T200" s="6">
        <v>473.43</v>
      </c>
      <c r="U200" s="6">
        <v>453.38</v>
      </c>
      <c r="V200" s="6">
        <v>428.68</v>
      </c>
      <c r="W200" s="6">
        <v>400.42</v>
      </c>
      <c r="X200" s="6">
        <v>377.74</v>
      </c>
      <c r="Y200" s="6">
        <v>350.03</v>
      </c>
      <c r="Z200" s="6">
        <v>329.49</v>
      </c>
    </row>
    <row r="201" spans="3:26" ht="15.5" x14ac:dyDescent="0.35">
      <c r="C201" t="s">
        <v>224</v>
      </c>
    </row>
    <row r="202" spans="3:26" ht="15.5" x14ac:dyDescent="0.35">
      <c r="C202" t="s">
        <v>225</v>
      </c>
    </row>
    <row r="203" spans="3:26" ht="15.5" x14ac:dyDescent="0.35">
      <c r="C203" t="s">
        <v>26</v>
      </c>
    </row>
    <row r="204" spans="3:26" ht="15.5" x14ac:dyDescent="0.35">
      <c r="C204" t="s">
        <v>23</v>
      </c>
      <c r="I204" s="5">
        <v>-1465000000000</v>
      </c>
      <c r="J204" s="5">
        <v>-1034000000000</v>
      </c>
      <c r="K204" s="5">
        <v>-1199000000000</v>
      </c>
      <c r="L204" s="5">
        <v>-2178000000000</v>
      </c>
      <c r="M204" s="5">
        <v>-1582000000000</v>
      </c>
      <c r="N204" s="5">
        <v>-1554000000000</v>
      </c>
      <c r="O204" s="5">
        <v>-2208000000000</v>
      </c>
      <c r="P204" s="5">
        <v>-1951000000000</v>
      </c>
      <c r="Q204" s="5">
        <v>-752000000000</v>
      </c>
      <c r="R204" s="5">
        <v>-604000000000</v>
      </c>
      <c r="S204" s="5">
        <v>-844000000000</v>
      </c>
      <c r="T204" s="5">
        <v>-625000000000</v>
      </c>
      <c r="U204" s="5">
        <v>-869000000000</v>
      </c>
      <c r="V204" s="5">
        <v>-1169000000000</v>
      </c>
      <c r="W204" s="5">
        <v>-927000000000</v>
      </c>
      <c r="X204" s="5">
        <v>-796000000000</v>
      </c>
      <c r="Y204" s="5">
        <v>-655000000000</v>
      </c>
      <c r="Z204" s="5">
        <v>-842000000000</v>
      </c>
    </row>
    <row r="205" spans="3:26" ht="15.5" x14ac:dyDescent="0.35">
      <c r="C205" t="s">
        <v>226</v>
      </c>
      <c r="I205" s="5">
        <v>2058000000000</v>
      </c>
      <c r="J205" s="5">
        <v>2351000000000</v>
      </c>
      <c r="K205" s="5">
        <v>2382000000000</v>
      </c>
      <c r="L205" s="5">
        <v>2484000000000</v>
      </c>
      <c r="M205" s="5">
        <v>2340000000000</v>
      </c>
      <c r="N205" s="5">
        <v>2275000000000</v>
      </c>
      <c r="O205" s="5">
        <v>2882000000000</v>
      </c>
      <c r="P205" s="5">
        <v>2464000000000</v>
      </c>
      <c r="Q205" s="5">
        <v>2045000000000</v>
      </c>
      <c r="R205" s="5">
        <v>1822000000000</v>
      </c>
      <c r="S205" s="5">
        <v>1870000000000</v>
      </c>
      <c r="T205" s="5">
        <v>1727000000000</v>
      </c>
      <c r="U205" s="5">
        <v>1411000000000</v>
      </c>
      <c r="V205" s="5">
        <v>1448000000000</v>
      </c>
      <c r="W205" s="5">
        <v>1353000000000</v>
      </c>
      <c r="X205" s="5">
        <v>1260000000000</v>
      </c>
      <c r="Y205" s="5">
        <v>1133000000000</v>
      </c>
      <c r="Z205" s="5">
        <v>1126000000000</v>
      </c>
    </row>
    <row r="206" spans="3:26" ht="15.5" x14ac:dyDescent="0.35">
      <c r="C206" t="s">
        <v>227</v>
      </c>
      <c r="I206" s="5">
        <v>578000000000</v>
      </c>
      <c r="J206" s="5">
        <v>776000000000</v>
      </c>
      <c r="K206" s="5">
        <v>651000000000</v>
      </c>
      <c r="L206" s="5">
        <v>695000000000</v>
      </c>
      <c r="M206" s="5">
        <v>450000000000</v>
      </c>
      <c r="N206" s="5">
        <v>168000000000</v>
      </c>
      <c r="O206" s="5">
        <v>1076000000000</v>
      </c>
      <c r="P206" s="5">
        <v>787000000000</v>
      </c>
      <c r="Q206" s="5">
        <v>852000000000</v>
      </c>
      <c r="R206" s="5">
        <v>757000000000</v>
      </c>
      <c r="S206" s="5">
        <v>658000000000</v>
      </c>
      <c r="T206" s="5">
        <v>923000000000</v>
      </c>
      <c r="U206" s="5">
        <v>831000000000</v>
      </c>
      <c r="V206" s="5">
        <v>824000000000</v>
      </c>
      <c r="W206" s="5">
        <v>792000000000</v>
      </c>
      <c r="X206" s="5">
        <v>560000000000</v>
      </c>
      <c r="Y206" s="5">
        <v>484000000000</v>
      </c>
      <c r="Z206" s="5">
        <v>602000000000</v>
      </c>
    </row>
    <row r="207" spans="3:26" ht="15.5" x14ac:dyDescent="0.35">
      <c r="C207" t="s">
        <v>228</v>
      </c>
      <c r="I207" s="5">
        <v>-229000000000</v>
      </c>
      <c r="J207" s="5">
        <v>-193000000000</v>
      </c>
      <c r="K207" s="5">
        <v>-169000000000</v>
      </c>
      <c r="L207" s="5">
        <v>-99000000000</v>
      </c>
      <c r="M207" s="5">
        <v>-59000000000</v>
      </c>
      <c r="N207" s="5">
        <v>-66000000000</v>
      </c>
      <c r="O207" s="5">
        <v>-133000000000</v>
      </c>
      <c r="P207" s="5">
        <v>-108000000000</v>
      </c>
      <c r="Q207" s="5">
        <v>-140000000000</v>
      </c>
      <c r="R207" s="5">
        <v>-120000000000</v>
      </c>
      <c r="S207" s="5">
        <v>-145000000000</v>
      </c>
      <c r="T207" s="5">
        <v>-127000000000</v>
      </c>
      <c r="U207" s="5">
        <v>-422000000000</v>
      </c>
      <c r="V207" s="5">
        <v>-228000000000</v>
      </c>
      <c r="W207" s="5">
        <v>-163000000000</v>
      </c>
      <c r="X207" s="5">
        <v>-254000000000</v>
      </c>
      <c r="Y207" s="5">
        <v>-213000000000</v>
      </c>
      <c r="Z207" s="5">
        <v>-316000000000</v>
      </c>
    </row>
    <row r="208" spans="3:26" ht="15.5" x14ac:dyDescent="0.35">
      <c r="C208" t="s">
        <v>15</v>
      </c>
      <c r="I208" s="5">
        <v>349000000000</v>
      </c>
      <c r="J208" s="5">
        <v>583000000000</v>
      </c>
      <c r="K208" s="5">
        <v>482000000000</v>
      </c>
      <c r="L208" s="5">
        <v>596000000000</v>
      </c>
      <c r="M208" s="5">
        <v>391000000000</v>
      </c>
      <c r="N208" s="5">
        <v>102000000000</v>
      </c>
      <c r="O208" s="5">
        <v>942000000000</v>
      </c>
      <c r="P208" s="5">
        <v>679000000000</v>
      </c>
      <c r="Q208" s="5">
        <v>711000000000</v>
      </c>
      <c r="R208" s="5">
        <v>637000000000</v>
      </c>
      <c r="S208" s="5">
        <v>513000000000</v>
      </c>
      <c r="T208" s="5">
        <v>796000000000</v>
      </c>
      <c r="U208" s="5">
        <v>410000000000</v>
      </c>
      <c r="V208" s="5">
        <v>596000000000</v>
      </c>
      <c r="W208" s="5">
        <v>629000000000</v>
      </c>
      <c r="X208" s="5">
        <v>306000000000</v>
      </c>
      <c r="Y208" s="5">
        <v>271000000000</v>
      </c>
      <c r="Z208" s="5">
        <v>286000000000</v>
      </c>
    </row>
    <row r="209" spans="3:26" ht="15.5" x14ac:dyDescent="0.35">
      <c r="C209" t="s">
        <v>17</v>
      </c>
      <c r="I209" s="6">
        <v>49.19</v>
      </c>
      <c r="J209" s="6">
        <v>82.19</v>
      </c>
      <c r="K209" s="6">
        <v>67.86</v>
      </c>
      <c r="L209" s="6">
        <v>84.05</v>
      </c>
      <c r="M209" s="6">
        <v>55.06</v>
      </c>
      <c r="N209" s="6">
        <v>14.37</v>
      </c>
      <c r="O209" s="6">
        <v>132.80000000000001</v>
      </c>
      <c r="P209" s="6">
        <v>95.75</v>
      </c>
      <c r="Q209" s="6">
        <v>100.26</v>
      </c>
      <c r="R209" s="6">
        <v>89.72</v>
      </c>
      <c r="S209" s="6">
        <v>72.260000000000005</v>
      </c>
      <c r="T209" s="6">
        <v>112.15</v>
      </c>
      <c r="U209" s="6">
        <v>57.73</v>
      </c>
      <c r="V209" s="6">
        <v>84.04</v>
      </c>
      <c r="W209" s="6">
        <v>88.65</v>
      </c>
      <c r="X209" s="6">
        <v>43.16</v>
      </c>
      <c r="Y209" s="6">
        <v>38.4</v>
      </c>
      <c r="Z209" s="6">
        <v>40.56</v>
      </c>
    </row>
  </sheetData>
  <pageMargins left="0.7" right="0.7" top="0.75" bottom="0.75" header="0.3" footer="0.3"/>
  <ignoredErrors>
    <ignoredError sqref="A1:Z21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1195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1196</v>
      </c>
      <c r="D2" s="2">
        <f ca="1">IFERROR(_xlfn.STOCKHISTORY("XIDX:" &amp; $C$1, D3, , 0, 0, 1), "Libur")</f>
        <v>0</v>
      </c>
      <c r="E2" s="2" vm="161">
        <f ca="1">IFERROR(_xlfn.STOCKHISTORY("XIDX:" &amp; $C$1, E3, , 0, 0, 1), "Libur")</f>
        <v>525</v>
      </c>
      <c r="H2" s="2">
        <f ca="1">IFERROR(INDEX(D2:G2,COUNT(D2:G2)),"")</f>
        <v>0</v>
      </c>
      <c r="I2" s="2" vm="126">
        <f t="shared" ref="I2:W2" ca="1" si="0">IFERROR(_xlfn.STOCKHISTORY("XIDX:" &amp; $C$1, I1, , 0, 0, 1), "Libur")</f>
        <v>905</v>
      </c>
      <c r="J2" s="2" vm="238">
        <f t="shared" ca="1" si="0"/>
        <v>470</v>
      </c>
      <c r="K2" s="2">
        <f t="shared" ca="1" si="0"/>
        <v>0</v>
      </c>
      <c r="L2" s="2" vm="239">
        <f t="shared" ca="1" si="0"/>
        <v>815</v>
      </c>
      <c r="M2" s="2" vm="240">
        <f t="shared" ca="1" si="0"/>
        <v>1800</v>
      </c>
      <c r="N2" s="2">
        <f t="shared" ca="1" si="0"/>
        <v>0</v>
      </c>
      <c r="O2" s="2" vm="137">
        <f t="shared" ca="1" si="0"/>
        <v>334</v>
      </c>
      <c r="P2" s="2" vm="241">
        <f t="shared" ca="1" si="0"/>
        <v>314</v>
      </c>
      <c r="Q2" s="2" vm="242">
        <f t="shared" ca="1" si="0"/>
        <v>330</v>
      </c>
      <c r="R2" s="2">
        <f t="shared" ca="1" si="0"/>
        <v>0</v>
      </c>
      <c r="S2" s="2" vm="135">
        <f t="shared" ca="1" si="0"/>
        <v>340</v>
      </c>
      <c r="T2" s="2" vm="243">
        <f t="shared" ca="1" si="0"/>
        <v>445</v>
      </c>
      <c r="U2" s="2">
        <f t="shared" ca="1" si="0"/>
        <v>0</v>
      </c>
      <c r="V2" s="2" vm="244">
        <f t="shared" ca="1" si="0"/>
        <v>800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780277203000</v>
      </c>
      <c r="E4" s="2">
        <f>IFERROR(INDEX(E51:E500,MATCH($C$4,$C$51:$C$500,0)),"")</f>
        <v>823453026000</v>
      </c>
      <c r="H4" s="2">
        <f>IFERROR(SUM(D4:G4)*(4/MAX(1,COUNT(D4:G4))),"")</f>
        <v>3207460458000</v>
      </c>
      <c r="I4" s="2">
        <f t="shared" ref="I4:W4" si="1">IFERROR(INDEX(I51:I500,MATCH($C$4,$C$51:$C$500,0)),"")</f>
        <v>2914546197000</v>
      </c>
      <c r="J4" s="2">
        <f t="shared" si="1"/>
        <v>2874068978000</v>
      </c>
      <c r="K4" s="2">
        <f t="shared" si="1"/>
        <v>2804214846000</v>
      </c>
      <c r="L4" s="2">
        <f t="shared" si="1"/>
        <v>2898831241312</v>
      </c>
      <c r="M4" s="2">
        <f t="shared" si="1"/>
        <v>2887533821686</v>
      </c>
      <c r="N4" s="2">
        <f t="shared" si="1"/>
        <v>3011422750334</v>
      </c>
      <c r="O4" s="2">
        <f t="shared" si="1"/>
        <v>2397792415330</v>
      </c>
      <c r="P4" s="2">
        <f t="shared" si="1"/>
        <v>2355625271907</v>
      </c>
      <c r="Q4" s="2">
        <f t="shared" si="1"/>
        <v>2189573735873</v>
      </c>
      <c r="R4" s="2">
        <f t="shared" si="1"/>
        <v>2063982006646</v>
      </c>
      <c r="S4" s="2">
        <f t="shared" si="1"/>
        <v>1915698999785</v>
      </c>
      <c r="T4" s="2">
        <f t="shared" si="1"/>
        <v>1646583614868</v>
      </c>
      <c r="U4" s="2">
        <f t="shared" si="1"/>
        <v>1303078961447</v>
      </c>
      <c r="V4" s="2">
        <f t="shared" si="1"/>
        <v>1076914724879</v>
      </c>
      <c r="W4" s="2">
        <f t="shared" si="1"/>
        <v>890353234160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-22457864000</v>
      </c>
      <c r="E5" s="2">
        <f>IFERROR(INDEX(E51:E500,MATCH($C$5,$C$51:$C$500,0)),"")</f>
        <v>7170494000</v>
      </c>
      <c r="H5" s="2">
        <f>IFERROR(SUM(D5:G5)*(4/MAX(1,COUNT(D5:G5))),"")</f>
        <v>-30574740000</v>
      </c>
      <c r="I5" s="2">
        <f t="shared" ref="I5:W5" si="2">IFERROR(INDEX(I51:I500,MATCH($C$5,$C$51:$C$500,0)),"")</f>
        <v>-55826116000</v>
      </c>
      <c r="J5" s="2">
        <f t="shared" si="2"/>
        <v>23555762000</v>
      </c>
      <c r="K5" s="2">
        <f t="shared" si="2"/>
        <v>-126548998000</v>
      </c>
      <c r="L5" s="2">
        <f t="shared" si="2"/>
        <v>-80796477638</v>
      </c>
      <c r="M5" s="2">
        <f t="shared" si="2"/>
        <v>14486959936</v>
      </c>
      <c r="N5" s="2">
        <f t="shared" si="2"/>
        <v>68474277280</v>
      </c>
      <c r="O5" s="2">
        <f t="shared" si="2"/>
        <v>53152534564</v>
      </c>
      <c r="P5" s="2">
        <f t="shared" si="2"/>
        <v>52047286583</v>
      </c>
      <c r="Q5" s="2">
        <f t="shared" si="2"/>
        <v>36756499587</v>
      </c>
      <c r="R5" s="2">
        <f t="shared" si="2"/>
        <v>42820202876</v>
      </c>
      <c r="S5" s="2">
        <f t="shared" si="2"/>
        <v>-15585146541</v>
      </c>
      <c r="T5" s="2">
        <f t="shared" si="2"/>
        <v>15158066158</v>
      </c>
      <c r="U5" s="2">
        <f t="shared" si="2"/>
        <v>35108497637</v>
      </c>
      <c r="V5" s="2">
        <f t="shared" si="2"/>
        <v>36459746538</v>
      </c>
      <c r="W5" s="2">
        <f t="shared" si="2"/>
        <v>21935719740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249770205000</v>
      </c>
      <c r="E6" s="2">
        <f>IFERROR(INDEX(E51:E500,MATCH($C$6,$C$51:$C$500,0)),"")</f>
        <v>272457707000</v>
      </c>
      <c r="H6" s="2">
        <f>IFERROR(INDEX(D6:G6,COUNT(D6:G6)),"")</f>
        <v>272457707000</v>
      </c>
      <c r="I6" s="2">
        <f t="shared" ref="I6:W6" si="3">IFERROR(INDEX(I51:I500,MATCH($C$6,$C$51:$C$500,0)),"")</f>
        <v>265291180000</v>
      </c>
      <c r="J6" s="2">
        <f t="shared" si="3"/>
        <v>322063498000</v>
      </c>
      <c r="K6" s="2">
        <f t="shared" si="3"/>
        <v>299190875000</v>
      </c>
      <c r="L6" s="2">
        <f t="shared" si="3"/>
        <v>426237663973</v>
      </c>
      <c r="M6" s="2">
        <f t="shared" si="3"/>
        <v>507064006771</v>
      </c>
      <c r="N6" s="2">
        <f t="shared" si="3"/>
        <v>544504618940</v>
      </c>
      <c r="O6" s="2">
        <f t="shared" si="3"/>
        <v>547803234745</v>
      </c>
      <c r="P6" s="2">
        <f t="shared" si="3"/>
        <v>504044024441</v>
      </c>
      <c r="Q6" s="2">
        <f t="shared" si="3"/>
        <v>460602707385</v>
      </c>
      <c r="R6" s="2">
        <f t="shared" si="3"/>
        <v>431117965237</v>
      </c>
      <c r="S6" s="2">
        <f t="shared" si="3"/>
        <v>387501041606</v>
      </c>
      <c r="T6" s="2">
        <f t="shared" si="3"/>
        <v>406537360733</v>
      </c>
      <c r="U6" s="2">
        <f t="shared" si="3"/>
        <v>397116629109</v>
      </c>
      <c r="V6" s="2">
        <f t="shared" si="3"/>
        <v>359307576022</v>
      </c>
      <c r="W6" s="2">
        <f t="shared" si="3"/>
        <v>173100159372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1.56</v>
      </c>
      <c r="E7" s="3">
        <f>IFERROR(INDEX(E51:E500,MATCH($C$7,$C$51:$C$500,0))/1000000000,"")</f>
        <v>1.56</v>
      </c>
      <c r="H7" s="3">
        <f>IFERROR(INDEX(D7:G7,COUNT(D7:G7)),"")</f>
        <v>1.56</v>
      </c>
      <c r="I7" s="3">
        <f t="shared" ref="I7:W7" si="4">IFERROR(INDEX(I51:I500,MATCH($C$7,$C$51:$C$500,0))/1000000000,"")</f>
        <v>1.56</v>
      </c>
      <c r="J7" s="3">
        <f t="shared" si="4"/>
        <v>1.56</v>
      </c>
      <c r="K7" s="3">
        <f t="shared" si="4"/>
        <v>1.56</v>
      </c>
      <c r="L7" s="3">
        <f t="shared" si="4"/>
        <v>1.56</v>
      </c>
      <c r="M7" s="3">
        <f t="shared" si="4"/>
        <v>1.56</v>
      </c>
      <c r="N7" s="3">
        <f t="shared" si="4"/>
        <v>1.56</v>
      </c>
      <c r="O7" s="3">
        <f t="shared" si="4"/>
        <v>1.56</v>
      </c>
      <c r="P7" s="3">
        <f t="shared" si="4"/>
        <v>1.56</v>
      </c>
      <c r="Q7" s="3">
        <f t="shared" si="4"/>
        <v>1.56</v>
      </c>
      <c r="R7" s="3">
        <f t="shared" si="4"/>
        <v>1.56</v>
      </c>
      <c r="S7" s="3">
        <f t="shared" si="4"/>
        <v>1.56</v>
      </c>
      <c r="T7" s="3">
        <f t="shared" si="4"/>
        <v>1.56</v>
      </c>
      <c r="U7" s="3">
        <f t="shared" si="4"/>
        <v>1.56</v>
      </c>
      <c r="V7" s="3">
        <f t="shared" si="4"/>
        <v>1.56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55000000000</v>
      </c>
      <c r="E8" s="2">
        <f>IFERROR(INDEX(E51:E500,MATCH("Free cash flow (Quarter)",$C$51:$C$500,0)),"")</f>
        <v>44000000000</v>
      </c>
      <c r="H8" s="2">
        <f>IFERROR(INDEX(D8:G8,COUNT(D8:G8)),"")</f>
        <v>44000000000</v>
      </c>
      <c r="I8" s="2">
        <f t="shared" ref="I8:W8" si="5">IFERROR(INDEX(I51:I500,MATCH($C$8,$C$51:$C$500,0)),"")</f>
        <v>98000000000</v>
      </c>
      <c r="J8" s="2">
        <f t="shared" si="5"/>
        <v>73000000000</v>
      </c>
      <c r="K8" s="2">
        <f t="shared" si="5"/>
        <v>116000000000</v>
      </c>
      <c r="L8" s="2">
        <f t="shared" si="5"/>
        <v>80000000000</v>
      </c>
      <c r="M8" s="2">
        <f t="shared" si="5"/>
        <v>93000000000</v>
      </c>
      <c r="N8" s="2">
        <f t="shared" si="5"/>
        <v>231000000000</v>
      </c>
      <c r="O8" s="2">
        <f t="shared" si="5"/>
        <v>67000000000</v>
      </c>
      <c r="P8" s="2">
        <f t="shared" si="5"/>
        <v>101000000000</v>
      </c>
      <c r="Q8" s="2">
        <f t="shared" si="5"/>
        <v>87000000000</v>
      </c>
      <c r="R8" s="2">
        <f t="shared" si="5"/>
        <v>66000000000</v>
      </c>
      <c r="S8" s="2">
        <f t="shared" si="5"/>
        <v>26000000000</v>
      </c>
      <c r="T8" s="2">
        <f t="shared" si="5"/>
        <v>-20000000000</v>
      </c>
      <c r="U8" s="2">
        <f t="shared" si="5"/>
        <v>-52000000000</v>
      </c>
      <c r="V8" s="2">
        <f t="shared" si="5"/>
        <v>-4000000000</v>
      </c>
      <c r="W8" s="2">
        <f t="shared" si="5"/>
        <v>-62000000000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35.32</v>
      </c>
      <c r="E9" s="3">
        <f>IFERROR(INDEX(E51:E500,MATCH("Free cash flow per share (Quarter)",$C$51:$C$500,0)),"")</f>
        <v>28.42</v>
      </c>
      <c r="H9" s="3">
        <f>IFERROR(INDEX(D9:G9,COUNT(D9:G9)),"")</f>
        <v>28.42</v>
      </c>
      <c r="I9" s="3">
        <f t="shared" ref="I9:W9" si="6">IFERROR(INDEX(I51:I500,MATCH($C$9,$C$51:$C$500,0)),"")</f>
        <v>62.78</v>
      </c>
      <c r="J9" s="3">
        <f t="shared" si="6"/>
        <v>46.48</v>
      </c>
      <c r="K9" s="3">
        <f t="shared" si="6"/>
        <v>73.87</v>
      </c>
      <c r="L9" s="3">
        <f t="shared" si="6"/>
        <v>51.09</v>
      </c>
      <c r="M9" s="3">
        <f t="shared" si="6"/>
        <v>59.74</v>
      </c>
      <c r="N9" s="3">
        <f t="shared" si="6"/>
        <v>147.55000000000001</v>
      </c>
      <c r="O9" s="3">
        <f t="shared" si="6"/>
        <v>43.05</v>
      </c>
      <c r="P9" s="3">
        <f t="shared" si="6"/>
        <v>64.56</v>
      </c>
      <c r="Q9" s="3">
        <f t="shared" si="6"/>
        <v>55.72</v>
      </c>
      <c r="R9" s="3">
        <f t="shared" si="6"/>
        <v>42.37</v>
      </c>
      <c r="S9" s="3">
        <f t="shared" si="6"/>
        <v>16.7</v>
      </c>
      <c r="T9" s="3">
        <f t="shared" si="6"/>
        <v>-13.1</v>
      </c>
      <c r="U9" s="3">
        <f t="shared" si="6"/>
        <v>-33.24</v>
      </c>
      <c r="V9" s="3">
        <f t="shared" si="6"/>
        <v>-2.73</v>
      </c>
      <c r="W9" s="3">
        <f t="shared" si="6"/>
        <v>-494864.36</v>
      </c>
    </row>
    <row r="10" spans="1:23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18.472906403940886</v>
      </c>
      <c r="I10" s="3">
        <f t="shared" ref="I10:W10" ca="1" si="7">IFERROR(IF(I9=0,"",I2/I9),"")</f>
        <v>14.415418923223957</v>
      </c>
      <c r="J10" s="3">
        <f t="shared" ca="1" si="7"/>
        <v>10.111876075731498</v>
      </c>
      <c r="K10" s="3">
        <f t="shared" ca="1" si="7"/>
        <v>0</v>
      </c>
      <c r="L10" s="3">
        <f t="shared" ca="1" si="7"/>
        <v>15.952241143080837</v>
      </c>
      <c r="M10" s="3">
        <f t="shared" ca="1" si="7"/>
        <v>30.130565785068629</v>
      </c>
      <c r="N10" s="3">
        <f t="shared" ca="1" si="7"/>
        <v>0</v>
      </c>
      <c r="O10" s="3">
        <f t="shared" ca="1" si="7"/>
        <v>7.7584204413472708</v>
      </c>
      <c r="P10" s="3">
        <f t="shared" ca="1" si="7"/>
        <v>4.8636926889714989</v>
      </c>
      <c r="Q10" s="3">
        <f t="shared" ca="1" si="7"/>
        <v>5.9224694903086865</v>
      </c>
      <c r="R10" s="3">
        <f t="shared" ca="1" si="7"/>
        <v>0</v>
      </c>
      <c r="S10" s="3">
        <f t="shared" ca="1" si="7"/>
        <v>20.359281437125748</v>
      </c>
      <c r="T10" s="3">
        <f t="shared" ca="1" si="7"/>
        <v>-33.969465648854964</v>
      </c>
      <c r="U10" s="3">
        <f t="shared" ca="1" si="7"/>
        <v>0</v>
      </c>
      <c r="V10" s="3">
        <f t="shared" ca="1" si="7"/>
        <v>-293.04029304029302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84763749000</v>
      </c>
      <c r="E11" s="2">
        <f>IFERROR(INDEX(E51:E500,MATCH($C$11,$C$51:$C$500,0)),"")</f>
        <v>83851119000</v>
      </c>
      <c r="H11" s="2">
        <f>IFERROR(INDEX(D11:G11,COUNT(D11:G11)),"")</f>
        <v>83851119000</v>
      </c>
      <c r="I11" s="2">
        <f t="shared" ref="I11:W11" si="8">IFERROR(INDEX(I51:I500,MATCH($C$11,$C$51:$C$500,0)),"")</f>
        <v>77562642000</v>
      </c>
      <c r="J11" s="2">
        <f t="shared" si="8"/>
        <v>106107689000</v>
      </c>
      <c r="K11" s="2">
        <f t="shared" si="8"/>
        <v>123046194000</v>
      </c>
      <c r="L11" s="2">
        <f t="shared" si="8"/>
        <v>101837933385</v>
      </c>
      <c r="M11" s="2">
        <f t="shared" si="8"/>
        <v>125280420635</v>
      </c>
      <c r="N11" s="2">
        <f t="shared" si="8"/>
        <v>281959945525</v>
      </c>
      <c r="O11" s="2">
        <f t="shared" si="8"/>
        <v>259300425706</v>
      </c>
      <c r="P11" s="2">
        <f t="shared" si="8"/>
        <v>246393790857</v>
      </c>
      <c r="Q11" s="2">
        <f t="shared" si="8"/>
        <v>166739021798</v>
      </c>
      <c r="R11" s="2">
        <f t="shared" si="8"/>
        <v>101362158694</v>
      </c>
      <c r="S11" s="2">
        <f t="shared" si="8"/>
        <v>87989665056</v>
      </c>
      <c r="T11" s="2">
        <f t="shared" si="8"/>
        <v>86773187645</v>
      </c>
      <c r="U11" s="2">
        <f t="shared" si="8"/>
        <v>66678958778</v>
      </c>
      <c r="V11" s="2">
        <f t="shared" si="8"/>
        <v>116558536944</v>
      </c>
      <c r="W11" s="2">
        <f t="shared" si="8"/>
        <v>14515769697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344000000000</v>
      </c>
      <c r="E12" s="2">
        <f>IFERROR(INDEX(E51:E500,MATCH("Net Debt (Quarter)",$C$51:$C$500,0)),"")</f>
        <v>338000000000</v>
      </c>
      <c r="H12" s="2">
        <f>IFERROR(INDEX(D12:G12,COUNT(D12:G12)),"")</f>
        <v>338000000000</v>
      </c>
      <c r="I12" s="2">
        <f t="shared" ref="I12:W12" si="9">IFERROR(INDEX(I51:I500,MATCH($C$12,$C$51:$C$500,0)),"")</f>
        <v>324000000000</v>
      </c>
      <c r="J12" s="2">
        <f t="shared" si="9"/>
        <v>168000000000</v>
      </c>
      <c r="K12" s="2">
        <f t="shared" si="9"/>
        <v>233000000000</v>
      </c>
      <c r="L12" s="2">
        <f t="shared" si="9"/>
        <v>247000000000</v>
      </c>
      <c r="M12" s="2">
        <f t="shared" si="9"/>
        <v>253000000000</v>
      </c>
      <c r="N12" s="2">
        <f t="shared" si="9"/>
        <v>-84000000000</v>
      </c>
      <c r="O12" s="2">
        <f t="shared" si="9"/>
        <v>-259000000000</v>
      </c>
      <c r="P12" s="2">
        <f t="shared" si="9"/>
        <v>-246000000000</v>
      </c>
      <c r="Q12" s="2">
        <f t="shared" si="9"/>
        <v>-162000000000</v>
      </c>
      <c r="R12" s="2">
        <f t="shared" si="9"/>
        <v>-80000000000</v>
      </c>
      <c r="S12" s="2">
        <f t="shared" si="9"/>
        <v>-17000000000</v>
      </c>
      <c r="T12" s="2">
        <f t="shared" si="9"/>
        <v>27000000000</v>
      </c>
      <c r="U12" s="2">
        <f t="shared" si="9"/>
        <v>3000000000</v>
      </c>
      <c r="V12" s="2">
        <f t="shared" si="9"/>
        <v>-67000000000</v>
      </c>
      <c r="W12" s="2">
        <f t="shared" si="9"/>
        <v>66000000000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429000000000</v>
      </c>
      <c r="E13" s="2">
        <f>IFERROR(INDEX(E51:E500,MATCH("Total Debt (Quarter)",$C$51:$C$500,0)),"")</f>
        <v>422000000000</v>
      </c>
      <c r="H13" s="2">
        <f>IFERROR(INDEX(D13:G13,COUNT(D13:G13)),"")</f>
        <v>422000000000</v>
      </c>
      <c r="I13" s="2">
        <f t="shared" ref="I13:W13" si="10">IFERROR(INDEX(I51:I500,MATCH($C$13,$C$51:$C$500,0)),"")</f>
        <v>402000000000</v>
      </c>
      <c r="J13" s="2">
        <f t="shared" si="10"/>
        <v>274000000000</v>
      </c>
      <c r="K13" s="2">
        <f t="shared" si="10"/>
        <v>356000000000</v>
      </c>
      <c r="L13" s="2">
        <f t="shared" si="10"/>
        <v>348000000000</v>
      </c>
      <c r="M13" s="2">
        <f t="shared" si="10"/>
        <v>378000000000</v>
      </c>
      <c r="N13" s="2">
        <f t="shared" si="10"/>
        <v>198000000000</v>
      </c>
      <c r="O13" s="2">
        <f t="shared" si="10"/>
        <v>0</v>
      </c>
      <c r="P13" s="2">
        <f t="shared" si="10"/>
        <v>0</v>
      </c>
      <c r="Q13" s="2">
        <f t="shared" si="10"/>
        <v>5000000000</v>
      </c>
      <c r="R13" s="2">
        <f t="shared" si="10"/>
        <v>22000000000</v>
      </c>
      <c r="S13" s="2">
        <f t="shared" si="10"/>
        <v>71000000000</v>
      </c>
      <c r="T13" s="2">
        <f t="shared" si="10"/>
        <v>114000000000</v>
      </c>
      <c r="U13" s="2">
        <f t="shared" si="10"/>
        <v>70000000000</v>
      </c>
      <c r="V13" s="2">
        <f t="shared" si="10"/>
        <v>50000000000</v>
      </c>
      <c r="W13" s="2">
        <f t="shared" si="10"/>
        <v>81000000000</v>
      </c>
    </row>
    <row r="14" spans="1:23" ht="15.5" x14ac:dyDescent="0.35">
      <c r="C14" t="s">
        <v>27</v>
      </c>
      <c r="D14" s="2">
        <f>IFERROR(INDEX(D51:D500,MATCH($C$14,$C$51:$C$500,0)),"")</f>
        <v>-9271876000</v>
      </c>
      <c r="E14" s="2">
        <f>IFERROR(INDEX(E51:E500,MATCH($C$14,$C$51:$C$500,0)),"")</f>
        <v>-8446403000</v>
      </c>
      <c r="H14" s="2">
        <f>IFERROR(SUM(D14:G14)*(4/MAX(1,COUNT(D14:G14))),"")</f>
        <v>-35436558000</v>
      </c>
      <c r="I14" s="2">
        <f t="shared" ref="I14:W14" si="11">IFERROR(INDEX(I51:I500,MATCH($C$14,$C$51:$C$500,0)),"")</f>
        <v>-31642098000</v>
      </c>
      <c r="J14" s="2">
        <f t="shared" si="11"/>
        <v>-41812928000</v>
      </c>
      <c r="K14" s="2">
        <f t="shared" si="11"/>
        <v>-42044496000</v>
      </c>
      <c r="L14" s="2">
        <f t="shared" si="11"/>
        <v>-40622319330</v>
      </c>
      <c r="M14" s="2">
        <f t="shared" si="11"/>
        <v>-30931193219</v>
      </c>
      <c r="N14" s="2">
        <f t="shared" si="11"/>
        <v>-21132420252</v>
      </c>
      <c r="O14" s="2">
        <f t="shared" si="11"/>
        <v>0</v>
      </c>
      <c r="P14" s="2">
        <f t="shared" si="11"/>
        <v>-187282866</v>
      </c>
      <c r="Q14" s="2">
        <f t="shared" si="11"/>
        <v>-1123232092</v>
      </c>
      <c r="R14" s="2">
        <f t="shared" si="11"/>
        <v>-4592902778</v>
      </c>
      <c r="S14" s="2">
        <f t="shared" si="11"/>
        <v>-9970027999</v>
      </c>
      <c r="T14" s="2">
        <f t="shared" si="11"/>
        <v>-9440368974</v>
      </c>
      <c r="U14" s="2">
        <f t="shared" si="11"/>
        <v>-6410696282</v>
      </c>
      <c r="V14" s="2">
        <f t="shared" si="11"/>
        <v>-7984645386</v>
      </c>
      <c r="W14" s="2">
        <f t="shared" si="11"/>
        <v>-14374185443</v>
      </c>
    </row>
    <row r="15" spans="1:23" ht="15.5" x14ac:dyDescent="0.35">
      <c r="C15" t="s">
        <v>28</v>
      </c>
      <c r="D15" s="2">
        <f>IFERROR(INDEX(D51:D500,MATCH($C$15,$C$51:$C$500,0)),"")</f>
        <v>-1459253000</v>
      </c>
      <c r="E15" s="2">
        <f>IFERROR(INDEX(E51:E500,MATCH($C$15,$C$51:$C$500,0)),"")</f>
        <v>519599000</v>
      </c>
      <c r="H15" s="2">
        <f>IFERROR(SUM(D15:G15)*(4/MAX(1,COUNT(D15:G15))),"")</f>
        <v>-1879308000</v>
      </c>
      <c r="I15" s="2">
        <f t="shared" ref="I15:W15" si="12">IFERROR(INDEX(I51:I500,MATCH($C$15,$C$51:$C$500,0)),"")</f>
        <v>3632819000</v>
      </c>
      <c r="J15" s="2">
        <f t="shared" si="12"/>
        <v>10538746000</v>
      </c>
      <c r="K15" s="2">
        <f t="shared" si="12"/>
        <v>3083608000</v>
      </c>
      <c r="L15" s="2">
        <f t="shared" si="12"/>
        <v>2368732660</v>
      </c>
      <c r="M15" s="2">
        <f t="shared" si="12"/>
        <v>1323071460</v>
      </c>
      <c r="N15" s="2">
        <f t="shared" si="12"/>
        <v>-18281679641</v>
      </c>
      <c r="O15" s="2">
        <f t="shared" si="12"/>
        <v>-8573972698</v>
      </c>
      <c r="P15" s="2">
        <f t="shared" si="12"/>
        <v>-9910270579</v>
      </c>
      <c r="Q15" s="2">
        <f t="shared" si="12"/>
        <v>-9424241390</v>
      </c>
      <c r="R15" s="2">
        <f t="shared" si="12"/>
        <v>-10153439357</v>
      </c>
      <c r="S15" s="2">
        <f t="shared" si="12"/>
        <v>2189649572</v>
      </c>
      <c r="T15" s="2">
        <f t="shared" si="12"/>
        <v>-6375522061</v>
      </c>
      <c r="U15" s="2">
        <f t="shared" si="12"/>
        <v>-9605926187</v>
      </c>
      <c r="V15" s="2">
        <f t="shared" si="12"/>
        <v>-9873617301</v>
      </c>
      <c r="W15" s="2">
        <f t="shared" si="12"/>
        <v>-6191826060</v>
      </c>
    </row>
    <row r="16" spans="1:23" ht="15.5" x14ac:dyDescent="0.35">
      <c r="C16" t="s">
        <v>29</v>
      </c>
      <c r="D16" s="2">
        <f>IFERROR(INDEX(D51:D500,MATCH($C$16,$C$51:$C$500,0)),"")</f>
        <v>-21228249000</v>
      </c>
      <c r="E16" s="2">
        <f>IFERROR(INDEX(E51:E500,MATCH($C$16,$C$51:$C$500,0)),"")</f>
        <v>6646928000</v>
      </c>
      <c r="H16" s="2">
        <f>IFERROR(SUM(D16:G16)*(4/MAX(1,COUNT(D16:G16))),"")</f>
        <v>-29162642000</v>
      </c>
      <c r="I16" s="2">
        <f t="shared" ref="I16:W16" si="13">IFERROR(INDEX(I51:I500,MATCH($C$16,$C$51:$C$500,0)),"")</f>
        <v>-57600067000</v>
      </c>
      <c r="J16" s="2">
        <f t="shared" si="13"/>
        <v>16159419000</v>
      </c>
      <c r="K16" s="2">
        <f t="shared" si="13"/>
        <v>-124131579000</v>
      </c>
      <c r="L16" s="2">
        <f t="shared" si="13"/>
        <v>-86036967519</v>
      </c>
      <c r="M16" s="2">
        <f t="shared" si="13"/>
        <v>8515696324</v>
      </c>
      <c r="N16" s="2">
        <f t="shared" si="13"/>
        <v>94284369099</v>
      </c>
      <c r="O16" s="2">
        <f t="shared" si="13"/>
        <v>64038406949</v>
      </c>
      <c r="P16" s="2">
        <f t="shared" si="13"/>
        <v>59877255323</v>
      </c>
      <c r="Q16" s="2">
        <f t="shared" si="13"/>
        <v>47109826388</v>
      </c>
      <c r="R16" s="2">
        <f t="shared" si="13"/>
        <v>49707851202</v>
      </c>
      <c r="S16" s="2">
        <f t="shared" si="13"/>
        <v>-22397675782</v>
      </c>
      <c r="T16" s="2">
        <f t="shared" si="13"/>
        <v>15795253685</v>
      </c>
      <c r="U16" s="2">
        <f t="shared" si="13"/>
        <v>42876464075</v>
      </c>
      <c r="V16" s="2">
        <f t="shared" si="13"/>
        <v>46333363839</v>
      </c>
      <c r="W16" s="2">
        <f t="shared" si="13"/>
        <v>28127921211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819000000000</v>
      </c>
      <c r="H20" s="2">
        <f t="shared" ref="H20:W20" ca="1" si="14">IFERROR(H21*H2,"")</f>
        <v>0</v>
      </c>
      <c r="I20" s="2">
        <f t="shared" ca="1" si="14"/>
        <v>1411800000000</v>
      </c>
      <c r="J20" s="2">
        <f t="shared" ca="1" si="14"/>
        <v>733200000000</v>
      </c>
      <c r="K20" s="2">
        <f t="shared" ca="1" si="14"/>
        <v>0</v>
      </c>
      <c r="L20" s="2">
        <f t="shared" ca="1" si="14"/>
        <v>1271400000000</v>
      </c>
      <c r="M20" s="2">
        <f t="shared" ca="1" si="14"/>
        <v>2808000000000</v>
      </c>
      <c r="N20" s="2">
        <f t="shared" ca="1" si="14"/>
        <v>0</v>
      </c>
      <c r="O20" s="2">
        <f t="shared" ca="1" si="14"/>
        <v>521040000000</v>
      </c>
      <c r="P20" s="2">
        <f t="shared" ca="1" si="14"/>
        <v>489840000000</v>
      </c>
      <c r="Q20" s="2">
        <f t="shared" ca="1" si="14"/>
        <v>514800000000</v>
      </c>
      <c r="R20" s="2">
        <f t="shared" ca="1" si="14"/>
        <v>0</v>
      </c>
      <c r="S20" s="2">
        <f t="shared" ca="1" si="14"/>
        <v>530400000000</v>
      </c>
      <c r="T20" s="2">
        <f t="shared" ca="1" si="14"/>
        <v>694200000000</v>
      </c>
      <c r="U20" s="2">
        <f t="shared" ca="1" si="14"/>
        <v>0</v>
      </c>
      <c r="V20" s="2">
        <f t="shared" ca="1" si="14"/>
        <v>1248000000000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1560000000</v>
      </c>
      <c r="E21" s="2">
        <f>IFERROR(INDEX(E51:E500,MATCH($C$7,$C$51:$C$500,0)),"")</f>
        <v>1560000000</v>
      </c>
      <c r="H21" s="2">
        <f>IFERROR(INDEX(D21:G21,COUNT(D21:G21)),"")</f>
        <v>1560000000</v>
      </c>
      <c r="I21" s="2">
        <f t="shared" ref="I21:W21" si="15">IFERROR(INDEX(I51:I500,MATCH($C$7,$C$51:$C$500,0)),"")</f>
        <v>1560000000</v>
      </c>
      <c r="J21" s="2">
        <f t="shared" si="15"/>
        <v>1560000000</v>
      </c>
      <c r="K21" s="2">
        <f t="shared" si="15"/>
        <v>1560000000</v>
      </c>
      <c r="L21" s="2">
        <f t="shared" si="15"/>
        <v>1560000000</v>
      </c>
      <c r="M21" s="2">
        <f t="shared" si="15"/>
        <v>1560000000</v>
      </c>
      <c r="N21" s="2">
        <f t="shared" si="15"/>
        <v>1560000000</v>
      </c>
      <c r="O21" s="2">
        <f t="shared" si="15"/>
        <v>1560000000</v>
      </c>
      <c r="P21" s="2">
        <f t="shared" si="15"/>
        <v>1560000000</v>
      </c>
      <c r="Q21" s="2">
        <f t="shared" si="15"/>
        <v>1560000000</v>
      </c>
      <c r="R21" s="2">
        <f t="shared" si="15"/>
        <v>1560000000</v>
      </c>
      <c r="S21" s="2">
        <f t="shared" si="15"/>
        <v>1560000000</v>
      </c>
      <c r="T21" s="2">
        <f t="shared" si="15"/>
        <v>1560000000</v>
      </c>
      <c r="U21" s="2">
        <f t="shared" si="15"/>
        <v>1560000000</v>
      </c>
      <c r="V21" s="2">
        <f t="shared" si="15"/>
        <v>1560000000</v>
      </c>
      <c r="W21" s="2">
        <f t="shared" si="15"/>
        <v>0</v>
      </c>
    </row>
    <row r="23" spans="1:23" ht="15.5" x14ac:dyDescent="0.35">
      <c r="B23" t="s">
        <v>50</v>
      </c>
      <c r="C23" t="s">
        <v>51</v>
      </c>
      <c r="D23" s="3">
        <f>IFERROR(D5/D6*100,"")</f>
        <v>-8.9914103245421124</v>
      </c>
      <c r="E23" s="3">
        <f>IFERROR(E5/E6*100,"")</f>
        <v>2.6317824072416491</v>
      </c>
      <c r="H23" s="3">
        <f t="shared" ref="H23:W23" si="16">IFERROR(H5/H6*100,"")</f>
        <v>-11.221829742551567</v>
      </c>
      <c r="I23" s="3">
        <f t="shared" si="16"/>
        <v>-21.043336608476768</v>
      </c>
      <c r="J23" s="3">
        <f t="shared" si="16"/>
        <v>7.314011723240986</v>
      </c>
      <c r="K23" s="3">
        <f t="shared" si="16"/>
        <v>-42.297078077665304</v>
      </c>
      <c r="L23" s="3">
        <f t="shared" si="16"/>
        <v>-18.955733964213458</v>
      </c>
      <c r="M23" s="3">
        <f t="shared" si="16"/>
        <v>2.8570278589193165</v>
      </c>
      <c r="N23" s="3">
        <f t="shared" si="16"/>
        <v>12.575518167926747</v>
      </c>
      <c r="O23" s="3">
        <f t="shared" si="16"/>
        <v>9.70285153367929</v>
      </c>
      <c r="P23" s="3">
        <f t="shared" si="16"/>
        <v>10.325940604240277</v>
      </c>
      <c r="Q23" s="3">
        <f t="shared" si="16"/>
        <v>7.980087610791367</v>
      </c>
      <c r="R23" s="3">
        <f t="shared" si="16"/>
        <v>9.9323633735514374</v>
      </c>
      <c r="S23" s="3">
        <f t="shared" si="16"/>
        <v>-4.0219624898057775</v>
      </c>
      <c r="T23" s="3">
        <f t="shared" si="16"/>
        <v>3.728578876654661</v>
      </c>
      <c r="U23" s="3">
        <f t="shared" si="16"/>
        <v>8.8408530551269031</v>
      </c>
      <c r="V23" s="3">
        <f t="shared" si="16"/>
        <v>10.147224542732049</v>
      </c>
      <c r="W23" s="3">
        <f t="shared" si="16"/>
        <v>12.67227010049087</v>
      </c>
    </row>
    <row r="24" spans="1:23" ht="15.5" x14ac:dyDescent="0.35">
      <c r="C24" t="s">
        <v>52</v>
      </c>
      <c r="D24" s="4">
        <f>IFERROR(_xlfn.RRI(5,I23,D23),"")</f>
        <v>-0.15638820541899534</v>
      </c>
      <c r="E24" s="4">
        <f>IFERROR(_xlfn.RRI(5,J23,E23),"")</f>
        <v>-0.18488503709508675</v>
      </c>
      <c r="H24" s="4" t="str">
        <f t="shared" ref="H24:W24" si="17">IFERROR(_xlfn.RRI(5,M23,H23),"")</f>
        <v/>
      </c>
      <c r="I24" s="4" t="str">
        <f t="shared" si="17"/>
        <v/>
      </c>
      <c r="J24" s="4">
        <f t="shared" si="17"/>
        <v>-5.4957688536576232E-2</v>
      </c>
      <c r="K24" s="4" t="str">
        <f t="shared" si="17"/>
        <v/>
      </c>
      <c r="L24" s="4" t="str">
        <f t="shared" si="17"/>
        <v/>
      </c>
      <c r="M24" s="4">
        <f t="shared" si="17"/>
        <v>-0.22057851139941143</v>
      </c>
      <c r="N24" s="4" t="str">
        <f t="shared" si="17"/>
        <v/>
      </c>
      <c r="O24" s="4">
        <f t="shared" si="17"/>
        <v>0.21079664879682047</v>
      </c>
      <c r="P24" s="4">
        <f t="shared" si="17"/>
        <v>3.1542415181118111E-2</v>
      </c>
      <c r="Q24" s="4">
        <f t="shared" si="17"/>
        <v>-4.6914027363178068E-2</v>
      </c>
      <c r="R24" s="4">
        <f t="shared" si="17"/>
        <v>-4.7555593244017147E-2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-33.93</v>
      </c>
      <c r="J25" s="3">
        <f t="shared" si="18"/>
        <v>17.5</v>
      </c>
      <c r="K25" s="3">
        <f t="shared" si="18"/>
        <v>-77.06</v>
      </c>
      <c r="L25" s="3">
        <f t="shared" si="18"/>
        <v>-53.49</v>
      </c>
      <c r="M25" s="3">
        <f t="shared" si="18"/>
        <v>5.41</v>
      </c>
      <c r="N25" s="3">
        <f t="shared" si="18"/>
        <v>47.98</v>
      </c>
      <c r="O25" s="3">
        <f t="shared" si="18"/>
        <v>36.01</v>
      </c>
      <c r="P25" s="3">
        <f t="shared" si="18"/>
        <v>32.49</v>
      </c>
      <c r="Q25" s="3">
        <f t="shared" si="18"/>
        <v>25.11</v>
      </c>
      <c r="R25" s="3">
        <f t="shared" si="18"/>
        <v>26.03</v>
      </c>
      <c r="S25" s="3">
        <f t="shared" si="18"/>
        <v>-10.97</v>
      </c>
      <c r="T25" s="3">
        <f t="shared" si="18"/>
        <v>9.69</v>
      </c>
      <c r="U25" s="3">
        <f t="shared" si="18"/>
        <v>22.44</v>
      </c>
      <c r="V25" s="3">
        <f t="shared" si="18"/>
        <v>23.3</v>
      </c>
      <c r="W25" s="3">
        <f t="shared" si="18"/>
        <v>175265.82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-0.13438856401226729</v>
      </c>
      <c r="K26" s="4" t="str">
        <f t="shared" si="19"/>
        <v/>
      </c>
      <c r="L26" s="4" t="str">
        <f t="shared" si="19"/>
        <v/>
      </c>
      <c r="M26" s="4">
        <f t="shared" si="19"/>
        <v>-0.26962715250111791</v>
      </c>
      <c r="N26" s="4" t="str">
        <f t="shared" si="19"/>
        <v/>
      </c>
      <c r="O26" s="4">
        <f t="shared" si="19"/>
        <v>0.30022906182750786</v>
      </c>
      <c r="P26" s="4">
        <f t="shared" si="19"/>
        <v>7.6825600036569242E-2</v>
      </c>
      <c r="Q26" s="4">
        <f t="shared" si="19"/>
        <v>1.5075062051590482E-2</v>
      </c>
      <c r="R26" s="4">
        <f t="shared" si="19"/>
        <v>-0.82846395689355634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500.17769423076925</v>
      </c>
      <c r="E27" s="3">
        <f>IFERROR(E4/E21,"")</f>
        <v>527.85450384615388</v>
      </c>
      <c r="H27" s="3">
        <f t="shared" ref="H27:W27" si="20">IFERROR(H4/H21,"")</f>
        <v>2056.0643961538462</v>
      </c>
      <c r="I27" s="3">
        <f t="shared" si="20"/>
        <v>1868.2988442307692</v>
      </c>
      <c r="J27" s="3">
        <f t="shared" si="20"/>
        <v>1842.351908974359</v>
      </c>
      <c r="K27" s="3">
        <f t="shared" si="20"/>
        <v>1797.5736192307693</v>
      </c>
      <c r="L27" s="3">
        <f t="shared" si="20"/>
        <v>1858.2251546871794</v>
      </c>
      <c r="M27" s="3">
        <f t="shared" si="20"/>
        <v>1850.9832190294871</v>
      </c>
      <c r="N27" s="3">
        <f t="shared" si="20"/>
        <v>1930.3991989320514</v>
      </c>
      <c r="O27" s="3">
        <f t="shared" si="20"/>
        <v>1537.0464200833333</v>
      </c>
      <c r="P27" s="3">
        <f t="shared" si="20"/>
        <v>1510.0161999403847</v>
      </c>
      <c r="Q27" s="3">
        <f t="shared" si="20"/>
        <v>1403.5729076108973</v>
      </c>
      <c r="R27" s="3">
        <f t="shared" si="20"/>
        <v>1323.065388875641</v>
      </c>
      <c r="S27" s="3">
        <f t="shared" si="20"/>
        <v>1228.012179349359</v>
      </c>
      <c r="T27" s="3">
        <f t="shared" si="20"/>
        <v>1055.5023172230769</v>
      </c>
      <c r="U27" s="3">
        <f t="shared" si="20"/>
        <v>835.30702656858978</v>
      </c>
      <c r="V27" s="3">
        <f t="shared" si="20"/>
        <v>690.32995184551282</v>
      </c>
      <c r="W27" s="3" t="str">
        <f t="shared" si="20"/>
        <v/>
      </c>
    </row>
    <row r="28" spans="1:23" ht="15.5" x14ac:dyDescent="0.35">
      <c r="C28" t="s">
        <v>57</v>
      </c>
      <c r="D28" s="4">
        <f>IFERROR(_xlfn.RRI(5,I27,D27),"")</f>
        <v>-0.23169157593674305</v>
      </c>
      <c r="E28" s="4">
        <f>IFERROR(_xlfn.RRI(5,J27,E27),"")</f>
        <v>-0.22119572181088198</v>
      </c>
      <c r="H28" s="4">
        <f t="shared" ref="H28:W28" si="21">IFERROR(_xlfn.RRI(5,M27,H27),"")</f>
        <v>2.1237717412829982E-2</v>
      </c>
      <c r="I28" s="4">
        <f t="shared" si="21"/>
        <v>-6.5183651823521593E-3</v>
      </c>
      <c r="J28" s="4">
        <f t="shared" si="21"/>
        <v>3.6900588554265257E-2</v>
      </c>
      <c r="K28" s="4">
        <f t="shared" si="21"/>
        <v>3.5478332960130921E-2</v>
      </c>
      <c r="L28" s="4">
        <f t="shared" si="21"/>
        <v>5.7724762111294403E-2</v>
      </c>
      <c r="M28" s="4">
        <f t="shared" si="21"/>
        <v>6.9459233863584213E-2</v>
      </c>
      <c r="N28" s="4">
        <f t="shared" si="21"/>
        <v>9.468430364687408E-2</v>
      </c>
      <c r="O28" s="4">
        <f t="shared" si="21"/>
        <v>7.8066518905758553E-2</v>
      </c>
      <c r="P28" s="4">
        <f t="shared" si="21"/>
        <v>0.12571147826740758</v>
      </c>
      <c r="Q28" s="4">
        <f t="shared" si="21"/>
        <v>0.15248598283441783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-2.9388571428571431</v>
      </c>
      <c r="J29" s="4">
        <f t="shared" si="22"/>
        <v>-1.2270957695302362</v>
      </c>
      <c r="K29" s="4">
        <f t="shared" si="22"/>
        <v>0.44064311086184332</v>
      </c>
      <c r="L29" s="4">
        <f t="shared" si="22"/>
        <v>-10.887245841035121</v>
      </c>
      <c r="M29" s="4">
        <f t="shared" si="22"/>
        <v>-0.88724468528553557</v>
      </c>
      <c r="N29" s="4">
        <f t="shared" si="22"/>
        <v>0.33240766453762843</v>
      </c>
      <c r="O29" s="4">
        <f t="shared" si="22"/>
        <v>0.1083410280086179</v>
      </c>
      <c r="P29" s="4">
        <f t="shared" si="22"/>
        <v>0.2939068100358424</v>
      </c>
      <c r="Q29" s="4">
        <f t="shared" si="22"/>
        <v>-3.534383403764893E-2</v>
      </c>
      <c r="R29" s="4">
        <f t="shared" si="22"/>
        <v>-3.372835004557885</v>
      </c>
      <c r="S29" s="4">
        <f t="shared" si="22"/>
        <v>-2.1320949432404541</v>
      </c>
      <c r="T29" s="4">
        <f t="shared" si="22"/>
        <v>-0.56818181818181823</v>
      </c>
      <c r="U29" s="4">
        <f t="shared" si="22"/>
        <v>-3.690987124463517E-2</v>
      </c>
      <c r="V29" s="4">
        <f t="shared" si="22"/>
        <v>-0.99986705907632201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0.10050081254553545</v>
      </c>
      <c r="I30" s="4">
        <f t="shared" si="23"/>
        <v>1.4083593438375654E-2</v>
      </c>
      <c r="J30" s="4">
        <f t="shared" si="23"/>
        <v>2.4910406597283965E-2</v>
      </c>
      <c r="K30" s="4">
        <f t="shared" si="23"/>
        <v>-3.2639497589096199E-2</v>
      </c>
      <c r="L30" s="4">
        <f t="shared" si="23"/>
        <v>3.9124804499790933E-3</v>
      </c>
      <c r="M30" s="4">
        <f t="shared" si="23"/>
        <v>-4.113966683497345E-2</v>
      </c>
      <c r="N30" s="4">
        <f t="shared" si="23"/>
        <v>0.25591470349177348</v>
      </c>
      <c r="O30" s="4">
        <f t="shared" si="23"/>
        <v>1.7900615996050716E-2</v>
      </c>
      <c r="P30" s="4">
        <f t="shared" si="23"/>
        <v>7.5837380268810289E-2</v>
      </c>
      <c r="Q30" s="4">
        <f t="shared" si="23"/>
        <v>6.0849236486847195E-2</v>
      </c>
      <c r="R30" s="4">
        <f t="shared" si="23"/>
        <v>7.7404126054062661E-2</v>
      </c>
      <c r="S30" s="4">
        <f t="shared" si="23"/>
        <v>0.16343863894125654</v>
      </c>
      <c r="T30" s="4">
        <f t="shared" si="23"/>
        <v>0.2636100064416329</v>
      </c>
      <c r="U30" s="4">
        <f t="shared" si="23"/>
        <v>0.21001127697776759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158.56</v>
      </c>
      <c r="E32" s="3">
        <f>IFERROR(INDEX(E51:E500,MATCH($A$32,$C$51:$C$500,0)),"")</f>
        <v>172.91</v>
      </c>
      <c r="H32" s="3">
        <f>IFERROR(INDEX(D32:G32,COUNT(D32:G32)),"")</f>
        <v>172.91</v>
      </c>
      <c r="I32" s="3">
        <f t="shared" ref="I32:W32" si="24">IFERROR(INDEX(I51:I500,MATCH($C$32,$C$51:$C$500,0)),"")</f>
        <v>168.33</v>
      </c>
      <c r="J32" s="3">
        <f t="shared" si="24"/>
        <v>204.01</v>
      </c>
      <c r="K32" s="3">
        <f t="shared" si="24"/>
        <v>188.96</v>
      </c>
      <c r="L32" s="3">
        <f t="shared" si="24"/>
        <v>269.85000000000002</v>
      </c>
      <c r="M32" s="3">
        <f t="shared" si="24"/>
        <v>321.49</v>
      </c>
      <c r="N32" s="3">
        <f t="shared" si="24"/>
        <v>345.31</v>
      </c>
      <c r="O32" s="3">
        <f t="shared" si="24"/>
        <v>347.87</v>
      </c>
      <c r="P32" s="3">
        <f t="shared" si="24"/>
        <v>320.89999999999998</v>
      </c>
      <c r="Q32" s="3">
        <f t="shared" si="24"/>
        <v>292.63</v>
      </c>
      <c r="R32" s="3">
        <f t="shared" si="24"/>
        <v>274.14</v>
      </c>
      <c r="S32" s="3">
        <f t="shared" si="24"/>
        <v>246.77</v>
      </c>
      <c r="T32" s="3">
        <f t="shared" si="24"/>
        <v>258.29000000000002</v>
      </c>
      <c r="U32" s="3">
        <f t="shared" si="24"/>
        <v>248.61</v>
      </c>
      <c r="V32" s="3">
        <f t="shared" si="24"/>
        <v>229.66</v>
      </c>
      <c r="W32" s="3">
        <f t="shared" si="24"/>
        <v>1383042.05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3.31</v>
      </c>
      <c r="E33" s="3">
        <f>IFERROR(INDEX(E51:E500,MATCH($A$33,$C$51:$C$500,0)),"")</f>
        <v>3.12</v>
      </c>
      <c r="H33" s="3">
        <f>IFERROR(INDEX(D33:G33,COUNT(D33:G33)),"")</f>
        <v>3.12</v>
      </c>
      <c r="I33" s="3">
        <f t="shared" ref="I33:W33" si="25">IFERROR(INDEX(I51:I500,MATCH($C$33,$C$51:$C$500,0)),"")</f>
        <v>5.38</v>
      </c>
      <c r="J33" s="3">
        <f t="shared" si="25"/>
        <v>2.2999999999999998</v>
      </c>
      <c r="K33" s="3">
        <f t="shared" si="25"/>
        <v>3.55</v>
      </c>
      <c r="L33" s="3">
        <f t="shared" si="25"/>
        <v>3.02</v>
      </c>
      <c r="M33" s="3">
        <f t="shared" si="25"/>
        <v>5.6</v>
      </c>
      <c r="N33" s="3">
        <f t="shared" si="25"/>
        <v>1.26</v>
      </c>
      <c r="O33" s="3">
        <f t="shared" si="25"/>
        <v>0.96</v>
      </c>
      <c r="P33" s="3">
        <f t="shared" si="25"/>
        <v>0.98</v>
      </c>
      <c r="Q33" s="3">
        <f t="shared" si="25"/>
        <v>1.1299999999999999</v>
      </c>
      <c r="R33" s="3">
        <f t="shared" si="25"/>
        <v>1.93</v>
      </c>
      <c r="S33" s="3">
        <f t="shared" si="25"/>
        <v>1.38</v>
      </c>
      <c r="T33" s="3">
        <f t="shared" si="25"/>
        <v>1.72</v>
      </c>
      <c r="U33" s="3">
        <f t="shared" si="25"/>
        <v>2.65</v>
      </c>
      <c r="V33" s="3">
        <f t="shared" si="25"/>
        <v>3.48</v>
      </c>
      <c r="W33" s="3">
        <f t="shared" si="25"/>
        <v>0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-36.590000000000003</v>
      </c>
      <c r="E34" s="3">
        <f>IFERROR(INDEX(E51:E500,MATCH($A$34,$C$51:$C$500,0)),"")</f>
        <v>117.9</v>
      </c>
      <c r="H34" s="3">
        <f>IFERROR(INDEX(D34:G34,COUNT(D34:G34)),"")</f>
        <v>117.9</v>
      </c>
      <c r="I34" s="3">
        <f t="shared" ref="I34:W34" si="26">IFERROR(INDEX(I51:I500,MATCH($C$34,$C$51:$C$500,0)),"")</f>
        <v>-26.67</v>
      </c>
      <c r="J34" s="3">
        <f t="shared" si="26"/>
        <v>26.86</v>
      </c>
      <c r="K34" s="3">
        <f t="shared" si="26"/>
        <v>-8.69</v>
      </c>
      <c r="L34" s="3">
        <f t="shared" si="26"/>
        <v>-15.24</v>
      </c>
      <c r="M34" s="3">
        <f t="shared" si="26"/>
        <v>332.72</v>
      </c>
      <c r="N34" s="3">
        <f t="shared" si="26"/>
        <v>9.09</v>
      </c>
      <c r="O34" s="3">
        <f t="shared" si="26"/>
        <v>9.2799999999999994</v>
      </c>
      <c r="P34" s="3">
        <f t="shared" si="26"/>
        <v>9.66</v>
      </c>
      <c r="Q34" s="3">
        <f t="shared" si="26"/>
        <v>13.14</v>
      </c>
      <c r="R34" s="3">
        <f t="shared" si="26"/>
        <v>20.36</v>
      </c>
      <c r="S34" s="3">
        <f t="shared" si="26"/>
        <v>-30.99</v>
      </c>
      <c r="T34" s="3">
        <f t="shared" si="26"/>
        <v>45.92</v>
      </c>
      <c r="U34" s="3">
        <f t="shared" si="26"/>
        <v>29.41</v>
      </c>
      <c r="V34" s="3">
        <f t="shared" si="26"/>
        <v>34.33</v>
      </c>
      <c r="W34" s="3">
        <f t="shared" si="26"/>
        <v>0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1.05</v>
      </c>
      <c r="E35" s="3">
        <f>IFERROR(INDEX(E51:E500,MATCH($A$35,$C$51:$C$500,0)),"")</f>
        <v>1.03</v>
      </c>
      <c r="H35" s="3">
        <f>IFERROR(INDEX(D35:G35,COUNT(D35:G35)),"")</f>
        <v>1.03</v>
      </c>
      <c r="I35" s="3">
        <f t="shared" ref="I35:W35" si="27">IFERROR(INDEX(I51:I500,MATCH($C$35,$C$51:$C$500,0)),"")</f>
        <v>0.49</v>
      </c>
      <c r="J35" s="3">
        <f t="shared" si="27"/>
        <v>0.26</v>
      </c>
      <c r="K35" s="3">
        <f t="shared" si="27"/>
        <v>0.37</v>
      </c>
      <c r="L35" s="3">
        <f t="shared" si="27"/>
        <v>0.44</v>
      </c>
      <c r="M35" s="3">
        <f t="shared" si="27"/>
        <v>0.98</v>
      </c>
      <c r="N35" s="3">
        <f t="shared" si="27"/>
        <v>0.23</v>
      </c>
      <c r="O35" s="3">
        <f t="shared" si="27"/>
        <v>0.22</v>
      </c>
      <c r="P35" s="3">
        <f t="shared" si="27"/>
        <v>0.21</v>
      </c>
      <c r="Q35" s="3">
        <f t="shared" si="27"/>
        <v>0.24</v>
      </c>
      <c r="R35" s="3">
        <f t="shared" si="27"/>
        <v>0.4</v>
      </c>
      <c r="S35" s="3">
        <f t="shared" si="27"/>
        <v>0.28000000000000003</v>
      </c>
      <c r="T35" s="3">
        <f t="shared" si="27"/>
        <v>0.42</v>
      </c>
      <c r="U35" s="3">
        <f t="shared" si="27"/>
        <v>0.79</v>
      </c>
      <c r="V35" s="3">
        <f t="shared" si="27"/>
        <v>1.1599999999999999</v>
      </c>
      <c r="W35" s="3">
        <f t="shared" si="27"/>
        <v>0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780277203000</v>
      </c>
      <c r="E51" s="5">
        <v>823453026000</v>
      </c>
      <c r="F51" s="5">
        <v>728271483000</v>
      </c>
      <c r="G51" s="5">
        <v>734534087000</v>
      </c>
      <c r="I51" s="5">
        <v>2914546197000</v>
      </c>
      <c r="J51" s="5">
        <v>2874068978000</v>
      </c>
      <c r="K51" s="5">
        <v>2804214846000</v>
      </c>
      <c r="L51" s="5">
        <v>2898831241312</v>
      </c>
      <c r="M51" s="5">
        <v>2887533821686</v>
      </c>
      <c r="N51" s="5">
        <v>3011422750334</v>
      </c>
      <c r="O51" s="5">
        <v>2397792415330</v>
      </c>
      <c r="P51" s="5">
        <v>2355625271907</v>
      </c>
      <c r="Q51" s="5">
        <v>2189573735873</v>
      </c>
      <c r="R51" s="5">
        <v>2063982006646</v>
      </c>
      <c r="S51" s="5">
        <v>1915698999785</v>
      </c>
      <c r="T51" s="5">
        <v>1646583614868</v>
      </c>
      <c r="U51" s="5">
        <v>1303078961447</v>
      </c>
      <c r="V51" s="5">
        <v>1076914724879</v>
      </c>
      <c r="W51" s="5">
        <v>890353234160</v>
      </c>
    </row>
    <row r="52" spans="2:23" ht="15.5" x14ac:dyDescent="0.35">
      <c r="C52" t="s">
        <v>82</v>
      </c>
      <c r="D52" s="5">
        <v>-592527657000</v>
      </c>
      <c r="E52" s="5">
        <v>-612257443000</v>
      </c>
      <c r="F52" s="5">
        <v>-538413276000</v>
      </c>
      <c r="G52" s="5">
        <v>-555218386000</v>
      </c>
      <c r="I52" s="5">
        <v>-2190157653000</v>
      </c>
      <c r="J52" s="5">
        <v>-2168050434000</v>
      </c>
      <c r="K52" s="5">
        <v>-2143156617000</v>
      </c>
      <c r="L52" s="5">
        <v>-2248329680939</v>
      </c>
      <c r="M52" s="5">
        <v>-2208439106373</v>
      </c>
      <c r="N52" s="5">
        <v>-2225048462226</v>
      </c>
      <c r="O52" s="5">
        <v>-1748429029000</v>
      </c>
      <c r="P52" s="5">
        <v>-1760399334375</v>
      </c>
      <c r="Q52" s="5">
        <v>-1648440933291</v>
      </c>
      <c r="R52" s="5">
        <v>-1556167984458</v>
      </c>
      <c r="S52" s="5">
        <v>-1448747531253</v>
      </c>
      <c r="T52" s="5">
        <v>-1217942231372</v>
      </c>
      <c r="U52" s="5">
        <v>-962197198441</v>
      </c>
      <c r="V52" s="5">
        <v>-796011125885</v>
      </c>
      <c r="W52" s="5">
        <v>-652970355707</v>
      </c>
    </row>
    <row r="53" spans="2:23" ht="15.5" x14ac:dyDescent="0.35">
      <c r="C53" t="s">
        <v>84</v>
      </c>
      <c r="D53" s="5">
        <v>187749546000</v>
      </c>
      <c r="E53" s="5">
        <v>211195583000</v>
      </c>
      <c r="F53" s="5">
        <v>189858207000</v>
      </c>
      <c r="G53" s="5">
        <v>179315701000</v>
      </c>
      <c r="I53" s="5">
        <v>724388544000</v>
      </c>
      <c r="J53" s="5">
        <v>706018544000</v>
      </c>
      <c r="K53" s="5">
        <v>661058229000</v>
      </c>
      <c r="L53" s="5">
        <v>650501560373</v>
      </c>
      <c r="M53" s="5">
        <v>679094715313</v>
      </c>
      <c r="N53" s="5">
        <v>786374288108</v>
      </c>
      <c r="O53" s="5">
        <v>649363386330</v>
      </c>
      <c r="P53" s="5">
        <v>595225937532</v>
      </c>
      <c r="Q53" s="5">
        <v>541132802582</v>
      </c>
      <c r="R53" s="5">
        <v>507814022188</v>
      </c>
      <c r="S53" s="5">
        <v>466951468532</v>
      </c>
      <c r="T53" s="5">
        <v>428641383496</v>
      </c>
      <c r="U53" s="5">
        <v>340881763006</v>
      </c>
      <c r="V53" s="5">
        <v>280903598994</v>
      </c>
      <c r="W53" s="5">
        <v>237382878453</v>
      </c>
    </row>
    <row r="54" spans="2:23" ht="15.5" x14ac:dyDescent="0.35">
      <c r="C54" t="s">
        <v>85</v>
      </c>
      <c r="D54" s="5">
        <v>-199823532000</v>
      </c>
      <c r="E54" s="5">
        <v>-196242669000</v>
      </c>
      <c r="F54" s="5">
        <v>-197219671000</v>
      </c>
      <c r="G54" s="5">
        <v>-176673045000</v>
      </c>
      <c r="I54" s="5">
        <v>-751089199000</v>
      </c>
      <c r="J54" s="5">
        <v>-760212986000</v>
      </c>
      <c r="K54" s="5">
        <v>-745701992000</v>
      </c>
      <c r="L54" s="5">
        <v>-698111666644</v>
      </c>
      <c r="M54" s="5">
        <v>-644234949180</v>
      </c>
      <c r="N54" s="5">
        <v>-683992574425</v>
      </c>
      <c r="O54" s="5">
        <v>-598967530487</v>
      </c>
      <c r="P54" s="5">
        <v>-544384231941</v>
      </c>
      <c r="Q54" s="5">
        <v>-497908281393</v>
      </c>
      <c r="R54" s="5">
        <v>-456643712592</v>
      </c>
      <c r="S54" s="5">
        <v>-482093188885</v>
      </c>
      <c r="T54" s="5">
        <v>-405645288516</v>
      </c>
      <c r="U54" s="5">
        <v>-295820800269</v>
      </c>
      <c r="V54" s="5">
        <v>-229255796173</v>
      </c>
      <c r="W54" s="5">
        <v>-194285899581</v>
      </c>
    </row>
    <row r="55" spans="2:23" ht="15.5" x14ac:dyDescent="0.35">
      <c r="C55" t="s">
        <v>386</v>
      </c>
      <c r="D55" s="5">
        <v>-141797040000</v>
      </c>
      <c r="E55" s="5">
        <v>-143981494000</v>
      </c>
      <c r="F55" s="5">
        <v>-131740475000</v>
      </c>
      <c r="G55" s="5">
        <v>-138110302000</v>
      </c>
      <c r="I55" s="5">
        <v>-534598439000</v>
      </c>
      <c r="J55" s="5">
        <v>-514185818000</v>
      </c>
      <c r="K55" s="5">
        <v>-522143221000</v>
      </c>
      <c r="L55" s="5">
        <v>-517058648077</v>
      </c>
      <c r="M55" s="5">
        <v>-460359329314</v>
      </c>
      <c r="N55" s="5">
        <v>-428548630896</v>
      </c>
      <c r="O55" s="5">
        <v>-382756148310</v>
      </c>
      <c r="P55" s="5">
        <v>-350121343001</v>
      </c>
      <c r="Q55" s="5">
        <v>-315974567851</v>
      </c>
      <c r="R55" s="5">
        <v>-284212694104</v>
      </c>
      <c r="S55" s="5">
        <v>-275291157614</v>
      </c>
      <c r="T55" s="5">
        <v>-225676405155</v>
      </c>
      <c r="U55" s="5">
        <v>-180382388569</v>
      </c>
      <c r="V55" s="5">
        <v>-140996806725</v>
      </c>
      <c r="W55" s="5">
        <v>-121842492798</v>
      </c>
    </row>
    <row r="56" spans="2:23" ht="15.5" x14ac:dyDescent="0.35">
      <c r="C56" t="s">
        <v>387</v>
      </c>
      <c r="D56" s="5">
        <v>-66761602000</v>
      </c>
      <c r="E56" s="5">
        <v>-63269028000</v>
      </c>
      <c r="F56" s="5">
        <v>-56211251000</v>
      </c>
      <c r="G56" s="5">
        <v>-59112649000</v>
      </c>
      <c r="I56" s="5">
        <v>-240313047000</v>
      </c>
      <c r="J56" s="5">
        <v>-265214102000</v>
      </c>
      <c r="K56" s="5">
        <v>-247448379000</v>
      </c>
      <c r="L56" s="5">
        <v>-238003936903</v>
      </c>
      <c r="M56" s="5">
        <v>-235681863425</v>
      </c>
      <c r="N56" s="5">
        <v>-295584403379</v>
      </c>
      <c r="O56" s="5">
        <v>-266706597134</v>
      </c>
      <c r="P56" s="5">
        <v>-234627546530</v>
      </c>
      <c r="Q56" s="5">
        <v>-218775001162</v>
      </c>
      <c r="R56" s="5">
        <v>-205876794758</v>
      </c>
      <c r="S56" s="5">
        <v>-208719473148</v>
      </c>
      <c r="T56" s="5">
        <v>-197094433917</v>
      </c>
      <c r="U56" s="5">
        <v>-132106946767</v>
      </c>
      <c r="V56" s="5">
        <v>-103037958213</v>
      </c>
      <c r="W56" s="5">
        <v>-78630461374</v>
      </c>
    </row>
    <row r="57" spans="2:23" ht="15.5" x14ac:dyDescent="0.35">
      <c r="C57" t="s">
        <v>81</v>
      </c>
      <c r="D57" s="5">
        <v>-229638000</v>
      </c>
      <c r="E57" s="5">
        <v>-3967000</v>
      </c>
      <c r="F57" s="5">
        <v>-423995000</v>
      </c>
      <c r="G57" s="5">
        <v>-165714000</v>
      </c>
      <c r="I57" s="5">
        <v>-946202000</v>
      </c>
      <c r="J57" s="5">
        <v>-683139000</v>
      </c>
      <c r="K57" s="5">
        <v>-497791000</v>
      </c>
      <c r="L57" s="5">
        <v>-29865160</v>
      </c>
      <c r="M57" s="5">
        <v>1391052895</v>
      </c>
      <c r="N57" s="5">
        <v>983576365</v>
      </c>
      <c r="O57" s="5">
        <v>-841911760</v>
      </c>
      <c r="P57" s="5">
        <v>-783532027</v>
      </c>
      <c r="Q57" s="5">
        <v>-1449319939</v>
      </c>
      <c r="R57" s="5">
        <v>-1203279245</v>
      </c>
      <c r="S57" s="5">
        <v>-2957278875</v>
      </c>
      <c r="T57" s="5">
        <v>-5738334534</v>
      </c>
      <c r="U57" s="5">
        <v>-1837959749</v>
      </c>
    </row>
    <row r="58" spans="2:23" ht="15.5" x14ac:dyDescent="0.35">
      <c r="C58" t="s">
        <v>94</v>
      </c>
      <c r="D58" s="5">
        <v>-12073986000</v>
      </c>
      <c r="E58" s="5">
        <v>14952914000</v>
      </c>
      <c r="F58" s="5">
        <v>-7361464000</v>
      </c>
      <c r="G58" s="5">
        <v>2642656000</v>
      </c>
      <c r="I58" s="5">
        <v>-26700655000</v>
      </c>
      <c r="J58" s="5">
        <v>-54194442000</v>
      </c>
      <c r="K58" s="5">
        <v>-84643763000</v>
      </c>
      <c r="L58" s="5">
        <v>-47610106271</v>
      </c>
      <c r="M58" s="5">
        <v>34859766133</v>
      </c>
      <c r="N58" s="5">
        <v>102381713683</v>
      </c>
      <c r="O58" s="5">
        <v>50395855843</v>
      </c>
      <c r="P58" s="5">
        <v>50841705591</v>
      </c>
      <c r="Q58" s="5">
        <v>43224521189</v>
      </c>
      <c r="R58" s="5">
        <v>51170309596</v>
      </c>
      <c r="S58" s="5">
        <v>-15141720353</v>
      </c>
      <c r="T58" s="5">
        <v>22996094980</v>
      </c>
      <c r="U58" s="5">
        <v>45060962737</v>
      </c>
      <c r="V58" s="5">
        <v>51647802821</v>
      </c>
      <c r="W58" s="5">
        <v>43096978872</v>
      </c>
    </row>
    <row r="59" spans="2:23" ht="15.5" x14ac:dyDescent="0.35">
      <c r="C59" t="s">
        <v>95</v>
      </c>
      <c r="D59" s="5">
        <v>-9154263000</v>
      </c>
      <c r="E59" s="5">
        <v>-8305986000</v>
      </c>
      <c r="F59" s="5">
        <v>-8341385000</v>
      </c>
      <c r="G59" s="5">
        <v>-7978441000</v>
      </c>
      <c r="I59" s="5">
        <v>-30899412000</v>
      </c>
      <c r="J59" s="5">
        <v>70353861000</v>
      </c>
      <c r="K59" s="5">
        <v>-39487816000</v>
      </c>
      <c r="L59" s="5">
        <v>-38426861248</v>
      </c>
      <c r="M59" s="5">
        <v>-26344069809</v>
      </c>
      <c r="N59" s="5">
        <v>-8097344584</v>
      </c>
      <c r="O59" s="5">
        <v>13642551106</v>
      </c>
      <c r="P59" s="5">
        <v>9035549732</v>
      </c>
      <c r="Q59" s="5">
        <v>3885305199</v>
      </c>
      <c r="R59" s="5">
        <v>-1462458394</v>
      </c>
      <c r="S59" s="5">
        <v>-7255955429</v>
      </c>
      <c r="T59" s="5">
        <v>-7200841295</v>
      </c>
      <c r="U59" s="5">
        <v>-2184498662</v>
      </c>
      <c r="V59" s="5">
        <v>-5314438982</v>
      </c>
      <c r="W59" s="5">
        <v>-14969057661</v>
      </c>
    </row>
    <row r="60" spans="2:23" ht="15.5" x14ac:dyDescent="0.35">
      <c r="C60" t="s">
        <v>27</v>
      </c>
      <c r="D60" s="5">
        <v>-9271876000</v>
      </c>
      <c r="E60" s="5">
        <v>-8446403000</v>
      </c>
      <c r="F60" s="5">
        <v>-8447161000</v>
      </c>
      <c r="G60" s="5">
        <v>-8104100000</v>
      </c>
      <c r="I60" s="5">
        <v>-31642098000</v>
      </c>
      <c r="J60" s="5">
        <v>-41812928000</v>
      </c>
      <c r="K60" s="5">
        <v>-42044496000</v>
      </c>
      <c r="L60" s="5">
        <v>-40622319330</v>
      </c>
      <c r="M60" s="5">
        <v>-30931193219</v>
      </c>
      <c r="N60" s="5">
        <v>-21132420252</v>
      </c>
      <c r="P60" s="5">
        <v>-187282866</v>
      </c>
      <c r="Q60" s="5">
        <v>-1123232092</v>
      </c>
      <c r="R60" s="5">
        <v>-4592902778</v>
      </c>
      <c r="S60" s="5">
        <v>-9970027999</v>
      </c>
      <c r="T60" s="5">
        <v>-9440368974</v>
      </c>
      <c r="U60" s="5">
        <v>-6410696282</v>
      </c>
      <c r="V60" s="5">
        <v>-7984645386</v>
      </c>
      <c r="W60" s="5">
        <v>-14374185443</v>
      </c>
    </row>
    <row r="61" spans="2:23" ht="15.5" x14ac:dyDescent="0.35">
      <c r="C61" t="s">
        <v>1197</v>
      </c>
      <c r="D61" s="5">
        <v>-9271876000</v>
      </c>
      <c r="E61" s="5">
        <v>-8446403000</v>
      </c>
      <c r="F61" s="5">
        <v>-8447161000</v>
      </c>
      <c r="G61" s="5">
        <v>-8104100000</v>
      </c>
      <c r="I61" s="5">
        <v>-31642098000</v>
      </c>
      <c r="J61" s="5">
        <v>-41812928000</v>
      </c>
      <c r="K61" s="5">
        <v>-42044496000</v>
      </c>
      <c r="L61" s="5">
        <v>-40622319330</v>
      </c>
      <c r="M61" s="5">
        <v>-30931193219</v>
      </c>
      <c r="N61" s="5">
        <v>-21132420252</v>
      </c>
      <c r="P61" s="5">
        <v>-187282866</v>
      </c>
      <c r="Q61" s="5">
        <v>-1123232092</v>
      </c>
      <c r="R61" s="5">
        <v>-4592902778</v>
      </c>
      <c r="S61" s="5">
        <v>-9970027999</v>
      </c>
      <c r="T61" s="5">
        <v>-9440368974</v>
      </c>
      <c r="U61" s="5">
        <v>-6410696282</v>
      </c>
      <c r="V61" s="5">
        <v>-7984645386</v>
      </c>
      <c r="W61" s="5">
        <v>-14374185443</v>
      </c>
    </row>
    <row r="62" spans="2:23" ht="15.5" x14ac:dyDescent="0.35">
      <c r="C62" t="s">
        <v>431</v>
      </c>
      <c r="D62" s="5">
        <v>117613000</v>
      </c>
      <c r="E62" s="5">
        <v>140417000</v>
      </c>
      <c r="F62" s="5">
        <v>105776000</v>
      </c>
      <c r="G62" s="5">
        <v>125659000</v>
      </c>
      <c r="I62" s="5">
        <v>742686000</v>
      </c>
      <c r="J62" s="5">
        <v>1229716000</v>
      </c>
      <c r="K62" s="5">
        <v>1055505000</v>
      </c>
      <c r="L62" s="5">
        <v>1208621687</v>
      </c>
      <c r="M62" s="5">
        <v>3743400611</v>
      </c>
      <c r="N62" s="5">
        <v>10479063357</v>
      </c>
      <c r="O62" s="5">
        <v>10874518937</v>
      </c>
      <c r="P62" s="5">
        <v>6751613711</v>
      </c>
      <c r="Q62" s="5">
        <v>3366598934</v>
      </c>
      <c r="R62" s="5">
        <v>1399258727</v>
      </c>
      <c r="S62" s="5">
        <v>1346321188</v>
      </c>
      <c r="T62" s="5">
        <v>1382705942</v>
      </c>
      <c r="U62" s="5">
        <v>3513279708</v>
      </c>
      <c r="V62" s="5">
        <v>2885518820</v>
      </c>
      <c r="W62" s="5">
        <v>189581956</v>
      </c>
    </row>
    <row r="63" spans="2:23" ht="15.5" x14ac:dyDescent="0.35">
      <c r="C63" t="s">
        <v>253</v>
      </c>
      <c r="J63" s="5">
        <v>227636000</v>
      </c>
      <c r="K63" s="5">
        <v>1501175000</v>
      </c>
      <c r="L63" s="5">
        <v>986836395</v>
      </c>
      <c r="M63" s="5">
        <v>843722799</v>
      </c>
      <c r="N63" s="5">
        <v>2556012311</v>
      </c>
      <c r="O63" s="5">
        <v>2768032169</v>
      </c>
      <c r="P63" s="5">
        <v>2471218887</v>
      </c>
      <c r="Q63" s="5">
        <v>1641938357</v>
      </c>
      <c r="R63" s="5">
        <v>1731185657</v>
      </c>
      <c r="S63" s="5">
        <v>1367751382</v>
      </c>
      <c r="T63" s="5">
        <v>856821737</v>
      </c>
      <c r="U63" s="5">
        <v>712917912</v>
      </c>
      <c r="V63" s="5">
        <v>-215312416</v>
      </c>
      <c r="W63" s="5">
        <v>-784454174</v>
      </c>
    </row>
    <row r="64" spans="2:23" ht="15.5" x14ac:dyDescent="0.35">
      <c r="C64" t="s">
        <v>96</v>
      </c>
      <c r="D64" s="5">
        <v>-9154263000</v>
      </c>
      <c r="E64" s="5">
        <v>-8305986000</v>
      </c>
      <c r="F64" s="5">
        <v>-8341385000</v>
      </c>
      <c r="G64" s="5">
        <v>-7978441000</v>
      </c>
      <c r="I64" s="5">
        <v>-30899412000</v>
      </c>
      <c r="J64" s="5">
        <v>70353861000</v>
      </c>
      <c r="K64" s="5">
        <v>-39487816000</v>
      </c>
      <c r="L64" s="5">
        <v>-38426861248</v>
      </c>
      <c r="M64" s="5">
        <v>-26344069809</v>
      </c>
      <c r="N64" s="5">
        <v>-8097344584</v>
      </c>
      <c r="O64" s="5">
        <v>13642551106</v>
      </c>
      <c r="P64" s="5">
        <v>9035549732</v>
      </c>
      <c r="Q64" s="5">
        <v>3885305199</v>
      </c>
      <c r="R64" s="5">
        <v>-1462458394</v>
      </c>
      <c r="S64" s="5">
        <v>-7255955429</v>
      </c>
      <c r="T64" s="5">
        <v>-7200841295</v>
      </c>
      <c r="U64" s="5">
        <v>-2184498662</v>
      </c>
      <c r="V64" s="5">
        <v>-5314438982</v>
      </c>
      <c r="W64" s="5">
        <v>-14969057661</v>
      </c>
    </row>
    <row r="65" spans="2:23" ht="15.5" x14ac:dyDescent="0.35">
      <c r="C65" t="s">
        <v>29</v>
      </c>
      <c r="D65" s="5">
        <v>-21228249000</v>
      </c>
      <c r="E65" s="5">
        <v>6646928000</v>
      </c>
      <c r="F65" s="5">
        <v>-15702849000</v>
      </c>
      <c r="G65" s="5">
        <v>-5335785000</v>
      </c>
      <c r="I65" s="5">
        <v>-57600067000</v>
      </c>
      <c r="J65" s="5">
        <v>16159419000</v>
      </c>
      <c r="K65" s="5">
        <v>-124131579000</v>
      </c>
      <c r="L65" s="5">
        <v>-86036967519</v>
      </c>
      <c r="M65" s="5">
        <v>8515696324</v>
      </c>
      <c r="N65" s="5">
        <v>94284369099</v>
      </c>
      <c r="O65" s="5">
        <v>64038406949</v>
      </c>
      <c r="P65" s="5">
        <v>59877255323</v>
      </c>
      <c r="Q65" s="5">
        <v>47109826388</v>
      </c>
      <c r="R65" s="5">
        <v>49707851202</v>
      </c>
      <c r="S65" s="5">
        <v>-22397675782</v>
      </c>
      <c r="T65" s="5">
        <v>15795253685</v>
      </c>
      <c r="U65" s="5">
        <v>42876464075</v>
      </c>
      <c r="V65" s="5">
        <v>46333363839</v>
      </c>
      <c r="W65" s="5">
        <v>28127921211</v>
      </c>
    </row>
    <row r="66" spans="2:23" ht="15.5" x14ac:dyDescent="0.35">
      <c r="C66" t="s">
        <v>28</v>
      </c>
      <c r="D66" s="5">
        <v>-1459253000</v>
      </c>
      <c r="E66" s="5">
        <v>519599000</v>
      </c>
      <c r="F66" s="5">
        <v>2509449000</v>
      </c>
      <c r="G66" s="5">
        <v>811504000</v>
      </c>
      <c r="I66" s="5">
        <v>3632819000</v>
      </c>
      <c r="J66" s="5">
        <v>10538746000</v>
      </c>
      <c r="K66" s="5">
        <v>3083608000</v>
      </c>
      <c r="L66" s="5">
        <v>2368732660</v>
      </c>
      <c r="M66" s="5">
        <v>1323071460</v>
      </c>
      <c r="N66" s="5">
        <v>-18281679641</v>
      </c>
      <c r="O66" s="5">
        <v>-8573972698</v>
      </c>
      <c r="P66" s="5">
        <v>-9910270579</v>
      </c>
      <c r="Q66" s="5">
        <v>-9424241390</v>
      </c>
      <c r="R66" s="5">
        <v>-10153439357</v>
      </c>
      <c r="S66" s="5">
        <v>2189649572</v>
      </c>
      <c r="T66" s="5">
        <v>-6375522061</v>
      </c>
      <c r="U66" s="5">
        <v>-9605926187</v>
      </c>
      <c r="V66" s="5">
        <v>-9873617301</v>
      </c>
      <c r="W66" s="5">
        <v>-6191826060</v>
      </c>
    </row>
    <row r="67" spans="2:23" ht="15.5" x14ac:dyDescent="0.35">
      <c r="C67" t="s">
        <v>97</v>
      </c>
      <c r="M67" s="5">
        <v>-482544700</v>
      </c>
      <c r="N67" s="5">
        <v>-17565454500</v>
      </c>
      <c r="O67" s="5">
        <v>-10064111250</v>
      </c>
      <c r="P67" s="5">
        <v>-10771416750</v>
      </c>
      <c r="Q67" s="5">
        <v>-10048121750</v>
      </c>
      <c r="R67" s="5">
        <v>-11070297500</v>
      </c>
      <c r="T67" s="5">
        <v>-7057103000</v>
      </c>
      <c r="U67" s="5">
        <v>-10230691250</v>
      </c>
      <c r="V67" s="5">
        <v>-10760312000</v>
      </c>
      <c r="W67" s="5">
        <v>-5762536076</v>
      </c>
    </row>
    <row r="68" spans="2:23" ht="15.5" x14ac:dyDescent="0.35">
      <c r="C68" t="s">
        <v>98</v>
      </c>
      <c r="D68" s="5">
        <v>-1459253000</v>
      </c>
      <c r="E68" s="5">
        <v>519599000</v>
      </c>
      <c r="F68" s="5">
        <v>2509449000</v>
      </c>
      <c r="G68" s="5">
        <v>811504000</v>
      </c>
      <c r="I68" s="5">
        <v>3632819000</v>
      </c>
      <c r="J68" s="5">
        <v>10538746000</v>
      </c>
      <c r="K68" s="5">
        <v>3083608000</v>
      </c>
      <c r="L68" s="5">
        <v>2368732660</v>
      </c>
      <c r="M68" s="5">
        <v>1805616160</v>
      </c>
      <c r="N68" s="5">
        <v>-716225141</v>
      </c>
      <c r="O68" s="5">
        <v>1490138552</v>
      </c>
      <c r="P68" s="5">
        <v>861146171</v>
      </c>
      <c r="Q68" s="5">
        <v>623880360</v>
      </c>
      <c r="R68" s="5">
        <v>916858143</v>
      </c>
      <c r="S68" s="5">
        <v>2189649572</v>
      </c>
      <c r="T68" s="5">
        <v>681580939</v>
      </c>
      <c r="U68" s="5">
        <v>624765063</v>
      </c>
      <c r="V68" s="5">
        <v>886694699</v>
      </c>
      <c r="W68" s="5">
        <v>-429289984</v>
      </c>
    </row>
    <row r="69" spans="2:23" ht="15.5" x14ac:dyDescent="0.35">
      <c r="C69" t="s">
        <v>99</v>
      </c>
      <c r="D69" s="5">
        <v>-1459253000</v>
      </c>
      <c r="E69" s="5">
        <v>519599000</v>
      </c>
      <c r="F69" s="5">
        <v>2509449000</v>
      </c>
      <c r="G69" s="5">
        <v>811504000</v>
      </c>
      <c r="I69" s="5">
        <v>3632819000</v>
      </c>
      <c r="J69" s="5">
        <v>10538746000</v>
      </c>
      <c r="K69" s="5">
        <v>3083608000</v>
      </c>
      <c r="L69" s="5">
        <v>2368732660</v>
      </c>
      <c r="M69" s="5">
        <v>1323071460</v>
      </c>
      <c r="N69" s="5">
        <v>-18281679641</v>
      </c>
      <c r="O69" s="5">
        <v>-8573972698</v>
      </c>
      <c r="P69" s="5">
        <v>-9910270579</v>
      </c>
      <c r="Q69" s="5">
        <v>-9424241390</v>
      </c>
      <c r="R69" s="5">
        <v>-10153439357</v>
      </c>
      <c r="S69" s="5">
        <v>2189649572</v>
      </c>
      <c r="T69" s="5">
        <v>-6375522061</v>
      </c>
      <c r="U69" s="5">
        <v>-9605926187</v>
      </c>
      <c r="V69" s="5">
        <v>-9873617301</v>
      </c>
      <c r="W69" s="5">
        <v>-6191826060</v>
      </c>
    </row>
    <row r="70" spans="2:23" ht="15.5" x14ac:dyDescent="0.35">
      <c r="C70" t="s">
        <v>100</v>
      </c>
      <c r="D70" s="5">
        <v>-22687502000</v>
      </c>
      <c r="E70" s="5">
        <v>7166527000</v>
      </c>
      <c r="F70" s="5">
        <v>-13193400000</v>
      </c>
      <c r="G70" s="5">
        <v>-4524281000</v>
      </c>
      <c r="I70" s="5">
        <v>-53967248000</v>
      </c>
      <c r="J70" s="5">
        <v>26698165000</v>
      </c>
      <c r="K70" s="5">
        <v>-121047971000</v>
      </c>
      <c r="L70" s="5">
        <v>-83668234859</v>
      </c>
      <c r="M70" s="5">
        <v>9838767784</v>
      </c>
      <c r="N70" s="5">
        <v>76002689458</v>
      </c>
      <c r="O70" s="5">
        <v>55464434251</v>
      </c>
      <c r="P70" s="5">
        <v>49966984744</v>
      </c>
      <c r="Q70" s="5">
        <v>37685584998</v>
      </c>
      <c r="R70" s="5">
        <v>39554411845</v>
      </c>
      <c r="S70" s="5">
        <v>-20208026210</v>
      </c>
      <c r="T70" s="5">
        <v>9419731624</v>
      </c>
      <c r="U70" s="5">
        <v>33270537888</v>
      </c>
      <c r="V70" s="5">
        <v>36459746538</v>
      </c>
      <c r="W70" s="5">
        <v>21936095151</v>
      </c>
    </row>
    <row r="71" spans="2:23" ht="15.5" x14ac:dyDescent="0.35">
      <c r="C71" t="s">
        <v>101</v>
      </c>
      <c r="F71" s="5">
        <v>-2805070000</v>
      </c>
      <c r="I71" s="5">
        <v>-2805070000</v>
      </c>
      <c r="J71" s="5">
        <v>-3825542000</v>
      </c>
      <c r="K71" s="5">
        <v>-5998818000</v>
      </c>
      <c r="L71" s="5">
        <v>2841892061</v>
      </c>
      <c r="M71" s="5">
        <v>6039245047</v>
      </c>
      <c r="N71" s="5">
        <v>-6544835813</v>
      </c>
      <c r="O71" s="5">
        <v>-3153811447</v>
      </c>
      <c r="P71" s="5">
        <v>1296769812</v>
      </c>
      <c r="Q71" s="5">
        <v>-2378405350</v>
      </c>
      <c r="R71" s="5">
        <v>2062511786</v>
      </c>
      <c r="S71" s="5">
        <v>1665600794</v>
      </c>
      <c r="W71" s="5">
        <v>-375411</v>
      </c>
    </row>
    <row r="72" spans="2:23" ht="15.5" x14ac:dyDescent="0.35">
      <c r="C72" t="s">
        <v>102</v>
      </c>
      <c r="F72" s="5">
        <v>-2805070000</v>
      </c>
      <c r="I72" s="5">
        <v>-2805070000</v>
      </c>
      <c r="J72" s="5">
        <v>-3825542000</v>
      </c>
      <c r="K72" s="5">
        <v>-5998818000</v>
      </c>
      <c r="L72" s="5">
        <v>2841892061</v>
      </c>
      <c r="M72" s="5">
        <v>6039245047</v>
      </c>
      <c r="N72" s="5">
        <v>-6544835813</v>
      </c>
      <c r="O72" s="5">
        <v>-3153811447</v>
      </c>
      <c r="P72" s="5">
        <v>1296769812</v>
      </c>
      <c r="Q72" s="5">
        <v>-2378405350</v>
      </c>
      <c r="R72" s="5">
        <v>2062511786</v>
      </c>
      <c r="S72" s="5">
        <v>1665600794</v>
      </c>
      <c r="W72" s="5">
        <v>-375411</v>
      </c>
    </row>
    <row r="73" spans="2:23" ht="15.5" x14ac:dyDescent="0.35">
      <c r="C73" t="s">
        <v>103</v>
      </c>
      <c r="D73" s="5">
        <v>-22687502000</v>
      </c>
      <c r="E73" s="5">
        <v>7166527000</v>
      </c>
      <c r="F73" s="5">
        <v>-15998470000</v>
      </c>
      <c r="G73" s="5">
        <v>-4524281000</v>
      </c>
      <c r="I73" s="5">
        <v>-56772318000</v>
      </c>
      <c r="J73" s="5">
        <v>22872623000</v>
      </c>
      <c r="K73" s="5">
        <v>-127046789000</v>
      </c>
      <c r="L73" s="5">
        <v>-80826342798</v>
      </c>
      <c r="M73" s="5">
        <v>15878012831</v>
      </c>
      <c r="N73" s="5">
        <v>69457853645</v>
      </c>
      <c r="O73" s="5">
        <v>52310622804</v>
      </c>
      <c r="P73" s="5">
        <v>51263754556</v>
      </c>
      <c r="Q73" s="5">
        <v>35307179648</v>
      </c>
      <c r="R73" s="5">
        <v>41616923631</v>
      </c>
      <c r="S73" s="5">
        <v>-18542425416</v>
      </c>
      <c r="T73" s="5">
        <v>9419731624</v>
      </c>
      <c r="U73" s="5">
        <v>33270537888</v>
      </c>
      <c r="V73" s="5">
        <v>36459746538</v>
      </c>
      <c r="W73" s="5">
        <v>21935719740</v>
      </c>
    </row>
    <row r="74" spans="2:23" ht="15.5" x14ac:dyDescent="0.35">
      <c r="C74" t="s">
        <v>104</v>
      </c>
      <c r="D74" s="5">
        <v>-22687502000</v>
      </c>
      <c r="E74" s="5">
        <v>7166527000</v>
      </c>
      <c r="F74" s="5">
        <v>-13193400000</v>
      </c>
      <c r="G74" s="5">
        <v>-4524281000</v>
      </c>
      <c r="I74" s="5">
        <v>-53967248000</v>
      </c>
      <c r="J74" s="5">
        <v>26698165000</v>
      </c>
      <c r="K74" s="5">
        <v>-121047971000</v>
      </c>
      <c r="L74" s="5">
        <v>-83668234859</v>
      </c>
      <c r="M74" s="5">
        <v>9838767784</v>
      </c>
      <c r="N74" s="5">
        <v>76002689458</v>
      </c>
      <c r="O74" s="5">
        <v>55464434251</v>
      </c>
      <c r="P74" s="5">
        <v>49966984744</v>
      </c>
      <c r="Q74" s="5">
        <v>37685584998</v>
      </c>
      <c r="R74" s="5">
        <v>39554411845</v>
      </c>
      <c r="S74" s="5">
        <v>-20208026210</v>
      </c>
      <c r="T74" s="5">
        <v>9419731624</v>
      </c>
      <c r="U74" s="5">
        <v>33270537888</v>
      </c>
      <c r="V74" s="5">
        <v>36459746538</v>
      </c>
      <c r="W74" s="5">
        <v>21936095151</v>
      </c>
    </row>
    <row r="75" spans="2:23" ht="15.5" x14ac:dyDescent="0.35">
      <c r="C75" t="s">
        <v>8</v>
      </c>
      <c r="D75" s="5">
        <v>-22457864000</v>
      </c>
      <c r="E75" s="5">
        <v>7170494000</v>
      </c>
      <c r="F75" s="5">
        <v>-15574475000</v>
      </c>
      <c r="G75" s="5">
        <v>-4358567000</v>
      </c>
      <c r="I75" s="5">
        <v>-55826116000</v>
      </c>
      <c r="J75" s="5">
        <v>23555762000</v>
      </c>
      <c r="K75" s="5">
        <v>-126548998000</v>
      </c>
      <c r="L75" s="5">
        <v>-80796477638</v>
      </c>
      <c r="M75" s="5">
        <v>14486959936</v>
      </c>
      <c r="N75" s="5">
        <v>68474277280</v>
      </c>
      <c r="O75" s="5">
        <v>53152534564</v>
      </c>
      <c r="P75" s="5">
        <v>52047286583</v>
      </c>
      <c r="Q75" s="5">
        <v>36756499587</v>
      </c>
      <c r="R75" s="5">
        <v>42820202876</v>
      </c>
      <c r="S75" s="5">
        <v>-15585146541</v>
      </c>
      <c r="T75" s="5">
        <v>15158066158</v>
      </c>
      <c r="U75" s="5">
        <v>35108497637</v>
      </c>
      <c r="V75" s="5">
        <v>36459746538</v>
      </c>
      <c r="W75" s="5">
        <v>21935719740</v>
      </c>
    </row>
    <row r="76" spans="2:23" ht="15.5" x14ac:dyDescent="0.35">
      <c r="C76" t="s">
        <v>106</v>
      </c>
      <c r="D76" s="5">
        <v>-22687502000</v>
      </c>
      <c r="E76" s="5">
        <v>7166527000</v>
      </c>
      <c r="F76" s="5">
        <v>-13193400000</v>
      </c>
      <c r="G76" s="5">
        <v>-4524281000</v>
      </c>
      <c r="I76" s="5">
        <v>-53967248000</v>
      </c>
      <c r="J76" s="5">
        <v>26698165000</v>
      </c>
      <c r="K76" s="5">
        <v>-121047971000</v>
      </c>
      <c r="L76" s="5">
        <v>-83668234859</v>
      </c>
      <c r="M76" s="5">
        <v>9838767784</v>
      </c>
      <c r="N76" s="5">
        <v>76002689458</v>
      </c>
      <c r="O76" s="5">
        <v>55464434251</v>
      </c>
      <c r="P76" s="5">
        <v>49966984744</v>
      </c>
      <c r="Q76" s="5">
        <v>37685584998</v>
      </c>
      <c r="R76" s="5">
        <v>39554411845</v>
      </c>
      <c r="S76" s="5">
        <v>-20208026210</v>
      </c>
      <c r="T76" s="5">
        <v>9419731624</v>
      </c>
      <c r="U76" s="5">
        <v>33270537888</v>
      </c>
      <c r="V76" s="5">
        <v>36459746538</v>
      </c>
      <c r="W76" s="5">
        <v>21936095151</v>
      </c>
    </row>
    <row r="77" spans="2:23" ht="15.5" x14ac:dyDescent="0.35">
      <c r="C77" t="s">
        <v>107</v>
      </c>
      <c r="D77" s="5">
        <v>-22687502000</v>
      </c>
      <c r="E77" s="5">
        <v>7166527000</v>
      </c>
      <c r="F77" s="5">
        <v>-15998470000</v>
      </c>
      <c r="G77" s="5">
        <v>-4524281000</v>
      </c>
      <c r="I77" s="5">
        <v>-56772318000</v>
      </c>
      <c r="J77" s="5">
        <v>22872623000</v>
      </c>
      <c r="K77" s="5">
        <v>-127046789000</v>
      </c>
      <c r="L77" s="5">
        <v>-80826342798</v>
      </c>
      <c r="M77" s="5">
        <v>15878012831</v>
      </c>
      <c r="N77" s="5">
        <v>69457853645</v>
      </c>
      <c r="O77" s="5">
        <v>52310622804</v>
      </c>
      <c r="P77" s="5">
        <v>51263754556</v>
      </c>
      <c r="Q77" s="5">
        <v>35307179648</v>
      </c>
      <c r="R77" s="5">
        <v>41616923631</v>
      </c>
      <c r="S77" s="5">
        <v>-18542425416</v>
      </c>
      <c r="T77" s="5">
        <v>9419731624</v>
      </c>
      <c r="U77" s="5">
        <v>33270537888</v>
      </c>
      <c r="V77" s="5">
        <v>36459746538</v>
      </c>
      <c r="W77" s="5">
        <v>21935719740</v>
      </c>
    </row>
    <row r="78" spans="2:23" ht="15.5" x14ac:dyDescent="0.35">
      <c r="C78" t="s">
        <v>108</v>
      </c>
      <c r="D78" s="5">
        <v>-22687502000</v>
      </c>
      <c r="E78" s="5">
        <v>7166527000</v>
      </c>
      <c r="F78" s="5">
        <v>-15998470000</v>
      </c>
      <c r="G78" s="5">
        <v>-4524281000</v>
      </c>
      <c r="I78" s="5">
        <v>-56772318000</v>
      </c>
      <c r="J78" s="5">
        <v>22872623000</v>
      </c>
      <c r="K78" s="5">
        <v>-127046789000</v>
      </c>
      <c r="L78" s="5">
        <v>-80826342798</v>
      </c>
      <c r="M78" s="5">
        <v>15878012831</v>
      </c>
      <c r="N78" s="5">
        <v>69457853645</v>
      </c>
      <c r="O78" s="5">
        <v>52310622804</v>
      </c>
      <c r="P78" s="5">
        <v>51263754556</v>
      </c>
      <c r="Q78" s="5">
        <v>35307179648</v>
      </c>
      <c r="R78" s="5">
        <v>41616923631</v>
      </c>
      <c r="S78" s="5">
        <v>-18542425416</v>
      </c>
      <c r="T78" s="5">
        <v>9419731624</v>
      </c>
      <c r="U78" s="5">
        <v>33270537888</v>
      </c>
      <c r="V78" s="5">
        <v>36459746538</v>
      </c>
      <c r="W78" s="5">
        <v>21935719740</v>
      </c>
    </row>
    <row r="80" spans="2:23" ht="15.5" x14ac:dyDescent="0.35">
      <c r="B80" t="s">
        <v>109</v>
      </c>
      <c r="C80" t="s">
        <v>110</v>
      </c>
    </row>
    <row r="81" spans="3:23" ht="15.5" x14ac:dyDescent="0.35">
      <c r="C81" t="s">
        <v>437</v>
      </c>
    </row>
    <row r="82" spans="3:23" ht="15.5" x14ac:dyDescent="0.35">
      <c r="C82" t="s">
        <v>20</v>
      </c>
      <c r="D82" s="5">
        <v>84763749000</v>
      </c>
      <c r="E82" s="5">
        <v>83851119000</v>
      </c>
      <c r="F82" s="5">
        <v>77562642000</v>
      </c>
      <c r="G82" s="5">
        <v>75750431000</v>
      </c>
      <c r="I82" s="5">
        <v>77562642000</v>
      </c>
      <c r="J82" s="5">
        <v>106107689000</v>
      </c>
      <c r="K82" s="5">
        <v>123046194000</v>
      </c>
      <c r="L82" s="5">
        <v>101837933385</v>
      </c>
      <c r="M82" s="5">
        <v>125280420635</v>
      </c>
      <c r="N82" s="5">
        <v>281959945525</v>
      </c>
      <c r="O82" s="5">
        <v>259300425706</v>
      </c>
      <c r="P82" s="5">
        <v>246393790857</v>
      </c>
      <c r="Q82" s="5">
        <v>166739021798</v>
      </c>
      <c r="R82" s="5">
        <v>101362158694</v>
      </c>
      <c r="S82" s="5">
        <v>87989665056</v>
      </c>
      <c r="T82" s="5">
        <v>86773187645</v>
      </c>
      <c r="U82" s="5">
        <v>66678958778</v>
      </c>
      <c r="V82" s="5">
        <v>116558536944</v>
      </c>
      <c r="W82" s="5">
        <v>14515769697</v>
      </c>
    </row>
    <row r="83" spans="3:23" ht="15.5" x14ac:dyDescent="0.35">
      <c r="C83" t="s">
        <v>123</v>
      </c>
      <c r="W83" s="5">
        <v>3644561366</v>
      </c>
    </row>
    <row r="84" spans="3:23" ht="15.5" x14ac:dyDescent="0.35">
      <c r="C84" t="s">
        <v>122</v>
      </c>
      <c r="W84" s="5">
        <v>11988360636</v>
      </c>
    </row>
    <row r="85" spans="3:23" ht="15.5" x14ac:dyDescent="0.35">
      <c r="C85" t="s">
        <v>736</v>
      </c>
      <c r="D85" s="5">
        <v>84763749000</v>
      </c>
      <c r="E85" s="5">
        <v>83851119000</v>
      </c>
      <c r="F85" s="5">
        <v>77562642000</v>
      </c>
      <c r="G85" s="5">
        <v>75750431000</v>
      </c>
      <c r="I85" s="5">
        <v>77562642000</v>
      </c>
      <c r="J85" s="5">
        <v>106107689000</v>
      </c>
      <c r="K85" s="5">
        <v>123046194000</v>
      </c>
      <c r="L85" s="5">
        <v>101837933385</v>
      </c>
      <c r="M85" s="5">
        <v>125280420635</v>
      </c>
      <c r="N85" s="5">
        <v>281959945525</v>
      </c>
      <c r="O85" s="5">
        <v>259300425706</v>
      </c>
      <c r="P85" s="5">
        <v>246393790857</v>
      </c>
      <c r="Q85" s="5">
        <v>166739021798</v>
      </c>
      <c r="R85" s="5">
        <v>101362158694</v>
      </c>
      <c r="S85" s="5">
        <v>87989665056</v>
      </c>
      <c r="T85" s="5">
        <v>86773187645</v>
      </c>
      <c r="U85" s="5">
        <v>66678958778</v>
      </c>
      <c r="V85" s="5">
        <v>116558536944</v>
      </c>
      <c r="W85" s="5">
        <v>14515769697</v>
      </c>
    </row>
    <row r="86" spans="3:23" ht="15.5" x14ac:dyDescent="0.35">
      <c r="C86" t="s">
        <v>395</v>
      </c>
      <c r="D86" s="5">
        <v>10235331000</v>
      </c>
      <c r="E86" s="5">
        <v>11735885000</v>
      </c>
      <c r="F86" s="5">
        <v>17984052000</v>
      </c>
      <c r="G86" s="5">
        <v>11559154000</v>
      </c>
      <c r="I86" s="5">
        <v>17984052000</v>
      </c>
      <c r="J86" s="5">
        <v>19405032000</v>
      </c>
      <c r="K86" s="5">
        <v>21105159000</v>
      </c>
      <c r="L86" s="5">
        <v>26802641557</v>
      </c>
      <c r="M86" s="5">
        <v>25647736908</v>
      </c>
      <c r="N86" s="5">
        <v>20752815327</v>
      </c>
      <c r="O86" s="5">
        <v>20504676857</v>
      </c>
      <c r="P86" s="5">
        <v>40533512101</v>
      </c>
      <c r="Q86" s="5">
        <v>42195993927</v>
      </c>
      <c r="R86" s="5">
        <v>40024185952</v>
      </c>
      <c r="S86" s="5">
        <v>38894667594</v>
      </c>
      <c r="T86" s="5">
        <v>36298132763</v>
      </c>
      <c r="U86" s="5">
        <v>37386546136</v>
      </c>
      <c r="V86" s="5">
        <v>31230975015</v>
      </c>
      <c r="W86" s="5">
        <v>33652846984</v>
      </c>
    </row>
    <row r="87" spans="3:23" ht="15.5" x14ac:dyDescent="0.35">
      <c r="C87" t="s">
        <v>396</v>
      </c>
      <c r="D87" s="5">
        <v>10235331000</v>
      </c>
      <c r="E87" s="5">
        <v>11735885000</v>
      </c>
      <c r="F87" s="5">
        <v>17984052000</v>
      </c>
      <c r="G87" s="5">
        <v>11559154000</v>
      </c>
      <c r="I87" s="5">
        <v>17984052000</v>
      </c>
      <c r="J87" s="5">
        <v>19405032000</v>
      </c>
      <c r="K87" s="5">
        <v>21105159000</v>
      </c>
      <c r="L87" s="5">
        <v>26802641557</v>
      </c>
      <c r="M87" s="5">
        <v>25647736908</v>
      </c>
      <c r="N87" s="5">
        <v>20752815327</v>
      </c>
      <c r="O87" s="5">
        <v>20504676857</v>
      </c>
      <c r="P87" s="5">
        <v>40533512101</v>
      </c>
      <c r="Q87" s="5">
        <v>42195993927</v>
      </c>
      <c r="R87" s="5">
        <v>40024185952</v>
      </c>
      <c r="S87" s="5">
        <v>38894667594</v>
      </c>
      <c r="T87" s="5">
        <v>36298132763</v>
      </c>
      <c r="U87" s="5">
        <v>37386546136</v>
      </c>
      <c r="V87" s="5">
        <v>31230975015</v>
      </c>
      <c r="W87" s="5">
        <v>33652846984</v>
      </c>
    </row>
    <row r="88" spans="3:23" ht="15.5" x14ac:dyDescent="0.35">
      <c r="C88" t="s">
        <v>397</v>
      </c>
      <c r="D88" s="5">
        <v>2350685000</v>
      </c>
      <c r="E88" s="5">
        <v>2735540000</v>
      </c>
      <c r="F88" s="5">
        <v>2850361000</v>
      </c>
      <c r="G88" s="5">
        <v>2697746000</v>
      </c>
      <c r="I88" s="5">
        <v>2850361000</v>
      </c>
      <c r="J88" s="5">
        <v>2857175000</v>
      </c>
      <c r="K88" s="5">
        <v>2690225000</v>
      </c>
      <c r="L88" s="5">
        <v>2495426042</v>
      </c>
      <c r="M88" s="5">
        <v>1756994854</v>
      </c>
      <c r="N88" s="5">
        <v>323761574</v>
      </c>
      <c r="O88" s="5">
        <v>468272891</v>
      </c>
      <c r="P88" s="5">
        <v>583879836</v>
      </c>
      <c r="Q88" s="5">
        <v>309097741</v>
      </c>
      <c r="R88" s="5">
        <v>88150328</v>
      </c>
      <c r="S88" s="5">
        <v>9894666509</v>
      </c>
      <c r="T88" s="5">
        <v>55747354</v>
      </c>
      <c r="U88" s="5">
        <v>1233571939</v>
      </c>
      <c r="V88" s="5">
        <v>3602096590</v>
      </c>
      <c r="W88" s="5">
        <v>4916663333</v>
      </c>
    </row>
    <row r="89" spans="3:23" ht="15.5" x14ac:dyDescent="0.35">
      <c r="C89" t="s">
        <v>440</v>
      </c>
      <c r="D89" s="5">
        <v>460614595000</v>
      </c>
      <c r="E89" s="5">
        <v>435552367000</v>
      </c>
      <c r="F89" s="5">
        <v>438447087000</v>
      </c>
      <c r="G89" s="5">
        <v>405231111000</v>
      </c>
      <c r="I89" s="5">
        <v>438447087000</v>
      </c>
      <c r="J89" s="5">
        <v>398403873000</v>
      </c>
      <c r="K89" s="5">
        <v>361789995000</v>
      </c>
      <c r="L89" s="5">
        <v>385210536282</v>
      </c>
      <c r="M89" s="5">
        <v>414816957838</v>
      </c>
      <c r="N89" s="5">
        <v>311357485208</v>
      </c>
      <c r="O89" s="5">
        <v>273265268760</v>
      </c>
      <c r="P89" s="5">
        <v>227545412803</v>
      </c>
      <c r="Q89" s="5">
        <v>240216092106</v>
      </c>
      <c r="R89" s="5">
        <v>209003943957</v>
      </c>
      <c r="S89" s="5">
        <v>197926398620</v>
      </c>
      <c r="T89" s="5">
        <v>184377621106</v>
      </c>
      <c r="U89" s="5">
        <v>228677824354</v>
      </c>
      <c r="V89" s="5">
        <v>163478481425</v>
      </c>
      <c r="W89" s="5">
        <v>115240716496</v>
      </c>
    </row>
    <row r="90" spans="3:23" ht="15.5" x14ac:dyDescent="0.35">
      <c r="C90" t="s">
        <v>81</v>
      </c>
      <c r="D90" s="5">
        <v>-4825176000</v>
      </c>
      <c r="E90" s="5">
        <v>-4825176000</v>
      </c>
      <c r="F90" s="5">
        <v>-4825176000</v>
      </c>
      <c r="G90" s="5">
        <v>-4825176000</v>
      </c>
      <c r="I90" s="5">
        <v>-4825176000</v>
      </c>
      <c r="J90" s="5">
        <v>-4825176000</v>
      </c>
      <c r="K90" s="5">
        <v>-4825176000</v>
      </c>
      <c r="L90" s="5">
        <v>-4825176006</v>
      </c>
      <c r="M90" s="5">
        <v>-4825176006</v>
      </c>
      <c r="N90" s="5">
        <v>-801109</v>
      </c>
      <c r="O90" s="5">
        <v>-801109</v>
      </c>
      <c r="P90" s="5">
        <v>-533516</v>
      </c>
      <c r="Q90" s="5">
        <v>-533516</v>
      </c>
      <c r="R90" s="5">
        <v>-354088</v>
      </c>
      <c r="V90" s="5">
        <v>645908967</v>
      </c>
      <c r="W90" s="5">
        <v>645908967</v>
      </c>
    </row>
    <row r="91" spans="3:23" ht="15.5" x14ac:dyDescent="0.35">
      <c r="C91" t="s">
        <v>441</v>
      </c>
      <c r="D91" s="5">
        <v>565482122000</v>
      </c>
      <c r="E91" s="5">
        <v>546533722000</v>
      </c>
      <c r="F91" s="5">
        <v>547230566000</v>
      </c>
      <c r="G91" s="5">
        <v>508162586000</v>
      </c>
      <c r="I91" s="5">
        <v>547230566000</v>
      </c>
      <c r="J91" s="5">
        <v>541365814000</v>
      </c>
      <c r="K91" s="5">
        <v>519333038000</v>
      </c>
      <c r="L91" s="5">
        <v>519796958062</v>
      </c>
      <c r="M91" s="5">
        <v>570901473128</v>
      </c>
      <c r="N91" s="5">
        <v>625866677394</v>
      </c>
      <c r="O91" s="5">
        <v>589611662008</v>
      </c>
      <c r="P91" s="5">
        <v>544178319988</v>
      </c>
      <c r="Q91" s="5">
        <v>483421701709</v>
      </c>
      <c r="R91" s="5">
        <v>405493726841</v>
      </c>
      <c r="S91" s="5">
        <v>394816806281</v>
      </c>
      <c r="T91" s="5">
        <v>407258605968</v>
      </c>
      <c r="U91" s="5">
        <v>444187057429</v>
      </c>
      <c r="V91" s="5">
        <v>372730878456</v>
      </c>
      <c r="W91" s="5">
        <v>214893908045</v>
      </c>
    </row>
    <row r="92" spans="3:23" ht="15.5" x14ac:dyDescent="0.35">
      <c r="C92" t="s">
        <v>442</v>
      </c>
    </row>
    <row r="93" spans="3:23" ht="15.5" x14ac:dyDescent="0.35">
      <c r="C93" t="s">
        <v>577</v>
      </c>
      <c r="D93" s="5">
        <v>4038937000</v>
      </c>
      <c r="E93" s="5">
        <v>4039326000</v>
      </c>
      <c r="F93" s="5">
        <v>4799132000</v>
      </c>
      <c r="G93" s="5">
        <v>5172368000</v>
      </c>
      <c r="I93" s="5">
        <v>4799132000</v>
      </c>
      <c r="J93" s="5">
        <v>6398789000</v>
      </c>
      <c r="K93" s="5">
        <v>6685683000</v>
      </c>
      <c r="L93" s="5">
        <v>6610213744</v>
      </c>
      <c r="M93" s="5">
        <v>5841163282</v>
      </c>
      <c r="N93" s="5">
        <v>5452069663</v>
      </c>
      <c r="O93" s="5">
        <v>5968655316</v>
      </c>
      <c r="P93" s="5">
        <v>5685369688</v>
      </c>
      <c r="Q93" s="5">
        <v>4598516790</v>
      </c>
      <c r="R93" s="5">
        <v>9078360448</v>
      </c>
      <c r="S93" s="5">
        <v>8949065584</v>
      </c>
      <c r="T93" s="5">
        <v>12267830692</v>
      </c>
      <c r="U93" s="5">
        <v>17838301868</v>
      </c>
      <c r="V93" s="5">
        <v>26785950144</v>
      </c>
      <c r="W93" s="5">
        <v>31013757608</v>
      </c>
    </row>
    <row r="94" spans="3:23" ht="15.5" x14ac:dyDescent="0.35">
      <c r="C94" t="s">
        <v>444</v>
      </c>
      <c r="K94" s="5">
        <v>34842927000</v>
      </c>
      <c r="L94" s="5">
        <v>33341751880</v>
      </c>
      <c r="M94" s="5">
        <v>32354915485</v>
      </c>
      <c r="N94" s="5">
        <v>31511192686</v>
      </c>
      <c r="O94" s="5">
        <v>28955180375</v>
      </c>
      <c r="P94" s="5">
        <v>28187148206</v>
      </c>
      <c r="Q94" s="5">
        <v>26515929319</v>
      </c>
      <c r="R94" s="5">
        <v>24873990962</v>
      </c>
      <c r="S94" s="5">
        <v>23142805305</v>
      </c>
      <c r="T94" s="5">
        <v>21775053923</v>
      </c>
      <c r="U94" s="5">
        <v>13718232186</v>
      </c>
      <c r="V94" s="5">
        <v>6005314274</v>
      </c>
      <c r="W94" s="5">
        <v>6220626690</v>
      </c>
    </row>
    <row r="95" spans="3:23" ht="15.5" x14ac:dyDescent="0.35">
      <c r="C95" t="s">
        <v>113</v>
      </c>
      <c r="D95" s="5">
        <v>41717733000</v>
      </c>
      <c r="E95" s="5">
        <v>43176987000</v>
      </c>
      <c r="F95" s="5">
        <v>42657388000</v>
      </c>
      <c r="G95" s="5">
        <v>39356765000</v>
      </c>
      <c r="I95" s="5">
        <v>42657388000</v>
      </c>
      <c r="J95" s="5">
        <v>38233397000</v>
      </c>
      <c r="K95" s="5">
        <v>26376041000</v>
      </c>
      <c r="L95" s="5">
        <v>21600457160</v>
      </c>
      <c r="M95" s="5">
        <v>20033283792</v>
      </c>
      <c r="N95" s="5">
        <v>19931044439</v>
      </c>
      <c r="O95" s="5">
        <v>10632619992</v>
      </c>
      <c r="P95" s="5">
        <v>8091210957</v>
      </c>
      <c r="Q95" s="5">
        <v>7662321390</v>
      </c>
      <c r="R95" s="5">
        <v>6245639247</v>
      </c>
      <c r="S95" s="5">
        <v>6016285032</v>
      </c>
      <c r="T95" s="5">
        <v>4589487332</v>
      </c>
      <c r="U95" s="5">
        <v>3907906393</v>
      </c>
      <c r="V95" s="5">
        <v>3269830560</v>
      </c>
      <c r="W95" s="5">
        <v>2383135861</v>
      </c>
    </row>
    <row r="96" spans="3:23" ht="15.5" x14ac:dyDescent="0.35">
      <c r="C96" t="s">
        <v>111</v>
      </c>
      <c r="D96" s="5">
        <v>227779529000</v>
      </c>
      <c r="E96" s="5">
        <v>224487508000</v>
      </c>
      <c r="F96" s="5">
        <v>216418097000</v>
      </c>
      <c r="G96" s="5">
        <v>211643966000</v>
      </c>
      <c r="I96" s="5">
        <v>216418097000</v>
      </c>
      <c r="J96" s="5">
        <v>245620121000</v>
      </c>
      <c r="K96" s="5">
        <v>297835380000</v>
      </c>
      <c r="L96" s="5">
        <v>375184639615</v>
      </c>
      <c r="M96" s="5">
        <v>404889663151</v>
      </c>
      <c r="N96" s="5">
        <v>329542756308</v>
      </c>
      <c r="O96" s="5">
        <v>257452233884</v>
      </c>
      <c r="P96" s="5">
        <v>255260217838</v>
      </c>
      <c r="Q96" s="5">
        <v>232973099106</v>
      </c>
      <c r="R96" s="5">
        <v>228045075806</v>
      </c>
      <c r="S96" s="5">
        <v>240880030037</v>
      </c>
      <c r="T96" s="5">
        <v>270848436848</v>
      </c>
      <c r="U96" s="5">
        <v>174105274838</v>
      </c>
      <c r="V96" s="5">
        <v>129948339892</v>
      </c>
      <c r="W96" s="5">
        <v>115181090953</v>
      </c>
    </row>
    <row r="97" spans="3:23" ht="15.5" x14ac:dyDescent="0.35">
      <c r="C97" t="s">
        <v>114</v>
      </c>
      <c r="D97" s="5">
        <v>6957406000</v>
      </c>
      <c r="E97" s="5">
        <v>6519078000</v>
      </c>
      <c r="F97" s="5">
        <v>6704619000</v>
      </c>
      <c r="G97" s="5">
        <v>7436834000</v>
      </c>
      <c r="I97" s="5">
        <v>6704619000</v>
      </c>
      <c r="J97" s="5">
        <v>10329092000</v>
      </c>
      <c r="K97" s="5">
        <v>11307641000</v>
      </c>
    </row>
    <row r="98" spans="3:23" ht="15.5" x14ac:dyDescent="0.35">
      <c r="C98" t="s">
        <v>634</v>
      </c>
      <c r="T98" s="5">
        <v>4633483283</v>
      </c>
      <c r="U98" s="5">
        <v>4633483283</v>
      </c>
    </row>
    <row r="99" spans="3:23" ht="15.5" x14ac:dyDescent="0.35">
      <c r="C99" t="s">
        <v>445</v>
      </c>
      <c r="D99" s="5">
        <v>646580858000</v>
      </c>
      <c r="E99" s="5">
        <v>636489949000</v>
      </c>
      <c r="F99" s="5">
        <v>629547837000</v>
      </c>
      <c r="G99" s="5">
        <v>580784681000</v>
      </c>
      <c r="I99" s="5">
        <v>629547837000</v>
      </c>
      <c r="J99" s="5">
        <v>655743272000</v>
      </c>
      <c r="K99" s="5">
        <v>727854834000</v>
      </c>
      <c r="L99" s="5">
        <v>834621679437</v>
      </c>
      <c r="M99" s="5">
        <v>941134541032</v>
      </c>
      <c r="N99" s="5">
        <v>693267766601</v>
      </c>
      <c r="O99" s="5">
        <v>362884638838</v>
      </c>
      <c r="P99" s="5">
        <v>359825419450</v>
      </c>
      <c r="Q99" s="5">
        <v>320598623152</v>
      </c>
      <c r="R99" s="5">
        <v>315744250609</v>
      </c>
      <c r="S99" s="5">
        <v>325922161841</v>
      </c>
      <c r="T99" s="5">
        <v>374357779192</v>
      </c>
      <c r="U99" s="5">
        <v>267892000210</v>
      </c>
      <c r="V99" s="5">
        <v>197351299313</v>
      </c>
      <c r="W99" s="5">
        <v>189179007181</v>
      </c>
    </row>
    <row r="100" spans="3:23" ht="15.5" x14ac:dyDescent="0.35">
      <c r="C100" t="s">
        <v>117</v>
      </c>
      <c r="D100" s="5">
        <v>1212062980000</v>
      </c>
      <c r="E100" s="5">
        <v>1183023671000</v>
      </c>
      <c r="F100" s="5">
        <v>1176778403000</v>
      </c>
      <c r="G100" s="5">
        <v>1088947267000</v>
      </c>
      <c r="I100" s="5">
        <v>1176778403000</v>
      </c>
      <c r="J100" s="5">
        <v>1197109086000</v>
      </c>
      <c r="K100" s="5">
        <v>1247187872000</v>
      </c>
      <c r="L100" s="5">
        <v>1354418637499</v>
      </c>
      <c r="M100" s="5">
        <v>1512036014160</v>
      </c>
      <c r="N100" s="5">
        <v>1319134443995</v>
      </c>
      <c r="O100" s="5">
        <v>952496300846</v>
      </c>
      <c r="P100" s="5">
        <v>904003739438</v>
      </c>
      <c r="Q100" s="5">
        <v>804020324861</v>
      </c>
      <c r="R100" s="5">
        <v>721237977450</v>
      </c>
      <c r="S100" s="5">
        <v>720738968122</v>
      </c>
      <c r="T100" s="5">
        <v>781616385160</v>
      </c>
      <c r="U100" s="5">
        <v>712079057639</v>
      </c>
      <c r="V100" s="5">
        <v>570082177769</v>
      </c>
      <c r="W100" s="5">
        <v>404072915226</v>
      </c>
    </row>
    <row r="101" spans="3:23" ht="15.5" x14ac:dyDescent="0.35">
      <c r="C101" t="s">
        <v>118</v>
      </c>
    </row>
    <row r="102" spans="3:23" ht="15.5" x14ac:dyDescent="0.35">
      <c r="C102" t="s">
        <v>119</v>
      </c>
    </row>
    <row r="103" spans="3:23" ht="15.5" x14ac:dyDescent="0.35">
      <c r="C103" t="s">
        <v>446</v>
      </c>
      <c r="D103" s="5">
        <v>650455229000</v>
      </c>
      <c r="E103" s="5">
        <v>607801062000</v>
      </c>
      <c r="F103" s="5">
        <v>620064740000</v>
      </c>
      <c r="G103" s="5">
        <v>567533560000</v>
      </c>
      <c r="I103" s="5">
        <v>620064740000</v>
      </c>
      <c r="J103" s="5">
        <v>606972701000</v>
      </c>
      <c r="K103" s="5">
        <v>663440550000</v>
      </c>
      <c r="L103" s="5">
        <v>620513540875</v>
      </c>
      <c r="M103" s="5">
        <v>633150936994</v>
      </c>
      <c r="N103" s="5">
        <v>512965592357</v>
      </c>
      <c r="O103" s="5">
        <v>348625244359</v>
      </c>
      <c r="P103" s="5">
        <v>348666837381</v>
      </c>
      <c r="Q103" s="5">
        <v>302213795172</v>
      </c>
      <c r="R103" s="5">
        <v>254396030475</v>
      </c>
      <c r="S103" s="5">
        <v>295767865919</v>
      </c>
      <c r="T103" s="5">
        <v>310180486006</v>
      </c>
      <c r="U103" s="5">
        <v>278710588062</v>
      </c>
      <c r="V103" s="5">
        <v>167543883221</v>
      </c>
      <c r="W103" s="5">
        <v>181521510381</v>
      </c>
    </row>
    <row r="104" spans="3:23" ht="15.5" x14ac:dyDescent="0.35">
      <c r="C104" t="s">
        <v>447</v>
      </c>
      <c r="E104" s="5">
        <v>100000000000</v>
      </c>
      <c r="K104" s="5">
        <v>120000000000</v>
      </c>
      <c r="L104" s="5">
        <v>80000000000</v>
      </c>
      <c r="M104" s="5">
        <v>50000000000</v>
      </c>
      <c r="Q104" s="5">
        <v>5000000000</v>
      </c>
      <c r="R104" s="5">
        <v>17000000000</v>
      </c>
      <c r="S104" s="5">
        <v>47000000000</v>
      </c>
      <c r="T104" s="5">
        <v>53500000000</v>
      </c>
      <c r="U104" s="5">
        <v>42000000000</v>
      </c>
      <c r="V104" s="5">
        <v>12000000000</v>
      </c>
      <c r="W104" s="5">
        <v>32900000000</v>
      </c>
    </row>
    <row r="105" spans="3:23" ht="15.5" x14ac:dyDescent="0.35">
      <c r="C105" t="s">
        <v>741</v>
      </c>
      <c r="D105" s="5">
        <v>100000000000</v>
      </c>
      <c r="E105" s="5">
        <v>100000000000</v>
      </c>
      <c r="F105" s="5">
        <v>100000000000</v>
      </c>
      <c r="G105" s="5">
        <v>80000000000</v>
      </c>
      <c r="I105" s="5">
        <v>100000000000</v>
      </c>
      <c r="J105" s="5">
        <v>60000000000</v>
      </c>
      <c r="K105" s="5">
        <v>120000000000</v>
      </c>
      <c r="L105" s="5">
        <v>80000000000</v>
      </c>
      <c r="M105" s="5">
        <v>50000000000</v>
      </c>
      <c r="Q105" s="5">
        <v>5000000000</v>
      </c>
      <c r="R105" s="5">
        <v>17000000000</v>
      </c>
      <c r="S105" s="5">
        <v>47000000000</v>
      </c>
      <c r="T105" s="5">
        <v>53500000000</v>
      </c>
      <c r="U105" s="5">
        <v>42000000000</v>
      </c>
      <c r="V105" s="5">
        <v>12000000000</v>
      </c>
      <c r="W105" s="5">
        <v>32900000000</v>
      </c>
    </row>
    <row r="106" spans="3:23" ht="15.5" x14ac:dyDescent="0.35">
      <c r="C106" t="s">
        <v>400</v>
      </c>
    </row>
    <row r="107" spans="3:23" ht="15.5" x14ac:dyDescent="0.35">
      <c r="C107" t="s">
        <v>581</v>
      </c>
      <c r="D107" s="5">
        <v>405382625000</v>
      </c>
      <c r="E107" s="5">
        <v>355137511000</v>
      </c>
      <c r="F107" s="5">
        <v>373370814000</v>
      </c>
      <c r="G107" s="5">
        <v>332646965000</v>
      </c>
      <c r="I107" s="5">
        <v>373370814000</v>
      </c>
      <c r="J107" s="5">
        <v>384321228000</v>
      </c>
      <c r="K107" s="5">
        <v>411210937000</v>
      </c>
      <c r="L107" s="5">
        <v>423921587964</v>
      </c>
      <c r="M107" s="5">
        <v>472208680559</v>
      </c>
      <c r="N107" s="5">
        <v>422095882849</v>
      </c>
      <c r="O107" s="5">
        <v>320318148815</v>
      </c>
      <c r="P107" s="5">
        <v>320534637762</v>
      </c>
      <c r="Q107" s="5">
        <v>273451653195</v>
      </c>
      <c r="R107" s="5">
        <v>204118258512</v>
      </c>
      <c r="S107" s="5">
        <v>213460508873</v>
      </c>
      <c r="T107" s="5">
        <v>218908775263</v>
      </c>
      <c r="U107" s="5">
        <v>208969144101</v>
      </c>
      <c r="V107" s="5">
        <v>129208922025</v>
      </c>
      <c r="W107" s="5">
        <v>105670363680</v>
      </c>
    </row>
    <row r="108" spans="3:23" ht="15.5" x14ac:dyDescent="0.35">
      <c r="C108" t="s">
        <v>285</v>
      </c>
    </row>
    <row r="109" spans="3:23" ht="15.5" x14ac:dyDescent="0.35">
      <c r="C109" t="s">
        <v>448</v>
      </c>
      <c r="W109" s="5">
        <v>15632922002</v>
      </c>
    </row>
    <row r="110" spans="3:23" ht="15.5" x14ac:dyDescent="0.35">
      <c r="C110" t="s">
        <v>126</v>
      </c>
      <c r="D110" s="5">
        <v>8002513000</v>
      </c>
      <c r="E110" s="5">
        <v>22392488000</v>
      </c>
      <c r="F110" s="5">
        <v>19198245000</v>
      </c>
      <c r="G110" s="5">
        <v>14934335000</v>
      </c>
      <c r="I110" s="5">
        <v>19198245000</v>
      </c>
      <c r="J110" s="5">
        <v>15247269000</v>
      </c>
      <c r="K110" s="5">
        <v>19998528000</v>
      </c>
      <c r="L110" s="5">
        <v>16973097932</v>
      </c>
      <c r="M110" s="5">
        <v>14802357798</v>
      </c>
      <c r="N110" s="5">
        <v>21872995887</v>
      </c>
      <c r="O110" s="5">
        <v>12473316662</v>
      </c>
      <c r="P110" s="5">
        <v>12497082826</v>
      </c>
      <c r="Q110" s="5">
        <v>14332382603</v>
      </c>
      <c r="R110" s="5">
        <v>20473253709</v>
      </c>
      <c r="S110" s="5">
        <v>7077978099</v>
      </c>
      <c r="T110" s="5">
        <v>5601347231</v>
      </c>
      <c r="U110" s="5">
        <v>5598245695</v>
      </c>
      <c r="V110" s="5">
        <v>10797499647</v>
      </c>
      <c r="W110" s="5">
        <v>12445681274</v>
      </c>
    </row>
    <row r="111" spans="3:23" ht="15.5" x14ac:dyDescent="0.35">
      <c r="C111" t="s">
        <v>127</v>
      </c>
      <c r="D111" s="5">
        <v>24971610000</v>
      </c>
      <c r="E111" s="5">
        <v>26581733000</v>
      </c>
      <c r="F111" s="5">
        <v>17748883000</v>
      </c>
      <c r="G111" s="5">
        <v>26308256000</v>
      </c>
      <c r="I111" s="5">
        <v>17748883000</v>
      </c>
      <c r="J111" s="5">
        <v>23226592000</v>
      </c>
      <c r="K111" s="5">
        <v>17743184000</v>
      </c>
      <c r="L111" s="5">
        <v>20342077254</v>
      </c>
      <c r="M111" s="5">
        <v>20272199136</v>
      </c>
      <c r="N111" s="5">
        <v>20407585614</v>
      </c>
      <c r="O111" s="5">
        <v>15824832882</v>
      </c>
      <c r="P111" s="5">
        <v>15470869529</v>
      </c>
      <c r="Q111" s="5">
        <v>9062858750</v>
      </c>
      <c r="R111" s="5">
        <v>7555484270</v>
      </c>
      <c r="S111" s="5">
        <v>7334087908</v>
      </c>
      <c r="T111" s="5">
        <v>7656802638</v>
      </c>
      <c r="U111" s="5">
        <v>6354402197</v>
      </c>
      <c r="V111" s="5">
        <v>1680749371</v>
      </c>
      <c r="W111" s="5">
        <v>1295049675</v>
      </c>
    </row>
    <row r="112" spans="3:23" ht="15.5" x14ac:dyDescent="0.35">
      <c r="C112" t="s">
        <v>449</v>
      </c>
    </row>
    <row r="113" spans="3:23" ht="15.5" x14ac:dyDescent="0.35">
      <c r="C113" t="s">
        <v>451</v>
      </c>
      <c r="D113" s="5">
        <v>5000000000</v>
      </c>
      <c r="E113" s="5">
        <v>3333333000</v>
      </c>
      <c r="R113" s="5">
        <v>4500000000</v>
      </c>
      <c r="S113" s="5">
        <v>19916108077</v>
      </c>
      <c r="T113" s="5">
        <v>20663900001</v>
      </c>
      <c r="U113" s="5">
        <v>10423828556</v>
      </c>
      <c r="V113" s="5">
        <v>10757161888</v>
      </c>
      <c r="W113" s="5">
        <v>10340495217</v>
      </c>
    </row>
    <row r="114" spans="3:23" ht="15.5" x14ac:dyDescent="0.35">
      <c r="C114" t="s">
        <v>583</v>
      </c>
      <c r="D114" s="5">
        <v>81099213000</v>
      </c>
      <c r="E114" s="5">
        <v>83426070000</v>
      </c>
      <c r="F114" s="5">
        <v>76463788000</v>
      </c>
      <c r="I114" s="5">
        <v>76463788000</v>
      </c>
    </row>
    <row r="115" spans="3:23" ht="15.5" x14ac:dyDescent="0.35">
      <c r="C115" t="s">
        <v>1146</v>
      </c>
      <c r="S115" s="5">
        <v>45873225</v>
      </c>
      <c r="T115" s="5">
        <v>1272042733</v>
      </c>
      <c r="U115" s="5">
        <v>2847540260</v>
      </c>
      <c r="V115" s="5">
        <v>1407229854</v>
      </c>
      <c r="W115" s="5">
        <v>1827691381</v>
      </c>
    </row>
    <row r="116" spans="3:23" ht="15.5" x14ac:dyDescent="0.35">
      <c r="C116" t="s">
        <v>452</v>
      </c>
      <c r="D116" s="5">
        <v>86099213000</v>
      </c>
      <c r="E116" s="5">
        <v>86759403000</v>
      </c>
      <c r="F116" s="5">
        <v>76463788000</v>
      </c>
      <c r="I116" s="5">
        <v>76463788000</v>
      </c>
      <c r="R116" s="5">
        <v>4500000000</v>
      </c>
      <c r="S116" s="5">
        <v>19961981302</v>
      </c>
      <c r="T116" s="5">
        <v>21935942734</v>
      </c>
      <c r="U116" s="5">
        <v>13271368816</v>
      </c>
      <c r="V116" s="5">
        <v>12164391742</v>
      </c>
      <c r="W116" s="5">
        <v>12168186598</v>
      </c>
    </row>
    <row r="117" spans="3:23" ht="15.5" x14ac:dyDescent="0.35">
      <c r="C117" t="s">
        <v>116</v>
      </c>
      <c r="W117" s="5">
        <v>10126</v>
      </c>
    </row>
    <row r="118" spans="3:23" ht="15.5" x14ac:dyDescent="0.35">
      <c r="C118" t="s">
        <v>405</v>
      </c>
      <c r="D118" s="5">
        <v>311837546000</v>
      </c>
      <c r="E118" s="5">
        <v>302764902000</v>
      </c>
      <c r="F118" s="5">
        <v>291422483000</v>
      </c>
      <c r="G118" s="5">
        <v>240124057000</v>
      </c>
      <c r="I118" s="5">
        <v>291422483000</v>
      </c>
      <c r="J118" s="5">
        <v>268072887000</v>
      </c>
      <c r="K118" s="5">
        <v>284556447000</v>
      </c>
      <c r="L118" s="5">
        <v>307667432651</v>
      </c>
      <c r="M118" s="5">
        <v>371821070395</v>
      </c>
      <c r="N118" s="5">
        <v>261664232698</v>
      </c>
      <c r="O118" s="5">
        <v>56067821742</v>
      </c>
      <c r="P118" s="5">
        <v>51292877616</v>
      </c>
      <c r="Q118" s="5">
        <v>41203822304</v>
      </c>
      <c r="R118" s="5">
        <v>35723981738</v>
      </c>
      <c r="S118" s="5">
        <v>37470060597</v>
      </c>
      <c r="T118" s="5">
        <v>64898538421</v>
      </c>
      <c r="U118" s="5">
        <v>36251840468</v>
      </c>
      <c r="V118" s="5">
        <v>43230718526</v>
      </c>
      <c r="W118" s="5">
        <v>49451245473</v>
      </c>
    </row>
    <row r="119" spans="3:23" ht="15.5" x14ac:dyDescent="0.35">
      <c r="C119" t="s">
        <v>404</v>
      </c>
      <c r="D119" s="5">
        <v>311837546000</v>
      </c>
      <c r="E119" s="5">
        <v>302764902000</v>
      </c>
      <c r="F119" s="5">
        <v>291422483000</v>
      </c>
      <c r="G119" s="5">
        <v>240124057000</v>
      </c>
      <c r="I119" s="5">
        <v>291422483000</v>
      </c>
      <c r="J119" s="5">
        <v>268072887000</v>
      </c>
      <c r="K119" s="5">
        <v>284556447000</v>
      </c>
      <c r="L119" s="5">
        <v>307667432651</v>
      </c>
      <c r="M119" s="5">
        <v>371821070395</v>
      </c>
      <c r="N119" s="5">
        <v>261664232698</v>
      </c>
      <c r="O119" s="5">
        <v>56067821742</v>
      </c>
      <c r="P119" s="5">
        <v>51292877616</v>
      </c>
      <c r="Q119" s="5">
        <v>41203822304</v>
      </c>
      <c r="R119" s="5">
        <v>35723981738</v>
      </c>
      <c r="S119" s="5">
        <v>37470060597</v>
      </c>
      <c r="T119" s="5">
        <v>64898538421</v>
      </c>
      <c r="U119" s="5">
        <v>36251840468</v>
      </c>
      <c r="V119" s="5">
        <v>43230718526</v>
      </c>
      <c r="W119" s="5">
        <v>49451245473</v>
      </c>
    </row>
    <row r="120" spans="3:23" ht="15.5" x14ac:dyDescent="0.35">
      <c r="C120" t="s">
        <v>454</v>
      </c>
    </row>
    <row r="121" spans="3:23" ht="15.5" x14ac:dyDescent="0.35">
      <c r="C121" t="s">
        <v>1198</v>
      </c>
      <c r="D121" s="5">
        <v>25000000000</v>
      </c>
      <c r="E121" s="5">
        <v>26666667000</v>
      </c>
      <c r="S121" s="5">
        <v>4500000000</v>
      </c>
      <c r="T121" s="5">
        <v>38110552484</v>
      </c>
      <c r="U121" s="5">
        <v>12774452485</v>
      </c>
      <c r="V121" s="5">
        <v>23198281037</v>
      </c>
      <c r="W121" s="5">
        <v>34372109592</v>
      </c>
    </row>
    <row r="122" spans="3:23" ht="15.5" x14ac:dyDescent="0.35">
      <c r="C122" t="s">
        <v>582</v>
      </c>
      <c r="T122" s="5">
        <v>265030048</v>
      </c>
      <c r="U122" s="5">
        <v>1956734747</v>
      </c>
      <c r="V122" s="5">
        <v>2645576135</v>
      </c>
      <c r="W122" s="5">
        <v>1200875648</v>
      </c>
    </row>
    <row r="123" spans="3:23" ht="15.5" x14ac:dyDescent="0.35">
      <c r="C123" t="s">
        <v>284</v>
      </c>
      <c r="D123" s="5">
        <v>217735062000</v>
      </c>
      <c r="E123" s="5">
        <v>208467232000</v>
      </c>
      <c r="F123" s="5">
        <v>225229810000</v>
      </c>
      <c r="G123" s="5">
        <v>175561346000</v>
      </c>
      <c r="I123" s="5">
        <v>225229810000</v>
      </c>
      <c r="J123" s="5">
        <v>213733153000</v>
      </c>
      <c r="K123" s="5">
        <v>236352518000</v>
      </c>
      <c r="L123" s="5">
        <v>268421191500</v>
      </c>
      <c r="M123" s="5">
        <v>328116849247</v>
      </c>
      <c r="N123" s="5">
        <v>198355092881</v>
      </c>
    </row>
    <row r="124" spans="3:23" ht="15.5" x14ac:dyDescent="0.35">
      <c r="C124" t="s">
        <v>130</v>
      </c>
      <c r="D124" s="5">
        <v>962292775000</v>
      </c>
      <c r="E124" s="5">
        <v>910565964000</v>
      </c>
      <c r="F124" s="5">
        <v>911487223000</v>
      </c>
      <c r="G124" s="5">
        <v>807657617000</v>
      </c>
      <c r="I124" s="5">
        <v>911487223000</v>
      </c>
      <c r="J124" s="5">
        <v>875045588000</v>
      </c>
      <c r="K124" s="5">
        <v>947996997000</v>
      </c>
      <c r="L124" s="5">
        <v>928180973526</v>
      </c>
      <c r="M124" s="5">
        <v>1004972007389</v>
      </c>
      <c r="N124" s="5">
        <v>774629825055</v>
      </c>
      <c r="O124" s="5">
        <v>404693066101</v>
      </c>
      <c r="P124" s="5">
        <v>399959714997</v>
      </c>
      <c r="Q124" s="5">
        <v>343417617476</v>
      </c>
      <c r="R124" s="5">
        <v>290120012213</v>
      </c>
      <c r="S124" s="5">
        <v>333237926516</v>
      </c>
      <c r="T124" s="5">
        <v>375079024427</v>
      </c>
      <c r="U124" s="5">
        <v>314962428530</v>
      </c>
      <c r="V124" s="5">
        <v>210774601747</v>
      </c>
      <c r="W124" s="5">
        <v>230972755854</v>
      </c>
    </row>
    <row r="125" spans="3:23" ht="15.5" x14ac:dyDescent="0.35">
      <c r="C125" t="s">
        <v>131</v>
      </c>
    </row>
    <row r="126" spans="3:23" ht="15.5" x14ac:dyDescent="0.35">
      <c r="C126" t="s">
        <v>132</v>
      </c>
      <c r="D126" s="5">
        <v>156448750000</v>
      </c>
      <c r="E126" s="5">
        <v>156448750000</v>
      </c>
      <c r="F126" s="5">
        <v>156448750000</v>
      </c>
      <c r="G126" s="5">
        <v>156448750000</v>
      </c>
      <c r="I126" s="5">
        <v>156448750000</v>
      </c>
      <c r="J126" s="5">
        <v>156448750000</v>
      </c>
      <c r="K126" s="5">
        <v>156448750000</v>
      </c>
      <c r="L126" s="5">
        <v>156448750000</v>
      </c>
      <c r="M126" s="5">
        <v>156448750000</v>
      </c>
      <c r="N126" s="5">
        <v>156448750000</v>
      </c>
      <c r="O126" s="5">
        <v>156448750000</v>
      </c>
      <c r="P126" s="5">
        <v>156448750000</v>
      </c>
      <c r="Q126" s="5">
        <v>156448750000</v>
      </c>
      <c r="R126" s="5">
        <v>156448750000</v>
      </c>
      <c r="S126" s="5">
        <v>156448750000</v>
      </c>
      <c r="T126" s="5">
        <v>156448750000</v>
      </c>
      <c r="U126" s="5">
        <v>156448750000</v>
      </c>
      <c r="V126" s="5">
        <v>156448750000</v>
      </c>
      <c r="W126" s="5">
        <v>125159000000</v>
      </c>
    </row>
    <row r="127" spans="3:23" ht="15.5" x14ac:dyDescent="0.35">
      <c r="C127" t="s">
        <v>133</v>
      </c>
      <c r="D127" s="5">
        <v>119103829000</v>
      </c>
      <c r="E127" s="5">
        <v>119103829000</v>
      </c>
      <c r="F127" s="5">
        <v>119103829000</v>
      </c>
      <c r="G127" s="5">
        <v>119103829000</v>
      </c>
      <c r="I127" s="5">
        <v>119103829000</v>
      </c>
      <c r="J127" s="5">
        <v>119103829000</v>
      </c>
      <c r="K127" s="5">
        <v>119103829000</v>
      </c>
      <c r="L127" s="5">
        <v>119103829079</v>
      </c>
      <c r="M127" s="5">
        <v>119103829079</v>
      </c>
      <c r="N127" s="5">
        <v>119103829079</v>
      </c>
      <c r="O127" s="5">
        <v>119103829079</v>
      </c>
      <c r="P127" s="5">
        <v>119103829079</v>
      </c>
      <c r="Q127" s="5">
        <v>119103829079</v>
      </c>
      <c r="R127" s="5">
        <v>119103829079</v>
      </c>
      <c r="S127" s="5">
        <v>119103829079</v>
      </c>
      <c r="T127" s="5">
        <v>119103829079</v>
      </c>
      <c r="U127" s="5">
        <v>119103829079</v>
      </c>
      <c r="V127" s="5">
        <v>118457920112</v>
      </c>
    </row>
    <row r="128" spans="3:23" ht="15.5" x14ac:dyDescent="0.35">
      <c r="C128" t="s">
        <v>134</v>
      </c>
      <c r="D128" s="5">
        <v>-22663781000</v>
      </c>
      <c r="E128" s="5">
        <v>-205917000</v>
      </c>
      <c r="F128" s="5">
        <v>-7376411000</v>
      </c>
      <c r="G128" s="5">
        <v>8198064000</v>
      </c>
      <c r="I128" s="5">
        <v>-7376411000</v>
      </c>
      <c r="J128" s="5">
        <v>48449705000</v>
      </c>
      <c r="K128" s="5">
        <v>24893943000</v>
      </c>
      <c r="L128" s="5">
        <v>151442941012</v>
      </c>
      <c r="M128" s="5">
        <v>232239418650</v>
      </c>
      <c r="N128" s="5">
        <v>264687083714</v>
      </c>
      <c r="O128" s="5">
        <v>268689333957</v>
      </c>
      <c r="P128" s="5">
        <v>226488211893</v>
      </c>
      <c r="Q128" s="5">
        <v>182263362810</v>
      </c>
      <c r="R128" s="5">
        <v>153329300723</v>
      </c>
      <c r="S128" s="5">
        <v>110509097847</v>
      </c>
      <c r="T128" s="5">
        <v>128545854488</v>
      </c>
      <c r="U128" s="5">
        <v>113387788330</v>
      </c>
      <c r="V128" s="5">
        <v>83754996943</v>
      </c>
      <c r="W128" s="5">
        <v>47295250405</v>
      </c>
    </row>
    <row r="129" spans="2:23" ht="15.5" x14ac:dyDescent="0.35">
      <c r="C129" t="s">
        <v>135</v>
      </c>
      <c r="D129" s="5">
        <v>10000000000</v>
      </c>
      <c r="E129" s="5">
        <v>10000000000</v>
      </c>
      <c r="F129" s="5">
        <v>10000000000</v>
      </c>
      <c r="G129" s="5">
        <v>10000000000</v>
      </c>
      <c r="I129" s="5">
        <v>10000000000</v>
      </c>
      <c r="J129" s="5">
        <v>10000000000</v>
      </c>
      <c r="K129" s="5">
        <v>10000000000</v>
      </c>
      <c r="L129" s="5">
        <v>10000000000</v>
      </c>
      <c r="M129" s="5">
        <v>8000000000</v>
      </c>
      <c r="N129" s="5">
        <v>6000000000</v>
      </c>
      <c r="O129" s="5">
        <v>4000000000</v>
      </c>
      <c r="P129" s="5">
        <v>3000000000</v>
      </c>
      <c r="Q129" s="5">
        <v>2000000000</v>
      </c>
      <c r="R129" s="5">
        <v>1000000000</v>
      </c>
      <c r="S129" s="5">
        <v>1000000000</v>
      </c>
      <c r="T129" s="5">
        <v>750000000</v>
      </c>
      <c r="U129" s="5">
        <v>500000000</v>
      </c>
    </row>
    <row r="130" spans="2:23" ht="15.5" x14ac:dyDescent="0.35">
      <c r="C130" t="s">
        <v>136</v>
      </c>
      <c r="D130" s="5">
        <v>-32663781000</v>
      </c>
      <c r="E130" s="5">
        <v>-10205917000</v>
      </c>
      <c r="F130" s="5">
        <v>-17376411000</v>
      </c>
      <c r="G130" s="5">
        <v>-1801936000</v>
      </c>
      <c r="I130" s="5">
        <v>-17376411000</v>
      </c>
      <c r="J130" s="5">
        <v>38449705000</v>
      </c>
      <c r="K130" s="5">
        <v>14893943000</v>
      </c>
      <c r="L130" s="5">
        <v>141442941012</v>
      </c>
      <c r="M130" s="5">
        <v>224239418650</v>
      </c>
      <c r="N130" s="5">
        <v>258687083714</v>
      </c>
      <c r="O130" s="5">
        <v>264689333957</v>
      </c>
      <c r="P130" s="5">
        <v>223488211893</v>
      </c>
      <c r="Q130" s="5">
        <v>180263362810</v>
      </c>
      <c r="R130" s="5">
        <v>152329300723</v>
      </c>
      <c r="S130" s="5">
        <v>109509097847</v>
      </c>
      <c r="T130" s="5">
        <v>127795854488</v>
      </c>
      <c r="U130" s="5">
        <v>112887788330</v>
      </c>
      <c r="V130" s="5">
        <v>83754996943</v>
      </c>
      <c r="W130" s="5">
        <v>47295250405</v>
      </c>
    </row>
    <row r="131" spans="2:23" ht="15.5" x14ac:dyDescent="0.35">
      <c r="C131" t="s">
        <v>137</v>
      </c>
      <c r="D131" s="5">
        <v>-22663781000</v>
      </c>
      <c r="E131" s="5">
        <v>-205917000</v>
      </c>
      <c r="F131" s="5">
        <v>-7376411000</v>
      </c>
      <c r="G131" s="5">
        <v>8198064000</v>
      </c>
      <c r="I131" s="5">
        <v>-7376411000</v>
      </c>
      <c r="J131" s="5">
        <v>48449705000</v>
      </c>
      <c r="K131" s="5">
        <v>24893943000</v>
      </c>
      <c r="L131" s="5">
        <v>151442941012</v>
      </c>
      <c r="M131" s="5">
        <v>232239418650</v>
      </c>
      <c r="N131" s="5">
        <v>264687083714</v>
      </c>
      <c r="O131" s="5">
        <v>268689333957</v>
      </c>
      <c r="P131" s="5">
        <v>226488211893</v>
      </c>
      <c r="Q131" s="5">
        <v>182263362810</v>
      </c>
      <c r="R131" s="5">
        <v>153329300723</v>
      </c>
      <c r="S131" s="5">
        <v>110509097847</v>
      </c>
      <c r="T131" s="5">
        <v>128545854488</v>
      </c>
      <c r="U131" s="5">
        <v>113387788330</v>
      </c>
      <c r="V131" s="5">
        <v>83754996943</v>
      </c>
      <c r="W131" s="5">
        <v>47295250405</v>
      </c>
    </row>
    <row r="132" spans="2:23" ht="15.5" x14ac:dyDescent="0.35">
      <c r="C132" t="s">
        <v>291</v>
      </c>
      <c r="D132" s="5">
        <v>1706583000</v>
      </c>
      <c r="E132" s="5">
        <v>1936221000</v>
      </c>
      <c r="F132" s="5">
        <v>1940188000</v>
      </c>
      <c r="G132" s="5">
        <v>2364183000</v>
      </c>
      <c r="I132" s="5">
        <v>1940188000</v>
      </c>
      <c r="J132" s="5">
        <v>2886390000</v>
      </c>
      <c r="K132" s="5">
        <v>3569529000</v>
      </c>
      <c r="L132" s="5">
        <v>4067319888</v>
      </c>
      <c r="M132" s="5">
        <v>4097185048</v>
      </c>
      <c r="N132" s="5">
        <v>4265757256</v>
      </c>
      <c r="O132" s="5">
        <v>3562122818</v>
      </c>
      <c r="P132" s="5">
        <v>2003766985</v>
      </c>
      <c r="Q132" s="5">
        <v>2787299012</v>
      </c>
      <c r="R132" s="5">
        <v>2236439523</v>
      </c>
      <c r="S132" s="5">
        <v>1439364680</v>
      </c>
      <c r="T132" s="5">
        <v>2438927166</v>
      </c>
      <c r="U132" s="5">
        <v>8176261700</v>
      </c>
    </row>
    <row r="133" spans="2:23" ht="15.5" x14ac:dyDescent="0.35">
      <c r="C133" t="s">
        <v>10</v>
      </c>
      <c r="D133" s="5">
        <v>249770205000</v>
      </c>
      <c r="E133" s="5">
        <v>272457707000</v>
      </c>
      <c r="F133" s="5">
        <v>265291180000</v>
      </c>
      <c r="G133" s="5">
        <v>281289650000</v>
      </c>
      <c r="I133" s="5">
        <v>265291180000</v>
      </c>
      <c r="J133" s="5">
        <v>322063498000</v>
      </c>
      <c r="K133" s="5">
        <v>299190875000</v>
      </c>
      <c r="L133" s="5">
        <v>426237663973</v>
      </c>
      <c r="M133" s="5">
        <v>507064006771</v>
      </c>
      <c r="N133" s="5">
        <v>544504618940</v>
      </c>
      <c r="O133" s="5">
        <v>547803234745</v>
      </c>
      <c r="P133" s="5">
        <v>504044024441</v>
      </c>
      <c r="Q133" s="5">
        <v>460602707385</v>
      </c>
      <c r="R133" s="5">
        <v>431117965237</v>
      </c>
      <c r="S133" s="5">
        <v>387501041606</v>
      </c>
      <c r="T133" s="5">
        <v>406537360733</v>
      </c>
      <c r="U133" s="5">
        <v>397116629109</v>
      </c>
      <c r="V133" s="5">
        <v>359307576022</v>
      </c>
      <c r="W133" s="5">
        <v>173100159372</v>
      </c>
    </row>
    <row r="134" spans="2:23" ht="15.5" x14ac:dyDescent="0.35">
      <c r="C134" t="s">
        <v>138</v>
      </c>
      <c r="D134" s="5">
        <v>1212062980000</v>
      </c>
      <c r="E134" s="5">
        <v>1183023671000</v>
      </c>
      <c r="F134" s="5">
        <v>1176778403000</v>
      </c>
      <c r="G134" s="5">
        <v>1088947267000</v>
      </c>
      <c r="I134" s="5">
        <v>1176778403000</v>
      </c>
      <c r="J134" s="5">
        <v>1197109086000</v>
      </c>
      <c r="K134" s="5">
        <v>1247187872000</v>
      </c>
      <c r="L134" s="5">
        <v>1354418637499</v>
      </c>
      <c r="M134" s="5">
        <v>1512036014160</v>
      </c>
      <c r="N134" s="5">
        <v>1319134443995</v>
      </c>
      <c r="O134" s="5">
        <v>952496300846</v>
      </c>
      <c r="P134" s="5">
        <v>904003739438</v>
      </c>
      <c r="Q134" s="5">
        <v>804020324861</v>
      </c>
      <c r="R134" s="5">
        <v>721237977450</v>
      </c>
      <c r="S134" s="5">
        <v>720738968122</v>
      </c>
      <c r="T134" s="5">
        <v>781616385160</v>
      </c>
      <c r="U134" s="5">
        <v>712079057639</v>
      </c>
      <c r="V134" s="5">
        <v>570082177769</v>
      </c>
      <c r="W134" s="5">
        <v>404072915226</v>
      </c>
    </row>
    <row r="135" spans="2:23" ht="15.5" x14ac:dyDescent="0.35">
      <c r="C135" t="s">
        <v>139</v>
      </c>
      <c r="D135" s="5">
        <v>1564487500</v>
      </c>
      <c r="E135" s="5">
        <v>1564487500</v>
      </c>
      <c r="F135" s="5">
        <v>1564487500</v>
      </c>
      <c r="G135" s="5">
        <v>1564487500</v>
      </c>
      <c r="I135" s="5">
        <v>1564487500</v>
      </c>
      <c r="J135" s="5">
        <v>1564487500</v>
      </c>
      <c r="K135" s="5">
        <v>1564487500</v>
      </c>
      <c r="L135" s="5">
        <v>1564487500</v>
      </c>
      <c r="M135" s="5">
        <v>1564487500</v>
      </c>
      <c r="N135" s="5">
        <v>1564487500</v>
      </c>
      <c r="O135" s="5">
        <v>1564487500</v>
      </c>
      <c r="P135" s="5">
        <v>1564487500</v>
      </c>
      <c r="Q135" s="5">
        <v>1564487500</v>
      </c>
      <c r="R135" s="5">
        <v>1564487500</v>
      </c>
      <c r="S135" s="5">
        <v>1564487500</v>
      </c>
      <c r="T135" s="5">
        <v>1564487500</v>
      </c>
      <c r="U135" s="5">
        <v>1564487500</v>
      </c>
      <c r="V135" s="5">
        <v>1564487500</v>
      </c>
      <c r="W135" s="5">
        <v>125159</v>
      </c>
    </row>
    <row r="137" spans="2:23" ht="15.5" x14ac:dyDescent="0.35">
      <c r="B137" t="s">
        <v>140</v>
      </c>
      <c r="C137" t="s">
        <v>141</v>
      </c>
      <c r="D137" s="5">
        <v>45523607000</v>
      </c>
      <c r="E137" s="5">
        <v>59280028000</v>
      </c>
      <c r="F137" s="5">
        <v>39570175000</v>
      </c>
      <c r="G137" s="5">
        <v>41246208000</v>
      </c>
      <c r="I137" s="5">
        <v>109449617000</v>
      </c>
      <c r="J137" s="5">
        <v>77998345000</v>
      </c>
      <c r="K137" s="5">
        <v>136082896000</v>
      </c>
      <c r="L137" s="5">
        <v>88670957891</v>
      </c>
      <c r="M137" s="5">
        <v>99018069286</v>
      </c>
      <c r="N137" s="5">
        <v>271834270955</v>
      </c>
      <c r="O137" s="5">
        <v>84774223458</v>
      </c>
      <c r="P137" s="5">
        <v>183156837562</v>
      </c>
      <c r="Q137" s="5">
        <v>129121141743</v>
      </c>
      <c r="R137" s="5">
        <v>98260131740</v>
      </c>
      <c r="S137" s="5">
        <v>61626051712</v>
      </c>
      <c r="T137" s="5">
        <v>100202235747</v>
      </c>
      <c r="U137" s="5">
        <v>51483477656</v>
      </c>
      <c r="V137" s="5">
        <v>31710937244</v>
      </c>
      <c r="W137" s="5">
        <v>2178314555</v>
      </c>
    </row>
    <row r="138" spans="2:23" ht="15.5" x14ac:dyDescent="0.35">
      <c r="C138" t="s">
        <v>457</v>
      </c>
      <c r="D138" s="5">
        <v>783234892000</v>
      </c>
      <c r="E138" s="5">
        <v>827973345000</v>
      </c>
      <c r="F138" s="5">
        <v>718419581000</v>
      </c>
      <c r="G138" s="5">
        <v>737014411000</v>
      </c>
      <c r="I138" s="5">
        <v>2912583723000</v>
      </c>
      <c r="J138" s="5">
        <v>2875329871000</v>
      </c>
      <c r="K138" s="5">
        <v>2808996287000</v>
      </c>
      <c r="L138" s="5">
        <v>2897676336663</v>
      </c>
      <c r="M138" s="5">
        <v>2886079084558</v>
      </c>
      <c r="N138" s="5">
        <v>3011174611864</v>
      </c>
      <c r="O138" s="5">
        <v>2417821250574</v>
      </c>
      <c r="P138" s="5">
        <v>2381254742607</v>
      </c>
      <c r="Q138" s="5">
        <v>2198912584348</v>
      </c>
      <c r="R138" s="5">
        <v>2074220069390</v>
      </c>
      <c r="S138" s="5">
        <v>1922932185918</v>
      </c>
      <c r="T138" s="5">
        <v>1657548631595</v>
      </c>
      <c r="U138" s="5">
        <v>1305356465529</v>
      </c>
      <c r="V138" s="5">
        <v>1085857236862</v>
      </c>
      <c r="W138" s="5">
        <v>768984703867</v>
      </c>
    </row>
    <row r="139" spans="2:23" ht="15.5" x14ac:dyDescent="0.35">
      <c r="C139" t="s">
        <v>459</v>
      </c>
      <c r="D139" s="5">
        <v>-583039989000</v>
      </c>
      <c r="E139" s="5">
        <v>-627411624000</v>
      </c>
      <c r="F139" s="5">
        <v>-528028736000</v>
      </c>
      <c r="G139" s="5">
        <v>-572076408000</v>
      </c>
      <c r="I139" s="5">
        <v>-2238274613000</v>
      </c>
      <c r="J139" s="5">
        <v>-2231524156000</v>
      </c>
      <c r="K139" s="5">
        <v>-2129145282000</v>
      </c>
      <c r="L139" s="5">
        <v>-2267010351978</v>
      </c>
      <c r="M139" s="5">
        <v>-2267432800438</v>
      </c>
      <c r="N139" s="5">
        <v>-2161362944640</v>
      </c>
      <c r="O139" s="5">
        <v>-1794365373904</v>
      </c>
      <c r="P139" s="5">
        <v>-1696047365473</v>
      </c>
      <c r="Q139" s="5">
        <v>-1605097311210</v>
      </c>
      <c r="R139" s="5">
        <v>-1558343195693</v>
      </c>
      <c r="S139" s="5">
        <v>-1453539197273</v>
      </c>
      <c r="T139" s="5">
        <v>-1174038248850</v>
      </c>
      <c r="U139" s="5">
        <v>-967400445486</v>
      </c>
      <c r="V139" s="5">
        <v>-821527086013</v>
      </c>
      <c r="W139" s="5">
        <v>-583268789069</v>
      </c>
    </row>
    <row r="140" spans="2:23" ht="15.5" x14ac:dyDescent="0.35">
      <c r="C140" t="s">
        <v>748</v>
      </c>
      <c r="D140" s="5">
        <v>-78403605000</v>
      </c>
      <c r="E140" s="5">
        <v>-97128341000</v>
      </c>
      <c r="F140" s="5">
        <v>-87861053000</v>
      </c>
      <c r="G140" s="5">
        <v>-70681784000</v>
      </c>
      <c r="I140" s="5">
        <v>-325689762000</v>
      </c>
      <c r="J140" s="5">
        <v>-312231000000</v>
      </c>
      <c r="K140" s="5">
        <v>-300786998000</v>
      </c>
      <c r="L140" s="5">
        <v>-290025785610</v>
      </c>
      <c r="M140" s="5">
        <v>-298219890128</v>
      </c>
      <c r="N140" s="5">
        <v>-284695649615</v>
      </c>
      <c r="O140" s="5">
        <v>-246324661798</v>
      </c>
      <c r="P140" s="5">
        <v>-209624222928</v>
      </c>
      <c r="Q140" s="5">
        <v>-189088646930</v>
      </c>
      <c r="R140" s="5">
        <v>-167605350674</v>
      </c>
      <c r="S140" s="5">
        <v>-163397240087</v>
      </c>
      <c r="T140" s="5">
        <v>-146469831394</v>
      </c>
      <c r="U140" s="5">
        <v>-113066082709</v>
      </c>
      <c r="V140" s="5">
        <v>-82487929255</v>
      </c>
      <c r="W140" s="5">
        <v>-66139519502</v>
      </c>
    </row>
    <row r="141" spans="2:23" ht="15.5" x14ac:dyDescent="0.35">
      <c r="C141" t="s">
        <v>303</v>
      </c>
      <c r="D141" s="5">
        <v>-85752032000</v>
      </c>
      <c r="E141" s="5">
        <v>-54157628000</v>
      </c>
      <c r="F141" s="5">
        <v>-59171536000</v>
      </c>
      <c r="G141" s="5">
        <v>-70499538000</v>
      </c>
      <c r="I141" s="5">
        <v>-271888954000</v>
      </c>
      <c r="J141" s="5">
        <v>-282295090000</v>
      </c>
      <c r="K141" s="5">
        <v>-277671804000</v>
      </c>
      <c r="L141" s="5">
        <v>-271436152357</v>
      </c>
      <c r="M141" s="5">
        <v>-232391878884</v>
      </c>
      <c r="N141" s="5">
        <v>-309738150790</v>
      </c>
      <c r="O141" s="5">
        <v>-337787786540</v>
      </c>
      <c r="P141" s="5">
        <v>-310497579666</v>
      </c>
      <c r="Q141" s="5">
        <v>-287797734413</v>
      </c>
      <c r="R141" s="5">
        <v>-277589633659</v>
      </c>
      <c r="S141" s="5">
        <v>-248873767512</v>
      </c>
      <c r="T141" s="5">
        <v>-230803667010</v>
      </c>
      <c r="U141" s="5">
        <v>-168430028702</v>
      </c>
      <c r="V141" s="5">
        <v>-139349172763</v>
      </c>
      <c r="W141" s="5">
        <v>-111790938502</v>
      </c>
    </row>
    <row r="142" spans="2:23" ht="15.5" x14ac:dyDescent="0.35">
      <c r="C142" t="s">
        <v>702</v>
      </c>
      <c r="D142" s="5">
        <v>-216974000</v>
      </c>
      <c r="E142" s="5">
        <v>-192355000</v>
      </c>
      <c r="F142" s="5">
        <v>156610000</v>
      </c>
      <c r="G142" s="5">
        <v>-778782000</v>
      </c>
      <c r="I142" s="5">
        <v>-1666394000</v>
      </c>
      <c r="J142" s="5">
        <v>-4190936000</v>
      </c>
      <c r="K142" s="5">
        <v>-4097465000</v>
      </c>
      <c r="L142" s="5">
        <v>-2531697350</v>
      </c>
      <c r="M142" s="5">
        <v>-15278956465</v>
      </c>
      <c r="N142" s="5">
        <v>-8333866195</v>
      </c>
      <c r="O142" s="5">
        <v>-10471295767</v>
      </c>
      <c r="P142" s="5">
        <v>-12778039832</v>
      </c>
      <c r="Q142" s="5">
        <v>-14543924321</v>
      </c>
      <c r="R142" s="5">
        <v>-2305956096</v>
      </c>
      <c r="S142" s="5">
        <v>-3489309618</v>
      </c>
      <c r="T142" s="5">
        <v>-8679046145</v>
      </c>
      <c r="U142" s="5">
        <v>-16293459751</v>
      </c>
      <c r="V142" s="5">
        <v>-12408493627</v>
      </c>
      <c r="W142" s="5">
        <v>2104736868</v>
      </c>
    </row>
    <row r="143" spans="2:23" ht="15.5" x14ac:dyDescent="0.35">
      <c r="C143" t="s">
        <v>701</v>
      </c>
      <c r="D143" s="5">
        <v>-1966041000</v>
      </c>
      <c r="E143" s="5">
        <v>-1775278000</v>
      </c>
      <c r="F143" s="5">
        <v>-1874778000</v>
      </c>
      <c r="G143" s="5">
        <v>-1563583000</v>
      </c>
      <c r="I143" s="5">
        <v>-5611972000</v>
      </c>
      <c r="J143" s="5">
        <v>-6703194000</v>
      </c>
      <c r="K143" s="5">
        <v>-7290903000</v>
      </c>
      <c r="L143" s="5">
        <v>-40676624886</v>
      </c>
      <c r="M143" s="5">
        <v>-31153415440</v>
      </c>
      <c r="N143" s="5">
        <v>-21132420252</v>
      </c>
      <c r="P143" s="5">
        <v>-192899304</v>
      </c>
      <c r="Q143" s="5">
        <v>-1243396904</v>
      </c>
      <c r="R143" s="5">
        <v>-4801511589</v>
      </c>
      <c r="S143" s="5">
        <v>-9983216962</v>
      </c>
      <c r="T143" s="5">
        <v>-9476519161</v>
      </c>
      <c r="U143" s="5">
        <v>-6028459326</v>
      </c>
      <c r="V143" s="5">
        <v>-7868976979</v>
      </c>
      <c r="W143" s="5">
        <v>-13957331460</v>
      </c>
    </row>
    <row r="144" spans="2:23" ht="15.5" x14ac:dyDescent="0.35">
      <c r="C144" t="s">
        <v>1199</v>
      </c>
      <c r="D144" s="5">
        <v>3626978000</v>
      </c>
      <c r="I144" s="5">
        <v>3601617000</v>
      </c>
      <c r="J144" s="5">
        <v>4479077000</v>
      </c>
    </row>
    <row r="145" spans="3:23" ht="15.5" x14ac:dyDescent="0.35">
      <c r="C145" t="s">
        <v>1200</v>
      </c>
      <c r="D145" s="5">
        <v>117613000</v>
      </c>
      <c r="E145" s="5">
        <v>140417000</v>
      </c>
      <c r="F145" s="5">
        <v>105776000</v>
      </c>
      <c r="G145" s="5">
        <v>125659000</v>
      </c>
      <c r="I145" s="5">
        <v>742686000</v>
      </c>
      <c r="J145" s="5">
        <v>1229716000</v>
      </c>
      <c r="K145" s="5">
        <v>1055505000</v>
      </c>
      <c r="L145" s="5">
        <v>1208315386</v>
      </c>
      <c r="M145" s="5">
        <v>4065383262</v>
      </c>
      <c r="N145" s="5">
        <v>10623702518</v>
      </c>
      <c r="O145" s="5">
        <v>10762644521</v>
      </c>
      <c r="P145" s="5">
        <v>6751613711</v>
      </c>
      <c r="Q145" s="5">
        <v>3366598934</v>
      </c>
      <c r="R145" s="5">
        <v>1399258727</v>
      </c>
      <c r="S145" s="5">
        <v>1346321188</v>
      </c>
      <c r="T145" s="5">
        <v>1382705942</v>
      </c>
      <c r="U145" s="5">
        <v>3513279708</v>
      </c>
      <c r="V145" s="5">
        <v>2885518820</v>
      </c>
      <c r="W145" s="5">
        <v>93958517</v>
      </c>
    </row>
    <row r="146" spans="3:23" ht="15.5" x14ac:dyDescent="0.35">
      <c r="C146" t="s">
        <v>361</v>
      </c>
      <c r="D146" s="5">
        <v>7922765000</v>
      </c>
      <c r="E146" s="5">
        <v>11831492000</v>
      </c>
      <c r="F146" s="5">
        <v>-2175689000</v>
      </c>
      <c r="G146" s="5">
        <v>19706233000</v>
      </c>
      <c r="I146" s="5">
        <v>35653286000</v>
      </c>
      <c r="J146" s="5">
        <v>33904057000</v>
      </c>
      <c r="K146" s="5">
        <v>45023556000</v>
      </c>
      <c r="L146" s="5">
        <v>61466918023</v>
      </c>
      <c r="M146" s="5">
        <v>53350542821</v>
      </c>
      <c r="N146" s="5">
        <v>35298988065</v>
      </c>
      <c r="O146" s="5">
        <v>45139446372</v>
      </c>
      <c r="P146" s="5">
        <v>24290588447</v>
      </c>
      <c r="Q146" s="5">
        <v>24612972239</v>
      </c>
      <c r="R146" s="5">
        <v>33286451334</v>
      </c>
      <c r="S146" s="5">
        <v>16630276058</v>
      </c>
      <c r="T146" s="5">
        <v>10738210770</v>
      </c>
      <c r="U146" s="5">
        <v>13832208393</v>
      </c>
      <c r="V146" s="5">
        <v>6609840199</v>
      </c>
      <c r="W146" s="5">
        <v>6151493836</v>
      </c>
    </row>
    <row r="147" spans="3:23" ht="15.5" x14ac:dyDescent="0.35">
      <c r="C147" t="s">
        <v>116</v>
      </c>
    </row>
    <row r="148" spans="3:23" ht="15.5" x14ac:dyDescent="0.35">
      <c r="C148" t="s">
        <v>178</v>
      </c>
      <c r="D148" s="5">
        <v>-30634177000</v>
      </c>
      <c r="E148" s="5">
        <v>-2911323000</v>
      </c>
      <c r="F148" s="5">
        <v>-17032796000</v>
      </c>
      <c r="G148" s="5">
        <v>-34966841000</v>
      </c>
      <c r="I148" s="5">
        <v>-91154369000</v>
      </c>
      <c r="J148" s="5">
        <v>-189644272000</v>
      </c>
      <c r="K148" s="5">
        <v>-82527448000</v>
      </c>
      <c r="L148" s="5">
        <v>-56149184749</v>
      </c>
      <c r="M148" s="5">
        <v>-71073016038</v>
      </c>
      <c r="N148" s="5">
        <v>-84283640088</v>
      </c>
      <c r="O148" s="5">
        <v>-8834698128</v>
      </c>
      <c r="P148" s="5">
        <v>-13909290398</v>
      </c>
      <c r="Q148" s="5">
        <v>-17842593842</v>
      </c>
      <c r="R148" s="5">
        <v>-48091276166</v>
      </c>
      <c r="S148" s="5">
        <v>-29010778856</v>
      </c>
      <c r="T148" s="5">
        <v>42179440394</v>
      </c>
      <c r="U148" s="5">
        <v>13570488165</v>
      </c>
      <c r="V148" s="5">
        <v>108819472560</v>
      </c>
      <c r="W148" s="5">
        <v>68376565308</v>
      </c>
    </row>
    <row r="149" spans="3:23" ht="15.5" x14ac:dyDescent="0.35">
      <c r="C149" t="s">
        <v>179</v>
      </c>
      <c r="D149" s="5">
        <v>-13976800000</v>
      </c>
      <c r="E149" s="5">
        <v>-50080228000</v>
      </c>
      <c r="F149" s="5">
        <v>-20725168000</v>
      </c>
      <c r="G149" s="5">
        <v>-15382259000</v>
      </c>
      <c r="I149" s="5">
        <v>-46840295000</v>
      </c>
      <c r="J149" s="5">
        <v>94707422000</v>
      </c>
      <c r="K149" s="5">
        <v>-32347187000</v>
      </c>
      <c r="L149" s="5">
        <v>-55964260392</v>
      </c>
      <c r="M149" s="5">
        <v>-181184393685</v>
      </c>
      <c r="N149" s="5">
        <v>-164891111048</v>
      </c>
      <c r="O149" s="5">
        <v>-63032890481</v>
      </c>
      <c r="P149" s="5">
        <v>-89592778105</v>
      </c>
      <c r="Q149" s="5">
        <v>-45901684797</v>
      </c>
      <c r="R149" s="5">
        <v>-37123965013</v>
      </c>
      <c r="S149" s="5">
        <v>-30354763477</v>
      </c>
      <c r="T149" s="5">
        <v>-122287447274</v>
      </c>
      <c r="U149" s="5">
        <v>-114933543987</v>
      </c>
      <c r="V149" s="5">
        <v>-38487642557</v>
      </c>
      <c r="W149" s="5">
        <v>-68755134283</v>
      </c>
    </row>
    <row r="150" spans="3:23" ht="15.5" x14ac:dyDescent="0.35">
      <c r="C150" t="s">
        <v>185</v>
      </c>
      <c r="D150" s="5">
        <v>9728798000</v>
      </c>
      <c r="E150" s="5">
        <v>-14824611000</v>
      </c>
      <c r="F150" s="5">
        <v>-4479951000</v>
      </c>
      <c r="G150" s="5">
        <v>-5707976000</v>
      </c>
      <c r="I150" s="5">
        <v>-11232713000</v>
      </c>
      <c r="J150" s="5">
        <v>-5273251000</v>
      </c>
      <c r="K150" s="5">
        <v>-20510356000</v>
      </c>
      <c r="L150" s="5">
        <v>-8742018130</v>
      </c>
      <c r="M150" s="5">
        <v>-5552337141</v>
      </c>
      <c r="N150" s="5">
        <v>-40987315899</v>
      </c>
      <c r="O150" s="5">
        <v>-17423903934</v>
      </c>
      <c r="P150" s="5">
        <v>-82151316681</v>
      </c>
      <c r="Q150" s="5">
        <v>-41941365512</v>
      </c>
      <c r="R150" s="5">
        <v>-31974462556</v>
      </c>
      <c r="S150" s="5">
        <v>-35493393599</v>
      </c>
      <c r="T150" s="5">
        <v>-120694977919</v>
      </c>
      <c r="U150" s="5">
        <v>-103492143904</v>
      </c>
      <c r="V150" s="5">
        <v>-35977464996</v>
      </c>
      <c r="W150" s="5">
        <v>-64115042386</v>
      </c>
    </row>
    <row r="151" spans="3:23" ht="15.5" x14ac:dyDescent="0.35">
      <c r="C151" t="s">
        <v>412</v>
      </c>
      <c r="J151" s="5">
        <v>145780000000</v>
      </c>
    </row>
    <row r="152" spans="3:23" ht="15.5" x14ac:dyDescent="0.35">
      <c r="C152" t="s">
        <v>1201</v>
      </c>
      <c r="D152" s="5">
        <v>-35206000</v>
      </c>
      <c r="F152" s="5">
        <v>-60951000</v>
      </c>
      <c r="G152" s="5">
        <v>-30000000</v>
      </c>
      <c r="I152" s="5">
        <v>-90951000</v>
      </c>
      <c r="J152" s="5">
        <v>-1693635000</v>
      </c>
      <c r="K152" s="5">
        <v>-2099566000</v>
      </c>
    </row>
    <row r="153" spans="3:23" ht="15.5" x14ac:dyDescent="0.35">
      <c r="C153" t="s">
        <v>355</v>
      </c>
      <c r="D153" s="5">
        <v>-1457903000</v>
      </c>
      <c r="F153" s="5">
        <v>-82232000</v>
      </c>
      <c r="I153" s="5">
        <v>-179182000</v>
      </c>
      <c r="J153" s="5">
        <v>-1088316000</v>
      </c>
      <c r="K153" s="5">
        <v>-2118926000</v>
      </c>
    </row>
    <row r="154" spans="3:23" ht="15.5" x14ac:dyDescent="0.35">
      <c r="C154" t="s">
        <v>1202</v>
      </c>
      <c r="D154" s="5">
        <v>-7340781000</v>
      </c>
      <c r="E154" s="5">
        <v>-23005346000</v>
      </c>
      <c r="F154" s="5">
        <v>-749811000</v>
      </c>
      <c r="I154" s="5">
        <v>-749811000</v>
      </c>
      <c r="J154" s="5">
        <v>-24281641000</v>
      </c>
      <c r="K154" s="5">
        <v>-3008152000</v>
      </c>
      <c r="L154" s="5">
        <v>-1002303780</v>
      </c>
      <c r="M154" s="5">
        <v>-18671813227</v>
      </c>
      <c r="N154" s="5">
        <v>-5582728433</v>
      </c>
    </row>
    <row r="155" spans="3:23" ht="15.5" x14ac:dyDescent="0.35">
      <c r="C155" t="s">
        <v>1185</v>
      </c>
      <c r="D155" s="5">
        <v>-773633000</v>
      </c>
      <c r="E155" s="5">
        <v>-422283000</v>
      </c>
      <c r="F155" s="5">
        <v>-2330953000</v>
      </c>
      <c r="G155" s="5">
        <v>-379120000</v>
      </c>
      <c r="I155" s="5">
        <v>-3201250000</v>
      </c>
      <c r="J155" s="5">
        <v>-2490315000</v>
      </c>
      <c r="K155" s="5">
        <v>-459299000</v>
      </c>
      <c r="L155" s="5">
        <v>-1243484393</v>
      </c>
      <c r="M155" s="5">
        <v>-7788384634</v>
      </c>
      <c r="N155" s="5">
        <v>-6052076462</v>
      </c>
      <c r="O155" s="5">
        <v>-1537920099</v>
      </c>
      <c r="P155" s="5">
        <v>-1722876705</v>
      </c>
      <c r="Q155" s="5">
        <v>-405932063</v>
      </c>
      <c r="R155" s="5">
        <v>-1779231900</v>
      </c>
      <c r="S155" s="5">
        <v>-2467723447</v>
      </c>
      <c r="T155" s="5">
        <v>-286686792</v>
      </c>
      <c r="U155" s="5">
        <v>-1585298385</v>
      </c>
      <c r="V155" s="5">
        <v>-2027144815</v>
      </c>
      <c r="W155" s="5">
        <v>-2078451912</v>
      </c>
    </row>
    <row r="156" spans="3:23" ht="15.5" x14ac:dyDescent="0.35">
      <c r="C156" t="s">
        <v>1203</v>
      </c>
      <c r="L156" s="5">
        <v>-1219349754</v>
      </c>
      <c r="M156" s="5">
        <v>-7105933924</v>
      </c>
      <c r="N156" s="5">
        <v>-7952458764</v>
      </c>
      <c r="O156" s="5">
        <v>-2339695720</v>
      </c>
      <c r="P156" s="5">
        <v>-13955159719</v>
      </c>
      <c r="Q156" s="5">
        <v>-3559780022</v>
      </c>
      <c r="R156" s="5">
        <v>-3961970557</v>
      </c>
      <c r="S156" s="5">
        <v>-6635303587</v>
      </c>
      <c r="T156" s="5">
        <v>-3291570302</v>
      </c>
      <c r="U156" s="5">
        <v>-10202514923</v>
      </c>
      <c r="V156" s="5">
        <v>-1488032746</v>
      </c>
      <c r="W156" s="5">
        <v>-2561639985</v>
      </c>
    </row>
    <row r="157" spans="3:23" ht="15.5" x14ac:dyDescent="0.35">
      <c r="C157" t="s">
        <v>180</v>
      </c>
      <c r="D157" s="5">
        <v>142844000</v>
      </c>
      <c r="E157" s="5">
        <v>378158000</v>
      </c>
      <c r="F157" s="5">
        <v>673000000</v>
      </c>
      <c r="G157" s="5">
        <v>519820000</v>
      </c>
      <c r="I157" s="5">
        <v>1600748000</v>
      </c>
      <c r="J157" s="5">
        <v>6240730000</v>
      </c>
      <c r="K157" s="5">
        <v>8048904000</v>
      </c>
      <c r="L157" s="5">
        <v>94567200</v>
      </c>
      <c r="M157" s="5">
        <v>177546810</v>
      </c>
      <c r="N157" s="5">
        <v>1146282000</v>
      </c>
      <c r="O157" s="5">
        <v>149000000</v>
      </c>
      <c r="P157" s="5">
        <v>7436575000</v>
      </c>
      <c r="Q157" s="5">
        <v>5392800</v>
      </c>
      <c r="R157" s="5">
        <v>591700000</v>
      </c>
      <c r="S157" s="5">
        <v>14241657156</v>
      </c>
      <c r="T157" s="5">
        <v>1985787739</v>
      </c>
      <c r="U157" s="5">
        <v>27214604</v>
      </c>
      <c r="V157" s="5">
        <v>1005000000</v>
      </c>
    </row>
    <row r="158" spans="3:23" ht="15.5" x14ac:dyDescent="0.35">
      <c r="C158" t="s">
        <v>1204</v>
      </c>
      <c r="M158" s="5">
        <v>-6384000000</v>
      </c>
      <c r="U158" s="5">
        <v>319198621</v>
      </c>
    </row>
    <row r="159" spans="3:23" ht="15.5" x14ac:dyDescent="0.35">
      <c r="C159" t="s">
        <v>1205</v>
      </c>
      <c r="O159" s="5">
        <v>2000000000</v>
      </c>
      <c r="P159" s="5">
        <v>800000000</v>
      </c>
    </row>
    <row r="160" spans="3:23" ht="15.5" x14ac:dyDescent="0.35">
      <c r="C160" t="s">
        <v>353</v>
      </c>
    </row>
    <row r="161" spans="3:23" ht="15.5" x14ac:dyDescent="0.35">
      <c r="C161" t="s">
        <v>186</v>
      </c>
      <c r="D161" s="5">
        <v>-30634177000</v>
      </c>
      <c r="E161" s="5">
        <v>-2911323000</v>
      </c>
      <c r="F161" s="5">
        <v>-17032796000</v>
      </c>
      <c r="G161" s="5">
        <v>-34966841000</v>
      </c>
      <c r="I161" s="5">
        <v>-91154369000</v>
      </c>
      <c r="J161" s="5">
        <v>-189644272000</v>
      </c>
      <c r="K161" s="5">
        <v>-82527448000</v>
      </c>
      <c r="L161" s="5">
        <v>-56149184749</v>
      </c>
      <c r="M161" s="5">
        <v>-71073016038</v>
      </c>
      <c r="N161" s="5">
        <v>-84283640088</v>
      </c>
      <c r="O161" s="5">
        <v>-8834698128</v>
      </c>
      <c r="P161" s="5">
        <v>-13909290398</v>
      </c>
      <c r="Q161" s="5">
        <v>-17842593842</v>
      </c>
      <c r="R161" s="5">
        <v>-48091276166</v>
      </c>
      <c r="S161" s="5">
        <v>-29010778856</v>
      </c>
      <c r="T161" s="5">
        <v>42179440394</v>
      </c>
      <c r="U161" s="5">
        <v>13570488165</v>
      </c>
      <c r="V161" s="5">
        <v>108819472560</v>
      </c>
      <c r="W161" s="5">
        <v>68376565308</v>
      </c>
    </row>
    <row r="162" spans="3:23" ht="15.5" x14ac:dyDescent="0.35">
      <c r="C162" t="s">
        <v>1206</v>
      </c>
      <c r="V162" s="5">
        <v>118457920112</v>
      </c>
    </row>
    <row r="163" spans="3:23" ht="15.5" x14ac:dyDescent="0.35">
      <c r="C163" t="s">
        <v>1207</v>
      </c>
      <c r="D163" s="5">
        <v>-20000000000</v>
      </c>
      <c r="E163" s="5">
        <v>-30000000000</v>
      </c>
      <c r="F163" s="5">
        <v>-50000000000</v>
      </c>
      <c r="G163" s="5">
        <v>-85000000000</v>
      </c>
      <c r="I163" s="5">
        <v>-185000000000</v>
      </c>
      <c r="J163" s="5">
        <v>-255000000000</v>
      </c>
      <c r="K163" s="5">
        <v>-345000000000</v>
      </c>
      <c r="P163" s="5">
        <v>-7500000000</v>
      </c>
      <c r="Q163" s="5">
        <v>-21500000000</v>
      </c>
      <c r="R163" s="5">
        <v>-54416108077</v>
      </c>
      <c r="S163" s="5">
        <v>-64858344408</v>
      </c>
      <c r="T163" s="5">
        <v>-20423828556</v>
      </c>
      <c r="V163" s="5">
        <v>-31657161884</v>
      </c>
      <c r="W163" s="5">
        <v>-22052707863</v>
      </c>
    </row>
    <row r="164" spans="3:23" ht="15.5" x14ac:dyDescent="0.35">
      <c r="C164" t="s">
        <v>1208</v>
      </c>
      <c r="O164" s="5">
        <v>2400000000</v>
      </c>
      <c r="Q164" s="5">
        <v>2000000000</v>
      </c>
      <c r="R164" s="5">
        <v>2000000000</v>
      </c>
      <c r="S164" s="5">
        <v>10020000000</v>
      </c>
      <c r="V164" s="5">
        <v>31289750000</v>
      </c>
      <c r="W164" s="5">
        <v>75000000000</v>
      </c>
    </row>
    <row r="165" spans="3:23" ht="15.5" x14ac:dyDescent="0.35">
      <c r="C165" t="s">
        <v>605</v>
      </c>
      <c r="N165" s="5">
        <v>516585653</v>
      </c>
      <c r="O165" s="5">
        <v>-283285628</v>
      </c>
      <c r="P165" s="5">
        <v>-1086852898</v>
      </c>
      <c r="Q165" s="5">
        <v>4479843658</v>
      </c>
      <c r="R165" s="5">
        <v>-129294864</v>
      </c>
      <c r="S165" s="5">
        <v>3318765108</v>
      </c>
      <c r="T165" s="5">
        <v>-1629528824</v>
      </c>
      <c r="U165" s="5">
        <v>1947648276</v>
      </c>
      <c r="V165" s="5">
        <v>12200000000</v>
      </c>
    </row>
    <row r="166" spans="3:23" ht="15.5" x14ac:dyDescent="0.35">
      <c r="C166" t="s">
        <v>666</v>
      </c>
      <c r="V166" s="5">
        <v>-11171607092</v>
      </c>
    </row>
    <row r="167" spans="3:23" ht="15.5" x14ac:dyDescent="0.35">
      <c r="C167" t="s">
        <v>1074</v>
      </c>
      <c r="V167" s="5">
        <v>-7972192536</v>
      </c>
      <c r="W167" s="5">
        <v>-8788005841</v>
      </c>
    </row>
    <row r="168" spans="3:23" ht="15.5" x14ac:dyDescent="0.35">
      <c r="C168" t="s">
        <v>1209</v>
      </c>
      <c r="D168" s="5">
        <v>-30634177000</v>
      </c>
      <c r="E168" s="5">
        <v>-32911323000</v>
      </c>
      <c r="F168" s="5">
        <v>-37032796000</v>
      </c>
      <c r="G168" s="5">
        <v>-29966841000</v>
      </c>
      <c r="I168" s="5">
        <v>-131154369000</v>
      </c>
      <c r="J168" s="5">
        <v>-129644272000</v>
      </c>
      <c r="K168" s="5">
        <v>-122527448000</v>
      </c>
      <c r="L168" s="5">
        <v>-86149184749</v>
      </c>
      <c r="M168" s="5">
        <v>-74138391038</v>
      </c>
      <c r="N168" s="5">
        <v>-40994575741</v>
      </c>
    </row>
    <row r="169" spans="3:23" ht="15.5" x14ac:dyDescent="0.35">
      <c r="C169" t="s">
        <v>1025</v>
      </c>
    </row>
    <row r="170" spans="3:23" ht="15.5" x14ac:dyDescent="0.35">
      <c r="C170" t="s">
        <v>1210</v>
      </c>
    </row>
    <row r="171" spans="3:23" ht="15.5" x14ac:dyDescent="0.35">
      <c r="C171" t="s">
        <v>1211</v>
      </c>
      <c r="R171" s="5">
        <v>-45873225</v>
      </c>
      <c r="S171" s="5">
        <v>-1491199556</v>
      </c>
      <c r="T171" s="5">
        <v>-3267202226</v>
      </c>
      <c r="U171" s="5">
        <v>-2144291977</v>
      </c>
      <c r="V171" s="5">
        <v>-2327236040</v>
      </c>
      <c r="W171" s="5">
        <v>-2735308853</v>
      </c>
    </row>
    <row r="172" spans="3:23" ht="15.5" x14ac:dyDescent="0.35">
      <c r="C172" t="s">
        <v>830</v>
      </c>
      <c r="D172" s="5">
        <v>-10000000000</v>
      </c>
      <c r="E172" s="5">
        <v>60000000000</v>
      </c>
      <c r="F172" s="5">
        <v>70000000000</v>
      </c>
      <c r="G172" s="5">
        <v>80000000000</v>
      </c>
      <c r="I172" s="5">
        <v>225000000000</v>
      </c>
      <c r="J172" s="5">
        <v>195000000000</v>
      </c>
      <c r="K172" s="5">
        <v>385000000000</v>
      </c>
      <c r="L172" s="5">
        <v>30000000000</v>
      </c>
      <c r="M172" s="5">
        <v>50000000000</v>
      </c>
      <c r="P172" s="5">
        <v>2500000000</v>
      </c>
      <c r="Q172" s="5">
        <v>5000000000</v>
      </c>
      <c r="R172" s="5">
        <v>4500000000</v>
      </c>
      <c r="S172" s="5">
        <v>24000000000</v>
      </c>
      <c r="T172" s="5">
        <v>67500000000</v>
      </c>
      <c r="U172" s="5">
        <v>19242838116</v>
      </c>
      <c r="W172" s="5">
        <v>27974714389</v>
      </c>
    </row>
    <row r="173" spans="3:23" ht="15.5" x14ac:dyDescent="0.35">
      <c r="C173" t="s">
        <v>1212</v>
      </c>
      <c r="D173" s="5">
        <v>30000000000</v>
      </c>
    </row>
    <row r="174" spans="3:23" ht="15.5" x14ac:dyDescent="0.35">
      <c r="C174" t="s">
        <v>1213</v>
      </c>
      <c r="W174" s="5">
        <v>-1022126524</v>
      </c>
    </row>
    <row r="175" spans="3:23" ht="15.5" x14ac:dyDescent="0.35">
      <c r="C175" t="s">
        <v>485</v>
      </c>
      <c r="M175" s="5">
        <v>-46934625000</v>
      </c>
      <c r="N175" s="5">
        <v>-43805650000</v>
      </c>
      <c r="O175" s="5">
        <v>-10951412500</v>
      </c>
      <c r="P175" s="5">
        <v>-7822437500</v>
      </c>
      <c r="Q175" s="5">
        <v>-7822437500</v>
      </c>
      <c r="U175" s="5">
        <v>-5475706250</v>
      </c>
    </row>
    <row r="176" spans="3:23" ht="15.5" x14ac:dyDescent="0.35">
      <c r="C176" t="s">
        <v>1214</v>
      </c>
    </row>
    <row r="177" spans="2:23" ht="15.5" x14ac:dyDescent="0.35">
      <c r="C177" t="s">
        <v>195</v>
      </c>
      <c r="D177" s="5">
        <v>912630000</v>
      </c>
      <c r="E177" s="5">
        <v>6288477000</v>
      </c>
      <c r="F177" s="5">
        <v>1812211000</v>
      </c>
      <c r="G177" s="5">
        <v>-9102892000</v>
      </c>
      <c r="I177" s="5">
        <v>-28545047000</v>
      </c>
      <c r="J177" s="5">
        <v>-16938505000</v>
      </c>
      <c r="K177" s="5">
        <v>21208261000</v>
      </c>
      <c r="L177" s="5">
        <v>-23442487250</v>
      </c>
      <c r="M177" s="5">
        <v>-153239340437</v>
      </c>
      <c r="N177" s="5">
        <v>22659519819</v>
      </c>
      <c r="O177" s="5">
        <v>12906634849</v>
      </c>
      <c r="P177" s="5">
        <v>79654769059</v>
      </c>
      <c r="Q177" s="5">
        <v>65376863104</v>
      </c>
      <c r="R177" s="5">
        <v>13044890561</v>
      </c>
      <c r="S177" s="5">
        <v>2260509379</v>
      </c>
      <c r="T177" s="5">
        <v>20094228867</v>
      </c>
      <c r="U177" s="5">
        <v>-49879578166</v>
      </c>
      <c r="V177" s="5">
        <v>102042767247</v>
      </c>
      <c r="W177" s="5">
        <v>1799745580</v>
      </c>
    </row>
    <row r="178" spans="2:23" ht="15.5" x14ac:dyDescent="0.35">
      <c r="C178" t="s">
        <v>196</v>
      </c>
      <c r="E178" s="5">
        <v>77562642000</v>
      </c>
      <c r="I178" s="5">
        <v>106107689000</v>
      </c>
      <c r="J178" s="5">
        <v>123046194000</v>
      </c>
      <c r="K178" s="5">
        <v>101837933000</v>
      </c>
      <c r="L178" s="5">
        <v>125280420635</v>
      </c>
      <c r="M178" s="5">
        <v>278519761072</v>
      </c>
      <c r="N178" s="5">
        <v>259300425706</v>
      </c>
      <c r="O178" s="5">
        <v>246393790857</v>
      </c>
      <c r="P178" s="5">
        <v>166739021798</v>
      </c>
      <c r="Q178" s="5">
        <v>101362158694</v>
      </c>
      <c r="R178" s="5">
        <v>87989665056</v>
      </c>
      <c r="S178" s="5">
        <v>86773187645</v>
      </c>
      <c r="T178" s="5">
        <v>66678958778</v>
      </c>
      <c r="U178" s="5">
        <v>116558536944</v>
      </c>
      <c r="V178" s="5">
        <v>14515769697</v>
      </c>
      <c r="W178" s="5">
        <v>12716024117</v>
      </c>
    </row>
    <row r="179" spans="2:23" ht="15.5" x14ac:dyDescent="0.35">
      <c r="C179" t="s">
        <v>1215</v>
      </c>
      <c r="S179" s="5">
        <v>-1044031968</v>
      </c>
    </row>
    <row r="180" spans="2:23" ht="15.5" x14ac:dyDescent="0.35">
      <c r="C180" t="s">
        <v>383</v>
      </c>
      <c r="R180" s="5">
        <v>327603077</v>
      </c>
    </row>
    <row r="181" spans="2:23" ht="15.5" x14ac:dyDescent="0.35">
      <c r="C181" t="s">
        <v>197</v>
      </c>
      <c r="D181" s="5">
        <v>912630000</v>
      </c>
      <c r="E181" s="5">
        <v>83851119000</v>
      </c>
      <c r="F181" s="5">
        <v>1812211000</v>
      </c>
      <c r="G181" s="5">
        <v>-9102892000</v>
      </c>
      <c r="I181" s="5">
        <v>77562642000</v>
      </c>
      <c r="J181" s="5">
        <v>106107689000</v>
      </c>
      <c r="K181" s="5">
        <v>123046194000</v>
      </c>
      <c r="L181" s="5">
        <v>101837933385</v>
      </c>
      <c r="M181" s="5">
        <v>125280420635</v>
      </c>
      <c r="N181" s="5">
        <v>281959945525</v>
      </c>
      <c r="O181" s="5">
        <v>259300425706</v>
      </c>
      <c r="P181" s="5">
        <v>246393790857</v>
      </c>
      <c r="Q181" s="5">
        <v>166739021798</v>
      </c>
      <c r="R181" s="5">
        <v>101362158694</v>
      </c>
      <c r="S181" s="5">
        <v>87989665056</v>
      </c>
      <c r="T181" s="5">
        <v>86773187645</v>
      </c>
      <c r="U181" s="5">
        <v>66678958778</v>
      </c>
      <c r="V181" s="5">
        <v>116558536944</v>
      </c>
      <c r="W181" s="5">
        <v>14515769697</v>
      </c>
    </row>
    <row r="183" spans="2:23" ht="15.5" x14ac:dyDescent="0.35">
      <c r="B183" t="s">
        <v>198</v>
      </c>
      <c r="C183" t="s">
        <v>12</v>
      </c>
      <c r="D183" s="5">
        <v>1560000000</v>
      </c>
      <c r="E183" s="5">
        <v>1560000000</v>
      </c>
      <c r="F183" s="5">
        <v>1560000000</v>
      </c>
      <c r="G183" s="5">
        <v>1560000000</v>
      </c>
      <c r="I183" s="5">
        <v>1560000000</v>
      </c>
      <c r="J183" s="5">
        <v>1560000000</v>
      </c>
      <c r="K183" s="5">
        <v>1560000000</v>
      </c>
      <c r="L183" s="5">
        <v>1560000000</v>
      </c>
      <c r="M183" s="5">
        <v>1560000000</v>
      </c>
      <c r="N183" s="5">
        <v>1560000000</v>
      </c>
      <c r="O183" s="5">
        <v>1560000000</v>
      </c>
      <c r="P183" s="5">
        <v>1560000000</v>
      </c>
      <c r="Q183" s="5">
        <v>1560000000</v>
      </c>
      <c r="R183" s="5">
        <v>1560000000</v>
      </c>
      <c r="S183" s="5">
        <v>1560000000</v>
      </c>
      <c r="T183" s="5">
        <v>1560000000</v>
      </c>
      <c r="U183" s="5">
        <v>1560000000</v>
      </c>
      <c r="V183" s="5">
        <v>1560000000</v>
      </c>
      <c r="W183" s="5">
        <v>0</v>
      </c>
    </row>
    <row r="184" spans="2:23" ht="15.5" x14ac:dyDescent="0.35">
      <c r="C184" t="s">
        <v>199</v>
      </c>
      <c r="D184" s="6">
        <v>-14.35</v>
      </c>
      <c r="E184" s="6">
        <v>4.58</v>
      </c>
      <c r="F184" s="6">
        <v>-8.1999999999999993</v>
      </c>
      <c r="G184" s="6">
        <v>-2.79</v>
      </c>
    </row>
    <row r="185" spans="2:23" ht="15.5" x14ac:dyDescent="0.35">
      <c r="C185" t="s">
        <v>200</v>
      </c>
      <c r="D185" s="6">
        <v>-36.590000000000003</v>
      </c>
      <c r="E185" s="6">
        <v>117.9</v>
      </c>
      <c r="F185" s="6">
        <v>-110.37</v>
      </c>
      <c r="G185" s="6">
        <v>-362.01</v>
      </c>
    </row>
    <row r="186" spans="2:23" ht="15.5" x14ac:dyDescent="0.35">
      <c r="C186" t="s">
        <v>69</v>
      </c>
      <c r="D186" s="6">
        <v>1.05</v>
      </c>
      <c r="E186" s="6">
        <v>1.03</v>
      </c>
      <c r="F186" s="6">
        <v>1.94</v>
      </c>
      <c r="G186" s="6">
        <v>2.15</v>
      </c>
    </row>
    <row r="187" spans="2:23" ht="15.5" x14ac:dyDescent="0.35">
      <c r="C187" t="s">
        <v>201</v>
      </c>
      <c r="E187" s="5">
        <v>55950000000</v>
      </c>
      <c r="F187" s="5">
        <v>33680000000</v>
      </c>
      <c r="G187" s="5">
        <v>42490000000</v>
      </c>
    </row>
    <row r="188" spans="2:23" ht="15.5" x14ac:dyDescent="0.35">
      <c r="C188" t="s">
        <v>202</v>
      </c>
      <c r="D188" s="6">
        <v>-1.8500000000000003E-2</v>
      </c>
      <c r="E188" s="6">
        <v>6.0999999999999995E-3</v>
      </c>
      <c r="F188" s="6">
        <v>-1.09E-2</v>
      </c>
      <c r="G188" s="6">
        <v>-4.0000000000000001E-3</v>
      </c>
    </row>
    <row r="189" spans="2:23" ht="15.5" x14ac:dyDescent="0.35">
      <c r="C189" t="s">
        <v>203</v>
      </c>
      <c r="D189" s="6">
        <v>-9.0500000000000011E-2</v>
      </c>
      <c r="E189" s="6">
        <v>2.6499999999999999E-2</v>
      </c>
      <c r="F189" s="6">
        <v>-4.87E-2</v>
      </c>
      <c r="G189" s="6">
        <v>-1.5600000000000001E-2</v>
      </c>
    </row>
    <row r="190" spans="2:23" ht="15.5" x14ac:dyDescent="0.35">
      <c r="C190" t="s">
        <v>204</v>
      </c>
      <c r="D190" s="6">
        <v>-2.12E-2</v>
      </c>
      <c r="E190" s="6">
        <v>2.64E-2</v>
      </c>
      <c r="F190" s="6">
        <v>-1.37E-2</v>
      </c>
      <c r="G190" s="6">
        <v>5.0000000000000001E-3</v>
      </c>
    </row>
    <row r="191" spans="2:23" ht="15.5" x14ac:dyDescent="0.35">
      <c r="C191" t="s">
        <v>205</v>
      </c>
      <c r="D191" s="6">
        <v>-1.3</v>
      </c>
      <c r="E191" s="6">
        <v>1.77</v>
      </c>
      <c r="F191" s="6">
        <v>-0.87</v>
      </c>
      <c r="G191" s="6">
        <v>0.33</v>
      </c>
    </row>
    <row r="192" spans="2:23" ht="15.5" x14ac:dyDescent="0.35">
      <c r="C192" t="s">
        <v>206</v>
      </c>
      <c r="D192" s="5">
        <v>250000000000</v>
      </c>
      <c r="E192" s="5">
        <v>272000000000</v>
      </c>
      <c r="F192" s="5">
        <v>265000000000</v>
      </c>
      <c r="G192" s="5">
        <v>281000000000</v>
      </c>
    </row>
    <row r="193" spans="3:23" ht="15.5" x14ac:dyDescent="0.35">
      <c r="C193" t="s">
        <v>207</v>
      </c>
      <c r="D193" s="6">
        <v>3.31</v>
      </c>
      <c r="E193" s="6">
        <v>3.12</v>
      </c>
      <c r="F193" s="6">
        <v>5.38</v>
      </c>
      <c r="G193" s="6">
        <v>5.66</v>
      </c>
    </row>
    <row r="194" spans="3:23" ht="15.5" x14ac:dyDescent="0.35">
      <c r="C194" t="s">
        <v>208</v>
      </c>
      <c r="D194" s="6">
        <v>158.56</v>
      </c>
      <c r="E194" s="6">
        <v>172.91</v>
      </c>
      <c r="F194" s="6">
        <v>168.33</v>
      </c>
      <c r="G194" s="6">
        <v>178.29</v>
      </c>
    </row>
    <row r="195" spans="3:23" ht="15.5" x14ac:dyDescent="0.35">
      <c r="C195" t="s">
        <v>209</v>
      </c>
      <c r="D195" s="6">
        <v>3.41</v>
      </c>
      <c r="E195" s="6">
        <v>3.2</v>
      </c>
      <c r="F195" s="6">
        <v>5.52</v>
      </c>
      <c r="G195" s="6">
        <v>5.82</v>
      </c>
    </row>
    <row r="196" spans="3:23" ht="15.5" x14ac:dyDescent="0.35">
      <c r="C196" t="s">
        <v>210</v>
      </c>
      <c r="D196" s="6">
        <v>154.11000000000001</v>
      </c>
      <c r="E196" s="6">
        <v>168.75</v>
      </c>
      <c r="F196" s="6">
        <v>164.05</v>
      </c>
      <c r="G196" s="6">
        <v>173.53</v>
      </c>
    </row>
    <row r="197" spans="3:23" ht="15.5" x14ac:dyDescent="0.35">
      <c r="C197" t="s">
        <v>211</v>
      </c>
      <c r="D197" s="5">
        <v>186000000000</v>
      </c>
      <c r="E197" s="5">
        <v>187000000000</v>
      </c>
      <c r="F197" s="5">
        <v>176000000000</v>
      </c>
      <c r="G197" s="5">
        <v>80000000000</v>
      </c>
    </row>
    <row r="198" spans="3:23" ht="15.5" x14ac:dyDescent="0.35">
      <c r="C198" t="s">
        <v>212</v>
      </c>
      <c r="D198" s="5">
        <v>243000000000</v>
      </c>
      <c r="E198" s="5">
        <v>235000000000</v>
      </c>
      <c r="F198" s="5">
        <v>225000000000</v>
      </c>
      <c r="G198" s="5">
        <v>176000000000</v>
      </c>
    </row>
    <row r="199" spans="3:23" ht="15.5" x14ac:dyDescent="0.35">
      <c r="C199" t="s">
        <v>213</v>
      </c>
      <c r="D199" s="5">
        <v>248000000000</v>
      </c>
      <c r="E199" s="5">
        <v>271000000000</v>
      </c>
      <c r="F199" s="5">
        <v>263000000000</v>
      </c>
      <c r="G199" s="5">
        <v>279000000000</v>
      </c>
    </row>
    <row r="200" spans="3:23" ht="15.5" x14ac:dyDescent="0.35">
      <c r="C200" t="s">
        <v>24</v>
      </c>
      <c r="D200" s="5">
        <v>429000000000</v>
      </c>
      <c r="E200" s="5">
        <v>422000000000</v>
      </c>
      <c r="F200" s="5">
        <v>402000000000</v>
      </c>
      <c r="G200" s="5">
        <v>256000000000</v>
      </c>
    </row>
    <row r="201" spans="3:23" ht="15.5" x14ac:dyDescent="0.35">
      <c r="C201" t="s">
        <v>21</v>
      </c>
      <c r="D201" s="5">
        <v>344000000000</v>
      </c>
      <c r="E201" s="5">
        <v>338000000000</v>
      </c>
      <c r="F201" s="5">
        <v>324000000000</v>
      </c>
      <c r="G201" s="5">
        <v>180000000000</v>
      </c>
    </row>
    <row r="202" spans="3:23" ht="15.5" x14ac:dyDescent="0.35">
      <c r="C202" t="s">
        <v>214</v>
      </c>
      <c r="D202" s="5">
        <v>-85000000000</v>
      </c>
      <c r="E202" s="5">
        <v>-61000000000</v>
      </c>
      <c r="F202" s="5">
        <v>-73000000000</v>
      </c>
      <c r="G202" s="5">
        <v>-59000000000</v>
      </c>
    </row>
    <row r="203" spans="3:23" ht="15.5" x14ac:dyDescent="0.35">
      <c r="C203" t="s">
        <v>215</v>
      </c>
      <c r="D203" s="5">
        <v>46000000000</v>
      </c>
      <c r="E203" s="5">
        <v>59000000000</v>
      </c>
      <c r="F203" s="5">
        <v>40000000000</v>
      </c>
      <c r="G203" s="5">
        <v>41000000000</v>
      </c>
    </row>
    <row r="204" spans="3:23" ht="15.5" x14ac:dyDescent="0.35">
      <c r="C204" t="s">
        <v>216</v>
      </c>
      <c r="D204" s="5">
        <v>10000000000</v>
      </c>
      <c r="E204" s="5">
        <v>-15000000000</v>
      </c>
      <c r="F204" s="5">
        <v>-4000000000</v>
      </c>
      <c r="G204" s="5">
        <v>-6000000000</v>
      </c>
    </row>
    <row r="205" spans="3:23" ht="15.5" x14ac:dyDescent="0.35">
      <c r="C205" t="s">
        <v>13</v>
      </c>
      <c r="D205" s="5">
        <v>55000000000</v>
      </c>
      <c r="E205" s="5">
        <v>44000000000</v>
      </c>
      <c r="F205" s="5">
        <v>35000000000</v>
      </c>
      <c r="G205" s="5">
        <v>36000000000</v>
      </c>
    </row>
    <row r="206" spans="3:23" ht="15.5" x14ac:dyDescent="0.35">
      <c r="C206" t="s">
        <v>16</v>
      </c>
      <c r="D206" s="6">
        <v>35.32</v>
      </c>
      <c r="E206" s="6">
        <v>28.42</v>
      </c>
      <c r="F206" s="6">
        <v>22.43</v>
      </c>
      <c r="G206" s="6">
        <v>22.72</v>
      </c>
    </row>
    <row r="207" spans="3:23" ht="15.5" x14ac:dyDescent="0.35">
      <c r="C207" t="s">
        <v>54</v>
      </c>
      <c r="I207" s="6">
        <v>-33.93</v>
      </c>
      <c r="J207" s="6">
        <v>17.5</v>
      </c>
      <c r="K207" s="6">
        <v>-77.06</v>
      </c>
      <c r="L207" s="6">
        <v>-53.49</v>
      </c>
      <c r="M207" s="6">
        <v>5.41</v>
      </c>
      <c r="N207" s="6">
        <v>47.98</v>
      </c>
      <c r="O207" s="6">
        <v>36.01</v>
      </c>
      <c r="P207" s="6">
        <v>32.49</v>
      </c>
      <c r="Q207" s="6">
        <v>25.11</v>
      </c>
      <c r="R207" s="6">
        <v>26.03</v>
      </c>
      <c r="S207" s="6">
        <v>-10.97</v>
      </c>
      <c r="T207" s="6">
        <v>9.69</v>
      </c>
      <c r="U207" s="6">
        <v>22.44</v>
      </c>
      <c r="V207" s="6">
        <v>23.3</v>
      </c>
      <c r="W207" s="6">
        <v>175265.82</v>
      </c>
    </row>
    <row r="208" spans="3:23" ht="15.5" x14ac:dyDescent="0.35">
      <c r="C208" t="s">
        <v>68</v>
      </c>
      <c r="I208" s="6">
        <v>-26.67</v>
      </c>
      <c r="J208" s="6">
        <v>26.86</v>
      </c>
      <c r="K208" s="6">
        <v>-8.69</v>
      </c>
      <c r="L208" s="6">
        <v>-15.24</v>
      </c>
      <c r="M208" s="6">
        <v>332.72</v>
      </c>
      <c r="N208" s="6">
        <v>9.09</v>
      </c>
      <c r="O208" s="6">
        <v>9.2799999999999994</v>
      </c>
      <c r="P208" s="6">
        <v>9.66</v>
      </c>
      <c r="Q208" s="6">
        <v>13.14</v>
      </c>
      <c r="R208" s="6">
        <v>20.36</v>
      </c>
      <c r="S208" s="6">
        <v>-30.99</v>
      </c>
      <c r="T208" s="6">
        <v>45.92</v>
      </c>
      <c r="U208" s="6">
        <v>29.41</v>
      </c>
      <c r="V208" s="6">
        <v>34.33</v>
      </c>
      <c r="W208" s="5">
        <v>0</v>
      </c>
    </row>
    <row r="209" spans="3:23" ht="15.5" x14ac:dyDescent="0.35">
      <c r="C209" t="s">
        <v>71</v>
      </c>
      <c r="I209" s="6">
        <v>0.49</v>
      </c>
      <c r="J209" s="6">
        <v>0.26</v>
      </c>
      <c r="K209" s="6">
        <v>0.37</v>
      </c>
      <c r="L209" s="6">
        <v>0.44</v>
      </c>
      <c r="M209" s="6">
        <v>0.98</v>
      </c>
      <c r="N209" s="6">
        <v>0.23</v>
      </c>
      <c r="O209" s="6">
        <v>0.22</v>
      </c>
      <c r="P209" s="6">
        <v>0.21</v>
      </c>
      <c r="Q209" s="6">
        <v>0.24</v>
      </c>
      <c r="R209" s="6">
        <v>0.4</v>
      </c>
      <c r="S209" s="6">
        <v>0.28000000000000003</v>
      </c>
      <c r="T209" s="6">
        <v>0.42</v>
      </c>
      <c r="U209" s="6">
        <v>0.79</v>
      </c>
      <c r="V209" s="6">
        <v>1.1599999999999999</v>
      </c>
      <c r="W209" s="5">
        <v>0</v>
      </c>
    </row>
    <row r="210" spans="3:23" ht="15.5" x14ac:dyDescent="0.35">
      <c r="C210" t="s">
        <v>217</v>
      </c>
      <c r="I210" s="5">
        <v>135720000000</v>
      </c>
      <c r="J210" s="5">
        <v>127720000000</v>
      </c>
      <c r="K210" s="5">
        <v>101050000000</v>
      </c>
      <c r="L210" s="5">
        <v>144260000000</v>
      </c>
      <c r="M210" s="5">
        <v>198680000000</v>
      </c>
      <c r="N210" s="5">
        <v>229580000000</v>
      </c>
      <c r="O210" s="5">
        <v>110830000000</v>
      </c>
      <c r="P210" s="5">
        <v>108570000000</v>
      </c>
    </row>
    <row r="211" spans="3:23" ht="15.5" x14ac:dyDescent="0.35">
      <c r="C211" t="s">
        <v>218</v>
      </c>
      <c r="I211" s="6">
        <v>-4.5100000000000001E-2</v>
      </c>
      <c r="J211" s="6">
        <v>2.29E-2</v>
      </c>
      <c r="K211" s="6">
        <v>-9.6699999999999994E-2</v>
      </c>
      <c r="L211" s="6">
        <v>-6.1799999999999994E-2</v>
      </c>
      <c r="M211" s="6">
        <v>5.6000000000000008E-3</v>
      </c>
      <c r="N211" s="6">
        <v>5.6900000000000006E-2</v>
      </c>
      <c r="O211" s="6">
        <v>5.91E-2</v>
      </c>
      <c r="P211" s="6">
        <v>5.62E-2</v>
      </c>
      <c r="Q211" s="6">
        <v>4.8899999999999999E-2</v>
      </c>
      <c r="R211" s="6">
        <v>5.6500000000000002E-2</v>
      </c>
      <c r="S211" s="6">
        <v>-2.3799999999999998E-2</v>
      </c>
      <c r="T211" s="6">
        <v>1.9400000000000001E-2</v>
      </c>
      <c r="U211" s="6">
        <v>4.9299999999999997E-2</v>
      </c>
      <c r="V211" s="6">
        <v>6.4000000000000001E-2</v>
      </c>
      <c r="W211" s="6">
        <v>5.4299999999999994E-2</v>
      </c>
    </row>
    <row r="212" spans="3:23" ht="15.5" x14ac:dyDescent="0.35">
      <c r="C212" t="s">
        <v>219</v>
      </c>
      <c r="I212" s="6">
        <v>-0.2016</v>
      </c>
      <c r="J212" s="6">
        <v>8.5800000000000001E-2</v>
      </c>
      <c r="K212" s="6">
        <v>-0.4078</v>
      </c>
      <c r="L212" s="6">
        <v>-0.19820000000000002</v>
      </c>
      <c r="M212" s="6">
        <v>1.6799999999999999E-2</v>
      </c>
      <c r="N212" s="6">
        <v>0.1389</v>
      </c>
      <c r="O212" s="6">
        <v>0.10349999999999999</v>
      </c>
      <c r="P212" s="6">
        <v>0.1012</v>
      </c>
      <c r="Q212" s="6">
        <v>8.5800000000000001E-2</v>
      </c>
      <c r="R212" s="6">
        <v>9.5000000000000001E-2</v>
      </c>
      <c r="S212" s="6">
        <v>-4.4500000000000005E-2</v>
      </c>
      <c r="T212" s="6">
        <v>3.7499999999999999E-2</v>
      </c>
      <c r="U212" s="6">
        <v>9.0299999999999991E-2</v>
      </c>
      <c r="V212" s="6">
        <v>0.10150000000000001</v>
      </c>
      <c r="W212" s="6">
        <v>0.12670000000000001</v>
      </c>
    </row>
    <row r="213" spans="3:23" ht="15.5" x14ac:dyDescent="0.35">
      <c r="C213" t="s">
        <v>220</v>
      </c>
      <c r="I213" s="6">
        <v>-4.6600000000000003E-2</v>
      </c>
      <c r="J213" s="6">
        <v>-9.2300000000000007E-2</v>
      </c>
      <c r="K213" s="6">
        <v>-0.1285</v>
      </c>
      <c r="L213" s="6">
        <v>-5.9000000000000004E-2</v>
      </c>
      <c r="M213" s="6">
        <v>4.1399999999999999E-2</v>
      </c>
      <c r="N213" s="6">
        <v>0.1452</v>
      </c>
      <c r="O213" s="6">
        <v>8.6899999999999991E-2</v>
      </c>
      <c r="P213" s="6">
        <v>9.6199999999999994E-2</v>
      </c>
      <c r="Q213" s="6">
        <v>8.9200000000000002E-2</v>
      </c>
      <c r="R213" s="6">
        <v>0.1148</v>
      </c>
      <c r="S213" s="6">
        <v>-3.3799999999999997E-2</v>
      </c>
      <c r="T213" s="6">
        <v>5.0799999999999998E-2</v>
      </c>
      <c r="U213" s="6">
        <v>0.10779999999999999</v>
      </c>
      <c r="V213" s="6">
        <v>0.16519999999999999</v>
      </c>
      <c r="W213" s="6">
        <v>0.38729999999999998</v>
      </c>
    </row>
    <row r="214" spans="3:23" ht="15.5" x14ac:dyDescent="0.35">
      <c r="C214" t="s">
        <v>221</v>
      </c>
      <c r="I214" s="6">
        <v>-0.84</v>
      </c>
      <c r="J214" s="6">
        <v>-1.3</v>
      </c>
      <c r="K214" s="6">
        <v>-2.0099999999999998</v>
      </c>
      <c r="L214" s="6">
        <v>-1.17</v>
      </c>
      <c r="M214" s="6">
        <v>1.1299999999999999</v>
      </c>
      <c r="N214" s="6">
        <v>4.84</v>
      </c>
      <c r="P214" s="6">
        <v>271.47000000000003</v>
      </c>
      <c r="Q214" s="6">
        <v>38.479999999999997</v>
      </c>
      <c r="R214" s="6">
        <v>11.14</v>
      </c>
      <c r="S214" s="6">
        <v>-1.52</v>
      </c>
      <c r="T214" s="6">
        <v>2.44</v>
      </c>
      <c r="U214" s="6">
        <v>7.03</v>
      </c>
      <c r="V214" s="6">
        <v>6.47</v>
      </c>
      <c r="W214" s="5">
        <v>3</v>
      </c>
    </row>
    <row r="215" spans="3:23" ht="15.5" x14ac:dyDescent="0.35">
      <c r="C215" t="s">
        <v>65</v>
      </c>
      <c r="I215" s="6">
        <v>5.38</v>
      </c>
      <c r="J215" s="6">
        <v>2.2999999999999998</v>
      </c>
      <c r="K215" s="6">
        <v>3.55</v>
      </c>
      <c r="L215" s="6">
        <v>3.02</v>
      </c>
      <c r="M215" s="6">
        <v>5.6</v>
      </c>
      <c r="N215" s="6">
        <v>1.26</v>
      </c>
      <c r="O215" s="6">
        <v>0.96</v>
      </c>
      <c r="P215" s="6">
        <v>0.98</v>
      </c>
      <c r="Q215" s="6">
        <v>1.1299999999999999</v>
      </c>
      <c r="R215" s="6">
        <v>1.93</v>
      </c>
      <c r="S215" s="6">
        <v>1.38</v>
      </c>
      <c r="T215" s="6">
        <v>1.72</v>
      </c>
      <c r="U215" s="6">
        <v>2.65</v>
      </c>
      <c r="V215" s="6">
        <v>3.48</v>
      </c>
      <c r="W215" s="5">
        <v>0</v>
      </c>
    </row>
    <row r="216" spans="3:23" ht="15.5" x14ac:dyDescent="0.35">
      <c r="C216" t="s">
        <v>62</v>
      </c>
      <c r="I216" s="6">
        <v>168.33</v>
      </c>
      <c r="J216" s="6">
        <v>204.01</v>
      </c>
      <c r="K216" s="6">
        <v>188.96</v>
      </c>
      <c r="L216" s="6">
        <v>269.85000000000002</v>
      </c>
      <c r="M216" s="6">
        <v>321.49</v>
      </c>
      <c r="N216" s="6">
        <v>345.31</v>
      </c>
      <c r="O216" s="6">
        <v>347.87</v>
      </c>
      <c r="P216" s="6">
        <v>320.89999999999998</v>
      </c>
      <c r="Q216" s="6">
        <v>292.63</v>
      </c>
      <c r="R216" s="6">
        <v>274.14</v>
      </c>
      <c r="S216" s="6">
        <v>246.77</v>
      </c>
      <c r="T216" s="6">
        <v>258.29000000000002</v>
      </c>
      <c r="U216" s="6">
        <v>248.61</v>
      </c>
      <c r="V216" s="6">
        <v>229.66</v>
      </c>
      <c r="W216" s="6">
        <v>1383042.05</v>
      </c>
    </row>
    <row r="217" spans="3:23" ht="15.5" x14ac:dyDescent="0.35">
      <c r="C217" t="s">
        <v>222</v>
      </c>
      <c r="I217" s="6">
        <v>5.52</v>
      </c>
      <c r="J217" s="6">
        <v>2.38</v>
      </c>
      <c r="K217" s="6">
        <v>3.69</v>
      </c>
      <c r="L217" s="6">
        <v>3.02</v>
      </c>
      <c r="M217" s="6">
        <v>5.6</v>
      </c>
      <c r="N217" s="6">
        <v>1.26</v>
      </c>
      <c r="O217" s="6">
        <v>0.96</v>
      </c>
      <c r="P217" s="6">
        <v>0.98</v>
      </c>
      <c r="Q217" s="6">
        <v>1.1299999999999999</v>
      </c>
      <c r="R217" s="6">
        <v>1.93</v>
      </c>
      <c r="S217" s="6">
        <v>1.38</v>
      </c>
      <c r="T217" s="6">
        <v>1.74</v>
      </c>
      <c r="U217" s="6">
        <v>2.69</v>
      </c>
      <c r="V217" s="6">
        <v>3.48</v>
      </c>
      <c r="W217" s="5">
        <v>0</v>
      </c>
    </row>
    <row r="218" spans="3:23" ht="15.5" x14ac:dyDescent="0.35">
      <c r="C218" t="s">
        <v>223</v>
      </c>
      <c r="I218" s="6">
        <v>164.05</v>
      </c>
      <c r="J218" s="6">
        <v>197.41</v>
      </c>
      <c r="K218" s="6">
        <v>181.73</v>
      </c>
      <c r="L218" s="6">
        <v>269.85000000000002</v>
      </c>
      <c r="M218" s="6">
        <v>321.49</v>
      </c>
      <c r="N218" s="6">
        <v>345.31</v>
      </c>
      <c r="O218" s="6">
        <v>347.87</v>
      </c>
      <c r="P218" s="6">
        <v>320.89999999999998</v>
      </c>
      <c r="Q218" s="6">
        <v>292.63</v>
      </c>
      <c r="R218" s="6">
        <v>274.14</v>
      </c>
      <c r="S218" s="6">
        <v>246.77</v>
      </c>
      <c r="T218" s="6">
        <v>255.33</v>
      </c>
      <c r="U218" s="6">
        <v>245.64</v>
      </c>
      <c r="V218" s="6">
        <v>229.66</v>
      </c>
      <c r="W218" s="6">
        <v>1383042.05</v>
      </c>
    </row>
    <row r="219" spans="3:23" ht="15.5" x14ac:dyDescent="0.35">
      <c r="C219" t="s">
        <v>224</v>
      </c>
      <c r="I219" s="5">
        <v>176000000000</v>
      </c>
      <c r="J219" s="5">
        <v>60000000000</v>
      </c>
      <c r="K219" s="5">
        <v>120000000000</v>
      </c>
      <c r="L219" s="5">
        <v>80000000000</v>
      </c>
      <c r="M219" s="5">
        <v>50000000000</v>
      </c>
      <c r="Q219" s="5">
        <v>5000000000</v>
      </c>
      <c r="R219" s="5">
        <v>22000000000</v>
      </c>
      <c r="S219" s="5">
        <v>67000000000</v>
      </c>
      <c r="T219" s="5">
        <v>75000000000</v>
      </c>
      <c r="U219" s="5">
        <v>55000000000</v>
      </c>
      <c r="V219" s="5">
        <v>24000000000</v>
      </c>
      <c r="W219" s="5">
        <v>45000000000</v>
      </c>
    </row>
    <row r="220" spans="3:23" ht="15.5" x14ac:dyDescent="0.35">
      <c r="C220" t="s">
        <v>225</v>
      </c>
      <c r="I220" s="5">
        <v>225000000000</v>
      </c>
      <c r="J220" s="5">
        <v>214000000000</v>
      </c>
      <c r="K220" s="5">
        <v>236000000000</v>
      </c>
      <c r="L220" s="5">
        <v>268000000000</v>
      </c>
      <c r="M220" s="5">
        <v>328000000000</v>
      </c>
      <c r="N220" s="5">
        <v>198000000000</v>
      </c>
      <c r="S220" s="5">
        <v>4000000000</v>
      </c>
      <c r="T220" s="5">
        <v>38000000000</v>
      </c>
      <c r="U220" s="5">
        <v>15000000000</v>
      </c>
      <c r="V220" s="5">
        <v>26000000000</v>
      </c>
      <c r="W220" s="5">
        <v>36000000000</v>
      </c>
    </row>
    <row r="221" spans="3:23" ht="15.5" x14ac:dyDescent="0.35">
      <c r="C221" t="s">
        <v>26</v>
      </c>
      <c r="I221" s="5">
        <v>402000000000</v>
      </c>
      <c r="J221" s="5">
        <v>274000000000</v>
      </c>
      <c r="K221" s="5">
        <v>356000000000</v>
      </c>
      <c r="L221" s="5">
        <v>348000000000</v>
      </c>
      <c r="M221" s="5">
        <v>378000000000</v>
      </c>
      <c r="N221" s="5">
        <v>198000000000</v>
      </c>
      <c r="Q221" s="5">
        <v>5000000000</v>
      </c>
      <c r="R221" s="5">
        <v>22000000000</v>
      </c>
      <c r="S221" s="5">
        <v>71000000000</v>
      </c>
      <c r="T221" s="5">
        <v>114000000000</v>
      </c>
      <c r="U221" s="5">
        <v>70000000000</v>
      </c>
      <c r="V221" s="5">
        <v>50000000000</v>
      </c>
      <c r="W221" s="5">
        <v>81000000000</v>
      </c>
    </row>
    <row r="222" spans="3:23" ht="15.5" x14ac:dyDescent="0.35">
      <c r="C222" t="s">
        <v>23</v>
      </c>
      <c r="I222" s="5">
        <v>324000000000</v>
      </c>
      <c r="J222" s="5">
        <v>168000000000</v>
      </c>
      <c r="K222" s="5">
        <v>233000000000</v>
      </c>
      <c r="L222" s="5">
        <v>247000000000</v>
      </c>
      <c r="M222" s="5">
        <v>253000000000</v>
      </c>
      <c r="N222" s="5">
        <v>-84000000000</v>
      </c>
      <c r="O222" s="5">
        <v>-259000000000</v>
      </c>
      <c r="P222" s="5">
        <v>-246000000000</v>
      </c>
      <c r="Q222" s="5">
        <v>-162000000000</v>
      </c>
      <c r="R222" s="5">
        <v>-80000000000</v>
      </c>
      <c r="S222" s="5">
        <v>-17000000000</v>
      </c>
      <c r="T222" s="5">
        <v>27000000000</v>
      </c>
      <c r="U222" s="5">
        <v>3000000000</v>
      </c>
      <c r="V222" s="5">
        <v>-67000000000</v>
      </c>
      <c r="W222" s="5">
        <v>66000000000</v>
      </c>
    </row>
    <row r="223" spans="3:23" ht="15.5" x14ac:dyDescent="0.35">
      <c r="C223" t="s">
        <v>226</v>
      </c>
      <c r="I223" s="5">
        <v>-73000000000</v>
      </c>
      <c r="J223" s="5">
        <v>-66000000000</v>
      </c>
      <c r="K223" s="5">
        <v>-144000000000</v>
      </c>
      <c r="L223" s="5">
        <v>-101000000000</v>
      </c>
      <c r="M223" s="5">
        <v>-62000000000</v>
      </c>
      <c r="N223" s="5">
        <v>113000000000</v>
      </c>
      <c r="O223" s="5">
        <v>241000000000</v>
      </c>
      <c r="P223" s="5">
        <v>196000000000</v>
      </c>
      <c r="Q223" s="5">
        <v>181000000000</v>
      </c>
      <c r="R223" s="5">
        <v>151000000000</v>
      </c>
      <c r="S223" s="5">
        <v>99000000000</v>
      </c>
      <c r="T223" s="5">
        <v>97000000000</v>
      </c>
      <c r="U223" s="5">
        <v>165000000000</v>
      </c>
      <c r="V223" s="5">
        <v>205000000000</v>
      </c>
      <c r="W223" s="5">
        <v>33000000000</v>
      </c>
    </row>
    <row r="224" spans="3:23" ht="15.5" x14ac:dyDescent="0.35">
      <c r="C224" t="s">
        <v>227</v>
      </c>
      <c r="I224" s="5">
        <v>109000000000</v>
      </c>
      <c r="J224" s="5">
        <v>78000000000</v>
      </c>
      <c r="K224" s="5">
        <v>136000000000</v>
      </c>
      <c r="L224" s="5">
        <v>89000000000</v>
      </c>
      <c r="M224" s="5">
        <v>99000000000</v>
      </c>
      <c r="N224" s="5">
        <v>272000000000</v>
      </c>
      <c r="O224" s="5">
        <v>85000000000</v>
      </c>
      <c r="P224" s="5">
        <v>183000000000</v>
      </c>
      <c r="Q224" s="5">
        <v>129000000000</v>
      </c>
      <c r="R224" s="5">
        <v>98000000000</v>
      </c>
      <c r="S224" s="5">
        <v>62000000000</v>
      </c>
      <c r="T224" s="5">
        <v>100000000000</v>
      </c>
      <c r="U224" s="5">
        <v>51000000000</v>
      </c>
      <c r="V224" s="5">
        <v>32000000000</v>
      </c>
      <c r="W224" s="5">
        <v>2000000000</v>
      </c>
    </row>
    <row r="225" spans="3:23" ht="15.5" x14ac:dyDescent="0.35">
      <c r="C225" t="s">
        <v>228</v>
      </c>
      <c r="I225" s="5">
        <v>-11000000000</v>
      </c>
      <c r="J225" s="5">
        <v>-5000000000</v>
      </c>
      <c r="K225" s="5">
        <v>-21000000000</v>
      </c>
      <c r="L225" s="5">
        <v>-9000000000</v>
      </c>
      <c r="M225" s="5">
        <v>-6000000000</v>
      </c>
      <c r="N225" s="5">
        <v>-41000000000</v>
      </c>
      <c r="O225" s="5">
        <v>-17000000000</v>
      </c>
      <c r="P225" s="5">
        <v>-82000000000</v>
      </c>
      <c r="Q225" s="5">
        <v>-42000000000</v>
      </c>
      <c r="R225" s="5">
        <v>-32000000000</v>
      </c>
      <c r="S225" s="5">
        <v>-35000000000</v>
      </c>
      <c r="T225" s="5">
        <v>-121000000000</v>
      </c>
      <c r="U225" s="5">
        <v>-103000000000</v>
      </c>
      <c r="V225" s="5">
        <v>-36000000000</v>
      </c>
      <c r="W225" s="5">
        <v>-64000000000</v>
      </c>
    </row>
    <row r="226" spans="3:23" ht="15.5" x14ac:dyDescent="0.35">
      <c r="C226" t="s">
        <v>15</v>
      </c>
      <c r="I226" s="5">
        <v>98000000000</v>
      </c>
      <c r="J226" s="5">
        <v>73000000000</v>
      </c>
      <c r="K226" s="5">
        <v>116000000000</v>
      </c>
      <c r="L226" s="5">
        <v>80000000000</v>
      </c>
      <c r="M226" s="5">
        <v>93000000000</v>
      </c>
      <c r="N226" s="5">
        <v>231000000000</v>
      </c>
      <c r="O226" s="5">
        <v>67000000000</v>
      </c>
      <c r="P226" s="5">
        <v>101000000000</v>
      </c>
      <c r="Q226" s="5">
        <v>87000000000</v>
      </c>
      <c r="R226" s="5">
        <v>66000000000</v>
      </c>
      <c r="S226" s="5">
        <v>26000000000</v>
      </c>
      <c r="T226" s="5">
        <v>-20000000000</v>
      </c>
      <c r="U226" s="5">
        <v>-52000000000</v>
      </c>
      <c r="V226" s="5">
        <v>-4000000000</v>
      </c>
      <c r="W226" s="5">
        <v>-62000000000</v>
      </c>
    </row>
    <row r="227" spans="3:23" ht="15.5" x14ac:dyDescent="0.35">
      <c r="C227" t="s">
        <v>17</v>
      </c>
      <c r="I227" s="6">
        <v>62.78</v>
      </c>
      <c r="J227" s="6">
        <v>46.48</v>
      </c>
      <c r="K227" s="6">
        <v>73.87</v>
      </c>
      <c r="L227" s="6">
        <v>51.09</v>
      </c>
      <c r="M227" s="6">
        <v>59.74</v>
      </c>
      <c r="N227" s="6">
        <v>147.55000000000001</v>
      </c>
      <c r="O227" s="6">
        <v>43.05</v>
      </c>
      <c r="P227" s="6">
        <v>64.56</v>
      </c>
      <c r="Q227" s="6">
        <v>55.72</v>
      </c>
      <c r="R227" s="6">
        <v>42.37</v>
      </c>
      <c r="S227" s="6">
        <v>16.7</v>
      </c>
      <c r="T227" s="6">
        <v>-13.1</v>
      </c>
      <c r="U227" s="6">
        <v>-33.24</v>
      </c>
      <c r="V227" s="6">
        <v>-2.73</v>
      </c>
      <c r="W227" s="6">
        <v>-494864.36</v>
      </c>
    </row>
  </sheetData>
  <pageMargins left="0.7" right="0.7" top="0.75" bottom="0.75" header="0.3" footer="0.3"/>
  <ignoredErrors>
    <ignoredError sqref="A1:W22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2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1217</v>
      </c>
      <c r="D2" s="2" vm="245">
        <f ca="1">IFERROR(_xlfn.STOCKHISTORY("XIDX:" &amp; $C$1, D3, , 0, 0, 1), "Libur")</f>
        <v>48</v>
      </c>
      <c r="E2" s="2" vm="246">
        <f ca="1">IFERROR(_xlfn.STOCKHISTORY("XIDX:" &amp; $C$1, E3, , 0, 0, 1), "Libur")</f>
        <v>56</v>
      </c>
      <c r="H2" s="2" vm="246">
        <f ca="1">IFERROR(INDEX(D2:G2,COUNT(D2:G2)),"")</f>
        <v>56</v>
      </c>
      <c r="I2" s="2" vm="247">
        <f t="shared" ref="I2:Z2" ca="1" si="0">IFERROR(_xlfn.STOCKHISTORY("XIDX:" &amp; $C$1, I1, , 0, 0, 1), "Libur")</f>
        <v>40</v>
      </c>
      <c r="J2" s="2" vm="166">
        <f t="shared" ca="1" si="0"/>
        <v>29</v>
      </c>
      <c r="K2" s="2" vm="1">
        <f t="shared" ca="1" si="0"/>
        <v>50</v>
      </c>
      <c r="L2" s="2">
        <f t="shared" ca="1" si="0"/>
        <v>0</v>
      </c>
      <c r="M2" s="2" vm="60">
        <f t="shared" ca="1" si="0"/>
        <v>82</v>
      </c>
      <c r="N2" s="2" vm="1">
        <f t="shared" ca="1" si="0"/>
        <v>50</v>
      </c>
      <c r="O2" s="2" vm="79">
        <f t="shared" ca="1" si="0"/>
        <v>68</v>
      </c>
      <c r="P2" s="2" vm="78">
        <f t="shared" ca="1" si="0"/>
        <v>94</v>
      </c>
      <c r="Q2" s="2">
        <f t="shared" ca="1" si="0"/>
        <v>0</v>
      </c>
      <c r="R2" s="2" vm="248">
        <f t="shared" ca="1" si="0"/>
        <v>60.276600000000002</v>
      </c>
      <c r="S2" s="2" t="str">
        <f t="shared" ca="1" si="0"/>
        <v>Libur</v>
      </c>
      <c r="T2" s="2">
        <f t="shared" ca="1" si="0"/>
        <v>0</v>
      </c>
      <c r="U2" s="2" vm="249">
        <f t="shared" ca="1" si="0"/>
        <v>64.531400000000005</v>
      </c>
      <c r="V2" s="2" vm="250">
        <f t="shared" ca="1" si="0"/>
        <v>101.40649999999999</v>
      </c>
      <c r="W2" s="2" vm="251">
        <f t="shared" ca="1" si="0"/>
        <v>60.985700000000001</v>
      </c>
      <c r="X2" s="2">
        <f t="shared" ca="1" si="0"/>
        <v>0</v>
      </c>
      <c r="Y2" s="2" vm="252">
        <f t="shared" ca="1" si="0"/>
        <v>52.476100000000002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45487675906</v>
      </c>
      <c r="E4" s="2">
        <f>IFERROR(INDEX(E51:E500,MATCH($C$4,$C$51:$C$500,0)),"")</f>
        <v>41435726132</v>
      </c>
      <c r="H4" s="2">
        <f>IFERROR(SUM(D4:G4)*(4/MAX(1,COUNT(D4:G4))),"")</f>
        <v>173846804076</v>
      </c>
      <c r="I4" s="2">
        <f t="shared" ref="I4:Z4" si="1">IFERROR(INDEX(I51:I500,MATCH($C$4,$C$51:$C$500,0)),"")</f>
        <v>238581409807</v>
      </c>
      <c r="J4" s="2">
        <f t="shared" si="1"/>
        <v>159862412929</v>
      </c>
      <c r="K4" s="2">
        <f t="shared" si="1"/>
        <v>179626694402</v>
      </c>
      <c r="L4" s="2">
        <f t="shared" si="1"/>
        <v>115906538007</v>
      </c>
      <c r="M4" s="2">
        <f t="shared" si="1"/>
        <v>44538508242</v>
      </c>
      <c r="N4" s="2">
        <f t="shared" si="1"/>
        <v>25316005286</v>
      </c>
      <c r="O4" s="2">
        <f t="shared" si="1"/>
        <v>94390791317</v>
      </c>
      <c r="P4" s="2">
        <f t="shared" si="1"/>
        <v>183045980412</v>
      </c>
      <c r="Q4" s="2">
        <f t="shared" si="1"/>
        <v>73176900000</v>
      </c>
      <c r="R4" s="2">
        <f t="shared" si="1"/>
        <v>17945077363</v>
      </c>
      <c r="S4" s="2">
        <f t="shared" si="1"/>
        <v>16970149091</v>
      </c>
      <c r="T4" s="2">
        <f t="shared" si="1"/>
        <v>49251127287</v>
      </c>
      <c r="U4" s="2">
        <f t="shared" si="1"/>
        <v>20544931500</v>
      </c>
      <c r="V4" s="2">
        <f t="shared" si="1"/>
        <v>41729192546</v>
      </c>
      <c r="W4" s="2">
        <f t="shared" si="1"/>
        <v>15724942574</v>
      </c>
      <c r="X4" s="2">
        <f t="shared" si="1"/>
        <v>15781552358</v>
      </c>
      <c r="Y4" s="2">
        <f t="shared" si="1"/>
        <v>11856905833</v>
      </c>
      <c r="Z4" s="2">
        <f t="shared" si="1"/>
        <v>27600939842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326960522</v>
      </c>
      <c r="E5" s="2">
        <f>IFERROR(INDEX(E51:E500,MATCH($C$5,$C$51:$C$500,0)),"")</f>
        <v>-7573141207</v>
      </c>
      <c r="H5" s="2">
        <f>IFERROR(SUM(D5:G5)*(4/MAX(1,COUNT(D5:G5))),"")</f>
        <v>-14492361370</v>
      </c>
      <c r="I5" s="2">
        <f t="shared" ref="I5:Z5" si="2">IFERROR(INDEX(I51:I500,MATCH($C$5,$C$51:$C$500,0)),"")</f>
        <v>31189813432</v>
      </c>
      <c r="J5" s="2">
        <f t="shared" si="2"/>
        <v>-28281677599</v>
      </c>
      <c r="K5" s="2">
        <f t="shared" si="2"/>
        <v>-20205714117</v>
      </c>
      <c r="L5" s="2">
        <f t="shared" si="2"/>
        <v>-39205655088</v>
      </c>
      <c r="M5" s="2">
        <f t="shared" si="2"/>
        <v>-3422877749</v>
      </c>
      <c r="N5" s="2">
        <f t="shared" si="2"/>
        <v>-43780208686</v>
      </c>
      <c r="O5" s="2">
        <f t="shared" si="2"/>
        <v>-22476590151</v>
      </c>
      <c r="P5" s="2">
        <f t="shared" si="2"/>
        <v>2645158718</v>
      </c>
      <c r="Q5" s="2">
        <f t="shared" si="2"/>
        <v>14069463688</v>
      </c>
      <c r="R5" s="2">
        <f t="shared" si="2"/>
        <v>-6467674715</v>
      </c>
      <c r="S5" s="2">
        <f t="shared" si="2"/>
        <v>34618163256</v>
      </c>
      <c r="T5" s="2">
        <f t="shared" si="2"/>
        <v>4334448009</v>
      </c>
      <c r="U5" s="2">
        <f t="shared" si="2"/>
        <v>-14003777155</v>
      </c>
      <c r="V5" s="2">
        <f t="shared" si="2"/>
        <v>16401094428</v>
      </c>
      <c r="W5" s="2">
        <f t="shared" si="2"/>
        <v>15958235703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493598829347</v>
      </c>
      <c r="E6" s="2">
        <f>IFERROR(INDEX(E51:E500,MATCH($C$6,$C$51:$C$500,0)),"")</f>
        <v>493291254555</v>
      </c>
      <c r="H6" s="2">
        <f>IFERROR(INDEX(D6:G6,COUNT(D6:G6)),"")</f>
        <v>493291254555</v>
      </c>
      <c r="I6" s="2">
        <f t="shared" ref="I6:Z6" si="3">IFERROR(INDEX(I51:I500,MATCH($C$6,$C$51:$C$500,0)),"")</f>
        <v>500899326797</v>
      </c>
      <c r="J6" s="2">
        <f t="shared" si="3"/>
        <v>469822553057</v>
      </c>
      <c r="K6" s="2">
        <f t="shared" si="3"/>
        <v>498240301757</v>
      </c>
      <c r="L6" s="2">
        <f t="shared" si="3"/>
        <v>518666624300</v>
      </c>
      <c r="M6" s="2">
        <f t="shared" si="3"/>
        <v>556143509759</v>
      </c>
      <c r="N6" s="2">
        <f t="shared" si="3"/>
        <v>559750108573</v>
      </c>
      <c r="O6" s="2">
        <f t="shared" si="3"/>
        <v>604330383918</v>
      </c>
      <c r="P6" s="2">
        <f t="shared" si="3"/>
        <v>629209176674</v>
      </c>
      <c r="Q6" s="2">
        <f t="shared" si="3"/>
        <v>176146969405</v>
      </c>
      <c r="R6" s="2">
        <f t="shared" si="3"/>
        <v>161873846519</v>
      </c>
      <c r="S6" s="2">
        <f t="shared" si="3"/>
        <v>168217928838</v>
      </c>
      <c r="T6" s="2">
        <f t="shared" si="3"/>
        <v>132167706306</v>
      </c>
      <c r="U6" s="2">
        <f t="shared" si="3"/>
        <v>127834160513</v>
      </c>
      <c r="V6" s="2">
        <f t="shared" si="3"/>
        <v>141874212164</v>
      </c>
      <c r="W6" s="2">
        <f t="shared" si="3"/>
        <v>125473419860</v>
      </c>
      <c r="X6" s="2">
        <f t="shared" si="3"/>
        <v>109515527940</v>
      </c>
      <c r="Y6" s="2">
        <f t="shared" si="3"/>
        <v>113810853102</v>
      </c>
      <c r="Z6" s="2">
        <f t="shared" si="3"/>
        <v>107228383297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2.72</v>
      </c>
      <c r="E7" s="3">
        <f>IFERROR(INDEX(E51:E500,MATCH($C$7,$C$51:$C$500,0))/1000000000,"")</f>
        <v>2.72</v>
      </c>
      <c r="H7" s="3">
        <f>IFERROR(INDEX(D7:G7,COUNT(D7:G7)),"")</f>
        <v>2.72</v>
      </c>
      <c r="I7" s="3">
        <f t="shared" ref="I7:Z7" si="4">IFERROR(INDEX(I51:I500,MATCH($C$7,$C$51:$C$500,0))/1000000000,"")</f>
        <v>2.72</v>
      </c>
      <c r="J7" s="3">
        <f t="shared" si="4"/>
        <v>2.72</v>
      </c>
      <c r="K7" s="3">
        <f t="shared" si="4"/>
        <v>2.72</v>
      </c>
      <c r="L7" s="3">
        <f t="shared" si="4"/>
        <v>2.72</v>
      </c>
      <c r="M7" s="3">
        <f t="shared" si="4"/>
        <v>2.72</v>
      </c>
      <c r="N7" s="3">
        <f t="shared" si="4"/>
        <v>2.72</v>
      </c>
      <c r="O7" s="3">
        <f t="shared" si="4"/>
        <v>2.72</v>
      </c>
      <c r="P7" s="3">
        <f t="shared" si="4"/>
        <v>2.72</v>
      </c>
      <c r="Q7" s="3">
        <f t="shared" si="4"/>
        <v>0.33</v>
      </c>
      <c r="R7" s="3">
        <f t="shared" si="4"/>
        <v>0.33</v>
      </c>
      <c r="S7" s="3">
        <f t="shared" si="4"/>
        <v>0.33</v>
      </c>
      <c r="T7" s="3">
        <f t="shared" si="4"/>
        <v>0.33</v>
      </c>
      <c r="U7" s="3">
        <f t="shared" si="4"/>
        <v>0.33</v>
      </c>
      <c r="V7" s="3">
        <f t="shared" si="4"/>
        <v>0.33</v>
      </c>
      <c r="W7" s="3">
        <f t="shared" si="4"/>
        <v>0.33</v>
      </c>
      <c r="X7" s="3">
        <f t="shared" si="4"/>
        <v>0.33</v>
      </c>
      <c r="Y7" s="3">
        <f t="shared" si="4"/>
        <v>0.33</v>
      </c>
      <c r="Z7" s="3">
        <f t="shared" si="4"/>
        <v>0.33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Z8" si="5">IFERROR(INDEX(I51:I500,MATCH($C$8,$C$51:$C$500,0)),"")</f>
        <v>27000000000</v>
      </c>
      <c r="J8" s="2">
        <f t="shared" si="5"/>
        <v>18000000000</v>
      </c>
      <c r="K8" s="2">
        <f t="shared" si="5"/>
        <v>32000000000</v>
      </c>
      <c r="L8" s="2">
        <f t="shared" si="5"/>
        <v>5000000000</v>
      </c>
      <c r="M8" s="2">
        <f t="shared" si="5"/>
        <v>22000000000</v>
      </c>
      <c r="N8" s="2">
        <f t="shared" si="5"/>
        <v>6000000000</v>
      </c>
      <c r="O8" s="2">
        <f t="shared" si="5"/>
        <v>-17000000000</v>
      </c>
      <c r="P8" s="2">
        <f t="shared" si="5"/>
        <v>49000000000</v>
      </c>
      <c r="Q8" s="2">
        <f t="shared" si="5"/>
        <v>15000000000</v>
      </c>
      <c r="R8" s="2">
        <f t="shared" si="5"/>
        <v>4000000000</v>
      </c>
      <c r="S8" s="2">
        <f t="shared" si="5"/>
        <v>-1000000000</v>
      </c>
      <c r="T8" s="2">
        <f t="shared" si="5"/>
        <v>0</v>
      </c>
      <c r="U8" s="2">
        <f t="shared" si="5"/>
        <v>27000000000</v>
      </c>
      <c r="V8" s="2">
        <f t="shared" si="5"/>
        <v>2000000000</v>
      </c>
      <c r="W8" s="2">
        <f t="shared" si="5"/>
        <v>0</v>
      </c>
      <c r="X8" s="2">
        <f t="shared" si="5"/>
        <v>3000000000</v>
      </c>
      <c r="Y8" s="2">
        <f t="shared" si="5"/>
        <v>0</v>
      </c>
      <c r="Z8" s="2">
        <f t="shared" si="5"/>
        <v>-2000000000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-2.11</v>
      </c>
      <c r="E9" s="3">
        <f>IFERROR(INDEX(E51:E500,MATCH("Free cash flow per share (Quarter)",$C$51:$C$500,0)),"")</f>
        <v>2.87</v>
      </c>
      <c r="H9" s="3">
        <f>IFERROR(INDEX(D9:G9,COUNT(D9:G9)),"")</f>
        <v>2.87</v>
      </c>
      <c r="I9" s="3">
        <f t="shared" ref="I9:Z9" si="6">IFERROR(INDEX(I51:I500,MATCH($C$9,$C$51:$C$500,0)),"")</f>
        <v>9.9499999999999993</v>
      </c>
      <c r="J9" s="3">
        <f t="shared" si="6"/>
        <v>6.43</v>
      </c>
      <c r="K9" s="3">
        <f t="shared" si="6"/>
        <v>11.73</v>
      </c>
      <c r="L9" s="3">
        <f t="shared" si="6"/>
        <v>2</v>
      </c>
      <c r="M9" s="3">
        <f t="shared" si="6"/>
        <v>8.09</v>
      </c>
      <c r="N9" s="3">
        <f t="shared" si="6"/>
        <v>2.08</v>
      </c>
      <c r="O9" s="3">
        <f t="shared" si="6"/>
        <v>-6.18</v>
      </c>
      <c r="P9" s="3">
        <f t="shared" si="6"/>
        <v>17.93</v>
      </c>
      <c r="Q9" s="3">
        <f t="shared" si="6"/>
        <v>46.92</v>
      </c>
      <c r="R9" s="3">
        <f t="shared" si="6"/>
        <v>11.4</v>
      </c>
      <c r="S9" s="3">
        <f t="shared" si="6"/>
        <v>-2.86</v>
      </c>
      <c r="T9" s="3">
        <f t="shared" si="6"/>
        <v>0.97</v>
      </c>
      <c r="U9" s="3">
        <f t="shared" si="6"/>
        <v>81.98</v>
      </c>
      <c r="V9" s="3">
        <f t="shared" si="6"/>
        <v>6.83</v>
      </c>
      <c r="W9" s="3">
        <f t="shared" si="6"/>
        <v>-0.37</v>
      </c>
      <c r="X9" s="3">
        <f t="shared" si="6"/>
        <v>9.33</v>
      </c>
      <c r="Y9" s="3">
        <f t="shared" si="6"/>
        <v>0.61</v>
      </c>
      <c r="Z9" s="3">
        <f t="shared" si="6"/>
        <v>-7.5</v>
      </c>
    </row>
    <row r="10" spans="1:26" ht="15.5" x14ac:dyDescent="0.35">
      <c r="C10" t="s">
        <v>18</v>
      </c>
      <c r="D10" s="3">
        <f ca="1">IFERROR(IF(D9=0,"",D2/D9),"")</f>
        <v>-22.748815165876778</v>
      </c>
      <c r="E10" s="3">
        <f ca="1">IFERROR(IF(E9=0,"",E2/E9),"")</f>
        <v>19.512195121951219</v>
      </c>
      <c r="I10" s="3">
        <f t="shared" ref="I10:Z10" ca="1" si="7">IFERROR(IF(I9=0,"",I2/I9),"")</f>
        <v>4.0201005025125633</v>
      </c>
      <c r="J10" s="3">
        <f t="shared" ca="1" si="7"/>
        <v>4.5101088646967344</v>
      </c>
      <c r="K10" s="3">
        <f t="shared" ca="1" si="7"/>
        <v>4.2625745950554137</v>
      </c>
      <c r="L10" s="3">
        <f t="shared" ca="1" si="7"/>
        <v>0</v>
      </c>
      <c r="M10" s="3">
        <f t="shared" ca="1" si="7"/>
        <v>10.135970333745364</v>
      </c>
      <c r="N10" s="3">
        <f t="shared" ca="1" si="7"/>
        <v>24.038461538461537</v>
      </c>
      <c r="O10" s="3">
        <f t="shared" ca="1" si="7"/>
        <v>-11.003236245954692</v>
      </c>
      <c r="P10" s="3">
        <f t="shared" ca="1" si="7"/>
        <v>5.2426101505856106</v>
      </c>
      <c r="Q10" s="3">
        <f t="shared" ca="1" si="7"/>
        <v>0</v>
      </c>
      <c r="R10" s="3">
        <f t="shared" ca="1" si="7"/>
        <v>5.2874210526315792</v>
      </c>
      <c r="S10" s="3" t="str">
        <f t="shared" ca="1" si="7"/>
        <v/>
      </c>
      <c r="T10" s="3">
        <f t="shared" ca="1" si="7"/>
        <v>0</v>
      </c>
      <c r="U10" s="3">
        <f t="shared" ca="1" si="7"/>
        <v>0.78716028299585272</v>
      </c>
      <c r="V10" s="3">
        <f t="shared" ca="1" si="7"/>
        <v>14.847218155197657</v>
      </c>
      <c r="W10" s="3">
        <f t="shared" ca="1" si="7"/>
        <v>-164.82621621621621</v>
      </c>
      <c r="X10" s="3">
        <f t="shared" ca="1" si="7"/>
        <v>0</v>
      </c>
      <c r="Y10" s="3">
        <f t="shared" ca="1" si="7"/>
        <v>86.026393442622961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68277232783</v>
      </c>
      <c r="E11" s="2">
        <f>IFERROR(INDEX(E51:E500,MATCH($C$11,$C$51:$C$500,0)),"")</f>
        <v>61120151005</v>
      </c>
      <c r="H11" s="2">
        <f>IFERROR(INDEX(D11:G11,COUNT(D11:G11)),"")</f>
        <v>61120151005</v>
      </c>
      <c r="I11" s="2">
        <f t="shared" ref="I11:Z11" si="8">IFERROR(INDEX(I51:I500,MATCH($C$11,$C$51:$C$500,0)),"")</f>
        <v>64728663285</v>
      </c>
      <c r="J11" s="2">
        <f t="shared" si="8"/>
        <v>52944106104</v>
      </c>
      <c r="K11" s="2">
        <f t="shared" si="8"/>
        <v>34948297060</v>
      </c>
      <c r="L11" s="2">
        <f t="shared" si="8"/>
        <v>19879980632</v>
      </c>
      <c r="M11" s="2">
        <f t="shared" si="8"/>
        <v>50503143891</v>
      </c>
      <c r="N11" s="2">
        <f t="shared" si="8"/>
        <v>44154673219</v>
      </c>
      <c r="O11" s="2">
        <f t="shared" si="8"/>
        <v>48963152870</v>
      </c>
      <c r="P11" s="2">
        <f t="shared" si="8"/>
        <v>191471687510</v>
      </c>
      <c r="Q11" s="2">
        <f t="shared" si="8"/>
        <v>9836539837</v>
      </c>
      <c r="R11" s="2">
        <f t="shared" si="8"/>
        <v>17131245214</v>
      </c>
      <c r="S11" s="2">
        <f t="shared" si="8"/>
        <v>32745135084</v>
      </c>
      <c r="T11" s="2">
        <f t="shared" si="8"/>
        <v>43155850124</v>
      </c>
      <c r="U11" s="2">
        <f t="shared" si="8"/>
        <v>46566633747</v>
      </c>
      <c r="V11" s="2">
        <f t="shared" si="8"/>
        <v>20774697156</v>
      </c>
      <c r="W11" s="2">
        <f t="shared" si="8"/>
        <v>2162064005</v>
      </c>
      <c r="X11" s="2">
        <f t="shared" si="8"/>
        <v>18822355347</v>
      </c>
      <c r="Y11" s="2">
        <f t="shared" si="8"/>
        <v>15799399743</v>
      </c>
      <c r="Z11" s="2">
        <f t="shared" si="8"/>
        <v>5949559618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98000000000</v>
      </c>
      <c r="E12" s="2">
        <f>IFERROR(INDEX(E51:E500,MATCH("Net Debt (Quarter)",$C$51:$C$500,0)),"")</f>
        <v>71000000000</v>
      </c>
      <c r="H12" s="2">
        <f>IFERROR(INDEX(D12:G12,COUNT(D12:G12)),"")</f>
        <v>71000000000</v>
      </c>
      <c r="I12" s="2">
        <f t="shared" ref="I12:Z12" si="9">IFERROR(INDEX(I51:I500,MATCH($C$12,$C$51:$C$500,0)),"")</f>
        <v>66000000000</v>
      </c>
      <c r="J12" s="2">
        <f t="shared" si="9"/>
        <v>93000000000</v>
      </c>
      <c r="K12" s="2">
        <f t="shared" si="9"/>
        <v>109000000000</v>
      </c>
      <c r="L12" s="2">
        <f t="shared" si="9"/>
        <v>120000000000</v>
      </c>
      <c r="M12" s="2">
        <f t="shared" si="9"/>
        <v>111000000000</v>
      </c>
      <c r="N12" s="2">
        <f t="shared" si="9"/>
        <v>102000000000</v>
      </c>
      <c r="O12" s="2">
        <f t="shared" si="9"/>
        <v>100000000000</v>
      </c>
      <c r="P12" s="2">
        <f t="shared" si="9"/>
        <v>-2000000000</v>
      </c>
      <c r="Q12" s="2">
        <f t="shared" si="9"/>
        <v>2000000000</v>
      </c>
      <c r="R12" s="2">
        <f t="shared" si="9"/>
        <v>-17000000000</v>
      </c>
      <c r="S12" s="2">
        <f t="shared" si="9"/>
        <v>-33000000000</v>
      </c>
      <c r="T12" s="2">
        <f t="shared" si="9"/>
        <v>-43000000000</v>
      </c>
      <c r="U12" s="2">
        <f t="shared" si="9"/>
        <v>-47000000000</v>
      </c>
      <c r="V12" s="2">
        <f t="shared" si="9"/>
        <v>-21000000000</v>
      </c>
      <c r="W12" s="2">
        <f t="shared" si="9"/>
        <v>-2000000000</v>
      </c>
      <c r="X12" s="2">
        <f t="shared" si="9"/>
        <v>-19000000000</v>
      </c>
      <c r="Y12" s="2">
        <f t="shared" si="9"/>
        <v>-16000000000</v>
      </c>
      <c r="Z12" s="2">
        <f t="shared" si="9"/>
        <v>-5000000000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166000000000</v>
      </c>
      <c r="E13" s="2">
        <f>IFERROR(INDEX(E51:E500,MATCH("Total Debt (Quarter)",$C$51:$C$500,0)),"")</f>
        <v>132000000000</v>
      </c>
      <c r="H13" s="2">
        <f>IFERROR(INDEX(D13:G13,COUNT(D13:G13)),"")</f>
        <v>132000000000</v>
      </c>
      <c r="I13" s="2">
        <f t="shared" ref="I13:Z13" si="10">IFERROR(INDEX(I51:I500,MATCH($C$13,$C$51:$C$500,0)),"")</f>
        <v>131000000000</v>
      </c>
      <c r="J13" s="2">
        <f t="shared" si="10"/>
        <v>146000000000</v>
      </c>
      <c r="K13" s="2">
        <f t="shared" si="10"/>
        <v>144000000000</v>
      </c>
      <c r="L13" s="2">
        <f t="shared" si="10"/>
        <v>140000000000</v>
      </c>
      <c r="M13" s="2">
        <f t="shared" si="10"/>
        <v>161000000000</v>
      </c>
      <c r="N13" s="2">
        <f t="shared" si="10"/>
        <v>147000000000</v>
      </c>
      <c r="O13" s="2">
        <f t="shared" si="10"/>
        <v>149000000000</v>
      </c>
      <c r="P13" s="2">
        <f t="shared" si="10"/>
        <v>189000000000</v>
      </c>
      <c r="Q13" s="2">
        <f t="shared" si="10"/>
        <v>11000000000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1000000000</v>
      </c>
    </row>
    <row r="14" spans="1:26" ht="15.5" x14ac:dyDescent="0.35">
      <c r="C14" t="s">
        <v>27</v>
      </c>
      <c r="D14" s="2">
        <f>IFERROR(INDEX(D51:D500,MATCH($C$14,$C$51:$C$500,0)),"")</f>
        <v>-3318185513</v>
      </c>
      <c r="E14" s="2">
        <f>IFERROR(INDEX(E51:E500,MATCH($C$14,$C$51:$C$500,0)),"")</f>
        <v>-3450469472</v>
      </c>
      <c r="H14" s="2">
        <f>IFERROR(SUM(D14:G14)*(4/MAX(1,COUNT(D14:G14))),"")</f>
        <v>-13537309970</v>
      </c>
      <c r="I14" s="2">
        <f t="shared" ref="I14:Z14" si="11">IFERROR(INDEX(I51:I500,MATCH($C$14,$C$51:$C$500,0)),"")</f>
        <v>-13889838719</v>
      </c>
      <c r="J14" s="2">
        <f t="shared" si="11"/>
        <v>-16085605244</v>
      </c>
      <c r="K14" s="2">
        <f t="shared" si="11"/>
        <v>-9733792620</v>
      </c>
      <c r="L14" s="2">
        <f t="shared" si="11"/>
        <v>-9897605870</v>
      </c>
      <c r="M14" s="2">
        <f t="shared" si="11"/>
        <v>-9158837052</v>
      </c>
      <c r="N14" s="2">
        <f t="shared" si="11"/>
        <v>-10540422084</v>
      </c>
      <c r="O14" s="2">
        <f t="shared" si="11"/>
        <v>-11906434181</v>
      </c>
      <c r="P14" s="2">
        <f t="shared" si="11"/>
        <v>-14325190539</v>
      </c>
      <c r="Q14" s="2">
        <f t="shared" si="11"/>
        <v>-2214553133</v>
      </c>
      <c r="R14" s="2">
        <f t="shared" si="11"/>
        <v>0</v>
      </c>
      <c r="S14" s="2">
        <f t="shared" si="11"/>
        <v>-2054451259</v>
      </c>
      <c r="T14" s="2">
        <f t="shared" si="11"/>
        <v>-1609536983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-714833930</v>
      </c>
      <c r="J15" s="2">
        <f t="shared" si="12"/>
        <v>-1455058873</v>
      </c>
      <c r="K15" s="2">
        <f t="shared" si="12"/>
        <v>-821436296</v>
      </c>
      <c r="L15" s="2">
        <f t="shared" si="12"/>
        <v>-2658300828</v>
      </c>
      <c r="M15" s="2">
        <f t="shared" si="12"/>
        <v>-1335912731</v>
      </c>
      <c r="N15" s="2">
        <f t="shared" si="12"/>
        <v>-1432174064</v>
      </c>
      <c r="O15" s="2">
        <f t="shared" si="12"/>
        <v>-5692744314</v>
      </c>
      <c r="P15" s="2">
        <f t="shared" si="12"/>
        <v>-651692811</v>
      </c>
      <c r="Q15" s="2">
        <f t="shared" si="12"/>
        <v>0</v>
      </c>
      <c r="R15" s="2">
        <f t="shared" si="12"/>
        <v>0</v>
      </c>
      <c r="S15" s="2">
        <f t="shared" si="12"/>
        <v>0</v>
      </c>
      <c r="T15" s="2">
        <f t="shared" si="12"/>
        <v>-2462556364</v>
      </c>
      <c r="U15" s="2">
        <f t="shared" si="12"/>
        <v>-1027246575</v>
      </c>
      <c r="V15" s="2">
        <f t="shared" si="12"/>
        <v>-2086459627</v>
      </c>
      <c r="W15" s="2">
        <f t="shared" si="12"/>
        <v>-788113029</v>
      </c>
      <c r="X15" s="2">
        <f t="shared" si="12"/>
        <v>-789077618</v>
      </c>
      <c r="Y15" s="2">
        <f t="shared" si="12"/>
        <v>-592845292</v>
      </c>
      <c r="Z15" s="2">
        <f t="shared" si="12"/>
        <v>-798655145</v>
      </c>
    </row>
    <row r="16" spans="1:26" ht="15.5" x14ac:dyDescent="0.35">
      <c r="C16" t="s">
        <v>29</v>
      </c>
      <c r="D16" s="2">
        <f>IFERROR(INDEX(D51:D500,MATCH($C$16,$C$51:$C$500,0)),"")</f>
        <v>307574792</v>
      </c>
      <c r="E16" s="2">
        <f>IFERROR(INDEX(E51:E500,MATCH($C$16,$C$51:$C$500,0)),"")</f>
        <v>-7608072242</v>
      </c>
      <c r="H16" s="2">
        <f>IFERROR(SUM(D16:G16)*(4/MAX(1,COUNT(D16:G16))),"")</f>
        <v>-14600994900</v>
      </c>
      <c r="I16" s="2">
        <f t="shared" ref="I16:Z16" si="13">IFERROR(INDEX(I51:I500,MATCH($C$16,$C$51:$C$500,0)),"")</f>
        <v>2281897751</v>
      </c>
      <c r="J16" s="2">
        <f t="shared" si="13"/>
        <v>-26557245907</v>
      </c>
      <c r="K16" s="2">
        <f t="shared" si="13"/>
        <v>-19885390475</v>
      </c>
      <c r="L16" s="2">
        <f t="shared" si="13"/>
        <v>-37124911702</v>
      </c>
      <c r="M16" s="2">
        <f t="shared" si="13"/>
        <v>-22364117769</v>
      </c>
      <c r="N16" s="2">
        <f t="shared" si="13"/>
        <v>-43989247732</v>
      </c>
      <c r="O16" s="2">
        <f t="shared" si="13"/>
        <v>-17987504451</v>
      </c>
      <c r="P16" s="2">
        <f t="shared" si="13"/>
        <v>9016924645</v>
      </c>
      <c r="Q16" s="2">
        <f t="shared" si="13"/>
        <v>14519780720</v>
      </c>
      <c r="R16" s="2">
        <f t="shared" si="13"/>
        <v>-6900772208</v>
      </c>
      <c r="S16" s="2">
        <f t="shared" si="13"/>
        <v>-3085638160</v>
      </c>
      <c r="T16" s="2">
        <f t="shared" si="13"/>
        <v>5463806741</v>
      </c>
      <c r="U16" s="2">
        <f t="shared" si="13"/>
        <v>-12956782026</v>
      </c>
      <c r="V16" s="2">
        <f t="shared" si="13"/>
        <v>4009324952</v>
      </c>
      <c r="W16" s="2">
        <f t="shared" si="13"/>
        <v>-13172325456</v>
      </c>
      <c r="X16" s="2">
        <f t="shared" si="13"/>
        <v>1257352456</v>
      </c>
      <c r="Y16" s="2">
        <f t="shared" si="13"/>
        <v>15833979545</v>
      </c>
      <c r="Z16" s="2">
        <f t="shared" si="13"/>
        <v>41275076581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130560000000</v>
      </c>
      <c r="E20" s="2">
        <f ca="1">IFERROR(E21*E2,"")</f>
        <v>152320000000</v>
      </c>
      <c r="H20" s="2">
        <f t="shared" ref="H20:Z20" ca="1" si="14">IFERROR(H21*H2,"")</f>
        <v>152320000000</v>
      </c>
      <c r="I20" s="2">
        <f t="shared" ca="1" si="14"/>
        <v>108800000000</v>
      </c>
      <c r="J20" s="2">
        <f t="shared" ca="1" si="14"/>
        <v>78880000000</v>
      </c>
      <c r="K20" s="2">
        <f t="shared" ca="1" si="14"/>
        <v>136000000000</v>
      </c>
      <c r="L20" s="2">
        <f t="shared" ca="1" si="14"/>
        <v>0</v>
      </c>
      <c r="M20" s="2">
        <f t="shared" ca="1" si="14"/>
        <v>223040000000</v>
      </c>
      <c r="N20" s="2">
        <f t="shared" ca="1" si="14"/>
        <v>136000000000</v>
      </c>
      <c r="O20" s="2">
        <f t="shared" ca="1" si="14"/>
        <v>184960000000</v>
      </c>
      <c r="P20" s="2">
        <f t="shared" ca="1" si="14"/>
        <v>255680000000</v>
      </c>
      <c r="Q20" s="2">
        <f t="shared" ca="1" si="14"/>
        <v>0</v>
      </c>
      <c r="R20" s="2">
        <f t="shared" ca="1" si="14"/>
        <v>19891278000</v>
      </c>
      <c r="S20" s="2" t="str">
        <f t="shared" ca="1" si="14"/>
        <v/>
      </c>
      <c r="T20" s="2">
        <f t="shared" ca="1" si="14"/>
        <v>0</v>
      </c>
      <c r="U20" s="2">
        <f t="shared" ca="1" si="14"/>
        <v>21295362000</v>
      </c>
      <c r="V20" s="2">
        <f t="shared" ca="1" si="14"/>
        <v>33464144999.999996</v>
      </c>
      <c r="W20" s="2">
        <f t="shared" ca="1" si="14"/>
        <v>20125281000</v>
      </c>
      <c r="X20" s="2">
        <f t="shared" ca="1" si="14"/>
        <v>0</v>
      </c>
      <c r="Y20" s="2">
        <f t="shared" ca="1" si="14"/>
        <v>17317113000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2720000000</v>
      </c>
      <c r="E21" s="2">
        <f>IFERROR(INDEX(E51:E500,MATCH($C$7,$C$51:$C$500,0)),"")</f>
        <v>2720000000</v>
      </c>
      <c r="H21" s="2">
        <f>IFERROR(INDEX(D21:G21,COUNT(D21:G21)),"")</f>
        <v>2720000000</v>
      </c>
      <c r="I21" s="2">
        <f t="shared" ref="I21:Z21" si="15">IFERROR(INDEX(I51:I500,MATCH($C$7,$C$51:$C$500,0)),"")</f>
        <v>2720000000</v>
      </c>
      <c r="J21" s="2">
        <f t="shared" si="15"/>
        <v>2720000000</v>
      </c>
      <c r="K21" s="2">
        <f t="shared" si="15"/>
        <v>2720000000</v>
      </c>
      <c r="L21" s="2">
        <f t="shared" si="15"/>
        <v>2720000000</v>
      </c>
      <c r="M21" s="2">
        <f t="shared" si="15"/>
        <v>2720000000</v>
      </c>
      <c r="N21" s="2">
        <f t="shared" si="15"/>
        <v>2720000000</v>
      </c>
      <c r="O21" s="2">
        <f t="shared" si="15"/>
        <v>2720000000</v>
      </c>
      <c r="P21" s="2">
        <f t="shared" si="15"/>
        <v>2720000000</v>
      </c>
      <c r="Q21" s="2">
        <f t="shared" si="15"/>
        <v>330000000</v>
      </c>
      <c r="R21" s="2">
        <f t="shared" si="15"/>
        <v>330000000</v>
      </c>
      <c r="S21" s="2">
        <f t="shared" si="15"/>
        <v>330000000</v>
      </c>
      <c r="T21" s="2">
        <f t="shared" si="15"/>
        <v>330000000</v>
      </c>
      <c r="U21" s="2">
        <f t="shared" si="15"/>
        <v>330000000</v>
      </c>
      <c r="V21" s="2">
        <f t="shared" si="15"/>
        <v>330000000</v>
      </c>
      <c r="W21" s="2">
        <f t="shared" si="15"/>
        <v>330000000</v>
      </c>
      <c r="X21" s="2">
        <f t="shared" si="15"/>
        <v>330000000</v>
      </c>
      <c r="Y21" s="2">
        <f t="shared" si="15"/>
        <v>330000000</v>
      </c>
      <c r="Z21" s="2">
        <f t="shared" si="15"/>
        <v>330000000</v>
      </c>
    </row>
    <row r="23" spans="1:26" ht="15.5" x14ac:dyDescent="0.35">
      <c r="B23" t="s">
        <v>50</v>
      </c>
      <c r="C23" t="s">
        <v>51</v>
      </c>
      <c r="D23" s="3">
        <f>IFERROR(D5/D6*100,"")</f>
        <v>6.624013319329547E-2</v>
      </c>
      <c r="E23" s="3">
        <f>IFERROR(E5/E6*100,"")</f>
        <v>-1.5352271375319153</v>
      </c>
      <c r="H23" s="3">
        <f t="shared" ref="H23:Z23" si="16">IFERROR(H5/H6*100,"")</f>
        <v>-2.9378914051646055</v>
      </c>
      <c r="I23" s="3">
        <f t="shared" si="16"/>
        <v>6.2267628969364397</v>
      </c>
      <c r="J23" s="3">
        <f t="shared" si="16"/>
        <v>-6.019650911813252</v>
      </c>
      <c r="K23" s="3">
        <f t="shared" si="16"/>
        <v>-4.0554154382426209</v>
      </c>
      <c r="L23" s="3">
        <f t="shared" si="16"/>
        <v>-7.5589315470052698</v>
      </c>
      <c r="M23" s="3">
        <f t="shared" si="16"/>
        <v>-0.61546663566806248</v>
      </c>
      <c r="N23" s="3">
        <f t="shared" si="16"/>
        <v>-7.8213845813466936</v>
      </c>
      <c r="O23" s="3">
        <f t="shared" si="16"/>
        <v>-3.7192553525572514</v>
      </c>
      <c r="P23" s="3">
        <f t="shared" si="16"/>
        <v>0.42039417352148456</v>
      </c>
      <c r="Q23" s="3">
        <f t="shared" si="16"/>
        <v>7.9873436003609344</v>
      </c>
      <c r="R23" s="3">
        <f t="shared" si="16"/>
        <v>-3.9955031983754425</v>
      </c>
      <c r="S23" s="3">
        <f t="shared" si="16"/>
        <v>20.57935411233041</v>
      </c>
      <c r="T23" s="3">
        <f t="shared" si="16"/>
        <v>3.2795061139706179</v>
      </c>
      <c r="U23" s="3">
        <f t="shared" si="16"/>
        <v>-10.954643969031968</v>
      </c>
      <c r="V23" s="3">
        <f t="shared" si="16"/>
        <v>11.560306963355044</v>
      </c>
      <c r="W23" s="3">
        <f t="shared" si="16"/>
        <v>12.718419343958095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-0.59693807602703997</v>
      </c>
      <c r="E24" s="4">
        <f>IFERROR(_xlfn.RRI(5,J23,E23),"")</f>
        <v>-0.2391128207745925</v>
      </c>
      <c r="H24" s="4">
        <f t="shared" ref="H24:Z24" si="17">IFERROR(_xlfn.RRI(5,M23,H23),"")</f>
        <v>0.36699285550220728</v>
      </c>
      <c r="I24" s="4" t="str">
        <f t="shared" si="17"/>
        <v/>
      </c>
      <c r="J24" s="4">
        <f t="shared" si="17"/>
        <v>0.10109061749587966</v>
      </c>
      <c r="K24" s="4" t="str">
        <f t="shared" si="17"/>
        <v/>
      </c>
      <c r="L24" s="4" t="str">
        <f t="shared" si="17"/>
        <v/>
      </c>
      <c r="M24" s="4">
        <f t="shared" si="17"/>
        <v>-0.31209794562184578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-7.127614637811841E-2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0.62</v>
      </c>
      <c r="J25" s="3">
        <f t="shared" si="18"/>
        <v>-10.24</v>
      </c>
      <c r="K25" s="3">
        <f t="shared" si="18"/>
        <v>-7.52</v>
      </c>
      <c r="L25" s="3">
        <f t="shared" si="18"/>
        <v>-14.51</v>
      </c>
      <c r="M25" s="3">
        <f t="shared" si="18"/>
        <v>-8.65</v>
      </c>
      <c r="N25" s="3">
        <f t="shared" si="18"/>
        <v>-16.39</v>
      </c>
      <c r="O25" s="3">
        <f t="shared" si="18"/>
        <v>-8.41</v>
      </c>
      <c r="P25" s="3">
        <f t="shared" si="18"/>
        <v>0.83</v>
      </c>
      <c r="Q25" s="3">
        <f t="shared" si="18"/>
        <v>44.43</v>
      </c>
      <c r="R25" s="3">
        <f t="shared" si="18"/>
        <v>-20.55</v>
      </c>
      <c r="S25" s="3">
        <f t="shared" si="18"/>
        <v>-9.44</v>
      </c>
      <c r="T25" s="3">
        <f t="shared" si="18"/>
        <v>9.19</v>
      </c>
      <c r="U25" s="3">
        <f t="shared" si="18"/>
        <v>-42.8</v>
      </c>
      <c r="V25" s="3">
        <f t="shared" si="18"/>
        <v>5.89</v>
      </c>
      <c r="W25" s="3">
        <f t="shared" si="18"/>
        <v>-42.73</v>
      </c>
      <c r="X25" s="3">
        <f t="shared" si="18"/>
        <v>1.43</v>
      </c>
      <c r="Y25" s="3">
        <f t="shared" si="18"/>
        <v>46.65</v>
      </c>
      <c r="Z25" s="3">
        <f t="shared" si="18"/>
        <v>123.89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4.0161541155536495E-2</v>
      </c>
      <c r="K26" s="4" t="str">
        <f t="shared" si="19"/>
        <v/>
      </c>
      <c r="L26" s="4" t="str">
        <f t="shared" si="19"/>
        <v/>
      </c>
      <c r="M26" s="4">
        <f t="shared" si="19"/>
        <v>-0.15891312441018213</v>
      </c>
      <c r="N26" s="4">
        <f t="shared" si="19"/>
        <v>0.11666111165554427</v>
      </c>
      <c r="O26" s="4" t="str">
        <f t="shared" si="19"/>
        <v/>
      </c>
      <c r="P26" s="4" t="str">
        <f t="shared" si="19"/>
        <v/>
      </c>
      <c r="Q26" s="4">
        <f t="shared" si="19"/>
        <v>0.49800134634583637</v>
      </c>
      <c r="R26" s="4">
        <f t="shared" si="19"/>
        <v>-0.13619485457615987</v>
      </c>
      <c r="S26" s="4" t="str">
        <f t="shared" si="19"/>
        <v/>
      </c>
      <c r="T26" s="4">
        <f t="shared" si="19"/>
        <v>-0.27740862628701202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16.723410259558822</v>
      </c>
      <c r="E27" s="3">
        <f>IFERROR(E4/E21,"")</f>
        <v>15.233722842647058</v>
      </c>
      <c r="H27" s="3">
        <f t="shared" ref="H27:Z27" si="20">IFERROR(H4/H21,"")</f>
        <v>63.914266204411767</v>
      </c>
      <c r="I27" s="3">
        <f t="shared" si="20"/>
        <v>87.713753605514711</v>
      </c>
      <c r="J27" s="3">
        <f t="shared" si="20"/>
        <v>58.772945929779411</v>
      </c>
      <c r="K27" s="3">
        <f t="shared" si="20"/>
        <v>66.039225883088235</v>
      </c>
      <c r="L27" s="3">
        <f t="shared" si="20"/>
        <v>42.61269779669118</v>
      </c>
      <c r="M27" s="3">
        <f t="shared" si="20"/>
        <v>16.374451559558825</v>
      </c>
      <c r="N27" s="3">
        <f t="shared" si="20"/>
        <v>9.3073548845588228</v>
      </c>
      <c r="O27" s="3">
        <f t="shared" si="20"/>
        <v>34.702496807720586</v>
      </c>
      <c r="P27" s="3">
        <f t="shared" si="20"/>
        <v>67.29631632794117</v>
      </c>
      <c r="Q27" s="3">
        <f t="shared" si="20"/>
        <v>221.74818181818182</v>
      </c>
      <c r="R27" s="3">
        <f t="shared" si="20"/>
        <v>54.379022312121215</v>
      </c>
      <c r="S27" s="3">
        <f t="shared" si="20"/>
        <v>51.424694215151519</v>
      </c>
      <c r="T27" s="3">
        <f t="shared" si="20"/>
        <v>149.24584026363635</v>
      </c>
      <c r="U27" s="3">
        <f t="shared" si="20"/>
        <v>62.25736818181818</v>
      </c>
      <c r="V27" s="3">
        <f t="shared" si="20"/>
        <v>126.45209862424242</v>
      </c>
      <c r="W27" s="3">
        <f t="shared" si="20"/>
        <v>47.651341133333332</v>
      </c>
      <c r="X27" s="3">
        <f t="shared" si="20"/>
        <v>47.822885933333332</v>
      </c>
      <c r="Y27" s="3">
        <f t="shared" si="20"/>
        <v>35.930017675757576</v>
      </c>
      <c r="Z27" s="3">
        <f t="shared" si="20"/>
        <v>83.639211642424243</v>
      </c>
    </row>
    <row r="28" spans="1:26" ht="15.5" x14ac:dyDescent="0.35">
      <c r="C28" t="s">
        <v>57</v>
      </c>
      <c r="D28" s="4">
        <f>IFERROR(_xlfn.RRI(5,I27,D27),"")</f>
        <v>-0.28212070191834959</v>
      </c>
      <c r="E28" s="4">
        <f>IFERROR(_xlfn.RRI(5,J27,E27),"")</f>
        <v>-0.23664647040636777</v>
      </c>
      <c r="H28" s="4">
        <f t="shared" ref="H28:Z28" si="21">IFERROR(_xlfn.RRI(5,M27,H27),"")</f>
        <v>0.31306495039412452</v>
      </c>
      <c r="I28" s="4">
        <f t="shared" si="21"/>
        <v>0.56620384051736994</v>
      </c>
      <c r="J28" s="4">
        <f t="shared" si="21"/>
        <v>0.11112609543952834</v>
      </c>
      <c r="K28" s="4">
        <f t="shared" si="21"/>
        <v>-3.7642181042399914E-3</v>
      </c>
      <c r="L28" s="4">
        <f t="shared" si="21"/>
        <v>-0.28098857304394964</v>
      </c>
      <c r="M28" s="4">
        <f t="shared" si="21"/>
        <v>-0.21341244027837769</v>
      </c>
      <c r="N28" s="4">
        <f t="shared" si="21"/>
        <v>-0.28955426544313867</v>
      </c>
      <c r="O28" s="4">
        <f t="shared" si="21"/>
        <v>-0.25304971466618398</v>
      </c>
      <c r="P28" s="4">
        <f t="shared" si="21"/>
        <v>1.5687498339937767E-2</v>
      </c>
      <c r="Q28" s="4">
        <f t="shared" si="21"/>
        <v>0.11888848731753709</v>
      </c>
      <c r="R28" s="4">
        <f t="shared" si="21"/>
        <v>2.676546620512732E-2</v>
      </c>
      <c r="S28" s="4">
        <f t="shared" si="21"/>
        <v>1.4628804579649213E-2</v>
      </c>
      <c r="T28" s="4">
        <f t="shared" si="21"/>
        <v>0.32950189570191712</v>
      </c>
      <c r="U28" s="4">
        <f t="shared" si="21"/>
        <v>-5.7337641882455159E-2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-1.060546875</v>
      </c>
      <c r="J29" s="4">
        <f t="shared" si="22"/>
        <v>0.36170212765957455</v>
      </c>
      <c r="K29" s="4">
        <f t="shared" si="22"/>
        <v>-0.48173673328738803</v>
      </c>
      <c r="L29" s="4">
        <f t="shared" si="22"/>
        <v>0.67745664739884381</v>
      </c>
      <c r="M29" s="4">
        <f t="shared" si="22"/>
        <v>-0.47223917022574741</v>
      </c>
      <c r="N29" s="4">
        <f t="shared" si="22"/>
        <v>0.94887039239001192</v>
      </c>
      <c r="O29" s="4">
        <f t="shared" si="22"/>
        <v>-11.132530120481929</v>
      </c>
      <c r="P29" s="4">
        <f t="shared" si="22"/>
        <v>-0.98131892865181192</v>
      </c>
      <c r="Q29" s="4">
        <f t="shared" si="22"/>
        <v>-3.1620437956204381</v>
      </c>
      <c r="R29" s="4">
        <f t="shared" si="22"/>
        <v>1.1769067796610171</v>
      </c>
      <c r="S29" s="4">
        <f t="shared" si="22"/>
        <v>-2.0272034820457017</v>
      </c>
      <c r="T29" s="4">
        <f t="shared" si="22"/>
        <v>-1.2147196261682243</v>
      </c>
      <c r="U29" s="4">
        <f t="shared" si="22"/>
        <v>-8.2665534804753822</v>
      </c>
      <c r="V29" s="4">
        <f t="shared" si="22"/>
        <v>-1.1378422653873157</v>
      </c>
      <c r="W29" s="4">
        <f t="shared" si="22"/>
        <v>-30.88111888111888</v>
      </c>
      <c r="X29" s="4">
        <f t="shared" si="22"/>
        <v>-0.96934619506966779</v>
      </c>
      <c r="Y29" s="4">
        <f t="shared" si="22"/>
        <v>-0.62345629187182183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-0.27133130692524177</v>
      </c>
      <c r="I30" s="4">
        <f t="shared" si="23"/>
        <v>0.49241716946285324</v>
      </c>
      <c r="J30" s="4">
        <f t="shared" si="23"/>
        <v>-0.11002975665057912</v>
      </c>
      <c r="K30" s="4">
        <f t="shared" si="23"/>
        <v>0.54975463412729753</v>
      </c>
      <c r="L30" s="4">
        <f t="shared" si="23"/>
        <v>1.6023893161670746</v>
      </c>
      <c r="M30" s="4">
        <f t="shared" si="23"/>
        <v>0.75930237566470415</v>
      </c>
      <c r="N30" s="4">
        <f t="shared" si="23"/>
        <v>-0.7317958146893877</v>
      </c>
      <c r="O30" s="4">
        <f t="shared" si="23"/>
        <v>-0.4843328921807234</v>
      </c>
      <c r="P30" s="4">
        <f t="shared" si="23"/>
        <v>-0.6965191967926958</v>
      </c>
      <c r="Q30" s="4">
        <f t="shared" si="23"/>
        <v>3.0778258304352342</v>
      </c>
      <c r="R30" s="4">
        <f t="shared" si="23"/>
        <v>5.7449599692500415E-2</v>
      </c>
      <c r="S30" s="4">
        <f t="shared" si="23"/>
        <v>-0.65543633159683368</v>
      </c>
      <c r="T30" s="4">
        <f t="shared" si="23"/>
        <v>1.3972397906023681</v>
      </c>
      <c r="U30" s="4">
        <f t="shared" si="23"/>
        <v>-0.50766045910540014</v>
      </c>
      <c r="V30" s="4">
        <f t="shared" si="23"/>
        <v>1.6536944316093121</v>
      </c>
      <c r="W30" s="4">
        <f t="shared" si="23"/>
        <v>-3.5870859035805275E-3</v>
      </c>
      <c r="X30" s="4">
        <f t="shared" si="23"/>
        <v>0.33100090194500575</v>
      </c>
      <c r="Y30" s="4">
        <f t="shared" si="23"/>
        <v>-0.57041659085255147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180.18</v>
      </c>
      <c r="E32" s="3">
        <f>IFERROR(INDEX(E51:E500,MATCH($A$32,$C$51:$C$500,0)),"")</f>
        <v>180.06</v>
      </c>
      <c r="H32" s="3">
        <f>IFERROR(INDEX(D32:G32,COUNT(D32:G32)),"")</f>
        <v>180.06</v>
      </c>
      <c r="I32" s="3">
        <f t="shared" ref="I32:Z32" si="24">IFERROR(INDEX(I51:I500,MATCH($C$32,$C$51:$C$500,0)),"")</f>
        <v>182.84</v>
      </c>
      <c r="J32" s="3">
        <f t="shared" si="24"/>
        <v>171.39</v>
      </c>
      <c r="K32" s="3">
        <f t="shared" si="24"/>
        <v>181.77</v>
      </c>
      <c r="L32" s="3">
        <f t="shared" si="24"/>
        <v>189.19</v>
      </c>
      <c r="M32" s="3">
        <f t="shared" si="24"/>
        <v>202.86</v>
      </c>
      <c r="N32" s="3">
        <f t="shared" si="24"/>
        <v>204.15</v>
      </c>
      <c r="O32" s="3">
        <f t="shared" si="24"/>
        <v>220.23</v>
      </c>
      <c r="P32" s="3">
        <f t="shared" si="24"/>
        <v>228.57</v>
      </c>
      <c r="Q32" s="3">
        <f t="shared" si="24"/>
        <v>539.07000000000005</v>
      </c>
      <c r="R32" s="3">
        <f t="shared" si="24"/>
        <v>495.4</v>
      </c>
      <c r="S32" s="3">
        <f t="shared" si="24"/>
        <v>514.85</v>
      </c>
      <c r="T32" s="3">
        <f t="shared" si="24"/>
        <v>404.51</v>
      </c>
      <c r="U32" s="3">
        <f t="shared" si="24"/>
        <v>391.24</v>
      </c>
      <c r="V32" s="3">
        <f t="shared" si="24"/>
        <v>434.21</v>
      </c>
      <c r="W32" s="3">
        <f t="shared" si="24"/>
        <v>384.01</v>
      </c>
      <c r="X32" s="3">
        <f t="shared" si="24"/>
        <v>335.17</v>
      </c>
      <c r="Y32" s="3">
        <f t="shared" si="24"/>
        <v>348.32</v>
      </c>
      <c r="Z32" s="3">
        <f t="shared" si="24"/>
        <v>328.17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0.31</v>
      </c>
      <c r="E33" s="3">
        <f>IFERROR(INDEX(E51:E500,MATCH($A$33,$C$51:$C$500,0)),"")</f>
        <v>0.28999999999999998</v>
      </c>
      <c r="H33" s="3">
        <f>IFERROR(INDEX(D33:G33,COUNT(D33:G33)),"")</f>
        <v>0.28999999999999998</v>
      </c>
      <c r="I33" s="3">
        <f t="shared" ref="I33:Z33" si="25">IFERROR(INDEX(I51:I500,MATCH($C$33,$C$51:$C$500,0)),"")</f>
        <v>0.22</v>
      </c>
      <c r="J33" s="3">
        <f t="shared" si="25"/>
        <v>0.17</v>
      </c>
      <c r="K33" s="3">
        <f t="shared" si="25"/>
        <v>0.28000000000000003</v>
      </c>
      <c r="L33" s="3">
        <f t="shared" si="25"/>
        <v>0.26</v>
      </c>
      <c r="M33" s="3">
        <f t="shared" si="25"/>
        <v>0.4</v>
      </c>
      <c r="N33" s="3">
        <f t="shared" si="25"/>
        <v>0.24</v>
      </c>
      <c r="O33" s="3">
        <f t="shared" si="25"/>
        <v>0.31</v>
      </c>
      <c r="P33" s="3">
        <f t="shared" si="25"/>
        <v>0.41</v>
      </c>
      <c r="Q33" s="3">
        <f t="shared" si="25"/>
        <v>0.32</v>
      </c>
      <c r="R33" s="3">
        <f t="shared" si="25"/>
        <v>0.13</v>
      </c>
      <c r="S33" s="3">
        <f t="shared" si="25"/>
        <v>0.09</v>
      </c>
      <c r="T33" s="3">
        <f t="shared" si="25"/>
        <v>0.16</v>
      </c>
      <c r="U33" s="3">
        <f t="shared" si="25"/>
        <v>0.17</v>
      </c>
      <c r="V33" s="3">
        <f t="shared" si="25"/>
        <v>0.24</v>
      </c>
      <c r="W33" s="3">
        <f t="shared" si="25"/>
        <v>0.16</v>
      </c>
      <c r="X33" s="3">
        <f t="shared" si="25"/>
        <v>0.18</v>
      </c>
      <c r="Y33" s="3">
        <f t="shared" si="25"/>
        <v>0.16</v>
      </c>
      <c r="Z33" s="3">
        <f t="shared" si="25"/>
        <v>0.21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466.67</v>
      </c>
      <c r="E34" s="3">
        <f>IFERROR(INDEX(E51:E500,MATCH($A$34,$C$51:$C$500,0)),"")</f>
        <v>-18.71</v>
      </c>
      <c r="H34" s="3">
        <f>IFERROR(INDEX(D34:G34,COUNT(D34:G34)),"")</f>
        <v>-18.71</v>
      </c>
      <c r="I34" s="3">
        <f t="shared" ref="I34:Z34" si="26">IFERROR(INDEX(I51:I500,MATCH($C$34,$C$51:$C$500,0)),"")</f>
        <v>64.52</v>
      </c>
      <c r="J34" s="3">
        <f t="shared" si="26"/>
        <v>-2.83</v>
      </c>
      <c r="K34" s="3">
        <f t="shared" si="26"/>
        <v>-6.65</v>
      </c>
      <c r="L34" s="3">
        <f t="shared" si="26"/>
        <v>-3.45</v>
      </c>
      <c r="M34" s="3">
        <f t="shared" si="26"/>
        <v>-9.48</v>
      </c>
      <c r="N34" s="3">
        <f t="shared" si="26"/>
        <v>-3.05</v>
      </c>
      <c r="O34" s="3">
        <f t="shared" si="26"/>
        <v>-8.09</v>
      </c>
      <c r="P34" s="3">
        <f t="shared" si="26"/>
        <v>113.25</v>
      </c>
      <c r="Q34" s="3">
        <f t="shared" si="26"/>
        <v>3.92</v>
      </c>
      <c r="R34" s="3">
        <f t="shared" si="26"/>
        <v>-3.02</v>
      </c>
      <c r="S34" s="3">
        <f t="shared" si="26"/>
        <v>-4.7699999999999996</v>
      </c>
      <c r="T34" s="3">
        <f t="shared" si="26"/>
        <v>6.96</v>
      </c>
      <c r="U34" s="3">
        <f t="shared" si="26"/>
        <v>-1.54</v>
      </c>
      <c r="V34" s="3">
        <f t="shared" si="26"/>
        <v>17.829999999999998</v>
      </c>
      <c r="W34" s="3">
        <f t="shared" si="26"/>
        <v>-1.45</v>
      </c>
      <c r="X34" s="3">
        <f t="shared" si="26"/>
        <v>41.26</v>
      </c>
      <c r="Y34" s="3">
        <f t="shared" si="26"/>
        <v>1.18</v>
      </c>
      <c r="Z34" s="3">
        <f t="shared" si="26"/>
        <v>0.56999999999999995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3.35</v>
      </c>
      <c r="E35" s="3">
        <f>IFERROR(INDEX(E51:E500,MATCH($A$35,$C$51:$C$500,0)),"")</f>
        <v>3.42</v>
      </c>
      <c r="H35" s="3">
        <f>IFERROR(INDEX(D35:G35,COUNT(D35:G35)),"")</f>
        <v>3.42</v>
      </c>
      <c r="I35" s="3">
        <f t="shared" ref="I35:Z35" si="27">IFERROR(INDEX(I51:I500,MATCH($C$35,$C$51:$C$500,0)),"")</f>
        <v>0.46</v>
      </c>
      <c r="J35" s="3">
        <f t="shared" si="27"/>
        <v>0.49</v>
      </c>
      <c r="K35" s="3">
        <f t="shared" si="27"/>
        <v>0.76</v>
      </c>
      <c r="L35" s="3">
        <f t="shared" si="27"/>
        <v>1.17</v>
      </c>
      <c r="M35" s="3">
        <f t="shared" si="27"/>
        <v>5.01</v>
      </c>
      <c r="N35" s="3">
        <f t="shared" si="27"/>
        <v>5.38</v>
      </c>
      <c r="O35" s="3">
        <f t="shared" si="27"/>
        <v>1.96</v>
      </c>
      <c r="P35" s="3">
        <f t="shared" si="27"/>
        <v>1.4</v>
      </c>
      <c r="Q35" s="3">
        <f t="shared" si="27"/>
        <v>0.78</v>
      </c>
      <c r="R35" s="3">
        <f t="shared" si="27"/>
        <v>1.1299999999999999</v>
      </c>
      <c r="S35" s="3">
        <f t="shared" si="27"/>
        <v>0.87</v>
      </c>
      <c r="T35" s="3">
        <f t="shared" si="27"/>
        <v>0.42</v>
      </c>
      <c r="U35" s="3">
        <f t="shared" si="27"/>
        <v>1.05</v>
      </c>
      <c r="V35" s="3">
        <f t="shared" si="27"/>
        <v>0.82</v>
      </c>
      <c r="W35" s="3">
        <f t="shared" si="27"/>
        <v>1.29</v>
      </c>
      <c r="X35" s="3">
        <f t="shared" si="27"/>
        <v>1.22</v>
      </c>
      <c r="Y35" s="3">
        <f t="shared" si="27"/>
        <v>1.52</v>
      </c>
      <c r="Z35" s="3">
        <f t="shared" si="27"/>
        <v>0.83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45487675906</v>
      </c>
      <c r="E51" s="5">
        <v>41435726132</v>
      </c>
      <c r="F51" s="5">
        <v>101996278779</v>
      </c>
      <c r="G51" s="5">
        <v>69336548373</v>
      </c>
      <c r="I51" s="5">
        <v>238581409807</v>
      </c>
      <c r="J51" s="5">
        <v>159862412929</v>
      </c>
      <c r="K51" s="5">
        <v>179626694402</v>
      </c>
      <c r="L51" s="5">
        <v>115906538007</v>
      </c>
      <c r="M51" s="5">
        <v>44538508242</v>
      </c>
      <c r="N51" s="5">
        <v>25316005286</v>
      </c>
      <c r="O51" s="5">
        <v>94390791317</v>
      </c>
      <c r="P51" s="5">
        <v>183045980412</v>
      </c>
      <c r="Q51" s="5">
        <v>73176900000</v>
      </c>
      <c r="R51" s="5">
        <v>17945077363</v>
      </c>
      <c r="S51" s="5">
        <v>16970149091</v>
      </c>
      <c r="T51" s="5">
        <v>49251127287</v>
      </c>
      <c r="U51" s="5">
        <v>20544931500</v>
      </c>
      <c r="V51" s="5">
        <v>41729192546</v>
      </c>
      <c r="W51" s="5">
        <v>15724942574</v>
      </c>
      <c r="X51" s="5">
        <v>15781552358</v>
      </c>
      <c r="Y51" s="5">
        <v>11856905833</v>
      </c>
      <c r="Z51" s="5">
        <v>27600939842</v>
      </c>
    </row>
    <row r="52" spans="2:26" ht="15.5" x14ac:dyDescent="0.35">
      <c r="C52" t="s">
        <v>82</v>
      </c>
      <c r="D52" s="5">
        <v>-19820613280</v>
      </c>
      <c r="E52" s="5">
        <v>-19940852175</v>
      </c>
      <c r="F52" s="5">
        <v>-51440155303</v>
      </c>
      <c r="G52" s="5">
        <v>-30124560356</v>
      </c>
      <c r="I52" s="5">
        <v>-110142287258</v>
      </c>
      <c r="J52" s="5">
        <v>-69009379566</v>
      </c>
      <c r="K52" s="5">
        <v>-94949378577</v>
      </c>
      <c r="L52" s="5">
        <v>-72794950701</v>
      </c>
      <c r="M52" s="5">
        <v>-21101500423</v>
      </c>
      <c r="N52" s="5">
        <v>-16175934236</v>
      </c>
      <c r="O52" s="5">
        <v>-35189669996</v>
      </c>
      <c r="P52" s="5">
        <v>-99032078159</v>
      </c>
      <c r="Q52" s="5">
        <v>-44772962312</v>
      </c>
      <c r="R52" s="5">
        <v>-10585186292</v>
      </c>
      <c r="S52" s="5">
        <v>-9238808304</v>
      </c>
      <c r="T52" s="5">
        <v>-25133759481</v>
      </c>
      <c r="U52" s="5">
        <v>-8483494807</v>
      </c>
      <c r="V52" s="5">
        <v>-22434320111</v>
      </c>
      <c r="W52" s="5">
        <v>-8337433862</v>
      </c>
      <c r="X52" s="5">
        <v>-9061135576</v>
      </c>
      <c r="Y52" s="5">
        <v>7562163969</v>
      </c>
      <c r="Z52" s="5">
        <v>19755661684</v>
      </c>
    </row>
    <row r="53" spans="2:26" ht="15.5" x14ac:dyDescent="0.35">
      <c r="C53" t="s">
        <v>84</v>
      </c>
      <c r="D53" s="5">
        <v>25667062626</v>
      </c>
      <c r="E53" s="5">
        <v>21494873957</v>
      </c>
      <c r="F53" s="5">
        <v>50556123476</v>
      </c>
      <c r="G53" s="5">
        <v>39211988017</v>
      </c>
      <c r="I53" s="5">
        <v>128439122549</v>
      </c>
      <c r="J53" s="5">
        <v>90853033363</v>
      </c>
      <c r="K53" s="5">
        <v>84677315825</v>
      </c>
      <c r="L53" s="5">
        <v>43111587306</v>
      </c>
      <c r="M53" s="5">
        <v>23437007819</v>
      </c>
      <c r="N53" s="5">
        <v>9140071050</v>
      </c>
      <c r="O53" s="5">
        <v>59201121321</v>
      </c>
      <c r="P53" s="5">
        <v>84013902253</v>
      </c>
      <c r="Q53" s="5">
        <v>28403937688</v>
      </c>
      <c r="R53" s="5">
        <v>7359891071</v>
      </c>
      <c r="S53" s="5">
        <v>7731340787</v>
      </c>
      <c r="T53" s="5">
        <v>24117367806</v>
      </c>
      <c r="U53" s="5">
        <v>12061436693</v>
      </c>
      <c r="V53" s="5">
        <v>19294872435</v>
      </c>
      <c r="W53" s="5">
        <v>7387508712</v>
      </c>
      <c r="X53" s="5">
        <v>6720416782</v>
      </c>
      <c r="Y53" s="5">
        <v>19419069802</v>
      </c>
      <c r="Z53" s="5">
        <v>47356601526</v>
      </c>
    </row>
    <row r="54" spans="2:26" ht="15.5" x14ac:dyDescent="0.35">
      <c r="C54" t="s">
        <v>85</v>
      </c>
      <c r="D54" s="5">
        <v>-25559574762</v>
      </c>
      <c r="E54" s="5">
        <v>-27929192097</v>
      </c>
      <c r="F54" s="5">
        <v>-39494147400</v>
      </c>
      <c r="G54" s="5">
        <v>-30569820416</v>
      </c>
      <c r="I54" s="5">
        <v>-121517937708</v>
      </c>
      <c r="J54" s="5">
        <v>-114534894502</v>
      </c>
      <c r="K54" s="5">
        <v>-101528676781</v>
      </c>
      <c r="L54" s="5">
        <v>-80759637420</v>
      </c>
      <c r="M54" s="5">
        <v>-46884014099</v>
      </c>
      <c r="N54" s="5">
        <v>-53346526423</v>
      </c>
      <c r="O54" s="5">
        <v>-78941843612</v>
      </c>
      <c r="P54" s="5">
        <v>-78885594014</v>
      </c>
      <c r="Q54" s="5">
        <v>-14748011452</v>
      </c>
      <c r="R54" s="5">
        <v>-7476575817</v>
      </c>
      <c r="S54" s="5">
        <v>-8776846780</v>
      </c>
      <c r="T54" s="5">
        <v>-12505524307</v>
      </c>
      <c r="U54" s="5">
        <v>-9938560913</v>
      </c>
      <c r="V54" s="5">
        <v>-10004014313</v>
      </c>
      <c r="W54" s="5">
        <v>-5904420776</v>
      </c>
      <c r="X54" s="5">
        <v>-5430975396</v>
      </c>
      <c r="Y54" s="5">
        <v>-3934744091</v>
      </c>
      <c r="Z54" s="5">
        <v>-6624262890</v>
      </c>
    </row>
    <row r="55" spans="2:26" ht="15.5" x14ac:dyDescent="0.35">
      <c r="C55" t="s">
        <v>252</v>
      </c>
      <c r="D55" s="5">
        <v>-317086287</v>
      </c>
      <c r="E55" s="5">
        <v>-183410932</v>
      </c>
      <c r="F55" s="5">
        <v>-2251882090</v>
      </c>
      <c r="G55" s="5">
        <v>-321379806</v>
      </c>
      <c r="I55" s="5">
        <v>-2942237068</v>
      </c>
      <c r="J55" s="5">
        <v>-803378174</v>
      </c>
      <c r="K55" s="5">
        <v>-1207535883</v>
      </c>
      <c r="L55" s="5">
        <v>-3681137220</v>
      </c>
      <c r="M55" s="5">
        <v>-34347028</v>
      </c>
      <c r="N55" s="5">
        <v>587843482</v>
      </c>
      <c r="O55" s="5">
        <v>-2214132549</v>
      </c>
      <c r="P55" s="5">
        <v>-3821150100</v>
      </c>
      <c r="T55" s="5">
        <v>-12964078049</v>
      </c>
      <c r="U55" s="5">
        <v>-10679875422</v>
      </c>
      <c r="V55" s="5">
        <v>-10296002033</v>
      </c>
    </row>
    <row r="56" spans="2:26" ht="15.5" x14ac:dyDescent="0.35">
      <c r="C56" t="s">
        <v>431</v>
      </c>
      <c r="D56" s="5">
        <v>190759130</v>
      </c>
      <c r="E56" s="5">
        <v>138103416</v>
      </c>
      <c r="F56" s="5">
        <v>138716238</v>
      </c>
      <c r="G56" s="5">
        <v>134601353</v>
      </c>
      <c r="I56" s="5">
        <v>895780408</v>
      </c>
      <c r="J56" s="5">
        <v>496688569</v>
      </c>
      <c r="K56" s="5">
        <v>299979206</v>
      </c>
      <c r="L56" s="5">
        <v>607823668</v>
      </c>
      <c r="M56" s="5">
        <v>1198016081</v>
      </c>
      <c r="N56" s="5">
        <v>1564132408</v>
      </c>
      <c r="O56" s="5">
        <v>1935162461</v>
      </c>
      <c r="P56" s="5">
        <v>1955764430</v>
      </c>
      <c r="Q56" s="5">
        <v>420807328</v>
      </c>
      <c r="R56" s="5">
        <v>1097999144</v>
      </c>
      <c r="S56" s="5">
        <v>2207090991</v>
      </c>
      <c r="T56" s="5">
        <v>2068090725</v>
      </c>
      <c r="U56" s="5">
        <v>741314509</v>
      </c>
      <c r="V56" s="5">
        <v>291987720</v>
      </c>
      <c r="W56" s="5">
        <v>2505960151</v>
      </c>
      <c r="X56" s="5">
        <v>1145300215</v>
      </c>
      <c r="Y56" s="5">
        <v>817088516</v>
      </c>
      <c r="Z56" s="5">
        <v>278594540</v>
      </c>
    </row>
    <row r="57" spans="2:26" ht="15.5" x14ac:dyDescent="0.35">
      <c r="C57" t="s">
        <v>27</v>
      </c>
      <c r="D57" s="5">
        <v>-3318185513</v>
      </c>
      <c r="E57" s="5">
        <v>-3450469472</v>
      </c>
      <c r="F57" s="5">
        <v>-4173535900</v>
      </c>
      <c r="G57" s="5">
        <v>-3837920680</v>
      </c>
      <c r="I57" s="5">
        <v>-13889838719</v>
      </c>
      <c r="J57" s="5">
        <v>-16085605244</v>
      </c>
      <c r="K57" s="5">
        <v>-9733792620</v>
      </c>
      <c r="L57" s="5">
        <v>-9897605870</v>
      </c>
      <c r="M57" s="5">
        <v>-9158837052</v>
      </c>
      <c r="N57" s="5">
        <v>-10540422084</v>
      </c>
      <c r="O57" s="5">
        <v>-11906434181</v>
      </c>
      <c r="P57" s="5">
        <v>-14325190539</v>
      </c>
      <c r="Q57" s="5">
        <v>-2214553133</v>
      </c>
      <c r="S57" s="5">
        <v>-2054451259</v>
      </c>
      <c r="T57" s="5">
        <v>-1609536983</v>
      </c>
    </row>
    <row r="58" spans="2:26" ht="15.5" x14ac:dyDescent="0.35">
      <c r="C58" t="s">
        <v>386</v>
      </c>
      <c r="D58" s="5">
        <v>-2501678949</v>
      </c>
      <c r="E58" s="5">
        <v>-4749145666</v>
      </c>
      <c r="F58" s="5">
        <v>-6275985297</v>
      </c>
      <c r="G58" s="5">
        <v>-4898703060</v>
      </c>
      <c r="I58" s="5">
        <v>-16222598131</v>
      </c>
      <c r="J58" s="5">
        <v>-14245133130</v>
      </c>
      <c r="K58" s="5">
        <v>-13967700666</v>
      </c>
      <c r="L58" s="5">
        <v>-9206952542</v>
      </c>
      <c r="M58" s="5">
        <v>-1739923856</v>
      </c>
      <c r="N58" s="5">
        <v>-2210526994</v>
      </c>
      <c r="O58" s="5">
        <v>-4146948464</v>
      </c>
      <c r="P58" s="5">
        <v>-13097629796</v>
      </c>
      <c r="Q58" s="5">
        <v>-2519917681</v>
      </c>
      <c r="R58" s="5">
        <v>-207812033</v>
      </c>
      <c r="S58" s="5">
        <v>-968794681</v>
      </c>
      <c r="W58" s="5">
        <v>-971590768</v>
      </c>
      <c r="X58" s="5">
        <v>-874516636</v>
      </c>
      <c r="Y58" s="5">
        <v>-261792717</v>
      </c>
      <c r="Z58" s="5">
        <v>-891807074</v>
      </c>
    </row>
    <row r="59" spans="2:26" ht="15.5" x14ac:dyDescent="0.35">
      <c r="C59" t="s">
        <v>387</v>
      </c>
      <c r="D59" s="5">
        <v>-19136501893</v>
      </c>
      <c r="E59" s="5">
        <v>-19381990943</v>
      </c>
      <c r="F59" s="5">
        <v>-25254029476</v>
      </c>
      <c r="G59" s="5">
        <v>-20920677348</v>
      </c>
      <c r="I59" s="5">
        <v>-86428144948</v>
      </c>
      <c r="J59" s="5">
        <v>-82819198023</v>
      </c>
      <c r="K59" s="5">
        <v>-75801376193</v>
      </c>
      <c r="L59" s="5">
        <v>-57771834876</v>
      </c>
      <c r="M59" s="5">
        <v>-36710748806</v>
      </c>
      <c r="N59" s="5">
        <v>-42477204600</v>
      </c>
      <c r="O59" s="5">
        <v>-62124655974</v>
      </c>
      <c r="P59" s="5">
        <v>-48235555167</v>
      </c>
      <c r="Q59" s="5">
        <v>-9680257689</v>
      </c>
      <c r="R59" s="5">
        <v>-7668610047</v>
      </c>
      <c r="S59" s="5">
        <v>-6993829902</v>
      </c>
      <c r="W59" s="5">
        <v>-7438790159</v>
      </c>
      <c r="X59" s="5">
        <v>-5701758975</v>
      </c>
      <c r="Y59" s="5">
        <v>-4490039890</v>
      </c>
      <c r="Z59" s="5">
        <v>-6011050356</v>
      </c>
    </row>
    <row r="60" spans="2:26" ht="15.5" x14ac:dyDescent="0.35">
      <c r="C60" t="s">
        <v>628</v>
      </c>
      <c r="D60" s="5">
        <v>-476881250</v>
      </c>
      <c r="E60" s="5">
        <v>-302278500</v>
      </c>
      <c r="F60" s="5">
        <v>-1677430875</v>
      </c>
      <c r="G60" s="5">
        <v>-725740875</v>
      </c>
      <c r="I60" s="5">
        <v>-2930899250</v>
      </c>
      <c r="J60" s="5">
        <v>-1078268500</v>
      </c>
      <c r="K60" s="5">
        <v>-1118250625</v>
      </c>
      <c r="L60" s="5">
        <v>-809930580</v>
      </c>
      <c r="M60" s="5">
        <v>-438173438</v>
      </c>
      <c r="N60" s="5">
        <v>-270348635</v>
      </c>
      <c r="O60" s="5">
        <v>-484834905</v>
      </c>
      <c r="P60" s="5">
        <v>-1361832842</v>
      </c>
      <c r="Q60" s="5">
        <v>-754090277</v>
      </c>
      <c r="R60" s="5">
        <v>-698152881</v>
      </c>
      <c r="S60" s="5">
        <v>-966861929</v>
      </c>
    </row>
    <row r="61" spans="2:26" ht="15.5" x14ac:dyDescent="0.35">
      <c r="C61" t="s">
        <v>116</v>
      </c>
    </row>
    <row r="62" spans="2:26" ht="15.5" x14ac:dyDescent="0.35">
      <c r="C62" t="s">
        <v>81</v>
      </c>
      <c r="J62" s="5">
        <v>-405443920</v>
      </c>
      <c r="K62" s="5">
        <v>280504228</v>
      </c>
      <c r="L62" s="5">
        <v>307674645</v>
      </c>
      <c r="M62" s="5">
        <v>20197268337</v>
      </c>
      <c r="N62" s="5">
        <v>841146451</v>
      </c>
      <c r="O62" s="5">
        <v>427369508</v>
      </c>
      <c r="P62" s="5">
        <v>378923048</v>
      </c>
      <c r="Q62" s="5">
        <v>-446657834</v>
      </c>
      <c r="R62" s="5">
        <v>244967834</v>
      </c>
      <c r="S62" s="5">
        <v>37703480317</v>
      </c>
      <c r="T62" s="5">
        <v>1332500000</v>
      </c>
      <c r="U62" s="5">
        <v>-20000000</v>
      </c>
      <c r="V62" s="5">
        <v>14477926979</v>
      </c>
      <c r="W62" s="5">
        <v>29918330405</v>
      </c>
    </row>
    <row r="63" spans="2:26" ht="15.5" x14ac:dyDescent="0.35">
      <c r="C63" t="s">
        <v>94</v>
      </c>
      <c r="D63" s="5">
        <v>107487864</v>
      </c>
      <c r="E63" s="5">
        <v>-6434318140</v>
      </c>
      <c r="F63" s="5">
        <v>11061976076</v>
      </c>
      <c r="G63" s="5">
        <v>8642167601</v>
      </c>
      <c r="I63" s="5">
        <v>6921184841</v>
      </c>
      <c r="J63" s="5">
        <v>-23681861139</v>
      </c>
      <c r="K63" s="5">
        <v>-16851360956</v>
      </c>
      <c r="L63" s="5">
        <v>-37648050114</v>
      </c>
      <c r="M63" s="5">
        <v>-23447006280</v>
      </c>
      <c r="N63" s="5">
        <v>-44206455373</v>
      </c>
      <c r="O63" s="5">
        <v>-19740722291</v>
      </c>
      <c r="P63" s="5">
        <v>5128308239</v>
      </c>
      <c r="Q63" s="5">
        <v>13655926236</v>
      </c>
      <c r="R63" s="5">
        <v>-116684746</v>
      </c>
      <c r="S63" s="5">
        <v>-1045505993</v>
      </c>
      <c r="T63" s="5">
        <v>11611843499</v>
      </c>
      <c r="U63" s="5">
        <v>2122875780</v>
      </c>
      <c r="V63" s="5">
        <v>9290858122</v>
      </c>
      <c r="W63" s="5">
        <v>1483087936</v>
      </c>
      <c r="X63" s="5">
        <v>1289441386</v>
      </c>
      <c r="Y63" s="5">
        <v>15484325711</v>
      </c>
      <c r="Z63" s="5">
        <v>40732338636</v>
      </c>
    </row>
    <row r="64" spans="2:26" ht="15.5" x14ac:dyDescent="0.35">
      <c r="C64" t="s">
        <v>95</v>
      </c>
      <c r="D64" s="5">
        <v>200086928</v>
      </c>
      <c r="E64" s="5">
        <v>-1173754102</v>
      </c>
      <c r="F64" s="5">
        <v>-2456732800</v>
      </c>
      <c r="G64" s="5">
        <v>-1019824331</v>
      </c>
      <c r="I64" s="5">
        <v>-4639287090</v>
      </c>
      <c r="J64" s="5">
        <v>-2875384768</v>
      </c>
      <c r="K64" s="5">
        <v>-3034029519</v>
      </c>
      <c r="L64" s="5">
        <v>523138412</v>
      </c>
      <c r="M64" s="5">
        <v>1082888511</v>
      </c>
      <c r="N64" s="5">
        <v>217207641</v>
      </c>
      <c r="O64" s="5">
        <v>1753217840</v>
      </c>
      <c r="P64" s="5">
        <v>3888616406</v>
      </c>
      <c r="Q64" s="5">
        <v>863854484</v>
      </c>
      <c r="R64" s="5">
        <v>-6784087462</v>
      </c>
      <c r="S64" s="5">
        <v>-2040132167</v>
      </c>
      <c r="T64" s="5">
        <v>-6148036758</v>
      </c>
      <c r="U64" s="5">
        <v>-15079657806</v>
      </c>
      <c r="V64" s="5">
        <v>-5281533170</v>
      </c>
      <c r="W64" s="5">
        <v>-14655413392</v>
      </c>
      <c r="X64" s="5">
        <v>-32088930</v>
      </c>
      <c r="Y64" s="5">
        <v>349653834</v>
      </c>
      <c r="Z64" s="5">
        <v>542737945</v>
      </c>
    </row>
    <row r="65" spans="3:26" ht="15.5" x14ac:dyDescent="0.35">
      <c r="C65" t="s">
        <v>253</v>
      </c>
      <c r="D65" s="5">
        <v>200086928</v>
      </c>
      <c r="E65" s="5">
        <v>-1173754102</v>
      </c>
      <c r="F65" s="5">
        <v>-2456732800</v>
      </c>
      <c r="G65" s="5">
        <v>-1019824331</v>
      </c>
      <c r="I65" s="5">
        <v>-4639287090</v>
      </c>
      <c r="J65" s="5">
        <v>-2875384768</v>
      </c>
      <c r="K65" s="5">
        <v>-3034029519</v>
      </c>
      <c r="L65" s="5">
        <v>523138412</v>
      </c>
      <c r="M65" s="5">
        <v>1082888511</v>
      </c>
      <c r="N65" s="5">
        <v>217207641</v>
      </c>
      <c r="O65" s="5">
        <v>1753217840</v>
      </c>
      <c r="P65" s="5">
        <v>3888616406</v>
      </c>
      <c r="Q65" s="5">
        <v>947202404</v>
      </c>
      <c r="R65" s="5">
        <v>-7147671463</v>
      </c>
      <c r="S65" s="5">
        <v>-2040132167</v>
      </c>
      <c r="T65" s="5">
        <v>-6148036758</v>
      </c>
      <c r="U65" s="5">
        <v>-14632761093</v>
      </c>
      <c r="V65" s="5">
        <v>-3959878940</v>
      </c>
    </row>
    <row r="66" spans="3:26" ht="15.5" x14ac:dyDescent="0.35">
      <c r="C66" t="s">
        <v>433</v>
      </c>
      <c r="W66" s="5">
        <v>149856664</v>
      </c>
      <c r="Y66" s="5">
        <v>213478736</v>
      </c>
      <c r="Z66" s="5">
        <v>83333270</v>
      </c>
    </row>
    <row r="67" spans="3:26" ht="15.5" x14ac:dyDescent="0.35">
      <c r="C67" t="s">
        <v>96</v>
      </c>
      <c r="D67" s="5">
        <v>200086928</v>
      </c>
      <c r="E67" s="5">
        <v>-1173754102</v>
      </c>
      <c r="F67" s="5">
        <v>-2456732800</v>
      </c>
      <c r="G67" s="5">
        <v>-1019824331</v>
      </c>
      <c r="I67" s="5">
        <v>-4639287090</v>
      </c>
      <c r="J67" s="5">
        <v>-2875384768</v>
      </c>
      <c r="K67" s="5">
        <v>-3034029519</v>
      </c>
      <c r="L67" s="5">
        <v>523138412</v>
      </c>
      <c r="M67" s="5">
        <v>1082888511</v>
      </c>
      <c r="N67" s="5">
        <v>217207641</v>
      </c>
      <c r="O67" s="5">
        <v>1753217840</v>
      </c>
      <c r="P67" s="5">
        <v>3888616406</v>
      </c>
      <c r="Q67" s="5">
        <v>863854484</v>
      </c>
      <c r="R67" s="5">
        <v>-6784087462</v>
      </c>
      <c r="S67" s="5">
        <v>-2040132167</v>
      </c>
      <c r="T67" s="5">
        <v>-6148036758</v>
      </c>
      <c r="U67" s="5">
        <v>-15079657806</v>
      </c>
      <c r="V67" s="5">
        <v>-5281533170</v>
      </c>
      <c r="W67" s="5">
        <v>-14655413392</v>
      </c>
      <c r="X67" s="5">
        <v>-32088930</v>
      </c>
      <c r="Y67" s="5">
        <v>349653834</v>
      </c>
      <c r="Z67" s="5">
        <v>542737945</v>
      </c>
    </row>
    <row r="68" spans="3:26" ht="15.5" x14ac:dyDescent="0.35">
      <c r="C68" t="s">
        <v>29</v>
      </c>
      <c r="D68" s="5">
        <v>307574792</v>
      </c>
      <c r="E68" s="5">
        <v>-7608072242</v>
      </c>
      <c r="F68" s="5">
        <v>8605243276</v>
      </c>
      <c r="G68" s="5">
        <v>7622343270</v>
      </c>
      <c r="I68" s="5">
        <v>2281897751</v>
      </c>
      <c r="J68" s="5">
        <v>-26557245907</v>
      </c>
      <c r="K68" s="5">
        <v>-19885390475</v>
      </c>
      <c r="L68" s="5">
        <v>-37124911702</v>
      </c>
      <c r="M68" s="5">
        <v>-22364117769</v>
      </c>
      <c r="N68" s="5">
        <v>-43989247732</v>
      </c>
      <c r="O68" s="5">
        <v>-17987504451</v>
      </c>
      <c r="P68" s="5">
        <v>9016924645</v>
      </c>
      <c r="Q68" s="5">
        <v>14519780720</v>
      </c>
      <c r="R68" s="5">
        <v>-6900772208</v>
      </c>
      <c r="S68" s="5">
        <v>-3085638160</v>
      </c>
      <c r="T68" s="5">
        <v>5463806741</v>
      </c>
      <c r="U68" s="5">
        <v>-12956782026</v>
      </c>
      <c r="V68" s="5">
        <v>4009324952</v>
      </c>
      <c r="W68" s="5">
        <v>-13172325456</v>
      </c>
      <c r="X68" s="5">
        <v>1257352456</v>
      </c>
      <c r="Y68" s="5">
        <v>15833979545</v>
      </c>
      <c r="Z68" s="5">
        <v>41275076581</v>
      </c>
    </row>
    <row r="69" spans="3:26" ht="15.5" x14ac:dyDescent="0.35">
      <c r="C69" t="s">
        <v>28</v>
      </c>
      <c r="F69" s="5">
        <v>-714833930</v>
      </c>
      <c r="I69" s="5">
        <v>-714833930</v>
      </c>
      <c r="J69" s="5">
        <v>-1455058873</v>
      </c>
      <c r="K69" s="5">
        <v>-821436296</v>
      </c>
      <c r="L69" s="5">
        <v>-2658300828</v>
      </c>
      <c r="M69" s="5">
        <v>-1335912731</v>
      </c>
      <c r="N69" s="5">
        <v>-1432174064</v>
      </c>
      <c r="O69" s="5">
        <v>-5692744314</v>
      </c>
      <c r="P69" s="5">
        <v>-651692811</v>
      </c>
      <c r="T69" s="5">
        <v>-2462556364</v>
      </c>
      <c r="U69" s="5">
        <v>-1027246575</v>
      </c>
      <c r="V69" s="5">
        <v>-2086459627</v>
      </c>
      <c r="W69" s="5">
        <v>-788113029</v>
      </c>
      <c r="X69" s="5">
        <v>-789077618</v>
      </c>
      <c r="Y69" s="5">
        <v>-592845292</v>
      </c>
      <c r="Z69" s="5">
        <v>-798655145</v>
      </c>
    </row>
    <row r="70" spans="3:26" ht="15.5" x14ac:dyDescent="0.35">
      <c r="C70" t="s">
        <v>97</v>
      </c>
      <c r="Y70" s="5">
        <v>-592845292</v>
      </c>
      <c r="Z70" s="5">
        <v>-877283000</v>
      </c>
    </row>
    <row r="71" spans="3:26" ht="15.5" x14ac:dyDescent="0.35">
      <c r="C71" t="s">
        <v>98</v>
      </c>
      <c r="F71" s="5">
        <v>-714833930</v>
      </c>
      <c r="I71" s="5">
        <v>-714833930</v>
      </c>
      <c r="J71" s="5">
        <v>-1455058873</v>
      </c>
      <c r="K71" s="5">
        <v>-821436296</v>
      </c>
      <c r="L71" s="5">
        <v>-2658300828</v>
      </c>
      <c r="M71" s="5">
        <v>-1335912731</v>
      </c>
      <c r="N71" s="5">
        <v>-1432174064</v>
      </c>
      <c r="O71" s="5">
        <v>-5692744314</v>
      </c>
      <c r="Z71" s="5">
        <v>78627855</v>
      </c>
    </row>
    <row r="72" spans="3:26" ht="15.5" x14ac:dyDescent="0.35">
      <c r="C72" t="s">
        <v>99</v>
      </c>
      <c r="F72" s="5">
        <v>-714833930</v>
      </c>
      <c r="I72" s="5">
        <v>-714833930</v>
      </c>
      <c r="J72" s="5">
        <v>-1455058873</v>
      </c>
      <c r="K72" s="5">
        <v>-821436296</v>
      </c>
      <c r="L72" s="5">
        <v>-2658300828</v>
      </c>
      <c r="M72" s="5">
        <v>-1335912731</v>
      </c>
      <c r="N72" s="5">
        <v>-1432174064</v>
      </c>
      <c r="O72" s="5">
        <v>-5692744314</v>
      </c>
      <c r="P72" s="5">
        <v>-651692811</v>
      </c>
      <c r="T72" s="5">
        <v>-2462556364</v>
      </c>
      <c r="U72" s="5">
        <v>-1027246575</v>
      </c>
      <c r="V72" s="5">
        <v>-2086459627</v>
      </c>
      <c r="W72" s="5">
        <v>-788113029</v>
      </c>
      <c r="X72" s="5">
        <v>-789077618</v>
      </c>
      <c r="Y72" s="5">
        <v>-592845292</v>
      </c>
      <c r="Z72" s="5">
        <v>-798655145</v>
      </c>
    </row>
    <row r="73" spans="3:26" ht="15.5" x14ac:dyDescent="0.35">
      <c r="C73" t="s">
        <v>254</v>
      </c>
      <c r="D73" s="5">
        <v>307574792</v>
      </c>
      <c r="E73" s="5">
        <v>-7608072242</v>
      </c>
      <c r="F73" s="5">
        <v>7890409346</v>
      </c>
      <c r="G73" s="5">
        <v>7622343270</v>
      </c>
      <c r="I73" s="5">
        <v>1567063821</v>
      </c>
      <c r="J73" s="5">
        <v>-28012304780</v>
      </c>
      <c r="K73" s="5">
        <v>-20706826771</v>
      </c>
      <c r="L73" s="5">
        <v>-39783212530</v>
      </c>
      <c r="M73" s="5">
        <v>-23700030500</v>
      </c>
      <c r="N73" s="5">
        <v>-45421421796</v>
      </c>
      <c r="O73" s="5">
        <v>-23680248765</v>
      </c>
      <c r="P73" s="5">
        <v>8365231834</v>
      </c>
      <c r="Q73" s="5">
        <v>14519780720</v>
      </c>
      <c r="R73" s="5">
        <v>-6900772208</v>
      </c>
      <c r="S73" s="5">
        <v>-3085638160</v>
      </c>
      <c r="T73" s="5">
        <v>3001250377</v>
      </c>
      <c r="U73" s="5">
        <v>-13984028601</v>
      </c>
      <c r="V73" s="5">
        <v>1922865325</v>
      </c>
      <c r="W73" s="5">
        <v>-13960438485</v>
      </c>
      <c r="X73" s="5">
        <v>468274838</v>
      </c>
      <c r="Y73" s="5">
        <v>15241134253</v>
      </c>
      <c r="Z73" s="5">
        <v>40476421436</v>
      </c>
    </row>
    <row r="74" spans="3:26" ht="15.5" x14ac:dyDescent="0.35">
      <c r="C74" t="s">
        <v>255</v>
      </c>
      <c r="X74" s="5">
        <v>383066</v>
      </c>
      <c r="Y74" s="5">
        <v>-378617</v>
      </c>
      <c r="Z74" s="5">
        <v>-357377</v>
      </c>
    </row>
    <row r="75" spans="3:26" ht="15.5" x14ac:dyDescent="0.35">
      <c r="C75" t="s">
        <v>100</v>
      </c>
      <c r="D75" s="5">
        <v>307574792</v>
      </c>
      <c r="E75" s="5">
        <v>-7608072242</v>
      </c>
      <c r="F75" s="5">
        <v>7890409346</v>
      </c>
      <c r="G75" s="5">
        <v>7622343270</v>
      </c>
      <c r="I75" s="5">
        <v>1567063821</v>
      </c>
      <c r="J75" s="5">
        <v>-28012304780</v>
      </c>
      <c r="K75" s="5">
        <v>-20706826771</v>
      </c>
      <c r="L75" s="5">
        <v>-39783212530</v>
      </c>
      <c r="M75" s="5">
        <v>-23700030500</v>
      </c>
      <c r="N75" s="5">
        <v>-45421421796</v>
      </c>
      <c r="O75" s="5">
        <v>-23680248765</v>
      </c>
      <c r="P75" s="5">
        <v>5403552648</v>
      </c>
      <c r="Q75" s="5">
        <v>14519780720</v>
      </c>
      <c r="R75" s="5">
        <v>-6713147549</v>
      </c>
      <c r="S75" s="5">
        <v>-3085638160</v>
      </c>
      <c r="T75" s="5">
        <v>3001250377</v>
      </c>
      <c r="U75" s="5">
        <v>-13984028601</v>
      </c>
      <c r="V75" s="5">
        <v>1922865325</v>
      </c>
      <c r="W75" s="5">
        <v>-13960438485</v>
      </c>
      <c r="X75" s="5">
        <v>468657904</v>
      </c>
      <c r="Y75" s="5">
        <v>15240755636</v>
      </c>
      <c r="Z75" s="5">
        <v>40476064059</v>
      </c>
    </row>
    <row r="76" spans="3:26" ht="15.5" x14ac:dyDescent="0.35">
      <c r="C76" t="s">
        <v>101</v>
      </c>
      <c r="F76" s="5">
        <v>29509709919</v>
      </c>
      <c r="I76" s="5">
        <v>29509709919</v>
      </c>
      <c r="J76" s="5">
        <v>-405443920</v>
      </c>
      <c r="K76" s="5">
        <v>280504228</v>
      </c>
      <c r="L76" s="5">
        <v>307674645</v>
      </c>
      <c r="M76" s="5">
        <v>20197268337</v>
      </c>
      <c r="N76" s="5">
        <v>841146451</v>
      </c>
      <c r="O76" s="5">
        <v>427369508</v>
      </c>
      <c r="P76" s="5">
        <v>378923048</v>
      </c>
      <c r="Q76" s="5">
        <v>-446657834</v>
      </c>
      <c r="R76" s="5">
        <v>244967834</v>
      </c>
      <c r="S76" s="5">
        <v>37703480317</v>
      </c>
      <c r="T76" s="5">
        <v>1332500000</v>
      </c>
      <c r="U76" s="5">
        <v>-20000000</v>
      </c>
      <c r="V76" s="5">
        <v>14477926979</v>
      </c>
      <c r="W76" s="5">
        <v>29918330405</v>
      </c>
    </row>
    <row r="77" spans="3:26" ht="15.5" x14ac:dyDescent="0.35">
      <c r="C77" t="s">
        <v>102</v>
      </c>
      <c r="F77" s="5">
        <v>29509709919</v>
      </c>
      <c r="I77" s="5">
        <v>29509709919</v>
      </c>
      <c r="J77" s="5">
        <v>-405443920</v>
      </c>
      <c r="K77" s="5">
        <v>280504228</v>
      </c>
      <c r="L77" s="5">
        <v>307674645</v>
      </c>
      <c r="M77" s="5">
        <v>20197268337</v>
      </c>
      <c r="N77" s="5">
        <v>841146451</v>
      </c>
      <c r="O77" s="5">
        <v>427369508</v>
      </c>
      <c r="P77" s="5">
        <v>378923048</v>
      </c>
      <c r="Q77" s="5">
        <v>-446657834</v>
      </c>
      <c r="R77" s="5">
        <v>244967834</v>
      </c>
      <c r="S77" s="5">
        <v>37703480317</v>
      </c>
      <c r="T77" s="5">
        <v>1332500000</v>
      </c>
      <c r="U77" s="5">
        <v>-20000000</v>
      </c>
      <c r="V77" s="5">
        <v>14477926979</v>
      </c>
      <c r="W77" s="5">
        <v>29918330405</v>
      </c>
    </row>
    <row r="78" spans="3:26" ht="15.5" x14ac:dyDescent="0.35">
      <c r="C78" t="s">
        <v>103</v>
      </c>
      <c r="D78" s="5">
        <v>307574792</v>
      </c>
      <c r="E78" s="5">
        <v>-7608072242</v>
      </c>
      <c r="F78" s="5">
        <v>37400119265</v>
      </c>
      <c r="G78" s="5">
        <v>7622343270</v>
      </c>
      <c r="I78" s="5">
        <v>31076773740</v>
      </c>
      <c r="J78" s="5">
        <v>-28417748700</v>
      </c>
      <c r="K78" s="5">
        <v>-20426322543</v>
      </c>
      <c r="L78" s="5">
        <v>-39475537885</v>
      </c>
      <c r="M78" s="5">
        <v>-3502762163</v>
      </c>
      <c r="N78" s="5">
        <v>-44580275345</v>
      </c>
      <c r="O78" s="5">
        <v>-23252879257</v>
      </c>
      <c r="P78" s="5">
        <v>5782475696</v>
      </c>
      <c r="Q78" s="5">
        <v>14073122886</v>
      </c>
      <c r="R78" s="5">
        <v>-6468179715</v>
      </c>
      <c r="S78" s="5">
        <v>34617842157</v>
      </c>
      <c r="T78" s="5">
        <v>4333750377</v>
      </c>
      <c r="U78" s="5">
        <v>-14004028601</v>
      </c>
      <c r="V78" s="5">
        <v>16400792304</v>
      </c>
      <c r="W78" s="5">
        <v>15957891920</v>
      </c>
    </row>
    <row r="79" spans="3:26" ht="15.5" x14ac:dyDescent="0.35">
      <c r="C79" t="s">
        <v>104</v>
      </c>
      <c r="D79" s="5">
        <v>307574792</v>
      </c>
      <c r="E79" s="5">
        <v>-7608072242</v>
      </c>
      <c r="F79" s="5">
        <v>7890409346</v>
      </c>
      <c r="G79" s="5">
        <v>7622343270</v>
      </c>
      <c r="I79" s="5">
        <v>1567063821</v>
      </c>
      <c r="J79" s="5">
        <v>-28012304780</v>
      </c>
      <c r="K79" s="5">
        <v>-20706826771</v>
      </c>
      <c r="L79" s="5">
        <v>-39783212530</v>
      </c>
      <c r="M79" s="5">
        <v>-23700030500</v>
      </c>
      <c r="N79" s="5">
        <v>-45421421796</v>
      </c>
      <c r="O79" s="5">
        <v>-23680248765</v>
      </c>
      <c r="P79" s="5">
        <v>5403552648</v>
      </c>
      <c r="Q79" s="5">
        <v>14519780720</v>
      </c>
      <c r="R79" s="5">
        <v>-6713147549</v>
      </c>
      <c r="S79" s="5">
        <v>-3085638160</v>
      </c>
      <c r="T79" s="5">
        <v>3001250377</v>
      </c>
      <c r="U79" s="5">
        <v>-13984028601</v>
      </c>
      <c r="V79" s="5">
        <v>1922865325</v>
      </c>
      <c r="W79" s="5">
        <v>-13960438485</v>
      </c>
      <c r="X79" s="5">
        <v>468657904</v>
      </c>
      <c r="Y79" s="5">
        <v>15240755636</v>
      </c>
      <c r="Z79" s="5">
        <v>40476064059</v>
      </c>
    </row>
    <row r="80" spans="3:26" ht="15.5" x14ac:dyDescent="0.35">
      <c r="C80" t="s">
        <v>8</v>
      </c>
      <c r="D80" s="5">
        <v>326960522</v>
      </c>
      <c r="E80" s="5">
        <v>-7573141207</v>
      </c>
      <c r="F80" s="5">
        <v>37434600774</v>
      </c>
      <c r="G80" s="5">
        <v>7624022222</v>
      </c>
      <c r="I80" s="5">
        <v>31189813432</v>
      </c>
      <c r="J80" s="5">
        <v>-28281677599</v>
      </c>
      <c r="K80" s="5">
        <v>-20205714117</v>
      </c>
      <c r="L80" s="5">
        <v>-39205655088</v>
      </c>
      <c r="M80" s="5">
        <v>-3422877749</v>
      </c>
      <c r="N80" s="5">
        <v>-43780208686</v>
      </c>
      <c r="O80" s="5">
        <v>-22476590151</v>
      </c>
      <c r="P80" s="5">
        <v>2645158718</v>
      </c>
      <c r="Q80" s="5">
        <v>14069463688</v>
      </c>
      <c r="R80" s="5">
        <v>-6467674715</v>
      </c>
      <c r="S80" s="5">
        <v>34618163256</v>
      </c>
      <c r="T80" s="5">
        <v>4334448009</v>
      </c>
      <c r="U80" s="5">
        <v>-14003777155</v>
      </c>
      <c r="V80" s="5">
        <v>16401094428</v>
      </c>
      <c r="W80" s="5">
        <v>15958235703</v>
      </c>
    </row>
    <row r="81" spans="2:26" ht="15.5" x14ac:dyDescent="0.35">
      <c r="C81" t="s">
        <v>105</v>
      </c>
      <c r="D81" s="5">
        <v>-19385730</v>
      </c>
      <c r="E81" s="5">
        <v>-34931035</v>
      </c>
      <c r="F81" s="5">
        <v>-34481509</v>
      </c>
      <c r="G81" s="5">
        <v>-1678952</v>
      </c>
      <c r="I81" s="5">
        <v>-113039692</v>
      </c>
      <c r="J81" s="5">
        <v>-136071101</v>
      </c>
      <c r="K81" s="5">
        <v>-220608426</v>
      </c>
      <c r="L81" s="5">
        <v>-269882797</v>
      </c>
      <c r="M81" s="5">
        <v>-79884414</v>
      </c>
      <c r="N81" s="5">
        <v>-800066659</v>
      </c>
      <c r="O81" s="5">
        <v>-776289106</v>
      </c>
      <c r="P81" s="5">
        <v>3137316978</v>
      </c>
      <c r="Q81" s="5">
        <v>3659198</v>
      </c>
      <c r="R81" s="5">
        <v>-505000</v>
      </c>
      <c r="S81" s="5">
        <v>-321099</v>
      </c>
      <c r="T81" s="5">
        <v>-697632</v>
      </c>
      <c r="U81" s="5">
        <v>-251446</v>
      </c>
      <c r="V81" s="5">
        <v>-302124</v>
      </c>
      <c r="W81" s="5">
        <v>-343783</v>
      </c>
    </row>
    <row r="82" spans="2:26" ht="15.5" x14ac:dyDescent="0.35">
      <c r="C82" t="s">
        <v>106</v>
      </c>
      <c r="D82" s="5">
        <v>307574792</v>
      </c>
      <c r="E82" s="5">
        <v>-7608072242</v>
      </c>
      <c r="F82" s="5">
        <v>7890409346</v>
      </c>
      <c r="G82" s="5">
        <v>7622343270</v>
      </c>
      <c r="I82" s="5">
        <v>1567063821</v>
      </c>
      <c r="J82" s="5">
        <v>-28012304780</v>
      </c>
      <c r="K82" s="5">
        <v>-20706826771</v>
      </c>
      <c r="L82" s="5">
        <v>-39783212530</v>
      </c>
      <c r="M82" s="5">
        <v>-23700030500</v>
      </c>
      <c r="N82" s="5">
        <v>-45421421796</v>
      </c>
      <c r="O82" s="5">
        <v>-23680248765</v>
      </c>
      <c r="P82" s="5">
        <v>5403552648</v>
      </c>
      <c r="Q82" s="5">
        <v>14519780720</v>
      </c>
      <c r="R82" s="5">
        <v>-6713147549</v>
      </c>
      <c r="S82" s="5">
        <v>-3085638160</v>
      </c>
      <c r="T82" s="5">
        <v>3001250377</v>
      </c>
      <c r="U82" s="5">
        <v>-13984028601</v>
      </c>
      <c r="V82" s="5">
        <v>1922865325</v>
      </c>
      <c r="W82" s="5">
        <v>-13960438485</v>
      </c>
      <c r="X82" s="5">
        <v>468657904</v>
      </c>
      <c r="Y82" s="5">
        <v>15240755636</v>
      </c>
      <c r="Z82" s="5">
        <v>40476064059</v>
      </c>
    </row>
    <row r="83" spans="2:26" ht="15.5" x14ac:dyDescent="0.35">
      <c r="C83" t="s">
        <v>107</v>
      </c>
      <c r="D83" s="5">
        <v>307574792</v>
      </c>
      <c r="E83" s="5">
        <v>-7608072242</v>
      </c>
      <c r="F83" s="5">
        <v>37400119265</v>
      </c>
      <c r="G83" s="5">
        <v>7622343270</v>
      </c>
      <c r="I83" s="5">
        <v>31076773740</v>
      </c>
      <c r="J83" s="5">
        <v>-28417748700</v>
      </c>
      <c r="K83" s="5">
        <v>-20426322543</v>
      </c>
      <c r="L83" s="5">
        <v>-39475537885</v>
      </c>
      <c r="M83" s="5">
        <v>-3502762163</v>
      </c>
      <c r="N83" s="5">
        <v>-44580275345</v>
      </c>
      <c r="O83" s="5">
        <v>-23252879257</v>
      </c>
      <c r="P83" s="5">
        <v>5782475696</v>
      </c>
      <c r="Q83" s="5">
        <v>14073122886</v>
      </c>
      <c r="R83" s="5">
        <v>-6468179715</v>
      </c>
      <c r="S83" s="5">
        <v>34617842157</v>
      </c>
      <c r="T83" s="5">
        <v>4333750377</v>
      </c>
      <c r="U83" s="5">
        <v>-14004028601</v>
      </c>
      <c r="V83" s="5">
        <v>16400792304</v>
      </c>
      <c r="W83" s="5">
        <v>15957891920</v>
      </c>
    </row>
    <row r="84" spans="2:26" ht="15.5" x14ac:dyDescent="0.35">
      <c r="C84" t="s">
        <v>108</v>
      </c>
      <c r="D84" s="5">
        <v>307574792</v>
      </c>
      <c r="E84" s="5">
        <v>-7608072242</v>
      </c>
      <c r="F84" s="5">
        <v>37400119265</v>
      </c>
      <c r="G84" s="5">
        <v>7622343270</v>
      </c>
      <c r="I84" s="5">
        <v>31076773740</v>
      </c>
      <c r="J84" s="5">
        <v>-28417748700</v>
      </c>
      <c r="K84" s="5">
        <v>-20426322543</v>
      </c>
      <c r="L84" s="5">
        <v>-39475537885</v>
      </c>
      <c r="M84" s="5">
        <v>-3502762163</v>
      </c>
      <c r="N84" s="5">
        <v>-44580275345</v>
      </c>
      <c r="O84" s="5">
        <v>-23252879257</v>
      </c>
      <c r="P84" s="5">
        <v>5782475696</v>
      </c>
      <c r="Q84" s="5">
        <v>14073122886</v>
      </c>
      <c r="R84" s="5">
        <v>-6468179715</v>
      </c>
      <c r="S84" s="5">
        <v>34617842157</v>
      </c>
      <c r="T84" s="5">
        <v>4333750377</v>
      </c>
      <c r="U84" s="5">
        <v>-14004028601</v>
      </c>
      <c r="V84" s="5">
        <v>16400792304</v>
      </c>
      <c r="W84" s="5">
        <v>15957891920</v>
      </c>
    </row>
    <row r="86" spans="2:26" ht="15.5" x14ac:dyDescent="0.35">
      <c r="B86" t="s">
        <v>109</v>
      </c>
      <c r="C86" t="s">
        <v>110</v>
      </c>
    </row>
    <row r="87" spans="2:26" ht="15.5" x14ac:dyDescent="0.35">
      <c r="C87" t="s">
        <v>437</v>
      </c>
    </row>
    <row r="88" spans="2:26" ht="15.5" x14ac:dyDescent="0.35">
      <c r="C88" t="s">
        <v>20</v>
      </c>
      <c r="D88" s="5">
        <v>68277232783</v>
      </c>
      <c r="E88" s="5">
        <v>61120151005</v>
      </c>
      <c r="F88" s="5">
        <v>64728663285</v>
      </c>
      <c r="G88" s="5">
        <v>53364989182</v>
      </c>
      <c r="I88" s="5">
        <v>64728663285</v>
      </c>
      <c r="J88" s="5">
        <v>52944106104</v>
      </c>
      <c r="K88" s="5">
        <v>34948297060</v>
      </c>
      <c r="L88" s="5">
        <v>19879980632</v>
      </c>
      <c r="M88" s="5">
        <v>50503143891</v>
      </c>
      <c r="N88" s="5">
        <v>44154673219</v>
      </c>
      <c r="O88" s="5">
        <v>48963152870</v>
      </c>
      <c r="P88" s="5">
        <v>191471687510</v>
      </c>
      <c r="Q88" s="5">
        <v>9836539837</v>
      </c>
      <c r="R88" s="5">
        <v>17131245214</v>
      </c>
      <c r="S88" s="5">
        <v>32745135084</v>
      </c>
      <c r="T88" s="5">
        <v>43155850124</v>
      </c>
      <c r="U88" s="5">
        <v>46566633747</v>
      </c>
      <c r="V88" s="5">
        <v>20774697156</v>
      </c>
      <c r="W88" s="5">
        <v>2162064005</v>
      </c>
      <c r="X88" s="5">
        <v>18822355347</v>
      </c>
      <c r="Y88" s="5">
        <v>15799399743</v>
      </c>
      <c r="Z88" s="5">
        <v>5949559618</v>
      </c>
    </row>
    <row r="89" spans="2:26" ht="15.5" x14ac:dyDescent="0.35">
      <c r="C89" t="s">
        <v>395</v>
      </c>
      <c r="D89" s="5">
        <v>34822305440</v>
      </c>
      <c r="E89" s="5">
        <v>34239897220</v>
      </c>
      <c r="F89" s="5">
        <v>35474557597</v>
      </c>
      <c r="G89" s="5">
        <v>24963000547</v>
      </c>
      <c r="I89" s="5">
        <v>35474557597</v>
      </c>
      <c r="J89" s="5">
        <v>19051364557</v>
      </c>
      <c r="K89" s="5">
        <v>22982803019</v>
      </c>
      <c r="L89" s="5">
        <v>25657545730</v>
      </c>
      <c r="M89" s="5">
        <v>14937446715</v>
      </c>
      <c r="N89" s="5">
        <v>16969023291</v>
      </c>
      <c r="O89" s="5">
        <v>32399566821</v>
      </c>
      <c r="P89" s="5">
        <v>39592652330</v>
      </c>
      <c r="Q89" s="5">
        <v>34074792102</v>
      </c>
      <c r="R89" s="5">
        <v>3982398622</v>
      </c>
      <c r="S89" s="5">
        <v>5435117423</v>
      </c>
      <c r="T89" s="5">
        <v>7226161277</v>
      </c>
      <c r="U89" s="5">
        <v>7514477584</v>
      </c>
      <c r="V89" s="5">
        <v>13563470419</v>
      </c>
      <c r="W89" s="5">
        <v>5161424980</v>
      </c>
      <c r="X89" s="5">
        <v>4279085882</v>
      </c>
      <c r="Y89" s="5">
        <v>3235505223</v>
      </c>
      <c r="Z89" s="5">
        <v>3945695792</v>
      </c>
    </row>
    <row r="90" spans="2:26" ht="15.5" x14ac:dyDescent="0.35">
      <c r="C90" t="s">
        <v>123</v>
      </c>
      <c r="D90" s="5">
        <v>26708051669</v>
      </c>
      <c r="E90" s="5">
        <v>25305396899</v>
      </c>
      <c r="F90" s="5">
        <v>23406968380</v>
      </c>
      <c r="G90" s="5">
        <v>14588552598</v>
      </c>
      <c r="I90" s="5">
        <v>23406968380</v>
      </c>
      <c r="J90" s="5">
        <v>9553020671</v>
      </c>
      <c r="K90" s="5">
        <v>10545479623</v>
      </c>
      <c r="L90" s="5">
        <v>14902525252</v>
      </c>
      <c r="M90" s="5">
        <v>13221943405</v>
      </c>
      <c r="N90" s="5">
        <v>11317836644</v>
      </c>
      <c r="O90" s="5">
        <v>8693563135</v>
      </c>
      <c r="P90" s="5">
        <v>10474042667</v>
      </c>
      <c r="Q90" s="5">
        <v>2536121711</v>
      </c>
      <c r="R90" s="5">
        <v>900847222</v>
      </c>
      <c r="T90" s="5">
        <v>1426237881</v>
      </c>
      <c r="U90" s="5">
        <v>673109950</v>
      </c>
      <c r="V90" s="5">
        <v>89500000</v>
      </c>
      <c r="W90" s="5">
        <v>74734178</v>
      </c>
      <c r="X90" s="5">
        <v>62301673</v>
      </c>
      <c r="Y90" s="5">
        <v>22360078</v>
      </c>
      <c r="Z90" s="5">
        <v>6928406</v>
      </c>
    </row>
    <row r="91" spans="2:26" ht="15.5" x14ac:dyDescent="0.35">
      <c r="C91" t="s">
        <v>122</v>
      </c>
    </row>
    <row r="92" spans="2:26" ht="15.5" x14ac:dyDescent="0.35">
      <c r="C92" t="s">
        <v>396</v>
      </c>
      <c r="D92" s="5">
        <v>34822305440</v>
      </c>
      <c r="E92" s="5">
        <v>34239897220</v>
      </c>
      <c r="F92" s="5">
        <v>35474557597</v>
      </c>
      <c r="G92" s="5">
        <v>24963000547</v>
      </c>
      <c r="I92" s="5">
        <v>35474557597</v>
      </c>
      <c r="J92" s="5">
        <v>19051364557</v>
      </c>
      <c r="K92" s="5">
        <v>22982803019</v>
      </c>
      <c r="L92" s="5">
        <v>25657545730</v>
      </c>
      <c r="M92" s="5">
        <v>14937446715</v>
      </c>
      <c r="N92" s="5">
        <v>16969023291</v>
      </c>
      <c r="O92" s="5">
        <v>32399566821</v>
      </c>
      <c r="P92" s="5">
        <v>39592652330</v>
      </c>
      <c r="Q92" s="5">
        <v>34074792102</v>
      </c>
      <c r="R92" s="5">
        <v>3982398622</v>
      </c>
      <c r="S92" s="5">
        <v>5435117423</v>
      </c>
      <c r="T92" s="5">
        <v>7226161277</v>
      </c>
      <c r="U92" s="5">
        <v>7514477584</v>
      </c>
      <c r="V92" s="5">
        <v>13563470419</v>
      </c>
      <c r="W92" s="5">
        <v>5161424980</v>
      </c>
      <c r="X92" s="5">
        <v>4279085882</v>
      </c>
      <c r="Y92" s="5">
        <v>3235505223</v>
      </c>
      <c r="Z92" s="5">
        <v>3945695792</v>
      </c>
    </row>
    <row r="93" spans="2:26" ht="15.5" x14ac:dyDescent="0.35">
      <c r="C93" t="s">
        <v>397</v>
      </c>
      <c r="D93" s="5">
        <v>8374127294</v>
      </c>
      <c r="E93" s="5">
        <v>13374127291</v>
      </c>
      <c r="F93" s="5">
        <v>15374127291</v>
      </c>
      <c r="I93" s="5">
        <v>15374127291</v>
      </c>
    </row>
    <row r="94" spans="2:26" ht="15.5" x14ac:dyDescent="0.35">
      <c r="C94" t="s">
        <v>439</v>
      </c>
      <c r="D94" s="5">
        <v>8374127294</v>
      </c>
      <c r="E94" s="5">
        <v>13374127291</v>
      </c>
      <c r="F94" s="5">
        <v>15374127291</v>
      </c>
      <c r="I94" s="5">
        <v>15374127291</v>
      </c>
    </row>
    <row r="95" spans="2:26" ht="15.5" x14ac:dyDescent="0.35">
      <c r="C95" t="s">
        <v>440</v>
      </c>
      <c r="D95" s="5">
        <v>125837297115</v>
      </c>
      <c r="E95" s="5">
        <v>135711861949</v>
      </c>
      <c r="F95" s="5">
        <v>140533876544</v>
      </c>
      <c r="G95" s="5">
        <v>161677443416</v>
      </c>
      <c r="I95" s="5">
        <v>140533876544</v>
      </c>
      <c r="J95" s="5">
        <v>158881682860</v>
      </c>
      <c r="K95" s="5">
        <v>96354490236</v>
      </c>
      <c r="L95" s="5">
        <v>35648990691</v>
      </c>
      <c r="M95" s="5">
        <v>24768493833</v>
      </c>
      <c r="N95" s="5">
        <v>39651705131</v>
      </c>
      <c r="O95" s="5">
        <v>50359083951</v>
      </c>
      <c r="P95" s="5">
        <v>53530398111</v>
      </c>
      <c r="Q95" s="5">
        <v>47176371982</v>
      </c>
      <c r="R95" s="5">
        <v>16462245030</v>
      </c>
      <c r="S95" s="5">
        <v>26883692290</v>
      </c>
      <c r="T95" s="5">
        <v>34645518130</v>
      </c>
      <c r="U95" s="5">
        <v>31152493350</v>
      </c>
      <c r="V95" s="5">
        <v>30663880497</v>
      </c>
      <c r="W95" s="5">
        <v>23354916412</v>
      </c>
      <c r="X95" s="5">
        <v>25186760550</v>
      </c>
      <c r="Y95" s="5">
        <v>29141092924</v>
      </c>
      <c r="Z95" s="5">
        <v>33591293572</v>
      </c>
    </row>
    <row r="96" spans="2:26" ht="15.5" x14ac:dyDescent="0.35">
      <c r="C96" t="s">
        <v>81</v>
      </c>
      <c r="D96" s="5">
        <v>87624632996</v>
      </c>
      <c r="E96" s="5">
        <v>87624632996</v>
      </c>
      <c r="F96" s="5">
        <v>87624632996</v>
      </c>
      <c r="G96" s="5">
        <v>58558472091</v>
      </c>
      <c r="I96" s="5">
        <v>87624632996</v>
      </c>
      <c r="J96" s="5">
        <v>58558472091</v>
      </c>
      <c r="K96" s="5">
        <v>58558472091</v>
      </c>
      <c r="L96" s="5">
        <v>58558472091</v>
      </c>
      <c r="M96" s="5">
        <v>58558472091</v>
      </c>
      <c r="N96" s="5">
        <v>39067341672</v>
      </c>
      <c r="O96" s="5">
        <v>39107841672</v>
      </c>
      <c r="P96" s="5">
        <v>38785854622</v>
      </c>
      <c r="Q96" s="5">
        <v>39025068622</v>
      </c>
      <c r="R96" s="5">
        <v>39002568622</v>
      </c>
      <c r="S96" s="5">
        <v>38871418622</v>
      </c>
      <c r="T96" s="5">
        <v>1232726950</v>
      </c>
      <c r="U96" s="5">
        <v>-99773050</v>
      </c>
      <c r="V96" s="5">
        <v>-1810884491</v>
      </c>
      <c r="W96" s="5">
        <v>-16288811470</v>
      </c>
      <c r="X96" s="5">
        <v>-46207141875</v>
      </c>
      <c r="Y96" s="5">
        <v>-41443541875</v>
      </c>
      <c r="Z96" s="5">
        <v>-47909205364</v>
      </c>
    </row>
    <row r="97" spans="3:26" ht="15.5" x14ac:dyDescent="0.35">
      <c r="C97" t="s">
        <v>441</v>
      </c>
      <c r="D97" s="5">
        <v>245051287234</v>
      </c>
      <c r="E97" s="5">
        <v>244651981969</v>
      </c>
      <c r="F97" s="5">
        <v>253586815122</v>
      </c>
      <c r="G97" s="5">
        <v>261764505712</v>
      </c>
      <c r="I97" s="5">
        <v>253586815122</v>
      </c>
      <c r="J97" s="5">
        <v>244807360237</v>
      </c>
      <c r="K97" s="5">
        <v>157676927511</v>
      </c>
      <c r="L97" s="5">
        <v>83889314690</v>
      </c>
      <c r="M97" s="5">
        <v>94977781333</v>
      </c>
      <c r="N97" s="5">
        <v>103726849704</v>
      </c>
      <c r="O97" s="5">
        <v>146858246203</v>
      </c>
      <c r="P97" s="5">
        <v>298062795147</v>
      </c>
      <c r="Q97" s="5">
        <v>101609634121</v>
      </c>
      <c r="R97" s="5">
        <v>37853388866</v>
      </c>
      <c r="S97" s="5">
        <v>65360136797</v>
      </c>
      <c r="T97" s="5">
        <v>96621404531</v>
      </c>
      <c r="U97" s="5">
        <v>85457979681</v>
      </c>
      <c r="V97" s="5">
        <v>65008923072</v>
      </c>
      <c r="W97" s="5">
        <v>30685280397</v>
      </c>
      <c r="X97" s="5">
        <v>48310201781</v>
      </c>
      <c r="Y97" s="5">
        <v>48183280890</v>
      </c>
      <c r="Z97" s="5">
        <v>43534108676</v>
      </c>
    </row>
    <row r="98" spans="3:26" ht="15.5" x14ac:dyDescent="0.35">
      <c r="C98" t="s">
        <v>442</v>
      </c>
    </row>
    <row r="99" spans="3:26" ht="15.5" x14ac:dyDescent="0.35">
      <c r="C99" t="s">
        <v>683</v>
      </c>
      <c r="D99" s="5">
        <v>24235944105</v>
      </c>
      <c r="E99" s="5">
        <v>24235944105</v>
      </c>
      <c r="F99" s="5">
        <v>24235944105</v>
      </c>
      <c r="G99" s="5">
        <v>24235944105</v>
      </c>
      <c r="I99" s="5">
        <v>24235944105</v>
      </c>
      <c r="J99" s="5">
        <v>24235944105</v>
      </c>
      <c r="K99" s="5">
        <v>40549805006</v>
      </c>
      <c r="L99" s="5">
        <v>94196560204</v>
      </c>
      <c r="M99" s="5">
        <v>118819126380</v>
      </c>
      <c r="N99" s="5">
        <v>97968835523</v>
      </c>
      <c r="O99" s="5">
        <v>86334377823</v>
      </c>
      <c r="P99" s="5">
        <v>34288716193</v>
      </c>
      <c r="Q99" s="5">
        <v>26413716193</v>
      </c>
      <c r="R99" s="5">
        <v>67692781580</v>
      </c>
      <c r="S99" s="5">
        <v>25505164726</v>
      </c>
      <c r="T99" s="5">
        <v>27668992973</v>
      </c>
      <c r="U99" s="5">
        <v>35301972748</v>
      </c>
      <c r="V99" s="5">
        <v>35423244634</v>
      </c>
      <c r="W99" s="5">
        <v>45362581812</v>
      </c>
      <c r="X99" s="5">
        <v>41494882464</v>
      </c>
      <c r="Y99" s="5">
        <v>38693927264</v>
      </c>
      <c r="Z99" s="5">
        <v>38108027264</v>
      </c>
    </row>
    <row r="100" spans="3:26" ht="15.5" x14ac:dyDescent="0.35">
      <c r="C100" t="s">
        <v>577</v>
      </c>
      <c r="D100" s="5">
        <v>1118527972</v>
      </c>
      <c r="E100" s="5">
        <v>1118527972</v>
      </c>
      <c r="F100" s="5">
        <v>1118527972</v>
      </c>
      <c r="G100" s="5">
        <v>1163527973</v>
      </c>
      <c r="I100" s="5">
        <v>1118527972</v>
      </c>
      <c r="J100" s="5">
        <v>1273527973</v>
      </c>
      <c r="K100" s="5">
        <v>1273527973</v>
      </c>
      <c r="L100" s="5">
        <v>4468027973</v>
      </c>
      <c r="M100" s="5">
        <v>3618027973</v>
      </c>
    </row>
    <row r="101" spans="3:26" ht="15.5" x14ac:dyDescent="0.35">
      <c r="C101" t="s">
        <v>444</v>
      </c>
      <c r="D101" s="5">
        <v>151932931143</v>
      </c>
      <c r="E101" s="5">
        <v>151732844216</v>
      </c>
      <c r="F101" s="5">
        <v>152906598317</v>
      </c>
      <c r="G101" s="5">
        <v>155363331117</v>
      </c>
      <c r="I101" s="5">
        <v>152906598317</v>
      </c>
      <c r="J101" s="5">
        <v>157545885407</v>
      </c>
      <c r="K101" s="5">
        <v>160421270174</v>
      </c>
      <c r="L101" s="5">
        <v>163455299693</v>
      </c>
      <c r="M101" s="5">
        <v>162932161281</v>
      </c>
      <c r="N101" s="5">
        <v>161849272770</v>
      </c>
      <c r="O101" s="5">
        <v>162390065129</v>
      </c>
      <c r="P101" s="5">
        <v>160636847289</v>
      </c>
      <c r="S101" s="5">
        <v>22853522523</v>
      </c>
      <c r="T101" s="5">
        <v>30677659093</v>
      </c>
      <c r="U101" s="5">
        <v>36910459451</v>
      </c>
      <c r="V101" s="5">
        <v>51543220544</v>
      </c>
      <c r="W101" s="5">
        <v>55503099484</v>
      </c>
    </row>
    <row r="102" spans="3:26" ht="15.5" x14ac:dyDescent="0.35">
      <c r="C102" t="s">
        <v>113</v>
      </c>
      <c r="P102" s="5">
        <v>1930844024</v>
      </c>
      <c r="Z102" s="5">
        <v>418891542</v>
      </c>
    </row>
    <row r="103" spans="3:26" ht="15.5" x14ac:dyDescent="0.35">
      <c r="C103" t="s">
        <v>111</v>
      </c>
      <c r="D103" s="5">
        <v>301263492375</v>
      </c>
      <c r="E103" s="5">
        <v>292621837147</v>
      </c>
      <c r="F103" s="5">
        <v>294240565465</v>
      </c>
      <c r="G103" s="5">
        <v>247706699460</v>
      </c>
      <c r="I103" s="5">
        <v>294240565465</v>
      </c>
      <c r="J103" s="5">
        <v>262705935763</v>
      </c>
      <c r="K103" s="5">
        <v>282652845146</v>
      </c>
      <c r="L103" s="5">
        <v>302822412421</v>
      </c>
      <c r="M103" s="5">
        <v>323365643991</v>
      </c>
      <c r="N103" s="5">
        <v>322752787801</v>
      </c>
      <c r="O103" s="5">
        <v>229534488728</v>
      </c>
      <c r="P103" s="5">
        <v>239536360317</v>
      </c>
      <c r="Q103" s="5">
        <v>1256071966</v>
      </c>
      <c r="R103" s="5">
        <v>1593879887</v>
      </c>
      <c r="S103" s="5">
        <v>1110365873</v>
      </c>
      <c r="T103" s="5">
        <v>971828937</v>
      </c>
      <c r="U103" s="5">
        <v>1327127663</v>
      </c>
      <c r="V103" s="5">
        <v>598967613</v>
      </c>
      <c r="W103" s="5">
        <v>813749765</v>
      </c>
      <c r="X103" s="5">
        <v>291002169</v>
      </c>
      <c r="Y103" s="5">
        <v>337547623</v>
      </c>
      <c r="Z103" s="5">
        <v>1666318183</v>
      </c>
    </row>
    <row r="104" spans="3:26" ht="15.5" x14ac:dyDescent="0.35">
      <c r="C104" t="s">
        <v>445</v>
      </c>
      <c r="D104" s="5">
        <v>529495551387</v>
      </c>
      <c r="E104" s="5">
        <v>525623080729</v>
      </c>
      <c r="F104" s="5">
        <v>537306563148</v>
      </c>
      <c r="G104" s="5">
        <v>506559549056</v>
      </c>
      <c r="I104" s="5">
        <v>537306563148</v>
      </c>
      <c r="J104" s="5">
        <v>514930232026</v>
      </c>
      <c r="K104" s="5">
        <v>554402984444</v>
      </c>
      <c r="L104" s="5">
        <v>633717446388</v>
      </c>
      <c r="M104" s="5">
        <v>676119019265</v>
      </c>
      <c r="N104" s="5">
        <v>656719016138</v>
      </c>
      <c r="O104" s="5">
        <v>659733209077</v>
      </c>
      <c r="P104" s="5">
        <v>599905232491</v>
      </c>
      <c r="Q104" s="5">
        <v>117151568129</v>
      </c>
      <c r="R104" s="5">
        <v>129636332232</v>
      </c>
      <c r="S104" s="5">
        <v>116903581133</v>
      </c>
      <c r="T104" s="5">
        <v>59318481003</v>
      </c>
      <c r="U104" s="5">
        <v>73539559862</v>
      </c>
      <c r="V104" s="5">
        <v>87802932791</v>
      </c>
      <c r="W104" s="5">
        <v>105251931061</v>
      </c>
      <c r="X104" s="5">
        <v>68990884633</v>
      </c>
      <c r="Y104" s="5">
        <v>71000074887</v>
      </c>
      <c r="Z104" s="5">
        <v>74770636989</v>
      </c>
    </row>
    <row r="105" spans="3:26" ht="15.5" x14ac:dyDescent="0.35">
      <c r="C105" t="s">
        <v>117</v>
      </c>
      <c r="D105" s="5">
        <v>774546838621</v>
      </c>
      <c r="E105" s="5">
        <v>770275062698</v>
      </c>
      <c r="F105" s="5">
        <v>790893378270</v>
      </c>
      <c r="G105" s="5">
        <v>768324054768</v>
      </c>
      <c r="I105" s="5">
        <v>790893378270</v>
      </c>
      <c r="J105" s="5">
        <v>759737592263</v>
      </c>
      <c r="K105" s="5">
        <v>712079911955</v>
      </c>
      <c r="L105" s="5">
        <v>717606761078</v>
      </c>
      <c r="M105" s="5">
        <v>771096800598</v>
      </c>
      <c r="N105" s="5">
        <v>760445865842</v>
      </c>
      <c r="O105" s="5">
        <v>806591455280</v>
      </c>
      <c r="P105" s="5">
        <v>897968027638</v>
      </c>
      <c r="Q105" s="5">
        <v>218761202250</v>
      </c>
      <c r="R105" s="5">
        <v>167489721098</v>
      </c>
      <c r="S105" s="5">
        <v>182263717930</v>
      </c>
      <c r="T105" s="5">
        <v>155939885534</v>
      </c>
      <c r="U105" s="5">
        <v>158997539543</v>
      </c>
      <c r="V105" s="5">
        <v>152811855863</v>
      </c>
      <c r="W105" s="5">
        <v>135937211458</v>
      </c>
      <c r="X105" s="5">
        <v>117301086414</v>
      </c>
      <c r="Y105" s="5">
        <v>119183355777</v>
      </c>
      <c r="Z105" s="5">
        <v>118304745665</v>
      </c>
    </row>
    <row r="106" spans="3:26" ht="15.5" x14ac:dyDescent="0.35">
      <c r="C106" t="s">
        <v>118</v>
      </c>
    </row>
    <row r="107" spans="3:26" ht="15.5" x14ac:dyDescent="0.35">
      <c r="C107" t="s">
        <v>119</v>
      </c>
    </row>
    <row r="108" spans="3:26" ht="15.5" x14ac:dyDescent="0.35">
      <c r="C108" t="s">
        <v>446</v>
      </c>
      <c r="D108" s="5">
        <v>129956255103</v>
      </c>
      <c r="E108" s="5">
        <v>159065532487</v>
      </c>
      <c r="F108" s="5">
        <v>163261299679</v>
      </c>
      <c r="G108" s="5">
        <v>201707405388</v>
      </c>
      <c r="I108" s="5">
        <v>163261299679</v>
      </c>
      <c r="J108" s="5">
        <v>163934557558</v>
      </c>
      <c r="K108" s="5">
        <v>66563663335</v>
      </c>
      <c r="L108" s="5">
        <v>41726958094</v>
      </c>
      <c r="M108" s="5">
        <v>34013707388</v>
      </c>
      <c r="N108" s="5">
        <v>49986583175</v>
      </c>
      <c r="O108" s="5">
        <v>55003737709</v>
      </c>
      <c r="P108" s="5">
        <v>140941418487</v>
      </c>
      <c r="Q108" s="5">
        <v>39964237762</v>
      </c>
      <c r="R108" s="5">
        <v>3761077355</v>
      </c>
      <c r="S108" s="5">
        <v>12583253479</v>
      </c>
      <c r="T108" s="5">
        <v>20726964087</v>
      </c>
      <c r="U108" s="5">
        <v>28175300065</v>
      </c>
      <c r="V108" s="5">
        <v>8335367662</v>
      </c>
      <c r="W108" s="5">
        <v>8201784621</v>
      </c>
      <c r="X108" s="5">
        <v>5905419266</v>
      </c>
      <c r="Y108" s="5">
        <v>3801065150</v>
      </c>
      <c r="Z108" s="5">
        <v>9627638657</v>
      </c>
    </row>
    <row r="109" spans="3:26" ht="15.5" x14ac:dyDescent="0.35">
      <c r="C109" t="s">
        <v>400</v>
      </c>
    </row>
    <row r="110" spans="3:26" ht="15.5" x14ac:dyDescent="0.35">
      <c r="C110" t="s">
        <v>581</v>
      </c>
      <c r="D110" s="5">
        <v>38548597478</v>
      </c>
      <c r="E110" s="5">
        <v>48878796270</v>
      </c>
      <c r="F110" s="5">
        <v>60788185835</v>
      </c>
      <c r="G110" s="5">
        <v>58139544320</v>
      </c>
      <c r="I110" s="5">
        <v>60788185835</v>
      </c>
      <c r="J110" s="5">
        <v>51092398910</v>
      </c>
      <c r="K110" s="5">
        <v>20160736827</v>
      </c>
      <c r="L110" s="5">
        <v>17365070906</v>
      </c>
      <c r="M110" s="5">
        <v>14830037186</v>
      </c>
      <c r="N110" s="5">
        <v>8400594502</v>
      </c>
      <c r="O110" s="5">
        <v>10262315061</v>
      </c>
      <c r="P110" s="5">
        <v>28619421830</v>
      </c>
      <c r="Q110" s="5">
        <v>12845595000</v>
      </c>
      <c r="T110" s="5">
        <v>2490600220</v>
      </c>
      <c r="U110" s="5">
        <v>2239577700</v>
      </c>
      <c r="V110" s="5">
        <v>3056225470</v>
      </c>
      <c r="W110" s="5">
        <v>1852563920</v>
      </c>
      <c r="X110" s="5">
        <v>2025832882</v>
      </c>
      <c r="Y110" s="5">
        <v>791152294</v>
      </c>
      <c r="Z110" s="5">
        <v>3337643870</v>
      </c>
    </row>
    <row r="111" spans="3:26" ht="15.5" x14ac:dyDescent="0.35">
      <c r="C111" t="s">
        <v>285</v>
      </c>
      <c r="S111" s="5">
        <v>817756322</v>
      </c>
    </row>
    <row r="112" spans="3:26" ht="15.5" x14ac:dyDescent="0.35">
      <c r="C112" t="s">
        <v>448</v>
      </c>
      <c r="D112" s="5">
        <v>26708051669</v>
      </c>
      <c r="E112" s="5">
        <v>25305396899</v>
      </c>
      <c r="F112" s="5">
        <v>23406968380</v>
      </c>
      <c r="G112" s="5">
        <v>14588552598</v>
      </c>
      <c r="I112" s="5">
        <v>23406968380</v>
      </c>
      <c r="J112" s="5">
        <v>9553020671</v>
      </c>
      <c r="K112" s="5">
        <v>10545479623</v>
      </c>
      <c r="L112" s="5">
        <v>14902525252</v>
      </c>
      <c r="M112" s="5">
        <v>13221943405</v>
      </c>
      <c r="N112" s="5">
        <v>11317836644</v>
      </c>
      <c r="O112" s="5">
        <v>8693563135</v>
      </c>
      <c r="P112" s="5">
        <v>10474042667</v>
      </c>
      <c r="Q112" s="5">
        <v>2536121711</v>
      </c>
      <c r="R112" s="5">
        <v>900847222</v>
      </c>
      <c r="S112" s="5">
        <v>817756322</v>
      </c>
      <c r="T112" s="5">
        <v>1426237881</v>
      </c>
      <c r="U112" s="5">
        <v>673109950</v>
      </c>
      <c r="V112" s="5">
        <v>89500000</v>
      </c>
      <c r="W112" s="5">
        <v>74734178</v>
      </c>
      <c r="X112" s="5">
        <v>62301673</v>
      </c>
      <c r="Y112" s="5">
        <v>22360078</v>
      </c>
      <c r="Z112" s="5">
        <v>6928406</v>
      </c>
    </row>
    <row r="113" spans="3:26" ht="15.5" x14ac:dyDescent="0.35">
      <c r="C113" t="s">
        <v>126</v>
      </c>
      <c r="D113" s="5">
        <v>2893087340</v>
      </c>
      <c r="E113" s="5">
        <v>2388891974</v>
      </c>
      <c r="F113" s="5">
        <v>2568853235</v>
      </c>
      <c r="G113" s="5">
        <v>2568216424</v>
      </c>
      <c r="I113" s="5">
        <v>2568853235</v>
      </c>
      <c r="J113" s="5">
        <v>2264714004</v>
      </c>
      <c r="K113" s="5">
        <v>1024159454</v>
      </c>
      <c r="L113" s="5">
        <v>1629078130</v>
      </c>
      <c r="M113" s="5">
        <v>3335961023</v>
      </c>
      <c r="N113" s="5">
        <v>3194762727</v>
      </c>
      <c r="O113" s="5">
        <v>3377702508</v>
      </c>
      <c r="P113" s="5">
        <v>4732490683</v>
      </c>
      <c r="Q113" s="5">
        <v>2371511564</v>
      </c>
      <c r="R113" s="5">
        <v>2125090115</v>
      </c>
      <c r="S113" s="5">
        <v>1279719723</v>
      </c>
      <c r="T113" s="5">
        <v>3346291987</v>
      </c>
      <c r="U113" s="5">
        <v>1385774356</v>
      </c>
      <c r="V113" s="5">
        <v>574987300</v>
      </c>
      <c r="W113" s="5">
        <v>138216579</v>
      </c>
      <c r="X113" s="5">
        <v>223502651</v>
      </c>
      <c r="Y113" s="5">
        <v>323616728</v>
      </c>
      <c r="Z113" s="5">
        <v>1704484360</v>
      </c>
    </row>
    <row r="114" spans="3:26" ht="15.5" x14ac:dyDescent="0.35">
      <c r="C114" t="s">
        <v>447</v>
      </c>
      <c r="P114" s="5">
        <v>62480000000</v>
      </c>
    </row>
    <row r="115" spans="3:26" ht="15.5" x14ac:dyDescent="0.35">
      <c r="C115" t="s">
        <v>635</v>
      </c>
      <c r="D115" s="5">
        <v>120389995388</v>
      </c>
      <c r="E115" s="5">
        <v>86612053490</v>
      </c>
      <c r="F115" s="5">
        <v>94924798351</v>
      </c>
      <c r="G115" s="5">
        <v>80862125688</v>
      </c>
      <c r="I115" s="5">
        <v>94924798351</v>
      </c>
      <c r="J115" s="5">
        <v>103190035786</v>
      </c>
      <c r="K115" s="5">
        <v>126399775326</v>
      </c>
      <c r="L115" s="5">
        <v>139953713542</v>
      </c>
      <c r="M115" s="5">
        <v>160803802917</v>
      </c>
      <c r="N115" s="5">
        <v>131217304167</v>
      </c>
      <c r="O115" s="5">
        <v>123442304167</v>
      </c>
      <c r="P115" s="5">
        <v>107811854167</v>
      </c>
    </row>
    <row r="116" spans="3:26" ht="15.5" x14ac:dyDescent="0.35">
      <c r="C116" t="s">
        <v>127</v>
      </c>
      <c r="D116" s="5">
        <v>2495742755</v>
      </c>
      <c r="E116" s="5">
        <v>2707751710</v>
      </c>
      <c r="F116" s="5">
        <v>4021779837</v>
      </c>
      <c r="G116" s="5">
        <v>2696755295</v>
      </c>
      <c r="I116" s="5">
        <v>4021779837</v>
      </c>
      <c r="J116" s="5">
        <v>3321521314</v>
      </c>
      <c r="K116" s="5">
        <v>5563568295</v>
      </c>
      <c r="L116" s="5">
        <v>6200212106</v>
      </c>
      <c r="M116" s="5">
        <v>1438895305</v>
      </c>
      <c r="N116" s="5">
        <v>10215176088</v>
      </c>
      <c r="O116" s="5">
        <v>4665709252</v>
      </c>
      <c r="P116" s="5">
        <v>12159740252</v>
      </c>
      <c r="Q116" s="5">
        <v>10027600000</v>
      </c>
      <c r="R116" s="5">
        <v>5731355</v>
      </c>
      <c r="S116" s="5">
        <v>192165054</v>
      </c>
      <c r="T116" s="5">
        <v>648489092</v>
      </c>
      <c r="U116" s="5">
        <v>125990225</v>
      </c>
      <c r="V116" s="5">
        <v>297455225</v>
      </c>
      <c r="W116" s="5">
        <v>267828073</v>
      </c>
      <c r="X116" s="5">
        <v>224702720</v>
      </c>
      <c r="Y116" s="5">
        <v>191417593</v>
      </c>
      <c r="Z116" s="5">
        <v>101417593</v>
      </c>
    </row>
    <row r="117" spans="3:26" ht="15.5" x14ac:dyDescent="0.35">
      <c r="C117" t="s">
        <v>638</v>
      </c>
      <c r="D117" s="5">
        <v>124056000</v>
      </c>
      <c r="E117" s="5">
        <v>170577000</v>
      </c>
      <c r="F117" s="5">
        <v>217098000</v>
      </c>
      <c r="G117" s="5">
        <v>263619000</v>
      </c>
      <c r="I117" s="5">
        <v>217098000</v>
      </c>
      <c r="M117" s="5">
        <v>70677500</v>
      </c>
      <c r="N117" s="5">
        <v>404581806</v>
      </c>
      <c r="O117" s="5">
        <v>729795006</v>
      </c>
      <c r="P117" s="5">
        <v>988785866</v>
      </c>
      <c r="Q117" s="5">
        <v>106006000</v>
      </c>
      <c r="R117" s="5">
        <v>174730000</v>
      </c>
    </row>
    <row r="118" spans="3:26" ht="15.5" x14ac:dyDescent="0.35">
      <c r="C118" t="s">
        <v>405</v>
      </c>
      <c r="D118" s="5">
        <v>150991754171</v>
      </c>
      <c r="E118" s="5">
        <v>117918275656</v>
      </c>
      <c r="F118" s="5">
        <v>126732751794</v>
      </c>
      <c r="G118" s="5">
        <v>103117441848</v>
      </c>
      <c r="I118" s="5">
        <v>126732751794</v>
      </c>
      <c r="J118" s="5">
        <v>125980481648</v>
      </c>
      <c r="K118" s="5">
        <v>147275946863</v>
      </c>
      <c r="L118" s="5">
        <v>157213178684</v>
      </c>
      <c r="M118" s="5">
        <v>180939583451</v>
      </c>
      <c r="N118" s="5">
        <v>150709174094</v>
      </c>
      <c r="O118" s="5">
        <v>147257333653</v>
      </c>
      <c r="P118" s="5">
        <v>127817432477</v>
      </c>
      <c r="Q118" s="5">
        <v>2649995083</v>
      </c>
      <c r="R118" s="5">
        <v>1854797224</v>
      </c>
      <c r="S118" s="5">
        <v>1462535613</v>
      </c>
      <c r="T118" s="5">
        <v>3045215141</v>
      </c>
      <c r="U118" s="5">
        <v>2988078965</v>
      </c>
      <c r="V118" s="5">
        <v>2602276037</v>
      </c>
      <c r="W118" s="5">
        <v>2262006977</v>
      </c>
      <c r="X118" s="5">
        <v>1880139208</v>
      </c>
      <c r="Y118" s="5">
        <v>1571437525</v>
      </c>
      <c r="Z118" s="5">
        <v>1448723711</v>
      </c>
    </row>
    <row r="119" spans="3:26" ht="15.5" x14ac:dyDescent="0.35">
      <c r="C119" t="s">
        <v>404</v>
      </c>
      <c r="D119" s="5">
        <v>150991754171</v>
      </c>
      <c r="E119" s="5">
        <v>117918275656</v>
      </c>
      <c r="F119" s="5">
        <v>126732751794</v>
      </c>
      <c r="G119" s="5">
        <v>103117441848</v>
      </c>
      <c r="I119" s="5">
        <v>126732751794</v>
      </c>
      <c r="J119" s="5">
        <v>125980481648</v>
      </c>
      <c r="K119" s="5">
        <v>147275946863</v>
      </c>
      <c r="L119" s="5">
        <v>157213178684</v>
      </c>
      <c r="M119" s="5">
        <v>180939583451</v>
      </c>
      <c r="N119" s="5">
        <v>150709174094</v>
      </c>
      <c r="O119" s="5">
        <v>147257333653</v>
      </c>
      <c r="P119" s="5">
        <v>127817432477</v>
      </c>
      <c r="Q119" s="5">
        <v>2649995083</v>
      </c>
      <c r="R119" s="5">
        <v>1854797224</v>
      </c>
      <c r="S119" s="5">
        <v>1462535613</v>
      </c>
      <c r="T119" s="5">
        <v>3045215141</v>
      </c>
      <c r="U119" s="5">
        <v>2988078965</v>
      </c>
      <c r="V119" s="5">
        <v>2602276037</v>
      </c>
      <c r="W119" s="5">
        <v>2262006977</v>
      </c>
      <c r="X119" s="5">
        <v>1880139208</v>
      </c>
      <c r="Y119" s="5">
        <v>1571437525</v>
      </c>
      <c r="Z119" s="5">
        <v>1448723711</v>
      </c>
    </row>
    <row r="120" spans="3:26" ht="15.5" x14ac:dyDescent="0.35">
      <c r="C120" t="s">
        <v>811</v>
      </c>
      <c r="O120" s="5">
        <v>2730000000</v>
      </c>
      <c r="P120" s="5">
        <v>4000356251</v>
      </c>
    </row>
    <row r="121" spans="3:26" ht="15.5" x14ac:dyDescent="0.35">
      <c r="C121" t="s">
        <v>453</v>
      </c>
      <c r="D121" s="5">
        <v>20920535156</v>
      </c>
      <c r="E121" s="5">
        <v>20920535156</v>
      </c>
      <c r="F121" s="5">
        <v>20920535156</v>
      </c>
      <c r="G121" s="5">
        <v>11915399072</v>
      </c>
      <c r="I121" s="5">
        <v>20920535156</v>
      </c>
      <c r="J121" s="5">
        <v>11915399072</v>
      </c>
      <c r="K121" s="5">
        <v>10534934719</v>
      </c>
      <c r="L121" s="5">
        <v>9641912555</v>
      </c>
      <c r="M121" s="5">
        <v>6871332488</v>
      </c>
      <c r="N121" s="5">
        <v>5452965164</v>
      </c>
      <c r="O121" s="5">
        <v>3793162271</v>
      </c>
    </row>
    <row r="122" spans="3:26" ht="15.5" x14ac:dyDescent="0.35">
      <c r="C122" t="s">
        <v>130</v>
      </c>
      <c r="D122" s="5">
        <v>280948009274</v>
      </c>
      <c r="E122" s="5">
        <v>276983808143</v>
      </c>
      <c r="F122" s="5">
        <v>289994051473</v>
      </c>
      <c r="G122" s="5">
        <v>304824847236</v>
      </c>
      <c r="I122" s="5">
        <v>289994051473</v>
      </c>
      <c r="J122" s="5">
        <v>289915039206</v>
      </c>
      <c r="K122" s="5">
        <v>213839610198</v>
      </c>
      <c r="L122" s="5">
        <v>198940136778</v>
      </c>
      <c r="M122" s="5">
        <v>214953290839</v>
      </c>
      <c r="N122" s="5">
        <v>200695757269</v>
      </c>
      <c r="O122" s="5">
        <v>202261071362</v>
      </c>
      <c r="P122" s="5">
        <v>268758850964</v>
      </c>
      <c r="Q122" s="5">
        <v>42614232845</v>
      </c>
      <c r="R122" s="5">
        <v>5615874579</v>
      </c>
      <c r="S122" s="5">
        <v>14045789092</v>
      </c>
      <c r="T122" s="5">
        <v>23772179228</v>
      </c>
      <c r="U122" s="5">
        <v>31163379030</v>
      </c>
      <c r="V122" s="5">
        <v>10937643699</v>
      </c>
      <c r="W122" s="5">
        <v>10463791598</v>
      </c>
      <c r="X122" s="5">
        <v>7785558474</v>
      </c>
      <c r="Y122" s="5">
        <v>5372502675</v>
      </c>
      <c r="Z122" s="5">
        <v>11076362368</v>
      </c>
    </row>
    <row r="123" spans="3:26" ht="15.5" x14ac:dyDescent="0.35">
      <c r="C123" t="s">
        <v>131</v>
      </c>
    </row>
    <row r="124" spans="3:26" ht="15.5" x14ac:dyDescent="0.35">
      <c r="C124" t="s">
        <v>132</v>
      </c>
      <c r="D124" s="5">
        <v>609242565200</v>
      </c>
      <c r="E124" s="5">
        <v>609242565200</v>
      </c>
      <c r="F124" s="5">
        <v>609242565200</v>
      </c>
      <c r="G124" s="5">
        <v>609242565200</v>
      </c>
      <c r="I124" s="5">
        <v>609242565200</v>
      </c>
      <c r="J124" s="5">
        <v>609242565200</v>
      </c>
      <c r="K124" s="5">
        <v>609242565200</v>
      </c>
      <c r="L124" s="5">
        <v>609242565200</v>
      </c>
      <c r="M124" s="5">
        <v>609242565200</v>
      </c>
      <c r="N124" s="5">
        <v>609242565200</v>
      </c>
      <c r="O124" s="5">
        <v>609242565200</v>
      </c>
      <c r="P124" s="5">
        <v>609242565200</v>
      </c>
      <c r="Q124" s="5">
        <v>143344500000</v>
      </c>
      <c r="R124" s="5">
        <v>143344500000</v>
      </c>
      <c r="S124" s="5">
        <v>143344500000</v>
      </c>
      <c r="T124" s="5">
        <v>143344500000</v>
      </c>
      <c r="U124" s="5">
        <v>143344500000</v>
      </c>
      <c r="V124" s="5">
        <v>143344500000</v>
      </c>
      <c r="W124" s="5">
        <v>143344500000</v>
      </c>
      <c r="X124" s="5">
        <v>143344500000</v>
      </c>
      <c r="Y124" s="5">
        <v>143344500000</v>
      </c>
      <c r="Z124" s="5">
        <v>143344500000</v>
      </c>
    </row>
    <row r="125" spans="3:26" ht="15.5" x14ac:dyDescent="0.35">
      <c r="C125" t="s">
        <v>133</v>
      </c>
      <c r="D125" s="5">
        <v>-22011564120</v>
      </c>
      <c r="E125" s="5">
        <v>-22011564120</v>
      </c>
      <c r="F125" s="5">
        <v>-22011564120</v>
      </c>
      <c r="G125" s="5">
        <v>-22011564120</v>
      </c>
      <c r="I125" s="5">
        <v>-22011564120</v>
      </c>
      <c r="J125" s="5">
        <v>-22011564120</v>
      </c>
      <c r="K125" s="5">
        <v>-22011564120</v>
      </c>
      <c r="L125" s="5">
        <v>-22011564120</v>
      </c>
      <c r="M125" s="5">
        <v>-24010216546</v>
      </c>
      <c r="N125" s="5">
        <v>-24010216546</v>
      </c>
      <c r="O125" s="5">
        <v>-24010216546</v>
      </c>
      <c r="P125" s="5">
        <v>-23748279997</v>
      </c>
      <c r="Q125" s="5">
        <v>-1453037094</v>
      </c>
      <c r="R125" s="5">
        <v>-1653037094</v>
      </c>
      <c r="S125" s="5">
        <v>-1767134491</v>
      </c>
      <c r="T125" s="5">
        <v>-1767134491</v>
      </c>
      <c r="U125" s="5">
        <v>-1767134491</v>
      </c>
    </row>
    <row r="126" spans="3:26" ht="15.5" x14ac:dyDescent="0.35">
      <c r="C126" t="s">
        <v>134</v>
      </c>
      <c r="D126" s="5">
        <v>-184240054421</v>
      </c>
      <c r="E126" s="5">
        <v>-184567014943</v>
      </c>
      <c r="F126" s="5">
        <v>-176993873736</v>
      </c>
      <c r="G126" s="5">
        <v>-185362313605</v>
      </c>
      <c r="I126" s="5">
        <v>-176993873736</v>
      </c>
      <c r="J126" s="5">
        <v>-179117526263</v>
      </c>
      <c r="K126" s="5">
        <v>-150835848664</v>
      </c>
      <c r="L126" s="5">
        <v>-130630134547</v>
      </c>
      <c r="M126" s="5">
        <v>-91424479459</v>
      </c>
      <c r="N126" s="5">
        <v>-68406634640</v>
      </c>
      <c r="O126" s="5">
        <v>-24666925954</v>
      </c>
      <c r="P126" s="5">
        <v>-1904371803</v>
      </c>
      <c r="Q126" s="5">
        <v>-4788744521</v>
      </c>
      <c r="R126" s="5">
        <v>-18835708209</v>
      </c>
      <c r="S126" s="5">
        <v>-12236883494</v>
      </c>
      <c r="T126" s="5">
        <v>-10648501808</v>
      </c>
      <c r="U126" s="5">
        <v>-13650235316</v>
      </c>
      <c r="V126" s="5">
        <v>333541839</v>
      </c>
      <c r="W126" s="5">
        <v>-1589625610</v>
      </c>
      <c r="X126" s="5">
        <v>12370469092</v>
      </c>
      <c r="Y126" s="5">
        <v>11901811188</v>
      </c>
      <c r="Z126" s="5">
        <v>11784626255</v>
      </c>
    </row>
    <row r="127" spans="3:26" ht="15.5" x14ac:dyDescent="0.35">
      <c r="C127" t="s">
        <v>135</v>
      </c>
      <c r="D127" s="5">
        <v>2300000000</v>
      </c>
      <c r="E127" s="5">
        <v>2300000000</v>
      </c>
      <c r="F127" s="5">
        <v>2300000000</v>
      </c>
      <c r="G127" s="5">
        <v>2300000000</v>
      </c>
      <c r="I127" s="5">
        <v>2300000000</v>
      </c>
      <c r="J127" s="5">
        <v>2300000000</v>
      </c>
      <c r="K127" s="5">
        <v>2300000000</v>
      </c>
      <c r="L127" s="5">
        <v>2300000000</v>
      </c>
      <c r="M127" s="5">
        <v>2300000000</v>
      </c>
      <c r="N127" s="5">
        <v>2300000000</v>
      </c>
      <c r="O127" s="5">
        <v>2300000000</v>
      </c>
      <c r="P127" s="5">
        <v>2300000000</v>
      </c>
      <c r="Q127" s="5">
        <v>2300000000</v>
      </c>
      <c r="R127" s="5">
        <v>2300000000</v>
      </c>
      <c r="S127" s="5">
        <v>2300000000</v>
      </c>
      <c r="T127" s="5">
        <v>2300000000</v>
      </c>
      <c r="U127" s="5">
        <v>2300000000</v>
      </c>
      <c r="V127" s="5">
        <v>2300000000</v>
      </c>
      <c r="W127" s="5">
        <v>2300000000</v>
      </c>
      <c r="X127" s="5">
        <v>2300000000</v>
      </c>
      <c r="Y127" s="5">
        <v>2300000000</v>
      </c>
      <c r="Z127" s="5">
        <v>2300000000</v>
      </c>
    </row>
    <row r="128" spans="3:26" ht="15.5" x14ac:dyDescent="0.35">
      <c r="C128" t="s">
        <v>136</v>
      </c>
      <c r="D128" s="5">
        <v>-186540054421</v>
      </c>
      <c r="E128" s="5">
        <v>-186867014943</v>
      </c>
      <c r="F128" s="5">
        <v>-179293873736</v>
      </c>
      <c r="G128" s="5">
        <v>-187662313605</v>
      </c>
      <c r="I128" s="5">
        <v>-179293873736</v>
      </c>
      <c r="J128" s="5">
        <v>-181417526263</v>
      </c>
      <c r="K128" s="5">
        <v>-153135848664</v>
      </c>
      <c r="L128" s="5">
        <v>-132930134547</v>
      </c>
      <c r="M128" s="5">
        <v>-93724479459</v>
      </c>
      <c r="N128" s="5">
        <v>-70706634640</v>
      </c>
      <c r="O128" s="5">
        <v>-26966925954</v>
      </c>
      <c r="P128" s="5">
        <v>-4204371803</v>
      </c>
      <c r="Q128" s="5">
        <v>-7088744521</v>
      </c>
      <c r="R128" s="5">
        <v>-21135708209</v>
      </c>
      <c r="S128" s="5">
        <v>-14536883494</v>
      </c>
      <c r="T128" s="5">
        <v>-12948501808</v>
      </c>
      <c r="U128" s="5">
        <v>-15950235316</v>
      </c>
      <c r="V128" s="5">
        <v>-1966458161</v>
      </c>
      <c r="W128" s="5">
        <v>-3889625610</v>
      </c>
      <c r="X128" s="5">
        <v>10070469092</v>
      </c>
      <c r="Y128" s="5">
        <v>9601811188</v>
      </c>
      <c r="Z128" s="5">
        <v>9484626255</v>
      </c>
    </row>
    <row r="129" spans="2:26" ht="15.5" x14ac:dyDescent="0.35">
      <c r="C129" t="s">
        <v>137</v>
      </c>
      <c r="D129" s="5">
        <v>-184240054421</v>
      </c>
      <c r="E129" s="5">
        <v>-184567014943</v>
      </c>
      <c r="F129" s="5">
        <v>-176993873736</v>
      </c>
      <c r="G129" s="5">
        <v>-185362313605</v>
      </c>
      <c r="I129" s="5">
        <v>-176993873736</v>
      </c>
      <c r="J129" s="5">
        <v>-179117526263</v>
      </c>
      <c r="K129" s="5">
        <v>-150835848664</v>
      </c>
      <c r="L129" s="5">
        <v>-130630134547</v>
      </c>
      <c r="M129" s="5">
        <v>-91424479459</v>
      </c>
      <c r="N129" s="5">
        <v>-68406634640</v>
      </c>
      <c r="O129" s="5">
        <v>-24666925954</v>
      </c>
      <c r="P129" s="5">
        <v>-1904371803</v>
      </c>
      <c r="Q129" s="5">
        <v>-4788744521</v>
      </c>
      <c r="R129" s="5">
        <v>-18835708209</v>
      </c>
      <c r="S129" s="5">
        <v>-12236883494</v>
      </c>
      <c r="T129" s="5">
        <v>-10648501808</v>
      </c>
      <c r="U129" s="5">
        <v>-13650235316</v>
      </c>
      <c r="V129" s="5">
        <v>333541839</v>
      </c>
      <c r="W129" s="5">
        <v>-1589625610</v>
      </c>
      <c r="X129" s="5">
        <v>12370469092</v>
      </c>
      <c r="Y129" s="5">
        <v>11901811188</v>
      </c>
      <c r="Z129" s="5">
        <v>11784626255</v>
      </c>
    </row>
    <row r="130" spans="2:26" ht="15.5" x14ac:dyDescent="0.35">
      <c r="C130" t="s">
        <v>291</v>
      </c>
      <c r="D130" s="5">
        <v>2983249692</v>
      </c>
      <c r="E130" s="5">
        <v>3002635422</v>
      </c>
      <c r="F130" s="5">
        <v>3037566457</v>
      </c>
      <c r="G130" s="5">
        <v>3072047966</v>
      </c>
      <c r="I130" s="5">
        <v>3037566457</v>
      </c>
      <c r="J130" s="5">
        <v>3150606149</v>
      </c>
      <c r="K130" s="5">
        <v>3286677250</v>
      </c>
      <c r="L130" s="5">
        <v>3507285676</v>
      </c>
      <c r="M130" s="5">
        <v>3777168473</v>
      </c>
      <c r="N130" s="5">
        <v>3857052887</v>
      </c>
      <c r="O130" s="5">
        <v>4657119546</v>
      </c>
      <c r="P130" s="5">
        <v>6833408652</v>
      </c>
      <c r="Q130" s="5">
        <v>19182398</v>
      </c>
      <c r="R130" s="5">
        <v>15523200</v>
      </c>
      <c r="S130" s="5">
        <v>6028201</v>
      </c>
      <c r="T130" s="5">
        <v>6115655</v>
      </c>
      <c r="U130" s="5">
        <v>6803370</v>
      </c>
      <c r="V130" s="5">
        <v>7054816</v>
      </c>
      <c r="W130" s="5">
        <v>7356940</v>
      </c>
      <c r="X130" s="5">
        <v>7700723</v>
      </c>
      <c r="Y130" s="5">
        <v>8083789</v>
      </c>
      <c r="Z130" s="5">
        <v>8462406</v>
      </c>
    </row>
    <row r="131" spans="2:26" ht="15.5" x14ac:dyDescent="0.35">
      <c r="C131" t="s">
        <v>10</v>
      </c>
      <c r="D131" s="5">
        <v>493598829347</v>
      </c>
      <c r="E131" s="5">
        <v>493291254555</v>
      </c>
      <c r="F131" s="5">
        <v>500899326797</v>
      </c>
      <c r="G131" s="5">
        <v>463499207532</v>
      </c>
      <c r="I131" s="5">
        <v>500899326797</v>
      </c>
      <c r="J131" s="5">
        <v>469822553057</v>
      </c>
      <c r="K131" s="5">
        <v>498240301757</v>
      </c>
      <c r="L131" s="5">
        <v>518666624300</v>
      </c>
      <c r="M131" s="5">
        <v>556143509759</v>
      </c>
      <c r="N131" s="5">
        <v>559750108573</v>
      </c>
      <c r="O131" s="5">
        <v>604330383918</v>
      </c>
      <c r="P131" s="5">
        <v>629209176674</v>
      </c>
      <c r="Q131" s="5">
        <v>176146969405</v>
      </c>
      <c r="R131" s="5">
        <v>161873846519</v>
      </c>
      <c r="S131" s="5">
        <v>168217928838</v>
      </c>
      <c r="T131" s="5">
        <v>132167706306</v>
      </c>
      <c r="U131" s="5">
        <v>127834160513</v>
      </c>
      <c r="V131" s="5">
        <v>141874212164</v>
      </c>
      <c r="W131" s="5">
        <v>125473419860</v>
      </c>
      <c r="X131" s="5">
        <v>109515527940</v>
      </c>
      <c r="Y131" s="5">
        <v>113810853102</v>
      </c>
      <c r="Z131" s="5">
        <v>107228383297</v>
      </c>
    </row>
    <row r="132" spans="2:26" ht="15.5" x14ac:dyDescent="0.35">
      <c r="C132" t="s">
        <v>138</v>
      </c>
      <c r="D132" s="5">
        <v>774546838621</v>
      </c>
      <c r="E132" s="5">
        <v>770275062698</v>
      </c>
      <c r="F132" s="5">
        <v>790893378270</v>
      </c>
      <c r="G132" s="5">
        <v>768324054768</v>
      </c>
      <c r="I132" s="5">
        <v>790893378270</v>
      </c>
      <c r="J132" s="5">
        <v>759737592263</v>
      </c>
      <c r="K132" s="5">
        <v>712079911955</v>
      </c>
      <c r="L132" s="5">
        <v>717606761078</v>
      </c>
      <c r="M132" s="5">
        <v>771096800598</v>
      </c>
      <c r="N132" s="5">
        <v>760445865842</v>
      </c>
      <c r="O132" s="5">
        <v>806591455280</v>
      </c>
      <c r="P132" s="5">
        <v>897968027638</v>
      </c>
      <c r="Q132" s="5">
        <v>218761202250</v>
      </c>
      <c r="R132" s="5">
        <v>167489721098</v>
      </c>
      <c r="S132" s="5">
        <v>182263717930</v>
      </c>
      <c r="T132" s="5">
        <v>155939885534</v>
      </c>
      <c r="U132" s="5">
        <v>158997539543</v>
      </c>
      <c r="V132" s="5">
        <v>152811855863</v>
      </c>
      <c r="W132" s="5">
        <v>135937211458</v>
      </c>
      <c r="X132" s="5">
        <v>117301086414</v>
      </c>
      <c r="Y132" s="5">
        <v>119183355777</v>
      </c>
      <c r="Z132" s="5">
        <v>118304745665</v>
      </c>
    </row>
    <row r="133" spans="2:26" ht="15.5" x14ac:dyDescent="0.35">
      <c r="C133" t="s">
        <v>139</v>
      </c>
      <c r="D133" s="5">
        <v>2722935326</v>
      </c>
      <c r="E133" s="5">
        <v>2722935326</v>
      </c>
      <c r="F133" s="5">
        <v>2722935326</v>
      </c>
      <c r="G133" s="5">
        <v>2722935326</v>
      </c>
      <c r="I133" s="5">
        <v>2722935326</v>
      </c>
      <c r="J133" s="5">
        <v>2722935326</v>
      </c>
      <c r="K133" s="5">
        <v>2722935326</v>
      </c>
      <c r="L133" s="5">
        <v>2722935326</v>
      </c>
      <c r="M133" s="5">
        <v>2722935326</v>
      </c>
      <c r="N133" s="5">
        <v>2722935326</v>
      </c>
      <c r="O133" s="5">
        <v>2722935326</v>
      </c>
      <c r="P133" s="5">
        <v>2722935326</v>
      </c>
      <c r="Q133" s="5">
        <v>326722500</v>
      </c>
      <c r="R133" s="5">
        <v>326722500</v>
      </c>
      <c r="S133" s="5">
        <v>326722500</v>
      </c>
      <c r="T133" s="5">
        <v>326722500</v>
      </c>
      <c r="U133" s="5">
        <v>326722500</v>
      </c>
      <c r="V133" s="5">
        <v>326722500</v>
      </c>
      <c r="W133" s="5">
        <v>326722500</v>
      </c>
      <c r="X133" s="5">
        <v>326722500</v>
      </c>
      <c r="Y133" s="5">
        <v>326722500</v>
      </c>
      <c r="Z133" s="5">
        <v>326722500</v>
      </c>
    </row>
    <row r="135" spans="2:26" ht="15.5" x14ac:dyDescent="0.35">
      <c r="B135" t="s">
        <v>140</v>
      </c>
      <c r="C135" t="s">
        <v>141</v>
      </c>
      <c r="D135" s="5">
        <v>7528685886</v>
      </c>
      <c r="E135" s="5">
        <v>10831823630</v>
      </c>
      <c r="F135" s="5">
        <v>17309128944</v>
      </c>
      <c r="G135" s="5">
        <v>13307282548</v>
      </c>
      <c r="I135" s="5">
        <v>41984937941</v>
      </c>
      <c r="J135" s="5">
        <v>18295074141</v>
      </c>
      <c r="K135" s="5">
        <v>31942400374</v>
      </c>
      <c r="L135" s="5">
        <v>5453136405</v>
      </c>
      <c r="M135" s="5">
        <v>22027583404</v>
      </c>
      <c r="N135" s="5">
        <v>5734911309</v>
      </c>
      <c r="O135" s="5">
        <v>-16738695544</v>
      </c>
      <c r="P135" s="5">
        <v>49576999283</v>
      </c>
      <c r="Q135" s="5">
        <v>15328618391</v>
      </c>
      <c r="R135" s="5">
        <v>3724831739</v>
      </c>
      <c r="S135" s="5">
        <v>-765220765</v>
      </c>
      <c r="T135" s="5">
        <v>330780603</v>
      </c>
      <c r="U135" s="5">
        <v>26784809641</v>
      </c>
      <c r="V135" s="5">
        <v>2243225151</v>
      </c>
      <c r="W135" s="5">
        <v>659580414</v>
      </c>
      <c r="X135" s="5">
        <v>3110117235</v>
      </c>
      <c r="Y135" s="5">
        <v>251616492</v>
      </c>
      <c r="Z135" s="5">
        <v>-2430139776</v>
      </c>
    </row>
    <row r="136" spans="2:26" ht="15.5" x14ac:dyDescent="0.35">
      <c r="C136" t="s">
        <v>457</v>
      </c>
      <c r="D136" s="5">
        <v>45257656462</v>
      </c>
      <c r="E136" s="5">
        <v>52625025869</v>
      </c>
      <c r="F136" s="5">
        <v>54334888162</v>
      </c>
      <c r="G136" s="5">
        <v>56334127979</v>
      </c>
      <c r="I136" s="5">
        <v>203331560985</v>
      </c>
      <c r="J136" s="5">
        <v>208133838060</v>
      </c>
      <c r="K136" s="5">
        <v>192978471813</v>
      </c>
      <c r="L136" s="5">
        <v>103828282376</v>
      </c>
      <c r="M136" s="5">
        <v>47830277116</v>
      </c>
      <c r="N136" s="5">
        <v>39062601340</v>
      </c>
      <c r="O136" s="5">
        <v>99939728748</v>
      </c>
      <c r="P136" s="5">
        <v>181722671473</v>
      </c>
      <c r="Q136" s="5">
        <v>43385501422</v>
      </c>
      <c r="R136" s="5">
        <v>9635391091</v>
      </c>
      <c r="S136" s="5">
        <v>16239460424</v>
      </c>
      <c r="T136" s="5">
        <v>38603940666</v>
      </c>
      <c r="U136" s="5">
        <v>46027572501</v>
      </c>
      <c r="V136" s="5">
        <v>31775904899</v>
      </c>
      <c r="W136" s="5">
        <v>17357785263</v>
      </c>
      <c r="X136" s="5">
        <v>15658940880</v>
      </c>
      <c r="Y136" s="5">
        <v>11380746799</v>
      </c>
      <c r="Z136" s="5">
        <v>20452227457</v>
      </c>
    </row>
    <row r="137" spans="2:26" ht="15.5" x14ac:dyDescent="0.35">
      <c r="C137" t="s">
        <v>911</v>
      </c>
    </row>
    <row r="138" spans="2:26" ht="15.5" x14ac:dyDescent="0.35">
      <c r="C138" t="s">
        <v>1218</v>
      </c>
      <c r="D138" s="5">
        <v>-20597295331</v>
      </c>
      <c r="E138" s="5">
        <v>-23800218767</v>
      </c>
      <c r="F138" s="5">
        <v>-28265896217</v>
      </c>
      <c r="G138" s="5">
        <v>-23733165938</v>
      </c>
      <c r="I138" s="5">
        <v>-89884633326</v>
      </c>
      <c r="J138" s="5">
        <v>-92809074407</v>
      </c>
      <c r="K138" s="5">
        <v>-81844261601</v>
      </c>
      <c r="L138" s="5">
        <v>-53530464037</v>
      </c>
      <c r="M138" s="5">
        <v>-1348645156</v>
      </c>
      <c r="N138" s="5">
        <v>-3081542489</v>
      </c>
      <c r="O138" s="5">
        <v>-36977199020</v>
      </c>
      <c r="P138" s="5">
        <v>-82510879865</v>
      </c>
      <c r="Q138" s="5">
        <v>-15622649110</v>
      </c>
      <c r="R138" s="5">
        <v>-163739032</v>
      </c>
      <c r="S138" s="5">
        <v>-1476982464</v>
      </c>
      <c r="T138" s="5">
        <v>-20742781966</v>
      </c>
      <c r="U138" s="5">
        <v>-9667483540</v>
      </c>
      <c r="V138" s="5">
        <v>-18600285465</v>
      </c>
      <c r="W138" s="5">
        <v>-10546558034</v>
      </c>
      <c r="X138" s="5">
        <v>-6673077814</v>
      </c>
      <c r="Y138" s="5">
        <v>-6244354897</v>
      </c>
      <c r="Z138" s="5">
        <v>-14440848791</v>
      </c>
    </row>
    <row r="139" spans="2:26" ht="15.5" x14ac:dyDescent="0.35">
      <c r="C139" t="s">
        <v>1219</v>
      </c>
      <c r="F139" s="5">
        <v>27614346339</v>
      </c>
      <c r="G139" s="5">
        <v>-27614346339</v>
      </c>
      <c r="S139" s="5">
        <v>-2490600220</v>
      </c>
    </row>
    <row r="140" spans="2:26" ht="15.5" x14ac:dyDescent="0.35">
      <c r="C140" t="s">
        <v>1220</v>
      </c>
      <c r="D140" s="5">
        <v>-9765658962</v>
      </c>
      <c r="E140" s="5">
        <v>-8770308028</v>
      </c>
      <c r="F140" s="5">
        <v>-36916623115</v>
      </c>
      <c r="G140" s="5">
        <v>18124366577</v>
      </c>
      <c r="I140" s="5">
        <v>-36916623115</v>
      </c>
      <c r="J140" s="5">
        <v>-35549390567</v>
      </c>
      <c r="K140" s="5">
        <v>-30102448060</v>
      </c>
      <c r="L140" s="5">
        <v>-25488380860</v>
      </c>
      <c r="M140" s="5">
        <v>-10385190176</v>
      </c>
      <c r="N140" s="5">
        <v>-14303996855</v>
      </c>
      <c r="O140" s="5">
        <v>-25303554977</v>
      </c>
      <c r="P140" s="5">
        <v>-21153422033</v>
      </c>
      <c r="Q140" s="5">
        <v>-3349434018</v>
      </c>
      <c r="R140" s="5">
        <v>-2713720219</v>
      </c>
      <c r="S140" s="5">
        <v>-2643862957</v>
      </c>
      <c r="T140" s="5">
        <v>-17135912458</v>
      </c>
      <c r="U140" s="5">
        <v>-9155088254</v>
      </c>
      <c r="V140" s="5">
        <v>-9274058049</v>
      </c>
      <c r="W140" s="5">
        <v>-7909269910</v>
      </c>
      <c r="X140" s="5">
        <v>-4967679552</v>
      </c>
      <c r="Y140" s="5">
        <v>-4430971133</v>
      </c>
      <c r="Z140" s="5">
        <v>-7718586159</v>
      </c>
    </row>
    <row r="141" spans="2:26" ht="15.5" x14ac:dyDescent="0.35">
      <c r="C141" t="s">
        <v>1221</v>
      </c>
      <c r="D141" s="5">
        <v>-4088701731</v>
      </c>
      <c r="E141" s="5">
        <v>-5379470390</v>
      </c>
      <c r="F141" s="5">
        <v>5900570312</v>
      </c>
      <c r="G141" s="5">
        <v>-5605786154</v>
      </c>
      <c r="I141" s="5">
        <v>-18736773042</v>
      </c>
      <c r="J141" s="5">
        <v>-43636671395</v>
      </c>
      <c r="K141" s="5">
        <v>-39808436231</v>
      </c>
      <c r="L141" s="5">
        <v>-14864623339</v>
      </c>
      <c r="M141" s="5">
        <v>-10641589002</v>
      </c>
      <c r="N141" s="5">
        <v>-6694351371</v>
      </c>
      <c r="O141" s="5">
        <v>-43935483354</v>
      </c>
      <c r="P141" s="5">
        <v>-14779644885</v>
      </c>
      <c r="Q141" s="5">
        <v>-6613121330</v>
      </c>
      <c r="R141" s="5">
        <v>-3569171936</v>
      </c>
      <c r="S141" s="5">
        <v>-9566892346</v>
      </c>
    </row>
    <row r="142" spans="2:26" ht="15.5" x14ac:dyDescent="0.35">
      <c r="C142" t="s">
        <v>697</v>
      </c>
      <c r="D142" s="5">
        <v>-34451656024</v>
      </c>
      <c r="E142" s="5">
        <v>-37949997185</v>
      </c>
      <c r="F142" s="5">
        <v>-31667602681</v>
      </c>
      <c r="G142" s="5">
        <v>-38828931854</v>
      </c>
      <c r="I142" s="5">
        <v>-145538029483</v>
      </c>
      <c r="J142" s="5">
        <v>-171995136369</v>
      </c>
      <c r="K142" s="5">
        <v>-151755145892</v>
      </c>
      <c r="L142" s="5">
        <v>-93883468236</v>
      </c>
      <c r="M142" s="5">
        <v>-22375424334</v>
      </c>
      <c r="N142" s="5">
        <v>-24079890715</v>
      </c>
      <c r="O142" s="5">
        <v>-106216237351</v>
      </c>
      <c r="P142" s="5">
        <v>-118443946783</v>
      </c>
      <c r="Q142" s="5">
        <v>-25585204458</v>
      </c>
      <c r="R142" s="5">
        <v>-6446631187</v>
      </c>
      <c r="S142" s="5">
        <v>-16178337987</v>
      </c>
      <c r="T142" s="5">
        <v>-37878694424</v>
      </c>
      <c r="U142" s="5">
        <v>-18822571794</v>
      </c>
      <c r="V142" s="5">
        <v>-27874343514</v>
      </c>
      <c r="W142" s="5">
        <v>-18455827944</v>
      </c>
      <c r="X142" s="5">
        <v>-11640757366</v>
      </c>
      <c r="Y142" s="5">
        <v>-10675326030</v>
      </c>
      <c r="Z142" s="5">
        <v>-22159434950</v>
      </c>
    </row>
    <row r="143" spans="2:26" ht="15.5" x14ac:dyDescent="0.35">
      <c r="C143" t="s">
        <v>1222</v>
      </c>
    </row>
    <row r="144" spans="2:26" ht="15.5" x14ac:dyDescent="0.35">
      <c r="C144" t="s">
        <v>840</v>
      </c>
    </row>
    <row r="145" spans="3:26" ht="15.5" x14ac:dyDescent="0.35">
      <c r="C145" t="s">
        <v>1223</v>
      </c>
      <c r="D145" s="5">
        <v>190759128</v>
      </c>
      <c r="E145" s="5">
        <v>138103418</v>
      </c>
      <c r="F145" s="5">
        <v>138716238</v>
      </c>
      <c r="G145" s="5">
        <v>134601353</v>
      </c>
      <c r="I145" s="5">
        <v>895780408</v>
      </c>
      <c r="J145" s="5">
        <v>496688569</v>
      </c>
      <c r="K145" s="5">
        <v>299979206</v>
      </c>
      <c r="L145" s="5">
        <v>607823668</v>
      </c>
      <c r="M145" s="5">
        <v>1198016081</v>
      </c>
      <c r="N145" s="5">
        <v>1564132408</v>
      </c>
      <c r="O145" s="5">
        <v>1935162461</v>
      </c>
      <c r="P145" s="5">
        <v>1955764430</v>
      </c>
      <c r="Q145" s="5">
        <v>420807328</v>
      </c>
      <c r="R145" s="5">
        <v>1097999144</v>
      </c>
      <c r="S145" s="5">
        <v>2207090991</v>
      </c>
      <c r="T145" s="5">
        <v>2068090725</v>
      </c>
      <c r="U145" s="5">
        <v>741314509</v>
      </c>
      <c r="V145" s="5">
        <v>291987720</v>
      </c>
      <c r="W145" s="5">
        <v>2505960151</v>
      </c>
    </row>
    <row r="146" spans="3:26" ht="15.5" x14ac:dyDescent="0.35">
      <c r="C146" t="s">
        <v>1224</v>
      </c>
      <c r="D146" s="5">
        <v>-3229521180</v>
      </c>
      <c r="E146" s="5">
        <v>-3414190972</v>
      </c>
      <c r="F146" s="5">
        <v>-4166007400</v>
      </c>
      <c r="G146" s="5">
        <v>-3801642180</v>
      </c>
      <c r="I146" s="5">
        <v>-13773474719</v>
      </c>
      <c r="J146" s="5">
        <v>-15969582244</v>
      </c>
      <c r="K146" s="5">
        <v>-8291553870</v>
      </c>
      <c r="L146" s="5">
        <v>-4286945245</v>
      </c>
      <c r="M146" s="5">
        <v>-4190598054</v>
      </c>
      <c r="N146" s="5">
        <v>-10540422084</v>
      </c>
      <c r="O146" s="5">
        <v>-11906434181</v>
      </c>
      <c r="P146" s="5">
        <v>-14325190538</v>
      </c>
      <c r="Q146" s="5">
        <v>-2214553133</v>
      </c>
    </row>
    <row r="147" spans="3:26" ht="15.5" x14ac:dyDescent="0.35">
      <c r="C147" t="s">
        <v>1225</v>
      </c>
      <c r="D147" s="5">
        <v>-238552500</v>
      </c>
      <c r="E147" s="5">
        <v>-567117500</v>
      </c>
      <c r="F147" s="5">
        <v>-1330865375</v>
      </c>
      <c r="G147" s="5">
        <v>-530872750</v>
      </c>
      <c r="I147" s="5">
        <v>-2930899250</v>
      </c>
      <c r="J147" s="5">
        <v>-2370733875</v>
      </c>
      <c r="K147" s="5">
        <v>-1289350883</v>
      </c>
      <c r="L147" s="5">
        <v>-812556158</v>
      </c>
      <c r="M147" s="5">
        <v>-434687405</v>
      </c>
      <c r="N147" s="5">
        <v>-271509640</v>
      </c>
      <c r="O147" s="5">
        <v>-490915221</v>
      </c>
      <c r="P147" s="5">
        <v>-1332299299</v>
      </c>
      <c r="Q147" s="5">
        <v>-677932768</v>
      </c>
      <c r="R147" s="5">
        <v>-561927309</v>
      </c>
      <c r="S147" s="5">
        <v>-3033434193</v>
      </c>
      <c r="T147" s="5">
        <v>-2462556364</v>
      </c>
      <c r="U147" s="5">
        <v>-1161505575</v>
      </c>
      <c r="V147" s="5">
        <v>-1950323954</v>
      </c>
      <c r="W147" s="5">
        <v>-748337056</v>
      </c>
      <c r="X147" s="5">
        <v>-908066279</v>
      </c>
    </row>
    <row r="148" spans="3:26" ht="15.5" x14ac:dyDescent="0.35">
      <c r="C148" t="s">
        <v>361</v>
      </c>
    </row>
    <row r="149" spans="3:26" ht="15.5" x14ac:dyDescent="0.35">
      <c r="C149" t="s">
        <v>593</v>
      </c>
      <c r="Y149" s="5">
        <v>-453804277</v>
      </c>
      <c r="Z149" s="5">
        <v>-722932283</v>
      </c>
    </row>
    <row r="150" spans="3:26" ht="15.5" x14ac:dyDescent="0.35">
      <c r="C150" t="s">
        <v>178</v>
      </c>
      <c r="D150" s="5">
        <v>12941892929</v>
      </c>
      <c r="E150" s="5">
        <v>-11007950920</v>
      </c>
      <c r="F150" s="5">
        <v>-144426309</v>
      </c>
      <c r="G150" s="5">
        <v>-4340993576</v>
      </c>
      <c r="I150" s="5">
        <v>-15176198253</v>
      </c>
      <c r="J150" s="5">
        <v>1844435904</v>
      </c>
      <c r="K150" s="5">
        <v>1966435770</v>
      </c>
      <c r="L150" s="5">
        <v>-26495213200</v>
      </c>
      <c r="M150" s="5">
        <v>2025145694</v>
      </c>
      <c r="N150" s="5">
        <v>-4687312506</v>
      </c>
      <c r="O150" s="5">
        <v>-43428616310</v>
      </c>
      <c r="P150" s="5">
        <v>357182832305</v>
      </c>
      <c r="Q150" s="5">
        <v>11108956000</v>
      </c>
      <c r="R150" s="5">
        <v>-258953800</v>
      </c>
      <c r="T150" s="5">
        <v>-11292704584</v>
      </c>
      <c r="U150" s="5">
        <v>-36023050</v>
      </c>
      <c r="W150" s="5">
        <v>-15819256</v>
      </c>
      <c r="X150" s="5">
        <v>-24408298</v>
      </c>
      <c r="Y150" s="5">
        <v>-818296368</v>
      </c>
      <c r="Z150" s="5">
        <v>-819070571</v>
      </c>
    </row>
    <row r="151" spans="3:26" ht="15.5" x14ac:dyDescent="0.35">
      <c r="C151" t="s">
        <v>179</v>
      </c>
      <c r="D151" s="5">
        <v>-13313497037</v>
      </c>
      <c r="E151" s="5">
        <v>-3432384990</v>
      </c>
      <c r="F151" s="5">
        <v>-5801028532</v>
      </c>
      <c r="G151" s="5">
        <v>-2266437867</v>
      </c>
      <c r="I151" s="5">
        <v>-15024182507</v>
      </c>
      <c r="J151" s="5">
        <v>-2143701001</v>
      </c>
      <c r="K151" s="5">
        <v>-18840519716</v>
      </c>
      <c r="L151" s="5">
        <v>-9581086464</v>
      </c>
      <c r="M151" s="5">
        <v>-17704258426</v>
      </c>
      <c r="N151" s="5">
        <v>-5856078455</v>
      </c>
      <c r="O151" s="5">
        <v>-82341222786</v>
      </c>
      <c r="P151" s="5">
        <v>-234080958831</v>
      </c>
      <c r="Q151" s="5">
        <v>-33732279768</v>
      </c>
      <c r="R151" s="5">
        <v>-19281345864</v>
      </c>
      <c r="S151" s="5">
        <v>-9645494275</v>
      </c>
      <c r="T151" s="5">
        <v>7551140358</v>
      </c>
      <c r="U151" s="5">
        <v>-956850000</v>
      </c>
      <c r="V151" s="5">
        <v>16369408000</v>
      </c>
      <c r="W151" s="5">
        <v>-17304052500</v>
      </c>
      <c r="X151" s="5">
        <v>-62753333</v>
      </c>
      <c r="Y151" s="5">
        <v>10416520000</v>
      </c>
      <c r="Z151" s="5">
        <v>481198000</v>
      </c>
    </row>
    <row r="152" spans="3:26" ht="15.5" x14ac:dyDescent="0.35">
      <c r="C152" t="s">
        <v>1226</v>
      </c>
      <c r="J152" s="5">
        <v>-45477500</v>
      </c>
      <c r="K152" s="5">
        <v>-16568154301</v>
      </c>
      <c r="L152" s="5">
        <v>-4521980430</v>
      </c>
      <c r="M152" s="5">
        <v>-4758594369</v>
      </c>
      <c r="N152" s="5">
        <v>-11634457701</v>
      </c>
      <c r="O152" s="5">
        <v>-323324370</v>
      </c>
      <c r="P152" s="5">
        <v>-7875000000</v>
      </c>
      <c r="Q152" s="5">
        <v>-5739779768</v>
      </c>
      <c r="R152" s="5">
        <v>-33389368387</v>
      </c>
      <c r="S152" s="5">
        <v>2163828248</v>
      </c>
    </row>
    <row r="153" spans="3:26" ht="15.5" x14ac:dyDescent="0.35">
      <c r="C153" t="s">
        <v>1227</v>
      </c>
      <c r="N153" s="5">
        <v>5505657010</v>
      </c>
      <c r="P153" s="5">
        <v>-3386320000</v>
      </c>
      <c r="Q153" s="5">
        <v>6900000</v>
      </c>
      <c r="R153" s="5">
        <v>244500000</v>
      </c>
      <c r="S153" s="5">
        <v>11213000000</v>
      </c>
      <c r="V153" s="5">
        <v>16380000000</v>
      </c>
      <c r="W153" s="5">
        <v>39581797500</v>
      </c>
      <c r="Y153" s="5">
        <v>9000000000</v>
      </c>
    </row>
    <row r="154" spans="3:26" ht="15.5" x14ac:dyDescent="0.35">
      <c r="C154" t="s">
        <v>1228</v>
      </c>
      <c r="N154" s="5">
        <v>-3650485000</v>
      </c>
      <c r="O154" s="5">
        <v>1294812000</v>
      </c>
      <c r="P154" s="5">
        <v>240000000</v>
      </c>
      <c r="W154" s="5">
        <v>-281250000</v>
      </c>
    </row>
    <row r="155" spans="3:26" ht="15.5" x14ac:dyDescent="0.35">
      <c r="C155" t="s">
        <v>1229</v>
      </c>
      <c r="T155" s="5">
        <v>7565300358</v>
      </c>
      <c r="W155" s="5">
        <v>-56000000000</v>
      </c>
    </row>
    <row r="156" spans="3:26" ht="15.5" x14ac:dyDescent="0.35">
      <c r="C156" t="s">
        <v>1230</v>
      </c>
      <c r="U156" s="5">
        <v>-956850000</v>
      </c>
    </row>
    <row r="157" spans="3:26" ht="15.5" x14ac:dyDescent="0.35">
      <c r="C157" t="s">
        <v>1231</v>
      </c>
      <c r="J157" s="5">
        <v>-475181000</v>
      </c>
      <c r="K157" s="5">
        <v>-2918079927</v>
      </c>
      <c r="L157" s="5">
        <v>-4209106034</v>
      </c>
      <c r="M157" s="5">
        <v>-9327636084</v>
      </c>
      <c r="N157" s="5">
        <v>3992824020</v>
      </c>
      <c r="O157" s="5">
        <v>-43969181416</v>
      </c>
      <c r="P157" s="5">
        <v>-28939731335</v>
      </c>
    </row>
    <row r="158" spans="3:26" ht="15.5" x14ac:dyDescent="0.35">
      <c r="C158" t="s">
        <v>185</v>
      </c>
      <c r="D158" s="5">
        <v>-13282768537</v>
      </c>
      <c r="E158" s="5">
        <v>-3022384990</v>
      </c>
      <c r="F158" s="5">
        <v>-14681499063</v>
      </c>
      <c r="G158" s="5">
        <v>-14075943</v>
      </c>
      <c r="I158" s="5">
        <v>-14899323006</v>
      </c>
      <c r="J158" s="5">
        <v>-789240001</v>
      </c>
      <c r="N158" s="5">
        <v>-82441300</v>
      </c>
      <c r="O158" s="5">
        <v>-96529000</v>
      </c>
      <c r="P158" s="5">
        <v>-743174163</v>
      </c>
      <c r="S158" s="5">
        <v>-168800000</v>
      </c>
      <c r="T158" s="5">
        <v>-14160000</v>
      </c>
      <c r="V158" s="5">
        <v>-10592000</v>
      </c>
      <c r="W158" s="5">
        <v>-781600000</v>
      </c>
      <c r="X158" s="5">
        <v>-62753333</v>
      </c>
      <c r="Y158" s="5">
        <v>-51480000</v>
      </c>
      <c r="Z158" s="5">
        <v>-18802000</v>
      </c>
    </row>
    <row r="159" spans="3:26" ht="15.5" x14ac:dyDescent="0.35">
      <c r="C159" t="s">
        <v>1232</v>
      </c>
    </row>
    <row r="160" spans="3:26" ht="15.5" x14ac:dyDescent="0.35">
      <c r="C160" t="s">
        <v>708</v>
      </c>
      <c r="P160" s="5">
        <v>-74453400000</v>
      </c>
      <c r="R160" s="5">
        <v>-8990000000</v>
      </c>
    </row>
    <row r="161" spans="3:26" ht="15.5" x14ac:dyDescent="0.35">
      <c r="C161" t="s">
        <v>1233</v>
      </c>
      <c r="T161" s="5">
        <v>-11292500000</v>
      </c>
    </row>
    <row r="162" spans="3:26" ht="15.5" x14ac:dyDescent="0.35">
      <c r="C162" t="s">
        <v>180</v>
      </c>
      <c r="N162" s="5">
        <v>12824516</v>
      </c>
      <c r="O162" s="5">
        <v>53000000</v>
      </c>
      <c r="P162" s="5">
        <v>410000000</v>
      </c>
      <c r="W162" s="5">
        <v>177000000</v>
      </c>
      <c r="Y162" s="5">
        <v>1300000000</v>
      </c>
      <c r="Z162" s="5">
        <v>500000000</v>
      </c>
    </row>
    <row r="163" spans="3:26" ht="15.5" x14ac:dyDescent="0.35">
      <c r="C163" t="s">
        <v>1234</v>
      </c>
    </row>
    <row r="164" spans="3:26" ht="15.5" x14ac:dyDescent="0.35">
      <c r="C164" t="s">
        <v>1235</v>
      </c>
      <c r="D164" s="5">
        <v>-440728500</v>
      </c>
      <c r="F164" s="5">
        <v>10115330032</v>
      </c>
      <c r="G164" s="5">
        <v>-2262361924</v>
      </c>
      <c r="I164" s="5">
        <v>1000000000</v>
      </c>
    </row>
    <row r="165" spans="3:26" ht="15.5" x14ac:dyDescent="0.35">
      <c r="C165" t="s">
        <v>397</v>
      </c>
      <c r="P165" s="5">
        <v>137581295</v>
      </c>
    </row>
    <row r="166" spans="3:26" ht="15.5" x14ac:dyDescent="0.35">
      <c r="C166" t="s">
        <v>811</v>
      </c>
      <c r="O166" s="5">
        <v>-1270356251</v>
      </c>
      <c r="P166" s="5">
        <v>-8653371249</v>
      </c>
    </row>
    <row r="167" spans="3:26" ht="15.5" x14ac:dyDescent="0.35">
      <c r="C167" t="s">
        <v>577</v>
      </c>
      <c r="F167" s="5">
        <v>-265000001</v>
      </c>
      <c r="G167" s="5">
        <v>10000000</v>
      </c>
      <c r="I167" s="5">
        <v>-155000001</v>
      </c>
      <c r="K167" s="5">
        <v>3194500000</v>
      </c>
      <c r="L167" s="5">
        <v>-850000000</v>
      </c>
      <c r="M167" s="5">
        <v>-3618027973</v>
      </c>
    </row>
    <row r="168" spans="3:26" ht="15.5" x14ac:dyDescent="0.35">
      <c r="C168" t="s">
        <v>1236</v>
      </c>
      <c r="Q168" s="5">
        <v>-27999400000</v>
      </c>
      <c r="R168" s="5">
        <v>22853522523</v>
      </c>
      <c r="S168" s="5">
        <v>-22853522523</v>
      </c>
    </row>
    <row r="169" spans="3:26" ht="15.5" x14ac:dyDescent="0.35">
      <c r="C169" t="s">
        <v>1237</v>
      </c>
      <c r="D169" s="5">
        <v>410000000</v>
      </c>
      <c r="E169" s="5">
        <v>-410000000</v>
      </c>
      <c r="F169" s="5">
        <v>-969859500</v>
      </c>
      <c r="I169" s="5">
        <v>-969859500</v>
      </c>
      <c r="J169" s="5">
        <v>-833802500</v>
      </c>
      <c r="K169" s="5">
        <v>-2548785488</v>
      </c>
    </row>
    <row r="170" spans="3:26" ht="15.5" x14ac:dyDescent="0.35">
      <c r="C170" t="s">
        <v>1238</v>
      </c>
    </row>
    <row r="171" spans="3:26" ht="15.5" x14ac:dyDescent="0.35">
      <c r="C171" t="s">
        <v>1239</v>
      </c>
    </row>
    <row r="172" spans="3:26" ht="15.5" x14ac:dyDescent="0.35">
      <c r="C172" t="s">
        <v>1203</v>
      </c>
      <c r="O172" s="5">
        <v>-39300000000</v>
      </c>
      <c r="P172" s="5">
        <v>-119333333333</v>
      </c>
    </row>
    <row r="173" spans="3:26" ht="15.5" x14ac:dyDescent="0.35">
      <c r="C173" t="s">
        <v>1185</v>
      </c>
      <c r="Y173" s="5">
        <v>168000000</v>
      </c>
    </row>
    <row r="174" spans="3:26" ht="15.5" x14ac:dyDescent="0.35">
      <c r="C174" t="s">
        <v>186</v>
      </c>
      <c r="D174" s="5">
        <v>12941892929</v>
      </c>
      <c r="E174" s="5">
        <v>-11007950920</v>
      </c>
      <c r="F174" s="5">
        <v>-144426309</v>
      </c>
      <c r="G174" s="5">
        <v>-4340993576</v>
      </c>
      <c r="I174" s="5">
        <v>-15176198253</v>
      </c>
      <c r="J174" s="5">
        <v>1844435904</v>
      </c>
      <c r="K174" s="5">
        <v>1966435770</v>
      </c>
      <c r="L174" s="5">
        <v>-26495213200</v>
      </c>
      <c r="M174" s="5">
        <v>2025145694</v>
      </c>
      <c r="N174" s="5">
        <v>-4687312506</v>
      </c>
      <c r="O174" s="5">
        <v>-43428616310</v>
      </c>
      <c r="P174" s="5">
        <v>357182832305</v>
      </c>
      <c r="Q174" s="5">
        <v>11108956000</v>
      </c>
      <c r="R174" s="5">
        <v>-258953800</v>
      </c>
      <c r="T174" s="5">
        <v>-11292704584</v>
      </c>
      <c r="U174" s="5">
        <v>-36023050</v>
      </c>
      <c r="W174" s="5">
        <v>-15819256</v>
      </c>
      <c r="X174" s="5">
        <v>-24408298</v>
      </c>
      <c r="Y174" s="5">
        <v>-818296368</v>
      </c>
      <c r="Z174" s="5">
        <v>-819070571</v>
      </c>
    </row>
    <row r="175" spans="3:26" ht="15.5" x14ac:dyDescent="0.35">
      <c r="C175" t="s">
        <v>1240</v>
      </c>
      <c r="D175" s="5">
        <v>-46521000</v>
      </c>
      <c r="E175" s="5">
        <v>-46521000</v>
      </c>
      <c r="F175" s="5">
        <v>-46521000</v>
      </c>
      <c r="G175" s="5">
        <v>-46521000</v>
      </c>
      <c r="I175" s="5">
        <v>-155070000</v>
      </c>
      <c r="K175" s="5">
        <v>-70677500</v>
      </c>
      <c r="L175" s="5">
        <v>-325213200</v>
      </c>
      <c r="M175" s="5">
        <v>-333904306</v>
      </c>
      <c r="N175" s="5">
        <v>-371014200</v>
      </c>
      <c r="O175" s="5">
        <v>-435198600</v>
      </c>
      <c r="P175" s="5">
        <v>-157546747</v>
      </c>
      <c r="Q175" s="5">
        <v>-106884000</v>
      </c>
      <c r="R175" s="5">
        <v>-258953800</v>
      </c>
      <c r="W175" s="5">
        <v>-15819256</v>
      </c>
      <c r="X175" s="5">
        <v>-24408298</v>
      </c>
      <c r="Y175" s="5">
        <v>-818296368</v>
      </c>
      <c r="Z175" s="5">
        <v>-819070571</v>
      </c>
    </row>
    <row r="176" spans="3:26" ht="15.5" x14ac:dyDescent="0.35">
      <c r="C176" t="s">
        <v>1241</v>
      </c>
      <c r="Q176" s="5">
        <v>57240000</v>
      </c>
    </row>
    <row r="177" spans="3:26" ht="15.5" x14ac:dyDescent="0.35">
      <c r="C177" t="s">
        <v>482</v>
      </c>
      <c r="D177" s="5">
        <v>109156850000</v>
      </c>
      <c r="E177" s="5">
        <v>4000000000</v>
      </c>
      <c r="F177" s="5">
        <v>16000000000</v>
      </c>
      <c r="G177" s="5">
        <v>9240000000</v>
      </c>
      <c r="I177" s="5">
        <v>36440000000</v>
      </c>
      <c r="J177" s="5">
        <v>59058180000</v>
      </c>
      <c r="K177" s="5">
        <v>46630000000</v>
      </c>
      <c r="L177" s="5">
        <v>6100000000</v>
      </c>
      <c r="M177" s="5">
        <v>50662500000</v>
      </c>
      <c r="O177" s="5">
        <v>30830450000</v>
      </c>
      <c r="P177" s="5">
        <v>79953000000</v>
      </c>
      <c r="Q177" s="5">
        <v>21400000000</v>
      </c>
    </row>
    <row r="178" spans="3:26" ht="15.5" x14ac:dyDescent="0.35">
      <c r="C178" t="s">
        <v>478</v>
      </c>
      <c r="D178" s="5">
        <v>-96168436071</v>
      </c>
      <c r="E178" s="5">
        <v>-14961429920</v>
      </c>
      <c r="F178" s="5">
        <v>-16097905309</v>
      </c>
      <c r="G178" s="5">
        <v>-13534472576</v>
      </c>
      <c r="I178" s="5">
        <v>-51461128253</v>
      </c>
      <c r="J178" s="5">
        <v>-57213744096</v>
      </c>
      <c r="K178" s="5">
        <v>-44592886730</v>
      </c>
      <c r="L178" s="5">
        <v>-32270000000</v>
      </c>
      <c r="M178" s="5">
        <v>-48303450000</v>
      </c>
      <c r="N178" s="5">
        <v>-1725000000</v>
      </c>
      <c r="O178" s="5">
        <v>-70880000000</v>
      </c>
      <c r="P178" s="5">
        <v>-17158600000</v>
      </c>
      <c r="Q178" s="5">
        <v>-10241400000</v>
      </c>
    </row>
    <row r="179" spans="3:26" ht="15.5" x14ac:dyDescent="0.35">
      <c r="C179" t="s">
        <v>1242</v>
      </c>
    </row>
    <row r="180" spans="3:26" ht="15.5" x14ac:dyDescent="0.35">
      <c r="C180" t="s">
        <v>191</v>
      </c>
      <c r="P180" s="5">
        <v>316580673200</v>
      </c>
    </row>
    <row r="181" spans="3:26" ht="15.5" x14ac:dyDescent="0.35">
      <c r="C181" t="s">
        <v>1243</v>
      </c>
      <c r="N181" s="5">
        <v>-2730000000</v>
      </c>
    </row>
    <row r="182" spans="3:26" ht="15.5" x14ac:dyDescent="0.35">
      <c r="C182" t="s">
        <v>773</v>
      </c>
      <c r="N182" s="5">
        <v>-619298306</v>
      </c>
      <c r="O182" s="5">
        <v>-297597960</v>
      </c>
      <c r="P182" s="5">
        <v>-13518904194</v>
      </c>
    </row>
    <row r="183" spans="3:26" ht="15.5" x14ac:dyDescent="0.35">
      <c r="C183" t="s">
        <v>1003</v>
      </c>
      <c r="O183" s="5">
        <v>-1500000000</v>
      </c>
    </row>
    <row r="184" spans="3:26" ht="15.5" x14ac:dyDescent="0.35">
      <c r="C184" t="s">
        <v>863</v>
      </c>
      <c r="N184" s="5">
        <v>758000000</v>
      </c>
    </row>
    <row r="185" spans="3:26" ht="15.5" x14ac:dyDescent="0.35">
      <c r="C185" t="s">
        <v>1244</v>
      </c>
      <c r="T185" s="5">
        <v>-204584</v>
      </c>
    </row>
    <row r="186" spans="3:26" ht="15.5" x14ac:dyDescent="0.35">
      <c r="C186" t="s">
        <v>1245</v>
      </c>
      <c r="O186" s="5">
        <v>100000000</v>
      </c>
    </row>
    <row r="187" spans="3:26" ht="15.5" x14ac:dyDescent="0.35">
      <c r="C187" t="s">
        <v>966</v>
      </c>
      <c r="O187" s="5">
        <v>24086501</v>
      </c>
      <c r="U187" s="5">
        <v>-36023050</v>
      </c>
    </row>
    <row r="188" spans="3:26" ht="15.5" x14ac:dyDescent="0.35">
      <c r="C188" t="s">
        <v>195</v>
      </c>
      <c r="D188" s="5">
        <v>7157081778</v>
      </c>
      <c r="E188" s="5">
        <v>-3608512280</v>
      </c>
      <c r="F188" s="5">
        <v>11363674103</v>
      </c>
      <c r="G188" s="5">
        <v>6699851105</v>
      </c>
      <c r="I188" s="5">
        <v>11784557181</v>
      </c>
      <c r="J188" s="5">
        <v>17995809044</v>
      </c>
      <c r="K188" s="5">
        <v>15068316428</v>
      </c>
      <c r="L188" s="5">
        <v>-30623163259</v>
      </c>
      <c r="M188" s="5">
        <v>6348470672</v>
      </c>
      <c r="N188" s="5">
        <v>-4808479652</v>
      </c>
      <c r="O188" s="5">
        <v>-142508534640</v>
      </c>
      <c r="P188" s="5">
        <v>172678872757</v>
      </c>
      <c r="Q188" s="5">
        <v>-7294705377</v>
      </c>
      <c r="R188" s="5">
        <v>-15815467925</v>
      </c>
      <c r="S188" s="5">
        <v>-10410715040</v>
      </c>
      <c r="T188" s="5">
        <v>-3410783623</v>
      </c>
      <c r="U188" s="5">
        <v>25791936591</v>
      </c>
      <c r="V188" s="5">
        <v>18612633151</v>
      </c>
      <c r="W188" s="5">
        <v>-16660291342</v>
      </c>
      <c r="X188" s="5">
        <v>3022955604</v>
      </c>
      <c r="Y188" s="5">
        <v>9849840124</v>
      </c>
      <c r="Z188" s="5">
        <v>-2768012347</v>
      </c>
    </row>
    <row r="189" spans="3:26" ht="15.5" x14ac:dyDescent="0.35">
      <c r="C189" t="s">
        <v>1246</v>
      </c>
      <c r="Z189" s="5">
        <v>-11914389608</v>
      </c>
    </row>
    <row r="190" spans="3:26" ht="15.5" x14ac:dyDescent="0.35">
      <c r="C190" t="s">
        <v>196</v>
      </c>
      <c r="E190" s="5">
        <v>64728663285</v>
      </c>
      <c r="I190" s="5">
        <v>52944106104</v>
      </c>
      <c r="J190" s="5">
        <v>34948297060</v>
      </c>
      <c r="K190" s="5">
        <v>19879980632</v>
      </c>
      <c r="L190" s="5">
        <v>50503143891</v>
      </c>
      <c r="M190" s="5">
        <v>44154673219</v>
      </c>
      <c r="N190" s="5">
        <v>48963152870</v>
      </c>
      <c r="O190" s="5">
        <v>191471687510</v>
      </c>
      <c r="P190" s="5">
        <v>18792814753</v>
      </c>
      <c r="Q190" s="5">
        <v>17131245214</v>
      </c>
      <c r="R190" s="5">
        <v>32946713139</v>
      </c>
      <c r="S190" s="5">
        <v>43155850124</v>
      </c>
      <c r="T190" s="5">
        <v>46566633747</v>
      </c>
      <c r="U190" s="5">
        <v>20774697156</v>
      </c>
      <c r="V190" s="5">
        <v>2162064005</v>
      </c>
      <c r="W190" s="5">
        <v>18822355347</v>
      </c>
      <c r="X190" s="5">
        <v>15799399743</v>
      </c>
      <c r="Y190" s="5">
        <v>5949559618</v>
      </c>
      <c r="Z190" s="5">
        <v>20631961573</v>
      </c>
    </row>
    <row r="191" spans="3:26" ht="15.5" x14ac:dyDescent="0.35">
      <c r="C191" t="s">
        <v>197</v>
      </c>
      <c r="D191" s="5">
        <v>7157081778</v>
      </c>
      <c r="E191" s="5">
        <v>61120151005</v>
      </c>
      <c r="F191" s="5">
        <v>11363674103</v>
      </c>
      <c r="G191" s="5">
        <v>6699851105</v>
      </c>
      <c r="I191" s="5">
        <v>64728663285</v>
      </c>
      <c r="J191" s="5">
        <v>52944106104</v>
      </c>
      <c r="K191" s="5">
        <v>34948297060</v>
      </c>
      <c r="L191" s="5">
        <v>19879980632</v>
      </c>
      <c r="M191" s="5">
        <v>50503143891</v>
      </c>
      <c r="N191" s="5">
        <v>44154673218</v>
      </c>
      <c r="O191" s="5">
        <v>48963152870</v>
      </c>
      <c r="P191" s="5">
        <v>191471687510</v>
      </c>
      <c r="Q191" s="5">
        <v>9836539837</v>
      </c>
      <c r="R191" s="5">
        <v>17131245214</v>
      </c>
      <c r="S191" s="5">
        <v>32745135084</v>
      </c>
      <c r="T191" s="5">
        <v>43155850124</v>
      </c>
      <c r="U191" s="5">
        <v>46566633747</v>
      </c>
      <c r="V191" s="5">
        <v>20774697156</v>
      </c>
      <c r="W191" s="5">
        <v>2162064005</v>
      </c>
      <c r="X191" s="5">
        <v>18822355347</v>
      </c>
      <c r="Y191" s="5">
        <v>15799399742</v>
      </c>
      <c r="Z191" s="5">
        <v>5949559618</v>
      </c>
    </row>
    <row r="193" spans="2:26" ht="15.5" x14ac:dyDescent="0.35">
      <c r="B193" t="s">
        <v>198</v>
      </c>
      <c r="C193" t="s">
        <v>12</v>
      </c>
      <c r="D193" s="5">
        <v>2720000000</v>
      </c>
      <c r="E193" s="5">
        <v>2720000000</v>
      </c>
      <c r="F193" s="5">
        <v>2720000000</v>
      </c>
      <c r="G193" s="5">
        <v>2720000000</v>
      </c>
      <c r="I193" s="5">
        <v>2720000000</v>
      </c>
      <c r="J193" s="5">
        <v>2720000000</v>
      </c>
      <c r="K193" s="5">
        <v>2720000000</v>
      </c>
      <c r="L193" s="5">
        <v>2720000000</v>
      </c>
      <c r="M193" s="5">
        <v>2720000000</v>
      </c>
      <c r="N193" s="5">
        <v>2720000000</v>
      </c>
      <c r="O193" s="5">
        <v>2720000000</v>
      </c>
      <c r="P193" s="5">
        <v>2720000000</v>
      </c>
      <c r="Q193" s="5">
        <v>330000000</v>
      </c>
      <c r="R193" s="5">
        <v>330000000</v>
      </c>
      <c r="S193" s="5">
        <v>330000000</v>
      </c>
      <c r="T193" s="5">
        <v>330000000</v>
      </c>
      <c r="U193" s="5">
        <v>330000000</v>
      </c>
      <c r="V193" s="5">
        <v>330000000</v>
      </c>
      <c r="W193" s="5">
        <v>330000000</v>
      </c>
      <c r="X193" s="5">
        <v>330000000</v>
      </c>
      <c r="Y193" s="5">
        <v>330000000</v>
      </c>
      <c r="Z193" s="5">
        <v>330000000</v>
      </c>
    </row>
    <row r="194" spans="2:26" ht="15.5" x14ac:dyDescent="0.35">
      <c r="C194" t="s">
        <v>199</v>
      </c>
      <c r="D194" s="6">
        <v>0.12</v>
      </c>
      <c r="E194" s="6">
        <v>-2.78</v>
      </c>
      <c r="F194" s="6">
        <v>2.91</v>
      </c>
      <c r="G194" s="6">
        <v>2.8</v>
      </c>
    </row>
    <row r="195" spans="2:26" ht="15.5" x14ac:dyDescent="0.35">
      <c r="C195" t="s">
        <v>200</v>
      </c>
      <c r="D195" s="6">
        <v>466.67</v>
      </c>
      <c r="E195" s="6">
        <v>-18.71</v>
      </c>
      <c r="F195" s="6">
        <v>13.75</v>
      </c>
      <c r="G195" s="6">
        <v>15.71</v>
      </c>
    </row>
    <row r="196" spans="2:26" ht="15.5" x14ac:dyDescent="0.35">
      <c r="C196" t="s">
        <v>69</v>
      </c>
      <c r="D196" s="6">
        <v>3.35</v>
      </c>
      <c r="E196" s="6">
        <v>3.42</v>
      </c>
      <c r="F196" s="6">
        <v>1.07</v>
      </c>
      <c r="G196" s="6">
        <v>1.73</v>
      </c>
    </row>
    <row r="197" spans="2:26" ht="15.5" x14ac:dyDescent="0.35">
      <c r="C197" t="s">
        <v>201</v>
      </c>
      <c r="D197" s="5">
        <v>4750000000</v>
      </c>
      <c r="E197" s="5">
        <v>-1790000000</v>
      </c>
      <c r="F197" s="5">
        <v>19860000000</v>
      </c>
      <c r="G197" s="5">
        <v>13910000000</v>
      </c>
    </row>
    <row r="198" spans="2:26" ht="15.5" x14ac:dyDescent="0.35">
      <c r="C198" t="s">
        <v>202</v>
      </c>
      <c r="D198" s="6">
        <v>4.0000000000000002E-4</v>
      </c>
      <c r="E198" s="6">
        <v>-9.7999999999999997E-3</v>
      </c>
      <c r="F198" s="6">
        <v>0.01</v>
      </c>
      <c r="G198" s="6">
        <v>9.8999999999999991E-3</v>
      </c>
    </row>
    <row r="199" spans="2:26" ht="15.5" x14ac:dyDescent="0.35">
      <c r="C199" t="s">
        <v>203</v>
      </c>
      <c r="D199" s="6">
        <v>7.000000000000001E-4</v>
      </c>
      <c r="E199" s="6">
        <v>-1.54E-2</v>
      </c>
      <c r="F199" s="6">
        <v>1.5900000000000001E-2</v>
      </c>
      <c r="G199" s="6">
        <v>1.66E-2</v>
      </c>
    </row>
    <row r="200" spans="2:26" ht="15.5" x14ac:dyDescent="0.35">
      <c r="C200" t="s">
        <v>204</v>
      </c>
      <c r="D200" s="6">
        <v>2.0000000000000001E-4</v>
      </c>
      <c r="E200" s="6">
        <v>-1.04E-2</v>
      </c>
      <c r="F200" s="6">
        <v>1.8500000000000003E-2</v>
      </c>
      <c r="G200" s="6">
        <v>1.4999999999999999E-2</v>
      </c>
    </row>
    <row r="201" spans="2:26" ht="15.5" x14ac:dyDescent="0.35">
      <c r="C201" t="s">
        <v>205</v>
      </c>
      <c r="D201" s="6">
        <v>0.03</v>
      </c>
      <c r="E201" s="6">
        <v>-1.86</v>
      </c>
      <c r="F201" s="6">
        <v>2.65</v>
      </c>
      <c r="G201" s="6">
        <v>2.25</v>
      </c>
    </row>
    <row r="202" spans="2:26" ht="15.5" x14ac:dyDescent="0.35">
      <c r="C202" t="s">
        <v>206</v>
      </c>
      <c r="D202" s="5">
        <v>494000000000</v>
      </c>
      <c r="E202" s="5">
        <v>493000000000</v>
      </c>
      <c r="F202" s="5">
        <v>501000000000</v>
      </c>
      <c r="G202" s="5">
        <v>463000000000</v>
      </c>
    </row>
    <row r="203" spans="2:26" ht="15.5" x14ac:dyDescent="0.35">
      <c r="C203" t="s">
        <v>207</v>
      </c>
      <c r="D203" s="6">
        <v>0.31</v>
      </c>
      <c r="E203" s="6">
        <v>0.28999999999999998</v>
      </c>
      <c r="F203" s="6">
        <v>0.22</v>
      </c>
      <c r="G203" s="6">
        <v>0.26</v>
      </c>
    </row>
    <row r="204" spans="2:26" ht="15.5" x14ac:dyDescent="0.35">
      <c r="C204" t="s">
        <v>208</v>
      </c>
      <c r="D204" s="6">
        <v>180.18</v>
      </c>
      <c r="E204" s="6">
        <v>180.06</v>
      </c>
      <c r="F204" s="6">
        <v>182.84</v>
      </c>
      <c r="G204" s="6">
        <v>169.09</v>
      </c>
    </row>
    <row r="205" spans="2:26" ht="15.5" x14ac:dyDescent="0.35">
      <c r="C205" t="s">
        <v>209</v>
      </c>
      <c r="D205" s="6">
        <v>0.31</v>
      </c>
      <c r="E205" s="6">
        <v>0.28999999999999998</v>
      </c>
      <c r="F205" s="6">
        <v>0.22</v>
      </c>
      <c r="G205" s="6">
        <v>0.26</v>
      </c>
    </row>
    <row r="206" spans="2:26" ht="15.5" x14ac:dyDescent="0.35">
      <c r="C206" t="s">
        <v>210</v>
      </c>
      <c r="D206" s="6">
        <v>180.18</v>
      </c>
      <c r="E206" s="6">
        <v>180.06</v>
      </c>
      <c r="F206" s="6">
        <v>182.84</v>
      </c>
      <c r="G206" s="6">
        <v>169.09</v>
      </c>
    </row>
    <row r="207" spans="2:26" ht="15.5" x14ac:dyDescent="0.35">
      <c r="C207" t="s">
        <v>211</v>
      </c>
      <c r="D207" s="5">
        <v>46000000000</v>
      </c>
      <c r="E207" s="5">
        <v>46000000000</v>
      </c>
      <c r="F207" s="5">
        <v>36000000000</v>
      </c>
      <c r="G207" s="5">
        <v>50000000000</v>
      </c>
    </row>
    <row r="208" spans="2:26" ht="15.5" x14ac:dyDescent="0.35">
      <c r="C208" t="s">
        <v>212</v>
      </c>
      <c r="D208" s="5">
        <v>121000000000</v>
      </c>
      <c r="E208" s="5">
        <v>87000000000</v>
      </c>
      <c r="F208" s="5">
        <v>95000000000</v>
      </c>
      <c r="G208" s="5">
        <v>81000000000</v>
      </c>
    </row>
    <row r="209" spans="3:26" ht="15.5" x14ac:dyDescent="0.35">
      <c r="C209" t="s">
        <v>213</v>
      </c>
      <c r="D209" s="5">
        <v>491000000000</v>
      </c>
      <c r="E209" s="5">
        <v>490000000000</v>
      </c>
      <c r="F209" s="5">
        <v>498000000000</v>
      </c>
      <c r="G209" s="5">
        <v>460000000000</v>
      </c>
    </row>
    <row r="210" spans="3:26" ht="15.5" x14ac:dyDescent="0.35">
      <c r="C210" t="s">
        <v>24</v>
      </c>
      <c r="D210" s="5">
        <v>166000000000</v>
      </c>
      <c r="E210" s="5">
        <v>132000000000</v>
      </c>
      <c r="F210" s="5">
        <v>131000000000</v>
      </c>
      <c r="G210" s="5">
        <v>131000000000</v>
      </c>
    </row>
    <row r="211" spans="3:26" ht="15.5" x14ac:dyDescent="0.35">
      <c r="C211" t="s">
        <v>21</v>
      </c>
      <c r="D211" s="5">
        <v>98000000000</v>
      </c>
      <c r="E211" s="5">
        <v>71000000000</v>
      </c>
      <c r="F211" s="5">
        <v>66000000000</v>
      </c>
      <c r="G211" s="5">
        <v>78000000000</v>
      </c>
    </row>
    <row r="212" spans="3:26" ht="15.5" x14ac:dyDescent="0.35">
      <c r="C212" t="s">
        <v>214</v>
      </c>
      <c r="D212" s="5">
        <v>115000000000</v>
      </c>
      <c r="E212" s="5">
        <v>86000000000</v>
      </c>
      <c r="F212" s="5">
        <v>90000000000</v>
      </c>
      <c r="G212" s="5">
        <v>60000000000</v>
      </c>
    </row>
    <row r="213" spans="3:26" ht="15.5" x14ac:dyDescent="0.35">
      <c r="C213" t="s">
        <v>215</v>
      </c>
      <c r="D213" s="5">
        <v>8000000000</v>
      </c>
      <c r="E213" s="5">
        <v>11000000000</v>
      </c>
      <c r="F213" s="5">
        <v>17000000000</v>
      </c>
      <c r="G213" s="5">
        <v>13000000000</v>
      </c>
    </row>
    <row r="214" spans="3:26" ht="15.5" x14ac:dyDescent="0.35">
      <c r="C214" t="s">
        <v>216</v>
      </c>
      <c r="D214" s="5">
        <v>-13000000000</v>
      </c>
      <c r="E214" s="5">
        <v>-3000000000</v>
      </c>
      <c r="F214" s="5">
        <v>-15000000000</v>
      </c>
      <c r="G214" s="5">
        <v>0</v>
      </c>
    </row>
    <row r="215" spans="3:26" ht="15.5" x14ac:dyDescent="0.35">
      <c r="C215" t="s">
        <v>13</v>
      </c>
      <c r="D215" s="5">
        <v>-6000000000</v>
      </c>
      <c r="E215" s="5">
        <v>8000000000</v>
      </c>
      <c r="F215" s="5">
        <v>3000000000</v>
      </c>
      <c r="G215" s="5">
        <v>13000000000</v>
      </c>
    </row>
    <row r="216" spans="3:26" ht="15.5" x14ac:dyDescent="0.35">
      <c r="C216" t="s">
        <v>16</v>
      </c>
      <c r="D216" s="6">
        <v>-2.11</v>
      </c>
      <c r="E216" s="6">
        <v>2.87</v>
      </c>
      <c r="F216" s="6">
        <v>0.96</v>
      </c>
      <c r="G216" s="6">
        <v>4.88</v>
      </c>
    </row>
    <row r="217" spans="3:26" ht="15.5" x14ac:dyDescent="0.35">
      <c r="C217" t="s">
        <v>54</v>
      </c>
      <c r="I217" s="6">
        <v>0.62</v>
      </c>
      <c r="J217" s="6">
        <v>-10.24</v>
      </c>
      <c r="K217" s="6">
        <v>-7.52</v>
      </c>
      <c r="L217" s="6">
        <v>-14.51</v>
      </c>
      <c r="M217" s="6">
        <v>-8.65</v>
      </c>
      <c r="N217" s="6">
        <v>-16.39</v>
      </c>
      <c r="O217" s="6">
        <v>-8.41</v>
      </c>
      <c r="P217" s="6">
        <v>0.83</v>
      </c>
      <c r="Q217" s="6">
        <v>44.43</v>
      </c>
      <c r="R217" s="6">
        <v>-20.55</v>
      </c>
      <c r="S217" s="6">
        <v>-9.44</v>
      </c>
      <c r="T217" s="6">
        <v>9.19</v>
      </c>
      <c r="U217" s="6">
        <v>-42.8</v>
      </c>
      <c r="V217" s="6">
        <v>5.89</v>
      </c>
      <c r="W217" s="6">
        <v>-42.73</v>
      </c>
      <c r="X217" s="6">
        <v>1.43</v>
      </c>
      <c r="Y217" s="6">
        <v>46.65</v>
      </c>
      <c r="Z217" s="6">
        <v>123.89</v>
      </c>
    </row>
    <row r="218" spans="3:26" ht="15.5" x14ac:dyDescent="0.35">
      <c r="C218" t="s">
        <v>68</v>
      </c>
      <c r="I218" s="6">
        <v>64.52</v>
      </c>
      <c r="J218" s="6">
        <v>-2.83</v>
      </c>
      <c r="K218" s="6">
        <v>-6.65</v>
      </c>
      <c r="L218" s="6">
        <v>-3.45</v>
      </c>
      <c r="M218" s="6">
        <v>-9.48</v>
      </c>
      <c r="N218" s="6">
        <v>-3.05</v>
      </c>
      <c r="O218" s="6">
        <v>-8.09</v>
      </c>
      <c r="P218" s="6">
        <v>113.25</v>
      </c>
      <c r="Q218" s="6">
        <v>3.92</v>
      </c>
      <c r="R218" s="6">
        <v>-3.02</v>
      </c>
      <c r="S218" s="6">
        <v>-4.7699999999999996</v>
      </c>
      <c r="T218" s="6">
        <v>6.96</v>
      </c>
      <c r="U218" s="6">
        <v>-1.54</v>
      </c>
      <c r="V218" s="6">
        <v>17.829999999999998</v>
      </c>
      <c r="W218" s="6">
        <v>-1.45</v>
      </c>
      <c r="X218" s="6">
        <v>41.26</v>
      </c>
      <c r="Y218" s="6">
        <v>1.18</v>
      </c>
      <c r="Z218" s="6">
        <v>0.56999999999999995</v>
      </c>
    </row>
    <row r="219" spans="3:26" ht="15.5" x14ac:dyDescent="0.35">
      <c r="C219" t="s">
        <v>71</v>
      </c>
      <c r="I219" s="6">
        <v>0.46</v>
      </c>
      <c r="J219" s="6">
        <v>0.49</v>
      </c>
      <c r="K219" s="6">
        <v>0.76</v>
      </c>
      <c r="L219" s="6">
        <v>1.17</v>
      </c>
      <c r="M219" s="6">
        <v>5.01</v>
      </c>
      <c r="N219" s="6">
        <v>5.38</v>
      </c>
      <c r="O219" s="6">
        <v>1.96</v>
      </c>
      <c r="P219" s="6">
        <v>1.4</v>
      </c>
      <c r="Q219" s="6">
        <v>0.78</v>
      </c>
      <c r="R219" s="6">
        <v>1.1299999999999999</v>
      </c>
      <c r="S219" s="6">
        <v>0.87</v>
      </c>
      <c r="T219" s="6">
        <v>0.42</v>
      </c>
      <c r="U219" s="6">
        <v>1.05</v>
      </c>
      <c r="V219" s="6">
        <v>0.82</v>
      </c>
      <c r="W219" s="6">
        <v>1.29</v>
      </c>
      <c r="X219" s="6">
        <v>1.22</v>
      </c>
      <c r="Y219" s="6">
        <v>1.52</v>
      </c>
      <c r="Z219" s="6">
        <v>0.83</v>
      </c>
    </row>
    <row r="220" spans="3:26" ht="15.5" x14ac:dyDescent="0.35">
      <c r="C220" t="s">
        <v>217</v>
      </c>
      <c r="I220" s="5">
        <v>31490000000</v>
      </c>
      <c r="J220" s="5">
        <v>-2950000000</v>
      </c>
      <c r="K220" s="5">
        <v>3920000000</v>
      </c>
      <c r="L220" s="5">
        <v>-17090000000</v>
      </c>
      <c r="M220" s="5">
        <v>-4480000000</v>
      </c>
      <c r="N220" s="5">
        <v>-26080000000</v>
      </c>
      <c r="O220" s="5">
        <v>-1540000000</v>
      </c>
      <c r="P220" s="5">
        <v>15890000000</v>
      </c>
    </row>
    <row r="221" spans="3:26" ht="15.5" x14ac:dyDescent="0.35">
      <c r="C221" t="s">
        <v>218</v>
      </c>
      <c r="I221" s="6">
        <v>2.0999999999999999E-3</v>
      </c>
      <c r="J221" s="6">
        <v>-3.6699999999999997E-2</v>
      </c>
      <c r="K221" s="6">
        <v>-2.8799999999999999E-2</v>
      </c>
      <c r="L221" s="6">
        <v>-5.5099999999999996E-2</v>
      </c>
      <c r="M221" s="6">
        <v>-3.0499999999999999E-2</v>
      </c>
      <c r="N221" s="6">
        <v>-5.8700000000000002E-2</v>
      </c>
      <c r="O221" s="6">
        <v>-2.8399999999999998E-2</v>
      </c>
      <c r="P221" s="6">
        <v>2.5000000000000001E-3</v>
      </c>
      <c r="Q221" s="6">
        <v>6.6400000000000001E-2</v>
      </c>
      <c r="R221" s="6">
        <v>-4.0099999999999997E-2</v>
      </c>
      <c r="S221" s="6">
        <v>-1.6899999999999998E-2</v>
      </c>
      <c r="T221" s="6">
        <v>1.9199999999999998E-2</v>
      </c>
      <c r="U221" s="6">
        <v>-8.7899999999999992E-2</v>
      </c>
      <c r="V221" s="6">
        <v>1.26E-2</v>
      </c>
      <c r="W221" s="6">
        <v>-0.1027</v>
      </c>
      <c r="X221" s="6">
        <v>4.0000000000000001E-3</v>
      </c>
      <c r="Y221" s="6">
        <v>0.12789999999999999</v>
      </c>
      <c r="Z221" s="6">
        <v>0.34210000000000002</v>
      </c>
    </row>
    <row r="222" spans="3:26" ht="15.5" x14ac:dyDescent="0.35">
      <c r="C222" t="s">
        <v>219</v>
      </c>
      <c r="I222" s="6">
        <v>3.4000000000000002E-3</v>
      </c>
      <c r="J222" s="6">
        <v>-5.9699999999999996E-2</v>
      </c>
      <c r="K222" s="6">
        <v>-4.1399999999999999E-2</v>
      </c>
      <c r="L222" s="6">
        <v>-7.6700000000000004E-2</v>
      </c>
      <c r="M222" s="6">
        <v>-4.2599999999999999E-2</v>
      </c>
      <c r="N222" s="6">
        <v>-8.0299999999999996E-2</v>
      </c>
      <c r="O222" s="6">
        <v>-3.8199999999999998E-2</v>
      </c>
      <c r="P222" s="6">
        <v>3.5999999999999999E-3</v>
      </c>
      <c r="Q222" s="6">
        <v>8.2400000000000001E-2</v>
      </c>
      <c r="R222" s="6">
        <v>-4.1500000000000002E-2</v>
      </c>
      <c r="S222" s="6">
        <v>-1.83E-2</v>
      </c>
      <c r="T222" s="6">
        <v>2.2700000000000001E-2</v>
      </c>
      <c r="U222" s="6">
        <v>-0.1094</v>
      </c>
      <c r="V222" s="6">
        <v>1.3600000000000001E-2</v>
      </c>
      <c r="W222" s="6">
        <v>-0.11130000000000001</v>
      </c>
      <c r="X222" s="6">
        <v>4.3E-3</v>
      </c>
      <c r="Y222" s="6">
        <v>0.13390000000000002</v>
      </c>
      <c r="Z222" s="6">
        <v>0.3775</v>
      </c>
    </row>
    <row r="223" spans="3:26" ht="15.5" x14ac:dyDescent="0.35">
      <c r="C223" t="s">
        <v>220</v>
      </c>
      <c r="I223" s="6">
        <v>1.1299999999999999E-2</v>
      </c>
      <c r="J223" s="6">
        <v>-3.8199999999999998E-2</v>
      </c>
      <c r="K223" s="6">
        <v>-2.5499999999999998E-2</v>
      </c>
      <c r="L223" s="6">
        <v>-5.33E-2</v>
      </c>
      <c r="M223" s="6">
        <v>-3.2400000000000005E-2</v>
      </c>
      <c r="N223" s="6">
        <v>-6.0499999999999998E-2</v>
      </c>
      <c r="O223" s="6">
        <v>-2.6200000000000001E-2</v>
      </c>
      <c r="P223" s="6">
        <v>1.1000000000000001E-2</v>
      </c>
      <c r="Q223" s="6">
        <v>7.9699999999999993E-2</v>
      </c>
      <c r="R223" s="6">
        <v>-7.000000000000001E-4</v>
      </c>
      <c r="S223" s="6">
        <v>-6.8999999999999999E-3</v>
      </c>
      <c r="T223" s="6">
        <v>8.7300000000000003E-2</v>
      </c>
      <c r="U223" s="6">
        <v>1.54E-2</v>
      </c>
      <c r="V223" s="6">
        <v>6.83E-2</v>
      </c>
      <c r="W223" s="6">
        <v>1.24E-2</v>
      </c>
      <c r="X223" s="6">
        <v>1.1399999999999999E-2</v>
      </c>
      <c r="Y223" s="6">
        <v>0.13819999999999999</v>
      </c>
      <c r="Z223" s="6">
        <v>0.74959999999999993</v>
      </c>
    </row>
    <row r="224" spans="3:26" ht="15.5" x14ac:dyDescent="0.35">
      <c r="C224" t="s">
        <v>221</v>
      </c>
      <c r="I224" s="6">
        <v>0.5</v>
      </c>
      <c r="J224" s="6">
        <v>-1.47</v>
      </c>
      <c r="K224" s="6">
        <v>-1.73</v>
      </c>
      <c r="L224" s="6">
        <v>-3.8</v>
      </c>
      <c r="M224" s="6">
        <v>-2.56</v>
      </c>
      <c r="N224" s="6">
        <v>-4.1900000000000004</v>
      </c>
      <c r="O224" s="6">
        <v>-1.66</v>
      </c>
      <c r="P224" s="6">
        <v>0.36</v>
      </c>
      <c r="Q224" s="6">
        <v>6.17</v>
      </c>
      <c r="S224" s="6">
        <v>-0.51</v>
      </c>
      <c r="T224" s="6">
        <v>7.21</v>
      </c>
    </row>
    <row r="225" spans="3:26" ht="15.5" x14ac:dyDescent="0.35">
      <c r="C225" t="s">
        <v>65</v>
      </c>
      <c r="I225" s="6">
        <v>0.22</v>
      </c>
      <c r="J225" s="6">
        <v>0.17</v>
      </c>
      <c r="K225" s="6">
        <v>0.28000000000000003</v>
      </c>
      <c r="L225" s="6">
        <v>0.26</v>
      </c>
      <c r="M225" s="6">
        <v>0.4</v>
      </c>
      <c r="N225" s="6">
        <v>0.24</v>
      </c>
      <c r="O225" s="6">
        <v>0.31</v>
      </c>
      <c r="P225" s="6">
        <v>0.41</v>
      </c>
      <c r="Q225" s="6">
        <v>0.32</v>
      </c>
      <c r="R225" s="6">
        <v>0.13</v>
      </c>
      <c r="S225" s="6">
        <v>0.09</v>
      </c>
      <c r="T225" s="6">
        <v>0.16</v>
      </c>
      <c r="U225" s="6">
        <v>0.17</v>
      </c>
      <c r="V225" s="6">
        <v>0.24</v>
      </c>
      <c r="W225" s="6">
        <v>0.16</v>
      </c>
      <c r="X225" s="6">
        <v>0.18</v>
      </c>
      <c r="Y225" s="6">
        <v>0.16</v>
      </c>
      <c r="Z225" s="6">
        <v>0.21</v>
      </c>
    </row>
    <row r="226" spans="3:26" ht="15.5" x14ac:dyDescent="0.35">
      <c r="C226" t="s">
        <v>62</v>
      </c>
      <c r="I226" s="6">
        <v>182.84</v>
      </c>
      <c r="J226" s="6">
        <v>171.39</v>
      </c>
      <c r="K226" s="6">
        <v>181.77</v>
      </c>
      <c r="L226" s="6">
        <v>189.19</v>
      </c>
      <c r="M226" s="6">
        <v>202.86</v>
      </c>
      <c r="N226" s="6">
        <v>204.15</v>
      </c>
      <c r="O226" s="6">
        <v>220.23</v>
      </c>
      <c r="P226" s="6">
        <v>228.57</v>
      </c>
      <c r="Q226" s="6">
        <v>539.07000000000005</v>
      </c>
      <c r="R226" s="6">
        <v>495.4</v>
      </c>
      <c r="S226" s="6">
        <v>514.85</v>
      </c>
      <c r="T226" s="6">
        <v>404.51</v>
      </c>
      <c r="U226" s="6">
        <v>391.24</v>
      </c>
      <c r="V226" s="6">
        <v>434.21</v>
      </c>
      <c r="W226" s="6">
        <v>384.01</v>
      </c>
      <c r="X226" s="6">
        <v>335.17</v>
      </c>
      <c r="Y226" s="6">
        <v>348.32</v>
      </c>
      <c r="Z226" s="6">
        <v>328.17</v>
      </c>
    </row>
    <row r="227" spans="3:26" ht="15.5" x14ac:dyDescent="0.35">
      <c r="C227" t="s">
        <v>222</v>
      </c>
      <c r="I227" s="6">
        <v>0.22</v>
      </c>
      <c r="J227" s="6">
        <v>0.17</v>
      </c>
      <c r="K227" s="6">
        <v>0.28000000000000003</v>
      </c>
      <c r="L227" s="6">
        <v>0.26</v>
      </c>
      <c r="M227" s="6">
        <v>0.4</v>
      </c>
      <c r="N227" s="6">
        <v>0.24</v>
      </c>
      <c r="O227" s="6">
        <v>0.31</v>
      </c>
      <c r="P227" s="6">
        <v>0.41</v>
      </c>
      <c r="Q227" s="6">
        <v>0.32</v>
      </c>
      <c r="R227" s="6">
        <v>0.13</v>
      </c>
      <c r="S227" s="6">
        <v>0.09</v>
      </c>
      <c r="T227" s="6">
        <v>0.16</v>
      </c>
      <c r="U227" s="6">
        <v>0.17</v>
      </c>
      <c r="V227" s="6">
        <v>0.24</v>
      </c>
      <c r="W227" s="6">
        <v>0.16</v>
      </c>
      <c r="X227" s="6">
        <v>0.18</v>
      </c>
      <c r="Y227" s="6">
        <v>0.16</v>
      </c>
      <c r="Z227" s="6">
        <v>0.21</v>
      </c>
    </row>
    <row r="228" spans="3:26" ht="15.5" x14ac:dyDescent="0.35">
      <c r="C228" t="s">
        <v>223</v>
      </c>
      <c r="I228" s="6">
        <v>182.84</v>
      </c>
      <c r="J228" s="6">
        <v>171.39</v>
      </c>
      <c r="K228" s="6">
        <v>181.77</v>
      </c>
      <c r="L228" s="6">
        <v>189.19</v>
      </c>
      <c r="M228" s="6">
        <v>202.86</v>
      </c>
      <c r="N228" s="6">
        <v>204.15</v>
      </c>
      <c r="O228" s="6">
        <v>220.23</v>
      </c>
      <c r="P228" s="6">
        <v>228.57</v>
      </c>
      <c r="Q228" s="6">
        <v>539.07000000000005</v>
      </c>
      <c r="R228" s="6">
        <v>495.4</v>
      </c>
      <c r="S228" s="6">
        <v>514.85</v>
      </c>
      <c r="T228" s="6">
        <v>404.51</v>
      </c>
      <c r="U228" s="6">
        <v>391.24</v>
      </c>
      <c r="V228" s="6">
        <v>434.21</v>
      </c>
      <c r="W228" s="6">
        <v>384.01</v>
      </c>
      <c r="X228" s="6">
        <v>335.17</v>
      </c>
      <c r="Y228" s="6">
        <v>348.32</v>
      </c>
      <c r="Z228" s="6">
        <v>328.17</v>
      </c>
    </row>
    <row r="229" spans="3:26" ht="15.5" x14ac:dyDescent="0.35">
      <c r="C229" t="s">
        <v>224</v>
      </c>
      <c r="I229" s="5">
        <v>36000000000</v>
      </c>
      <c r="J229" s="5">
        <v>42000000000</v>
      </c>
      <c r="K229" s="5">
        <v>17000000000</v>
      </c>
      <c r="L229" s="5">
        <v>0</v>
      </c>
      <c r="M229" s="5">
        <v>0</v>
      </c>
      <c r="N229" s="5">
        <v>15000000000</v>
      </c>
      <c r="O229" s="5">
        <v>25000000000</v>
      </c>
      <c r="P229" s="5">
        <v>80000000000</v>
      </c>
      <c r="Q229" s="5">
        <v>11000000000</v>
      </c>
      <c r="R229" s="5">
        <v>0</v>
      </c>
      <c r="X229" s="5">
        <v>0</v>
      </c>
      <c r="Y229" s="5">
        <v>0</v>
      </c>
      <c r="Z229" s="5">
        <v>1000000000</v>
      </c>
    </row>
    <row r="230" spans="3:26" ht="15.5" x14ac:dyDescent="0.35">
      <c r="C230" t="s">
        <v>225</v>
      </c>
      <c r="I230" s="5">
        <v>95000000000</v>
      </c>
      <c r="J230" s="5">
        <v>103000000000</v>
      </c>
      <c r="K230" s="5">
        <v>126000000000</v>
      </c>
      <c r="L230" s="5">
        <v>140000000000</v>
      </c>
      <c r="M230" s="5">
        <v>161000000000</v>
      </c>
      <c r="N230" s="5">
        <v>132000000000</v>
      </c>
      <c r="O230" s="5">
        <v>124000000000</v>
      </c>
      <c r="P230" s="5">
        <v>109000000000</v>
      </c>
      <c r="Q230" s="5">
        <v>0</v>
      </c>
      <c r="R230" s="5">
        <v>0</v>
      </c>
    </row>
    <row r="231" spans="3:26" ht="15.5" x14ac:dyDescent="0.35">
      <c r="C231" t="s">
        <v>26</v>
      </c>
      <c r="I231" s="5">
        <v>131000000000</v>
      </c>
      <c r="J231" s="5">
        <v>146000000000</v>
      </c>
      <c r="K231" s="5">
        <v>144000000000</v>
      </c>
      <c r="L231" s="5">
        <v>140000000000</v>
      </c>
      <c r="M231" s="5">
        <v>161000000000</v>
      </c>
      <c r="N231" s="5">
        <v>147000000000</v>
      </c>
      <c r="O231" s="5">
        <v>149000000000</v>
      </c>
      <c r="P231" s="5">
        <v>189000000000</v>
      </c>
      <c r="Q231" s="5">
        <v>11000000000</v>
      </c>
      <c r="R231" s="5">
        <v>0</v>
      </c>
      <c r="X231" s="5">
        <v>0</v>
      </c>
      <c r="Y231" s="5">
        <v>0</v>
      </c>
      <c r="Z231" s="5">
        <v>1000000000</v>
      </c>
    </row>
    <row r="232" spans="3:26" ht="15.5" x14ac:dyDescent="0.35">
      <c r="C232" t="s">
        <v>23</v>
      </c>
      <c r="I232" s="5">
        <v>66000000000</v>
      </c>
      <c r="J232" s="5">
        <v>93000000000</v>
      </c>
      <c r="K232" s="5">
        <v>109000000000</v>
      </c>
      <c r="L232" s="5">
        <v>120000000000</v>
      </c>
      <c r="M232" s="5">
        <v>111000000000</v>
      </c>
      <c r="N232" s="5">
        <v>102000000000</v>
      </c>
      <c r="O232" s="5">
        <v>100000000000</v>
      </c>
      <c r="P232" s="5">
        <v>-2000000000</v>
      </c>
      <c r="Q232" s="5">
        <v>2000000000</v>
      </c>
      <c r="R232" s="5">
        <v>-17000000000</v>
      </c>
      <c r="S232" s="5">
        <v>-33000000000</v>
      </c>
      <c r="T232" s="5">
        <v>-43000000000</v>
      </c>
      <c r="U232" s="5">
        <v>-47000000000</v>
      </c>
      <c r="V232" s="5">
        <v>-21000000000</v>
      </c>
      <c r="W232" s="5">
        <v>-2000000000</v>
      </c>
      <c r="X232" s="5">
        <v>-19000000000</v>
      </c>
      <c r="Y232" s="5">
        <v>-16000000000</v>
      </c>
      <c r="Z232" s="5">
        <v>-5000000000</v>
      </c>
    </row>
    <row r="233" spans="3:26" ht="15.5" x14ac:dyDescent="0.35">
      <c r="C233" t="s">
        <v>226</v>
      </c>
      <c r="I233" s="5">
        <v>90000000000</v>
      </c>
      <c r="J233" s="5">
        <v>81000000000</v>
      </c>
      <c r="K233" s="5">
        <v>91000000000</v>
      </c>
      <c r="L233" s="5">
        <v>42000000000</v>
      </c>
      <c r="M233" s="5">
        <v>61000000000</v>
      </c>
      <c r="N233" s="5">
        <v>54000000000</v>
      </c>
      <c r="O233" s="5">
        <v>92000000000</v>
      </c>
      <c r="P233" s="5">
        <v>157000000000</v>
      </c>
      <c r="Q233" s="5">
        <v>62000000000</v>
      </c>
      <c r="R233" s="5">
        <v>34000000000</v>
      </c>
      <c r="S233" s="5">
        <v>53000000000</v>
      </c>
      <c r="T233" s="5">
        <v>76000000000</v>
      </c>
      <c r="U233" s="5">
        <v>57000000000</v>
      </c>
      <c r="V233" s="5">
        <v>57000000000</v>
      </c>
      <c r="W233" s="5">
        <v>22000000000</v>
      </c>
      <c r="X233" s="5">
        <v>42000000000</v>
      </c>
      <c r="Y233" s="5">
        <v>44000000000</v>
      </c>
      <c r="Z233" s="5">
        <v>34000000000</v>
      </c>
    </row>
    <row r="234" spans="3:26" ht="15.5" x14ac:dyDescent="0.35">
      <c r="C234" t="s">
        <v>227</v>
      </c>
      <c r="I234" s="5">
        <v>42000000000</v>
      </c>
      <c r="J234" s="5">
        <v>18000000000</v>
      </c>
      <c r="K234" s="5">
        <v>32000000000</v>
      </c>
      <c r="L234" s="5">
        <v>5000000000</v>
      </c>
      <c r="M234" s="5">
        <v>22000000000</v>
      </c>
      <c r="N234" s="5">
        <v>6000000000</v>
      </c>
      <c r="O234" s="5">
        <v>-17000000000</v>
      </c>
      <c r="P234" s="5">
        <v>50000000000</v>
      </c>
      <c r="Q234" s="5">
        <v>15000000000</v>
      </c>
      <c r="R234" s="5">
        <v>4000000000</v>
      </c>
      <c r="S234" s="5">
        <v>-1000000000</v>
      </c>
      <c r="T234" s="5">
        <v>0</v>
      </c>
      <c r="U234" s="5">
        <v>27000000000</v>
      </c>
      <c r="V234" s="5">
        <v>2000000000</v>
      </c>
      <c r="W234" s="5">
        <v>1000000000</v>
      </c>
      <c r="X234" s="5">
        <v>3000000000</v>
      </c>
      <c r="Y234" s="5">
        <v>0</v>
      </c>
      <c r="Z234" s="5">
        <v>-2000000000</v>
      </c>
    </row>
    <row r="235" spans="3:26" ht="15.5" x14ac:dyDescent="0.35">
      <c r="C235" t="s">
        <v>228</v>
      </c>
      <c r="I235" s="5">
        <v>-15000000000</v>
      </c>
      <c r="J235" s="5">
        <v>-1000000000</v>
      </c>
      <c r="N235" s="5">
        <v>0</v>
      </c>
      <c r="O235" s="5">
        <v>0</v>
      </c>
      <c r="P235" s="5">
        <v>-1000000000</v>
      </c>
      <c r="S235" s="5">
        <v>0</v>
      </c>
      <c r="T235" s="5">
        <v>0</v>
      </c>
      <c r="V235" s="5">
        <v>0</v>
      </c>
      <c r="W235" s="5">
        <v>-1000000000</v>
      </c>
      <c r="X235" s="5">
        <v>0</v>
      </c>
      <c r="Y235" s="5">
        <v>0</v>
      </c>
      <c r="Z235" s="5">
        <v>0</v>
      </c>
    </row>
    <row r="236" spans="3:26" ht="15.5" x14ac:dyDescent="0.35">
      <c r="C236" t="s">
        <v>15</v>
      </c>
      <c r="I236" s="5">
        <v>27000000000</v>
      </c>
      <c r="J236" s="5">
        <v>18000000000</v>
      </c>
      <c r="K236" s="5">
        <v>32000000000</v>
      </c>
      <c r="L236" s="5">
        <v>5000000000</v>
      </c>
      <c r="M236" s="5">
        <v>22000000000</v>
      </c>
      <c r="N236" s="5">
        <v>6000000000</v>
      </c>
      <c r="O236" s="5">
        <v>-17000000000</v>
      </c>
      <c r="P236" s="5">
        <v>49000000000</v>
      </c>
      <c r="Q236" s="5">
        <v>15000000000</v>
      </c>
      <c r="R236" s="5">
        <v>4000000000</v>
      </c>
      <c r="S236" s="5">
        <v>-1000000000</v>
      </c>
      <c r="T236" s="5">
        <v>0</v>
      </c>
      <c r="U236" s="5">
        <v>27000000000</v>
      </c>
      <c r="V236" s="5">
        <v>2000000000</v>
      </c>
      <c r="W236" s="5">
        <v>0</v>
      </c>
      <c r="X236" s="5">
        <v>3000000000</v>
      </c>
      <c r="Y236" s="5">
        <v>0</v>
      </c>
      <c r="Z236" s="5">
        <v>-2000000000</v>
      </c>
    </row>
    <row r="237" spans="3:26" ht="15.5" x14ac:dyDescent="0.35">
      <c r="C237" t="s">
        <v>17</v>
      </c>
      <c r="I237" s="6">
        <v>9.9499999999999993</v>
      </c>
      <c r="J237" s="6">
        <v>6.43</v>
      </c>
      <c r="K237" s="6">
        <v>11.73</v>
      </c>
      <c r="L237" s="5">
        <v>2</v>
      </c>
      <c r="M237" s="6">
        <v>8.09</v>
      </c>
      <c r="N237" s="6">
        <v>2.08</v>
      </c>
      <c r="O237" s="6">
        <v>-6.18</v>
      </c>
      <c r="P237" s="6">
        <v>17.93</v>
      </c>
      <c r="Q237" s="6">
        <v>46.92</v>
      </c>
      <c r="R237" s="6">
        <v>11.4</v>
      </c>
      <c r="S237" s="6">
        <v>-2.86</v>
      </c>
      <c r="T237" s="6">
        <v>0.97</v>
      </c>
      <c r="U237" s="6">
        <v>81.98</v>
      </c>
      <c r="V237" s="6">
        <v>6.83</v>
      </c>
      <c r="W237" s="6">
        <v>-0.37</v>
      </c>
      <c r="X237" s="6">
        <v>9.33</v>
      </c>
      <c r="Y237" s="6">
        <v>0.61</v>
      </c>
      <c r="Z237" s="6">
        <v>-7.5</v>
      </c>
    </row>
  </sheetData>
  <pageMargins left="0.7" right="0.7" top="0.75" bottom="0.75" header="0.3" footer="0.3"/>
  <ignoredErrors>
    <ignoredError sqref="A1:Z23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1248</v>
      </c>
      <c r="D2" s="2" vm="253">
        <f ca="1">IFERROR(_xlfn.STOCKHISTORY("XIDX:" &amp; $C$1, D3, , 0, 0, 1), "Libur")</f>
        <v>16850</v>
      </c>
      <c r="E2" s="2" vm="254">
        <f ca="1">IFERROR(_xlfn.STOCKHISTORY("XIDX:" &amp; $C$1, E3, , 0, 0, 1), "Libur")</f>
        <v>14400</v>
      </c>
      <c r="H2" s="2" vm="254">
        <f ca="1">IFERROR(INDEX(D2:G2,COUNT(D2:G2)),"")</f>
        <v>14400</v>
      </c>
      <c r="I2" s="2">
        <f t="shared" ref="I2:Z2" ca="1" si="0">IFERROR(_xlfn.STOCKHISTORY("XIDX:" &amp; $C$1, I1, , 0, 0, 1), "Libur")</f>
        <v>0</v>
      </c>
      <c r="J2" s="2" vm="255">
        <f t="shared" ca="1" si="0"/>
        <v>14700</v>
      </c>
      <c r="K2" s="2" vm="256">
        <f t="shared" ca="1" si="0"/>
        <v>14225</v>
      </c>
      <c r="L2" s="2">
        <f t="shared" ca="1" si="0"/>
        <v>0</v>
      </c>
      <c r="M2" s="2" vm="257">
        <f t="shared" ca="1" si="0"/>
        <v>6700</v>
      </c>
      <c r="N2" s="2" t="str">
        <f t="shared" ca="1" si="0"/>
        <v>Libur</v>
      </c>
      <c r="O2" s="2" vm="258">
        <f t="shared" ca="1" si="0"/>
        <v>5550</v>
      </c>
      <c r="P2" s="2">
        <f t="shared" ca="1" si="0"/>
        <v>0</v>
      </c>
      <c r="Q2" s="2" vm="259">
        <f t="shared" ca="1" si="0"/>
        <v>6000</v>
      </c>
      <c r="R2" s="2" t="str">
        <f t="shared" ca="1" si="0"/>
        <v>Libur</v>
      </c>
      <c r="S2" s="2" t="str">
        <f t="shared" ca="1" si="0"/>
        <v>Libur</v>
      </c>
      <c r="T2" s="2">
        <f t="shared" ca="1" si="0"/>
        <v>0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>
        <f t="shared" ca="1" si="0"/>
        <v>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171131490100</v>
      </c>
      <c r="E4" s="2">
        <f>IFERROR(INDEX(E51:E500,MATCH($C$4,$C$51:$C$500,0)),"")</f>
        <v>142080972881</v>
      </c>
      <c r="H4" s="2">
        <f>IFERROR(SUM(D4:G4)*(4/MAX(1,COUNT(D4:G4))),"")</f>
        <v>626424925962</v>
      </c>
      <c r="I4" s="2">
        <f t="shared" ref="I4:Z4" si="1">IFERROR(INDEX(I51:I500,MATCH($C$4,$C$51:$C$500,0)),"")</f>
        <v>570192530095</v>
      </c>
      <c r="J4" s="2">
        <f t="shared" si="1"/>
        <v>530656527387</v>
      </c>
      <c r="K4" s="2">
        <f t="shared" si="1"/>
        <v>533305976033</v>
      </c>
      <c r="L4" s="2">
        <f t="shared" si="1"/>
        <v>509518139997</v>
      </c>
      <c r="M4" s="2">
        <f t="shared" si="1"/>
        <v>413584008445</v>
      </c>
      <c r="N4" s="2">
        <f t="shared" si="1"/>
        <v>400749812577</v>
      </c>
      <c r="O4" s="2">
        <f t="shared" si="1"/>
        <v>399418917052</v>
      </c>
      <c r="P4" s="2">
        <f t="shared" si="1"/>
        <v>400870293046</v>
      </c>
      <c r="Q4" s="2">
        <f t="shared" si="1"/>
        <v>395780873819</v>
      </c>
      <c r="R4" s="2">
        <f t="shared" si="1"/>
        <v>406872943034</v>
      </c>
      <c r="S4" s="2">
        <f t="shared" si="1"/>
        <v>422254497423</v>
      </c>
      <c r="T4" s="2">
        <f t="shared" si="1"/>
        <v>431414723990</v>
      </c>
      <c r="U4" s="2">
        <f t="shared" si="1"/>
        <v>418118999949</v>
      </c>
      <c r="V4" s="2">
        <f t="shared" si="1"/>
        <v>329558250873</v>
      </c>
      <c r="W4" s="2">
        <f t="shared" si="1"/>
        <v>295908494634</v>
      </c>
      <c r="X4" s="2">
        <f t="shared" si="1"/>
        <v>260801945138</v>
      </c>
      <c r="Y4" s="2">
        <f t="shared" si="1"/>
        <v>236065642088</v>
      </c>
      <c r="Z4" s="2">
        <f t="shared" si="1"/>
        <v>205571854353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122143087472</v>
      </c>
      <c r="E5" s="2">
        <f>IFERROR(INDEX(E51:E500,MATCH($C$5,$C$51:$C$500,0)),"")</f>
        <v>32823576260</v>
      </c>
      <c r="H5" s="2">
        <f>IFERROR(SUM(D5:G5)*(4/MAX(1,COUNT(D5:G5))),"")</f>
        <v>309933327464</v>
      </c>
      <c r="I5" s="2">
        <f t="shared" ref="I5:Z5" si="2">IFERROR(INDEX(I51:I500,MATCH($C$5,$C$51:$C$500,0)),"")</f>
        <v>388647068141</v>
      </c>
      <c r="J5" s="2">
        <f t="shared" si="2"/>
        <v>291056692322</v>
      </c>
      <c r="K5" s="2">
        <f t="shared" si="2"/>
        <v>307801895045</v>
      </c>
      <c r="L5" s="2">
        <f t="shared" si="2"/>
        <v>268116197549</v>
      </c>
      <c r="M5" s="2">
        <f t="shared" si="2"/>
        <v>204307340343</v>
      </c>
      <c r="N5" s="2">
        <f t="shared" si="2"/>
        <v>236139042448</v>
      </c>
      <c r="O5" s="2">
        <f t="shared" si="2"/>
        <v>235473626041</v>
      </c>
      <c r="P5" s="2">
        <f t="shared" si="2"/>
        <v>269784513505</v>
      </c>
      <c r="Q5" s="2">
        <f t="shared" si="2"/>
        <v>248246602835</v>
      </c>
      <c r="R5" s="2">
        <f t="shared" si="2"/>
        <v>258948179433</v>
      </c>
      <c r="S5" s="2">
        <f t="shared" si="2"/>
        <v>260638132889</v>
      </c>
      <c r="T5" s="2">
        <f t="shared" si="2"/>
        <v>232634563044</v>
      </c>
      <c r="U5" s="2">
        <f t="shared" si="2"/>
        <v>198210213964</v>
      </c>
      <c r="V5" s="2">
        <f t="shared" si="2"/>
        <v>124801855364</v>
      </c>
      <c r="W5" s="2">
        <f t="shared" si="2"/>
        <v>113923648914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3454024331958</v>
      </c>
      <c r="E6" s="2">
        <f>IFERROR(INDEX(E51:E500,MATCH($C$6,$C$51:$C$500,0)),"")</f>
        <v>3331881244487</v>
      </c>
      <c r="H6" s="2">
        <f>IFERROR(INDEX(D6:G6,COUNT(D6:G6)),"")</f>
        <v>3331881244487</v>
      </c>
      <c r="I6" s="2">
        <f t="shared" ref="I6:Z6" si="3">IFERROR(INDEX(I51:I500,MATCH($C$6,$C$51:$C$500,0)),"")</f>
        <v>3299057668227</v>
      </c>
      <c r="J6" s="2">
        <f t="shared" si="3"/>
        <v>3038897001275</v>
      </c>
      <c r="K6" s="2">
        <f t="shared" si="3"/>
        <v>2885197110177</v>
      </c>
      <c r="L6" s="2">
        <f t="shared" si="3"/>
        <v>2972531218537</v>
      </c>
      <c r="M6" s="2">
        <f t="shared" si="3"/>
        <v>2904671022728</v>
      </c>
      <c r="N6" s="2">
        <f t="shared" si="3"/>
        <v>2736651682675</v>
      </c>
      <c r="O6" s="2">
        <f t="shared" si="3"/>
        <v>2524704640419</v>
      </c>
      <c r="P6" s="2">
        <f t="shared" si="3"/>
        <v>2313423014628</v>
      </c>
      <c r="Q6" s="2">
        <f t="shared" si="3"/>
        <v>2054961766461</v>
      </c>
      <c r="R6" s="2">
        <f t="shared" si="3"/>
        <v>1828463127984</v>
      </c>
      <c r="S6" s="2">
        <f t="shared" si="3"/>
        <v>1589564948731</v>
      </c>
      <c r="T6" s="2">
        <f t="shared" si="3"/>
        <v>1351774500027</v>
      </c>
      <c r="U6" s="2">
        <f t="shared" si="3"/>
        <v>1147258937221</v>
      </c>
      <c r="V6" s="2">
        <f t="shared" si="3"/>
        <v>953177848359</v>
      </c>
      <c r="W6" s="2">
        <f t="shared" si="3"/>
        <v>828375992995</v>
      </c>
      <c r="X6" s="2">
        <f t="shared" si="3"/>
        <v>714452344081</v>
      </c>
      <c r="Y6" s="2">
        <f t="shared" si="3"/>
        <v>533757149558</v>
      </c>
      <c r="Z6" s="2">
        <f t="shared" si="3"/>
        <v>431284839786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0.27</v>
      </c>
      <c r="E7" s="3">
        <f>IFERROR(INDEX(E51:E500,MATCH($C$7,$C$51:$C$500,0))/1000000000,"")</f>
        <v>0.27</v>
      </c>
      <c r="H7" s="3">
        <f>IFERROR(INDEX(D7:G7,COUNT(D7:G7)),"")</f>
        <v>0.27</v>
      </c>
      <c r="I7" s="3">
        <f t="shared" ref="I7:Z7" si="4">IFERROR(INDEX(I51:I500,MATCH($C$7,$C$51:$C$500,0))/1000000000,"")</f>
        <v>0.27</v>
      </c>
      <c r="J7" s="3">
        <f t="shared" si="4"/>
        <v>0.27</v>
      </c>
      <c r="K7" s="3">
        <f t="shared" si="4"/>
        <v>0.27</v>
      </c>
      <c r="L7" s="3">
        <f t="shared" si="4"/>
        <v>0.27</v>
      </c>
      <c r="M7" s="3">
        <f t="shared" si="4"/>
        <v>0.27</v>
      </c>
      <c r="N7" s="3">
        <f t="shared" si="4"/>
        <v>0.27</v>
      </c>
      <c r="O7" s="3">
        <f t="shared" si="4"/>
        <v>0.27</v>
      </c>
      <c r="P7" s="3">
        <f t="shared" si="4"/>
        <v>0.27</v>
      </c>
      <c r="Q7" s="3">
        <f t="shared" si="4"/>
        <v>0.27</v>
      </c>
      <c r="R7" s="3">
        <f t="shared" si="4"/>
        <v>0.27</v>
      </c>
      <c r="S7" s="3">
        <f t="shared" si="4"/>
        <v>0.27</v>
      </c>
      <c r="T7" s="3">
        <f t="shared" si="4"/>
        <v>0.27</v>
      </c>
      <c r="U7" s="3">
        <f t="shared" si="4"/>
        <v>0.27</v>
      </c>
      <c r="V7" s="3">
        <f t="shared" si="4"/>
        <v>0.27</v>
      </c>
      <c r="W7" s="3">
        <f t="shared" si="4"/>
        <v>0.27</v>
      </c>
      <c r="X7" s="3">
        <f t="shared" si="4"/>
        <v>0.27</v>
      </c>
      <c r="Y7" s="3">
        <f t="shared" si="4"/>
        <v>0.27</v>
      </c>
      <c r="Z7" s="3">
        <f t="shared" si="4"/>
        <v>0.27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143000000000</v>
      </c>
      <c r="E8" s="2">
        <f>IFERROR(INDEX(E51:E500,MATCH("Free cash flow (Quarter)",$C$51:$C$500,0)),"")</f>
        <v>99000000000</v>
      </c>
      <c r="H8" s="2">
        <f>IFERROR(INDEX(D8:G8,COUNT(D8:G8)),"")</f>
        <v>99000000000</v>
      </c>
      <c r="I8" s="2">
        <f t="shared" ref="I8:Z8" si="5">IFERROR(INDEX(I51:I500,MATCH($C$8,$C$51:$C$500,0)),"")</f>
        <v>357000000000</v>
      </c>
      <c r="J8" s="2">
        <f t="shared" si="5"/>
        <v>386000000000</v>
      </c>
      <c r="K8" s="2">
        <f t="shared" si="5"/>
        <v>353000000000</v>
      </c>
      <c r="L8" s="2">
        <f t="shared" si="5"/>
        <v>413000000000</v>
      </c>
      <c r="M8" s="2">
        <f t="shared" si="5"/>
        <v>277000000000</v>
      </c>
      <c r="N8" s="2">
        <f t="shared" si="5"/>
        <v>121000000000</v>
      </c>
      <c r="O8" s="2">
        <f t="shared" si="5"/>
        <v>135000000000</v>
      </c>
      <c r="P8" s="2">
        <f t="shared" si="5"/>
        <v>122000000000</v>
      </c>
      <c r="Q8" s="2">
        <f t="shared" si="5"/>
        <v>191000000000</v>
      </c>
      <c r="R8" s="2">
        <f t="shared" si="5"/>
        <v>164000000000</v>
      </c>
      <c r="S8" s="2">
        <f t="shared" si="5"/>
        <v>230000000000</v>
      </c>
      <c r="T8" s="2">
        <f t="shared" si="5"/>
        <v>260000000000</v>
      </c>
      <c r="U8" s="2">
        <f t="shared" si="5"/>
        <v>-123000000000</v>
      </c>
      <c r="V8" s="2">
        <f t="shared" si="5"/>
        <v>122000000000</v>
      </c>
      <c r="W8" s="2">
        <f t="shared" si="5"/>
        <v>-132000000000</v>
      </c>
      <c r="X8" s="2">
        <f t="shared" si="5"/>
        <v>8000000000</v>
      </c>
      <c r="Y8" s="2">
        <f t="shared" si="5"/>
        <v>87000000000</v>
      </c>
      <c r="Z8" s="2">
        <f t="shared" si="5"/>
        <v>110000000000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531.64</v>
      </c>
      <c r="E9" s="3">
        <f>IFERROR(INDEX(E51:E500,MATCH("Free cash flow per share (Quarter)",$C$51:$C$500,0)),"")</f>
        <v>367.06</v>
      </c>
      <c r="H9" s="3">
        <f>IFERROR(INDEX(D9:G9,COUNT(D9:G9)),"")</f>
        <v>367.06</v>
      </c>
      <c r="I9" s="3">
        <f t="shared" ref="I9:Z9" si="6">IFERROR(INDEX(I51:I500,MATCH($C$9,$C$51:$C$500,0)),"")</f>
        <v>1326.45</v>
      </c>
      <c r="J9" s="3">
        <f t="shared" si="6"/>
        <v>1436.98</v>
      </c>
      <c r="K9" s="3">
        <f t="shared" si="6"/>
        <v>1312.74</v>
      </c>
      <c r="L9" s="3">
        <f t="shared" si="6"/>
        <v>1537.33</v>
      </c>
      <c r="M9" s="3">
        <f t="shared" si="6"/>
        <v>1030.73</v>
      </c>
      <c r="N9" s="3">
        <f t="shared" si="6"/>
        <v>452.01</v>
      </c>
      <c r="O9" s="3">
        <f t="shared" si="6"/>
        <v>503.88</v>
      </c>
      <c r="P9" s="3">
        <f t="shared" si="6"/>
        <v>454.13</v>
      </c>
      <c r="Q9" s="3">
        <f t="shared" si="6"/>
        <v>711.53</v>
      </c>
      <c r="R9" s="3">
        <f t="shared" si="6"/>
        <v>610.36</v>
      </c>
      <c r="S9" s="3">
        <f t="shared" si="6"/>
        <v>856.79</v>
      </c>
      <c r="T9" s="3">
        <f t="shared" si="6"/>
        <v>966.96</v>
      </c>
      <c r="U9" s="3">
        <f t="shared" si="6"/>
        <v>-458.55</v>
      </c>
      <c r="V9" s="3">
        <f t="shared" si="6"/>
        <v>453.37</v>
      </c>
      <c r="W9" s="3">
        <f t="shared" si="6"/>
        <v>-491.5</v>
      </c>
      <c r="X9" s="3">
        <f t="shared" si="6"/>
        <v>31.23</v>
      </c>
      <c r="Y9" s="3">
        <f t="shared" si="6"/>
        <v>322.17</v>
      </c>
      <c r="Z9" s="3">
        <f t="shared" si="6"/>
        <v>410.72</v>
      </c>
    </row>
    <row r="10" spans="1:26" ht="15.5" x14ac:dyDescent="0.35">
      <c r="C10" t="s">
        <v>18</v>
      </c>
      <c r="D10" s="3">
        <f ca="1">IFERROR(IF(D9=0,"",D2/D9),"")</f>
        <v>31.694379655405914</v>
      </c>
      <c r="E10" s="3">
        <f ca="1">IFERROR(IF(E9=0,"",E2/E9),"")</f>
        <v>39.230643491527267</v>
      </c>
      <c r="I10" s="3">
        <f t="shared" ref="I10:Z10" ca="1" si="7">IFERROR(IF(I9=0,"",I2/I9),"")</f>
        <v>0</v>
      </c>
      <c r="J10" s="3">
        <f t="shared" ca="1" si="7"/>
        <v>10.229787470946011</v>
      </c>
      <c r="K10" s="3">
        <f t="shared" ca="1" si="7"/>
        <v>10.836113777290247</v>
      </c>
      <c r="L10" s="3">
        <f t="shared" ca="1" si="7"/>
        <v>0</v>
      </c>
      <c r="M10" s="3">
        <f t="shared" ca="1" si="7"/>
        <v>6.500247397475575</v>
      </c>
      <c r="N10" s="3" t="str">
        <f t="shared" ca="1" si="7"/>
        <v/>
      </c>
      <c r="O10" s="3">
        <f t="shared" ca="1" si="7"/>
        <v>11.014527268397238</v>
      </c>
      <c r="P10" s="3">
        <f t="shared" ca="1" si="7"/>
        <v>0</v>
      </c>
      <c r="Q10" s="3">
        <f t="shared" ca="1" si="7"/>
        <v>8.4325327111998085</v>
      </c>
      <c r="R10" s="3" t="str">
        <f t="shared" ca="1" si="7"/>
        <v/>
      </c>
      <c r="S10" s="3" t="str">
        <f t="shared" ca="1" si="7"/>
        <v/>
      </c>
      <c r="T10" s="3">
        <f t="shared" ca="1" si="7"/>
        <v>0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0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770906195811</v>
      </c>
      <c r="E11" s="2">
        <f>IFERROR(INDEX(E51:E500,MATCH($C$11,$C$51:$C$500,0)),"")</f>
        <v>699739641324</v>
      </c>
      <c r="H11" s="2">
        <f>IFERROR(INDEX(D11:G11,COUNT(D11:G11)),"")</f>
        <v>699739641324</v>
      </c>
      <c r="I11" s="2">
        <f t="shared" ref="I11:Z11" si="8">IFERROR(INDEX(I51:I500,MATCH($C$11,$C$51:$C$500,0)),"")</f>
        <v>531044910169</v>
      </c>
      <c r="J11" s="2">
        <f t="shared" si="8"/>
        <v>416982877627</v>
      </c>
      <c r="K11" s="2">
        <f t="shared" si="8"/>
        <v>578991721046</v>
      </c>
      <c r="L11" s="2">
        <f t="shared" si="8"/>
        <v>413923182155</v>
      </c>
      <c r="M11" s="2">
        <f t="shared" si="8"/>
        <v>181086181119</v>
      </c>
      <c r="N11" s="2">
        <f t="shared" si="8"/>
        <v>191136360977</v>
      </c>
      <c r="O11" s="2">
        <f t="shared" si="8"/>
        <v>202592727860</v>
      </c>
      <c r="P11" s="2">
        <f t="shared" si="8"/>
        <v>486114531307</v>
      </c>
      <c r="Q11" s="2">
        <f t="shared" si="8"/>
        <v>496200829379</v>
      </c>
      <c r="R11" s="2">
        <f t="shared" si="8"/>
        <v>459932108871</v>
      </c>
      <c r="S11" s="2">
        <f t="shared" si="8"/>
        <v>298959515149</v>
      </c>
      <c r="T11" s="2">
        <f t="shared" si="8"/>
        <v>84891810756</v>
      </c>
      <c r="U11" s="2">
        <f t="shared" si="8"/>
        <v>7326502044</v>
      </c>
      <c r="V11" s="2">
        <f t="shared" si="8"/>
        <v>11775789427</v>
      </c>
      <c r="W11" s="2">
        <f t="shared" si="8"/>
        <v>25880510382</v>
      </c>
      <c r="X11" s="2">
        <f t="shared" si="8"/>
        <v>143834800816</v>
      </c>
      <c r="Y11" s="2">
        <f t="shared" si="8"/>
        <v>82871237763</v>
      </c>
      <c r="Z11" s="2">
        <f t="shared" si="8"/>
        <v>35248378252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-771000000000</v>
      </c>
      <c r="E12" s="2">
        <f>IFERROR(INDEX(E51:E500,MATCH("Net Debt (Quarter)",$C$51:$C$500,0)),"")</f>
        <v>-700000000000</v>
      </c>
      <c r="H12" s="2">
        <f>IFERROR(INDEX(D12:G12,COUNT(D12:G12)),"")</f>
        <v>-700000000000</v>
      </c>
      <c r="I12" s="2">
        <f t="shared" ref="I12:Z12" si="9">IFERROR(INDEX(I51:I500,MATCH($C$12,$C$51:$C$500,0)),"")</f>
        <v>-531000000000</v>
      </c>
      <c r="J12" s="2">
        <f t="shared" si="9"/>
        <v>-417000000000</v>
      </c>
      <c r="K12" s="2">
        <f t="shared" si="9"/>
        <v>-579000000000</v>
      </c>
      <c r="L12" s="2">
        <f t="shared" si="9"/>
        <v>-414000000000</v>
      </c>
      <c r="M12" s="2">
        <f t="shared" si="9"/>
        <v>-181000000000</v>
      </c>
      <c r="N12" s="2">
        <f t="shared" si="9"/>
        <v>-191000000000</v>
      </c>
      <c r="O12" s="2">
        <f t="shared" si="9"/>
        <v>-202000000000</v>
      </c>
      <c r="P12" s="2">
        <f t="shared" si="9"/>
        <v>-486000000000</v>
      </c>
      <c r="Q12" s="2">
        <f t="shared" si="9"/>
        <v>-494000000000</v>
      </c>
      <c r="R12" s="2">
        <f t="shared" si="9"/>
        <v>-459000000000</v>
      </c>
      <c r="S12" s="2">
        <f t="shared" si="9"/>
        <v>-299000000000</v>
      </c>
      <c r="T12" s="2">
        <f t="shared" si="9"/>
        <v>-85000000000</v>
      </c>
      <c r="U12" s="2">
        <f t="shared" si="9"/>
        <v>159000000000</v>
      </c>
      <c r="V12" s="2">
        <f t="shared" si="9"/>
        <v>28000000000</v>
      </c>
      <c r="W12" s="2">
        <f t="shared" si="9"/>
        <v>74000000000</v>
      </c>
      <c r="X12" s="2">
        <f t="shared" si="9"/>
        <v>-144000000000</v>
      </c>
      <c r="Y12" s="2">
        <f t="shared" si="9"/>
        <v>-83000000000</v>
      </c>
      <c r="Z12" s="2">
        <f t="shared" si="9"/>
        <v>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</v>
      </c>
      <c r="O13" s="2">
        <f t="shared" si="10"/>
        <v>0</v>
      </c>
      <c r="P13" s="2">
        <f t="shared" si="10"/>
        <v>0</v>
      </c>
      <c r="Q13" s="2">
        <f t="shared" si="10"/>
        <v>2000000000</v>
      </c>
      <c r="R13" s="2">
        <f t="shared" si="10"/>
        <v>1000000000</v>
      </c>
      <c r="S13" s="2">
        <f t="shared" si="10"/>
        <v>0</v>
      </c>
      <c r="T13" s="2">
        <f t="shared" si="10"/>
        <v>0</v>
      </c>
      <c r="U13" s="2">
        <f t="shared" si="10"/>
        <v>166000000000</v>
      </c>
      <c r="V13" s="2">
        <f t="shared" si="10"/>
        <v>40000000000</v>
      </c>
      <c r="W13" s="2">
        <f t="shared" si="10"/>
        <v>100000000000</v>
      </c>
      <c r="X13" s="2">
        <f t="shared" si="10"/>
        <v>0</v>
      </c>
      <c r="Y13" s="2">
        <f t="shared" si="10"/>
        <v>0</v>
      </c>
      <c r="Z13" s="2">
        <f t="shared" si="10"/>
        <v>41000000000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-11853012</v>
      </c>
      <c r="K14" s="2">
        <f t="shared" si="11"/>
        <v>-26720401</v>
      </c>
      <c r="L14" s="2">
        <f t="shared" si="11"/>
        <v>-8258779</v>
      </c>
      <c r="M14" s="2">
        <f t="shared" si="11"/>
        <v>-24178819</v>
      </c>
      <c r="N14" s="2">
        <f t="shared" si="11"/>
        <v>-47699870</v>
      </c>
      <c r="O14" s="2">
        <f t="shared" si="11"/>
        <v>-25179727</v>
      </c>
      <c r="P14" s="2">
        <f t="shared" si="11"/>
        <v>-55325212</v>
      </c>
      <c r="Q14" s="2">
        <f t="shared" si="11"/>
        <v>-108700927</v>
      </c>
      <c r="R14" s="2">
        <f t="shared" si="11"/>
        <v>0</v>
      </c>
      <c r="S14" s="2">
        <f t="shared" si="11"/>
        <v>0</v>
      </c>
      <c r="T14" s="2">
        <f t="shared" si="11"/>
        <v>-6835424112</v>
      </c>
      <c r="U14" s="2">
        <f t="shared" si="11"/>
        <v>-5735058986</v>
      </c>
      <c r="V14" s="2">
        <f t="shared" si="11"/>
        <v>-1619296221</v>
      </c>
      <c r="W14" s="2">
        <f t="shared" si="11"/>
        <v>0</v>
      </c>
      <c r="X14" s="2">
        <f t="shared" si="11"/>
        <v>-241388889</v>
      </c>
      <c r="Y14" s="2">
        <f t="shared" si="11"/>
        <v>-1619483761</v>
      </c>
      <c r="Z14" s="2">
        <f t="shared" si="11"/>
        <v>-4738704205</v>
      </c>
    </row>
    <row r="15" spans="1:26" ht="15.5" x14ac:dyDescent="0.35">
      <c r="C15" t="s">
        <v>28</v>
      </c>
      <c r="D15" s="2">
        <f>IFERROR(INDEX(D51:D500,MATCH($C$15,$C$51:$C$500,0)),"")</f>
        <v>-1364783</v>
      </c>
      <c r="E15" s="2">
        <f>IFERROR(INDEX(E51:E500,MATCH($C$15,$C$51:$C$500,0)),"")</f>
        <v>0</v>
      </c>
      <c r="H15" s="2">
        <f>IFERROR(SUM(D15:G15)*(4/MAX(1,COUNT(D15:G15))),"")</f>
        <v>-2729566</v>
      </c>
      <c r="I15" s="2">
        <f t="shared" ref="I15:Z15" si="12">IFERROR(INDEX(I51:I500,MATCH($C$15,$C$51:$C$500,0)),"")</f>
        <v>-243655922</v>
      </c>
      <c r="J15" s="2">
        <f t="shared" si="12"/>
        <v>-68098199</v>
      </c>
      <c r="K15" s="2">
        <f t="shared" si="12"/>
        <v>-16082520</v>
      </c>
      <c r="L15" s="2">
        <f t="shared" si="12"/>
        <v>-1003034263</v>
      </c>
      <c r="M15" s="2">
        <f t="shared" si="12"/>
        <v>-14336288</v>
      </c>
      <c r="N15" s="2">
        <f t="shared" si="12"/>
        <v>-137729358</v>
      </c>
      <c r="O15" s="2">
        <f t="shared" si="12"/>
        <v>-85803601</v>
      </c>
      <c r="P15" s="2">
        <f t="shared" si="12"/>
        <v>-420126022</v>
      </c>
      <c r="Q15" s="2">
        <f t="shared" si="12"/>
        <v>-199297431</v>
      </c>
      <c r="R15" s="2">
        <f t="shared" si="12"/>
        <v>29851985</v>
      </c>
      <c r="S15" s="2">
        <f t="shared" si="12"/>
        <v>228272047</v>
      </c>
      <c r="T15" s="2">
        <f t="shared" si="12"/>
        <v>-39750317446</v>
      </c>
      <c r="U15" s="2">
        <f t="shared" si="12"/>
        <v>-33484343327</v>
      </c>
      <c r="V15" s="2">
        <f t="shared" si="12"/>
        <v>-23331303887</v>
      </c>
      <c r="W15" s="2">
        <f t="shared" si="12"/>
        <v>-19526583545</v>
      </c>
      <c r="X15" s="2">
        <f t="shared" si="12"/>
        <v>-19111576611</v>
      </c>
      <c r="Y15" s="2">
        <f t="shared" si="12"/>
        <v>-16192289331</v>
      </c>
      <c r="Z15" s="2">
        <f t="shared" si="12"/>
        <v>-18476879468</v>
      </c>
    </row>
    <row r="16" spans="1:26" ht="15.5" x14ac:dyDescent="0.35">
      <c r="C16" t="s">
        <v>29</v>
      </c>
      <c r="D16" s="2">
        <f>IFERROR(INDEX(D51:D500,MATCH($C$16,$C$51:$C$500,0)),"")</f>
        <v>129711539784</v>
      </c>
      <c r="E16" s="2">
        <f>IFERROR(INDEX(E51:E500,MATCH($C$16,$C$51:$C$500,0)),"")</f>
        <v>103660961916</v>
      </c>
      <c r="H16" s="2">
        <f>IFERROR(SUM(D16:G16)*(4/MAX(1,COUNT(D16:G16))),"")</f>
        <v>466745003400</v>
      </c>
      <c r="I16" s="2">
        <f t="shared" ref="I16:Z16" si="13">IFERROR(INDEX(I51:I500,MATCH($C$16,$C$51:$C$500,0)),"")</f>
        <v>352374197831</v>
      </c>
      <c r="J16" s="2">
        <f t="shared" si="13"/>
        <v>288949240741</v>
      </c>
      <c r="K16" s="2">
        <f t="shared" si="13"/>
        <v>303752187096</v>
      </c>
      <c r="L16" s="2">
        <f t="shared" si="13"/>
        <v>272103914200</v>
      </c>
      <c r="M16" s="2">
        <f t="shared" si="13"/>
        <v>196384936622</v>
      </c>
      <c r="N16" s="2">
        <f t="shared" si="13"/>
        <v>236955002130</v>
      </c>
      <c r="O16" s="2">
        <f t="shared" si="13"/>
        <v>233356814498</v>
      </c>
      <c r="P16" s="2">
        <f t="shared" si="13"/>
        <v>268959868154</v>
      </c>
      <c r="Q16" s="2">
        <f t="shared" si="13"/>
        <v>249142489265</v>
      </c>
      <c r="R16" s="2">
        <f t="shared" si="13"/>
        <v>257364075673</v>
      </c>
      <c r="S16" s="2">
        <f t="shared" si="13"/>
        <v>256034229303</v>
      </c>
      <c r="T16" s="2">
        <f t="shared" si="13"/>
        <v>262811086101</v>
      </c>
      <c r="U16" s="2">
        <f t="shared" si="13"/>
        <v>231714185291</v>
      </c>
      <c r="V16" s="2">
        <f t="shared" si="13"/>
        <v>148149282251</v>
      </c>
      <c r="W16" s="2">
        <f t="shared" si="13"/>
        <v>133487034959</v>
      </c>
      <c r="X16" s="2">
        <f t="shared" si="13"/>
        <v>190011345887</v>
      </c>
      <c r="Y16" s="2">
        <f t="shared" si="13"/>
        <v>118741709103</v>
      </c>
      <c r="Z16" s="2">
        <f t="shared" si="13"/>
        <v>75586861526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4549500000000</v>
      </c>
      <c r="E20" s="2">
        <f ca="1">IFERROR(E21*E2,"")</f>
        <v>3888000000000</v>
      </c>
      <c r="H20" s="2">
        <f t="shared" ref="H20:Z20" ca="1" si="14">IFERROR(H21*H2,"")</f>
        <v>3888000000000</v>
      </c>
      <c r="I20" s="2">
        <f t="shared" ca="1" si="14"/>
        <v>0</v>
      </c>
      <c r="J20" s="2">
        <f t="shared" ca="1" si="14"/>
        <v>3969000000000</v>
      </c>
      <c r="K20" s="2">
        <f t="shared" ca="1" si="14"/>
        <v>3840750000000</v>
      </c>
      <c r="L20" s="2">
        <f t="shared" ca="1" si="14"/>
        <v>0</v>
      </c>
      <c r="M20" s="2">
        <f t="shared" ca="1" si="14"/>
        <v>1809000000000</v>
      </c>
      <c r="N20" s="2" t="str">
        <f t="shared" ca="1" si="14"/>
        <v/>
      </c>
      <c r="O20" s="2">
        <f t="shared" ca="1" si="14"/>
        <v>1498500000000</v>
      </c>
      <c r="P20" s="2">
        <f t="shared" ca="1" si="14"/>
        <v>0</v>
      </c>
      <c r="Q20" s="2">
        <f t="shared" ca="1" si="14"/>
        <v>1620000000000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270000000</v>
      </c>
      <c r="E21" s="2">
        <f>IFERROR(INDEX(E51:E500,MATCH($C$7,$C$51:$C$500,0)),"")</f>
        <v>270000000</v>
      </c>
      <c r="H21" s="2">
        <f>IFERROR(INDEX(D21:G21,COUNT(D21:G21)),"")</f>
        <v>270000000</v>
      </c>
      <c r="I21" s="2">
        <f t="shared" ref="I21:Z21" si="15">IFERROR(INDEX(I51:I500,MATCH($C$7,$C$51:$C$500,0)),"")</f>
        <v>270000000</v>
      </c>
      <c r="J21" s="2">
        <f t="shared" si="15"/>
        <v>270000000</v>
      </c>
      <c r="K21" s="2">
        <f t="shared" si="15"/>
        <v>270000000</v>
      </c>
      <c r="L21" s="2">
        <f t="shared" si="15"/>
        <v>270000000</v>
      </c>
      <c r="M21" s="2">
        <f t="shared" si="15"/>
        <v>270000000</v>
      </c>
      <c r="N21" s="2">
        <f t="shared" si="15"/>
        <v>270000000</v>
      </c>
      <c r="O21" s="2">
        <f t="shared" si="15"/>
        <v>270000000</v>
      </c>
      <c r="P21" s="2">
        <f t="shared" si="15"/>
        <v>270000000</v>
      </c>
      <c r="Q21" s="2">
        <f t="shared" si="15"/>
        <v>270000000</v>
      </c>
      <c r="R21" s="2">
        <f t="shared" si="15"/>
        <v>270000000</v>
      </c>
      <c r="S21" s="2">
        <f t="shared" si="15"/>
        <v>270000000</v>
      </c>
      <c r="T21" s="2">
        <f t="shared" si="15"/>
        <v>270000000</v>
      </c>
      <c r="U21" s="2">
        <f t="shared" si="15"/>
        <v>270000000</v>
      </c>
      <c r="V21" s="2">
        <f t="shared" si="15"/>
        <v>270000000</v>
      </c>
      <c r="W21" s="2">
        <f t="shared" si="15"/>
        <v>270000000</v>
      </c>
      <c r="X21" s="2">
        <f t="shared" si="15"/>
        <v>270000000</v>
      </c>
      <c r="Y21" s="2">
        <f t="shared" si="15"/>
        <v>270000000</v>
      </c>
      <c r="Z21" s="2">
        <f t="shared" si="15"/>
        <v>270000000</v>
      </c>
    </row>
    <row r="23" spans="1:26" ht="15.5" x14ac:dyDescent="0.35">
      <c r="B23" t="s">
        <v>50</v>
      </c>
      <c r="C23" t="s">
        <v>51</v>
      </c>
      <c r="D23" s="3">
        <f>IFERROR(D5/D6*100,"")</f>
        <v>3.5362544016231681</v>
      </c>
      <c r="E23" s="3">
        <f>IFERROR(E5/E6*100,"")</f>
        <v>0.98513643949077034</v>
      </c>
      <c r="H23" s="3">
        <f t="shared" ref="H23:Z23" si="16">IFERROR(H5/H6*100,"")</f>
        <v>9.3020520457270841</v>
      </c>
      <c r="I23" s="3">
        <f t="shared" si="16"/>
        <v>11.78054787838459</v>
      </c>
      <c r="J23" s="3">
        <f t="shared" si="16"/>
        <v>9.5777083658934217</v>
      </c>
      <c r="K23" s="3">
        <f t="shared" si="16"/>
        <v>10.668314270774973</v>
      </c>
      <c r="L23" s="3">
        <f t="shared" si="16"/>
        <v>9.0197941699316981</v>
      </c>
      <c r="M23" s="3">
        <f t="shared" si="16"/>
        <v>7.0337514556508802</v>
      </c>
      <c r="N23" s="3">
        <f t="shared" si="16"/>
        <v>8.6287576874664857</v>
      </c>
      <c r="O23" s="3">
        <f t="shared" si="16"/>
        <v>9.3267791515573411</v>
      </c>
      <c r="P23" s="3">
        <f t="shared" si="16"/>
        <v>11.661702671717457</v>
      </c>
      <c r="Q23" s="3">
        <f t="shared" si="16"/>
        <v>12.080351415127476</v>
      </c>
      <c r="R23" s="3">
        <f t="shared" si="16"/>
        <v>14.162067337858067</v>
      </c>
      <c r="S23" s="3">
        <f t="shared" si="16"/>
        <v>16.396821853493666</v>
      </c>
      <c r="T23" s="3">
        <f t="shared" si="16"/>
        <v>17.209568832623592</v>
      </c>
      <c r="U23" s="3">
        <f t="shared" si="16"/>
        <v>17.276850720738221</v>
      </c>
      <c r="V23" s="3">
        <f t="shared" si="16"/>
        <v>13.093239166107359</v>
      </c>
      <c r="W23" s="3">
        <f t="shared" si="16"/>
        <v>13.752649748106307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-0.21390397090851665</v>
      </c>
      <c r="E24" s="4">
        <f>IFERROR(_xlfn.RRI(5,J23,E23),"")</f>
        <v>-0.36547760481831948</v>
      </c>
      <c r="H24" s="4">
        <f t="shared" ref="H24:Z24" si="17">IFERROR(_xlfn.RRI(5,M23,H23),"")</f>
        <v>5.7495065185355854E-2</v>
      </c>
      <c r="I24" s="4">
        <f t="shared" si="17"/>
        <v>6.4249471230449107E-2</v>
      </c>
      <c r="J24" s="4">
        <f t="shared" si="17"/>
        <v>5.3238439714198282E-3</v>
      </c>
      <c r="K24" s="4">
        <f t="shared" si="17"/>
        <v>-1.7648828774235681E-2</v>
      </c>
      <c r="L24" s="4">
        <f t="shared" si="17"/>
        <v>-5.6757388926551355E-2</v>
      </c>
      <c r="M24" s="4">
        <f t="shared" si="17"/>
        <v>-0.13061514050224698</v>
      </c>
      <c r="N24" s="4">
        <f t="shared" si="17"/>
        <v>-0.12049620242664161</v>
      </c>
      <c r="O24" s="4">
        <f t="shared" si="17"/>
        <v>-0.11530750984617344</v>
      </c>
      <c r="P24" s="4">
        <f t="shared" si="17"/>
        <v>-7.5600979291117976E-2</v>
      </c>
      <c r="Q24" s="4">
        <f t="shared" si="17"/>
        <v>-1.5974181549028188E-2</v>
      </c>
      <c r="R24" s="4">
        <f t="shared" si="17"/>
        <v>5.8843575225346889E-3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1306.03</v>
      </c>
      <c r="J25" s="3">
        <f t="shared" si="18"/>
        <v>1070.94</v>
      </c>
      <c r="K25" s="3">
        <f t="shared" si="18"/>
        <v>1126.5</v>
      </c>
      <c r="L25" s="3">
        <f t="shared" si="18"/>
        <v>1007.5</v>
      </c>
      <c r="M25" s="3">
        <f t="shared" si="18"/>
        <v>730.55</v>
      </c>
      <c r="N25" s="3">
        <f t="shared" si="18"/>
        <v>878.3</v>
      </c>
      <c r="O25" s="3">
        <f t="shared" si="18"/>
        <v>865.97</v>
      </c>
      <c r="P25" s="3">
        <f t="shared" si="18"/>
        <v>994.73</v>
      </c>
      <c r="Q25" s="3">
        <f t="shared" si="18"/>
        <v>918.56</v>
      </c>
      <c r="R25" s="3">
        <f t="shared" si="18"/>
        <v>957.57</v>
      </c>
      <c r="S25" s="3">
        <f t="shared" si="18"/>
        <v>962.26</v>
      </c>
      <c r="T25" s="3">
        <f t="shared" si="18"/>
        <v>829.84</v>
      </c>
      <c r="U25" s="3">
        <f t="shared" si="18"/>
        <v>737.46</v>
      </c>
      <c r="V25" s="3">
        <f t="shared" si="18"/>
        <v>464.35</v>
      </c>
      <c r="W25" s="3">
        <f t="shared" si="18"/>
        <v>423.96</v>
      </c>
      <c r="X25" s="3">
        <f t="shared" si="18"/>
        <v>635.79</v>
      </c>
      <c r="Y25" s="3">
        <f t="shared" si="18"/>
        <v>381.51</v>
      </c>
      <c r="Z25" s="3">
        <f t="shared" si="18"/>
        <v>212.46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8.2585121421467678E-2</v>
      </c>
      <c r="J26" s="4">
        <f t="shared" si="19"/>
        <v>4.3403907020418186E-2</v>
      </c>
      <c r="K26" s="4">
        <f t="shared" si="19"/>
        <v>2.5191970415438414E-2</v>
      </c>
      <c r="L26" s="4">
        <f t="shared" si="19"/>
        <v>1.8655900276790982E-2</v>
      </c>
      <c r="M26" s="4">
        <f t="shared" si="19"/>
        <v>-5.2681796472470954E-2</v>
      </c>
      <c r="N26" s="4">
        <f t="shared" si="19"/>
        <v>-1.8093601813104376E-2</v>
      </c>
      <c r="O26" s="4">
        <f t="shared" si="19"/>
        <v>8.5598991645992051E-3</v>
      </c>
      <c r="P26" s="4">
        <f t="shared" si="19"/>
        <v>6.1679298943525529E-2</v>
      </c>
      <c r="Q26" s="4">
        <f t="shared" si="19"/>
        <v>0.14617891756873136</v>
      </c>
      <c r="R26" s="4">
        <f t="shared" si="19"/>
        <v>0.17698012602432356</v>
      </c>
      <c r="S26" s="4">
        <f t="shared" si="19"/>
        <v>8.6414987028632373E-2</v>
      </c>
      <c r="T26" s="4">
        <f t="shared" si="19"/>
        <v>0.16814751051932597</v>
      </c>
      <c r="U26" s="4">
        <f t="shared" si="19"/>
        <v>0.28260302063941278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633.82033370370368</v>
      </c>
      <c r="E27" s="3">
        <f>IFERROR(E4/E21,"")</f>
        <v>526.22582548518517</v>
      </c>
      <c r="H27" s="3">
        <f t="shared" ref="H27:Z27" si="20">IFERROR(H4/H21,"")</f>
        <v>2320.0923183777777</v>
      </c>
      <c r="I27" s="3">
        <f t="shared" si="20"/>
        <v>2111.824185537037</v>
      </c>
      <c r="J27" s="3">
        <f t="shared" si="20"/>
        <v>1965.3945458777778</v>
      </c>
      <c r="K27" s="3">
        <f t="shared" si="20"/>
        <v>1975.2073186407408</v>
      </c>
      <c r="L27" s="3">
        <f t="shared" si="20"/>
        <v>1887.1042222111112</v>
      </c>
      <c r="M27" s="3">
        <f t="shared" si="20"/>
        <v>1531.7926238703703</v>
      </c>
      <c r="N27" s="3">
        <f t="shared" si="20"/>
        <v>1484.2585650999999</v>
      </c>
      <c r="O27" s="3">
        <f t="shared" si="20"/>
        <v>1479.3293224148149</v>
      </c>
      <c r="P27" s="3">
        <f t="shared" si="20"/>
        <v>1484.7047890592592</v>
      </c>
      <c r="Q27" s="3">
        <f t="shared" si="20"/>
        <v>1465.8550882185186</v>
      </c>
      <c r="R27" s="3">
        <f t="shared" si="20"/>
        <v>1506.9368260518518</v>
      </c>
      <c r="S27" s="3">
        <f t="shared" si="20"/>
        <v>1563.905546011111</v>
      </c>
      <c r="T27" s="3">
        <f t="shared" si="20"/>
        <v>1597.8323110740741</v>
      </c>
      <c r="U27" s="3">
        <f t="shared" si="20"/>
        <v>1548.5888887000001</v>
      </c>
      <c r="V27" s="3">
        <f t="shared" si="20"/>
        <v>1220.5861143444445</v>
      </c>
      <c r="W27" s="3">
        <f t="shared" si="20"/>
        <v>1095.9573875333333</v>
      </c>
      <c r="X27" s="3">
        <f t="shared" si="20"/>
        <v>965.93313014074079</v>
      </c>
      <c r="Y27" s="3">
        <f t="shared" si="20"/>
        <v>874.31719291851857</v>
      </c>
      <c r="Z27" s="3">
        <f t="shared" si="20"/>
        <v>761.37723834444444</v>
      </c>
    </row>
    <row r="28" spans="1:26" ht="15.5" x14ac:dyDescent="0.35">
      <c r="C28" t="s">
        <v>57</v>
      </c>
      <c r="D28" s="4">
        <f>IFERROR(_xlfn.RRI(5,I27,D27),"")</f>
        <v>-0.21392916785876825</v>
      </c>
      <c r="E28" s="4">
        <f>IFERROR(_xlfn.RRI(5,J27,E27),"")</f>
        <v>-0.23167585328698437</v>
      </c>
      <c r="H28" s="4">
        <f t="shared" ref="H28:Z28" si="21">IFERROR(_xlfn.RRI(5,M27,H27),"")</f>
        <v>8.6578377411312912E-2</v>
      </c>
      <c r="I28" s="4">
        <f t="shared" si="21"/>
        <v>7.3073918048274233E-2</v>
      </c>
      <c r="J28" s="4">
        <f t="shared" si="21"/>
        <v>5.8466155928990515E-2</v>
      </c>
      <c r="K28" s="4">
        <f t="shared" si="21"/>
        <v>5.8752662154207602E-2</v>
      </c>
      <c r="L28" s="4">
        <f t="shared" si="21"/>
        <v>5.1818897972262468E-2</v>
      </c>
      <c r="M28" s="4">
        <f t="shared" si="21"/>
        <v>3.2772987826639177E-3</v>
      </c>
      <c r="N28" s="4">
        <f t="shared" si="21"/>
        <v>-1.0399721604407164E-2</v>
      </c>
      <c r="O28" s="4">
        <f t="shared" si="21"/>
        <v>-1.5293661841672801E-2</v>
      </c>
      <c r="P28" s="4">
        <f t="shared" si="21"/>
        <v>-8.3902367638251096E-3</v>
      </c>
      <c r="Q28" s="4">
        <f t="shared" si="21"/>
        <v>3.7300346024348396E-2</v>
      </c>
      <c r="R28" s="4">
        <f t="shared" si="21"/>
        <v>6.5762108551266074E-2</v>
      </c>
      <c r="S28" s="4">
        <f t="shared" si="21"/>
        <v>0.10116574152130631</v>
      </c>
      <c r="T28" s="4">
        <f t="shared" si="21"/>
        <v>0.12816451678991014</v>
      </c>
      <c r="U28" s="4">
        <f t="shared" si="21"/>
        <v>0.15256983725374673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0.21951743328291026</v>
      </c>
      <c r="J29" s="4">
        <f t="shared" si="22"/>
        <v>-4.9320905459387436E-2</v>
      </c>
      <c r="K29" s="4">
        <f t="shared" si="22"/>
        <v>0.11811414392059554</v>
      </c>
      <c r="L29" s="4">
        <f t="shared" si="22"/>
        <v>0.37909793990828838</v>
      </c>
      <c r="M29" s="4">
        <f t="shared" si="22"/>
        <v>-0.16822270294887853</v>
      </c>
      <c r="N29" s="4">
        <f t="shared" si="22"/>
        <v>1.423836853470666E-2</v>
      </c>
      <c r="O29" s="4">
        <f t="shared" si="22"/>
        <v>-0.12944216018417057</v>
      </c>
      <c r="P29" s="4">
        <f t="shared" si="22"/>
        <v>8.2923271207106866E-2</v>
      </c>
      <c r="Q29" s="4">
        <f t="shared" si="22"/>
        <v>-4.0738536086134799E-2</v>
      </c>
      <c r="R29" s="4">
        <f t="shared" si="22"/>
        <v>-4.873942593477793E-3</v>
      </c>
      <c r="S29" s="4">
        <f t="shared" si="22"/>
        <v>0.15957292972139203</v>
      </c>
      <c r="T29" s="4">
        <f t="shared" si="22"/>
        <v>0.12526781113551921</v>
      </c>
      <c r="U29" s="4">
        <f t="shared" si="22"/>
        <v>0.58815548616345426</v>
      </c>
      <c r="V29" s="4">
        <f t="shared" si="22"/>
        <v>9.5268421549202856E-2</v>
      </c>
      <c r="W29" s="4">
        <f t="shared" si="22"/>
        <v>-0.33317604869532391</v>
      </c>
      <c r="X29" s="4">
        <f t="shared" si="22"/>
        <v>0.66650939687033095</v>
      </c>
      <c r="Y29" s="4">
        <f t="shared" si="22"/>
        <v>0.79567918667043203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9.8620014993235861E-2</v>
      </c>
      <c r="I30" s="4">
        <f t="shared" si="23"/>
        <v>7.4503941188999959E-2</v>
      </c>
      <c r="J30" s="4">
        <f t="shared" si="23"/>
        <v>-4.9679710430173022E-3</v>
      </c>
      <c r="K30" s="4">
        <f t="shared" si="23"/>
        <v>4.6686926663965421E-2</v>
      </c>
      <c r="L30" s="4">
        <f t="shared" si="23"/>
        <v>0.23195802930750337</v>
      </c>
      <c r="M30" s="4">
        <f t="shared" si="23"/>
        <v>3.2025456943998061E-2</v>
      </c>
      <c r="N30" s="4">
        <f t="shared" si="23"/>
        <v>3.3320793487272259E-3</v>
      </c>
      <c r="O30" s="4">
        <f t="shared" si="23"/>
        <v>-3.6205626088471571E-3</v>
      </c>
      <c r="P30" s="4">
        <f t="shared" si="23"/>
        <v>1.2859184371116057E-2</v>
      </c>
      <c r="Q30" s="4">
        <f t="shared" si="23"/>
        <v>-2.726175186850173E-2</v>
      </c>
      <c r="R30" s="4">
        <f t="shared" si="23"/>
        <v>-3.6427212694886447E-2</v>
      </c>
      <c r="S30" s="4">
        <f t="shared" si="23"/>
        <v>-2.1232994744083817E-2</v>
      </c>
      <c r="T30" s="4">
        <f t="shared" si="23"/>
        <v>3.179889945834017E-2</v>
      </c>
      <c r="U30" s="4">
        <f t="shared" si="23"/>
        <v>0.26872563148215084</v>
      </c>
      <c r="V30" s="4">
        <f t="shared" si="23"/>
        <v>0.11371676328731405</v>
      </c>
      <c r="W30" s="4">
        <f t="shared" si="23"/>
        <v>0.1346099987000626</v>
      </c>
      <c r="X30" s="4">
        <f t="shared" si="23"/>
        <v>0.10478569787287748</v>
      </c>
      <c r="Y30" s="4">
        <f t="shared" si="23"/>
        <v>0.14833639474126292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12849.79</v>
      </c>
      <c r="E32" s="3">
        <f>IFERROR(INDEX(E51:E500,MATCH($A$32,$C$51:$C$500,0)),"")</f>
        <v>12395.39</v>
      </c>
      <c r="H32" s="3">
        <f>IFERROR(INDEX(D32:G32,COUNT(D32:G32)),"")</f>
        <v>12395.39</v>
      </c>
      <c r="I32" s="3">
        <f t="shared" ref="I32:Z32" si="24">IFERROR(INDEX(I51:I500,MATCH($C$32,$C$51:$C$500,0)),"")</f>
        <v>12273.28</v>
      </c>
      <c r="J32" s="3">
        <f t="shared" si="24"/>
        <v>11305.42</v>
      </c>
      <c r="K32" s="3">
        <f t="shared" si="24"/>
        <v>10733.62</v>
      </c>
      <c r="L32" s="3">
        <f t="shared" si="24"/>
        <v>11058.52</v>
      </c>
      <c r="M32" s="3">
        <f t="shared" si="24"/>
        <v>10806.07</v>
      </c>
      <c r="N32" s="3">
        <f t="shared" si="24"/>
        <v>10181</v>
      </c>
      <c r="O32" s="3">
        <f t="shared" si="24"/>
        <v>9392.5</v>
      </c>
      <c r="P32" s="3">
        <f t="shared" si="24"/>
        <v>8606.48</v>
      </c>
      <c r="Q32" s="3">
        <f t="shared" si="24"/>
        <v>7644.95</v>
      </c>
      <c r="R32" s="3">
        <f t="shared" si="24"/>
        <v>6802.32</v>
      </c>
      <c r="S32" s="3">
        <f t="shared" si="24"/>
        <v>5913.56</v>
      </c>
      <c r="T32" s="3">
        <f t="shared" si="24"/>
        <v>5028.92</v>
      </c>
      <c r="U32" s="3">
        <f t="shared" si="24"/>
        <v>4268.08</v>
      </c>
      <c r="V32" s="3">
        <f t="shared" si="24"/>
        <v>3546.05</v>
      </c>
      <c r="W32" s="3">
        <f t="shared" si="24"/>
        <v>3081.76</v>
      </c>
      <c r="X32" s="3">
        <f t="shared" si="24"/>
        <v>2657.93</v>
      </c>
      <c r="Y32" s="3">
        <f t="shared" si="24"/>
        <v>1985.7</v>
      </c>
      <c r="Z32" s="3">
        <f t="shared" si="24"/>
        <v>1604.48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1.1200000000000001</v>
      </c>
      <c r="E33" s="3">
        <f>IFERROR(INDEX(E51:E500,MATCH($A$33,$C$51:$C$500,0)),"")</f>
        <v>1.36</v>
      </c>
      <c r="H33" s="3">
        <f>IFERROR(INDEX(D33:G33,COUNT(D33:G33)),"")</f>
        <v>1.36</v>
      </c>
      <c r="I33" s="3">
        <f t="shared" ref="I33:Z33" si="25">IFERROR(INDEX(I51:I500,MATCH($C$33,$C$51:$C$500,0)),"")</f>
        <v>1.03</v>
      </c>
      <c r="J33" s="3">
        <f t="shared" si="25"/>
        <v>1.3</v>
      </c>
      <c r="K33" s="3">
        <f t="shared" si="25"/>
        <v>1.33</v>
      </c>
      <c r="L33" s="3">
        <f t="shared" si="25"/>
        <v>0.84</v>
      </c>
      <c r="M33" s="3">
        <f t="shared" si="25"/>
        <v>0.62</v>
      </c>
      <c r="N33" s="3">
        <f t="shared" si="25"/>
        <v>0.52</v>
      </c>
      <c r="O33" s="3">
        <f t="shared" si="25"/>
        <v>0.59</v>
      </c>
      <c r="P33" s="3">
        <f t="shared" si="25"/>
        <v>0.64</v>
      </c>
      <c r="Q33" s="3">
        <f t="shared" si="25"/>
        <v>0.78</v>
      </c>
      <c r="R33" s="3">
        <f t="shared" si="25"/>
        <v>1.47</v>
      </c>
      <c r="S33" s="3">
        <f t="shared" si="25"/>
        <v>1.01</v>
      </c>
      <c r="T33" s="3">
        <f t="shared" si="25"/>
        <v>1.04</v>
      </c>
      <c r="U33" s="3">
        <f t="shared" si="25"/>
        <v>1.1499999999999999</v>
      </c>
      <c r="V33" s="3">
        <f t="shared" si="25"/>
        <v>0.99</v>
      </c>
      <c r="W33" s="3">
        <f t="shared" si="25"/>
        <v>0.88</v>
      </c>
      <c r="X33" s="3">
        <f t="shared" si="25"/>
        <v>0.79</v>
      </c>
      <c r="Y33" s="3">
        <f t="shared" si="25"/>
        <v>0.71</v>
      </c>
      <c r="Z33" s="3">
        <f t="shared" si="25"/>
        <v>0.81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29.9</v>
      </c>
      <c r="E34" s="3">
        <f>IFERROR(INDEX(E51:E500,MATCH($A$34,$C$51:$C$500,0)),"")</f>
        <v>43.82</v>
      </c>
      <c r="H34" s="3">
        <f>IFERROR(INDEX(D34:G34,COUNT(D34:G34)),"")</f>
        <v>43.82</v>
      </c>
      <c r="I34" s="3">
        <f t="shared" ref="I34:Z34" si="26">IFERROR(INDEX(I51:I500,MATCH($C$34,$C$51:$C$500,0)),"")</f>
        <v>9.69</v>
      </c>
      <c r="J34" s="3">
        <f t="shared" si="26"/>
        <v>13.73</v>
      </c>
      <c r="K34" s="3">
        <f t="shared" si="26"/>
        <v>12.63</v>
      </c>
      <c r="L34" s="3">
        <f t="shared" si="26"/>
        <v>9.2100000000000009</v>
      </c>
      <c r="M34" s="3">
        <f t="shared" si="26"/>
        <v>9.17</v>
      </c>
      <c r="N34" s="3">
        <f t="shared" si="26"/>
        <v>5.98</v>
      </c>
      <c r="O34" s="3">
        <f t="shared" si="26"/>
        <v>6.41</v>
      </c>
      <c r="P34" s="3">
        <f t="shared" si="26"/>
        <v>5.53</v>
      </c>
      <c r="Q34" s="3">
        <f t="shared" si="26"/>
        <v>6.53</v>
      </c>
      <c r="R34" s="3">
        <f t="shared" si="26"/>
        <v>10.44</v>
      </c>
      <c r="S34" s="3">
        <f t="shared" si="26"/>
        <v>6.24</v>
      </c>
      <c r="T34" s="3">
        <f t="shared" si="26"/>
        <v>6.33</v>
      </c>
      <c r="U34" s="3">
        <f t="shared" si="26"/>
        <v>6.64</v>
      </c>
      <c r="V34" s="3">
        <f t="shared" si="26"/>
        <v>7.54</v>
      </c>
      <c r="W34" s="3">
        <f t="shared" si="26"/>
        <v>6.37</v>
      </c>
      <c r="X34" s="3">
        <f t="shared" si="26"/>
        <v>3.3</v>
      </c>
      <c r="Y34" s="3">
        <f t="shared" si="26"/>
        <v>3.67</v>
      </c>
      <c r="Z34" s="3">
        <f t="shared" si="26"/>
        <v>6.12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22.62</v>
      </c>
      <c r="E35" s="3">
        <f>IFERROR(INDEX(E51:E500,MATCH($A$35,$C$51:$C$500,0)),"")</f>
        <v>31.88</v>
      </c>
      <c r="H35" s="3">
        <f>IFERROR(INDEX(D35:G35,COUNT(D35:G35)),"")</f>
        <v>31.88</v>
      </c>
      <c r="I35" s="3">
        <f t="shared" ref="I35:Z35" si="27">IFERROR(INDEX(I51:I500,MATCH($C$35,$C$51:$C$500,0)),"")</f>
        <v>5.96</v>
      </c>
      <c r="J35" s="3">
        <f t="shared" si="27"/>
        <v>7.45</v>
      </c>
      <c r="K35" s="3">
        <f t="shared" si="27"/>
        <v>7.17</v>
      </c>
      <c r="L35" s="3">
        <f t="shared" si="27"/>
        <v>4.8899999999999997</v>
      </c>
      <c r="M35" s="3">
        <f t="shared" si="27"/>
        <v>4.3499999999999996</v>
      </c>
      <c r="N35" s="3">
        <f t="shared" si="27"/>
        <v>3.52</v>
      </c>
      <c r="O35" s="3">
        <f t="shared" si="27"/>
        <v>3.74</v>
      </c>
      <c r="P35" s="3">
        <f t="shared" si="27"/>
        <v>3.69</v>
      </c>
      <c r="Q35" s="3">
        <f t="shared" si="27"/>
        <v>4.07</v>
      </c>
      <c r="R35" s="3">
        <f t="shared" si="27"/>
        <v>6.61</v>
      </c>
      <c r="S35" s="3">
        <f t="shared" si="27"/>
        <v>3.82</v>
      </c>
      <c r="T35" s="3">
        <f t="shared" si="27"/>
        <v>3.27</v>
      </c>
      <c r="U35" s="3">
        <f t="shared" si="27"/>
        <v>3.15</v>
      </c>
      <c r="V35" s="3">
        <f t="shared" si="27"/>
        <v>2.85</v>
      </c>
      <c r="W35" s="3">
        <f t="shared" si="27"/>
        <v>2.4500000000000002</v>
      </c>
      <c r="X35" s="3">
        <f t="shared" si="27"/>
        <v>2.16</v>
      </c>
      <c r="Y35" s="3">
        <f t="shared" si="27"/>
        <v>1.59</v>
      </c>
      <c r="Z35" s="3">
        <f t="shared" si="27"/>
        <v>1.7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171131490100</v>
      </c>
      <c r="E51" s="5">
        <v>142080972881</v>
      </c>
      <c r="F51" s="5">
        <v>144994607102</v>
      </c>
      <c r="G51" s="5">
        <v>142160973010</v>
      </c>
      <c r="I51" s="5">
        <v>570192530095</v>
      </c>
      <c r="J51" s="5">
        <v>530656527387</v>
      </c>
      <c r="K51" s="5">
        <v>533305976033</v>
      </c>
      <c r="L51" s="5">
        <v>509518139997</v>
      </c>
      <c r="M51" s="5">
        <v>413584008445</v>
      </c>
      <c r="N51" s="5">
        <v>400749812577</v>
      </c>
      <c r="O51" s="5">
        <v>399418917052</v>
      </c>
      <c r="P51" s="5">
        <v>400870293046</v>
      </c>
      <c r="Q51" s="5">
        <v>395780873819</v>
      </c>
      <c r="R51" s="5">
        <v>406872943034</v>
      </c>
      <c r="S51" s="5">
        <v>422254497423</v>
      </c>
      <c r="T51" s="5">
        <v>431414723990</v>
      </c>
      <c r="U51" s="5">
        <v>418118999949</v>
      </c>
      <c r="V51" s="5">
        <v>329558250873</v>
      </c>
      <c r="W51" s="5">
        <v>295908494634</v>
      </c>
      <c r="X51" s="5">
        <v>260801945138</v>
      </c>
      <c r="Y51" s="5">
        <v>236065642088</v>
      </c>
      <c r="Z51" s="5">
        <v>205571854353</v>
      </c>
    </row>
    <row r="52" spans="2:26" ht="15.5" x14ac:dyDescent="0.35">
      <c r="C52" t="s">
        <v>82</v>
      </c>
      <c r="D52" s="5">
        <v>-58252857732</v>
      </c>
      <c r="E52" s="5">
        <v>-45481291093</v>
      </c>
      <c r="F52" s="5">
        <v>-48286262713</v>
      </c>
      <c r="G52" s="5">
        <v>-45124200420</v>
      </c>
      <c r="I52" s="5">
        <v>-196905084564</v>
      </c>
      <c r="J52" s="5">
        <v>-200972924537</v>
      </c>
      <c r="K52" s="5">
        <v>-203978702372</v>
      </c>
      <c r="L52" s="5">
        <v>-182031885610</v>
      </c>
      <c r="M52" s="5">
        <v>-166303391108</v>
      </c>
      <c r="N52" s="5">
        <v>-104153242450</v>
      </c>
      <c r="O52" s="5">
        <v>-116895141204</v>
      </c>
      <c r="P52" s="5">
        <v>-109225790262</v>
      </c>
      <c r="Q52" s="5">
        <v>-118946610222</v>
      </c>
      <c r="R52" s="5">
        <v>-105142580069</v>
      </c>
      <c r="S52" s="5">
        <v>-111032611363</v>
      </c>
      <c r="T52" s="5">
        <v>-152759588713</v>
      </c>
      <c r="U52" s="5">
        <v>-167504643524</v>
      </c>
      <c r="V52" s="5">
        <v>-170823579508</v>
      </c>
      <c r="W52" s="5">
        <v>-149611080968</v>
      </c>
      <c r="X52" s="5">
        <v>-120384707237</v>
      </c>
      <c r="Y52" s="5">
        <v>-114251201447</v>
      </c>
      <c r="Z52" s="5">
        <v>-110791452425</v>
      </c>
    </row>
    <row r="53" spans="2:26" ht="15.5" x14ac:dyDescent="0.35">
      <c r="C53" t="s">
        <v>84</v>
      </c>
      <c r="D53" s="5">
        <v>112878632368</v>
      </c>
      <c r="E53" s="5">
        <v>96599681788</v>
      </c>
      <c r="F53" s="5">
        <v>96708344389</v>
      </c>
      <c r="G53" s="5">
        <v>97036772590</v>
      </c>
      <c r="I53" s="5">
        <v>373287445531</v>
      </c>
      <c r="J53" s="5">
        <v>329683602850</v>
      </c>
      <c r="K53" s="5">
        <v>329327273661</v>
      </c>
      <c r="L53" s="5">
        <v>327486254387</v>
      </c>
      <c r="M53" s="5">
        <v>247280617337</v>
      </c>
      <c r="N53" s="5">
        <v>296596570127</v>
      </c>
      <c r="O53" s="5">
        <v>282523775848</v>
      </c>
      <c r="P53" s="5">
        <v>291644502784</v>
      </c>
      <c r="Q53" s="5">
        <v>276834263597</v>
      </c>
      <c r="R53" s="5">
        <v>301730362965</v>
      </c>
      <c r="S53" s="5">
        <v>311221886060</v>
      </c>
      <c r="T53" s="5">
        <v>278655135277</v>
      </c>
      <c r="U53" s="5">
        <v>250614356425</v>
      </c>
      <c r="V53" s="5">
        <v>158734671365</v>
      </c>
      <c r="W53" s="5">
        <v>146297413666</v>
      </c>
      <c r="X53" s="5">
        <v>140417237901</v>
      </c>
      <c r="Y53" s="5">
        <v>121814440641</v>
      </c>
      <c r="Z53" s="5">
        <v>94780401928</v>
      </c>
    </row>
    <row r="54" spans="2:26" ht="15.5" x14ac:dyDescent="0.35">
      <c r="C54" t="s">
        <v>85</v>
      </c>
      <c r="D54" s="5">
        <v>-11062942737</v>
      </c>
      <c r="E54" s="5">
        <v>-7893903414</v>
      </c>
      <c r="F54" s="5">
        <v>-7573983589</v>
      </c>
      <c r="G54" s="5">
        <v>-5829095474</v>
      </c>
      <c r="I54" s="5">
        <v>-25715512411</v>
      </c>
      <c r="J54" s="5">
        <v>-35365923427</v>
      </c>
      <c r="K54" s="5">
        <v>-35219821827</v>
      </c>
      <c r="L54" s="5">
        <v>-43201750272</v>
      </c>
      <c r="M54" s="5">
        <v>-41259718686</v>
      </c>
      <c r="N54" s="5">
        <v>-32772073795</v>
      </c>
      <c r="O54" s="5">
        <v>-30528072960</v>
      </c>
      <c r="P54" s="5">
        <v>-70741773393</v>
      </c>
      <c r="Q54" s="5">
        <v>-66877085658</v>
      </c>
      <c r="R54" s="5">
        <v>-70635020894</v>
      </c>
      <c r="S54" s="5">
        <v>-62736291085</v>
      </c>
      <c r="T54" s="5">
        <v>-20182826846</v>
      </c>
      <c r="U54" s="5">
        <v>-18440459238</v>
      </c>
      <c r="V54" s="5">
        <v>-16708391575</v>
      </c>
      <c r="W54" s="5">
        <v>-12938018556</v>
      </c>
      <c r="X54" s="5">
        <v>-12773374355</v>
      </c>
      <c r="Y54" s="5">
        <v>-11018270164</v>
      </c>
      <c r="Z54" s="5">
        <v>-14044429432</v>
      </c>
    </row>
    <row r="55" spans="2:26" ht="15.5" x14ac:dyDescent="0.35">
      <c r="C55" t="s">
        <v>386</v>
      </c>
      <c r="R55" s="5">
        <v>-7249152598</v>
      </c>
      <c r="S55" s="5">
        <v>-1072467414</v>
      </c>
      <c r="T55" s="5">
        <v>-1037537384</v>
      </c>
      <c r="U55" s="5">
        <v>-1951895464</v>
      </c>
      <c r="V55" s="5">
        <v>-2058541267</v>
      </c>
      <c r="W55" s="5">
        <v>-1780383225</v>
      </c>
      <c r="X55" s="5">
        <v>-1570710997</v>
      </c>
      <c r="Y55" s="5">
        <v>-2362328900</v>
      </c>
      <c r="Z55" s="5">
        <v>-7002445908</v>
      </c>
    </row>
    <row r="56" spans="2:26" ht="15.5" x14ac:dyDescent="0.35">
      <c r="C56" t="s">
        <v>387</v>
      </c>
      <c r="R56" s="5">
        <v>-22698573993</v>
      </c>
      <c r="S56" s="5">
        <v>-19438373929</v>
      </c>
      <c r="T56" s="5">
        <v>-19145289462</v>
      </c>
      <c r="U56" s="5">
        <v>-16488563774</v>
      </c>
      <c r="V56" s="5">
        <v>-14649850308</v>
      </c>
      <c r="W56" s="5">
        <v>-11157635331</v>
      </c>
      <c r="X56" s="5">
        <v>-11202663358</v>
      </c>
      <c r="Y56" s="5">
        <v>-8655941264</v>
      </c>
      <c r="Z56" s="5">
        <v>-7041983524</v>
      </c>
    </row>
    <row r="57" spans="2:26" ht="15.5" x14ac:dyDescent="0.35">
      <c r="C57" t="s">
        <v>628</v>
      </c>
      <c r="U57" s="5">
        <v>-33410862354</v>
      </c>
      <c r="V57" s="5">
        <v>-23023126256</v>
      </c>
      <c r="W57" s="5">
        <v>-19289707845</v>
      </c>
      <c r="X57" s="5">
        <v>-17901781727</v>
      </c>
      <c r="Y57" s="5">
        <v>-16267169686</v>
      </c>
      <c r="Z57" s="5">
        <v>-13650220651</v>
      </c>
    </row>
    <row r="58" spans="2:26" ht="15.5" x14ac:dyDescent="0.35">
      <c r="C58" t="s">
        <v>94</v>
      </c>
      <c r="D58" s="5">
        <v>101815689631</v>
      </c>
      <c r="E58" s="5">
        <v>88705778374</v>
      </c>
      <c r="F58" s="5">
        <v>89134360800</v>
      </c>
      <c r="G58" s="5">
        <v>91207677116</v>
      </c>
      <c r="I58" s="5">
        <v>347571933120</v>
      </c>
      <c r="J58" s="5">
        <v>294317679423</v>
      </c>
      <c r="K58" s="5">
        <v>294107451834</v>
      </c>
      <c r="L58" s="5">
        <v>284284504115</v>
      </c>
      <c r="M58" s="5">
        <v>206020898651</v>
      </c>
      <c r="N58" s="5">
        <v>263824496332</v>
      </c>
      <c r="O58" s="5">
        <v>251995702888</v>
      </c>
      <c r="P58" s="5">
        <v>220902729391</v>
      </c>
      <c r="Q58" s="5">
        <v>209957177939</v>
      </c>
      <c r="R58" s="5">
        <v>231095342071</v>
      </c>
      <c r="S58" s="5">
        <v>248485594975</v>
      </c>
      <c r="T58" s="5">
        <v>258472308431</v>
      </c>
      <c r="U58" s="5">
        <v>232173897187</v>
      </c>
      <c r="V58" s="5">
        <v>142026279790</v>
      </c>
      <c r="W58" s="5">
        <v>133359395110</v>
      </c>
      <c r="X58" s="5">
        <v>127643863546</v>
      </c>
      <c r="Y58" s="5">
        <v>110796170477</v>
      </c>
      <c r="Z58" s="5">
        <v>80735972496</v>
      </c>
    </row>
    <row r="59" spans="2:26" ht="15.5" x14ac:dyDescent="0.35">
      <c r="C59" t="s">
        <v>95</v>
      </c>
      <c r="D59" s="5">
        <v>27929941820</v>
      </c>
      <c r="E59" s="5">
        <v>14955183542</v>
      </c>
      <c r="F59" s="5">
        <v>-4015286630</v>
      </c>
      <c r="G59" s="5">
        <v>8210485328</v>
      </c>
      <c r="I59" s="5">
        <v>4802264711</v>
      </c>
      <c r="J59" s="5">
        <v>-5368438682</v>
      </c>
      <c r="K59" s="5">
        <v>9644735262</v>
      </c>
      <c r="L59" s="5">
        <v>-12180589915</v>
      </c>
      <c r="M59" s="5">
        <v>-9635962029</v>
      </c>
      <c r="N59" s="5">
        <v>-26869494202</v>
      </c>
      <c r="O59" s="5">
        <v>-18638888390</v>
      </c>
      <c r="P59" s="5">
        <v>48057138763</v>
      </c>
      <c r="Q59" s="5">
        <v>39185311326</v>
      </c>
      <c r="R59" s="5">
        <v>25979271098</v>
      </c>
      <c r="S59" s="5">
        <v>7548634328</v>
      </c>
      <c r="T59" s="5">
        <v>4338777670</v>
      </c>
      <c r="U59" s="5">
        <v>-459711896</v>
      </c>
      <c r="V59" s="5">
        <v>6123002461</v>
      </c>
      <c r="W59" s="5">
        <v>127639849</v>
      </c>
      <c r="X59" s="5">
        <v>62367482341</v>
      </c>
      <c r="Y59" s="5">
        <v>7945538626</v>
      </c>
      <c r="Z59" s="5">
        <v>-5149110970</v>
      </c>
    </row>
    <row r="60" spans="2:26" ht="15.5" x14ac:dyDescent="0.35">
      <c r="C60" t="s">
        <v>431</v>
      </c>
      <c r="D60" s="5">
        <v>7895706857</v>
      </c>
      <c r="E60" s="5">
        <v>6495836140</v>
      </c>
      <c r="F60" s="5">
        <v>9690066525</v>
      </c>
      <c r="G60" s="5">
        <v>7907267395</v>
      </c>
      <c r="I60" s="5">
        <v>38834830567</v>
      </c>
      <c r="J60" s="5">
        <v>32568123318</v>
      </c>
      <c r="K60" s="5">
        <v>28037725062</v>
      </c>
      <c r="L60" s="5">
        <v>11545036419</v>
      </c>
      <c r="M60" s="5">
        <v>11685482458</v>
      </c>
      <c r="N60" s="5">
        <v>9471466319</v>
      </c>
      <c r="O60" s="5">
        <v>22356365013</v>
      </c>
      <c r="P60" s="5">
        <v>25938297593</v>
      </c>
      <c r="Q60" s="5">
        <v>29346619451</v>
      </c>
      <c r="R60" s="5">
        <v>22222640805</v>
      </c>
      <c r="S60" s="5">
        <v>12996728340</v>
      </c>
      <c r="T60" s="5">
        <v>1576342011</v>
      </c>
      <c r="U60" s="5">
        <v>258651399</v>
      </c>
      <c r="V60" s="5">
        <v>292473281</v>
      </c>
      <c r="W60" s="5">
        <v>1871417293</v>
      </c>
      <c r="X60" s="5">
        <v>6781658088</v>
      </c>
      <c r="Y60" s="5">
        <v>3308853943</v>
      </c>
      <c r="Z60" s="5">
        <v>391534161</v>
      </c>
    </row>
    <row r="61" spans="2:26" ht="15.5" x14ac:dyDescent="0.35">
      <c r="C61" t="s">
        <v>433</v>
      </c>
      <c r="D61" s="5">
        <v>34791667</v>
      </c>
      <c r="E61" s="5">
        <v>-34791667</v>
      </c>
      <c r="F61" s="5">
        <v>-505562503</v>
      </c>
      <c r="I61" s="5">
        <v>-505562503</v>
      </c>
      <c r="J61" s="5">
        <v>442288665</v>
      </c>
      <c r="K61" s="5">
        <v>705622917</v>
      </c>
      <c r="L61" s="5">
        <v>322500000</v>
      </c>
      <c r="M61" s="5">
        <v>96426148</v>
      </c>
      <c r="N61" s="5">
        <v>-36257813</v>
      </c>
      <c r="O61" s="5">
        <v>787700000</v>
      </c>
      <c r="P61" s="5">
        <v>526520835</v>
      </c>
      <c r="Q61" s="5">
        <v>602356686</v>
      </c>
      <c r="R61" s="5">
        <v>2888811075</v>
      </c>
      <c r="S61" s="5">
        <v>280146023</v>
      </c>
      <c r="T61" s="5">
        <v>1459752877</v>
      </c>
      <c r="U61" s="5">
        <v>68779166</v>
      </c>
      <c r="V61" s="5">
        <v>1324020374</v>
      </c>
      <c r="W61" s="5">
        <v>1009853541</v>
      </c>
      <c r="X61" s="5">
        <v>53235211332</v>
      </c>
      <c r="Y61" s="5">
        <v>4033556850</v>
      </c>
      <c r="Z61" s="5">
        <v>6353802642</v>
      </c>
    </row>
    <row r="62" spans="2:26" ht="15.5" x14ac:dyDescent="0.35">
      <c r="C62" t="s">
        <v>27</v>
      </c>
      <c r="J62" s="5">
        <v>-11853012</v>
      </c>
      <c r="K62" s="5">
        <v>-26720401</v>
      </c>
      <c r="L62" s="5">
        <v>-8258779</v>
      </c>
      <c r="M62" s="5">
        <v>-24178819</v>
      </c>
      <c r="N62" s="5">
        <v>-47699870</v>
      </c>
      <c r="O62" s="5">
        <v>-25179727</v>
      </c>
      <c r="P62" s="5">
        <v>-55325212</v>
      </c>
      <c r="Q62" s="5">
        <v>-108700927</v>
      </c>
      <c r="T62" s="5">
        <v>-6835424112</v>
      </c>
      <c r="U62" s="5">
        <v>-5735058986</v>
      </c>
      <c r="V62" s="5">
        <v>-1619296221</v>
      </c>
      <c r="X62" s="5">
        <v>-241388889</v>
      </c>
      <c r="Y62" s="5">
        <v>-1619483761</v>
      </c>
      <c r="Z62" s="5">
        <v>-4738704205</v>
      </c>
    </row>
    <row r="63" spans="2:26" ht="15.5" x14ac:dyDescent="0.35">
      <c r="C63" t="s">
        <v>432</v>
      </c>
      <c r="D63" s="5">
        <v>16940011923</v>
      </c>
      <c r="E63" s="5">
        <v>1358995985</v>
      </c>
      <c r="F63" s="5">
        <v>75627169</v>
      </c>
      <c r="G63" s="5">
        <v>417652881</v>
      </c>
      <c r="I63" s="5">
        <v>641822671</v>
      </c>
      <c r="J63" s="5">
        <v>257347255</v>
      </c>
      <c r="K63" s="5">
        <v>-100512887</v>
      </c>
      <c r="L63" s="5">
        <v>552275076</v>
      </c>
      <c r="M63" s="5">
        <v>103940854</v>
      </c>
      <c r="N63" s="5">
        <v>174246046</v>
      </c>
      <c r="O63" s="5">
        <v>-1320454443</v>
      </c>
      <c r="P63" s="5">
        <v>1233618716</v>
      </c>
      <c r="Q63" s="5">
        <v>227243063</v>
      </c>
      <c r="R63" s="5">
        <v>-1763008223</v>
      </c>
      <c r="S63" s="5">
        <v>2876673815</v>
      </c>
      <c r="T63" s="5">
        <v>1431867579</v>
      </c>
      <c r="U63" s="5">
        <v>492008421</v>
      </c>
      <c r="V63" s="5">
        <v>-1169914657</v>
      </c>
      <c r="W63" s="5">
        <v>-278254212</v>
      </c>
      <c r="X63" s="5">
        <v>182081236</v>
      </c>
      <c r="Y63" s="5">
        <v>2229992092</v>
      </c>
      <c r="Z63" s="5">
        <v>-7871161360</v>
      </c>
    </row>
    <row r="64" spans="2:26" ht="15.5" x14ac:dyDescent="0.35">
      <c r="C64" t="s">
        <v>81</v>
      </c>
    </row>
    <row r="65" spans="3:26" ht="15.5" x14ac:dyDescent="0.35">
      <c r="C65" t="s">
        <v>96</v>
      </c>
      <c r="D65" s="5">
        <v>27929941820</v>
      </c>
      <c r="E65" s="5">
        <v>14955183542</v>
      </c>
      <c r="F65" s="5">
        <v>-4015286630</v>
      </c>
      <c r="G65" s="5">
        <v>8210485328</v>
      </c>
      <c r="I65" s="5">
        <v>4802264711</v>
      </c>
      <c r="J65" s="5">
        <v>-5368438682</v>
      </c>
      <c r="K65" s="5">
        <v>9644735262</v>
      </c>
      <c r="L65" s="5">
        <v>-12180589915</v>
      </c>
      <c r="M65" s="5">
        <v>-9635962029</v>
      </c>
      <c r="N65" s="5">
        <v>-26869494202</v>
      </c>
      <c r="O65" s="5">
        <v>-18638888390</v>
      </c>
      <c r="P65" s="5">
        <v>48057138763</v>
      </c>
      <c r="Q65" s="5">
        <v>39185311326</v>
      </c>
      <c r="R65" s="5">
        <v>25979271098</v>
      </c>
      <c r="S65" s="5">
        <v>7548634328</v>
      </c>
      <c r="T65" s="5">
        <v>4338777670</v>
      </c>
      <c r="U65" s="5">
        <v>-459711896</v>
      </c>
      <c r="V65" s="5">
        <v>6123002461</v>
      </c>
      <c r="W65" s="5">
        <v>127639849</v>
      </c>
      <c r="X65" s="5">
        <v>62367482341</v>
      </c>
      <c r="Y65" s="5">
        <v>7945538626</v>
      </c>
      <c r="Z65" s="5">
        <v>-5149110970</v>
      </c>
    </row>
    <row r="66" spans="3:26" ht="15.5" x14ac:dyDescent="0.35">
      <c r="C66" t="s">
        <v>29</v>
      </c>
      <c r="D66" s="5">
        <v>129711539784</v>
      </c>
      <c r="E66" s="5">
        <v>103660961916</v>
      </c>
      <c r="F66" s="5">
        <v>85781772086</v>
      </c>
      <c r="G66" s="5">
        <v>99418162444</v>
      </c>
      <c r="I66" s="5">
        <v>352374197831</v>
      </c>
      <c r="J66" s="5">
        <v>288949240741</v>
      </c>
      <c r="K66" s="5">
        <v>303752187096</v>
      </c>
      <c r="L66" s="5">
        <v>272103914200</v>
      </c>
      <c r="M66" s="5">
        <v>196384936622</v>
      </c>
      <c r="N66" s="5">
        <v>236955002130</v>
      </c>
      <c r="O66" s="5">
        <v>233356814498</v>
      </c>
      <c r="P66" s="5">
        <v>268959868154</v>
      </c>
      <c r="Q66" s="5">
        <v>249142489265</v>
      </c>
      <c r="R66" s="5">
        <v>257364075673</v>
      </c>
      <c r="S66" s="5">
        <v>256034229303</v>
      </c>
      <c r="T66" s="5">
        <v>262811086101</v>
      </c>
      <c r="U66" s="5">
        <v>231714185291</v>
      </c>
      <c r="V66" s="5">
        <v>148149282251</v>
      </c>
      <c r="W66" s="5">
        <v>133487034959</v>
      </c>
      <c r="X66" s="5">
        <v>190011345887</v>
      </c>
      <c r="Y66" s="5">
        <v>118741709103</v>
      </c>
      <c r="Z66" s="5">
        <v>75586861526</v>
      </c>
    </row>
    <row r="67" spans="3:26" ht="15.5" x14ac:dyDescent="0.35">
      <c r="C67" t="s">
        <v>28</v>
      </c>
      <c r="D67" s="5">
        <v>-1364783</v>
      </c>
      <c r="F67" s="5">
        <v>-242992293</v>
      </c>
      <c r="G67" s="5">
        <v>423372</v>
      </c>
      <c r="I67" s="5">
        <v>-243655922</v>
      </c>
      <c r="J67" s="5">
        <v>-68098199</v>
      </c>
      <c r="K67" s="5">
        <v>-16082520</v>
      </c>
      <c r="L67" s="5">
        <v>-1003034263</v>
      </c>
      <c r="M67" s="5">
        <v>-14336288</v>
      </c>
      <c r="N67" s="5">
        <v>-137729358</v>
      </c>
      <c r="O67" s="5">
        <v>-85803601</v>
      </c>
      <c r="P67" s="5">
        <v>-420126022</v>
      </c>
      <c r="Q67" s="5">
        <v>-199297431</v>
      </c>
      <c r="R67" s="5">
        <v>29851985</v>
      </c>
      <c r="S67" s="5">
        <v>228272047</v>
      </c>
      <c r="T67" s="5">
        <v>-39750317446</v>
      </c>
      <c r="U67" s="5">
        <v>-33484343327</v>
      </c>
      <c r="V67" s="5">
        <v>-23331303887</v>
      </c>
      <c r="W67" s="5">
        <v>-19526583545</v>
      </c>
      <c r="X67" s="5">
        <v>-19111576611</v>
      </c>
      <c r="Y67" s="5">
        <v>-16192289331</v>
      </c>
      <c r="Z67" s="5">
        <v>-18476879468</v>
      </c>
    </row>
    <row r="68" spans="3:26" ht="15.5" x14ac:dyDescent="0.35">
      <c r="C68" t="s">
        <v>97</v>
      </c>
      <c r="R68" s="5">
        <v>-50355250</v>
      </c>
    </row>
    <row r="69" spans="3:26" ht="15.5" x14ac:dyDescent="0.35">
      <c r="C69" t="s">
        <v>1249</v>
      </c>
      <c r="R69" s="5">
        <v>-50355250</v>
      </c>
      <c r="U69" s="5">
        <v>-33410862354</v>
      </c>
      <c r="V69" s="5">
        <v>-23023126256</v>
      </c>
      <c r="W69" s="5">
        <v>-19419258345</v>
      </c>
      <c r="X69" s="5">
        <v>-19127590977</v>
      </c>
      <c r="Y69" s="5">
        <v>-16267169686</v>
      </c>
      <c r="Z69" s="5">
        <v>-13650220651</v>
      </c>
    </row>
    <row r="70" spans="3:26" ht="15.5" x14ac:dyDescent="0.35">
      <c r="C70" t="s">
        <v>98</v>
      </c>
      <c r="D70" s="5">
        <v>-1364783</v>
      </c>
      <c r="G70" s="5">
        <v>423372</v>
      </c>
      <c r="R70" s="5">
        <v>80207235</v>
      </c>
      <c r="U70" s="5">
        <v>-73480973</v>
      </c>
      <c r="V70" s="5">
        <v>-308177631</v>
      </c>
      <c r="W70" s="5">
        <v>-107325200</v>
      </c>
      <c r="X70" s="5">
        <v>16014366</v>
      </c>
      <c r="Y70" s="5">
        <v>74880355</v>
      </c>
      <c r="Z70" s="5">
        <v>-4826658817</v>
      </c>
    </row>
    <row r="71" spans="3:26" ht="15.5" x14ac:dyDescent="0.35">
      <c r="C71" t="s">
        <v>99</v>
      </c>
      <c r="D71" s="5">
        <v>-1364783</v>
      </c>
      <c r="F71" s="5">
        <v>-242992293</v>
      </c>
      <c r="G71" s="5">
        <v>423372</v>
      </c>
      <c r="I71" s="5">
        <v>-243655922</v>
      </c>
      <c r="J71" s="5">
        <v>-68098199</v>
      </c>
      <c r="K71" s="5">
        <v>-16082520</v>
      </c>
      <c r="L71" s="5">
        <v>-1003034263</v>
      </c>
      <c r="M71" s="5">
        <v>-14336288</v>
      </c>
      <c r="N71" s="5">
        <v>-137729358</v>
      </c>
      <c r="O71" s="5">
        <v>-85803601</v>
      </c>
      <c r="P71" s="5">
        <v>-420126022</v>
      </c>
      <c r="Q71" s="5">
        <v>-199297431</v>
      </c>
      <c r="R71" s="5">
        <v>29851985</v>
      </c>
      <c r="S71" s="5">
        <v>228272047</v>
      </c>
      <c r="T71" s="5">
        <v>-39750317446</v>
      </c>
      <c r="U71" s="5">
        <v>-33484343327</v>
      </c>
      <c r="V71" s="5">
        <v>-23331303887</v>
      </c>
      <c r="W71" s="5">
        <v>-19526583545</v>
      </c>
      <c r="X71" s="5">
        <v>-19111576611</v>
      </c>
      <c r="Y71" s="5">
        <v>-16192289331</v>
      </c>
      <c r="Z71" s="5">
        <v>-18476879468</v>
      </c>
    </row>
    <row r="72" spans="3:26" ht="15.5" x14ac:dyDescent="0.35">
      <c r="C72" t="s">
        <v>254</v>
      </c>
      <c r="D72" s="5">
        <v>129710175001</v>
      </c>
      <c r="E72" s="5">
        <v>103660961916</v>
      </c>
      <c r="F72" s="5">
        <v>85538779793</v>
      </c>
      <c r="G72" s="5">
        <v>99418585816</v>
      </c>
      <c r="I72" s="5">
        <v>352130541909</v>
      </c>
      <c r="J72" s="5">
        <v>288881142542</v>
      </c>
      <c r="K72" s="5">
        <v>303736104576</v>
      </c>
      <c r="L72" s="5">
        <v>271100879937</v>
      </c>
      <c r="M72" s="5">
        <v>196370600334</v>
      </c>
      <c r="N72" s="5">
        <v>236817272772</v>
      </c>
      <c r="O72" s="5">
        <v>233271010897</v>
      </c>
      <c r="P72" s="5">
        <v>268539742132</v>
      </c>
      <c r="Q72" s="5">
        <v>248943191834</v>
      </c>
      <c r="R72" s="5">
        <v>257393927658</v>
      </c>
      <c r="S72" s="5">
        <v>256262501350</v>
      </c>
      <c r="T72" s="5">
        <v>223060768655</v>
      </c>
      <c r="U72" s="5">
        <v>198229841964</v>
      </c>
      <c r="V72" s="5">
        <v>124817978364</v>
      </c>
      <c r="W72" s="5">
        <v>113960451414</v>
      </c>
      <c r="X72" s="5">
        <v>170899769276</v>
      </c>
      <c r="Y72" s="5">
        <v>102549419772</v>
      </c>
      <c r="Z72" s="5">
        <v>57109982058</v>
      </c>
    </row>
    <row r="73" spans="3:26" ht="15.5" x14ac:dyDescent="0.35">
      <c r="C73" t="s">
        <v>256</v>
      </c>
      <c r="D73" s="5">
        <v>-264373364</v>
      </c>
      <c r="E73" s="5">
        <v>-304577342</v>
      </c>
      <c r="F73" s="5">
        <v>-271010962</v>
      </c>
      <c r="G73" s="5">
        <v>-244412241</v>
      </c>
      <c r="I73" s="5">
        <v>-1068381584</v>
      </c>
      <c r="J73" s="5">
        <v>-1012744491</v>
      </c>
      <c r="K73" s="5">
        <v>-933851853</v>
      </c>
      <c r="L73" s="5">
        <v>-284154662</v>
      </c>
      <c r="M73" s="5">
        <v>-564118681</v>
      </c>
      <c r="N73" s="5">
        <v>-729385246</v>
      </c>
      <c r="O73" s="5">
        <v>-497730098</v>
      </c>
      <c r="P73" s="5">
        <v>-1155171309</v>
      </c>
      <c r="Q73" s="5">
        <v>-2033470260</v>
      </c>
      <c r="R73" s="5">
        <v>2615548360</v>
      </c>
      <c r="S73" s="5">
        <v>2394073287</v>
      </c>
    </row>
    <row r="74" spans="3:26" ht="15.5" x14ac:dyDescent="0.35">
      <c r="C74" t="s">
        <v>100</v>
      </c>
      <c r="D74" s="5">
        <v>129445801637</v>
      </c>
      <c r="E74" s="5">
        <v>103356384574</v>
      </c>
      <c r="F74" s="5">
        <v>85267768831</v>
      </c>
      <c r="G74" s="5">
        <v>99174173575</v>
      </c>
      <c r="I74" s="5">
        <v>351062160325</v>
      </c>
      <c r="J74" s="5">
        <v>287868398051</v>
      </c>
      <c r="K74" s="5">
        <v>302802252723</v>
      </c>
      <c r="L74" s="5">
        <v>270816725275</v>
      </c>
      <c r="M74" s="5">
        <v>195806481653</v>
      </c>
      <c r="N74" s="5">
        <v>236087887526</v>
      </c>
      <c r="O74" s="5">
        <v>232773280799</v>
      </c>
      <c r="P74" s="5">
        <v>267384570823</v>
      </c>
      <c r="Q74" s="5">
        <v>246909721574</v>
      </c>
      <c r="R74" s="5">
        <v>260009476018</v>
      </c>
      <c r="S74" s="5">
        <v>258656574637</v>
      </c>
      <c r="T74" s="5">
        <v>223060768655</v>
      </c>
      <c r="U74" s="5">
        <v>198229841964</v>
      </c>
      <c r="V74" s="5">
        <v>124817978364</v>
      </c>
      <c r="W74" s="5">
        <v>113960451414</v>
      </c>
      <c r="X74" s="5">
        <v>170899769276</v>
      </c>
      <c r="Y74" s="5">
        <v>102549419772</v>
      </c>
      <c r="Z74" s="5">
        <v>57109982058</v>
      </c>
    </row>
    <row r="75" spans="3:26" ht="15.5" x14ac:dyDescent="0.35">
      <c r="C75" t="s">
        <v>101</v>
      </c>
      <c r="D75" s="5">
        <v>-7302714165</v>
      </c>
      <c r="E75" s="5">
        <v>-70532808314</v>
      </c>
      <c r="F75" s="5">
        <v>23912057649</v>
      </c>
      <c r="G75" s="5">
        <v>24333695366</v>
      </c>
      <c r="I75" s="5">
        <v>37584907816</v>
      </c>
      <c r="J75" s="5">
        <v>3188294271</v>
      </c>
      <c r="K75" s="5">
        <v>4999642322</v>
      </c>
      <c r="L75" s="5">
        <v>-2700527726</v>
      </c>
      <c r="M75" s="5">
        <v>8500858690</v>
      </c>
      <c r="N75" s="5">
        <v>51154922</v>
      </c>
      <c r="O75" s="5">
        <v>2700345242</v>
      </c>
      <c r="P75" s="5">
        <v>2399942682</v>
      </c>
      <c r="Q75" s="5">
        <v>1336881261</v>
      </c>
      <c r="R75" s="5">
        <v>-1061296585</v>
      </c>
      <c r="S75" s="5">
        <v>1981558252</v>
      </c>
      <c r="T75" s="5">
        <v>9573794389</v>
      </c>
      <c r="U75" s="5">
        <v>-19628000</v>
      </c>
      <c r="V75" s="5">
        <v>-16123000</v>
      </c>
      <c r="W75" s="5">
        <v>-36802500</v>
      </c>
    </row>
    <row r="76" spans="3:26" ht="15.5" x14ac:dyDescent="0.35">
      <c r="C76" t="s">
        <v>102</v>
      </c>
      <c r="D76" s="5">
        <v>-7302714165</v>
      </c>
      <c r="E76" s="5">
        <v>-70532808314</v>
      </c>
      <c r="F76" s="5">
        <v>23912057649</v>
      </c>
      <c r="G76" s="5">
        <v>24333695366</v>
      </c>
      <c r="I76" s="5">
        <v>37584907816</v>
      </c>
      <c r="J76" s="5">
        <v>3188294271</v>
      </c>
      <c r="K76" s="5">
        <v>4999642322</v>
      </c>
      <c r="L76" s="5">
        <v>-2700527726</v>
      </c>
      <c r="M76" s="5">
        <v>8500858690</v>
      </c>
      <c r="N76" s="5">
        <v>51154922</v>
      </c>
      <c r="O76" s="5">
        <v>2700345242</v>
      </c>
      <c r="P76" s="5">
        <v>2399942682</v>
      </c>
      <c r="Q76" s="5">
        <v>1336881261</v>
      </c>
      <c r="R76" s="5">
        <v>-1061296585</v>
      </c>
      <c r="S76" s="5">
        <v>1981558252</v>
      </c>
      <c r="T76" s="5">
        <v>9573794389</v>
      </c>
      <c r="U76" s="5">
        <v>-19628000</v>
      </c>
      <c r="V76" s="5">
        <v>-16123000</v>
      </c>
      <c r="W76" s="5">
        <v>-36802500</v>
      </c>
    </row>
    <row r="77" spans="3:26" ht="15.5" x14ac:dyDescent="0.35">
      <c r="C77" t="s">
        <v>103</v>
      </c>
      <c r="D77" s="5">
        <v>122143087472</v>
      </c>
      <c r="E77" s="5">
        <v>32823576260</v>
      </c>
      <c r="F77" s="5">
        <v>109179826480</v>
      </c>
      <c r="G77" s="5">
        <v>123507868941</v>
      </c>
      <c r="I77" s="5">
        <v>388647068141</v>
      </c>
      <c r="J77" s="5">
        <v>291056692322</v>
      </c>
      <c r="K77" s="5">
        <v>307801895045</v>
      </c>
      <c r="L77" s="5">
        <v>268116197549</v>
      </c>
      <c r="M77" s="5">
        <v>204307340343</v>
      </c>
      <c r="N77" s="5">
        <v>236139042448</v>
      </c>
      <c r="O77" s="5">
        <v>235473626041</v>
      </c>
      <c r="P77" s="5">
        <v>269784513505</v>
      </c>
      <c r="Q77" s="5">
        <v>248246602835</v>
      </c>
      <c r="R77" s="5">
        <v>258948179433</v>
      </c>
      <c r="S77" s="5">
        <v>260638132889</v>
      </c>
      <c r="T77" s="5">
        <v>232634563044</v>
      </c>
      <c r="U77" s="5">
        <v>198210213964</v>
      </c>
      <c r="V77" s="5">
        <v>124801855364</v>
      </c>
      <c r="W77" s="5">
        <v>113923648914</v>
      </c>
    </row>
    <row r="78" spans="3:26" ht="15.5" x14ac:dyDescent="0.35">
      <c r="C78" t="s">
        <v>104</v>
      </c>
      <c r="D78" s="5">
        <v>129445801637</v>
      </c>
      <c r="E78" s="5">
        <v>103356384574</v>
      </c>
      <c r="F78" s="5">
        <v>85267768831</v>
      </c>
      <c r="G78" s="5">
        <v>99174173575</v>
      </c>
      <c r="I78" s="5">
        <v>351062160325</v>
      </c>
      <c r="J78" s="5">
        <v>287868398051</v>
      </c>
      <c r="K78" s="5">
        <v>302802252723</v>
      </c>
      <c r="L78" s="5">
        <v>270816725275</v>
      </c>
      <c r="M78" s="5">
        <v>195806481653</v>
      </c>
      <c r="N78" s="5">
        <v>236087887526</v>
      </c>
      <c r="O78" s="5">
        <v>232773280799</v>
      </c>
      <c r="P78" s="5">
        <v>267384570823</v>
      </c>
      <c r="Q78" s="5">
        <v>246909721574</v>
      </c>
      <c r="R78" s="5">
        <v>260009476018</v>
      </c>
      <c r="S78" s="5">
        <v>258656574637</v>
      </c>
      <c r="T78" s="5">
        <v>223060768655</v>
      </c>
      <c r="U78" s="5">
        <v>198229841964</v>
      </c>
      <c r="V78" s="5">
        <v>124817978364</v>
      </c>
      <c r="W78" s="5">
        <v>113960451414</v>
      </c>
      <c r="X78" s="5">
        <v>170899769276</v>
      </c>
      <c r="Y78" s="5">
        <v>102549419772</v>
      </c>
      <c r="Z78" s="5">
        <v>57109982058</v>
      </c>
    </row>
    <row r="79" spans="3:26" ht="15.5" x14ac:dyDescent="0.35">
      <c r="C79" t="s">
        <v>8</v>
      </c>
      <c r="D79" s="5">
        <v>122143087472</v>
      </c>
      <c r="E79" s="5">
        <v>32823576260</v>
      </c>
      <c r="F79" s="5">
        <v>109179826480</v>
      </c>
      <c r="G79" s="5">
        <v>123507868941</v>
      </c>
      <c r="I79" s="5">
        <v>388647068141</v>
      </c>
      <c r="J79" s="5">
        <v>291056692322</v>
      </c>
      <c r="K79" s="5">
        <v>307801895045</v>
      </c>
      <c r="L79" s="5">
        <v>268116197549</v>
      </c>
      <c r="M79" s="5">
        <v>204307340343</v>
      </c>
      <c r="N79" s="5">
        <v>236139042448</v>
      </c>
      <c r="O79" s="5">
        <v>235473626041</v>
      </c>
      <c r="P79" s="5">
        <v>269784513505</v>
      </c>
      <c r="Q79" s="5">
        <v>248246602835</v>
      </c>
      <c r="R79" s="5">
        <v>258948179433</v>
      </c>
      <c r="S79" s="5">
        <v>260638132889</v>
      </c>
      <c r="T79" s="5">
        <v>232634563044</v>
      </c>
      <c r="U79" s="5">
        <v>198210213964</v>
      </c>
      <c r="V79" s="5">
        <v>124801855364</v>
      </c>
      <c r="W79" s="5">
        <v>113923648914</v>
      </c>
    </row>
    <row r="80" spans="3:26" ht="15.5" x14ac:dyDescent="0.35">
      <c r="C80" t="s">
        <v>106</v>
      </c>
      <c r="D80" s="5">
        <v>129445801637</v>
      </c>
      <c r="E80" s="5">
        <v>103356384574</v>
      </c>
      <c r="F80" s="5">
        <v>85267768831</v>
      </c>
      <c r="G80" s="5">
        <v>99174173575</v>
      </c>
      <c r="I80" s="5">
        <v>351062160325</v>
      </c>
      <c r="J80" s="5">
        <v>287868398051</v>
      </c>
      <c r="K80" s="5">
        <v>302802252723</v>
      </c>
      <c r="L80" s="5">
        <v>270816725275</v>
      </c>
      <c r="M80" s="5">
        <v>195806481653</v>
      </c>
      <c r="N80" s="5">
        <v>236087887526</v>
      </c>
      <c r="O80" s="5">
        <v>232773280799</v>
      </c>
      <c r="P80" s="5">
        <v>267384570823</v>
      </c>
      <c r="Q80" s="5">
        <v>246909721574</v>
      </c>
      <c r="R80" s="5">
        <v>260009476018</v>
      </c>
      <c r="S80" s="5">
        <v>258656574637</v>
      </c>
      <c r="T80" s="5">
        <v>223060768655</v>
      </c>
      <c r="U80" s="5">
        <v>198229841964</v>
      </c>
      <c r="V80" s="5">
        <v>124817978364</v>
      </c>
      <c r="W80" s="5">
        <v>113960451414</v>
      </c>
      <c r="X80" s="5">
        <v>170899769276</v>
      </c>
      <c r="Y80" s="5">
        <v>102549419772</v>
      </c>
      <c r="Z80" s="5">
        <v>57109982058</v>
      </c>
    </row>
    <row r="81" spans="2:26" ht="15.5" x14ac:dyDescent="0.35">
      <c r="C81" t="s">
        <v>107</v>
      </c>
      <c r="D81" s="5">
        <v>122143087472</v>
      </c>
      <c r="E81" s="5">
        <v>32823576260</v>
      </c>
      <c r="F81" s="5">
        <v>109179826480</v>
      </c>
      <c r="G81" s="5">
        <v>123507868941</v>
      </c>
      <c r="I81" s="5">
        <v>388647068141</v>
      </c>
      <c r="J81" s="5">
        <v>291056692322</v>
      </c>
      <c r="K81" s="5">
        <v>307801895045</v>
      </c>
      <c r="L81" s="5">
        <v>268116197549</v>
      </c>
      <c r="M81" s="5">
        <v>204307340343</v>
      </c>
      <c r="N81" s="5">
        <v>236139042448</v>
      </c>
      <c r="O81" s="5">
        <v>235473626041</v>
      </c>
      <c r="P81" s="5">
        <v>269784513505</v>
      </c>
      <c r="Q81" s="5">
        <v>248246602835</v>
      </c>
      <c r="R81" s="5">
        <v>258948179433</v>
      </c>
      <c r="S81" s="5">
        <v>260638132889</v>
      </c>
      <c r="T81" s="5">
        <v>232634563044</v>
      </c>
      <c r="U81" s="5">
        <v>198210213964</v>
      </c>
      <c r="V81" s="5">
        <v>124801855364</v>
      </c>
      <c r="W81" s="5">
        <v>113923648914</v>
      </c>
    </row>
    <row r="82" spans="2:26" ht="15.5" x14ac:dyDescent="0.35">
      <c r="C82" t="s">
        <v>108</v>
      </c>
      <c r="D82" s="5">
        <v>122143087472</v>
      </c>
      <c r="E82" s="5">
        <v>32823576260</v>
      </c>
      <c r="F82" s="5">
        <v>109179826480</v>
      </c>
      <c r="G82" s="5">
        <v>123507868941</v>
      </c>
      <c r="I82" s="5">
        <v>388647068141</v>
      </c>
      <c r="J82" s="5">
        <v>291056692322</v>
      </c>
      <c r="K82" s="5">
        <v>307801895045</v>
      </c>
      <c r="L82" s="5">
        <v>268116197549</v>
      </c>
      <c r="M82" s="5">
        <v>204307340343</v>
      </c>
      <c r="N82" s="5">
        <v>236139042448</v>
      </c>
      <c r="O82" s="5">
        <v>235473626041</v>
      </c>
      <c r="P82" s="5">
        <v>269784513505</v>
      </c>
      <c r="Q82" s="5">
        <v>248246602835</v>
      </c>
      <c r="R82" s="5">
        <v>258948179433</v>
      </c>
      <c r="S82" s="5">
        <v>260638132889</v>
      </c>
      <c r="T82" s="5">
        <v>232634563044</v>
      </c>
      <c r="U82" s="5">
        <v>198210213964</v>
      </c>
      <c r="V82" s="5">
        <v>124801855364</v>
      </c>
      <c r="W82" s="5">
        <v>113923648914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770906195811</v>
      </c>
      <c r="E86" s="5">
        <v>699739641324</v>
      </c>
      <c r="F86" s="5">
        <v>531044910169</v>
      </c>
      <c r="G86" s="5">
        <v>493734328283</v>
      </c>
      <c r="I86" s="5">
        <v>531044910169</v>
      </c>
      <c r="J86" s="5">
        <v>416982877627</v>
      </c>
      <c r="K86" s="5">
        <v>578991721046</v>
      </c>
      <c r="L86" s="5">
        <v>413923182155</v>
      </c>
      <c r="M86" s="5">
        <v>181086181119</v>
      </c>
      <c r="N86" s="5">
        <v>191136360977</v>
      </c>
      <c r="O86" s="5">
        <v>202592727860</v>
      </c>
      <c r="P86" s="5">
        <v>486114531307</v>
      </c>
      <c r="Q86" s="5">
        <v>496200829379</v>
      </c>
      <c r="R86" s="5">
        <v>459932108871</v>
      </c>
      <c r="S86" s="5">
        <v>298959515149</v>
      </c>
      <c r="T86" s="5">
        <v>84891810756</v>
      </c>
      <c r="U86" s="5">
        <v>7326502044</v>
      </c>
      <c r="V86" s="5">
        <v>11775789427</v>
      </c>
      <c r="W86" s="5">
        <v>25880510382</v>
      </c>
      <c r="X86" s="5">
        <v>143834800816</v>
      </c>
      <c r="Y86" s="5">
        <v>82871237763</v>
      </c>
      <c r="Z86" s="5">
        <v>35248378252</v>
      </c>
    </row>
    <row r="87" spans="2:26" ht="15.5" x14ac:dyDescent="0.35">
      <c r="C87" t="s">
        <v>395</v>
      </c>
      <c r="D87" s="5">
        <v>22742934864</v>
      </c>
      <c r="E87" s="5">
        <v>66051894103</v>
      </c>
      <c r="F87" s="5">
        <v>25871711046</v>
      </c>
      <c r="G87" s="5">
        <v>121195056875</v>
      </c>
      <c r="I87" s="5">
        <v>25871711046</v>
      </c>
      <c r="J87" s="5">
        <v>16018272946</v>
      </c>
      <c r="K87" s="5">
        <v>45719065254</v>
      </c>
      <c r="L87" s="5">
        <v>34392857868</v>
      </c>
      <c r="M87" s="5">
        <v>35605771003</v>
      </c>
      <c r="N87" s="5">
        <v>21417933421</v>
      </c>
      <c r="O87" s="5">
        <v>8339754183</v>
      </c>
      <c r="P87" s="5">
        <v>9539328215</v>
      </c>
      <c r="Q87" s="5">
        <v>9814323378</v>
      </c>
      <c r="R87" s="5">
        <v>48661106534</v>
      </c>
      <c r="S87" s="5">
        <v>53823461832</v>
      </c>
      <c r="T87" s="5">
        <v>70093472569</v>
      </c>
      <c r="U87" s="5">
        <v>42085321025</v>
      </c>
      <c r="V87" s="5">
        <v>73442801248</v>
      </c>
      <c r="W87" s="5">
        <v>35864477694</v>
      </c>
      <c r="X87" s="5">
        <v>33559257224</v>
      </c>
      <c r="Y87" s="5">
        <v>29065372912</v>
      </c>
      <c r="Z87" s="5">
        <v>24391158501</v>
      </c>
    </row>
    <row r="88" spans="2:26" ht="15.5" x14ac:dyDescent="0.35">
      <c r="C88" t="s">
        <v>123</v>
      </c>
      <c r="D88" s="5">
        <v>9718563978</v>
      </c>
      <c r="E88" s="5">
        <v>6150978696</v>
      </c>
      <c r="F88" s="5">
        <v>57836690730</v>
      </c>
      <c r="G88" s="5">
        <v>4906638303</v>
      </c>
      <c r="I88" s="5">
        <v>57836690730</v>
      </c>
      <c r="J88" s="5">
        <v>44443426129</v>
      </c>
      <c r="K88" s="5">
        <v>202791827299</v>
      </c>
      <c r="L88" s="5">
        <v>76460296743</v>
      </c>
      <c r="M88" s="5">
        <v>2504715980</v>
      </c>
      <c r="N88" s="5">
        <v>6908931141</v>
      </c>
      <c r="O88" s="5">
        <v>29344588891</v>
      </c>
      <c r="P88" s="5">
        <v>757409840</v>
      </c>
      <c r="Q88" s="5">
        <v>1904232904</v>
      </c>
      <c r="R88" s="5">
        <v>3431544627</v>
      </c>
      <c r="S88" s="5">
        <v>4777367748</v>
      </c>
      <c r="T88" s="5">
        <v>4613235609</v>
      </c>
      <c r="U88" s="5">
        <v>2831882539</v>
      </c>
      <c r="V88" s="5">
        <v>4940076004</v>
      </c>
      <c r="W88" s="5">
        <v>22647899437</v>
      </c>
      <c r="X88" s="5">
        <v>12386327174</v>
      </c>
      <c r="Y88" s="5">
        <v>483721270</v>
      </c>
      <c r="Z88" s="5">
        <v>3946306732</v>
      </c>
    </row>
    <row r="89" spans="2:26" ht="15.5" x14ac:dyDescent="0.35">
      <c r="C89" t="s">
        <v>396</v>
      </c>
      <c r="D89" s="5">
        <v>22742934864</v>
      </c>
      <c r="E89" s="5">
        <v>66051894103</v>
      </c>
      <c r="F89" s="5">
        <v>25871711046</v>
      </c>
      <c r="G89" s="5">
        <v>121195056875</v>
      </c>
      <c r="I89" s="5">
        <v>25871711046</v>
      </c>
      <c r="J89" s="5">
        <v>16018272946</v>
      </c>
      <c r="K89" s="5">
        <v>45719065254</v>
      </c>
      <c r="L89" s="5">
        <v>34392857868</v>
      </c>
      <c r="M89" s="5">
        <v>35605771003</v>
      </c>
      <c r="N89" s="5">
        <v>21417933421</v>
      </c>
      <c r="O89" s="5">
        <v>8339754183</v>
      </c>
      <c r="P89" s="5">
        <v>9539328215</v>
      </c>
      <c r="Q89" s="5">
        <v>9814323378</v>
      </c>
      <c r="R89" s="5">
        <v>48661106534</v>
      </c>
      <c r="S89" s="5">
        <v>53823461832</v>
      </c>
      <c r="T89" s="5">
        <v>70093472569</v>
      </c>
      <c r="U89" s="5">
        <v>42085321025</v>
      </c>
      <c r="V89" s="5">
        <v>73442801248</v>
      </c>
      <c r="W89" s="5">
        <v>35864477694</v>
      </c>
      <c r="X89" s="5">
        <v>33559257224</v>
      </c>
      <c r="Y89" s="5">
        <v>29065372912</v>
      </c>
      <c r="Z89" s="5">
        <v>24391158501</v>
      </c>
    </row>
    <row r="90" spans="2:26" ht="15.5" x14ac:dyDescent="0.35">
      <c r="C90" t="s">
        <v>397</v>
      </c>
      <c r="D90" s="5">
        <v>3395088537</v>
      </c>
      <c r="E90" s="5">
        <v>335349200</v>
      </c>
      <c r="F90" s="5">
        <v>71266598333</v>
      </c>
      <c r="G90" s="5">
        <v>50170961550</v>
      </c>
      <c r="I90" s="5">
        <v>71266598333</v>
      </c>
      <c r="J90" s="5">
        <v>1181979107</v>
      </c>
      <c r="K90" s="5">
        <v>2378849799</v>
      </c>
      <c r="L90" s="5">
        <v>1129293233</v>
      </c>
      <c r="M90" s="5">
        <v>912422966</v>
      </c>
      <c r="N90" s="5">
        <v>7581986146</v>
      </c>
      <c r="O90" s="5">
        <v>612438154</v>
      </c>
      <c r="P90" s="5">
        <v>1863025316</v>
      </c>
      <c r="Q90" s="5">
        <v>2823350382</v>
      </c>
      <c r="R90" s="5">
        <v>4193378193</v>
      </c>
      <c r="S90" s="5">
        <v>2818265051</v>
      </c>
      <c r="T90" s="5">
        <v>1981406314</v>
      </c>
      <c r="U90" s="5">
        <v>548397745</v>
      </c>
      <c r="V90" s="5">
        <v>748388214</v>
      </c>
      <c r="W90" s="5">
        <v>771540630</v>
      </c>
      <c r="X90" s="5">
        <v>742151120</v>
      </c>
      <c r="Y90" s="5">
        <v>338750478</v>
      </c>
      <c r="Z90" s="5">
        <v>157462471</v>
      </c>
    </row>
    <row r="91" spans="2:26" ht="15.5" x14ac:dyDescent="0.35">
      <c r="C91" t="s">
        <v>122</v>
      </c>
      <c r="S91" s="5">
        <v>88107000</v>
      </c>
      <c r="T91" s="5">
        <v>1981406314</v>
      </c>
      <c r="U91" s="5">
        <v>548397745</v>
      </c>
      <c r="V91" s="5">
        <v>228107000</v>
      </c>
    </row>
    <row r="92" spans="2:26" ht="15.5" x14ac:dyDescent="0.35">
      <c r="C92" t="s">
        <v>439</v>
      </c>
      <c r="D92" s="5">
        <v>3395088537</v>
      </c>
      <c r="E92" s="5">
        <v>335349200</v>
      </c>
      <c r="F92" s="5">
        <v>71266598333</v>
      </c>
      <c r="G92" s="5">
        <v>50170961550</v>
      </c>
      <c r="I92" s="5">
        <v>71266598333</v>
      </c>
      <c r="J92" s="5">
        <v>1181979107</v>
      </c>
      <c r="K92" s="5">
        <v>2378849799</v>
      </c>
      <c r="L92" s="5">
        <v>1129293233</v>
      </c>
      <c r="M92" s="5">
        <v>912422966</v>
      </c>
      <c r="N92" s="5">
        <v>7581986146</v>
      </c>
      <c r="O92" s="5">
        <v>612438154</v>
      </c>
      <c r="P92" s="5">
        <v>1863025316</v>
      </c>
      <c r="Q92" s="5">
        <v>2823350382</v>
      </c>
      <c r="R92" s="5">
        <v>4193378193</v>
      </c>
      <c r="S92" s="5">
        <v>2818265051</v>
      </c>
      <c r="T92" s="5">
        <v>1981406314</v>
      </c>
      <c r="U92" s="5">
        <v>548397745</v>
      </c>
      <c r="V92" s="5">
        <v>748388214</v>
      </c>
      <c r="W92" s="5">
        <v>771540630</v>
      </c>
      <c r="X92" s="5">
        <v>742151120</v>
      </c>
      <c r="Y92" s="5">
        <v>338750478</v>
      </c>
      <c r="Z92" s="5">
        <v>157462471</v>
      </c>
    </row>
    <row r="93" spans="2:26" ht="15.5" x14ac:dyDescent="0.35">
      <c r="C93" t="s">
        <v>440</v>
      </c>
      <c r="D93" s="5">
        <v>2970815789</v>
      </c>
      <c r="E93" s="5">
        <v>3111974321</v>
      </c>
      <c r="F93" s="5">
        <v>2632578525</v>
      </c>
      <c r="G93" s="5">
        <v>2880577907</v>
      </c>
      <c r="I93" s="5">
        <v>2632578525</v>
      </c>
      <c r="J93" s="5">
        <v>2525930074</v>
      </c>
      <c r="K93" s="5">
        <v>2440759743</v>
      </c>
      <c r="L93" s="5">
        <v>2173348605</v>
      </c>
      <c r="M93" s="5">
        <v>1655877291</v>
      </c>
      <c r="N93" s="5">
        <v>1289683839</v>
      </c>
      <c r="O93" s="5">
        <v>1072800646</v>
      </c>
      <c r="P93" s="5">
        <v>1570186376</v>
      </c>
      <c r="Q93" s="5">
        <v>1347621967</v>
      </c>
      <c r="R93" s="5">
        <v>1191117184</v>
      </c>
      <c r="T93" s="5">
        <v>88107000</v>
      </c>
      <c r="U93" s="5">
        <v>88107000</v>
      </c>
      <c r="V93" s="5">
        <v>15208531462</v>
      </c>
      <c r="W93" s="5">
        <v>15643795010</v>
      </c>
      <c r="X93" s="5">
        <v>21473977149</v>
      </c>
      <c r="Y93" s="5">
        <v>15639896263</v>
      </c>
      <c r="Z93" s="5">
        <v>15297156311</v>
      </c>
    </row>
    <row r="94" spans="2:26" ht="15.5" x14ac:dyDescent="0.35">
      <c r="C94" t="s">
        <v>81</v>
      </c>
      <c r="D94" s="5">
        <v>-37678331662</v>
      </c>
      <c r="E94" s="5">
        <v>-30375617497</v>
      </c>
      <c r="F94" s="5">
        <v>40157190817</v>
      </c>
      <c r="G94" s="5">
        <v>18961413621</v>
      </c>
      <c r="I94" s="5">
        <v>40157190817</v>
      </c>
      <c r="J94" s="5">
        <v>5288563454</v>
      </c>
      <c r="K94" s="5">
        <v>4124391879</v>
      </c>
      <c r="L94" s="5">
        <v>-30381712</v>
      </c>
      <c r="M94" s="5">
        <v>2209747509</v>
      </c>
      <c r="N94" s="5">
        <v>95780583</v>
      </c>
      <c r="O94" s="5">
        <v>-25154388</v>
      </c>
      <c r="P94" s="5">
        <v>-1236275300</v>
      </c>
      <c r="Q94" s="5">
        <v>-1703525172</v>
      </c>
      <c r="R94" s="5">
        <v>-4108217443</v>
      </c>
      <c r="S94" s="5">
        <v>-3645340259</v>
      </c>
      <c r="T94" s="5">
        <v>-4409598138</v>
      </c>
      <c r="U94" s="5">
        <v>-4406794138</v>
      </c>
      <c r="V94" s="5">
        <v>-258041138</v>
      </c>
      <c r="W94" s="5">
        <v>-241918138</v>
      </c>
      <c r="X94" s="5">
        <v>-205115638</v>
      </c>
      <c r="Y94" s="5">
        <v>-175323138</v>
      </c>
      <c r="Z94" s="5">
        <v>-98213138</v>
      </c>
    </row>
    <row r="95" spans="2:26" ht="15.5" x14ac:dyDescent="0.35">
      <c r="C95" t="s">
        <v>441</v>
      </c>
      <c r="D95" s="5">
        <v>933432886317</v>
      </c>
      <c r="E95" s="5">
        <v>1147301995019</v>
      </c>
      <c r="F95" s="5">
        <v>1263216604091</v>
      </c>
      <c r="G95" s="5">
        <v>1186310352891</v>
      </c>
      <c r="I95" s="5">
        <v>1263216604091</v>
      </c>
      <c r="J95" s="5">
        <v>929394999680</v>
      </c>
      <c r="K95" s="5">
        <v>816054426929</v>
      </c>
      <c r="L95" s="5">
        <v>698376782276</v>
      </c>
      <c r="M95" s="5">
        <v>464028004432</v>
      </c>
      <c r="N95" s="5">
        <v>307484383047</v>
      </c>
      <c r="O95" s="5">
        <v>294344906322</v>
      </c>
      <c r="P95" s="5">
        <v>542644351154</v>
      </c>
      <c r="Q95" s="5">
        <v>551269481158</v>
      </c>
      <c r="R95" s="5">
        <v>568220662200</v>
      </c>
      <c r="S95" s="5">
        <v>393063035229</v>
      </c>
      <c r="T95" s="5">
        <v>183881566821</v>
      </c>
      <c r="U95" s="5">
        <v>80957578052</v>
      </c>
      <c r="V95" s="5">
        <v>121074833738</v>
      </c>
      <c r="W95" s="5">
        <v>87346180425</v>
      </c>
      <c r="X95" s="5">
        <v>213382583178</v>
      </c>
      <c r="Y95" s="5">
        <v>133733390284</v>
      </c>
      <c r="Z95" s="5">
        <v>80771697488</v>
      </c>
    </row>
    <row r="96" spans="2:26" ht="15.5" x14ac:dyDescent="0.35">
      <c r="C96" t="s">
        <v>442</v>
      </c>
    </row>
    <row r="97" spans="3:26" ht="15.5" x14ac:dyDescent="0.35">
      <c r="C97" t="s">
        <v>113</v>
      </c>
      <c r="D97" s="5">
        <v>51682683</v>
      </c>
      <c r="E97" s="5">
        <v>53047466</v>
      </c>
      <c r="F97" s="5">
        <v>53047466</v>
      </c>
      <c r="G97" s="5">
        <v>45674079</v>
      </c>
      <c r="I97" s="5">
        <v>53047466</v>
      </c>
      <c r="J97" s="5">
        <v>46337708</v>
      </c>
      <c r="K97" s="5">
        <v>32319559</v>
      </c>
      <c r="L97" s="5">
        <v>25326103</v>
      </c>
      <c r="M97" s="5">
        <v>1027879304</v>
      </c>
      <c r="N97" s="5">
        <v>1039388434</v>
      </c>
      <c r="O97" s="5">
        <v>1174207595</v>
      </c>
      <c r="P97" s="5">
        <v>1180320953</v>
      </c>
      <c r="Q97" s="5">
        <v>1588632171</v>
      </c>
      <c r="R97" s="5">
        <v>1774120974</v>
      </c>
      <c r="S97" s="5">
        <v>1709710123</v>
      </c>
      <c r="T97" s="5">
        <v>1616942995</v>
      </c>
      <c r="U97" s="5">
        <v>1556956374</v>
      </c>
      <c r="V97" s="5">
        <v>1630437347</v>
      </c>
      <c r="W97" s="5">
        <v>1938614978</v>
      </c>
      <c r="X97" s="5">
        <v>2045940178</v>
      </c>
      <c r="Y97" s="5">
        <v>2029925812</v>
      </c>
      <c r="Z97" s="5">
        <v>1955045457</v>
      </c>
    </row>
    <row r="98" spans="3:26" ht="15.5" x14ac:dyDescent="0.35">
      <c r="C98" t="s">
        <v>443</v>
      </c>
      <c r="D98" s="5">
        <v>2336414770747</v>
      </c>
      <c r="E98" s="5">
        <v>2352423327205</v>
      </c>
      <c r="F98" s="5">
        <v>2372504389419</v>
      </c>
      <c r="G98" s="5">
        <v>2385851753876</v>
      </c>
      <c r="I98" s="5">
        <v>2372504389419</v>
      </c>
      <c r="J98" s="5">
        <v>2444543540617</v>
      </c>
      <c r="K98" s="5">
        <v>2514634985228</v>
      </c>
      <c r="L98" s="5">
        <v>2576379977349</v>
      </c>
      <c r="M98" s="5">
        <v>2640962612738</v>
      </c>
      <c r="N98" s="5">
        <v>2233931318173</v>
      </c>
      <c r="O98" s="5">
        <v>2160649950730</v>
      </c>
      <c r="P98" s="5">
        <v>1770460207507</v>
      </c>
      <c r="Q98" s="5">
        <v>1635012071260</v>
      </c>
      <c r="R98" s="5">
        <v>156839588455</v>
      </c>
      <c r="S98" s="5">
        <v>157253545720</v>
      </c>
      <c r="T98" s="5">
        <v>158008817745</v>
      </c>
      <c r="U98" s="5">
        <v>154592278897</v>
      </c>
      <c r="V98" s="5">
        <v>154835277714</v>
      </c>
      <c r="W98" s="5">
        <v>147865699562</v>
      </c>
      <c r="X98" s="5">
        <v>127411962881</v>
      </c>
      <c r="Y98" s="5">
        <v>15260161651</v>
      </c>
      <c r="Z98" s="5">
        <v>2938731531</v>
      </c>
    </row>
    <row r="99" spans="3:26" ht="15.5" x14ac:dyDescent="0.35">
      <c r="C99" t="s">
        <v>111</v>
      </c>
      <c r="D99" s="5">
        <v>26564221406</v>
      </c>
      <c r="E99" s="5">
        <v>16235590251</v>
      </c>
      <c r="F99" s="5">
        <v>8854974441</v>
      </c>
      <c r="G99" s="5">
        <v>9147247086</v>
      </c>
      <c r="I99" s="5">
        <v>8854974441</v>
      </c>
      <c r="J99" s="5">
        <v>9338105194</v>
      </c>
      <c r="K99" s="5">
        <v>19550929173</v>
      </c>
      <c r="L99" s="5">
        <v>30561063282</v>
      </c>
      <c r="M99" s="5">
        <v>11440792848</v>
      </c>
      <c r="N99" s="5">
        <v>13550657547</v>
      </c>
      <c r="O99" s="5">
        <v>16032629400</v>
      </c>
      <c r="P99" s="5">
        <v>15750523665</v>
      </c>
      <c r="Q99" s="5">
        <v>15742246563</v>
      </c>
      <c r="R99" s="5">
        <v>1363785963252</v>
      </c>
      <c r="S99" s="5">
        <v>1318804847349</v>
      </c>
      <c r="T99" s="5">
        <v>1299035085748</v>
      </c>
      <c r="U99" s="5">
        <v>1311693569823</v>
      </c>
      <c r="V99" s="5">
        <v>929490192551</v>
      </c>
      <c r="W99" s="5">
        <v>823851611286</v>
      </c>
      <c r="X99" s="5">
        <v>500216234181</v>
      </c>
      <c r="Y99" s="5">
        <v>496224610338</v>
      </c>
      <c r="Z99" s="5">
        <v>494068068552</v>
      </c>
    </row>
    <row r="100" spans="3:26" ht="15.5" x14ac:dyDescent="0.35">
      <c r="C100" t="s">
        <v>445</v>
      </c>
      <c r="D100" s="5">
        <v>2909690556992</v>
      </c>
      <c r="E100" s="5">
        <v>2578395076264</v>
      </c>
      <c r="F100" s="5">
        <v>2448572044356</v>
      </c>
      <c r="G100" s="5">
        <v>2459445954023</v>
      </c>
      <c r="I100" s="5">
        <v>2448572044356</v>
      </c>
      <c r="J100" s="5">
        <v>2517677688293</v>
      </c>
      <c r="K100" s="5">
        <v>2624278617309</v>
      </c>
      <c r="L100" s="5">
        <v>2688944221930</v>
      </c>
      <c r="M100" s="5">
        <v>2697077352094</v>
      </c>
      <c r="N100" s="5">
        <v>2663577388667</v>
      </c>
      <c r="O100" s="5">
        <v>2501443546440</v>
      </c>
      <c r="P100" s="5">
        <v>1983845430011</v>
      </c>
      <c r="Q100" s="5">
        <v>1729192236831</v>
      </c>
      <c r="R100" s="5">
        <v>1533533126654</v>
      </c>
      <c r="S100" s="5">
        <v>1479095574300</v>
      </c>
      <c r="T100" s="5">
        <v>1459559525488</v>
      </c>
      <c r="U100" s="5">
        <v>1468717344094</v>
      </c>
      <c r="V100" s="5">
        <v>1086830446612</v>
      </c>
      <c r="W100" s="5">
        <v>994945971650</v>
      </c>
      <c r="X100" s="5">
        <v>639064890770</v>
      </c>
      <c r="Y100" s="5">
        <v>517446719163</v>
      </c>
      <c r="Z100" s="5">
        <v>500159379540</v>
      </c>
    </row>
    <row r="101" spans="3:26" ht="15.5" x14ac:dyDescent="0.35">
      <c r="C101" t="s">
        <v>117</v>
      </c>
      <c r="D101" s="5">
        <v>3843123443309</v>
      </c>
      <c r="E101" s="5">
        <v>3725697071283</v>
      </c>
      <c r="F101" s="5">
        <v>3711788648447</v>
      </c>
      <c r="G101" s="5">
        <v>3645756306914</v>
      </c>
      <c r="I101" s="5">
        <v>3711788648447</v>
      </c>
      <c r="J101" s="5">
        <v>3447072687973</v>
      </c>
      <c r="K101" s="5">
        <v>3440333044238</v>
      </c>
      <c r="L101" s="5">
        <v>3387321004206</v>
      </c>
      <c r="M101" s="5">
        <v>3161105356526</v>
      </c>
      <c r="N101" s="5">
        <v>2971061771714</v>
      </c>
      <c r="O101" s="5">
        <v>2795788452762</v>
      </c>
      <c r="P101" s="5">
        <v>2526489781165</v>
      </c>
      <c r="Q101" s="5">
        <v>2280461717989</v>
      </c>
      <c r="R101" s="5">
        <v>2101753788854</v>
      </c>
      <c r="S101" s="5">
        <v>1872158609529</v>
      </c>
      <c r="T101" s="5">
        <v>1643441092309</v>
      </c>
      <c r="U101" s="5">
        <v>1549674922146</v>
      </c>
      <c r="V101" s="5">
        <v>1207905280350</v>
      </c>
      <c r="W101" s="5">
        <v>1082292152075</v>
      </c>
      <c r="X101" s="5">
        <v>852447473948</v>
      </c>
      <c r="Y101" s="5">
        <v>651180109447</v>
      </c>
      <c r="Z101" s="5">
        <v>580931077028</v>
      </c>
    </row>
    <row r="102" spans="3:26" ht="15.5" x14ac:dyDescent="0.35">
      <c r="C102" t="s">
        <v>118</v>
      </c>
    </row>
    <row r="103" spans="3:26" ht="15.5" x14ac:dyDescent="0.35">
      <c r="C103" t="s">
        <v>119</v>
      </c>
    </row>
    <row r="104" spans="3:26" ht="15.5" x14ac:dyDescent="0.35">
      <c r="C104" t="s">
        <v>446</v>
      </c>
      <c r="D104" s="5">
        <v>186355330081</v>
      </c>
      <c r="E104" s="5">
        <v>238232830291</v>
      </c>
      <c r="F104" s="5">
        <v>291517773037</v>
      </c>
      <c r="G104" s="5">
        <v>263803127665</v>
      </c>
      <c r="I104" s="5">
        <v>291517773037</v>
      </c>
      <c r="J104" s="5">
        <v>249155186978</v>
      </c>
      <c r="K104" s="5">
        <v>396998207733</v>
      </c>
      <c r="L104" s="5">
        <v>265294793194</v>
      </c>
      <c r="M104" s="5">
        <v>146965834672</v>
      </c>
      <c r="N104" s="5">
        <v>111942149785</v>
      </c>
      <c r="O104" s="5">
        <v>141004370457</v>
      </c>
      <c r="P104" s="5">
        <v>120721746865</v>
      </c>
      <c r="Q104" s="5">
        <v>119405075125</v>
      </c>
      <c r="R104" s="5">
        <v>174693849365</v>
      </c>
      <c r="S104" s="5">
        <v>190680585085</v>
      </c>
      <c r="T104" s="5">
        <v>203600613024</v>
      </c>
      <c r="U104" s="5">
        <v>336618162391</v>
      </c>
      <c r="V104" s="5">
        <v>198173643646</v>
      </c>
      <c r="W104" s="5">
        <v>203332477826</v>
      </c>
      <c r="X104" s="5">
        <v>98038937265</v>
      </c>
      <c r="Y104" s="5">
        <v>69431085331</v>
      </c>
      <c r="Z104" s="5">
        <v>107511521353</v>
      </c>
    </row>
    <row r="105" spans="3:26" ht="15.5" x14ac:dyDescent="0.35">
      <c r="C105" t="s">
        <v>447</v>
      </c>
      <c r="U105" s="5">
        <v>105139936145</v>
      </c>
    </row>
    <row r="106" spans="3:26" ht="15.5" x14ac:dyDescent="0.35">
      <c r="C106" t="s">
        <v>400</v>
      </c>
    </row>
    <row r="107" spans="3:26" ht="15.5" x14ac:dyDescent="0.35">
      <c r="C107" t="s">
        <v>581</v>
      </c>
      <c r="D107" s="5">
        <v>2224630741</v>
      </c>
      <c r="E107" s="5">
        <v>2249817476</v>
      </c>
      <c r="F107" s="5">
        <v>4786239439</v>
      </c>
      <c r="G107" s="5">
        <v>2553094495</v>
      </c>
      <c r="I107" s="5">
        <v>4786239439</v>
      </c>
      <c r="J107" s="5">
        <v>7101452683</v>
      </c>
      <c r="K107" s="5">
        <v>5684637474</v>
      </c>
      <c r="L107" s="5">
        <v>11097864441</v>
      </c>
      <c r="M107" s="5">
        <v>21946257915</v>
      </c>
      <c r="N107" s="5">
        <v>3274475467</v>
      </c>
      <c r="O107" s="5">
        <v>2568331539</v>
      </c>
      <c r="P107" s="5">
        <v>4454824671</v>
      </c>
      <c r="Q107" s="5">
        <v>5908284095</v>
      </c>
      <c r="R107" s="5">
        <v>4848538747</v>
      </c>
      <c r="S107" s="5">
        <v>4907742776</v>
      </c>
      <c r="T107" s="5">
        <v>5437364066</v>
      </c>
      <c r="U107" s="5">
        <v>15109352237</v>
      </c>
      <c r="V107" s="5">
        <v>21082751626</v>
      </c>
      <c r="W107" s="5">
        <v>11802196415</v>
      </c>
      <c r="X107" s="5">
        <v>15218093440</v>
      </c>
      <c r="Y107" s="5">
        <v>9709202321</v>
      </c>
      <c r="Z107" s="5">
        <v>6811604973</v>
      </c>
    </row>
    <row r="108" spans="3:26" ht="15.5" x14ac:dyDescent="0.35">
      <c r="C108" t="s">
        <v>285</v>
      </c>
    </row>
    <row r="109" spans="3:26" ht="15.5" x14ac:dyDescent="0.35">
      <c r="C109" t="s">
        <v>448</v>
      </c>
      <c r="D109" s="5">
        <v>9718563978</v>
      </c>
      <c r="E109" s="5">
        <v>6150978696</v>
      </c>
      <c r="F109" s="5">
        <v>57836690730</v>
      </c>
      <c r="G109" s="5">
        <v>4906638303</v>
      </c>
      <c r="I109" s="5">
        <v>57836690730</v>
      </c>
      <c r="J109" s="5">
        <v>44443426129</v>
      </c>
      <c r="K109" s="5">
        <v>202791827299</v>
      </c>
      <c r="L109" s="5">
        <v>76460296743</v>
      </c>
      <c r="M109" s="5">
        <v>2504715980</v>
      </c>
      <c r="N109" s="5">
        <v>6908931141</v>
      </c>
      <c r="O109" s="5">
        <v>29344588891</v>
      </c>
      <c r="P109" s="5">
        <v>757409840</v>
      </c>
      <c r="Q109" s="5">
        <v>1904232904</v>
      </c>
      <c r="R109" s="5">
        <v>3431544627</v>
      </c>
      <c r="S109" s="5">
        <v>4777367748</v>
      </c>
      <c r="T109" s="5">
        <v>4613235609</v>
      </c>
      <c r="U109" s="5">
        <v>2831882539</v>
      </c>
      <c r="V109" s="5">
        <v>4940076004</v>
      </c>
      <c r="W109" s="5">
        <v>22647899437</v>
      </c>
      <c r="X109" s="5">
        <v>12386327174</v>
      </c>
      <c r="Y109" s="5">
        <v>483721270</v>
      </c>
      <c r="Z109" s="5">
        <v>3946306732</v>
      </c>
    </row>
    <row r="110" spans="3:26" ht="15.5" x14ac:dyDescent="0.35">
      <c r="C110" t="s">
        <v>126</v>
      </c>
      <c r="D110" s="5">
        <v>10114008100</v>
      </c>
      <c r="E110" s="5">
        <v>11516330696</v>
      </c>
      <c r="F110" s="5">
        <v>9299393424</v>
      </c>
      <c r="G110" s="5">
        <v>3437580829</v>
      </c>
      <c r="I110" s="5">
        <v>9299393424</v>
      </c>
      <c r="J110" s="5">
        <v>7399098715</v>
      </c>
      <c r="K110" s="5">
        <v>11582967574</v>
      </c>
      <c r="L110" s="5">
        <v>7666963618</v>
      </c>
      <c r="M110" s="5">
        <v>5726829308</v>
      </c>
      <c r="N110" s="5">
        <v>2998254846</v>
      </c>
      <c r="O110" s="5">
        <v>2008429880</v>
      </c>
      <c r="P110" s="5">
        <v>2370449214</v>
      </c>
      <c r="Q110" s="5">
        <v>997889969</v>
      </c>
      <c r="R110" s="5">
        <v>7076756883</v>
      </c>
      <c r="S110" s="5">
        <v>6819422100</v>
      </c>
      <c r="T110" s="5">
        <v>8342507819</v>
      </c>
      <c r="U110" s="5">
        <v>3460678060</v>
      </c>
      <c r="V110" s="5">
        <v>2418300443</v>
      </c>
      <c r="W110" s="5">
        <v>2007661936</v>
      </c>
      <c r="X110" s="5">
        <v>2521597084</v>
      </c>
      <c r="Y110" s="5">
        <v>3756354071</v>
      </c>
      <c r="Z110" s="5">
        <v>4011489277</v>
      </c>
    </row>
    <row r="111" spans="3:26" ht="15.5" x14ac:dyDescent="0.35">
      <c r="C111" t="s">
        <v>635</v>
      </c>
    </row>
    <row r="112" spans="3:26" ht="15.5" x14ac:dyDescent="0.35">
      <c r="C112" t="s">
        <v>127</v>
      </c>
      <c r="D112" s="5">
        <v>5024261689</v>
      </c>
      <c r="E112" s="5">
        <v>6106642235</v>
      </c>
      <c r="F112" s="5">
        <v>5445260154</v>
      </c>
      <c r="G112" s="5">
        <v>5808596876</v>
      </c>
      <c r="I112" s="5">
        <v>5445260154</v>
      </c>
      <c r="J112" s="5">
        <v>6741075228</v>
      </c>
      <c r="K112" s="5">
        <v>5880504582</v>
      </c>
      <c r="L112" s="5">
        <v>3899552183</v>
      </c>
      <c r="M112" s="5">
        <v>4096372747</v>
      </c>
      <c r="N112" s="5">
        <v>3887670794</v>
      </c>
      <c r="O112" s="5">
        <v>5057552202</v>
      </c>
      <c r="P112" s="5">
        <v>4440887173</v>
      </c>
      <c r="Q112" s="5">
        <v>5627630399</v>
      </c>
      <c r="R112" s="5">
        <v>4522541148</v>
      </c>
      <c r="S112" s="5">
        <v>5445537827</v>
      </c>
      <c r="T112" s="5">
        <v>5005243518</v>
      </c>
      <c r="U112" s="5">
        <v>4889261411</v>
      </c>
      <c r="V112" s="5">
        <v>4349963448</v>
      </c>
      <c r="W112" s="5">
        <v>3460038683</v>
      </c>
      <c r="X112" s="5">
        <v>4208856590</v>
      </c>
      <c r="Y112" s="5">
        <v>2679512332</v>
      </c>
      <c r="Z112" s="5">
        <v>2612549232</v>
      </c>
    </row>
    <row r="113" spans="3:26" ht="15.5" x14ac:dyDescent="0.35">
      <c r="C113" t="s">
        <v>449</v>
      </c>
    </row>
    <row r="114" spans="3:26" ht="15.5" x14ac:dyDescent="0.35">
      <c r="C114" t="s">
        <v>451</v>
      </c>
    </row>
    <row r="115" spans="3:26" ht="15.5" x14ac:dyDescent="0.35">
      <c r="C115" t="s">
        <v>450</v>
      </c>
      <c r="N115" s="5">
        <v>71931020</v>
      </c>
      <c r="O115" s="5">
        <v>64907581</v>
      </c>
      <c r="R115" s="5">
        <v>539857634</v>
      </c>
      <c r="V115" s="5">
        <v>61973507</v>
      </c>
      <c r="Z115" s="5">
        <v>29488696</v>
      </c>
    </row>
    <row r="116" spans="3:26" ht="15.5" x14ac:dyDescent="0.35">
      <c r="C116" t="s">
        <v>1250</v>
      </c>
    </row>
    <row r="117" spans="3:26" ht="15.5" x14ac:dyDescent="0.35">
      <c r="C117" t="s">
        <v>452</v>
      </c>
      <c r="K117" s="5">
        <v>188146988</v>
      </c>
      <c r="L117" s="5">
        <v>173279599</v>
      </c>
      <c r="M117" s="5">
        <v>71931020</v>
      </c>
      <c r="N117" s="5">
        <v>478328581</v>
      </c>
      <c r="O117" s="5">
        <v>145163008</v>
      </c>
      <c r="P117" s="5">
        <v>136980641</v>
      </c>
      <c r="Q117" s="5">
        <v>2023997834</v>
      </c>
      <c r="R117" s="5">
        <v>758257323</v>
      </c>
      <c r="U117" s="5">
        <v>61111111106</v>
      </c>
      <c r="V117" s="5">
        <v>39544867015</v>
      </c>
      <c r="W117" s="5">
        <v>100000000000</v>
      </c>
      <c r="Y117" s="5">
        <v>29488696</v>
      </c>
      <c r="Z117" s="5">
        <v>41179832152</v>
      </c>
    </row>
    <row r="118" spans="3:26" ht="15.5" x14ac:dyDescent="0.35">
      <c r="C118" t="s">
        <v>405</v>
      </c>
      <c r="D118" s="5">
        <v>202743781270</v>
      </c>
      <c r="E118" s="5">
        <v>155582986505</v>
      </c>
      <c r="F118" s="5">
        <v>121213207183</v>
      </c>
      <c r="G118" s="5">
        <v>138315336313</v>
      </c>
      <c r="I118" s="5">
        <v>121213207183</v>
      </c>
      <c r="J118" s="5">
        <v>159020499720</v>
      </c>
      <c r="K118" s="5">
        <v>158137723328</v>
      </c>
      <c r="L118" s="5">
        <v>149494992475</v>
      </c>
      <c r="M118" s="5">
        <v>109468499126</v>
      </c>
      <c r="N118" s="5">
        <v>122467939254</v>
      </c>
      <c r="O118" s="5">
        <v>130079441886</v>
      </c>
      <c r="P118" s="5">
        <v>92345019672</v>
      </c>
      <c r="Q118" s="5">
        <v>106094876403</v>
      </c>
      <c r="R118" s="5">
        <v>98596811505</v>
      </c>
      <c r="S118" s="5">
        <v>91913075713</v>
      </c>
      <c r="T118" s="5">
        <v>88065979258</v>
      </c>
      <c r="U118" s="5">
        <v>65797822534</v>
      </c>
      <c r="V118" s="5">
        <v>56553788345</v>
      </c>
      <c r="W118" s="5">
        <v>50583681254</v>
      </c>
      <c r="X118" s="5">
        <v>39956192602</v>
      </c>
      <c r="Y118" s="5">
        <v>47991874558</v>
      </c>
      <c r="Z118" s="5">
        <v>42134715889</v>
      </c>
    </row>
    <row r="119" spans="3:26" ht="15.5" x14ac:dyDescent="0.35">
      <c r="C119" t="s">
        <v>404</v>
      </c>
      <c r="D119" s="5">
        <v>202743781270</v>
      </c>
      <c r="E119" s="5">
        <v>155582986505</v>
      </c>
      <c r="F119" s="5">
        <v>121213207183</v>
      </c>
      <c r="G119" s="5">
        <v>138315336313</v>
      </c>
      <c r="I119" s="5">
        <v>121213207183</v>
      </c>
      <c r="J119" s="5">
        <v>159020499720</v>
      </c>
      <c r="K119" s="5">
        <v>158137723328</v>
      </c>
      <c r="L119" s="5">
        <v>149494992475</v>
      </c>
      <c r="M119" s="5">
        <v>109468499126</v>
      </c>
      <c r="N119" s="5">
        <v>122467939254</v>
      </c>
      <c r="O119" s="5">
        <v>130079441886</v>
      </c>
      <c r="P119" s="5">
        <v>92345019672</v>
      </c>
      <c r="Q119" s="5">
        <v>106094876403</v>
      </c>
      <c r="R119" s="5">
        <v>98596811505</v>
      </c>
      <c r="S119" s="5">
        <v>91913075713</v>
      </c>
      <c r="T119" s="5">
        <v>88065979258</v>
      </c>
      <c r="U119" s="5">
        <v>65797822534</v>
      </c>
      <c r="V119" s="5">
        <v>56553788345</v>
      </c>
      <c r="W119" s="5">
        <v>50583681254</v>
      </c>
      <c r="X119" s="5">
        <v>39956192602</v>
      </c>
      <c r="Y119" s="5">
        <v>47991874558</v>
      </c>
      <c r="Z119" s="5">
        <v>42134715889</v>
      </c>
    </row>
    <row r="120" spans="3:26" ht="15.5" x14ac:dyDescent="0.35">
      <c r="C120" t="s">
        <v>454</v>
      </c>
    </row>
    <row r="121" spans="3:26" ht="15.5" x14ac:dyDescent="0.35">
      <c r="C121" t="s">
        <v>456</v>
      </c>
      <c r="L121" s="5">
        <v>188146988</v>
      </c>
      <c r="N121" s="5">
        <v>71931020</v>
      </c>
      <c r="O121" s="5">
        <v>64907581</v>
      </c>
      <c r="R121" s="5">
        <v>539857634</v>
      </c>
      <c r="V121" s="5">
        <v>61973507</v>
      </c>
      <c r="Z121" s="5">
        <v>29488696</v>
      </c>
    </row>
    <row r="122" spans="3:26" ht="15.5" x14ac:dyDescent="0.35">
      <c r="C122" t="s">
        <v>130</v>
      </c>
      <c r="D122" s="5">
        <v>389099111351</v>
      </c>
      <c r="E122" s="5">
        <v>393815816796</v>
      </c>
      <c r="F122" s="5">
        <v>412730980220</v>
      </c>
      <c r="G122" s="5">
        <v>402118463978</v>
      </c>
      <c r="I122" s="5">
        <v>412730980220</v>
      </c>
      <c r="J122" s="5">
        <v>408175686698</v>
      </c>
      <c r="K122" s="5">
        <v>555135931061</v>
      </c>
      <c r="L122" s="5">
        <v>414789785669</v>
      </c>
      <c r="M122" s="5">
        <v>256434333798</v>
      </c>
      <c r="N122" s="5">
        <v>234410089039</v>
      </c>
      <c r="O122" s="5">
        <v>271083812343</v>
      </c>
      <c r="P122" s="5">
        <v>213066766537</v>
      </c>
      <c r="Q122" s="5">
        <v>225499951528</v>
      </c>
      <c r="R122" s="5">
        <v>273290660870</v>
      </c>
      <c r="S122" s="5">
        <v>282593660798</v>
      </c>
      <c r="T122" s="5">
        <v>291666592282</v>
      </c>
      <c r="U122" s="5">
        <v>402415984925</v>
      </c>
      <c r="V122" s="5">
        <v>254727431991</v>
      </c>
      <c r="W122" s="5">
        <v>253916159080</v>
      </c>
      <c r="X122" s="5">
        <v>137995129867</v>
      </c>
      <c r="Y122" s="5">
        <v>117422959889</v>
      </c>
      <c r="Z122" s="5">
        <v>149646237242</v>
      </c>
    </row>
    <row r="123" spans="3:26" ht="15.5" x14ac:dyDescent="0.35">
      <c r="C123" t="s">
        <v>131</v>
      </c>
    </row>
    <row r="124" spans="3:26" ht="15.5" x14ac:dyDescent="0.35">
      <c r="C124" t="s">
        <v>132</v>
      </c>
      <c r="D124" s="5">
        <v>134400000000</v>
      </c>
      <c r="E124" s="5">
        <v>134400000000</v>
      </c>
      <c r="F124" s="5">
        <v>134400000000</v>
      </c>
      <c r="G124" s="5">
        <v>134400000000</v>
      </c>
      <c r="I124" s="5">
        <v>134400000000</v>
      </c>
      <c r="J124" s="5">
        <v>134400000000</v>
      </c>
      <c r="K124" s="5">
        <v>134400000000</v>
      </c>
      <c r="L124" s="5">
        <v>134400000000</v>
      </c>
      <c r="M124" s="5">
        <v>134400000000</v>
      </c>
      <c r="N124" s="5">
        <v>134400000000</v>
      </c>
      <c r="O124" s="5">
        <v>134400000000</v>
      </c>
      <c r="P124" s="5">
        <v>134400000000</v>
      </c>
      <c r="Q124" s="5">
        <v>134400000000</v>
      </c>
      <c r="R124" s="5">
        <v>134400000000</v>
      </c>
      <c r="S124" s="5">
        <v>134400000000</v>
      </c>
      <c r="T124" s="5">
        <v>134400000000</v>
      </c>
      <c r="U124" s="5">
        <v>134400000000</v>
      </c>
      <c r="V124" s="5">
        <v>134400000000</v>
      </c>
      <c r="W124" s="5">
        <v>134400000000</v>
      </c>
      <c r="X124" s="5">
        <v>134400000000</v>
      </c>
      <c r="Y124" s="5">
        <v>134400000000</v>
      </c>
      <c r="Z124" s="5">
        <v>134400000000</v>
      </c>
    </row>
    <row r="125" spans="3:26" ht="15.5" x14ac:dyDescent="0.35">
      <c r="C125" t="s">
        <v>133</v>
      </c>
      <c r="D125" s="5">
        <v>11224645504</v>
      </c>
      <c r="E125" s="5">
        <v>11224645504</v>
      </c>
      <c r="F125" s="5">
        <v>11224645504</v>
      </c>
      <c r="G125" s="5">
        <v>11224645504</v>
      </c>
      <c r="I125" s="5">
        <v>11224645504</v>
      </c>
      <c r="J125" s="5">
        <v>11224645504</v>
      </c>
      <c r="K125" s="5">
        <v>11224645504</v>
      </c>
      <c r="L125" s="5">
        <v>11224645504</v>
      </c>
      <c r="M125" s="5">
        <v>11224645504</v>
      </c>
      <c r="N125" s="5">
        <v>11224645504</v>
      </c>
      <c r="O125" s="5">
        <v>11224645504</v>
      </c>
      <c r="P125" s="5">
        <v>11224645504</v>
      </c>
      <c r="Q125" s="5">
        <v>10351220354</v>
      </c>
      <c r="R125" s="5">
        <v>9449000000</v>
      </c>
      <c r="S125" s="5">
        <v>9414000000</v>
      </c>
      <c r="T125" s="5">
        <v>9414000000</v>
      </c>
      <c r="U125" s="5">
        <v>9414000000</v>
      </c>
      <c r="V125" s="5">
        <v>9414000000</v>
      </c>
      <c r="W125" s="5">
        <v>9414000000</v>
      </c>
      <c r="X125" s="5">
        <v>9414000000</v>
      </c>
      <c r="Y125" s="5">
        <v>9414000000</v>
      </c>
      <c r="Z125" s="5">
        <v>9414000000</v>
      </c>
    </row>
    <row r="126" spans="3:26" ht="15.5" x14ac:dyDescent="0.35">
      <c r="C126" t="s">
        <v>134</v>
      </c>
      <c r="D126" s="5">
        <v>3346078018116</v>
      </c>
      <c r="E126" s="5">
        <v>3216632216480</v>
      </c>
      <c r="F126" s="5">
        <v>3113275831906</v>
      </c>
      <c r="G126" s="5">
        <v>3079051783811</v>
      </c>
      <c r="I126" s="5">
        <v>3113275831906</v>
      </c>
      <c r="J126" s="5">
        <v>2887983792317</v>
      </c>
      <c r="K126" s="5">
        <v>2735448072794</v>
      </c>
      <c r="L126" s="5">
        <v>2826936954745</v>
      </c>
      <c r="M126" s="5">
        <v>2756836629715</v>
      </c>
      <c r="N126" s="5">
        <v>2590931256588</v>
      </c>
      <c r="O126" s="5">
        <v>2379105149303</v>
      </c>
      <c r="P126" s="5">
        <v>2169034644424</v>
      </c>
      <c r="Q126" s="5">
        <v>1911914071279</v>
      </c>
      <c r="R126" s="5">
        <v>1688722345427</v>
      </c>
      <c r="S126" s="5">
        <v>1449396288990</v>
      </c>
      <c r="T126" s="5">
        <v>1212370098165</v>
      </c>
      <c r="U126" s="5">
        <v>1007851731359</v>
      </c>
      <c r="V126" s="5">
        <v>809621889497</v>
      </c>
      <c r="W126" s="5">
        <v>684803911133</v>
      </c>
      <c r="X126" s="5">
        <v>570843459719</v>
      </c>
      <c r="Y126" s="5">
        <v>390118472696</v>
      </c>
      <c r="Z126" s="5">
        <v>287569052924</v>
      </c>
    </row>
    <row r="127" spans="3:26" ht="15.5" x14ac:dyDescent="0.35">
      <c r="C127" t="s">
        <v>135</v>
      </c>
      <c r="D127" s="5">
        <v>4550000000</v>
      </c>
      <c r="E127" s="5">
        <v>4550000000</v>
      </c>
      <c r="F127" s="5">
        <v>4550000000</v>
      </c>
      <c r="G127" s="5">
        <v>4500000000</v>
      </c>
      <c r="I127" s="5">
        <v>4550000000</v>
      </c>
      <c r="J127" s="5">
        <v>4500000000</v>
      </c>
      <c r="K127" s="5">
        <v>4450000000</v>
      </c>
      <c r="L127" s="5">
        <v>4400000000</v>
      </c>
      <c r="M127" s="5">
        <v>4350000000</v>
      </c>
      <c r="N127" s="5">
        <v>4300000000</v>
      </c>
      <c r="O127" s="5">
        <v>4250000000</v>
      </c>
      <c r="P127" s="5">
        <v>4200000000</v>
      </c>
      <c r="Q127" s="5">
        <v>4150000000</v>
      </c>
      <c r="R127" s="5">
        <v>4100000000</v>
      </c>
      <c r="S127" s="5">
        <v>4050000000</v>
      </c>
      <c r="T127" s="5">
        <v>4000000000</v>
      </c>
      <c r="U127" s="5">
        <v>3950000000</v>
      </c>
      <c r="V127" s="5">
        <v>3900000000</v>
      </c>
      <c r="W127" s="5">
        <v>3850000000</v>
      </c>
      <c r="X127" s="5">
        <v>3800000000</v>
      </c>
      <c r="Y127" s="5">
        <v>3750000000</v>
      </c>
      <c r="Z127" s="5">
        <v>3700000000</v>
      </c>
    </row>
    <row r="128" spans="3:26" ht="15.5" x14ac:dyDescent="0.35">
      <c r="C128" t="s">
        <v>136</v>
      </c>
      <c r="D128" s="5">
        <v>3341528018116</v>
      </c>
      <c r="E128" s="5">
        <v>3212082216480</v>
      </c>
      <c r="F128" s="5">
        <v>3108725831906</v>
      </c>
      <c r="G128" s="5">
        <v>3074551783811</v>
      </c>
      <c r="I128" s="5">
        <v>3108725831906</v>
      </c>
      <c r="J128" s="5">
        <v>2883483792317</v>
      </c>
      <c r="K128" s="5">
        <v>2730998072794</v>
      </c>
      <c r="L128" s="5">
        <v>2822536954745</v>
      </c>
      <c r="M128" s="5">
        <v>2752486629715</v>
      </c>
      <c r="N128" s="5">
        <v>2586631256588</v>
      </c>
      <c r="O128" s="5">
        <v>2374855149303</v>
      </c>
      <c r="P128" s="5">
        <v>2164834644424</v>
      </c>
      <c r="Q128" s="5">
        <v>1907764071279</v>
      </c>
      <c r="R128" s="5">
        <v>1684622345427</v>
      </c>
      <c r="S128" s="5">
        <v>1445346288990</v>
      </c>
      <c r="T128" s="5">
        <v>1208370098165</v>
      </c>
      <c r="U128" s="5">
        <v>1003901731359</v>
      </c>
      <c r="V128" s="5">
        <v>805721889497</v>
      </c>
      <c r="W128" s="5">
        <v>680953911133</v>
      </c>
      <c r="X128" s="5">
        <v>567043459719</v>
      </c>
      <c r="Y128" s="5">
        <v>386368472696</v>
      </c>
      <c r="Z128" s="5">
        <v>283869052924</v>
      </c>
    </row>
    <row r="129" spans="2:26" ht="15.5" x14ac:dyDescent="0.35">
      <c r="C129" t="s">
        <v>137</v>
      </c>
      <c r="D129" s="5">
        <v>3346078018116</v>
      </c>
      <c r="E129" s="5">
        <v>3216632216480</v>
      </c>
      <c r="F129" s="5">
        <v>3113275831906</v>
      </c>
      <c r="G129" s="5">
        <v>3079051783811</v>
      </c>
      <c r="I129" s="5">
        <v>3113275831906</v>
      </c>
      <c r="J129" s="5">
        <v>2887983792317</v>
      </c>
      <c r="K129" s="5">
        <v>2735448072794</v>
      </c>
      <c r="L129" s="5">
        <v>2826936954745</v>
      </c>
      <c r="M129" s="5">
        <v>2756836629715</v>
      </c>
      <c r="N129" s="5">
        <v>2590931256588</v>
      </c>
      <c r="O129" s="5">
        <v>2379105149303</v>
      </c>
      <c r="P129" s="5">
        <v>2169034644424</v>
      </c>
      <c r="Q129" s="5">
        <v>1911914071279</v>
      </c>
      <c r="R129" s="5">
        <v>1688722345427</v>
      </c>
      <c r="S129" s="5">
        <v>1449396288990</v>
      </c>
      <c r="T129" s="5">
        <v>1212370098165</v>
      </c>
      <c r="U129" s="5">
        <v>1007851731359</v>
      </c>
      <c r="V129" s="5">
        <v>809621889497</v>
      </c>
      <c r="W129" s="5">
        <v>684803911133</v>
      </c>
      <c r="X129" s="5">
        <v>570843459719</v>
      </c>
      <c r="Y129" s="5">
        <v>390118472696</v>
      </c>
      <c r="Z129" s="5">
        <v>287569052924</v>
      </c>
    </row>
    <row r="130" spans="2:26" ht="15.5" x14ac:dyDescent="0.35">
      <c r="C130" t="s">
        <v>10</v>
      </c>
      <c r="D130" s="5">
        <v>3454024331958</v>
      </c>
      <c r="E130" s="5">
        <v>3331881244487</v>
      </c>
      <c r="F130" s="5">
        <v>3299057668227</v>
      </c>
      <c r="G130" s="5">
        <v>3243637842936</v>
      </c>
      <c r="I130" s="5">
        <v>3299057668227</v>
      </c>
      <c r="J130" s="5">
        <v>3038897001275</v>
      </c>
      <c r="K130" s="5">
        <v>2885197110177</v>
      </c>
      <c r="L130" s="5">
        <v>2972531218537</v>
      </c>
      <c r="M130" s="5">
        <v>2904671022728</v>
      </c>
      <c r="N130" s="5">
        <v>2736651682675</v>
      </c>
      <c r="O130" s="5">
        <v>2524704640419</v>
      </c>
      <c r="P130" s="5">
        <v>2313423014628</v>
      </c>
      <c r="Q130" s="5">
        <v>2054961766461</v>
      </c>
      <c r="R130" s="5">
        <v>1828463127984</v>
      </c>
      <c r="S130" s="5">
        <v>1589564948731</v>
      </c>
      <c r="T130" s="5">
        <v>1351774500027</v>
      </c>
      <c r="U130" s="5">
        <v>1147258937221</v>
      </c>
      <c r="V130" s="5">
        <v>953177848359</v>
      </c>
      <c r="W130" s="5">
        <v>828375992995</v>
      </c>
      <c r="X130" s="5">
        <v>714452344081</v>
      </c>
      <c r="Y130" s="5">
        <v>533757149558</v>
      </c>
      <c r="Z130" s="5">
        <v>431284839786</v>
      </c>
    </row>
    <row r="131" spans="2:26" ht="15.5" x14ac:dyDescent="0.35">
      <c r="C131" t="s">
        <v>138</v>
      </c>
      <c r="D131" s="5">
        <v>3843123443309</v>
      </c>
      <c r="E131" s="5">
        <v>3725697061283</v>
      </c>
      <c r="F131" s="5">
        <v>3711788648447</v>
      </c>
      <c r="G131" s="5">
        <v>3645756306914</v>
      </c>
      <c r="I131" s="5">
        <v>3711788648447</v>
      </c>
      <c r="J131" s="5">
        <v>3447072687973</v>
      </c>
      <c r="K131" s="5">
        <v>3440333041238</v>
      </c>
      <c r="L131" s="5">
        <v>3387321004206</v>
      </c>
      <c r="M131" s="5">
        <v>3161105356526</v>
      </c>
      <c r="N131" s="5">
        <v>2971061771714</v>
      </c>
      <c r="O131" s="5">
        <v>2795788452762</v>
      </c>
      <c r="P131" s="5">
        <v>2526489781165</v>
      </c>
      <c r="Q131" s="5">
        <v>2280461717989</v>
      </c>
      <c r="R131" s="5">
        <v>2101753788854</v>
      </c>
      <c r="S131" s="5">
        <v>1872158609529</v>
      </c>
      <c r="T131" s="5">
        <v>1643441092309</v>
      </c>
      <c r="U131" s="5">
        <v>1549674922146</v>
      </c>
      <c r="V131" s="5">
        <v>1207905280350</v>
      </c>
      <c r="W131" s="5">
        <v>1082292152075</v>
      </c>
      <c r="X131" s="5">
        <v>852447473948</v>
      </c>
      <c r="Y131" s="5">
        <v>651180109447</v>
      </c>
      <c r="Z131" s="5">
        <v>580931077028</v>
      </c>
    </row>
    <row r="132" spans="2:26" ht="15.5" x14ac:dyDescent="0.35">
      <c r="C132" t="s">
        <v>139</v>
      </c>
      <c r="D132" s="5">
        <v>268800000</v>
      </c>
      <c r="E132" s="5">
        <v>268800000</v>
      </c>
      <c r="F132" s="5">
        <v>268800000</v>
      </c>
      <c r="G132" s="5">
        <v>268800000</v>
      </c>
      <c r="I132" s="5">
        <v>268800000</v>
      </c>
      <c r="J132" s="5">
        <v>268800000</v>
      </c>
      <c r="K132" s="5">
        <v>268800000</v>
      </c>
      <c r="L132" s="5">
        <v>268800000</v>
      </c>
      <c r="M132" s="5">
        <v>268800000</v>
      </c>
      <c r="N132" s="5">
        <v>268800000</v>
      </c>
      <c r="O132" s="5">
        <v>268800000</v>
      </c>
      <c r="P132" s="5">
        <v>268800000</v>
      </c>
      <c r="Q132" s="5">
        <v>268800000</v>
      </c>
      <c r="R132" s="5">
        <v>268800000</v>
      </c>
      <c r="S132" s="5">
        <v>268800000</v>
      </c>
      <c r="T132" s="5">
        <v>268800000</v>
      </c>
      <c r="U132" s="5">
        <v>268800000</v>
      </c>
      <c r="V132" s="5">
        <v>268800000</v>
      </c>
      <c r="W132" s="5">
        <v>268800000</v>
      </c>
      <c r="X132" s="5">
        <v>268800000</v>
      </c>
      <c r="Y132" s="5">
        <v>268800000</v>
      </c>
      <c r="Z132" s="5">
        <v>268800000</v>
      </c>
    </row>
    <row r="134" spans="2:26" ht="15.5" x14ac:dyDescent="0.35">
      <c r="B134" t="s">
        <v>140</v>
      </c>
      <c r="C134" t="s">
        <v>141</v>
      </c>
      <c r="D134" s="5">
        <v>161461206608</v>
      </c>
      <c r="E134" s="5">
        <v>108866699616</v>
      </c>
      <c r="F134" s="5">
        <v>197791423090</v>
      </c>
      <c r="G134" s="5">
        <v>39896885877</v>
      </c>
      <c r="I134" s="5">
        <v>361402530713</v>
      </c>
      <c r="J134" s="5">
        <v>387270208323</v>
      </c>
      <c r="K134" s="5">
        <v>361096486496</v>
      </c>
      <c r="L134" s="5">
        <v>419364098225</v>
      </c>
      <c r="M134" s="5">
        <v>300274794356</v>
      </c>
      <c r="N134" s="5">
        <v>204833735572</v>
      </c>
      <c r="O134" s="5">
        <v>268804968488</v>
      </c>
      <c r="P134" s="5">
        <v>256245052520</v>
      </c>
      <c r="Q134" s="5">
        <v>254500875679</v>
      </c>
      <c r="R134" s="5">
        <v>245793917041</v>
      </c>
      <c r="S134" s="5">
        <v>287386681683</v>
      </c>
      <c r="T134" s="5">
        <v>292953010128</v>
      </c>
      <c r="U134" s="5">
        <v>294377532446</v>
      </c>
      <c r="V134" s="5">
        <v>194790637508</v>
      </c>
      <c r="W134" s="5">
        <v>153084070257</v>
      </c>
      <c r="X134" s="5">
        <v>150935043606</v>
      </c>
      <c r="Y134" s="5">
        <v>134725296741</v>
      </c>
      <c r="Z134" s="5">
        <v>129264456011</v>
      </c>
    </row>
    <row r="135" spans="2:26" ht="15.5" x14ac:dyDescent="0.35">
      <c r="C135" t="s">
        <v>457</v>
      </c>
      <c r="D135" s="5">
        <v>208666038490</v>
      </c>
      <c r="E135" s="5">
        <v>134329451043</v>
      </c>
      <c r="F135" s="5">
        <v>188731184005</v>
      </c>
      <c r="G135" s="5">
        <v>140896294631</v>
      </c>
      <c r="I135" s="5">
        <v>551674242603</v>
      </c>
      <c r="J135" s="5">
        <v>569157181541</v>
      </c>
      <c r="K135" s="5">
        <v>541671818665</v>
      </c>
      <c r="L135" s="5">
        <v>598941873479</v>
      </c>
      <c r="M135" s="5">
        <v>418240523937</v>
      </c>
      <c r="N135" s="5">
        <v>367649249185</v>
      </c>
      <c r="O135" s="5">
        <v>428691488929</v>
      </c>
      <c r="P135" s="5">
        <v>400207760332</v>
      </c>
      <c r="Q135" s="5">
        <v>389625350710</v>
      </c>
      <c r="R135" s="5">
        <v>401013264513</v>
      </c>
      <c r="S135" s="5">
        <v>419775120167</v>
      </c>
      <c r="T135" s="5">
        <v>462717350913</v>
      </c>
      <c r="U135" s="5">
        <v>479536369490</v>
      </c>
      <c r="V135" s="5">
        <v>364455814142</v>
      </c>
      <c r="W135" s="5">
        <v>300583380948</v>
      </c>
      <c r="X135" s="5">
        <v>268264010539</v>
      </c>
      <c r="Y135" s="5">
        <v>240834450827</v>
      </c>
      <c r="Z135" s="5">
        <v>234158961129</v>
      </c>
    </row>
    <row r="136" spans="2:26" ht="15.5" x14ac:dyDescent="0.35">
      <c r="C136" t="s">
        <v>1251</v>
      </c>
    </row>
    <row r="137" spans="2:26" ht="15.5" x14ac:dyDescent="0.35">
      <c r="C137" t="s">
        <v>1252</v>
      </c>
      <c r="D137" s="5">
        <v>-37781464152</v>
      </c>
      <c r="E137" s="5">
        <v>-14168765074</v>
      </c>
      <c r="F137" s="5">
        <v>20565497777</v>
      </c>
      <c r="G137" s="5">
        <v>-91932609253</v>
      </c>
      <c r="I137" s="5">
        <v>-149357964963</v>
      </c>
      <c r="J137" s="5">
        <v>-146153298676</v>
      </c>
      <c r="K137" s="5">
        <v>-142968719804</v>
      </c>
      <c r="L137" s="5">
        <v>-152063754809</v>
      </c>
      <c r="M137" s="5">
        <v>-86159227002</v>
      </c>
      <c r="N137" s="5">
        <v>-130060516040</v>
      </c>
      <c r="O137" s="5">
        <v>-121507519083</v>
      </c>
      <c r="P137" s="5">
        <v>-117391605275</v>
      </c>
      <c r="Q137" s="5">
        <v>-113369951896</v>
      </c>
      <c r="R137" s="5">
        <v>-133321355817</v>
      </c>
      <c r="S137" s="5">
        <v>-112737037325</v>
      </c>
      <c r="T137" s="5">
        <v>-102254811997</v>
      </c>
      <c r="U137" s="5">
        <v>-118897735620</v>
      </c>
      <c r="V137" s="5">
        <v>-112830262336</v>
      </c>
      <c r="W137" s="5">
        <v>-103864925537</v>
      </c>
      <c r="X137" s="5">
        <v>-79303523868</v>
      </c>
      <c r="Y137" s="5">
        <v>-76795864422</v>
      </c>
      <c r="Z137" s="5">
        <v>-72347156521</v>
      </c>
    </row>
    <row r="138" spans="2:26" ht="15.5" x14ac:dyDescent="0.35">
      <c r="C138" t="s">
        <v>915</v>
      </c>
      <c r="D138" s="5">
        <v>-11649382731</v>
      </c>
      <c r="E138" s="5">
        <v>-13507979755</v>
      </c>
      <c r="F138" s="5">
        <v>-13564906640</v>
      </c>
      <c r="G138" s="5">
        <v>-11443713511</v>
      </c>
      <c r="I138" s="5">
        <v>-50156125507</v>
      </c>
      <c r="J138" s="5">
        <v>-48867055311</v>
      </c>
      <c r="K138" s="5">
        <v>-45729618665</v>
      </c>
      <c r="L138" s="5">
        <v>-40092357897</v>
      </c>
      <c r="M138" s="5">
        <v>-37785691588</v>
      </c>
      <c r="N138" s="5">
        <v>-39831403800</v>
      </c>
      <c r="O138" s="5">
        <v>-41751196816</v>
      </c>
      <c r="P138" s="5">
        <v>-35732770484</v>
      </c>
      <c r="Q138" s="5">
        <v>-28544975627</v>
      </c>
      <c r="R138" s="5">
        <v>-24806320821</v>
      </c>
      <c r="S138" s="5">
        <v>-22321487323</v>
      </c>
      <c r="T138" s="5">
        <v>-30989150015</v>
      </c>
      <c r="U138" s="5">
        <v>-33953543748</v>
      </c>
      <c r="V138" s="5">
        <v>-26916328249</v>
      </c>
      <c r="W138" s="5">
        <v>-22148875562</v>
      </c>
      <c r="X138" s="5">
        <v>-17822971800</v>
      </c>
      <c r="Y138" s="5">
        <v>-13822783363</v>
      </c>
      <c r="Z138" s="5">
        <v>-12884872602</v>
      </c>
    </row>
    <row r="139" spans="2:26" ht="15.5" x14ac:dyDescent="0.35">
      <c r="C139" t="s">
        <v>1069</v>
      </c>
      <c r="D139" s="5">
        <v>-49430846883</v>
      </c>
      <c r="E139" s="5">
        <v>-27676744829</v>
      </c>
      <c r="F139" s="5">
        <v>7000591137</v>
      </c>
      <c r="G139" s="5">
        <v>-103376322764</v>
      </c>
      <c r="I139" s="5">
        <v>-199514090470</v>
      </c>
      <c r="J139" s="5">
        <v>-195020353987</v>
      </c>
      <c r="K139" s="5">
        <v>-188698338469</v>
      </c>
      <c r="L139" s="5">
        <v>-192156112706</v>
      </c>
      <c r="M139" s="5">
        <v>-123944918590</v>
      </c>
      <c r="N139" s="5">
        <v>-169891919840</v>
      </c>
      <c r="O139" s="5">
        <v>-163258715899</v>
      </c>
      <c r="P139" s="5">
        <v>-153124375759</v>
      </c>
      <c r="Q139" s="5">
        <v>-141914927523</v>
      </c>
      <c r="R139" s="5">
        <v>-158127676638</v>
      </c>
      <c r="S139" s="5">
        <v>-135058524648</v>
      </c>
      <c r="T139" s="5">
        <v>-133243962012</v>
      </c>
      <c r="U139" s="5">
        <v>-152851279368</v>
      </c>
      <c r="V139" s="5">
        <v>-139746590585</v>
      </c>
      <c r="W139" s="5">
        <v>-126013801099</v>
      </c>
      <c r="X139" s="5">
        <v>-97126495668</v>
      </c>
      <c r="Y139" s="5">
        <v>-90618647785</v>
      </c>
      <c r="Z139" s="5">
        <v>-85232029123</v>
      </c>
    </row>
    <row r="140" spans="2:26" ht="15.5" x14ac:dyDescent="0.35">
      <c r="C140" t="s">
        <v>1253</v>
      </c>
      <c r="D140" s="5">
        <v>2226015001</v>
      </c>
      <c r="E140" s="5">
        <v>2213993402</v>
      </c>
      <c r="F140" s="5">
        <v>2384474715</v>
      </c>
      <c r="G140" s="5">
        <v>2376914010</v>
      </c>
      <c r="I140" s="5">
        <v>9567205347</v>
      </c>
      <c r="J140" s="5">
        <v>13154640469</v>
      </c>
      <c r="K140" s="5">
        <v>8123006300</v>
      </c>
      <c r="L140" s="5">
        <v>12578337452</v>
      </c>
      <c r="M140" s="5">
        <v>5979566569</v>
      </c>
      <c r="N140" s="5">
        <v>7159587227</v>
      </c>
      <c r="O140" s="5">
        <v>3408729158</v>
      </c>
      <c r="P140" s="5">
        <v>9164097123</v>
      </c>
      <c r="Q140" s="5">
        <v>6833919278</v>
      </c>
      <c r="R140" s="5">
        <v>3062671089</v>
      </c>
      <c r="S140" s="5">
        <v>2708321079</v>
      </c>
      <c r="T140" s="5">
        <v>5243356352</v>
      </c>
    </row>
    <row r="141" spans="2:26" ht="15.5" x14ac:dyDescent="0.35">
      <c r="C141" t="s">
        <v>461</v>
      </c>
      <c r="Y141" s="5">
        <v>-2176298865</v>
      </c>
      <c r="Z141" s="5">
        <v>-4660851750</v>
      </c>
    </row>
    <row r="142" spans="2:26" ht="15.5" x14ac:dyDescent="0.35">
      <c r="C142" t="s">
        <v>593</v>
      </c>
      <c r="F142" s="5">
        <v>-324826767</v>
      </c>
      <c r="I142" s="5">
        <v>-324826767</v>
      </c>
      <c r="J142" s="5">
        <v>-21259700</v>
      </c>
      <c r="M142" s="5">
        <v>-377560</v>
      </c>
      <c r="N142" s="5">
        <v>-83181000</v>
      </c>
      <c r="O142" s="5">
        <v>-36533700</v>
      </c>
      <c r="P142" s="5">
        <v>-2429176</v>
      </c>
      <c r="Q142" s="5">
        <v>-43466786</v>
      </c>
      <c r="R142" s="5">
        <v>-154341923</v>
      </c>
      <c r="S142" s="5">
        <v>-38234915</v>
      </c>
      <c r="T142" s="5">
        <v>-42656512957</v>
      </c>
      <c r="U142" s="5">
        <v>-34464748426</v>
      </c>
      <c r="V142" s="5">
        <v>-30134687117</v>
      </c>
      <c r="W142" s="5">
        <v>-21485509592</v>
      </c>
      <c r="X142" s="5">
        <v>-20202471265</v>
      </c>
      <c r="Y142" s="5">
        <v>-16682833036</v>
      </c>
      <c r="Z142" s="5">
        <v>-16136795206</v>
      </c>
    </row>
    <row r="143" spans="2:26" ht="15.5" x14ac:dyDescent="0.35">
      <c r="C143" t="s">
        <v>596</v>
      </c>
      <c r="D143" s="5">
        <v>7895706857</v>
      </c>
      <c r="E143" s="5">
        <v>6495836140</v>
      </c>
      <c r="F143" s="5">
        <v>7752086214</v>
      </c>
      <c r="G143" s="5">
        <v>7907267359</v>
      </c>
      <c r="I143" s="5">
        <v>36896850256</v>
      </c>
      <c r="J143" s="5">
        <v>32788163317</v>
      </c>
      <c r="K143" s="5">
        <v>27719429196</v>
      </c>
      <c r="L143" s="5">
        <v>11545036419</v>
      </c>
      <c r="M143" s="5">
        <v>11685482458</v>
      </c>
      <c r="N143" s="5">
        <v>9471466319</v>
      </c>
      <c r="O143" s="5">
        <v>22356365013</v>
      </c>
      <c r="P143" s="5">
        <v>25938297593</v>
      </c>
      <c r="Q143" s="5">
        <v>29346619451</v>
      </c>
      <c r="R143" s="5">
        <v>22222640805</v>
      </c>
      <c r="S143" s="5">
        <v>12996728340</v>
      </c>
      <c r="T143" s="5">
        <v>1576342011</v>
      </c>
      <c r="U143" s="5">
        <v>282591810</v>
      </c>
      <c r="V143" s="5">
        <v>288642459</v>
      </c>
      <c r="W143" s="5">
        <v>2112577831</v>
      </c>
      <c r="X143" s="5">
        <v>6653918152</v>
      </c>
    </row>
    <row r="144" spans="2:26" ht="15.5" x14ac:dyDescent="0.35">
      <c r="C144" t="s">
        <v>883</v>
      </c>
      <c r="T144" s="5">
        <v>892777832</v>
      </c>
      <c r="U144" s="5">
        <v>2157190750</v>
      </c>
      <c r="V144" s="5">
        <v>216101068</v>
      </c>
      <c r="Y144" s="5">
        <v>122933892</v>
      </c>
      <c r="Z144" s="5">
        <v>743636800</v>
      </c>
    </row>
    <row r="145" spans="3:26" ht="15.5" x14ac:dyDescent="0.35">
      <c r="C145" t="s">
        <v>178</v>
      </c>
      <c r="F145" s="5">
        <v>693879692</v>
      </c>
      <c r="G145" s="5">
        <v>-75996415019</v>
      </c>
      <c r="I145" s="5">
        <v>-113569308134</v>
      </c>
      <c r="J145" s="5">
        <v>-296937121769</v>
      </c>
      <c r="K145" s="5">
        <v>-270053522840</v>
      </c>
      <c r="L145" s="5">
        <v>-125130200120</v>
      </c>
      <c r="M145" s="5">
        <v>-36754881080</v>
      </c>
      <c r="N145" s="5">
        <v>-24676908737</v>
      </c>
      <c r="O145" s="5">
        <v>-24661251407</v>
      </c>
      <c r="P145" s="5">
        <v>-13429995728</v>
      </c>
      <c r="Q145" s="5">
        <v>-23469557223</v>
      </c>
      <c r="R145" s="5">
        <v>-22010976105</v>
      </c>
      <c r="S145" s="5">
        <v>-24200152884</v>
      </c>
      <c r="T145" s="5">
        <v>-201719689886</v>
      </c>
      <c r="U145" s="5">
        <v>120277067884</v>
      </c>
      <c r="V145" s="5">
        <v>-66493564819</v>
      </c>
      <c r="W145" s="5">
        <v>93322339733</v>
      </c>
      <c r="X145" s="5">
        <v>-1737780889</v>
      </c>
      <c r="Y145" s="5">
        <v>-39162511606</v>
      </c>
      <c r="Z145" s="5">
        <v>-96486375188</v>
      </c>
    </row>
    <row r="146" spans="3:26" ht="15.5" x14ac:dyDescent="0.35">
      <c r="C146" t="s">
        <v>179</v>
      </c>
      <c r="D146" s="5">
        <v>-90294652121</v>
      </c>
      <c r="E146" s="5">
        <v>59828031539</v>
      </c>
      <c r="F146" s="5">
        <v>-161174720896</v>
      </c>
      <c r="G146" s="5">
        <v>153512753351</v>
      </c>
      <c r="I146" s="5">
        <v>-133771190037</v>
      </c>
      <c r="J146" s="5">
        <v>-252341929973</v>
      </c>
      <c r="K146" s="5">
        <v>74025575235</v>
      </c>
      <c r="L146" s="5">
        <v>-61396897069</v>
      </c>
      <c r="M146" s="5">
        <v>-273570093134</v>
      </c>
      <c r="N146" s="5">
        <v>-191613193718</v>
      </c>
      <c r="O146" s="5">
        <v>-527665520528</v>
      </c>
      <c r="P146" s="5">
        <v>-252901354864</v>
      </c>
      <c r="Q146" s="5">
        <v>-194774597948</v>
      </c>
      <c r="R146" s="5">
        <v>-62845347214</v>
      </c>
      <c r="S146" s="5">
        <v>-49118824406</v>
      </c>
      <c r="T146" s="5">
        <v>-13668011530</v>
      </c>
      <c r="U146" s="5">
        <v>-419103887713</v>
      </c>
      <c r="V146" s="5">
        <v>-142401793644</v>
      </c>
      <c r="W146" s="5">
        <v>-364360700424</v>
      </c>
      <c r="X146" s="5">
        <v>-88233699664</v>
      </c>
      <c r="Y146" s="5">
        <v>-47939925624</v>
      </c>
      <c r="Z146" s="5">
        <v>-12189287281</v>
      </c>
    </row>
    <row r="147" spans="3:26" ht="15.5" x14ac:dyDescent="0.35">
      <c r="C147" t="s">
        <v>1254</v>
      </c>
    </row>
    <row r="148" spans="3:26" ht="15.5" x14ac:dyDescent="0.35">
      <c r="C148" t="s">
        <v>412</v>
      </c>
      <c r="W148" s="5">
        <v>7185976397</v>
      </c>
      <c r="X148" s="5">
        <v>24092818762</v>
      </c>
      <c r="Z148" s="5">
        <v>-297998138</v>
      </c>
    </row>
    <row r="149" spans="3:26" ht="15.5" x14ac:dyDescent="0.35">
      <c r="C149" t="s">
        <v>1255</v>
      </c>
      <c r="D149" s="5">
        <v>-695339885433</v>
      </c>
      <c r="F149" s="5">
        <v>1623720188406</v>
      </c>
      <c r="G149" s="5">
        <v>-959268166390</v>
      </c>
      <c r="O149" s="5">
        <v>-4096252595</v>
      </c>
      <c r="P149" s="5">
        <v>-26620401001</v>
      </c>
      <c r="Q149" s="5">
        <v>-49057171386</v>
      </c>
      <c r="R149" s="5">
        <v>-75566392369</v>
      </c>
      <c r="S149" s="5">
        <v>-22888818728</v>
      </c>
      <c r="W149" s="5">
        <v>-1929596475</v>
      </c>
      <c r="X149" s="5">
        <v>-27594417700</v>
      </c>
    </row>
    <row r="150" spans="3:26" ht="15.5" x14ac:dyDescent="0.35">
      <c r="C150" t="s">
        <v>1256</v>
      </c>
      <c r="D150" s="5">
        <v>415590647919</v>
      </c>
      <c r="E150" s="5">
        <v>260594586844</v>
      </c>
      <c r="F150" s="5">
        <v>-1623268040340</v>
      </c>
      <c r="G150" s="5">
        <v>1102247337214</v>
      </c>
      <c r="O150" s="5">
        <v>4791201895</v>
      </c>
      <c r="P150" s="5">
        <v>32559541511</v>
      </c>
      <c r="Q150" s="5">
        <v>58656378109</v>
      </c>
      <c r="R150" s="5">
        <v>76875482677</v>
      </c>
      <c r="S150" s="5">
        <v>11182398288</v>
      </c>
    </row>
    <row r="151" spans="3:26" ht="15.5" x14ac:dyDescent="0.35">
      <c r="C151" t="s">
        <v>180</v>
      </c>
    </row>
    <row r="152" spans="3:26" ht="15.5" x14ac:dyDescent="0.35">
      <c r="C152" t="s">
        <v>467</v>
      </c>
    </row>
    <row r="153" spans="3:26" ht="15.5" x14ac:dyDescent="0.35">
      <c r="C153" t="s">
        <v>1257</v>
      </c>
      <c r="X153" s="5">
        <v>-27746126039</v>
      </c>
    </row>
    <row r="154" spans="3:26" ht="15.5" x14ac:dyDescent="0.35">
      <c r="C154" t="s">
        <v>185</v>
      </c>
      <c r="D154" s="5">
        <v>-11872209633</v>
      </c>
      <c r="E154" s="5">
        <v>-8497107410</v>
      </c>
      <c r="F154" s="5">
        <v>-677227798</v>
      </c>
      <c r="G154" s="5">
        <v>-785019388</v>
      </c>
      <c r="I154" s="5">
        <v>-4544093156</v>
      </c>
      <c r="J154" s="5">
        <v>-471235947</v>
      </c>
      <c r="K154" s="5">
        <v>-6467698385</v>
      </c>
      <c r="L154" s="5">
        <v>-6039617356</v>
      </c>
      <c r="M154" s="5">
        <v>-3600035956</v>
      </c>
      <c r="N154" s="5">
        <v>-884755173</v>
      </c>
      <c r="O154" s="5">
        <v>-3668920797</v>
      </c>
      <c r="P154" s="5">
        <v>-4829853079</v>
      </c>
      <c r="Q154" s="5">
        <v>-2383993450</v>
      </c>
      <c r="R154" s="5">
        <v>-81729070871</v>
      </c>
      <c r="S154" s="5">
        <v>-57081226395</v>
      </c>
      <c r="T154" s="5">
        <v>-33034878964</v>
      </c>
      <c r="U154" s="5">
        <v>-417634979623</v>
      </c>
      <c r="V154" s="5">
        <v>-72557123409</v>
      </c>
      <c r="W154" s="5">
        <v>-265714752048</v>
      </c>
      <c r="X154" s="5">
        <v>-16519753912</v>
      </c>
      <c r="Y154" s="5">
        <v>-48125437197</v>
      </c>
      <c r="Z154" s="5">
        <v>-18863118410</v>
      </c>
    </row>
    <row r="155" spans="3:26" ht="15.5" x14ac:dyDescent="0.35">
      <c r="C155" t="s">
        <v>1258</v>
      </c>
      <c r="T155" s="5">
        <v>2641000000</v>
      </c>
    </row>
    <row r="156" spans="3:26" ht="15.5" x14ac:dyDescent="0.35">
      <c r="C156" t="s">
        <v>1259</v>
      </c>
      <c r="L156" s="5">
        <v>450450450</v>
      </c>
      <c r="M156" s="5">
        <v>625454540</v>
      </c>
      <c r="N156" s="5">
        <v>285000000</v>
      </c>
      <c r="O156" s="5">
        <v>252500000</v>
      </c>
      <c r="P156" s="5">
        <v>561974000</v>
      </c>
      <c r="Q156" s="5">
        <v>1409090900</v>
      </c>
      <c r="R156" s="5">
        <v>3629992544</v>
      </c>
      <c r="S156" s="5">
        <v>4034366816</v>
      </c>
      <c r="T156" s="5">
        <v>13417025422</v>
      </c>
    </row>
    <row r="157" spans="3:26" ht="15.5" x14ac:dyDescent="0.35">
      <c r="C157" t="s">
        <v>1260</v>
      </c>
      <c r="D157" s="5">
        <v>197301743044</v>
      </c>
      <c r="E157" s="5">
        <v>-197301743044</v>
      </c>
      <c r="F157" s="5">
        <v>-861392617135</v>
      </c>
      <c r="I157" s="5">
        <v>-861392617135</v>
      </c>
      <c r="J157" s="5">
        <v>-552275630293</v>
      </c>
      <c r="K157" s="5">
        <v>-688971967460</v>
      </c>
      <c r="L157" s="5">
        <v>-585021088836</v>
      </c>
      <c r="M157" s="5">
        <v>-449178461376</v>
      </c>
      <c r="N157" s="5">
        <v>-46735396477</v>
      </c>
    </row>
    <row r="158" spans="3:26" ht="15.5" x14ac:dyDescent="0.35">
      <c r="C158" t="s">
        <v>1261</v>
      </c>
      <c r="F158" s="5">
        <v>771800891309</v>
      </c>
      <c r="I158" s="5">
        <v>771800891309</v>
      </c>
      <c r="J158" s="5">
        <v>279991502978</v>
      </c>
      <c r="K158" s="5">
        <v>761686934108</v>
      </c>
      <c r="L158" s="5">
        <v>536452086997</v>
      </c>
      <c r="M158" s="5">
        <v>256863540122</v>
      </c>
      <c r="N158" s="5">
        <v>24504312295</v>
      </c>
    </row>
    <row r="159" spans="3:26" ht="15.5" x14ac:dyDescent="0.35">
      <c r="C159" t="s">
        <v>1262</v>
      </c>
      <c r="U159" s="5">
        <v>-3199999900</v>
      </c>
      <c r="V159" s="5">
        <v>-50355136058</v>
      </c>
      <c r="W159" s="5">
        <v>-63947913267</v>
      </c>
      <c r="X159" s="5">
        <v>-11725436699</v>
      </c>
      <c r="Y159" s="5">
        <v>-1526542376</v>
      </c>
    </row>
    <row r="160" spans="3:26" ht="15.5" x14ac:dyDescent="0.35">
      <c r="C160" t="s">
        <v>1263</v>
      </c>
    </row>
    <row r="161" spans="3:26" ht="15.5" x14ac:dyDescent="0.35">
      <c r="C161" t="s">
        <v>350</v>
      </c>
      <c r="D161" s="5">
        <v>-5357798956</v>
      </c>
      <c r="E161" s="5">
        <v>-1264858494</v>
      </c>
      <c r="F161" s="5">
        <v>5039414433</v>
      </c>
      <c r="G161" s="5">
        <v>-1285009286</v>
      </c>
      <c r="V161" s="5">
        <v>-368875000</v>
      </c>
      <c r="W161" s="5">
        <v>-19485702000</v>
      </c>
      <c r="X161" s="5">
        <v>-124820900000</v>
      </c>
    </row>
    <row r="162" spans="3:26" ht="15.5" x14ac:dyDescent="0.35">
      <c r="C162" t="s">
        <v>465</v>
      </c>
      <c r="D162" s="5">
        <v>-1327471323</v>
      </c>
      <c r="E162" s="5">
        <v>-437850193</v>
      </c>
      <c r="F162" s="5">
        <v>-36</v>
      </c>
      <c r="G162" s="5">
        <v>-79333296</v>
      </c>
      <c r="I162" s="5">
        <v>-309866664</v>
      </c>
      <c r="J162" s="5">
        <v>-537422228</v>
      </c>
      <c r="K162" s="5">
        <v>-1763061229</v>
      </c>
      <c r="L162" s="5">
        <v>-91299000</v>
      </c>
      <c r="M162" s="5">
        <v>-19614380035</v>
      </c>
      <c r="N162" s="5">
        <v>-82449646798</v>
      </c>
      <c r="O162" s="5">
        <v>-129693917531</v>
      </c>
      <c r="P162" s="5">
        <v>-129345758184</v>
      </c>
      <c r="Q162" s="5">
        <v>-60858000000</v>
      </c>
      <c r="X162" s="5">
        <v>-1200000000</v>
      </c>
    </row>
    <row r="163" spans="3:26" ht="15.5" x14ac:dyDescent="0.35">
      <c r="C163" t="s">
        <v>1264</v>
      </c>
      <c r="Q163" s="5">
        <v>-5000000000</v>
      </c>
      <c r="R163" s="5">
        <v>-10000000000</v>
      </c>
    </row>
    <row r="164" spans="3:26" ht="15.5" x14ac:dyDescent="0.35">
      <c r="C164" t="s">
        <v>1265</v>
      </c>
      <c r="P164" s="5">
        <v>5000000000</v>
      </c>
    </row>
    <row r="165" spans="3:26" ht="15.5" x14ac:dyDescent="0.35">
      <c r="C165" t="s">
        <v>1266</v>
      </c>
      <c r="O165" s="5">
        <v>-2957850000</v>
      </c>
    </row>
    <row r="166" spans="3:26" ht="15.5" x14ac:dyDescent="0.35">
      <c r="C166" t="s">
        <v>1267</v>
      </c>
      <c r="D166" s="5">
        <v>2813915404</v>
      </c>
      <c r="E166" s="5">
        <v>179167696</v>
      </c>
      <c r="F166" s="5">
        <v>-4160359608</v>
      </c>
      <c r="G166" s="5">
        <v>4775677138</v>
      </c>
      <c r="I166" s="5">
        <v>2976701694</v>
      </c>
      <c r="J166" s="5">
        <v>1740881942</v>
      </c>
      <c r="K166" s="5">
        <v>292963855</v>
      </c>
    </row>
    <row r="167" spans="3:26" ht="15.5" x14ac:dyDescent="0.35">
      <c r="C167" t="s">
        <v>1268</v>
      </c>
    </row>
    <row r="168" spans="3:26" ht="15.5" x14ac:dyDescent="0.35">
      <c r="C168" t="s">
        <v>1269</v>
      </c>
    </row>
    <row r="169" spans="3:26" ht="15.5" x14ac:dyDescent="0.35">
      <c r="C169" t="s">
        <v>399</v>
      </c>
    </row>
    <row r="170" spans="3:26" ht="15.5" x14ac:dyDescent="0.35">
      <c r="C170" t="s">
        <v>949</v>
      </c>
      <c r="F170" s="5">
        <v>-10249056341</v>
      </c>
      <c r="I170" s="5">
        <v>-10249056341</v>
      </c>
      <c r="J170" s="5">
        <v>-14278939742</v>
      </c>
      <c r="K170" s="5">
        <v>-21211024850</v>
      </c>
      <c r="L170" s="5">
        <v>-19014965743</v>
      </c>
      <c r="M170" s="5">
        <v>-72994202887</v>
      </c>
      <c r="N170" s="5">
        <v>-96164173884</v>
      </c>
      <c r="O170" s="5">
        <v>-415803846513</v>
      </c>
      <c r="P170" s="5">
        <v>-161601905704</v>
      </c>
      <c r="Q170" s="5">
        <v>-167612521572</v>
      </c>
    </row>
    <row r="171" spans="3:26" ht="15.5" x14ac:dyDescent="0.35">
      <c r="C171" t="s">
        <v>1270</v>
      </c>
      <c r="P171" s="5">
        <v>3500000000</v>
      </c>
    </row>
    <row r="172" spans="3:26" ht="15.5" x14ac:dyDescent="0.35">
      <c r="C172" t="s">
        <v>666</v>
      </c>
      <c r="F172" s="5">
        <v>39536787826</v>
      </c>
      <c r="G172" s="5">
        <v>-1270015019</v>
      </c>
      <c r="R172" s="5">
        <v>-1736062306</v>
      </c>
      <c r="S172" s="5">
        <v>-1437152884</v>
      </c>
      <c r="T172" s="5">
        <v>-514218523</v>
      </c>
      <c r="W172" s="5">
        <v>-1047470000</v>
      </c>
      <c r="X172" s="5">
        <v>-1466530000</v>
      </c>
    </row>
    <row r="173" spans="3:26" ht="15.5" x14ac:dyDescent="0.35">
      <c r="C173" t="s">
        <v>1271</v>
      </c>
      <c r="F173" s="5">
        <v>-70000000000</v>
      </c>
      <c r="I173" s="5">
        <v>-70000000000</v>
      </c>
    </row>
    <row r="174" spans="3:26" ht="15.5" x14ac:dyDescent="0.35">
      <c r="C174" t="s">
        <v>1272</v>
      </c>
      <c r="W174" s="5">
        <v>-12992447314</v>
      </c>
      <c r="X174" s="5">
        <v>-5651320000</v>
      </c>
      <c r="Y174" s="5">
        <v>-2878407750</v>
      </c>
    </row>
    <row r="175" spans="3:26" ht="15.5" x14ac:dyDescent="0.35">
      <c r="C175" t="s">
        <v>485</v>
      </c>
      <c r="F175" s="5">
        <v>-40468359523</v>
      </c>
      <c r="G175" s="5">
        <v>-74726400000</v>
      </c>
      <c r="I175" s="5">
        <v>-115194759523</v>
      </c>
      <c r="J175" s="5">
        <v>-296737121769</v>
      </c>
      <c r="K175" s="5">
        <v>-269853522840</v>
      </c>
      <c r="L175" s="5">
        <v>-124857600120</v>
      </c>
      <c r="M175" s="5">
        <v>-36252373680</v>
      </c>
      <c r="N175" s="5">
        <v>-24157174337</v>
      </c>
      <c r="O175" s="5">
        <v>-24158564388</v>
      </c>
      <c r="P175" s="5">
        <v>-14784000000</v>
      </c>
      <c r="Q175" s="5">
        <v>-24192000000</v>
      </c>
      <c r="R175" s="5">
        <v>-20085000000</v>
      </c>
      <c r="S175" s="5">
        <v>-22763000000</v>
      </c>
      <c r="T175" s="5">
        <v>-28119000000</v>
      </c>
    </row>
    <row r="176" spans="3:26" ht="15.5" x14ac:dyDescent="0.35">
      <c r="C176" t="s">
        <v>186</v>
      </c>
      <c r="F176" s="5">
        <v>693879692</v>
      </c>
      <c r="G176" s="5">
        <v>-75996415019</v>
      </c>
      <c r="I176" s="5">
        <v>-113569308134</v>
      </c>
      <c r="J176" s="5">
        <v>-296937121769</v>
      </c>
      <c r="K176" s="5">
        <v>-270053522840</v>
      </c>
      <c r="L176" s="5">
        <v>-125130200120</v>
      </c>
      <c r="M176" s="5">
        <v>-36754881080</v>
      </c>
      <c r="N176" s="5">
        <v>-24676908737</v>
      </c>
      <c r="O176" s="5">
        <v>-24661251407</v>
      </c>
      <c r="P176" s="5">
        <v>-13429995728</v>
      </c>
      <c r="Q176" s="5">
        <v>-23469557223</v>
      </c>
      <c r="R176" s="5">
        <v>-22010976105</v>
      </c>
      <c r="S176" s="5">
        <v>-24200152884</v>
      </c>
      <c r="T176" s="5">
        <v>-201719689886</v>
      </c>
      <c r="U176" s="5">
        <v>120277067884</v>
      </c>
      <c r="V176" s="5">
        <v>-66493564819</v>
      </c>
      <c r="W176" s="5">
        <v>93322339733</v>
      </c>
      <c r="X176" s="5">
        <v>-1737780889</v>
      </c>
      <c r="Y176" s="5">
        <v>-39162511606</v>
      </c>
      <c r="Z176" s="5">
        <v>-96486375188</v>
      </c>
    </row>
    <row r="177" spans="3:26" ht="15.5" x14ac:dyDescent="0.35">
      <c r="C177" t="s">
        <v>1273</v>
      </c>
      <c r="Y177" s="5">
        <v>-25150000000</v>
      </c>
    </row>
    <row r="178" spans="3:26" ht="15.5" x14ac:dyDescent="0.35">
      <c r="C178" t="s">
        <v>493</v>
      </c>
      <c r="L178" s="5">
        <v>-71931020</v>
      </c>
      <c r="M178" s="5">
        <v>-478328581</v>
      </c>
      <c r="N178" s="5">
        <v>-472034530</v>
      </c>
      <c r="O178" s="5">
        <v>-477507292</v>
      </c>
      <c r="P178" s="5">
        <v>-2051405193</v>
      </c>
      <c r="Q178" s="5">
        <v>-1600892123</v>
      </c>
      <c r="R178" s="5">
        <v>-249885043</v>
      </c>
      <c r="U178" s="5">
        <v>-979911332</v>
      </c>
      <c r="V178" s="5">
        <v>-1011224812</v>
      </c>
      <c r="X178" s="5">
        <v>-29488696</v>
      </c>
      <c r="Y178" s="5">
        <v>-166479652</v>
      </c>
      <c r="Z178" s="5">
        <v>-128031652</v>
      </c>
    </row>
    <row r="179" spans="3:26" ht="15.5" x14ac:dyDescent="0.35">
      <c r="C179" t="s">
        <v>1274</v>
      </c>
      <c r="J179" s="5">
        <v>-11853012</v>
      </c>
      <c r="K179" s="5">
        <v>-26720401</v>
      </c>
      <c r="L179" s="5">
        <v>-8258779</v>
      </c>
      <c r="M179" s="5">
        <v>-24178819</v>
      </c>
      <c r="N179" s="5">
        <v>-47699870</v>
      </c>
      <c r="O179" s="5">
        <v>-25179727</v>
      </c>
      <c r="P179" s="5">
        <v>-55325212</v>
      </c>
      <c r="Q179" s="5">
        <v>-108700927</v>
      </c>
      <c r="R179" s="5">
        <v>-28135756</v>
      </c>
      <c r="U179" s="5">
        <v>-7079859</v>
      </c>
      <c r="V179" s="5">
        <v>-123630588</v>
      </c>
      <c r="X179" s="5">
        <v>-373304</v>
      </c>
    </row>
    <row r="180" spans="3:26" ht="15.5" x14ac:dyDescent="0.35">
      <c r="C180" t="s">
        <v>1275</v>
      </c>
      <c r="T180" s="5">
        <v>-6835424112</v>
      </c>
      <c r="U180" s="5">
        <v>-6360058986</v>
      </c>
      <c r="V180" s="5">
        <v>-3985638609</v>
      </c>
      <c r="W180" s="5">
        <v>-5630190267</v>
      </c>
      <c r="X180" s="5">
        <v>-241388889</v>
      </c>
    </row>
    <row r="181" spans="3:26" ht="15.5" x14ac:dyDescent="0.35">
      <c r="C181" t="s">
        <v>700</v>
      </c>
      <c r="F181" s="5">
        <v>1625451389</v>
      </c>
      <c r="I181" s="5">
        <v>1625451389</v>
      </c>
    </row>
    <row r="182" spans="3:26" ht="15.5" x14ac:dyDescent="0.35">
      <c r="C182" t="s">
        <v>1276</v>
      </c>
      <c r="R182" s="5">
        <v>88107000</v>
      </c>
    </row>
    <row r="183" spans="3:26" ht="15.5" x14ac:dyDescent="0.35">
      <c r="C183" t="s">
        <v>724</v>
      </c>
    </row>
    <row r="184" spans="3:26" ht="15.5" x14ac:dyDescent="0.35">
      <c r="C184" t="s">
        <v>482</v>
      </c>
      <c r="U184" s="5">
        <v>255313006955</v>
      </c>
      <c r="V184" s="5">
        <v>39055000000</v>
      </c>
      <c r="W184" s="5">
        <v>121350000000</v>
      </c>
      <c r="X184" s="5">
        <v>30000000000</v>
      </c>
    </row>
    <row r="185" spans="3:26" ht="15.5" x14ac:dyDescent="0.35">
      <c r="C185" t="s">
        <v>478</v>
      </c>
      <c r="T185" s="5">
        <v>-166251047251</v>
      </c>
      <c r="U185" s="5">
        <v>-127688888894</v>
      </c>
      <c r="V185" s="5">
        <v>-100428070810</v>
      </c>
      <c r="W185" s="5">
        <v>-21350000000</v>
      </c>
      <c r="X185" s="5">
        <v>-30000000000</v>
      </c>
      <c r="Y185" s="5">
        <v>-13846031954</v>
      </c>
      <c r="Z185" s="5">
        <v>-96358343536</v>
      </c>
    </row>
    <row r="186" spans="3:26" ht="15.5" x14ac:dyDescent="0.35">
      <c r="C186" t="s">
        <v>150</v>
      </c>
      <c r="T186" s="5">
        <v>-166251047251</v>
      </c>
      <c r="U186" s="5">
        <v>127624118061</v>
      </c>
      <c r="V186" s="5">
        <v>-61373070810</v>
      </c>
      <c r="W186" s="5">
        <v>100000000000</v>
      </c>
      <c r="Y186" s="5">
        <v>-13846031954</v>
      </c>
      <c r="Z186" s="5">
        <v>-96358343536</v>
      </c>
    </row>
    <row r="187" spans="3:26" ht="15.5" x14ac:dyDescent="0.35">
      <c r="C187" t="s">
        <v>190</v>
      </c>
      <c r="J187" s="5">
        <v>-188146988</v>
      </c>
      <c r="K187" s="5">
        <v>-173279599</v>
      </c>
      <c r="L187" s="5">
        <v>-192410201</v>
      </c>
    </row>
    <row r="188" spans="3:26" ht="15.5" x14ac:dyDescent="0.35">
      <c r="C188" t="s">
        <v>1277</v>
      </c>
      <c r="P188" s="5">
        <v>3460734677</v>
      </c>
      <c r="Q188" s="5">
        <v>2432035827</v>
      </c>
    </row>
    <row r="189" spans="3:26" ht="15.5" x14ac:dyDescent="0.35">
      <c r="C189" t="s">
        <v>1186</v>
      </c>
    </row>
    <row r="190" spans="3:26" ht="15.5" x14ac:dyDescent="0.35">
      <c r="C190" t="s">
        <v>195</v>
      </c>
      <c r="D190" s="5">
        <v>71166554487</v>
      </c>
      <c r="E190" s="5">
        <v>168694731155</v>
      </c>
      <c r="F190" s="5">
        <v>37310581886</v>
      </c>
      <c r="G190" s="5">
        <v>117413224209</v>
      </c>
      <c r="I190" s="5">
        <v>114062032542</v>
      </c>
      <c r="J190" s="5">
        <v>-162008843419</v>
      </c>
      <c r="K190" s="5">
        <v>165068538891</v>
      </c>
      <c r="L190" s="5">
        <v>232837001036</v>
      </c>
      <c r="M190" s="5">
        <v>-10050179858</v>
      </c>
      <c r="N190" s="5">
        <v>-11456366883</v>
      </c>
      <c r="O190" s="5">
        <v>-283521803447</v>
      </c>
      <c r="P190" s="5">
        <v>-10086298072</v>
      </c>
      <c r="Q190" s="5">
        <v>36256720508</v>
      </c>
      <c r="R190" s="5">
        <v>160937593722</v>
      </c>
      <c r="S190" s="5">
        <v>214067704393</v>
      </c>
      <c r="T190" s="5">
        <v>77565308712</v>
      </c>
      <c r="U190" s="5">
        <v>-4449287383</v>
      </c>
      <c r="V190" s="5">
        <v>-14104720955</v>
      </c>
      <c r="W190" s="5">
        <v>-117954290434</v>
      </c>
      <c r="X190" s="5">
        <v>60963563053</v>
      </c>
      <c r="Y190" s="5">
        <v>47622859511</v>
      </c>
      <c r="Z190" s="5">
        <v>20588793542</v>
      </c>
    </row>
    <row r="191" spans="3:26" ht="15.5" x14ac:dyDescent="0.35">
      <c r="C191" t="s">
        <v>1278</v>
      </c>
      <c r="Q191" s="5">
        <v>12000000</v>
      </c>
      <c r="R191" s="5">
        <v>35000000</v>
      </c>
    </row>
    <row r="192" spans="3:26" ht="15.5" x14ac:dyDescent="0.35">
      <c r="C192" t="s">
        <v>196</v>
      </c>
      <c r="E192" s="5">
        <v>531044910169</v>
      </c>
      <c r="I192" s="5">
        <v>416982877627</v>
      </c>
      <c r="J192" s="5">
        <v>578991721046</v>
      </c>
      <c r="K192" s="5">
        <v>413923182155</v>
      </c>
      <c r="L192" s="5">
        <v>181086181119</v>
      </c>
      <c r="M192" s="5">
        <v>191136360977</v>
      </c>
      <c r="N192" s="5">
        <v>202592727860</v>
      </c>
      <c r="O192" s="5">
        <v>486114531307</v>
      </c>
      <c r="P192" s="5">
        <v>496200829379</v>
      </c>
      <c r="Q192" s="5">
        <v>459932108871</v>
      </c>
      <c r="R192" s="5">
        <v>298959515149</v>
      </c>
      <c r="S192" s="5">
        <v>84891810756</v>
      </c>
      <c r="T192" s="5">
        <v>7326502044</v>
      </c>
      <c r="U192" s="5">
        <v>11775789427</v>
      </c>
      <c r="V192" s="5">
        <v>25880510382</v>
      </c>
      <c r="W192" s="5">
        <v>143834800816</v>
      </c>
      <c r="X192" s="5">
        <v>82871237763</v>
      </c>
      <c r="Y192" s="5">
        <v>35248378252</v>
      </c>
      <c r="Z192" s="5">
        <v>14659584710</v>
      </c>
    </row>
    <row r="193" spans="2:26" ht="15.5" x14ac:dyDescent="0.35">
      <c r="C193" t="s">
        <v>197</v>
      </c>
      <c r="D193" s="5">
        <v>71166554487</v>
      </c>
      <c r="E193" s="5">
        <v>699739641324</v>
      </c>
      <c r="F193" s="5">
        <v>37310581886</v>
      </c>
      <c r="G193" s="5">
        <v>117413224209</v>
      </c>
      <c r="I193" s="5">
        <v>531044910169</v>
      </c>
      <c r="J193" s="5">
        <v>416982877627</v>
      </c>
      <c r="K193" s="5">
        <v>578991721046</v>
      </c>
      <c r="L193" s="5">
        <v>413923182155</v>
      </c>
      <c r="M193" s="5">
        <v>181086181119</v>
      </c>
      <c r="N193" s="5">
        <v>191136360977</v>
      </c>
      <c r="O193" s="5">
        <v>202592727860</v>
      </c>
      <c r="P193" s="5">
        <v>486114531307</v>
      </c>
      <c r="Q193" s="5">
        <v>496200829379</v>
      </c>
      <c r="R193" s="5">
        <v>459932108871</v>
      </c>
      <c r="S193" s="5">
        <v>298959515149</v>
      </c>
      <c r="T193" s="5">
        <v>84891810756</v>
      </c>
      <c r="U193" s="5">
        <v>7326502044</v>
      </c>
      <c r="V193" s="5">
        <v>11775789427</v>
      </c>
      <c r="W193" s="5">
        <v>25880510382</v>
      </c>
      <c r="X193" s="5">
        <v>143834800816</v>
      </c>
      <c r="Y193" s="5">
        <v>82871237763</v>
      </c>
      <c r="Z193" s="5">
        <v>35248378252</v>
      </c>
    </row>
    <row r="195" spans="2:26" ht="15.5" x14ac:dyDescent="0.35">
      <c r="B195" t="s">
        <v>198</v>
      </c>
      <c r="C195" t="s">
        <v>12</v>
      </c>
      <c r="D195" s="5">
        <v>270000000</v>
      </c>
      <c r="E195" s="5">
        <v>270000000</v>
      </c>
      <c r="F195" s="5">
        <v>270000000</v>
      </c>
      <c r="G195" s="5">
        <v>270000000</v>
      </c>
      <c r="I195" s="5">
        <v>270000000</v>
      </c>
      <c r="J195" s="5">
        <v>270000000</v>
      </c>
      <c r="K195" s="5">
        <v>270000000</v>
      </c>
      <c r="L195" s="5">
        <v>270000000</v>
      </c>
      <c r="M195" s="5">
        <v>270000000</v>
      </c>
      <c r="N195" s="5">
        <v>270000000</v>
      </c>
      <c r="O195" s="5">
        <v>270000000</v>
      </c>
      <c r="P195" s="5">
        <v>270000000</v>
      </c>
      <c r="Q195" s="5">
        <v>270000000</v>
      </c>
      <c r="R195" s="5">
        <v>270000000</v>
      </c>
      <c r="S195" s="5">
        <v>270000000</v>
      </c>
      <c r="T195" s="5">
        <v>270000000</v>
      </c>
      <c r="U195" s="5">
        <v>270000000</v>
      </c>
      <c r="V195" s="5">
        <v>270000000</v>
      </c>
      <c r="W195" s="5">
        <v>270000000</v>
      </c>
      <c r="X195" s="5">
        <v>270000000</v>
      </c>
      <c r="Y195" s="5">
        <v>270000000</v>
      </c>
      <c r="Z195" s="5">
        <v>270000000</v>
      </c>
    </row>
    <row r="196" spans="2:26" ht="15.5" x14ac:dyDescent="0.35">
      <c r="C196" t="s">
        <v>199</v>
      </c>
      <c r="D196" s="6">
        <v>481.57</v>
      </c>
      <c r="E196" s="6">
        <v>384.51</v>
      </c>
      <c r="F196" s="6">
        <v>317.22000000000003</v>
      </c>
      <c r="G196" s="6">
        <v>368.95</v>
      </c>
    </row>
    <row r="197" spans="2:26" ht="15.5" x14ac:dyDescent="0.35">
      <c r="C197" t="s">
        <v>200</v>
      </c>
      <c r="D197" s="6">
        <v>29.9</v>
      </c>
      <c r="E197" s="6">
        <v>43.82</v>
      </c>
      <c r="F197" s="6">
        <v>39.880000000000003</v>
      </c>
      <c r="G197" s="6">
        <v>32.520000000000003</v>
      </c>
    </row>
    <row r="198" spans="2:26" ht="15.5" x14ac:dyDescent="0.35">
      <c r="C198" t="s">
        <v>69</v>
      </c>
      <c r="D198" s="6">
        <v>22.62</v>
      </c>
      <c r="E198" s="6">
        <v>31.88</v>
      </c>
      <c r="F198" s="6">
        <v>23.45</v>
      </c>
      <c r="G198" s="6">
        <v>22.69</v>
      </c>
    </row>
    <row r="199" spans="2:26" ht="15.5" x14ac:dyDescent="0.35">
      <c r="C199" t="s">
        <v>201</v>
      </c>
      <c r="D199" s="5">
        <v>124730000000</v>
      </c>
      <c r="E199" s="5">
        <v>111070000000</v>
      </c>
      <c r="F199" s="5">
        <v>111330000000</v>
      </c>
      <c r="G199" s="5">
        <v>113340000000</v>
      </c>
    </row>
    <row r="200" spans="2:26" ht="15.5" x14ac:dyDescent="0.35">
      <c r="C200" t="s">
        <v>202</v>
      </c>
      <c r="D200" s="6">
        <v>3.3700000000000001E-2</v>
      </c>
      <c r="E200" s="6">
        <v>2.7699999999999999E-2</v>
      </c>
      <c r="F200" s="6">
        <v>2.3E-2</v>
      </c>
      <c r="G200" s="6">
        <v>2.7200000000000002E-2</v>
      </c>
    </row>
    <row r="201" spans="2:26" ht="15.5" x14ac:dyDescent="0.35">
      <c r="C201" t="s">
        <v>203</v>
      </c>
      <c r="D201" s="6">
        <v>3.7499999999999999E-2</v>
      </c>
      <c r="E201" s="6">
        <v>3.1E-2</v>
      </c>
      <c r="F201" s="6">
        <v>2.58E-2</v>
      </c>
      <c r="G201" s="6">
        <v>3.0600000000000002E-2</v>
      </c>
    </row>
    <row r="202" spans="2:26" ht="15.5" x14ac:dyDescent="0.35">
      <c r="C202" t="s">
        <v>204</v>
      </c>
      <c r="D202" s="6">
        <v>2.8500000000000001E-2</v>
      </c>
      <c r="E202" s="6">
        <v>2.5699999999999997E-2</v>
      </c>
      <c r="F202" s="6">
        <v>2.6200000000000001E-2</v>
      </c>
      <c r="G202" s="6">
        <v>2.7200000000000002E-2</v>
      </c>
    </row>
    <row r="203" spans="2:26" ht="15.5" x14ac:dyDescent="0.35">
      <c r="C203" t="s">
        <v>205</v>
      </c>
    </row>
    <row r="204" spans="2:26" ht="15.5" x14ac:dyDescent="0.35">
      <c r="C204" t="s">
        <v>206</v>
      </c>
      <c r="D204" s="5">
        <v>3454000000000</v>
      </c>
      <c r="E204" s="5">
        <v>3332000000000</v>
      </c>
      <c r="F204" s="5">
        <v>3299000000000</v>
      </c>
      <c r="G204" s="5">
        <v>3244000000000</v>
      </c>
    </row>
    <row r="205" spans="2:26" ht="15.5" x14ac:dyDescent="0.35">
      <c r="C205" t="s">
        <v>207</v>
      </c>
      <c r="D205" s="6">
        <v>1.1200000000000001</v>
      </c>
      <c r="E205" s="6">
        <v>1.36</v>
      </c>
      <c r="F205" s="6">
        <v>1.03</v>
      </c>
      <c r="G205" s="6">
        <v>0.99</v>
      </c>
    </row>
    <row r="206" spans="2:26" ht="15.5" x14ac:dyDescent="0.35">
      <c r="C206" t="s">
        <v>208</v>
      </c>
      <c r="D206" s="6">
        <v>12849.79</v>
      </c>
      <c r="E206" s="6">
        <v>12395.39</v>
      </c>
      <c r="F206" s="6">
        <v>12273.28</v>
      </c>
      <c r="G206" s="6">
        <v>12067.11</v>
      </c>
    </row>
    <row r="207" spans="2:26" ht="15.5" x14ac:dyDescent="0.35">
      <c r="C207" t="s">
        <v>209</v>
      </c>
      <c r="D207" s="6">
        <v>1.1200000000000001</v>
      </c>
      <c r="E207" s="6">
        <v>1.36</v>
      </c>
      <c r="F207" s="6">
        <v>1.03</v>
      </c>
      <c r="G207" s="6">
        <v>0.99</v>
      </c>
    </row>
    <row r="208" spans="2:26" ht="15.5" x14ac:dyDescent="0.35">
      <c r="C208" t="s">
        <v>210</v>
      </c>
      <c r="D208" s="6">
        <v>12849.79</v>
      </c>
      <c r="E208" s="6">
        <v>12395.39</v>
      </c>
      <c r="F208" s="6">
        <v>12273.28</v>
      </c>
      <c r="G208" s="6">
        <v>12067.11</v>
      </c>
    </row>
    <row r="209" spans="3:26" ht="15.5" x14ac:dyDescent="0.35">
      <c r="C209" t="s">
        <v>211</v>
      </c>
    </row>
    <row r="210" spans="3:26" ht="15.5" x14ac:dyDescent="0.35">
      <c r="C210" t="s">
        <v>212</v>
      </c>
    </row>
    <row r="211" spans="3:26" ht="15.5" x14ac:dyDescent="0.35">
      <c r="C211" t="s">
        <v>213</v>
      </c>
      <c r="D211" s="5">
        <v>3454000000000</v>
      </c>
      <c r="E211" s="5">
        <v>3332000000000</v>
      </c>
      <c r="F211" s="5">
        <v>3299000000000</v>
      </c>
      <c r="G211" s="5">
        <v>3244000000000</v>
      </c>
    </row>
    <row r="212" spans="3:26" ht="15.5" x14ac:dyDescent="0.35">
      <c r="C212" t="s">
        <v>24</v>
      </c>
    </row>
    <row r="213" spans="3:26" ht="15.5" x14ac:dyDescent="0.35">
      <c r="C213" t="s">
        <v>21</v>
      </c>
      <c r="D213" s="5">
        <v>-771000000000</v>
      </c>
      <c r="E213" s="5">
        <v>-700000000000</v>
      </c>
      <c r="F213" s="5">
        <v>-531000000000</v>
      </c>
      <c r="G213" s="5">
        <v>-494000000000</v>
      </c>
    </row>
    <row r="214" spans="3:26" ht="15.5" x14ac:dyDescent="0.35">
      <c r="C214" t="s">
        <v>214</v>
      </c>
      <c r="D214" s="5">
        <v>747000000000</v>
      </c>
      <c r="E214" s="5">
        <v>909000000000</v>
      </c>
      <c r="F214" s="5">
        <v>972000000000</v>
      </c>
      <c r="G214" s="5">
        <v>923000000000</v>
      </c>
    </row>
    <row r="215" spans="3:26" ht="15.5" x14ac:dyDescent="0.35">
      <c r="C215" t="s">
        <v>215</v>
      </c>
      <c r="D215" s="5">
        <v>161000000000</v>
      </c>
      <c r="E215" s="5">
        <v>109000000000</v>
      </c>
      <c r="F215" s="5">
        <v>198000000000</v>
      </c>
      <c r="G215" s="5">
        <v>40000000000</v>
      </c>
    </row>
    <row r="216" spans="3:26" ht="15.5" x14ac:dyDescent="0.35">
      <c r="C216" t="s">
        <v>216</v>
      </c>
      <c r="D216" s="5">
        <v>-19000000000</v>
      </c>
      <c r="E216" s="5">
        <v>-10000000000</v>
      </c>
      <c r="F216" s="5">
        <v>4000000000</v>
      </c>
      <c r="G216" s="5">
        <v>-2000000000</v>
      </c>
    </row>
    <row r="217" spans="3:26" ht="15.5" x14ac:dyDescent="0.35">
      <c r="C217" t="s">
        <v>13</v>
      </c>
      <c r="D217" s="5">
        <v>143000000000</v>
      </c>
      <c r="E217" s="5">
        <v>99000000000</v>
      </c>
      <c r="F217" s="5">
        <v>202000000000</v>
      </c>
      <c r="G217" s="5">
        <v>38000000000</v>
      </c>
    </row>
    <row r="218" spans="3:26" ht="15.5" x14ac:dyDescent="0.35">
      <c r="C218" t="s">
        <v>16</v>
      </c>
      <c r="D218" s="6">
        <v>531.64</v>
      </c>
      <c r="E218" s="6">
        <v>367.06</v>
      </c>
      <c r="F218" s="6">
        <v>752.06</v>
      </c>
      <c r="G218" s="6">
        <v>140.43</v>
      </c>
    </row>
    <row r="219" spans="3:26" ht="15.5" x14ac:dyDescent="0.35">
      <c r="C219" t="s">
        <v>54</v>
      </c>
      <c r="I219" s="6">
        <v>1306.03</v>
      </c>
      <c r="J219" s="6">
        <v>1070.94</v>
      </c>
      <c r="K219" s="6">
        <v>1126.5</v>
      </c>
      <c r="L219" s="6">
        <v>1007.5</v>
      </c>
      <c r="M219" s="6">
        <v>730.55</v>
      </c>
      <c r="N219" s="6">
        <v>878.3</v>
      </c>
      <c r="O219" s="6">
        <v>865.97</v>
      </c>
      <c r="P219" s="6">
        <v>994.73</v>
      </c>
      <c r="Q219" s="6">
        <v>918.56</v>
      </c>
      <c r="R219" s="6">
        <v>957.57</v>
      </c>
      <c r="S219" s="6">
        <v>962.26</v>
      </c>
      <c r="T219" s="6">
        <v>829.84</v>
      </c>
      <c r="U219" s="6">
        <v>737.46</v>
      </c>
      <c r="V219" s="6">
        <v>464.35</v>
      </c>
      <c r="W219" s="6">
        <v>423.96</v>
      </c>
      <c r="X219" s="6">
        <v>635.79</v>
      </c>
      <c r="Y219" s="6">
        <v>381.51</v>
      </c>
      <c r="Z219" s="6">
        <v>212.46</v>
      </c>
    </row>
    <row r="220" spans="3:26" ht="15.5" x14ac:dyDescent="0.35">
      <c r="C220" t="s">
        <v>68</v>
      </c>
      <c r="I220" s="6">
        <v>9.69</v>
      </c>
      <c r="J220" s="6">
        <v>13.73</v>
      </c>
      <c r="K220" s="6">
        <v>12.63</v>
      </c>
      <c r="L220" s="6">
        <v>9.2100000000000009</v>
      </c>
      <c r="M220" s="6">
        <v>9.17</v>
      </c>
      <c r="N220" s="6">
        <v>5.98</v>
      </c>
      <c r="O220" s="6">
        <v>6.41</v>
      </c>
      <c r="P220" s="6">
        <v>5.53</v>
      </c>
      <c r="Q220" s="6">
        <v>6.53</v>
      </c>
      <c r="R220" s="6">
        <v>10.44</v>
      </c>
      <c r="S220" s="6">
        <v>6.24</v>
      </c>
      <c r="T220" s="6">
        <v>6.33</v>
      </c>
      <c r="U220" s="6">
        <v>6.64</v>
      </c>
      <c r="V220" s="6">
        <v>7.54</v>
      </c>
      <c r="W220" s="6">
        <v>6.37</v>
      </c>
      <c r="X220" s="6">
        <v>3.3</v>
      </c>
      <c r="Y220" s="6">
        <v>3.67</v>
      </c>
      <c r="Z220" s="6">
        <v>6.12</v>
      </c>
    </row>
    <row r="221" spans="3:26" ht="15.5" x14ac:dyDescent="0.35">
      <c r="C221" t="s">
        <v>71</v>
      </c>
      <c r="I221" s="6">
        <v>5.96</v>
      </c>
      <c r="J221" s="6">
        <v>7.45</v>
      </c>
      <c r="K221" s="6">
        <v>7.17</v>
      </c>
      <c r="L221" s="6">
        <v>4.8899999999999997</v>
      </c>
      <c r="M221" s="6">
        <v>4.3499999999999996</v>
      </c>
      <c r="N221" s="6">
        <v>3.52</v>
      </c>
      <c r="O221" s="6">
        <v>3.74</v>
      </c>
      <c r="P221" s="6">
        <v>3.69</v>
      </c>
      <c r="Q221" s="6">
        <v>4.07</v>
      </c>
      <c r="R221" s="6">
        <v>6.61</v>
      </c>
      <c r="S221" s="6">
        <v>3.82</v>
      </c>
      <c r="T221" s="6">
        <v>3.27</v>
      </c>
      <c r="U221" s="6">
        <v>3.15</v>
      </c>
      <c r="V221" s="6">
        <v>2.85</v>
      </c>
      <c r="W221" s="6">
        <v>2.4500000000000002</v>
      </c>
      <c r="X221" s="6">
        <v>2.16</v>
      </c>
      <c r="Y221" s="6">
        <v>1.59</v>
      </c>
      <c r="Z221" s="6">
        <v>1.7</v>
      </c>
    </row>
    <row r="222" spans="3:26" ht="15.5" x14ac:dyDescent="0.35">
      <c r="C222" t="s">
        <v>217</v>
      </c>
      <c r="I222" s="5">
        <v>436110000000</v>
      </c>
      <c r="J222" s="5">
        <v>389110000000</v>
      </c>
      <c r="K222" s="5">
        <v>392600000000</v>
      </c>
      <c r="L222" s="5">
        <v>372990000000</v>
      </c>
      <c r="M222" s="5">
        <v>293460000000</v>
      </c>
      <c r="N222" s="5">
        <v>292980000000</v>
      </c>
      <c r="O222" s="5">
        <v>281130000000</v>
      </c>
      <c r="P222" s="5">
        <v>278990000000</v>
      </c>
    </row>
    <row r="223" spans="3:26" ht="15.5" x14ac:dyDescent="0.35">
      <c r="C223" t="s">
        <v>218</v>
      </c>
      <c r="I223" s="6">
        <v>9.4600000000000004E-2</v>
      </c>
      <c r="J223" s="6">
        <v>8.3499999999999991E-2</v>
      </c>
      <c r="K223" s="6">
        <v>8.8000000000000009E-2</v>
      </c>
      <c r="L223" s="6">
        <v>0.08</v>
      </c>
      <c r="M223" s="6">
        <v>6.2100000000000002E-2</v>
      </c>
      <c r="N223" s="6">
        <v>7.9500000000000001E-2</v>
      </c>
      <c r="O223" s="6">
        <v>8.3299999999999999E-2</v>
      </c>
      <c r="P223" s="6">
        <v>0.10580000000000001</v>
      </c>
      <c r="Q223" s="6">
        <v>0.10830000000000001</v>
      </c>
      <c r="R223" s="6">
        <v>0.1225</v>
      </c>
      <c r="S223" s="6">
        <v>0.13819999999999999</v>
      </c>
      <c r="T223" s="6">
        <v>0.13570000000000002</v>
      </c>
      <c r="U223" s="6">
        <v>0.12789999999999999</v>
      </c>
      <c r="V223" s="6">
        <v>0.1033</v>
      </c>
      <c r="W223" s="6">
        <v>0.10529999999999999</v>
      </c>
      <c r="X223" s="6">
        <v>0.20050000000000001</v>
      </c>
      <c r="Y223" s="6">
        <v>0.1575</v>
      </c>
      <c r="Z223" s="6">
        <v>9.8299999999999998E-2</v>
      </c>
    </row>
    <row r="224" spans="3:26" ht="15.5" x14ac:dyDescent="0.35">
      <c r="C224" t="s">
        <v>219</v>
      </c>
      <c r="I224" s="6">
        <v>0.10640000000000001</v>
      </c>
      <c r="J224" s="6">
        <v>9.4700000000000006E-2</v>
      </c>
      <c r="K224" s="6">
        <v>0.105</v>
      </c>
      <c r="L224" s="6">
        <v>9.11E-2</v>
      </c>
      <c r="M224" s="6">
        <v>6.7599999999999993E-2</v>
      </c>
      <c r="N224" s="6">
        <v>8.6300000000000002E-2</v>
      </c>
      <c r="O224" s="6">
        <v>9.2200000000000004E-2</v>
      </c>
      <c r="P224" s="6">
        <v>0.11560000000000001</v>
      </c>
      <c r="Q224" s="6">
        <v>0.1202</v>
      </c>
      <c r="R224" s="6">
        <v>0.14080000000000001</v>
      </c>
      <c r="S224" s="6">
        <v>0.16269999999999998</v>
      </c>
      <c r="T224" s="6">
        <v>0.16500000000000001</v>
      </c>
      <c r="U224" s="6">
        <v>0.17280000000000001</v>
      </c>
      <c r="V224" s="6">
        <v>0.13089999999999999</v>
      </c>
      <c r="W224" s="6">
        <v>0.1376</v>
      </c>
      <c r="X224" s="6">
        <v>0.23920000000000002</v>
      </c>
      <c r="Y224" s="6">
        <v>0.19210000000000002</v>
      </c>
      <c r="Z224" s="6">
        <v>0.13239999999999999</v>
      </c>
    </row>
    <row r="225" spans="3:26" ht="15.5" x14ac:dyDescent="0.35">
      <c r="C225" t="s">
        <v>220</v>
      </c>
      <c r="I225" s="6">
        <v>0.105</v>
      </c>
      <c r="J225" s="6">
        <v>9.4299999999999995E-2</v>
      </c>
      <c r="K225" s="6">
        <v>9.5399999999999985E-2</v>
      </c>
      <c r="L225" s="6">
        <v>9.2699999999999991E-2</v>
      </c>
      <c r="M225" s="6">
        <v>7.0199999999999999E-2</v>
      </c>
      <c r="N225" s="6">
        <v>9.5700000000000007E-2</v>
      </c>
      <c r="O225" s="6">
        <v>9.9600000000000008E-2</v>
      </c>
      <c r="P225" s="6">
        <v>9.6699999999999994E-2</v>
      </c>
      <c r="Q225" s="6">
        <v>0.1027</v>
      </c>
      <c r="R225" s="6">
        <v>0.12809999999999999</v>
      </c>
      <c r="S225" s="6">
        <v>0.15920000000000001</v>
      </c>
      <c r="T225" s="6">
        <v>0.19489999999999999</v>
      </c>
      <c r="U225" s="6">
        <v>0.2089</v>
      </c>
      <c r="V225" s="6">
        <v>0.15039999999999998</v>
      </c>
      <c r="W225" s="6">
        <v>0.16329999999999997</v>
      </c>
      <c r="X225" s="6">
        <v>0.19109999999999999</v>
      </c>
      <c r="Y225" s="6">
        <v>0.21</v>
      </c>
      <c r="Z225" s="6">
        <v>0.34110000000000001</v>
      </c>
    </row>
    <row r="226" spans="3:26" ht="15.5" x14ac:dyDescent="0.35">
      <c r="C226" t="s">
        <v>221</v>
      </c>
      <c r="J226" s="6">
        <v>24830.62</v>
      </c>
      <c r="K226" s="6">
        <v>11006.85</v>
      </c>
      <c r="L226" s="6">
        <v>34422.1</v>
      </c>
      <c r="M226" s="6">
        <v>8520.7199999999993</v>
      </c>
      <c r="N226" s="6">
        <v>5530.93</v>
      </c>
      <c r="O226" s="6">
        <v>10007.879999999999</v>
      </c>
      <c r="P226" s="6">
        <v>3992.8</v>
      </c>
      <c r="Q226" s="6">
        <v>1931.51</v>
      </c>
      <c r="T226" s="6">
        <v>37.81</v>
      </c>
      <c r="U226" s="6">
        <v>40.479999999999997</v>
      </c>
      <c r="V226" s="6">
        <v>87.71</v>
      </c>
      <c r="X226" s="6">
        <v>528.79</v>
      </c>
      <c r="Y226" s="6">
        <v>68.41</v>
      </c>
      <c r="Z226" s="6">
        <v>17.04</v>
      </c>
    </row>
    <row r="227" spans="3:26" ht="15.5" x14ac:dyDescent="0.35">
      <c r="C227" t="s">
        <v>65</v>
      </c>
      <c r="I227" s="6">
        <v>1.03</v>
      </c>
      <c r="J227" s="6">
        <v>1.3</v>
      </c>
      <c r="K227" s="6">
        <v>1.33</v>
      </c>
      <c r="L227" s="6">
        <v>0.84</v>
      </c>
      <c r="M227" s="6">
        <v>0.62</v>
      </c>
      <c r="N227" s="6">
        <v>0.52</v>
      </c>
      <c r="O227" s="6">
        <v>0.59</v>
      </c>
      <c r="P227" s="6">
        <v>0.64</v>
      </c>
      <c r="Q227" s="6">
        <v>0.78</v>
      </c>
      <c r="R227" s="6">
        <v>1.47</v>
      </c>
      <c r="S227" s="6">
        <v>1.01</v>
      </c>
      <c r="T227" s="6">
        <v>1.04</v>
      </c>
      <c r="U227" s="6">
        <v>1.1499999999999999</v>
      </c>
      <c r="V227" s="6">
        <v>0.99</v>
      </c>
      <c r="W227" s="6">
        <v>0.88</v>
      </c>
      <c r="X227" s="6">
        <v>0.79</v>
      </c>
      <c r="Y227" s="6">
        <v>0.71</v>
      </c>
      <c r="Z227" s="6">
        <v>0.81</v>
      </c>
    </row>
    <row r="228" spans="3:26" ht="15.5" x14ac:dyDescent="0.35">
      <c r="C228" t="s">
        <v>62</v>
      </c>
      <c r="I228" s="6">
        <v>12273.28</v>
      </c>
      <c r="J228" s="6">
        <v>11305.42</v>
      </c>
      <c r="K228" s="6">
        <v>10733.62</v>
      </c>
      <c r="L228" s="6">
        <v>11058.52</v>
      </c>
      <c r="M228" s="6">
        <v>10806.07</v>
      </c>
      <c r="N228" s="5">
        <v>10181</v>
      </c>
      <c r="O228" s="6">
        <v>9392.5</v>
      </c>
      <c r="P228" s="6">
        <v>8606.48</v>
      </c>
      <c r="Q228" s="6">
        <v>7644.95</v>
      </c>
      <c r="R228" s="6">
        <v>6802.32</v>
      </c>
      <c r="S228" s="6">
        <v>5913.56</v>
      </c>
      <c r="T228" s="6">
        <v>5028.92</v>
      </c>
      <c r="U228" s="6">
        <v>4268.08</v>
      </c>
      <c r="V228" s="6">
        <v>3546.05</v>
      </c>
      <c r="W228" s="6">
        <v>3081.76</v>
      </c>
      <c r="X228" s="6">
        <v>2657.93</v>
      </c>
      <c r="Y228" s="6">
        <v>1985.7</v>
      </c>
      <c r="Z228" s="6">
        <v>1604.48</v>
      </c>
    </row>
    <row r="229" spans="3:26" ht="15.5" x14ac:dyDescent="0.35">
      <c r="C229" t="s">
        <v>222</v>
      </c>
      <c r="I229" s="6">
        <v>1.03</v>
      </c>
      <c r="J229" s="6">
        <v>1.3</v>
      </c>
      <c r="K229" s="6">
        <v>1.33</v>
      </c>
      <c r="L229" s="6">
        <v>0.84</v>
      </c>
      <c r="M229" s="6">
        <v>0.62</v>
      </c>
      <c r="N229" s="6">
        <v>0.52</v>
      </c>
      <c r="O229" s="6">
        <v>0.59</v>
      </c>
      <c r="P229" s="6">
        <v>0.64</v>
      </c>
      <c r="Q229" s="6">
        <v>0.78</v>
      </c>
      <c r="R229" s="6">
        <v>1.47</v>
      </c>
      <c r="S229" s="6">
        <v>1.01</v>
      </c>
      <c r="T229" s="6">
        <v>1.04</v>
      </c>
      <c r="U229" s="6">
        <v>1.1499999999999999</v>
      </c>
      <c r="V229" s="6">
        <v>0.99</v>
      </c>
      <c r="W229" s="6">
        <v>0.88</v>
      </c>
      <c r="X229" s="6">
        <v>0.79</v>
      </c>
      <c r="Y229" s="6">
        <v>0.71</v>
      </c>
      <c r="Z229" s="6">
        <v>0.81</v>
      </c>
    </row>
    <row r="230" spans="3:26" ht="15.5" x14ac:dyDescent="0.35">
      <c r="C230" t="s">
        <v>223</v>
      </c>
      <c r="I230" s="6">
        <v>12273.28</v>
      </c>
      <c r="J230" s="6">
        <v>11305.42</v>
      </c>
      <c r="K230" s="6">
        <v>10733.62</v>
      </c>
      <c r="L230" s="6">
        <v>11058.52</v>
      </c>
      <c r="M230" s="6">
        <v>10806.07</v>
      </c>
      <c r="N230" s="5">
        <v>10181</v>
      </c>
      <c r="O230" s="6">
        <v>9392.5</v>
      </c>
      <c r="P230" s="6">
        <v>8606.48</v>
      </c>
      <c r="Q230" s="6">
        <v>7644.95</v>
      </c>
      <c r="R230" s="6">
        <v>6802.32</v>
      </c>
      <c r="S230" s="6">
        <v>5913.56</v>
      </c>
      <c r="T230" s="6">
        <v>5028.92</v>
      </c>
      <c r="U230" s="6">
        <v>4268.08</v>
      </c>
      <c r="V230" s="6">
        <v>3546.05</v>
      </c>
      <c r="W230" s="6">
        <v>3081.76</v>
      </c>
      <c r="X230" s="6">
        <v>2657.93</v>
      </c>
      <c r="Y230" s="6">
        <v>1985.7</v>
      </c>
      <c r="Z230" s="6">
        <v>1604.48</v>
      </c>
    </row>
    <row r="231" spans="3:26" ht="15.5" x14ac:dyDescent="0.35">
      <c r="C231" t="s">
        <v>224</v>
      </c>
      <c r="M231" s="5">
        <v>0</v>
      </c>
      <c r="N231" s="5">
        <v>0</v>
      </c>
      <c r="O231" s="5">
        <v>0</v>
      </c>
      <c r="P231" s="5">
        <v>0</v>
      </c>
      <c r="Q231" s="5">
        <v>2000000000</v>
      </c>
      <c r="R231" s="5">
        <v>1000000000</v>
      </c>
      <c r="U231" s="5">
        <v>166000000000</v>
      </c>
      <c r="V231" s="5">
        <v>40000000000</v>
      </c>
      <c r="W231" s="5">
        <v>100000000000</v>
      </c>
      <c r="Y231" s="5">
        <v>0</v>
      </c>
      <c r="Z231" s="5">
        <v>41000000000</v>
      </c>
    </row>
    <row r="232" spans="3:26" ht="15.5" x14ac:dyDescent="0.35">
      <c r="C232" t="s">
        <v>225</v>
      </c>
      <c r="N232" s="5">
        <v>0</v>
      </c>
      <c r="O232" s="5">
        <v>0</v>
      </c>
      <c r="R232" s="5">
        <v>1000000000</v>
      </c>
      <c r="V232" s="5">
        <v>0</v>
      </c>
      <c r="Z232" s="5">
        <v>0</v>
      </c>
    </row>
    <row r="233" spans="3:26" ht="15.5" x14ac:dyDescent="0.35">
      <c r="C233" t="s">
        <v>26</v>
      </c>
      <c r="M233" s="5">
        <v>0</v>
      </c>
      <c r="N233" s="5">
        <v>1000000000</v>
      </c>
      <c r="O233" s="5">
        <v>0</v>
      </c>
      <c r="P233" s="5">
        <v>0</v>
      </c>
      <c r="Q233" s="5">
        <v>2000000000</v>
      </c>
      <c r="R233" s="5">
        <v>1000000000</v>
      </c>
      <c r="U233" s="5">
        <v>166000000000</v>
      </c>
      <c r="V233" s="5">
        <v>40000000000</v>
      </c>
      <c r="W233" s="5">
        <v>100000000000</v>
      </c>
      <c r="Y233" s="5">
        <v>0</v>
      </c>
      <c r="Z233" s="5">
        <v>41000000000</v>
      </c>
    </row>
    <row r="234" spans="3:26" ht="15.5" x14ac:dyDescent="0.35">
      <c r="C234" t="s">
        <v>23</v>
      </c>
      <c r="I234" s="5">
        <v>-531000000000</v>
      </c>
      <c r="J234" s="5">
        <v>-417000000000</v>
      </c>
      <c r="K234" s="5">
        <v>-579000000000</v>
      </c>
      <c r="L234" s="5">
        <v>-414000000000</v>
      </c>
      <c r="M234" s="5">
        <v>-181000000000</v>
      </c>
      <c r="N234" s="5">
        <v>-191000000000</v>
      </c>
      <c r="O234" s="5">
        <v>-202000000000</v>
      </c>
      <c r="P234" s="5">
        <v>-486000000000</v>
      </c>
      <c r="Q234" s="5">
        <v>-494000000000</v>
      </c>
      <c r="R234" s="5">
        <v>-459000000000</v>
      </c>
      <c r="S234" s="5">
        <v>-299000000000</v>
      </c>
      <c r="T234" s="5">
        <v>-85000000000</v>
      </c>
      <c r="U234" s="5">
        <v>159000000000</v>
      </c>
      <c r="V234" s="5">
        <v>28000000000</v>
      </c>
      <c r="W234" s="5">
        <v>74000000000</v>
      </c>
      <c r="X234" s="5">
        <v>-144000000000</v>
      </c>
      <c r="Y234" s="5">
        <v>-83000000000</v>
      </c>
      <c r="Z234" s="5">
        <v>6000000000</v>
      </c>
    </row>
    <row r="235" spans="3:26" ht="15.5" x14ac:dyDescent="0.35">
      <c r="C235" t="s">
        <v>226</v>
      </c>
      <c r="I235" s="5">
        <v>972000000000</v>
      </c>
      <c r="J235" s="5">
        <v>680000000000</v>
      </c>
      <c r="K235" s="5">
        <v>419000000000</v>
      </c>
      <c r="L235" s="5">
        <v>433000000000</v>
      </c>
      <c r="M235" s="5">
        <v>317000000000</v>
      </c>
      <c r="N235" s="5">
        <v>196000000000</v>
      </c>
      <c r="O235" s="5">
        <v>153000000000</v>
      </c>
      <c r="P235" s="5">
        <v>422000000000</v>
      </c>
      <c r="Q235" s="5">
        <v>432000000000</v>
      </c>
      <c r="R235" s="5">
        <v>394000000000</v>
      </c>
      <c r="S235" s="5">
        <v>202000000000</v>
      </c>
      <c r="T235" s="5">
        <v>-20000000000</v>
      </c>
      <c r="U235" s="5">
        <v>-256000000000</v>
      </c>
      <c r="V235" s="5">
        <v>-77000000000</v>
      </c>
      <c r="W235" s="5">
        <v>-116000000000</v>
      </c>
      <c r="X235" s="5">
        <v>115000000000</v>
      </c>
      <c r="Y235" s="5">
        <v>64000000000</v>
      </c>
      <c r="Z235" s="5">
        <v>-27000000000</v>
      </c>
    </row>
    <row r="236" spans="3:26" ht="15.5" x14ac:dyDescent="0.35">
      <c r="C236" t="s">
        <v>227</v>
      </c>
      <c r="I236" s="5">
        <v>361000000000</v>
      </c>
      <c r="J236" s="5">
        <v>387000000000</v>
      </c>
      <c r="K236" s="5">
        <v>361000000000</v>
      </c>
      <c r="L236" s="5">
        <v>419000000000</v>
      </c>
      <c r="M236" s="5">
        <v>300000000000</v>
      </c>
      <c r="N236" s="5">
        <v>205000000000</v>
      </c>
      <c r="O236" s="5">
        <v>269000000000</v>
      </c>
      <c r="P236" s="5">
        <v>256000000000</v>
      </c>
      <c r="Q236" s="5">
        <v>255000000000</v>
      </c>
      <c r="R236" s="5">
        <v>246000000000</v>
      </c>
      <c r="S236" s="5">
        <v>287000000000</v>
      </c>
      <c r="T236" s="5">
        <v>293000000000</v>
      </c>
      <c r="U236" s="5">
        <v>294000000000</v>
      </c>
      <c r="V236" s="5">
        <v>195000000000</v>
      </c>
      <c r="W236" s="5">
        <v>153000000000</v>
      </c>
      <c r="X236" s="5">
        <v>151000000000</v>
      </c>
      <c r="Y236" s="5">
        <v>135000000000</v>
      </c>
      <c r="Z236" s="5">
        <v>129000000000</v>
      </c>
    </row>
    <row r="237" spans="3:26" ht="15.5" x14ac:dyDescent="0.35">
      <c r="C237" t="s">
        <v>228</v>
      </c>
      <c r="I237" s="5">
        <v>-5000000000</v>
      </c>
      <c r="J237" s="5">
        <v>-1000000000</v>
      </c>
      <c r="K237" s="5">
        <v>-8000000000</v>
      </c>
      <c r="L237" s="5">
        <v>-6000000000</v>
      </c>
      <c r="M237" s="5">
        <v>-23000000000</v>
      </c>
      <c r="N237" s="5">
        <v>-83000000000</v>
      </c>
      <c r="O237" s="5">
        <v>-133000000000</v>
      </c>
      <c r="P237" s="5">
        <v>-134000000000</v>
      </c>
      <c r="Q237" s="5">
        <v>-63000000000</v>
      </c>
      <c r="R237" s="5">
        <v>-82000000000</v>
      </c>
      <c r="S237" s="5">
        <v>-57000000000</v>
      </c>
      <c r="T237" s="5">
        <v>-33000000000</v>
      </c>
      <c r="U237" s="5">
        <v>-418000000000</v>
      </c>
      <c r="V237" s="5">
        <v>-73000000000</v>
      </c>
      <c r="W237" s="5">
        <v>-285000000000</v>
      </c>
      <c r="X237" s="5">
        <v>-143000000000</v>
      </c>
      <c r="Y237" s="5">
        <v>-48000000000</v>
      </c>
      <c r="Z237" s="5">
        <v>-19000000000</v>
      </c>
    </row>
    <row r="238" spans="3:26" ht="15.5" x14ac:dyDescent="0.35">
      <c r="C238" t="s">
        <v>15</v>
      </c>
      <c r="I238" s="5">
        <v>357000000000</v>
      </c>
      <c r="J238" s="5">
        <v>386000000000</v>
      </c>
      <c r="K238" s="5">
        <v>353000000000</v>
      </c>
      <c r="L238" s="5">
        <v>413000000000</v>
      </c>
      <c r="M238" s="5">
        <v>277000000000</v>
      </c>
      <c r="N238" s="5">
        <v>121000000000</v>
      </c>
      <c r="O238" s="5">
        <v>135000000000</v>
      </c>
      <c r="P238" s="5">
        <v>122000000000</v>
      </c>
      <c r="Q238" s="5">
        <v>191000000000</v>
      </c>
      <c r="R238" s="5">
        <v>164000000000</v>
      </c>
      <c r="S238" s="5">
        <v>230000000000</v>
      </c>
      <c r="T238" s="5">
        <v>260000000000</v>
      </c>
      <c r="U238" s="5">
        <v>-123000000000</v>
      </c>
      <c r="V238" s="5">
        <v>122000000000</v>
      </c>
      <c r="W238" s="5">
        <v>-132000000000</v>
      </c>
      <c r="X238" s="5">
        <v>8000000000</v>
      </c>
      <c r="Y238" s="5">
        <v>87000000000</v>
      </c>
      <c r="Z238" s="5">
        <v>110000000000</v>
      </c>
    </row>
    <row r="239" spans="3:26" ht="15.5" x14ac:dyDescent="0.35">
      <c r="C239" t="s">
        <v>17</v>
      </c>
      <c r="I239" s="6">
        <v>1326.45</v>
      </c>
      <c r="J239" s="6">
        <v>1436.98</v>
      </c>
      <c r="K239" s="6">
        <v>1312.74</v>
      </c>
      <c r="L239" s="6">
        <v>1537.33</v>
      </c>
      <c r="M239" s="6">
        <v>1030.73</v>
      </c>
      <c r="N239" s="6">
        <v>452.01</v>
      </c>
      <c r="O239" s="6">
        <v>503.88</v>
      </c>
      <c r="P239" s="6">
        <v>454.13</v>
      </c>
      <c r="Q239" s="6">
        <v>711.53</v>
      </c>
      <c r="R239" s="6">
        <v>610.36</v>
      </c>
      <c r="S239" s="6">
        <v>856.79</v>
      </c>
      <c r="T239" s="6">
        <v>966.96</v>
      </c>
      <c r="U239" s="6">
        <v>-458.55</v>
      </c>
      <c r="V239" s="6">
        <v>453.37</v>
      </c>
      <c r="W239" s="6">
        <v>-491.5</v>
      </c>
      <c r="X239" s="6">
        <v>31.23</v>
      </c>
      <c r="Y239" s="6">
        <v>322.17</v>
      </c>
      <c r="Z239" s="6">
        <v>410.72</v>
      </c>
    </row>
  </sheetData>
  <pageMargins left="0.7" right="0.7" top="0.75" bottom="0.75" header="0.3" footer="0.3"/>
  <ignoredErrors>
    <ignoredError sqref="A1:Z24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1279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1280</v>
      </c>
      <c r="D2" s="2" vm="260">
        <f ca="1">IFERROR(_xlfn.STOCKHISTORY("XIDX:" &amp; $C$1, D3, , 0, 0, 1), "Libur")</f>
        <v>490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23">
        <f t="shared" ref="I2:R2" ca="1" si="0">IFERROR(_xlfn.STOCKHISTORY("XIDX:" &amp; $C$1, I1, , 0, 0, 1), "Libur")</f>
        <v>545</v>
      </c>
      <c r="J2" s="2" vm="261">
        <f t="shared" ca="1" si="0"/>
        <v>630</v>
      </c>
      <c r="K2" s="2">
        <f t="shared" ca="1" si="0"/>
        <v>0</v>
      </c>
      <c r="L2" s="2" vm="262">
        <f t="shared" ca="1" si="0"/>
        <v>675</v>
      </c>
      <c r="M2" s="2" vm="263">
        <f t="shared" ca="1" si="0"/>
        <v>444</v>
      </c>
      <c r="N2" s="2" vm="264">
        <f t="shared" ca="1" si="0"/>
        <v>324</v>
      </c>
      <c r="O2" s="2" t="str">
        <f t="shared" ca="1" si="0"/>
        <v>Libur</v>
      </c>
      <c r="P2" s="2" vm="265">
        <f t="shared" ca="1" si="0"/>
        <v>218</v>
      </c>
      <c r="Q2" s="2">
        <f t="shared" ca="1" si="0"/>
        <v>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6902802138</v>
      </c>
      <c r="E4" s="2">
        <f>IFERROR(INDEX(E51:E500,MATCH($C$4,$C$51:$C$500,0)),"")</f>
        <v>8588099531</v>
      </c>
      <c r="H4" s="2">
        <f>IFERROR(SUM(D4:G4)*(4/MAX(1,COUNT(D4:G4))),"")</f>
        <v>30981803338</v>
      </c>
      <c r="I4" s="2">
        <f t="shared" ref="I4:R4" si="1">IFERROR(INDEX(I51:I500,MATCH($C$4,$C$51:$C$500,0)),"")</f>
        <v>58795967132</v>
      </c>
      <c r="J4" s="2">
        <f t="shared" si="1"/>
        <v>54742788301</v>
      </c>
      <c r="K4" s="2">
        <f t="shared" si="1"/>
        <v>68806806264</v>
      </c>
      <c r="L4" s="2">
        <f t="shared" si="1"/>
        <v>73305319033</v>
      </c>
      <c r="M4" s="2">
        <f t="shared" si="1"/>
        <v>61729945882</v>
      </c>
      <c r="N4" s="2">
        <f t="shared" si="1"/>
        <v>23086801063</v>
      </c>
      <c r="O4" s="2">
        <f t="shared" si="1"/>
        <v>38564818697</v>
      </c>
      <c r="P4" s="2">
        <f t="shared" si="1"/>
        <v>21835055315</v>
      </c>
      <c r="Q4" s="2">
        <f t="shared" si="1"/>
        <v>36870218951</v>
      </c>
      <c r="R4" s="2">
        <f t="shared" si="1"/>
        <v>90492306328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-244105917</v>
      </c>
      <c r="E5" s="2">
        <f>IFERROR(INDEX(E51:E500,MATCH($C$5,$C$51:$C$500,0)),"")</f>
        <v>797825093</v>
      </c>
      <c r="H5" s="2">
        <f>IFERROR(SUM(D5:G5)*(4/MAX(1,COUNT(D5:G5))),"")</f>
        <v>1107438352</v>
      </c>
      <c r="I5" s="2">
        <f t="shared" ref="I5:R5" si="2">IFERROR(INDEX(I51:I500,MATCH($C$5,$C$51:$C$500,0)),"")</f>
        <v>24240518207</v>
      </c>
      <c r="J5" s="2">
        <f t="shared" si="2"/>
        <v>15465304530</v>
      </c>
      <c r="K5" s="2">
        <f t="shared" si="2"/>
        <v>32998967384</v>
      </c>
      <c r="L5" s="2">
        <f t="shared" si="2"/>
        <v>132751543176</v>
      </c>
      <c r="M5" s="2">
        <f t="shared" si="2"/>
        <v>17469969046</v>
      </c>
      <c r="N5" s="2">
        <f t="shared" si="2"/>
        <v>34907989122</v>
      </c>
      <c r="O5" s="2">
        <f t="shared" si="2"/>
        <v>-3586478377</v>
      </c>
      <c r="P5" s="2">
        <f t="shared" si="2"/>
        <v>-14167140296</v>
      </c>
      <c r="Q5" s="2">
        <f t="shared" si="2"/>
        <v>-94607635343</v>
      </c>
      <c r="R5" s="2">
        <f t="shared" si="2"/>
        <v>-132540797077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530610941864</v>
      </c>
      <c r="E6" s="2">
        <f>IFERROR(INDEX(E51:E500,MATCH($C$6,$C$51:$C$500,0)),"")</f>
        <v>530869152547</v>
      </c>
      <c r="H6" s="2">
        <f>IFERROR(INDEX(D6:G6,COUNT(D6:G6)),"")</f>
        <v>530869152547</v>
      </c>
      <c r="I6" s="2">
        <f t="shared" ref="I6:R6" si="3">IFERROR(INDEX(I51:I500,MATCH($C$6,$C$51:$C$500,0)),"")</f>
        <v>530086031626</v>
      </c>
      <c r="J6" s="2">
        <f t="shared" si="3"/>
        <v>505849406453</v>
      </c>
      <c r="K6" s="2">
        <f t="shared" si="3"/>
        <v>629876103055</v>
      </c>
      <c r="L6" s="2">
        <f t="shared" si="3"/>
        <v>596890792405</v>
      </c>
      <c r="M6" s="2">
        <f t="shared" si="3"/>
        <v>497939954685</v>
      </c>
      <c r="N6" s="2">
        <f t="shared" si="3"/>
        <v>480469985639</v>
      </c>
      <c r="O6" s="2">
        <f t="shared" si="3"/>
        <v>453429723588</v>
      </c>
      <c r="P6" s="2">
        <f t="shared" si="3"/>
        <v>452619441965</v>
      </c>
      <c r="Q6" s="2">
        <f t="shared" si="3"/>
        <v>470032857735</v>
      </c>
      <c r="R6" s="2">
        <f t="shared" si="3"/>
        <v>794519561074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1.8</v>
      </c>
      <c r="E7" s="3">
        <f>IFERROR(INDEX(E51:E500,MATCH($C$7,$C$51:$C$500,0))/1000000000,"")</f>
        <v>1.8</v>
      </c>
      <c r="H7" s="3">
        <f>IFERROR(INDEX(D7:G7,COUNT(D7:G7)),"")</f>
        <v>1.8</v>
      </c>
      <c r="I7" s="3">
        <f t="shared" ref="I7:R7" si="4">IFERROR(INDEX(I51:I500,MATCH($C$7,$C$51:$C$500,0))/1000000000,"")</f>
        <v>1.8</v>
      </c>
      <c r="J7" s="3">
        <f t="shared" si="4"/>
        <v>1.8</v>
      </c>
      <c r="K7" s="3">
        <f t="shared" si="4"/>
        <v>1.8</v>
      </c>
      <c r="L7" s="3">
        <f t="shared" si="4"/>
        <v>1.8</v>
      </c>
      <c r="M7" s="3">
        <f t="shared" si="4"/>
        <v>1.8</v>
      </c>
      <c r="N7" s="3">
        <f t="shared" si="4"/>
        <v>1.8</v>
      </c>
      <c r="O7" s="3">
        <f t="shared" si="4"/>
        <v>1.8</v>
      </c>
      <c r="P7" s="3">
        <f t="shared" si="4"/>
        <v>1.8</v>
      </c>
      <c r="Q7" s="3">
        <f t="shared" si="4"/>
        <v>1.8</v>
      </c>
      <c r="R7" s="3">
        <f t="shared" si="4"/>
        <v>1.8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-15000000000</v>
      </c>
      <c r="H8" s="2">
        <f>IFERROR(INDEX(D8:G8,COUNT(D8:G8)),"")</f>
        <v>-15000000000</v>
      </c>
      <c r="I8" s="2">
        <f t="shared" ref="I8:R8" si="5">IFERROR(INDEX(I51:I500,MATCH($C$8,$C$51:$C$500,0)),"")</f>
        <v>-25000000000</v>
      </c>
      <c r="J8" s="2">
        <f t="shared" si="5"/>
        <v>13000000000</v>
      </c>
      <c r="K8" s="2">
        <f t="shared" si="5"/>
        <v>-17000000000</v>
      </c>
      <c r="L8" s="2">
        <f t="shared" si="5"/>
        <v>63000000000</v>
      </c>
      <c r="M8" s="2">
        <f t="shared" si="5"/>
        <v>-4000000000</v>
      </c>
      <c r="N8" s="2">
        <f t="shared" si="5"/>
        <v>-67000000000</v>
      </c>
      <c r="O8" s="2">
        <f t="shared" si="5"/>
        <v>-38000000000</v>
      </c>
      <c r="P8" s="2">
        <f t="shared" si="5"/>
        <v>2000000000</v>
      </c>
      <c r="Q8" s="2">
        <f t="shared" si="5"/>
        <v>-88000000000</v>
      </c>
      <c r="R8" s="2">
        <f t="shared" si="5"/>
        <v>-20000000000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-0.44</v>
      </c>
      <c r="E9" s="3">
        <f>IFERROR(INDEX(E51:E500,MATCH("Free cash flow per share (Quarter)",$C$51:$C$500,0)),"")</f>
        <v>-8.26</v>
      </c>
      <c r="H9" s="3">
        <f>IFERROR(INDEX(D9:G9,COUNT(D9:G9)),"")</f>
        <v>-8.26</v>
      </c>
      <c r="I9" s="3">
        <f t="shared" ref="I9:R9" si="6">IFERROR(INDEX(I51:I500,MATCH($C$9,$C$51:$C$500,0)),"")</f>
        <v>-14.01</v>
      </c>
      <c r="J9" s="3">
        <f t="shared" si="6"/>
        <v>7.02</v>
      </c>
      <c r="K9" s="3">
        <f t="shared" si="6"/>
        <v>-9.67</v>
      </c>
      <c r="L9" s="3">
        <f t="shared" si="6"/>
        <v>35.119999999999997</v>
      </c>
      <c r="M9" s="3">
        <f t="shared" si="6"/>
        <v>-2.4</v>
      </c>
      <c r="N9" s="3">
        <f t="shared" si="6"/>
        <v>-37.32</v>
      </c>
      <c r="O9" s="3">
        <f t="shared" si="6"/>
        <v>-21.31</v>
      </c>
      <c r="P9" s="3">
        <f t="shared" si="6"/>
        <v>0.97</v>
      </c>
      <c r="Q9" s="3">
        <f t="shared" si="6"/>
        <v>-49.14</v>
      </c>
      <c r="R9" s="3">
        <f t="shared" si="6"/>
        <v>-11.18</v>
      </c>
    </row>
    <row r="10" spans="1:18" ht="15.5" x14ac:dyDescent="0.35">
      <c r="C10" t="s">
        <v>18</v>
      </c>
      <c r="D10" s="3">
        <f ca="1">IFERROR(IF(D9=0,"",D2/D9),"")</f>
        <v>-1113.6363636363637</v>
      </c>
      <c r="E10" s="3">
        <f ca="1">IFERROR(IF(E9=0,"",E2/E9),"")</f>
        <v>0</v>
      </c>
      <c r="I10" s="3">
        <f t="shared" ref="I10:R10" ca="1" si="7">IFERROR(IF(I9=0,"",I2/I9),"")</f>
        <v>-38.900785153461811</v>
      </c>
      <c r="J10" s="3">
        <f t="shared" ca="1" si="7"/>
        <v>89.743589743589752</v>
      </c>
      <c r="K10" s="3">
        <f t="shared" ca="1" si="7"/>
        <v>0</v>
      </c>
      <c r="L10" s="3">
        <f t="shared" ca="1" si="7"/>
        <v>19.219817767653758</v>
      </c>
      <c r="M10" s="3">
        <f t="shared" ca="1" si="7"/>
        <v>-185</v>
      </c>
      <c r="N10" s="3">
        <f t="shared" ca="1" si="7"/>
        <v>-8.6816720257234721</v>
      </c>
      <c r="O10" s="3" t="str">
        <f t="shared" ca="1" si="7"/>
        <v/>
      </c>
      <c r="P10" s="3">
        <f t="shared" ca="1" si="7"/>
        <v>224.74226804123711</v>
      </c>
      <c r="Q10" s="3">
        <f t="shared" ca="1" si="7"/>
        <v>0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103117871688</v>
      </c>
      <c r="E11" s="2">
        <f>IFERROR(INDEX(E51:E500,MATCH($C$11,$C$51:$C$500,0)),"")</f>
        <v>104251098455</v>
      </c>
      <c r="H11" s="2">
        <f>IFERROR(INDEX(D11:G11,COUNT(D11:G11)),"")</f>
        <v>104251098455</v>
      </c>
      <c r="I11" s="2">
        <f t="shared" ref="I11:R11" si="8">IFERROR(INDEX(I51:I500,MATCH($C$11,$C$51:$C$500,0)),"")</f>
        <v>133078981361</v>
      </c>
      <c r="J11" s="2">
        <f t="shared" si="8"/>
        <v>70543159127</v>
      </c>
      <c r="K11" s="2">
        <f t="shared" si="8"/>
        <v>44322004379</v>
      </c>
      <c r="L11" s="2">
        <f t="shared" si="8"/>
        <v>5327996141</v>
      </c>
      <c r="M11" s="2">
        <f t="shared" si="8"/>
        <v>122156882296</v>
      </c>
      <c r="N11" s="2">
        <f t="shared" si="8"/>
        <v>133275298570</v>
      </c>
      <c r="O11" s="2">
        <f t="shared" si="8"/>
        <v>164655450708</v>
      </c>
      <c r="P11" s="2">
        <f t="shared" si="8"/>
        <v>193061954490</v>
      </c>
      <c r="Q11" s="2">
        <f t="shared" si="8"/>
        <v>183156009809</v>
      </c>
      <c r="R11" s="2">
        <f t="shared" si="8"/>
        <v>359928716420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172668283</v>
      </c>
      <c r="E15" s="2">
        <f>IFERROR(INDEX(E51:E500,MATCH($C$15,$C$51:$C$500,0)),"")</f>
        <v>107526456</v>
      </c>
      <c r="H15" s="2">
        <f>IFERROR(SUM(D15:G15)*(4/MAX(1,COUNT(D15:G15))),"")</f>
        <v>560389478</v>
      </c>
      <c r="I15" s="2">
        <f t="shared" ref="I15:R15" si="12">IFERROR(INDEX(I51:I500,MATCH($C$15,$C$51:$C$500,0)),"")</f>
        <v>3908744749</v>
      </c>
      <c r="J15" s="2">
        <f t="shared" si="12"/>
        <v>557242737</v>
      </c>
      <c r="K15" s="2">
        <f t="shared" si="12"/>
        <v>1490227638</v>
      </c>
      <c r="L15" s="2">
        <f t="shared" si="12"/>
        <v>-2473431511</v>
      </c>
      <c r="M15" s="2">
        <f t="shared" si="12"/>
        <v>-1058012647</v>
      </c>
      <c r="N15" s="2">
        <f t="shared" si="12"/>
        <v>-2223314692</v>
      </c>
      <c r="O15" s="2">
        <f t="shared" si="12"/>
        <v>612358638</v>
      </c>
      <c r="P15" s="2">
        <f t="shared" si="12"/>
        <v>318939737</v>
      </c>
      <c r="Q15" s="2">
        <f t="shared" si="12"/>
        <v>-203690794</v>
      </c>
      <c r="R15" s="2">
        <f t="shared" si="12"/>
        <v>-1779680505</v>
      </c>
    </row>
    <row r="16" spans="1:18" ht="15.5" x14ac:dyDescent="0.35">
      <c r="C16" t="s">
        <v>29</v>
      </c>
      <c r="D16" s="2">
        <f>IFERROR(INDEX(D51:D500,MATCH($C$16,$C$51:$C$500,0)),"")</f>
        <v>991180474</v>
      </c>
      <c r="E16" s="2">
        <f>IFERROR(INDEX(E51:E500,MATCH($C$16,$C$51:$C$500,0)),"")</f>
        <v>1740327650</v>
      </c>
      <c r="H16" s="2">
        <f>IFERROR(SUM(D16:G16)*(4/MAX(1,COUNT(D16:G16))),"")</f>
        <v>5463016248</v>
      </c>
      <c r="I16" s="2">
        <f t="shared" ref="I16:R16" si="13">IFERROR(INDEX(I51:I500,MATCH($C$16,$C$51:$C$500,0)),"")</f>
        <v>18992817272</v>
      </c>
      <c r="J16" s="2">
        <f t="shared" si="13"/>
        <v>20740524335</v>
      </c>
      <c r="K16" s="2">
        <f t="shared" si="13"/>
        <v>34597338456</v>
      </c>
      <c r="L16" s="2">
        <f t="shared" si="13"/>
        <v>39754517792</v>
      </c>
      <c r="M16" s="2">
        <f t="shared" si="13"/>
        <v>22020066836</v>
      </c>
      <c r="N16" s="2">
        <f t="shared" si="13"/>
        <v>37316173537</v>
      </c>
      <c r="O16" s="2">
        <f t="shared" si="13"/>
        <v>-1044438954</v>
      </c>
      <c r="P16" s="2">
        <f t="shared" si="13"/>
        <v>-11883320470</v>
      </c>
      <c r="Q16" s="2">
        <f t="shared" si="13"/>
        <v>-91214094926</v>
      </c>
      <c r="R16" s="2">
        <f t="shared" si="13"/>
        <v>-130173294739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882000000000</v>
      </c>
      <c r="E20" s="2">
        <f ca="1">IFERROR(E21*E2,"")</f>
        <v>0</v>
      </c>
      <c r="H20" s="2">
        <f t="shared" ref="H20:R20" ca="1" si="14">IFERROR(H21*H2,"")</f>
        <v>0</v>
      </c>
      <c r="I20" s="2">
        <f t="shared" ca="1" si="14"/>
        <v>981000000000</v>
      </c>
      <c r="J20" s="2">
        <f t="shared" ca="1" si="14"/>
        <v>1134000000000</v>
      </c>
      <c r="K20" s="2">
        <f t="shared" ca="1" si="14"/>
        <v>0</v>
      </c>
      <c r="L20" s="2">
        <f t="shared" ca="1" si="14"/>
        <v>1215000000000</v>
      </c>
      <c r="M20" s="2">
        <f t="shared" ca="1" si="14"/>
        <v>799200000000</v>
      </c>
      <c r="N20" s="2">
        <f t="shared" ca="1" si="14"/>
        <v>583200000000</v>
      </c>
      <c r="O20" s="2" t="str">
        <f t="shared" ca="1" si="14"/>
        <v/>
      </c>
      <c r="P20" s="2">
        <f t="shared" ca="1" si="14"/>
        <v>392400000000</v>
      </c>
      <c r="Q20" s="2">
        <f t="shared" ca="1" si="14"/>
        <v>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1800000000</v>
      </c>
      <c r="E21" s="2">
        <f>IFERROR(INDEX(E51:E500,MATCH($C$7,$C$51:$C$500,0)),"")</f>
        <v>1800000000</v>
      </c>
      <c r="H21" s="2">
        <f>IFERROR(INDEX(D21:G21,COUNT(D21:G21)),"")</f>
        <v>1800000000</v>
      </c>
      <c r="I21" s="2">
        <f t="shared" ref="I21:R21" si="15">IFERROR(INDEX(I51:I500,MATCH($C$7,$C$51:$C$500,0)),"")</f>
        <v>1800000000</v>
      </c>
      <c r="J21" s="2">
        <f t="shared" si="15"/>
        <v>1800000000</v>
      </c>
      <c r="K21" s="2">
        <f t="shared" si="15"/>
        <v>1800000000</v>
      </c>
      <c r="L21" s="2">
        <f t="shared" si="15"/>
        <v>1800000000</v>
      </c>
      <c r="M21" s="2">
        <f t="shared" si="15"/>
        <v>1800000000</v>
      </c>
      <c r="N21" s="2">
        <f t="shared" si="15"/>
        <v>1800000000</v>
      </c>
      <c r="O21" s="2">
        <f t="shared" si="15"/>
        <v>1800000000</v>
      </c>
      <c r="P21" s="2">
        <f t="shared" si="15"/>
        <v>1800000000</v>
      </c>
      <c r="Q21" s="2">
        <f t="shared" si="15"/>
        <v>1800000000</v>
      </c>
      <c r="R21" s="2">
        <f t="shared" si="15"/>
        <v>1800000000</v>
      </c>
    </row>
    <row r="23" spans="1:18" ht="15.5" x14ac:dyDescent="0.35">
      <c r="B23" t="s">
        <v>50</v>
      </c>
      <c r="C23" t="s">
        <v>51</v>
      </c>
      <c r="D23" s="3">
        <f>IFERROR(D5/D6*100,"")</f>
        <v>-4.6004689639921971E-2</v>
      </c>
      <c r="E23" s="3">
        <f>IFERROR(E5/E6*100,"")</f>
        <v>0.15028657987984437</v>
      </c>
      <c r="H23" s="3">
        <f t="shared" ref="H23:R23" si="16">IFERROR(H5/H6*100,"")</f>
        <v>0.20860853313603564</v>
      </c>
      <c r="I23" s="3">
        <f t="shared" si="16"/>
        <v>4.5729403834022921</v>
      </c>
      <c r="J23" s="3">
        <f t="shared" si="16"/>
        <v>3.0572941932347466</v>
      </c>
      <c r="K23" s="3">
        <f t="shared" si="16"/>
        <v>5.2389616345102992</v>
      </c>
      <c r="L23" s="3">
        <f t="shared" si="16"/>
        <v>22.240507788889786</v>
      </c>
      <c r="M23" s="3">
        <f t="shared" si="16"/>
        <v>3.5084489367903031</v>
      </c>
      <c r="N23" s="3">
        <f t="shared" si="16"/>
        <v>7.2653839293570428</v>
      </c>
      <c r="O23" s="3">
        <f t="shared" si="16"/>
        <v>-0.79096675635203451</v>
      </c>
      <c r="P23" s="3">
        <f t="shared" si="16"/>
        <v>-3.1300335298225019</v>
      </c>
      <c r="Q23" s="3">
        <f t="shared" si="16"/>
        <v>-20.127876974153764</v>
      </c>
      <c r="R23" s="3">
        <f t="shared" si="16"/>
        <v>-16.681879662954628</v>
      </c>
    </row>
    <row r="24" spans="1:18" ht="15.5" x14ac:dyDescent="0.35">
      <c r="C24" t="s">
        <v>52</v>
      </c>
      <c r="D24" s="4" t="str">
        <f>IFERROR(_xlfn.RRI(5,I23,D23),"")</f>
        <v/>
      </c>
      <c r="E24" s="4">
        <f>IFERROR(_xlfn.RRI(5,J23,E23),"")</f>
        <v>-0.45258512556364883</v>
      </c>
      <c r="H24" s="4">
        <f t="shared" ref="H24:R24" si="17">IFERROR(_xlfn.RRI(5,M23,H23),"")</f>
        <v>-0.43135217568063555</v>
      </c>
      <c r="I24" s="4">
        <f t="shared" si="17"/>
        <v>-8.8435519996558964E-2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12.73</v>
      </c>
      <c r="J25" s="3">
        <f t="shared" si="18"/>
        <v>11.84</v>
      </c>
      <c r="K25" s="3">
        <f t="shared" si="18"/>
        <v>20.059999999999999</v>
      </c>
      <c r="L25" s="3">
        <f t="shared" si="18"/>
        <v>20.13</v>
      </c>
      <c r="M25" s="3">
        <f t="shared" si="18"/>
        <v>11.65</v>
      </c>
      <c r="N25" s="3">
        <f t="shared" si="18"/>
        <v>19.5</v>
      </c>
      <c r="O25" s="3">
        <f t="shared" si="18"/>
        <v>-1.99</v>
      </c>
      <c r="P25" s="3">
        <f t="shared" si="18"/>
        <v>-7.87</v>
      </c>
      <c r="Q25" s="3">
        <f t="shared" si="18"/>
        <v>-52.85</v>
      </c>
      <c r="R25" s="3">
        <f t="shared" si="18"/>
        <v>-73.31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-8.1754606222190329E-2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3.8348900766666665</v>
      </c>
      <c r="E27" s="3">
        <f>IFERROR(E4/E21,"")</f>
        <v>4.771166406111111</v>
      </c>
      <c r="H27" s="3">
        <f t="shared" ref="H27:R27" si="20">IFERROR(H4/H21,"")</f>
        <v>17.212112965555555</v>
      </c>
      <c r="I27" s="3">
        <f t="shared" si="20"/>
        <v>32.664426184444444</v>
      </c>
      <c r="J27" s="3">
        <f t="shared" si="20"/>
        <v>30.412660167222221</v>
      </c>
      <c r="K27" s="3">
        <f t="shared" si="20"/>
        <v>38.226003480000003</v>
      </c>
      <c r="L27" s="3">
        <f t="shared" si="20"/>
        <v>40.725177240555553</v>
      </c>
      <c r="M27" s="3">
        <f t="shared" si="20"/>
        <v>34.294414378888888</v>
      </c>
      <c r="N27" s="3">
        <f t="shared" si="20"/>
        <v>12.826000590555555</v>
      </c>
      <c r="O27" s="3">
        <f t="shared" si="20"/>
        <v>21.424899276111113</v>
      </c>
      <c r="P27" s="3">
        <f t="shared" si="20"/>
        <v>12.130586286111111</v>
      </c>
      <c r="Q27" s="3">
        <f t="shared" si="20"/>
        <v>20.483454972777778</v>
      </c>
      <c r="R27" s="3">
        <f t="shared" si="20"/>
        <v>50.273503515555554</v>
      </c>
    </row>
    <row r="28" spans="1:18" ht="15.5" x14ac:dyDescent="0.35">
      <c r="C28" t="s">
        <v>57</v>
      </c>
      <c r="D28" s="4">
        <f>IFERROR(_xlfn.RRI(5,I27,D27),"")</f>
        <v>-0.34846826051250668</v>
      </c>
      <c r="E28" s="4">
        <f>IFERROR(_xlfn.RRI(5,J27,E27),"")</f>
        <v>-0.30957893887950227</v>
      </c>
      <c r="H28" s="4">
        <f t="shared" ref="H28:R28" si="21">IFERROR(_xlfn.RRI(5,M27,H27),"")</f>
        <v>-0.12879138899170306</v>
      </c>
      <c r="I28" s="4">
        <f t="shared" si="21"/>
        <v>0.20558200125907233</v>
      </c>
      <c r="J28" s="4">
        <f t="shared" si="21"/>
        <v>7.2573651585929211E-2</v>
      </c>
      <c r="K28" s="4">
        <f t="shared" si="21"/>
        <v>0.25804281214372859</v>
      </c>
      <c r="L28" s="4">
        <f t="shared" si="21"/>
        <v>0.1473395232634338</v>
      </c>
      <c r="M28" s="4">
        <f t="shared" si="21"/>
        <v>-7.3646284309063947E-2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7.516891891891897E-2</v>
      </c>
      <c r="J29" s="4">
        <f t="shared" si="22"/>
        <v>-0.40977068793619137</v>
      </c>
      <c r="K29" s="4">
        <f t="shared" si="22"/>
        <v>-3.4773969200198851E-3</v>
      </c>
      <c r="L29" s="4">
        <f t="shared" si="22"/>
        <v>0.72789699570815436</v>
      </c>
      <c r="M29" s="4">
        <f t="shared" si="22"/>
        <v>-0.40256410256410252</v>
      </c>
      <c r="N29" s="4">
        <f t="shared" si="22"/>
        <v>-10.798994974874372</v>
      </c>
      <c r="O29" s="4">
        <f t="shared" si="22"/>
        <v>-0.74714104193138497</v>
      </c>
      <c r="P29" s="4">
        <f t="shared" si="22"/>
        <v>-0.85108798486281934</v>
      </c>
      <c r="Q29" s="4">
        <f t="shared" si="22"/>
        <v>-0.27908880098213068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-0.47306244204735604</v>
      </c>
      <c r="I30" s="4">
        <f t="shared" si="23"/>
        <v>7.4040416222751343E-2</v>
      </c>
      <c r="J30" s="4">
        <f t="shared" si="23"/>
        <v>-0.20439864493984453</v>
      </c>
      <c r="K30" s="4">
        <f t="shared" si="23"/>
        <v>-6.1366798867281185E-2</v>
      </c>
      <c r="L30" s="4">
        <f t="shared" si="23"/>
        <v>0.18751633401926068</v>
      </c>
      <c r="M30" s="4">
        <f t="shared" si="23"/>
        <v>1.6738198035123772</v>
      </c>
      <c r="N30" s="4">
        <f t="shared" si="23"/>
        <v>-0.40135071697365593</v>
      </c>
      <c r="O30" s="4">
        <f t="shared" si="23"/>
        <v>0.76618827571767956</v>
      </c>
      <c r="P30" s="4">
        <f t="shared" si="23"/>
        <v>-0.407786122886374</v>
      </c>
      <c r="Q30" s="4">
        <f t="shared" si="23"/>
        <v>-0.59255962802672346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294.70999999999998</v>
      </c>
      <c r="E32" s="3">
        <f>IFERROR(INDEX(E51:E500,MATCH($A$32,$C$51:$C$500,0)),"")</f>
        <v>294.83999999999997</v>
      </c>
      <c r="H32" s="3">
        <f>IFERROR(INDEX(D32:G32,COUNT(D32:G32)),"")</f>
        <v>294.83999999999997</v>
      </c>
      <c r="I32" s="3">
        <f t="shared" ref="I32:R32" si="24">IFERROR(INDEX(I51:I500,MATCH($C$32,$C$51:$C$500,0)),"")</f>
        <v>294.39999999999998</v>
      </c>
      <c r="J32" s="3">
        <f t="shared" si="24"/>
        <v>280.93</v>
      </c>
      <c r="K32" s="3">
        <f t="shared" si="24"/>
        <v>349.82</v>
      </c>
      <c r="L32" s="3">
        <f t="shared" si="24"/>
        <v>331.49</v>
      </c>
      <c r="M32" s="3">
        <f t="shared" si="24"/>
        <v>276.63</v>
      </c>
      <c r="N32" s="3">
        <f t="shared" si="24"/>
        <v>266.93</v>
      </c>
      <c r="O32" s="3">
        <f t="shared" si="24"/>
        <v>251.91</v>
      </c>
      <c r="P32" s="3">
        <f t="shared" si="24"/>
        <v>251.46</v>
      </c>
      <c r="Q32" s="3">
        <f t="shared" si="24"/>
        <v>261.13</v>
      </c>
      <c r="R32" s="3">
        <f t="shared" si="24"/>
        <v>441.4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1.67</v>
      </c>
      <c r="E33" s="3">
        <f>IFERROR(INDEX(E51:E500,MATCH($A$33,$C$51:$C$500,0)),"")</f>
        <v>1.7</v>
      </c>
      <c r="H33" s="3">
        <f>IFERROR(INDEX(D33:G33,COUNT(D33:G33)),"")</f>
        <v>1.7</v>
      </c>
      <c r="I33" s="3">
        <f t="shared" ref="I33:R33" si="25">IFERROR(INDEX(I51:I500,MATCH($C$33,$C$51:$C$500,0)),"")</f>
        <v>1.85</v>
      </c>
      <c r="J33" s="3">
        <f t="shared" si="25"/>
        <v>2.2400000000000002</v>
      </c>
      <c r="K33" s="3">
        <f t="shared" si="25"/>
        <v>1.72</v>
      </c>
      <c r="L33" s="3">
        <f t="shared" si="25"/>
        <v>2.04</v>
      </c>
      <c r="M33" s="3">
        <f t="shared" si="25"/>
        <v>1.61</v>
      </c>
      <c r="N33" s="3">
        <f t="shared" si="25"/>
        <v>1.21</v>
      </c>
      <c r="O33" s="3">
        <f t="shared" si="25"/>
        <v>0.83</v>
      </c>
      <c r="P33" s="3">
        <f t="shared" si="25"/>
        <v>0.87</v>
      </c>
      <c r="Q33" s="3">
        <f t="shared" si="25"/>
        <v>1.63</v>
      </c>
      <c r="R33" s="3">
        <f t="shared" si="25"/>
        <v>0.93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756.92</v>
      </c>
      <c r="E34" s="3">
        <f>IFERROR(INDEX(E51:E500,MATCH($A$34,$C$51:$C$500,0)),"")</f>
        <v>485.44</v>
      </c>
      <c r="H34" s="3">
        <f>IFERROR(INDEX(D34:G34,COUNT(D34:G34)),"")</f>
        <v>485.44</v>
      </c>
      <c r="I34" s="3">
        <f t="shared" ref="I34:R34" si="26">IFERROR(INDEX(I51:I500,MATCH($C$34,$C$51:$C$500,0)),"")</f>
        <v>42.81</v>
      </c>
      <c r="J34" s="3">
        <f t="shared" si="26"/>
        <v>53.21</v>
      </c>
      <c r="K34" s="3">
        <f t="shared" si="26"/>
        <v>29.91</v>
      </c>
      <c r="L34" s="3">
        <f t="shared" si="26"/>
        <v>33.53</v>
      </c>
      <c r="M34" s="3">
        <f t="shared" si="26"/>
        <v>38.11</v>
      </c>
      <c r="N34" s="3">
        <f t="shared" si="26"/>
        <v>16.62</v>
      </c>
      <c r="O34" s="3">
        <f t="shared" si="26"/>
        <v>-104.52</v>
      </c>
      <c r="P34" s="3">
        <f t="shared" si="26"/>
        <v>-27.7</v>
      </c>
      <c r="Q34" s="3">
        <f t="shared" si="26"/>
        <v>-8.06</v>
      </c>
      <c r="R34" s="3">
        <f t="shared" si="26"/>
        <v>-5.59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128.30000000000001</v>
      </c>
      <c r="E35" s="3">
        <f>IFERROR(INDEX(E51:E500,MATCH($A$35,$C$51:$C$500,0)),"")</f>
        <v>104.8</v>
      </c>
      <c r="H35" s="3">
        <f>IFERROR(INDEX(D35:G35,COUNT(D35:G35)),"")</f>
        <v>104.8</v>
      </c>
      <c r="I35" s="3">
        <f t="shared" ref="I35:R35" si="27">IFERROR(INDEX(I51:I500,MATCH($C$35,$C$51:$C$500,0)),"")</f>
        <v>16.68</v>
      </c>
      <c r="J35" s="3">
        <f t="shared" si="27"/>
        <v>20.72</v>
      </c>
      <c r="K35" s="3">
        <f t="shared" si="27"/>
        <v>15.7</v>
      </c>
      <c r="L35" s="3">
        <f t="shared" si="27"/>
        <v>16.57</v>
      </c>
      <c r="M35" s="3">
        <f t="shared" si="27"/>
        <v>12.95</v>
      </c>
      <c r="N35" s="3">
        <f t="shared" si="27"/>
        <v>25.26</v>
      </c>
      <c r="O35" s="3">
        <f t="shared" si="27"/>
        <v>9.7100000000000009</v>
      </c>
      <c r="P35" s="3">
        <f t="shared" si="27"/>
        <v>17.97</v>
      </c>
      <c r="Q35" s="3">
        <f t="shared" si="27"/>
        <v>20.8</v>
      </c>
      <c r="R35" s="3">
        <f t="shared" si="27"/>
        <v>8.16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6902802138</v>
      </c>
      <c r="E51" s="5">
        <v>8588099531</v>
      </c>
      <c r="F51" s="5">
        <v>34317423273</v>
      </c>
      <c r="G51" s="5">
        <v>8005164544</v>
      </c>
      <c r="I51" s="5">
        <v>58795967132</v>
      </c>
      <c r="J51" s="5">
        <v>54742788301</v>
      </c>
      <c r="K51" s="5">
        <v>68806806264</v>
      </c>
      <c r="L51" s="5">
        <v>73305319033</v>
      </c>
      <c r="M51" s="5">
        <v>61729945882</v>
      </c>
      <c r="N51" s="5">
        <v>23086801063</v>
      </c>
      <c r="O51" s="5">
        <v>38564818697</v>
      </c>
      <c r="P51" s="5">
        <v>21835055315</v>
      </c>
      <c r="Q51" s="5">
        <v>36870218951</v>
      </c>
      <c r="R51" s="5">
        <v>90492306328</v>
      </c>
    </row>
    <row r="52" spans="2:18" ht="15.5" x14ac:dyDescent="0.35">
      <c r="C52" t="s">
        <v>1281</v>
      </c>
      <c r="N52" s="5">
        <v>23013099186</v>
      </c>
      <c r="O52" s="5">
        <v>37986665929</v>
      </c>
      <c r="P52" s="5">
        <v>21085625865</v>
      </c>
      <c r="Q52" s="5">
        <v>30413682031</v>
      </c>
      <c r="R52" s="5">
        <v>86286458590</v>
      </c>
    </row>
    <row r="53" spans="2:18" ht="15.5" x14ac:dyDescent="0.35">
      <c r="C53" t="s">
        <v>1282</v>
      </c>
      <c r="N53" s="5">
        <v>8800200</v>
      </c>
      <c r="O53" s="5">
        <v>349419399</v>
      </c>
      <c r="P53" s="5">
        <v>17585250</v>
      </c>
      <c r="Q53" s="5">
        <v>3073983265</v>
      </c>
      <c r="R53" s="5">
        <v>1006944438</v>
      </c>
    </row>
    <row r="54" spans="2:18" ht="15.5" x14ac:dyDescent="0.35">
      <c r="C54" t="s">
        <v>81</v>
      </c>
      <c r="D54" s="5">
        <v>827020662</v>
      </c>
      <c r="E54" s="5">
        <v>1431444132</v>
      </c>
      <c r="F54" s="5">
        <v>-12608398639</v>
      </c>
      <c r="G54" s="5">
        <v>4058429263</v>
      </c>
      <c r="I54" s="5">
        <v>-5742708986</v>
      </c>
      <c r="J54" s="5">
        <v>-2595223954</v>
      </c>
      <c r="K54" s="5">
        <v>-2423047991</v>
      </c>
      <c r="L54" s="5">
        <v>1463735923</v>
      </c>
      <c r="M54" s="5">
        <v>-4788250714</v>
      </c>
      <c r="N54" s="5">
        <v>40782301185</v>
      </c>
      <c r="O54" s="5">
        <v>2767330194</v>
      </c>
      <c r="P54" s="5">
        <v>-18233829532</v>
      </c>
      <c r="Q54" s="5">
        <v>-81261922400</v>
      </c>
      <c r="R54" s="5">
        <v>-178438480980</v>
      </c>
    </row>
    <row r="55" spans="2:18" ht="15.5" x14ac:dyDescent="0.35">
      <c r="C55" t="s">
        <v>85</v>
      </c>
      <c r="D55" s="5">
        <v>-6734077296</v>
      </c>
      <c r="E55" s="5">
        <v>-8273944784</v>
      </c>
      <c r="F55" s="5">
        <v>-12378275859</v>
      </c>
      <c r="G55" s="5">
        <v>-7236212708</v>
      </c>
      <c r="I55" s="5">
        <v>-34046869309</v>
      </c>
      <c r="J55" s="5">
        <v>-31376237680</v>
      </c>
      <c r="K55" s="5">
        <v>-31771192650</v>
      </c>
      <c r="L55" s="5">
        <v>-35006411809</v>
      </c>
      <c r="M55" s="5">
        <v>-34896607974</v>
      </c>
      <c r="N55" s="5">
        <v>-29515835900</v>
      </c>
      <c r="O55" s="5">
        <v>-50961787005</v>
      </c>
      <c r="P55" s="5">
        <v>-50924617466</v>
      </c>
      <c r="Q55" s="5">
        <v>-57776034202</v>
      </c>
      <c r="R55" s="5">
        <v>-59084173410</v>
      </c>
    </row>
    <row r="56" spans="2:18" ht="15.5" x14ac:dyDescent="0.35">
      <c r="C56" t="s">
        <v>681</v>
      </c>
      <c r="N56" s="5">
        <v>-3975510302</v>
      </c>
      <c r="O56" s="5">
        <v>-15873845086</v>
      </c>
      <c r="P56" s="5">
        <v>-12467744707</v>
      </c>
      <c r="Q56" s="5">
        <v>-12879797630</v>
      </c>
      <c r="R56" s="5">
        <v>-27047286608</v>
      </c>
    </row>
    <row r="57" spans="2:18" ht="15.5" x14ac:dyDescent="0.35">
      <c r="C57" t="s">
        <v>252</v>
      </c>
      <c r="D57" s="5">
        <v>-6734077296</v>
      </c>
      <c r="E57" s="5">
        <v>-8273944784</v>
      </c>
      <c r="F57" s="5">
        <v>-12378275859</v>
      </c>
      <c r="G57" s="5">
        <v>-7236212708</v>
      </c>
      <c r="I57" s="5">
        <v>-34046869309</v>
      </c>
      <c r="J57" s="5">
        <v>-31376237680</v>
      </c>
      <c r="K57" s="5">
        <v>-31771192650</v>
      </c>
      <c r="L57" s="5">
        <v>-35006411809</v>
      </c>
      <c r="M57" s="5">
        <v>-34896607974</v>
      </c>
    </row>
    <row r="58" spans="2:18" ht="15.5" x14ac:dyDescent="0.35">
      <c r="C58" t="s">
        <v>91</v>
      </c>
      <c r="N58" s="5">
        <v>-10705647574</v>
      </c>
      <c r="O58" s="5">
        <v>-17175237828</v>
      </c>
      <c r="P58" s="5">
        <v>-18082946069</v>
      </c>
      <c r="Q58" s="5">
        <v>-16671974254</v>
      </c>
      <c r="R58" s="5">
        <v>-13536093941</v>
      </c>
    </row>
    <row r="59" spans="2:18" ht="15.5" x14ac:dyDescent="0.35">
      <c r="C59" t="s">
        <v>430</v>
      </c>
      <c r="N59" s="5">
        <v>-4343997126</v>
      </c>
      <c r="O59" s="5">
        <v>-4196993539</v>
      </c>
      <c r="P59" s="5">
        <v>-5369624536</v>
      </c>
      <c r="Q59" s="5">
        <v>-6822546850</v>
      </c>
      <c r="R59" s="5">
        <v>-5841508456</v>
      </c>
    </row>
    <row r="60" spans="2:18" ht="15.5" x14ac:dyDescent="0.35">
      <c r="C60" t="s">
        <v>387</v>
      </c>
      <c r="N60" s="5">
        <v>-4602342075</v>
      </c>
      <c r="O60" s="5">
        <v>-6517187779</v>
      </c>
      <c r="P60" s="5">
        <v>-5514225375</v>
      </c>
      <c r="Q60" s="5">
        <v>-6434818034</v>
      </c>
      <c r="R60" s="5">
        <v>-6962612573</v>
      </c>
    </row>
    <row r="61" spans="2:18" ht="15.5" x14ac:dyDescent="0.35">
      <c r="C61" t="s">
        <v>94</v>
      </c>
      <c r="D61" s="5">
        <v>168724842</v>
      </c>
      <c r="E61" s="5">
        <v>314154747</v>
      </c>
      <c r="F61" s="5">
        <v>21939147414</v>
      </c>
      <c r="G61" s="5">
        <v>768951836</v>
      </c>
      <c r="I61" s="5">
        <v>24749097823</v>
      </c>
      <c r="J61" s="5">
        <v>23366550621</v>
      </c>
      <c r="K61" s="5">
        <v>37035613614</v>
      </c>
      <c r="L61" s="5">
        <v>38298907224</v>
      </c>
      <c r="M61" s="5">
        <v>26833337908</v>
      </c>
      <c r="N61" s="5">
        <v>-6429034837</v>
      </c>
      <c r="O61" s="5">
        <v>-12396968308</v>
      </c>
      <c r="P61" s="5">
        <v>-29089562151</v>
      </c>
      <c r="Q61" s="5">
        <v>-20905815251</v>
      </c>
      <c r="R61" s="5">
        <v>31408132918</v>
      </c>
    </row>
    <row r="62" spans="2:18" ht="15.5" x14ac:dyDescent="0.35">
      <c r="C62" t="s">
        <v>95</v>
      </c>
      <c r="D62" s="5">
        <v>822455632</v>
      </c>
      <c r="E62" s="5">
        <v>1426172903</v>
      </c>
      <c r="F62" s="5">
        <v>-12612923307</v>
      </c>
      <c r="G62" s="5">
        <v>4056103768</v>
      </c>
      <c r="I62" s="5">
        <v>-5756280551</v>
      </c>
      <c r="J62" s="5">
        <v>-2626026286</v>
      </c>
      <c r="K62" s="5">
        <v>-2438275158</v>
      </c>
      <c r="L62" s="5">
        <v>1455610568</v>
      </c>
      <c r="M62" s="5">
        <v>-4813271072</v>
      </c>
      <c r="N62" s="5">
        <v>43745208374</v>
      </c>
      <c r="O62" s="5">
        <v>11352529354</v>
      </c>
      <c r="P62" s="5">
        <v>17206241681</v>
      </c>
      <c r="Q62" s="5">
        <v>-70308279675</v>
      </c>
      <c r="R62" s="5">
        <v>-161581427657</v>
      </c>
    </row>
    <row r="63" spans="2:18" ht="15.5" x14ac:dyDescent="0.35">
      <c r="C63" t="s">
        <v>433</v>
      </c>
      <c r="N63" s="5">
        <v>490812324</v>
      </c>
      <c r="O63" s="5">
        <v>159545454</v>
      </c>
      <c r="P63" s="5">
        <v>9111364</v>
      </c>
      <c r="Q63" s="5">
        <v>140598158</v>
      </c>
    </row>
    <row r="64" spans="2:18" ht="15.5" x14ac:dyDescent="0.35">
      <c r="C64" t="s">
        <v>431</v>
      </c>
      <c r="N64" s="5">
        <v>19883803664</v>
      </c>
      <c r="O64" s="5">
        <v>36947768014</v>
      </c>
      <c r="P64" s="5">
        <v>31726592076</v>
      </c>
      <c r="Q64" s="5">
        <v>20966095091</v>
      </c>
      <c r="R64" s="5">
        <v>16836073661</v>
      </c>
    </row>
    <row r="65" spans="3:18" ht="15.5" x14ac:dyDescent="0.35">
      <c r="C65" t="s">
        <v>236</v>
      </c>
      <c r="D65" s="5">
        <v>-4565030</v>
      </c>
      <c r="E65" s="5">
        <v>-5271229</v>
      </c>
      <c r="F65" s="5">
        <v>-4524668</v>
      </c>
      <c r="G65" s="5">
        <v>-2325495</v>
      </c>
      <c r="I65" s="5">
        <v>-13571565</v>
      </c>
      <c r="J65" s="5">
        <v>-30802332</v>
      </c>
      <c r="K65" s="5">
        <v>-15227167</v>
      </c>
      <c r="L65" s="5">
        <v>-8125355</v>
      </c>
      <c r="M65" s="5">
        <v>-25020358</v>
      </c>
      <c r="N65" s="5">
        <v>-133373841</v>
      </c>
      <c r="O65" s="5">
        <v>-471270606</v>
      </c>
      <c r="P65" s="5">
        <v>-13841546</v>
      </c>
      <c r="Q65" s="5">
        <v>-13095370176</v>
      </c>
      <c r="R65" s="5">
        <v>-8387958873</v>
      </c>
    </row>
    <row r="66" spans="3:18" ht="15.5" x14ac:dyDescent="0.35">
      <c r="C66" t="s">
        <v>253</v>
      </c>
      <c r="N66" s="5">
        <v>-17278334958</v>
      </c>
      <c r="O66" s="5">
        <v>-28050843702</v>
      </c>
      <c r="P66" s="5">
        <v>3718209319</v>
      </c>
      <c r="Q66" s="5">
        <v>2942319652</v>
      </c>
      <c r="R66" s="5">
        <v>8408938535</v>
      </c>
    </row>
    <row r="67" spans="3:18" ht="15.5" x14ac:dyDescent="0.35">
      <c r="C67" t="s">
        <v>432</v>
      </c>
    </row>
    <row r="68" spans="3:18" ht="15.5" x14ac:dyDescent="0.35">
      <c r="C68" t="s">
        <v>96</v>
      </c>
      <c r="D68" s="5">
        <v>822455632</v>
      </c>
      <c r="E68" s="5">
        <v>1426172903</v>
      </c>
      <c r="F68" s="5">
        <v>-12612923307</v>
      </c>
      <c r="G68" s="5">
        <v>4056103768</v>
      </c>
      <c r="I68" s="5">
        <v>-5756280551</v>
      </c>
      <c r="J68" s="5">
        <v>-2626026286</v>
      </c>
      <c r="K68" s="5">
        <v>-2438275158</v>
      </c>
      <c r="L68" s="5">
        <v>1455610568</v>
      </c>
      <c r="M68" s="5">
        <v>-4813271072</v>
      </c>
      <c r="N68" s="5">
        <v>43745208374</v>
      </c>
      <c r="O68" s="5">
        <v>11352529354</v>
      </c>
      <c r="P68" s="5">
        <v>17206241681</v>
      </c>
      <c r="Q68" s="5">
        <v>-70308279675</v>
      </c>
      <c r="R68" s="5">
        <v>-161581427657</v>
      </c>
    </row>
    <row r="69" spans="3:18" ht="15.5" x14ac:dyDescent="0.35">
      <c r="C69" t="s">
        <v>29</v>
      </c>
      <c r="D69" s="5">
        <v>991180474</v>
      </c>
      <c r="E69" s="5">
        <v>1740327650</v>
      </c>
      <c r="F69" s="5">
        <v>9326224107</v>
      </c>
      <c r="G69" s="5">
        <v>4825055604</v>
      </c>
      <c r="I69" s="5">
        <v>18992817272</v>
      </c>
      <c r="J69" s="5">
        <v>20740524335</v>
      </c>
      <c r="K69" s="5">
        <v>34597338456</v>
      </c>
      <c r="L69" s="5">
        <v>39754517792</v>
      </c>
      <c r="M69" s="5">
        <v>22020066836</v>
      </c>
      <c r="N69" s="5">
        <v>37316173537</v>
      </c>
      <c r="O69" s="5">
        <v>-1044438954</v>
      </c>
      <c r="P69" s="5">
        <v>-11883320470</v>
      </c>
      <c r="Q69" s="5">
        <v>-91214094926</v>
      </c>
      <c r="R69" s="5">
        <v>-130173294739</v>
      </c>
    </row>
    <row r="70" spans="3:18" ht="15.5" x14ac:dyDescent="0.35">
      <c r="C70" t="s">
        <v>28</v>
      </c>
      <c r="D70" s="5">
        <v>172668283</v>
      </c>
      <c r="E70" s="5">
        <v>107526456</v>
      </c>
      <c r="F70" s="5">
        <v>4123466949</v>
      </c>
      <c r="G70" s="5">
        <v>-228339754</v>
      </c>
      <c r="I70" s="5">
        <v>3908744749</v>
      </c>
      <c r="J70" s="5">
        <v>557242737</v>
      </c>
      <c r="K70" s="5">
        <v>1490227638</v>
      </c>
      <c r="L70" s="5">
        <v>-2473431511</v>
      </c>
      <c r="M70" s="5">
        <v>-1058012647</v>
      </c>
      <c r="N70" s="5">
        <v>-2223314692</v>
      </c>
      <c r="O70" s="5">
        <v>612358638</v>
      </c>
      <c r="P70" s="5">
        <v>318939737</v>
      </c>
      <c r="Q70" s="5">
        <v>-203690794</v>
      </c>
      <c r="R70" s="5">
        <v>-1779680505</v>
      </c>
    </row>
    <row r="71" spans="3:18" ht="15.5" x14ac:dyDescent="0.35">
      <c r="C71" t="s">
        <v>97</v>
      </c>
      <c r="F71" s="5">
        <v>214722200</v>
      </c>
      <c r="G71" s="5">
        <v>-214722200</v>
      </c>
      <c r="J71" s="5">
        <v>-292844072</v>
      </c>
      <c r="L71" s="5">
        <v>-949437202</v>
      </c>
    </row>
    <row r="72" spans="3:18" ht="15.5" x14ac:dyDescent="0.35">
      <c r="C72" t="s">
        <v>98</v>
      </c>
      <c r="D72" s="5">
        <v>172668283</v>
      </c>
      <c r="E72" s="5">
        <v>107526456</v>
      </c>
      <c r="F72" s="5">
        <v>3908744749</v>
      </c>
      <c r="G72" s="5">
        <v>-13617554</v>
      </c>
      <c r="I72" s="5">
        <v>3908744749</v>
      </c>
      <c r="J72" s="5">
        <v>850086809</v>
      </c>
      <c r="K72" s="5">
        <v>1490227638</v>
      </c>
      <c r="L72" s="5">
        <v>-1523994309</v>
      </c>
      <c r="M72" s="5">
        <v>-1058012647</v>
      </c>
      <c r="N72" s="5">
        <v>717696676</v>
      </c>
    </row>
    <row r="73" spans="3:18" ht="15.5" x14ac:dyDescent="0.35">
      <c r="C73" t="s">
        <v>628</v>
      </c>
      <c r="N73" s="5">
        <v>-2941011368</v>
      </c>
      <c r="O73" s="5">
        <v>-3154398061</v>
      </c>
      <c r="P73" s="5">
        <v>-2602759563</v>
      </c>
      <c r="Q73" s="5">
        <v>-3712912041</v>
      </c>
    </row>
    <row r="74" spans="3:18" ht="15.5" x14ac:dyDescent="0.35">
      <c r="C74" t="s">
        <v>99</v>
      </c>
      <c r="D74" s="5">
        <v>172668283</v>
      </c>
      <c r="E74" s="5">
        <v>107526456</v>
      </c>
      <c r="F74" s="5">
        <v>4123466949</v>
      </c>
      <c r="G74" s="5">
        <v>-228339754</v>
      </c>
      <c r="I74" s="5">
        <v>3908744749</v>
      </c>
      <c r="J74" s="5">
        <v>557242737</v>
      </c>
      <c r="K74" s="5">
        <v>1490227638</v>
      </c>
      <c r="L74" s="5">
        <v>-2473431511</v>
      </c>
      <c r="M74" s="5">
        <v>-1058012647</v>
      </c>
      <c r="N74" s="5">
        <v>-2223314692</v>
      </c>
      <c r="O74" s="5">
        <v>612358638</v>
      </c>
      <c r="P74" s="5">
        <v>318939737</v>
      </c>
      <c r="Q74" s="5">
        <v>-203690794</v>
      </c>
      <c r="R74" s="5">
        <v>-1779680505</v>
      </c>
    </row>
    <row r="75" spans="3:18" ht="15.5" x14ac:dyDescent="0.35">
      <c r="C75" t="s">
        <v>1283</v>
      </c>
      <c r="L75" s="5">
        <v>-1041125835</v>
      </c>
    </row>
    <row r="76" spans="3:18" ht="15.5" x14ac:dyDescent="0.35">
      <c r="C76" t="s">
        <v>100</v>
      </c>
      <c r="D76" s="5">
        <v>1163848757</v>
      </c>
      <c r="E76" s="5">
        <v>1847854106</v>
      </c>
      <c r="F76" s="5">
        <v>13449691056</v>
      </c>
      <c r="G76" s="5">
        <v>4596715850</v>
      </c>
      <c r="I76" s="5">
        <v>22901562021</v>
      </c>
      <c r="J76" s="5">
        <v>21297767072</v>
      </c>
      <c r="K76" s="5">
        <v>36087566094</v>
      </c>
      <c r="L76" s="5">
        <v>36239960446</v>
      </c>
      <c r="M76" s="5">
        <v>20962054189</v>
      </c>
      <c r="N76" s="5">
        <v>35092858845</v>
      </c>
      <c r="O76" s="5">
        <v>-3586478377</v>
      </c>
      <c r="P76" s="5">
        <v>-14167140296</v>
      </c>
      <c r="Q76" s="5">
        <v>-95130697761</v>
      </c>
      <c r="R76" s="5">
        <v>-131952975244</v>
      </c>
    </row>
    <row r="77" spans="3:18" ht="15.5" x14ac:dyDescent="0.35">
      <c r="C77" t="s">
        <v>101</v>
      </c>
      <c r="D77" s="5">
        <v>-1422059441</v>
      </c>
      <c r="E77" s="5">
        <v>-1064733179</v>
      </c>
      <c r="F77" s="5">
        <v>-18216478</v>
      </c>
      <c r="G77" s="5">
        <v>1059563331</v>
      </c>
      <c r="I77" s="5">
        <v>1335063152</v>
      </c>
      <c r="J77" s="5">
        <v>-5867397275</v>
      </c>
      <c r="K77" s="5">
        <v>-3102255444</v>
      </c>
      <c r="L77" s="5">
        <v>96505560660</v>
      </c>
      <c r="M77" s="5">
        <v>-3492085143</v>
      </c>
      <c r="N77" s="5">
        <v>-184869723</v>
      </c>
      <c r="Q77" s="5">
        <v>523062418</v>
      </c>
      <c r="R77" s="5">
        <v>-587821833</v>
      </c>
    </row>
    <row r="78" spans="3:18" ht="15.5" x14ac:dyDescent="0.35">
      <c r="C78" t="s">
        <v>103</v>
      </c>
      <c r="D78" s="5">
        <v>-258210684</v>
      </c>
      <c r="E78" s="5">
        <v>783120927</v>
      </c>
      <c r="F78" s="5">
        <v>13431474578</v>
      </c>
      <c r="G78" s="5">
        <v>5656279181</v>
      </c>
      <c r="I78" s="5">
        <v>24236625173</v>
      </c>
      <c r="J78" s="5">
        <v>15430369797</v>
      </c>
      <c r="K78" s="5">
        <v>32985310650</v>
      </c>
      <c r="L78" s="5">
        <v>132745521106</v>
      </c>
      <c r="M78" s="5">
        <v>17469969046</v>
      </c>
      <c r="N78" s="5">
        <v>34907989122</v>
      </c>
      <c r="O78" s="5">
        <v>-3586478377</v>
      </c>
      <c r="P78" s="5">
        <v>-14167140296</v>
      </c>
      <c r="Q78" s="5">
        <v>-94607635343</v>
      </c>
      <c r="R78" s="5">
        <v>-132540797077</v>
      </c>
    </row>
    <row r="79" spans="3:18" ht="15.5" x14ac:dyDescent="0.35">
      <c r="C79" t="s">
        <v>104</v>
      </c>
      <c r="D79" s="5">
        <v>1163848756</v>
      </c>
      <c r="E79" s="5">
        <v>1847854106</v>
      </c>
      <c r="F79" s="5">
        <v>13449691056</v>
      </c>
      <c r="G79" s="5">
        <v>4596715850</v>
      </c>
      <c r="I79" s="5">
        <v>22901562021</v>
      </c>
      <c r="J79" s="5">
        <v>21297767072</v>
      </c>
      <c r="K79" s="5">
        <v>36087566094</v>
      </c>
      <c r="L79" s="5">
        <v>36239960446</v>
      </c>
      <c r="M79" s="5">
        <v>20962054189</v>
      </c>
      <c r="N79" s="5">
        <v>35092858845</v>
      </c>
      <c r="O79" s="5">
        <v>-3586478377</v>
      </c>
      <c r="P79" s="5">
        <v>-14167140296</v>
      </c>
      <c r="Q79" s="5">
        <v>-95130697761</v>
      </c>
      <c r="R79" s="5">
        <v>-131952975244</v>
      </c>
    </row>
    <row r="80" spans="3:18" ht="15.5" x14ac:dyDescent="0.35">
      <c r="C80" t="s">
        <v>8</v>
      </c>
      <c r="D80" s="5">
        <v>-244105917</v>
      </c>
      <c r="E80" s="5">
        <v>797825093</v>
      </c>
      <c r="F80" s="5">
        <v>13429637896</v>
      </c>
      <c r="G80" s="5">
        <v>5647532298</v>
      </c>
      <c r="I80" s="5">
        <v>24240518207</v>
      </c>
      <c r="J80" s="5">
        <v>15465304530</v>
      </c>
      <c r="K80" s="5">
        <v>32998967384</v>
      </c>
      <c r="L80" s="5">
        <v>132751543176</v>
      </c>
      <c r="M80" s="5">
        <v>17469969046</v>
      </c>
      <c r="N80" s="5">
        <v>34907989122</v>
      </c>
      <c r="O80" s="5">
        <v>-3586478377</v>
      </c>
      <c r="P80" s="5">
        <v>-14167140296</v>
      </c>
      <c r="Q80" s="5">
        <v>-94607635343</v>
      </c>
      <c r="R80" s="5">
        <v>-132540797077</v>
      </c>
    </row>
    <row r="81" spans="2:18" ht="15.5" x14ac:dyDescent="0.35">
      <c r="C81" t="s">
        <v>105</v>
      </c>
      <c r="D81" s="5">
        <v>-14104767</v>
      </c>
      <c r="E81" s="5">
        <v>-14704167</v>
      </c>
      <c r="F81" s="5">
        <v>1836683</v>
      </c>
      <c r="G81" s="5">
        <v>8746883</v>
      </c>
      <c r="I81" s="5">
        <v>-3893034</v>
      </c>
      <c r="J81" s="5">
        <v>-34934733</v>
      </c>
      <c r="K81" s="5">
        <v>-13656734</v>
      </c>
      <c r="L81" s="5">
        <v>-6022070</v>
      </c>
    </row>
    <row r="82" spans="2:18" ht="15.5" x14ac:dyDescent="0.35">
      <c r="C82" t="s">
        <v>106</v>
      </c>
      <c r="D82" s="5">
        <v>1163848756</v>
      </c>
      <c r="E82" s="5">
        <v>1847854106</v>
      </c>
      <c r="F82" s="5">
        <v>13449691056</v>
      </c>
      <c r="G82" s="5">
        <v>4596715850</v>
      </c>
      <c r="I82" s="5">
        <v>22901562021</v>
      </c>
      <c r="J82" s="5">
        <v>21297767072</v>
      </c>
      <c r="K82" s="5">
        <v>36087566094</v>
      </c>
      <c r="L82" s="5">
        <v>36239960446</v>
      </c>
      <c r="M82" s="5">
        <v>20962054189</v>
      </c>
      <c r="N82" s="5">
        <v>35092858845</v>
      </c>
      <c r="O82" s="5">
        <v>-3586478377</v>
      </c>
      <c r="P82" s="5">
        <v>-14167140296</v>
      </c>
      <c r="Q82" s="5">
        <v>-95130697761</v>
      </c>
      <c r="R82" s="5">
        <v>-131952975244</v>
      </c>
    </row>
    <row r="83" spans="2:18" ht="15.5" x14ac:dyDescent="0.35">
      <c r="C83" t="s">
        <v>107</v>
      </c>
      <c r="D83" s="5">
        <v>-258210684</v>
      </c>
      <c r="E83" s="5">
        <v>783120926</v>
      </c>
      <c r="F83" s="5">
        <v>13431474579</v>
      </c>
      <c r="G83" s="5">
        <v>5656279181</v>
      </c>
      <c r="I83" s="5">
        <v>24236625173</v>
      </c>
      <c r="J83" s="5">
        <v>15430369797</v>
      </c>
      <c r="K83" s="5">
        <v>32985310650</v>
      </c>
      <c r="L83" s="5">
        <v>132745521106</v>
      </c>
      <c r="M83" s="5">
        <v>17469969046</v>
      </c>
      <c r="N83" s="5">
        <v>34907989122</v>
      </c>
      <c r="O83" s="5">
        <v>-3586478377</v>
      </c>
      <c r="P83" s="5">
        <v>-14167140296</v>
      </c>
      <c r="Q83" s="5">
        <v>-94607635343</v>
      </c>
      <c r="R83" s="5">
        <v>-132540797077</v>
      </c>
    </row>
    <row r="84" spans="2:18" ht="15.5" x14ac:dyDescent="0.35">
      <c r="C84" t="s">
        <v>108</v>
      </c>
      <c r="D84" s="5">
        <v>-258210684</v>
      </c>
      <c r="E84" s="5">
        <v>783120926</v>
      </c>
      <c r="F84" s="5">
        <v>13431474579</v>
      </c>
      <c r="G84" s="5">
        <v>5656279181</v>
      </c>
      <c r="I84" s="5">
        <v>24236625173</v>
      </c>
      <c r="J84" s="5">
        <v>15430369797</v>
      </c>
      <c r="K84" s="5">
        <v>32985310650</v>
      </c>
      <c r="L84" s="5">
        <v>132745521106</v>
      </c>
      <c r="M84" s="5">
        <v>17469969046</v>
      </c>
      <c r="N84" s="5">
        <v>34907989122</v>
      </c>
      <c r="O84" s="5">
        <v>-3586478377</v>
      </c>
      <c r="P84" s="5">
        <v>-14167140296</v>
      </c>
      <c r="Q84" s="5">
        <v>-94607635343</v>
      </c>
      <c r="R84" s="5">
        <v>-132540797077</v>
      </c>
    </row>
    <row r="86" spans="2:18" ht="15.5" x14ac:dyDescent="0.35">
      <c r="B86" t="s">
        <v>109</v>
      </c>
      <c r="C86" t="s">
        <v>110</v>
      </c>
    </row>
    <row r="87" spans="2:18" ht="15.5" x14ac:dyDescent="0.35">
      <c r="C87" t="s">
        <v>20</v>
      </c>
      <c r="D87" s="5">
        <v>103117871688</v>
      </c>
      <c r="E87" s="5">
        <v>104251098455</v>
      </c>
      <c r="F87" s="5">
        <v>133078981361</v>
      </c>
      <c r="G87" s="5">
        <v>153736452253</v>
      </c>
      <c r="I87" s="5">
        <v>133078981361</v>
      </c>
      <c r="J87" s="5">
        <v>70543159127</v>
      </c>
      <c r="K87" s="5">
        <v>44322004379</v>
      </c>
      <c r="L87" s="5">
        <v>5327996141</v>
      </c>
      <c r="M87" s="5">
        <v>122156882296</v>
      </c>
      <c r="N87" s="5">
        <v>133275298570</v>
      </c>
      <c r="O87" s="5">
        <v>164655450708</v>
      </c>
      <c r="P87" s="5">
        <v>193061954490</v>
      </c>
      <c r="Q87" s="5">
        <v>183156009809</v>
      </c>
      <c r="R87" s="5">
        <v>359928716420</v>
      </c>
    </row>
    <row r="88" spans="2:18" ht="15.5" x14ac:dyDescent="0.35">
      <c r="C88" t="s">
        <v>389</v>
      </c>
      <c r="D88" s="5">
        <v>7500000000</v>
      </c>
      <c r="E88" s="5">
        <v>7500000000</v>
      </c>
      <c r="F88" s="5">
        <v>4500000000</v>
      </c>
      <c r="G88" s="5">
        <v>4500000000</v>
      </c>
      <c r="I88" s="5">
        <v>4500000000</v>
      </c>
      <c r="J88" s="5">
        <v>4500000000</v>
      </c>
      <c r="K88" s="5">
        <v>4500000000</v>
      </c>
      <c r="L88" s="5">
        <v>4500000000</v>
      </c>
      <c r="M88" s="5">
        <v>2400000000</v>
      </c>
    </row>
    <row r="89" spans="2:18" ht="15.5" x14ac:dyDescent="0.35">
      <c r="C89" t="s">
        <v>630</v>
      </c>
    </row>
    <row r="90" spans="2:18" ht="15.5" x14ac:dyDescent="0.35">
      <c r="C90" t="s">
        <v>122</v>
      </c>
      <c r="O90" s="5">
        <v>116308417</v>
      </c>
      <c r="P90" s="5">
        <v>2905687287</v>
      </c>
      <c r="Q90" s="5">
        <v>287144526</v>
      </c>
      <c r="R90" s="5">
        <v>365276472</v>
      </c>
    </row>
    <row r="91" spans="2:18" ht="15.5" x14ac:dyDescent="0.35">
      <c r="C91" t="s">
        <v>123</v>
      </c>
      <c r="M91" s="5">
        <v>3000000</v>
      </c>
      <c r="N91" s="5">
        <v>1631002015</v>
      </c>
      <c r="O91" s="5">
        <v>12185242524</v>
      </c>
      <c r="P91" s="5">
        <v>2873187511</v>
      </c>
      <c r="Q91" s="5">
        <v>2403774358</v>
      </c>
      <c r="R91" s="5">
        <v>3270445970</v>
      </c>
    </row>
    <row r="92" spans="2:18" ht="15.5" x14ac:dyDescent="0.35">
      <c r="C92" t="s">
        <v>1284</v>
      </c>
      <c r="D92" s="5">
        <v>251219758667</v>
      </c>
      <c r="E92" s="5">
        <v>254453516848</v>
      </c>
      <c r="F92" s="5">
        <v>258775271071</v>
      </c>
      <c r="G92" s="5">
        <v>141304831705</v>
      </c>
      <c r="I92" s="5">
        <v>258775271071</v>
      </c>
      <c r="J92" s="5">
        <v>246178418287</v>
      </c>
      <c r="K92" s="5">
        <v>322993430653</v>
      </c>
      <c r="L92" s="5">
        <v>393139208179</v>
      </c>
      <c r="M92" s="5">
        <v>197415949271</v>
      </c>
      <c r="N92" s="5">
        <v>213175893546</v>
      </c>
      <c r="O92" s="5">
        <v>173598384342</v>
      </c>
      <c r="P92" s="5">
        <v>43628566418</v>
      </c>
      <c r="Q92" s="5">
        <v>70488877605</v>
      </c>
      <c r="R92" s="5">
        <v>22500383469</v>
      </c>
    </row>
    <row r="93" spans="2:18" ht="15.5" x14ac:dyDescent="0.35">
      <c r="C93" t="s">
        <v>1285</v>
      </c>
      <c r="R93" s="5">
        <v>3840000682</v>
      </c>
    </row>
    <row r="94" spans="2:18" ht="15.5" x14ac:dyDescent="0.35">
      <c r="C94" t="s">
        <v>1286</v>
      </c>
      <c r="D94" s="5">
        <v>81121175</v>
      </c>
      <c r="E94" s="5">
        <v>99043809</v>
      </c>
      <c r="F94" s="5">
        <v>103263488</v>
      </c>
      <c r="G94" s="5">
        <v>123256196</v>
      </c>
      <c r="I94" s="5">
        <v>103263488</v>
      </c>
      <c r="J94" s="5">
        <v>637667469</v>
      </c>
      <c r="K94" s="5">
        <v>898035707</v>
      </c>
      <c r="L94" s="5">
        <v>2706031596</v>
      </c>
      <c r="N94" s="5">
        <v>873228853</v>
      </c>
      <c r="O94" s="5">
        <v>6776003185</v>
      </c>
      <c r="P94" s="5">
        <v>98638657124</v>
      </c>
      <c r="Q94" s="5">
        <v>56081887424</v>
      </c>
      <c r="R94" s="5">
        <v>81641725400</v>
      </c>
    </row>
    <row r="95" spans="2:18" ht="15.5" x14ac:dyDescent="0.35">
      <c r="C95" t="s">
        <v>633</v>
      </c>
    </row>
    <row r="96" spans="2:18" ht="15.5" x14ac:dyDescent="0.35">
      <c r="C96" t="s">
        <v>1287</v>
      </c>
      <c r="N96" s="5">
        <v>77377419405</v>
      </c>
      <c r="O96" s="5">
        <v>54272938776</v>
      </c>
      <c r="P96" s="5">
        <v>28649576062</v>
      </c>
      <c r="Q96" s="5">
        <v>53661098331</v>
      </c>
      <c r="R96" s="5">
        <v>173171086557</v>
      </c>
    </row>
    <row r="97" spans="3:18" ht="15.5" x14ac:dyDescent="0.35">
      <c r="C97" t="s">
        <v>397</v>
      </c>
      <c r="D97" s="5">
        <v>25538035130</v>
      </c>
      <c r="E97" s="5">
        <v>22981035898</v>
      </c>
      <c r="F97" s="5">
        <v>9184302113</v>
      </c>
      <c r="G97" s="5">
        <v>71367801871</v>
      </c>
      <c r="I97" s="5">
        <v>9184302113</v>
      </c>
      <c r="J97" s="5">
        <v>52178466428</v>
      </c>
      <c r="K97" s="5">
        <v>18987270521</v>
      </c>
      <c r="L97" s="5">
        <v>12765793508</v>
      </c>
      <c r="M97" s="5">
        <v>11409808531</v>
      </c>
    </row>
    <row r="98" spans="3:18" ht="15.5" x14ac:dyDescent="0.35">
      <c r="C98" t="s">
        <v>114</v>
      </c>
      <c r="D98" s="5">
        <v>431250000</v>
      </c>
      <c r="K98" s="5">
        <v>108365000000</v>
      </c>
      <c r="L98" s="5">
        <v>92000000000</v>
      </c>
      <c r="M98" s="5">
        <v>630500000</v>
      </c>
      <c r="N98" s="5">
        <v>630500000</v>
      </c>
      <c r="O98" s="5">
        <v>630500000</v>
      </c>
      <c r="P98" s="5">
        <v>630500000</v>
      </c>
      <c r="Q98" s="5">
        <v>630500000</v>
      </c>
      <c r="R98" s="5">
        <v>630500000</v>
      </c>
    </row>
    <row r="99" spans="3:18" ht="15.5" x14ac:dyDescent="0.35">
      <c r="C99" t="s">
        <v>269</v>
      </c>
      <c r="G99" s="5">
        <v>111365000000</v>
      </c>
      <c r="O99" s="5">
        <v>47804157486</v>
      </c>
      <c r="P99" s="5">
        <v>72925322882</v>
      </c>
      <c r="Q99" s="5">
        <v>72212603477</v>
      </c>
      <c r="R99" s="5">
        <v>70030083697</v>
      </c>
    </row>
    <row r="100" spans="3:18" ht="15.5" x14ac:dyDescent="0.35">
      <c r="C100" t="s">
        <v>111</v>
      </c>
      <c r="D100" s="5">
        <v>3804466161</v>
      </c>
      <c r="E100" s="5">
        <v>3998115454</v>
      </c>
      <c r="F100" s="5">
        <v>4209119307</v>
      </c>
      <c r="G100" s="5">
        <v>3299531142</v>
      </c>
      <c r="I100" s="5">
        <v>4209119307</v>
      </c>
      <c r="J100" s="5">
        <v>4973037792</v>
      </c>
      <c r="K100" s="5">
        <v>8710388831</v>
      </c>
      <c r="L100" s="5">
        <v>10151102335</v>
      </c>
      <c r="M100" s="5">
        <v>12617422300</v>
      </c>
      <c r="N100" s="5">
        <v>15450332580</v>
      </c>
      <c r="O100" s="5">
        <v>15951133909</v>
      </c>
      <c r="P100" s="5">
        <v>16728592476</v>
      </c>
      <c r="Q100" s="5">
        <v>20507192081</v>
      </c>
      <c r="R100" s="5">
        <v>26204427919</v>
      </c>
    </row>
    <row r="101" spans="3:18" ht="15.5" x14ac:dyDescent="0.35">
      <c r="C101" t="s">
        <v>113</v>
      </c>
      <c r="D101" s="5">
        <v>8742148952</v>
      </c>
      <c r="E101" s="5">
        <v>8569480669</v>
      </c>
      <c r="F101" s="5">
        <v>8461954218</v>
      </c>
      <c r="G101" s="5">
        <v>4610403381</v>
      </c>
      <c r="I101" s="5">
        <v>8461954218</v>
      </c>
      <c r="J101" s="5">
        <v>4610403381</v>
      </c>
      <c r="K101" s="5">
        <v>3772259885</v>
      </c>
      <c r="L101" s="5">
        <v>2293614572</v>
      </c>
      <c r="M101" s="5">
        <v>4467443635</v>
      </c>
      <c r="N101" s="5">
        <v>4540509190</v>
      </c>
      <c r="O101" s="5">
        <v>1566144720</v>
      </c>
      <c r="P101" s="5">
        <v>1442813313</v>
      </c>
      <c r="Q101" s="5">
        <v>1043611723</v>
      </c>
      <c r="R101" s="5">
        <v>1291603035</v>
      </c>
    </row>
    <row r="102" spans="3:18" ht="15.5" x14ac:dyDescent="0.35">
      <c r="C102" t="s">
        <v>116</v>
      </c>
      <c r="R102" s="5">
        <v>-122084961269</v>
      </c>
    </row>
    <row r="103" spans="3:18" ht="15.5" x14ac:dyDescent="0.35">
      <c r="C103" t="s">
        <v>81</v>
      </c>
      <c r="D103" s="5">
        <v>-12338208629</v>
      </c>
      <c r="E103" s="5">
        <v>-10933224144</v>
      </c>
      <c r="F103" s="5">
        <v>-9880224944</v>
      </c>
      <c r="G103" s="5">
        <v>86063620268</v>
      </c>
      <c r="I103" s="5">
        <v>-9880224944</v>
      </c>
      <c r="J103" s="5">
        <v>-11206022218</v>
      </c>
      <c r="K103" s="5">
        <v>90740658803</v>
      </c>
      <c r="L103" s="5">
        <v>93844466605</v>
      </c>
      <c r="M103" s="5">
        <v>-2450658735</v>
      </c>
      <c r="N103" s="5">
        <v>1041426408</v>
      </c>
      <c r="O103" s="5">
        <v>51683706</v>
      </c>
      <c r="P103" s="5">
        <v>-3029716841</v>
      </c>
      <c r="Q103" s="5">
        <v>17171020</v>
      </c>
      <c r="R103" s="5">
        <v>-116459102</v>
      </c>
    </row>
    <row r="104" spans="3:18" ht="15.5" x14ac:dyDescent="0.35">
      <c r="C104" t="s">
        <v>117</v>
      </c>
      <c r="D104" s="5">
        <v>699687428216</v>
      </c>
      <c r="E104" s="5">
        <v>706394565919</v>
      </c>
      <c r="F104" s="5">
        <v>751471268159</v>
      </c>
      <c r="G104" s="5">
        <v>821311929352</v>
      </c>
      <c r="I104" s="5">
        <v>751471268159</v>
      </c>
      <c r="J104" s="5">
        <v>629756904746</v>
      </c>
      <c r="K104" s="5">
        <v>758808075462</v>
      </c>
      <c r="L104" s="5">
        <v>729118589473</v>
      </c>
      <c r="M104" s="5">
        <v>635347343865</v>
      </c>
      <c r="N104" s="5">
        <v>614207708497</v>
      </c>
      <c r="O104" s="5">
        <v>581907112916</v>
      </c>
      <c r="P104" s="5">
        <v>589051198715</v>
      </c>
      <c r="Q104" s="5">
        <v>641180435306</v>
      </c>
      <c r="R104" s="5">
        <v>1171471835808</v>
      </c>
    </row>
    <row r="105" spans="3:18" ht="15.5" x14ac:dyDescent="0.35">
      <c r="C105" t="s">
        <v>118</v>
      </c>
    </row>
    <row r="106" spans="3:18" ht="15.5" x14ac:dyDescent="0.35">
      <c r="C106" t="s">
        <v>119</v>
      </c>
    </row>
    <row r="107" spans="3:18" ht="15.5" x14ac:dyDescent="0.35">
      <c r="C107" t="s">
        <v>1288</v>
      </c>
      <c r="R107" s="5">
        <v>60324440100</v>
      </c>
    </row>
    <row r="108" spans="3:18" ht="15.5" x14ac:dyDescent="0.35">
      <c r="C108" t="s">
        <v>635</v>
      </c>
      <c r="D108" s="5">
        <v>30000000000</v>
      </c>
      <c r="E108" s="5">
        <v>30000000000</v>
      </c>
      <c r="F108" s="5">
        <v>30000000000</v>
      </c>
      <c r="I108" s="5">
        <v>30000000000</v>
      </c>
    </row>
    <row r="109" spans="3:18" ht="15.5" x14ac:dyDescent="0.35">
      <c r="C109" t="s">
        <v>636</v>
      </c>
      <c r="D109" s="5">
        <v>131033793846</v>
      </c>
      <c r="E109" s="5">
        <v>136668916202</v>
      </c>
      <c r="F109" s="5">
        <v>181304080693</v>
      </c>
      <c r="G109" s="5">
        <v>165811966672</v>
      </c>
      <c r="I109" s="5">
        <v>181304080693</v>
      </c>
      <c r="J109" s="5">
        <v>116323164791</v>
      </c>
      <c r="K109" s="5">
        <v>122369885957</v>
      </c>
      <c r="L109" s="5">
        <v>121072803800</v>
      </c>
      <c r="M109" s="5">
        <v>132893353181</v>
      </c>
      <c r="N109" s="5">
        <v>26186403690</v>
      </c>
      <c r="O109" s="5">
        <v>10093732176</v>
      </c>
      <c r="P109" s="5">
        <v>18977957991</v>
      </c>
      <c r="Q109" s="5">
        <v>59316934096</v>
      </c>
      <c r="R109" s="5">
        <v>205850126728</v>
      </c>
    </row>
    <row r="110" spans="3:18" ht="15.5" x14ac:dyDescent="0.35">
      <c r="C110" t="s">
        <v>1289</v>
      </c>
      <c r="D110" s="5">
        <v>131033793846</v>
      </c>
      <c r="E110" s="5">
        <v>136668916202</v>
      </c>
      <c r="F110" s="5">
        <v>181304080693</v>
      </c>
      <c r="G110" s="5">
        <v>165811966672</v>
      </c>
      <c r="I110" s="5">
        <v>181304080693</v>
      </c>
      <c r="J110" s="5">
        <v>116323164791</v>
      </c>
      <c r="K110" s="5">
        <v>122369885957</v>
      </c>
      <c r="L110" s="5">
        <v>121072803800</v>
      </c>
      <c r="M110" s="5">
        <v>132893353181</v>
      </c>
      <c r="N110" s="5">
        <v>26186403690</v>
      </c>
      <c r="O110" s="5">
        <v>10093732176</v>
      </c>
      <c r="P110" s="5">
        <v>18977957991</v>
      </c>
      <c r="Q110" s="5">
        <v>59316934096</v>
      </c>
      <c r="R110" s="5">
        <v>205850126728</v>
      </c>
    </row>
    <row r="111" spans="3:18" ht="15.5" x14ac:dyDescent="0.35">
      <c r="C111" t="s">
        <v>127</v>
      </c>
      <c r="D111" s="5">
        <v>1105697603</v>
      </c>
      <c r="E111" s="5">
        <v>1249494568</v>
      </c>
      <c r="F111" s="5">
        <v>1231170977</v>
      </c>
      <c r="G111" s="5">
        <v>1364211765</v>
      </c>
      <c r="I111" s="5">
        <v>1231170977</v>
      </c>
      <c r="J111" s="5">
        <v>1245851200</v>
      </c>
      <c r="K111" s="5">
        <v>1401280856</v>
      </c>
      <c r="L111" s="5">
        <v>1150131206</v>
      </c>
      <c r="M111" s="5">
        <v>1585459795</v>
      </c>
      <c r="N111" s="5">
        <v>1770518607</v>
      </c>
      <c r="O111" s="5">
        <v>2435288103</v>
      </c>
      <c r="P111" s="5">
        <v>2118639357</v>
      </c>
      <c r="Q111" s="5">
        <v>3931155806</v>
      </c>
      <c r="R111" s="5">
        <v>2885976938</v>
      </c>
    </row>
    <row r="112" spans="3:18" ht="15.5" x14ac:dyDescent="0.35">
      <c r="C112" t="s">
        <v>126</v>
      </c>
      <c r="D112" s="5">
        <v>491319358</v>
      </c>
      <c r="E112" s="5">
        <v>975898016</v>
      </c>
      <c r="F112" s="5">
        <v>882167716</v>
      </c>
      <c r="G112" s="5">
        <v>1115863112</v>
      </c>
      <c r="I112" s="5">
        <v>882167716</v>
      </c>
      <c r="J112" s="5">
        <v>893327983</v>
      </c>
      <c r="K112" s="5">
        <v>835763114</v>
      </c>
      <c r="L112" s="5">
        <v>1527372758</v>
      </c>
      <c r="M112" s="5">
        <v>786948945</v>
      </c>
      <c r="N112" s="5">
        <v>1794829508</v>
      </c>
      <c r="O112" s="5">
        <v>1123585549</v>
      </c>
      <c r="P112" s="5">
        <v>2584811838</v>
      </c>
      <c r="Q112" s="5">
        <v>1518461197</v>
      </c>
      <c r="R112" s="5">
        <v>1806433503</v>
      </c>
    </row>
    <row r="113" spans="3:18" ht="15.5" x14ac:dyDescent="0.35">
      <c r="C113" t="s">
        <v>1290</v>
      </c>
      <c r="M113" s="5">
        <v>3000000</v>
      </c>
      <c r="N113" s="5">
        <v>1631002015</v>
      </c>
      <c r="O113" s="5">
        <v>12301550941</v>
      </c>
      <c r="P113" s="5">
        <v>5778874798</v>
      </c>
      <c r="Q113" s="5">
        <v>2690918884</v>
      </c>
      <c r="R113" s="5">
        <v>3635722442</v>
      </c>
    </row>
    <row r="114" spans="3:18" ht="15.5" x14ac:dyDescent="0.35">
      <c r="C114" t="s">
        <v>1291</v>
      </c>
      <c r="M114" s="5">
        <v>3000000</v>
      </c>
      <c r="N114" s="5">
        <v>1631002015</v>
      </c>
      <c r="O114" s="5">
        <v>12301550941</v>
      </c>
      <c r="P114" s="5">
        <v>5778874798</v>
      </c>
      <c r="Q114" s="5">
        <v>2690918884</v>
      </c>
      <c r="R114" s="5">
        <v>3635722442</v>
      </c>
    </row>
    <row r="115" spans="3:18" ht="15.5" x14ac:dyDescent="0.35">
      <c r="C115" t="s">
        <v>685</v>
      </c>
      <c r="R115" s="5">
        <v>100000000000</v>
      </c>
    </row>
    <row r="116" spans="3:18" ht="15.5" x14ac:dyDescent="0.35">
      <c r="C116" t="s">
        <v>125</v>
      </c>
      <c r="L116" s="5">
        <v>4873007</v>
      </c>
    </row>
    <row r="117" spans="3:18" ht="15.5" x14ac:dyDescent="0.35">
      <c r="C117" t="s">
        <v>285</v>
      </c>
      <c r="D117" s="5">
        <v>4237594196</v>
      </c>
      <c r="E117" s="5">
        <v>4338944808</v>
      </c>
      <c r="F117" s="5">
        <v>5614982502</v>
      </c>
      <c r="G117" s="5">
        <v>30697355685</v>
      </c>
      <c r="I117" s="5">
        <v>5614982502</v>
      </c>
      <c r="J117" s="5">
        <v>3010018701</v>
      </c>
      <c r="K117" s="5">
        <v>1457735170</v>
      </c>
      <c r="L117" s="5">
        <v>6189227141</v>
      </c>
    </row>
    <row r="118" spans="3:18" ht="15.5" x14ac:dyDescent="0.35">
      <c r="C118" t="s">
        <v>130</v>
      </c>
      <c r="D118" s="5">
        <v>169076486352</v>
      </c>
      <c r="E118" s="5">
        <v>175525413373</v>
      </c>
      <c r="F118" s="5">
        <v>221385236533</v>
      </c>
      <c r="G118" s="5">
        <v>201287872303</v>
      </c>
      <c r="I118" s="5">
        <v>221385236533</v>
      </c>
      <c r="J118" s="5">
        <v>123907498293</v>
      </c>
      <c r="K118" s="5">
        <v>128931972407</v>
      </c>
      <c r="L118" s="5">
        <v>132227797068</v>
      </c>
      <c r="M118" s="5">
        <v>137407389180</v>
      </c>
      <c r="N118" s="5">
        <v>133737722858</v>
      </c>
      <c r="O118" s="5">
        <v>128477389328</v>
      </c>
      <c r="P118" s="5">
        <v>136431756750</v>
      </c>
      <c r="Q118" s="5">
        <v>171147577571</v>
      </c>
      <c r="R118" s="5">
        <v>376952274733</v>
      </c>
    </row>
    <row r="119" spans="3:18" ht="15.5" x14ac:dyDescent="0.35">
      <c r="C119" t="s">
        <v>131</v>
      </c>
    </row>
    <row r="120" spans="3:18" ht="15.5" x14ac:dyDescent="0.35">
      <c r="C120" t="s">
        <v>132</v>
      </c>
      <c r="D120" s="5">
        <v>180000000000</v>
      </c>
      <c r="E120" s="5">
        <v>180000000000</v>
      </c>
      <c r="F120" s="5">
        <v>180000000000</v>
      </c>
      <c r="G120" s="5">
        <v>180000000000</v>
      </c>
      <c r="I120" s="5">
        <v>180000000000</v>
      </c>
      <c r="J120" s="5">
        <v>180000000000</v>
      </c>
      <c r="K120" s="5">
        <v>180000000000</v>
      </c>
      <c r="L120" s="5">
        <v>180000000000</v>
      </c>
      <c r="M120" s="5">
        <v>180000000000</v>
      </c>
      <c r="N120" s="5">
        <v>180000000000</v>
      </c>
      <c r="O120" s="5">
        <v>180000000000</v>
      </c>
      <c r="P120" s="5">
        <v>180000000000</v>
      </c>
      <c r="Q120" s="5">
        <v>180000000000</v>
      </c>
      <c r="R120" s="5">
        <v>180000000000</v>
      </c>
    </row>
    <row r="121" spans="3:18" ht="15.5" x14ac:dyDescent="0.35">
      <c r="C121" t="s">
        <v>133</v>
      </c>
      <c r="D121" s="5">
        <v>319490785796</v>
      </c>
      <c r="E121" s="5">
        <v>319490785796</v>
      </c>
      <c r="F121" s="5">
        <v>319490785796</v>
      </c>
      <c r="G121" s="5">
        <v>319490785796</v>
      </c>
      <c r="I121" s="5">
        <v>319490785796</v>
      </c>
      <c r="J121" s="5">
        <v>319490785796</v>
      </c>
      <c r="K121" s="5">
        <v>319490785796</v>
      </c>
      <c r="L121" s="5">
        <v>319490785796</v>
      </c>
      <c r="M121" s="5">
        <v>336527919892</v>
      </c>
      <c r="N121" s="5">
        <v>336527919892</v>
      </c>
      <c r="O121" s="5">
        <v>336527919892</v>
      </c>
      <c r="P121" s="5">
        <v>336527919892</v>
      </c>
      <c r="Q121" s="5">
        <v>336527919892</v>
      </c>
      <c r="R121" s="5">
        <v>336527919892</v>
      </c>
    </row>
    <row r="122" spans="3:18" ht="15.5" x14ac:dyDescent="0.35">
      <c r="C122" t="s">
        <v>134</v>
      </c>
      <c r="D122" s="5">
        <v>43324248485</v>
      </c>
      <c r="E122" s="5">
        <v>42163369916</v>
      </c>
      <c r="F122" s="5">
        <v>40312545626</v>
      </c>
      <c r="G122" s="5">
        <v>34308562520</v>
      </c>
      <c r="I122" s="5">
        <v>40312545626</v>
      </c>
      <c r="J122" s="5">
        <v>17397824693</v>
      </c>
      <c r="K122" s="5">
        <v>39442905541</v>
      </c>
      <c r="L122" s="5">
        <v>3340130355</v>
      </c>
      <c r="M122" s="5">
        <v>-16137306472</v>
      </c>
      <c r="N122" s="5">
        <v>-37099360661</v>
      </c>
      <c r="O122" s="5">
        <v>-63149880010</v>
      </c>
      <c r="P122" s="5">
        <v>-60878761086</v>
      </c>
      <c r="Q122" s="5">
        <v>-46512233177</v>
      </c>
      <c r="R122" s="5">
        <v>278108100284</v>
      </c>
    </row>
    <row r="123" spans="3:18" ht="15.5" x14ac:dyDescent="0.35">
      <c r="C123" t="s">
        <v>135</v>
      </c>
      <c r="D123" s="5">
        <v>500000000</v>
      </c>
      <c r="E123" s="5">
        <v>500000000</v>
      </c>
      <c r="F123" s="5">
        <v>500000000</v>
      </c>
      <c r="G123" s="5">
        <v>500000000</v>
      </c>
      <c r="I123" s="5">
        <v>500000000</v>
      </c>
      <c r="J123" s="5">
        <v>500000000</v>
      </c>
      <c r="K123" s="5">
        <v>500000000</v>
      </c>
      <c r="L123" s="5">
        <v>500000000</v>
      </c>
      <c r="M123" s="5">
        <v>500000000</v>
      </c>
      <c r="N123" s="5">
        <v>500000000</v>
      </c>
      <c r="O123" s="5">
        <v>500000000</v>
      </c>
      <c r="P123" s="5">
        <v>500000000</v>
      </c>
      <c r="Q123" s="5">
        <v>500000000</v>
      </c>
      <c r="R123" s="5">
        <v>500000000</v>
      </c>
    </row>
    <row r="124" spans="3:18" ht="15.5" x14ac:dyDescent="0.35">
      <c r="C124" t="s">
        <v>136</v>
      </c>
      <c r="D124" s="5">
        <v>42824248485</v>
      </c>
      <c r="E124" s="5">
        <v>41663369916</v>
      </c>
      <c r="F124" s="5">
        <v>39812545626</v>
      </c>
      <c r="G124" s="5">
        <v>33808562520</v>
      </c>
      <c r="I124" s="5">
        <v>39812545626</v>
      </c>
      <c r="J124" s="5">
        <v>16897824693</v>
      </c>
      <c r="K124" s="5">
        <v>38942905541</v>
      </c>
      <c r="L124" s="5">
        <v>2840130355</v>
      </c>
      <c r="M124" s="5">
        <v>-16637306472</v>
      </c>
      <c r="N124" s="5">
        <v>-37599360661</v>
      </c>
      <c r="O124" s="5">
        <v>-63649880010</v>
      </c>
      <c r="P124" s="5">
        <v>-61378761086</v>
      </c>
      <c r="Q124" s="5">
        <v>-47012233177</v>
      </c>
      <c r="R124" s="5">
        <v>277608100284</v>
      </c>
    </row>
    <row r="125" spans="3:18" ht="15.5" x14ac:dyDescent="0.35">
      <c r="C125" t="s">
        <v>137</v>
      </c>
      <c r="D125" s="5">
        <v>43324248485</v>
      </c>
      <c r="E125" s="5">
        <v>42163369916</v>
      </c>
      <c r="F125" s="5">
        <v>40312545626</v>
      </c>
      <c r="G125" s="5">
        <v>34308562520</v>
      </c>
      <c r="I125" s="5">
        <v>40312545626</v>
      </c>
      <c r="J125" s="5">
        <v>17397824693</v>
      </c>
      <c r="K125" s="5">
        <v>39442905541</v>
      </c>
      <c r="L125" s="5">
        <v>3340130355</v>
      </c>
      <c r="M125" s="5">
        <v>-16137306472</v>
      </c>
      <c r="N125" s="5">
        <v>-37099360661</v>
      </c>
      <c r="O125" s="5">
        <v>-63149880010</v>
      </c>
      <c r="P125" s="5">
        <v>-60878761086</v>
      </c>
      <c r="Q125" s="5">
        <v>-46512233177</v>
      </c>
      <c r="R125" s="5">
        <v>278108100284</v>
      </c>
    </row>
    <row r="126" spans="3:18" ht="15.5" x14ac:dyDescent="0.35">
      <c r="C126" t="s">
        <v>291</v>
      </c>
      <c r="D126" s="5">
        <v>134116212</v>
      </c>
      <c r="E126" s="5">
        <v>148220979</v>
      </c>
      <c r="F126" s="5">
        <v>162925148</v>
      </c>
      <c r="G126" s="5">
        <v>161088464</v>
      </c>
      <c r="I126" s="5">
        <v>162925148</v>
      </c>
      <c r="J126" s="5">
        <v>166818182</v>
      </c>
      <c r="K126" s="5">
        <v>201752915</v>
      </c>
      <c r="L126" s="5">
        <v>215409649</v>
      </c>
    </row>
    <row r="127" spans="3:18" ht="15.5" x14ac:dyDescent="0.35">
      <c r="C127" t="s">
        <v>10</v>
      </c>
      <c r="D127" s="5">
        <v>530610941864</v>
      </c>
      <c r="E127" s="5">
        <v>530869152547</v>
      </c>
      <c r="F127" s="5">
        <v>530086031626</v>
      </c>
      <c r="G127" s="5">
        <v>620024057048</v>
      </c>
      <c r="I127" s="5">
        <v>530086031626</v>
      </c>
      <c r="J127" s="5">
        <v>505849406453</v>
      </c>
      <c r="K127" s="5">
        <v>629876103055</v>
      </c>
      <c r="L127" s="5">
        <v>596890792405</v>
      </c>
      <c r="M127" s="5">
        <v>497939954685</v>
      </c>
      <c r="N127" s="5">
        <v>480469985639</v>
      </c>
      <c r="O127" s="5">
        <v>453429723588</v>
      </c>
      <c r="P127" s="5">
        <v>452619441965</v>
      </c>
      <c r="Q127" s="5">
        <v>470032857735</v>
      </c>
      <c r="R127" s="5">
        <v>794519561074</v>
      </c>
    </row>
    <row r="128" spans="3:18" ht="15.5" x14ac:dyDescent="0.35">
      <c r="C128" t="s">
        <v>138</v>
      </c>
      <c r="D128" s="5">
        <v>699687428216</v>
      </c>
      <c r="E128" s="5">
        <v>706394565920</v>
      </c>
      <c r="F128" s="5">
        <v>751471268159</v>
      </c>
      <c r="G128" s="5">
        <v>821311929351</v>
      </c>
      <c r="I128" s="5">
        <v>751471268159</v>
      </c>
      <c r="J128" s="5">
        <v>629756904746</v>
      </c>
      <c r="K128" s="5">
        <v>758808075462</v>
      </c>
      <c r="L128" s="5">
        <v>729118589473</v>
      </c>
      <c r="M128" s="5">
        <v>635347343865</v>
      </c>
      <c r="N128" s="5">
        <v>614207708497</v>
      </c>
      <c r="O128" s="5">
        <v>581907112916</v>
      </c>
      <c r="P128" s="5">
        <v>589051198715</v>
      </c>
      <c r="Q128" s="5">
        <v>641180435306</v>
      </c>
      <c r="R128" s="5">
        <v>1171471835807</v>
      </c>
    </row>
    <row r="129" spans="2:18" ht="15.5" x14ac:dyDescent="0.35">
      <c r="C129" t="s">
        <v>139</v>
      </c>
      <c r="D129" s="5">
        <v>1800000000</v>
      </c>
      <c r="E129" s="5">
        <v>1800000000</v>
      </c>
      <c r="F129" s="5">
        <v>1800000000</v>
      </c>
      <c r="G129" s="5">
        <v>1800000000</v>
      </c>
      <c r="I129" s="5">
        <v>1800000000</v>
      </c>
      <c r="J129" s="5">
        <v>1800000000</v>
      </c>
      <c r="K129" s="5">
        <v>1800000000</v>
      </c>
      <c r="L129" s="5">
        <v>1800000000</v>
      </c>
      <c r="M129" s="5">
        <v>1800000000</v>
      </c>
      <c r="N129" s="5">
        <v>1800000000</v>
      </c>
      <c r="O129" s="5">
        <v>1800000000</v>
      </c>
      <c r="P129" s="5">
        <v>1800000000</v>
      </c>
      <c r="Q129" s="5">
        <v>1800000000</v>
      </c>
      <c r="R129" s="5">
        <v>1800000000</v>
      </c>
    </row>
    <row r="131" spans="2:18" ht="15.5" x14ac:dyDescent="0.35">
      <c r="B131" t="s">
        <v>140</v>
      </c>
      <c r="C131" t="s">
        <v>141</v>
      </c>
      <c r="D131" s="5">
        <v>-317056016</v>
      </c>
      <c r="E131" s="5">
        <v>-14849310976</v>
      </c>
      <c r="F131" s="5">
        <v>49116339839</v>
      </c>
      <c r="G131" s="5">
        <v>-43056669706</v>
      </c>
      <c r="I131" s="5">
        <v>-23915207840</v>
      </c>
      <c r="J131" s="5">
        <v>12722261495</v>
      </c>
      <c r="K131" s="5">
        <v>-14859991975</v>
      </c>
      <c r="L131" s="5">
        <v>64050730499</v>
      </c>
      <c r="M131" s="5">
        <v>-3257203850</v>
      </c>
      <c r="N131" s="5">
        <v>-63333892154</v>
      </c>
      <c r="O131" s="5">
        <v>-34940392825</v>
      </c>
      <c r="P131" s="5">
        <v>3341364556</v>
      </c>
      <c r="Q131" s="5">
        <v>-87108935112</v>
      </c>
      <c r="R131" s="5">
        <v>-19071661953</v>
      </c>
    </row>
    <row r="132" spans="2:18" ht="15.5" x14ac:dyDescent="0.35">
      <c r="C132" t="s">
        <v>1292</v>
      </c>
      <c r="D132" s="5">
        <v>-4981658089</v>
      </c>
      <c r="E132" s="5">
        <v>4981658089</v>
      </c>
      <c r="F132" s="5">
        <v>2954532772</v>
      </c>
      <c r="G132" s="5">
        <v>10271324605</v>
      </c>
      <c r="I132" s="5">
        <v>14670512790</v>
      </c>
      <c r="J132" s="5">
        <v>12925069768</v>
      </c>
      <c r="K132" s="5">
        <v>11971608584</v>
      </c>
      <c r="L132" s="5">
        <v>13072415221</v>
      </c>
      <c r="M132" s="5">
        <v>20149015904</v>
      </c>
      <c r="N132" s="5">
        <v>17984205282</v>
      </c>
      <c r="O132" s="5">
        <v>53218049505</v>
      </c>
      <c r="P132" s="5">
        <v>38572921927</v>
      </c>
      <c r="Q132" s="5">
        <v>30584355925</v>
      </c>
      <c r="R132" s="5">
        <v>82959441457</v>
      </c>
    </row>
    <row r="133" spans="2:18" ht="15.5" x14ac:dyDescent="0.35">
      <c r="C133" t="s">
        <v>1293</v>
      </c>
      <c r="D133" s="5">
        <v>624557069</v>
      </c>
      <c r="F133" s="5">
        <v>-1034173139</v>
      </c>
      <c r="G133" s="5">
        <v>939451925</v>
      </c>
      <c r="I133" s="5">
        <v>410482274</v>
      </c>
      <c r="J133" s="5">
        <v>5298242871</v>
      </c>
      <c r="K133" s="5">
        <v>7562771551</v>
      </c>
      <c r="L133" s="5">
        <v>10757849998</v>
      </c>
      <c r="M133" s="5">
        <v>13585766698</v>
      </c>
      <c r="N133" s="5">
        <v>954634033</v>
      </c>
      <c r="O133" s="5">
        <v>3083776407</v>
      </c>
      <c r="P133" s="5">
        <v>268841146</v>
      </c>
      <c r="Q133" s="5">
        <v>3073983265</v>
      </c>
      <c r="R133" s="5">
        <v>1006944438</v>
      </c>
    </row>
    <row r="134" spans="2:18" ht="15.5" x14ac:dyDescent="0.35">
      <c r="C134" t="s">
        <v>1294</v>
      </c>
      <c r="D134" s="5">
        <v>1165272222</v>
      </c>
      <c r="E134" s="5">
        <v>2252301359</v>
      </c>
      <c r="F134" s="5">
        <v>593430694</v>
      </c>
      <c r="G134" s="5">
        <v>6086336005</v>
      </c>
      <c r="I134" s="5">
        <v>14773158535</v>
      </c>
      <c r="J134" s="5">
        <v>29579272955</v>
      </c>
      <c r="K134" s="5">
        <v>34471963181</v>
      </c>
      <c r="L134" s="5">
        <v>32241997880</v>
      </c>
      <c r="M134" s="5">
        <v>22966737623</v>
      </c>
      <c r="N134" s="5">
        <v>8708613769</v>
      </c>
      <c r="O134" s="5">
        <v>7730254585</v>
      </c>
      <c r="P134" s="5">
        <v>7203333483</v>
      </c>
      <c r="Q134" s="5">
        <v>3382553655</v>
      </c>
      <c r="R134" s="5">
        <v>3198903300</v>
      </c>
    </row>
    <row r="135" spans="2:18" ht="15.5" x14ac:dyDescent="0.35">
      <c r="C135" t="s">
        <v>1295</v>
      </c>
      <c r="D135" s="5">
        <v>1702383198</v>
      </c>
      <c r="F135" s="5">
        <v>4356946774</v>
      </c>
      <c r="G135" s="5">
        <v>1265922555</v>
      </c>
      <c r="I135" s="5">
        <v>8856807118</v>
      </c>
      <c r="J135" s="5">
        <v>-51834297</v>
      </c>
      <c r="K135" s="5">
        <v>-28523250686</v>
      </c>
      <c r="L135" s="5">
        <v>44130320467</v>
      </c>
      <c r="M135" s="5">
        <v>-20246341598</v>
      </c>
      <c r="N135" s="5">
        <v>-19000000000</v>
      </c>
      <c r="O135" s="5">
        <v>18057000000</v>
      </c>
      <c r="P135" s="5">
        <v>-2880000000</v>
      </c>
      <c r="Q135" s="5">
        <v>2010000000</v>
      </c>
      <c r="R135" s="5">
        <v>37924333911</v>
      </c>
    </row>
    <row r="136" spans="2:18" ht="15.5" x14ac:dyDescent="0.35">
      <c r="C136" t="s">
        <v>1296</v>
      </c>
      <c r="F136" s="5">
        <v>-209066697684</v>
      </c>
      <c r="G136" s="5">
        <v>126590615851</v>
      </c>
      <c r="I136" s="5">
        <v>-82476081833</v>
      </c>
      <c r="M136" s="5">
        <v>13976991021</v>
      </c>
    </row>
    <row r="137" spans="2:18" ht="15.5" x14ac:dyDescent="0.35">
      <c r="C137" t="s">
        <v>1297</v>
      </c>
      <c r="D137" s="5">
        <v>8877328135</v>
      </c>
      <c r="F137" s="5">
        <v>2343468239</v>
      </c>
      <c r="G137" s="5">
        <v>-6156396533</v>
      </c>
      <c r="I137" s="5">
        <v>2343468239</v>
      </c>
      <c r="J137" s="5">
        <v>2571008172</v>
      </c>
      <c r="K137" s="5">
        <v>4174763633</v>
      </c>
      <c r="L137" s="5">
        <v>3747246677</v>
      </c>
    </row>
    <row r="138" spans="2:18" ht="15.5" x14ac:dyDescent="0.35">
      <c r="C138" t="s">
        <v>1298</v>
      </c>
      <c r="D138" s="5">
        <v>12679833787</v>
      </c>
      <c r="E138" s="5">
        <v>-12679833787</v>
      </c>
      <c r="F138" s="5">
        <v>-3983416363</v>
      </c>
      <c r="I138" s="5">
        <v>-3983416363</v>
      </c>
      <c r="J138" s="5">
        <v>5018537930</v>
      </c>
      <c r="K138" s="5">
        <v>20123499</v>
      </c>
      <c r="M138" s="5">
        <v>40242563</v>
      </c>
      <c r="N138" s="5">
        <v>6289965032</v>
      </c>
      <c r="O138" s="5">
        <v>91862653940</v>
      </c>
      <c r="P138" s="5">
        <v>-42556769700</v>
      </c>
      <c r="Q138" s="5">
        <v>-30924601442</v>
      </c>
      <c r="R138" s="5">
        <v>1968959047</v>
      </c>
    </row>
    <row r="139" spans="2:18" ht="15.5" x14ac:dyDescent="0.35">
      <c r="C139" t="s">
        <v>1299</v>
      </c>
    </row>
    <row r="140" spans="2:18" ht="15.5" x14ac:dyDescent="0.35">
      <c r="C140" t="s">
        <v>647</v>
      </c>
      <c r="D140" s="5">
        <v>1138837775</v>
      </c>
      <c r="E140" s="5">
        <v>1464210747</v>
      </c>
      <c r="F140" s="5">
        <v>-12709342327</v>
      </c>
      <c r="G140" s="5">
        <v>-20146151358</v>
      </c>
      <c r="I140" s="5">
        <v>-33001564645</v>
      </c>
      <c r="J140" s="5">
        <v>-1031135543</v>
      </c>
      <c r="K140" s="5">
        <v>-5466774192</v>
      </c>
      <c r="L140" s="5">
        <v>797911844</v>
      </c>
      <c r="M140" s="5">
        <v>-6325370922</v>
      </c>
    </row>
    <row r="141" spans="2:18" ht="15.5" x14ac:dyDescent="0.35">
      <c r="C141" t="s">
        <v>1300</v>
      </c>
      <c r="M141" s="5">
        <v>2216035000</v>
      </c>
    </row>
    <row r="142" spans="2:18" ht="15.5" x14ac:dyDescent="0.35">
      <c r="C142" t="s">
        <v>1301</v>
      </c>
      <c r="O142" s="5">
        <v>-2744500000</v>
      </c>
      <c r="P142" s="5">
        <v>2744500000</v>
      </c>
    </row>
    <row r="143" spans="2:18" ht="15.5" x14ac:dyDescent="0.35">
      <c r="C143" t="s">
        <v>1302</v>
      </c>
    </row>
    <row r="144" spans="2:18" ht="15.5" x14ac:dyDescent="0.35">
      <c r="C144" t="s">
        <v>813</v>
      </c>
      <c r="D144" s="5">
        <v>-3079701823</v>
      </c>
      <c r="E144" s="5">
        <v>-3129044558</v>
      </c>
      <c r="F144" s="5">
        <v>-2726390085</v>
      </c>
      <c r="G144" s="5">
        <v>-2828580401</v>
      </c>
      <c r="I144" s="5">
        <v>-11278835783</v>
      </c>
      <c r="J144" s="5">
        <v>-11066678054</v>
      </c>
      <c r="K144" s="5">
        <v>-11858811996</v>
      </c>
      <c r="L144" s="5">
        <v>-12229083495</v>
      </c>
      <c r="M144" s="5">
        <v>-8994190799</v>
      </c>
      <c r="N144" s="5">
        <v>-10705647574</v>
      </c>
      <c r="O144" s="5">
        <v>-17175237828</v>
      </c>
      <c r="P144" s="5">
        <v>-18153052961</v>
      </c>
      <c r="Q144" s="5">
        <v>-16572269412</v>
      </c>
      <c r="R144" s="5">
        <v>-13536093941</v>
      </c>
    </row>
    <row r="145" spans="3:18" ht="15.5" x14ac:dyDescent="0.35">
      <c r="C145" t="s">
        <v>147</v>
      </c>
      <c r="O145" s="5">
        <v>634864853</v>
      </c>
      <c r="P145" s="5">
        <v>-23457285</v>
      </c>
      <c r="Q145" s="5">
        <v>-1618303409</v>
      </c>
      <c r="R145" s="5">
        <v>-502757159</v>
      </c>
    </row>
    <row r="146" spans="3:18" ht="15.5" x14ac:dyDescent="0.35">
      <c r="C146" t="s">
        <v>408</v>
      </c>
      <c r="Q146" s="5">
        <v>13530000</v>
      </c>
    </row>
    <row r="147" spans="3:18" ht="15.5" x14ac:dyDescent="0.35">
      <c r="C147" t="s">
        <v>1303</v>
      </c>
      <c r="P147" s="5">
        <v>-2500000000</v>
      </c>
      <c r="Q147" s="5">
        <v>-3000000000</v>
      </c>
    </row>
    <row r="148" spans="3:18" ht="15.5" x14ac:dyDescent="0.35">
      <c r="C148" t="s">
        <v>1304</v>
      </c>
      <c r="D148" s="5">
        <v>-13575645187</v>
      </c>
      <c r="E148" s="5">
        <v>827355711</v>
      </c>
      <c r="F148" s="5">
        <v>59032530653</v>
      </c>
      <c r="G148" s="5">
        <v>-27710399986</v>
      </c>
      <c r="I148" s="5">
        <v>-2716507813</v>
      </c>
      <c r="J148" s="5">
        <v>-1426501195</v>
      </c>
      <c r="K148" s="5">
        <v>-1777506747</v>
      </c>
      <c r="L148" s="5">
        <v>-1783334030</v>
      </c>
      <c r="M148" s="5">
        <v>-1024886746</v>
      </c>
      <c r="N148" s="5">
        <v>418449540</v>
      </c>
      <c r="O148" s="5">
        <v>-902561892</v>
      </c>
      <c r="P148" s="5">
        <v>144180685</v>
      </c>
      <c r="Q148" s="5">
        <v>-548491306</v>
      </c>
      <c r="R148" s="5">
        <v>-168027391</v>
      </c>
    </row>
    <row r="149" spans="3:18" ht="15.5" x14ac:dyDescent="0.35">
      <c r="C149" t="s">
        <v>1305</v>
      </c>
      <c r="D149" s="5">
        <v>1391706760</v>
      </c>
      <c r="E149" s="5">
        <v>-1391706760</v>
      </c>
      <c r="F149" s="5">
        <v>-3002654618</v>
      </c>
      <c r="I149" s="5">
        <v>-3002654618</v>
      </c>
      <c r="J149" s="5">
        <v>-2603551153</v>
      </c>
      <c r="K149" s="5">
        <v>-3604946993</v>
      </c>
      <c r="L149" s="5">
        <v>-3437675291</v>
      </c>
      <c r="M149" s="5">
        <v>-4358718755</v>
      </c>
      <c r="N149" s="5">
        <v>-2701919019</v>
      </c>
      <c r="O149" s="5">
        <v>-5177381029</v>
      </c>
      <c r="P149" s="5">
        <v>-2467858817</v>
      </c>
      <c r="Q149" s="5">
        <v>-3563109096</v>
      </c>
      <c r="R149" s="5">
        <v>-4456391976</v>
      </c>
    </row>
    <row r="150" spans="3:18" ht="15.5" x14ac:dyDescent="0.35">
      <c r="C150" t="s">
        <v>1306</v>
      </c>
      <c r="F150" s="5">
        <v>-45341854</v>
      </c>
      <c r="I150" s="5">
        <v>-45341854</v>
      </c>
      <c r="J150" s="5">
        <v>-324035448</v>
      </c>
      <c r="K150" s="5">
        <v>-88798840</v>
      </c>
      <c r="L150" s="5">
        <v>-241175121</v>
      </c>
      <c r="M150" s="5">
        <v>-86473500</v>
      </c>
      <c r="N150" s="5">
        <v>-660569498</v>
      </c>
      <c r="O150" s="5">
        <v>-142433998</v>
      </c>
      <c r="P150" s="5">
        <v>-155681250</v>
      </c>
      <c r="Q150" s="5">
        <v>-239125000</v>
      </c>
    </row>
    <row r="151" spans="3:18" ht="15.5" x14ac:dyDescent="0.35">
      <c r="C151" t="s">
        <v>1307</v>
      </c>
      <c r="D151" s="5">
        <v>-4709704427</v>
      </c>
      <c r="E151" s="5">
        <v>-7506716378</v>
      </c>
      <c r="F151" s="5">
        <v>3020921928</v>
      </c>
      <c r="G151" s="5">
        <v>-4363088080</v>
      </c>
      <c r="I151" s="5">
        <v>-9176999391</v>
      </c>
      <c r="J151" s="5">
        <v>-23523866856</v>
      </c>
      <c r="K151" s="5">
        <v>-20362762879</v>
      </c>
      <c r="L151" s="5">
        <v>-19891802502</v>
      </c>
      <c r="M151" s="5">
        <v>-21391696823</v>
      </c>
      <c r="N151" s="5">
        <v>-17698695094</v>
      </c>
      <c r="O151" s="5">
        <v>-20603504138</v>
      </c>
      <c r="P151" s="5">
        <v>-23825931244</v>
      </c>
      <c r="Q151" s="5">
        <v>-42487982757</v>
      </c>
      <c r="R151" s="5">
        <v>-44224325638</v>
      </c>
    </row>
    <row r="152" spans="3:18" ht="15.5" x14ac:dyDescent="0.35">
      <c r="C152" t="s">
        <v>702</v>
      </c>
      <c r="D152" s="5">
        <v>-1217800835</v>
      </c>
      <c r="F152" s="5">
        <v>2080143494</v>
      </c>
      <c r="G152" s="5">
        <v>-415088438</v>
      </c>
    </row>
    <row r="153" spans="3:18" ht="15.5" x14ac:dyDescent="0.35">
      <c r="C153" t="s">
        <v>816</v>
      </c>
      <c r="D153" s="5">
        <v>-332464601</v>
      </c>
      <c r="E153" s="5">
        <v>332464601</v>
      </c>
      <c r="F153" s="5">
        <v>-1764316329</v>
      </c>
      <c r="I153" s="5">
        <v>-1764316329</v>
      </c>
      <c r="J153" s="5">
        <v>-2642267655</v>
      </c>
      <c r="K153" s="5">
        <v>-1378370090</v>
      </c>
      <c r="L153" s="5">
        <v>-3113941149</v>
      </c>
      <c r="M153" s="5">
        <v>212677505</v>
      </c>
      <c r="N153" s="5">
        <v>-1016733758</v>
      </c>
      <c r="O153" s="5">
        <v>748666155</v>
      </c>
      <c r="P153" s="5">
        <v>354279386</v>
      </c>
      <c r="Q153" s="5">
        <v>5069284661</v>
      </c>
    </row>
    <row r="154" spans="3:18" ht="15.5" x14ac:dyDescent="0.35">
      <c r="C154" t="s">
        <v>178</v>
      </c>
      <c r="D154" s="5">
        <v>-3765220000</v>
      </c>
      <c r="E154" s="5">
        <v>-16313933334</v>
      </c>
      <c r="F154" s="5">
        <v>-197143722</v>
      </c>
      <c r="G154" s="5">
        <v>16507396074</v>
      </c>
      <c r="I154" s="5">
        <v>29802856278</v>
      </c>
      <c r="J154" s="5">
        <v>-40439811550</v>
      </c>
      <c r="K154" s="5">
        <v>-10506309748</v>
      </c>
      <c r="L154" s="5">
        <v>9012893645</v>
      </c>
      <c r="M154" s="5">
        <v>-20025020358</v>
      </c>
      <c r="N154" s="5">
        <v>-11413373841</v>
      </c>
      <c r="O154" s="5">
        <v>-471270606</v>
      </c>
      <c r="P154" s="5">
        <v>-13841546</v>
      </c>
      <c r="Q154" s="5">
        <v>-109050114472</v>
      </c>
      <c r="R154" s="5">
        <v>34923267356</v>
      </c>
    </row>
    <row r="155" spans="3:18" ht="15.5" x14ac:dyDescent="0.35">
      <c r="C155" t="s">
        <v>179</v>
      </c>
      <c r="D155" s="5">
        <v>2949049247</v>
      </c>
      <c r="E155" s="5">
        <v>2335361405</v>
      </c>
      <c r="F155" s="5">
        <v>-69576667010</v>
      </c>
      <c r="G155" s="5">
        <v>23244245200</v>
      </c>
      <c r="I155" s="5">
        <v>56648173796</v>
      </c>
      <c r="J155" s="5">
        <v>53938704804</v>
      </c>
      <c r="K155" s="5">
        <v>64360309959</v>
      </c>
      <c r="L155" s="5">
        <v>-189940785024</v>
      </c>
      <c r="M155" s="5">
        <v>12163807934</v>
      </c>
      <c r="N155" s="5">
        <v>79545502458</v>
      </c>
      <c r="O155" s="5">
        <v>7005159650</v>
      </c>
      <c r="P155" s="5">
        <v>6578421671</v>
      </c>
      <c r="Q155" s="5">
        <v>19386342973</v>
      </c>
      <c r="R155" s="5">
        <v>-1050227415</v>
      </c>
    </row>
    <row r="156" spans="3:18" ht="15.5" x14ac:dyDescent="0.35">
      <c r="C156" t="s">
        <v>180</v>
      </c>
      <c r="E156" s="5">
        <v>509909910</v>
      </c>
      <c r="F156" s="5">
        <v>1048648</v>
      </c>
      <c r="G156" s="5">
        <v>270270</v>
      </c>
      <c r="I156" s="5">
        <v>1318918</v>
      </c>
      <c r="K156" s="5">
        <v>21400000</v>
      </c>
      <c r="L156" s="5">
        <v>381602091</v>
      </c>
      <c r="M156" s="5">
        <v>521361158</v>
      </c>
      <c r="N156" s="5">
        <v>490812324</v>
      </c>
      <c r="O156" s="5">
        <v>159545454</v>
      </c>
      <c r="P156" s="5">
        <v>9111364</v>
      </c>
      <c r="Q156" s="5">
        <v>365471075</v>
      </c>
    </row>
    <row r="157" spans="3:18" ht="15.5" x14ac:dyDescent="0.35">
      <c r="C157" t="s">
        <v>1308</v>
      </c>
      <c r="D157" s="5">
        <v>-4679524982</v>
      </c>
      <c r="E157" s="5">
        <v>4679524982</v>
      </c>
      <c r="F157" s="5">
        <v>140636113924</v>
      </c>
      <c r="I157" s="5">
        <v>140636113924</v>
      </c>
      <c r="J157" s="5">
        <v>23889477054</v>
      </c>
      <c r="K157" s="5">
        <v>103937547671</v>
      </c>
      <c r="L157" s="5">
        <v>-147166405653</v>
      </c>
      <c r="M157" s="5">
        <v>-1069880606</v>
      </c>
    </row>
    <row r="158" spans="3:18" ht="15.5" x14ac:dyDescent="0.35">
      <c r="C158" t="s">
        <v>1309</v>
      </c>
      <c r="D158" s="5">
        <v>8106631316</v>
      </c>
      <c r="G158" s="5">
        <v>-103275898478</v>
      </c>
    </row>
    <row r="159" spans="3:18" ht="15.5" x14ac:dyDescent="0.35">
      <c r="C159" t="s">
        <v>1310</v>
      </c>
      <c r="N159" s="5">
        <v>8270395537</v>
      </c>
      <c r="O159" s="5">
        <v>10265149154</v>
      </c>
      <c r="P159" s="5">
        <v>8160335238</v>
      </c>
      <c r="Q159" s="5">
        <v>19221095091</v>
      </c>
    </row>
    <row r="160" spans="3:18" ht="15.5" x14ac:dyDescent="0.35">
      <c r="C160" t="s">
        <v>185</v>
      </c>
      <c r="D160" s="5">
        <v>-28057087</v>
      </c>
      <c r="E160" s="5">
        <v>-10673487</v>
      </c>
      <c r="F160" s="5">
        <v>-1101243010</v>
      </c>
      <c r="G160" s="5">
        <v>-57472172</v>
      </c>
      <c r="I160" s="5">
        <v>-1304018054</v>
      </c>
      <c r="J160" s="5">
        <v>-92001980</v>
      </c>
      <c r="K160" s="5">
        <v>-2552727990</v>
      </c>
      <c r="L160" s="5">
        <v>-842641374</v>
      </c>
      <c r="M160" s="5">
        <v>-1054140912</v>
      </c>
      <c r="N160" s="5">
        <v>-3843195796</v>
      </c>
      <c r="O160" s="5">
        <v>-3419534958</v>
      </c>
      <c r="P160" s="5">
        <v>-1591024931</v>
      </c>
      <c r="Q160" s="5">
        <v>-1350183929</v>
      </c>
      <c r="R160" s="5">
        <v>-1050227415</v>
      </c>
    </row>
    <row r="161" spans="3:18" ht="15.5" x14ac:dyDescent="0.35">
      <c r="C161" t="s">
        <v>1311</v>
      </c>
      <c r="J161" s="5">
        <v>30200000000</v>
      </c>
      <c r="K161" s="5">
        <v>-33961768600</v>
      </c>
      <c r="N161" s="5">
        <v>110000000000</v>
      </c>
    </row>
    <row r="162" spans="3:18" ht="15.5" x14ac:dyDescent="0.35">
      <c r="C162" t="s">
        <v>1312</v>
      </c>
      <c r="N162" s="5">
        <v>-32700302343</v>
      </c>
    </row>
    <row r="163" spans="3:18" ht="15.5" x14ac:dyDescent="0.35">
      <c r="C163" t="s">
        <v>595</v>
      </c>
      <c r="D163" s="5">
        <v>-450000000</v>
      </c>
    </row>
    <row r="164" spans="3:18" ht="15.5" x14ac:dyDescent="0.35">
      <c r="C164" t="s">
        <v>414</v>
      </c>
      <c r="L164" s="5">
        <v>-2100000000</v>
      </c>
    </row>
    <row r="165" spans="3:18" ht="15.5" x14ac:dyDescent="0.35">
      <c r="C165" t="s">
        <v>1313</v>
      </c>
      <c r="L165" s="5">
        <v>-40000000000</v>
      </c>
    </row>
    <row r="166" spans="3:18" ht="15.5" x14ac:dyDescent="0.35">
      <c r="C166" t="s">
        <v>183</v>
      </c>
      <c r="E166" s="5">
        <v>-2843400000</v>
      </c>
      <c r="F166" s="5">
        <v>-45888888</v>
      </c>
      <c r="G166" s="5">
        <v>-13270271</v>
      </c>
      <c r="I166" s="5">
        <v>-209159159</v>
      </c>
      <c r="J166" s="5">
        <v>-58770270</v>
      </c>
      <c r="K166" s="5">
        <v>-3084141122</v>
      </c>
      <c r="L166" s="5">
        <v>-213340088</v>
      </c>
      <c r="M166" s="5">
        <v>-210522727</v>
      </c>
      <c r="N166" s="5">
        <v>-2672207264</v>
      </c>
    </row>
    <row r="167" spans="3:18" ht="15.5" x14ac:dyDescent="0.35">
      <c r="C167" t="s">
        <v>1314</v>
      </c>
    </row>
    <row r="168" spans="3:18" ht="15.5" x14ac:dyDescent="0.35">
      <c r="C168" t="s">
        <v>1315</v>
      </c>
      <c r="Q168" s="5">
        <v>1149960736</v>
      </c>
    </row>
    <row r="169" spans="3:18" ht="15.5" x14ac:dyDescent="0.35">
      <c r="C169" t="s">
        <v>116</v>
      </c>
    </row>
    <row r="170" spans="3:18" ht="15.5" x14ac:dyDescent="0.35">
      <c r="C170" t="s">
        <v>186</v>
      </c>
      <c r="D170" s="5">
        <v>-3765220000</v>
      </c>
      <c r="E170" s="5">
        <v>-16313933334</v>
      </c>
      <c r="F170" s="5">
        <v>-197143722</v>
      </c>
      <c r="G170" s="5">
        <v>16507396074</v>
      </c>
      <c r="I170" s="5">
        <v>29802856278</v>
      </c>
      <c r="J170" s="5">
        <v>-40439811550</v>
      </c>
      <c r="K170" s="5">
        <v>-10506309748</v>
      </c>
      <c r="L170" s="5">
        <v>9012893645</v>
      </c>
      <c r="M170" s="5">
        <v>-20025020358</v>
      </c>
      <c r="N170" s="5">
        <v>-11413373841</v>
      </c>
      <c r="O170" s="5">
        <v>-471270606</v>
      </c>
      <c r="P170" s="5">
        <v>-13841546</v>
      </c>
      <c r="Q170" s="5">
        <v>-109050114472</v>
      </c>
      <c r="R170" s="5">
        <v>34923267356</v>
      </c>
    </row>
    <row r="171" spans="3:18" ht="15.5" x14ac:dyDescent="0.35">
      <c r="C171" t="s">
        <v>461</v>
      </c>
      <c r="F171" s="5">
        <v>-13571565</v>
      </c>
      <c r="I171" s="5">
        <v>-13571565</v>
      </c>
      <c r="J171" s="5">
        <v>-30802332</v>
      </c>
      <c r="K171" s="5">
        <v>-15227167</v>
      </c>
      <c r="L171" s="5">
        <v>-8125355</v>
      </c>
      <c r="M171" s="5">
        <v>-25020358</v>
      </c>
      <c r="N171" s="5">
        <v>-133373841</v>
      </c>
      <c r="O171" s="5">
        <v>-471270606</v>
      </c>
      <c r="P171" s="5">
        <v>-13841546</v>
      </c>
      <c r="Q171" s="5">
        <v>-50114472</v>
      </c>
      <c r="R171" s="5">
        <v>-76732644</v>
      </c>
    </row>
    <row r="172" spans="3:18" ht="15.5" x14ac:dyDescent="0.35">
      <c r="C172" t="s">
        <v>1316</v>
      </c>
      <c r="L172" s="5">
        <v>20000000000</v>
      </c>
      <c r="M172" s="5">
        <v>-20000000000</v>
      </c>
    </row>
    <row r="173" spans="3:18" ht="15.5" x14ac:dyDescent="0.35">
      <c r="C173" t="s">
        <v>1317</v>
      </c>
      <c r="I173" s="5">
        <v>30000000000</v>
      </c>
    </row>
    <row r="174" spans="3:18" ht="15.5" x14ac:dyDescent="0.35">
      <c r="C174" t="s">
        <v>1318</v>
      </c>
      <c r="F174" s="5">
        <v>-183572157</v>
      </c>
      <c r="I174" s="5">
        <v>-183572157</v>
      </c>
      <c r="J174" s="5">
        <v>-173072157</v>
      </c>
      <c r="K174" s="5">
        <v>-6000000000</v>
      </c>
      <c r="L174" s="5">
        <v>6000000000</v>
      </c>
    </row>
    <row r="175" spans="3:18" ht="15.5" x14ac:dyDescent="0.35">
      <c r="C175" t="s">
        <v>1319</v>
      </c>
      <c r="E175" s="5">
        <v>-3000000000</v>
      </c>
    </row>
    <row r="176" spans="3:18" ht="15.5" x14ac:dyDescent="0.35">
      <c r="C176" t="s">
        <v>1320</v>
      </c>
      <c r="D176" s="5">
        <v>-3765220000</v>
      </c>
      <c r="E176" s="5">
        <v>-13313933334</v>
      </c>
      <c r="G176" s="5">
        <v>16507396074</v>
      </c>
      <c r="J176" s="5">
        <v>-4148370662</v>
      </c>
      <c r="K176" s="5">
        <v>-4491082581</v>
      </c>
    </row>
    <row r="177" spans="2:18" ht="15.5" x14ac:dyDescent="0.35">
      <c r="C177" t="s">
        <v>652</v>
      </c>
    </row>
    <row r="178" spans="2:18" ht="15.5" x14ac:dyDescent="0.35">
      <c r="C178" t="s">
        <v>1321</v>
      </c>
      <c r="N178" s="5">
        <v>-11280000000</v>
      </c>
    </row>
    <row r="179" spans="2:18" ht="15.5" x14ac:dyDescent="0.35">
      <c r="C179" t="s">
        <v>381</v>
      </c>
      <c r="J179" s="5">
        <v>-36087566399</v>
      </c>
      <c r="L179" s="5">
        <v>-16978981000</v>
      </c>
      <c r="Q179" s="5">
        <v>-9000000000</v>
      </c>
    </row>
    <row r="180" spans="2:18" ht="15.5" x14ac:dyDescent="0.35">
      <c r="C180" t="s">
        <v>1322</v>
      </c>
      <c r="Q180" s="5">
        <v>-100000000000</v>
      </c>
      <c r="R180" s="5">
        <v>35000000000</v>
      </c>
    </row>
    <row r="181" spans="2:18" ht="15.5" x14ac:dyDescent="0.35">
      <c r="C181" t="s">
        <v>195</v>
      </c>
      <c r="D181" s="5">
        <v>-1133226769</v>
      </c>
      <c r="E181" s="5">
        <v>-28827882905</v>
      </c>
      <c r="F181" s="5">
        <v>-20657470893</v>
      </c>
      <c r="G181" s="5">
        <v>-3305028432</v>
      </c>
      <c r="I181" s="5">
        <v>62535822234</v>
      </c>
      <c r="J181" s="5">
        <v>26221154749</v>
      </c>
      <c r="K181" s="5">
        <v>38994008236</v>
      </c>
      <c r="L181" s="5">
        <v>-116877160880</v>
      </c>
      <c r="M181" s="5">
        <v>-11118416274</v>
      </c>
      <c r="N181" s="5">
        <v>4798236463</v>
      </c>
      <c r="O181" s="5">
        <v>-28406503781</v>
      </c>
      <c r="P181" s="5">
        <v>9905944681</v>
      </c>
      <c r="Q181" s="5">
        <v>-176772706611</v>
      </c>
      <c r="R181" s="5">
        <v>14801377988</v>
      </c>
    </row>
    <row r="182" spans="2:18" ht="15.5" x14ac:dyDescent="0.35">
      <c r="C182" t="s">
        <v>196</v>
      </c>
      <c r="E182" s="5">
        <v>133078981361</v>
      </c>
      <c r="I182" s="5">
        <v>70543159127</v>
      </c>
      <c r="J182" s="5">
        <v>44322004379</v>
      </c>
      <c r="K182" s="5">
        <v>5327996141</v>
      </c>
      <c r="L182" s="5">
        <v>122205157022</v>
      </c>
      <c r="M182" s="5">
        <v>133275298570</v>
      </c>
      <c r="N182" s="5">
        <v>128477062108</v>
      </c>
      <c r="O182" s="5">
        <v>193061954490</v>
      </c>
      <c r="P182" s="5">
        <v>183156009809</v>
      </c>
      <c r="Q182" s="5">
        <v>359928716420</v>
      </c>
      <c r="R182" s="5">
        <v>345127338432</v>
      </c>
    </row>
    <row r="183" spans="2:18" ht="15.5" x14ac:dyDescent="0.35">
      <c r="C183" t="s">
        <v>197</v>
      </c>
      <c r="D183" s="5">
        <v>-1133226769</v>
      </c>
      <c r="E183" s="5">
        <v>104251098456</v>
      </c>
      <c r="F183" s="5">
        <v>-20657470893</v>
      </c>
      <c r="G183" s="5">
        <v>-3305028432</v>
      </c>
      <c r="I183" s="5">
        <v>133078981361</v>
      </c>
      <c r="J183" s="5">
        <v>70543159128</v>
      </c>
      <c r="K183" s="5">
        <v>44322004377</v>
      </c>
      <c r="L183" s="5">
        <v>5327996142</v>
      </c>
      <c r="M183" s="5">
        <v>122156882296</v>
      </c>
      <c r="N183" s="5">
        <v>133275298571</v>
      </c>
      <c r="O183" s="5">
        <v>164655450709</v>
      </c>
      <c r="P183" s="5">
        <v>193061954490</v>
      </c>
      <c r="Q183" s="5">
        <v>183156009809</v>
      </c>
      <c r="R183" s="5">
        <v>359928716420</v>
      </c>
    </row>
    <row r="185" spans="2:18" ht="15.5" x14ac:dyDescent="0.35">
      <c r="B185" t="s">
        <v>198</v>
      </c>
      <c r="C185" t="s">
        <v>12</v>
      </c>
      <c r="D185" s="5">
        <v>1800000000</v>
      </c>
      <c r="E185" s="5">
        <v>1800000000</v>
      </c>
      <c r="F185" s="5">
        <v>1800000000</v>
      </c>
      <c r="G185" s="5">
        <v>1800000000</v>
      </c>
      <c r="I185" s="5">
        <v>1800000000</v>
      </c>
      <c r="J185" s="5">
        <v>1800000000</v>
      </c>
      <c r="K185" s="5">
        <v>1800000000</v>
      </c>
      <c r="L185" s="5">
        <v>1800000000</v>
      </c>
      <c r="M185" s="5">
        <v>1800000000</v>
      </c>
      <c r="N185" s="5">
        <v>1800000000</v>
      </c>
      <c r="O185" s="5">
        <v>1800000000</v>
      </c>
      <c r="P185" s="5">
        <v>1800000000</v>
      </c>
      <c r="Q185" s="5">
        <v>1800000000</v>
      </c>
      <c r="R185" s="5">
        <v>1800000000</v>
      </c>
    </row>
    <row r="186" spans="2:18" ht="15.5" x14ac:dyDescent="0.35">
      <c r="C186" t="s">
        <v>199</v>
      </c>
      <c r="D186" s="6">
        <v>0.65</v>
      </c>
      <c r="E186" s="6">
        <v>1.03</v>
      </c>
      <c r="F186" s="6">
        <v>7.47</v>
      </c>
      <c r="G186" s="6">
        <v>2.5499999999999998</v>
      </c>
    </row>
    <row r="187" spans="2:18" ht="15.5" x14ac:dyDescent="0.35">
      <c r="C187" t="s">
        <v>200</v>
      </c>
      <c r="D187" s="6">
        <v>756.92</v>
      </c>
      <c r="E187" s="6">
        <v>485.44</v>
      </c>
      <c r="F187" s="6">
        <v>72.959999999999994</v>
      </c>
      <c r="G187" s="6">
        <v>254.9</v>
      </c>
    </row>
    <row r="188" spans="2:18" ht="15.5" x14ac:dyDescent="0.35">
      <c r="C188" t="s">
        <v>69</v>
      </c>
      <c r="D188" s="6">
        <v>128.30000000000001</v>
      </c>
      <c r="E188" s="6">
        <v>104.8</v>
      </c>
      <c r="F188" s="6">
        <v>28.59</v>
      </c>
      <c r="G188" s="6">
        <v>146.16</v>
      </c>
    </row>
    <row r="189" spans="2:18" ht="15.5" x14ac:dyDescent="0.35">
      <c r="C189" t="s">
        <v>201</v>
      </c>
      <c r="D189" s="5">
        <v>950000000</v>
      </c>
      <c r="E189" s="5">
        <v>970000000</v>
      </c>
      <c r="F189" s="5">
        <v>22310000000</v>
      </c>
      <c r="G189" s="5">
        <v>1270000000</v>
      </c>
    </row>
    <row r="190" spans="2:18" ht="15.5" x14ac:dyDescent="0.35">
      <c r="C190" t="s">
        <v>202</v>
      </c>
      <c r="D190" s="6">
        <v>1.7000000000000001E-3</v>
      </c>
      <c r="E190" s="6">
        <v>2.5999999999999999E-3</v>
      </c>
      <c r="F190" s="6">
        <v>1.7899999999999999E-2</v>
      </c>
      <c r="G190" s="6">
        <v>5.6000000000000008E-3</v>
      </c>
    </row>
    <row r="191" spans="2:18" ht="15.5" x14ac:dyDescent="0.35">
      <c r="C191" t="s">
        <v>203</v>
      </c>
      <c r="D191" s="6">
        <v>2.2000000000000001E-3</v>
      </c>
      <c r="E191" s="6">
        <v>3.4999999999999996E-3</v>
      </c>
      <c r="F191" s="6">
        <v>2.5399999999999999E-2</v>
      </c>
      <c r="G191" s="6">
        <v>7.4000000000000003E-3</v>
      </c>
    </row>
    <row r="192" spans="2:18" ht="15.5" x14ac:dyDescent="0.35">
      <c r="C192" t="s">
        <v>204</v>
      </c>
      <c r="D192" s="6">
        <v>2.0000000000000001E-4</v>
      </c>
      <c r="E192" s="6">
        <v>4.0000000000000002E-4</v>
      </c>
      <c r="F192" s="6">
        <v>2.7900000000000001E-2</v>
      </c>
      <c r="G192" s="6">
        <v>8.9999999999999998E-4</v>
      </c>
    </row>
    <row r="193" spans="3:7" ht="15.5" x14ac:dyDescent="0.35">
      <c r="C193" t="s">
        <v>205</v>
      </c>
    </row>
    <row r="194" spans="3:7" ht="15.5" x14ac:dyDescent="0.35">
      <c r="C194" t="s">
        <v>206</v>
      </c>
      <c r="D194" s="5">
        <v>531000000000</v>
      </c>
      <c r="E194" s="5">
        <v>531000000000</v>
      </c>
      <c r="F194" s="5">
        <v>530000000000</v>
      </c>
      <c r="G194" s="5">
        <v>620000000000</v>
      </c>
    </row>
    <row r="195" spans="3:7" ht="15.5" x14ac:dyDescent="0.35">
      <c r="C195" t="s">
        <v>207</v>
      </c>
      <c r="D195" s="6">
        <v>1.67</v>
      </c>
      <c r="E195" s="6">
        <v>1.7</v>
      </c>
      <c r="F195" s="6">
        <v>1.85</v>
      </c>
      <c r="G195" s="6">
        <v>1.89</v>
      </c>
    </row>
    <row r="196" spans="3:7" ht="15.5" x14ac:dyDescent="0.35">
      <c r="C196" t="s">
        <v>208</v>
      </c>
      <c r="D196" s="6">
        <v>294.70999999999998</v>
      </c>
      <c r="E196" s="6">
        <v>294.83999999999997</v>
      </c>
      <c r="F196" s="6">
        <v>294.39999999999998</v>
      </c>
      <c r="G196" s="6">
        <v>344.37</v>
      </c>
    </row>
    <row r="197" spans="3:7" ht="15.5" x14ac:dyDescent="0.35">
      <c r="C197" t="s">
        <v>209</v>
      </c>
      <c r="D197" s="6">
        <v>1.67</v>
      </c>
      <c r="E197" s="6">
        <v>1.7</v>
      </c>
      <c r="F197" s="6">
        <v>1.85</v>
      </c>
      <c r="G197" s="6">
        <v>1.89</v>
      </c>
    </row>
    <row r="198" spans="3:7" ht="15.5" x14ac:dyDescent="0.35">
      <c r="C198" t="s">
        <v>210</v>
      </c>
      <c r="D198" s="6">
        <v>294.47000000000003</v>
      </c>
      <c r="E198" s="6">
        <v>294.83999999999997</v>
      </c>
      <c r="F198" s="6">
        <v>294.39999999999998</v>
      </c>
      <c r="G198" s="6">
        <v>344.37</v>
      </c>
    </row>
    <row r="199" spans="3:7" ht="15.5" x14ac:dyDescent="0.35">
      <c r="C199" t="s">
        <v>211</v>
      </c>
    </row>
    <row r="200" spans="3:7" ht="15.5" x14ac:dyDescent="0.35">
      <c r="C200" t="s">
        <v>212</v>
      </c>
    </row>
    <row r="201" spans="3:7" ht="15.5" x14ac:dyDescent="0.35">
      <c r="C201" t="s">
        <v>213</v>
      </c>
      <c r="D201" s="5">
        <v>530000000000</v>
      </c>
      <c r="E201" s="5">
        <v>531000000000</v>
      </c>
      <c r="F201" s="5">
        <v>530000000000</v>
      </c>
      <c r="G201" s="5">
        <v>620000000000</v>
      </c>
    </row>
    <row r="202" spans="3:7" ht="15.5" x14ac:dyDescent="0.35">
      <c r="C202" t="s">
        <v>24</v>
      </c>
    </row>
    <row r="203" spans="3:7" ht="15.5" x14ac:dyDescent="0.35">
      <c r="C203" t="s">
        <v>21</v>
      </c>
    </row>
    <row r="204" spans="3:7" ht="15.5" x14ac:dyDescent="0.35">
      <c r="C204" t="s">
        <v>214</v>
      </c>
    </row>
    <row r="205" spans="3:7" ht="15.5" x14ac:dyDescent="0.35">
      <c r="C205" t="s">
        <v>215</v>
      </c>
      <c r="D205" s="5">
        <v>0</v>
      </c>
      <c r="E205" s="5">
        <v>-15000000000</v>
      </c>
      <c r="F205" s="5">
        <v>49000000000</v>
      </c>
      <c r="G205" s="5">
        <v>-43000000000</v>
      </c>
    </row>
    <row r="206" spans="3:7" ht="15.5" x14ac:dyDescent="0.35">
      <c r="C206" t="s">
        <v>216</v>
      </c>
      <c r="D206" s="5">
        <v>0</v>
      </c>
      <c r="E206" s="5">
        <v>0</v>
      </c>
      <c r="F206" s="5">
        <v>-1000000000</v>
      </c>
      <c r="G206" s="5">
        <v>0</v>
      </c>
    </row>
    <row r="207" spans="3:7" ht="15.5" x14ac:dyDescent="0.35">
      <c r="C207" t="s">
        <v>13</v>
      </c>
      <c r="D207" s="5">
        <v>-1000000000</v>
      </c>
      <c r="E207" s="5">
        <v>-15000000000</v>
      </c>
      <c r="F207" s="5">
        <v>48000000000</v>
      </c>
      <c r="G207" s="5">
        <v>-43000000000</v>
      </c>
    </row>
    <row r="208" spans="3:7" ht="15.5" x14ac:dyDescent="0.35">
      <c r="C208" t="s">
        <v>16</v>
      </c>
      <c r="D208" s="6">
        <v>-0.44</v>
      </c>
      <c r="E208" s="6">
        <v>-8.26</v>
      </c>
      <c r="F208" s="6">
        <v>26.68</v>
      </c>
      <c r="G208" s="6">
        <v>-23.95</v>
      </c>
    </row>
    <row r="209" spans="3:18" ht="15.5" x14ac:dyDescent="0.35">
      <c r="C209" t="s">
        <v>54</v>
      </c>
      <c r="I209" s="6">
        <v>12.73</v>
      </c>
      <c r="J209" s="6">
        <v>11.84</v>
      </c>
      <c r="K209" s="6">
        <v>20.059999999999999</v>
      </c>
      <c r="L209" s="6">
        <v>20.13</v>
      </c>
      <c r="M209" s="6">
        <v>11.65</v>
      </c>
      <c r="N209" s="6">
        <v>19.5</v>
      </c>
      <c r="O209" s="6">
        <v>-1.99</v>
      </c>
      <c r="P209" s="6">
        <v>-7.87</v>
      </c>
      <c r="Q209" s="6">
        <v>-52.85</v>
      </c>
      <c r="R209" s="6">
        <v>-73.31</v>
      </c>
    </row>
    <row r="210" spans="3:18" ht="15.5" x14ac:dyDescent="0.35">
      <c r="C210" t="s">
        <v>68</v>
      </c>
      <c r="I210" s="6">
        <v>42.81</v>
      </c>
      <c r="J210" s="6">
        <v>53.21</v>
      </c>
      <c r="K210" s="6">
        <v>29.91</v>
      </c>
      <c r="L210" s="6">
        <v>33.53</v>
      </c>
      <c r="M210" s="6">
        <v>38.11</v>
      </c>
      <c r="N210" s="6">
        <v>16.62</v>
      </c>
      <c r="O210" s="6">
        <v>-104.52</v>
      </c>
      <c r="P210" s="6">
        <v>-27.7</v>
      </c>
      <c r="Q210" s="6">
        <v>-8.06</v>
      </c>
      <c r="R210" s="6">
        <v>-5.59</v>
      </c>
    </row>
    <row r="211" spans="3:18" ht="15.5" x14ac:dyDescent="0.35">
      <c r="C211" t="s">
        <v>71</v>
      </c>
      <c r="I211" s="6">
        <v>16.68</v>
      </c>
      <c r="J211" s="6">
        <v>20.72</v>
      </c>
      <c r="K211" s="6">
        <v>15.7</v>
      </c>
      <c r="L211" s="6">
        <v>16.57</v>
      </c>
      <c r="M211" s="6">
        <v>12.95</v>
      </c>
      <c r="N211" s="6">
        <v>25.26</v>
      </c>
      <c r="O211" s="6">
        <v>9.7100000000000009</v>
      </c>
      <c r="P211" s="6">
        <v>17.97</v>
      </c>
      <c r="Q211" s="6">
        <v>20.8</v>
      </c>
      <c r="R211" s="6">
        <v>8.16</v>
      </c>
    </row>
    <row r="212" spans="3:18" ht="15.5" x14ac:dyDescent="0.35">
      <c r="C212" t="s">
        <v>217</v>
      </c>
      <c r="I212" s="5">
        <v>27790000000</v>
      </c>
      <c r="J212" s="5">
        <v>28250000000</v>
      </c>
      <c r="K212" s="5">
        <v>42020000000</v>
      </c>
      <c r="L212" s="5">
        <v>43390000000</v>
      </c>
      <c r="M212" s="6">
        <v>32159999999.999996</v>
      </c>
      <c r="N212" s="6">
        <v>-2089999999.9999998</v>
      </c>
      <c r="O212" s="6">
        <v>-8199999999.999999</v>
      </c>
      <c r="P212" s="5">
        <v>-23720000000</v>
      </c>
    </row>
    <row r="213" spans="3:18" ht="15.5" x14ac:dyDescent="0.35">
      <c r="C213" t="s">
        <v>218</v>
      </c>
      <c r="I213" s="6">
        <v>3.0499999999999999E-2</v>
      </c>
      <c r="J213" s="6">
        <v>3.3799999999999997E-2</v>
      </c>
      <c r="K213" s="6">
        <v>4.7599999999999996E-2</v>
      </c>
      <c r="L213" s="6">
        <v>4.9699999999999994E-2</v>
      </c>
      <c r="M213" s="6">
        <v>3.3000000000000002E-2</v>
      </c>
      <c r="N213" s="6">
        <v>5.7099999999999998E-2</v>
      </c>
      <c r="O213" s="6">
        <v>-6.1999999999999998E-3</v>
      </c>
      <c r="P213" s="6">
        <v>-2.41E-2</v>
      </c>
      <c r="Q213" s="6">
        <v>-0.1484</v>
      </c>
      <c r="R213" s="6">
        <v>-0.11259999999999999</v>
      </c>
    </row>
    <row r="214" spans="3:18" ht="15.5" x14ac:dyDescent="0.35">
      <c r="C214" t="s">
        <v>219</v>
      </c>
      <c r="I214" s="6">
        <v>4.3200000000000002E-2</v>
      </c>
      <c r="J214" s="6">
        <v>4.2099999999999999E-2</v>
      </c>
      <c r="K214" s="6">
        <v>5.7300000000000004E-2</v>
      </c>
      <c r="L214" s="6">
        <v>6.0700000000000004E-2</v>
      </c>
      <c r="M214" s="6">
        <v>4.2099999999999999E-2</v>
      </c>
      <c r="N214" s="6">
        <v>7.2999999999999995E-2</v>
      </c>
      <c r="O214" s="6">
        <v>-7.9000000000000008E-3</v>
      </c>
      <c r="P214" s="6">
        <v>-3.1300000000000001E-2</v>
      </c>
      <c r="Q214" s="6">
        <v>-0.2024</v>
      </c>
      <c r="R214" s="6">
        <v>-0.1661</v>
      </c>
    </row>
    <row r="215" spans="3:18" ht="15.5" x14ac:dyDescent="0.35">
      <c r="C215" t="s">
        <v>220</v>
      </c>
      <c r="I215" s="6">
        <v>3.5799999999999998E-2</v>
      </c>
      <c r="J215" s="6">
        <v>3.3700000000000001E-2</v>
      </c>
      <c r="K215" s="6">
        <v>4.9800000000000004E-2</v>
      </c>
      <c r="L215" s="6">
        <v>5.6100000000000004E-2</v>
      </c>
      <c r="M215" s="6">
        <v>4.2900000000000001E-2</v>
      </c>
      <c r="N215" s="6">
        <v>-1.0700000000000001E-2</v>
      </c>
      <c r="O215" s="6">
        <v>-2.12E-2</v>
      </c>
      <c r="P215" s="6">
        <v>-4.7300000000000002E-2</v>
      </c>
      <c r="Q215" s="6">
        <v>-2.3099999999999999E-2</v>
      </c>
      <c r="R215" s="6">
        <v>5.3600000000000002E-2</v>
      </c>
    </row>
    <row r="216" spans="3:18" ht="15.5" x14ac:dyDescent="0.35">
      <c r="C216" t="s">
        <v>221</v>
      </c>
    </row>
    <row r="217" spans="3:18" ht="15.5" x14ac:dyDescent="0.35">
      <c r="C217" t="s">
        <v>65</v>
      </c>
      <c r="I217" s="6">
        <v>1.85</v>
      </c>
      <c r="J217" s="6">
        <v>2.2400000000000002</v>
      </c>
      <c r="K217" s="6">
        <v>1.72</v>
      </c>
      <c r="L217" s="6">
        <v>2.04</v>
      </c>
      <c r="M217" s="6">
        <v>1.61</v>
      </c>
      <c r="N217" s="6">
        <v>1.21</v>
      </c>
      <c r="O217" s="6">
        <v>0.83</v>
      </c>
      <c r="P217" s="6">
        <v>0.87</v>
      </c>
      <c r="Q217" s="6">
        <v>1.63</v>
      </c>
      <c r="R217" s="6">
        <v>0.93</v>
      </c>
    </row>
    <row r="218" spans="3:18" ht="15.5" x14ac:dyDescent="0.35">
      <c r="C218" t="s">
        <v>62</v>
      </c>
      <c r="I218" s="6">
        <v>294.39999999999998</v>
      </c>
      <c r="J218" s="6">
        <v>280.93</v>
      </c>
      <c r="K218" s="6">
        <v>349.82</v>
      </c>
      <c r="L218" s="6">
        <v>331.49</v>
      </c>
      <c r="M218" s="6">
        <v>276.63</v>
      </c>
      <c r="N218" s="6">
        <v>266.93</v>
      </c>
      <c r="O218" s="6">
        <v>251.91</v>
      </c>
      <c r="P218" s="6">
        <v>251.46</v>
      </c>
      <c r="Q218" s="6">
        <v>261.13</v>
      </c>
      <c r="R218" s="6">
        <v>441.4</v>
      </c>
    </row>
    <row r="219" spans="3:18" ht="15.5" x14ac:dyDescent="0.35">
      <c r="C219" t="s">
        <v>222</v>
      </c>
      <c r="I219" s="6">
        <v>1.85</v>
      </c>
      <c r="J219" s="6">
        <v>2.2400000000000002</v>
      </c>
      <c r="K219" s="6">
        <v>2.0699999999999998</v>
      </c>
      <c r="L219" s="6">
        <v>2.41</v>
      </c>
      <c r="M219" s="6">
        <v>1.61</v>
      </c>
      <c r="N219" s="6">
        <v>1.22</v>
      </c>
      <c r="O219" s="6">
        <v>0.83</v>
      </c>
      <c r="P219" s="6">
        <v>0.87</v>
      </c>
      <c r="Q219" s="6">
        <v>1.63</v>
      </c>
      <c r="R219" s="6">
        <v>0.93</v>
      </c>
    </row>
    <row r="220" spans="3:18" ht="15.5" x14ac:dyDescent="0.35">
      <c r="C220" t="s">
        <v>223</v>
      </c>
      <c r="I220" s="6">
        <v>294.39999999999998</v>
      </c>
      <c r="J220" s="6">
        <v>280.93</v>
      </c>
      <c r="K220" s="6">
        <v>289.62</v>
      </c>
      <c r="L220" s="6">
        <v>280.38</v>
      </c>
      <c r="M220" s="6">
        <v>276.27999999999997</v>
      </c>
      <c r="N220" s="6">
        <v>266.58</v>
      </c>
      <c r="O220" s="6">
        <v>251.56</v>
      </c>
      <c r="P220" s="6">
        <v>251.1</v>
      </c>
      <c r="Q220" s="6">
        <v>260.77999999999997</v>
      </c>
      <c r="R220" s="6">
        <v>441.05</v>
      </c>
    </row>
    <row r="221" spans="3:18" ht="15.5" x14ac:dyDescent="0.35">
      <c r="C221" t="s">
        <v>224</v>
      </c>
    </row>
    <row r="222" spans="3:18" ht="15.5" x14ac:dyDescent="0.35">
      <c r="C222" t="s">
        <v>225</v>
      </c>
    </row>
    <row r="223" spans="3:18" ht="15.5" x14ac:dyDescent="0.35">
      <c r="C223" t="s">
        <v>26</v>
      </c>
    </row>
    <row r="224" spans="3:18" ht="15.5" x14ac:dyDescent="0.35">
      <c r="C224" t="s">
        <v>23</v>
      </c>
    </row>
    <row r="225" spans="3:18" ht="15.5" x14ac:dyDescent="0.35">
      <c r="C225" t="s">
        <v>226</v>
      </c>
    </row>
    <row r="226" spans="3:18" ht="15.5" x14ac:dyDescent="0.35">
      <c r="C226" t="s">
        <v>227</v>
      </c>
      <c r="I226" s="5">
        <v>-24000000000</v>
      </c>
      <c r="J226" s="5">
        <v>13000000000</v>
      </c>
      <c r="K226" s="5">
        <v>-15000000000</v>
      </c>
      <c r="L226" s="5">
        <v>64000000000</v>
      </c>
      <c r="M226" s="5">
        <v>-3000000000</v>
      </c>
      <c r="N226" s="5">
        <v>-63000000000</v>
      </c>
      <c r="O226" s="5">
        <v>-35000000000</v>
      </c>
      <c r="P226" s="5">
        <v>3000000000</v>
      </c>
      <c r="Q226" s="5">
        <v>-87000000000</v>
      </c>
      <c r="R226" s="5">
        <v>-19000000000</v>
      </c>
    </row>
    <row r="227" spans="3:18" ht="15.5" x14ac:dyDescent="0.35">
      <c r="C227" t="s">
        <v>228</v>
      </c>
      <c r="I227" s="5">
        <v>-1000000000</v>
      </c>
      <c r="J227" s="5">
        <v>0</v>
      </c>
      <c r="K227" s="5">
        <v>-3000000000</v>
      </c>
      <c r="L227" s="5">
        <v>-1000000000</v>
      </c>
      <c r="M227" s="5">
        <v>-1000000000</v>
      </c>
      <c r="N227" s="5">
        <v>-4000000000</v>
      </c>
      <c r="O227" s="5">
        <v>-3000000000</v>
      </c>
      <c r="P227" s="5">
        <v>-2000000000</v>
      </c>
      <c r="Q227" s="5">
        <v>-1000000000</v>
      </c>
      <c r="R227" s="5">
        <v>-1000000000</v>
      </c>
    </row>
    <row r="228" spans="3:18" ht="15.5" x14ac:dyDescent="0.35">
      <c r="C228" t="s">
        <v>15</v>
      </c>
      <c r="I228" s="5">
        <v>-25000000000</v>
      </c>
      <c r="J228" s="5">
        <v>13000000000</v>
      </c>
      <c r="K228" s="5">
        <v>-17000000000</v>
      </c>
      <c r="L228" s="5">
        <v>63000000000</v>
      </c>
      <c r="M228" s="5">
        <v>-4000000000</v>
      </c>
      <c r="N228" s="5">
        <v>-67000000000</v>
      </c>
      <c r="O228" s="5">
        <v>-38000000000</v>
      </c>
      <c r="P228" s="5">
        <v>2000000000</v>
      </c>
      <c r="Q228" s="5">
        <v>-88000000000</v>
      </c>
      <c r="R228" s="5">
        <v>-20000000000</v>
      </c>
    </row>
    <row r="229" spans="3:18" ht="15.5" x14ac:dyDescent="0.35">
      <c r="C229" t="s">
        <v>17</v>
      </c>
      <c r="I229" s="6">
        <v>-14.01</v>
      </c>
      <c r="J229" s="6">
        <v>7.02</v>
      </c>
      <c r="K229" s="6">
        <v>-9.67</v>
      </c>
      <c r="L229" s="6">
        <v>35.119999999999997</v>
      </c>
      <c r="M229" s="6">
        <v>-2.4</v>
      </c>
      <c r="N229" s="6">
        <v>-37.32</v>
      </c>
      <c r="O229" s="6">
        <v>-21.31</v>
      </c>
      <c r="P229" s="6">
        <v>0.97</v>
      </c>
      <c r="Q229" s="6">
        <v>-49.14</v>
      </c>
      <c r="R229" s="6">
        <v>-11.18</v>
      </c>
    </row>
  </sheetData>
  <pageMargins left="0.7" right="0.7" top="0.75" bottom="0.75" header="0.3" footer="0.3"/>
  <ignoredErrors>
    <ignoredError sqref="A1:R230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1323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1324</v>
      </c>
      <c r="D2" s="2" vm="66">
        <f ca="1">IFERROR(_xlfn.STOCKHISTORY("XIDX:" &amp; $C$1, D3, , 0, 0, 1), "Libur")</f>
        <v>80</v>
      </c>
      <c r="E2" s="2" vm="101">
        <f ca="1">IFERROR(_xlfn.STOCKHISTORY("XIDX:" &amp; $C$1, E3, , 0, 0, 1), "Libur")</f>
        <v>75</v>
      </c>
      <c r="H2" s="2" vm="101">
        <f ca="1">IFERROR(INDEX(D2:G2,COUNT(D2:G2)),"")</f>
        <v>75</v>
      </c>
      <c r="I2" s="2">
        <f t="shared" ref="I2:W2" ca="1" si="0">IFERROR(_xlfn.STOCKHISTORY("XIDX:" &amp; $C$1, I1, , 0, 0, 1), "Libur")</f>
        <v>0</v>
      </c>
      <c r="J2" s="2" vm="79">
        <f t="shared" ca="1" si="0"/>
        <v>68</v>
      </c>
      <c r="K2" s="2" vm="266">
        <f t="shared" ca="1" si="0"/>
        <v>111</v>
      </c>
      <c r="L2" s="2" vm="6">
        <f t="shared" ca="1" si="0"/>
        <v>83</v>
      </c>
      <c r="M2" s="2">
        <f t="shared" ca="1" si="0"/>
        <v>0</v>
      </c>
      <c r="N2" s="2" vm="267">
        <f t="shared" ca="1" si="0"/>
        <v>114</v>
      </c>
      <c r="O2" s="2" vm="29">
        <f t="shared" ca="1" si="0"/>
        <v>149</v>
      </c>
      <c r="P2" s="2">
        <f t="shared" ca="1" si="0"/>
        <v>0</v>
      </c>
      <c r="Q2" s="2" vm="63">
        <f t="shared" ca="1" si="0"/>
        <v>150</v>
      </c>
      <c r="R2" s="2" vm="268">
        <f t="shared" ca="1" si="0"/>
        <v>154</v>
      </c>
      <c r="S2" s="2" vm="269">
        <f t="shared" ca="1" si="0"/>
        <v>159</v>
      </c>
      <c r="T2" s="2">
        <f t="shared" ca="1" si="0"/>
        <v>0</v>
      </c>
      <c r="U2" s="2" t="str">
        <f t="shared" ca="1" si="0"/>
        <v>Libur</v>
      </c>
      <c r="V2" s="2" vm="146">
        <f t="shared" ca="1" si="0"/>
        <v>174</v>
      </c>
      <c r="W2" s="2">
        <f t="shared" ca="1" si="0"/>
        <v>0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87389624812</v>
      </c>
      <c r="E4" s="2">
        <f>IFERROR(INDEX(E51:E500,MATCH($C$4,$C$51:$C$500,0)),"")</f>
        <v>115926218167</v>
      </c>
      <c r="H4" s="2">
        <f>IFERROR(SUM(D4:G4)*(4/MAX(1,COUNT(D4:G4))),"")</f>
        <v>406631685958</v>
      </c>
      <c r="I4" s="2">
        <f t="shared" ref="I4:W4" si="1">IFERROR(INDEX(I51:I500,MATCH($C$4,$C$51:$C$500,0)),"")</f>
        <v>565585284252</v>
      </c>
      <c r="J4" s="2">
        <f t="shared" si="1"/>
        <v>885524999245</v>
      </c>
      <c r="K4" s="2">
        <f t="shared" si="1"/>
        <v>868483140503</v>
      </c>
      <c r="L4" s="2">
        <f t="shared" si="1"/>
        <v>1214494538430</v>
      </c>
      <c r="M4" s="2">
        <f t="shared" si="1"/>
        <v>1375931426011</v>
      </c>
      <c r="N4" s="2">
        <f t="shared" si="1"/>
        <v>1286059282439</v>
      </c>
      <c r="O4" s="2">
        <f t="shared" si="1"/>
        <v>2151323988585</v>
      </c>
      <c r="P4" s="2">
        <f t="shared" si="1"/>
        <v>2107868384272</v>
      </c>
      <c r="Q4" s="2">
        <f t="shared" si="1"/>
        <v>1600432168098</v>
      </c>
      <c r="R4" s="2">
        <f t="shared" si="1"/>
        <v>1221519096811</v>
      </c>
      <c r="S4" s="2">
        <f t="shared" si="1"/>
        <v>1111051293008</v>
      </c>
      <c r="T4" s="2">
        <f t="shared" si="1"/>
        <v>1185443580242</v>
      </c>
      <c r="U4" s="2">
        <f t="shared" si="1"/>
        <v>984185102135</v>
      </c>
      <c r="V4" s="2">
        <f t="shared" si="1"/>
        <v>749972702550</v>
      </c>
      <c r="W4" s="2">
        <f t="shared" si="1"/>
        <v>616394673133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-21216144531</v>
      </c>
      <c r="E5" s="2">
        <f>IFERROR(INDEX(E51:E500,MATCH($C$5,$C$51:$C$500,0)),"")</f>
        <v>-17831153209</v>
      </c>
      <c r="H5" s="2">
        <f>IFERROR(SUM(D5:G5)*(4/MAX(1,COUNT(D5:G5))),"")</f>
        <v>-78094595480</v>
      </c>
      <c r="I5" s="2">
        <f t="shared" ref="I5:W5" si="2">IFERROR(INDEX(I51:I500,MATCH($C$5,$C$51:$C$500,0)),"")</f>
        <v>-365810868502</v>
      </c>
      <c r="J5" s="2">
        <f t="shared" si="2"/>
        <v>-112856717954</v>
      </c>
      <c r="K5" s="2">
        <f t="shared" si="2"/>
        <v>-76353525579</v>
      </c>
      <c r="L5" s="2">
        <f t="shared" si="2"/>
        <v>-65021501434</v>
      </c>
      <c r="M5" s="2">
        <f t="shared" si="2"/>
        <v>-68958581043</v>
      </c>
      <c r="N5" s="2">
        <f t="shared" si="2"/>
        <v>-78339005428</v>
      </c>
      <c r="O5" s="2">
        <f t="shared" si="2"/>
        <v>15460562836</v>
      </c>
      <c r="P5" s="2">
        <f t="shared" si="2"/>
        <v>10473594524</v>
      </c>
      <c r="Q5" s="2">
        <f t="shared" si="2"/>
        <v>11688115343</v>
      </c>
      <c r="R5" s="2">
        <f t="shared" si="2"/>
        <v>10802983465</v>
      </c>
      <c r="S5" s="2">
        <f t="shared" si="2"/>
        <v>10157031693</v>
      </c>
      <c r="T5" s="2">
        <f t="shared" si="2"/>
        <v>15111531641</v>
      </c>
      <c r="U5" s="2">
        <f t="shared" si="2"/>
        <v>7336563822</v>
      </c>
      <c r="V5" s="2">
        <f t="shared" si="2"/>
        <v>16631233001</v>
      </c>
      <c r="W5" s="2">
        <f t="shared" si="2"/>
        <v>12422558804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229483992961</v>
      </c>
      <c r="E6" s="2">
        <f>IFERROR(INDEX(E51:E500,MATCH($C$6,$C$51:$C$500,0)),"")</f>
        <v>252085063403</v>
      </c>
      <c r="H6" s="2">
        <f>IFERROR(INDEX(D6:G6,COUNT(D6:G6)),"")</f>
        <v>252085063403</v>
      </c>
      <c r="I6" s="2">
        <f t="shared" ref="I6:W6" si="3">IFERROR(INDEX(I51:I500,MATCH($C$6,$C$51:$C$500,0)),"")</f>
        <v>269795287505</v>
      </c>
      <c r="J6" s="2">
        <f t="shared" si="3"/>
        <v>-86616513427</v>
      </c>
      <c r="K6" s="2">
        <f t="shared" si="3"/>
        <v>30926003478</v>
      </c>
      <c r="L6" s="2">
        <f t="shared" si="3"/>
        <v>108776791105</v>
      </c>
      <c r="M6" s="2">
        <f t="shared" si="3"/>
        <v>303507215685</v>
      </c>
      <c r="N6" s="2">
        <f t="shared" si="3"/>
        <v>372970292357</v>
      </c>
      <c r="O6" s="2">
        <f t="shared" si="3"/>
        <v>457256377463</v>
      </c>
      <c r="P6" s="2">
        <f t="shared" si="3"/>
        <v>444909486046</v>
      </c>
      <c r="Q6" s="2">
        <f t="shared" si="3"/>
        <v>430265371696</v>
      </c>
      <c r="R6" s="2">
        <f t="shared" si="3"/>
        <v>412499070065</v>
      </c>
      <c r="S6" s="2">
        <f t="shared" si="3"/>
        <v>400079043512</v>
      </c>
      <c r="T6" s="2">
        <f t="shared" si="3"/>
        <v>396313081244</v>
      </c>
      <c r="U6" s="2">
        <f t="shared" si="3"/>
        <v>381190268929</v>
      </c>
      <c r="V6" s="2">
        <f t="shared" si="3"/>
        <v>366957389624</v>
      </c>
      <c r="W6" s="2">
        <f t="shared" si="3"/>
        <v>350251850387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0.64</v>
      </c>
      <c r="E7" s="3">
        <f>IFERROR(INDEX(E51:E500,MATCH($C$7,$C$51:$C$500,0))/1000000000,"")</f>
        <v>0.64</v>
      </c>
      <c r="H7" s="3">
        <f>IFERROR(INDEX(D7:G7,COUNT(D7:G7)),"")</f>
        <v>0.64</v>
      </c>
      <c r="I7" s="3">
        <f t="shared" ref="I7:W7" si="4">IFERROR(INDEX(I51:I500,MATCH($C$7,$C$51:$C$500,0))/1000000000,"")</f>
        <v>0.64</v>
      </c>
      <c r="J7" s="3">
        <f t="shared" si="4"/>
        <v>0.64</v>
      </c>
      <c r="K7" s="3">
        <f t="shared" si="4"/>
        <v>0.64</v>
      </c>
      <c r="L7" s="3">
        <f t="shared" si="4"/>
        <v>0.64</v>
      </c>
      <c r="M7" s="3">
        <f t="shared" si="4"/>
        <v>0.64</v>
      </c>
      <c r="N7" s="3">
        <f t="shared" si="4"/>
        <v>0.64</v>
      </c>
      <c r="O7" s="3">
        <f t="shared" si="4"/>
        <v>0.64</v>
      </c>
      <c r="P7" s="3">
        <f t="shared" si="4"/>
        <v>0.64</v>
      </c>
      <c r="Q7" s="3">
        <f t="shared" si="4"/>
        <v>0.64</v>
      </c>
      <c r="R7" s="3">
        <f t="shared" si="4"/>
        <v>0.64</v>
      </c>
      <c r="S7" s="3">
        <f t="shared" si="4"/>
        <v>0.64</v>
      </c>
      <c r="T7" s="3">
        <f t="shared" si="4"/>
        <v>0.64</v>
      </c>
      <c r="U7" s="3">
        <f t="shared" si="4"/>
        <v>0.64</v>
      </c>
      <c r="V7" s="3">
        <f t="shared" si="4"/>
        <v>0.64</v>
      </c>
      <c r="W7" s="3">
        <f t="shared" si="4"/>
        <v>0.64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35000000000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W8" si="5">IFERROR(INDEX(I51:I500,MATCH($C$8,$C$51:$C$500,0)),"")</f>
        <v>15000000000</v>
      </c>
      <c r="J8" s="2">
        <f t="shared" si="5"/>
        <v>62000000000</v>
      </c>
      <c r="K8" s="2">
        <f t="shared" si="5"/>
        <v>87000000000</v>
      </c>
      <c r="L8" s="2">
        <f t="shared" si="5"/>
        <v>97000000000</v>
      </c>
      <c r="M8" s="2">
        <f t="shared" si="5"/>
        <v>56000000000</v>
      </c>
      <c r="N8" s="2">
        <f t="shared" si="5"/>
        <v>-182000000000</v>
      </c>
      <c r="O8" s="2">
        <f t="shared" si="5"/>
        <v>-188000000000</v>
      </c>
      <c r="P8" s="2">
        <f t="shared" si="5"/>
        <v>133000000000</v>
      </c>
      <c r="Q8" s="2">
        <f t="shared" si="5"/>
        <v>169000000000</v>
      </c>
      <c r="R8" s="2">
        <f t="shared" si="5"/>
        <v>41000000000</v>
      </c>
      <c r="S8" s="2">
        <f t="shared" si="5"/>
        <v>77000000000</v>
      </c>
      <c r="T8" s="2">
        <f t="shared" si="5"/>
        <v>-62000000000</v>
      </c>
      <c r="U8" s="2">
        <f t="shared" si="5"/>
        <v>-164000000000</v>
      </c>
      <c r="V8" s="2">
        <f t="shared" si="5"/>
        <v>-43000000000</v>
      </c>
      <c r="W8" s="2">
        <f t="shared" si="5"/>
        <v>-10000000000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55.29</v>
      </c>
      <c r="E9" s="3">
        <f>IFERROR(INDEX(E51:E500,MATCH("Free cash flow per share (Quarter)",$C$51:$C$500,0)),"")</f>
        <v>19.47</v>
      </c>
      <c r="H9" s="3">
        <f>IFERROR(INDEX(D9:G9,COUNT(D9:G9)),"")</f>
        <v>19.47</v>
      </c>
      <c r="I9" s="3">
        <f t="shared" ref="I9:W9" si="6">IFERROR(INDEX(I51:I500,MATCH($C$9,$C$51:$C$500,0)),"")</f>
        <v>22.69</v>
      </c>
      <c r="J9" s="3">
        <f t="shared" si="6"/>
        <v>97.04</v>
      </c>
      <c r="K9" s="3">
        <f t="shared" si="6"/>
        <v>135.34</v>
      </c>
      <c r="L9" s="3">
        <f t="shared" si="6"/>
        <v>151.55000000000001</v>
      </c>
      <c r="M9" s="3">
        <f t="shared" si="6"/>
        <v>87.76</v>
      </c>
      <c r="N9" s="3">
        <f t="shared" si="6"/>
        <v>-284.11</v>
      </c>
      <c r="O9" s="3">
        <f t="shared" si="6"/>
        <v>-293.52</v>
      </c>
      <c r="P9" s="3">
        <f t="shared" si="6"/>
        <v>206.63</v>
      </c>
      <c r="Q9" s="3">
        <f t="shared" si="6"/>
        <v>264.05</v>
      </c>
      <c r="R9" s="3">
        <f t="shared" si="6"/>
        <v>64.62</v>
      </c>
      <c r="S9" s="3">
        <f t="shared" si="6"/>
        <v>119.57</v>
      </c>
      <c r="T9" s="3">
        <f t="shared" si="6"/>
        <v>-97.07</v>
      </c>
      <c r="U9" s="3">
        <f t="shared" si="6"/>
        <v>-254.98</v>
      </c>
      <c r="V9" s="3">
        <f t="shared" si="6"/>
        <v>-67.040000000000006</v>
      </c>
      <c r="W9" s="3">
        <f t="shared" si="6"/>
        <v>-15.11</v>
      </c>
    </row>
    <row r="10" spans="1:23" ht="15.5" x14ac:dyDescent="0.35">
      <c r="C10" t="s">
        <v>18</v>
      </c>
      <c r="D10" s="3">
        <f ca="1">IFERROR(IF(D9=0,"",D2/D9),"")</f>
        <v>1.4469162597214686</v>
      </c>
      <c r="E10" s="3">
        <f ca="1">IFERROR(IF(E9=0,"",E2/E9),"")</f>
        <v>3.852080123266564</v>
      </c>
      <c r="I10" s="3">
        <f t="shared" ref="I10:W10" ca="1" si="7">IFERROR(IF(I9=0,"",I2/I9),"")</f>
        <v>0</v>
      </c>
      <c r="J10" s="3">
        <f t="shared" ca="1" si="7"/>
        <v>0.70074196207749373</v>
      </c>
      <c r="K10" s="3">
        <f t="shared" ca="1" si="7"/>
        <v>0.8201566425299246</v>
      </c>
      <c r="L10" s="3">
        <f t="shared" ca="1" si="7"/>
        <v>0.54767403497195644</v>
      </c>
      <c r="M10" s="3">
        <f t="shared" ca="1" si="7"/>
        <v>0</v>
      </c>
      <c r="N10" s="3">
        <f t="shared" ca="1" si="7"/>
        <v>-0.40125303579599447</v>
      </c>
      <c r="O10" s="3">
        <f t="shared" ca="1" si="7"/>
        <v>-0.50763150722267647</v>
      </c>
      <c r="P10" s="3">
        <f t="shared" ca="1" si="7"/>
        <v>0</v>
      </c>
      <c r="Q10" s="3">
        <f t="shared" ca="1" si="7"/>
        <v>0.56807422836583976</v>
      </c>
      <c r="R10" s="3">
        <f t="shared" ca="1" si="7"/>
        <v>2.3831631073970905</v>
      </c>
      <c r="S10" s="3">
        <f t="shared" ca="1" si="7"/>
        <v>1.3297649912185332</v>
      </c>
      <c r="T10" s="3">
        <f t="shared" ca="1" si="7"/>
        <v>0</v>
      </c>
      <c r="U10" s="3" t="str">
        <f t="shared" ca="1" si="7"/>
        <v/>
      </c>
      <c r="V10" s="3">
        <f t="shared" ca="1" si="7"/>
        <v>-2.5954653937947492</v>
      </c>
      <c r="W10" s="3">
        <f t="shared" ca="1" si="7"/>
        <v>0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21662118238</v>
      </c>
      <c r="E11" s="2">
        <f>IFERROR(INDEX(E51:E500,MATCH($C$11,$C$51:$C$500,0)),"")</f>
        <v>22384287216</v>
      </c>
      <c r="H11" s="2">
        <f>IFERROR(INDEX(D11:G11,COUNT(D11:G11)),"")</f>
        <v>22384287216</v>
      </c>
      <c r="I11" s="2">
        <f t="shared" ref="I11:W11" si="8">IFERROR(INDEX(I51:I500,MATCH($C$11,$C$51:$C$500,0)),"")</f>
        <v>18585649235</v>
      </c>
      <c r="J11" s="2">
        <f t="shared" si="8"/>
        <v>19000995502</v>
      </c>
      <c r="K11" s="2">
        <f t="shared" si="8"/>
        <v>24563041590</v>
      </c>
      <c r="L11" s="2">
        <f t="shared" si="8"/>
        <v>30306681931</v>
      </c>
      <c r="M11" s="2">
        <f t="shared" si="8"/>
        <v>36984591430</v>
      </c>
      <c r="N11" s="2">
        <f t="shared" si="8"/>
        <v>43620574840</v>
      </c>
      <c r="O11" s="2">
        <f t="shared" si="8"/>
        <v>151527314699</v>
      </c>
      <c r="P11" s="2">
        <f t="shared" si="8"/>
        <v>131171930453</v>
      </c>
      <c r="Q11" s="2">
        <f t="shared" si="8"/>
        <v>77252208696</v>
      </c>
      <c r="R11" s="2">
        <f t="shared" si="8"/>
        <v>62292801654</v>
      </c>
      <c r="S11" s="2">
        <f t="shared" si="8"/>
        <v>51509256079</v>
      </c>
      <c r="T11" s="2">
        <f t="shared" si="8"/>
        <v>36748589318</v>
      </c>
      <c r="U11" s="2">
        <f t="shared" si="8"/>
        <v>59099525867</v>
      </c>
      <c r="V11" s="2">
        <f t="shared" si="8"/>
        <v>57623502602</v>
      </c>
      <c r="W11" s="2">
        <f t="shared" si="8"/>
        <v>22746807926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1274000000000</v>
      </c>
      <c r="E12" s="2">
        <f>IFERROR(INDEX(E51:E500,MATCH("Net Debt (Quarter)",$C$51:$C$500,0)),"")</f>
        <v>1302000000000</v>
      </c>
      <c r="H12" s="2">
        <f>IFERROR(INDEX(D12:G12,COUNT(D12:G12)),"")</f>
        <v>1302000000000</v>
      </c>
      <c r="I12" s="2">
        <f t="shared" ref="I12:W12" si="9">IFERROR(INDEX(I51:I500,MATCH($C$12,$C$51:$C$500,0)),"")</f>
        <v>1308000000000</v>
      </c>
      <c r="J12" s="2">
        <f t="shared" si="9"/>
        <v>1325000000000</v>
      </c>
      <c r="K12" s="2">
        <f t="shared" si="9"/>
        <v>1284000000000</v>
      </c>
      <c r="L12" s="2">
        <f t="shared" si="9"/>
        <v>1298000000000</v>
      </c>
      <c r="M12" s="2">
        <f t="shared" si="9"/>
        <v>1136000000000</v>
      </c>
      <c r="N12" s="2">
        <f t="shared" si="9"/>
        <v>1072000000000</v>
      </c>
      <c r="O12" s="2">
        <f t="shared" si="9"/>
        <v>753000000000</v>
      </c>
      <c r="P12" s="2">
        <f t="shared" si="9"/>
        <v>477000000000</v>
      </c>
      <c r="Q12" s="2">
        <f t="shared" si="9"/>
        <v>511000000000</v>
      </c>
      <c r="R12" s="2">
        <f t="shared" si="9"/>
        <v>622000000000</v>
      </c>
      <c r="S12" s="2">
        <f t="shared" si="9"/>
        <v>615000000000</v>
      </c>
      <c r="T12" s="2">
        <f t="shared" si="9"/>
        <v>578000000000</v>
      </c>
      <c r="U12" s="2">
        <f t="shared" si="9"/>
        <v>484000000000</v>
      </c>
      <c r="V12" s="2">
        <f t="shared" si="9"/>
        <v>266000000000</v>
      </c>
      <c r="W12" s="2">
        <f t="shared" si="9"/>
        <v>189000000000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1296000000000</v>
      </c>
      <c r="E13" s="2">
        <f>IFERROR(INDEX(E51:E500,MATCH("Total Debt (Quarter)",$C$51:$C$500,0)),"")</f>
        <v>1324000000000</v>
      </c>
      <c r="H13" s="2">
        <f>IFERROR(INDEX(D13:G13,COUNT(D13:G13)),"")</f>
        <v>1324000000000</v>
      </c>
      <c r="I13" s="2">
        <f t="shared" ref="I13:W13" si="10">IFERROR(INDEX(I51:I500,MATCH($C$13,$C$51:$C$500,0)),"")</f>
        <v>1326000000000</v>
      </c>
      <c r="J13" s="2">
        <f t="shared" si="10"/>
        <v>1344000000000</v>
      </c>
      <c r="K13" s="2">
        <f t="shared" si="10"/>
        <v>1309000000000</v>
      </c>
      <c r="L13" s="2">
        <f t="shared" si="10"/>
        <v>1328000000000</v>
      </c>
      <c r="M13" s="2">
        <f t="shared" si="10"/>
        <v>1173000000000</v>
      </c>
      <c r="N13" s="2">
        <f t="shared" si="10"/>
        <v>1115000000000</v>
      </c>
      <c r="O13" s="2">
        <f t="shared" si="10"/>
        <v>904000000000</v>
      </c>
      <c r="P13" s="2">
        <f t="shared" si="10"/>
        <v>608000000000</v>
      </c>
      <c r="Q13" s="2">
        <f t="shared" si="10"/>
        <v>588000000000</v>
      </c>
      <c r="R13" s="2">
        <f t="shared" si="10"/>
        <v>684000000000</v>
      </c>
      <c r="S13" s="2">
        <f t="shared" si="10"/>
        <v>667000000000</v>
      </c>
      <c r="T13" s="2">
        <f t="shared" si="10"/>
        <v>614000000000</v>
      </c>
      <c r="U13" s="2">
        <f t="shared" si="10"/>
        <v>543000000000</v>
      </c>
      <c r="V13" s="2">
        <f t="shared" si="10"/>
        <v>324000000000</v>
      </c>
      <c r="W13" s="2">
        <f t="shared" si="10"/>
        <v>212000000000</v>
      </c>
    </row>
    <row r="14" spans="1:23" ht="15.5" x14ac:dyDescent="0.35">
      <c r="C14" t="s">
        <v>27</v>
      </c>
      <c r="D14" s="2">
        <f>IFERROR(INDEX(D51:D500,MATCH($C$14,$C$51:$C$500,0)),"")</f>
        <v>-2399258677</v>
      </c>
      <c r="E14" s="2">
        <f>IFERROR(INDEX(E51:E500,MATCH($C$14,$C$51:$C$500,0)),"")</f>
        <v>-3735662639</v>
      </c>
      <c r="H14" s="2">
        <f>IFERROR(SUM(D14:G14)*(4/MAX(1,COUNT(D14:G14))),"")</f>
        <v>-12269842632</v>
      </c>
      <c r="I14" s="2">
        <f t="shared" ref="I14:W14" si="11">IFERROR(INDEX(I51:I500,MATCH($C$14,$C$51:$C$500,0)),"")</f>
        <v>-86513834394</v>
      </c>
      <c r="J14" s="2">
        <f t="shared" si="11"/>
        <v>-78334616180</v>
      </c>
      <c r="K14" s="2">
        <f t="shared" si="11"/>
        <v>-86054610812</v>
      </c>
      <c r="L14" s="2">
        <f t="shared" si="11"/>
        <v>-73655021173</v>
      </c>
      <c r="M14" s="2">
        <f t="shared" si="11"/>
        <v>-106607798189</v>
      </c>
      <c r="N14" s="2">
        <f t="shared" si="11"/>
        <v>-109074425944</v>
      </c>
      <c r="O14" s="2">
        <f t="shared" si="11"/>
        <v>-103603735080</v>
      </c>
      <c r="P14" s="2">
        <f t="shared" si="11"/>
        <v>-79550197858</v>
      </c>
      <c r="Q14" s="2">
        <f t="shared" si="11"/>
        <v>-64681012582</v>
      </c>
      <c r="R14" s="2">
        <f t="shared" si="11"/>
        <v>-61345447564</v>
      </c>
      <c r="S14" s="2">
        <f t="shared" si="11"/>
        <v>-53291912699</v>
      </c>
      <c r="T14" s="2">
        <f t="shared" si="11"/>
        <v>-47496961567</v>
      </c>
      <c r="U14" s="2">
        <f t="shared" si="11"/>
        <v>-43891865800</v>
      </c>
      <c r="V14" s="2">
        <f t="shared" si="11"/>
        <v>-22813577392</v>
      </c>
      <c r="W14" s="2">
        <f t="shared" si="11"/>
        <v>-15568622805</v>
      </c>
    </row>
    <row r="15" spans="1:23" ht="15.5" x14ac:dyDescent="0.35">
      <c r="C15" t="s">
        <v>28</v>
      </c>
      <c r="D15" s="2">
        <f>IFERROR(INDEX(D51:D500,MATCH($C$15,$C$51:$C$500,0)),"")</f>
        <v>422991742</v>
      </c>
      <c r="E15" s="2">
        <f>IFERROR(INDEX(E51:E500,MATCH($C$15,$C$51:$C$500,0)),"")</f>
        <v>-480083087</v>
      </c>
      <c r="H15" s="2">
        <f>IFERROR(SUM(D15:G15)*(4/MAX(1,COUNT(D15:G15))),"")</f>
        <v>-114182690</v>
      </c>
      <c r="I15" s="2">
        <f t="shared" ref="I15:W15" si="12">IFERROR(INDEX(I51:I500,MATCH($C$15,$C$51:$C$500,0)),"")</f>
        <v>-1195130007</v>
      </c>
      <c r="J15" s="2">
        <f t="shared" si="12"/>
        <v>1800462719</v>
      </c>
      <c r="K15" s="2">
        <f t="shared" si="12"/>
        <v>-888102920</v>
      </c>
      <c r="L15" s="2">
        <f t="shared" si="12"/>
        <v>-3148138487</v>
      </c>
      <c r="M15" s="2">
        <f t="shared" si="12"/>
        <v>-5094381416</v>
      </c>
      <c r="N15" s="2">
        <f t="shared" si="12"/>
        <v>-2911155020</v>
      </c>
      <c r="O15" s="2">
        <f t="shared" si="12"/>
        <v>-11614850360</v>
      </c>
      <c r="P15" s="2">
        <f t="shared" si="12"/>
        <v>-11361489897</v>
      </c>
      <c r="Q15" s="2">
        <f t="shared" si="12"/>
        <v>-9250283886</v>
      </c>
      <c r="R15" s="2">
        <f t="shared" si="12"/>
        <v>-9329017013</v>
      </c>
      <c r="S15" s="2">
        <f t="shared" si="12"/>
        <v>-8932127893</v>
      </c>
      <c r="T15" s="2">
        <f t="shared" si="12"/>
        <v>-7515713548</v>
      </c>
      <c r="U15" s="2">
        <f t="shared" si="12"/>
        <v>-7478525014</v>
      </c>
      <c r="V15" s="2">
        <f t="shared" si="12"/>
        <v>-6540934345</v>
      </c>
      <c r="W15" s="2">
        <f t="shared" si="12"/>
        <v>-3478720988</v>
      </c>
    </row>
    <row r="16" spans="1:23" ht="15.5" x14ac:dyDescent="0.35">
      <c r="C16" t="s">
        <v>29</v>
      </c>
      <c r="D16" s="2">
        <f>IFERROR(INDEX(D51:D500,MATCH($C$16,$C$51:$C$500,0)),"")</f>
        <v>-23024062184</v>
      </c>
      <c r="E16" s="2">
        <f>IFERROR(INDEX(E51:E500,MATCH($C$16,$C$51:$C$500,0)),"")</f>
        <v>-17230141015</v>
      </c>
      <c r="H16" s="2">
        <f>IFERROR(SUM(D16:G16)*(4/MAX(1,COUNT(D16:G16))),"")</f>
        <v>-80508406398</v>
      </c>
      <c r="I16" s="2">
        <f t="shared" ref="I16:W16" si="13">IFERROR(INDEX(I51:I500,MATCH($C$16,$C$51:$C$500,0)),"")</f>
        <v>-365238688170</v>
      </c>
      <c r="J16" s="2">
        <f t="shared" si="13"/>
        <v>-118279800492</v>
      </c>
      <c r="K16" s="2">
        <f t="shared" si="13"/>
        <v>-74588694461</v>
      </c>
      <c r="L16" s="2">
        <f t="shared" si="13"/>
        <v>-66227659596</v>
      </c>
      <c r="M16" s="2">
        <f t="shared" si="13"/>
        <v>-61003697225</v>
      </c>
      <c r="N16" s="2">
        <f t="shared" si="13"/>
        <v>-74667321363</v>
      </c>
      <c r="O16" s="2">
        <f t="shared" si="13"/>
        <v>28833894902</v>
      </c>
      <c r="P16" s="2">
        <f t="shared" si="13"/>
        <v>29841866355</v>
      </c>
      <c r="Q16" s="2">
        <f t="shared" si="13"/>
        <v>25808846585</v>
      </c>
      <c r="R16" s="2">
        <f t="shared" si="13"/>
        <v>23362443534</v>
      </c>
      <c r="S16" s="2">
        <f t="shared" si="13"/>
        <v>22397841356</v>
      </c>
      <c r="T16" s="2">
        <f t="shared" si="13"/>
        <v>22627245189</v>
      </c>
      <c r="U16" s="2">
        <f t="shared" si="13"/>
        <v>16199072000</v>
      </c>
      <c r="V16" s="2">
        <f t="shared" si="13"/>
        <v>23519387412</v>
      </c>
      <c r="W16" s="2">
        <f t="shared" si="13"/>
        <v>15688366227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51200000000</v>
      </c>
      <c r="E20" s="2">
        <f ca="1">IFERROR(E21*E2,"")</f>
        <v>48000000000</v>
      </c>
      <c r="H20" s="2">
        <f t="shared" ref="H20:W20" ca="1" si="14">IFERROR(H21*H2,"")</f>
        <v>48000000000</v>
      </c>
      <c r="I20" s="2">
        <f t="shared" ca="1" si="14"/>
        <v>0</v>
      </c>
      <c r="J20" s="2">
        <f t="shared" ca="1" si="14"/>
        <v>43520000000</v>
      </c>
      <c r="K20" s="2">
        <f t="shared" ca="1" si="14"/>
        <v>71040000000</v>
      </c>
      <c r="L20" s="2">
        <f t="shared" ca="1" si="14"/>
        <v>53120000000</v>
      </c>
      <c r="M20" s="2">
        <f t="shared" ca="1" si="14"/>
        <v>0</v>
      </c>
      <c r="N20" s="2">
        <f t="shared" ca="1" si="14"/>
        <v>72960000000</v>
      </c>
      <c r="O20" s="2">
        <f t="shared" ca="1" si="14"/>
        <v>95360000000</v>
      </c>
      <c r="P20" s="2">
        <f t="shared" ca="1" si="14"/>
        <v>0</v>
      </c>
      <c r="Q20" s="2">
        <f t="shared" ca="1" si="14"/>
        <v>96000000000</v>
      </c>
      <c r="R20" s="2">
        <f t="shared" ca="1" si="14"/>
        <v>98560000000</v>
      </c>
      <c r="S20" s="2">
        <f t="shared" ca="1" si="14"/>
        <v>101760000000</v>
      </c>
      <c r="T20" s="2">
        <f t="shared" ca="1" si="14"/>
        <v>0</v>
      </c>
      <c r="U20" s="2" t="str">
        <f t="shared" ca="1" si="14"/>
        <v/>
      </c>
      <c r="V20" s="2">
        <f t="shared" ca="1" si="14"/>
        <v>111360000000</v>
      </c>
      <c r="W20" s="2">
        <f t="shared" ca="1" si="14"/>
        <v>0</v>
      </c>
    </row>
    <row r="21" spans="1:23" ht="15.5" x14ac:dyDescent="0.35">
      <c r="C21" t="s">
        <v>12</v>
      </c>
      <c r="D21" s="2">
        <f>IFERROR(INDEX(D51:D500,MATCH($C$7,$C$51:$C$500,0)),"")</f>
        <v>640000000</v>
      </c>
      <c r="E21" s="2">
        <f>IFERROR(INDEX(E51:E500,MATCH($C$7,$C$51:$C$500,0)),"")</f>
        <v>640000000</v>
      </c>
      <c r="H21" s="2">
        <f>IFERROR(INDEX(D21:G21,COUNT(D21:G21)),"")</f>
        <v>640000000</v>
      </c>
      <c r="I21" s="2">
        <f t="shared" ref="I21:W21" si="15">IFERROR(INDEX(I51:I500,MATCH($C$7,$C$51:$C$500,0)),"")</f>
        <v>640000000</v>
      </c>
      <c r="J21" s="2">
        <f t="shared" si="15"/>
        <v>640000000</v>
      </c>
      <c r="K21" s="2">
        <f t="shared" si="15"/>
        <v>640000000</v>
      </c>
      <c r="L21" s="2">
        <f t="shared" si="15"/>
        <v>640000000</v>
      </c>
      <c r="M21" s="2">
        <f t="shared" si="15"/>
        <v>640000000</v>
      </c>
      <c r="N21" s="2">
        <f t="shared" si="15"/>
        <v>640000000</v>
      </c>
      <c r="O21" s="2">
        <f t="shared" si="15"/>
        <v>640000000</v>
      </c>
      <c r="P21" s="2">
        <f t="shared" si="15"/>
        <v>640000000</v>
      </c>
      <c r="Q21" s="2">
        <f t="shared" si="15"/>
        <v>640000000</v>
      </c>
      <c r="R21" s="2">
        <f t="shared" si="15"/>
        <v>640000000</v>
      </c>
      <c r="S21" s="2">
        <f t="shared" si="15"/>
        <v>640000000</v>
      </c>
      <c r="T21" s="2">
        <f t="shared" si="15"/>
        <v>640000000</v>
      </c>
      <c r="U21" s="2">
        <f t="shared" si="15"/>
        <v>640000000</v>
      </c>
      <c r="V21" s="2">
        <f t="shared" si="15"/>
        <v>640000000</v>
      </c>
      <c r="W21" s="2">
        <f t="shared" si="15"/>
        <v>640000000</v>
      </c>
    </row>
    <row r="23" spans="1:23" ht="15.5" x14ac:dyDescent="0.35">
      <c r="B23" t="s">
        <v>50</v>
      </c>
      <c r="C23" t="s">
        <v>51</v>
      </c>
      <c r="D23" s="3">
        <f>IFERROR(D5/D6*100,"")</f>
        <v>-9.2451522466778808</v>
      </c>
      <c r="E23" s="3">
        <f>IFERROR(E5/E6*100,"")</f>
        <v>-7.0734667767657173</v>
      </c>
      <c r="H23" s="3">
        <f t="shared" ref="H23:W23" si="16">IFERROR(H5/H6*100,"")</f>
        <v>-30.979461625281928</v>
      </c>
      <c r="I23" s="3">
        <f t="shared" si="16"/>
        <v>-135.58830915281297</v>
      </c>
      <c r="J23" s="3">
        <f t="shared" si="16"/>
        <v>130.29469034113814</v>
      </c>
      <c r="K23" s="3">
        <f t="shared" si="16"/>
        <v>-246.89102047510286</v>
      </c>
      <c r="L23" s="3">
        <f t="shared" si="16"/>
        <v>-59.775160467122149</v>
      </c>
      <c r="M23" s="3">
        <f t="shared" si="16"/>
        <v>-22.720573837878639</v>
      </c>
      <c r="N23" s="3">
        <f t="shared" si="16"/>
        <v>-21.004087197651497</v>
      </c>
      <c r="O23" s="3">
        <f t="shared" si="16"/>
        <v>3.38115849182465</v>
      </c>
      <c r="P23" s="3">
        <f t="shared" si="16"/>
        <v>2.3540955750530159</v>
      </c>
      <c r="Q23" s="3">
        <f t="shared" si="16"/>
        <v>2.7164898948126668</v>
      </c>
      <c r="R23" s="3">
        <f t="shared" si="16"/>
        <v>2.6189109864654259</v>
      </c>
      <c r="S23" s="3">
        <f t="shared" si="16"/>
        <v>2.5387562427261576</v>
      </c>
      <c r="T23" s="3">
        <f t="shared" si="16"/>
        <v>3.8130287280868758</v>
      </c>
      <c r="U23" s="3">
        <f t="shared" si="16"/>
        <v>1.9246461465590294</v>
      </c>
      <c r="V23" s="3">
        <f t="shared" si="16"/>
        <v>4.5321973262457158</v>
      </c>
      <c r="W23" s="3">
        <f t="shared" si="16"/>
        <v>3.5467503712754338</v>
      </c>
    </row>
    <row r="24" spans="1:23" ht="15.5" x14ac:dyDescent="0.35">
      <c r="C24" t="s">
        <v>52</v>
      </c>
      <c r="D24" s="4">
        <f>IFERROR(_xlfn.RRI(5,I23,D23),"")</f>
        <v>-0.41556210953302697</v>
      </c>
      <c r="E24" s="4" t="str">
        <f>IFERROR(_xlfn.RRI(5,J23,E23),"")</f>
        <v/>
      </c>
      <c r="H24" s="4">
        <f t="shared" ref="H24:W24" si="17">IFERROR(_xlfn.RRI(5,M23,H23),"")</f>
        <v>6.3973751788394928E-2</v>
      </c>
      <c r="I24" s="4">
        <f t="shared" si="17"/>
        <v>0.45205707251709248</v>
      </c>
      <c r="J24" s="4">
        <f t="shared" si="17"/>
        <v>1.075736575411613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-2.3754398215648842E-2</v>
      </c>
      <c r="P24" s="4">
        <f t="shared" si="17"/>
        <v>4.1105256688459102E-2</v>
      </c>
      <c r="Q24" s="4">
        <f t="shared" si="17"/>
        <v>-9.7307453095298868E-2</v>
      </c>
      <c r="R24" s="4">
        <f t="shared" si="17"/>
        <v>-5.8851784886754022E-2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-564.14</v>
      </c>
      <c r="J25" s="3">
        <f t="shared" si="18"/>
        <v>-173.36</v>
      </c>
      <c r="K25" s="3">
        <f t="shared" si="18"/>
        <v>-116.29</v>
      </c>
      <c r="L25" s="3">
        <f t="shared" si="18"/>
        <v>-101.27</v>
      </c>
      <c r="M25" s="3">
        <f t="shared" si="18"/>
        <v>-103.24</v>
      </c>
      <c r="N25" s="3">
        <f t="shared" si="18"/>
        <v>-119.97</v>
      </c>
      <c r="O25" s="3">
        <f t="shared" si="18"/>
        <v>28.85</v>
      </c>
      <c r="P25" s="3">
        <f t="shared" si="18"/>
        <v>18.28</v>
      </c>
      <c r="Q25" s="3">
        <f t="shared" si="18"/>
        <v>19.579999999999998</v>
      </c>
      <c r="R25" s="3">
        <f t="shared" si="18"/>
        <v>17.88</v>
      </c>
      <c r="S25" s="3">
        <f t="shared" si="18"/>
        <v>17.21</v>
      </c>
      <c r="T25" s="3">
        <f t="shared" si="18"/>
        <v>21.06</v>
      </c>
      <c r="U25" s="3">
        <f t="shared" si="18"/>
        <v>11.43</v>
      </c>
      <c r="V25" s="3">
        <f t="shared" si="18"/>
        <v>25.92</v>
      </c>
      <c r="W25" s="3">
        <f t="shared" si="18"/>
        <v>19.36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0.36289640845295823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6.4970284878561158E-2</v>
      </c>
      <c r="P26" s="4">
        <f t="shared" si="19"/>
        <v>9.8464414450663673E-2</v>
      </c>
      <c r="Q26" s="4">
        <f t="shared" si="19"/>
        <v>-5.455659214740749E-2</v>
      </c>
      <c r="R26" s="4">
        <f t="shared" si="19"/>
        <v>-1.5779441688090201E-2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136.54628876875</v>
      </c>
      <c r="E27" s="3">
        <f>IFERROR(E4/E21,"")</f>
        <v>181.13471588593751</v>
      </c>
      <c r="H27" s="3">
        <f t="shared" ref="H27:W27" si="20">IFERROR(H4/H21,"")</f>
        <v>635.36200930937503</v>
      </c>
      <c r="I27" s="3">
        <f t="shared" si="20"/>
        <v>883.72700664374997</v>
      </c>
      <c r="J27" s="3">
        <f t="shared" si="20"/>
        <v>1383.6328113203126</v>
      </c>
      <c r="K27" s="3">
        <f t="shared" si="20"/>
        <v>1357.0049070359375</v>
      </c>
      <c r="L27" s="3">
        <f t="shared" si="20"/>
        <v>1897.6477162968749</v>
      </c>
      <c r="M27" s="3">
        <f t="shared" si="20"/>
        <v>2149.8928531421875</v>
      </c>
      <c r="N27" s="3">
        <f t="shared" si="20"/>
        <v>2009.4676288109374</v>
      </c>
      <c r="O27" s="3">
        <f t="shared" si="20"/>
        <v>3361.4437321640626</v>
      </c>
      <c r="P27" s="3">
        <f t="shared" si="20"/>
        <v>3293.5443504250002</v>
      </c>
      <c r="Q27" s="3">
        <f t="shared" si="20"/>
        <v>2500.6752626531252</v>
      </c>
      <c r="R27" s="3">
        <f t="shared" si="20"/>
        <v>1908.6235887671876</v>
      </c>
      <c r="S27" s="3">
        <f t="shared" si="20"/>
        <v>1736.0176453250001</v>
      </c>
      <c r="T27" s="3">
        <f t="shared" si="20"/>
        <v>1852.255594128125</v>
      </c>
      <c r="U27" s="3">
        <f t="shared" si="20"/>
        <v>1537.7892220859376</v>
      </c>
      <c r="V27" s="3">
        <f t="shared" si="20"/>
        <v>1171.8323477343749</v>
      </c>
      <c r="W27" s="3">
        <f t="shared" si="20"/>
        <v>963.11667677031255</v>
      </c>
    </row>
    <row r="28" spans="1:23" ht="15.5" x14ac:dyDescent="0.35">
      <c r="C28" t="s">
        <v>57</v>
      </c>
      <c r="D28" s="4">
        <f>IFERROR(_xlfn.RRI(5,I27,D27),"")</f>
        <v>-0.31167688402583482</v>
      </c>
      <c r="E28" s="4">
        <f>IFERROR(_xlfn.RRI(5,J27,E27),"")</f>
        <v>-0.33411969714052236</v>
      </c>
      <c r="H28" s="4">
        <f t="shared" ref="H28:W28" si="21">IFERROR(_xlfn.RRI(5,M27,H27),"")</f>
        <v>-0.21635226002296193</v>
      </c>
      <c r="I28" s="4">
        <f t="shared" si="21"/>
        <v>-0.15150864349200643</v>
      </c>
      <c r="J28" s="4">
        <f t="shared" si="21"/>
        <v>-0.16266546949921024</v>
      </c>
      <c r="K28" s="4">
        <f t="shared" si="21"/>
        <v>-0.16250238213179757</v>
      </c>
      <c r="L28" s="4">
        <f t="shared" si="21"/>
        <v>-5.3693858117462745E-2</v>
      </c>
      <c r="M28" s="4">
        <f t="shared" si="21"/>
        <v>2.4092783506102E-2</v>
      </c>
      <c r="N28" s="4">
        <f t="shared" si="21"/>
        <v>2.9687346455643082E-2</v>
      </c>
      <c r="O28" s="4">
        <f t="shared" si="21"/>
        <v>0.12658765027793484</v>
      </c>
      <c r="P28" s="4">
        <f t="shared" si="21"/>
        <v>0.16453713146864146</v>
      </c>
      <c r="Q28" s="4">
        <f t="shared" si="21"/>
        <v>0.1636928425431583</v>
      </c>
      <c r="R28" s="4">
        <f t="shared" si="21"/>
        <v>0.14659033546576605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2.2541532071988923</v>
      </c>
      <c r="J29" s="4">
        <f t="shared" si="22"/>
        <v>0.49075586894831891</v>
      </c>
      <c r="K29" s="4">
        <f t="shared" si="22"/>
        <v>0.14831638194924471</v>
      </c>
      <c r="L29" s="4">
        <f t="shared" si="22"/>
        <v>-1.9081751259201848E-2</v>
      </c>
      <c r="M29" s="4">
        <f t="shared" si="22"/>
        <v>-0.13945152954905396</v>
      </c>
      <c r="N29" s="4">
        <f t="shared" si="22"/>
        <v>-5.1584055459272093</v>
      </c>
      <c r="O29" s="4">
        <f t="shared" si="22"/>
        <v>0.57822757111597367</v>
      </c>
      <c r="P29" s="4">
        <f t="shared" si="22"/>
        <v>-6.6394279877425799E-2</v>
      </c>
      <c r="Q29" s="4">
        <f t="shared" si="22"/>
        <v>9.5078299776286318E-2</v>
      </c>
      <c r="R29" s="4">
        <f t="shared" si="22"/>
        <v>3.8930854154561191E-2</v>
      </c>
      <c r="S29" s="4">
        <f t="shared" si="22"/>
        <v>-0.18281101614434939</v>
      </c>
      <c r="T29" s="4">
        <f t="shared" si="22"/>
        <v>0.84251968503937003</v>
      </c>
      <c r="U29" s="4">
        <f t="shared" si="22"/>
        <v>-0.55902777777777779</v>
      </c>
      <c r="V29" s="4">
        <f t="shared" si="22"/>
        <v>0.33884297520661172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-0.28104266981454423</v>
      </c>
      <c r="I30" s="4">
        <f t="shared" si="23"/>
        <v>-0.36129947236473409</v>
      </c>
      <c r="J30" s="4">
        <f t="shared" si="23"/>
        <v>1.9622555634332631E-2</v>
      </c>
      <c r="K30" s="4">
        <f t="shared" si="23"/>
        <v>-0.28490156767135028</v>
      </c>
      <c r="L30" s="4">
        <f t="shared" si="23"/>
        <v>-0.11732916664969714</v>
      </c>
      <c r="M30" s="4">
        <f t="shared" si="23"/>
        <v>6.9881804671988637E-2</v>
      </c>
      <c r="N30" s="4">
        <f t="shared" si="23"/>
        <v>-0.40220102166718019</v>
      </c>
      <c r="O30" s="4">
        <f t="shared" si="23"/>
        <v>2.0615900232313748E-2</v>
      </c>
      <c r="P30" s="4">
        <f t="shared" si="23"/>
        <v>0.3170619950591545</v>
      </c>
      <c r="Q30" s="4">
        <f t="shared" si="23"/>
        <v>0.31019823781406464</v>
      </c>
      <c r="R30" s="4">
        <f t="shared" si="23"/>
        <v>9.9426376170199532E-2</v>
      </c>
      <c r="S30" s="4">
        <f t="shared" si="23"/>
        <v>-6.2754810497867214E-2</v>
      </c>
      <c r="T30" s="4">
        <f t="shared" si="23"/>
        <v>0.20449250620681869</v>
      </c>
      <c r="U30" s="4">
        <f t="shared" si="23"/>
        <v>0.31229456590706428</v>
      </c>
      <c r="V30" s="4">
        <f t="shared" si="23"/>
        <v>0.2167086044693603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341.35</v>
      </c>
      <c r="E32" s="3">
        <f>IFERROR(INDEX(E51:E500,MATCH($A$32,$C$51:$C$500,0)),"")</f>
        <v>374.41</v>
      </c>
      <c r="H32" s="3">
        <f>IFERROR(INDEX(D32:G32,COUNT(D32:G32)),"")</f>
        <v>374.41</v>
      </c>
      <c r="I32" s="3">
        <f t="shared" ref="I32:W32" si="24">IFERROR(INDEX(I51:I500,MATCH($C$32,$C$51:$C$500,0)),"")</f>
        <v>402.2</v>
      </c>
      <c r="J32" s="3">
        <f t="shared" si="24"/>
        <v>-161.43</v>
      </c>
      <c r="K32" s="3">
        <f t="shared" si="24"/>
        <v>14.44</v>
      </c>
      <c r="L32" s="3">
        <f t="shared" si="24"/>
        <v>133.41999999999999</v>
      </c>
      <c r="M32" s="3">
        <f t="shared" si="24"/>
        <v>431.38</v>
      </c>
      <c r="N32" s="3">
        <f t="shared" si="24"/>
        <v>538.84</v>
      </c>
      <c r="O32" s="3">
        <f t="shared" si="24"/>
        <v>666.15</v>
      </c>
      <c r="P32" s="3">
        <f t="shared" si="24"/>
        <v>645.05999999999995</v>
      </c>
      <c r="Q32" s="3">
        <f t="shared" si="24"/>
        <v>631.74</v>
      </c>
      <c r="R32" s="3">
        <f t="shared" si="24"/>
        <v>608.6</v>
      </c>
      <c r="S32" s="3">
        <f t="shared" si="24"/>
        <v>594.76</v>
      </c>
      <c r="T32" s="3">
        <f t="shared" si="24"/>
        <v>592.22</v>
      </c>
      <c r="U32" s="3">
        <f t="shared" si="24"/>
        <v>575.16</v>
      </c>
      <c r="V32" s="3">
        <f t="shared" si="24"/>
        <v>563.73</v>
      </c>
      <c r="W32" s="3">
        <f t="shared" si="24"/>
        <v>541.80999999999995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0.22</v>
      </c>
      <c r="E33" s="3">
        <f>IFERROR(INDEX(E51:E500,MATCH($A$33,$C$51:$C$500,0)),"")</f>
        <v>0.21</v>
      </c>
      <c r="H33" s="3">
        <f>IFERROR(INDEX(D33:G33,COUNT(D33:G33)),"")</f>
        <v>0.21</v>
      </c>
      <c r="I33" s="3">
        <f t="shared" ref="I33:W33" si="25">IFERROR(INDEX(I51:I500,MATCH($C$33,$C$51:$C$500,0)),"")</f>
        <v>0.22</v>
      </c>
      <c r="J33" s="3">
        <f t="shared" si="25"/>
        <v>-0.42</v>
      </c>
      <c r="K33" s="3">
        <f t="shared" si="25"/>
        <v>7.69</v>
      </c>
      <c r="L33" s="3">
        <f t="shared" si="25"/>
        <v>0.62</v>
      </c>
      <c r="M33" s="3">
        <f t="shared" si="25"/>
        <v>0.22</v>
      </c>
      <c r="N33" s="3">
        <f t="shared" si="25"/>
        <v>0.21</v>
      </c>
      <c r="O33" s="3">
        <f t="shared" si="25"/>
        <v>0.22</v>
      </c>
      <c r="P33" s="3">
        <f t="shared" si="25"/>
        <v>0.25</v>
      </c>
      <c r="Q33" s="3">
        <f t="shared" si="25"/>
        <v>0.24</v>
      </c>
      <c r="R33" s="3">
        <f t="shared" si="25"/>
        <v>0.25</v>
      </c>
      <c r="S33" s="3">
        <f t="shared" si="25"/>
        <v>0.27</v>
      </c>
      <c r="T33" s="3">
        <f t="shared" si="25"/>
        <v>0.28999999999999998</v>
      </c>
      <c r="U33" s="3">
        <f t="shared" si="25"/>
        <v>0.3</v>
      </c>
      <c r="V33" s="3">
        <f t="shared" si="25"/>
        <v>0.31</v>
      </c>
      <c r="W33" s="3">
        <f t="shared" si="25"/>
        <v>0.34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-2.27</v>
      </c>
      <c r="E34" s="3">
        <f>IFERROR(INDEX(E51:E500,MATCH($A$34,$C$51:$C$500,0)),"")</f>
        <v>-2.81</v>
      </c>
      <c r="H34" s="3">
        <f>IFERROR(INDEX(D34:G34,COUNT(D34:G34)),"")</f>
        <v>-2.81</v>
      </c>
      <c r="I34" s="3">
        <f t="shared" ref="I34:W34" si="26">IFERROR(INDEX(I51:I500,MATCH($C$34,$C$51:$C$500,0)),"")</f>
        <v>-0.16</v>
      </c>
      <c r="J34" s="3">
        <f t="shared" si="26"/>
        <v>-0.39</v>
      </c>
      <c r="K34" s="3">
        <f t="shared" si="26"/>
        <v>-0.95</v>
      </c>
      <c r="L34" s="3">
        <f t="shared" si="26"/>
        <v>-0.82</v>
      </c>
      <c r="M34" s="3">
        <f t="shared" si="26"/>
        <v>-0.91</v>
      </c>
      <c r="N34" s="3">
        <f t="shared" si="26"/>
        <v>-0.95</v>
      </c>
      <c r="O34" s="3">
        <f t="shared" si="26"/>
        <v>5.16</v>
      </c>
      <c r="P34" s="3">
        <f t="shared" si="26"/>
        <v>8.9700000000000006</v>
      </c>
      <c r="Q34" s="3">
        <f t="shared" si="26"/>
        <v>7.66</v>
      </c>
      <c r="R34" s="3">
        <f t="shared" si="26"/>
        <v>8.61</v>
      </c>
      <c r="S34" s="3">
        <f t="shared" si="26"/>
        <v>9.24</v>
      </c>
      <c r="T34" s="3">
        <f t="shared" si="26"/>
        <v>8.26</v>
      </c>
      <c r="U34" s="3">
        <f t="shared" si="26"/>
        <v>15.14</v>
      </c>
      <c r="V34" s="3">
        <f t="shared" si="26"/>
        <v>6.71</v>
      </c>
      <c r="W34" s="3">
        <f t="shared" si="26"/>
        <v>9.5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0.55000000000000004</v>
      </c>
      <c r="E35" s="3">
        <f>IFERROR(INDEX(E51:E500,MATCH($A$35,$C$51:$C$500,0)),"")</f>
        <v>0.43</v>
      </c>
      <c r="H35" s="3">
        <f>IFERROR(INDEX(D35:G35,COUNT(D35:G35)),"")</f>
        <v>0.43</v>
      </c>
      <c r="I35" s="3">
        <f t="shared" ref="I35:W35" si="27">IFERROR(INDEX(I51:I500,MATCH($C$35,$C$51:$C$500,0)),"")</f>
        <v>0.1</v>
      </c>
      <c r="J35" s="3">
        <f t="shared" si="27"/>
        <v>0.05</v>
      </c>
      <c r="K35" s="3">
        <f t="shared" si="27"/>
        <v>0.08</v>
      </c>
      <c r="L35" s="3">
        <f t="shared" si="27"/>
        <v>0.04</v>
      </c>
      <c r="M35" s="3">
        <f t="shared" si="27"/>
        <v>0.04</v>
      </c>
      <c r="N35" s="3">
        <f t="shared" si="27"/>
        <v>0.06</v>
      </c>
      <c r="O35" s="3">
        <f t="shared" si="27"/>
        <v>0.04</v>
      </c>
      <c r="P35" s="3">
        <f t="shared" si="27"/>
        <v>0.05</v>
      </c>
      <c r="Q35" s="3">
        <f t="shared" si="27"/>
        <v>0.06</v>
      </c>
      <c r="R35" s="3">
        <f t="shared" si="27"/>
        <v>0.08</v>
      </c>
      <c r="S35" s="3">
        <f t="shared" si="27"/>
        <v>0.09</v>
      </c>
      <c r="T35" s="3">
        <f t="shared" si="27"/>
        <v>0.09</v>
      </c>
      <c r="U35" s="3">
        <f t="shared" si="27"/>
        <v>0.11</v>
      </c>
      <c r="V35" s="3">
        <f t="shared" si="27"/>
        <v>0.15</v>
      </c>
      <c r="W35" s="3">
        <f t="shared" si="27"/>
        <v>0.19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87389624812</v>
      </c>
      <c r="E51" s="5">
        <v>115926218167</v>
      </c>
      <c r="F51" s="5">
        <v>101050952859</v>
      </c>
      <c r="G51" s="5">
        <v>135247940566</v>
      </c>
      <c r="I51" s="5">
        <v>565585284252</v>
      </c>
      <c r="J51" s="5">
        <v>885524999245</v>
      </c>
      <c r="K51" s="5">
        <v>868483140503</v>
      </c>
      <c r="L51" s="5">
        <v>1214494538430</v>
      </c>
      <c r="M51" s="5">
        <v>1375931426011</v>
      </c>
      <c r="N51" s="5">
        <v>1286059282439</v>
      </c>
      <c r="O51" s="5">
        <v>2151323988585</v>
      </c>
      <c r="P51" s="5">
        <v>2107868384272</v>
      </c>
      <c r="Q51" s="5">
        <v>1600432168098</v>
      </c>
      <c r="R51" s="5">
        <v>1221519096811</v>
      </c>
      <c r="S51" s="5">
        <v>1111051293008</v>
      </c>
      <c r="T51" s="5">
        <v>1185443580242</v>
      </c>
      <c r="U51" s="5">
        <v>984185102135</v>
      </c>
      <c r="V51" s="5">
        <v>749972702550</v>
      </c>
      <c r="W51" s="5">
        <v>616394673133</v>
      </c>
    </row>
    <row r="52" spans="2:23" ht="15.5" x14ac:dyDescent="0.35">
      <c r="C52" t="s">
        <v>82</v>
      </c>
      <c r="D52" s="5">
        <v>-68396632393</v>
      </c>
      <c r="E52" s="5">
        <v>-99334128372</v>
      </c>
      <c r="F52" s="5">
        <v>-94452922725</v>
      </c>
      <c r="G52" s="5">
        <v>-82526871040</v>
      </c>
      <c r="I52" s="5">
        <v>-490236758843</v>
      </c>
      <c r="J52" s="5">
        <v>-707863862487</v>
      </c>
      <c r="K52" s="5">
        <v>-681344708838</v>
      </c>
      <c r="L52" s="5">
        <v>-1002437426122</v>
      </c>
      <c r="M52" s="5">
        <v>-1177773110864</v>
      </c>
      <c r="N52" s="5">
        <v>-1085721445836</v>
      </c>
      <c r="O52" s="5">
        <v>-1827626415501</v>
      </c>
      <c r="P52" s="5">
        <v>-1757395964083</v>
      </c>
      <c r="Q52" s="5">
        <v>-1291873066620</v>
      </c>
      <c r="R52" s="5">
        <v>-946369710149</v>
      </c>
      <c r="S52" s="5">
        <v>-823284082012</v>
      </c>
      <c r="T52" s="5">
        <v>-943887339715</v>
      </c>
      <c r="U52" s="5">
        <v>-711537361541</v>
      </c>
      <c r="V52" s="5">
        <v>-585170205983</v>
      </c>
      <c r="W52" s="5">
        <v>-493503991806</v>
      </c>
    </row>
    <row r="53" spans="2:23" ht="15.5" x14ac:dyDescent="0.35">
      <c r="C53" t="s">
        <v>84</v>
      </c>
      <c r="D53" s="5">
        <v>18992992419</v>
      </c>
      <c r="E53" s="5">
        <v>16592089795</v>
      </c>
      <c r="F53" s="5">
        <v>6598030134</v>
      </c>
      <c r="G53" s="5">
        <v>52721069526</v>
      </c>
      <c r="I53" s="5">
        <v>75348525409</v>
      </c>
      <c r="J53" s="5">
        <v>177661136758</v>
      </c>
      <c r="K53" s="5">
        <v>187138431665</v>
      </c>
      <c r="L53" s="5">
        <v>212057112308</v>
      </c>
      <c r="M53" s="5">
        <v>198158315147</v>
      </c>
      <c r="N53" s="5">
        <v>200337836603</v>
      </c>
      <c r="O53" s="5">
        <v>323697573084</v>
      </c>
      <c r="P53" s="5">
        <v>350472420189</v>
      </c>
      <c r="Q53" s="5">
        <v>308559101478</v>
      </c>
      <c r="R53" s="5">
        <v>275149386662</v>
      </c>
      <c r="S53" s="5">
        <v>287767210996</v>
      </c>
      <c r="T53" s="5">
        <v>241556240527</v>
      </c>
      <c r="U53" s="5">
        <v>272647740594</v>
      </c>
      <c r="V53" s="5">
        <v>164802496567</v>
      </c>
      <c r="W53" s="5">
        <v>122890681327</v>
      </c>
    </row>
    <row r="54" spans="2:23" ht="15.5" x14ac:dyDescent="0.35">
      <c r="C54" t="s">
        <v>85</v>
      </c>
      <c r="D54" s="5">
        <v>-39204652924</v>
      </c>
      <c r="E54" s="5">
        <v>-28060172275</v>
      </c>
      <c r="F54" s="5">
        <v>78405336327</v>
      </c>
      <c r="G54" s="5">
        <v>-29719469616</v>
      </c>
      <c r="I54" s="5">
        <v>-26568117669</v>
      </c>
      <c r="J54" s="5">
        <v>-155400855309</v>
      </c>
      <c r="K54" s="5">
        <v>-135778444819</v>
      </c>
      <c r="L54" s="5">
        <v>-150884525524</v>
      </c>
      <c r="M54" s="5">
        <v>-139715389509</v>
      </c>
      <c r="N54" s="5">
        <v>-152720309227</v>
      </c>
      <c r="O54" s="5">
        <v>-185528883623</v>
      </c>
      <c r="P54" s="5">
        <v>-205750725612</v>
      </c>
      <c r="Q54" s="5">
        <v>-210490462951</v>
      </c>
      <c r="R54" s="5">
        <v>-207949829533</v>
      </c>
      <c r="S54" s="5">
        <v>-187692093458</v>
      </c>
      <c r="T54" s="5">
        <v>-179000306721</v>
      </c>
      <c r="U54" s="5">
        <v>-156419410528</v>
      </c>
      <c r="V54" s="5">
        <v>-115988271494</v>
      </c>
      <c r="W54" s="5">
        <v>-92230726347</v>
      </c>
    </row>
    <row r="55" spans="2:23" ht="15.5" x14ac:dyDescent="0.35">
      <c r="C55" t="s">
        <v>386</v>
      </c>
      <c r="D55" s="5">
        <v>-26712766668</v>
      </c>
      <c r="E55" s="5">
        <v>-22762260523</v>
      </c>
      <c r="F55" s="5">
        <v>-18613876670</v>
      </c>
      <c r="G55" s="5">
        <v>-19750736093</v>
      </c>
      <c r="I55" s="5">
        <v>-90064561272</v>
      </c>
      <c r="J55" s="5">
        <v>-105625729113</v>
      </c>
      <c r="K55" s="5">
        <v>-109342834431</v>
      </c>
      <c r="L55" s="5">
        <v>-109950869869</v>
      </c>
      <c r="M55" s="5">
        <v>-102317406874</v>
      </c>
      <c r="N55" s="5">
        <v>-123595053770</v>
      </c>
      <c r="O55" s="5">
        <v>-149926800093</v>
      </c>
      <c r="P55" s="5">
        <v>-138012338876</v>
      </c>
      <c r="Q55" s="5">
        <v>-133841593699</v>
      </c>
      <c r="R55" s="5">
        <v>-129416573385</v>
      </c>
      <c r="S55" s="5">
        <v>-110834720362</v>
      </c>
      <c r="T55" s="5">
        <v>-115060649269</v>
      </c>
      <c r="U55" s="5">
        <v>-93951015897</v>
      </c>
      <c r="V55" s="5">
        <v>-71349510121</v>
      </c>
      <c r="W55" s="5">
        <v>-60844687610</v>
      </c>
    </row>
    <row r="56" spans="2:23" ht="15.5" x14ac:dyDescent="0.35">
      <c r="C56" t="s">
        <v>387</v>
      </c>
      <c r="D56" s="5">
        <v>-8626604612</v>
      </c>
      <c r="E56" s="5">
        <v>-9163193396</v>
      </c>
      <c r="F56" s="5">
        <v>-19483622220</v>
      </c>
      <c r="G56" s="5">
        <v>-9968733523</v>
      </c>
      <c r="I56" s="5">
        <v>-53006391614</v>
      </c>
      <c r="J56" s="5">
        <v>-54638506847</v>
      </c>
      <c r="K56" s="5">
        <v>-62256466228</v>
      </c>
      <c r="L56" s="5">
        <v>-52961524041</v>
      </c>
      <c r="M56" s="5">
        <v>-49783029287</v>
      </c>
      <c r="N56" s="5">
        <v>-59015063114</v>
      </c>
      <c r="O56" s="5">
        <v>-75874315382</v>
      </c>
      <c r="P56" s="5">
        <v>-82559911864</v>
      </c>
      <c r="Q56" s="5">
        <v>-76648869252</v>
      </c>
      <c r="R56" s="5">
        <v>-78533256148</v>
      </c>
      <c r="S56" s="5">
        <v>-76857373096</v>
      </c>
      <c r="T56" s="5">
        <v>-63939657452</v>
      </c>
      <c r="U56" s="5">
        <v>-62468394631</v>
      </c>
      <c r="V56" s="5">
        <v>-44638761373</v>
      </c>
      <c r="W56" s="5">
        <v>-31386038737</v>
      </c>
    </row>
    <row r="57" spans="2:23" ht="15.5" x14ac:dyDescent="0.35">
      <c r="C57" t="s">
        <v>81</v>
      </c>
      <c r="D57" s="5">
        <v>-1384925911</v>
      </c>
      <c r="E57" s="5">
        <v>120929107</v>
      </c>
      <c r="F57" s="5">
        <v>-335529267</v>
      </c>
      <c r="G57" s="5">
        <v>-213977724</v>
      </c>
      <c r="I57" s="5">
        <v>-5279304467</v>
      </c>
      <c r="J57" s="5">
        <v>-4685798950</v>
      </c>
      <c r="K57" s="5">
        <v>-1497262048</v>
      </c>
      <c r="L57" s="5">
        <v>-3525388033</v>
      </c>
      <c r="M57" s="5">
        <v>-504495629</v>
      </c>
      <c r="N57" s="5">
        <v>-2586499323</v>
      </c>
      <c r="O57" s="5">
        <v>-1188518888</v>
      </c>
      <c r="P57" s="5">
        <v>6249672356</v>
      </c>
      <c r="Q57" s="5">
        <v>2739586368</v>
      </c>
      <c r="R57" s="5">
        <v>2477020451</v>
      </c>
      <c r="S57" s="5">
        <v>2225662923</v>
      </c>
      <c r="U57" s="5">
        <v>1383983166</v>
      </c>
      <c r="V57" s="5">
        <v>347220066</v>
      </c>
      <c r="W57" s="5">
        <v>-212913565</v>
      </c>
    </row>
    <row r="58" spans="2:23" ht="15.5" x14ac:dyDescent="0.35">
      <c r="C58" t="s">
        <v>94</v>
      </c>
      <c r="D58" s="5">
        <v>-20211660505</v>
      </c>
      <c r="E58" s="5">
        <v>-11468082480</v>
      </c>
      <c r="F58" s="5">
        <v>85003366461</v>
      </c>
      <c r="G58" s="5">
        <v>23001599910</v>
      </c>
      <c r="I58" s="5">
        <v>48780407740</v>
      </c>
      <c r="J58" s="5">
        <v>22260281449</v>
      </c>
      <c r="K58" s="5">
        <v>51359986846</v>
      </c>
      <c r="L58" s="5">
        <v>61172586784</v>
      </c>
      <c r="M58" s="5">
        <v>58442925638</v>
      </c>
      <c r="N58" s="5">
        <v>47617527376</v>
      </c>
      <c r="O58" s="5">
        <v>138168689461</v>
      </c>
      <c r="P58" s="5">
        <v>144721694577</v>
      </c>
      <c r="Q58" s="5">
        <v>98068638527</v>
      </c>
      <c r="R58" s="5">
        <v>67199557129</v>
      </c>
      <c r="S58" s="5">
        <v>100075117538</v>
      </c>
      <c r="T58" s="5">
        <v>62555933806</v>
      </c>
      <c r="U58" s="5">
        <v>116228330066</v>
      </c>
      <c r="V58" s="5">
        <v>48814225073</v>
      </c>
      <c r="W58" s="5">
        <v>30659954980</v>
      </c>
    </row>
    <row r="59" spans="2:23" ht="15.5" x14ac:dyDescent="0.35">
      <c r="C59" t="s">
        <v>95</v>
      </c>
      <c r="D59" s="5">
        <v>-2812401679</v>
      </c>
      <c r="E59" s="5">
        <v>-5762058535</v>
      </c>
      <c r="F59" s="5">
        <v>-306057610588</v>
      </c>
      <c r="G59" s="5">
        <v>-56660236938</v>
      </c>
      <c r="I59" s="5">
        <v>-414019095910</v>
      </c>
      <c r="J59" s="5">
        <v>-140540081941</v>
      </c>
      <c r="K59" s="5">
        <v>-125948681307</v>
      </c>
      <c r="L59" s="5">
        <v>-127400246380</v>
      </c>
      <c r="M59" s="5">
        <v>-119446622863</v>
      </c>
      <c r="N59" s="5">
        <v>-122284848739</v>
      </c>
      <c r="O59" s="5">
        <v>-109334794559</v>
      </c>
      <c r="P59" s="5">
        <v>-114879828222</v>
      </c>
      <c r="Q59" s="5">
        <v>-72259791942</v>
      </c>
      <c r="R59" s="5">
        <v>-43837113595</v>
      </c>
      <c r="S59" s="5">
        <v>-77677276182</v>
      </c>
      <c r="T59" s="5">
        <v>-39928688617</v>
      </c>
      <c r="U59" s="5">
        <v>-100029258066</v>
      </c>
      <c r="V59" s="5">
        <v>-25294837661</v>
      </c>
      <c r="W59" s="5">
        <v>-14971588753</v>
      </c>
    </row>
    <row r="60" spans="2:23" ht="15.5" x14ac:dyDescent="0.35">
      <c r="C60" t="s">
        <v>433</v>
      </c>
      <c r="Q60" s="5">
        <v>372929818</v>
      </c>
      <c r="R60" s="5">
        <v>1194703545</v>
      </c>
      <c r="S60" s="5">
        <v>236324316</v>
      </c>
      <c r="T60" s="5">
        <v>4668072515</v>
      </c>
      <c r="U60" s="5">
        <v>1950572456</v>
      </c>
      <c r="V60" s="5">
        <v>470650719</v>
      </c>
      <c r="W60" s="5">
        <v>832116126</v>
      </c>
    </row>
    <row r="61" spans="2:23" ht="15.5" x14ac:dyDescent="0.35">
      <c r="C61" t="s">
        <v>431</v>
      </c>
      <c r="Q61" s="5">
        <v>626434281</v>
      </c>
      <c r="R61" s="5">
        <v>473167706</v>
      </c>
      <c r="S61" s="5">
        <v>868130071</v>
      </c>
      <c r="T61" s="5">
        <v>461783699</v>
      </c>
      <c r="U61" s="5">
        <v>565212792</v>
      </c>
      <c r="V61" s="5">
        <v>453673447</v>
      </c>
      <c r="W61" s="5">
        <v>170588346</v>
      </c>
    </row>
    <row r="62" spans="2:23" ht="15.5" x14ac:dyDescent="0.35">
      <c r="C62" t="s">
        <v>432</v>
      </c>
      <c r="Q62" s="5">
        <v>-5604230066</v>
      </c>
      <c r="R62" s="5">
        <v>13178672825</v>
      </c>
      <c r="S62" s="5">
        <v>-39060907250</v>
      </c>
      <c r="T62" s="5">
        <v>-6424033432</v>
      </c>
      <c r="U62" s="5">
        <v>-83585724329</v>
      </c>
      <c r="V62" s="5">
        <v>-12390442224</v>
      </c>
      <c r="W62" s="5">
        <v>-3525643655</v>
      </c>
    </row>
    <row r="63" spans="2:23" ht="15.5" x14ac:dyDescent="0.35">
      <c r="C63" t="s">
        <v>27</v>
      </c>
      <c r="D63" s="5">
        <v>-2399258677</v>
      </c>
      <c r="E63" s="5">
        <v>-3735662639</v>
      </c>
      <c r="F63" s="5">
        <v>-59926478340</v>
      </c>
      <c r="G63" s="5">
        <v>-2432799410</v>
      </c>
      <c r="I63" s="5">
        <v>-86513834394</v>
      </c>
      <c r="J63" s="5">
        <v>-78334616180</v>
      </c>
      <c r="K63" s="5">
        <v>-86054610812</v>
      </c>
      <c r="L63" s="5">
        <v>-73655021173</v>
      </c>
      <c r="M63" s="5">
        <v>-106607798189</v>
      </c>
      <c r="N63" s="5">
        <v>-109074425944</v>
      </c>
      <c r="O63" s="5">
        <v>-103603735080</v>
      </c>
      <c r="P63" s="5">
        <v>-79550197858</v>
      </c>
      <c r="Q63" s="5">
        <v>-64681012582</v>
      </c>
      <c r="R63" s="5">
        <v>-61345447564</v>
      </c>
      <c r="S63" s="5">
        <v>-53291912699</v>
      </c>
      <c r="T63" s="5">
        <v>-47496961567</v>
      </c>
      <c r="U63" s="5">
        <v>-43891865800</v>
      </c>
      <c r="V63" s="5">
        <v>-22813577392</v>
      </c>
      <c r="W63" s="5">
        <v>-15568622805</v>
      </c>
    </row>
    <row r="64" spans="2:23" ht="15.5" x14ac:dyDescent="0.35">
      <c r="C64" t="s">
        <v>253</v>
      </c>
      <c r="R64" s="5">
        <v>-447960632</v>
      </c>
      <c r="S64" s="5">
        <v>202514841</v>
      </c>
      <c r="T64" s="5">
        <v>229784556</v>
      </c>
      <c r="U64" s="5">
        <v>184952837</v>
      </c>
      <c r="V64" s="5">
        <v>-50368547</v>
      </c>
      <c r="W64" s="5">
        <v>-118923055</v>
      </c>
    </row>
    <row r="65" spans="3:23" ht="15.5" x14ac:dyDescent="0.35">
      <c r="C65" t="s">
        <v>96</v>
      </c>
      <c r="D65" s="5">
        <v>-2812401679</v>
      </c>
      <c r="E65" s="5">
        <v>-5762058535</v>
      </c>
      <c r="F65" s="5">
        <v>-306057610588</v>
      </c>
      <c r="G65" s="5">
        <v>-56660236938</v>
      </c>
      <c r="I65" s="5">
        <v>-414019095910</v>
      </c>
      <c r="J65" s="5">
        <v>-140540081941</v>
      </c>
      <c r="K65" s="5">
        <v>-125948681307</v>
      </c>
      <c r="L65" s="5">
        <v>-127400246380</v>
      </c>
      <c r="M65" s="5">
        <v>-119446622863</v>
      </c>
      <c r="N65" s="5">
        <v>-122284848739</v>
      </c>
      <c r="O65" s="5">
        <v>-109334794559</v>
      </c>
      <c r="P65" s="5">
        <v>-114879828222</v>
      </c>
      <c r="Q65" s="5">
        <v>-72259791942</v>
      </c>
      <c r="R65" s="5">
        <v>-43837113595</v>
      </c>
      <c r="S65" s="5">
        <v>-77677276182</v>
      </c>
      <c r="T65" s="5">
        <v>-39928688617</v>
      </c>
      <c r="U65" s="5">
        <v>-100029258066</v>
      </c>
      <c r="V65" s="5">
        <v>-25294837661</v>
      </c>
      <c r="W65" s="5">
        <v>-14971588753</v>
      </c>
    </row>
    <row r="66" spans="3:23" ht="15.5" x14ac:dyDescent="0.35">
      <c r="C66" t="s">
        <v>29</v>
      </c>
      <c r="D66" s="5">
        <v>-23024062184</v>
      </c>
      <c r="E66" s="5">
        <v>-17230141015</v>
      </c>
      <c r="F66" s="5">
        <v>-221054244127</v>
      </c>
      <c r="G66" s="5">
        <v>-33658637028</v>
      </c>
      <c r="I66" s="5">
        <v>-365238688170</v>
      </c>
      <c r="J66" s="5">
        <v>-118279800492</v>
      </c>
      <c r="K66" s="5">
        <v>-74588694461</v>
      </c>
      <c r="L66" s="5">
        <v>-66227659596</v>
      </c>
      <c r="M66" s="5">
        <v>-61003697225</v>
      </c>
      <c r="N66" s="5">
        <v>-74667321363</v>
      </c>
      <c r="O66" s="5">
        <v>28833894902</v>
      </c>
      <c r="P66" s="5">
        <v>29841866355</v>
      </c>
      <c r="Q66" s="5">
        <v>25808846585</v>
      </c>
      <c r="R66" s="5">
        <v>23362443534</v>
      </c>
      <c r="S66" s="5">
        <v>22397841356</v>
      </c>
      <c r="T66" s="5">
        <v>22627245189</v>
      </c>
      <c r="U66" s="5">
        <v>16199072000</v>
      </c>
      <c r="V66" s="5">
        <v>23519387412</v>
      </c>
      <c r="W66" s="5">
        <v>15688366227</v>
      </c>
    </row>
    <row r="67" spans="3:23" ht="15.5" x14ac:dyDescent="0.35">
      <c r="C67" t="s">
        <v>28</v>
      </c>
      <c r="D67" s="5">
        <v>422991742</v>
      </c>
      <c r="E67" s="5">
        <v>-480083087</v>
      </c>
      <c r="F67" s="5">
        <v>-643410752</v>
      </c>
      <c r="G67" s="5">
        <v>-95701576</v>
      </c>
      <c r="I67" s="5">
        <v>-1195130007</v>
      </c>
      <c r="J67" s="5">
        <v>1800462719</v>
      </c>
      <c r="K67" s="5">
        <v>-888102920</v>
      </c>
      <c r="L67" s="5">
        <v>-3148138487</v>
      </c>
      <c r="M67" s="5">
        <v>-5094381416</v>
      </c>
      <c r="N67" s="5">
        <v>-2911155020</v>
      </c>
      <c r="O67" s="5">
        <v>-11614850360</v>
      </c>
      <c r="P67" s="5">
        <v>-11361489897</v>
      </c>
      <c r="Q67" s="5">
        <v>-9250283886</v>
      </c>
      <c r="R67" s="5">
        <v>-9329017013</v>
      </c>
      <c r="S67" s="5">
        <v>-8932127893</v>
      </c>
      <c r="T67" s="5">
        <v>-7515713548</v>
      </c>
      <c r="U67" s="5">
        <v>-7478525014</v>
      </c>
      <c r="V67" s="5">
        <v>-6540934345</v>
      </c>
      <c r="W67" s="5">
        <v>-3478720988</v>
      </c>
    </row>
    <row r="68" spans="3:23" ht="15.5" x14ac:dyDescent="0.35">
      <c r="C68" t="s">
        <v>97</v>
      </c>
      <c r="D68" s="5">
        <v>402262428</v>
      </c>
      <c r="E68" s="5">
        <v>-402262428</v>
      </c>
      <c r="F68" s="5">
        <v>-284066174</v>
      </c>
      <c r="I68" s="5">
        <v>-284066174</v>
      </c>
      <c r="J68" s="5">
        <v>-1983903708</v>
      </c>
      <c r="K68" s="5">
        <v>-3792440370</v>
      </c>
      <c r="L68" s="5">
        <v>-4381152734</v>
      </c>
      <c r="M68" s="5">
        <v>-3344336929</v>
      </c>
      <c r="N68" s="5">
        <v>-3984007243</v>
      </c>
      <c r="O68" s="5">
        <v>-13236161582</v>
      </c>
      <c r="P68" s="5">
        <v>-13237170063</v>
      </c>
      <c r="Q68" s="5">
        <v>-10751898546</v>
      </c>
      <c r="R68" s="5">
        <v>-8507227348</v>
      </c>
      <c r="S68" s="5">
        <v>-8812140722</v>
      </c>
      <c r="T68" s="5">
        <v>-7464682583</v>
      </c>
      <c r="U68" s="5">
        <v>-5777025966</v>
      </c>
      <c r="V68" s="5">
        <v>-6694703857</v>
      </c>
      <c r="W68" s="5">
        <v>-4334042422</v>
      </c>
    </row>
    <row r="69" spans="3:23" ht="15.5" x14ac:dyDescent="0.35">
      <c r="C69" t="s">
        <v>98</v>
      </c>
      <c r="D69" s="5">
        <v>20729314</v>
      </c>
      <c r="E69" s="5">
        <v>-77820659</v>
      </c>
      <c r="F69" s="5">
        <v>-359344578</v>
      </c>
      <c r="G69" s="5">
        <v>-95701576</v>
      </c>
      <c r="I69" s="5">
        <v>-911063833</v>
      </c>
      <c r="J69" s="5">
        <v>3784366427</v>
      </c>
      <c r="K69" s="5">
        <v>2904337450</v>
      </c>
      <c r="L69" s="5">
        <v>1233014247</v>
      </c>
      <c r="M69" s="5">
        <v>-1750044487</v>
      </c>
      <c r="N69" s="5">
        <v>1072852223</v>
      </c>
      <c r="O69" s="5">
        <v>1621311222</v>
      </c>
      <c r="P69" s="5">
        <v>1875680166</v>
      </c>
      <c r="Q69" s="5">
        <v>1501614660</v>
      </c>
      <c r="R69" s="5">
        <v>-821789665</v>
      </c>
      <c r="S69" s="5">
        <v>-119987171</v>
      </c>
      <c r="T69" s="5">
        <v>-51030965</v>
      </c>
      <c r="U69" s="5">
        <v>-1701499048</v>
      </c>
      <c r="V69" s="5">
        <v>153769512</v>
      </c>
      <c r="W69" s="5">
        <v>855321434</v>
      </c>
    </row>
    <row r="70" spans="3:23" ht="15.5" x14ac:dyDescent="0.35">
      <c r="C70" t="s">
        <v>99</v>
      </c>
      <c r="D70" s="5">
        <v>422991742</v>
      </c>
      <c r="E70" s="5">
        <v>-480083087</v>
      </c>
      <c r="F70" s="5">
        <v>-643410752</v>
      </c>
      <c r="G70" s="5">
        <v>-95701576</v>
      </c>
      <c r="I70" s="5">
        <v>-1195130007</v>
      </c>
      <c r="J70" s="5">
        <v>1800462719</v>
      </c>
      <c r="K70" s="5">
        <v>-888102920</v>
      </c>
      <c r="L70" s="5">
        <v>-3148138487</v>
      </c>
      <c r="M70" s="5">
        <v>-5094381416</v>
      </c>
      <c r="N70" s="5">
        <v>-2911155020</v>
      </c>
      <c r="O70" s="5">
        <v>-11614850360</v>
      </c>
      <c r="P70" s="5">
        <v>-11361489897</v>
      </c>
      <c r="Q70" s="5">
        <v>-9250283886</v>
      </c>
      <c r="R70" s="5">
        <v>-9329017013</v>
      </c>
      <c r="S70" s="5">
        <v>-8932127893</v>
      </c>
      <c r="T70" s="5">
        <v>-7515713548</v>
      </c>
      <c r="U70" s="5">
        <v>-7478525014</v>
      </c>
      <c r="V70" s="5">
        <v>-6540934345</v>
      </c>
      <c r="W70" s="5">
        <v>-3478720988</v>
      </c>
    </row>
    <row r="71" spans="3:23" ht="15.5" x14ac:dyDescent="0.35">
      <c r="C71" t="s">
        <v>100</v>
      </c>
      <c r="D71" s="5">
        <v>-22601070442</v>
      </c>
      <c r="E71" s="5">
        <v>-17710224102</v>
      </c>
      <c r="F71" s="5">
        <v>-221697654879</v>
      </c>
      <c r="G71" s="5">
        <v>-33754338604</v>
      </c>
      <c r="I71" s="5">
        <v>-366433818177</v>
      </c>
      <c r="J71" s="5">
        <v>-116479337773</v>
      </c>
      <c r="K71" s="5">
        <v>-75476797381</v>
      </c>
      <c r="L71" s="5">
        <v>-69375798083</v>
      </c>
      <c r="M71" s="5">
        <v>-66098078641</v>
      </c>
      <c r="N71" s="5">
        <v>-77578476383</v>
      </c>
      <c r="O71" s="5">
        <v>17219044542</v>
      </c>
      <c r="P71" s="5">
        <v>18480376458</v>
      </c>
      <c r="Q71" s="5">
        <v>16558562699</v>
      </c>
      <c r="R71" s="5">
        <v>14033426521</v>
      </c>
      <c r="S71" s="5">
        <v>13465713463</v>
      </c>
      <c r="T71" s="5">
        <v>15111531641</v>
      </c>
      <c r="U71" s="5">
        <v>8720546986</v>
      </c>
      <c r="V71" s="5">
        <v>16978453067</v>
      </c>
      <c r="W71" s="5">
        <v>12209645239</v>
      </c>
    </row>
    <row r="72" spans="3:23" ht="15.5" x14ac:dyDescent="0.35">
      <c r="C72" t="s">
        <v>101</v>
      </c>
      <c r="F72" s="5">
        <v>-4656354791</v>
      </c>
      <c r="I72" s="5">
        <v>-4656354791</v>
      </c>
      <c r="J72" s="5">
        <v>-1063179130</v>
      </c>
      <c r="K72" s="5">
        <v>-2373990246</v>
      </c>
      <c r="L72" s="5">
        <v>828908616</v>
      </c>
      <c r="M72" s="5">
        <v>-3364998031</v>
      </c>
      <c r="N72" s="5">
        <v>-3347028368</v>
      </c>
      <c r="O72" s="5">
        <v>-2947000593</v>
      </c>
      <c r="P72" s="5">
        <v>-1757109578</v>
      </c>
      <c r="Q72" s="5">
        <v>-2130860987</v>
      </c>
      <c r="R72" s="5">
        <v>-753422603</v>
      </c>
      <c r="S72" s="5">
        <v>-1083018848</v>
      </c>
    </row>
    <row r="73" spans="3:23" ht="15.5" x14ac:dyDescent="0.35">
      <c r="C73" t="s">
        <v>102</v>
      </c>
      <c r="F73" s="5">
        <v>-4656354791</v>
      </c>
      <c r="I73" s="5">
        <v>-4656354791</v>
      </c>
      <c r="J73" s="5">
        <v>-1063179130</v>
      </c>
      <c r="K73" s="5">
        <v>-2373990246</v>
      </c>
      <c r="L73" s="5">
        <v>828908616</v>
      </c>
      <c r="M73" s="5">
        <v>-3364998031</v>
      </c>
      <c r="N73" s="5">
        <v>-3347028368</v>
      </c>
      <c r="O73" s="5">
        <v>-2947000593</v>
      </c>
      <c r="P73" s="5">
        <v>-1757109578</v>
      </c>
      <c r="Q73" s="5">
        <v>-2130860987</v>
      </c>
      <c r="R73" s="5">
        <v>-753422603</v>
      </c>
      <c r="S73" s="5">
        <v>-1083018848</v>
      </c>
    </row>
    <row r="74" spans="3:23" ht="15.5" x14ac:dyDescent="0.35">
      <c r="C74" t="s">
        <v>103</v>
      </c>
      <c r="D74" s="5">
        <v>-22601070442</v>
      </c>
      <c r="E74" s="5">
        <v>-17710224102</v>
      </c>
      <c r="F74" s="5">
        <v>-226354009670</v>
      </c>
      <c r="G74" s="5">
        <v>-33754338604</v>
      </c>
      <c r="I74" s="5">
        <v>-371090172968</v>
      </c>
      <c r="J74" s="5">
        <v>-117542516903</v>
      </c>
      <c r="K74" s="5">
        <v>-77850787627</v>
      </c>
      <c r="L74" s="5">
        <v>-68546889467</v>
      </c>
      <c r="M74" s="5">
        <v>-69463076672</v>
      </c>
      <c r="N74" s="5">
        <v>-80925504751</v>
      </c>
      <c r="O74" s="5">
        <v>14272043949</v>
      </c>
      <c r="P74" s="5">
        <v>16723266880</v>
      </c>
      <c r="Q74" s="5">
        <v>14427701712</v>
      </c>
      <c r="R74" s="5">
        <v>13280003918</v>
      </c>
      <c r="S74" s="5">
        <v>12382694615</v>
      </c>
      <c r="T74" s="5">
        <v>15111531641</v>
      </c>
      <c r="U74" s="5">
        <v>8720546986</v>
      </c>
      <c r="V74" s="5">
        <v>16978453067</v>
      </c>
      <c r="W74" s="5">
        <v>12209645239</v>
      </c>
    </row>
    <row r="75" spans="3:23" ht="15.5" x14ac:dyDescent="0.35">
      <c r="C75" t="s">
        <v>104</v>
      </c>
      <c r="D75" s="5">
        <v>-22601070442</v>
      </c>
      <c r="E75" s="5">
        <v>-17710224102</v>
      </c>
      <c r="F75" s="5">
        <v>-221697654879</v>
      </c>
      <c r="G75" s="5">
        <v>-33754338604</v>
      </c>
      <c r="I75" s="5">
        <v>-366433818177</v>
      </c>
      <c r="J75" s="5">
        <v>-116479337774</v>
      </c>
      <c r="K75" s="5">
        <v>-75476797381</v>
      </c>
      <c r="L75" s="5">
        <v>-69375798083</v>
      </c>
      <c r="M75" s="5">
        <v>-66098078641</v>
      </c>
      <c r="N75" s="5">
        <v>-77578476383</v>
      </c>
      <c r="O75" s="5">
        <v>17219044542</v>
      </c>
      <c r="P75" s="5">
        <v>18480376458</v>
      </c>
      <c r="Q75" s="5">
        <v>16558562698</v>
      </c>
      <c r="R75" s="5">
        <v>14033426519</v>
      </c>
      <c r="S75" s="5">
        <v>13465713464</v>
      </c>
      <c r="T75" s="5">
        <v>15111531640</v>
      </c>
      <c r="U75" s="5">
        <v>8720546988</v>
      </c>
      <c r="V75" s="5">
        <v>16978453067</v>
      </c>
      <c r="W75" s="5">
        <v>12209645239</v>
      </c>
    </row>
    <row r="76" spans="3:23" ht="15.5" x14ac:dyDescent="0.35">
      <c r="C76" t="s">
        <v>8</v>
      </c>
      <c r="D76" s="5">
        <v>-21216144531</v>
      </c>
      <c r="E76" s="5">
        <v>-17831153209</v>
      </c>
      <c r="F76" s="5">
        <v>-226018480404</v>
      </c>
      <c r="G76" s="5">
        <v>-33540360880</v>
      </c>
      <c r="I76" s="5">
        <v>-365810868502</v>
      </c>
      <c r="J76" s="5">
        <v>-112856717954</v>
      </c>
      <c r="K76" s="5">
        <v>-76353525579</v>
      </c>
      <c r="L76" s="5">
        <v>-65021501434</v>
      </c>
      <c r="M76" s="5">
        <v>-68958581043</v>
      </c>
      <c r="N76" s="5">
        <v>-78339005428</v>
      </c>
      <c r="O76" s="5">
        <v>15460562836</v>
      </c>
      <c r="P76" s="5">
        <v>10473594524</v>
      </c>
      <c r="Q76" s="5">
        <v>11688115343</v>
      </c>
      <c r="R76" s="5">
        <v>10802983465</v>
      </c>
      <c r="S76" s="5">
        <v>10157031693</v>
      </c>
      <c r="T76" s="5">
        <v>15111531641</v>
      </c>
      <c r="U76" s="5">
        <v>7336563822</v>
      </c>
      <c r="V76" s="5">
        <v>16631233001</v>
      </c>
      <c r="W76" s="5">
        <v>12422558804</v>
      </c>
    </row>
    <row r="77" spans="3:23" ht="15.5" x14ac:dyDescent="0.35">
      <c r="C77" t="s">
        <v>106</v>
      </c>
      <c r="D77" s="5">
        <v>-22601070442</v>
      </c>
      <c r="E77" s="5">
        <v>-17710224102</v>
      </c>
      <c r="F77" s="5">
        <v>-221697654879</v>
      </c>
      <c r="G77" s="5">
        <v>-33754338604</v>
      </c>
      <c r="I77" s="5">
        <v>-366433818177</v>
      </c>
      <c r="J77" s="5">
        <v>-116479337774</v>
      </c>
      <c r="K77" s="5">
        <v>-75476797381</v>
      </c>
      <c r="L77" s="5">
        <v>-69375798083</v>
      </c>
      <c r="M77" s="5">
        <v>-66098078641</v>
      </c>
      <c r="N77" s="5">
        <v>-77578476383</v>
      </c>
      <c r="O77" s="5">
        <v>17219044542</v>
      </c>
      <c r="P77" s="5">
        <v>18480376458</v>
      </c>
      <c r="Q77" s="5">
        <v>16558562698</v>
      </c>
      <c r="R77" s="5">
        <v>14033426519</v>
      </c>
      <c r="S77" s="5">
        <v>13465713464</v>
      </c>
      <c r="T77" s="5">
        <v>15111531640</v>
      </c>
      <c r="U77" s="5">
        <v>8720546988</v>
      </c>
      <c r="V77" s="5">
        <v>16978453067</v>
      </c>
      <c r="W77" s="5">
        <v>12209645239</v>
      </c>
    </row>
    <row r="78" spans="3:23" ht="15.5" x14ac:dyDescent="0.35">
      <c r="C78" t="s">
        <v>107</v>
      </c>
      <c r="D78" s="5">
        <v>-22601070442</v>
      </c>
      <c r="E78" s="5">
        <v>-17710224102</v>
      </c>
      <c r="F78" s="5">
        <v>-226354009671</v>
      </c>
      <c r="G78" s="5">
        <v>-33754338604</v>
      </c>
      <c r="I78" s="5">
        <v>-371090172969</v>
      </c>
      <c r="J78" s="5">
        <v>-117542516904</v>
      </c>
      <c r="K78" s="5">
        <v>-77850787627</v>
      </c>
      <c r="L78" s="5">
        <v>-68546889467</v>
      </c>
      <c r="M78" s="5">
        <v>-69463076672</v>
      </c>
      <c r="N78" s="5">
        <v>-80925504751</v>
      </c>
      <c r="O78" s="5">
        <v>14272043948</v>
      </c>
      <c r="P78" s="5">
        <v>16723266880</v>
      </c>
      <c r="Q78" s="5">
        <v>14427701711</v>
      </c>
      <c r="R78" s="5">
        <v>13280003916</v>
      </c>
      <c r="S78" s="5">
        <v>12382694616</v>
      </c>
      <c r="T78" s="5">
        <v>15111531641</v>
      </c>
      <c r="U78" s="5">
        <v>8720546988</v>
      </c>
      <c r="V78" s="5">
        <v>16978453067</v>
      </c>
      <c r="W78" s="5">
        <v>12209645239</v>
      </c>
    </row>
    <row r="79" spans="3:23" ht="15.5" x14ac:dyDescent="0.35">
      <c r="C79" t="s">
        <v>108</v>
      </c>
      <c r="D79" s="5">
        <v>-22601070442</v>
      </c>
      <c r="E79" s="5">
        <v>-17710224102</v>
      </c>
      <c r="F79" s="5">
        <v>-226354009671</v>
      </c>
      <c r="G79" s="5">
        <v>-33754338604</v>
      </c>
      <c r="I79" s="5">
        <v>-371090172969</v>
      </c>
      <c r="J79" s="5">
        <v>-117542516904</v>
      </c>
      <c r="K79" s="5">
        <v>-77850787627</v>
      </c>
      <c r="L79" s="5">
        <v>-68546889467</v>
      </c>
      <c r="M79" s="5">
        <v>-69463076672</v>
      </c>
      <c r="N79" s="5">
        <v>-80925504751</v>
      </c>
      <c r="O79" s="5">
        <v>14272043948</v>
      </c>
      <c r="P79" s="5">
        <v>16723266880</v>
      </c>
      <c r="Q79" s="5">
        <v>14427701711</v>
      </c>
      <c r="R79" s="5">
        <v>13280003916</v>
      </c>
      <c r="S79" s="5">
        <v>12382694616</v>
      </c>
      <c r="T79" s="5">
        <v>15111531641</v>
      </c>
      <c r="U79" s="5">
        <v>8720546988</v>
      </c>
      <c r="V79" s="5">
        <v>16978453067</v>
      </c>
      <c r="W79" s="5">
        <v>12209645239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437</v>
      </c>
    </row>
    <row r="83" spans="2:23" ht="15.5" x14ac:dyDescent="0.35">
      <c r="C83" t="s">
        <v>20</v>
      </c>
      <c r="D83" s="5">
        <v>21662118238</v>
      </c>
      <c r="E83" s="5">
        <v>22384287216</v>
      </c>
      <c r="F83" s="5">
        <v>18585649235</v>
      </c>
      <c r="G83" s="5">
        <v>20009845062</v>
      </c>
      <c r="I83" s="5">
        <v>18585649235</v>
      </c>
      <c r="J83" s="5">
        <v>19000995502</v>
      </c>
      <c r="K83" s="5">
        <v>24563041590</v>
      </c>
      <c r="L83" s="5">
        <v>30306681931</v>
      </c>
      <c r="M83" s="5">
        <v>36984591430</v>
      </c>
      <c r="N83" s="5">
        <v>43620574840</v>
      </c>
      <c r="O83" s="5">
        <v>151527314699</v>
      </c>
      <c r="P83" s="5">
        <v>131171930453</v>
      </c>
      <c r="Q83" s="5">
        <v>77252208696</v>
      </c>
      <c r="R83" s="5">
        <v>62292801654</v>
      </c>
      <c r="S83" s="5">
        <v>51509256079</v>
      </c>
      <c r="T83" s="5">
        <v>36748589318</v>
      </c>
      <c r="U83" s="5">
        <v>59099525867</v>
      </c>
      <c r="V83" s="5">
        <v>57623502602</v>
      </c>
      <c r="W83" s="5">
        <v>22746807926</v>
      </c>
    </row>
    <row r="84" spans="2:23" ht="15.5" x14ac:dyDescent="0.35">
      <c r="C84" t="s">
        <v>395</v>
      </c>
      <c r="D84" s="5">
        <v>193926219492</v>
      </c>
      <c r="E84" s="5">
        <v>206153363783</v>
      </c>
      <c r="F84" s="5">
        <v>204900151771</v>
      </c>
      <c r="G84" s="5">
        <v>381941541870</v>
      </c>
      <c r="I84" s="5">
        <v>204900151771</v>
      </c>
      <c r="J84" s="5">
        <v>417084888734</v>
      </c>
      <c r="K84" s="5">
        <v>440754167897</v>
      </c>
      <c r="L84" s="5">
        <v>425959091083</v>
      </c>
      <c r="M84" s="5">
        <v>392348524406</v>
      </c>
      <c r="N84" s="5">
        <v>347150283284</v>
      </c>
      <c r="O84" s="5">
        <v>281735796144</v>
      </c>
      <c r="P84" s="5">
        <v>294480786077</v>
      </c>
      <c r="Q84" s="5">
        <v>294789918370</v>
      </c>
      <c r="R84" s="5">
        <v>287866446278</v>
      </c>
      <c r="S84" s="5">
        <v>250418607191</v>
      </c>
      <c r="T84" s="5">
        <v>248485303193</v>
      </c>
      <c r="U84" s="5">
        <v>259510134163</v>
      </c>
      <c r="V84" s="5">
        <v>161966229739</v>
      </c>
      <c r="W84" s="5">
        <v>167698645347</v>
      </c>
    </row>
    <row r="85" spans="2:23" ht="15.5" x14ac:dyDescent="0.35">
      <c r="C85" t="s">
        <v>122</v>
      </c>
      <c r="D85" s="5">
        <v>13772105421</v>
      </c>
      <c r="E85" s="5">
        <v>13590789924</v>
      </c>
      <c r="F85" s="5">
        <v>12357604588</v>
      </c>
      <c r="G85" s="5">
        <v>9852860979</v>
      </c>
      <c r="I85" s="5">
        <v>12357604588</v>
      </c>
      <c r="J85" s="5">
        <v>5340776791</v>
      </c>
      <c r="K85" s="5">
        <v>27875240000</v>
      </c>
      <c r="L85" s="5">
        <v>34439495700</v>
      </c>
      <c r="M85" s="5">
        <v>25110278485</v>
      </c>
      <c r="N85" s="5">
        <v>36110878939</v>
      </c>
      <c r="O85" s="5">
        <v>36677934345</v>
      </c>
      <c r="P85" s="5">
        <v>33910083596</v>
      </c>
      <c r="Q85" s="5">
        <v>33579593519</v>
      </c>
      <c r="R85" s="5">
        <v>34576503288</v>
      </c>
    </row>
    <row r="86" spans="2:23" ht="15.5" x14ac:dyDescent="0.35">
      <c r="C86" t="s">
        <v>123</v>
      </c>
      <c r="D86" s="5">
        <v>10686600746</v>
      </c>
      <c r="E86" s="5">
        <v>13183856270</v>
      </c>
      <c r="F86" s="5">
        <v>13377917971</v>
      </c>
      <c r="G86" s="5">
        <v>9393561555</v>
      </c>
      <c r="I86" s="5">
        <v>13377917971</v>
      </c>
      <c r="J86" s="5">
        <v>7230756619</v>
      </c>
      <c r="K86" s="5">
        <v>4927813910</v>
      </c>
      <c r="L86" s="5">
        <v>4252714296</v>
      </c>
      <c r="M86" s="5">
        <v>5201594642</v>
      </c>
      <c r="N86" s="5">
        <v>9760470046</v>
      </c>
      <c r="O86" s="5">
        <v>29433616900</v>
      </c>
      <c r="P86" s="5">
        <v>10696164913</v>
      </c>
      <c r="Q86" s="5">
        <v>9710042140</v>
      </c>
      <c r="R86" s="5">
        <v>11507523062</v>
      </c>
    </row>
    <row r="87" spans="2:23" ht="15.5" x14ac:dyDescent="0.35">
      <c r="C87" t="s">
        <v>396</v>
      </c>
      <c r="D87" s="5">
        <v>193926219492</v>
      </c>
      <c r="E87" s="5">
        <v>206153363783</v>
      </c>
      <c r="F87" s="5">
        <v>204900151771</v>
      </c>
      <c r="G87" s="5">
        <v>381941541870</v>
      </c>
      <c r="I87" s="5">
        <v>204900151771</v>
      </c>
      <c r="J87" s="5">
        <v>417084888734</v>
      </c>
      <c r="K87" s="5">
        <v>440754167897</v>
      </c>
      <c r="L87" s="5">
        <v>425959091083</v>
      </c>
      <c r="M87" s="5">
        <v>392348524406</v>
      </c>
      <c r="N87" s="5">
        <v>347150283284</v>
      </c>
      <c r="O87" s="5">
        <v>281735796144</v>
      </c>
      <c r="P87" s="5">
        <v>294480786077</v>
      </c>
      <c r="Q87" s="5">
        <v>294789918370</v>
      </c>
      <c r="R87" s="5">
        <v>287866446278</v>
      </c>
      <c r="S87" s="5">
        <v>250418607191</v>
      </c>
      <c r="T87" s="5">
        <v>248485303193</v>
      </c>
      <c r="U87" s="5">
        <v>259510134163</v>
      </c>
      <c r="V87" s="5">
        <v>161966229739</v>
      </c>
      <c r="W87" s="5">
        <v>167698645347</v>
      </c>
    </row>
    <row r="88" spans="2:23" ht="15.5" x14ac:dyDescent="0.35">
      <c r="C88" t="s">
        <v>397</v>
      </c>
      <c r="D88" s="5">
        <v>41296966871</v>
      </c>
      <c r="E88" s="5">
        <v>40988488655</v>
      </c>
      <c r="F88" s="5">
        <v>40631889521</v>
      </c>
      <c r="G88" s="5">
        <v>36853181067</v>
      </c>
      <c r="I88" s="5">
        <v>40631889521</v>
      </c>
      <c r="J88" s="5">
        <v>39720274554</v>
      </c>
      <c r="K88" s="5">
        <v>34958363466</v>
      </c>
      <c r="L88" s="5">
        <v>30981800861</v>
      </c>
      <c r="M88" s="5">
        <v>24609113849</v>
      </c>
      <c r="N88" s="5">
        <v>22904108811</v>
      </c>
      <c r="O88" s="5">
        <v>29731558221</v>
      </c>
      <c r="P88" s="5">
        <v>28354696668</v>
      </c>
      <c r="Q88" s="5">
        <v>23263555454</v>
      </c>
      <c r="R88" s="5">
        <v>35349162804</v>
      </c>
      <c r="S88" s="5">
        <v>30061913124</v>
      </c>
      <c r="T88" s="5">
        <v>38189248035</v>
      </c>
      <c r="U88" s="5">
        <v>36200143025</v>
      </c>
      <c r="V88" s="5">
        <v>35189085452</v>
      </c>
      <c r="W88" s="5">
        <v>12964586686</v>
      </c>
    </row>
    <row r="89" spans="2:23" ht="15.5" x14ac:dyDescent="0.35">
      <c r="C89" t="s">
        <v>439</v>
      </c>
      <c r="D89" s="5">
        <v>41296966871</v>
      </c>
      <c r="E89" s="5">
        <v>40988488655</v>
      </c>
      <c r="F89" s="5">
        <v>40631889521</v>
      </c>
      <c r="G89" s="5">
        <v>36853181067</v>
      </c>
      <c r="I89" s="5">
        <v>40631889521</v>
      </c>
      <c r="J89" s="5">
        <v>39720274554</v>
      </c>
      <c r="K89" s="5">
        <v>34958363466</v>
      </c>
      <c r="L89" s="5">
        <v>30981800861</v>
      </c>
      <c r="M89" s="5">
        <v>24609113849</v>
      </c>
      <c r="N89" s="5">
        <v>22904108811</v>
      </c>
      <c r="O89" s="5">
        <v>29731558221</v>
      </c>
      <c r="P89" s="5">
        <v>28354696668</v>
      </c>
      <c r="Q89" s="5">
        <v>23263555454</v>
      </c>
      <c r="R89" s="5">
        <v>35349162804</v>
      </c>
      <c r="S89" s="5">
        <v>30061913124</v>
      </c>
      <c r="T89" s="5">
        <v>38189248035</v>
      </c>
      <c r="U89" s="5">
        <v>36200143025</v>
      </c>
      <c r="V89" s="5">
        <v>35189085452</v>
      </c>
      <c r="W89" s="5">
        <v>12964586686</v>
      </c>
    </row>
    <row r="90" spans="2:23" ht="15.5" x14ac:dyDescent="0.35">
      <c r="C90" t="s">
        <v>440</v>
      </c>
      <c r="D90" s="5">
        <v>587833173013</v>
      </c>
      <c r="E90" s="5">
        <v>588113012804</v>
      </c>
      <c r="F90" s="5">
        <v>612020910587</v>
      </c>
      <c r="G90" s="5">
        <v>661876781930</v>
      </c>
      <c r="I90" s="5">
        <v>612020910587</v>
      </c>
      <c r="J90" s="5">
        <v>736410048887</v>
      </c>
      <c r="K90" s="5">
        <v>761962540141</v>
      </c>
      <c r="L90" s="5">
        <v>809982505593</v>
      </c>
      <c r="M90" s="5">
        <v>766952822817</v>
      </c>
      <c r="N90" s="5">
        <v>765752458519</v>
      </c>
      <c r="O90" s="5">
        <v>771319259277</v>
      </c>
      <c r="P90" s="5">
        <v>685990781449</v>
      </c>
      <c r="Q90" s="5">
        <v>575859991557</v>
      </c>
      <c r="R90" s="5">
        <v>501735210108</v>
      </c>
      <c r="S90" s="5">
        <v>445220208876</v>
      </c>
      <c r="T90" s="5">
        <v>443003004703</v>
      </c>
      <c r="U90" s="5">
        <v>410785418867</v>
      </c>
      <c r="V90" s="5">
        <v>288161619484</v>
      </c>
      <c r="W90" s="5">
        <v>223769008196</v>
      </c>
    </row>
    <row r="91" spans="2:23" ht="15.5" x14ac:dyDescent="0.35">
      <c r="C91" t="s">
        <v>81</v>
      </c>
      <c r="D91" s="5">
        <v>700299270545</v>
      </c>
      <c r="E91" s="5">
        <v>700299270545</v>
      </c>
      <c r="F91" s="5">
        <v>700299270545</v>
      </c>
      <c r="G91" s="5">
        <v>-23412333327</v>
      </c>
      <c r="I91" s="5">
        <v>700299270545</v>
      </c>
      <c r="J91" s="5">
        <v>-23412333327</v>
      </c>
      <c r="K91" s="5">
        <v>-21804290671</v>
      </c>
      <c r="L91" s="5">
        <v>-20076967813</v>
      </c>
      <c r="M91" s="5">
        <v>-133768630</v>
      </c>
      <c r="N91" s="5">
        <v>-61451627</v>
      </c>
      <c r="O91" s="5">
        <v>-20393582</v>
      </c>
      <c r="P91" s="5">
        <v>-56549494</v>
      </c>
      <c r="Q91" s="5">
        <v>92020376</v>
      </c>
      <c r="R91" s="5">
        <v>-166670743</v>
      </c>
      <c r="S91" s="5">
        <v>-483902640</v>
      </c>
      <c r="V91" s="5">
        <v>-170995884</v>
      </c>
      <c r="W91" s="5">
        <v>-170995884</v>
      </c>
    </row>
    <row r="92" spans="2:23" ht="15.5" x14ac:dyDescent="0.35">
      <c r="C92" t="s">
        <v>441</v>
      </c>
      <c r="D92" s="5">
        <v>888007445128</v>
      </c>
      <c r="E92" s="5">
        <v>925930483247</v>
      </c>
      <c r="F92" s="5">
        <v>941763925753</v>
      </c>
      <c r="G92" s="5">
        <v>1187258002853</v>
      </c>
      <c r="I92" s="5">
        <v>941763925753</v>
      </c>
      <c r="J92" s="5">
        <v>1294068387890</v>
      </c>
      <c r="K92" s="5">
        <v>1343290751374</v>
      </c>
      <c r="L92" s="5">
        <v>1430195053524</v>
      </c>
      <c r="M92" s="5">
        <v>1437105604640</v>
      </c>
      <c r="N92" s="5">
        <v>1449567170329</v>
      </c>
      <c r="O92" s="5">
        <v>1311243383701</v>
      </c>
      <c r="P92" s="5">
        <v>1211372836329</v>
      </c>
      <c r="Q92" s="5">
        <v>1037820994280</v>
      </c>
      <c r="R92" s="5">
        <v>943936823539</v>
      </c>
      <c r="S92" s="5">
        <v>851477572603</v>
      </c>
      <c r="T92" s="5">
        <v>845372465077</v>
      </c>
      <c r="U92" s="5">
        <v>837614380167</v>
      </c>
      <c r="V92" s="5">
        <v>601056426925</v>
      </c>
      <c r="W92" s="5">
        <v>467024514266</v>
      </c>
    </row>
    <row r="93" spans="2:23" ht="15.5" x14ac:dyDescent="0.35">
      <c r="C93" t="s">
        <v>442</v>
      </c>
    </row>
    <row r="94" spans="2:23" ht="15.5" x14ac:dyDescent="0.35">
      <c r="C94" t="s">
        <v>113</v>
      </c>
      <c r="D94" s="5">
        <v>17301009954</v>
      </c>
      <c r="E94" s="5">
        <v>17231491803</v>
      </c>
      <c r="F94" s="5">
        <v>17309312464</v>
      </c>
      <c r="G94" s="5">
        <v>16535305825</v>
      </c>
      <c r="I94" s="5">
        <v>17309312464</v>
      </c>
      <c r="J94" s="5">
        <v>17087025075</v>
      </c>
      <c r="K94" s="5">
        <v>13040949311</v>
      </c>
      <c r="L94" s="5">
        <v>9525125635</v>
      </c>
      <c r="M94" s="5">
        <v>8558731391</v>
      </c>
      <c r="N94" s="5">
        <v>9583573138</v>
      </c>
      <c r="O94" s="5">
        <v>7010709152</v>
      </c>
      <c r="P94" s="5">
        <v>4652438304</v>
      </c>
      <c r="Q94" s="5">
        <v>5206856201</v>
      </c>
      <c r="R94" s="5">
        <v>3624123427</v>
      </c>
      <c r="S94" s="5">
        <v>2921251842</v>
      </c>
      <c r="T94" s="5">
        <v>732148523</v>
      </c>
      <c r="U94" s="5">
        <v>507291510</v>
      </c>
      <c r="V94" s="5">
        <v>1308400073</v>
      </c>
      <c r="W94" s="5">
        <v>918791453</v>
      </c>
    </row>
    <row r="95" spans="2:23" ht="15.5" x14ac:dyDescent="0.35">
      <c r="C95" t="s">
        <v>399</v>
      </c>
      <c r="S95" s="5">
        <v>1147960632</v>
      </c>
      <c r="T95" s="5">
        <v>945445791</v>
      </c>
      <c r="U95" s="5">
        <v>715661235</v>
      </c>
      <c r="V95" s="5">
        <v>530708398</v>
      </c>
      <c r="W95" s="5">
        <v>381076945</v>
      </c>
    </row>
    <row r="96" spans="2:23" ht="15.5" x14ac:dyDescent="0.35">
      <c r="C96" t="s">
        <v>111</v>
      </c>
      <c r="D96" s="5">
        <v>856747193552</v>
      </c>
      <c r="E96" s="5">
        <v>861083448703</v>
      </c>
      <c r="F96" s="5">
        <v>865666931162</v>
      </c>
      <c r="G96" s="5">
        <v>147504016903</v>
      </c>
      <c r="I96" s="5">
        <v>865666931162</v>
      </c>
      <c r="J96" s="5">
        <v>164007727322</v>
      </c>
      <c r="K96" s="5">
        <v>186237880155</v>
      </c>
      <c r="L96" s="5">
        <v>215067032775</v>
      </c>
      <c r="M96" s="5">
        <v>232638340433</v>
      </c>
      <c r="N96" s="5">
        <v>259755787477</v>
      </c>
      <c r="O96" s="5">
        <v>292005931681</v>
      </c>
      <c r="P96" s="5">
        <v>314172000547</v>
      </c>
      <c r="Q96" s="5">
        <v>323156365786</v>
      </c>
      <c r="R96" s="5">
        <v>332510848915</v>
      </c>
      <c r="S96" s="5">
        <v>338072177252</v>
      </c>
      <c r="T96" s="5">
        <v>318630063545</v>
      </c>
      <c r="U96" s="5">
        <v>266315120697</v>
      </c>
      <c r="V96" s="5">
        <v>234423362438</v>
      </c>
      <c r="W96" s="5">
        <v>170461184690</v>
      </c>
    </row>
    <row r="97" spans="3:23" ht="15.5" x14ac:dyDescent="0.35">
      <c r="C97" t="s">
        <v>443</v>
      </c>
      <c r="D97" s="5">
        <v>2281503135</v>
      </c>
      <c r="E97" s="5">
        <v>2772515106</v>
      </c>
      <c r="F97" s="5">
        <v>3265073741</v>
      </c>
      <c r="G97" s="5">
        <v>477000000</v>
      </c>
      <c r="I97" s="5">
        <v>3265073741</v>
      </c>
      <c r="J97" s="5">
        <v>530662500</v>
      </c>
      <c r="K97" s="5">
        <v>602212500</v>
      </c>
      <c r="L97" s="5">
        <v>673762500</v>
      </c>
      <c r="M97" s="5">
        <v>745312500</v>
      </c>
      <c r="N97" s="5">
        <v>816862500</v>
      </c>
      <c r="O97" s="5">
        <v>888412500</v>
      </c>
      <c r="P97" s="5">
        <v>959962500</v>
      </c>
      <c r="Q97" s="5">
        <v>1031512500</v>
      </c>
      <c r="R97" s="5">
        <v>1103062500</v>
      </c>
      <c r="S97" s="5">
        <v>1174612500</v>
      </c>
      <c r="T97" s="5">
        <v>1246162500</v>
      </c>
      <c r="U97" s="5">
        <v>1317712500</v>
      </c>
      <c r="V97" s="5">
        <v>1389262500</v>
      </c>
    </row>
    <row r="98" spans="3:23" ht="15.5" x14ac:dyDescent="0.35">
      <c r="C98" t="s">
        <v>114</v>
      </c>
      <c r="K98" s="5">
        <v>937305</v>
      </c>
      <c r="L98" s="5">
        <v>26176139</v>
      </c>
      <c r="M98" s="5">
        <v>71308473</v>
      </c>
      <c r="N98" s="5">
        <v>1587157603</v>
      </c>
      <c r="O98" s="5">
        <v>2048233368</v>
      </c>
      <c r="P98" s="5">
        <v>2352303401</v>
      </c>
      <c r="Q98" s="5">
        <v>2798266397</v>
      </c>
      <c r="R98" s="5">
        <v>2490469800</v>
      </c>
      <c r="S98" s="5">
        <v>673183188</v>
      </c>
      <c r="T98" s="5">
        <v>658468922</v>
      </c>
      <c r="U98" s="5">
        <v>79691500</v>
      </c>
      <c r="V98" s="5">
        <v>93331334</v>
      </c>
      <c r="W98" s="5">
        <v>51398144</v>
      </c>
    </row>
    <row r="99" spans="3:23" ht="15.5" x14ac:dyDescent="0.35">
      <c r="C99" t="s">
        <v>445</v>
      </c>
      <c r="D99" s="5">
        <v>879881030874</v>
      </c>
      <c r="E99" s="5">
        <v>884638779845</v>
      </c>
      <c r="F99" s="5">
        <v>889915898002</v>
      </c>
      <c r="G99" s="5">
        <v>168152244167</v>
      </c>
      <c r="I99" s="5">
        <v>889915898002</v>
      </c>
      <c r="J99" s="5">
        <v>185141005902</v>
      </c>
      <c r="K99" s="5">
        <v>203761580501</v>
      </c>
      <c r="L99" s="5">
        <v>231102819267</v>
      </c>
      <c r="M99" s="5">
        <v>257208362913</v>
      </c>
      <c r="N99" s="5">
        <v>287329998732</v>
      </c>
      <c r="O99" s="5">
        <v>308611352551</v>
      </c>
      <c r="P99" s="5">
        <v>328229218503</v>
      </c>
      <c r="Q99" s="5">
        <v>336623794002</v>
      </c>
      <c r="R99" s="5">
        <v>344747101527</v>
      </c>
      <c r="S99" s="5">
        <v>346716295288</v>
      </c>
      <c r="T99" s="5">
        <v>325379959028</v>
      </c>
      <c r="U99" s="5">
        <v>272250949592</v>
      </c>
      <c r="V99" s="5">
        <v>241442247397</v>
      </c>
      <c r="W99" s="5">
        <v>175070157774</v>
      </c>
    </row>
    <row r="100" spans="3:23" ht="15.5" x14ac:dyDescent="0.35">
      <c r="C100" t="s">
        <v>117</v>
      </c>
      <c r="D100" s="5">
        <v>1767888476002</v>
      </c>
      <c r="E100" s="5">
        <v>1810569263092</v>
      </c>
      <c r="F100" s="5">
        <v>1831679823755</v>
      </c>
      <c r="G100" s="5">
        <v>1355410247020</v>
      </c>
      <c r="I100" s="5">
        <v>1831679823755</v>
      </c>
      <c r="J100" s="5">
        <v>1479209393792</v>
      </c>
      <c r="K100" s="5">
        <v>1547052331875</v>
      </c>
      <c r="L100" s="5">
        <v>1661297872791</v>
      </c>
      <c r="M100" s="5">
        <v>1694313967553</v>
      </c>
      <c r="N100" s="5">
        <v>1736897169061</v>
      </c>
      <c r="O100" s="5">
        <v>1619854736252</v>
      </c>
      <c r="P100" s="5">
        <v>1539602054832</v>
      </c>
      <c r="Q100" s="5">
        <v>1374444788282</v>
      </c>
      <c r="R100" s="5">
        <v>1288683925066</v>
      </c>
      <c r="S100" s="5">
        <v>1198193867891</v>
      </c>
      <c r="T100" s="5">
        <v>1170752424105</v>
      </c>
      <c r="U100" s="5">
        <v>1109865329759</v>
      </c>
      <c r="V100" s="5">
        <v>842498674322</v>
      </c>
      <c r="W100" s="5">
        <v>642094672040</v>
      </c>
    </row>
    <row r="101" spans="3:23" ht="15.5" x14ac:dyDescent="0.35">
      <c r="C101" t="s">
        <v>118</v>
      </c>
    </row>
    <row r="102" spans="3:23" ht="15.5" x14ac:dyDescent="0.35">
      <c r="C102" t="s">
        <v>119</v>
      </c>
    </row>
    <row r="103" spans="3:23" ht="15.5" x14ac:dyDescent="0.35">
      <c r="C103" t="s">
        <v>446</v>
      </c>
      <c r="D103" s="5">
        <v>270042102582</v>
      </c>
      <c r="E103" s="5">
        <v>263373198201</v>
      </c>
      <c r="F103" s="5">
        <v>260177195134</v>
      </c>
      <c r="G103" s="5">
        <v>1519844652399</v>
      </c>
      <c r="I103" s="5">
        <v>260177195134</v>
      </c>
      <c r="J103" s="5">
        <v>1492605333523</v>
      </c>
      <c r="K103" s="5">
        <v>1155504379852</v>
      </c>
      <c r="L103" s="5">
        <v>1189697176680</v>
      </c>
      <c r="M103" s="5">
        <v>533524048039</v>
      </c>
      <c r="N103" s="5">
        <v>1086614763328</v>
      </c>
      <c r="O103" s="5">
        <v>1040814841742</v>
      </c>
      <c r="P103" s="5">
        <v>994288048839</v>
      </c>
      <c r="Q103" s="5">
        <v>873224844014</v>
      </c>
      <c r="R103" s="5">
        <v>821755111705</v>
      </c>
      <c r="S103" s="5">
        <v>718198051081</v>
      </c>
      <c r="T103" s="5">
        <v>483247784088</v>
      </c>
      <c r="U103" s="5">
        <v>474339811103</v>
      </c>
      <c r="V103" s="5">
        <v>266783974110</v>
      </c>
      <c r="W103" s="5">
        <v>262265342175</v>
      </c>
    </row>
    <row r="104" spans="3:23" ht="15.5" x14ac:dyDescent="0.35">
      <c r="C104" t="s">
        <v>447</v>
      </c>
      <c r="D104" s="5">
        <v>61399068649</v>
      </c>
      <c r="E104" s="5">
        <v>62079958207</v>
      </c>
      <c r="F104" s="5">
        <v>63106475013</v>
      </c>
      <c r="G104" s="5">
        <v>1052137877633</v>
      </c>
      <c r="I104" s="5">
        <v>63106475013</v>
      </c>
      <c r="J104" s="5">
        <v>1029952943066</v>
      </c>
      <c r="K104" s="5">
        <v>985184371899</v>
      </c>
      <c r="L104" s="5">
        <v>481928125754</v>
      </c>
      <c r="M104" s="5">
        <v>289409886367</v>
      </c>
      <c r="N104" s="5">
        <v>878903486976</v>
      </c>
      <c r="O104" s="5">
        <v>821685274610</v>
      </c>
      <c r="P104" s="5">
        <v>234464365743</v>
      </c>
      <c r="Q104" s="5">
        <v>252898719522</v>
      </c>
      <c r="R104" s="5">
        <v>334879636394</v>
      </c>
      <c r="S104" s="5">
        <v>346377779652</v>
      </c>
      <c r="T104" s="5">
        <v>6588190135</v>
      </c>
      <c r="U104" s="5">
        <v>3984493784</v>
      </c>
      <c r="V104" s="5">
        <v>5219413504</v>
      </c>
      <c r="W104" s="5">
        <v>189142733264</v>
      </c>
    </row>
    <row r="105" spans="3:23" ht="15.5" x14ac:dyDescent="0.35">
      <c r="C105" t="s">
        <v>400</v>
      </c>
    </row>
    <row r="106" spans="3:23" ht="15.5" x14ac:dyDescent="0.35">
      <c r="C106" t="s">
        <v>581</v>
      </c>
      <c r="D106" s="5">
        <v>88186841742</v>
      </c>
      <c r="E106" s="5">
        <v>83610707806</v>
      </c>
      <c r="F106" s="5">
        <v>90222318712</v>
      </c>
      <c r="G106" s="5">
        <v>95173310552</v>
      </c>
      <c r="I106" s="5">
        <v>90222318712</v>
      </c>
      <c r="J106" s="5">
        <v>104265120616</v>
      </c>
      <c r="K106" s="5">
        <v>88577956270</v>
      </c>
      <c r="L106" s="5">
        <v>118456835552</v>
      </c>
      <c r="M106" s="5">
        <v>128655650556</v>
      </c>
      <c r="N106" s="5">
        <v>130833817552</v>
      </c>
      <c r="O106" s="5">
        <v>124959196474</v>
      </c>
      <c r="P106" s="5">
        <v>380861671052</v>
      </c>
      <c r="Q106" s="5">
        <v>249713596469</v>
      </c>
      <c r="R106" s="5">
        <v>87502676400</v>
      </c>
      <c r="S106" s="5">
        <v>57605401300</v>
      </c>
      <c r="T106" s="5">
        <v>64145286486</v>
      </c>
      <c r="U106" s="5">
        <v>106581933164</v>
      </c>
      <c r="V106" s="5">
        <v>111023552995</v>
      </c>
      <c r="W106" s="5">
        <v>37088629059</v>
      </c>
    </row>
    <row r="107" spans="3:23" ht="15.5" x14ac:dyDescent="0.35">
      <c r="C107" t="s">
        <v>285</v>
      </c>
      <c r="S107" s="5">
        <v>27961036424</v>
      </c>
      <c r="T107" s="5">
        <v>33981251432</v>
      </c>
      <c r="U107" s="5">
        <v>16164651144</v>
      </c>
      <c r="V107" s="5">
        <v>5748780515</v>
      </c>
      <c r="W107" s="5">
        <v>5173302045</v>
      </c>
    </row>
    <row r="108" spans="3:23" ht="15.5" x14ac:dyDescent="0.35">
      <c r="C108" t="s">
        <v>448</v>
      </c>
      <c r="D108" s="5">
        <v>24458706167</v>
      </c>
      <c r="E108" s="5">
        <v>26774646194</v>
      </c>
      <c r="F108" s="5">
        <v>25735522559</v>
      </c>
      <c r="G108" s="5">
        <v>19246422534</v>
      </c>
      <c r="I108" s="5">
        <v>25735522559</v>
      </c>
      <c r="J108" s="5">
        <v>12571533410</v>
      </c>
      <c r="K108" s="5">
        <v>32803053910</v>
      </c>
      <c r="L108" s="5">
        <v>38692209996</v>
      </c>
      <c r="M108" s="5">
        <v>30311873127</v>
      </c>
      <c r="N108" s="5">
        <v>45871348985</v>
      </c>
      <c r="O108" s="5">
        <v>66111551245</v>
      </c>
      <c r="P108" s="5">
        <v>44606248509</v>
      </c>
      <c r="Q108" s="5">
        <v>43289635659</v>
      </c>
      <c r="R108" s="5">
        <v>46084026350</v>
      </c>
      <c r="S108" s="5">
        <v>27961036424</v>
      </c>
      <c r="T108" s="5">
        <v>33981251432</v>
      </c>
      <c r="U108" s="5">
        <v>16164651144</v>
      </c>
      <c r="V108" s="5">
        <v>5748780515</v>
      </c>
      <c r="W108" s="5">
        <v>5173302045</v>
      </c>
    </row>
    <row r="109" spans="3:23" ht="15.5" x14ac:dyDescent="0.35">
      <c r="C109" t="s">
        <v>126</v>
      </c>
      <c r="D109" s="5">
        <v>23949125823</v>
      </c>
      <c r="E109" s="5">
        <v>22869358300</v>
      </c>
      <c r="F109" s="5">
        <v>19695592083</v>
      </c>
      <c r="G109" s="5">
        <v>22084223131</v>
      </c>
      <c r="I109" s="5">
        <v>19695592083</v>
      </c>
      <c r="J109" s="5">
        <v>14029618988</v>
      </c>
      <c r="K109" s="5">
        <v>11267873298</v>
      </c>
      <c r="L109" s="5">
        <v>7417096857</v>
      </c>
      <c r="M109" s="5">
        <v>4144541253</v>
      </c>
      <c r="N109" s="5">
        <v>3646699271</v>
      </c>
      <c r="O109" s="5">
        <v>4954894957</v>
      </c>
      <c r="P109" s="5">
        <v>7361740647</v>
      </c>
      <c r="Q109" s="5">
        <v>3664683436</v>
      </c>
      <c r="R109" s="5">
        <v>4713048426</v>
      </c>
      <c r="S109" s="5">
        <v>4948749917</v>
      </c>
      <c r="T109" s="5">
        <v>3383430762</v>
      </c>
      <c r="U109" s="5">
        <v>3948245197</v>
      </c>
      <c r="V109" s="5">
        <v>2457126108</v>
      </c>
      <c r="W109" s="5">
        <v>5446331189</v>
      </c>
    </row>
    <row r="110" spans="3:23" ht="15.5" x14ac:dyDescent="0.35">
      <c r="C110" t="s">
        <v>127</v>
      </c>
      <c r="D110" s="5">
        <v>39448711764</v>
      </c>
      <c r="E110" s="5">
        <v>38332912663</v>
      </c>
      <c r="F110" s="5">
        <v>34798629237</v>
      </c>
      <c r="G110" s="5">
        <v>26587259559</v>
      </c>
      <c r="I110" s="5">
        <v>34798629237</v>
      </c>
      <c r="J110" s="5">
        <v>21529890526</v>
      </c>
      <c r="K110" s="5">
        <v>19511566472</v>
      </c>
      <c r="L110" s="5">
        <v>9660281983</v>
      </c>
      <c r="M110" s="5">
        <v>6501865466</v>
      </c>
      <c r="N110" s="5">
        <v>10934237190</v>
      </c>
      <c r="O110" s="5">
        <v>10039992092</v>
      </c>
      <c r="P110" s="5">
        <v>9676482114</v>
      </c>
      <c r="Q110" s="5">
        <v>11740703601</v>
      </c>
      <c r="R110" s="5">
        <v>13629058714</v>
      </c>
      <c r="S110" s="5">
        <v>6741428196</v>
      </c>
      <c r="T110" s="5">
        <v>8296124341</v>
      </c>
      <c r="U110" s="5">
        <v>9166815975</v>
      </c>
      <c r="V110" s="5">
        <v>8466756461</v>
      </c>
      <c r="W110" s="5">
        <v>9605519125</v>
      </c>
    </row>
    <row r="111" spans="3:23" ht="15.5" x14ac:dyDescent="0.35">
      <c r="C111" t="s">
        <v>449</v>
      </c>
    </row>
    <row r="112" spans="3:23" ht="15.5" x14ac:dyDescent="0.35">
      <c r="C112" t="s">
        <v>451</v>
      </c>
      <c r="D112" s="5">
        <v>18543053442</v>
      </c>
      <c r="E112" s="5">
        <v>18543053440</v>
      </c>
      <c r="F112" s="5">
        <v>15178104287</v>
      </c>
      <c r="G112" s="5">
        <v>283678867911</v>
      </c>
      <c r="I112" s="5">
        <v>15178104287</v>
      </c>
      <c r="J112" s="5">
        <v>289300204920</v>
      </c>
      <c r="K112" s="5">
        <v>10195383280</v>
      </c>
      <c r="L112" s="5">
        <v>528418325204</v>
      </c>
      <c r="M112" s="5">
        <v>68482385514</v>
      </c>
      <c r="N112" s="5">
        <v>7819264558</v>
      </c>
      <c r="O112" s="5">
        <v>6319318174</v>
      </c>
      <c r="P112" s="5">
        <v>309391062576</v>
      </c>
      <c r="Q112" s="5">
        <v>300901891214</v>
      </c>
      <c r="R112" s="5">
        <v>322216057418</v>
      </c>
      <c r="S112" s="5">
        <v>257669099119</v>
      </c>
      <c r="T112" s="5">
        <v>347007138940</v>
      </c>
      <c r="U112" s="5">
        <v>319547214013</v>
      </c>
      <c r="V112" s="5">
        <v>125782424288</v>
      </c>
      <c r="W112" s="5">
        <v>10191265060</v>
      </c>
    </row>
    <row r="113" spans="3:23" ht="15.5" x14ac:dyDescent="0.35">
      <c r="C113" t="s">
        <v>583</v>
      </c>
      <c r="D113" s="5">
        <v>2186669681</v>
      </c>
      <c r="E113" s="5">
        <v>3078556343</v>
      </c>
      <c r="F113" s="5">
        <v>1762171611</v>
      </c>
      <c r="G113" s="5">
        <v>2553480666</v>
      </c>
      <c r="I113" s="5">
        <v>1762171611</v>
      </c>
      <c r="J113" s="5">
        <v>3584579045</v>
      </c>
      <c r="K113" s="5">
        <v>4400773699</v>
      </c>
      <c r="L113" s="5">
        <v>3791401159</v>
      </c>
      <c r="M113" s="5">
        <v>3216661208</v>
      </c>
      <c r="N113" s="5">
        <v>4944246722</v>
      </c>
      <c r="O113" s="5">
        <v>5369952311</v>
      </c>
      <c r="P113" s="5">
        <v>5324827960</v>
      </c>
      <c r="Q113" s="5">
        <v>3889899842</v>
      </c>
      <c r="R113" s="5">
        <v>6633895063</v>
      </c>
      <c r="S113" s="5">
        <v>14116785216</v>
      </c>
    </row>
    <row r="114" spans="3:23" ht="15.5" x14ac:dyDescent="0.35">
      <c r="C114" t="s">
        <v>1325</v>
      </c>
      <c r="D114" s="5">
        <v>35645123</v>
      </c>
      <c r="E114" s="5">
        <v>35645123</v>
      </c>
      <c r="F114" s="5">
        <v>74021192</v>
      </c>
      <c r="G114" s="5">
        <v>1449373640</v>
      </c>
      <c r="I114" s="5">
        <v>74021192</v>
      </c>
      <c r="J114" s="5">
        <v>1574212222</v>
      </c>
      <c r="K114" s="5">
        <v>1360692144</v>
      </c>
    </row>
    <row r="115" spans="3:23" ht="15.5" x14ac:dyDescent="0.35">
      <c r="C115" t="s">
        <v>452</v>
      </c>
      <c r="D115" s="5">
        <v>20765368246</v>
      </c>
      <c r="E115" s="5">
        <v>21657254906</v>
      </c>
      <c r="F115" s="5">
        <v>17014297090</v>
      </c>
      <c r="G115" s="5">
        <v>287681722217</v>
      </c>
      <c r="I115" s="5">
        <v>17014297090</v>
      </c>
      <c r="J115" s="5">
        <v>294458996187</v>
      </c>
      <c r="K115" s="5">
        <v>15956849123</v>
      </c>
      <c r="L115" s="5">
        <v>532209726363</v>
      </c>
      <c r="M115" s="5">
        <v>71699046722</v>
      </c>
      <c r="N115" s="5">
        <v>12763511280</v>
      </c>
      <c r="O115" s="5">
        <v>11689270485</v>
      </c>
      <c r="P115" s="5">
        <v>314715890536</v>
      </c>
      <c r="Q115" s="5">
        <v>304791791056</v>
      </c>
      <c r="R115" s="5">
        <v>328849952481</v>
      </c>
      <c r="S115" s="5">
        <v>271785884335</v>
      </c>
      <c r="T115" s="5">
        <v>361009461837</v>
      </c>
      <c r="U115" s="5">
        <v>331992634748</v>
      </c>
      <c r="V115" s="5">
        <v>131984696404</v>
      </c>
      <c r="W115" s="5">
        <v>15622844593</v>
      </c>
    </row>
    <row r="116" spans="3:23" ht="15.5" x14ac:dyDescent="0.35">
      <c r="C116" t="s">
        <v>405</v>
      </c>
      <c r="D116" s="5">
        <v>1268362380459</v>
      </c>
      <c r="E116" s="5">
        <v>1295111001489</v>
      </c>
      <c r="F116" s="5">
        <v>1301707341116</v>
      </c>
      <c r="G116" s="5">
        <v>66918271346</v>
      </c>
      <c r="I116" s="5">
        <v>1301707341116</v>
      </c>
      <c r="J116" s="5">
        <v>73220573696</v>
      </c>
      <c r="K116" s="5">
        <v>360621948545</v>
      </c>
      <c r="L116" s="5">
        <v>362823905006</v>
      </c>
      <c r="M116" s="5">
        <v>857282703829</v>
      </c>
      <c r="N116" s="5">
        <v>277312113375</v>
      </c>
      <c r="O116" s="5">
        <v>121783517047</v>
      </c>
      <c r="P116" s="5">
        <v>100404519947</v>
      </c>
      <c r="Q116" s="5">
        <v>70954572573</v>
      </c>
      <c r="R116" s="5">
        <v>54429743296</v>
      </c>
      <c r="S116" s="5">
        <v>79916773299</v>
      </c>
      <c r="T116" s="5">
        <v>291191558773</v>
      </c>
      <c r="U116" s="5">
        <v>254335249728</v>
      </c>
      <c r="V116" s="5">
        <v>208757310589</v>
      </c>
      <c r="W116" s="5">
        <v>29577479478</v>
      </c>
    </row>
    <row r="117" spans="3:23" ht="15.5" x14ac:dyDescent="0.35">
      <c r="C117" t="s">
        <v>404</v>
      </c>
      <c r="D117" s="5">
        <v>1268362380459</v>
      </c>
      <c r="E117" s="5">
        <v>1295111001489</v>
      </c>
      <c r="F117" s="5">
        <v>1301707341116</v>
      </c>
      <c r="G117" s="5">
        <v>66918271346</v>
      </c>
      <c r="I117" s="5">
        <v>1301707341116</v>
      </c>
      <c r="J117" s="5">
        <v>73220573696</v>
      </c>
      <c r="K117" s="5">
        <v>360621948545</v>
      </c>
      <c r="L117" s="5">
        <v>362823905006</v>
      </c>
      <c r="M117" s="5">
        <v>857282703829</v>
      </c>
      <c r="N117" s="5">
        <v>277312113375</v>
      </c>
      <c r="O117" s="5">
        <v>121783517047</v>
      </c>
      <c r="P117" s="5">
        <v>100404519947</v>
      </c>
      <c r="Q117" s="5">
        <v>70954572573</v>
      </c>
      <c r="R117" s="5">
        <v>54429743296</v>
      </c>
      <c r="S117" s="5">
        <v>79916773299</v>
      </c>
      <c r="T117" s="5">
        <v>291191558773</v>
      </c>
      <c r="U117" s="5">
        <v>254335249728</v>
      </c>
      <c r="V117" s="5">
        <v>208757310589</v>
      </c>
      <c r="W117" s="5">
        <v>29577479478</v>
      </c>
    </row>
    <row r="118" spans="3:23" ht="15.5" x14ac:dyDescent="0.35">
      <c r="C118" t="s">
        <v>1198</v>
      </c>
      <c r="D118" s="5">
        <v>1202001848366</v>
      </c>
      <c r="E118" s="5">
        <v>1227008042910</v>
      </c>
      <c r="F118" s="5">
        <v>1231989584250</v>
      </c>
      <c r="G118" s="5">
        <v>448989588</v>
      </c>
      <c r="I118" s="5">
        <v>1231989584250</v>
      </c>
      <c r="J118" s="5">
        <v>1791441259</v>
      </c>
      <c r="K118" s="5">
        <v>288638431260</v>
      </c>
      <c r="L118" s="5">
        <v>301956956676</v>
      </c>
      <c r="M118" s="5">
        <v>800293556405</v>
      </c>
      <c r="N118" s="5">
        <v>223521772619</v>
      </c>
      <c r="O118" s="5">
        <v>71076859754</v>
      </c>
      <c r="P118" s="5">
        <v>58666869002</v>
      </c>
      <c r="Q118" s="5">
        <v>30492569393</v>
      </c>
      <c r="R118" s="5">
        <v>20095290649</v>
      </c>
      <c r="S118" s="5">
        <v>48801751291</v>
      </c>
      <c r="T118" s="5">
        <v>260713250666</v>
      </c>
      <c r="U118" s="5">
        <v>219886448579</v>
      </c>
      <c r="V118" s="5">
        <v>193084128404</v>
      </c>
      <c r="W118" s="5">
        <v>12188886748</v>
      </c>
    </row>
    <row r="119" spans="3:23" ht="15.5" x14ac:dyDescent="0.35">
      <c r="C119" t="s">
        <v>453</v>
      </c>
      <c r="Q119" s="5">
        <v>2873840145</v>
      </c>
      <c r="R119" s="5">
        <v>3494414815</v>
      </c>
      <c r="S119" s="5">
        <v>1932808568</v>
      </c>
      <c r="T119" s="5">
        <v>1212620030</v>
      </c>
      <c r="U119" s="5">
        <v>932488303</v>
      </c>
      <c r="V119" s="5">
        <v>16882083</v>
      </c>
      <c r="W119" s="5">
        <v>455129</v>
      </c>
    </row>
    <row r="120" spans="3:23" ht="15.5" x14ac:dyDescent="0.35">
      <c r="C120" t="s">
        <v>685</v>
      </c>
    </row>
    <row r="121" spans="3:23" ht="15.5" x14ac:dyDescent="0.35">
      <c r="C121" t="s">
        <v>1010</v>
      </c>
      <c r="D121" s="5">
        <v>11722804282</v>
      </c>
      <c r="E121" s="5">
        <v>13166069155</v>
      </c>
      <c r="F121" s="5">
        <v>14296592142</v>
      </c>
      <c r="G121" s="5">
        <v>15414809411</v>
      </c>
      <c r="I121" s="5">
        <v>14296592142</v>
      </c>
      <c r="J121" s="5">
        <v>18072761728</v>
      </c>
      <c r="K121" s="5">
        <v>18843037792</v>
      </c>
      <c r="L121" s="5">
        <v>11892345867</v>
      </c>
      <c r="M121" s="5">
        <v>11824427552</v>
      </c>
    </row>
    <row r="122" spans="3:23" ht="15.5" x14ac:dyDescent="0.35">
      <c r="C122" t="s">
        <v>130</v>
      </c>
      <c r="D122" s="5">
        <v>1538404483041</v>
      </c>
      <c r="E122" s="5">
        <v>1558484199690</v>
      </c>
      <c r="F122" s="5">
        <v>1561884536250</v>
      </c>
      <c r="G122" s="5">
        <v>1586762923745</v>
      </c>
      <c r="I122" s="5">
        <v>1561884536250</v>
      </c>
      <c r="J122" s="5">
        <v>1565825907219</v>
      </c>
      <c r="K122" s="5">
        <v>1516126328397</v>
      </c>
      <c r="L122" s="5">
        <v>1552521081686</v>
      </c>
      <c r="M122" s="5">
        <v>1390806751868</v>
      </c>
      <c r="N122" s="5">
        <v>1363926876703</v>
      </c>
      <c r="O122" s="5">
        <v>1162598358789</v>
      </c>
      <c r="P122" s="5">
        <v>1094692568786</v>
      </c>
      <c r="Q122" s="5">
        <v>944179416587</v>
      </c>
      <c r="R122" s="5">
        <v>876184855001</v>
      </c>
      <c r="S122" s="5">
        <v>798114824380</v>
      </c>
      <c r="T122" s="5">
        <v>774439342861</v>
      </c>
      <c r="U122" s="5">
        <v>728675060831</v>
      </c>
      <c r="V122" s="5">
        <v>475541284699</v>
      </c>
      <c r="W122" s="5">
        <v>291842821653</v>
      </c>
    </row>
    <row r="123" spans="3:23" ht="15.5" x14ac:dyDescent="0.35">
      <c r="C123" t="s">
        <v>131</v>
      </c>
    </row>
    <row r="124" spans="3:23" ht="15.5" x14ac:dyDescent="0.35">
      <c r="C124" t="s">
        <v>132</v>
      </c>
      <c r="D124" s="5">
        <v>320858755000</v>
      </c>
      <c r="E124" s="5">
        <v>320858755000</v>
      </c>
      <c r="F124" s="5">
        <v>320858755000</v>
      </c>
      <c r="G124" s="5">
        <v>320858755000</v>
      </c>
      <c r="I124" s="5">
        <v>320858755000</v>
      </c>
      <c r="J124" s="5">
        <v>320858755000</v>
      </c>
      <c r="K124" s="5">
        <v>320858755000</v>
      </c>
      <c r="L124" s="5">
        <v>320858755000</v>
      </c>
      <c r="M124" s="5">
        <v>320858755000</v>
      </c>
      <c r="N124" s="5">
        <v>320858755000</v>
      </c>
      <c r="O124" s="5">
        <v>320858755000</v>
      </c>
      <c r="P124" s="5">
        <v>320858755000</v>
      </c>
      <c r="Q124" s="5">
        <v>320858755000</v>
      </c>
      <c r="R124" s="5">
        <v>320858755000</v>
      </c>
      <c r="S124" s="5">
        <v>320858755000</v>
      </c>
      <c r="T124" s="5">
        <v>320858755000</v>
      </c>
      <c r="U124" s="5">
        <v>320858755000</v>
      </c>
      <c r="V124" s="5">
        <v>320858755000</v>
      </c>
      <c r="W124" s="5">
        <v>320858755000</v>
      </c>
    </row>
    <row r="125" spans="3:23" ht="15.5" x14ac:dyDescent="0.35">
      <c r="C125" t="s">
        <v>133</v>
      </c>
      <c r="D125" s="5">
        <v>9973754666</v>
      </c>
      <c r="E125" s="5">
        <v>9973754666</v>
      </c>
      <c r="F125" s="5">
        <v>9973754666</v>
      </c>
      <c r="G125" s="5">
        <v>9973754666</v>
      </c>
      <c r="I125" s="5">
        <v>9973754666</v>
      </c>
      <c r="J125" s="5">
        <v>9973754666</v>
      </c>
      <c r="K125" s="5">
        <v>9973754666</v>
      </c>
      <c r="L125" s="5">
        <v>9973754666</v>
      </c>
      <c r="M125" s="5">
        <v>9973754666</v>
      </c>
      <c r="N125" s="5">
        <v>9973754666</v>
      </c>
      <c r="O125" s="5">
        <v>9973754666</v>
      </c>
      <c r="P125" s="5">
        <v>9973754666</v>
      </c>
      <c r="Q125" s="5">
        <v>9973754666</v>
      </c>
      <c r="R125" s="5">
        <v>4884758116</v>
      </c>
      <c r="S125" s="5">
        <v>4884758116</v>
      </c>
      <c r="T125" s="5">
        <v>4884758116</v>
      </c>
      <c r="U125" s="5">
        <v>4884758116</v>
      </c>
      <c r="V125" s="5">
        <v>5055754000</v>
      </c>
      <c r="W125" s="5">
        <v>5055754000</v>
      </c>
    </row>
    <row r="126" spans="3:23" ht="15.5" x14ac:dyDescent="0.35">
      <c r="C126" t="s">
        <v>134</v>
      </c>
    </row>
    <row r="127" spans="3:23" ht="15.5" x14ac:dyDescent="0.35">
      <c r="C127" t="s">
        <v>1326</v>
      </c>
      <c r="D127" s="5">
        <v>1150000000</v>
      </c>
      <c r="E127" s="5">
        <v>1150000000</v>
      </c>
      <c r="F127" s="5">
        <v>1150000000</v>
      </c>
      <c r="G127" s="5">
        <v>1150000000</v>
      </c>
      <c r="I127" s="5">
        <v>1150000000</v>
      </c>
      <c r="J127" s="5">
        <v>1150000000</v>
      </c>
      <c r="K127" s="5">
        <v>1150000000</v>
      </c>
      <c r="L127" s="5">
        <v>1150000000</v>
      </c>
      <c r="M127" s="5">
        <v>1150000000</v>
      </c>
      <c r="N127" s="5">
        <v>1150000000</v>
      </c>
      <c r="O127" s="5">
        <v>1050000000</v>
      </c>
      <c r="P127" s="5">
        <v>950000000</v>
      </c>
      <c r="Q127" s="5">
        <v>850000000</v>
      </c>
      <c r="R127" s="5">
        <v>750000000</v>
      </c>
      <c r="S127" s="5">
        <v>650000000</v>
      </c>
      <c r="T127" s="5">
        <v>550000000</v>
      </c>
      <c r="U127" s="5">
        <v>450000000</v>
      </c>
      <c r="V127" s="5">
        <v>350000000</v>
      </c>
      <c r="W127" s="5">
        <v>250000000</v>
      </c>
    </row>
    <row r="128" spans="3:23" ht="15.5" x14ac:dyDescent="0.35">
      <c r="C128" t="s">
        <v>1327</v>
      </c>
      <c r="D128" s="5">
        <v>-813229318003</v>
      </c>
      <c r="E128" s="5">
        <v>-792013173472</v>
      </c>
      <c r="F128" s="5">
        <v>-774182020263</v>
      </c>
      <c r="G128" s="5">
        <v>-551953909886</v>
      </c>
      <c r="I128" s="5">
        <v>-774182020263</v>
      </c>
      <c r="J128" s="5">
        <v>-412161521788</v>
      </c>
      <c r="K128" s="5">
        <v>-300912846490</v>
      </c>
      <c r="L128" s="5">
        <v>-226286643769</v>
      </c>
      <c r="M128" s="5">
        <v>-55024806405</v>
      </c>
      <c r="N128" s="5">
        <v>13861457635</v>
      </c>
      <c r="O128" s="5">
        <v>95619985373</v>
      </c>
      <c r="P128" s="5">
        <v>82220730980</v>
      </c>
      <c r="Q128" s="5">
        <v>73623719116</v>
      </c>
      <c r="R128" s="5">
        <v>64219447422</v>
      </c>
      <c r="S128" s="5">
        <v>55758848383</v>
      </c>
      <c r="T128" s="5">
        <v>53743317785</v>
      </c>
      <c r="U128" s="5">
        <v>42897096825</v>
      </c>
      <c r="V128" s="5">
        <v>35660533003</v>
      </c>
      <c r="W128" s="5">
        <v>21696169829</v>
      </c>
    </row>
    <row r="129" spans="2:23" ht="15.5" x14ac:dyDescent="0.35">
      <c r="C129" t="s">
        <v>291</v>
      </c>
      <c r="D129" s="5">
        <v>10431530753</v>
      </c>
      <c r="E129" s="5">
        <v>11816456664</v>
      </c>
      <c r="F129" s="5">
        <v>11695527557</v>
      </c>
      <c r="G129" s="5">
        <v>12031056822</v>
      </c>
      <c r="I129" s="5">
        <v>11695527557</v>
      </c>
      <c r="J129" s="5">
        <v>16974832022</v>
      </c>
      <c r="K129" s="5">
        <v>21660630973</v>
      </c>
      <c r="L129" s="5">
        <v>23157893021</v>
      </c>
      <c r="M129" s="5">
        <v>26683281054</v>
      </c>
      <c r="N129" s="5">
        <v>27187776683</v>
      </c>
      <c r="O129" s="5">
        <v>29774276006</v>
      </c>
      <c r="P129" s="5">
        <v>30962794894</v>
      </c>
      <c r="Q129" s="5">
        <v>24867122538</v>
      </c>
      <c r="R129" s="5">
        <v>21952780270</v>
      </c>
      <c r="S129" s="5">
        <v>18410584653</v>
      </c>
      <c r="T129" s="5">
        <v>16276250343</v>
      </c>
      <c r="U129" s="5">
        <v>12099658988</v>
      </c>
      <c r="V129" s="5">
        <v>5203343505</v>
      </c>
      <c r="W129" s="5">
        <v>2562167442</v>
      </c>
    </row>
    <row r="130" spans="2:23" ht="15.5" x14ac:dyDescent="0.35">
      <c r="C130" t="s">
        <v>10</v>
      </c>
      <c r="D130" s="5">
        <v>229483992961</v>
      </c>
      <c r="E130" s="5">
        <v>252085063403</v>
      </c>
      <c r="F130" s="5">
        <v>269795287505</v>
      </c>
      <c r="G130" s="5">
        <v>-231352676725</v>
      </c>
      <c r="I130" s="5">
        <v>269795287505</v>
      </c>
      <c r="J130" s="5">
        <v>-86616513427</v>
      </c>
      <c r="K130" s="5">
        <v>30926003478</v>
      </c>
      <c r="L130" s="5">
        <v>108776791105</v>
      </c>
      <c r="M130" s="5">
        <v>303507215685</v>
      </c>
      <c r="N130" s="5">
        <v>372970292357</v>
      </c>
      <c r="O130" s="5">
        <v>457256377463</v>
      </c>
      <c r="P130" s="5">
        <v>444909486046</v>
      </c>
      <c r="Q130" s="5">
        <v>430265371696</v>
      </c>
      <c r="R130" s="5">
        <v>412499070065</v>
      </c>
      <c r="S130" s="5">
        <v>400079043512</v>
      </c>
      <c r="T130" s="5">
        <v>396313081244</v>
      </c>
      <c r="U130" s="5">
        <v>381190268929</v>
      </c>
      <c r="V130" s="5">
        <v>366957389624</v>
      </c>
      <c r="W130" s="5">
        <v>350251850387</v>
      </c>
    </row>
    <row r="131" spans="2:23" ht="15.5" x14ac:dyDescent="0.35">
      <c r="C131" t="s">
        <v>138</v>
      </c>
      <c r="D131" s="5">
        <v>1767888476002</v>
      </c>
      <c r="E131" s="5">
        <v>1810569263093</v>
      </c>
      <c r="F131" s="5">
        <v>1831679823755</v>
      </c>
      <c r="G131" s="5">
        <v>1355410247020</v>
      </c>
      <c r="I131" s="5">
        <v>1831679823755</v>
      </c>
      <c r="J131" s="5">
        <v>1479209393792</v>
      </c>
      <c r="K131" s="5">
        <v>1547052331875</v>
      </c>
      <c r="L131" s="5">
        <v>1661297872791</v>
      </c>
      <c r="M131" s="5">
        <v>1694313967553</v>
      </c>
      <c r="N131" s="5">
        <v>1736897169060</v>
      </c>
      <c r="O131" s="5">
        <v>1619854736252</v>
      </c>
      <c r="P131" s="5">
        <v>1539602054832</v>
      </c>
      <c r="Q131" s="5">
        <v>1374444788283</v>
      </c>
      <c r="R131" s="5">
        <v>1288683925066</v>
      </c>
      <c r="S131" s="5">
        <v>1198193867892</v>
      </c>
      <c r="T131" s="5">
        <v>1170752424105</v>
      </c>
      <c r="U131" s="5">
        <v>1109865329760</v>
      </c>
      <c r="V131" s="5">
        <v>842498674323</v>
      </c>
      <c r="W131" s="5">
        <v>642094672040</v>
      </c>
    </row>
    <row r="132" spans="2:23" ht="15.5" x14ac:dyDescent="0.35">
      <c r="C132" t="s">
        <v>139</v>
      </c>
      <c r="D132" s="5">
        <v>641717510</v>
      </c>
      <c r="E132" s="5">
        <v>641717510</v>
      </c>
      <c r="F132" s="5">
        <v>641717510</v>
      </c>
      <c r="G132" s="5">
        <v>641717510</v>
      </c>
      <c r="I132" s="5">
        <v>641717510</v>
      </c>
      <c r="J132" s="5">
        <v>641717510</v>
      </c>
      <c r="K132" s="5">
        <v>641717510</v>
      </c>
      <c r="L132" s="5">
        <v>641717510</v>
      </c>
      <c r="M132" s="5">
        <v>641717510</v>
      </c>
      <c r="N132" s="5">
        <v>641717510</v>
      </c>
      <c r="O132" s="5">
        <v>641717510</v>
      </c>
      <c r="P132" s="5">
        <v>641717510</v>
      </c>
      <c r="Q132" s="5">
        <v>641717510</v>
      </c>
      <c r="R132" s="5">
        <v>641717510</v>
      </c>
      <c r="S132" s="5">
        <v>641717510</v>
      </c>
      <c r="T132" s="5">
        <v>641717510</v>
      </c>
      <c r="U132" s="5">
        <v>641717510</v>
      </c>
      <c r="V132" s="5">
        <v>641717510</v>
      </c>
      <c r="W132" s="5">
        <v>641717510</v>
      </c>
    </row>
    <row r="134" spans="2:23" ht="15.5" x14ac:dyDescent="0.35">
      <c r="B134" t="s">
        <v>140</v>
      </c>
      <c r="C134" t="s">
        <v>141</v>
      </c>
      <c r="D134" s="5">
        <v>35729110448</v>
      </c>
      <c r="E134" s="5">
        <v>12527653094</v>
      </c>
      <c r="F134" s="5">
        <v>-16292563568</v>
      </c>
      <c r="G134" s="5">
        <v>3376129341</v>
      </c>
      <c r="I134" s="5">
        <v>18367889020</v>
      </c>
      <c r="J134" s="5">
        <v>66526760288</v>
      </c>
      <c r="K134" s="5">
        <v>91902487411</v>
      </c>
      <c r="L134" s="5">
        <v>115870583759</v>
      </c>
      <c r="M134" s="5">
        <v>68027001313</v>
      </c>
      <c r="N134" s="5">
        <v>-171211197066</v>
      </c>
      <c r="O134" s="5">
        <v>-162794506729</v>
      </c>
      <c r="P134" s="5">
        <v>170012017007</v>
      </c>
      <c r="Q134" s="5">
        <v>212819926508</v>
      </c>
      <c r="R134" s="5">
        <v>82494120807</v>
      </c>
      <c r="S134" s="5">
        <v>134156890685</v>
      </c>
      <c r="T134" s="5">
        <v>47145296495</v>
      </c>
      <c r="U134" s="5">
        <v>-84879758265</v>
      </c>
      <c r="V134" s="5">
        <v>43323124958</v>
      </c>
      <c r="W134" s="5">
        <v>15787878475</v>
      </c>
    </row>
    <row r="135" spans="2:23" ht="15.5" x14ac:dyDescent="0.35">
      <c r="C135" t="s">
        <v>457</v>
      </c>
      <c r="D135" s="5">
        <v>103402689168</v>
      </c>
      <c r="E135" s="5">
        <v>113117005841</v>
      </c>
      <c r="F135" s="5">
        <v>118388582763</v>
      </c>
      <c r="G135" s="5">
        <v>129429902197</v>
      </c>
      <c r="I135" s="5">
        <v>584611655358</v>
      </c>
      <c r="J135" s="5">
        <v>911249543413</v>
      </c>
      <c r="K135" s="5">
        <v>844386167888</v>
      </c>
      <c r="L135" s="5">
        <v>1179068428727</v>
      </c>
      <c r="M135" s="5">
        <v>1332022554274</v>
      </c>
      <c r="N135" s="5">
        <v>1225971012767</v>
      </c>
      <c r="O135" s="5">
        <v>2169105264003</v>
      </c>
      <c r="P135" s="5">
        <v>2111053075262</v>
      </c>
      <c r="Q135" s="5">
        <v>1597848615735</v>
      </c>
      <c r="R135" s="5">
        <v>1194450414948</v>
      </c>
      <c r="S135" s="5">
        <v>1122564074416</v>
      </c>
      <c r="T135" s="5">
        <v>1199088236391</v>
      </c>
      <c r="U135" s="5">
        <v>886710764477</v>
      </c>
      <c r="V135" s="5">
        <v>758919167358</v>
      </c>
      <c r="W135" s="5">
        <v>545694158904</v>
      </c>
    </row>
    <row r="136" spans="2:23" ht="15.5" x14ac:dyDescent="0.35">
      <c r="C136" t="s">
        <v>793</v>
      </c>
    </row>
    <row r="137" spans="2:23" ht="15.5" x14ac:dyDescent="0.35">
      <c r="C137" t="s">
        <v>983</v>
      </c>
      <c r="D137" s="5">
        <v>-26141094990</v>
      </c>
      <c r="E137" s="5">
        <v>-54263608236</v>
      </c>
      <c r="F137" s="5">
        <v>-94082303643</v>
      </c>
      <c r="G137" s="5">
        <v>-82456143928</v>
      </c>
      <c r="I137" s="5">
        <v>-381904201005</v>
      </c>
      <c r="J137" s="5">
        <v>-656665793454</v>
      </c>
      <c r="K137" s="5">
        <v>-544101111012</v>
      </c>
      <c r="L137" s="5">
        <v>-831167766831</v>
      </c>
      <c r="M137" s="5">
        <v>-1025905023525</v>
      </c>
      <c r="N137" s="5">
        <v>-1178043125365</v>
      </c>
      <c r="O137" s="5">
        <v>-2066820884491</v>
      </c>
      <c r="P137" s="5">
        <v>-1689822275776</v>
      </c>
      <c r="Q137" s="5">
        <v>-1152015539628</v>
      </c>
      <c r="R137" s="5">
        <v>-913680262264</v>
      </c>
      <c r="S137" s="5">
        <v>-792113359548</v>
      </c>
      <c r="T137" s="5">
        <v>-962393177060</v>
      </c>
      <c r="U137" s="5">
        <v>-803855001489</v>
      </c>
      <c r="V137" s="5">
        <v>-528064586812</v>
      </c>
      <c r="W137" s="5">
        <v>-418507268427</v>
      </c>
    </row>
    <row r="138" spans="2:23" ht="15.5" x14ac:dyDescent="0.35">
      <c r="C138" t="s">
        <v>1328</v>
      </c>
      <c r="D138" s="5">
        <v>-42190151009</v>
      </c>
      <c r="E138" s="5">
        <v>-46223771987</v>
      </c>
      <c r="F138" s="5">
        <v>-41199868995</v>
      </c>
      <c r="G138" s="5">
        <v>-43070900566</v>
      </c>
      <c r="I138" s="5">
        <v>-184055499159</v>
      </c>
      <c r="J138" s="5">
        <v>-185872470968</v>
      </c>
      <c r="K138" s="5">
        <v>-205368838044</v>
      </c>
      <c r="L138" s="5">
        <v>-231586854740</v>
      </c>
      <c r="M138" s="5">
        <v>-234746192507</v>
      </c>
      <c r="N138" s="5">
        <v>-215155077225</v>
      </c>
      <c r="O138" s="5">
        <v>-248966203672</v>
      </c>
      <c r="P138" s="5">
        <v>-239013616397</v>
      </c>
      <c r="Q138" s="5">
        <v>-221662237235</v>
      </c>
      <c r="R138" s="5">
        <v>-197760491535</v>
      </c>
      <c r="S138" s="5">
        <v>-186524424104</v>
      </c>
      <c r="T138" s="5">
        <v>-177615127390</v>
      </c>
      <c r="U138" s="5">
        <v>-153440074687</v>
      </c>
      <c r="V138" s="5">
        <v>-121336142408</v>
      </c>
      <c r="W138" s="5">
        <v>-105858061964</v>
      </c>
    </row>
    <row r="139" spans="2:23" ht="15.5" x14ac:dyDescent="0.35">
      <c r="C139" t="s">
        <v>796</v>
      </c>
      <c r="D139" s="5">
        <v>-68331245999</v>
      </c>
      <c r="E139" s="5">
        <v>-100487380223</v>
      </c>
      <c r="F139" s="5">
        <v>-135282172638</v>
      </c>
      <c r="G139" s="5">
        <v>-125527044494</v>
      </c>
      <c r="I139" s="5">
        <v>-565959700164</v>
      </c>
      <c r="J139" s="5">
        <v>-842538264422</v>
      </c>
      <c r="K139" s="5">
        <v>-749469949056</v>
      </c>
      <c r="L139" s="5">
        <v>-1062754621571</v>
      </c>
      <c r="M139" s="5">
        <v>-1260651216032</v>
      </c>
      <c r="N139" s="5">
        <v>-1393198202590</v>
      </c>
      <c r="O139" s="5">
        <v>-2315787088163</v>
      </c>
      <c r="P139" s="5">
        <v>-1928835892173</v>
      </c>
      <c r="Q139" s="5">
        <v>-1373677776863</v>
      </c>
      <c r="R139" s="5">
        <v>-1111440753799</v>
      </c>
      <c r="S139" s="5">
        <v>-978637783652</v>
      </c>
      <c r="T139" s="5">
        <v>-1140008304450</v>
      </c>
      <c r="U139" s="5">
        <v>-957295076176</v>
      </c>
      <c r="V139" s="5">
        <v>-649400729220</v>
      </c>
      <c r="W139" s="5">
        <v>-524365330391</v>
      </c>
    </row>
    <row r="140" spans="2:23" ht="15.5" x14ac:dyDescent="0.35">
      <c r="C140" t="s">
        <v>986</v>
      </c>
      <c r="D140" s="5">
        <v>-2399258677</v>
      </c>
      <c r="E140" s="5">
        <v>-3735662639</v>
      </c>
      <c r="F140" s="5">
        <v>-59926478340</v>
      </c>
      <c r="G140" s="5">
        <v>-2432799410</v>
      </c>
      <c r="I140" s="5">
        <v>-86513834394</v>
      </c>
      <c r="J140" s="5">
        <v>-78334616180</v>
      </c>
      <c r="K140" s="5">
        <v>-88654610812</v>
      </c>
      <c r="L140" s="5">
        <v>-73655021173</v>
      </c>
      <c r="M140" s="5">
        <v>-106607798189</v>
      </c>
      <c r="N140" s="5">
        <v>-109074425944</v>
      </c>
      <c r="O140" s="5">
        <v>-103603735080</v>
      </c>
      <c r="P140" s="5">
        <v>-79550197858</v>
      </c>
      <c r="Q140" s="5">
        <v>-64681012582</v>
      </c>
      <c r="R140" s="5">
        <v>-60280272398</v>
      </c>
      <c r="S140" s="5">
        <v>-53291912699</v>
      </c>
      <c r="T140" s="5">
        <v>-47496961567</v>
      </c>
      <c r="U140" s="5">
        <v>-43891865800</v>
      </c>
      <c r="V140" s="5">
        <v>-22813577392</v>
      </c>
      <c r="W140" s="5">
        <v>-15568622804</v>
      </c>
    </row>
    <row r="141" spans="2:23" ht="15.5" x14ac:dyDescent="0.35">
      <c r="C141" t="s">
        <v>593</v>
      </c>
      <c r="D141" s="5">
        <v>657667279</v>
      </c>
      <c r="E141" s="5">
        <v>-101972524</v>
      </c>
      <c r="F141" s="5">
        <v>601026307</v>
      </c>
      <c r="G141" s="5">
        <v>-526728362</v>
      </c>
      <c r="I141" s="5">
        <v>-284066174</v>
      </c>
      <c r="J141" s="5">
        <v>-2184518703</v>
      </c>
      <c r="K141" s="5">
        <v>-3013731421</v>
      </c>
      <c r="L141" s="5">
        <v>-443223397</v>
      </c>
      <c r="M141" s="5">
        <v>-3344336929</v>
      </c>
      <c r="N141" s="5">
        <v>-3984007243</v>
      </c>
      <c r="O141" s="5">
        <v>-16112682569</v>
      </c>
      <c r="P141" s="5">
        <v>-12205166082</v>
      </c>
      <c r="Q141" s="5">
        <v>-11350912364</v>
      </c>
      <c r="R141" s="5">
        <v>-10443099386</v>
      </c>
      <c r="S141" s="5">
        <v>-9769400079</v>
      </c>
      <c r="T141" s="5">
        <v>-12536144744</v>
      </c>
      <c r="U141" s="5">
        <v>-10657818756</v>
      </c>
      <c r="V141" s="5">
        <v>-6694703857</v>
      </c>
      <c r="W141" s="5">
        <v>-8196503333</v>
      </c>
    </row>
    <row r="142" spans="2:23" ht="15.5" x14ac:dyDescent="0.35">
      <c r="C142" t="s">
        <v>792</v>
      </c>
      <c r="R142" s="5">
        <v>9927559044</v>
      </c>
    </row>
    <row r="143" spans="2:23" ht="15.5" x14ac:dyDescent="0.35">
      <c r="C143" t="s">
        <v>887</v>
      </c>
      <c r="T143" s="5">
        <v>601509298</v>
      </c>
      <c r="U143" s="5">
        <v>-3637627810</v>
      </c>
      <c r="V143" s="5">
        <v>-58153909243</v>
      </c>
      <c r="W143" s="5">
        <v>4044116775</v>
      </c>
    </row>
    <row r="144" spans="2:23" ht="15.5" x14ac:dyDescent="0.35">
      <c r="C144" t="s">
        <v>178</v>
      </c>
      <c r="D144" s="5">
        <v>-36744472251</v>
      </c>
      <c r="E144" s="5">
        <v>-9311668398</v>
      </c>
      <c r="F144" s="5">
        <v>-84666174600</v>
      </c>
      <c r="G144" s="5">
        <v>-5770752854</v>
      </c>
      <c r="I144" s="5">
        <v>-119184805028</v>
      </c>
      <c r="J144" s="5">
        <v>-68672316634</v>
      </c>
      <c r="K144" s="5">
        <v>-96869039670</v>
      </c>
      <c r="L144" s="5">
        <v>-109251845020</v>
      </c>
      <c r="M144" s="5">
        <v>-66337007594</v>
      </c>
      <c r="N144" s="5">
        <v>71773019648</v>
      </c>
      <c r="O144" s="5">
        <v>200865327615</v>
      </c>
      <c r="P144" s="5">
        <v>-81858602324</v>
      </c>
      <c r="Q144" s="5">
        <v>-165453904331</v>
      </c>
      <c r="R144" s="5">
        <v>-37538961439</v>
      </c>
      <c r="S144" s="5">
        <v>-63204676917</v>
      </c>
      <c r="T144" s="5">
        <v>11930331760</v>
      </c>
      <c r="U144" s="5">
        <v>143970331084</v>
      </c>
      <c r="V144" s="5">
        <v>76858193925</v>
      </c>
      <c r="W144" s="5">
        <v>15463234093</v>
      </c>
    </row>
    <row r="145" spans="3:23" ht="15.5" x14ac:dyDescent="0.35">
      <c r="C145" t="s">
        <v>179</v>
      </c>
      <c r="D145" s="5">
        <v>199481024</v>
      </c>
      <c r="E145" s="5">
        <v>568308872</v>
      </c>
      <c r="F145" s="5">
        <v>99584999316</v>
      </c>
      <c r="G145" s="5">
        <v>139341959</v>
      </c>
      <c r="I145" s="5">
        <v>100370872693</v>
      </c>
      <c r="J145" s="5">
        <v>-3280968927</v>
      </c>
      <c r="K145" s="5">
        <v>-657634264</v>
      </c>
      <c r="L145" s="5">
        <v>-13741474776</v>
      </c>
      <c r="M145" s="5">
        <v>-8411219081</v>
      </c>
      <c r="N145" s="5">
        <v>-8684431968</v>
      </c>
      <c r="O145" s="5">
        <v>-19995262125</v>
      </c>
      <c r="P145" s="5">
        <v>-32074217059</v>
      </c>
      <c r="Q145" s="5">
        <v>-32147924016</v>
      </c>
      <c r="R145" s="5">
        <v>-33937566005</v>
      </c>
      <c r="S145" s="5">
        <v>-56191547006</v>
      </c>
      <c r="T145" s="5">
        <v>-81426564804</v>
      </c>
      <c r="U145" s="5">
        <v>-57614549554</v>
      </c>
      <c r="V145" s="5">
        <v>-85304624205</v>
      </c>
      <c r="W145" s="5">
        <v>-20912184022</v>
      </c>
    </row>
    <row r="146" spans="3:23" ht="15.5" x14ac:dyDescent="0.35">
      <c r="C146" t="s">
        <v>185</v>
      </c>
      <c r="D146" s="5">
        <v>-248385088</v>
      </c>
      <c r="E146" s="5">
        <v>-35315073</v>
      </c>
      <c r="F146" s="5">
        <v>-3529862756</v>
      </c>
      <c r="G146" s="5">
        <v>-12104684</v>
      </c>
      <c r="I146" s="5">
        <v>-3809358801</v>
      </c>
      <c r="J146" s="5">
        <v>-4257334606</v>
      </c>
      <c r="K146" s="5">
        <v>-5050894690</v>
      </c>
      <c r="L146" s="5">
        <v>-18618008320</v>
      </c>
      <c r="M146" s="5">
        <v>-11712828718</v>
      </c>
      <c r="N146" s="5">
        <v>-11108078894</v>
      </c>
      <c r="O146" s="5">
        <v>-25561044268</v>
      </c>
      <c r="P146" s="5">
        <v>-37414558481</v>
      </c>
      <c r="Q146" s="5">
        <v>-43375938666</v>
      </c>
      <c r="R146" s="5">
        <v>-41028603914</v>
      </c>
      <c r="S146" s="5">
        <v>-57428372977</v>
      </c>
      <c r="T146" s="5">
        <v>-109438789551</v>
      </c>
      <c r="U146" s="5">
        <v>-78743378655</v>
      </c>
      <c r="V146" s="5">
        <v>-84914565871</v>
      </c>
      <c r="W146" s="5">
        <v>-25483933097</v>
      </c>
    </row>
    <row r="147" spans="3:23" ht="15.5" x14ac:dyDescent="0.35">
      <c r="C147" t="s">
        <v>180</v>
      </c>
      <c r="D147" s="5">
        <v>412702706</v>
      </c>
      <c r="E147" s="5">
        <v>572500000</v>
      </c>
      <c r="F147" s="5">
        <v>103101586598</v>
      </c>
      <c r="G147" s="5">
        <v>109029730</v>
      </c>
      <c r="I147" s="5">
        <v>104045031569</v>
      </c>
      <c r="J147" s="5">
        <v>732415539</v>
      </c>
      <c r="K147" s="5">
        <v>4056508100</v>
      </c>
      <c r="L147" s="5">
        <v>4478107221</v>
      </c>
      <c r="M147" s="5">
        <v>1452181818</v>
      </c>
      <c r="N147" s="5">
        <v>726576136</v>
      </c>
      <c r="O147" s="5">
        <v>4199245401</v>
      </c>
      <c r="P147" s="5">
        <v>4452336473</v>
      </c>
      <c r="Q147" s="5">
        <v>10601580369</v>
      </c>
      <c r="R147" s="5">
        <v>6617870203</v>
      </c>
      <c r="S147" s="5">
        <v>368695900</v>
      </c>
      <c r="T147" s="5">
        <v>27550441048</v>
      </c>
      <c r="U147" s="5">
        <v>20563616309</v>
      </c>
      <c r="V147" s="5">
        <v>787268219</v>
      </c>
      <c r="W147" s="5">
        <v>1935271929</v>
      </c>
    </row>
    <row r="148" spans="3:23" ht="15.5" x14ac:dyDescent="0.35">
      <c r="C148" t="s">
        <v>596</v>
      </c>
      <c r="D148" s="5">
        <v>35163406</v>
      </c>
      <c r="E148" s="5">
        <v>31123945</v>
      </c>
      <c r="F148" s="5">
        <v>13275474</v>
      </c>
      <c r="G148" s="5">
        <v>42416913</v>
      </c>
      <c r="I148" s="5">
        <v>135199925</v>
      </c>
      <c r="J148" s="5">
        <v>243950140</v>
      </c>
      <c r="K148" s="5">
        <v>336752326</v>
      </c>
      <c r="L148" s="5">
        <v>398426323</v>
      </c>
      <c r="M148" s="5">
        <v>1849427819</v>
      </c>
      <c r="N148" s="5">
        <v>1697070790</v>
      </c>
      <c r="O148" s="5">
        <v>1366536742</v>
      </c>
      <c r="P148" s="5">
        <v>888004949</v>
      </c>
      <c r="Q148" s="5">
        <v>626434281</v>
      </c>
      <c r="R148" s="5">
        <v>473167706</v>
      </c>
      <c r="S148" s="5">
        <v>868130071</v>
      </c>
      <c r="T148" s="5">
        <v>461783699</v>
      </c>
      <c r="U148" s="5">
        <v>565212792</v>
      </c>
      <c r="V148" s="5">
        <v>453673447</v>
      </c>
      <c r="W148" s="5">
        <v>170588346</v>
      </c>
    </row>
    <row r="149" spans="3:23" ht="15.5" x14ac:dyDescent="0.35">
      <c r="C149" t="s">
        <v>1329</v>
      </c>
      <c r="W149" s="5">
        <v>2965888800</v>
      </c>
    </row>
    <row r="150" spans="3:23" ht="15.5" x14ac:dyDescent="0.35">
      <c r="C150" t="s">
        <v>350</v>
      </c>
      <c r="V150" s="5">
        <v>-1431000000</v>
      </c>
    </row>
    <row r="151" spans="3:23" ht="15.5" x14ac:dyDescent="0.35">
      <c r="C151" t="s">
        <v>1330</v>
      </c>
      <c r="V151" s="5">
        <v>-200000000</v>
      </c>
      <c r="W151" s="5">
        <v>-500000000</v>
      </c>
    </row>
    <row r="152" spans="3:23" ht="15.5" x14ac:dyDescent="0.35">
      <c r="C152" t="s">
        <v>186</v>
      </c>
      <c r="D152" s="5">
        <v>-36744472251</v>
      </c>
      <c r="E152" s="5">
        <v>-9311668398</v>
      </c>
      <c r="F152" s="5">
        <v>-84666174600</v>
      </c>
      <c r="G152" s="5">
        <v>-5770752854</v>
      </c>
      <c r="I152" s="5">
        <v>-119184805028</v>
      </c>
      <c r="J152" s="5">
        <v>-68672316634</v>
      </c>
      <c r="K152" s="5">
        <v>-96869039670</v>
      </c>
      <c r="L152" s="5">
        <v>-109251845020</v>
      </c>
      <c r="M152" s="5">
        <v>-66337007594</v>
      </c>
      <c r="N152" s="5">
        <v>71773019648</v>
      </c>
      <c r="O152" s="5">
        <v>200865327615</v>
      </c>
      <c r="P152" s="5">
        <v>-81858602324</v>
      </c>
      <c r="Q152" s="5">
        <v>-165453904331</v>
      </c>
      <c r="R152" s="5">
        <v>-37538961439</v>
      </c>
      <c r="S152" s="5">
        <v>-63204676917</v>
      </c>
      <c r="T152" s="5">
        <v>11930331760</v>
      </c>
      <c r="U152" s="5">
        <v>143970331084</v>
      </c>
      <c r="V152" s="5">
        <v>76858193925</v>
      </c>
      <c r="W152" s="5">
        <v>15463234093</v>
      </c>
    </row>
    <row r="153" spans="3:23" ht="15.5" x14ac:dyDescent="0.35">
      <c r="C153" t="s">
        <v>1331</v>
      </c>
      <c r="F153" s="5">
        <v>101617960705</v>
      </c>
      <c r="I153" s="5">
        <v>101617960705</v>
      </c>
      <c r="J153" s="5">
        <v>2705111111</v>
      </c>
      <c r="K153" s="5">
        <v>439229866</v>
      </c>
      <c r="L153" s="5">
        <v>5628406949</v>
      </c>
      <c r="M153" s="5">
        <v>43016573373</v>
      </c>
      <c r="N153" s="5">
        <v>205200000000</v>
      </c>
      <c r="O153" s="5">
        <v>26470765075</v>
      </c>
      <c r="P153" s="5">
        <v>41045607209</v>
      </c>
      <c r="Q153" s="5">
        <v>18857714803</v>
      </c>
      <c r="R153" s="5">
        <v>57419613973</v>
      </c>
      <c r="S153" s="5">
        <v>33687557265</v>
      </c>
      <c r="T153" s="5">
        <v>243582015455</v>
      </c>
      <c r="U153" s="5">
        <v>171599260881</v>
      </c>
      <c r="V153" s="5">
        <v>175168601770</v>
      </c>
      <c r="W153" s="5">
        <v>5320631491</v>
      </c>
    </row>
    <row r="154" spans="3:23" ht="15.5" x14ac:dyDescent="0.35">
      <c r="C154" t="s">
        <v>1058</v>
      </c>
      <c r="F154" s="5">
        <v>11989046899</v>
      </c>
      <c r="G154" s="5">
        <v>9798629608</v>
      </c>
      <c r="I154" s="5">
        <v>21787676507</v>
      </c>
      <c r="J154" s="5">
        <v>57514698944</v>
      </c>
      <c r="K154" s="5">
        <v>5636965176</v>
      </c>
    </row>
    <row r="155" spans="3:23" ht="15.5" x14ac:dyDescent="0.35">
      <c r="C155" t="s">
        <v>778</v>
      </c>
      <c r="D155" s="5">
        <v>-29986995116</v>
      </c>
      <c r="E155" s="5">
        <v>-2834375391</v>
      </c>
      <c r="F155" s="5">
        <v>-80986861634</v>
      </c>
      <c r="G155" s="5">
        <v>-767684628</v>
      </c>
      <c r="I155" s="5">
        <v>-87950650314</v>
      </c>
      <c r="J155" s="5">
        <v>-9937953406</v>
      </c>
      <c r="K155" s="5">
        <v>-15074392309</v>
      </c>
      <c r="L155" s="5">
        <v>-68324899265</v>
      </c>
      <c r="M155" s="5">
        <v>-3311716144</v>
      </c>
      <c r="N155" s="5">
        <v>-4112864326</v>
      </c>
      <c r="O155" s="5">
        <v>-317132518725</v>
      </c>
      <c r="P155" s="5">
        <v>-12415927735</v>
      </c>
      <c r="Q155" s="5">
        <v>-30767261753</v>
      </c>
      <c r="R155" s="5">
        <v>-18265909071</v>
      </c>
      <c r="S155" s="5">
        <v>-12740706814</v>
      </c>
      <c r="T155" s="5">
        <v>-179921466680</v>
      </c>
      <c r="U155" s="5">
        <v>-6367000000</v>
      </c>
      <c r="V155" s="5">
        <v>-25870455268</v>
      </c>
      <c r="W155" s="5">
        <v>-5000000000</v>
      </c>
    </row>
    <row r="156" spans="3:23" ht="15.5" x14ac:dyDescent="0.35">
      <c r="C156" t="s">
        <v>828</v>
      </c>
      <c r="K156" s="5">
        <v>8795889936</v>
      </c>
    </row>
    <row r="157" spans="3:23" ht="15.5" x14ac:dyDescent="0.35">
      <c r="C157" t="s">
        <v>894</v>
      </c>
    </row>
    <row r="158" spans="3:23" ht="15.5" x14ac:dyDescent="0.35">
      <c r="C158" t="s">
        <v>607</v>
      </c>
      <c r="D158" s="5">
        <v>-1813680400</v>
      </c>
      <c r="E158" s="5">
        <v>-1259459062</v>
      </c>
      <c r="F158" s="5">
        <v>-2569061280</v>
      </c>
      <c r="G158" s="5">
        <v>-1193786889</v>
      </c>
      <c r="I158" s="5">
        <v>-5735169510</v>
      </c>
      <c r="J158" s="5">
        <v>-1618122052</v>
      </c>
      <c r="K158" s="5">
        <v>-251405867</v>
      </c>
      <c r="L158" s="5">
        <v>-1013961685</v>
      </c>
    </row>
    <row r="159" spans="3:23" ht="15.5" x14ac:dyDescent="0.35">
      <c r="C159" t="s">
        <v>1332</v>
      </c>
      <c r="M159" s="5">
        <v>-3603101779</v>
      </c>
      <c r="N159" s="5">
        <v>-3195922968</v>
      </c>
      <c r="O159" s="5">
        <v>2317160463</v>
      </c>
      <c r="P159" s="5">
        <v>1515049501</v>
      </c>
      <c r="Q159" s="5">
        <v>-2594458704</v>
      </c>
      <c r="R159" s="5">
        <v>-9550050258</v>
      </c>
      <c r="S159" s="5">
        <v>-8646716124</v>
      </c>
      <c r="T159" s="5">
        <v>-4270081759</v>
      </c>
      <c r="U159" s="5">
        <v>23864855723</v>
      </c>
      <c r="V159" s="5">
        <v>-1161323580</v>
      </c>
      <c r="W159" s="5">
        <v>4061932760</v>
      </c>
    </row>
    <row r="160" spans="3:23" ht="15.5" x14ac:dyDescent="0.35">
      <c r="C160" t="s">
        <v>1333</v>
      </c>
      <c r="O160" s="5">
        <v>-1925152530</v>
      </c>
      <c r="P160" s="5">
        <v>-1925152530</v>
      </c>
      <c r="Q160" s="5">
        <v>-1925152530</v>
      </c>
      <c r="R160" s="5">
        <v>-1925152530</v>
      </c>
      <c r="S160" s="5">
        <v>-2566870040</v>
      </c>
      <c r="T160" s="5">
        <v>-2566870040</v>
      </c>
      <c r="V160" s="5">
        <v>-2566870040</v>
      </c>
    </row>
    <row r="161" spans="2:23" ht="15.5" x14ac:dyDescent="0.35">
      <c r="C161" t="s">
        <v>195</v>
      </c>
      <c r="D161" s="5">
        <v>-815880779</v>
      </c>
      <c r="E161" s="5">
        <v>3784293568</v>
      </c>
      <c r="F161" s="5">
        <v>-1373738852</v>
      </c>
      <c r="G161" s="5">
        <v>-2255281554</v>
      </c>
      <c r="I161" s="5">
        <v>-446043315</v>
      </c>
      <c r="J161" s="5">
        <v>-5426525273</v>
      </c>
      <c r="K161" s="5">
        <v>-5624186523</v>
      </c>
      <c r="L161" s="5">
        <v>-7122736037</v>
      </c>
      <c r="M161" s="5">
        <v>-6721225362</v>
      </c>
      <c r="N161" s="5">
        <v>-108122609386</v>
      </c>
      <c r="O161" s="5">
        <v>18075558761</v>
      </c>
      <c r="P161" s="5">
        <v>56079197624</v>
      </c>
      <c r="Q161" s="5">
        <v>15218098161</v>
      </c>
      <c r="R161" s="5">
        <v>11017593363</v>
      </c>
      <c r="S161" s="5">
        <v>14760666762</v>
      </c>
      <c r="T161" s="5">
        <v>-22350936549</v>
      </c>
      <c r="U161" s="5">
        <v>1476023265</v>
      </c>
      <c r="V161" s="5">
        <v>34876694678</v>
      </c>
      <c r="W161" s="5">
        <v>10338928546</v>
      </c>
    </row>
    <row r="162" spans="2:23" ht="15.5" x14ac:dyDescent="0.35">
      <c r="C162" t="s">
        <v>383</v>
      </c>
      <c r="D162" s="5">
        <v>93711801</v>
      </c>
      <c r="E162" s="5">
        <v>14344413</v>
      </c>
      <c r="F162" s="5">
        <v>-50456976</v>
      </c>
      <c r="G162" s="5">
        <v>70030596</v>
      </c>
      <c r="I162" s="5">
        <v>30697048</v>
      </c>
      <c r="J162" s="5">
        <v>-135520813</v>
      </c>
      <c r="K162" s="5">
        <v>-119453818</v>
      </c>
      <c r="L162" s="5">
        <v>444826539</v>
      </c>
      <c r="M162" s="5">
        <v>85241952</v>
      </c>
      <c r="N162" s="5">
        <v>215869526</v>
      </c>
      <c r="O162" s="5">
        <v>2279825485</v>
      </c>
      <c r="P162" s="5">
        <v>-2159475866</v>
      </c>
      <c r="Q162" s="5">
        <v>-258691119</v>
      </c>
      <c r="R162" s="5">
        <v>-234047790</v>
      </c>
    </row>
    <row r="163" spans="2:23" ht="15.5" x14ac:dyDescent="0.35">
      <c r="C163" t="s">
        <v>196</v>
      </c>
      <c r="E163" s="5">
        <v>18585649235</v>
      </c>
      <c r="I163" s="5">
        <v>19000995502</v>
      </c>
      <c r="J163" s="5">
        <v>24563041590</v>
      </c>
      <c r="K163" s="5">
        <v>30306681931</v>
      </c>
      <c r="L163" s="5">
        <v>36984591430</v>
      </c>
      <c r="M163" s="5">
        <v>43620574840</v>
      </c>
      <c r="N163" s="5">
        <v>151527314699</v>
      </c>
      <c r="O163" s="5">
        <v>131171930453</v>
      </c>
      <c r="P163" s="5">
        <v>77252208696</v>
      </c>
      <c r="Q163" s="5">
        <v>62292801654</v>
      </c>
      <c r="R163" s="5">
        <v>51509256079</v>
      </c>
      <c r="S163" s="5">
        <v>36748589318</v>
      </c>
      <c r="T163" s="5">
        <v>59099525867</v>
      </c>
      <c r="U163" s="5">
        <v>57623502602</v>
      </c>
      <c r="V163" s="5">
        <v>22746807926</v>
      </c>
      <c r="W163" s="5">
        <v>12407879379</v>
      </c>
    </row>
    <row r="164" spans="2:23" ht="15.5" x14ac:dyDescent="0.35">
      <c r="C164" t="s">
        <v>197</v>
      </c>
      <c r="D164" s="5">
        <v>-722168978</v>
      </c>
      <c r="E164" s="5">
        <v>22384287216</v>
      </c>
      <c r="F164" s="5">
        <v>-1424195828</v>
      </c>
      <c r="G164" s="5">
        <v>-2185250958</v>
      </c>
      <c r="I164" s="5">
        <v>18585649235</v>
      </c>
      <c r="J164" s="5">
        <v>19000995504</v>
      </c>
      <c r="K164" s="5">
        <v>24563041590</v>
      </c>
      <c r="L164" s="5">
        <v>30306681932</v>
      </c>
      <c r="M164" s="5">
        <v>36984591430</v>
      </c>
      <c r="N164" s="5">
        <v>43620574839</v>
      </c>
      <c r="O164" s="5">
        <v>151527314699</v>
      </c>
      <c r="P164" s="5">
        <v>131171930454</v>
      </c>
      <c r="Q164" s="5">
        <v>77252208696</v>
      </c>
      <c r="R164" s="5">
        <v>62292801652</v>
      </c>
      <c r="S164" s="5">
        <v>51509256080</v>
      </c>
      <c r="T164" s="5">
        <v>36748589318</v>
      </c>
      <c r="U164" s="5">
        <v>59099525867</v>
      </c>
      <c r="V164" s="5">
        <v>57623502604</v>
      </c>
      <c r="W164" s="5">
        <v>22746807925</v>
      </c>
    </row>
    <row r="166" spans="2:23" ht="15.5" x14ac:dyDescent="0.35">
      <c r="B166" t="s">
        <v>198</v>
      </c>
      <c r="C166" t="s">
        <v>12</v>
      </c>
      <c r="D166" s="5">
        <v>640000000</v>
      </c>
      <c r="E166" s="5">
        <v>640000000</v>
      </c>
      <c r="F166" s="5">
        <v>640000000</v>
      </c>
      <c r="G166" s="5">
        <v>640000000</v>
      </c>
      <c r="I166" s="5">
        <v>640000000</v>
      </c>
      <c r="J166" s="5">
        <v>640000000</v>
      </c>
      <c r="K166" s="5">
        <v>640000000</v>
      </c>
      <c r="L166" s="5">
        <v>640000000</v>
      </c>
      <c r="M166" s="5">
        <v>640000000</v>
      </c>
      <c r="N166" s="5">
        <v>640000000</v>
      </c>
      <c r="O166" s="5">
        <v>640000000</v>
      </c>
      <c r="P166" s="5">
        <v>640000000</v>
      </c>
      <c r="Q166" s="5">
        <v>640000000</v>
      </c>
      <c r="R166" s="5">
        <v>640000000</v>
      </c>
      <c r="S166" s="5">
        <v>640000000</v>
      </c>
      <c r="T166" s="5">
        <v>640000000</v>
      </c>
      <c r="U166" s="5">
        <v>640000000</v>
      </c>
      <c r="V166" s="5">
        <v>640000000</v>
      </c>
      <c r="W166" s="5">
        <v>640000000</v>
      </c>
    </row>
    <row r="167" spans="2:23" ht="15.5" x14ac:dyDescent="0.35">
      <c r="C167" t="s">
        <v>199</v>
      </c>
      <c r="D167" s="6">
        <v>-33.06</v>
      </c>
      <c r="E167" s="6">
        <v>-27.79</v>
      </c>
      <c r="F167" s="6">
        <v>-346.3</v>
      </c>
      <c r="G167" s="6">
        <v>-52.27</v>
      </c>
    </row>
    <row r="168" spans="2:23" ht="15.5" x14ac:dyDescent="0.35">
      <c r="C168" t="s">
        <v>200</v>
      </c>
      <c r="D168" s="6">
        <v>-2.27</v>
      </c>
      <c r="E168" s="6">
        <v>-2.81</v>
      </c>
      <c r="F168" s="6">
        <v>-0.26</v>
      </c>
      <c r="G168" s="6">
        <v>-1.4</v>
      </c>
    </row>
    <row r="169" spans="2:23" ht="15.5" x14ac:dyDescent="0.35">
      <c r="C169" t="s">
        <v>69</v>
      </c>
      <c r="D169" s="6">
        <v>0.55000000000000004</v>
      </c>
      <c r="E169" s="6">
        <v>0.43</v>
      </c>
      <c r="F169" s="6">
        <v>0.56999999999999995</v>
      </c>
      <c r="G169" s="6">
        <v>0.35</v>
      </c>
    </row>
    <row r="170" spans="2:23" ht="15.5" x14ac:dyDescent="0.35">
      <c r="C170" t="s">
        <v>201</v>
      </c>
      <c r="D170" s="5">
        <v>-15770000000</v>
      </c>
      <c r="E170" s="5">
        <v>-6940000000</v>
      </c>
      <c r="F170" s="5">
        <v>90060000000</v>
      </c>
      <c r="G170" s="5">
        <v>28220000000</v>
      </c>
    </row>
    <row r="171" spans="2:23" ht="15.5" x14ac:dyDescent="0.35">
      <c r="C171" t="s">
        <v>202</v>
      </c>
      <c r="D171" s="6">
        <v>-1.2E-2</v>
      </c>
      <c r="E171" s="6">
        <v>-9.7999999999999997E-3</v>
      </c>
      <c r="F171" s="6">
        <v>-0.12130000000000001</v>
      </c>
      <c r="G171" s="6">
        <v>-2.4700000000000003E-2</v>
      </c>
    </row>
    <row r="172" spans="2:23" ht="15.5" x14ac:dyDescent="0.35">
      <c r="C172" t="s">
        <v>203</v>
      </c>
      <c r="D172" s="6">
        <v>-9.69E-2</v>
      </c>
      <c r="E172" s="6">
        <v>-7.4200000000000002E-2</v>
      </c>
      <c r="F172" s="6">
        <v>-0.86099999999999999</v>
      </c>
      <c r="G172" s="6">
        <v>0.13780000000000001</v>
      </c>
    </row>
    <row r="173" spans="2:23" ht="15.5" x14ac:dyDescent="0.35">
      <c r="C173" t="s">
        <v>204</v>
      </c>
      <c r="D173" s="6">
        <v>-1.3300000000000001E-2</v>
      </c>
      <c r="E173" s="6">
        <v>-7.4000000000000003E-3</v>
      </c>
      <c r="F173" s="6">
        <v>0.1208</v>
      </c>
      <c r="G173" s="6">
        <v>-0.15689999999999998</v>
      </c>
    </row>
    <row r="174" spans="2:23" ht="15.5" x14ac:dyDescent="0.35">
      <c r="C174" t="s">
        <v>205</v>
      </c>
      <c r="D174" s="6">
        <v>-8.42</v>
      </c>
      <c r="E174" s="6">
        <v>-3.07</v>
      </c>
      <c r="F174" s="6">
        <v>1.42</v>
      </c>
      <c r="G174" s="6">
        <v>9.4499999999999993</v>
      </c>
    </row>
    <row r="175" spans="2:23" ht="15.5" x14ac:dyDescent="0.35">
      <c r="C175" t="s">
        <v>206</v>
      </c>
      <c r="D175" s="5">
        <v>229000000000</v>
      </c>
      <c r="E175" s="5">
        <v>252000000000</v>
      </c>
      <c r="F175" s="5">
        <v>270000000000</v>
      </c>
      <c r="G175" s="5">
        <v>-231000000000</v>
      </c>
    </row>
    <row r="176" spans="2:23" ht="15.5" x14ac:dyDescent="0.35">
      <c r="C176" t="s">
        <v>207</v>
      </c>
      <c r="D176" s="6">
        <v>0.22</v>
      </c>
      <c r="E176" s="6">
        <v>0.21</v>
      </c>
      <c r="F176" s="6">
        <v>0.22</v>
      </c>
      <c r="G176" s="6">
        <v>-0.19</v>
      </c>
    </row>
    <row r="177" spans="3:23" ht="15.5" x14ac:dyDescent="0.35">
      <c r="C177" t="s">
        <v>208</v>
      </c>
      <c r="D177" s="6">
        <v>341.35</v>
      </c>
      <c r="E177" s="6">
        <v>374.41</v>
      </c>
      <c r="F177" s="6">
        <v>402.2</v>
      </c>
      <c r="G177" s="6">
        <v>-379.27</v>
      </c>
    </row>
    <row r="178" spans="3:23" ht="15.5" x14ac:dyDescent="0.35">
      <c r="C178" t="s">
        <v>209</v>
      </c>
      <c r="D178" s="6">
        <v>0.22</v>
      </c>
      <c r="E178" s="6">
        <v>0.21</v>
      </c>
      <c r="F178" s="6">
        <v>0.22</v>
      </c>
      <c r="G178" s="6">
        <v>-0.19</v>
      </c>
    </row>
    <row r="179" spans="3:23" ht="15.5" x14ac:dyDescent="0.35">
      <c r="C179" t="s">
        <v>210</v>
      </c>
      <c r="D179" s="6">
        <v>341.35</v>
      </c>
      <c r="E179" s="6">
        <v>374.41</v>
      </c>
      <c r="F179" s="6">
        <v>402.2</v>
      </c>
      <c r="G179" s="6">
        <v>-379.27</v>
      </c>
    </row>
    <row r="180" spans="3:23" ht="15.5" x14ac:dyDescent="0.35">
      <c r="C180" t="s">
        <v>211</v>
      </c>
      <c r="D180" s="5">
        <v>82000000000</v>
      </c>
      <c r="E180" s="5">
        <v>84000000000</v>
      </c>
      <c r="F180" s="5">
        <v>80000000000</v>
      </c>
      <c r="G180" s="5">
        <v>1340000000000</v>
      </c>
    </row>
    <row r="181" spans="3:23" ht="15.5" x14ac:dyDescent="0.35">
      <c r="C181" t="s">
        <v>212</v>
      </c>
      <c r="D181" s="5">
        <v>1214000000000</v>
      </c>
      <c r="E181" s="5">
        <v>1240000000000</v>
      </c>
      <c r="F181" s="5">
        <v>1246000000000</v>
      </c>
      <c r="G181" s="5">
        <v>16000000000</v>
      </c>
    </row>
    <row r="182" spans="3:23" ht="15.5" x14ac:dyDescent="0.35">
      <c r="C182" t="s">
        <v>213</v>
      </c>
      <c r="D182" s="5">
        <v>219000000000</v>
      </c>
      <c r="E182" s="5">
        <v>240000000000</v>
      </c>
      <c r="F182" s="5">
        <v>258000000000</v>
      </c>
      <c r="G182" s="5">
        <v>-243000000000</v>
      </c>
    </row>
    <row r="183" spans="3:23" ht="15.5" x14ac:dyDescent="0.35">
      <c r="C183" t="s">
        <v>24</v>
      </c>
      <c r="D183" s="5">
        <v>1296000000000</v>
      </c>
      <c r="E183" s="5">
        <v>1324000000000</v>
      </c>
      <c r="F183" s="5">
        <v>1326000000000</v>
      </c>
      <c r="G183" s="5">
        <v>1356000000000</v>
      </c>
    </row>
    <row r="184" spans="3:23" ht="15.5" x14ac:dyDescent="0.35">
      <c r="C184" t="s">
        <v>21</v>
      </c>
      <c r="D184" s="5">
        <v>1274000000000</v>
      </c>
      <c r="E184" s="5">
        <v>1302000000000</v>
      </c>
      <c r="F184" s="5">
        <v>1308000000000</v>
      </c>
      <c r="G184" s="5">
        <v>1336000000000</v>
      </c>
    </row>
    <row r="185" spans="3:23" ht="15.5" x14ac:dyDescent="0.35">
      <c r="C185" t="s">
        <v>214</v>
      </c>
      <c r="D185" s="5">
        <v>618000000000</v>
      </c>
      <c r="E185" s="5">
        <v>663000000000</v>
      </c>
      <c r="F185" s="5">
        <v>682000000000</v>
      </c>
      <c r="G185" s="5">
        <v>-333000000000</v>
      </c>
    </row>
    <row r="186" spans="3:23" ht="15.5" x14ac:dyDescent="0.35">
      <c r="C186" t="s">
        <v>215</v>
      </c>
      <c r="D186" s="5">
        <v>36000000000</v>
      </c>
      <c r="E186" s="5">
        <v>13000000000</v>
      </c>
      <c r="F186" s="5">
        <v>-16000000000</v>
      </c>
      <c r="G186" s="5">
        <v>3000000000</v>
      </c>
    </row>
    <row r="187" spans="3:23" ht="15.5" x14ac:dyDescent="0.35">
      <c r="C187" t="s">
        <v>216</v>
      </c>
      <c r="D187" s="5">
        <v>0</v>
      </c>
      <c r="E187" s="5">
        <v>0</v>
      </c>
      <c r="F187" s="5">
        <v>-4000000000</v>
      </c>
      <c r="G187" s="5">
        <v>0</v>
      </c>
    </row>
    <row r="188" spans="3:23" ht="15.5" x14ac:dyDescent="0.35">
      <c r="C188" t="s">
        <v>13</v>
      </c>
      <c r="D188" s="5">
        <v>35000000000</v>
      </c>
      <c r="E188" s="5">
        <v>12000000000</v>
      </c>
      <c r="F188" s="5">
        <v>-20000000000</v>
      </c>
      <c r="G188" s="5">
        <v>3000000000</v>
      </c>
    </row>
    <row r="189" spans="3:23" ht="15.5" x14ac:dyDescent="0.35">
      <c r="C189" t="s">
        <v>16</v>
      </c>
      <c r="D189" s="6">
        <v>55.29</v>
      </c>
      <c r="E189" s="6">
        <v>19.47</v>
      </c>
      <c r="F189" s="6">
        <v>-30.89</v>
      </c>
      <c r="G189" s="6">
        <v>5.24</v>
      </c>
    </row>
    <row r="190" spans="3:23" ht="15.5" x14ac:dyDescent="0.35">
      <c r="C190" t="s">
        <v>54</v>
      </c>
      <c r="I190" s="6">
        <v>-564.14</v>
      </c>
      <c r="J190" s="6">
        <v>-173.36</v>
      </c>
      <c r="K190" s="6">
        <v>-116.29</v>
      </c>
      <c r="L190" s="6">
        <v>-101.27</v>
      </c>
      <c r="M190" s="6">
        <v>-103.24</v>
      </c>
      <c r="N190" s="6">
        <v>-119.97</v>
      </c>
      <c r="O190" s="6">
        <v>28.85</v>
      </c>
      <c r="P190" s="6">
        <v>18.28</v>
      </c>
      <c r="Q190" s="6">
        <v>19.579999999999998</v>
      </c>
      <c r="R190" s="6">
        <v>17.88</v>
      </c>
      <c r="S190" s="6">
        <v>17.21</v>
      </c>
      <c r="T190" s="6">
        <v>21.06</v>
      </c>
      <c r="U190" s="6">
        <v>11.43</v>
      </c>
      <c r="V190" s="6">
        <v>25.92</v>
      </c>
      <c r="W190" s="6">
        <v>19.36</v>
      </c>
    </row>
    <row r="191" spans="3:23" ht="15.5" x14ac:dyDescent="0.35">
      <c r="C191" t="s">
        <v>68</v>
      </c>
      <c r="I191" s="6">
        <v>-0.16</v>
      </c>
      <c r="J191" s="6">
        <v>-0.39</v>
      </c>
      <c r="K191" s="6">
        <v>-0.95</v>
      </c>
      <c r="L191" s="6">
        <v>-0.82</v>
      </c>
      <c r="M191" s="6">
        <v>-0.91</v>
      </c>
      <c r="N191" s="6">
        <v>-0.95</v>
      </c>
      <c r="O191" s="6">
        <v>5.16</v>
      </c>
      <c r="P191" s="6">
        <v>8.9700000000000006</v>
      </c>
      <c r="Q191" s="6">
        <v>7.66</v>
      </c>
      <c r="R191" s="6">
        <v>8.61</v>
      </c>
      <c r="S191" s="6">
        <v>9.24</v>
      </c>
      <c r="T191" s="6">
        <v>8.26</v>
      </c>
      <c r="U191" s="6">
        <v>15.14</v>
      </c>
      <c r="V191" s="6">
        <v>6.71</v>
      </c>
      <c r="W191" s="6">
        <v>9.5</v>
      </c>
    </row>
    <row r="192" spans="3:23" ht="15.5" x14ac:dyDescent="0.35">
      <c r="C192" t="s">
        <v>71</v>
      </c>
      <c r="I192" s="6">
        <v>0.1</v>
      </c>
      <c r="J192" s="6">
        <v>0.05</v>
      </c>
      <c r="K192" s="6">
        <v>0.08</v>
      </c>
      <c r="L192" s="6">
        <v>0.04</v>
      </c>
      <c r="M192" s="6">
        <v>0.04</v>
      </c>
      <c r="N192" s="6">
        <v>0.06</v>
      </c>
      <c r="O192" s="6">
        <v>0.04</v>
      </c>
      <c r="P192" s="6">
        <v>0.05</v>
      </c>
      <c r="Q192" s="6">
        <v>0.06</v>
      </c>
      <c r="R192" s="6">
        <v>0.08</v>
      </c>
      <c r="S192" s="6">
        <v>0.09</v>
      </c>
      <c r="T192" s="6">
        <v>0.09</v>
      </c>
      <c r="U192" s="6">
        <v>0.11</v>
      </c>
      <c r="V192" s="6">
        <v>0.15</v>
      </c>
      <c r="W192" s="6">
        <v>0.19</v>
      </c>
    </row>
    <row r="193" spans="3:23" ht="15.5" x14ac:dyDescent="0.35">
      <c r="C193" t="s">
        <v>217</v>
      </c>
      <c r="I193" s="5">
        <v>69890000000</v>
      </c>
      <c r="J193" s="5">
        <v>46090000000</v>
      </c>
      <c r="K193" s="5">
        <v>81020000000</v>
      </c>
      <c r="L193" s="5">
        <v>94450000000</v>
      </c>
      <c r="M193" s="5">
        <v>97940000000</v>
      </c>
      <c r="N193" s="5">
        <v>91320000000</v>
      </c>
      <c r="O193" s="5">
        <v>183260000000</v>
      </c>
      <c r="P193" s="5">
        <v>188950000000</v>
      </c>
    </row>
    <row r="194" spans="3:23" ht="15.5" x14ac:dyDescent="0.35">
      <c r="C194" t="s">
        <v>218</v>
      </c>
      <c r="I194" s="6">
        <v>-0.19760000000000003</v>
      </c>
      <c r="J194" s="6">
        <v>-7.5199999999999989E-2</v>
      </c>
      <c r="K194" s="6">
        <v>-4.82E-2</v>
      </c>
      <c r="L194" s="6">
        <v>-3.9100000000000003E-2</v>
      </c>
      <c r="M194" s="6">
        <v>-3.9100000000000003E-2</v>
      </c>
      <c r="N194" s="6">
        <v>-4.4299999999999999E-2</v>
      </c>
      <c r="O194" s="6">
        <v>1.1399999999999999E-2</v>
      </c>
      <c r="P194" s="6">
        <v>7.6E-3</v>
      </c>
      <c r="Q194" s="6">
        <v>9.1000000000000004E-3</v>
      </c>
      <c r="R194" s="6">
        <v>8.8999999999999999E-3</v>
      </c>
      <c r="S194" s="6">
        <v>9.1999999999999998E-3</v>
      </c>
      <c r="T194" s="6">
        <v>1.15E-2</v>
      </c>
      <c r="U194" s="6">
        <v>6.6E-3</v>
      </c>
      <c r="V194" s="6">
        <v>1.9699999999999999E-2</v>
      </c>
      <c r="W194" s="6">
        <v>1.9299999999999998E-2</v>
      </c>
    </row>
    <row r="195" spans="3:23" ht="15.5" x14ac:dyDescent="0.35">
      <c r="C195" t="s">
        <v>219</v>
      </c>
      <c r="I195" s="6">
        <v>-1.4025999999999998</v>
      </c>
      <c r="J195" s="6">
        <v>1.0739000000000001</v>
      </c>
      <c r="K195" s="6">
        <v>-8.0542999999999996</v>
      </c>
      <c r="L195" s="6">
        <v>-0.75900000000000001</v>
      </c>
      <c r="M195" s="6">
        <v>-0.23929999999999998</v>
      </c>
      <c r="N195" s="6">
        <v>-0.22260000000000002</v>
      </c>
      <c r="O195" s="6">
        <v>4.3299999999999998E-2</v>
      </c>
      <c r="P195" s="6">
        <v>2.8300000000000002E-2</v>
      </c>
      <c r="Q195" s="6">
        <v>3.1E-2</v>
      </c>
      <c r="R195" s="6">
        <v>2.9399999999999999E-2</v>
      </c>
      <c r="S195" s="6">
        <v>2.8900000000000002E-2</v>
      </c>
      <c r="T195" s="6">
        <v>3.56E-2</v>
      </c>
      <c r="U195" s="6">
        <v>1.9900000000000001E-2</v>
      </c>
      <c r="V195" s="6">
        <v>4.5999999999999999E-2</v>
      </c>
      <c r="W195" s="6">
        <v>3.5699999999999996E-2</v>
      </c>
    </row>
    <row r="196" spans="3:23" ht="15.5" x14ac:dyDescent="0.35">
      <c r="C196" t="s">
        <v>220</v>
      </c>
      <c r="I196" s="6">
        <v>6.2600000000000003E-2</v>
      </c>
      <c r="J196" s="6">
        <v>0.1177</v>
      </c>
      <c r="K196" s="6">
        <v>0.11900000000000001</v>
      </c>
      <c r="L196" s="6">
        <v>7.4900000000000008E-2</v>
      </c>
      <c r="M196" s="6">
        <v>6.4500000000000002E-2</v>
      </c>
      <c r="N196" s="6">
        <v>7.7499999999999999E-2</v>
      </c>
      <c r="O196" s="6">
        <v>0.24579999999999999</v>
      </c>
      <c r="P196" s="6">
        <v>0.27660000000000001</v>
      </c>
      <c r="Q196" s="6">
        <v>0.2026</v>
      </c>
      <c r="R196" s="6">
        <v>0.1419</v>
      </c>
      <c r="S196" s="6">
        <v>0.1714</v>
      </c>
      <c r="T196" s="6">
        <v>9.4600000000000004E-2</v>
      </c>
      <c r="U196" s="6">
        <v>0.19190000000000002</v>
      </c>
      <c r="V196" s="6">
        <v>0.10220000000000001</v>
      </c>
      <c r="W196" s="6">
        <v>0.16140000000000002</v>
      </c>
    </row>
    <row r="197" spans="3:23" ht="15.5" x14ac:dyDescent="0.35">
      <c r="C197" t="s">
        <v>221</v>
      </c>
      <c r="I197" s="6">
        <v>0.56000000000000005</v>
      </c>
      <c r="J197" s="6">
        <v>0.28000000000000003</v>
      </c>
      <c r="K197" s="6">
        <v>0.6</v>
      </c>
      <c r="L197" s="6">
        <v>0.83</v>
      </c>
      <c r="M197" s="6">
        <v>0.55000000000000004</v>
      </c>
      <c r="N197" s="6">
        <v>0.44</v>
      </c>
      <c r="O197" s="6">
        <v>1.33</v>
      </c>
      <c r="P197" s="6">
        <v>1.82</v>
      </c>
      <c r="Q197" s="6">
        <v>1.52</v>
      </c>
      <c r="R197" s="6">
        <v>1.1000000000000001</v>
      </c>
      <c r="S197" s="6">
        <v>1.88</v>
      </c>
      <c r="T197" s="6">
        <v>1.32</v>
      </c>
      <c r="U197" s="6">
        <v>2.65</v>
      </c>
      <c r="V197" s="6">
        <v>2.14</v>
      </c>
      <c r="W197" s="6">
        <v>1.97</v>
      </c>
    </row>
    <row r="198" spans="3:23" ht="15.5" x14ac:dyDescent="0.35">
      <c r="C198" t="s">
        <v>65</v>
      </c>
      <c r="I198" s="6">
        <v>0.22</v>
      </c>
      <c r="J198" s="6">
        <v>-0.42</v>
      </c>
      <c r="K198" s="6">
        <v>7.69</v>
      </c>
      <c r="L198" s="6">
        <v>0.62</v>
      </c>
      <c r="M198" s="6">
        <v>0.22</v>
      </c>
      <c r="N198" s="6">
        <v>0.21</v>
      </c>
      <c r="O198" s="6">
        <v>0.22</v>
      </c>
      <c r="P198" s="6">
        <v>0.25</v>
      </c>
      <c r="Q198" s="6">
        <v>0.24</v>
      </c>
      <c r="R198" s="6">
        <v>0.25</v>
      </c>
      <c r="S198" s="6">
        <v>0.27</v>
      </c>
      <c r="T198" s="6">
        <v>0.28999999999999998</v>
      </c>
      <c r="U198" s="6">
        <v>0.3</v>
      </c>
      <c r="V198" s="6">
        <v>0.31</v>
      </c>
      <c r="W198" s="6">
        <v>0.34</v>
      </c>
    </row>
    <row r="199" spans="3:23" ht="15.5" x14ac:dyDescent="0.35">
      <c r="C199" t="s">
        <v>62</v>
      </c>
      <c r="I199" s="6">
        <v>402.2</v>
      </c>
      <c r="J199" s="6">
        <v>-161.43</v>
      </c>
      <c r="K199" s="6">
        <v>14.44</v>
      </c>
      <c r="L199" s="6">
        <v>133.41999999999999</v>
      </c>
      <c r="M199" s="6">
        <v>431.38</v>
      </c>
      <c r="N199" s="6">
        <v>538.84</v>
      </c>
      <c r="O199" s="6">
        <v>666.15</v>
      </c>
      <c r="P199" s="6">
        <v>645.05999999999995</v>
      </c>
      <c r="Q199" s="6">
        <v>631.74</v>
      </c>
      <c r="R199" s="6">
        <v>608.6</v>
      </c>
      <c r="S199" s="6">
        <v>594.76</v>
      </c>
      <c r="T199" s="6">
        <v>592.22</v>
      </c>
      <c r="U199" s="6">
        <v>575.16</v>
      </c>
      <c r="V199" s="6">
        <v>563.73</v>
      </c>
      <c r="W199" s="6">
        <v>541.80999999999995</v>
      </c>
    </row>
    <row r="200" spans="3:23" ht="15.5" x14ac:dyDescent="0.35">
      <c r="C200" t="s">
        <v>222</v>
      </c>
      <c r="I200" s="6">
        <v>0.22</v>
      </c>
      <c r="J200" s="6">
        <v>-0.42</v>
      </c>
      <c r="K200" s="6">
        <v>7.69</v>
      </c>
      <c r="L200" s="6">
        <v>0.62</v>
      </c>
      <c r="M200" s="6">
        <v>0.22</v>
      </c>
      <c r="N200" s="6">
        <v>0.21</v>
      </c>
      <c r="O200" s="6">
        <v>0.22</v>
      </c>
      <c r="P200" s="6">
        <v>0.26</v>
      </c>
      <c r="Q200" s="6">
        <v>0.24</v>
      </c>
      <c r="R200" s="6">
        <v>0.25</v>
      </c>
      <c r="S200" s="6">
        <v>0.27</v>
      </c>
      <c r="T200" s="6">
        <v>0.28999999999999998</v>
      </c>
      <c r="U200" s="6">
        <v>0.3</v>
      </c>
      <c r="V200" s="6">
        <v>0.31</v>
      </c>
      <c r="W200" s="6">
        <v>0.34</v>
      </c>
    </row>
    <row r="201" spans="3:23" ht="15.5" x14ac:dyDescent="0.35">
      <c r="C201" t="s">
        <v>223</v>
      </c>
      <c r="I201" s="6">
        <v>402.2</v>
      </c>
      <c r="J201" s="6">
        <v>-161.43</v>
      </c>
      <c r="K201" s="6">
        <v>14.44</v>
      </c>
      <c r="L201" s="6">
        <v>133.38</v>
      </c>
      <c r="M201" s="6">
        <v>431.27</v>
      </c>
      <c r="N201" s="6">
        <v>536.37</v>
      </c>
      <c r="O201" s="6">
        <v>662.96</v>
      </c>
      <c r="P201" s="6">
        <v>641.39</v>
      </c>
      <c r="Q201" s="6">
        <v>627.38</v>
      </c>
      <c r="R201" s="6">
        <v>604.71</v>
      </c>
      <c r="S201" s="6">
        <v>593.71</v>
      </c>
      <c r="T201" s="6">
        <v>591.19000000000005</v>
      </c>
      <c r="U201" s="6">
        <v>575.04</v>
      </c>
      <c r="V201" s="6">
        <v>563.58000000000004</v>
      </c>
      <c r="W201" s="6">
        <v>541.73</v>
      </c>
    </row>
    <row r="202" spans="3:23" ht="15.5" x14ac:dyDescent="0.35">
      <c r="C202" t="s">
        <v>224</v>
      </c>
      <c r="I202" s="5">
        <v>80000000000</v>
      </c>
      <c r="J202" s="5">
        <v>1324000000000</v>
      </c>
      <c r="K202" s="5">
        <v>1001000000000</v>
      </c>
      <c r="L202" s="5">
        <v>1014000000000</v>
      </c>
      <c r="M202" s="5">
        <v>361000000000</v>
      </c>
      <c r="N202" s="5">
        <v>892000000000</v>
      </c>
      <c r="O202" s="5">
        <v>833000000000</v>
      </c>
      <c r="P202" s="5">
        <v>549000000000</v>
      </c>
      <c r="Q202" s="5">
        <v>558000000000</v>
      </c>
      <c r="R202" s="5">
        <v>664000000000</v>
      </c>
      <c r="S202" s="5">
        <v>618000000000</v>
      </c>
      <c r="T202" s="5">
        <v>354000000000</v>
      </c>
      <c r="U202" s="5">
        <v>324000000000</v>
      </c>
      <c r="V202" s="5">
        <v>131000000000</v>
      </c>
      <c r="W202" s="5">
        <v>199000000000</v>
      </c>
    </row>
    <row r="203" spans="3:23" ht="15.5" x14ac:dyDescent="0.35">
      <c r="C203" t="s">
        <v>225</v>
      </c>
      <c r="I203" s="5">
        <v>1246000000000</v>
      </c>
      <c r="J203" s="5">
        <v>20000000000</v>
      </c>
      <c r="K203" s="5">
        <v>307000000000</v>
      </c>
      <c r="L203" s="5">
        <v>314000000000</v>
      </c>
      <c r="M203" s="5">
        <v>812000000000</v>
      </c>
      <c r="N203" s="5">
        <v>224000000000</v>
      </c>
      <c r="O203" s="5">
        <v>71000000000</v>
      </c>
      <c r="P203" s="5">
        <v>59000000000</v>
      </c>
      <c r="Q203" s="5">
        <v>30000000000</v>
      </c>
      <c r="R203" s="5">
        <v>20000000000</v>
      </c>
      <c r="S203" s="5">
        <v>49000000000</v>
      </c>
      <c r="T203" s="5">
        <v>261000000000</v>
      </c>
      <c r="U203" s="5">
        <v>220000000000</v>
      </c>
      <c r="V203" s="5">
        <v>193000000000</v>
      </c>
      <c r="W203" s="5">
        <v>12000000000</v>
      </c>
    </row>
    <row r="204" spans="3:23" ht="15.5" x14ac:dyDescent="0.35">
      <c r="C204" t="s">
        <v>26</v>
      </c>
      <c r="I204" s="5">
        <v>1326000000000</v>
      </c>
      <c r="J204" s="5">
        <v>1344000000000</v>
      </c>
      <c r="K204" s="5">
        <v>1309000000000</v>
      </c>
      <c r="L204" s="5">
        <v>1328000000000</v>
      </c>
      <c r="M204" s="5">
        <v>1173000000000</v>
      </c>
      <c r="N204" s="5">
        <v>1115000000000</v>
      </c>
      <c r="O204" s="5">
        <v>904000000000</v>
      </c>
      <c r="P204" s="5">
        <v>608000000000</v>
      </c>
      <c r="Q204" s="5">
        <v>588000000000</v>
      </c>
      <c r="R204" s="5">
        <v>684000000000</v>
      </c>
      <c r="S204" s="5">
        <v>667000000000</v>
      </c>
      <c r="T204" s="5">
        <v>614000000000</v>
      </c>
      <c r="U204" s="5">
        <v>543000000000</v>
      </c>
      <c r="V204" s="5">
        <v>324000000000</v>
      </c>
      <c r="W204" s="5">
        <v>212000000000</v>
      </c>
    </row>
    <row r="205" spans="3:23" ht="15.5" x14ac:dyDescent="0.35">
      <c r="C205" t="s">
        <v>23</v>
      </c>
      <c r="I205" s="5">
        <v>1308000000000</v>
      </c>
      <c r="J205" s="5">
        <v>1325000000000</v>
      </c>
      <c r="K205" s="5">
        <v>1284000000000</v>
      </c>
      <c r="L205" s="5">
        <v>1298000000000</v>
      </c>
      <c r="M205" s="5">
        <v>1136000000000</v>
      </c>
      <c r="N205" s="5">
        <v>1072000000000</v>
      </c>
      <c r="O205" s="5">
        <v>753000000000</v>
      </c>
      <c r="P205" s="5">
        <v>477000000000</v>
      </c>
      <c r="Q205" s="5">
        <v>511000000000</v>
      </c>
      <c r="R205" s="5">
        <v>622000000000</v>
      </c>
      <c r="S205" s="5">
        <v>615000000000</v>
      </c>
      <c r="T205" s="5">
        <v>578000000000</v>
      </c>
      <c r="U205" s="5">
        <v>484000000000</v>
      </c>
      <c r="V205" s="5">
        <v>266000000000</v>
      </c>
      <c r="W205" s="5">
        <v>189000000000</v>
      </c>
    </row>
    <row r="206" spans="3:23" ht="15.5" x14ac:dyDescent="0.35">
      <c r="C206" t="s">
        <v>226</v>
      </c>
      <c r="I206" s="5">
        <v>682000000000</v>
      </c>
      <c r="J206" s="5">
        <v>-199000000000</v>
      </c>
      <c r="K206" s="5">
        <v>188000000000</v>
      </c>
      <c r="L206" s="5">
        <v>240000000000</v>
      </c>
      <c r="M206" s="5">
        <v>904000000000</v>
      </c>
      <c r="N206" s="5">
        <v>363000000000</v>
      </c>
      <c r="O206" s="5">
        <v>270000000000</v>
      </c>
      <c r="P206" s="5">
        <v>217000000000</v>
      </c>
      <c r="Q206" s="5">
        <v>165000000000</v>
      </c>
      <c r="R206" s="5">
        <v>122000000000</v>
      </c>
      <c r="S206" s="5">
        <v>133000000000</v>
      </c>
      <c r="T206" s="5">
        <v>362000000000</v>
      </c>
      <c r="U206" s="5">
        <v>363000000000</v>
      </c>
      <c r="V206" s="5">
        <v>334000000000</v>
      </c>
      <c r="W206" s="5">
        <v>205000000000</v>
      </c>
    </row>
    <row r="207" spans="3:23" ht="15.5" x14ac:dyDescent="0.35">
      <c r="C207" t="s">
        <v>227</v>
      </c>
      <c r="I207" s="5">
        <v>18000000000</v>
      </c>
      <c r="J207" s="5">
        <v>67000000000</v>
      </c>
      <c r="K207" s="5">
        <v>92000000000</v>
      </c>
      <c r="L207" s="5">
        <v>116000000000</v>
      </c>
      <c r="M207" s="5">
        <v>68000000000</v>
      </c>
      <c r="N207" s="5">
        <v>-171000000000</v>
      </c>
      <c r="O207" s="5">
        <v>-163000000000</v>
      </c>
      <c r="P207" s="5">
        <v>170000000000</v>
      </c>
      <c r="Q207" s="5">
        <v>213000000000</v>
      </c>
      <c r="R207" s="5">
        <v>82000000000</v>
      </c>
      <c r="S207" s="5">
        <v>134000000000</v>
      </c>
      <c r="T207" s="5">
        <v>47000000000</v>
      </c>
      <c r="U207" s="5">
        <v>-85000000000</v>
      </c>
      <c r="V207" s="5">
        <v>43000000000</v>
      </c>
      <c r="W207" s="5">
        <v>16000000000</v>
      </c>
    </row>
    <row r="208" spans="3:23" ht="15.5" x14ac:dyDescent="0.35">
      <c r="C208" t="s">
        <v>228</v>
      </c>
      <c r="I208" s="5">
        <v>-4000000000</v>
      </c>
      <c r="J208" s="5">
        <v>-4000000000</v>
      </c>
      <c r="K208" s="5">
        <v>-5000000000</v>
      </c>
      <c r="L208" s="5">
        <v>-19000000000</v>
      </c>
      <c r="M208" s="5">
        <v>-12000000000</v>
      </c>
      <c r="N208" s="5">
        <v>-11000000000</v>
      </c>
      <c r="O208" s="5">
        <v>-26000000000</v>
      </c>
      <c r="P208" s="5">
        <v>-37000000000</v>
      </c>
      <c r="Q208" s="5">
        <v>-43000000000</v>
      </c>
      <c r="R208" s="5">
        <v>-41000000000</v>
      </c>
      <c r="S208" s="5">
        <v>-57000000000</v>
      </c>
      <c r="T208" s="5">
        <v>-109000000000</v>
      </c>
      <c r="U208" s="5">
        <v>-79000000000</v>
      </c>
      <c r="V208" s="5">
        <v>-86000000000</v>
      </c>
      <c r="W208" s="5">
        <v>-25000000000</v>
      </c>
    </row>
    <row r="209" spans="3:23" ht="15.5" x14ac:dyDescent="0.35">
      <c r="C209" t="s">
        <v>15</v>
      </c>
      <c r="I209" s="5">
        <v>15000000000</v>
      </c>
      <c r="J209" s="5">
        <v>62000000000</v>
      </c>
      <c r="K209" s="5">
        <v>87000000000</v>
      </c>
      <c r="L209" s="5">
        <v>97000000000</v>
      </c>
      <c r="M209" s="5">
        <v>56000000000</v>
      </c>
      <c r="N209" s="5">
        <v>-182000000000</v>
      </c>
      <c r="O209" s="5">
        <v>-188000000000</v>
      </c>
      <c r="P209" s="5">
        <v>133000000000</v>
      </c>
      <c r="Q209" s="5">
        <v>169000000000</v>
      </c>
      <c r="R209" s="5">
        <v>41000000000</v>
      </c>
      <c r="S209" s="5">
        <v>77000000000</v>
      </c>
      <c r="T209" s="5">
        <v>-62000000000</v>
      </c>
      <c r="U209" s="5">
        <v>-164000000000</v>
      </c>
      <c r="V209" s="5">
        <v>-43000000000</v>
      </c>
      <c r="W209" s="5">
        <v>-10000000000</v>
      </c>
    </row>
    <row r="210" spans="3:23" ht="15.5" x14ac:dyDescent="0.35">
      <c r="C210" t="s">
        <v>17</v>
      </c>
      <c r="I210" s="6">
        <v>22.69</v>
      </c>
      <c r="J210" s="6">
        <v>97.04</v>
      </c>
      <c r="K210" s="6">
        <v>135.34</v>
      </c>
      <c r="L210" s="6">
        <v>151.55000000000001</v>
      </c>
      <c r="M210" s="6">
        <v>87.76</v>
      </c>
      <c r="N210" s="6">
        <v>-284.11</v>
      </c>
      <c r="O210" s="6">
        <v>-293.52</v>
      </c>
      <c r="P210" s="6">
        <v>206.63</v>
      </c>
      <c r="Q210" s="6">
        <v>264.05</v>
      </c>
      <c r="R210" s="6">
        <v>64.62</v>
      </c>
      <c r="S210" s="6">
        <v>119.57</v>
      </c>
      <c r="T210" s="6">
        <v>-97.07</v>
      </c>
      <c r="U210" s="6">
        <v>-254.98</v>
      </c>
      <c r="V210" s="6">
        <v>-67.040000000000006</v>
      </c>
      <c r="W210" s="6">
        <v>-15.11</v>
      </c>
    </row>
  </sheetData>
  <pageMargins left="0.7" right="0.7" top="0.75" bottom="0.75" header="0.3" footer="0.3"/>
  <ignoredErrors>
    <ignoredError sqref="A1:W211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1334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1335</v>
      </c>
      <c r="D2" s="2">
        <f ca="1">IFERROR(_xlfn.STOCKHISTORY("XIDX:" &amp; $C$1, D3, , 0, 0, 1), "Libur")</f>
        <v>0</v>
      </c>
      <c r="E2" s="2" vm="48">
        <f ca="1">IFERROR(_xlfn.STOCKHISTORY("XIDX:" &amp; $C$1, E3, , 0, 0, 1), "Libur")</f>
        <v>690</v>
      </c>
      <c r="H2" s="2">
        <f ca="1">IFERROR(INDEX(D2:G2,COUNT(D2:G2)),"")</f>
        <v>0</v>
      </c>
      <c r="I2" s="2">
        <f t="shared" ref="I2:Y2" ca="1" si="0">IFERROR(_xlfn.STOCKHISTORY("XIDX:" &amp; $C$1, I1, , 0, 0, 1), "Libur")</f>
        <v>0</v>
      </c>
      <c r="J2" s="2" vm="138">
        <f t="shared" ca="1" si="0"/>
        <v>480</v>
      </c>
      <c r="K2" s="2" vm="270">
        <f t="shared" ca="1" si="0"/>
        <v>505</v>
      </c>
      <c r="L2" s="2">
        <f t="shared" ca="1" si="0"/>
        <v>0</v>
      </c>
      <c r="M2" s="2" vm="39">
        <f t="shared" ca="1" si="0"/>
        <v>268</v>
      </c>
      <c r="N2" s="2" vm="271">
        <f t="shared" ca="1" si="0"/>
        <v>212</v>
      </c>
      <c r="O2" s="2" vm="272">
        <f t="shared" ca="1" si="0"/>
        <v>188</v>
      </c>
      <c r="P2" s="2">
        <f t="shared" ca="1" si="0"/>
        <v>0</v>
      </c>
      <c r="Q2" s="2" vm="107">
        <f t="shared" ca="1" si="0"/>
        <v>170</v>
      </c>
      <c r="R2" s="2" vm="140">
        <f t="shared" ca="1" si="0"/>
        <v>160</v>
      </c>
      <c r="S2" s="2">
        <f t="shared" ca="1" si="0"/>
        <v>0</v>
      </c>
      <c r="T2" s="2" vm="273">
        <f t="shared" ca="1" si="0"/>
        <v>245</v>
      </c>
      <c r="U2" s="2" vm="274">
        <f t="shared" ca="1" si="0"/>
        <v>455</v>
      </c>
      <c r="V2" s="2" t="str">
        <f t="shared" ca="1" si="0"/>
        <v>Libur</v>
      </c>
      <c r="W2" s="2" vm="275">
        <f t="shared" ca="1" si="0"/>
        <v>730</v>
      </c>
      <c r="X2" s="2">
        <f t="shared" ca="1" si="0"/>
        <v>0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76962218498</v>
      </c>
      <c r="E4" s="2">
        <f>IFERROR(INDEX(E51:E500,MATCH($C$4,$C$51:$C$500,0)),"")</f>
        <v>74682755384</v>
      </c>
      <c r="H4" s="2">
        <f>IFERROR(SUM(D4:G4)*(4/MAX(1,COUNT(D4:G4))),"")</f>
        <v>303289947764</v>
      </c>
      <c r="I4" s="2">
        <f t="shared" ref="I4:Y4" si="1">IFERROR(INDEX(I51:I500,MATCH($C$4,$C$51:$C$500,0)),"")</f>
        <v>365897785357</v>
      </c>
      <c r="J4" s="2">
        <f t="shared" si="1"/>
        <v>347989544329</v>
      </c>
      <c r="K4" s="2">
        <f t="shared" si="1"/>
        <v>341707063542</v>
      </c>
      <c r="L4" s="2">
        <f t="shared" si="1"/>
        <v>20851903</v>
      </c>
      <c r="M4" s="2">
        <f t="shared" si="1"/>
        <v>16767073</v>
      </c>
      <c r="N4" s="2">
        <f t="shared" si="1"/>
        <v>25532134</v>
      </c>
      <c r="O4" s="2">
        <f t="shared" si="1"/>
        <v>28296650</v>
      </c>
      <c r="P4" s="2">
        <f t="shared" si="1"/>
        <v>23401438</v>
      </c>
      <c r="Q4" s="2">
        <f t="shared" si="1"/>
        <v>21349961</v>
      </c>
      <c r="R4" s="2">
        <f t="shared" si="1"/>
        <v>29608622</v>
      </c>
      <c r="S4" s="2">
        <f t="shared" si="1"/>
        <v>42710733</v>
      </c>
      <c r="T4" s="2">
        <f t="shared" si="1"/>
        <v>63497478</v>
      </c>
      <c r="U4" s="2">
        <f t="shared" si="1"/>
        <v>89911956</v>
      </c>
      <c r="V4" s="2">
        <f t="shared" si="1"/>
        <v>49997766</v>
      </c>
      <c r="W4" s="2">
        <f t="shared" si="1"/>
        <v>43910968</v>
      </c>
      <c r="X4" s="2">
        <f t="shared" si="1"/>
        <v>48909462</v>
      </c>
      <c r="Y4" s="2">
        <f t="shared" si="1"/>
        <v>50390543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12827415413</v>
      </c>
      <c r="E5" s="2">
        <f>IFERROR(INDEX(E51:E500,MATCH($C$5,$C$51:$C$500,0)),"")</f>
        <v>26870263052</v>
      </c>
      <c r="H5" s="2">
        <f>IFERROR(SUM(D5:G5)*(4/MAX(1,COUNT(D5:G5))),"")</f>
        <v>79395356930</v>
      </c>
      <c r="I5" s="2">
        <f t="shared" ref="I5:Y5" si="2">IFERROR(INDEX(I51:I500,MATCH($C$5,$C$51:$C$500,0)),"")</f>
        <v>95775719526</v>
      </c>
      <c r="J5" s="2">
        <f t="shared" si="2"/>
        <v>79091087757</v>
      </c>
      <c r="K5" s="2">
        <f t="shared" si="2"/>
        <v>62376280067</v>
      </c>
      <c r="L5" s="2">
        <f t="shared" si="2"/>
        <v>2422352</v>
      </c>
      <c r="M5" s="2">
        <f t="shared" si="2"/>
        <v>-4821938</v>
      </c>
      <c r="N5" s="2">
        <f t="shared" si="2"/>
        <v>1777055</v>
      </c>
      <c r="O5" s="2">
        <f t="shared" si="2"/>
        <v>-8416637</v>
      </c>
      <c r="P5" s="2">
        <f t="shared" si="2"/>
        <v>-13995841</v>
      </c>
      <c r="Q5" s="2">
        <f t="shared" si="2"/>
        <v>-12949272</v>
      </c>
      <c r="R5" s="2">
        <f t="shared" si="2"/>
        <v>-12149732</v>
      </c>
      <c r="S5" s="2">
        <f t="shared" si="2"/>
        <v>-2122236</v>
      </c>
      <c r="T5" s="2">
        <f t="shared" si="2"/>
        <v>-6801280</v>
      </c>
      <c r="U5" s="2">
        <f t="shared" si="2"/>
        <v>6056530</v>
      </c>
      <c r="V5" s="2">
        <f t="shared" si="2"/>
        <v>-4394315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909159592434</v>
      </c>
      <c r="E6" s="2">
        <f>IFERROR(INDEX(E51:E500,MATCH($C$6,$C$51:$C$500,0)),"")</f>
        <v>896332177021</v>
      </c>
      <c r="H6" s="2">
        <f>IFERROR(INDEX(D6:G6,COUNT(D6:G6)),"")</f>
        <v>896332177021</v>
      </c>
      <c r="I6" s="2">
        <f t="shared" ref="I6:Y6" si="3">IFERROR(INDEX(I51:I500,MATCH($C$6,$C$51:$C$500,0)),"")</f>
        <v>853979025325</v>
      </c>
      <c r="J6" s="2">
        <f t="shared" si="3"/>
        <v>758203305799</v>
      </c>
      <c r="K6" s="2">
        <f t="shared" si="3"/>
        <v>679112218042</v>
      </c>
      <c r="L6" s="2">
        <f t="shared" si="3"/>
        <v>41566793</v>
      </c>
      <c r="M6" s="2">
        <f t="shared" si="3"/>
        <v>39144441</v>
      </c>
      <c r="N6" s="2">
        <f t="shared" si="3"/>
        <v>45044492</v>
      </c>
      <c r="O6" s="2">
        <f t="shared" si="3"/>
        <v>43267437</v>
      </c>
      <c r="P6" s="2">
        <f t="shared" si="3"/>
        <v>51684074</v>
      </c>
      <c r="Q6" s="2">
        <f t="shared" si="3"/>
        <v>65679915</v>
      </c>
      <c r="R6" s="2">
        <f t="shared" si="3"/>
        <v>78629187</v>
      </c>
      <c r="S6" s="2">
        <f t="shared" si="3"/>
        <v>90778919</v>
      </c>
      <c r="T6" s="2">
        <f t="shared" si="3"/>
        <v>92968150</v>
      </c>
      <c r="U6" s="2">
        <f t="shared" si="3"/>
        <v>100057530</v>
      </c>
      <c r="V6" s="2">
        <f t="shared" si="3"/>
        <v>62387423</v>
      </c>
      <c r="W6" s="2">
        <f t="shared" si="3"/>
        <v>66781738</v>
      </c>
      <c r="X6" s="2">
        <f t="shared" si="3"/>
        <v>65959082</v>
      </c>
      <c r="Y6" s="2">
        <f t="shared" si="3"/>
        <v>63040735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0.61</v>
      </c>
      <c r="E7" s="3">
        <f>IFERROR(INDEX(E51:E500,MATCH($C$7,$C$51:$C$500,0))/1000000000,"")</f>
        <v>0.61</v>
      </c>
      <c r="H7" s="3">
        <f>IFERROR(INDEX(D7:G7,COUNT(D7:G7)),"")</f>
        <v>0.61</v>
      </c>
      <c r="I7" s="3">
        <f t="shared" ref="I7:Y7" si="4">IFERROR(INDEX(I51:I500,MATCH($C$7,$C$51:$C$500,0))/1000000000,"")</f>
        <v>0.61</v>
      </c>
      <c r="J7" s="3">
        <f t="shared" si="4"/>
        <v>0.61</v>
      </c>
      <c r="K7" s="3">
        <f t="shared" si="4"/>
        <v>0.61</v>
      </c>
      <c r="L7" s="3">
        <f t="shared" si="4"/>
        <v>0.61</v>
      </c>
      <c r="M7" s="3">
        <f t="shared" si="4"/>
        <v>0.61</v>
      </c>
      <c r="N7" s="3">
        <f t="shared" si="4"/>
        <v>0.61</v>
      </c>
      <c r="O7" s="3">
        <f t="shared" si="4"/>
        <v>0.61</v>
      </c>
      <c r="P7" s="3">
        <f t="shared" si="4"/>
        <v>0.61</v>
      </c>
      <c r="Q7" s="3">
        <f t="shared" si="4"/>
        <v>0.61</v>
      </c>
      <c r="R7" s="3">
        <f t="shared" si="4"/>
        <v>0.61</v>
      </c>
      <c r="S7" s="3">
        <f t="shared" si="4"/>
        <v>0.61</v>
      </c>
      <c r="T7" s="3">
        <f t="shared" si="4"/>
        <v>0.61</v>
      </c>
      <c r="U7" s="3">
        <f t="shared" si="4"/>
        <v>0.61</v>
      </c>
      <c r="V7" s="3">
        <f t="shared" si="4"/>
        <v>0.61</v>
      </c>
      <c r="W7" s="3">
        <f t="shared" si="4"/>
        <v>0.61</v>
      </c>
      <c r="X7" s="3">
        <f t="shared" si="4"/>
        <v>0.61</v>
      </c>
      <c r="Y7" s="3">
        <f t="shared" si="4"/>
        <v>0.61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30000000000</v>
      </c>
      <c r="E8" s="2">
        <f>IFERROR(INDEX(E51:E500,MATCH("Free cash flow (Quarter)",$C$51:$C$500,0)),"")</f>
        <v>32000000000</v>
      </c>
      <c r="H8" s="2">
        <f>IFERROR(INDEX(D8:G8,COUNT(D8:G8)),"")</f>
        <v>32000000000</v>
      </c>
      <c r="I8" s="2">
        <f t="shared" ref="I8:Y8" si="5">IFERROR(INDEX(I51:I500,MATCH($C$8,$C$51:$C$500,0)),"")</f>
        <v>101000000000</v>
      </c>
      <c r="J8" s="2">
        <f t="shared" si="5"/>
        <v>83000000000</v>
      </c>
      <c r="K8" s="2">
        <f t="shared" si="5"/>
        <v>80000000000</v>
      </c>
      <c r="L8" s="2">
        <f t="shared" si="5"/>
        <v>31000000000</v>
      </c>
      <c r="M8" s="2">
        <f t="shared" si="5"/>
        <v>-4000000000</v>
      </c>
      <c r="N8" s="2">
        <f t="shared" si="5"/>
        <v>58000000000</v>
      </c>
      <c r="O8" s="2">
        <f t="shared" si="5"/>
        <v>74000000000</v>
      </c>
      <c r="P8" s="2">
        <f t="shared" si="5"/>
        <v>-28000000000</v>
      </c>
      <c r="Q8" s="2">
        <f t="shared" si="5"/>
        <v>58000000000</v>
      </c>
      <c r="R8" s="2">
        <f t="shared" si="5"/>
        <v>40000000000</v>
      </c>
      <c r="S8" s="2">
        <f t="shared" si="5"/>
        <v>57000000000</v>
      </c>
      <c r="T8" s="2">
        <f t="shared" si="5"/>
        <v>-25000000000</v>
      </c>
      <c r="U8" s="2">
        <f t="shared" si="5"/>
        <v>276000000000</v>
      </c>
      <c r="V8" s="2">
        <f t="shared" si="5"/>
        <v>48000000000</v>
      </c>
      <c r="W8" s="2">
        <f t="shared" si="5"/>
        <v>46000000000</v>
      </c>
      <c r="X8" s="2">
        <f t="shared" si="5"/>
        <v>-22000000000</v>
      </c>
      <c r="Y8" s="2">
        <f t="shared" si="5"/>
        <v>-33000000000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48.65</v>
      </c>
      <c r="E9" s="3">
        <f>IFERROR(INDEX(E51:E500,MATCH("Free cash flow per share (Quarter)",$C$51:$C$500,0)),"")</f>
        <v>52.53</v>
      </c>
      <c r="H9" s="3">
        <f>IFERROR(INDEX(D9:G9,COUNT(D9:G9)),"")</f>
        <v>52.53</v>
      </c>
      <c r="I9" s="3">
        <f t="shared" ref="I9:Y9" si="6">IFERROR(INDEX(I51:I500,MATCH($C$9,$C$51:$C$500,0)),"")</f>
        <v>166.54</v>
      </c>
      <c r="J9" s="3">
        <f t="shared" si="6"/>
        <v>135.69</v>
      </c>
      <c r="K9" s="3">
        <f t="shared" si="6"/>
        <v>130.82</v>
      </c>
      <c r="L9" s="3">
        <f t="shared" si="6"/>
        <v>50.25</v>
      </c>
      <c r="M9" s="3">
        <f t="shared" si="6"/>
        <v>-6.16</v>
      </c>
      <c r="N9" s="3">
        <f t="shared" si="6"/>
        <v>94.57</v>
      </c>
      <c r="O9" s="3">
        <f t="shared" si="6"/>
        <v>121.23</v>
      </c>
      <c r="P9" s="3">
        <f t="shared" si="6"/>
        <v>-45.42</v>
      </c>
      <c r="Q9" s="3">
        <f t="shared" si="6"/>
        <v>95.66</v>
      </c>
      <c r="R9" s="3">
        <f t="shared" si="6"/>
        <v>66.209999999999994</v>
      </c>
      <c r="S9" s="3">
        <f t="shared" si="6"/>
        <v>93.52</v>
      </c>
      <c r="T9" s="3">
        <f t="shared" si="6"/>
        <v>-40.659999999999997</v>
      </c>
      <c r="U9" s="3">
        <f t="shared" si="6"/>
        <v>453.83</v>
      </c>
      <c r="V9" s="3">
        <f t="shared" si="6"/>
        <v>79.5</v>
      </c>
      <c r="W9" s="3">
        <f t="shared" si="6"/>
        <v>75.260000000000005</v>
      </c>
      <c r="X9" s="3">
        <f t="shared" si="6"/>
        <v>-36.4</v>
      </c>
      <c r="Y9" s="3">
        <f t="shared" si="6"/>
        <v>-53.67</v>
      </c>
    </row>
    <row r="10" spans="1:25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13.135351227869789</v>
      </c>
      <c r="I10" s="3">
        <f t="shared" ref="I10:Y10" ca="1" si="7">IFERROR(IF(I9=0,"",I2/I9),"")</f>
        <v>0</v>
      </c>
      <c r="J10" s="3">
        <f t="shared" ca="1" si="7"/>
        <v>3.5374751271280123</v>
      </c>
      <c r="K10" s="3">
        <f t="shared" ca="1" si="7"/>
        <v>3.8602660143708913</v>
      </c>
      <c r="L10" s="3">
        <f t="shared" ca="1" si="7"/>
        <v>0</v>
      </c>
      <c r="M10" s="3">
        <f t="shared" ca="1" si="7"/>
        <v>-43.506493506493506</v>
      </c>
      <c r="N10" s="3">
        <f t="shared" ca="1" si="7"/>
        <v>2.2417257058263722</v>
      </c>
      <c r="O10" s="3">
        <f t="shared" ca="1" si="7"/>
        <v>1.5507712612389672</v>
      </c>
      <c r="P10" s="3">
        <f t="shared" ca="1" si="7"/>
        <v>0</v>
      </c>
      <c r="Q10" s="3">
        <f t="shared" ca="1" si="7"/>
        <v>1.7771273259460589</v>
      </c>
      <c r="R10" s="3">
        <f t="shared" ca="1" si="7"/>
        <v>2.4165533907264765</v>
      </c>
      <c r="S10" s="3">
        <f t="shared" ca="1" si="7"/>
        <v>0</v>
      </c>
      <c r="T10" s="3">
        <f t="shared" ca="1" si="7"/>
        <v>-6.0255779636005906</v>
      </c>
      <c r="U10" s="3">
        <f t="shared" ca="1" si="7"/>
        <v>1.0025780578630765</v>
      </c>
      <c r="V10" s="3" t="str">
        <f t="shared" ca="1" si="7"/>
        <v/>
      </c>
      <c r="W10" s="3">
        <f t="shared" ca="1" si="7"/>
        <v>9.6997076800425184</v>
      </c>
      <c r="X10" s="3">
        <f t="shared" ca="1" si="7"/>
        <v>0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306753815410</v>
      </c>
      <c r="E11" s="2">
        <f>IFERROR(INDEX(E51:E500,MATCH($C$11,$C$51:$C$500,0)),"")</f>
        <v>277190237976</v>
      </c>
      <c r="H11" s="2">
        <f>IFERROR(INDEX(D11:G11,COUNT(D11:G11)),"")</f>
        <v>277190237976</v>
      </c>
      <c r="I11" s="2">
        <f t="shared" ref="I11:Y11" si="8">IFERROR(INDEX(I51:I500,MATCH($C$11,$C$51:$C$500,0)),"")</f>
        <v>197845390780</v>
      </c>
      <c r="J11" s="2">
        <f t="shared" si="8"/>
        <v>170384847863</v>
      </c>
      <c r="K11" s="2">
        <f t="shared" si="8"/>
        <v>110915376304</v>
      </c>
      <c r="L11" s="2">
        <f t="shared" si="8"/>
        <v>5868735</v>
      </c>
      <c r="M11" s="2">
        <f t="shared" si="8"/>
        <v>2639740</v>
      </c>
      <c r="N11" s="2">
        <f t="shared" si="8"/>
        <v>4297934</v>
      </c>
      <c r="O11" s="2">
        <f t="shared" si="8"/>
        <v>3850991</v>
      </c>
      <c r="P11" s="2">
        <f t="shared" si="8"/>
        <v>2831469</v>
      </c>
      <c r="Q11" s="2">
        <f t="shared" si="8"/>
        <v>6904059</v>
      </c>
      <c r="R11" s="2">
        <f t="shared" si="8"/>
        <v>3820516</v>
      </c>
      <c r="S11" s="2">
        <f t="shared" si="8"/>
        <v>7027756</v>
      </c>
      <c r="T11" s="2">
        <f t="shared" si="8"/>
        <v>9372338</v>
      </c>
      <c r="U11" s="2">
        <f t="shared" si="8"/>
        <v>23104707</v>
      </c>
      <c r="V11" s="2">
        <f t="shared" si="8"/>
        <v>3686812</v>
      </c>
      <c r="W11" s="2">
        <f t="shared" si="8"/>
        <v>6931703</v>
      </c>
      <c r="X11" s="2">
        <f t="shared" si="8"/>
        <v>4946636</v>
      </c>
      <c r="Y11" s="2">
        <f t="shared" si="8"/>
        <v>11259416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-306000000000</v>
      </c>
      <c r="E12" s="2">
        <f>IFERROR(INDEX(E51:E500,MATCH("Net Debt (Quarter)",$C$51:$C$500,0)),"")</f>
        <v>-277000000000</v>
      </c>
      <c r="H12" s="2">
        <f>IFERROR(INDEX(D12:G12,COUNT(D12:G12)),"")</f>
        <v>-277000000000</v>
      </c>
      <c r="I12" s="2">
        <f t="shared" ref="I12:Y12" si="9">IFERROR(INDEX(I51:I500,MATCH($C$12,$C$51:$C$500,0)),"")</f>
        <v>-197000000000</v>
      </c>
      <c r="J12" s="2">
        <f t="shared" si="9"/>
        <v>-170000000000</v>
      </c>
      <c r="K12" s="2">
        <f t="shared" si="9"/>
        <v>-111000000000</v>
      </c>
      <c r="L12" s="2">
        <f t="shared" si="9"/>
        <v>-84000000000</v>
      </c>
      <c r="M12" s="2">
        <f t="shared" si="9"/>
        <v>-37000000000</v>
      </c>
      <c r="N12" s="2">
        <f t="shared" si="9"/>
        <v>-24000000000</v>
      </c>
      <c r="O12" s="2">
        <f t="shared" si="9"/>
        <v>74000000000</v>
      </c>
      <c r="P12" s="2">
        <f t="shared" si="9"/>
        <v>154000000000</v>
      </c>
      <c r="Q12" s="2">
        <f t="shared" si="9"/>
        <v>149000000000</v>
      </c>
      <c r="R12" s="2">
        <f t="shared" si="9"/>
        <v>216000000000</v>
      </c>
      <c r="S12" s="2">
        <f t="shared" si="9"/>
        <v>236000000000</v>
      </c>
      <c r="T12" s="2">
        <f t="shared" si="9"/>
        <v>288000000000</v>
      </c>
      <c r="U12" s="2">
        <f t="shared" si="9"/>
        <v>258000000000</v>
      </c>
      <c r="V12" s="2">
        <f t="shared" si="9"/>
        <v>90000000000</v>
      </c>
      <c r="W12" s="2">
        <f t="shared" si="9"/>
        <v>154000000000</v>
      </c>
      <c r="X12" s="2">
        <f t="shared" si="9"/>
        <v>227000000000</v>
      </c>
      <c r="Y12" s="2">
        <f t="shared" si="9"/>
        <v>275000000000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36000000000</v>
      </c>
      <c r="O13" s="2">
        <f t="shared" si="10"/>
        <v>130000000000</v>
      </c>
      <c r="P13" s="2">
        <f t="shared" si="10"/>
        <v>193000000000</v>
      </c>
      <c r="Q13" s="2">
        <f t="shared" si="10"/>
        <v>242000000000</v>
      </c>
      <c r="R13" s="2">
        <f t="shared" si="10"/>
        <v>268000000000</v>
      </c>
      <c r="S13" s="2">
        <f t="shared" si="10"/>
        <v>324000000000</v>
      </c>
      <c r="T13" s="2">
        <f t="shared" si="10"/>
        <v>403000000000</v>
      </c>
      <c r="U13" s="2">
        <f t="shared" si="10"/>
        <v>481000000000</v>
      </c>
      <c r="V13" s="2">
        <f t="shared" si="10"/>
        <v>123000000000</v>
      </c>
      <c r="W13" s="2">
        <f t="shared" si="10"/>
        <v>216000000000</v>
      </c>
      <c r="X13" s="2">
        <f t="shared" si="10"/>
        <v>274000000000</v>
      </c>
      <c r="Y13" s="2">
        <f t="shared" si="10"/>
        <v>399000000000</v>
      </c>
    </row>
    <row r="14" spans="1:25" ht="15.5" x14ac:dyDescent="0.35">
      <c r="C14" t="s">
        <v>27</v>
      </c>
      <c r="D14" s="2">
        <f>IFERROR(INDEX(D51:D500,MATCH($C$14,$C$51:$C$500,0)),"")</f>
        <v>-4991032</v>
      </c>
      <c r="E14" s="2">
        <f>IFERROR(INDEX(E51:E500,MATCH($C$14,$C$51:$C$500,0)),"")</f>
        <v>-4991030</v>
      </c>
      <c r="H14" s="2">
        <f>IFERROR(SUM(D14:G14)*(4/MAX(1,COUNT(D14:G14))),"")</f>
        <v>-19964124</v>
      </c>
      <c r="I14" s="2">
        <f t="shared" ref="I14:Y14" si="11">IFERROR(INDEX(I51:I500,MATCH($C$14,$C$51:$C$500,0)),"")</f>
        <v>-12710539</v>
      </c>
      <c r="J14" s="2">
        <f t="shared" si="11"/>
        <v>0</v>
      </c>
      <c r="K14" s="2">
        <f t="shared" si="11"/>
        <v>-504008057</v>
      </c>
      <c r="L14" s="2">
        <f t="shared" si="11"/>
        <v>-8485</v>
      </c>
      <c r="M14" s="2">
        <f t="shared" si="11"/>
        <v>0</v>
      </c>
      <c r="N14" s="2">
        <f t="shared" si="11"/>
        <v>-808466</v>
      </c>
      <c r="O14" s="2">
        <f t="shared" si="11"/>
        <v>-1277414</v>
      </c>
      <c r="P14" s="2">
        <f t="shared" si="11"/>
        <v>-1397656</v>
      </c>
      <c r="Q14" s="2">
        <f t="shared" si="11"/>
        <v>-1280994</v>
      </c>
      <c r="R14" s="2">
        <f t="shared" si="11"/>
        <v>-1729837</v>
      </c>
      <c r="S14" s="2">
        <f t="shared" si="11"/>
        <v>-2296430</v>
      </c>
      <c r="T14" s="2">
        <f t="shared" si="11"/>
        <v>-4233519</v>
      </c>
      <c r="U14" s="2">
        <f t="shared" si="11"/>
        <v>-3221997</v>
      </c>
      <c r="V14" s="2">
        <f t="shared" si="11"/>
        <v>-131208</v>
      </c>
      <c r="W14" s="2">
        <f t="shared" si="11"/>
        <v>-1413286</v>
      </c>
      <c r="X14" s="2">
        <f t="shared" si="11"/>
        <v>-1856522</v>
      </c>
      <c r="Y14" s="2">
        <f t="shared" si="11"/>
        <v>-2044325</v>
      </c>
    </row>
    <row r="15" spans="1:2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-5315272022</v>
      </c>
      <c r="J15" s="2">
        <f t="shared" si="12"/>
        <v>0</v>
      </c>
      <c r="K15" s="2">
        <f t="shared" si="12"/>
        <v>0</v>
      </c>
      <c r="L15" s="2">
        <f t="shared" si="12"/>
        <v>-28847</v>
      </c>
      <c r="M15" s="2">
        <f t="shared" si="12"/>
        <v>-27903</v>
      </c>
      <c r="N15" s="2">
        <f t="shared" si="12"/>
        <v>0</v>
      </c>
      <c r="O15" s="2">
        <f t="shared" si="12"/>
        <v>-79669</v>
      </c>
      <c r="P15" s="2">
        <f t="shared" si="12"/>
        <v>-224598</v>
      </c>
      <c r="Q15" s="2">
        <f t="shared" si="12"/>
        <v>-134370</v>
      </c>
      <c r="R15" s="2">
        <f t="shared" si="12"/>
        <v>-48622</v>
      </c>
      <c r="S15" s="2">
        <f t="shared" si="12"/>
        <v>-644461</v>
      </c>
      <c r="T15" s="2">
        <f t="shared" si="12"/>
        <v>-1375053</v>
      </c>
      <c r="U15" s="2">
        <f t="shared" si="12"/>
        <v>-1210854</v>
      </c>
      <c r="V15" s="2">
        <f t="shared" si="12"/>
        <v>-1068446</v>
      </c>
      <c r="W15" s="2">
        <f t="shared" si="12"/>
        <v>-922163</v>
      </c>
      <c r="X15" s="2">
        <f t="shared" si="12"/>
        <v>-557140</v>
      </c>
      <c r="Y15" s="2">
        <f t="shared" si="12"/>
        <v>-1575655</v>
      </c>
    </row>
    <row r="16" spans="1:25" ht="15.5" x14ac:dyDescent="0.35">
      <c r="C16" t="s">
        <v>29</v>
      </c>
      <c r="D16" s="2">
        <f>IFERROR(INDEX(D51:D500,MATCH($C$16,$C$51:$C$500,0)),"")</f>
        <v>12827415413</v>
      </c>
      <c r="E16" s="2">
        <f>IFERROR(INDEX(E51:E500,MATCH($C$16,$C$51:$C$500,0)),"")</f>
        <v>26870263052</v>
      </c>
      <c r="H16" s="2">
        <f>IFERROR(SUM(D16:G16)*(4/MAX(1,COUNT(D16:G16))),"")</f>
        <v>79395356930</v>
      </c>
      <c r="I16" s="2">
        <f t="shared" ref="I16:Y16" si="13">IFERROR(INDEX(I51:I500,MATCH($C$16,$C$51:$C$500,0)),"")</f>
        <v>100960424414</v>
      </c>
      <c r="J16" s="2">
        <f t="shared" si="13"/>
        <v>78977474027</v>
      </c>
      <c r="K16" s="2">
        <f t="shared" si="13"/>
        <v>62512286436</v>
      </c>
      <c r="L16" s="2">
        <f t="shared" si="13"/>
        <v>2441461</v>
      </c>
      <c r="M16" s="2">
        <f t="shared" si="13"/>
        <v>-4779822</v>
      </c>
      <c r="N16" s="2">
        <f t="shared" si="13"/>
        <v>1777055</v>
      </c>
      <c r="O16" s="2">
        <f t="shared" si="13"/>
        <v>-8451003</v>
      </c>
      <c r="P16" s="2">
        <f t="shared" si="13"/>
        <v>-13855459</v>
      </c>
      <c r="Q16" s="2">
        <f t="shared" si="13"/>
        <v>-12917378</v>
      </c>
      <c r="R16" s="2">
        <f t="shared" si="13"/>
        <v>-12126091</v>
      </c>
      <c r="S16" s="2">
        <f t="shared" si="13"/>
        <v>-1477775</v>
      </c>
      <c r="T16" s="2">
        <f t="shared" si="13"/>
        <v>-5426227</v>
      </c>
      <c r="U16" s="2">
        <f t="shared" si="13"/>
        <v>7267384</v>
      </c>
      <c r="V16" s="2">
        <f t="shared" si="13"/>
        <v>-3473140</v>
      </c>
      <c r="W16" s="2">
        <f t="shared" si="13"/>
        <v>1091675</v>
      </c>
      <c r="X16" s="2">
        <f t="shared" si="13"/>
        <v>4258316</v>
      </c>
      <c r="Y16" s="2">
        <f t="shared" si="13"/>
        <v>3682784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231</v>
      </c>
      <c r="W18" t="s">
        <v>232</v>
      </c>
      <c r="X18" t="s">
        <v>233</v>
      </c>
      <c r="Y18" t="s">
        <v>234</v>
      </c>
    </row>
    <row r="19" spans="1:25" ht="15.5" x14ac:dyDescent="0.35">
      <c r="A19" t="s">
        <v>46</v>
      </c>
      <c r="C19" t="s">
        <v>47</v>
      </c>
    </row>
    <row r="20" spans="1:25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420900000000</v>
      </c>
      <c r="H20" s="2">
        <f t="shared" ref="H20:Y20" ca="1" si="14">IFERROR(H21*H2,"")</f>
        <v>0</v>
      </c>
      <c r="I20" s="2">
        <f t="shared" ca="1" si="14"/>
        <v>0</v>
      </c>
      <c r="J20" s="2">
        <f t="shared" ca="1" si="14"/>
        <v>292800000000</v>
      </c>
      <c r="K20" s="2">
        <f t="shared" ca="1" si="14"/>
        <v>308050000000</v>
      </c>
      <c r="L20" s="2">
        <f t="shared" ca="1" si="14"/>
        <v>0</v>
      </c>
      <c r="M20" s="2">
        <f t="shared" ca="1" si="14"/>
        <v>163480000000</v>
      </c>
      <c r="N20" s="2">
        <f t="shared" ca="1" si="14"/>
        <v>129320000000</v>
      </c>
      <c r="O20" s="2">
        <f t="shared" ca="1" si="14"/>
        <v>114680000000</v>
      </c>
      <c r="P20" s="2">
        <f t="shared" ca="1" si="14"/>
        <v>0</v>
      </c>
      <c r="Q20" s="2">
        <f t="shared" ca="1" si="14"/>
        <v>103700000000</v>
      </c>
      <c r="R20" s="2">
        <f t="shared" ca="1" si="14"/>
        <v>97600000000</v>
      </c>
      <c r="S20" s="2">
        <f t="shared" ca="1" si="14"/>
        <v>0</v>
      </c>
      <c r="T20" s="2">
        <f t="shared" ca="1" si="14"/>
        <v>149450000000</v>
      </c>
      <c r="U20" s="2">
        <f t="shared" ca="1" si="14"/>
        <v>277550000000</v>
      </c>
      <c r="V20" s="2" t="str">
        <f t="shared" ca="1" si="14"/>
        <v/>
      </c>
      <c r="W20" s="2">
        <f t="shared" ca="1" si="14"/>
        <v>445300000000</v>
      </c>
      <c r="X20" s="2">
        <f t="shared" ca="1" si="14"/>
        <v>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610000000</v>
      </c>
      <c r="E21" s="2">
        <f>IFERROR(INDEX(E51:E500,MATCH($C$7,$C$51:$C$500,0)),"")</f>
        <v>610000000</v>
      </c>
      <c r="H21" s="2">
        <f>IFERROR(INDEX(D21:G21,COUNT(D21:G21)),"")</f>
        <v>610000000</v>
      </c>
      <c r="I21" s="2">
        <f t="shared" ref="I21:Y21" si="15">IFERROR(INDEX(I51:I500,MATCH($C$7,$C$51:$C$500,0)),"")</f>
        <v>610000000</v>
      </c>
      <c r="J21" s="2">
        <f t="shared" si="15"/>
        <v>610000000</v>
      </c>
      <c r="K21" s="2">
        <f t="shared" si="15"/>
        <v>610000000</v>
      </c>
      <c r="L21" s="2">
        <f t="shared" si="15"/>
        <v>610000000</v>
      </c>
      <c r="M21" s="2">
        <f t="shared" si="15"/>
        <v>610000000</v>
      </c>
      <c r="N21" s="2">
        <f t="shared" si="15"/>
        <v>610000000</v>
      </c>
      <c r="O21" s="2">
        <f t="shared" si="15"/>
        <v>610000000</v>
      </c>
      <c r="P21" s="2">
        <f t="shared" si="15"/>
        <v>610000000</v>
      </c>
      <c r="Q21" s="2">
        <f t="shared" si="15"/>
        <v>610000000</v>
      </c>
      <c r="R21" s="2">
        <f t="shared" si="15"/>
        <v>610000000</v>
      </c>
      <c r="S21" s="2">
        <f t="shared" si="15"/>
        <v>610000000</v>
      </c>
      <c r="T21" s="2">
        <f t="shared" si="15"/>
        <v>610000000</v>
      </c>
      <c r="U21" s="2">
        <f t="shared" si="15"/>
        <v>610000000</v>
      </c>
      <c r="V21" s="2">
        <f t="shared" si="15"/>
        <v>610000000</v>
      </c>
      <c r="W21" s="2">
        <f t="shared" si="15"/>
        <v>610000000</v>
      </c>
      <c r="X21" s="2">
        <f t="shared" si="15"/>
        <v>610000000</v>
      </c>
      <c r="Y21" s="2">
        <f t="shared" si="15"/>
        <v>610000000</v>
      </c>
    </row>
    <row r="23" spans="1:25" ht="15.5" x14ac:dyDescent="0.35">
      <c r="B23" t="s">
        <v>50</v>
      </c>
      <c r="C23" t="s">
        <v>51</v>
      </c>
      <c r="D23" s="3">
        <f>IFERROR(D5/D6*100,"")</f>
        <v>1.4109090988809205</v>
      </c>
      <c r="E23" s="3">
        <f>IFERROR(E5/E6*100,"")</f>
        <v>2.9978019021145172</v>
      </c>
      <c r="H23" s="3">
        <f t="shared" ref="H23:Y23" si="16">IFERROR(H5/H6*100,"")</f>
        <v>8.857805059935929</v>
      </c>
      <c r="I23" s="3">
        <f t="shared" si="16"/>
        <v>11.215230899792942</v>
      </c>
      <c r="J23" s="3">
        <f t="shared" si="16"/>
        <v>10.431382605705371</v>
      </c>
      <c r="K23" s="3">
        <f t="shared" si="16"/>
        <v>9.1849739129774157</v>
      </c>
      <c r="L23" s="3">
        <f t="shared" si="16"/>
        <v>5.827613402842986</v>
      </c>
      <c r="M23" s="3">
        <f t="shared" si="16"/>
        <v>-12.31832126559171</v>
      </c>
      <c r="N23" s="3">
        <f t="shared" si="16"/>
        <v>3.945110536489123</v>
      </c>
      <c r="O23" s="3">
        <f t="shared" si="16"/>
        <v>-19.452589715448131</v>
      </c>
      <c r="P23" s="3">
        <f t="shared" si="16"/>
        <v>-27.079600961797247</v>
      </c>
      <c r="Q23" s="3">
        <f t="shared" si="16"/>
        <v>-19.715725880583129</v>
      </c>
      <c r="R23" s="3">
        <f t="shared" si="16"/>
        <v>-15.451936441871133</v>
      </c>
      <c r="S23" s="3">
        <f t="shared" si="16"/>
        <v>-2.33780708492464</v>
      </c>
      <c r="T23" s="3">
        <f t="shared" si="16"/>
        <v>-7.3157097350006435</v>
      </c>
      <c r="U23" s="3">
        <f t="shared" si="16"/>
        <v>6.053047681668736</v>
      </c>
      <c r="V23" s="3">
        <f t="shared" si="16"/>
        <v>-7.0435911417594532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52</v>
      </c>
      <c r="D24" s="4">
        <f>IFERROR(_xlfn.RRI(5,I23,D23),"")</f>
        <v>-0.33940061812382294</v>
      </c>
      <c r="E24" s="4">
        <f>IFERROR(_xlfn.RRI(5,J23,E23),"")</f>
        <v>-0.2207223670255557</v>
      </c>
      <c r="H24" s="4" t="str">
        <f t="shared" ref="H24:Y24" si="17">IFERROR(_xlfn.RRI(5,M23,H23),"")</f>
        <v/>
      </c>
      <c r="I24" s="4">
        <f t="shared" si="17"/>
        <v>0.23239466230063766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-4.4317303761315041E-2</v>
      </c>
      <c r="N24" s="4" t="str">
        <f t="shared" si="17"/>
        <v/>
      </c>
      <c r="O24" s="4">
        <f t="shared" si="17"/>
        <v>0.21602972826377198</v>
      </c>
      <c r="P24" s="4" t="str">
        <f t="shared" si="17"/>
        <v/>
      </c>
      <c r="Q24" s="4">
        <f t="shared" si="17"/>
        <v>0.22858080723958563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157.02000000000001</v>
      </c>
      <c r="J25" s="3">
        <f t="shared" si="18"/>
        <v>129.66</v>
      </c>
      <c r="K25" s="3">
        <f t="shared" si="18"/>
        <v>102.63</v>
      </c>
      <c r="L25" s="3">
        <f t="shared" si="18"/>
        <v>56.68</v>
      </c>
      <c r="M25" s="3">
        <f t="shared" si="18"/>
        <v>-115.05</v>
      </c>
      <c r="N25" s="3">
        <f t="shared" si="18"/>
        <v>41.27</v>
      </c>
      <c r="O25" s="3">
        <f t="shared" si="18"/>
        <v>-199.56</v>
      </c>
      <c r="P25" s="3">
        <f t="shared" si="18"/>
        <v>-309.37</v>
      </c>
      <c r="Q25" s="3">
        <f t="shared" si="18"/>
        <v>-285.14</v>
      </c>
      <c r="R25" s="3">
        <f t="shared" si="18"/>
        <v>-267.67</v>
      </c>
      <c r="S25" s="3">
        <f t="shared" si="18"/>
        <v>-43.34</v>
      </c>
      <c r="T25" s="3">
        <f t="shared" si="18"/>
        <v>-136.19999999999999</v>
      </c>
      <c r="U25" s="3">
        <f t="shared" si="18"/>
        <v>96.15</v>
      </c>
      <c r="V25" s="3">
        <f t="shared" si="18"/>
        <v>-67.61</v>
      </c>
      <c r="W25" s="3">
        <f t="shared" si="18"/>
        <v>2.5</v>
      </c>
      <c r="X25" s="3">
        <f t="shared" si="18"/>
        <v>57.12</v>
      </c>
      <c r="Y25" s="3">
        <f t="shared" si="18"/>
        <v>37.880000000000003</v>
      </c>
    </row>
    <row r="26" spans="1:25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0.30636369006636643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-0.15538773287436525</v>
      </c>
      <c r="N26" s="4" t="str">
        <f t="shared" si="19"/>
        <v/>
      </c>
      <c r="O26" s="4">
        <f t="shared" si="19"/>
        <v>7.939220530627833E-2</v>
      </c>
      <c r="P26" s="4" t="str">
        <f t="shared" si="19"/>
        <v/>
      </c>
      <c r="Q26" s="4">
        <f t="shared" si="19"/>
        <v>0.33355042416839642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56</v>
      </c>
      <c r="D27" s="3">
        <f>IFERROR(D4/D21,"")</f>
        <v>126.16757130819673</v>
      </c>
      <c r="E27" s="3">
        <f>IFERROR(E4/E21,"")</f>
        <v>122.43074653114753</v>
      </c>
      <c r="H27" s="3">
        <f t="shared" ref="H27:Y27" si="20">IFERROR(H4/H21,"")</f>
        <v>497.19663567868855</v>
      </c>
      <c r="I27" s="3">
        <f t="shared" si="20"/>
        <v>599.83243501147535</v>
      </c>
      <c r="J27" s="3">
        <f t="shared" si="20"/>
        <v>570.47466283442623</v>
      </c>
      <c r="K27" s="3">
        <f t="shared" si="20"/>
        <v>560.17551400327864</v>
      </c>
      <c r="L27" s="3">
        <f t="shared" si="20"/>
        <v>3.4183447540983604E-2</v>
      </c>
      <c r="M27" s="3">
        <f t="shared" si="20"/>
        <v>2.7487004918032788E-2</v>
      </c>
      <c r="N27" s="3">
        <f t="shared" si="20"/>
        <v>4.1855957377049183E-2</v>
      </c>
      <c r="O27" s="3">
        <f t="shared" si="20"/>
        <v>4.6387950819672133E-2</v>
      </c>
      <c r="P27" s="3">
        <f t="shared" si="20"/>
        <v>3.8363013114754096E-2</v>
      </c>
      <c r="Q27" s="3">
        <f t="shared" si="20"/>
        <v>3.4999936065573771E-2</v>
      </c>
      <c r="R27" s="3">
        <f t="shared" si="20"/>
        <v>4.8538724590163937E-2</v>
      </c>
      <c r="S27" s="3">
        <f t="shared" si="20"/>
        <v>7.0017595081967213E-2</v>
      </c>
      <c r="T27" s="3">
        <f t="shared" si="20"/>
        <v>0.1040942262295082</v>
      </c>
      <c r="U27" s="3">
        <f t="shared" si="20"/>
        <v>0.14739664918032788</v>
      </c>
      <c r="V27" s="3">
        <f t="shared" si="20"/>
        <v>8.1963550819672132E-2</v>
      </c>
      <c r="W27" s="3">
        <f t="shared" si="20"/>
        <v>7.1985193442622955E-2</v>
      </c>
      <c r="X27" s="3">
        <f t="shared" si="20"/>
        <v>8.0179445901639348E-2</v>
      </c>
      <c r="Y27" s="3">
        <f t="shared" si="20"/>
        <v>8.2607447540983606E-2</v>
      </c>
    </row>
    <row r="28" spans="1:25" ht="15.5" x14ac:dyDescent="0.35">
      <c r="C28" t="s">
        <v>57</v>
      </c>
      <c r="D28" s="4">
        <f>IFERROR(_xlfn.RRI(5,I27,D27),"")</f>
        <v>-0.26787782804344928</v>
      </c>
      <c r="E28" s="4">
        <f>IFERROR(_xlfn.RRI(5,J27,E27),"")</f>
        <v>-0.26492639658662531</v>
      </c>
      <c r="H28" s="4">
        <f t="shared" ref="H28:Y28" si="21">IFERROR(_xlfn.RRI(5,M27,H27),"")</f>
        <v>6.1036270484546593</v>
      </c>
      <c r="I28" s="4">
        <f t="shared" si="21"/>
        <v>5.7803877903972545</v>
      </c>
      <c r="J28" s="4">
        <f t="shared" si="21"/>
        <v>5.5760670774099266</v>
      </c>
      <c r="K28" s="4">
        <f t="shared" si="21"/>
        <v>5.805848576071182</v>
      </c>
      <c r="L28" s="4">
        <f t="shared" si="21"/>
        <v>-4.7098134625938037E-3</v>
      </c>
      <c r="M28" s="4">
        <f t="shared" si="21"/>
        <v>-0.10750084846736352</v>
      </c>
      <c r="N28" s="4">
        <f t="shared" si="21"/>
        <v>-9.7785052448175591E-2</v>
      </c>
      <c r="O28" s="4">
        <f t="shared" si="21"/>
        <v>-0.14926224007498878</v>
      </c>
      <c r="P28" s="4">
        <f t="shared" si="21"/>
        <v>-0.23601466901113799</v>
      </c>
      <c r="Q28" s="4">
        <f t="shared" si="21"/>
        <v>-0.15649182247657889</v>
      </c>
      <c r="R28" s="4">
        <f t="shared" si="21"/>
        <v>-7.5793461075937762E-2</v>
      </c>
      <c r="S28" s="4">
        <f t="shared" si="21"/>
        <v>-2.6740104970317535E-2</v>
      </c>
      <c r="T28" s="4">
        <f t="shared" si="21"/>
        <v>4.7325041453428085E-2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58</v>
      </c>
      <c r="H29" s="4" t="str">
        <f t="shared" ref="H29:Y29" si="22">IFERROR(((H25-I25)/I25)*100%,"")</f>
        <v/>
      </c>
      <c r="I29" s="4">
        <f t="shared" si="22"/>
        <v>0.2110134197130959</v>
      </c>
      <c r="J29" s="4">
        <f t="shared" si="22"/>
        <v>0.26337328266588717</v>
      </c>
      <c r="K29" s="4">
        <f t="shared" si="22"/>
        <v>0.81069160197600554</v>
      </c>
      <c r="L29" s="4">
        <f t="shared" si="22"/>
        <v>-1.4926553672316383</v>
      </c>
      <c r="M29" s="4">
        <f t="shared" si="22"/>
        <v>-3.7877392779258536</v>
      </c>
      <c r="N29" s="4">
        <f t="shared" si="22"/>
        <v>-1.2068049709360593</v>
      </c>
      <c r="O29" s="4">
        <f t="shared" si="22"/>
        <v>-0.35494715066102078</v>
      </c>
      <c r="P29" s="4">
        <f t="shared" si="22"/>
        <v>8.497580136073514E-2</v>
      </c>
      <c r="Q29" s="4">
        <f t="shared" si="22"/>
        <v>6.5266933163970448E-2</v>
      </c>
      <c r="R29" s="4">
        <f t="shared" si="22"/>
        <v>5.1760498384863869</v>
      </c>
      <c r="S29" s="4">
        <f t="shared" si="22"/>
        <v>-0.68179148311306892</v>
      </c>
      <c r="T29" s="4">
        <f t="shared" si="22"/>
        <v>-2.4165366614664583</v>
      </c>
      <c r="U29" s="4">
        <f t="shared" si="22"/>
        <v>-2.4221269043040969</v>
      </c>
      <c r="V29" s="4">
        <f t="shared" si="22"/>
        <v>-28.044</v>
      </c>
      <c r="W29" s="4">
        <f t="shared" si="22"/>
        <v>-0.95623249299719892</v>
      </c>
      <c r="X29" s="4">
        <f t="shared" si="22"/>
        <v>0.50791974656810968</v>
      </c>
      <c r="Y29" s="4" t="str">
        <f t="shared" si="22"/>
        <v/>
      </c>
    </row>
    <row r="30" spans="1:25" ht="15.5" x14ac:dyDescent="0.35">
      <c r="C30" t="s">
        <v>59</v>
      </c>
      <c r="H30" s="4">
        <f t="shared" ref="H30:Y30" si="23">IFERROR(((H27-I27)/I27)*100%,"")</f>
        <v>-0.17110745158491353</v>
      </c>
      <c r="I30" s="4">
        <f t="shared" si="23"/>
        <v>5.1462008901821968E-2</v>
      </c>
      <c r="J30" s="4">
        <f t="shared" si="23"/>
        <v>1.8385574830904357E-2</v>
      </c>
      <c r="K30" s="4">
        <f t="shared" si="23"/>
        <v>16386.332299694663</v>
      </c>
      <c r="L30" s="4">
        <f t="shared" si="23"/>
        <v>0.2436221277261689</v>
      </c>
      <c r="M30" s="4">
        <f t="shared" si="23"/>
        <v>-0.34329527645436925</v>
      </c>
      <c r="N30" s="4">
        <f t="shared" si="23"/>
        <v>-9.7697642653812367E-2</v>
      </c>
      <c r="O30" s="4">
        <f t="shared" si="23"/>
        <v>0.20918423901984154</v>
      </c>
      <c r="P30" s="4">
        <f t="shared" si="23"/>
        <v>9.6088091214780139E-2</v>
      </c>
      <c r="Q30" s="4">
        <f t="shared" si="23"/>
        <v>-0.27892757048943384</v>
      </c>
      <c r="R30" s="4">
        <f t="shared" si="23"/>
        <v>-0.30676389936927562</v>
      </c>
      <c r="S30" s="4">
        <f t="shared" si="23"/>
        <v>-0.32736331669739704</v>
      </c>
      <c r="T30" s="4">
        <f t="shared" si="23"/>
        <v>-0.29378159674337417</v>
      </c>
      <c r="U30" s="4">
        <f t="shared" si="23"/>
        <v>0.79831946891387118</v>
      </c>
      <c r="V30" s="4">
        <f t="shared" si="23"/>
        <v>0.13861680298188819</v>
      </c>
      <c r="W30" s="4">
        <f t="shared" si="23"/>
        <v>-0.1021989160297858</v>
      </c>
      <c r="X30" s="4">
        <f t="shared" si="23"/>
        <v>-2.9392042868043651E-2</v>
      </c>
      <c r="Y30" s="4" t="str">
        <f t="shared" si="23"/>
        <v/>
      </c>
    </row>
    <row r="32" spans="1:25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1492.55</v>
      </c>
      <c r="E32" s="3">
        <f>IFERROR(INDEX(E51:E500,MATCH($A$32,$C$51:$C$500,0)),"")</f>
        <v>1471.5</v>
      </c>
      <c r="H32" s="3">
        <f>IFERROR(INDEX(D32:G32,COUNT(D32:G32)),"")</f>
        <v>1471.5</v>
      </c>
      <c r="I32" s="3">
        <f t="shared" ref="I32:Y32" si="24">IFERROR(INDEX(I51:I500,MATCH($C$32,$C$51:$C$500,0)),"")</f>
        <v>1401.97</v>
      </c>
      <c r="J32" s="3">
        <f t="shared" si="24"/>
        <v>1244.73</v>
      </c>
      <c r="K32" s="3">
        <f t="shared" si="24"/>
        <v>1114.8900000000001</v>
      </c>
      <c r="L32" s="3">
        <f t="shared" si="24"/>
        <v>974.33</v>
      </c>
      <c r="M32" s="3">
        <f t="shared" si="24"/>
        <v>906.43</v>
      </c>
      <c r="N32" s="3">
        <f t="shared" si="24"/>
        <v>1027.96</v>
      </c>
      <c r="O32" s="3">
        <f t="shared" si="24"/>
        <v>1028.6099999999999</v>
      </c>
      <c r="P32" s="3">
        <f t="shared" si="24"/>
        <v>1149.53</v>
      </c>
      <c r="Q32" s="3">
        <f t="shared" si="24"/>
        <v>1448.75</v>
      </c>
      <c r="R32" s="3">
        <f t="shared" si="24"/>
        <v>1780.72</v>
      </c>
      <c r="S32" s="3">
        <f t="shared" si="24"/>
        <v>1854.09</v>
      </c>
      <c r="T32" s="3">
        <f t="shared" si="24"/>
        <v>1861.71</v>
      </c>
      <c r="U32" s="3">
        <f t="shared" si="24"/>
        <v>1588.42</v>
      </c>
      <c r="V32" s="3">
        <f t="shared" si="24"/>
        <v>928.75</v>
      </c>
      <c r="W32" s="3">
        <f t="shared" si="24"/>
        <v>985.72</v>
      </c>
      <c r="X32" s="3">
        <f t="shared" si="24"/>
        <v>1017.87</v>
      </c>
      <c r="Y32" s="3">
        <f t="shared" si="24"/>
        <v>1133.25</v>
      </c>
    </row>
    <row r="33" spans="1:25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0.56999999999999995</v>
      </c>
      <c r="E33" s="3">
        <f>IFERROR(INDEX(E51:E500,MATCH($A$33,$C$51:$C$500,0)),"")</f>
        <v>0.53</v>
      </c>
      <c r="H33" s="3">
        <f>IFERROR(INDEX(D33:G33,COUNT(D33:G33)),"")</f>
        <v>0.53</v>
      </c>
      <c r="I33" s="3">
        <f t="shared" ref="I33:Y33" si="25">IFERROR(INDEX(I51:I500,MATCH($C$33,$C$51:$C$500,0)),"")</f>
        <v>0.63</v>
      </c>
      <c r="J33" s="3">
        <f t="shared" si="25"/>
        <v>0.39</v>
      </c>
      <c r="K33" s="3">
        <f t="shared" si="25"/>
        <v>0.45</v>
      </c>
      <c r="L33" s="3">
        <f t="shared" si="25"/>
        <v>0.32</v>
      </c>
      <c r="M33" s="3">
        <f t="shared" si="25"/>
        <v>0.3</v>
      </c>
      <c r="N33" s="3">
        <f t="shared" si="25"/>
        <v>0.21</v>
      </c>
      <c r="O33" s="3">
        <f t="shared" si="25"/>
        <v>0.18</v>
      </c>
      <c r="P33" s="3">
        <f t="shared" si="25"/>
        <v>0.16</v>
      </c>
      <c r="Q33" s="3">
        <f t="shared" si="25"/>
        <v>0.12</v>
      </c>
      <c r="R33" s="3">
        <f t="shared" si="25"/>
        <v>0.09</v>
      </c>
      <c r="S33" s="3">
        <f t="shared" si="25"/>
        <v>0.15</v>
      </c>
      <c r="T33" s="3">
        <f t="shared" si="25"/>
        <v>0.13</v>
      </c>
      <c r="U33" s="3">
        <f t="shared" si="25"/>
        <v>0.28999999999999998</v>
      </c>
      <c r="V33" s="3">
        <f t="shared" si="25"/>
        <v>0.53</v>
      </c>
      <c r="W33" s="3">
        <f t="shared" si="25"/>
        <v>0.74</v>
      </c>
      <c r="X33" s="3">
        <f t="shared" si="25"/>
        <v>0.7</v>
      </c>
      <c r="Y33" s="3">
        <f t="shared" si="25"/>
        <v>0.38</v>
      </c>
    </row>
    <row r="34" spans="1:25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40.36</v>
      </c>
      <c r="E34" s="3">
        <f>IFERROR(INDEX(E51:E500,MATCH($A$34,$C$51:$C$500,0)),"")</f>
        <v>17.8</v>
      </c>
      <c r="H34" s="3">
        <f>IFERROR(INDEX(D34:G34,COUNT(D34:G34)),"")</f>
        <v>17.8</v>
      </c>
      <c r="I34" s="3">
        <f t="shared" ref="I34:Y34" si="26">IFERROR(INDEX(I51:I500,MATCH($C$34,$C$51:$C$500,0)),"")</f>
        <v>5.6</v>
      </c>
      <c r="J34" s="3">
        <f t="shared" si="26"/>
        <v>3.7</v>
      </c>
      <c r="K34" s="3">
        <f t="shared" si="26"/>
        <v>4.92</v>
      </c>
      <c r="L34" s="3">
        <f t="shared" si="26"/>
        <v>5.47</v>
      </c>
      <c r="M34" s="3">
        <f t="shared" si="26"/>
        <v>-2.33</v>
      </c>
      <c r="N34" s="3">
        <f t="shared" si="26"/>
        <v>5.14</v>
      </c>
      <c r="O34" s="3">
        <f t="shared" si="26"/>
        <v>-0.94</v>
      </c>
      <c r="P34" s="3">
        <f t="shared" si="26"/>
        <v>-0.59</v>
      </c>
      <c r="Q34" s="3">
        <f t="shared" si="26"/>
        <v>-0.6</v>
      </c>
      <c r="R34" s="3">
        <f t="shared" si="26"/>
        <v>-0.6</v>
      </c>
      <c r="S34" s="3">
        <f t="shared" si="26"/>
        <v>-6.46</v>
      </c>
      <c r="T34" s="3">
        <f t="shared" si="26"/>
        <v>-1.8</v>
      </c>
      <c r="U34" s="3">
        <f t="shared" si="26"/>
        <v>4.7300000000000004</v>
      </c>
      <c r="V34" s="3">
        <f t="shared" si="26"/>
        <v>-7.32</v>
      </c>
      <c r="W34" s="3">
        <f t="shared" si="26"/>
        <v>292</v>
      </c>
      <c r="X34" s="3">
        <f t="shared" si="26"/>
        <v>12.43</v>
      </c>
      <c r="Y34" s="3">
        <f t="shared" si="26"/>
        <v>11.35</v>
      </c>
    </row>
    <row r="35" spans="1:25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6.73</v>
      </c>
      <c r="E35" s="3">
        <f>IFERROR(INDEX(E51:E500,MATCH($A$35,$C$51:$C$500,0)),"")</f>
        <v>6.4</v>
      </c>
      <c r="H35" s="3">
        <f>IFERROR(INDEX(D35:G35,COUNT(D35:G35)),"")</f>
        <v>6.4</v>
      </c>
      <c r="I35" s="3">
        <f t="shared" ref="I35:Y35" si="27">IFERROR(INDEX(I51:I500,MATCH($C$35,$C$51:$C$500,0)),"")</f>
        <v>1.46</v>
      </c>
      <c r="J35" s="3">
        <f t="shared" si="27"/>
        <v>0.84</v>
      </c>
      <c r="K35" s="3">
        <f t="shared" si="27"/>
        <v>0.9</v>
      </c>
      <c r="L35" s="3">
        <f t="shared" si="27"/>
        <v>0.63</v>
      </c>
      <c r="M35" s="3">
        <f t="shared" si="27"/>
        <v>0.67</v>
      </c>
      <c r="N35" s="3">
        <f t="shared" si="27"/>
        <v>0.36</v>
      </c>
      <c r="O35" s="3">
        <f t="shared" si="27"/>
        <v>0.28000000000000003</v>
      </c>
      <c r="P35" s="3">
        <f t="shared" si="27"/>
        <v>0.35</v>
      </c>
      <c r="Q35" s="3">
        <f t="shared" si="27"/>
        <v>0.36</v>
      </c>
      <c r="R35" s="3">
        <f t="shared" si="27"/>
        <v>0.25</v>
      </c>
      <c r="S35" s="3">
        <f t="shared" si="27"/>
        <v>0.32</v>
      </c>
      <c r="T35" s="3">
        <f t="shared" si="27"/>
        <v>0.19</v>
      </c>
      <c r="U35" s="3">
        <f t="shared" si="27"/>
        <v>0.32</v>
      </c>
      <c r="V35" s="3">
        <f t="shared" si="27"/>
        <v>0.67</v>
      </c>
      <c r="W35" s="3">
        <f t="shared" si="27"/>
        <v>1.1299999999999999</v>
      </c>
      <c r="X35" s="3">
        <f t="shared" si="27"/>
        <v>0.94</v>
      </c>
      <c r="Y35" s="3">
        <f t="shared" si="27"/>
        <v>0.47</v>
      </c>
    </row>
    <row r="36" spans="1:25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1336</v>
      </c>
      <c r="F50" t="s">
        <v>1337</v>
      </c>
      <c r="G50" t="s">
        <v>1338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  <c r="V50" t="s">
        <v>231</v>
      </c>
      <c r="W50" t="s">
        <v>232</v>
      </c>
      <c r="X50" t="s">
        <v>233</v>
      </c>
      <c r="Y50" t="s">
        <v>234</v>
      </c>
    </row>
    <row r="51" spans="2:25" ht="15.5" x14ac:dyDescent="0.35">
      <c r="B51" t="s">
        <v>80</v>
      </c>
      <c r="C51" t="s">
        <v>6</v>
      </c>
      <c r="D51" s="5">
        <v>76962218498</v>
      </c>
      <c r="E51" s="5">
        <v>74682755384</v>
      </c>
      <c r="F51" s="5">
        <v>77684273893</v>
      </c>
      <c r="G51" s="5">
        <v>99846413047</v>
      </c>
      <c r="I51" s="5">
        <v>365897785357</v>
      </c>
      <c r="J51" s="5">
        <v>347989544329</v>
      </c>
      <c r="K51" s="5">
        <v>341707063542</v>
      </c>
      <c r="L51" s="5">
        <v>20851903</v>
      </c>
      <c r="M51" s="5">
        <v>16767073</v>
      </c>
      <c r="N51" s="5">
        <v>25532134</v>
      </c>
      <c r="O51" s="5">
        <v>28296650</v>
      </c>
      <c r="P51" s="5">
        <v>23401438</v>
      </c>
      <c r="Q51" s="5">
        <v>21349961</v>
      </c>
      <c r="R51" s="5">
        <v>29608622</v>
      </c>
      <c r="S51" s="5">
        <v>42710733</v>
      </c>
      <c r="T51" s="5">
        <v>63497478</v>
      </c>
      <c r="U51" s="5">
        <v>89911956</v>
      </c>
      <c r="V51" s="5">
        <v>49997766</v>
      </c>
      <c r="W51" s="5">
        <v>43910968</v>
      </c>
      <c r="X51" s="5">
        <v>48909462</v>
      </c>
      <c r="Y51" s="5">
        <v>50390543</v>
      </c>
    </row>
    <row r="52" spans="2:25" ht="15.5" x14ac:dyDescent="0.35">
      <c r="C52" t="s">
        <v>82</v>
      </c>
      <c r="D52" s="5">
        <v>-53830098891</v>
      </c>
      <c r="E52" s="5">
        <v>-53129948384</v>
      </c>
      <c r="F52" s="5">
        <v>-58266722347</v>
      </c>
      <c r="G52" s="5">
        <v>-66761771697</v>
      </c>
      <c r="I52" s="5">
        <v>-250016449410</v>
      </c>
      <c r="J52" s="5">
        <v>-232097865735</v>
      </c>
      <c r="K52" s="5">
        <v>-231787363250</v>
      </c>
      <c r="L52" s="5">
        <v>-16471169</v>
      </c>
      <c r="M52" s="5">
        <v>-19758895</v>
      </c>
      <c r="N52" s="5">
        <v>-19294075</v>
      </c>
      <c r="O52" s="5">
        <v>-33033814</v>
      </c>
      <c r="P52" s="5">
        <v>-25782336</v>
      </c>
      <c r="Q52" s="5">
        <v>-26317826</v>
      </c>
      <c r="R52" s="5">
        <v>-33390538</v>
      </c>
      <c r="S52" s="5">
        <v>-37723603</v>
      </c>
      <c r="T52" s="5">
        <v>-60243659</v>
      </c>
      <c r="U52" s="5">
        <v>-69875635</v>
      </c>
      <c r="V52" s="5">
        <v>-46769850</v>
      </c>
      <c r="W52" s="5">
        <v>-37166041</v>
      </c>
      <c r="X52" s="5">
        <v>-41839354</v>
      </c>
      <c r="Y52" s="5">
        <v>-44610509</v>
      </c>
    </row>
    <row r="53" spans="2:25" ht="15.5" x14ac:dyDescent="0.35">
      <c r="C53" t="s">
        <v>84</v>
      </c>
      <c r="D53" s="5">
        <v>23132119607</v>
      </c>
      <c r="E53" s="5">
        <v>21552807000</v>
      </c>
      <c r="F53" s="5">
        <v>19417551546</v>
      </c>
      <c r="G53" s="5">
        <v>33084641350</v>
      </c>
      <c r="I53" s="5">
        <v>115881335947</v>
      </c>
      <c r="J53" s="5">
        <v>115891678594</v>
      </c>
      <c r="K53" s="5">
        <v>109919700292</v>
      </c>
      <c r="L53" s="5">
        <v>4380734</v>
      </c>
      <c r="M53" s="5">
        <v>-2991822</v>
      </c>
      <c r="N53" s="5">
        <v>6238059</v>
      </c>
      <c r="O53" s="5">
        <v>-4737164</v>
      </c>
      <c r="P53" s="5">
        <v>-2380898</v>
      </c>
      <c r="Q53" s="5">
        <v>-4967865</v>
      </c>
      <c r="R53" s="5">
        <v>-3781916</v>
      </c>
      <c r="S53" s="5">
        <v>4987130</v>
      </c>
      <c r="T53" s="5">
        <v>3253819</v>
      </c>
      <c r="U53" s="5">
        <v>20036321</v>
      </c>
      <c r="V53" s="5">
        <v>3227916</v>
      </c>
      <c r="W53" s="5">
        <v>6744927</v>
      </c>
      <c r="X53" s="5">
        <v>7070108</v>
      </c>
      <c r="Y53" s="5">
        <v>5780034</v>
      </c>
    </row>
    <row r="54" spans="2:25" ht="15.5" x14ac:dyDescent="0.35">
      <c r="C54" t="s">
        <v>85</v>
      </c>
      <c r="D54" s="5">
        <v>-12865266928</v>
      </c>
      <c r="E54" s="5">
        <v>-2577636912</v>
      </c>
      <c r="F54" s="5">
        <v>-5588423936</v>
      </c>
      <c r="G54" s="5">
        <v>-937369203</v>
      </c>
      <c r="I54" s="5">
        <v>-26640910647</v>
      </c>
      <c r="J54" s="5">
        <v>-44871216943</v>
      </c>
      <c r="K54" s="5">
        <v>-47859681857</v>
      </c>
      <c r="L54" s="5">
        <v>-1937185</v>
      </c>
      <c r="M54" s="5">
        <v>-1789445</v>
      </c>
      <c r="N54" s="5">
        <v>-3653637</v>
      </c>
      <c r="O54" s="5">
        <v>-2438698</v>
      </c>
      <c r="P54" s="5">
        <v>-4127442</v>
      </c>
      <c r="Q54" s="5">
        <v>-4176185</v>
      </c>
      <c r="R54" s="5">
        <v>-6525853</v>
      </c>
      <c r="S54" s="5">
        <v>-5013053</v>
      </c>
      <c r="T54" s="5">
        <v>-5742430</v>
      </c>
      <c r="U54" s="5">
        <v>-10519703</v>
      </c>
      <c r="V54" s="5">
        <v>-4517216</v>
      </c>
      <c r="W54" s="5">
        <v>-3293822</v>
      </c>
      <c r="X54" s="5">
        <v>-3536145</v>
      </c>
      <c r="Y54" s="5">
        <v>-2447394</v>
      </c>
    </row>
    <row r="55" spans="2:25" ht="15.5" x14ac:dyDescent="0.35">
      <c r="C55" t="s">
        <v>387</v>
      </c>
      <c r="D55" s="5">
        <v>-5627982935</v>
      </c>
      <c r="E55" s="5">
        <v>-6463223179</v>
      </c>
      <c r="F55" s="5">
        <v>-5988275873</v>
      </c>
      <c r="G55" s="5">
        <v>-2241268091</v>
      </c>
      <c r="I55" s="5">
        <v>-24844512044</v>
      </c>
      <c r="J55" s="5">
        <v>-30609321003</v>
      </c>
      <c r="K55" s="5">
        <v>-28464230879</v>
      </c>
      <c r="L55" s="5">
        <v>-2074361</v>
      </c>
      <c r="M55" s="5">
        <v>-2135792</v>
      </c>
      <c r="N55" s="5">
        <v>-2639066</v>
      </c>
      <c r="O55" s="5">
        <v>-3039077</v>
      </c>
      <c r="P55" s="5">
        <v>-3588296</v>
      </c>
      <c r="Q55" s="5">
        <v>-3324375</v>
      </c>
      <c r="R55" s="5">
        <v>-3434274</v>
      </c>
      <c r="S55" s="5">
        <v>-3964585</v>
      </c>
      <c r="T55" s="5">
        <v>-7052862</v>
      </c>
      <c r="U55" s="5">
        <v>-8522374</v>
      </c>
      <c r="V55" s="5">
        <v>-4451711</v>
      </c>
      <c r="W55" s="5">
        <v>-3307052</v>
      </c>
      <c r="X55" s="5">
        <v>-2606237</v>
      </c>
      <c r="Y55" s="5">
        <v>-2447394</v>
      </c>
    </row>
    <row r="56" spans="2:25" ht="15.5" x14ac:dyDescent="0.35">
      <c r="C56" t="s">
        <v>628</v>
      </c>
      <c r="D56" s="5">
        <v>-1051272374</v>
      </c>
      <c r="E56" s="5">
        <v>-1019639540</v>
      </c>
      <c r="F56" s="5">
        <v>-1037803988</v>
      </c>
      <c r="G56" s="5">
        <v>-1333663140</v>
      </c>
      <c r="I56" s="5">
        <v>-4991054874</v>
      </c>
      <c r="J56" s="5">
        <v>-4681121531</v>
      </c>
      <c r="K56" s="5">
        <v>-4438768339</v>
      </c>
    </row>
    <row r="57" spans="2:25" ht="15.5" x14ac:dyDescent="0.35">
      <c r="C57" t="s">
        <v>81</v>
      </c>
      <c r="P57" s="5">
        <v>-1730668</v>
      </c>
      <c r="V57" s="5">
        <v>-4073419</v>
      </c>
      <c r="W57" s="5">
        <v>-1913364</v>
      </c>
      <c r="X57" s="5">
        <v>-1022921</v>
      </c>
      <c r="Y57" s="5">
        <v>-66597</v>
      </c>
    </row>
    <row r="58" spans="2:25" ht="15.5" x14ac:dyDescent="0.35">
      <c r="C58" t="s">
        <v>94</v>
      </c>
      <c r="D58" s="5">
        <v>10266852679</v>
      </c>
      <c r="E58" s="5">
        <v>18975170088</v>
      </c>
      <c r="F58" s="5">
        <v>13829127610</v>
      </c>
      <c r="G58" s="5">
        <v>32147272147</v>
      </c>
      <c r="I58" s="5">
        <v>89240425300</v>
      </c>
      <c r="J58" s="5">
        <v>71020461651</v>
      </c>
      <c r="K58" s="5">
        <v>62060018435</v>
      </c>
      <c r="L58" s="5">
        <v>2443549</v>
      </c>
      <c r="M58" s="5">
        <v>-4781267</v>
      </c>
      <c r="N58" s="5">
        <v>2584422</v>
      </c>
      <c r="O58" s="5">
        <v>-7175862</v>
      </c>
      <c r="P58" s="5">
        <v>-6508340</v>
      </c>
      <c r="Q58" s="5">
        <v>-9144050</v>
      </c>
      <c r="R58" s="5">
        <v>-10307769</v>
      </c>
      <c r="S58" s="5">
        <v>-25923</v>
      </c>
      <c r="T58" s="5">
        <v>-2488611</v>
      </c>
      <c r="U58" s="5">
        <v>9516618</v>
      </c>
      <c r="V58" s="5">
        <v>-1289300</v>
      </c>
      <c r="W58" s="5">
        <v>3451105</v>
      </c>
      <c r="X58" s="5">
        <v>3533963</v>
      </c>
      <c r="Y58" s="5">
        <v>3332640</v>
      </c>
    </row>
    <row r="59" spans="2:25" ht="15.5" x14ac:dyDescent="0.35">
      <c r="C59" t="s">
        <v>95</v>
      </c>
      <c r="D59" s="5">
        <v>2560562734</v>
      </c>
      <c r="E59" s="5">
        <v>7895092964</v>
      </c>
      <c r="F59" s="5">
        <v>1653761034</v>
      </c>
      <c r="G59" s="5">
        <v>4056794971</v>
      </c>
      <c r="I59" s="5">
        <v>11719999114</v>
      </c>
      <c r="J59" s="5">
        <v>7957012376</v>
      </c>
      <c r="K59" s="5">
        <v>452268001</v>
      </c>
      <c r="L59" s="5">
        <v>-2088</v>
      </c>
      <c r="M59" s="5">
        <v>1445</v>
      </c>
      <c r="N59" s="5">
        <v>-807367</v>
      </c>
      <c r="O59" s="5">
        <v>-1275141</v>
      </c>
      <c r="P59" s="5">
        <v>-7347119</v>
      </c>
      <c r="Q59" s="5">
        <v>-3773328</v>
      </c>
      <c r="R59" s="5">
        <v>-1818322</v>
      </c>
      <c r="S59" s="5">
        <v>-1451852</v>
      </c>
      <c r="T59" s="5">
        <v>-2937616</v>
      </c>
      <c r="U59" s="5">
        <v>-2249234</v>
      </c>
      <c r="V59" s="5">
        <v>-2183840</v>
      </c>
      <c r="W59" s="5">
        <v>-2359430</v>
      </c>
      <c r="X59" s="5">
        <v>724353</v>
      </c>
      <c r="Y59" s="5">
        <v>350144</v>
      </c>
    </row>
    <row r="60" spans="2:25" ht="15.5" x14ac:dyDescent="0.35">
      <c r="C60" t="s">
        <v>27</v>
      </c>
      <c r="D60" s="5">
        <v>-4991032</v>
      </c>
      <c r="E60" s="5">
        <v>-4991030</v>
      </c>
      <c r="F60" s="5">
        <v>-4991032</v>
      </c>
      <c r="G60" s="5">
        <v>-4991031</v>
      </c>
      <c r="I60" s="5">
        <v>-12710539</v>
      </c>
      <c r="K60" s="5">
        <v>-504008057</v>
      </c>
      <c r="L60" s="5">
        <v>-8485</v>
      </c>
      <c r="N60" s="5">
        <v>-808466</v>
      </c>
      <c r="O60" s="5">
        <v>-1277414</v>
      </c>
      <c r="P60" s="5">
        <v>-1397656</v>
      </c>
      <c r="Q60" s="5">
        <v>-1280994</v>
      </c>
      <c r="R60" s="5">
        <v>-1729837</v>
      </c>
      <c r="S60" s="5">
        <v>-2296430</v>
      </c>
      <c r="T60" s="5">
        <v>-4233519</v>
      </c>
      <c r="U60" s="5">
        <v>-3221997</v>
      </c>
      <c r="V60" s="5">
        <v>-131208</v>
      </c>
      <c r="W60" s="5">
        <v>-1413286</v>
      </c>
      <c r="X60" s="5">
        <v>-1856522</v>
      </c>
      <c r="Y60" s="5">
        <v>-2044325</v>
      </c>
    </row>
    <row r="61" spans="2:25" ht="15.5" x14ac:dyDescent="0.35">
      <c r="C61" t="s">
        <v>431</v>
      </c>
      <c r="D61" s="5">
        <v>2565553766</v>
      </c>
      <c r="E61" s="5">
        <v>7900083994</v>
      </c>
      <c r="F61" s="5">
        <v>1658752066</v>
      </c>
      <c r="G61" s="5">
        <v>4061786002</v>
      </c>
      <c r="I61" s="5">
        <v>11732709653</v>
      </c>
      <c r="J61" s="5">
        <v>7957012376</v>
      </c>
      <c r="K61" s="5">
        <v>956276058</v>
      </c>
      <c r="L61" s="5">
        <v>6397</v>
      </c>
      <c r="M61" s="5">
        <v>1445</v>
      </c>
      <c r="N61" s="5">
        <v>1099</v>
      </c>
      <c r="O61" s="5">
        <v>2273</v>
      </c>
      <c r="P61" s="5">
        <v>64141</v>
      </c>
      <c r="Q61" s="5">
        <v>36397</v>
      </c>
      <c r="R61" s="5">
        <v>18923</v>
      </c>
      <c r="S61" s="5">
        <v>39039</v>
      </c>
      <c r="T61" s="5">
        <v>133915</v>
      </c>
      <c r="U61" s="5">
        <v>92756</v>
      </c>
      <c r="V61" s="5">
        <v>25079</v>
      </c>
      <c r="W61" s="5">
        <v>31664</v>
      </c>
      <c r="X61" s="5">
        <v>107269</v>
      </c>
      <c r="Y61" s="5">
        <v>88664</v>
      </c>
    </row>
    <row r="62" spans="2:25" ht="15.5" x14ac:dyDescent="0.35">
      <c r="C62" t="s">
        <v>433</v>
      </c>
      <c r="V62" s="5">
        <v>1164056</v>
      </c>
      <c r="W62" s="5">
        <v>710545</v>
      </c>
      <c r="X62" s="5">
        <v>3553745</v>
      </c>
      <c r="Y62" s="5">
        <v>2853363</v>
      </c>
    </row>
    <row r="63" spans="2:25" ht="15.5" x14ac:dyDescent="0.35">
      <c r="C63" t="s">
        <v>432</v>
      </c>
      <c r="V63" s="5">
        <v>31835</v>
      </c>
      <c r="W63" s="5">
        <v>-132851</v>
      </c>
      <c r="X63" s="5">
        <v>-57218</v>
      </c>
      <c r="Y63" s="5">
        <v>-304703</v>
      </c>
    </row>
    <row r="64" spans="2:25" ht="15.5" x14ac:dyDescent="0.35">
      <c r="C64" t="s">
        <v>627</v>
      </c>
      <c r="Y64" s="5">
        <v>5044</v>
      </c>
    </row>
    <row r="65" spans="2:25" ht="15.5" x14ac:dyDescent="0.35">
      <c r="C65" t="s">
        <v>1339</v>
      </c>
    </row>
    <row r="66" spans="2:25" ht="15.5" x14ac:dyDescent="0.35">
      <c r="C66" t="s">
        <v>253</v>
      </c>
      <c r="P66" s="5">
        <v>-4282936</v>
      </c>
      <c r="Q66" s="5">
        <v>-2528731</v>
      </c>
      <c r="R66" s="5">
        <v>-107408</v>
      </c>
      <c r="S66" s="5">
        <v>805539</v>
      </c>
      <c r="T66" s="5">
        <v>1161988</v>
      </c>
      <c r="U66" s="5">
        <v>880007</v>
      </c>
      <c r="V66" s="5">
        <v>799817</v>
      </c>
      <c r="W66" s="5">
        <v>357862</v>
      </c>
      <c r="Y66" s="5">
        <v>-181302</v>
      </c>
    </row>
    <row r="67" spans="2:25" ht="15.5" x14ac:dyDescent="0.35">
      <c r="C67" t="s">
        <v>96</v>
      </c>
      <c r="D67" s="5">
        <v>2560562734</v>
      </c>
      <c r="E67" s="5">
        <v>7895092964</v>
      </c>
      <c r="F67" s="5">
        <v>1653761034</v>
      </c>
      <c r="G67" s="5">
        <v>4056794971</v>
      </c>
      <c r="I67" s="5">
        <v>11719999114</v>
      </c>
      <c r="J67" s="5">
        <v>7957012376</v>
      </c>
      <c r="K67" s="5">
        <v>452268001</v>
      </c>
      <c r="L67" s="5">
        <v>-2088</v>
      </c>
      <c r="M67" s="5">
        <v>1445</v>
      </c>
      <c r="N67" s="5">
        <v>-807367</v>
      </c>
      <c r="O67" s="5">
        <v>-1275141</v>
      </c>
      <c r="P67" s="5">
        <v>-7347119</v>
      </c>
      <c r="Q67" s="5">
        <v>-3773328</v>
      </c>
      <c r="R67" s="5">
        <v>-1818322</v>
      </c>
      <c r="S67" s="5">
        <v>-1451852</v>
      </c>
      <c r="T67" s="5">
        <v>-2937616</v>
      </c>
      <c r="U67" s="5">
        <v>-2249234</v>
      </c>
      <c r="V67" s="5">
        <v>-2183840</v>
      </c>
      <c r="W67" s="5">
        <v>-2359430</v>
      </c>
      <c r="X67" s="5">
        <v>724353</v>
      </c>
      <c r="Y67" s="5">
        <v>350144</v>
      </c>
    </row>
    <row r="68" spans="2:25" ht="15.5" x14ac:dyDescent="0.35">
      <c r="C68" t="s">
        <v>29</v>
      </c>
      <c r="D68" s="5">
        <v>12827415413</v>
      </c>
      <c r="E68" s="5">
        <v>26870263052</v>
      </c>
      <c r="F68" s="5">
        <v>15482888644</v>
      </c>
      <c r="G68" s="5">
        <v>36204067118</v>
      </c>
      <c r="I68" s="5">
        <v>100960424414</v>
      </c>
      <c r="J68" s="5">
        <v>78977474027</v>
      </c>
      <c r="K68" s="5">
        <v>62512286436</v>
      </c>
      <c r="L68" s="5">
        <v>2441461</v>
      </c>
      <c r="M68" s="5">
        <v>-4779822</v>
      </c>
      <c r="N68" s="5">
        <v>1777055</v>
      </c>
      <c r="O68" s="5">
        <v>-8451003</v>
      </c>
      <c r="P68" s="5">
        <v>-13855459</v>
      </c>
      <c r="Q68" s="5">
        <v>-12917378</v>
      </c>
      <c r="R68" s="5">
        <v>-12126091</v>
      </c>
      <c r="S68" s="5">
        <v>-1477775</v>
      </c>
      <c r="T68" s="5">
        <v>-5426227</v>
      </c>
      <c r="U68" s="5">
        <v>7267384</v>
      </c>
      <c r="V68" s="5">
        <v>-3473140</v>
      </c>
      <c r="W68" s="5">
        <v>1091675</v>
      </c>
      <c r="X68" s="5">
        <v>4258316</v>
      </c>
      <c r="Y68" s="5">
        <v>3682784</v>
      </c>
    </row>
    <row r="69" spans="2:25" ht="15.5" x14ac:dyDescent="0.35">
      <c r="C69" t="s">
        <v>28</v>
      </c>
      <c r="G69" s="5">
        <v>-4979507362</v>
      </c>
      <c r="I69" s="5">
        <v>-5315272022</v>
      </c>
      <c r="L69" s="5">
        <v>-28847</v>
      </c>
      <c r="M69" s="5">
        <v>-27903</v>
      </c>
      <c r="O69" s="5">
        <v>-79669</v>
      </c>
      <c r="P69" s="5">
        <v>-224598</v>
      </c>
      <c r="Q69" s="5">
        <v>-134370</v>
      </c>
      <c r="R69" s="5">
        <v>-48622</v>
      </c>
      <c r="S69" s="5">
        <v>-644461</v>
      </c>
      <c r="T69" s="5">
        <v>-1375053</v>
      </c>
      <c r="U69" s="5">
        <v>-1210854</v>
      </c>
      <c r="V69" s="5">
        <v>-1068446</v>
      </c>
      <c r="W69" s="5">
        <v>-922163</v>
      </c>
      <c r="X69" s="5">
        <v>-557140</v>
      </c>
      <c r="Y69" s="5">
        <v>-1575655</v>
      </c>
    </row>
    <row r="70" spans="2:25" ht="15.5" x14ac:dyDescent="0.35">
      <c r="C70" t="s">
        <v>100</v>
      </c>
      <c r="D70" s="5">
        <v>12827415413</v>
      </c>
      <c r="E70" s="5">
        <v>26870263052</v>
      </c>
      <c r="F70" s="5">
        <v>15482888644</v>
      </c>
      <c r="G70" s="5">
        <v>31224559756</v>
      </c>
      <c r="I70" s="5">
        <v>95645152392</v>
      </c>
      <c r="J70" s="5">
        <v>78977474027</v>
      </c>
      <c r="K70" s="5">
        <v>62512286436</v>
      </c>
      <c r="L70" s="5">
        <v>2412614</v>
      </c>
      <c r="M70" s="5">
        <v>-4807725</v>
      </c>
      <c r="N70" s="5">
        <v>1777055</v>
      </c>
      <c r="O70" s="5">
        <v>-8530672</v>
      </c>
      <c r="P70" s="5">
        <v>-14080057</v>
      </c>
      <c r="Q70" s="5">
        <v>-13051748</v>
      </c>
      <c r="R70" s="5">
        <v>-12174713</v>
      </c>
      <c r="S70" s="5">
        <v>-2122236</v>
      </c>
      <c r="T70" s="5">
        <v>-6801280</v>
      </c>
      <c r="U70" s="5">
        <v>6056530</v>
      </c>
      <c r="V70" s="5">
        <v>-4541586</v>
      </c>
      <c r="W70" s="5">
        <v>169512</v>
      </c>
      <c r="X70" s="5">
        <v>3701176</v>
      </c>
      <c r="Y70" s="5">
        <v>2107129</v>
      </c>
    </row>
    <row r="71" spans="2:25" ht="15.5" x14ac:dyDescent="0.35">
      <c r="C71" t="s">
        <v>101</v>
      </c>
      <c r="G71" s="5">
        <v>130567134</v>
      </c>
      <c r="I71" s="5">
        <v>130567134</v>
      </c>
      <c r="J71" s="5">
        <v>113613730</v>
      </c>
      <c r="K71" s="5">
        <v>-136006369</v>
      </c>
      <c r="L71" s="5">
        <v>9738</v>
      </c>
      <c r="M71" s="5">
        <v>-14213</v>
      </c>
      <c r="O71" s="5">
        <v>114035</v>
      </c>
      <c r="P71" s="5">
        <v>84216</v>
      </c>
      <c r="Q71" s="5">
        <v>102476</v>
      </c>
      <c r="R71" s="5">
        <v>24981</v>
      </c>
      <c r="V71" s="5">
        <v>147271</v>
      </c>
    </row>
    <row r="72" spans="2:25" ht="15.5" x14ac:dyDescent="0.35">
      <c r="C72" t="s">
        <v>103</v>
      </c>
      <c r="D72" s="5">
        <v>12827415413</v>
      </c>
      <c r="E72" s="5">
        <v>26870263052</v>
      </c>
      <c r="F72" s="5">
        <v>15482888644</v>
      </c>
      <c r="G72" s="5">
        <v>31355126890</v>
      </c>
      <c r="I72" s="5">
        <v>95775719526</v>
      </c>
      <c r="J72" s="5">
        <v>79091087757</v>
      </c>
      <c r="K72" s="5">
        <v>62376280067</v>
      </c>
      <c r="L72" s="5">
        <v>2422352</v>
      </c>
      <c r="M72" s="5">
        <v>-4821938</v>
      </c>
      <c r="N72" s="5">
        <v>1777055</v>
      </c>
      <c r="O72" s="5">
        <v>-8416637</v>
      </c>
      <c r="P72" s="5">
        <v>-13995841</v>
      </c>
      <c r="Q72" s="5">
        <v>-12949272</v>
      </c>
      <c r="R72" s="5">
        <v>-12149732</v>
      </c>
      <c r="S72" s="5">
        <v>-2122236</v>
      </c>
      <c r="T72" s="5">
        <v>-6801280</v>
      </c>
      <c r="U72" s="5">
        <v>6056530</v>
      </c>
      <c r="V72" s="5">
        <v>-4394315</v>
      </c>
    </row>
    <row r="73" spans="2:25" ht="15.5" x14ac:dyDescent="0.35">
      <c r="C73" t="s">
        <v>104</v>
      </c>
      <c r="D73" s="5">
        <v>12827415413</v>
      </c>
      <c r="E73" s="5">
        <v>26870263052</v>
      </c>
      <c r="F73" s="5">
        <v>15482888644</v>
      </c>
      <c r="G73" s="5">
        <v>31224559756</v>
      </c>
      <c r="I73" s="5">
        <v>95645152392</v>
      </c>
      <c r="J73" s="5">
        <v>78977474027</v>
      </c>
      <c r="K73" s="5">
        <v>62512286436</v>
      </c>
      <c r="L73" s="5">
        <v>2412614</v>
      </c>
      <c r="M73" s="5">
        <v>-4807725</v>
      </c>
      <c r="N73" s="5">
        <v>1777055</v>
      </c>
      <c r="O73" s="5">
        <v>-8530672</v>
      </c>
      <c r="P73" s="5">
        <v>-14080057</v>
      </c>
      <c r="Q73" s="5">
        <v>-13051748</v>
      </c>
      <c r="R73" s="5">
        <v>-12174713</v>
      </c>
      <c r="S73" s="5">
        <v>-2122236</v>
      </c>
      <c r="T73" s="5">
        <v>-6801280</v>
      </c>
      <c r="U73" s="5">
        <v>6056530</v>
      </c>
      <c r="V73" s="5">
        <v>-4541586</v>
      </c>
      <c r="W73" s="5">
        <v>169512</v>
      </c>
      <c r="X73" s="5">
        <v>3701176</v>
      </c>
      <c r="Y73" s="5">
        <v>2107129</v>
      </c>
    </row>
    <row r="74" spans="2:25" ht="15.5" x14ac:dyDescent="0.35">
      <c r="C74" t="s">
        <v>8</v>
      </c>
      <c r="D74" s="5">
        <v>12827415413</v>
      </c>
      <c r="E74" s="5">
        <v>26870263052</v>
      </c>
      <c r="F74" s="5">
        <v>15482888644</v>
      </c>
      <c r="G74" s="5">
        <v>31355126890</v>
      </c>
      <c r="I74" s="5">
        <v>95775719526</v>
      </c>
      <c r="J74" s="5">
        <v>79091087757</v>
      </c>
      <c r="K74" s="5">
        <v>62376280067</v>
      </c>
      <c r="L74" s="5">
        <v>2422352</v>
      </c>
      <c r="M74" s="5">
        <v>-4821938</v>
      </c>
      <c r="N74" s="5">
        <v>1777055</v>
      </c>
      <c r="O74" s="5">
        <v>-8416637</v>
      </c>
      <c r="P74" s="5">
        <v>-13995841</v>
      </c>
      <c r="Q74" s="5">
        <v>-12949272</v>
      </c>
      <c r="R74" s="5">
        <v>-12149732</v>
      </c>
      <c r="S74" s="5">
        <v>-2122236</v>
      </c>
      <c r="T74" s="5">
        <v>-6801280</v>
      </c>
      <c r="U74" s="5">
        <v>6056530</v>
      </c>
      <c r="V74" s="5">
        <v>-4394315</v>
      </c>
    </row>
    <row r="75" spans="2:25" ht="15.5" x14ac:dyDescent="0.35">
      <c r="C75" t="s">
        <v>105</v>
      </c>
    </row>
    <row r="76" spans="2:25" ht="15.5" x14ac:dyDescent="0.35">
      <c r="C76" t="s">
        <v>106</v>
      </c>
      <c r="D76" s="5">
        <v>12827415413</v>
      </c>
      <c r="E76" s="5">
        <v>26870263052</v>
      </c>
      <c r="F76" s="5">
        <v>15482888644</v>
      </c>
      <c r="G76" s="5">
        <v>31224559756</v>
      </c>
      <c r="I76" s="5">
        <v>95645152392</v>
      </c>
      <c r="J76" s="5">
        <v>78977474027</v>
      </c>
      <c r="K76" s="5">
        <v>62512286436</v>
      </c>
      <c r="L76" s="5">
        <v>2412614</v>
      </c>
      <c r="M76" s="5">
        <v>-4807725</v>
      </c>
      <c r="N76" s="5">
        <v>1777055</v>
      </c>
      <c r="O76" s="5">
        <v>-8530672</v>
      </c>
      <c r="P76" s="5">
        <v>-14080057</v>
      </c>
      <c r="Q76" s="5">
        <v>-13051748</v>
      </c>
      <c r="R76" s="5">
        <v>-12174713</v>
      </c>
      <c r="S76" s="5">
        <v>-2122236</v>
      </c>
      <c r="T76" s="5">
        <v>-6801280</v>
      </c>
      <c r="U76" s="5">
        <v>6056530</v>
      </c>
      <c r="V76" s="5">
        <v>-4541586</v>
      </c>
      <c r="W76" s="5">
        <v>169512</v>
      </c>
      <c r="X76" s="5">
        <v>3701176</v>
      </c>
      <c r="Y76" s="5">
        <v>2107129</v>
      </c>
    </row>
    <row r="77" spans="2:25" ht="15.5" x14ac:dyDescent="0.35">
      <c r="C77" t="s">
        <v>107</v>
      </c>
      <c r="D77" s="5">
        <v>12827415413</v>
      </c>
      <c r="E77" s="5">
        <v>26870263052</v>
      </c>
      <c r="F77" s="5">
        <v>15482888644</v>
      </c>
      <c r="G77" s="5">
        <v>31355126890</v>
      </c>
      <c r="I77" s="5">
        <v>95775719526</v>
      </c>
      <c r="J77" s="5">
        <v>79091087757</v>
      </c>
      <c r="K77" s="5">
        <v>62376280067</v>
      </c>
      <c r="L77" s="5">
        <v>2422352</v>
      </c>
      <c r="M77" s="5">
        <v>-4821938</v>
      </c>
      <c r="N77" s="5">
        <v>1777055</v>
      </c>
      <c r="O77" s="5">
        <v>-8416637</v>
      </c>
      <c r="P77" s="5">
        <v>-13995841</v>
      </c>
      <c r="Q77" s="5">
        <v>-12949272</v>
      </c>
      <c r="R77" s="5">
        <v>-12149732</v>
      </c>
      <c r="S77" s="5">
        <v>-2122236</v>
      </c>
      <c r="T77" s="5">
        <v>-6801280</v>
      </c>
      <c r="U77" s="5">
        <v>6056530</v>
      </c>
      <c r="V77" s="5">
        <v>-4394315</v>
      </c>
    </row>
    <row r="78" spans="2:25" ht="15.5" x14ac:dyDescent="0.35">
      <c r="C78" t="s">
        <v>108</v>
      </c>
      <c r="D78" s="5">
        <v>12827415413</v>
      </c>
      <c r="E78" s="5">
        <v>26870263052</v>
      </c>
      <c r="F78" s="5">
        <v>15482888644</v>
      </c>
      <c r="G78" s="5">
        <v>31355126890</v>
      </c>
      <c r="I78" s="5">
        <v>95775719526</v>
      </c>
      <c r="J78" s="5">
        <v>79091087757</v>
      </c>
      <c r="K78" s="5">
        <v>62376280067</v>
      </c>
      <c r="L78" s="5">
        <v>2422352</v>
      </c>
      <c r="M78" s="5">
        <v>-4821938</v>
      </c>
      <c r="N78" s="5">
        <v>1777055</v>
      </c>
      <c r="O78" s="5">
        <v>-8416637</v>
      </c>
      <c r="P78" s="5">
        <v>-13995841</v>
      </c>
      <c r="Q78" s="5">
        <v>-12949272</v>
      </c>
      <c r="R78" s="5">
        <v>-12149732</v>
      </c>
      <c r="S78" s="5">
        <v>-2122236</v>
      </c>
      <c r="T78" s="5">
        <v>-6801280</v>
      </c>
      <c r="U78" s="5">
        <v>6056530</v>
      </c>
      <c r="V78" s="5">
        <v>-4394315</v>
      </c>
    </row>
    <row r="80" spans="2:25" ht="15.5" x14ac:dyDescent="0.35">
      <c r="B80" t="s">
        <v>109</v>
      </c>
      <c r="C80" t="s">
        <v>110</v>
      </c>
    </row>
    <row r="81" spans="3:25" ht="15.5" x14ac:dyDescent="0.35">
      <c r="C81" t="s">
        <v>437</v>
      </c>
    </row>
    <row r="82" spans="3:25" ht="15.5" x14ac:dyDescent="0.35">
      <c r="C82" t="s">
        <v>20</v>
      </c>
      <c r="D82" s="5">
        <v>306753815410</v>
      </c>
      <c r="E82" s="5">
        <v>277190237976</v>
      </c>
      <c r="F82" s="5">
        <v>245259782265</v>
      </c>
      <c r="G82" s="5">
        <v>197845390780</v>
      </c>
      <c r="I82" s="5">
        <v>197845390780</v>
      </c>
      <c r="J82" s="5">
        <v>170384847863</v>
      </c>
      <c r="K82" s="5">
        <v>110915376304</v>
      </c>
      <c r="L82" s="5">
        <v>5868735</v>
      </c>
      <c r="M82" s="5">
        <v>2639740</v>
      </c>
      <c r="N82" s="5">
        <v>4297934</v>
      </c>
      <c r="O82" s="5">
        <v>3850991</v>
      </c>
      <c r="P82" s="5">
        <v>2831469</v>
      </c>
      <c r="Q82" s="5">
        <v>6904059</v>
      </c>
      <c r="R82" s="5">
        <v>3820516</v>
      </c>
      <c r="S82" s="5">
        <v>7027756</v>
      </c>
      <c r="T82" s="5">
        <v>9372338</v>
      </c>
      <c r="U82" s="5">
        <v>23104707</v>
      </c>
      <c r="V82" s="5">
        <v>3686812</v>
      </c>
      <c r="W82" s="5">
        <v>6931703</v>
      </c>
      <c r="X82" s="5">
        <v>4946636</v>
      </c>
      <c r="Y82" s="5">
        <v>11259416</v>
      </c>
    </row>
    <row r="83" spans="3:25" ht="15.5" x14ac:dyDescent="0.35">
      <c r="C83" t="s">
        <v>395</v>
      </c>
      <c r="V83" s="5">
        <v>25944</v>
      </c>
      <c r="W83" s="5">
        <v>1644396</v>
      </c>
      <c r="X83" s="5">
        <v>7491</v>
      </c>
      <c r="Y83" s="5">
        <v>247</v>
      </c>
    </row>
    <row r="84" spans="3:25" ht="15.5" x14ac:dyDescent="0.35">
      <c r="C84" t="s">
        <v>122</v>
      </c>
      <c r="M84" s="5">
        <v>137195</v>
      </c>
      <c r="V84" s="5">
        <v>139703</v>
      </c>
      <c r="W84" s="5">
        <v>10419</v>
      </c>
      <c r="X84" s="5">
        <v>21137</v>
      </c>
      <c r="Y84" s="5">
        <v>79929</v>
      </c>
    </row>
    <row r="85" spans="3:25" ht="15.5" x14ac:dyDescent="0.35">
      <c r="C85" t="s">
        <v>123</v>
      </c>
      <c r="D85" s="5">
        <v>147798880</v>
      </c>
      <c r="E85" s="5">
        <v>498252092</v>
      </c>
      <c r="F85" s="5">
        <v>147802387</v>
      </c>
      <c r="G85" s="5">
        <v>279084609</v>
      </c>
      <c r="I85" s="5">
        <v>279084609</v>
      </c>
      <c r="J85" s="5">
        <v>119345510</v>
      </c>
      <c r="K85" s="5">
        <v>1721286282</v>
      </c>
      <c r="L85" s="5">
        <v>7613</v>
      </c>
      <c r="M85" s="5">
        <v>161813</v>
      </c>
      <c r="V85" s="5">
        <v>3046095</v>
      </c>
      <c r="W85" s="5">
        <v>2305312</v>
      </c>
      <c r="X85" s="5">
        <v>2688101</v>
      </c>
      <c r="Y85" s="5">
        <v>2199411</v>
      </c>
    </row>
    <row r="86" spans="3:25" ht="15.5" x14ac:dyDescent="0.35">
      <c r="C86" t="s">
        <v>396</v>
      </c>
      <c r="V86" s="5">
        <v>25944</v>
      </c>
      <c r="W86" s="5">
        <v>1644396</v>
      </c>
      <c r="X86" s="5">
        <v>7491</v>
      </c>
      <c r="Y86" s="5">
        <v>247</v>
      </c>
    </row>
    <row r="87" spans="3:25" ht="15.5" x14ac:dyDescent="0.35">
      <c r="C87" t="s">
        <v>397</v>
      </c>
      <c r="N87" s="5">
        <v>7237</v>
      </c>
      <c r="O87" s="5">
        <v>8049</v>
      </c>
      <c r="P87" s="5">
        <v>33446</v>
      </c>
      <c r="Q87" s="5">
        <v>30618</v>
      </c>
      <c r="R87" s="5">
        <v>62620</v>
      </c>
      <c r="S87" s="5">
        <v>63150</v>
      </c>
      <c r="T87" s="5">
        <v>16812</v>
      </c>
      <c r="U87" s="5">
        <v>22129</v>
      </c>
    </row>
    <row r="88" spans="3:25" ht="15.5" x14ac:dyDescent="0.35">
      <c r="C88" t="s">
        <v>439</v>
      </c>
      <c r="N88" s="5">
        <v>7237</v>
      </c>
      <c r="O88" s="5">
        <v>8049</v>
      </c>
      <c r="P88" s="5">
        <v>33446</v>
      </c>
      <c r="Q88" s="5">
        <v>30618</v>
      </c>
      <c r="R88" s="5">
        <v>62620</v>
      </c>
      <c r="S88" s="5">
        <v>63150</v>
      </c>
      <c r="T88" s="5">
        <v>16812</v>
      </c>
      <c r="U88" s="5">
        <v>22129</v>
      </c>
    </row>
    <row r="89" spans="3:25" ht="15.5" x14ac:dyDescent="0.35">
      <c r="C89" t="s">
        <v>440</v>
      </c>
      <c r="D89" s="5">
        <v>9107580549</v>
      </c>
      <c r="E89" s="5">
        <v>9769583813</v>
      </c>
      <c r="F89" s="5">
        <v>9067722107</v>
      </c>
      <c r="G89" s="5">
        <v>8475105281</v>
      </c>
      <c r="I89" s="5">
        <v>8475105281</v>
      </c>
      <c r="J89" s="5">
        <v>8706347462</v>
      </c>
      <c r="K89" s="5">
        <v>6997448824</v>
      </c>
      <c r="L89" s="5">
        <v>887070</v>
      </c>
      <c r="M89" s="5">
        <v>1021566</v>
      </c>
      <c r="N89" s="5">
        <v>1225006</v>
      </c>
      <c r="O89" s="5">
        <v>1427652</v>
      </c>
      <c r="P89" s="5">
        <v>1100973</v>
      </c>
      <c r="Q89" s="5">
        <v>1013162</v>
      </c>
      <c r="R89" s="5">
        <v>601965</v>
      </c>
      <c r="S89" s="5">
        <v>715727</v>
      </c>
      <c r="T89" s="5">
        <v>1223565</v>
      </c>
      <c r="U89" s="5">
        <v>1811952</v>
      </c>
      <c r="V89" s="5">
        <v>1903519</v>
      </c>
      <c r="W89" s="5">
        <v>1282316</v>
      </c>
      <c r="X89" s="5">
        <v>1039170</v>
      </c>
      <c r="Y89" s="5">
        <v>1936476</v>
      </c>
    </row>
    <row r="90" spans="3:25" ht="15.5" x14ac:dyDescent="0.35">
      <c r="C90" t="s">
        <v>81</v>
      </c>
      <c r="D90" s="5">
        <v>522612858065</v>
      </c>
      <c r="E90" s="5">
        <v>522612858065</v>
      </c>
      <c r="F90" s="5">
        <v>522612858065</v>
      </c>
      <c r="G90" s="5">
        <v>522612858065</v>
      </c>
      <c r="I90" s="5">
        <v>522612858065</v>
      </c>
      <c r="J90" s="5">
        <v>522612858065</v>
      </c>
      <c r="K90" s="5">
        <v>522612858065</v>
      </c>
      <c r="U90" s="5">
        <v>36691158</v>
      </c>
      <c r="W90" s="5">
        <v>-147271</v>
      </c>
      <c r="X90" s="5">
        <v>-800415</v>
      </c>
      <c r="Y90" s="5">
        <v>-1260954</v>
      </c>
    </row>
    <row r="91" spans="3:25" ht="15.5" x14ac:dyDescent="0.35">
      <c r="C91" t="s">
        <v>441</v>
      </c>
      <c r="D91" s="5">
        <v>558045388967</v>
      </c>
      <c r="E91" s="5">
        <v>535411618351</v>
      </c>
      <c r="F91" s="5">
        <v>499626608323</v>
      </c>
      <c r="G91" s="5">
        <v>470807928057</v>
      </c>
      <c r="I91" s="5">
        <v>470807928057</v>
      </c>
      <c r="J91" s="5">
        <v>364713316480</v>
      </c>
      <c r="K91" s="5">
        <v>263973810790</v>
      </c>
      <c r="L91" s="5">
        <v>13004387</v>
      </c>
      <c r="M91" s="5">
        <v>10659102</v>
      </c>
      <c r="N91" s="5">
        <v>12638682</v>
      </c>
      <c r="O91" s="5">
        <v>18320361</v>
      </c>
      <c r="P91" s="5">
        <v>14329603</v>
      </c>
      <c r="Q91" s="5">
        <v>17933592</v>
      </c>
      <c r="R91" s="5">
        <v>25248663</v>
      </c>
      <c r="S91" s="5">
        <v>31289140</v>
      </c>
      <c r="T91" s="5">
        <v>33045157</v>
      </c>
      <c r="U91" s="5">
        <v>52052918</v>
      </c>
      <c r="V91" s="5">
        <v>25547960</v>
      </c>
      <c r="W91" s="5">
        <v>23736871</v>
      </c>
      <c r="X91" s="5">
        <v>26337376</v>
      </c>
      <c r="Y91" s="5">
        <v>31298309</v>
      </c>
    </row>
    <row r="92" spans="3:25" ht="15.5" x14ac:dyDescent="0.35">
      <c r="C92" t="s">
        <v>442</v>
      </c>
    </row>
    <row r="93" spans="3:25" ht="15.5" x14ac:dyDescent="0.35">
      <c r="C93" t="s">
        <v>113</v>
      </c>
      <c r="M93" s="5">
        <v>453</v>
      </c>
      <c r="N93" s="5">
        <v>453</v>
      </c>
      <c r="O93" s="5">
        <v>453</v>
      </c>
      <c r="P93" s="5">
        <v>584</v>
      </c>
      <c r="Q93" s="5">
        <v>725</v>
      </c>
      <c r="R93" s="5">
        <v>71</v>
      </c>
      <c r="S93" s="5">
        <v>993</v>
      </c>
      <c r="T93" s="5">
        <v>339</v>
      </c>
      <c r="U93" s="5">
        <v>2485</v>
      </c>
      <c r="V93" s="5">
        <v>2140</v>
      </c>
      <c r="W93" s="5">
        <v>3835</v>
      </c>
      <c r="X93" s="5">
        <v>17575</v>
      </c>
      <c r="Y93" s="5">
        <v>2738</v>
      </c>
    </row>
    <row r="94" spans="3:25" ht="15.5" x14ac:dyDescent="0.35">
      <c r="C94" t="s">
        <v>836</v>
      </c>
      <c r="Q94" s="5">
        <v>6013604</v>
      </c>
      <c r="R94" s="5">
        <v>8233148</v>
      </c>
      <c r="S94" s="5">
        <v>8177548</v>
      </c>
      <c r="T94" s="5">
        <v>7374538</v>
      </c>
      <c r="U94" s="5">
        <v>6759084</v>
      </c>
      <c r="V94" s="5">
        <v>6397128</v>
      </c>
      <c r="W94" s="5">
        <v>6131368</v>
      </c>
    </row>
    <row r="95" spans="3:25" ht="15.5" x14ac:dyDescent="0.35">
      <c r="C95" t="s">
        <v>114</v>
      </c>
      <c r="V95" s="5">
        <v>940318</v>
      </c>
      <c r="W95" s="5">
        <v>2815806</v>
      </c>
      <c r="X95" s="5">
        <v>4694726</v>
      </c>
      <c r="Y95" s="5">
        <v>6573646</v>
      </c>
    </row>
    <row r="96" spans="3:25" ht="15.5" x14ac:dyDescent="0.35">
      <c r="C96" t="s">
        <v>443</v>
      </c>
      <c r="P96" s="5">
        <v>383054</v>
      </c>
      <c r="Q96" s="5">
        <v>383054</v>
      </c>
      <c r="R96" s="5">
        <v>383054</v>
      </c>
      <c r="S96" s="5">
        <v>383054</v>
      </c>
      <c r="T96" s="5">
        <v>387132</v>
      </c>
    </row>
    <row r="97" spans="3:25" ht="15.5" x14ac:dyDescent="0.35">
      <c r="C97" t="s">
        <v>111</v>
      </c>
      <c r="D97" s="5">
        <v>363110252955</v>
      </c>
      <c r="E97" s="5">
        <v>378321209025</v>
      </c>
      <c r="F97" s="5">
        <v>386761869230</v>
      </c>
      <c r="G97" s="5">
        <v>398716083524</v>
      </c>
      <c r="I97" s="5">
        <v>398716083524</v>
      </c>
      <c r="J97" s="5">
        <v>408158183186</v>
      </c>
      <c r="K97" s="5">
        <v>432831648235</v>
      </c>
      <c r="L97" s="5">
        <v>30474352</v>
      </c>
      <c r="M97" s="5">
        <v>31990685</v>
      </c>
      <c r="N97" s="5">
        <v>39313081</v>
      </c>
      <c r="O97" s="5">
        <v>45005214</v>
      </c>
      <c r="P97" s="5">
        <v>63959203</v>
      </c>
      <c r="Q97" s="5">
        <v>76399746</v>
      </c>
      <c r="R97" s="5">
        <v>84764195</v>
      </c>
      <c r="S97" s="5">
        <v>93358242</v>
      </c>
      <c r="T97" s="5">
        <v>103353513</v>
      </c>
      <c r="U97" s="5">
        <v>108412537</v>
      </c>
      <c r="V97" s="5">
        <v>56149402</v>
      </c>
      <c r="W97" s="5">
        <v>63055438</v>
      </c>
      <c r="X97" s="5">
        <v>67471738</v>
      </c>
      <c r="Y97" s="5">
        <v>66964107</v>
      </c>
    </row>
    <row r="98" spans="3:25" ht="15.5" x14ac:dyDescent="0.35">
      <c r="C98" t="s">
        <v>445</v>
      </c>
      <c r="D98" s="5">
        <v>364483572437</v>
      </c>
      <c r="E98" s="5">
        <v>379074267792</v>
      </c>
      <c r="F98" s="5">
        <v>387373080270</v>
      </c>
      <c r="G98" s="5">
        <v>399619442675</v>
      </c>
      <c r="I98" s="5">
        <v>399619442675</v>
      </c>
      <c r="J98" s="5">
        <v>409411030830</v>
      </c>
      <c r="K98" s="5">
        <v>434685540461</v>
      </c>
      <c r="L98" s="5">
        <v>30704553</v>
      </c>
      <c r="M98" s="5">
        <v>32011523</v>
      </c>
      <c r="N98" s="5">
        <v>41007262</v>
      </c>
      <c r="O98" s="5">
        <v>45060535</v>
      </c>
      <c r="P98" s="5">
        <v>65773390</v>
      </c>
      <c r="Q98" s="5">
        <v>82847778</v>
      </c>
      <c r="R98" s="5">
        <v>93465691</v>
      </c>
      <c r="S98" s="5">
        <v>102227473</v>
      </c>
      <c r="T98" s="5">
        <v>111158395</v>
      </c>
      <c r="U98" s="5">
        <v>115509956</v>
      </c>
      <c r="V98" s="5">
        <v>63535500</v>
      </c>
      <c r="W98" s="5">
        <v>74188516</v>
      </c>
      <c r="X98" s="5">
        <v>75759686</v>
      </c>
      <c r="Y98" s="5">
        <v>74185311</v>
      </c>
    </row>
    <row r="99" spans="3:25" ht="15.5" x14ac:dyDescent="0.35">
      <c r="C99" t="s">
        <v>117</v>
      </c>
      <c r="D99" s="5">
        <v>922528961404</v>
      </c>
      <c r="E99" s="5">
        <v>914485886143</v>
      </c>
      <c r="F99" s="5">
        <v>886999688593</v>
      </c>
      <c r="G99" s="5">
        <v>870427370732</v>
      </c>
      <c r="I99" s="5">
        <v>870427370732</v>
      </c>
      <c r="J99" s="5">
        <v>774124347310</v>
      </c>
      <c r="K99" s="5">
        <v>698659351251</v>
      </c>
      <c r="L99" s="5">
        <v>43708940</v>
      </c>
      <c r="M99" s="5">
        <v>42670625</v>
      </c>
      <c r="N99" s="5">
        <v>53645944</v>
      </c>
      <c r="O99" s="5">
        <v>63380896</v>
      </c>
      <c r="P99" s="5">
        <v>80102993</v>
      </c>
      <c r="Q99" s="5">
        <v>100781370</v>
      </c>
      <c r="R99" s="5">
        <v>118714354</v>
      </c>
      <c r="S99" s="5">
        <v>133516613</v>
      </c>
      <c r="T99" s="5">
        <v>144203552</v>
      </c>
      <c r="U99" s="5">
        <v>167562874</v>
      </c>
      <c r="V99" s="5">
        <v>89083460</v>
      </c>
      <c r="W99" s="5">
        <v>97925387</v>
      </c>
      <c r="X99" s="5">
        <v>102097062</v>
      </c>
      <c r="Y99" s="5">
        <v>105483620</v>
      </c>
    </row>
    <row r="100" spans="3:25" ht="15.5" x14ac:dyDescent="0.35">
      <c r="C100" t="s">
        <v>118</v>
      </c>
    </row>
    <row r="101" spans="3:25" ht="15.5" x14ac:dyDescent="0.35">
      <c r="C101" t="s">
        <v>119</v>
      </c>
    </row>
    <row r="102" spans="3:25" ht="15.5" x14ac:dyDescent="0.35">
      <c r="C102" t="s">
        <v>446</v>
      </c>
      <c r="D102" s="5">
        <v>9441654194</v>
      </c>
      <c r="E102" s="5">
        <v>13688745741</v>
      </c>
      <c r="F102" s="5">
        <v>13002057885</v>
      </c>
      <c r="G102" s="5">
        <v>11714370002</v>
      </c>
      <c r="I102" s="5">
        <v>11714370002</v>
      </c>
      <c r="J102" s="5">
        <v>12249203715</v>
      </c>
      <c r="K102" s="5">
        <v>16478796770</v>
      </c>
      <c r="L102" s="5">
        <v>1884311</v>
      </c>
      <c r="M102" s="5">
        <v>2829357</v>
      </c>
      <c r="N102" s="5">
        <v>7753189</v>
      </c>
      <c r="O102" s="5">
        <v>19251818</v>
      </c>
      <c r="P102" s="5">
        <v>27529497</v>
      </c>
      <c r="Q102" s="5">
        <v>34229410</v>
      </c>
      <c r="R102" s="5">
        <v>19810616</v>
      </c>
      <c r="S102" s="5">
        <v>16009909</v>
      </c>
      <c r="T102" s="5">
        <v>17525424</v>
      </c>
      <c r="U102" s="5">
        <v>28188222</v>
      </c>
      <c r="V102" s="5">
        <v>18635160</v>
      </c>
      <c r="W102" s="5">
        <v>30651029</v>
      </c>
      <c r="X102" s="5">
        <v>23455838</v>
      </c>
      <c r="Y102" s="5">
        <v>21594628</v>
      </c>
    </row>
    <row r="103" spans="3:25" ht="15.5" x14ac:dyDescent="0.35">
      <c r="C103" t="s">
        <v>400</v>
      </c>
      <c r="N103" s="5">
        <v>2859898</v>
      </c>
      <c r="O103" s="5">
        <v>5246153</v>
      </c>
      <c r="P103" s="5">
        <v>7566211</v>
      </c>
      <c r="Q103" s="5">
        <v>4782896</v>
      </c>
      <c r="R103" s="5">
        <v>9122863</v>
      </c>
      <c r="S103" s="5">
        <v>6746247</v>
      </c>
      <c r="T103" s="5">
        <v>8125708</v>
      </c>
      <c r="U103" s="5">
        <v>9720224</v>
      </c>
    </row>
    <row r="104" spans="3:25" ht="15.5" x14ac:dyDescent="0.35">
      <c r="C104" t="s">
        <v>581</v>
      </c>
      <c r="D104" s="5">
        <v>2489159192</v>
      </c>
      <c r="E104" s="5">
        <v>5413479305</v>
      </c>
      <c r="F104" s="5">
        <v>5715202175</v>
      </c>
      <c r="G104" s="5">
        <v>2989925650</v>
      </c>
      <c r="I104" s="5">
        <v>2989925650</v>
      </c>
      <c r="J104" s="5">
        <v>5682537915</v>
      </c>
      <c r="K104" s="5">
        <v>8622567492</v>
      </c>
      <c r="L104" s="5">
        <v>1213317</v>
      </c>
      <c r="M104" s="5">
        <v>1454473</v>
      </c>
      <c r="N104" s="5">
        <v>2859898</v>
      </c>
      <c r="O104" s="5">
        <v>5246153</v>
      </c>
      <c r="P104" s="5">
        <v>7566211</v>
      </c>
      <c r="Q104" s="5">
        <v>4782896</v>
      </c>
      <c r="R104" s="5">
        <v>9122863</v>
      </c>
      <c r="S104" s="5">
        <v>6746247</v>
      </c>
      <c r="T104" s="5">
        <v>8125708</v>
      </c>
      <c r="U104" s="5">
        <v>9720224</v>
      </c>
      <c r="V104" s="5">
        <v>8851529</v>
      </c>
      <c r="W104" s="5">
        <v>3845474</v>
      </c>
      <c r="X104" s="5">
        <v>3501074</v>
      </c>
      <c r="Y104" s="5">
        <v>2164828</v>
      </c>
    </row>
    <row r="105" spans="3:25" ht="15.5" x14ac:dyDescent="0.35">
      <c r="C105" t="s">
        <v>126</v>
      </c>
      <c r="D105" s="5">
        <v>1804388029</v>
      </c>
      <c r="E105" s="5">
        <v>1751099632</v>
      </c>
      <c r="F105" s="5">
        <v>1918791503</v>
      </c>
      <c r="G105" s="5">
        <v>2284395637</v>
      </c>
      <c r="I105" s="5">
        <v>2284395637</v>
      </c>
      <c r="J105" s="5">
        <v>1859349568</v>
      </c>
      <c r="K105" s="5">
        <v>952334417</v>
      </c>
      <c r="L105" s="5">
        <v>154944</v>
      </c>
      <c r="M105" s="5">
        <v>405837</v>
      </c>
      <c r="V105" s="5">
        <v>482833</v>
      </c>
      <c r="W105" s="5">
        <v>470181</v>
      </c>
      <c r="X105" s="5">
        <v>385718</v>
      </c>
      <c r="Y105" s="5">
        <v>1049559</v>
      </c>
    </row>
    <row r="106" spans="3:25" ht="15.5" x14ac:dyDescent="0.35">
      <c r="C106" t="s">
        <v>838</v>
      </c>
      <c r="D106" s="5">
        <v>1804388029</v>
      </c>
      <c r="E106" s="5">
        <v>1751099632</v>
      </c>
      <c r="F106" s="5">
        <v>1918791503</v>
      </c>
      <c r="G106" s="5">
        <v>2284395637</v>
      </c>
      <c r="I106" s="5">
        <v>2284395637</v>
      </c>
      <c r="J106" s="5">
        <v>1859349568</v>
      </c>
      <c r="K106" s="5">
        <v>952334417</v>
      </c>
      <c r="L106" s="5">
        <v>154944</v>
      </c>
      <c r="M106" s="5">
        <v>405837</v>
      </c>
      <c r="N106" s="5">
        <v>304266</v>
      </c>
      <c r="O106" s="5">
        <v>793528</v>
      </c>
      <c r="P106" s="5">
        <v>586719</v>
      </c>
      <c r="Q106" s="5">
        <v>608986</v>
      </c>
      <c r="R106" s="5">
        <v>306222</v>
      </c>
      <c r="S106" s="5">
        <v>285204</v>
      </c>
      <c r="T106" s="5">
        <v>861026</v>
      </c>
      <c r="U106" s="5">
        <v>361838</v>
      </c>
      <c r="V106" s="5">
        <v>482833</v>
      </c>
      <c r="W106" s="5">
        <v>470181</v>
      </c>
      <c r="X106" s="5">
        <v>385718</v>
      </c>
      <c r="Y106" s="5">
        <v>1049559</v>
      </c>
    </row>
    <row r="107" spans="3:25" ht="15.5" x14ac:dyDescent="0.35">
      <c r="C107" t="s">
        <v>285</v>
      </c>
      <c r="N107" s="5">
        <v>921362</v>
      </c>
      <c r="O107" s="5">
        <v>2651428</v>
      </c>
      <c r="P107" s="5">
        <v>4545550</v>
      </c>
      <c r="Q107" s="5">
        <v>8682053</v>
      </c>
      <c r="R107" s="5">
        <v>9303528</v>
      </c>
      <c r="S107" s="5">
        <v>7580078</v>
      </c>
      <c r="T107" s="5">
        <v>5177190</v>
      </c>
      <c r="U107" s="5">
        <v>2429976</v>
      </c>
    </row>
    <row r="108" spans="3:25" ht="15.5" x14ac:dyDescent="0.35">
      <c r="C108" t="s">
        <v>448</v>
      </c>
      <c r="D108" s="5">
        <v>147798880</v>
      </c>
      <c r="E108" s="5">
        <v>498252092</v>
      </c>
      <c r="F108" s="5">
        <v>147802387</v>
      </c>
      <c r="G108" s="5">
        <v>279084609</v>
      </c>
      <c r="I108" s="5">
        <v>279084609</v>
      </c>
      <c r="J108" s="5">
        <v>119345510</v>
      </c>
      <c r="K108" s="5">
        <v>1721286282</v>
      </c>
      <c r="L108" s="5">
        <v>7613</v>
      </c>
      <c r="M108" s="5">
        <v>299008</v>
      </c>
      <c r="N108" s="5">
        <v>921362</v>
      </c>
      <c r="O108" s="5">
        <v>2651428</v>
      </c>
      <c r="P108" s="5">
        <v>4545550</v>
      </c>
      <c r="Q108" s="5">
        <v>8682053</v>
      </c>
      <c r="R108" s="5">
        <v>9303528</v>
      </c>
      <c r="S108" s="5">
        <v>7580078</v>
      </c>
      <c r="T108" s="5">
        <v>5177190</v>
      </c>
      <c r="U108" s="5">
        <v>2429976</v>
      </c>
      <c r="V108" s="5">
        <v>3185798</v>
      </c>
      <c r="W108" s="5">
        <v>2315731</v>
      </c>
      <c r="X108" s="5">
        <v>2709238</v>
      </c>
      <c r="Y108" s="5">
        <v>2279340</v>
      </c>
    </row>
    <row r="109" spans="3:25" ht="15.5" x14ac:dyDescent="0.35">
      <c r="C109" t="s">
        <v>127</v>
      </c>
      <c r="D109" s="5">
        <v>4723710737</v>
      </c>
      <c r="E109" s="5">
        <v>5752702541</v>
      </c>
      <c r="F109" s="5">
        <v>4949904938</v>
      </c>
      <c r="G109" s="5">
        <v>5894398567</v>
      </c>
      <c r="I109" s="5">
        <v>5894398567</v>
      </c>
      <c r="J109" s="5">
        <v>4587970722</v>
      </c>
      <c r="K109" s="5">
        <v>5182608579</v>
      </c>
      <c r="L109" s="5">
        <v>508437</v>
      </c>
      <c r="M109" s="5">
        <v>670039</v>
      </c>
      <c r="N109" s="5">
        <v>1048879</v>
      </c>
      <c r="O109" s="5">
        <v>1283692</v>
      </c>
      <c r="P109" s="5">
        <v>614215</v>
      </c>
      <c r="Q109" s="5">
        <v>1966324</v>
      </c>
      <c r="R109" s="5">
        <v>918712</v>
      </c>
      <c r="S109" s="5">
        <v>1071843</v>
      </c>
      <c r="T109" s="5">
        <v>2858917</v>
      </c>
      <c r="U109" s="5">
        <v>4301135</v>
      </c>
    </row>
    <row r="110" spans="3:25" ht="15.5" x14ac:dyDescent="0.35">
      <c r="C110" t="s">
        <v>1340</v>
      </c>
      <c r="D110" s="5">
        <v>89358382</v>
      </c>
      <c r="E110" s="5">
        <v>160642635</v>
      </c>
      <c r="F110" s="5">
        <v>231396994</v>
      </c>
      <c r="G110" s="5">
        <v>303087405</v>
      </c>
      <c r="I110" s="5">
        <v>303087405</v>
      </c>
      <c r="X110" s="5">
        <v>337479</v>
      </c>
      <c r="Y110" s="5">
        <v>806924</v>
      </c>
    </row>
    <row r="111" spans="3:25" ht="15.5" x14ac:dyDescent="0.35">
      <c r="C111" t="s">
        <v>272</v>
      </c>
    </row>
    <row r="112" spans="3:25" ht="15.5" x14ac:dyDescent="0.35">
      <c r="C112" t="s">
        <v>745</v>
      </c>
      <c r="V112" s="5">
        <v>2000000</v>
      </c>
    </row>
    <row r="113" spans="3:25" ht="15.5" x14ac:dyDescent="0.35">
      <c r="C113" t="s">
        <v>447</v>
      </c>
      <c r="N113" s="5">
        <v>2561904</v>
      </c>
      <c r="W113" s="5">
        <v>5000000</v>
      </c>
      <c r="X113" s="5">
        <v>9307500</v>
      </c>
      <c r="Y113" s="5">
        <v>9307500</v>
      </c>
    </row>
    <row r="114" spans="3:25" ht="15.5" x14ac:dyDescent="0.35">
      <c r="C114" t="s">
        <v>1198</v>
      </c>
      <c r="U114" s="5">
        <v>5659685</v>
      </c>
      <c r="X114" s="5">
        <v>11918000</v>
      </c>
      <c r="Y114" s="5">
        <v>19500000</v>
      </c>
    </row>
    <row r="115" spans="3:25" ht="15.5" x14ac:dyDescent="0.35">
      <c r="C115" t="s">
        <v>405</v>
      </c>
      <c r="D115" s="5">
        <v>3927714776</v>
      </c>
      <c r="E115" s="5">
        <v>4464962381</v>
      </c>
      <c r="F115" s="5">
        <v>4535716739</v>
      </c>
      <c r="G115" s="5">
        <v>4733975405</v>
      </c>
      <c r="I115" s="5">
        <v>4733975405</v>
      </c>
      <c r="J115" s="5">
        <v>3671837796</v>
      </c>
      <c r="K115" s="5">
        <v>3068336439</v>
      </c>
      <c r="L115" s="5">
        <v>257836</v>
      </c>
      <c r="M115" s="5">
        <v>696827</v>
      </c>
      <c r="N115" s="5">
        <v>848263</v>
      </c>
      <c r="O115" s="5">
        <v>861641</v>
      </c>
      <c r="P115" s="5">
        <v>889422</v>
      </c>
      <c r="Q115" s="5">
        <v>872045</v>
      </c>
      <c r="R115" s="5">
        <v>20274551</v>
      </c>
      <c r="S115" s="5">
        <v>26727785</v>
      </c>
      <c r="T115" s="5">
        <v>33709978</v>
      </c>
      <c r="U115" s="5">
        <v>39317122</v>
      </c>
      <c r="V115" s="5">
        <v>8060877</v>
      </c>
      <c r="W115" s="5">
        <v>492620</v>
      </c>
      <c r="X115" s="5">
        <v>12682142</v>
      </c>
      <c r="Y115" s="5">
        <v>20848257</v>
      </c>
    </row>
    <row r="116" spans="3:25" ht="15.5" x14ac:dyDescent="0.35">
      <c r="C116" t="s">
        <v>404</v>
      </c>
      <c r="D116" s="5">
        <v>3927714776</v>
      </c>
      <c r="E116" s="5">
        <v>4464962381</v>
      </c>
      <c r="F116" s="5">
        <v>4535716739</v>
      </c>
      <c r="G116" s="5">
        <v>4733975405</v>
      </c>
      <c r="I116" s="5">
        <v>4733975405</v>
      </c>
      <c r="J116" s="5">
        <v>3671837796</v>
      </c>
      <c r="K116" s="5">
        <v>3068336439</v>
      </c>
      <c r="L116" s="5">
        <v>257836</v>
      </c>
      <c r="M116" s="5">
        <v>696827</v>
      </c>
      <c r="N116" s="5">
        <v>848263</v>
      </c>
      <c r="O116" s="5">
        <v>861641</v>
      </c>
      <c r="P116" s="5">
        <v>889422</v>
      </c>
      <c r="Q116" s="5">
        <v>872045</v>
      </c>
      <c r="R116" s="5">
        <v>20274551</v>
      </c>
      <c r="S116" s="5">
        <v>26727785</v>
      </c>
      <c r="T116" s="5">
        <v>33709978</v>
      </c>
      <c r="U116" s="5">
        <v>39317122</v>
      </c>
      <c r="V116" s="5">
        <v>8060877</v>
      </c>
      <c r="W116" s="5">
        <v>492620</v>
      </c>
      <c r="X116" s="5">
        <v>12682142</v>
      </c>
      <c r="Y116" s="5">
        <v>20848257</v>
      </c>
    </row>
    <row r="117" spans="3:25" ht="15.5" x14ac:dyDescent="0.35">
      <c r="C117" t="s">
        <v>742</v>
      </c>
      <c r="R117" s="5">
        <v>19450000</v>
      </c>
      <c r="S117" s="5">
        <v>26030000</v>
      </c>
      <c r="T117" s="5">
        <v>33000000</v>
      </c>
      <c r="U117" s="5">
        <v>33000000</v>
      </c>
      <c r="V117" s="5">
        <v>7500000</v>
      </c>
    </row>
    <row r="118" spans="3:25" ht="15.5" x14ac:dyDescent="0.35">
      <c r="C118" t="s">
        <v>1341</v>
      </c>
    </row>
    <row r="119" spans="3:25" ht="15.5" x14ac:dyDescent="0.35">
      <c r="C119" t="s">
        <v>130</v>
      </c>
      <c r="D119" s="5">
        <v>13369368970</v>
      </c>
      <c r="E119" s="5">
        <v>18153708122</v>
      </c>
      <c r="F119" s="5">
        <v>17537774624</v>
      </c>
      <c r="G119" s="5">
        <v>16448345407</v>
      </c>
      <c r="I119" s="5">
        <v>16448345407</v>
      </c>
      <c r="J119" s="5">
        <v>15921041511</v>
      </c>
      <c r="K119" s="5">
        <v>19547133209</v>
      </c>
      <c r="L119" s="5">
        <v>2142147</v>
      </c>
      <c r="M119" s="5">
        <v>3526184</v>
      </c>
      <c r="N119" s="5">
        <v>8601452</v>
      </c>
      <c r="O119" s="5">
        <v>20113459</v>
      </c>
      <c r="P119" s="5">
        <v>28418919</v>
      </c>
      <c r="Q119" s="5">
        <v>35101455</v>
      </c>
      <c r="R119" s="5">
        <v>40085167</v>
      </c>
      <c r="S119" s="5">
        <v>42737694</v>
      </c>
      <c r="T119" s="5">
        <v>51235402</v>
      </c>
      <c r="U119" s="5">
        <v>67505344</v>
      </c>
      <c r="V119" s="5">
        <v>26696037</v>
      </c>
      <c r="W119" s="5">
        <v>31143649</v>
      </c>
      <c r="X119" s="5">
        <v>36137980</v>
      </c>
      <c r="Y119" s="5">
        <v>42442885</v>
      </c>
    </row>
    <row r="120" spans="3:25" ht="15.5" x14ac:dyDescent="0.35">
      <c r="C120" t="s">
        <v>131</v>
      </c>
    </row>
    <row r="121" spans="3:25" ht="15.5" x14ac:dyDescent="0.35">
      <c r="C121" t="s">
        <v>132</v>
      </c>
      <c r="D121" s="5">
        <v>60913000000</v>
      </c>
      <c r="E121" s="5">
        <v>60913000000</v>
      </c>
      <c r="F121" s="5">
        <v>60913000000</v>
      </c>
      <c r="G121" s="5">
        <v>60913000000</v>
      </c>
      <c r="I121" s="5">
        <v>60913000000</v>
      </c>
      <c r="J121" s="5">
        <v>60913000000</v>
      </c>
      <c r="K121" s="5">
        <v>60913000000</v>
      </c>
      <c r="L121" s="5">
        <v>25550755</v>
      </c>
      <c r="M121" s="5">
        <v>25550755</v>
      </c>
      <c r="N121" s="5">
        <v>25550755</v>
      </c>
      <c r="O121" s="5">
        <v>25550755</v>
      </c>
      <c r="P121" s="5">
        <v>25550755</v>
      </c>
      <c r="Q121" s="5">
        <v>25550755</v>
      </c>
      <c r="R121" s="5">
        <v>25550755</v>
      </c>
      <c r="S121" s="5">
        <v>25550755</v>
      </c>
      <c r="T121" s="5">
        <v>25550755</v>
      </c>
      <c r="U121" s="5">
        <v>25550755</v>
      </c>
      <c r="V121" s="5">
        <v>25550755</v>
      </c>
      <c r="W121" s="5">
        <v>25550755</v>
      </c>
      <c r="X121" s="5">
        <v>25550755</v>
      </c>
      <c r="Y121" s="5">
        <v>25550755</v>
      </c>
    </row>
    <row r="122" spans="3:25" ht="15.5" x14ac:dyDescent="0.35">
      <c r="C122" t="s">
        <v>133</v>
      </c>
      <c r="D122" s="5">
        <v>376425506652</v>
      </c>
      <c r="E122" s="5">
        <v>376425506652</v>
      </c>
      <c r="F122" s="5">
        <v>376425506652</v>
      </c>
      <c r="G122" s="5">
        <v>376425506652</v>
      </c>
      <c r="I122" s="5">
        <v>376425506652</v>
      </c>
      <c r="J122" s="5">
        <v>376425506652</v>
      </c>
      <c r="K122" s="5">
        <v>376425506652</v>
      </c>
      <c r="L122" s="5">
        <v>39837131</v>
      </c>
      <c r="M122" s="5">
        <v>39837131</v>
      </c>
      <c r="N122" s="5">
        <v>39837131</v>
      </c>
      <c r="O122" s="5">
        <v>39837131</v>
      </c>
      <c r="P122" s="5">
        <v>39837131</v>
      </c>
      <c r="Q122" s="5">
        <v>39837131</v>
      </c>
      <c r="R122" s="5">
        <v>39837131</v>
      </c>
      <c r="S122" s="5">
        <v>39837131</v>
      </c>
      <c r="T122" s="5">
        <v>39837131</v>
      </c>
      <c r="U122" s="5">
        <v>3145973</v>
      </c>
      <c r="V122" s="5">
        <v>3145973</v>
      </c>
      <c r="W122" s="5">
        <v>3145973</v>
      </c>
      <c r="X122" s="5">
        <v>3145973</v>
      </c>
      <c r="Y122" s="5">
        <v>3145973</v>
      </c>
    </row>
    <row r="123" spans="3:25" ht="15.5" x14ac:dyDescent="0.35">
      <c r="C123" t="s">
        <v>134</v>
      </c>
      <c r="D123" s="5">
        <v>-50791772283</v>
      </c>
      <c r="E123" s="5">
        <v>-63619187696</v>
      </c>
      <c r="F123" s="5">
        <v>-90489450748</v>
      </c>
      <c r="G123" s="5">
        <v>-105972339392</v>
      </c>
      <c r="I123" s="5">
        <v>-105972339392</v>
      </c>
      <c r="J123" s="5">
        <v>-201748058918</v>
      </c>
      <c r="K123" s="5">
        <v>-280839146675</v>
      </c>
      <c r="L123" s="5">
        <v>-23821093</v>
      </c>
      <c r="M123" s="5">
        <v>-26243445</v>
      </c>
      <c r="N123" s="5">
        <v>-20343394</v>
      </c>
      <c r="O123" s="5">
        <v>-22120449</v>
      </c>
      <c r="P123" s="5">
        <v>-13703812</v>
      </c>
      <c r="Q123" s="5">
        <v>292029</v>
      </c>
      <c r="R123" s="5">
        <v>13241301</v>
      </c>
      <c r="S123" s="5">
        <v>25391033</v>
      </c>
      <c r="T123" s="5">
        <v>27580264</v>
      </c>
      <c r="U123" s="5">
        <v>34669644</v>
      </c>
      <c r="V123" s="5">
        <v>33690695</v>
      </c>
      <c r="W123" s="5">
        <v>38232281</v>
      </c>
      <c r="X123" s="5">
        <v>38062769</v>
      </c>
      <c r="Y123" s="5">
        <v>35604961</v>
      </c>
    </row>
    <row r="124" spans="3:25" ht="15.5" x14ac:dyDescent="0.35">
      <c r="C124" t="s">
        <v>135</v>
      </c>
      <c r="D124" s="5">
        <v>20000000000</v>
      </c>
      <c r="E124" s="5">
        <v>20000000000</v>
      </c>
      <c r="F124" s="5">
        <v>30603782496</v>
      </c>
      <c r="G124" s="5">
        <v>30603782496</v>
      </c>
      <c r="I124" s="5">
        <v>30603782496</v>
      </c>
      <c r="J124" s="5">
        <v>30603782496</v>
      </c>
      <c r="K124" s="5">
        <v>30603782496</v>
      </c>
      <c r="L124" s="5">
        <v>2118202</v>
      </c>
      <c r="M124" s="5">
        <v>2118202</v>
      </c>
      <c r="N124" s="5">
        <v>2118202</v>
      </c>
      <c r="O124" s="5">
        <v>2118202</v>
      </c>
      <c r="P124" s="5">
        <v>2118202</v>
      </c>
      <c r="Q124" s="5">
        <v>2118202</v>
      </c>
      <c r="R124" s="5">
        <v>2118202</v>
      </c>
      <c r="S124" s="5">
        <v>2118202</v>
      </c>
      <c r="T124" s="5">
        <v>2118202</v>
      </c>
      <c r="U124" s="5">
        <v>2118202</v>
      </c>
      <c r="V124" s="5">
        <v>2118202</v>
      </c>
      <c r="W124" s="5">
        <v>2118202</v>
      </c>
      <c r="X124" s="5">
        <v>2118202</v>
      </c>
      <c r="Y124" s="5">
        <v>2131062</v>
      </c>
    </row>
    <row r="125" spans="3:25" ht="15.5" x14ac:dyDescent="0.35">
      <c r="C125" t="s">
        <v>136</v>
      </c>
      <c r="D125" s="5">
        <v>-70791772283</v>
      </c>
      <c r="E125" s="5">
        <v>-83619187696</v>
      </c>
      <c r="F125" s="5">
        <v>-121093233244</v>
      </c>
      <c r="G125" s="5">
        <v>-136576121888</v>
      </c>
      <c r="I125" s="5">
        <v>-136576121888</v>
      </c>
      <c r="J125" s="5">
        <v>-232351841414</v>
      </c>
      <c r="K125" s="5">
        <v>-311442929171</v>
      </c>
      <c r="L125" s="5">
        <v>-25939295</v>
      </c>
      <c r="M125" s="5">
        <v>-28361647</v>
      </c>
      <c r="N125" s="5">
        <v>-22461596</v>
      </c>
      <c r="O125" s="5">
        <v>-24238651</v>
      </c>
      <c r="P125" s="5">
        <v>-15822014</v>
      </c>
      <c r="Q125" s="5">
        <v>-1826173</v>
      </c>
      <c r="R125" s="5">
        <v>11123099</v>
      </c>
      <c r="S125" s="5">
        <v>23272831</v>
      </c>
      <c r="T125" s="5">
        <v>25462062</v>
      </c>
      <c r="U125" s="5">
        <v>32551442</v>
      </c>
      <c r="V125" s="5">
        <v>31572493</v>
      </c>
      <c r="W125" s="5">
        <v>36114079</v>
      </c>
      <c r="X125" s="5">
        <v>35944567</v>
      </c>
      <c r="Y125" s="5">
        <v>33473899</v>
      </c>
    </row>
    <row r="126" spans="3:25" ht="15.5" x14ac:dyDescent="0.35">
      <c r="C126" t="s">
        <v>137</v>
      </c>
      <c r="D126" s="5">
        <v>-50791772283</v>
      </c>
      <c r="E126" s="5">
        <v>-63619187696</v>
      </c>
      <c r="F126" s="5">
        <v>-90489450748</v>
      </c>
      <c r="G126" s="5">
        <v>-105972339392</v>
      </c>
      <c r="I126" s="5">
        <v>-105972339392</v>
      </c>
      <c r="J126" s="5">
        <v>-201748058918</v>
      </c>
      <c r="K126" s="5">
        <v>-280839146675</v>
      </c>
      <c r="L126" s="5">
        <v>-23821093</v>
      </c>
      <c r="M126" s="5">
        <v>-26243445</v>
      </c>
      <c r="N126" s="5">
        <v>-20343394</v>
      </c>
      <c r="O126" s="5">
        <v>-22120449</v>
      </c>
      <c r="P126" s="5">
        <v>-13703812</v>
      </c>
      <c r="Q126" s="5">
        <v>292029</v>
      </c>
      <c r="R126" s="5">
        <v>13241301</v>
      </c>
      <c r="S126" s="5">
        <v>25391033</v>
      </c>
      <c r="T126" s="5">
        <v>27580264</v>
      </c>
      <c r="U126" s="5">
        <v>34669644</v>
      </c>
      <c r="V126" s="5">
        <v>33690695</v>
      </c>
      <c r="W126" s="5">
        <v>38232281</v>
      </c>
      <c r="X126" s="5">
        <v>38062769</v>
      </c>
      <c r="Y126" s="5">
        <v>35604961</v>
      </c>
    </row>
    <row r="127" spans="3:25" ht="15.5" x14ac:dyDescent="0.35">
      <c r="C127" t="s">
        <v>10</v>
      </c>
      <c r="D127" s="5">
        <v>909159592434</v>
      </c>
      <c r="E127" s="5">
        <v>896332177021</v>
      </c>
      <c r="F127" s="5">
        <v>869461913969</v>
      </c>
      <c r="G127" s="5">
        <v>853979025325</v>
      </c>
      <c r="I127" s="5">
        <v>853979025325</v>
      </c>
      <c r="J127" s="5">
        <v>758203305799</v>
      </c>
      <c r="K127" s="5">
        <v>679112218042</v>
      </c>
      <c r="L127" s="5">
        <v>41566793</v>
      </c>
      <c r="M127" s="5">
        <v>39144441</v>
      </c>
      <c r="N127" s="5">
        <v>45044492</v>
      </c>
      <c r="O127" s="5">
        <v>43267437</v>
      </c>
      <c r="P127" s="5">
        <v>51684074</v>
      </c>
      <c r="Q127" s="5">
        <v>65679915</v>
      </c>
      <c r="R127" s="5">
        <v>78629187</v>
      </c>
      <c r="S127" s="5">
        <v>90778919</v>
      </c>
      <c r="T127" s="5">
        <v>92968150</v>
      </c>
      <c r="U127" s="5">
        <v>100057530</v>
      </c>
      <c r="V127" s="5">
        <v>62387423</v>
      </c>
      <c r="W127" s="5">
        <v>66781738</v>
      </c>
      <c r="X127" s="5">
        <v>65959082</v>
      </c>
      <c r="Y127" s="5">
        <v>63040735</v>
      </c>
    </row>
    <row r="128" spans="3:25" ht="15.5" x14ac:dyDescent="0.35">
      <c r="C128" t="s">
        <v>138</v>
      </c>
      <c r="D128" s="5">
        <v>922528961404</v>
      </c>
      <c r="E128" s="5">
        <v>914485885143</v>
      </c>
      <c r="F128" s="5">
        <v>886999688593</v>
      </c>
      <c r="G128" s="5">
        <v>870427370732</v>
      </c>
      <c r="I128" s="5">
        <v>870427370732</v>
      </c>
      <c r="J128" s="5">
        <v>774124347310</v>
      </c>
      <c r="K128" s="5">
        <v>698659351251</v>
      </c>
      <c r="L128" s="5">
        <v>43708940</v>
      </c>
      <c r="M128" s="5">
        <v>42670625</v>
      </c>
      <c r="N128" s="5">
        <v>53645944</v>
      </c>
      <c r="O128" s="5">
        <v>63380896</v>
      </c>
      <c r="P128" s="5">
        <v>80102993</v>
      </c>
      <c r="Q128" s="5">
        <v>100781370</v>
      </c>
      <c r="R128" s="5">
        <v>118714354</v>
      </c>
      <c r="S128" s="5">
        <v>133516613</v>
      </c>
      <c r="T128" s="5">
        <v>144203552</v>
      </c>
      <c r="U128" s="5">
        <v>167562874</v>
      </c>
      <c r="V128" s="5">
        <v>89083460</v>
      </c>
      <c r="W128" s="5">
        <v>97925387</v>
      </c>
      <c r="X128" s="5">
        <v>102097062</v>
      </c>
      <c r="Y128" s="5">
        <v>105483620</v>
      </c>
    </row>
    <row r="129" spans="2:25" ht="15.5" x14ac:dyDescent="0.35">
      <c r="C129" t="s">
        <v>139</v>
      </c>
      <c r="D129" s="5">
        <v>609130000</v>
      </c>
      <c r="E129" s="5">
        <v>609130000</v>
      </c>
      <c r="F129" s="5">
        <v>609130000</v>
      </c>
      <c r="G129" s="5">
        <v>609130000</v>
      </c>
      <c r="I129" s="5">
        <v>609130000</v>
      </c>
      <c r="J129" s="5">
        <v>609130000</v>
      </c>
      <c r="K129" s="5">
        <v>609130000</v>
      </c>
      <c r="L129" s="5">
        <v>609130000</v>
      </c>
      <c r="M129" s="5">
        <v>609130000</v>
      </c>
      <c r="N129" s="5">
        <v>609130000</v>
      </c>
      <c r="O129" s="5">
        <v>609130000</v>
      </c>
      <c r="P129" s="5">
        <v>609130000</v>
      </c>
      <c r="Q129" s="5">
        <v>609130000</v>
      </c>
      <c r="R129" s="5">
        <v>609130000</v>
      </c>
      <c r="S129" s="5">
        <v>609130000</v>
      </c>
      <c r="T129" s="5">
        <v>609130000</v>
      </c>
      <c r="U129" s="5">
        <v>609130000</v>
      </c>
      <c r="V129" s="5">
        <v>609130000</v>
      </c>
      <c r="W129" s="5">
        <v>609130000</v>
      </c>
      <c r="X129" s="5">
        <v>609130000</v>
      </c>
      <c r="Y129" s="5">
        <v>609130000</v>
      </c>
    </row>
    <row r="131" spans="2:25" ht="15.5" x14ac:dyDescent="0.35">
      <c r="B131" t="s">
        <v>140</v>
      </c>
      <c r="C131" t="s">
        <v>141</v>
      </c>
      <c r="D131" s="5">
        <v>36579200222</v>
      </c>
      <c r="E131" s="5">
        <v>46399039201</v>
      </c>
      <c r="F131" s="5">
        <v>59731407751</v>
      </c>
      <c r="G131" s="5">
        <v>44026582745</v>
      </c>
      <c r="I131" s="5">
        <v>188602098346</v>
      </c>
      <c r="J131" s="5">
        <v>175332992359</v>
      </c>
      <c r="K131" s="5">
        <v>156592007513</v>
      </c>
      <c r="L131" s="5">
        <v>6862768</v>
      </c>
      <c r="M131" s="5">
        <v>5480177</v>
      </c>
      <c r="N131" s="5">
        <v>5610874</v>
      </c>
      <c r="O131" s="5">
        <v>7744860</v>
      </c>
      <c r="P131" s="5">
        <v>22136</v>
      </c>
      <c r="Q131" s="5">
        <v>8268146</v>
      </c>
      <c r="R131" s="5">
        <v>5842038</v>
      </c>
      <c r="S131" s="5">
        <v>7241750</v>
      </c>
      <c r="T131" s="5">
        <v>12602139</v>
      </c>
      <c r="U131" s="5">
        <v>38053707</v>
      </c>
      <c r="V131" s="5">
        <v>8538322</v>
      </c>
      <c r="W131" s="5">
        <v>9143219</v>
      </c>
      <c r="X131" s="5">
        <v>4435450</v>
      </c>
      <c r="Y131" s="5">
        <v>10167788</v>
      </c>
    </row>
    <row r="132" spans="2:25" ht="15.5" x14ac:dyDescent="0.35">
      <c r="C132" t="s">
        <v>457</v>
      </c>
      <c r="D132" s="5">
        <v>76458742835</v>
      </c>
      <c r="E132" s="5">
        <v>74959639425</v>
      </c>
      <c r="F132" s="5">
        <v>94186177731</v>
      </c>
      <c r="G132" s="5">
        <v>84337379427</v>
      </c>
      <c r="I132" s="5">
        <v>352263094247</v>
      </c>
      <c r="J132" s="5">
        <v>320970740745</v>
      </c>
      <c r="K132" s="5">
        <v>327748818554</v>
      </c>
      <c r="L132" s="5">
        <v>20991751</v>
      </c>
      <c r="M132" s="5">
        <v>18000090</v>
      </c>
      <c r="N132" s="5">
        <v>27088253</v>
      </c>
      <c r="O132" s="5">
        <v>30051536</v>
      </c>
      <c r="P132" s="5">
        <v>22398602</v>
      </c>
      <c r="Q132" s="5">
        <v>28061256</v>
      </c>
      <c r="R132" s="5">
        <v>26776860</v>
      </c>
      <c r="S132" s="5">
        <v>41677304</v>
      </c>
      <c r="T132" s="5">
        <v>71162669</v>
      </c>
      <c r="U132" s="5">
        <v>102560532</v>
      </c>
      <c r="V132" s="5">
        <v>47170148</v>
      </c>
      <c r="W132" s="5">
        <v>43819240</v>
      </c>
      <c r="X132" s="5">
        <v>47005597</v>
      </c>
      <c r="Y132" s="5">
        <v>49217270</v>
      </c>
    </row>
    <row r="133" spans="2:25" ht="15.5" x14ac:dyDescent="0.35">
      <c r="C133" t="s">
        <v>842</v>
      </c>
      <c r="D133" s="5">
        <v>-41388832973</v>
      </c>
      <c r="E133" s="5">
        <v>-35436053648</v>
      </c>
      <c r="F133" s="5">
        <v>-35070727026</v>
      </c>
      <c r="G133" s="5">
        <v>-48024983387</v>
      </c>
      <c r="I133" s="5">
        <v>-175045230355</v>
      </c>
      <c r="J133" s="5">
        <v>-163981463183</v>
      </c>
      <c r="K133" s="5">
        <v>-167359013659</v>
      </c>
      <c r="L133" s="5">
        <v>-13964565</v>
      </c>
      <c r="M133" s="5">
        <v>-12238402</v>
      </c>
      <c r="N133" s="5">
        <v>-20772220</v>
      </c>
      <c r="O133" s="5">
        <v>-21148435</v>
      </c>
      <c r="P133" s="5">
        <v>-20953156</v>
      </c>
      <c r="Q133" s="5">
        <v>-17738035</v>
      </c>
      <c r="R133" s="5">
        <v>-20619070</v>
      </c>
      <c r="S133" s="5">
        <v>-33096769</v>
      </c>
      <c r="T133" s="5">
        <v>-56200546</v>
      </c>
      <c r="U133" s="5">
        <v>-64225208</v>
      </c>
      <c r="V133" s="5">
        <v>-36764353</v>
      </c>
      <c r="W133" s="5">
        <v>-33966119</v>
      </c>
      <c r="X133" s="5">
        <v>-39601011</v>
      </c>
      <c r="Y133" s="5">
        <v>-36510569</v>
      </c>
    </row>
    <row r="134" spans="2:25" ht="15.5" x14ac:dyDescent="0.35">
      <c r="C134" t="s">
        <v>1342</v>
      </c>
    </row>
    <row r="135" spans="2:25" ht="15.5" x14ac:dyDescent="0.35">
      <c r="C135" t="s">
        <v>593</v>
      </c>
      <c r="D135" s="5">
        <v>-1051272374</v>
      </c>
      <c r="E135" s="5">
        <v>-1019639540</v>
      </c>
      <c r="F135" s="5">
        <v>-1037803988</v>
      </c>
      <c r="G135" s="5">
        <v>3321627074</v>
      </c>
      <c r="I135" s="5">
        <v>-335764660</v>
      </c>
      <c r="K135" s="5">
        <v>-428002939</v>
      </c>
      <c r="L135" s="5">
        <v>-162330</v>
      </c>
      <c r="M135" s="5">
        <v>-282956</v>
      </c>
      <c r="N135" s="5">
        <v>-10893</v>
      </c>
      <c r="O135" s="5">
        <v>-15101</v>
      </c>
      <c r="P135" s="5">
        <v>-316047</v>
      </c>
      <c r="Q135" s="5">
        <v>-342330</v>
      </c>
      <c r="R135" s="5">
        <v>-334675</v>
      </c>
      <c r="S135" s="5">
        <v>-639424</v>
      </c>
      <c r="T135" s="5">
        <v>-1479479</v>
      </c>
      <c r="U135" s="5">
        <v>-1160885</v>
      </c>
      <c r="V135" s="5">
        <v>-1078278</v>
      </c>
      <c r="W135" s="5">
        <v>-606976</v>
      </c>
      <c r="X135" s="5">
        <v>-1447424</v>
      </c>
      <c r="Y135" s="5">
        <v>-674566</v>
      </c>
    </row>
    <row r="136" spans="2:25" ht="15.5" x14ac:dyDescent="0.35">
      <c r="C136" t="s">
        <v>843</v>
      </c>
      <c r="G136" s="5">
        <v>335764660</v>
      </c>
      <c r="J136" s="5">
        <v>10386702421</v>
      </c>
      <c r="K136" s="5">
        <v>-3822062444</v>
      </c>
    </row>
    <row r="137" spans="2:25" ht="15.5" x14ac:dyDescent="0.35">
      <c r="C137" t="s">
        <v>1180</v>
      </c>
      <c r="S137" s="5">
        <v>-710200</v>
      </c>
      <c r="U137" s="5">
        <v>1163666</v>
      </c>
      <c r="V137" s="5">
        <v>112277</v>
      </c>
      <c r="W137" s="5">
        <v>1245149</v>
      </c>
      <c r="X137" s="5">
        <v>200479</v>
      </c>
    </row>
    <row r="138" spans="2:25" ht="15.5" x14ac:dyDescent="0.35">
      <c r="C138" t="s">
        <v>596</v>
      </c>
      <c r="D138" s="5">
        <v>2565553766</v>
      </c>
      <c r="E138" s="5">
        <v>7900083994</v>
      </c>
      <c r="F138" s="5">
        <v>1658752066</v>
      </c>
      <c r="G138" s="5">
        <v>4061786002</v>
      </c>
      <c r="I138" s="5">
        <v>11732709653</v>
      </c>
      <c r="J138" s="5">
        <v>7957012376</v>
      </c>
      <c r="K138" s="5">
        <v>956276058</v>
      </c>
      <c r="L138" s="5">
        <v>6397</v>
      </c>
      <c r="M138" s="5">
        <v>1445</v>
      </c>
      <c r="N138" s="5">
        <v>1099</v>
      </c>
      <c r="O138" s="5">
        <v>2273</v>
      </c>
      <c r="P138" s="5">
        <v>64141</v>
      </c>
      <c r="Q138" s="5">
        <v>36397</v>
      </c>
      <c r="R138" s="5">
        <v>18923</v>
      </c>
      <c r="S138" s="5">
        <v>39039</v>
      </c>
      <c r="T138" s="5">
        <v>133915</v>
      </c>
      <c r="U138" s="5">
        <v>92756</v>
      </c>
      <c r="V138" s="5">
        <v>25079</v>
      </c>
      <c r="W138" s="5">
        <v>31664</v>
      </c>
      <c r="X138" s="5">
        <v>107269</v>
      </c>
      <c r="Y138" s="5">
        <v>88664</v>
      </c>
    </row>
    <row r="139" spans="2:25" ht="15.5" x14ac:dyDescent="0.35">
      <c r="C139" t="s">
        <v>986</v>
      </c>
      <c r="D139" s="5">
        <v>-4991032</v>
      </c>
      <c r="E139" s="5">
        <v>-4991030</v>
      </c>
      <c r="F139" s="5">
        <v>-4991032</v>
      </c>
      <c r="G139" s="5">
        <v>-4991031</v>
      </c>
      <c r="I139" s="5">
        <v>-12710539</v>
      </c>
      <c r="K139" s="5">
        <v>-504008057</v>
      </c>
      <c r="L139" s="5">
        <v>-8485</v>
      </c>
      <c r="N139" s="5">
        <v>-695365</v>
      </c>
      <c r="O139" s="5">
        <v>-1145413</v>
      </c>
      <c r="P139" s="5">
        <v>-1171404</v>
      </c>
      <c r="Q139" s="5">
        <v>-1749142</v>
      </c>
      <c r="S139" s="5">
        <v>-28200</v>
      </c>
      <c r="T139" s="5">
        <v>-1014420</v>
      </c>
      <c r="U139" s="5">
        <v>-377154</v>
      </c>
      <c r="V139" s="5">
        <v>-926551</v>
      </c>
      <c r="W139" s="5">
        <v>-1379739</v>
      </c>
      <c r="X139" s="5">
        <v>-1829460</v>
      </c>
      <c r="Y139" s="5">
        <v>-1953011</v>
      </c>
    </row>
    <row r="140" spans="2:25" ht="15.5" x14ac:dyDescent="0.35">
      <c r="C140" t="s">
        <v>178</v>
      </c>
      <c r="D140" s="5">
        <v>-67899068</v>
      </c>
      <c r="E140" s="5">
        <v>-67899069</v>
      </c>
      <c r="F140" s="5">
        <v>-67899069</v>
      </c>
      <c r="G140" s="5">
        <v>-172916961</v>
      </c>
      <c r="I140" s="5">
        <v>-172916961</v>
      </c>
      <c r="N140" s="5">
        <v>-6500000</v>
      </c>
      <c r="O140" s="5">
        <v>-5400000</v>
      </c>
      <c r="P140" s="5">
        <v>-3962435</v>
      </c>
      <c r="Q140" s="5">
        <v>-1257933</v>
      </c>
      <c r="R140" s="5">
        <v>-6314556</v>
      </c>
      <c r="S140" s="5">
        <v>-6960937</v>
      </c>
      <c r="T140" s="5">
        <v>-13755658</v>
      </c>
      <c r="U140" s="5">
        <v>-36091904</v>
      </c>
      <c r="V140" s="5">
        <v>-9918000</v>
      </c>
      <c r="W140" s="5">
        <v>-4442500</v>
      </c>
      <c r="X140" s="5">
        <v>-8121826</v>
      </c>
      <c r="Y140" s="5">
        <v>2091557</v>
      </c>
    </row>
    <row r="141" spans="2:25" ht="15.5" x14ac:dyDescent="0.35">
      <c r="C141" t="s">
        <v>179</v>
      </c>
      <c r="D141" s="5">
        <v>-6947723720</v>
      </c>
      <c r="E141" s="5">
        <v>-14400684421</v>
      </c>
      <c r="F141" s="5">
        <v>-12249117197</v>
      </c>
      <c r="G141" s="5">
        <v>-40864587501</v>
      </c>
      <c r="I141" s="5">
        <v>-160968638468</v>
      </c>
      <c r="J141" s="5">
        <v>-115863520800</v>
      </c>
      <c r="K141" s="5">
        <v>-132751052404</v>
      </c>
      <c r="L141" s="5">
        <v>-3633773</v>
      </c>
      <c r="M141" s="5">
        <v>-5425780</v>
      </c>
      <c r="N141" s="5">
        <v>1336069</v>
      </c>
      <c r="O141" s="5">
        <v>-1325338</v>
      </c>
      <c r="P141" s="5">
        <v>-132291</v>
      </c>
      <c r="Q141" s="5">
        <v>-3926670</v>
      </c>
      <c r="R141" s="5">
        <v>-2734722</v>
      </c>
      <c r="S141" s="5">
        <v>-2625395</v>
      </c>
      <c r="T141" s="5">
        <v>-12578850</v>
      </c>
      <c r="U141" s="5">
        <v>-2372270</v>
      </c>
      <c r="V141" s="5">
        <v>-1865213</v>
      </c>
      <c r="W141" s="5">
        <v>-2715654</v>
      </c>
      <c r="X141" s="5">
        <v>-2626402</v>
      </c>
      <c r="Y141" s="5">
        <v>-9924162</v>
      </c>
    </row>
    <row r="142" spans="2:25" ht="15.5" x14ac:dyDescent="0.35">
      <c r="C142" t="s">
        <v>1343</v>
      </c>
      <c r="L142" s="5">
        <v>5172</v>
      </c>
      <c r="N142" s="5">
        <v>2803002</v>
      </c>
    </row>
    <row r="143" spans="2:25" ht="15.5" x14ac:dyDescent="0.35">
      <c r="C143" t="s">
        <v>180</v>
      </c>
      <c r="F143" s="5">
        <v>227927928</v>
      </c>
      <c r="G143" s="5">
        <v>36036036</v>
      </c>
      <c r="I143" s="5">
        <v>36036036</v>
      </c>
      <c r="J143" s="5">
        <v>16475000000</v>
      </c>
      <c r="K143" s="5">
        <v>4080400000</v>
      </c>
      <c r="M143" s="5">
        <v>320593</v>
      </c>
      <c r="O143" s="5">
        <v>4518</v>
      </c>
      <c r="P143" s="5">
        <v>1931997</v>
      </c>
      <c r="Q143" s="5">
        <v>4694</v>
      </c>
      <c r="R143" s="5">
        <v>183823</v>
      </c>
      <c r="S143" s="5">
        <v>37530</v>
      </c>
      <c r="T143" s="5">
        <v>2053780</v>
      </c>
      <c r="U143" s="5">
        <v>7094123</v>
      </c>
      <c r="V143" s="5">
        <v>1332926</v>
      </c>
      <c r="W143" s="5">
        <v>1328775</v>
      </c>
      <c r="X143" s="5">
        <v>4168121</v>
      </c>
      <c r="Y143" s="5">
        <v>3224396</v>
      </c>
    </row>
    <row r="144" spans="2:25" ht="15.5" x14ac:dyDescent="0.35">
      <c r="C144" t="s">
        <v>1344</v>
      </c>
      <c r="O144" s="5">
        <v>1118486</v>
      </c>
    </row>
    <row r="145" spans="3:25" ht="15.5" x14ac:dyDescent="0.35">
      <c r="C145" t="s">
        <v>1084</v>
      </c>
      <c r="Y145" s="5">
        <v>5044</v>
      </c>
    </row>
    <row r="146" spans="3:25" ht="15.5" x14ac:dyDescent="0.35">
      <c r="C146" t="s">
        <v>1345</v>
      </c>
      <c r="G146" s="5">
        <v>-25875000000</v>
      </c>
      <c r="I146" s="5">
        <v>-73846000000</v>
      </c>
      <c r="J146" s="5">
        <v>-39659100000</v>
      </c>
      <c r="K146" s="5">
        <v>-59925600000</v>
      </c>
    </row>
    <row r="147" spans="3:25" ht="15.5" x14ac:dyDescent="0.35">
      <c r="C147" t="s">
        <v>185</v>
      </c>
      <c r="D147" s="5">
        <v>-6947723720</v>
      </c>
      <c r="E147" s="5">
        <v>-14400684421</v>
      </c>
      <c r="F147" s="5">
        <v>-12477045125</v>
      </c>
      <c r="G147" s="5">
        <v>-15025623537</v>
      </c>
      <c r="I147" s="5">
        <v>-87158674504</v>
      </c>
      <c r="J147" s="5">
        <v>-92679420800</v>
      </c>
      <c r="K147" s="5">
        <v>-76905852404</v>
      </c>
      <c r="L147" s="5">
        <v>-4718945</v>
      </c>
      <c r="M147" s="5">
        <v>-5746373</v>
      </c>
      <c r="N147" s="5">
        <v>-1466933</v>
      </c>
      <c r="O147" s="5">
        <v>-2645340</v>
      </c>
      <c r="P147" s="5">
        <v>-2064288</v>
      </c>
      <c r="Q147" s="5">
        <v>-3931364</v>
      </c>
      <c r="R147" s="5">
        <v>-2918545</v>
      </c>
      <c r="S147" s="5">
        <v>-2662925</v>
      </c>
      <c r="T147" s="5">
        <v>-14632630</v>
      </c>
      <c r="U147" s="5">
        <v>-9466393</v>
      </c>
      <c r="V147" s="5">
        <v>-3198139</v>
      </c>
      <c r="W147" s="5">
        <v>-4044429</v>
      </c>
      <c r="X147" s="5">
        <v>-6794523</v>
      </c>
      <c r="Y147" s="5">
        <v>-13153602</v>
      </c>
    </row>
    <row r="148" spans="3:25" ht="15.5" x14ac:dyDescent="0.35">
      <c r="C148" t="s">
        <v>467</v>
      </c>
    </row>
    <row r="149" spans="3:25" ht="15.5" x14ac:dyDescent="0.35">
      <c r="C149" t="s">
        <v>1258</v>
      </c>
      <c r="L149" s="5">
        <v>1080000</v>
      </c>
      <c r="O149" s="5">
        <v>196998</v>
      </c>
    </row>
    <row r="150" spans="3:25" ht="15.5" x14ac:dyDescent="0.35">
      <c r="C150" t="s">
        <v>186</v>
      </c>
      <c r="D150" s="5">
        <v>-67899068</v>
      </c>
      <c r="E150" s="5">
        <v>-67899069</v>
      </c>
      <c r="F150" s="5">
        <v>-67899069</v>
      </c>
      <c r="G150" s="5">
        <v>-172916961</v>
      </c>
      <c r="I150" s="5">
        <v>-172916961</v>
      </c>
      <c r="N150" s="5">
        <v>-6500000</v>
      </c>
      <c r="O150" s="5">
        <v>-5400000</v>
      </c>
      <c r="P150" s="5">
        <v>-3962435</v>
      </c>
      <c r="Q150" s="5">
        <v>-1257933</v>
      </c>
      <c r="R150" s="5">
        <v>-6314556</v>
      </c>
      <c r="S150" s="5">
        <v>-6960937</v>
      </c>
      <c r="T150" s="5">
        <v>-13755658</v>
      </c>
      <c r="U150" s="5">
        <v>-36091904</v>
      </c>
      <c r="V150" s="5">
        <v>-9918000</v>
      </c>
      <c r="W150" s="5">
        <v>-4442500</v>
      </c>
      <c r="X150" s="5">
        <v>-8121826</v>
      </c>
      <c r="Y150" s="5">
        <v>2091557</v>
      </c>
    </row>
    <row r="151" spans="3:25" ht="15.5" x14ac:dyDescent="0.35">
      <c r="C151" t="s">
        <v>1346</v>
      </c>
      <c r="S151" s="5">
        <v>-67000</v>
      </c>
      <c r="T151" s="5">
        <v>-288100</v>
      </c>
    </row>
    <row r="152" spans="3:25" ht="15.5" x14ac:dyDescent="0.35">
      <c r="C152" t="s">
        <v>1347</v>
      </c>
      <c r="V152" s="5">
        <v>-5000000</v>
      </c>
      <c r="W152" s="5">
        <v>-4307500</v>
      </c>
    </row>
    <row r="153" spans="3:25" ht="15.5" x14ac:dyDescent="0.35">
      <c r="C153" t="s">
        <v>1207</v>
      </c>
      <c r="N153" s="5">
        <v>-6500000</v>
      </c>
      <c r="O153" s="5">
        <v>-5400000</v>
      </c>
      <c r="P153" s="5">
        <v>-4000000</v>
      </c>
      <c r="Q153" s="5">
        <v>-1500000</v>
      </c>
      <c r="T153" s="5">
        <v>-17142857</v>
      </c>
      <c r="U153" s="5">
        <v>-6972143</v>
      </c>
      <c r="V153" s="5">
        <v>-14418000</v>
      </c>
      <c r="W153" s="5">
        <v>-8750000</v>
      </c>
      <c r="X153" s="5">
        <v>-9332000</v>
      </c>
      <c r="Y153" s="5">
        <v>-4500000</v>
      </c>
    </row>
    <row r="154" spans="3:25" ht="15.5" x14ac:dyDescent="0.35">
      <c r="C154" t="s">
        <v>1348</v>
      </c>
      <c r="Q154" s="5">
        <v>20000000</v>
      </c>
      <c r="U154" s="5">
        <v>20000000</v>
      </c>
      <c r="W154" s="5">
        <v>8615000</v>
      </c>
      <c r="X154" s="5">
        <v>2500000</v>
      </c>
      <c r="Y154" s="5">
        <v>9307500</v>
      </c>
    </row>
    <row r="155" spans="3:25" ht="15.5" x14ac:dyDescent="0.35">
      <c r="C155" t="s">
        <v>1349</v>
      </c>
    </row>
    <row r="156" spans="3:25" ht="15.5" x14ac:dyDescent="0.35">
      <c r="C156" t="s">
        <v>1350</v>
      </c>
      <c r="Q156" s="5">
        <v>-18930000</v>
      </c>
      <c r="R156" s="5">
        <v>-2400000</v>
      </c>
      <c r="S156" s="5">
        <v>-5670000</v>
      </c>
      <c r="U156" s="5">
        <v>-30000000</v>
      </c>
      <c r="V156" s="5">
        <v>9500000</v>
      </c>
    </row>
    <row r="157" spans="3:25" ht="15.5" x14ac:dyDescent="0.35">
      <c r="C157" t="s">
        <v>1351</v>
      </c>
    </row>
    <row r="158" spans="3:25" ht="15.5" x14ac:dyDescent="0.35">
      <c r="C158" t="s">
        <v>1352</v>
      </c>
      <c r="Q158" s="5">
        <v>-520000</v>
      </c>
      <c r="R158" s="5">
        <v>-4180000</v>
      </c>
      <c r="S158" s="5">
        <v>-1300000</v>
      </c>
      <c r="U158" s="5">
        <v>-3000000</v>
      </c>
    </row>
    <row r="159" spans="3:25" ht="15.5" x14ac:dyDescent="0.35">
      <c r="C159" t="s">
        <v>1095</v>
      </c>
      <c r="D159" s="5">
        <v>-67899068</v>
      </c>
      <c r="E159" s="5">
        <v>-67899069</v>
      </c>
      <c r="F159" s="5">
        <v>-67899069</v>
      </c>
      <c r="G159" s="5">
        <v>-172916961</v>
      </c>
      <c r="I159" s="5">
        <v>-172916961</v>
      </c>
      <c r="Q159" s="5">
        <v>-617941</v>
      </c>
      <c r="U159" s="5">
        <v>-450898</v>
      </c>
    </row>
    <row r="160" spans="3:25" ht="15.5" x14ac:dyDescent="0.35">
      <c r="C160" t="s">
        <v>461</v>
      </c>
    </row>
    <row r="161" spans="2:25" ht="15.5" x14ac:dyDescent="0.35">
      <c r="C161" t="s">
        <v>1353</v>
      </c>
      <c r="P161" s="5">
        <v>37565</v>
      </c>
      <c r="Q161" s="5">
        <v>310008</v>
      </c>
      <c r="R161" s="5">
        <v>265444</v>
      </c>
      <c r="S161" s="5">
        <v>76063</v>
      </c>
      <c r="T161" s="5">
        <v>3675299</v>
      </c>
      <c r="U161" s="5">
        <v>-3668863</v>
      </c>
    </row>
    <row r="162" spans="2:25" ht="15.5" x14ac:dyDescent="0.35">
      <c r="C162" t="s">
        <v>616</v>
      </c>
      <c r="D162" s="5">
        <v>29563577434</v>
      </c>
      <c r="E162" s="5">
        <v>31930455711</v>
      </c>
      <c r="F162" s="5">
        <v>47414391485</v>
      </c>
      <c r="G162" s="5">
        <v>2989078283</v>
      </c>
      <c r="I162" s="5">
        <v>27460542917</v>
      </c>
      <c r="J162" s="5">
        <v>59469471559</v>
      </c>
      <c r="K162" s="5">
        <v>23840955109</v>
      </c>
      <c r="L162" s="5">
        <v>3228995</v>
      </c>
      <c r="M162" s="5">
        <v>54397</v>
      </c>
      <c r="N162" s="5">
        <v>446943</v>
      </c>
      <c r="O162" s="5">
        <v>1019522</v>
      </c>
      <c r="P162" s="5">
        <v>-4072590</v>
      </c>
      <c r="Q162" s="5">
        <v>3083543</v>
      </c>
      <c r="R162" s="5">
        <v>-3207240</v>
      </c>
      <c r="S162" s="5">
        <v>-2344582</v>
      </c>
      <c r="T162" s="5">
        <v>-13732369</v>
      </c>
      <c r="U162" s="5">
        <v>-410467</v>
      </c>
      <c r="V162" s="5">
        <v>-3244891</v>
      </c>
      <c r="W162" s="5">
        <v>1985065</v>
      </c>
      <c r="X162" s="5">
        <v>-6312778</v>
      </c>
      <c r="Y162" s="5">
        <v>2335183</v>
      </c>
    </row>
    <row r="163" spans="2:25" ht="15.5" x14ac:dyDescent="0.35">
      <c r="C163" t="s">
        <v>1354</v>
      </c>
    </row>
    <row r="164" spans="2:25" ht="15.5" x14ac:dyDescent="0.35">
      <c r="C164" t="s">
        <v>196</v>
      </c>
      <c r="F164" s="5">
        <v>197845390780</v>
      </c>
      <c r="G164" s="5">
        <v>-500</v>
      </c>
      <c r="I164" s="5">
        <v>170384847363</v>
      </c>
      <c r="J164" s="5">
        <v>110915376304</v>
      </c>
      <c r="K164" s="5">
        <v>87074421195</v>
      </c>
      <c r="L164" s="5">
        <v>2639740</v>
      </c>
      <c r="N164" s="5">
        <v>3850991</v>
      </c>
      <c r="O164" s="5">
        <v>2831469</v>
      </c>
      <c r="P164" s="5">
        <v>6904059</v>
      </c>
      <c r="Q164" s="5">
        <v>3820516</v>
      </c>
      <c r="R164" s="5">
        <v>7027756</v>
      </c>
      <c r="S164" s="5">
        <v>9372333</v>
      </c>
      <c r="T164" s="5">
        <v>23104707</v>
      </c>
      <c r="U164" s="5">
        <v>23515174</v>
      </c>
      <c r="V164" s="5">
        <v>6931703</v>
      </c>
      <c r="W164" s="5">
        <v>4946638</v>
      </c>
      <c r="X164" s="5">
        <v>11259416</v>
      </c>
      <c r="Y164" s="5">
        <v>8924233</v>
      </c>
    </row>
    <row r="165" spans="2:25" ht="15.5" x14ac:dyDescent="0.35">
      <c r="C165" t="s">
        <v>197</v>
      </c>
      <c r="D165" s="5">
        <v>29563577434</v>
      </c>
      <c r="E165" s="5">
        <v>31930455711</v>
      </c>
      <c r="F165" s="5">
        <v>245259782265</v>
      </c>
      <c r="G165" s="5">
        <v>2989077783</v>
      </c>
      <c r="I165" s="5">
        <v>197845390280</v>
      </c>
      <c r="J165" s="5">
        <v>170384847863</v>
      </c>
      <c r="K165" s="5">
        <v>110915376304</v>
      </c>
      <c r="L165" s="5">
        <v>5868735</v>
      </c>
      <c r="M165" s="5">
        <v>54397</v>
      </c>
      <c r="N165" s="5">
        <v>4297934</v>
      </c>
      <c r="O165" s="5">
        <v>3850991</v>
      </c>
      <c r="P165" s="5">
        <v>2831469</v>
      </c>
      <c r="Q165" s="5">
        <v>6904059</v>
      </c>
      <c r="R165" s="5">
        <v>3820516</v>
      </c>
      <c r="S165" s="5">
        <v>7027751</v>
      </c>
      <c r="T165" s="5">
        <v>9372338</v>
      </c>
      <c r="U165" s="5">
        <v>23104707</v>
      </c>
      <c r="V165" s="5">
        <v>3686812</v>
      </c>
      <c r="W165" s="5">
        <v>6931703</v>
      </c>
      <c r="X165" s="5">
        <v>4946638</v>
      </c>
      <c r="Y165" s="5">
        <v>11259416</v>
      </c>
    </row>
    <row r="167" spans="2:25" ht="15.5" x14ac:dyDescent="0.35">
      <c r="B167" t="s">
        <v>198</v>
      </c>
      <c r="C167" t="s">
        <v>12</v>
      </c>
      <c r="D167" s="5">
        <v>610000000</v>
      </c>
      <c r="E167" s="5">
        <v>610000000</v>
      </c>
      <c r="F167" s="5">
        <v>610000000</v>
      </c>
      <c r="G167" s="5">
        <v>610000000</v>
      </c>
      <c r="I167" s="5">
        <v>610000000</v>
      </c>
      <c r="J167" s="5">
        <v>610000000</v>
      </c>
      <c r="K167" s="5">
        <v>610000000</v>
      </c>
      <c r="L167" s="5">
        <v>610000000</v>
      </c>
      <c r="M167" s="5">
        <v>610000000</v>
      </c>
      <c r="N167" s="5">
        <v>610000000</v>
      </c>
      <c r="O167" s="5">
        <v>610000000</v>
      </c>
      <c r="P167" s="5">
        <v>610000000</v>
      </c>
      <c r="Q167" s="5">
        <v>610000000</v>
      </c>
      <c r="R167" s="5">
        <v>610000000</v>
      </c>
      <c r="S167" s="5">
        <v>610000000</v>
      </c>
      <c r="T167" s="5">
        <v>610000000</v>
      </c>
      <c r="U167" s="5">
        <v>610000000</v>
      </c>
      <c r="V167" s="5">
        <v>610000000</v>
      </c>
      <c r="W167" s="5">
        <v>610000000</v>
      </c>
      <c r="X167" s="5">
        <v>610000000</v>
      </c>
      <c r="Y167" s="5">
        <v>610000000</v>
      </c>
    </row>
    <row r="168" spans="2:25" ht="15.5" x14ac:dyDescent="0.35">
      <c r="C168" t="s">
        <v>199</v>
      </c>
      <c r="D168" s="6">
        <v>21.06</v>
      </c>
      <c r="E168" s="6">
        <v>44.11</v>
      </c>
      <c r="F168" s="6">
        <v>25.42</v>
      </c>
      <c r="G168" s="6">
        <v>51.26</v>
      </c>
    </row>
    <row r="169" spans="2:25" ht="15.5" x14ac:dyDescent="0.35">
      <c r="C169" t="s">
        <v>200</v>
      </c>
      <c r="D169" s="6">
        <v>40.36</v>
      </c>
      <c r="E169" s="6">
        <v>17.8</v>
      </c>
      <c r="F169" s="6">
        <v>26.36</v>
      </c>
      <c r="G169" s="6">
        <v>17.170000000000002</v>
      </c>
    </row>
    <row r="170" spans="2:25" ht="15.5" x14ac:dyDescent="0.35">
      <c r="C170" t="s">
        <v>69</v>
      </c>
      <c r="D170" s="6">
        <v>6.73</v>
      </c>
      <c r="E170" s="6">
        <v>6.4</v>
      </c>
      <c r="F170" s="6">
        <v>5.25</v>
      </c>
      <c r="G170" s="6">
        <v>5.37</v>
      </c>
    </row>
    <row r="171" spans="2:25" ht="15.5" x14ac:dyDescent="0.35">
      <c r="C171" t="s">
        <v>201</v>
      </c>
      <c r="D171" s="5">
        <v>32430000000</v>
      </c>
      <c r="E171" s="5">
        <v>41820000000</v>
      </c>
      <c r="F171" s="5">
        <v>38260000000</v>
      </c>
      <c r="G171" s="5">
        <v>56430000000</v>
      </c>
    </row>
    <row r="172" spans="2:25" ht="15.5" x14ac:dyDescent="0.35">
      <c r="C172" t="s">
        <v>202</v>
      </c>
      <c r="D172" s="6">
        <v>1.3899999999999999E-2</v>
      </c>
      <c r="E172" s="6">
        <v>2.9399999999999999E-2</v>
      </c>
      <c r="F172" s="6">
        <v>1.7500000000000002E-2</v>
      </c>
      <c r="G172" s="6">
        <v>3.5900000000000001E-2</v>
      </c>
    </row>
    <row r="173" spans="2:25" ht="15.5" x14ac:dyDescent="0.35">
      <c r="C173" t="s">
        <v>203</v>
      </c>
      <c r="D173" s="6">
        <v>1.41E-2</v>
      </c>
      <c r="E173" s="6">
        <v>0.03</v>
      </c>
      <c r="F173" s="6">
        <v>1.78E-2</v>
      </c>
      <c r="G173" s="6">
        <v>3.6600000000000001E-2</v>
      </c>
    </row>
    <row r="174" spans="2:25" ht="15.5" x14ac:dyDescent="0.35">
      <c r="C174" t="s">
        <v>204</v>
      </c>
      <c r="D174" s="6">
        <v>1.1299999999999999E-2</v>
      </c>
      <c r="E174" s="6">
        <v>2.1400000000000002E-2</v>
      </c>
      <c r="F174" s="6">
        <v>1.6E-2</v>
      </c>
      <c r="G174" s="6">
        <v>3.8199999999999998E-2</v>
      </c>
    </row>
    <row r="175" spans="2:25" ht="15.5" x14ac:dyDescent="0.35">
      <c r="C175" t="s">
        <v>205</v>
      </c>
      <c r="D175" s="6">
        <v>2057.06</v>
      </c>
      <c r="E175" s="6">
        <v>3801.85</v>
      </c>
      <c r="F175" s="6">
        <v>2770.8</v>
      </c>
      <c r="G175" s="6">
        <v>6441.01</v>
      </c>
    </row>
    <row r="176" spans="2:25" ht="15.5" x14ac:dyDescent="0.35">
      <c r="C176" t="s">
        <v>206</v>
      </c>
      <c r="D176" s="5">
        <v>909000000000</v>
      </c>
      <c r="E176" s="5">
        <v>896000000000</v>
      </c>
      <c r="F176" s="5">
        <v>869000000000</v>
      </c>
      <c r="G176" s="5">
        <v>854000000000</v>
      </c>
    </row>
    <row r="177" spans="3:25" ht="15.5" x14ac:dyDescent="0.35">
      <c r="C177" t="s">
        <v>207</v>
      </c>
      <c r="D177" s="6">
        <v>0.56999999999999995</v>
      </c>
      <c r="E177" s="6">
        <v>0.53</v>
      </c>
      <c r="F177" s="6">
        <v>0.47</v>
      </c>
      <c r="G177" s="6">
        <v>0.63</v>
      </c>
    </row>
    <row r="178" spans="3:25" ht="15.5" x14ac:dyDescent="0.35">
      <c r="C178" t="s">
        <v>208</v>
      </c>
      <c r="D178" s="6">
        <v>1492.55</v>
      </c>
      <c r="E178" s="6">
        <v>1471.5</v>
      </c>
      <c r="F178" s="6">
        <v>1427.38</v>
      </c>
      <c r="G178" s="6">
        <v>1401.97</v>
      </c>
    </row>
    <row r="179" spans="3:25" ht="15.5" x14ac:dyDescent="0.35">
      <c r="C179" t="s">
        <v>209</v>
      </c>
      <c r="D179" s="6">
        <v>0.56999999999999995</v>
      </c>
      <c r="E179" s="6">
        <v>0.53</v>
      </c>
      <c r="F179" s="6">
        <v>0.47</v>
      </c>
      <c r="G179" s="6">
        <v>0.63</v>
      </c>
    </row>
    <row r="180" spans="3:25" ht="15.5" x14ac:dyDescent="0.35">
      <c r="C180" t="s">
        <v>210</v>
      </c>
      <c r="D180" s="6">
        <v>1492.55</v>
      </c>
      <c r="E180" s="6">
        <v>1471.5</v>
      </c>
      <c r="F180" s="6">
        <v>1427.38</v>
      </c>
      <c r="G180" s="6">
        <v>1401.97</v>
      </c>
    </row>
    <row r="181" spans="3:25" ht="15.5" x14ac:dyDescent="0.35">
      <c r="C181" t="s">
        <v>211</v>
      </c>
      <c r="D181" s="5">
        <v>0</v>
      </c>
      <c r="E181" s="5">
        <v>0</v>
      </c>
      <c r="F181" s="5">
        <v>0</v>
      </c>
      <c r="G181" s="5">
        <v>0</v>
      </c>
    </row>
    <row r="182" spans="3:25" ht="15.5" x14ac:dyDescent="0.35">
      <c r="C182" t="s">
        <v>212</v>
      </c>
      <c r="D182" s="5">
        <v>0</v>
      </c>
      <c r="E182" s="5">
        <v>0</v>
      </c>
      <c r="F182" s="5">
        <v>0</v>
      </c>
      <c r="G182" s="5">
        <v>0</v>
      </c>
    </row>
    <row r="183" spans="3:25" ht="15.5" x14ac:dyDescent="0.35">
      <c r="C183" t="s">
        <v>213</v>
      </c>
      <c r="D183" s="5">
        <v>909000000000</v>
      </c>
      <c r="E183" s="5">
        <v>896000000000</v>
      </c>
      <c r="F183" s="5">
        <v>869000000000</v>
      </c>
      <c r="G183" s="5">
        <v>854000000000</v>
      </c>
    </row>
    <row r="184" spans="3:25" ht="15.5" x14ac:dyDescent="0.35">
      <c r="C184" t="s">
        <v>24</v>
      </c>
      <c r="D184" s="5">
        <v>0</v>
      </c>
      <c r="E184" s="5">
        <v>0</v>
      </c>
      <c r="F184" s="5">
        <v>1000000000</v>
      </c>
      <c r="G184" s="5">
        <v>1000000000</v>
      </c>
    </row>
    <row r="185" spans="3:25" ht="15.5" x14ac:dyDescent="0.35">
      <c r="C185" t="s">
        <v>21</v>
      </c>
      <c r="D185" s="5">
        <v>-306000000000</v>
      </c>
      <c r="E185" s="5">
        <v>-277000000000</v>
      </c>
      <c r="F185" s="5">
        <v>-245000000000</v>
      </c>
      <c r="G185" s="5">
        <v>-197000000000</v>
      </c>
    </row>
    <row r="186" spans="3:25" ht="15.5" x14ac:dyDescent="0.35">
      <c r="C186" t="s">
        <v>214</v>
      </c>
      <c r="D186" s="5">
        <v>549000000000</v>
      </c>
      <c r="E186" s="5">
        <v>522000000000</v>
      </c>
      <c r="F186" s="5">
        <v>487000000000</v>
      </c>
      <c r="G186" s="5">
        <v>459000000000</v>
      </c>
    </row>
    <row r="187" spans="3:25" ht="15.5" x14ac:dyDescent="0.35">
      <c r="C187" t="s">
        <v>215</v>
      </c>
      <c r="D187" s="5">
        <v>37000000000</v>
      </c>
      <c r="E187" s="5">
        <v>46000000000</v>
      </c>
      <c r="F187" s="5">
        <v>60000000000</v>
      </c>
      <c r="G187" s="5">
        <v>44000000000</v>
      </c>
    </row>
    <row r="188" spans="3:25" ht="15.5" x14ac:dyDescent="0.35">
      <c r="C188" t="s">
        <v>216</v>
      </c>
      <c r="D188" s="5">
        <v>-7000000000</v>
      </c>
      <c r="E188" s="5">
        <v>-14000000000</v>
      </c>
      <c r="F188" s="5">
        <v>-12000000000</v>
      </c>
      <c r="G188" s="5">
        <v>-15000000000</v>
      </c>
    </row>
    <row r="189" spans="3:25" ht="15.5" x14ac:dyDescent="0.35">
      <c r="C189" t="s">
        <v>13</v>
      </c>
      <c r="D189" s="5">
        <v>30000000000</v>
      </c>
      <c r="E189" s="5">
        <v>32000000000</v>
      </c>
      <c r="F189" s="5">
        <v>47000000000</v>
      </c>
      <c r="G189" s="5">
        <v>29000000000</v>
      </c>
    </row>
    <row r="190" spans="3:25" ht="15.5" x14ac:dyDescent="0.35">
      <c r="C190" t="s">
        <v>16</v>
      </c>
      <c r="D190" s="6">
        <v>48.65</v>
      </c>
      <c r="E190" s="6">
        <v>52.53</v>
      </c>
      <c r="F190" s="6">
        <v>77.58</v>
      </c>
      <c r="G190" s="6">
        <v>47.61</v>
      </c>
    </row>
    <row r="191" spans="3:25" ht="15.5" x14ac:dyDescent="0.35">
      <c r="C191" t="s">
        <v>54</v>
      </c>
      <c r="I191" s="6">
        <v>157.02000000000001</v>
      </c>
      <c r="J191" s="6">
        <v>129.66</v>
      </c>
      <c r="K191" s="6">
        <v>102.63</v>
      </c>
      <c r="L191" s="6">
        <v>56.68</v>
      </c>
      <c r="M191" s="6">
        <v>-115.05</v>
      </c>
      <c r="N191" s="6">
        <v>41.27</v>
      </c>
      <c r="O191" s="6">
        <v>-199.56</v>
      </c>
      <c r="P191" s="6">
        <v>-309.37</v>
      </c>
      <c r="Q191" s="6">
        <v>-285.14</v>
      </c>
      <c r="R191" s="6">
        <v>-267.67</v>
      </c>
      <c r="S191" s="6">
        <v>-43.34</v>
      </c>
      <c r="T191" s="6">
        <v>-136.19999999999999</v>
      </c>
      <c r="U191" s="6">
        <v>96.15</v>
      </c>
      <c r="V191" s="6">
        <v>-67.61</v>
      </c>
      <c r="W191" s="6">
        <v>2.5</v>
      </c>
      <c r="X191" s="6">
        <v>57.12</v>
      </c>
      <c r="Y191" s="6">
        <v>37.880000000000003</v>
      </c>
    </row>
    <row r="192" spans="3:25" ht="15.5" x14ac:dyDescent="0.35">
      <c r="C192" t="s">
        <v>68</v>
      </c>
      <c r="I192" s="6">
        <v>5.6</v>
      </c>
      <c r="J192" s="6">
        <v>3.7</v>
      </c>
      <c r="K192" s="6">
        <v>4.92</v>
      </c>
      <c r="L192" s="6">
        <v>5.47</v>
      </c>
      <c r="M192" s="6">
        <v>-2.33</v>
      </c>
      <c r="N192" s="6">
        <v>5.14</v>
      </c>
      <c r="O192" s="6">
        <v>-0.94</v>
      </c>
      <c r="P192" s="6">
        <v>-0.59</v>
      </c>
      <c r="Q192" s="6">
        <v>-0.6</v>
      </c>
      <c r="R192" s="6">
        <v>-0.6</v>
      </c>
      <c r="S192" s="6">
        <v>-6.46</v>
      </c>
      <c r="T192" s="6">
        <v>-1.8</v>
      </c>
      <c r="U192" s="6">
        <v>4.7300000000000004</v>
      </c>
      <c r="V192" s="6">
        <v>-7.32</v>
      </c>
      <c r="W192" s="5">
        <v>292</v>
      </c>
      <c r="X192" s="6">
        <v>12.43</v>
      </c>
      <c r="Y192" s="6">
        <v>11.35</v>
      </c>
    </row>
    <row r="193" spans="3:25" ht="15.5" x14ac:dyDescent="0.35">
      <c r="C193" t="s">
        <v>71</v>
      </c>
      <c r="I193" s="6">
        <v>1.46</v>
      </c>
      <c r="J193" s="6">
        <v>0.84</v>
      </c>
      <c r="K193" s="6">
        <v>0.9</v>
      </c>
      <c r="L193" s="6">
        <v>0.63</v>
      </c>
      <c r="M193" s="6">
        <v>0.67</v>
      </c>
      <c r="N193" s="6">
        <v>0.36</v>
      </c>
      <c r="O193" s="6">
        <v>0.28000000000000003</v>
      </c>
      <c r="P193" s="6">
        <v>0.35</v>
      </c>
      <c r="Q193" s="6">
        <v>0.36</v>
      </c>
      <c r="R193" s="6">
        <v>0.25</v>
      </c>
      <c r="S193" s="6">
        <v>0.32</v>
      </c>
      <c r="T193" s="6">
        <v>0.19</v>
      </c>
      <c r="U193" s="6">
        <v>0.32</v>
      </c>
      <c r="V193" s="6">
        <v>0.67</v>
      </c>
      <c r="W193" s="6">
        <v>1.1299999999999999</v>
      </c>
      <c r="X193" s="6">
        <v>0.94</v>
      </c>
      <c r="Y193" s="6">
        <v>0.47</v>
      </c>
    </row>
    <row r="194" spans="3:25" ht="15.5" x14ac:dyDescent="0.35">
      <c r="C194" t="s">
        <v>217</v>
      </c>
      <c r="I194" s="5">
        <v>186410000000</v>
      </c>
      <c r="J194" s="5">
        <v>173420000000</v>
      </c>
      <c r="K194" s="5">
        <v>158240000000</v>
      </c>
      <c r="L194" s="5">
        <v>124660000000</v>
      </c>
      <c r="M194" s="5">
        <v>37000000000</v>
      </c>
    </row>
    <row r="195" spans="3:25" ht="15.5" x14ac:dyDescent="0.35">
      <c r="C195" t="s">
        <v>218</v>
      </c>
      <c r="I195" s="6">
        <v>0.1099</v>
      </c>
      <c r="J195" s="6">
        <v>0.10199999999999999</v>
      </c>
      <c r="K195" s="6">
        <v>8.9499999999999996E-2</v>
      </c>
      <c r="L195" s="6">
        <v>5.5300000000000002E-2</v>
      </c>
      <c r="M195" s="6">
        <v>-0.1164</v>
      </c>
      <c r="N195" s="6">
        <v>3.3700000000000001E-2</v>
      </c>
      <c r="O195" s="6">
        <v>-0.13239999999999999</v>
      </c>
      <c r="P195" s="6">
        <v>-0.1736</v>
      </c>
      <c r="Q195" s="6">
        <v>-0.1283</v>
      </c>
      <c r="R195" s="6">
        <v>-9.9600000000000008E-2</v>
      </c>
      <c r="S195" s="6">
        <v>-1.5900000000000001E-2</v>
      </c>
      <c r="T195" s="6">
        <v>-4.7199999999999999E-2</v>
      </c>
      <c r="U195" s="6">
        <v>3.61E-2</v>
      </c>
      <c r="V195" s="6">
        <v>-5.0999999999999997E-2</v>
      </c>
      <c r="W195" s="6">
        <v>1.7000000000000001E-3</v>
      </c>
      <c r="X195" s="6">
        <v>3.6299999999999999E-2</v>
      </c>
      <c r="Y195" s="6">
        <v>0.02</v>
      </c>
    </row>
    <row r="196" spans="3:25" ht="15.5" x14ac:dyDescent="0.35">
      <c r="C196" t="s">
        <v>219</v>
      </c>
      <c r="I196" s="6">
        <v>0.11199999999999999</v>
      </c>
      <c r="J196" s="6">
        <v>0.1042</v>
      </c>
      <c r="K196" s="6">
        <v>9.2100000000000015E-2</v>
      </c>
      <c r="L196" s="6">
        <v>5.8200000000000002E-2</v>
      </c>
      <c r="M196" s="6">
        <v>-0.12689999999999999</v>
      </c>
      <c r="N196" s="6">
        <v>4.0099999999999997E-2</v>
      </c>
      <c r="O196" s="6">
        <v>-0.19399999999999998</v>
      </c>
      <c r="P196" s="6">
        <v>-0.26910000000000001</v>
      </c>
      <c r="Q196" s="6">
        <v>-0.1968</v>
      </c>
      <c r="R196" s="6">
        <v>-0.15029999999999999</v>
      </c>
      <c r="S196" s="6">
        <v>-2.3399999999999997E-2</v>
      </c>
      <c r="T196" s="6">
        <v>-7.3200000000000001E-2</v>
      </c>
      <c r="U196" s="6">
        <v>6.0499999999999998E-2</v>
      </c>
      <c r="V196" s="6">
        <v>-7.2800000000000004E-2</v>
      </c>
      <c r="W196" s="6">
        <v>2.5000000000000001E-3</v>
      </c>
      <c r="X196" s="6">
        <v>5.6100000000000004E-2</v>
      </c>
      <c r="Y196" s="6">
        <v>3.3399999999999999E-2</v>
      </c>
    </row>
    <row r="197" spans="3:25" ht="15.5" x14ac:dyDescent="0.35">
      <c r="C197" t="s">
        <v>220</v>
      </c>
      <c r="I197" s="6">
        <v>0.1101</v>
      </c>
      <c r="J197" s="6">
        <v>9.8400000000000001E-2</v>
      </c>
      <c r="K197" s="6">
        <v>9.6999999999999989E-2</v>
      </c>
      <c r="L197" s="6">
        <v>6.0299999999999999E-2</v>
      </c>
      <c r="M197" s="6">
        <v>-0.1162</v>
      </c>
      <c r="N197" s="6">
        <v>5.7300000000000004E-2</v>
      </c>
      <c r="O197" s="6">
        <v>-0.15130000000000002</v>
      </c>
      <c r="P197" s="6">
        <v>-0.1084</v>
      </c>
      <c r="Q197" s="6">
        <v>-0.10779999999999999</v>
      </c>
      <c r="R197" s="6">
        <v>-9.7699999999999995E-2</v>
      </c>
      <c r="S197" s="6">
        <v>-2.0000000000000001E-4</v>
      </c>
      <c r="T197" s="6">
        <v>-2.1000000000000001E-2</v>
      </c>
      <c r="U197" s="6">
        <v>9.2600000000000002E-2</v>
      </c>
      <c r="V197" s="6">
        <v>-1.8799999999999997E-2</v>
      </c>
      <c r="W197" s="6">
        <v>4.6199999999999998E-2</v>
      </c>
      <c r="X197" s="6">
        <v>4.0099999999999997E-2</v>
      </c>
      <c r="Y197" s="6">
        <v>7.9500000000000001E-2</v>
      </c>
    </row>
    <row r="198" spans="3:25" ht="15.5" x14ac:dyDescent="0.35">
      <c r="C198" t="s">
        <v>221</v>
      </c>
      <c r="I198" s="6">
        <v>7020.98</v>
      </c>
      <c r="K198" s="6">
        <v>123.13</v>
      </c>
      <c r="L198" s="6">
        <v>287.98</v>
      </c>
      <c r="N198" s="6">
        <v>3.2</v>
      </c>
      <c r="O198" s="6">
        <v>-5.62</v>
      </c>
      <c r="P198" s="6">
        <v>-4.66</v>
      </c>
      <c r="Q198" s="6">
        <v>-7.14</v>
      </c>
      <c r="R198" s="6">
        <v>-5.96</v>
      </c>
      <c r="S198" s="6">
        <v>-0.01</v>
      </c>
      <c r="T198" s="6">
        <v>-0.59</v>
      </c>
      <c r="U198" s="6">
        <v>2.95</v>
      </c>
      <c r="V198" s="6">
        <v>-9.83</v>
      </c>
      <c r="W198" s="6">
        <v>2.44</v>
      </c>
      <c r="X198" s="6">
        <v>1.9</v>
      </c>
      <c r="Y198" s="6">
        <v>1.63</v>
      </c>
    </row>
    <row r="199" spans="3:25" ht="15.5" x14ac:dyDescent="0.35">
      <c r="C199" t="s">
        <v>65</v>
      </c>
      <c r="I199" s="6">
        <v>0.63</v>
      </c>
      <c r="J199" s="6">
        <v>0.39</v>
      </c>
      <c r="K199" s="6">
        <v>0.45</v>
      </c>
      <c r="L199" s="6">
        <v>0.32</v>
      </c>
      <c r="M199" s="6">
        <v>0.3</v>
      </c>
      <c r="N199" s="6">
        <v>0.21</v>
      </c>
      <c r="O199" s="6">
        <v>0.18</v>
      </c>
      <c r="P199" s="6">
        <v>0.16</v>
      </c>
      <c r="Q199" s="6">
        <v>0.12</v>
      </c>
      <c r="R199" s="6">
        <v>0.09</v>
      </c>
      <c r="S199" s="6">
        <v>0.15</v>
      </c>
      <c r="T199" s="6">
        <v>0.13</v>
      </c>
      <c r="U199" s="6">
        <v>0.28999999999999998</v>
      </c>
      <c r="V199" s="6">
        <v>0.53</v>
      </c>
      <c r="W199" s="6">
        <v>0.74</v>
      </c>
      <c r="X199" s="6">
        <v>0.7</v>
      </c>
      <c r="Y199" s="6">
        <v>0.38</v>
      </c>
    </row>
    <row r="200" spans="3:25" ht="15.5" x14ac:dyDescent="0.35">
      <c r="C200" t="s">
        <v>62</v>
      </c>
      <c r="I200" s="6">
        <v>1401.97</v>
      </c>
      <c r="J200" s="6">
        <v>1244.73</v>
      </c>
      <c r="K200" s="6">
        <v>1114.8900000000001</v>
      </c>
      <c r="L200" s="6">
        <v>974.33</v>
      </c>
      <c r="M200" s="6">
        <v>906.43</v>
      </c>
      <c r="N200" s="6">
        <v>1027.96</v>
      </c>
      <c r="O200" s="6">
        <v>1028.6099999999999</v>
      </c>
      <c r="P200" s="6">
        <v>1149.53</v>
      </c>
      <c r="Q200" s="6">
        <v>1448.75</v>
      </c>
      <c r="R200" s="6">
        <v>1780.72</v>
      </c>
      <c r="S200" s="6">
        <v>1854.09</v>
      </c>
      <c r="T200" s="6">
        <v>1861.71</v>
      </c>
      <c r="U200" s="6">
        <v>1588.42</v>
      </c>
      <c r="V200" s="6">
        <v>928.75</v>
      </c>
      <c r="W200" s="6">
        <v>985.72</v>
      </c>
      <c r="X200" s="6">
        <v>1017.87</v>
      </c>
      <c r="Y200" s="6">
        <v>1133.25</v>
      </c>
    </row>
    <row r="201" spans="3:25" ht="15.5" x14ac:dyDescent="0.35">
      <c r="C201" t="s">
        <v>222</v>
      </c>
      <c r="I201" s="6">
        <v>0.63</v>
      </c>
      <c r="J201" s="6">
        <v>0.39</v>
      </c>
      <c r="K201" s="6">
        <v>0.45</v>
      </c>
      <c r="L201" s="6">
        <v>0.32</v>
      </c>
      <c r="M201" s="6">
        <v>0.3</v>
      </c>
      <c r="N201" s="6">
        <v>0.21</v>
      </c>
      <c r="O201" s="6">
        <v>0.18</v>
      </c>
      <c r="P201" s="6">
        <v>0.16</v>
      </c>
      <c r="Q201" s="6">
        <v>0.12</v>
      </c>
      <c r="R201" s="6">
        <v>0.09</v>
      </c>
      <c r="S201" s="6">
        <v>0.15</v>
      </c>
      <c r="T201" s="6">
        <v>0.13</v>
      </c>
      <c r="U201" s="6">
        <v>0.28999999999999998</v>
      </c>
      <c r="V201" s="6">
        <v>0.54</v>
      </c>
      <c r="W201" s="6">
        <v>0.77</v>
      </c>
      <c r="X201" s="6">
        <v>0.75</v>
      </c>
      <c r="Y201" s="6">
        <v>0.42</v>
      </c>
    </row>
    <row r="202" spans="3:25" ht="15.5" x14ac:dyDescent="0.35">
      <c r="C202" t="s">
        <v>223</v>
      </c>
      <c r="I202" s="6">
        <v>1401.97</v>
      </c>
      <c r="J202" s="6">
        <v>1244.73</v>
      </c>
      <c r="K202" s="6">
        <v>1114.8900000000001</v>
      </c>
      <c r="L202" s="6">
        <v>974.33</v>
      </c>
      <c r="M202" s="6">
        <v>906.43</v>
      </c>
      <c r="N202" s="6">
        <v>1027.96</v>
      </c>
      <c r="O202" s="6">
        <v>1028.6099999999999</v>
      </c>
      <c r="P202" s="6">
        <v>1149.53</v>
      </c>
      <c r="Q202" s="6">
        <v>1448.75</v>
      </c>
      <c r="R202" s="6">
        <v>1780.72</v>
      </c>
      <c r="S202" s="6">
        <v>1854.09</v>
      </c>
      <c r="T202" s="6">
        <v>1861.71</v>
      </c>
      <c r="U202" s="6">
        <v>1588.42</v>
      </c>
      <c r="V202" s="6">
        <v>914.75</v>
      </c>
      <c r="W202" s="6">
        <v>944.16</v>
      </c>
      <c r="X202" s="6">
        <v>945.42</v>
      </c>
      <c r="Y202" s="6">
        <v>1015.08</v>
      </c>
    </row>
    <row r="203" spans="3:25" ht="15.5" x14ac:dyDescent="0.35">
      <c r="C203" t="s">
        <v>224</v>
      </c>
      <c r="I203" s="5">
        <v>0</v>
      </c>
      <c r="N203" s="5">
        <v>36000000000</v>
      </c>
      <c r="O203" s="5">
        <v>130000000000</v>
      </c>
      <c r="P203" s="5">
        <v>193000000000</v>
      </c>
      <c r="Q203" s="5">
        <v>242000000000</v>
      </c>
      <c r="U203" s="5">
        <v>107000000000</v>
      </c>
      <c r="V203" s="5">
        <v>55000000000</v>
      </c>
      <c r="W203" s="5">
        <v>216000000000</v>
      </c>
      <c r="X203" s="5">
        <v>158000000000</v>
      </c>
      <c r="Y203" s="5">
        <v>176000000000</v>
      </c>
    </row>
    <row r="204" spans="3:25" ht="15.5" x14ac:dyDescent="0.35">
      <c r="C204" t="s">
        <v>225</v>
      </c>
      <c r="I204" s="5">
        <v>0</v>
      </c>
      <c r="R204" s="5">
        <v>268000000000</v>
      </c>
      <c r="S204" s="5">
        <v>324000000000</v>
      </c>
      <c r="T204" s="5">
        <v>403000000000</v>
      </c>
      <c r="U204" s="5">
        <v>374000000000</v>
      </c>
      <c r="V204" s="5">
        <v>68000000000</v>
      </c>
      <c r="X204" s="5">
        <v>115000000000</v>
      </c>
      <c r="Y204" s="5">
        <v>222000000000</v>
      </c>
    </row>
    <row r="205" spans="3:25" ht="15.5" x14ac:dyDescent="0.35">
      <c r="C205" t="s">
        <v>26</v>
      </c>
      <c r="I205" s="5">
        <v>1000000000</v>
      </c>
      <c r="N205" s="5">
        <v>36000000000</v>
      </c>
      <c r="O205" s="5">
        <v>130000000000</v>
      </c>
      <c r="P205" s="5">
        <v>193000000000</v>
      </c>
      <c r="Q205" s="5">
        <v>242000000000</v>
      </c>
      <c r="R205" s="5">
        <v>268000000000</v>
      </c>
      <c r="S205" s="5">
        <v>324000000000</v>
      </c>
      <c r="T205" s="5">
        <v>403000000000</v>
      </c>
      <c r="U205" s="5">
        <v>481000000000</v>
      </c>
      <c r="V205" s="5">
        <v>123000000000</v>
      </c>
      <c r="W205" s="5">
        <v>216000000000</v>
      </c>
      <c r="X205" s="5">
        <v>274000000000</v>
      </c>
      <c r="Y205" s="5">
        <v>399000000000</v>
      </c>
    </row>
    <row r="206" spans="3:25" ht="15.5" x14ac:dyDescent="0.35">
      <c r="C206" t="s">
        <v>23</v>
      </c>
      <c r="I206" s="5">
        <v>-197000000000</v>
      </c>
      <c r="J206" s="5">
        <v>-170000000000</v>
      </c>
      <c r="K206" s="5">
        <v>-111000000000</v>
      </c>
      <c r="L206" s="5">
        <v>-84000000000</v>
      </c>
      <c r="M206" s="5">
        <v>-37000000000</v>
      </c>
      <c r="N206" s="5">
        <v>-24000000000</v>
      </c>
      <c r="O206" s="5">
        <v>74000000000</v>
      </c>
      <c r="P206" s="5">
        <v>154000000000</v>
      </c>
      <c r="Q206" s="5">
        <v>149000000000</v>
      </c>
      <c r="R206" s="5">
        <v>216000000000</v>
      </c>
      <c r="S206" s="5">
        <v>236000000000</v>
      </c>
      <c r="T206" s="5">
        <v>288000000000</v>
      </c>
      <c r="U206" s="5">
        <v>258000000000</v>
      </c>
      <c r="V206" s="5">
        <v>90000000000</v>
      </c>
      <c r="W206" s="5">
        <v>154000000000</v>
      </c>
      <c r="X206" s="5">
        <v>227000000000</v>
      </c>
      <c r="Y206" s="5">
        <v>275000000000</v>
      </c>
    </row>
    <row r="207" spans="3:25" ht="15.5" x14ac:dyDescent="0.35">
      <c r="C207" t="s">
        <v>226</v>
      </c>
      <c r="I207" s="5">
        <v>459000000000</v>
      </c>
      <c r="J207" s="5">
        <v>352000000000</v>
      </c>
      <c r="K207" s="5">
        <v>247000000000</v>
      </c>
      <c r="L207" s="5">
        <v>159000000000</v>
      </c>
      <c r="M207" s="5">
        <v>110000000000</v>
      </c>
      <c r="N207" s="5">
        <v>68000000000</v>
      </c>
      <c r="O207" s="5">
        <v>-13000000000</v>
      </c>
      <c r="P207" s="5">
        <v>-179000000000</v>
      </c>
      <c r="Q207" s="5">
        <v>-219000000000</v>
      </c>
      <c r="R207" s="5">
        <v>75000000000</v>
      </c>
      <c r="S207" s="5">
        <v>190000000000</v>
      </c>
      <c r="T207" s="5">
        <v>189000000000</v>
      </c>
      <c r="U207" s="5">
        <v>231000000000</v>
      </c>
      <c r="V207" s="5">
        <v>63000000000</v>
      </c>
      <c r="W207" s="5">
        <v>-62000000000</v>
      </c>
      <c r="X207" s="5">
        <v>27000000000</v>
      </c>
      <c r="Y207" s="5">
        <v>106000000000</v>
      </c>
    </row>
    <row r="208" spans="3:25" ht="15.5" x14ac:dyDescent="0.35">
      <c r="C208" t="s">
        <v>227</v>
      </c>
      <c r="I208" s="5">
        <v>189000000000</v>
      </c>
      <c r="J208" s="5">
        <v>175000000000</v>
      </c>
      <c r="K208" s="5">
        <v>157000000000</v>
      </c>
      <c r="L208" s="5">
        <v>98000000000</v>
      </c>
      <c r="M208" s="5">
        <v>77000000000</v>
      </c>
      <c r="N208" s="5">
        <v>78000000000</v>
      </c>
      <c r="O208" s="5">
        <v>112000000000</v>
      </c>
      <c r="P208" s="5">
        <v>0</v>
      </c>
      <c r="Q208" s="5">
        <v>111000000000</v>
      </c>
      <c r="R208" s="5">
        <v>81000000000</v>
      </c>
      <c r="S208" s="5">
        <v>90000000000</v>
      </c>
      <c r="T208" s="5">
        <v>154000000000</v>
      </c>
      <c r="U208" s="5">
        <v>368000000000</v>
      </c>
      <c r="V208" s="5">
        <v>77000000000</v>
      </c>
      <c r="W208" s="5">
        <v>82000000000</v>
      </c>
      <c r="X208" s="5">
        <v>42000000000</v>
      </c>
      <c r="Y208" s="5">
        <v>111000000000</v>
      </c>
    </row>
    <row r="209" spans="3:25" ht="15.5" x14ac:dyDescent="0.35">
      <c r="C209" t="s">
        <v>228</v>
      </c>
      <c r="I209" s="5">
        <v>-87000000000</v>
      </c>
      <c r="J209" s="5">
        <v>-93000000000</v>
      </c>
      <c r="K209" s="5">
        <v>-77000000000</v>
      </c>
      <c r="L209" s="5">
        <v>-67000000000</v>
      </c>
      <c r="M209" s="5">
        <v>-81000000000</v>
      </c>
      <c r="N209" s="5">
        <v>-20000000000</v>
      </c>
      <c r="O209" s="5">
        <v>-38000000000</v>
      </c>
      <c r="P209" s="5">
        <v>-28000000000</v>
      </c>
      <c r="Q209" s="5">
        <v>-53000000000</v>
      </c>
      <c r="R209" s="5">
        <v>-40000000000</v>
      </c>
      <c r="S209" s="5">
        <v>-33000000000</v>
      </c>
      <c r="T209" s="5">
        <v>-178000000000</v>
      </c>
      <c r="U209" s="5">
        <v>-92000000000</v>
      </c>
      <c r="V209" s="5">
        <v>-29000000000</v>
      </c>
      <c r="W209" s="5">
        <v>-36000000000</v>
      </c>
      <c r="X209" s="5">
        <v>-64000000000</v>
      </c>
      <c r="Y209" s="5">
        <v>-144000000000</v>
      </c>
    </row>
    <row r="210" spans="3:25" ht="15.5" x14ac:dyDescent="0.35">
      <c r="C210" t="s">
        <v>15</v>
      </c>
      <c r="I210" s="5">
        <v>101000000000</v>
      </c>
      <c r="J210" s="5">
        <v>83000000000</v>
      </c>
      <c r="K210" s="5">
        <v>80000000000</v>
      </c>
      <c r="L210" s="5">
        <v>31000000000</v>
      </c>
      <c r="M210" s="5">
        <v>-4000000000</v>
      </c>
      <c r="N210" s="5">
        <v>58000000000</v>
      </c>
      <c r="O210" s="5">
        <v>74000000000</v>
      </c>
      <c r="P210" s="5">
        <v>-28000000000</v>
      </c>
      <c r="Q210" s="5">
        <v>58000000000</v>
      </c>
      <c r="R210" s="5">
        <v>40000000000</v>
      </c>
      <c r="S210" s="5">
        <v>57000000000</v>
      </c>
      <c r="T210" s="5">
        <v>-25000000000</v>
      </c>
      <c r="U210" s="5">
        <v>276000000000</v>
      </c>
      <c r="V210" s="5">
        <v>48000000000</v>
      </c>
      <c r="W210" s="5">
        <v>46000000000</v>
      </c>
      <c r="X210" s="5">
        <v>-22000000000</v>
      </c>
      <c r="Y210" s="5">
        <v>-33000000000</v>
      </c>
    </row>
    <row r="211" spans="3:25" ht="15.5" x14ac:dyDescent="0.35">
      <c r="C211" t="s">
        <v>17</v>
      </c>
      <c r="I211" s="6">
        <v>166.54</v>
      </c>
      <c r="J211" s="6">
        <v>135.69</v>
      </c>
      <c r="K211" s="6">
        <v>130.82</v>
      </c>
      <c r="L211" s="6">
        <v>50.25</v>
      </c>
      <c r="M211" s="6">
        <v>-6.16</v>
      </c>
      <c r="N211" s="6">
        <v>94.57</v>
      </c>
      <c r="O211" s="6">
        <v>121.23</v>
      </c>
      <c r="P211" s="6">
        <v>-45.42</v>
      </c>
      <c r="Q211" s="6">
        <v>95.66</v>
      </c>
      <c r="R211" s="6">
        <v>66.209999999999994</v>
      </c>
      <c r="S211" s="6">
        <v>93.52</v>
      </c>
      <c r="T211" s="6">
        <v>-40.659999999999997</v>
      </c>
      <c r="U211" s="6">
        <v>453.83</v>
      </c>
      <c r="V211" s="6">
        <v>79.5</v>
      </c>
      <c r="W211" s="6">
        <v>75.260000000000005</v>
      </c>
      <c r="X211" s="6">
        <v>-36.4</v>
      </c>
      <c r="Y211" s="6">
        <v>-53.67</v>
      </c>
    </row>
  </sheetData>
  <pageMargins left="0.7" right="0.7" top="0.75" bottom="0.75" header="0.3" footer="0.3"/>
  <ignoredErrors>
    <ignoredError sqref="A1:Y21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1355</v>
      </c>
      <c r="D1" t="s">
        <v>1</v>
      </c>
      <c r="E1" t="s">
        <v>2</v>
      </c>
      <c r="H1" t="s">
        <v>3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</row>
    <row r="2" spans="1:19" ht="15.5" x14ac:dyDescent="0.35">
      <c r="C2" t="s">
        <v>1356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>
        <f t="shared" ref="I2:S2" ca="1" si="0">IFERROR(_xlfn.STOCKHISTORY("XIDX:" &amp; $C$1, I1, , 0, 0, 1), "Libur")</f>
        <v>0</v>
      </c>
      <c r="J2" s="2" vm="276">
        <f t="shared" ca="1" si="0"/>
        <v>158</v>
      </c>
      <c r="K2" s="2" t="str">
        <f t="shared" ca="1" si="0"/>
        <v>Libur</v>
      </c>
      <c r="L2" s="2">
        <f t="shared" ca="1" si="0"/>
        <v>0</v>
      </c>
      <c r="M2" s="2" t="str">
        <f t="shared" ca="1" si="0"/>
        <v>Libur</v>
      </c>
      <c r="N2" s="2" vm="277">
        <f t="shared" ca="1" si="0"/>
        <v>42.092799999999997</v>
      </c>
      <c r="O2" s="2" t="str">
        <f t="shared" ca="1" si="0"/>
        <v>Libur</v>
      </c>
      <c r="P2" s="2" t="str">
        <f t="shared" ca="1" si="0"/>
        <v>Libur</v>
      </c>
      <c r="Q2" s="2" vm="278">
        <f t="shared" ca="1" si="0"/>
        <v>18.301200000000001</v>
      </c>
      <c r="R2" s="2">
        <f t="shared" ca="1" si="0"/>
        <v>0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320799975859</v>
      </c>
      <c r="E4" s="2">
        <f>IFERROR(INDEX(E51:E500,MATCH($C$4,$C$51:$C$500,0)),"")</f>
        <v>114748113107</v>
      </c>
      <c r="H4" s="2">
        <f>IFERROR(SUM(D4:G4)*(4/MAX(1,COUNT(D4:G4))),"")</f>
        <v>871096177932</v>
      </c>
      <c r="I4" s="2">
        <f t="shared" ref="I4:S4" si="1">IFERROR(INDEX(I51:I500,MATCH($C$4,$C$51:$C$500,0)),"")</f>
        <v>509524574232</v>
      </c>
      <c r="J4" s="2">
        <f t="shared" si="1"/>
        <v>283485882883</v>
      </c>
      <c r="K4" s="2">
        <f t="shared" si="1"/>
        <v>46841454</v>
      </c>
      <c r="L4" s="2">
        <f t="shared" si="1"/>
        <v>99191329</v>
      </c>
      <c r="M4" s="2">
        <f t="shared" si="1"/>
        <v>122848342</v>
      </c>
      <c r="N4" s="2">
        <f t="shared" si="1"/>
        <v>291175956</v>
      </c>
      <c r="O4" s="2">
        <f t="shared" si="1"/>
        <v>5550959243</v>
      </c>
      <c r="P4" s="2">
        <f t="shared" si="1"/>
        <v>6650457992</v>
      </c>
      <c r="Q4" s="2">
        <f t="shared" si="1"/>
        <v>13841329053</v>
      </c>
      <c r="R4" s="2">
        <f t="shared" si="1"/>
        <v>70544943658</v>
      </c>
      <c r="S4" s="2">
        <f t="shared" si="1"/>
        <v>138672232688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53175036109</v>
      </c>
      <c r="E5" s="2">
        <f>IFERROR(INDEX(E51:E500,MATCH($C$5,$C$51:$C$500,0)),"")</f>
        <v>14884621817</v>
      </c>
      <c r="H5" s="2">
        <f>IFERROR(SUM(D5:G5)*(4/MAX(1,COUNT(D5:G5))),"")</f>
        <v>136119315852</v>
      </c>
      <c r="I5" s="2">
        <f t="shared" ref="I5:S5" si="2">IFERROR(INDEX(I51:I500,MATCH($C$5,$C$51:$C$500,0)),"")</f>
        <v>112404176213</v>
      </c>
      <c r="J5" s="2">
        <f t="shared" si="2"/>
        <v>60345306075</v>
      </c>
      <c r="K5" s="2">
        <f t="shared" si="2"/>
        <v>-3152746171</v>
      </c>
      <c r="L5" s="2">
        <f t="shared" si="2"/>
        <v>-4732088111</v>
      </c>
      <c r="M5" s="2">
        <f t="shared" si="2"/>
        <v>-4752751420</v>
      </c>
      <c r="N5" s="2">
        <f t="shared" si="2"/>
        <v>-5649003673</v>
      </c>
      <c r="O5" s="2">
        <f t="shared" si="2"/>
        <v>-11745857926</v>
      </c>
      <c r="P5" s="2">
        <f t="shared" si="2"/>
        <v>-12716403650</v>
      </c>
      <c r="Q5" s="2">
        <f t="shared" si="2"/>
        <v>0</v>
      </c>
      <c r="R5" s="2">
        <f t="shared" si="2"/>
        <v>0</v>
      </c>
      <c r="S5" s="2">
        <f t="shared" si="2"/>
        <v>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6171757335771</v>
      </c>
      <c r="E6" s="2">
        <f>IFERROR(INDEX(E51:E500,MATCH($C$6,$C$51:$C$500,0)),"")</f>
        <v>5937070734174</v>
      </c>
      <c r="H6" s="2">
        <f>IFERROR(INDEX(D6:G6,COUNT(D6:G6)),"")</f>
        <v>5937070734174</v>
      </c>
      <c r="I6" s="2">
        <f t="shared" ref="I6:S6" si="3">IFERROR(INDEX(I51:I500,MATCH($C$6,$C$51:$C$500,0)),"")</f>
        <v>5429231295452</v>
      </c>
      <c r="J6" s="2">
        <f t="shared" si="3"/>
        <v>5151665312510</v>
      </c>
      <c r="K6" s="2">
        <f t="shared" si="3"/>
        <v>-67905127920</v>
      </c>
      <c r="L6" s="2">
        <f t="shared" si="3"/>
        <v>-64752381758</v>
      </c>
      <c r="M6" s="2">
        <f t="shared" si="3"/>
        <v>-59867080183</v>
      </c>
      <c r="N6" s="2">
        <f t="shared" si="3"/>
        <v>-55099837501</v>
      </c>
      <c r="O6" s="2">
        <f t="shared" si="3"/>
        <v>-49422190675</v>
      </c>
      <c r="P6" s="2">
        <f t="shared" si="3"/>
        <v>-37635480197</v>
      </c>
      <c r="Q6" s="2">
        <f t="shared" si="3"/>
        <v>-24524565399</v>
      </c>
      <c r="R6" s="2">
        <f t="shared" si="3"/>
        <v>-13692239367</v>
      </c>
      <c r="S6" s="2">
        <f t="shared" si="3"/>
        <v>15145401908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45.08</v>
      </c>
      <c r="E7" s="3">
        <f>IFERROR(INDEX(E51:E500,MATCH($C$7,$C$51:$C$500,0))/1000000000,"")</f>
        <v>44.05</v>
      </c>
      <c r="H7" s="3">
        <f>IFERROR(INDEX(D7:G7,COUNT(D7:G7)),"")</f>
        <v>44.05</v>
      </c>
      <c r="I7" s="3">
        <f t="shared" ref="I7:S7" si="4">IFERROR(INDEX(I51:I500,MATCH($C$7,$C$51:$C$500,0))/1000000000,"")</f>
        <v>40.94</v>
      </c>
      <c r="J7" s="3">
        <f t="shared" si="4"/>
        <v>40.94</v>
      </c>
      <c r="K7" s="3">
        <f t="shared" si="4"/>
        <v>0.34</v>
      </c>
      <c r="L7" s="3">
        <f t="shared" si="4"/>
        <v>0.34</v>
      </c>
      <c r="M7" s="3">
        <f t="shared" si="4"/>
        <v>0.34</v>
      </c>
      <c r="N7" s="3">
        <f t="shared" si="4"/>
        <v>0.34</v>
      </c>
      <c r="O7" s="3">
        <f t="shared" si="4"/>
        <v>0.34</v>
      </c>
      <c r="P7" s="3">
        <f t="shared" si="4"/>
        <v>0.34</v>
      </c>
      <c r="Q7" s="3">
        <f t="shared" si="4"/>
        <v>0.34</v>
      </c>
      <c r="R7" s="3">
        <f t="shared" si="4"/>
        <v>0.34</v>
      </c>
      <c r="S7" s="3">
        <f t="shared" si="4"/>
        <v>0.34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-185000000000</v>
      </c>
      <c r="E8" s="2">
        <f>IFERROR(INDEX(E51:E500,MATCH("Free cash flow (Quarter)",$C$51:$C$500,0)),"")</f>
        <v>-94000000000</v>
      </c>
      <c r="H8" s="2">
        <f>IFERROR(INDEX(D8:G8,COUNT(D8:G8)),"")</f>
        <v>-94000000000</v>
      </c>
      <c r="I8" s="2">
        <f t="shared" ref="I8:S8" si="5">IFERROR(INDEX(I51:I500,MATCH($C$8,$C$51:$C$500,0)),"")</f>
        <v>-725000000000</v>
      </c>
      <c r="J8" s="2">
        <f t="shared" si="5"/>
        <v>91000000000</v>
      </c>
      <c r="K8" s="2">
        <f t="shared" si="5"/>
        <v>-3000000000</v>
      </c>
      <c r="L8" s="2">
        <f t="shared" si="5"/>
        <v>-6000000000</v>
      </c>
      <c r="M8" s="2">
        <f t="shared" si="5"/>
        <v>-3000000000</v>
      </c>
      <c r="N8" s="2">
        <f t="shared" si="5"/>
        <v>-3000000000</v>
      </c>
      <c r="O8" s="2">
        <f t="shared" si="5"/>
        <v>0</v>
      </c>
      <c r="P8" s="2">
        <f t="shared" si="5"/>
        <v>0</v>
      </c>
      <c r="Q8" s="2">
        <f t="shared" si="5"/>
        <v>0</v>
      </c>
      <c r="R8" s="2">
        <f t="shared" si="5"/>
        <v>-3000000000</v>
      </c>
      <c r="S8" s="2">
        <f t="shared" si="5"/>
        <v>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-4.0999999999999996</v>
      </c>
      <c r="E9" s="3">
        <f>IFERROR(INDEX(E51:E500,MATCH("Free cash flow per share (Quarter)",$C$51:$C$500,0)),"")</f>
        <v>-2.13</v>
      </c>
      <c r="H9" s="3">
        <f>IFERROR(INDEX(D9:G9,COUNT(D9:G9)),"")</f>
        <v>-2.13</v>
      </c>
      <c r="I9" s="3">
        <f t="shared" ref="I9:S9" si="6">IFERROR(INDEX(I51:I500,MATCH($C$9,$C$51:$C$500,0)),"")</f>
        <v>-17.7</v>
      </c>
      <c r="J9" s="3">
        <f t="shared" si="6"/>
        <v>2.2200000000000002</v>
      </c>
      <c r="K9" s="3">
        <f t="shared" si="6"/>
        <v>-9.44</v>
      </c>
      <c r="L9" s="3">
        <f t="shared" si="6"/>
        <v>-16.29</v>
      </c>
      <c r="M9" s="3">
        <f t="shared" si="6"/>
        <v>-9.74</v>
      </c>
      <c r="N9" s="3">
        <f t="shared" si="6"/>
        <v>-10.11</v>
      </c>
      <c r="O9" s="3">
        <f t="shared" si="6"/>
        <v>-0.86</v>
      </c>
      <c r="P9" s="3">
        <f t="shared" si="6"/>
        <v>-0.44</v>
      </c>
      <c r="Q9" s="3">
        <f t="shared" si="6"/>
        <v>0.18</v>
      </c>
      <c r="R9" s="3">
        <f t="shared" si="6"/>
        <v>-8.4600000000000009</v>
      </c>
      <c r="S9" s="3">
        <f t="shared" si="6"/>
        <v>8.02</v>
      </c>
    </row>
    <row r="10" spans="1:19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S10" ca="1" si="7">IFERROR(IF(I9=0,"",I2/I9),"")</f>
        <v>0</v>
      </c>
      <c r="J10" s="3">
        <f t="shared" ca="1" si="7"/>
        <v>71.171171171171167</v>
      </c>
      <c r="K10" s="3" t="str">
        <f t="shared" ca="1" si="7"/>
        <v/>
      </c>
      <c r="L10" s="3">
        <f t="shared" ca="1" si="7"/>
        <v>0</v>
      </c>
      <c r="M10" s="3" t="str">
        <f t="shared" ca="1" si="7"/>
        <v/>
      </c>
      <c r="N10" s="3">
        <f t="shared" ca="1" si="7"/>
        <v>-4.1634817012858552</v>
      </c>
      <c r="O10" s="3" t="str">
        <f t="shared" ca="1" si="7"/>
        <v/>
      </c>
      <c r="P10" s="3" t="str">
        <f t="shared" ca="1" si="7"/>
        <v/>
      </c>
      <c r="Q10" s="3">
        <f t="shared" ca="1" si="7"/>
        <v>101.67333333333335</v>
      </c>
      <c r="R10" s="3">
        <f t="shared" ca="1" si="7"/>
        <v>0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36148682412</v>
      </c>
      <c r="E11" s="2">
        <f>IFERROR(INDEX(E51:E500,MATCH($C$11,$C$51:$C$500,0)),"")</f>
        <v>66347708913</v>
      </c>
      <c r="H11" s="2">
        <f>IFERROR(INDEX(D11:G11,COUNT(D11:G11)),"")</f>
        <v>66347708913</v>
      </c>
      <c r="I11" s="2">
        <f t="shared" ref="I11:S11" si="8">IFERROR(INDEX(I51:I500,MATCH($C$11,$C$51:$C$500,0)),"")</f>
        <v>135978150296</v>
      </c>
      <c r="J11" s="2">
        <f t="shared" si="8"/>
        <v>334725907983</v>
      </c>
      <c r="K11" s="2">
        <f t="shared" si="8"/>
        <v>115331784</v>
      </c>
      <c r="L11" s="2">
        <f t="shared" si="8"/>
        <v>222087587</v>
      </c>
      <c r="M11" s="2">
        <f t="shared" si="8"/>
        <v>46570300</v>
      </c>
      <c r="N11" s="2">
        <f t="shared" si="8"/>
        <v>191985275</v>
      </c>
      <c r="O11" s="2">
        <f t="shared" si="8"/>
        <v>108407165</v>
      </c>
      <c r="P11" s="2">
        <f t="shared" si="8"/>
        <v>402082391</v>
      </c>
      <c r="Q11" s="2">
        <f t="shared" si="8"/>
        <v>391932540</v>
      </c>
      <c r="R11" s="2">
        <f t="shared" si="8"/>
        <v>376124484</v>
      </c>
      <c r="S11" s="2">
        <f t="shared" si="8"/>
        <v>5784873471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-25000000000</v>
      </c>
      <c r="E12" s="2">
        <f>IFERROR(INDEX(E51:E500,MATCH("Net Debt (Quarter)",$C$51:$C$500,0)),"")</f>
        <v>-56000000000</v>
      </c>
      <c r="H12" s="2">
        <f>IFERROR(INDEX(D12:G12,COUNT(D12:G12)),"")</f>
        <v>-56000000000</v>
      </c>
      <c r="I12" s="2">
        <f t="shared" ref="I12:S12" si="9">IFERROR(INDEX(I51:I500,MATCH($C$12,$C$51:$C$500,0)),"")</f>
        <v>-125000000000</v>
      </c>
      <c r="J12" s="2">
        <f t="shared" si="9"/>
        <v>-128000000000</v>
      </c>
      <c r="K12" s="2">
        <f t="shared" si="9"/>
        <v>48000000000</v>
      </c>
      <c r="L12" s="2">
        <f t="shared" si="9"/>
        <v>37000000000</v>
      </c>
      <c r="M12" s="2">
        <f t="shared" si="9"/>
        <v>7000000000</v>
      </c>
      <c r="N12" s="2">
        <f t="shared" si="9"/>
        <v>3000000000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-3000000000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</v>
      </c>
      <c r="E13" s="2">
        <f>IFERROR(INDEX(E51:E500,MATCH("Total Debt (Quarter)",$C$51:$C$500,0)),"")</f>
        <v>11000000000</v>
      </c>
      <c r="H13" s="2">
        <f>IFERROR(INDEX(D13:G13,COUNT(D13:G13)),"")</f>
        <v>11000000000</v>
      </c>
      <c r="I13" s="2">
        <f t="shared" ref="I13:S13" si="10">IFERROR(INDEX(I51:I500,MATCH($C$13,$C$51:$C$500,0)),"")</f>
        <v>11000000000</v>
      </c>
      <c r="J13" s="2">
        <f t="shared" si="10"/>
        <v>207000000000</v>
      </c>
      <c r="K13" s="2">
        <f t="shared" si="10"/>
        <v>48000000000</v>
      </c>
      <c r="L13" s="2">
        <f t="shared" si="10"/>
        <v>37000000000</v>
      </c>
      <c r="M13" s="2">
        <f t="shared" si="10"/>
        <v>7000000000</v>
      </c>
      <c r="N13" s="2">
        <f t="shared" si="10"/>
        <v>4000000000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3000000000</v>
      </c>
    </row>
    <row r="14" spans="1:19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47737593</v>
      </c>
      <c r="H14" s="2">
        <f>IFERROR(SUM(D14:G14)*(4/MAX(1,COUNT(D14:G14))),"")</f>
        <v>95475186</v>
      </c>
      <c r="I14" s="2">
        <f t="shared" ref="I14:S14" si="11">IFERROR(INDEX(I51:I500,MATCH($C$14,$C$51:$C$500,0)),"")</f>
        <v>-9229790199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-6197887</v>
      </c>
      <c r="O14" s="2">
        <f t="shared" si="11"/>
        <v>-24189866</v>
      </c>
      <c r="P14" s="2">
        <f t="shared" si="11"/>
        <v>-66940228</v>
      </c>
      <c r="Q14" s="2">
        <f t="shared" si="11"/>
        <v>-58655043</v>
      </c>
      <c r="R14" s="2">
        <f t="shared" si="11"/>
        <v>-972333502</v>
      </c>
      <c r="S14" s="2">
        <f t="shared" si="11"/>
        <v>-558950989</v>
      </c>
    </row>
    <row r="15" spans="1:19" ht="15.5" x14ac:dyDescent="0.35">
      <c r="C15" t="s">
        <v>28</v>
      </c>
      <c r="D15" s="2">
        <f>IFERROR(INDEX(D51:D500,MATCH($C$15,$C$51:$C$500,0)),"")</f>
        <v>-492310121</v>
      </c>
      <c r="E15" s="2">
        <f>IFERROR(INDEX(E51:E500,MATCH($C$15,$C$51:$C$500,0)),"")</f>
        <v>-830657473</v>
      </c>
      <c r="H15" s="2">
        <f>IFERROR(SUM(D15:G15)*(4/MAX(1,COUNT(D15:G15))),"")</f>
        <v>-2645935188</v>
      </c>
      <c r="I15" s="2">
        <f t="shared" ref="I15:S15" si="12">IFERROR(INDEX(I51:I500,MATCH($C$15,$C$51:$C$500,0)),"")</f>
        <v>-927764008</v>
      </c>
      <c r="J15" s="2">
        <f t="shared" si="12"/>
        <v>-468087192</v>
      </c>
      <c r="K15" s="2">
        <f t="shared" si="12"/>
        <v>82343141</v>
      </c>
      <c r="L15" s="2">
        <f t="shared" si="12"/>
        <v>9250620</v>
      </c>
      <c r="M15" s="2">
        <f t="shared" si="12"/>
        <v>91543106</v>
      </c>
      <c r="N15" s="2">
        <f t="shared" si="12"/>
        <v>98584422</v>
      </c>
      <c r="O15" s="2">
        <f t="shared" si="12"/>
        <v>62808393</v>
      </c>
      <c r="P15" s="2">
        <f t="shared" si="12"/>
        <v>1085074627</v>
      </c>
      <c r="Q15" s="2">
        <f t="shared" si="12"/>
        <v>-132091972</v>
      </c>
      <c r="R15" s="2">
        <f t="shared" si="12"/>
        <v>758477761</v>
      </c>
      <c r="S15" s="2">
        <f t="shared" si="12"/>
        <v>-72713355</v>
      </c>
    </row>
    <row r="16" spans="1:19" ht="15.5" x14ac:dyDescent="0.35">
      <c r="C16" t="s">
        <v>29</v>
      </c>
      <c r="D16" s="2">
        <f>IFERROR(INDEX(D51:D500,MATCH($C$16,$C$51:$C$500,0)),"")</f>
        <v>55879336718</v>
      </c>
      <c r="E16" s="2">
        <f>IFERROR(INDEX(E51:E500,MATCH($C$16,$C$51:$C$500,0)),"")</f>
        <v>16321164028</v>
      </c>
      <c r="H16" s="2">
        <f>IFERROR(SUM(D16:G16)*(4/MAX(1,COUNT(D16:G16))),"")</f>
        <v>144401001492</v>
      </c>
      <c r="I16" s="2">
        <f t="shared" ref="I16:S16" si="13">IFERROR(INDEX(I51:I500,MATCH($C$16,$C$51:$C$500,0)),"")</f>
        <v>117343452330</v>
      </c>
      <c r="J16" s="2">
        <f t="shared" si="13"/>
        <v>61932492553</v>
      </c>
      <c r="K16" s="2">
        <f t="shared" si="13"/>
        <v>-3229156067</v>
      </c>
      <c r="L16" s="2">
        <f t="shared" si="13"/>
        <v>-4736114584</v>
      </c>
      <c r="M16" s="2">
        <f t="shared" si="13"/>
        <v>-4858785788</v>
      </c>
      <c r="N16" s="2">
        <f t="shared" si="13"/>
        <v>-5776231248</v>
      </c>
      <c r="O16" s="2">
        <f t="shared" si="13"/>
        <v>-11849518871</v>
      </c>
      <c r="P16" s="2">
        <f t="shared" si="13"/>
        <v>-13841015689</v>
      </c>
      <c r="Q16" s="2">
        <f t="shared" si="13"/>
        <v>-11055207795</v>
      </c>
      <c r="R16" s="2">
        <f t="shared" si="13"/>
        <v>-29596119037</v>
      </c>
      <c r="S16" s="2">
        <f t="shared" si="13"/>
        <v>1346939916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231</v>
      </c>
      <c r="Q18" t="s">
        <v>232</v>
      </c>
      <c r="R18" t="s">
        <v>233</v>
      </c>
      <c r="S18" t="s">
        <v>234</v>
      </c>
    </row>
    <row r="19" spans="1:19" ht="15.5" x14ac:dyDescent="0.35">
      <c r="A19" t="s">
        <v>46</v>
      </c>
      <c r="C19" t="s">
        <v>47</v>
      </c>
    </row>
    <row r="20" spans="1:19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S20" ca="1" si="14">IFERROR(H21*H2,"")</f>
        <v/>
      </c>
      <c r="I20" s="2">
        <f t="shared" ca="1" si="14"/>
        <v>0</v>
      </c>
      <c r="J20" s="2">
        <f t="shared" ca="1" si="14"/>
        <v>6468520000000</v>
      </c>
      <c r="K20" s="2" t="str">
        <f t="shared" ca="1" si="14"/>
        <v/>
      </c>
      <c r="L20" s="2">
        <f t="shared" ca="1" si="14"/>
        <v>0</v>
      </c>
      <c r="M20" s="2" t="str">
        <f t="shared" ca="1" si="14"/>
        <v/>
      </c>
      <c r="N20" s="2">
        <f t="shared" ca="1" si="14"/>
        <v>14311551999.999998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6222408000.000001</v>
      </c>
      <c r="R20" s="2">
        <f t="shared" ca="1" si="14"/>
        <v>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45080000000</v>
      </c>
      <c r="E21" s="2">
        <f>IFERROR(INDEX(E51:E500,MATCH($C$7,$C$51:$C$500,0)),"")</f>
        <v>44050000000</v>
      </c>
      <c r="H21" s="2">
        <f>IFERROR(INDEX(D21:G21,COUNT(D21:G21)),"")</f>
        <v>44050000000</v>
      </c>
      <c r="I21" s="2">
        <f t="shared" ref="I21:S21" si="15">IFERROR(INDEX(I51:I500,MATCH($C$7,$C$51:$C$500,0)),"")</f>
        <v>40940000000</v>
      </c>
      <c r="J21" s="2">
        <f t="shared" si="15"/>
        <v>40940000000</v>
      </c>
      <c r="K21" s="2">
        <f t="shared" si="15"/>
        <v>340000000</v>
      </c>
      <c r="L21" s="2">
        <f t="shared" si="15"/>
        <v>340000000</v>
      </c>
      <c r="M21" s="2">
        <f t="shared" si="15"/>
        <v>340000000</v>
      </c>
      <c r="N21" s="2">
        <f t="shared" si="15"/>
        <v>340000000</v>
      </c>
      <c r="O21" s="2">
        <f t="shared" si="15"/>
        <v>340000000</v>
      </c>
      <c r="P21" s="2">
        <f t="shared" si="15"/>
        <v>340000000</v>
      </c>
      <c r="Q21" s="2">
        <f t="shared" si="15"/>
        <v>340000000</v>
      </c>
      <c r="R21" s="2">
        <f t="shared" si="15"/>
        <v>340000000</v>
      </c>
      <c r="S21" s="2">
        <f t="shared" si="15"/>
        <v>340000000</v>
      </c>
    </row>
    <row r="23" spans="1:19" ht="15.5" x14ac:dyDescent="0.35">
      <c r="B23" t="s">
        <v>50</v>
      </c>
      <c r="C23" t="s">
        <v>51</v>
      </c>
      <c r="D23" s="3">
        <f>IFERROR(D5/D6*100,"")</f>
        <v>0.8615866311010294</v>
      </c>
      <c r="E23" s="3">
        <f>IFERROR(E5/E6*100,"")</f>
        <v>0.25070649287237834</v>
      </c>
      <c r="H23" s="3">
        <f t="shared" ref="H23:S23" si="16">IFERROR(H5/H6*100,"")</f>
        <v>2.2927016022984561</v>
      </c>
      <c r="I23" s="3">
        <f t="shared" si="16"/>
        <v>2.0703515856316455</v>
      </c>
      <c r="J23" s="3">
        <f t="shared" si="16"/>
        <v>1.1713747383484137</v>
      </c>
      <c r="K23" s="3">
        <f t="shared" si="16"/>
        <v>4.6428690550650238</v>
      </c>
      <c r="L23" s="3">
        <f t="shared" si="16"/>
        <v>7.3079753709837272</v>
      </c>
      <c r="M23" s="3">
        <f t="shared" si="16"/>
        <v>7.9388395182660059</v>
      </c>
      <c r="N23" s="3">
        <f t="shared" si="16"/>
        <v>10.252305504344685</v>
      </c>
      <c r="O23" s="3">
        <f t="shared" si="16"/>
        <v>23.766364391333205</v>
      </c>
      <c r="P23" s="3">
        <f t="shared" si="16"/>
        <v>33.788339044531838</v>
      </c>
      <c r="Q23" s="3">
        <f t="shared" si="16"/>
        <v>0</v>
      </c>
      <c r="R23" s="3">
        <f t="shared" si="16"/>
        <v>0</v>
      </c>
      <c r="S23" s="3">
        <f t="shared" si="16"/>
        <v>0</v>
      </c>
    </row>
    <row r="24" spans="1:19" ht="15.5" x14ac:dyDescent="0.35">
      <c r="C24" t="s">
        <v>52</v>
      </c>
      <c r="D24" s="4">
        <f>IFERROR(_xlfn.RRI(5,I23,D23),"")</f>
        <v>-0.1608280289981695</v>
      </c>
      <c r="E24" s="4">
        <f>IFERROR(_xlfn.RRI(5,J23,E23),"")</f>
        <v>-0.26532722637426431</v>
      </c>
      <c r="H24" s="4">
        <f t="shared" ref="H24:S24" si="17">IFERROR(_xlfn.RRI(5,M23,H23),"")</f>
        <v>-0.21995779313284503</v>
      </c>
      <c r="I24" s="4">
        <f t="shared" si="17"/>
        <v>-0.27381961680072864</v>
      </c>
      <c r="J24" s="4">
        <f t="shared" si="17"/>
        <v>-0.45229510739170786</v>
      </c>
      <c r="K24" s="4">
        <f t="shared" si="17"/>
        <v>-0.32763682648190318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</row>
    <row r="25" spans="1:19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2.74</v>
      </c>
      <c r="J25" s="3">
        <f t="shared" si="18"/>
        <v>1.46</v>
      </c>
      <c r="K25" s="3">
        <f t="shared" si="18"/>
        <v>-9.23</v>
      </c>
      <c r="L25" s="3">
        <f t="shared" si="18"/>
        <v>-13.82</v>
      </c>
      <c r="M25" s="3">
        <f t="shared" si="18"/>
        <v>-13.98</v>
      </c>
      <c r="N25" s="3">
        <f t="shared" si="18"/>
        <v>-16.61</v>
      </c>
      <c r="O25" s="3">
        <f t="shared" si="18"/>
        <v>-34.549999999999997</v>
      </c>
      <c r="P25" s="3">
        <f t="shared" si="18"/>
        <v>-37.4</v>
      </c>
      <c r="Q25" s="3">
        <f t="shared" si="18"/>
        <v>-32.9</v>
      </c>
      <c r="R25" s="3">
        <f t="shared" si="18"/>
        <v>-84.82</v>
      </c>
      <c r="S25" s="3">
        <f t="shared" si="18"/>
        <v>3.75</v>
      </c>
    </row>
    <row r="26" spans="1:19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-0.24409708561976917</v>
      </c>
      <c r="L26" s="4">
        <f t="shared" si="19"/>
        <v>-0.15925860883623422</v>
      </c>
      <c r="M26" s="4">
        <f t="shared" si="19"/>
        <v>-0.30272871470596807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56</v>
      </c>
      <c r="D27" s="3">
        <f>IFERROR(D4/D21,"")</f>
        <v>7.1162372639529723</v>
      </c>
      <c r="E27" s="3">
        <f>IFERROR(E4/E21,"")</f>
        <v>2.6049514893757095</v>
      </c>
      <c r="H27" s="3">
        <f t="shared" ref="H27:S27" si="20">IFERROR(H4/H21,"")</f>
        <v>19.775168625017027</v>
      </c>
      <c r="I27" s="3">
        <f t="shared" si="20"/>
        <v>12.445641774108452</v>
      </c>
      <c r="J27" s="3">
        <f t="shared" si="20"/>
        <v>6.9244231285539817</v>
      </c>
      <c r="K27" s="3">
        <f t="shared" si="20"/>
        <v>0.13776898235294119</v>
      </c>
      <c r="L27" s="3">
        <f t="shared" si="20"/>
        <v>0.29173920294117645</v>
      </c>
      <c r="M27" s="3">
        <f t="shared" si="20"/>
        <v>0.36131865294117649</v>
      </c>
      <c r="N27" s="3">
        <f t="shared" si="20"/>
        <v>0.8563998705882353</v>
      </c>
      <c r="O27" s="3">
        <f t="shared" si="20"/>
        <v>16.326350714705882</v>
      </c>
      <c r="P27" s="3">
        <f t="shared" si="20"/>
        <v>19.560170564705881</v>
      </c>
      <c r="Q27" s="3">
        <f t="shared" si="20"/>
        <v>40.709791332352943</v>
      </c>
      <c r="R27" s="3">
        <f t="shared" si="20"/>
        <v>207.48512840588236</v>
      </c>
      <c r="S27" s="3">
        <f t="shared" si="20"/>
        <v>407.85950790588237</v>
      </c>
    </row>
    <row r="28" spans="1:19" ht="15.5" x14ac:dyDescent="0.35">
      <c r="C28" t="s">
        <v>57</v>
      </c>
      <c r="D28" s="4">
        <f>IFERROR(_xlfn.RRI(5,I27,D27),"")</f>
        <v>-0.10577537622613531</v>
      </c>
      <c r="E28" s="4">
        <f>IFERROR(_xlfn.RRI(5,J27,E27),"")</f>
        <v>-0.17759979794454883</v>
      </c>
      <c r="H28" s="4">
        <f t="shared" ref="H28:S28" si="21">IFERROR(_xlfn.RRI(5,M27,H27),"")</f>
        <v>1.2266192664542572</v>
      </c>
      <c r="I28" s="4">
        <f t="shared" si="21"/>
        <v>0.70792242435651209</v>
      </c>
      <c r="J28" s="4">
        <f t="shared" si="21"/>
        <v>-0.15763775115724699</v>
      </c>
      <c r="K28" s="4">
        <f t="shared" si="21"/>
        <v>-0.62884461792007063</v>
      </c>
      <c r="L28" s="4">
        <f t="shared" si="21"/>
        <v>-0.6275575428858009</v>
      </c>
      <c r="M28" s="4">
        <f t="shared" si="21"/>
        <v>-0.71933989606266158</v>
      </c>
      <c r="N28" s="4">
        <f t="shared" si="21"/>
        <v>-0.70863780489133088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58</v>
      </c>
      <c r="H29" s="4" t="str">
        <f t="shared" ref="H29:S29" si="22">IFERROR(((H25-I25)/I25)*100%,"")</f>
        <v/>
      </c>
      <c r="I29" s="4">
        <f t="shared" si="22"/>
        <v>0.87671232876712346</v>
      </c>
      <c r="J29" s="4">
        <f t="shared" si="22"/>
        <v>-1.1581798483206935</v>
      </c>
      <c r="K29" s="4">
        <f t="shared" si="22"/>
        <v>-0.33212735166425467</v>
      </c>
      <c r="L29" s="4">
        <f t="shared" si="22"/>
        <v>-1.1444921316165962E-2</v>
      </c>
      <c r="M29" s="4">
        <f t="shared" si="22"/>
        <v>-0.15833835039133046</v>
      </c>
      <c r="N29" s="4">
        <f t="shared" si="22"/>
        <v>-0.51924746743849493</v>
      </c>
      <c r="O29" s="4">
        <f t="shared" si="22"/>
        <v>-7.6203208556149774E-2</v>
      </c>
      <c r="P29" s="4">
        <f t="shared" si="22"/>
        <v>0.13677811550151978</v>
      </c>
      <c r="Q29" s="4">
        <f t="shared" si="22"/>
        <v>-0.61211978307003068</v>
      </c>
      <c r="R29" s="4">
        <f t="shared" si="22"/>
        <v>-23.618666666666666</v>
      </c>
      <c r="S29" s="4" t="str">
        <f t="shared" si="22"/>
        <v/>
      </c>
    </row>
    <row r="30" spans="1:19" ht="15.5" x14ac:dyDescent="0.35">
      <c r="C30" t="s">
        <v>59</v>
      </c>
      <c r="H30" s="4">
        <f t="shared" ref="H30:S30" si="23">IFERROR(((H27-I27)/I27)*100%,"")</f>
        <v>0.58892317358488555</v>
      </c>
      <c r="I30" s="4">
        <f t="shared" si="23"/>
        <v>0.79735431285052905</v>
      </c>
      <c r="J30" s="4">
        <f t="shared" si="23"/>
        <v>49.261118361277887</v>
      </c>
      <c r="K30" s="4">
        <f t="shared" si="23"/>
        <v>-0.52776664581235722</v>
      </c>
      <c r="L30" s="4">
        <f t="shared" si="23"/>
        <v>-0.19257087735054668</v>
      </c>
      <c r="M30" s="4">
        <f t="shared" si="23"/>
        <v>-0.57809585761263882</v>
      </c>
      <c r="N30" s="4">
        <f t="shared" si="23"/>
        <v>-0.94754492993851724</v>
      </c>
      <c r="O30" s="4">
        <f t="shared" si="23"/>
        <v>-0.16532677152800818</v>
      </c>
      <c r="P30" s="4">
        <f t="shared" si="23"/>
        <v>-0.51952171886567755</v>
      </c>
      <c r="Q30" s="4">
        <f t="shared" si="23"/>
        <v>-0.80379417240585804</v>
      </c>
      <c r="R30" s="4">
        <f t="shared" si="23"/>
        <v>-0.491282845234635</v>
      </c>
      <c r="S30" s="4" t="str">
        <f t="shared" si="23"/>
        <v/>
      </c>
    </row>
    <row r="32" spans="1:19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123.61</v>
      </c>
      <c r="E32" s="3">
        <f>IFERROR(INDEX(E51:E500,MATCH($A$32,$C$51:$C$500,0)),"")</f>
        <v>121.67</v>
      </c>
      <c r="H32" s="3">
        <f>IFERROR(INDEX(D32:G32,COUNT(D32:G32)),"")</f>
        <v>121.67</v>
      </c>
      <c r="I32" s="3">
        <f t="shared" ref="I32:S32" si="24">IFERROR(INDEX(I51:I500,MATCH($C$32,$C$51:$C$500,0)),"")</f>
        <v>118.56</v>
      </c>
      <c r="J32" s="3">
        <f t="shared" si="24"/>
        <v>115.81</v>
      </c>
      <c r="K32" s="3">
        <f t="shared" si="24"/>
        <v>-198.21</v>
      </c>
      <c r="L32" s="3">
        <f t="shared" si="24"/>
        <v>-188.96</v>
      </c>
      <c r="M32" s="3">
        <f t="shared" si="24"/>
        <v>-174.67</v>
      </c>
      <c r="N32" s="3">
        <f t="shared" si="24"/>
        <v>-160.69</v>
      </c>
      <c r="O32" s="3">
        <f t="shared" si="24"/>
        <v>-144.08000000000001</v>
      </c>
      <c r="P32" s="3">
        <f t="shared" si="24"/>
        <v>-109.53</v>
      </c>
      <c r="Q32" s="3">
        <f t="shared" si="24"/>
        <v>-72.13</v>
      </c>
      <c r="R32" s="3">
        <f t="shared" si="24"/>
        <v>-39.64</v>
      </c>
      <c r="S32" s="3">
        <f t="shared" si="24"/>
        <v>44.11</v>
      </c>
    </row>
    <row r="33" spans="1:19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0.95</v>
      </c>
      <c r="E33" s="3">
        <f>IFERROR(INDEX(E51:E500,MATCH($A$33,$C$51:$C$500,0)),"")</f>
        <v>1.1000000000000001</v>
      </c>
      <c r="H33" s="3">
        <f>IFERROR(INDEX(D33:G33,COUNT(D33:G33)),"")</f>
        <v>1.1000000000000001</v>
      </c>
      <c r="I33" s="3">
        <f t="shared" ref="I33:S33" si="25">IFERROR(INDEX(I51:I500,MATCH($C$33,$C$51:$C$500,0)),"")</f>
        <v>1.18</v>
      </c>
      <c r="J33" s="3">
        <f t="shared" si="25"/>
        <v>1.36</v>
      </c>
      <c r="K33" s="3">
        <f t="shared" si="25"/>
        <v>-0.36</v>
      </c>
      <c r="L33" s="3">
        <f t="shared" si="25"/>
        <v>-0.38</v>
      </c>
      <c r="M33" s="3">
        <f t="shared" si="25"/>
        <v>-0.41</v>
      </c>
      <c r="N33" s="3">
        <f t="shared" si="25"/>
        <v>-0.26</v>
      </c>
      <c r="O33" s="3">
        <f t="shared" si="25"/>
        <v>-0.28999999999999998</v>
      </c>
      <c r="P33" s="3">
        <f t="shared" si="25"/>
        <v>-0.16</v>
      </c>
      <c r="Q33" s="3">
        <f t="shared" si="25"/>
        <v>-0.25</v>
      </c>
      <c r="R33" s="3">
        <f t="shared" si="25"/>
        <v>-0.45</v>
      </c>
      <c r="S33" s="3">
        <f t="shared" si="25"/>
        <v>1.61</v>
      </c>
    </row>
    <row r="34" spans="1:19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99.15</v>
      </c>
      <c r="E34" s="3">
        <f>IFERROR(INDEX(E51:E500,MATCH($A$34,$C$51:$C$500,0)),"")</f>
        <v>394.12</v>
      </c>
      <c r="H34" s="3">
        <f>IFERROR(INDEX(D34:G34,COUNT(D34:G34)),"")</f>
        <v>394.12</v>
      </c>
      <c r="I34" s="3">
        <f t="shared" ref="I34:S34" si="26">IFERROR(INDEX(I51:I500,MATCH($C$34,$C$51:$C$500,0)),"")</f>
        <v>51.09</v>
      </c>
      <c r="J34" s="3">
        <f t="shared" si="26"/>
        <v>108.22</v>
      </c>
      <c r="K34" s="3">
        <f t="shared" si="26"/>
        <v>-7.69</v>
      </c>
      <c r="L34" s="3">
        <f t="shared" si="26"/>
        <v>-5.14</v>
      </c>
      <c r="M34" s="3">
        <f t="shared" si="26"/>
        <v>-5.08</v>
      </c>
      <c r="N34" s="3">
        <f t="shared" si="26"/>
        <v>-2.5299999999999998</v>
      </c>
      <c r="O34" s="3">
        <f t="shared" si="26"/>
        <v>-1.22</v>
      </c>
      <c r="P34" s="3">
        <f t="shared" si="26"/>
        <v>-0.48</v>
      </c>
      <c r="Q34" s="3">
        <f t="shared" si="26"/>
        <v>-0.55000000000000004</v>
      </c>
      <c r="R34" s="3">
        <f t="shared" si="26"/>
        <v>-0.21</v>
      </c>
      <c r="S34" s="3">
        <f t="shared" si="26"/>
        <v>18.93</v>
      </c>
    </row>
    <row r="35" spans="1:19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16.440000000000001</v>
      </c>
      <c r="E35" s="3">
        <f>IFERROR(INDEX(E51:E500,MATCH($A$35,$C$51:$C$500,0)),"")</f>
        <v>51.44</v>
      </c>
      <c r="H35" s="3">
        <f>IFERROR(INDEX(D35:G35,COUNT(D35:G35)),"")</f>
        <v>51.44</v>
      </c>
      <c r="I35" s="3">
        <f t="shared" ref="I35:S35" si="27">IFERROR(INDEX(I51:I500,MATCH($C$35,$C$51:$C$500,0)),"")</f>
        <v>11.25</v>
      </c>
      <c r="J35" s="3">
        <f t="shared" si="27"/>
        <v>22.82</v>
      </c>
      <c r="K35" s="3">
        <f t="shared" si="27"/>
        <v>515.36</v>
      </c>
      <c r="L35" s="3">
        <f t="shared" si="27"/>
        <v>243.37</v>
      </c>
      <c r="M35" s="3">
        <f t="shared" si="27"/>
        <v>196.5</v>
      </c>
      <c r="N35" s="3">
        <f t="shared" si="27"/>
        <v>49.04</v>
      </c>
      <c r="O35" s="3">
        <f t="shared" si="27"/>
        <v>2.57</v>
      </c>
      <c r="P35" s="3">
        <f t="shared" si="27"/>
        <v>0.92</v>
      </c>
      <c r="Q35" s="3">
        <f t="shared" si="27"/>
        <v>0.44</v>
      </c>
      <c r="R35" s="3">
        <f t="shared" si="27"/>
        <v>0.09</v>
      </c>
      <c r="S35" s="3">
        <f t="shared" si="27"/>
        <v>0.17</v>
      </c>
    </row>
    <row r="36" spans="1:19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1357</v>
      </c>
      <c r="E50" t="s">
        <v>1358</v>
      </c>
      <c r="F50" t="s">
        <v>1359</v>
      </c>
      <c r="G50" t="s">
        <v>1360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231</v>
      </c>
      <c r="Q50" t="s">
        <v>232</v>
      </c>
      <c r="R50" t="s">
        <v>233</v>
      </c>
      <c r="S50" t="s">
        <v>234</v>
      </c>
    </row>
    <row r="51" spans="2:19" ht="15.5" x14ac:dyDescent="0.35">
      <c r="B51" t="s">
        <v>80</v>
      </c>
      <c r="C51" t="s">
        <v>6</v>
      </c>
      <c r="D51" s="5">
        <v>320799975859</v>
      </c>
      <c r="E51" s="5">
        <v>114748113107</v>
      </c>
      <c r="F51" s="5">
        <v>72440698258</v>
      </c>
      <c r="G51" s="5">
        <v>76238939361</v>
      </c>
      <c r="I51" s="5">
        <v>509524574232</v>
      </c>
      <c r="J51" s="5">
        <v>283485882883</v>
      </c>
      <c r="K51" s="5">
        <v>46841454</v>
      </c>
      <c r="L51" s="5">
        <v>99191329</v>
      </c>
      <c r="M51" s="5">
        <v>122848342</v>
      </c>
      <c r="N51" s="5">
        <v>291175956</v>
      </c>
      <c r="O51" s="5">
        <v>5550959243</v>
      </c>
      <c r="P51" s="5">
        <v>6650457992</v>
      </c>
      <c r="Q51" s="5">
        <v>13841329053</v>
      </c>
      <c r="R51" s="5">
        <v>70544943658</v>
      </c>
      <c r="S51" s="5">
        <v>138672232688</v>
      </c>
    </row>
    <row r="52" spans="2:19" ht="15.5" x14ac:dyDescent="0.35">
      <c r="C52" t="s">
        <v>82</v>
      </c>
      <c r="D52" s="5">
        <v>-157125029889</v>
      </c>
      <c r="E52" s="5">
        <v>-62941792043</v>
      </c>
      <c r="F52" s="5">
        <v>-43868100706</v>
      </c>
      <c r="G52" s="5">
        <v>-50040578220</v>
      </c>
      <c r="I52" s="5">
        <v>-312001863751</v>
      </c>
      <c r="J52" s="5">
        <v>-173070027985</v>
      </c>
      <c r="K52" s="5">
        <v>-35968100</v>
      </c>
      <c r="L52" s="5">
        <v>-76548546</v>
      </c>
      <c r="M52" s="5">
        <v>-109024845</v>
      </c>
      <c r="N52" s="5">
        <v>-285201128</v>
      </c>
      <c r="O52" s="5">
        <v>-5169831892</v>
      </c>
      <c r="P52" s="5">
        <v>-4744514096</v>
      </c>
      <c r="Q52" s="5">
        <v>-8810038869</v>
      </c>
      <c r="R52" s="5">
        <v>-45306911607</v>
      </c>
      <c r="S52" s="5">
        <v>-89306119024</v>
      </c>
    </row>
    <row r="53" spans="2:19" ht="15.5" x14ac:dyDescent="0.35">
      <c r="C53" t="s">
        <v>84</v>
      </c>
      <c r="D53" s="5">
        <v>163674945970</v>
      </c>
      <c r="E53" s="5">
        <v>51806321064</v>
      </c>
      <c r="F53" s="5">
        <v>28572597552</v>
      </c>
      <c r="G53" s="5">
        <v>26198361141</v>
      </c>
      <c r="I53" s="5">
        <v>197522710481</v>
      </c>
      <c r="J53" s="5">
        <v>110415854898</v>
      </c>
      <c r="K53" s="5">
        <v>10873354</v>
      </c>
      <c r="L53" s="5">
        <v>22642783</v>
      </c>
      <c r="M53" s="5">
        <v>13823497</v>
      </c>
      <c r="N53" s="5">
        <v>5974828</v>
      </c>
      <c r="O53" s="5">
        <v>381127351</v>
      </c>
      <c r="P53" s="5">
        <v>1905943896</v>
      </c>
      <c r="Q53" s="5">
        <v>5031290184</v>
      </c>
      <c r="R53" s="5">
        <v>25238032051</v>
      </c>
      <c r="S53" s="5">
        <v>49366113664</v>
      </c>
    </row>
    <row r="54" spans="2:19" ht="15.5" x14ac:dyDescent="0.35">
      <c r="C54" t="s">
        <v>85</v>
      </c>
      <c r="D54" s="5">
        <v>-39656646844</v>
      </c>
      <c r="E54" s="5">
        <v>-21346112431</v>
      </c>
      <c r="F54" s="5">
        <v>-19045444709</v>
      </c>
      <c r="G54" s="5">
        <v>-10013508958</v>
      </c>
      <c r="I54" s="5">
        <v>-78562964047</v>
      </c>
      <c r="J54" s="5">
        <v>-79610833338</v>
      </c>
      <c r="K54" s="5">
        <v>-3301295385</v>
      </c>
      <c r="L54" s="5">
        <v>-3547394772</v>
      </c>
      <c r="M54" s="5">
        <v>-4886632338</v>
      </c>
      <c r="N54" s="5">
        <v>-5724150579</v>
      </c>
      <c r="O54" s="5">
        <v>-12201369540</v>
      </c>
      <c r="P54" s="5">
        <v>-16491723439</v>
      </c>
      <c r="Q54" s="5">
        <v>-16368594143</v>
      </c>
      <c r="R54" s="5">
        <v>-54843388909</v>
      </c>
      <c r="S54" s="5">
        <v>-48565951531</v>
      </c>
    </row>
    <row r="55" spans="2:19" ht="15.5" x14ac:dyDescent="0.35">
      <c r="C55" t="s">
        <v>252</v>
      </c>
      <c r="D55" s="5">
        <v>-794194944</v>
      </c>
      <c r="E55" s="5">
        <v>-1457515413</v>
      </c>
      <c r="F55" s="5">
        <v>-3084434859</v>
      </c>
      <c r="G55" s="5">
        <v>-3625966123</v>
      </c>
      <c r="I55" s="5">
        <v>-8837698706</v>
      </c>
      <c r="J55" s="5">
        <v>-5331191536</v>
      </c>
    </row>
    <row r="56" spans="2:19" ht="15.5" x14ac:dyDescent="0.35">
      <c r="C56" t="s">
        <v>387</v>
      </c>
      <c r="D56" s="5">
        <v>-38862451900</v>
      </c>
      <c r="E56" s="5">
        <v>-19888597018</v>
      </c>
      <c r="F56" s="5">
        <v>-15961009850</v>
      </c>
      <c r="G56" s="5">
        <v>-6387542835</v>
      </c>
      <c r="I56" s="5">
        <v>-69725265341</v>
      </c>
      <c r="J56" s="5">
        <v>-74279641802</v>
      </c>
    </row>
    <row r="57" spans="2:19" ht="15.5" x14ac:dyDescent="0.35">
      <c r="C57" t="s">
        <v>94</v>
      </c>
      <c r="D57" s="5">
        <v>124018299126</v>
      </c>
      <c r="E57" s="5">
        <v>30460208633</v>
      </c>
      <c r="F57" s="5">
        <v>9527152843</v>
      </c>
      <c r="G57" s="5">
        <v>16184852183</v>
      </c>
      <c r="I57" s="5">
        <v>118959746434</v>
      </c>
      <c r="J57" s="5">
        <v>30805021560</v>
      </c>
      <c r="K57" s="5">
        <v>-3290422031</v>
      </c>
      <c r="L57" s="5">
        <v>-3524751989</v>
      </c>
      <c r="M57" s="5">
        <v>-4872808841</v>
      </c>
      <c r="N57" s="5">
        <v>-5718175751</v>
      </c>
      <c r="O57" s="5">
        <v>-11820242189</v>
      </c>
      <c r="P57" s="5">
        <v>-14585779543</v>
      </c>
      <c r="Q57" s="5">
        <v>-11337303959</v>
      </c>
      <c r="R57" s="5">
        <v>-29605356858</v>
      </c>
      <c r="S57" s="5">
        <v>800162133</v>
      </c>
    </row>
    <row r="58" spans="2:19" ht="15.5" x14ac:dyDescent="0.35">
      <c r="C58" t="s">
        <v>95</v>
      </c>
      <c r="D58" s="5">
        <v>-68138962408</v>
      </c>
      <c r="E58" s="5">
        <v>-14139044605</v>
      </c>
      <c r="F58" s="5">
        <v>208354324</v>
      </c>
      <c r="G58" s="5">
        <v>-9475807069</v>
      </c>
      <c r="I58" s="5">
        <v>-1616294104</v>
      </c>
      <c r="J58" s="5">
        <v>31127470993</v>
      </c>
      <c r="K58" s="5">
        <v>61265964</v>
      </c>
      <c r="L58" s="5">
        <v>-1211362595</v>
      </c>
      <c r="M58" s="5">
        <v>14023053</v>
      </c>
      <c r="N58" s="5">
        <v>-58055497</v>
      </c>
      <c r="O58" s="5">
        <v>-29276682</v>
      </c>
      <c r="P58" s="5">
        <v>744763854</v>
      </c>
      <c r="Q58" s="5">
        <v>282096164</v>
      </c>
      <c r="R58" s="5">
        <v>9237821</v>
      </c>
      <c r="S58" s="5">
        <v>546777783</v>
      </c>
    </row>
    <row r="59" spans="2:19" ht="15.5" x14ac:dyDescent="0.35">
      <c r="C59" t="s">
        <v>433</v>
      </c>
      <c r="P59" s="5">
        <v>105143750</v>
      </c>
      <c r="Q59" s="5">
        <v>67000000</v>
      </c>
    </row>
    <row r="60" spans="2:19" ht="15.5" x14ac:dyDescent="0.35">
      <c r="C60" t="s">
        <v>27</v>
      </c>
      <c r="E60" s="5">
        <v>47737593</v>
      </c>
      <c r="F60" s="5">
        <v>-47737593</v>
      </c>
      <c r="I60" s="5">
        <v>-9229790199</v>
      </c>
      <c r="N60" s="5">
        <v>-6197887</v>
      </c>
      <c r="O60" s="5">
        <v>-24189866</v>
      </c>
      <c r="P60" s="5">
        <v>-66940228</v>
      </c>
      <c r="Q60" s="5">
        <v>-58655043</v>
      </c>
      <c r="R60" s="5">
        <v>-972333502</v>
      </c>
      <c r="S60" s="5">
        <v>-558950989</v>
      </c>
    </row>
    <row r="61" spans="2:19" ht="15.5" x14ac:dyDescent="0.35">
      <c r="C61" t="s">
        <v>431</v>
      </c>
    </row>
    <row r="62" spans="2:19" ht="15.5" x14ac:dyDescent="0.35">
      <c r="C62" t="s">
        <v>116</v>
      </c>
    </row>
    <row r="63" spans="2:19" ht="15.5" x14ac:dyDescent="0.35">
      <c r="C63" t="s">
        <v>81</v>
      </c>
      <c r="K63" s="5">
        <v>-5933245</v>
      </c>
      <c r="L63" s="5">
        <v>-5224147</v>
      </c>
    </row>
    <row r="64" spans="2:19" ht="15.5" x14ac:dyDescent="0.35">
      <c r="C64" t="s">
        <v>96</v>
      </c>
      <c r="D64" s="5">
        <v>-68138962408</v>
      </c>
      <c r="E64" s="5">
        <v>-14139044605</v>
      </c>
      <c r="F64" s="5">
        <v>208354324</v>
      </c>
      <c r="G64" s="5">
        <v>-9475807069</v>
      </c>
      <c r="I64" s="5">
        <v>-1616294104</v>
      </c>
      <c r="J64" s="5">
        <v>31127470993</v>
      </c>
      <c r="K64" s="5">
        <v>61265964</v>
      </c>
      <c r="L64" s="5">
        <v>-1211362595</v>
      </c>
      <c r="M64" s="5">
        <v>14023053</v>
      </c>
      <c r="N64" s="5">
        <v>-58055497</v>
      </c>
      <c r="O64" s="5">
        <v>-29276682</v>
      </c>
      <c r="P64" s="5">
        <v>744763854</v>
      </c>
      <c r="Q64" s="5">
        <v>282096164</v>
      </c>
      <c r="R64" s="5">
        <v>9237821</v>
      </c>
      <c r="S64" s="5">
        <v>546777783</v>
      </c>
    </row>
    <row r="65" spans="3:19" ht="15.5" x14ac:dyDescent="0.35">
      <c r="C65" t="s">
        <v>29</v>
      </c>
      <c r="D65" s="5">
        <v>55879336718</v>
      </c>
      <c r="E65" s="5">
        <v>16321164028</v>
      </c>
      <c r="F65" s="5">
        <v>9735507167</v>
      </c>
      <c r="G65" s="5">
        <v>6709045114</v>
      </c>
      <c r="I65" s="5">
        <v>117343452330</v>
      </c>
      <c r="J65" s="5">
        <v>61932492553</v>
      </c>
      <c r="K65" s="5">
        <v>-3229156067</v>
      </c>
      <c r="L65" s="5">
        <v>-4736114584</v>
      </c>
      <c r="M65" s="5">
        <v>-4858785788</v>
      </c>
      <c r="N65" s="5">
        <v>-5776231248</v>
      </c>
      <c r="O65" s="5">
        <v>-11849518871</v>
      </c>
      <c r="P65" s="5">
        <v>-13841015689</v>
      </c>
      <c r="Q65" s="5">
        <v>-11055207795</v>
      </c>
      <c r="R65" s="5">
        <v>-29596119037</v>
      </c>
      <c r="S65" s="5">
        <v>1346939916</v>
      </c>
    </row>
    <row r="66" spans="3:19" ht="15.5" x14ac:dyDescent="0.35">
      <c r="C66" t="s">
        <v>28</v>
      </c>
      <c r="D66" s="5">
        <v>-492310121</v>
      </c>
      <c r="E66" s="5">
        <v>-830657473</v>
      </c>
      <c r="G66" s="5">
        <v>-385231053</v>
      </c>
      <c r="I66" s="5">
        <v>-927764008</v>
      </c>
      <c r="J66" s="5">
        <v>-468087192</v>
      </c>
      <c r="K66" s="5">
        <v>82343141</v>
      </c>
      <c r="L66" s="5">
        <v>9250620</v>
      </c>
      <c r="M66" s="5">
        <v>91543106</v>
      </c>
      <c r="N66" s="5">
        <v>98584422</v>
      </c>
      <c r="O66" s="5">
        <v>62808393</v>
      </c>
      <c r="P66" s="5">
        <v>1085074627</v>
      </c>
      <c r="Q66" s="5">
        <v>-132091972</v>
      </c>
      <c r="R66" s="5">
        <v>758477761</v>
      </c>
      <c r="S66" s="5">
        <v>-72713355</v>
      </c>
    </row>
    <row r="67" spans="3:19" ht="15.5" x14ac:dyDescent="0.35">
      <c r="C67" t="s">
        <v>97</v>
      </c>
      <c r="D67" s="5">
        <v>830657473</v>
      </c>
      <c r="E67" s="5">
        <v>-830657473</v>
      </c>
    </row>
    <row r="68" spans="3:19" ht="15.5" x14ac:dyDescent="0.35">
      <c r="C68" t="s">
        <v>98</v>
      </c>
      <c r="D68" s="5">
        <v>-1322967594</v>
      </c>
      <c r="G68" s="5">
        <v>-385231053</v>
      </c>
      <c r="I68" s="5">
        <v>-927764008</v>
      </c>
      <c r="J68" s="5">
        <v>-468087192</v>
      </c>
      <c r="K68" s="5">
        <v>82343141</v>
      </c>
      <c r="L68" s="5">
        <v>9250620</v>
      </c>
      <c r="M68" s="5">
        <v>91543106</v>
      </c>
      <c r="N68" s="5">
        <v>98584422</v>
      </c>
      <c r="O68" s="5">
        <v>62808393</v>
      </c>
      <c r="P68" s="5">
        <v>1085074627</v>
      </c>
    </row>
    <row r="69" spans="3:19" ht="15.5" x14ac:dyDescent="0.35">
      <c r="C69" t="s">
        <v>628</v>
      </c>
    </row>
    <row r="70" spans="3:19" ht="15.5" x14ac:dyDescent="0.35">
      <c r="C70" t="s">
        <v>99</v>
      </c>
      <c r="D70" s="5">
        <v>-492310121</v>
      </c>
      <c r="E70" s="5">
        <v>-830657473</v>
      </c>
      <c r="G70" s="5">
        <v>-385231053</v>
      </c>
      <c r="I70" s="5">
        <v>-927764008</v>
      </c>
      <c r="J70" s="5">
        <v>-468087192</v>
      </c>
      <c r="K70" s="5">
        <v>82343141</v>
      </c>
      <c r="L70" s="5">
        <v>9250620</v>
      </c>
      <c r="M70" s="5">
        <v>91543106</v>
      </c>
      <c r="N70" s="5">
        <v>98584422</v>
      </c>
      <c r="O70" s="5">
        <v>62808393</v>
      </c>
      <c r="P70" s="5">
        <v>1085074627</v>
      </c>
      <c r="Q70" s="5">
        <v>-132091972</v>
      </c>
      <c r="R70" s="5">
        <v>758477761</v>
      </c>
      <c r="S70" s="5">
        <v>-72713355</v>
      </c>
    </row>
    <row r="71" spans="3:19" ht="15.5" x14ac:dyDescent="0.35">
      <c r="C71" t="s">
        <v>254</v>
      </c>
      <c r="D71" s="5">
        <v>55387026597</v>
      </c>
      <c r="E71" s="5">
        <v>15490506555</v>
      </c>
      <c r="F71" s="5">
        <v>9735507167</v>
      </c>
      <c r="G71" s="5">
        <v>6323814061</v>
      </c>
      <c r="I71" s="5">
        <v>116415688322</v>
      </c>
      <c r="J71" s="5">
        <v>61464405361</v>
      </c>
      <c r="K71" s="5">
        <v>-3146812926</v>
      </c>
      <c r="L71" s="5">
        <v>-4726863964</v>
      </c>
      <c r="M71" s="5">
        <v>-4767242682</v>
      </c>
      <c r="N71" s="5">
        <v>-5677646826</v>
      </c>
      <c r="O71" s="5">
        <v>-11786710478</v>
      </c>
      <c r="P71" s="5">
        <v>-12755941062</v>
      </c>
      <c r="Q71" s="5">
        <v>-11187299767</v>
      </c>
      <c r="R71" s="5">
        <v>-28837641276</v>
      </c>
      <c r="S71" s="5">
        <v>1274226561</v>
      </c>
    </row>
    <row r="72" spans="3:19" ht="15.5" x14ac:dyDescent="0.35">
      <c r="C72" t="s">
        <v>255</v>
      </c>
      <c r="Q72" s="5">
        <v>140768555</v>
      </c>
      <c r="R72" s="5">
        <v>363063241</v>
      </c>
      <c r="S72" s="5">
        <v>134708740</v>
      </c>
    </row>
    <row r="73" spans="3:19" ht="15.5" x14ac:dyDescent="0.35">
      <c r="C73" t="s">
        <v>100</v>
      </c>
      <c r="D73" s="5">
        <v>55387026597</v>
      </c>
      <c r="E73" s="5">
        <v>15490506555</v>
      </c>
      <c r="F73" s="5">
        <v>9735507167</v>
      </c>
      <c r="G73" s="5">
        <v>6323814061</v>
      </c>
      <c r="I73" s="5">
        <v>116415688322</v>
      </c>
      <c r="J73" s="5">
        <v>61464405361</v>
      </c>
      <c r="K73" s="5">
        <v>-3146812926</v>
      </c>
      <c r="L73" s="5">
        <v>-4726863964</v>
      </c>
      <c r="M73" s="5">
        <v>-4767242682</v>
      </c>
      <c r="N73" s="5">
        <v>-5677646826</v>
      </c>
      <c r="O73" s="5">
        <v>-11786710478</v>
      </c>
      <c r="P73" s="5">
        <v>-12755941062</v>
      </c>
      <c r="Q73" s="5">
        <v>-11046531212</v>
      </c>
      <c r="R73" s="5">
        <v>-28474578035</v>
      </c>
      <c r="S73" s="5">
        <v>1408935301</v>
      </c>
    </row>
    <row r="74" spans="3:19" ht="15.5" x14ac:dyDescent="0.35">
      <c r="C74" t="s">
        <v>101</v>
      </c>
      <c r="G74" s="5">
        <v>396240221</v>
      </c>
      <c r="I74" s="5">
        <v>400294620</v>
      </c>
      <c r="J74" s="5">
        <v>612273887</v>
      </c>
      <c r="K74" s="5">
        <v>-5933245</v>
      </c>
      <c r="L74" s="5">
        <v>-5224147</v>
      </c>
    </row>
    <row r="75" spans="3:19" ht="15.5" x14ac:dyDescent="0.35">
      <c r="C75" t="s">
        <v>102</v>
      </c>
      <c r="G75" s="5">
        <v>396240221</v>
      </c>
      <c r="I75" s="5">
        <v>400294620</v>
      </c>
      <c r="J75" s="5">
        <v>612273887</v>
      </c>
      <c r="K75" s="5">
        <v>-5933245</v>
      </c>
      <c r="L75" s="5">
        <v>-5224147</v>
      </c>
    </row>
    <row r="76" spans="3:19" ht="15.5" x14ac:dyDescent="0.35">
      <c r="C76" t="s">
        <v>103</v>
      </c>
      <c r="D76" s="5">
        <v>55387026597</v>
      </c>
      <c r="E76" s="5">
        <v>15490506555</v>
      </c>
      <c r="F76" s="5">
        <v>9735507167</v>
      </c>
      <c r="G76" s="5">
        <v>6720054282</v>
      </c>
      <c r="I76" s="5">
        <v>116815982942</v>
      </c>
      <c r="J76" s="5">
        <v>62076679248</v>
      </c>
      <c r="K76" s="5">
        <v>-3152746171</v>
      </c>
      <c r="L76" s="5">
        <v>-4732088111</v>
      </c>
      <c r="M76" s="5">
        <v>-4767242682</v>
      </c>
      <c r="N76" s="5">
        <v>-5677646826</v>
      </c>
      <c r="O76" s="5">
        <v>-11786710478</v>
      </c>
      <c r="P76" s="5">
        <v>-12755941062</v>
      </c>
    </row>
    <row r="77" spans="3:19" ht="15.5" x14ac:dyDescent="0.35">
      <c r="C77" t="s">
        <v>104</v>
      </c>
      <c r="D77" s="5">
        <v>55387026597</v>
      </c>
      <c r="E77" s="5">
        <v>15490506555</v>
      </c>
      <c r="F77" s="5">
        <v>9735507167</v>
      </c>
      <c r="G77" s="5">
        <v>6323814061</v>
      </c>
      <c r="I77" s="5">
        <v>116415688322</v>
      </c>
      <c r="J77" s="5">
        <v>61464405361</v>
      </c>
      <c r="K77" s="5">
        <v>-3146812925</v>
      </c>
      <c r="L77" s="5">
        <v>-4726863964</v>
      </c>
      <c r="M77" s="5">
        <v>-4767242681</v>
      </c>
      <c r="N77" s="5">
        <v>-5677646827</v>
      </c>
      <c r="O77" s="5">
        <v>-11786710478</v>
      </c>
      <c r="P77" s="5">
        <v>-12755941062</v>
      </c>
      <c r="Q77" s="5">
        <v>-11046531212</v>
      </c>
      <c r="R77" s="5">
        <v>-28474578035</v>
      </c>
      <c r="S77" s="5">
        <v>1408935301</v>
      </c>
    </row>
    <row r="78" spans="3:19" ht="15.5" x14ac:dyDescent="0.35">
      <c r="C78" t="s">
        <v>8</v>
      </c>
      <c r="D78" s="5">
        <v>53175036109</v>
      </c>
      <c r="E78" s="5">
        <v>14884621817</v>
      </c>
      <c r="F78" s="5">
        <v>8830630905</v>
      </c>
      <c r="G78" s="5">
        <v>-4318857144</v>
      </c>
      <c r="I78" s="5">
        <v>112404176213</v>
      </c>
      <c r="J78" s="5">
        <v>60345306075</v>
      </c>
      <c r="K78" s="5">
        <v>-3152746171</v>
      </c>
      <c r="L78" s="5">
        <v>-4732088111</v>
      </c>
      <c r="M78" s="5">
        <v>-4752751420</v>
      </c>
      <c r="N78" s="5">
        <v>-5649003673</v>
      </c>
      <c r="O78" s="5">
        <v>-11745857926</v>
      </c>
      <c r="P78" s="5">
        <v>-12716403650</v>
      </c>
    </row>
    <row r="79" spans="3:19" ht="15.5" x14ac:dyDescent="0.35">
      <c r="C79" t="s">
        <v>105</v>
      </c>
      <c r="D79" s="5">
        <v>2211990488</v>
      </c>
      <c r="E79" s="5">
        <v>605884738</v>
      </c>
      <c r="F79" s="5">
        <v>904876262</v>
      </c>
      <c r="G79" s="5">
        <v>11038911426</v>
      </c>
      <c r="I79" s="5">
        <v>4411806729</v>
      </c>
      <c r="J79" s="5">
        <v>1731373173</v>
      </c>
      <c r="M79" s="5">
        <v>-14491261</v>
      </c>
      <c r="N79" s="5">
        <v>-28643154</v>
      </c>
      <c r="O79" s="5">
        <v>-40852552</v>
      </c>
      <c r="P79" s="5">
        <v>-39537412</v>
      </c>
    </row>
    <row r="80" spans="3:19" ht="15.5" x14ac:dyDescent="0.35">
      <c r="C80" t="s">
        <v>106</v>
      </c>
      <c r="D80" s="5">
        <v>55387026597</v>
      </c>
      <c r="E80" s="5">
        <v>15490506555</v>
      </c>
      <c r="F80" s="5">
        <v>9735507167</v>
      </c>
      <c r="G80" s="5">
        <v>6323814061</v>
      </c>
      <c r="I80" s="5">
        <v>116415688322</v>
      </c>
      <c r="J80" s="5">
        <v>61464405361</v>
      </c>
      <c r="K80" s="5">
        <v>-3146812925</v>
      </c>
      <c r="L80" s="5">
        <v>-4726863964</v>
      </c>
      <c r="M80" s="5">
        <v>-4767242681</v>
      </c>
      <c r="N80" s="5">
        <v>-5677646827</v>
      </c>
      <c r="O80" s="5">
        <v>-11786710478</v>
      </c>
      <c r="P80" s="5">
        <v>-12755941062</v>
      </c>
      <c r="Q80" s="5">
        <v>-11046531212</v>
      </c>
      <c r="R80" s="5">
        <v>-28474578035</v>
      </c>
      <c r="S80" s="5">
        <v>1408935301</v>
      </c>
    </row>
    <row r="81" spans="2:19" ht="15.5" x14ac:dyDescent="0.35">
      <c r="C81" t="s">
        <v>107</v>
      </c>
      <c r="D81" s="5">
        <v>55387026597</v>
      </c>
      <c r="E81" s="5">
        <v>15490506555</v>
      </c>
      <c r="F81" s="5">
        <v>9735507167</v>
      </c>
      <c r="G81" s="5">
        <v>6720054282</v>
      </c>
      <c r="I81" s="5">
        <v>116815982942</v>
      </c>
      <c r="J81" s="5">
        <v>62076679248</v>
      </c>
      <c r="K81" s="5">
        <v>-3152746171</v>
      </c>
      <c r="L81" s="5">
        <v>-4732088111</v>
      </c>
      <c r="M81" s="5">
        <v>-4767242681</v>
      </c>
      <c r="N81" s="5">
        <v>-5677646827</v>
      </c>
      <c r="O81" s="5">
        <v>-11786710478</v>
      </c>
      <c r="P81" s="5">
        <v>-12755941062</v>
      </c>
    </row>
    <row r="82" spans="2:19" ht="15.5" x14ac:dyDescent="0.35">
      <c r="C82" t="s">
        <v>108</v>
      </c>
      <c r="D82" s="5">
        <v>55387026597</v>
      </c>
      <c r="E82" s="5">
        <v>15490506555</v>
      </c>
      <c r="F82" s="5">
        <v>9735507167</v>
      </c>
      <c r="G82" s="5">
        <v>6720054282</v>
      </c>
      <c r="I82" s="5">
        <v>116815982942</v>
      </c>
      <c r="J82" s="5">
        <v>62076679248</v>
      </c>
      <c r="K82" s="5">
        <v>-3152746171</v>
      </c>
      <c r="L82" s="5">
        <v>-4732088111</v>
      </c>
      <c r="M82" s="5">
        <v>-4767242681</v>
      </c>
      <c r="N82" s="5">
        <v>-5677646827</v>
      </c>
      <c r="O82" s="5">
        <v>-11786710478</v>
      </c>
      <c r="P82" s="5">
        <v>-12755941062</v>
      </c>
    </row>
    <row r="84" spans="2:19" ht="15.5" x14ac:dyDescent="0.35">
      <c r="B84" t="s">
        <v>109</v>
      </c>
      <c r="C84" t="s">
        <v>110</v>
      </c>
    </row>
    <row r="85" spans="2:19" ht="15.5" x14ac:dyDescent="0.35">
      <c r="C85" t="s">
        <v>437</v>
      </c>
    </row>
    <row r="86" spans="2:19" ht="15.5" x14ac:dyDescent="0.35">
      <c r="C86" t="s">
        <v>20</v>
      </c>
      <c r="D86" s="5">
        <v>36148682412</v>
      </c>
      <c r="E86" s="5">
        <v>66347708913</v>
      </c>
      <c r="F86" s="5">
        <v>121955998427</v>
      </c>
      <c r="G86" s="5">
        <v>135978150296</v>
      </c>
      <c r="I86" s="5">
        <v>135978150296</v>
      </c>
      <c r="J86" s="5">
        <v>334725907983</v>
      </c>
      <c r="K86" s="5">
        <v>115331784</v>
      </c>
      <c r="L86" s="5">
        <v>222087587</v>
      </c>
      <c r="M86" s="5">
        <v>46570300</v>
      </c>
      <c r="N86" s="5">
        <v>191985275</v>
      </c>
      <c r="O86" s="5">
        <v>108407165</v>
      </c>
      <c r="P86" s="5">
        <v>402082391</v>
      </c>
      <c r="Q86" s="5">
        <v>391932540</v>
      </c>
      <c r="R86" s="5">
        <v>376124484</v>
      </c>
      <c r="S86" s="5">
        <v>5784873471</v>
      </c>
    </row>
    <row r="87" spans="2:19" ht="15.5" x14ac:dyDescent="0.35">
      <c r="C87" t="s">
        <v>395</v>
      </c>
      <c r="D87" s="5">
        <v>22695938104</v>
      </c>
      <c r="E87" s="5">
        <v>78799419265</v>
      </c>
      <c r="F87" s="5">
        <v>173476559825</v>
      </c>
      <c r="G87" s="5">
        <v>178026360671</v>
      </c>
      <c r="I87" s="5">
        <v>178026360671</v>
      </c>
      <c r="J87" s="5">
        <v>15859342235</v>
      </c>
      <c r="K87" s="5">
        <v>84900</v>
      </c>
      <c r="O87" s="5">
        <v>1024138</v>
      </c>
      <c r="P87" s="5">
        <v>15522330</v>
      </c>
      <c r="Q87" s="5">
        <v>31094505</v>
      </c>
      <c r="R87" s="5">
        <v>38626699</v>
      </c>
      <c r="S87" s="5">
        <v>262938661</v>
      </c>
    </row>
    <row r="88" spans="2:19" ht="15.5" x14ac:dyDescent="0.35">
      <c r="C88" t="s">
        <v>397</v>
      </c>
    </row>
    <row r="89" spans="2:19" ht="15.5" x14ac:dyDescent="0.35">
      <c r="C89" t="s">
        <v>440</v>
      </c>
      <c r="D89" s="5">
        <v>5532748265368</v>
      </c>
      <c r="E89" s="5">
        <v>5317243434177</v>
      </c>
      <c r="F89" s="5">
        <v>5215417066775</v>
      </c>
      <c r="G89" s="5">
        <v>5186620319488</v>
      </c>
      <c r="I89" s="5">
        <v>5186620319488</v>
      </c>
      <c r="J89" s="5">
        <v>3563136385957</v>
      </c>
    </row>
    <row r="90" spans="2:19" ht="15.5" x14ac:dyDescent="0.35">
      <c r="C90" t="s">
        <v>1063</v>
      </c>
    </row>
    <row r="91" spans="2:19" ht="15.5" x14ac:dyDescent="0.35">
      <c r="C91" t="s">
        <v>81</v>
      </c>
      <c r="D91" s="5">
        <v>32720077388</v>
      </c>
      <c r="E91" s="5">
        <v>32720077388</v>
      </c>
      <c r="F91" s="5">
        <v>32720077388</v>
      </c>
      <c r="G91" s="5">
        <v>32720077388</v>
      </c>
      <c r="I91" s="5">
        <v>32720077388</v>
      </c>
      <c r="J91" s="5">
        <v>32316587597</v>
      </c>
      <c r="K91" s="5">
        <v>1941974</v>
      </c>
      <c r="L91" s="5">
        <v>7875219</v>
      </c>
      <c r="O91" s="5">
        <v>3520699037</v>
      </c>
      <c r="P91" s="5">
        <v>3520699037</v>
      </c>
      <c r="Q91" s="5">
        <v>3520699037</v>
      </c>
      <c r="R91" s="5">
        <v>3520699037</v>
      </c>
      <c r="S91" s="5">
        <v>3520699037</v>
      </c>
    </row>
    <row r="92" spans="2:19" ht="15.5" x14ac:dyDescent="0.35">
      <c r="C92" t="s">
        <v>441</v>
      </c>
      <c r="D92" s="5">
        <v>85493142623</v>
      </c>
      <c r="E92" s="5">
        <v>170344637037</v>
      </c>
      <c r="F92" s="5">
        <v>322876322545</v>
      </c>
      <c r="G92" s="5">
        <v>338133699860</v>
      </c>
      <c r="I92" s="5">
        <v>338133699860</v>
      </c>
      <c r="J92" s="5">
        <v>1394314920237</v>
      </c>
      <c r="K92" s="5">
        <v>628224463</v>
      </c>
      <c r="L92" s="5">
        <v>683036140</v>
      </c>
      <c r="M92" s="5">
        <v>748766357</v>
      </c>
      <c r="N92" s="5">
        <v>949182724</v>
      </c>
      <c r="O92" s="5">
        <v>1183031793</v>
      </c>
      <c r="P92" s="5">
        <v>3421459079</v>
      </c>
      <c r="Q92" s="5">
        <v>5500825520</v>
      </c>
      <c r="R92" s="5">
        <v>4816976915</v>
      </c>
      <c r="S92" s="5">
        <v>43582657151</v>
      </c>
    </row>
    <row r="93" spans="2:19" ht="15.5" x14ac:dyDescent="0.35">
      <c r="C93" t="s">
        <v>442</v>
      </c>
    </row>
    <row r="94" spans="2:19" ht="15.5" x14ac:dyDescent="0.35">
      <c r="C94" t="s">
        <v>111</v>
      </c>
      <c r="D94" s="5">
        <v>197906779677</v>
      </c>
      <c r="E94" s="5">
        <v>199716798995</v>
      </c>
      <c r="F94" s="5">
        <v>202633755303</v>
      </c>
      <c r="G94" s="5">
        <v>205875028971</v>
      </c>
      <c r="I94" s="5">
        <v>205875028971</v>
      </c>
      <c r="J94" s="5">
        <v>212473903043</v>
      </c>
      <c r="K94" s="5">
        <v>96366436</v>
      </c>
      <c r="L94" s="5">
        <v>320118905</v>
      </c>
      <c r="M94" s="5">
        <v>582089111</v>
      </c>
      <c r="N94" s="5">
        <v>1224353730</v>
      </c>
      <c r="O94" s="5">
        <v>2476859071</v>
      </c>
      <c r="P94" s="5">
        <v>3752671246</v>
      </c>
      <c r="Q94" s="5">
        <v>9072443591</v>
      </c>
      <c r="R94" s="5">
        <v>10622219701</v>
      </c>
      <c r="S94" s="5">
        <v>19243872263</v>
      </c>
    </row>
    <row r="95" spans="2:19" ht="15.5" x14ac:dyDescent="0.35">
      <c r="C95" t="s">
        <v>122</v>
      </c>
      <c r="D95" s="5">
        <v>428668635808</v>
      </c>
      <c r="E95" s="5">
        <v>434185536378</v>
      </c>
      <c r="F95" s="5">
        <v>396916217934</v>
      </c>
      <c r="G95" s="5">
        <v>872782460837</v>
      </c>
      <c r="I95" s="5">
        <v>872782460837</v>
      </c>
    </row>
    <row r="96" spans="2:19" ht="15.5" x14ac:dyDescent="0.35">
      <c r="C96" t="s">
        <v>439</v>
      </c>
    </row>
    <row r="97" spans="3:19" ht="15.5" x14ac:dyDescent="0.35">
      <c r="C97" t="s">
        <v>1361</v>
      </c>
    </row>
    <row r="98" spans="3:19" ht="15.5" x14ac:dyDescent="0.35">
      <c r="C98" t="s">
        <v>443</v>
      </c>
      <c r="D98" s="5">
        <v>355375399504</v>
      </c>
      <c r="E98" s="5">
        <v>355908613116</v>
      </c>
      <c r="F98" s="5">
        <v>356456374125</v>
      </c>
      <c r="G98" s="5">
        <v>356947767894</v>
      </c>
      <c r="I98" s="5">
        <v>356947767894</v>
      </c>
      <c r="J98" s="5">
        <v>358057426027</v>
      </c>
    </row>
    <row r="99" spans="3:19" ht="15.5" x14ac:dyDescent="0.35">
      <c r="C99" t="s">
        <v>634</v>
      </c>
      <c r="D99" s="5">
        <v>352571502870</v>
      </c>
      <c r="E99" s="5">
        <v>352571502870</v>
      </c>
      <c r="F99" s="5">
        <v>352571502870</v>
      </c>
      <c r="G99" s="5">
        <v>352571502870</v>
      </c>
      <c r="I99" s="5">
        <v>352571502870</v>
      </c>
      <c r="J99" s="5">
        <v>352571502870</v>
      </c>
    </row>
    <row r="100" spans="3:19" ht="15.5" x14ac:dyDescent="0.35">
      <c r="C100" t="s">
        <v>114</v>
      </c>
      <c r="D100" s="5">
        <v>8035417</v>
      </c>
      <c r="E100" s="5">
        <v>8451042</v>
      </c>
      <c r="F100" s="5">
        <v>8866667</v>
      </c>
      <c r="G100" s="5">
        <v>9282292</v>
      </c>
      <c r="I100" s="5">
        <v>9282292</v>
      </c>
      <c r="J100" s="5">
        <v>10944738</v>
      </c>
    </row>
    <row r="101" spans="3:19" ht="15.5" x14ac:dyDescent="0.35">
      <c r="C101" t="s">
        <v>113</v>
      </c>
      <c r="J101" s="5">
        <v>934284117</v>
      </c>
      <c r="K101" s="5">
        <v>1273993827</v>
      </c>
      <c r="L101" s="5">
        <v>1191650684</v>
      </c>
      <c r="M101" s="5">
        <v>1160976066</v>
      </c>
      <c r="N101" s="5">
        <v>1069432956</v>
      </c>
      <c r="O101" s="5">
        <v>970848534</v>
      </c>
      <c r="P101" s="5">
        <v>908040142</v>
      </c>
      <c r="S101" s="5">
        <v>65145925</v>
      </c>
    </row>
    <row r="102" spans="3:19" ht="15.5" x14ac:dyDescent="0.35">
      <c r="C102" t="s">
        <v>445</v>
      </c>
      <c r="D102" s="5">
        <v>6655901887629</v>
      </c>
      <c r="E102" s="5">
        <v>6300812686751</v>
      </c>
      <c r="F102" s="5">
        <v>6202165799067</v>
      </c>
      <c r="G102" s="5">
        <v>6176417304439</v>
      </c>
      <c r="I102" s="5">
        <v>6176417304439</v>
      </c>
      <c r="J102" s="5">
        <v>4537180134865</v>
      </c>
      <c r="K102" s="5">
        <v>34093658593</v>
      </c>
      <c r="L102" s="5">
        <v>26152023863</v>
      </c>
      <c r="M102" s="5">
        <v>6251120177</v>
      </c>
      <c r="N102" s="5">
        <v>4131841686</v>
      </c>
      <c r="O102" s="5">
        <v>5633842605</v>
      </c>
      <c r="P102" s="5">
        <v>7061846388</v>
      </c>
      <c r="Q102" s="5">
        <v>12237355597</v>
      </c>
      <c r="R102" s="5">
        <v>11868928913</v>
      </c>
      <c r="S102" s="5">
        <v>27568725845</v>
      </c>
    </row>
    <row r="103" spans="3:19" ht="15.5" x14ac:dyDescent="0.35">
      <c r="C103" t="s">
        <v>117</v>
      </c>
      <c r="D103" s="5">
        <v>6741395030252</v>
      </c>
      <c r="E103" s="5">
        <v>6471157323788</v>
      </c>
      <c r="F103" s="5">
        <v>6525042121612</v>
      </c>
      <c r="G103" s="5">
        <v>6514551004299</v>
      </c>
      <c r="I103" s="5">
        <v>6514551004299</v>
      </c>
      <c r="J103" s="5">
        <v>5931495055102</v>
      </c>
      <c r="K103" s="5">
        <v>34721883056</v>
      </c>
      <c r="L103" s="5">
        <v>26835060003</v>
      </c>
      <c r="M103" s="5">
        <v>6999886534</v>
      </c>
      <c r="N103" s="5">
        <v>5081024410</v>
      </c>
      <c r="O103" s="5">
        <v>6816874398</v>
      </c>
      <c r="P103" s="5">
        <v>10483305467</v>
      </c>
      <c r="Q103" s="5">
        <v>17738181117</v>
      </c>
      <c r="R103" s="5">
        <v>16685905828</v>
      </c>
      <c r="S103" s="5">
        <v>71151382996</v>
      </c>
    </row>
    <row r="104" spans="3:19" ht="15.5" x14ac:dyDescent="0.35">
      <c r="C104" t="s">
        <v>118</v>
      </c>
    </row>
    <row r="105" spans="3:19" ht="15.5" x14ac:dyDescent="0.35">
      <c r="C105" t="s">
        <v>119</v>
      </c>
    </row>
    <row r="106" spans="3:19" ht="15.5" x14ac:dyDescent="0.35">
      <c r="C106" t="s">
        <v>446</v>
      </c>
      <c r="D106" s="5">
        <v>553902283271</v>
      </c>
      <c r="E106" s="5">
        <v>519246773891</v>
      </c>
      <c r="F106" s="5">
        <v>589173649966</v>
      </c>
      <c r="G106" s="5">
        <v>1071127830409</v>
      </c>
      <c r="I106" s="5">
        <v>1071127830409</v>
      </c>
      <c r="J106" s="5">
        <v>570129532121</v>
      </c>
      <c r="K106" s="5">
        <v>52840241506</v>
      </c>
      <c r="L106" s="5">
        <v>53319874439</v>
      </c>
      <c r="M106" s="5">
        <v>58854303022</v>
      </c>
      <c r="N106" s="5">
        <v>55012992213</v>
      </c>
      <c r="O106" s="5">
        <v>54271936575</v>
      </c>
      <c r="P106" s="5">
        <v>46489917832</v>
      </c>
      <c r="Q106" s="5">
        <v>40782836428</v>
      </c>
      <c r="R106" s="5">
        <v>29029730278</v>
      </c>
      <c r="S106" s="5">
        <v>52261082281</v>
      </c>
    </row>
    <row r="107" spans="3:19" ht="15.5" x14ac:dyDescent="0.35">
      <c r="C107" t="s">
        <v>400</v>
      </c>
      <c r="D107" s="5">
        <v>1864473810</v>
      </c>
      <c r="E107" s="5">
        <v>1619705648</v>
      </c>
      <c r="F107" s="5">
        <v>1473697060</v>
      </c>
      <c r="G107" s="5">
        <v>1494903545</v>
      </c>
      <c r="I107" s="5">
        <v>1494903545</v>
      </c>
      <c r="J107" s="5">
        <v>9169164725</v>
      </c>
      <c r="K107" s="5">
        <v>49413655522</v>
      </c>
      <c r="L107" s="5">
        <v>49457123745</v>
      </c>
      <c r="M107" s="5">
        <v>51711596650</v>
      </c>
      <c r="N107" s="5">
        <v>51711596650</v>
      </c>
      <c r="O107" s="5">
        <v>51668818756</v>
      </c>
      <c r="P107" s="5">
        <v>44296969043</v>
      </c>
      <c r="Q107" s="5">
        <v>38162253150</v>
      </c>
      <c r="R107" s="5">
        <v>24849049195</v>
      </c>
      <c r="S107" s="5">
        <v>48849998760</v>
      </c>
    </row>
    <row r="108" spans="3:19" ht="15.5" x14ac:dyDescent="0.35">
      <c r="C108" t="s">
        <v>285</v>
      </c>
      <c r="J108" s="5">
        <v>158430364571</v>
      </c>
      <c r="K108" s="5">
        <v>622308132</v>
      </c>
      <c r="L108" s="5">
        <v>622308137</v>
      </c>
      <c r="M108" s="5">
        <v>3508316932</v>
      </c>
      <c r="O108" s="5">
        <v>11837701</v>
      </c>
      <c r="P108" s="5">
        <v>14736404</v>
      </c>
      <c r="Q108" s="5">
        <v>63220870</v>
      </c>
      <c r="R108" s="5">
        <v>116578777</v>
      </c>
      <c r="S108" s="5">
        <v>103091520</v>
      </c>
    </row>
    <row r="109" spans="3:19" ht="15.5" x14ac:dyDescent="0.35">
      <c r="C109" t="s">
        <v>123</v>
      </c>
      <c r="D109" s="5">
        <v>267216782</v>
      </c>
      <c r="E109" s="5">
        <v>362151217</v>
      </c>
      <c r="F109" s="5">
        <v>2577324226</v>
      </c>
      <c r="G109" s="5">
        <v>2594266449</v>
      </c>
      <c r="I109" s="5">
        <v>2594266449</v>
      </c>
    </row>
    <row r="110" spans="3:19" ht="15.5" x14ac:dyDescent="0.35">
      <c r="C110" t="s">
        <v>448</v>
      </c>
      <c r="D110" s="5">
        <v>428935852590</v>
      </c>
      <c r="E110" s="5">
        <v>434547687595</v>
      </c>
      <c r="F110" s="5">
        <v>399493542160</v>
      </c>
      <c r="G110" s="5">
        <v>875376727286</v>
      </c>
      <c r="I110" s="5">
        <v>875376727286</v>
      </c>
      <c r="J110" s="5">
        <v>158430364571</v>
      </c>
      <c r="K110" s="5">
        <v>622308132</v>
      </c>
      <c r="L110" s="5">
        <v>622308137</v>
      </c>
      <c r="M110" s="5">
        <v>3508316932</v>
      </c>
      <c r="O110" s="5">
        <v>11837701</v>
      </c>
      <c r="P110" s="5">
        <v>14736404</v>
      </c>
      <c r="Q110" s="5">
        <v>63220870</v>
      </c>
      <c r="R110" s="5">
        <v>116578777</v>
      </c>
      <c r="S110" s="5">
        <v>103091520</v>
      </c>
    </row>
    <row r="111" spans="3:19" ht="15.5" x14ac:dyDescent="0.35">
      <c r="C111" t="s">
        <v>127</v>
      </c>
      <c r="D111" s="5">
        <v>7650749489</v>
      </c>
      <c r="E111" s="5">
        <v>15160703153</v>
      </c>
      <c r="F111" s="5">
        <v>10988120412</v>
      </c>
      <c r="G111" s="5">
        <v>11674508917</v>
      </c>
      <c r="I111" s="5">
        <v>11674508917</v>
      </c>
      <c r="J111" s="5">
        <v>3205752636</v>
      </c>
      <c r="K111" s="5">
        <v>1539430785</v>
      </c>
      <c r="L111" s="5">
        <v>1858143994</v>
      </c>
      <c r="M111" s="5">
        <v>2390985683</v>
      </c>
      <c r="N111" s="5">
        <v>2077781346</v>
      </c>
      <c r="O111" s="5">
        <v>1442001434</v>
      </c>
      <c r="P111" s="5">
        <v>1153741675</v>
      </c>
      <c r="Q111" s="5">
        <v>1573934472</v>
      </c>
      <c r="R111" s="5">
        <v>3175832020</v>
      </c>
      <c r="S111" s="5">
        <v>1339066660</v>
      </c>
    </row>
    <row r="112" spans="3:19" ht="15.5" x14ac:dyDescent="0.35">
      <c r="C112" t="s">
        <v>126</v>
      </c>
      <c r="D112" s="5">
        <v>14675326822</v>
      </c>
      <c r="E112" s="5">
        <v>5299645620</v>
      </c>
      <c r="F112" s="5">
        <v>5845527975</v>
      </c>
      <c r="G112" s="5">
        <v>4747706194</v>
      </c>
      <c r="I112" s="5">
        <v>4747706194</v>
      </c>
      <c r="J112" s="5">
        <v>4451478011</v>
      </c>
      <c r="K112" s="5">
        <v>1264847067</v>
      </c>
      <c r="L112" s="5">
        <v>1382298563</v>
      </c>
      <c r="M112" s="5">
        <v>1243403757</v>
      </c>
      <c r="N112" s="5">
        <v>1223614217</v>
      </c>
      <c r="O112" s="5">
        <v>1136978433</v>
      </c>
      <c r="P112" s="5">
        <v>891503605</v>
      </c>
      <c r="Q112" s="5">
        <v>825612611</v>
      </c>
      <c r="R112" s="5">
        <v>726876955</v>
      </c>
      <c r="S112" s="5">
        <v>1037465341</v>
      </c>
    </row>
    <row r="113" spans="3:19" ht="15.5" x14ac:dyDescent="0.35">
      <c r="C113" t="s">
        <v>687</v>
      </c>
      <c r="E113" s="5">
        <v>400000000</v>
      </c>
      <c r="F113" s="5">
        <v>650000000</v>
      </c>
      <c r="G113" s="5">
        <v>950000000</v>
      </c>
      <c r="I113" s="5">
        <v>950000000</v>
      </c>
      <c r="J113" s="5">
        <v>800000000</v>
      </c>
    </row>
    <row r="114" spans="3:19" ht="15.5" x14ac:dyDescent="0.35">
      <c r="C114" t="s">
        <v>449</v>
      </c>
    </row>
    <row r="115" spans="3:19" ht="15.5" x14ac:dyDescent="0.35">
      <c r="C115" t="s">
        <v>451</v>
      </c>
      <c r="S115" s="5">
        <v>1867500473</v>
      </c>
    </row>
    <row r="116" spans="3:19" ht="15.5" x14ac:dyDescent="0.35">
      <c r="C116" t="s">
        <v>1146</v>
      </c>
      <c r="O116" s="5">
        <v>73028930</v>
      </c>
      <c r="P116" s="5">
        <v>73028930</v>
      </c>
      <c r="Q116" s="5">
        <v>103397188</v>
      </c>
      <c r="R116" s="5">
        <v>155186107</v>
      </c>
    </row>
    <row r="117" spans="3:19" ht="15.5" x14ac:dyDescent="0.35">
      <c r="C117" t="s">
        <v>583</v>
      </c>
      <c r="D117" s="5">
        <v>622646370</v>
      </c>
      <c r="E117" s="5">
        <v>338907383</v>
      </c>
      <c r="F117" s="5">
        <v>489973187</v>
      </c>
      <c r="G117" s="5">
        <v>638114098</v>
      </c>
      <c r="I117" s="5">
        <v>638114098</v>
      </c>
      <c r="J117" s="5">
        <v>511885289</v>
      </c>
      <c r="R117" s="5">
        <v>56755555</v>
      </c>
      <c r="S117" s="5">
        <v>123885111</v>
      </c>
    </row>
    <row r="118" spans="3:19" ht="15.5" x14ac:dyDescent="0.35">
      <c r="C118" t="s">
        <v>452</v>
      </c>
      <c r="D118" s="5">
        <v>757102202</v>
      </c>
      <c r="E118" s="5">
        <v>615102025</v>
      </c>
      <c r="F118" s="5">
        <v>614181591</v>
      </c>
      <c r="G118" s="5">
        <v>618589624</v>
      </c>
      <c r="I118" s="5">
        <v>618589624</v>
      </c>
      <c r="J118" s="5">
        <v>462794984</v>
      </c>
      <c r="O118" s="5">
        <v>12300251</v>
      </c>
      <c r="P118" s="5">
        <v>132967105</v>
      </c>
      <c r="Q118" s="5">
        <v>157815325</v>
      </c>
      <c r="R118" s="5">
        <v>161393331</v>
      </c>
      <c r="S118" s="5">
        <v>931460000</v>
      </c>
    </row>
    <row r="119" spans="3:19" ht="15.5" x14ac:dyDescent="0.35">
      <c r="C119" t="s">
        <v>405</v>
      </c>
      <c r="D119" s="5">
        <v>15735411210</v>
      </c>
      <c r="E119" s="5">
        <v>14839815723</v>
      </c>
      <c r="F119" s="5">
        <v>14288244027</v>
      </c>
      <c r="G119" s="5">
        <v>14191878438</v>
      </c>
      <c r="I119" s="5">
        <v>14191878438</v>
      </c>
      <c r="J119" s="5">
        <v>209700210470</v>
      </c>
      <c r="K119" s="5">
        <v>49786769470</v>
      </c>
      <c r="L119" s="5">
        <v>38267567321</v>
      </c>
      <c r="M119" s="5">
        <v>8012663695</v>
      </c>
      <c r="N119" s="5">
        <v>5167869699</v>
      </c>
      <c r="O119" s="5">
        <v>1967128499</v>
      </c>
      <c r="P119" s="5">
        <v>1628867832</v>
      </c>
      <c r="Q119" s="5">
        <v>1479910088</v>
      </c>
      <c r="R119" s="5">
        <v>1348414917</v>
      </c>
      <c r="S119" s="5">
        <v>3744898807</v>
      </c>
    </row>
    <row r="120" spans="3:19" ht="15.5" x14ac:dyDescent="0.35">
      <c r="C120" t="s">
        <v>404</v>
      </c>
      <c r="D120" s="5">
        <v>15735411210</v>
      </c>
      <c r="E120" s="5">
        <v>14839815723</v>
      </c>
      <c r="F120" s="5">
        <v>14288244027</v>
      </c>
      <c r="G120" s="5">
        <v>14191878438</v>
      </c>
      <c r="I120" s="5">
        <v>14191878438</v>
      </c>
      <c r="J120" s="5">
        <v>209700210470</v>
      </c>
      <c r="K120" s="5">
        <v>49786769470</v>
      </c>
      <c r="L120" s="5">
        <v>38267567321</v>
      </c>
      <c r="M120" s="5">
        <v>8012663695</v>
      </c>
      <c r="N120" s="5">
        <v>5167869699</v>
      </c>
      <c r="O120" s="5">
        <v>1967128499</v>
      </c>
      <c r="P120" s="5">
        <v>1628867832</v>
      </c>
      <c r="Q120" s="5">
        <v>1479910088</v>
      </c>
      <c r="R120" s="5">
        <v>1348414917</v>
      </c>
      <c r="S120" s="5">
        <v>3744898807</v>
      </c>
    </row>
    <row r="121" spans="3:19" ht="15.5" x14ac:dyDescent="0.35">
      <c r="C121" t="s">
        <v>454</v>
      </c>
    </row>
    <row r="122" spans="3:19" ht="15.5" x14ac:dyDescent="0.35">
      <c r="C122" t="s">
        <v>456</v>
      </c>
      <c r="D122" s="5">
        <v>622646370</v>
      </c>
      <c r="E122" s="5">
        <v>338907383</v>
      </c>
      <c r="F122" s="5">
        <v>489973187</v>
      </c>
      <c r="G122" s="5">
        <v>638114098</v>
      </c>
      <c r="I122" s="5">
        <v>638114098</v>
      </c>
      <c r="J122" s="5">
        <v>511885289</v>
      </c>
      <c r="O122" s="5">
        <v>73028930</v>
      </c>
      <c r="P122" s="5">
        <v>73028930</v>
      </c>
      <c r="Q122" s="5">
        <v>103397188</v>
      </c>
      <c r="R122" s="5">
        <v>211941662</v>
      </c>
      <c r="S122" s="5">
        <v>1991385584</v>
      </c>
    </row>
    <row r="123" spans="3:19" ht="15.5" x14ac:dyDescent="0.35">
      <c r="C123" t="s">
        <v>453</v>
      </c>
      <c r="J123" s="5">
        <v>6520108</v>
      </c>
      <c r="K123" s="5">
        <v>6520108</v>
      </c>
      <c r="L123" s="5">
        <v>6520108</v>
      </c>
      <c r="M123" s="5">
        <v>6520108</v>
      </c>
      <c r="N123" s="5">
        <v>6520108</v>
      </c>
      <c r="O123" s="5">
        <v>6520108</v>
      </c>
      <c r="P123" s="5">
        <v>6520108</v>
      </c>
      <c r="Q123" s="5">
        <v>183554592</v>
      </c>
      <c r="R123" s="5">
        <v>51462620</v>
      </c>
      <c r="S123" s="5">
        <v>875086307</v>
      </c>
    </row>
    <row r="124" spans="3:19" ht="15.5" x14ac:dyDescent="0.35">
      <c r="C124" t="s">
        <v>745</v>
      </c>
      <c r="J124" s="5">
        <v>191001260627</v>
      </c>
    </row>
    <row r="125" spans="3:19" ht="15.5" x14ac:dyDescent="0.35">
      <c r="C125" t="s">
        <v>982</v>
      </c>
      <c r="D125" s="5">
        <v>9970749926</v>
      </c>
      <c r="E125" s="5">
        <v>9358893426</v>
      </c>
      <c r="F125" s="5">
        <v>8656255926</v>
      </c>
      <c r="G125" s="5">
        <v>8411749426</v>
      </c>
      <c r="I125" s="5">
        <v>8411749426</v>
      </c>
      <c r="J125" s="5">
        <v>13868072500</v>
      </c>
    </row>
    <row r="126" spans="3:19" ht="15.5" x14ac:dyDescent="0.35">
      <c r="C126" t="s">
        <v>1362</v>
      </c>
      <c r="K126" s="5">
        <v>48370912955</v>
      </c>
      <c r="L126" s="5">
        <v>37187016616</v>
      </c>
      <c r="M126" s="5">
        <v>6701827367</v>
      </c>
      <c r="N126" s="5">
        <v>3535167530</v>
      </c>
    </row>
    <row r="127" spans="3:19" ht="15.5" x14ac:dyDescent="0.35">
      <c r="C127" t="s">
        <v>130</v>
      </c>
      <c r="D127" s="5">
        <v>569637694481</v>
      </c>
      <c r="E127" s="5">
        <v>534086589614</v>
      </c>
      <c r="F127" s="5">
        <v>603461893993</v>
      </c>
      <c r="G127" s="5">
        <v>1085319708847</v>
      </c>
      <c r="I127" s="5">
        <v>1085319708847</v>
      </c>
      <c r="J127" s="5">
        <v>779829742591</v>
      </c>
      <c r="K127" s="5">
        <v>102627010976</v>
      </c>
      <c r="L127" s="5">
        <v>91587441760</v>
      </c>
      <c r="M127" s="5">
        <v>66866966717</v>
      </c>
      <c r="N127" s="5">
        <v>60180861912</v>
      </c>
      <c r="O127" s="5">
        <v>56239065074</v>
      </c>
      <c r="P127" s="5">
        <v>48118785664</v>
      </c>
      <c r="Q127" s="5">
        <v>42262746516</v>
      </c>
      <c r="R127" s="5">
        <v>30378145195</v>
      </c>
      <c r="S127" s="5">
        <v>56005981088</v>
      </c>
    </row>
    <row r="128" spans="3:19" ht="15.5" x14ac:dyDescent="0.35">
      <c r="C128" t="s">
        <v>131</v>
      </c>
    </row>
    <row r="129" spans="2:19" ht="15.5" x14ac:dyDescent="0.35">
      <c r="C129" t="s">
        <v>132</v>
      </c>
      <c r="D129" s="5">
        <v>4559060000000</v>
      </c>
      <c r="E129" s="5">
        <v>4455963500000</v>
      </c>
      <c r="F129" s="5">
        <v>4455963500000</v>
      </c>
      <c r="G129" s="5">
        <v>4144600000000</v>
      </c>
      <c r="I129" s="5">
        <v>4144600000000</v>
      </c>
      <c r="J129" s="5">
        <v>4144600000000</v>
      </c>
      <c r="K129" s="5">
        <v>85000000000</v>
      </c>
      <c r="L129" s="5">
        <v>85000000000</v>
      </c>
      <c r="M129" s="5">
        <v>85000000000</v>
      </c>
      <c r="N129" s="5">
        <v>85000000000</v>
      </c>
      <c r="O129" s="5">
        <v>85000000000</v>
      </c>
      <c r="P129" s="5">
        <v>85000000000</v>
      </c>
      <c r="Q129" s="5">
        <v>85000000000</v>
      </c>
      <c r="R129" s="5">
        <v>85000000000</v>
      </c>
      <c r="S129" s="5">
        <v>85000000000</v>
      </c>
    </row>
    <row r="130" spans="2:19" ht="15.5" x14ac:dyDescent="0.35">
      <c r="C130" t="s">
        <v>133</v>
      </c>
      <c r="D130" s="5">
        <v>2029438473173</v>
      </c>
      <c r="E130" s="5">
        <v>1972735398173</v>
      </c>
      <c r="F130" s="5">
        <v>1972735398173</v>
      </c>
      <c r="G130" s="5">
        <v>1801485473173</v>
      </c>
      <c r="I130" s="5">
        <v>1801485473173</v>
      </c>
      <c r="J130" s="5">
        <v>1801485473173</v>
      </c>
      <c r="K130" s="5">
        <v>24395753134</v>
      </c>
      <c r="L130" s="5">
        <v>24395753134</v>
      </c>
      <c r="M130" s="5">
        <v>24395753134</v>
      </c>
      <c r="N130" s="5">
        <v>24395753134</v>
      </c>
      <c r="O130" s="5">
        <v>20875054097</v>
      </c>
      <c r="P130" s="5">
        <v>20875054097</v>
      </c>
      <c r="Q130" s="5">
        <v>20875054097</v>
      </c>
      <c r="R130" s="5">
        <v>20875054097</v>
      </c>
      <c r="S130" s="5">
        <v>20875054097</v>
      </c>
    </row>
    <row r="131" spans="2:19" ht="15.5" x14ac:dyDescent="0.35">
      <c r="C131" t="s">
        <v>134</v>
      </c>
      <c r="D131" s="5">
        <v>-1048610354463</v>
      </c>
      <c r="E131" s="5">
        <v>-1101785390572</v>
      </c>
      <c r="F131" s="5">
        <v>-1116670012389</v>
      </c>
      <c r="G131" s="5">
        <v>-1125500643294</v>
      </c>
      <c r="I131" s="5">
        <v>-1125500643294</v>
      </c>
      <c r="J131" s="5">
        <v>-1237501329716</v>
      </c>
      <c r="K131" s="5">
        <v>-176787808660</v>
      </c>
      <c r="L131" s="5">
        <v>-173649890969</v>
      </c>
      <c r="M131" s="5">
        <v>-168784335202</v>
      </c>
      <c r="N131" s="5">
        <v>-164031583781</v>
      </c>
      <c r="O131" s="5">
        <v>-158382580109</v>
      </c>
      <c r="P131" s="5">
        <v>-146636722183</v>
      </c>
      <c r="Q131" s="5">
        <v>-133920318533</v>
      </c>
      <c r="R131" s="5">
        <v>-122873787321</v>
      </c>
      <c r="S131" s="5">
        <v>-94399209286</v>
      </c>
    </row>
    <row r="132" spans="2:19" ht="15.5" x14ac:dyDescent="0.35">
      <c r="C132" t="s">
        <v>135</v>
      </c>
    </row>
    <row r="133" spans="2:19" ht="15.5" x14ac:dyDescent="0.35">
      <c r="C133" t="s">
        <v>136</v>
      </c>
    </row>
    <row r="134" spans="2:19" ht="15.5" x14ac:dyDescent="0.35">
      <c r="C134" t="s">
        <v>137</v>
      </c>
      <c r="D134" s="5">
        <v>-1048610354463</v>
      </c>
      <c r="E134" s="5">
        <v>-1101785390572</v>
      </c>
      <c r="F134" s="5">
        <v>-1116670012389</v>
      </c>
      <c r="G134" s="5">
        <v>-1125500643294</v>
      </c>
      <c r="I134" s="5">
        <v>-1125500643294</v>
      </c>
      <c r="J134" s="5">
        <v>-1237501329716</v>
      </c>
      <c r="K134" s="5">
        <v>-176787808660</v>
      </c>
      <c r="L134" s="5">
        <v>-173649890969</v>
      </c>
      <c r="M134" s="5">
        <v>-168784335202</v>
      </c>
      <c r="N134" s="5">
        <v>-164031583781</v>
      </c>
      <c r="O134" s="5">
        <v>-158382580109</v>
      </c>
      <c r="P134" s="5">
        <v>-146636722183</v>
      </c>
      <c r="Q134" s="5">
        <v>-133920318533</v>
      </c>
      <c r="R134" s="5">
        <v>-122873787321</v>
      </c>
      <c r="S134" s="5">
        <v>-94399209286</v>
      </c>
    </row>
    <row r="135" spans="2:19" ht="15.5" x14ac:dyDescent="0.35">
      <c r="C135" t="s">
        <v>291</v>
      </c>
      <c r="D135" s="5">
        <v>599149139673</v>
      </c>
      <c r="E135" s="5">
        <v>577437149185</v>
      </c>
      <c r="F135" s="5">
        <v>576831264447</v>
      </c>
      <c r="G135" s="5">
        <v>575926388185</v>
      </c>
      <c r="I135" s="5">
        <v>575926388185</v>
      </c>
      <c r="J135" s="5">
        <v>410764581456</v>
      </c>
      <c r="K135" s="5">
        <v>-515014368</v>
      </c>
      <c r="L135" s="5">
        <v>-506119142</v>
      </c>
      <c r="M135" s="5">
        <v>-478498115</v>
      </c>
      <c r="N135" s="5">
        <v>-464006854</v>
      </c>
      <c r="O135" s="5">
        <v>-435363700</v>
      </c>
      <c r="P135" s="5">
        <v>-394511148</v>
      </c>
      <c r="R135" s="5">
        <v>-214205180</v>
      </c>
      <c r="S135" s="5">
        <v>148858060</v>
      </c>
    </row>
    <row r="136" spans="2:19" ht="15.5" x14ac:dyDescent="0.35">
      <c r="C136" t="s">
        <v>10</v>
      </c>
      <c r="D136" s="5">
        <v>6171757335771</v>
      </c>
      <c r="E136" s="5">
        <v>5937070734174</v>
      </c>
      <c r="F136" s="5">
        <v>5921580227619</v>
      </c>
      <c r="G136" s="5">
        <v>5429231295452</v>
      </c>
      <c r="I136" s="5">
        <v>5429231295452</v>
      </c>
      <c r="J136" s="5">
        <v>5151665312510</v>
      </c>
      <c r="K136" s="5">
        <v>-67905127920</v>
      </c>
      <c r="L136" s="5">
        <v>-64752381758</v>
      </c>
      <c r="M136" s="5">
        <v>-59867080183</v>
      </c>
      <c r="N136" s="5">
        <v>-55099837501</v>
      </c>
      <c r="O136" s="5">
        <v>-49422190675</v>
      </c>
      <c r="P136" s="5">
        <v>-37635480197</v>
      </c>
      <c r="Q136" s="5">
        <v>-24524565399</v>
      </c>
      <c r="R136" s="5">
        <v>-13692239367</v>
      </c>
      <c r="S136" s="5">
        <v>15145401908</v>
      </c>
    </row>
    <row r="137" spans="2:19" ht="15.5" x14ac:dyDescent="0.35">
      <c r="C137" t="s">
        <v>138</v>
      </c>
      <c r="D137" s="5">
        <v>6741395030252</v>
      </c>
      <c r="E137" s="5">
        <v>6471157323788</v>
      </c>
      <c r="F137" s="5">
        <v>6525042121612</v>
      </c>
      <c r="G137" s="5">
        <v>6514551004299</v>
      </c>
      <c r="I137" s="5">
        <v>6514551004299</v>
      </c>
      <c r="J137" s="5">
        <v>5931495055101</v>
      </c>
      <c r="K137" s="5">
        <v>34721883056</v>
      </c>
      <c r="L137" s="5">
        <v>26835060002</v>
      </c>
      <c r="M137" s="5">
        <v>6999886534</v>
      </c>
      <c r="N137" s="5">
        <v>5081024411</v>
      </c>
      <c r="O137" s="5">
        <v>6816874399</v>
      </c>
      <c r="P137" s="5">
        <v>10483305467</v>
      </c>
      <c r="Q137" s="5">
        <v>17738181117</v>
      </c>
      <c r="R137" s="5">
        <v>16685905828</v>
      </c>
      <c r="S137" s="5">
        <v>71151382996</v>
      </c>
    </row>
    <row r="138" spans="2:19" ht="15.5" x14ac:dyDescent="0.35">
      <c r="C138" t="s">
        <v>139</v>
      </c>
      <c r="D138" s="5">
        <v>45080600000</v>
      </c>
      <c r="E138" s="5">
        <v>44049635000</v>
      </c>
      <c r="F138" s="5">
        <v>44049635000</v>
      </c>
      <c r="G138" s="5">
        <v>40936000000</v>
      </c>
      <c r="I138" s="5">
        <v>40936000000</v>
      </c>
      <c r="J138" s="5">
        <v>40936000000</v>
      </c>
      <c r="K138" s="5">
        <v>340000000</v>
      </c>
      <c r="L138" s="5">
        <v>340000000</v>
      </c>
      <c r="M138" s="5">
        <v>340000000</v>
      </c>
      <c r="N138" s="5">
        <v>340000000</v>
      </c>
      <c r="O138" s="5">
        <v>340000000</v>
      </c>
      <c r="P138" s="5">
        <v>340000000</v>
      </c>
      <c r="Q138" s="5">
        <v>340000000</v>
      </c>
      <c r="R138" s="5">
        <v>340000000</v>
      </c>
      <c r="S138" s="5">
        <v>340000000</v>
      </c>
    </row>
    <row r="140" spans="2:19" ht="15.5" x14ac:dyDescent="0.35">
      <c r="B140" t="s">
        <v>140</v>
      </c>
      <c r="C140" t="s">
        <v>141</v>
      </c>
      <c r="D140" s="5">
        <v>-183651533415</v>
      </c>
      <c r="E140" s="5">
        <v>-93499216431</v>
      </c>
      <c r="F140" s="5">
        <v>-19657825894</v>
      </c>
      <c r="G140" s="5">
        <v>-4189879633</v>
      </c>
      <c r="I140" s="5">
        <v>-716990454999</v>
      </c>
      <c r="J140" s="5">
        <v>97453804968</v>
      </c>
      <c r="K140" s="5">
        <v>-3196716844</v>
      </c>
      <c r="L140" s="5">
        <v>-5537417688</v>
      </c>
      <c r="M140" s="5">
        <v>-3312074808</v>
      </c>
      <c r="N140" s="5">
        <v>-3436266946</v>
      </c>
      <c r="O140" s="5">
        <v>-213330476</v>
      </c>
      <c r="P140" s="5">
        <v>-32592671</v>
      </c>
      <c r="Q140" s="5">
        <v>1021251873</v>
      </c>
      <c r="R140" s="5">
        <v>-1465245695</v>
      </c>
      <c r="S140" s="5">
        <v>7833396101</v>
      </c>
    </row>
    <row r="141" spans="2:19" ht="15.5" x14ac:dyDescent="0.35">
      <c r="C141" t="s">
        <v>457</v>
      </c>
      <c r="D141" s="5">
        <v>415318305528</v>
      </c>
      <c r="E141" s="5">
        <v>101056802575</v>
      </c>
      <c r="F141" s="5">
        <v>70697485203</v>
      </c>
      <c r="G141" s="5">
        <v>61738004381</v>
      </c>
      <c r="I141" s="5">
        <v>117833023041</v>
      </c>
      <c r="J141" s="5">
        <v>673579105948</v>
      </c>
      <c r="K141" s="5">
        <v>46841455</v>
      </c>
      <c r="L141" s="5">
        <v>99191329</v>
      </c>
      <c r="M141" s="5">
        <v>122848342</v>
      </c>
      <c r="N141" s="5">
        <v>292200094</v>
      </c>
      <c r="O141" s="5">
        <v>5565457435</v>
      </c>
      <c r="P141" s="5">
        <v>6666030167</v>
      </c>
      <c r="Q141" s="5">
        <v>13848861247</v>
      </c>
      <c r="R141" s="5">
        <v>70769255620</v>
      </c>
      <c r="S141" s="5">
        <v>139480386822</v>
      </c>
    </row>
    <row r="142" spans="2:19" ht="15.5" x14ac:dyDescent="0.35">
      <c r="C142" t="s">
        <v>462</v>
      </c>
    </row>
    <row r="143" spans="2:19" ht="15.5" x14ac:dyDescent="0.35">
      <c r="C143" t="s">
        <v>695</v>
      </c>
      <c r="F143" s="5">
        <v>-91805564464</v>
      </c>
      <c r="I143" s="5">
        <v>-836657737138</v>
      </c>
      <c r="J143" s="5">
        <v>-592430098918</v>
      </c>
      <c r="K143" s="5">
        <v>-79436323</v>
      </c>
      <c r="L143" s="5">
        <v>-2330709315</v>
      </c>
      <c r="M143" s="5">
        <v>-89462500</v>
      </c>
      <c r="N143" s="5">
        <v>-86370160</v>
      </c>
      <c r="O143" s="5">
        <v>3925905328</v>
      </c>
      <c r="P143" s="5">
        <v>2833193732</v>
      </c>
      <c r="Q143" s="5">
        <v>-6546584761</v>
      </c>
      <c r="R143" s="5">
        <v>-60237763559</v>
      </c>
      <c r="S143" s="5">
        <v>-115749489725</v>
      </c>
    </row>
    <row r="144" spans="2:19" ht="15.5" x14ac:dyDescent="0.35">
      <c r="C144" t="s">
        <v>1363</v>
      </c>
      <c r="K144" s="5">
        <v>-1036542801</v>
      </c>
      <c r="L144" s="5">
        <v>-1008288665</v>
      </c>
      <c r="M144" s="5">
        <v>-1043193531</v>
      </c>
      <c r="N144" s="5">
        <v>-2078385506</v>
      </c>
      <c r="O144" s="5">
        <v>-5213908077</v>
      </c>
      <c r="P144" s="5">
        <v>-5084270660</v>
      </c>
      <c r="Q144" s="5">
        <v>-5697284046</v>
      </c>
      <c r="R144" s="5">
        <v>-12185646027</v>
      </c>
      <c r="S144" s="5">
        <v>-13472971471</v>
      </c>
    </row>
    <row r="145" spans="3:19" ht="15.5" x14ac:dyDescent="0.35">
      <c r="C145" t="s">
        <v>1364</v>
      </c>
      <c r="D145" s="5">
        <v>3453223312</v>
      </c>
      <c r="E145" s="5">
        <v>-6056223494</v>
      </c>
      <c r="F145" s="5">
        <v>1450253367</v>
      </c>
      <c r="G145" s="5">
        <v>-10911138281</v>
      </c>
      <c r="I145" s="5">
        <v>-9229790199</v>
      </c>
      <c r="J145" s="5">
        <v>-214579666</v>
      </c>
      <c r="K145" s="5">
        <v>-2127579175</v>
      </c>
      <c r="L145" s="5">
        <v>-2297611037</v>
      </c>
      <c r="M145" s="5">
        <v>-2302267119</v>
      </c>
      <c r="N145" s="5">
        <v>-1563711374</v>
      </c>
      <c r="O145" s="5">
        <v>-4490785162</v>
      </c>
      <c r="P145" s="5">
        <v>-4447545910</v>
      </c>
      <c r="Q145" s="5">
        <v>-583740567</v>
      </c>
      <c r="R145" s="5">
        <v>188908271</v>
      </c>
      <c r="S145" s="5">
        <v>-2424529525</v>
      </c>
    </row>
    <row r="146" spans="3:19" ht="15.5" x14ac:dyDescent="0.35">
      <c r="C146" t="s">
        <v>236</v>
      </c>
      <c r="D146" s="5">
        <v>4605970127</v>
      </c>
      <c r="E146" s="5">
        <v>-4605970127</v>
      </c>
      <c r="G146" s="5">
        <v>-9229790199</v>
      </c>
      <c r="I146" s="5">
        <v>-9229790199</v>
      </c>
      <c r="J146" s="5">
        <v>-214579666</v>
      </c>
      <c r="N146" s="5">
        <v>-6197887</v>
      </c>
      <c r="O146" s="5">
        <v>-24189866</v>
      </c>
      <c r="P146" s="5">
        <v>-64051113</v>
      </c>
      <c r="Q146" s="5">
        <v>-22033776</v>
      </c>
      <c r="R146" s="5">
        <v>-972488905</v>
      </c>
      <c r="S146" s="5">
        <v>-558950989</v>
      </c>
    </row>
    <row r="147" spans="3:19" ht="15.5" x14ac:dyDescent="0.35">
      <c r="C147" t="s">
        <v>252</v>
      </c>
      <c r="D147" s="5">
        <v>-4642955577</v>
      </c>
      <c r="E147" s="5">
        <v>-1497990960</v>
      </c>
      <c r="F147" s="5">
        <v>1497990960</v>
      </c>
      <c r="G147" s="5">
        <v>7035448083</v>
      </c>
    </row>
    <row r="148" spans="3:19" ht="15.5" x14ac:dyDescent="0.35">
      <c r="C148" t="s">
        <v>1365</v>
      </c>
      <c r="D148" s="5">
        <v>3490208762</v>
      </c>
      <c r="E148" s="5">
        <v>47737593</v>
      </c>
      <c r="F148" s="5">
        <v>-47737593</v>
      </c>
      <c r="G148" s="5">
        <v>-8716796165</v>
      </c>
      <c r="K148" s="5">
        <v>-2127579175</v>
      </c>
      <c r="L148" s="5">
        <v>-2297611037</v>
      </c>
      <c r="M148" s="5">
        <v>-2302267119</v>
      </c>
      <c r="N148" s="5">
        <v>-1557513487</v>
      </c>
      <c r="O148" s="5">
        <v>-4466595296</v>
      </c>
      <c r="P148" s="5">
        <v>-4383494797</v>
      </c>
      <c r="Q148" s="5">
        <v>-561706791</v>
      </c>
      <c r="R148" s="5">
        <v>1161397176</v>
      </c>
      <c r="S148" s="5">
        <v>-1865578536</v>
      </c>
    </row>
    <row r="149" spans="3:19" ht="15.5" x14ac:dyDescent="0.35">
      <c r="C149" t="s">
        <v>1366</v>
      </c>
    </row>
    <row r="150" spans="3:19" ht="15.5" x14ac:dyDescent="0.35">
      <c r="C150" t="s">
        <v>590</v>
      </c>
      <c r="D150" s="5">
        <v>-2719384429</v>
      </c>
      <c r="E150" s="5">
        <v>2719384429</v>
      </c>
      <c r="G150" s="5">
        <v>11064049297</v>
      </c>
      <c r="I150" s="5">
        <v>11064049297</v>
      </c>
      <c r="J150" s="5">
        <v>16519377604</v>
      </c>
    </row>
    <row r="151" spans="3:19" ht="15.5" x14ac:dyDescent="0.35">
      <c r="C151" t="s">
        <v>116</v>
      </c>
    </row>
    <row r="152" spans="3:19" ht="15.5" x14ac:dyDescent="0.35">
      <c r="C152" t="s">
        <v>178</v>
      </c>
      <c r="D152" s="5">
        <v>154494530930</v>
      </c>
      <c r="E152" s="5">
        <v>37983404667</v>
      </c>
      <c r="F152" s="5">
        <v>5811650250</v>
      </c>
      <c r="G152" s="5">
        <v>-32108848498</v>
      </c>
      <c r="I152" s="5">
        <v>525632307104</v>
      </c>
      <c r="J152" s="5">
        <v>244215641966</v>
      </c>
      <c r="K152" s="5">
        <v>3100852283</v>
      </c>
      <c r="L152" s="5">
        <v>5712934975</v>
      </c>
      <c r="M152" s="5">
        <v>3166659834</v>
      </c>
      <c r="N152" s="5">
        <v>3519845057</v>
      </c>
      <c r="P152" s="5">
        <v>-55216478</v>
      </c>
      <c r="Q152" s="5">
        <v>-112122480</v>
      </c>
      <c r="R152" s="5">
        <v>-2549510592</v>
      </c>
      <c r="S152" s="5">
        <v>-693901060</v>
      </c>
    </row>
    <row r="153" spans="3:19" ht="15.5" x14ac:dyDescent="0.35">
      <c r="C153" t="s">
        <v>179</v>
      </c>
      <c r="D153" s="5">
        <v>-1042024016</v>
      </c>
      <c r="E153" s="5">
        <v>-148611100</v>
      </c>
      <c r="F153" s="5">
        <v>-119842875</v>
      </c>
      <c r="G153" s="5">
        <v>-3840435855</v>
      </c>
      <c r="I153" s="5">
        <v>-7389609792</v>
      </c>
      <c r="J153" s="5">
        <v>-12259357080</v>
      </c>
      <c r="K153" s="5">
        <v>-10891242</v>
      </c>
      <c r="O153" s="5">
        <v>-80344750</v>
      </c>
      <c r="P153" s="5">
        <v>97959000</v>
      </c>
      <c r="Q153" s="5">
        <v>-893321337</v>
      </c>
      <c r="R153" s="5">
        <v>-1393992700</v>
      </c>
      <c r="S153" s="5">
        <v>-6281600887</v>
      </c>
    </row>
    <row r="154" spans="3:19" ht="15.5" x14ac:dyDescent="0.35">
      <c r="C154" t="s">
        <v>185</v>
      </c>
      <c r="D154" s="5">
        <v>-1028199016</v>
      </c>
      <c r="E154" s="5">
        <v>3796134638</v>
      </c>
      <c r="F154" s="5">
        <v>-4008455263</v>
      </c>
      <c r="G154" s="5">
        <v>-2814530019</v>
      </c>
      <c r="I154" s="5">
        <v>-6681303956</v>
      </c>
      <c r="J154" s="5">
        <v>-6256298809</v>
      </c>
      <c r="K154" s="5">
        <v>-14185000</v>
      </c>
      <c r="O154" s="5">
        <v>-80344750</v>
      </c>
      <c r="P154" s="5">
        <v>-117041000</v>
      </c>
      <c r="Q154" s="5">
        <v>-960321337</v>
      </c>
      <c r="R154" s="5">
        <v>-1411242700</v>
      </c>
      <c r="S154" s="5">
        <v>-5107658732</v>
      </c>
    </row>
    <row r="155" spans="3:19" ht="15.5" x14ac:dyDescent="0.35">
      <c r="C155" t="s">
        <v>350</v>
      </c>
      <c r="D155" s="5">
        <v>-13825000</v>
      </c>
      <c r="E155" s="5">
        <v>-3944745738</v>
      </c>
      <c r="F155" s="5">
        <v>3888612388</v>
      </c>
      <c r="G155" s="5">
        <v>-927354902</v>
      </c>
      <c r="I155" s="5">
        <v>-1042154902</v>
      </c>
      <c r="J155" s="5">
        <v>-160900000</v>
      </c>
    </row>
    <row r="156" spans="3:19" ht="15.5" x14ac:dyDescent="0.35">
      <c r="C156" t="s">
        <v>1367</v>
      </c>
      <c r="G156" s="5">
        <v>-98550934</v>
      </c>
      <c r="I156" s="5">
        <v>333849066</v>
      </c>
      <c r="J156" s="5">
        <v>246841729</v>
      </c>
      <c r="K156" s="5">
        <v>3293758</v>
      </c>
      <c r="P156" s="5">
        <v>215000000</v>
      </c>
      <c r="Q156" s="5">
        <v>67000000</v>
      </c>
      <c r="R156" s="5">
        <v>17250000</v>
      </c>
    </row>
    <row r="157" spans="3:19" ht="15.5" x14ac:dyDescent="0.35">
      <c r="C157" t="s">
        <v>473</v>
      </c>
    </row>
    <row r="158" spans="3:19" ht="15.5" x14ac:dyDescent="0.35">
      <c r="C158" t="s">
        <v>353</v>
      </c>
    </row>
    <row r="159" spans="3:19" ht="15.5" x14ac:dyDescent="0.35">
      <c r="C159" t="s">
        <v>708</v>
      </c>
      <c r="J159" s="5">
        <v>-6089000000</v>
      </c>
    </row>
    <row r="160" spans="3:19" ht="15.5" x14ac:dyDescent="0.35">
      <c r="C160" t="s">
        <v>1185</v>
      </c>
      <c r="S160" s="5">
        <v>-1173942155</v>
      </c>
    </row>
    <row r="161" spans="3:19" ht="15.5" x14ac:dyDescent="0.35">
      <c r="C161" t="s">
        <v>186</v>
      </c>
      <c r="D161" s="5">
        <v>154494530930</v>
      </c>
      <c r="E161" s="5">
        <v>37983404667</v>
      </c>
      <c r="F161" s="5">
        <v>5811650250</v>
      </c>
      <c r="G161" s="5">
        <v>-32108848498</v>
      </c>
      <c r="I161" s="5">
        <v>525632307104</v>
      </c>
      <c r="J161" s="5">
        <v>244215641966</v>
      </c>
      <c r="K161" s="5">
        <v>3100852283</v>
      </c>
      <c r="L161" s="5">
        <v>5712934975</v>
      </c>
      <c r="M161" s="5">
        <v>3166659834</v>
      </c>
      <c r="N161" s="5">
        <v>3519845057</v>
      </c>
      <c r="P161" s="5">
        <v>-55216478</v>
      </c>
      <c r="Q161" s="5">
        <v>-112122480</v>
      </c>
      <c r="R161" s="5">
        <v>-2549510592</v>
      </c>
      <c r="S161" s="5">
        <v>-693901060</v>
      </c>
    </row>
    <row r="162" spans="3:19" ht="15.5" x14ac:dyDescent="0.35">
      <c r="C162" t="s">
        <v>825</v>
      </c>
      <c r="N162" s="5">
        <v>-15322473</v>
      </c>
      <c r="P162" s="5">
        <v>-55216478</v>
      </c>
      <c r="Q162" s="5">
        <v>-80426666</v>
      </c>
      <c r="R162" s="5">
        <v>236152770</v>
      </c>
    </row>
    <row r="163" spans="3:19" ht="15.5" x14ac:dyDescent="0.35">
      <c r="C163" t="s">
        <v>380</v>
      </c>
      <c r="D163" s="5">
        <v>103096500000</v>
      </c>
      <c r="E163" s="5">
        <v>311363500000</v>
      </c>
      <c r="J163" s="5">
        <v>234542319079</v>
      </c>
    </row>
    <row r="164" spans="3:19" ht="15.5" x14ac:dyDescent="0.35">
      <c r="C164" t="s">
        <v>1368</v>
      </c>
      <c r="D164" s="5">
        <v>56703075000</v>
      </c>
      <c r="E164" s="5">
        <v>171249925000</v>
      </c>
    </row>
    <row r="165" spans="3:19" ht="15.5" x14ac:dyDescent="0.35">
      <c r="C165" t="s">
        <v>190</v>
      </c>
      <c r="F165" s="5">
        <v>-618589624</v>
      </c>
      <c r="G165" s="5">
        <v>324082291</v>
      </c>
      <c r="I165" s="5">
        <v>-462794984</v>
      </c>
      <c r="J165" s="5">
        <v>-638378622</v>
      </c>
    </row>
    <row r="166" spans="3:19" ht="15.5" x14ac:dyDescent="0.35">
      <c r="C166" t="s">
        <v>724</v>
      </c>
      <c r="D166" s="5">
        <v>611856500</v>
      </c>
      <c r="E166" s="5">
        <v>480176235116</v>
      </c>
      <c r="F166" s="5">
        <v>-479229091116</v>
      </c>
    </row>
    <row r="167" spans="3:19" ht="15.5" x14ac:dyDescent="0.35">
      <c r="C167" t="s">
        <v>1369</v>
      </c>
      <c r="E167" s="5">
        <v>300000000</v>
      </c>
      <c r="F167" s="5">
        <v>-300000000</v>
      </c>
      <c r="G167" s="5">
        <v>-1050000000</v>
      </c>
      <c r="I167" s="5">
        <v>150000000</v>
      </c>
      <c r="J167" s="5">
        <v>800000000</v>
      </c>
    </row>
    <row r="168" spans="3:19" ht="15.5" x14ac:dyDescent="0.35">
      <c r="C168" t="s">
        <v>1370</v>
      </c>
      <c r="G168" s="5">
        <v>500000000</v>
      </c>
    </row>
    <row r="169" spans="3:19" ht="15.5" x14ac:dyDescent="0.35">
      <c r="C169" t="s">
        <v>1140</v>
      </c>
      <c r="Q169" s="5">
        <v>-31695814</v>
      </c>
      <c r="R169" s="5">
        <v>-88162889</v>
      </c>
      <c r="S169" s="5">
        <v>205265111</v>
      </c>
    </row>
    <row r="170" spans="3:19" ht="15.5" x14ac:dyDescent="0.35">
      <c r="C170" t="s">
        <v>1371</v>
      </c>
      <c r="R170" s="5">
        <v>-2697500473</v>
      </c>
      <c r="S170" s="5">
        <v>-899166171</v>
      </c>
    </row>
    <row r="171" spans="3:19" ht="15.5" x14ac:dyDescent="0.35">
      <c r="C171" t="s">
        <v>614</v>
      </c>
    </row>
    <row r="172" spans="3:19" ht="15.5" x14ac:dyDescent="0.35">
      <c r="C172" t="s">
        <v>191</v>
      </c>
      <c r="E172" s="5">
        <v>-482613425000</v>
      </c>
      <c r="F172" s="5">
        <v>482613425000</v>
      </c>
    </row>
    <row r="173" spans="3:19" ht="15.5" x14ac:dyDescent="0.35">
      <c r="C173" t="s">
        <v>1372</v>
      </c>
      <c r="G173" s="5">
        <v>-5836098122</v>
      </c>
      <c r="I173" s="5">
        <v>-5836098122</v>
      </c>
      <c r="J173" s="5">
        <v>-4621389501</v>
      </c>
    </row>
    <row r="174" spans="3:19" ht="15.5" x14ac:dyDescent="0.35">
      <c r="C174" t="s">
        <v>1373</v>
      </c>
      <c r="K174" s="5">
        <v>-8083044056</v>
      </c>
      <c r="L174" s="5">
        <v>-21970254274</v>
      </c>
    </row>
    <row r="175" spans="3:19" ht="15.5" x14ac:dyDescent="0.35">
      <c r="C175" t="s">
        <v>1374</v>
      </c>
      <c r="G175" s="5">
        <v>-32445056800</v>
      </c>
      <c r="K175" s="5">
        <v>11183896339</v>
      </c>
      <c r="L175" s="5">
        <v>27683189249</v>
      </c>
      <c r="M175" s="5">
        <v>3166659834</v>
      </c>
      <c r="N175" s="5">
        <v>3535167530</v>
      </c>
    </row>
    <row r="176" spans="3:19" ht="15.5" x14ac:dyDescent="0.35">
      <c r="C176" t="s">
        <v>195</v>
      </c>
      <c r="D176" s="5">
        <v>-30199026501</v>
      </c>
      <c r="E176" s="5">
        <v>-55608289514</v>
      </c>
      <c r="F176" s="5">
        <v>-14022151869</v>
      </c>
      <c r="G176" s="5">
        <v>-40139163986</v>
      </c>
      <c r="I176" s="5">
        <v>-198747757687</v>
      </c>
      <c r="J176" s="5">
        <v>329410089854</v>
      </c>
      <c r="K176" s="5">
        <v>-106755803</v>
      </c>
      <c r="L176" s="5">
        <v>175517287</v>
      </c>
      <c r="M176" s="5">
        <v>-145414974</v>
      </c>
      <c r="N176" s="5">
        <v>83578111</v>
      </c>
      <c r="O176" s="5">
        <v>-293675226</v>
      </c>
      <c r="P176" s="5">
        <v>10149851</v>
      </c>
      <c r="Q176" s="5">
        <v>15808056</v>
      </c>
      <c r="R176" s="5">
        <v>-5408748987</v>
      </c>
      <c r="S176" s="5">
        <v>857894154</v>
      </c>
    </row>
    <row r="177" spans="2:19" ht="15.5" x14ac:dyDescent="0.35">
      <c r="C177" t="s">
        <v>196</v>
      </c>
      <c r="F177" s="5">
        <v>135978150296</v>
      </c>
      <c r="I177" s="5">
        <v>334725907983</v>
      </c>
      <c r="J177" s="5">
        <v>5315818130</v>
      </c>
      <c r="K177" s="5">
        <v>222087587</v>
      </c>
      <c r="L177" s="5">
        <v>46570300</v>
      </c>
      <c r="M177" s="5">
        <v>191985275</v>
      </c>
      <c r="N177" s="5">
        <v>108407165</v>
      </c>
      <c r="O177" s="5">
        <v>402082391</v>
      </c>
      <c r="P177" s="5">
        <v>391932540</v>
      </c>
      <c r="Q177" s="5">
        <v>376124484</v>
      </c>
      <c r="R177" s="5">
        <v>5784873471</v>
      </c>
      <c r="S177" s="5">
        <v>4926979317</v>
      </c>
    </row>
    <row r="178" spans="2:19" ht="15.5" x14ac:dyDescent="0.35">
      <c r="C178" t="s">
        <v>197</v>
      </c>
      <c r="D178" s="5">
        <v>-30199026501</v>
      </c>
      <c r="E178" s="5">
        <v>-55608289514</v>
      </c>
      <c r="F178" s="5">
        <v>121955998427</v>
      </c>
      <c r="G178" s="5">
        <v>-40139163986</v>
      </c>
      <c r="I178" s="5">
        <v>135978150296</v>
      </c>
      <c r="J178" s="5">
        <v>334725907984</v>
      </c>
      <c r="K178" s="5">
        <v>115331784</v>
      </c>
      <c r="L178" s="5">
        <v>222087587</v>
      </c>
      <c r="M178" s="5">
        <v>46570301</v>
      </c>
      <c r="N178" s="5">
        <v>191985276</v>
      </c>
      <c r="O178" s="5">
        <v>108407165</v>
      </c>
      <c r="P178" s="5">
        <v>402082391</v>
      </c>
      <c r="Q178" s="5">
        <v>391932540</v>
      </c>
      <c r="R178" s="5">
        <v>376124484</v>
      </c>
      <c r="S178" s="5">
        <v>5784873471</v>
      </c>
    </row>
    <row r="180" spans="2:19" ht="15.5" x14ac:dyDescent="0.35">
      <c r="B180" t="s">
        <v>198</v>
      </c>
      <c r="C180" t="s">
        <v>12</v>
      </c>
      <c r="D180" s="5">
        <v>45080000000</v>
      </c>
      <c r="E180" s="5">
        <v>44050000000</v>
      </c>
      <c r="F180" s="5">
        <v>44050000000</v>
      </c>
      <c r="G180" s="5">
        <v>40940000000</v>
      </c>
      <c r="I180" s="5">
        <v>40940000000</v>
      </c>
      <c r="J180" s="5">
        <v>40940000000</v>
      </c>
      <c r="K180" s="5">
        <v>340000000</v>
      </c>
      <c r="L180" s="5">
        <v>340000000</v>
      </c>
      <c r="M180" s="5">
        <v>340000000</v>
      </c>
      <c r="N180" s="5">
        <v>340000000</v>
      </c>
      <c r="O180" s="5">
        <v>340000000</v>
      </c>
      <c r="P180" s="5">
        <v>340000000</v>
      </c>
      <c r="Q180" s="5">
        <v>340000000</v>
      </c>
      <c r="R180" s="5">
        <v>340000000</v>
      </c>
      <c r="S180" s="5">
        <v>340000000</v>
      </c>
    </row>
    <row r="181" spans="2:19" ht="15.5" x14ac:dyDescent="0.35">
      <c r="C181" t="s">
        <v>199</v>
      </c>
      <c r="D181" s="6">
        <v>1.18</v>
      </c>
      <c r="E181" s="6">
        <v>0.34</v>
      </c>
      <c r="F181" s="6">
        <v>0.2</v>
      </c>
      <c r="G181" s="6">
        <v>-0.12</v>
      </c>
    </row>
    <row r="182" spans="2:19" ht="15.5" x14ac:dyDescent="0.35">
      <c r="C182" t="s">
        <v>200</v>
      </c>
      <c r="D182" s="6">
        <v>99.15</v>
      </c>
      <c r="E182" s="6">
        <v>394.12</v>
      </c>
      <c r="F182" s="5">
        <v>660</v>
      </c>
      <c r="G182" s="6">
        <v>-1166.67</v>
      </c>
    </row>
    <row r="183" spans="2:19" ht="15.5" x14ac:dyDescent="0.35">
      <c r="C183" t="s">
        <v>69</v>
      </c>
      <c r="D183" s="6">
        <v>16.440000000000001</v>
      </c>
      <c r="E183" s="6">
        <v>51.44</v>
      </c>
      <c r="F183" s="6">
        <v>80.27</v>
      </c>
      <c r="G183" s="6">
        <v>75.17</v>
      </c>
    </row>
    <row r="184" spans="2:19" ht="15.5" x14ac:dyDescent="0.35">
      <c r="C184" t="s">
        <v>201</v>
      </c>
      <c r="D184" s="5">
        <v>125760000000</v>
      </c>
      <c r="E184" s="6">
        <v>34020000000.000004</v>
      </c>
      <c r="F184" s="5">
        <v>13440000000</v>
      </c>
      <c r="G184" s="5">
        <v>17910000000</v>
      </c>
    </row>
    <row r="185" spans="2:19" ht="15.5" x14ac:dyDescent="0.35">
      <c r="C185" t="s">
        <v>202</v>
      </c>
      <c r="D185" s="6">
        <v>7.9000000000000008E-3</v>
      </c>
      <c r="E185" s="6">
        <v>2.3E-3</v>
      </c>
      <c r="F185" s="6">
        <v>1.4000000000000002E-3</v>
      </c>
      <c r="G185" s="6">
        <v>-7.000000000000001E-4</v>
      </c>
    </row>
    <row r="186" spans="2:19" ht="15.5" x14ac:dyDescent="0.35">
      <c r="C186" t="s">
        <v>203</v>
      </c>
      <c r="D186" s="6">
        <v>9.4999999999999998E-3</v>
      </c>
      <c r="E186" s="6">
        <v>2.8000000000000004E-3</v>
      </c>
      <c r="F186" s="6">
        <v>1.7000000000000001E-3</v>
      </c>
      <c r="G186" s="6">
        <v>-1E-3</v>
      </c>
    </row>
    <row r="187" spans="2:19" ht="15.5" x14ac:dyDescent="0.35">
      <c r="C187" t="s">
        <v>204</v>
      </c>
      <c r="D187" s="6">
        <v>2.0400000000000001E-2</v>
      </c>
      <c r="E187" s="6">
        <v>5.1000000000000004E-3</v>
      </c>
      <c r="F187" s="6">
        <v>1.7000000000000001E-3</v>
      </c>
      <c r="G187" s="6">
        <v>2.8000000000000004E-3</v>
      </c>
    </row>
    <row r="188" spans="2:19" ht="15.5" x14ac:dyDescent="0.35">
      <c r="C188" t="s">
        <v>205</v>
      </c>
      <c r="E188" s="6">
        <v>638.08000000000004</v>
      </c>
      <c r="F188" s="6">
        <v>199.57</v>
      </c>
    </row>
    <row r="189" spans="2:19" ht="15.5" x14ac:dyDescent="0.35">
      <c r="C189" t="s">
        <v>207</v>
      </c>
      <c r="D189" s="6">
        <v>0.95</v>
      </c>
      <c r="E189" s="6">
        <v>1.1000000000000001</v>
      </c>
      <c r="F189" s="6">
        <v>1.0900000000000001</v>
      </c>
      <c r="G189" s="6">
        <v>1.18</v>
      </c>
    </row>
    <row r="190" spans="2:19" ht="15.5" x14ac:dyDescent="0.35">
      <c r="C190" t="s">
        <v>208</v>
      </c>
      <c r="D190" s="6">
        <v>123.61</v>
      </c>
      <c r="E190" s="6">
        <v>121.67</v>
      </c>
      <c r="F190" s="6">
        <v>121.33</v>
      </c>
      <c r="G190" s="6">
        <v>118.56</v>
      </c>
    </row>
    <row r="191" spans="2:19" ht="15.5" x14ac:dyDescent="0.35">
      <c r="C191" t="s">
        <v>209</v>
      </c>
      <c r="D191" s="6">
        <v>1.01</v>
      </c>
      <c r="E191" s="6">
        <v>1.18</v>
      </c>
      <c r="F191" s="6">
        <v>1.1599999999999999</v>
      </c>
      <c r="G191" s="6">
        <v>1.27</v>
      </c>
    </row>
    <row r="192" spans="2:19" ht="15.5" x14ac:dyDescent="0.35">
      <c r="C192" t="s">
        <v>210</v>
      </c>
      <c r="D192" s="6">
        <v>115.79</v>
      </c>
      <c r="E192" s="6">
        <v>113.67</v>
      </c>
      <c r="F192" s="6">
        <v>113.33</v>
      </c>
      <c r="G192" s="6">
        <v>109.95</v>
      </c>
    </row>
    <row r="193" spans="3:19" ht="15.5" x14ac:dyDescent="0.35">
      <c r="C193" t="s">
        <v>211</v>
      </c>
      <c r="D193" s="5">
        <v>1000000000</v>
      </c>
      <c r="E193" s="5">
        <v>1000000000</v>
      </c>
      <c r="F193" s="5">
        <v>1000000000</v>
      </c>
      <c r="G193" s="5">
        <v>2000000000</v>
      </c>
    </row>
    <row r="194" spans="3:19" ht="15.5" x14ac:dyDescent="0.35">
      <c r="C194" t="s">
        <v>212</v>
      </c>
      <c r="D194" s="5">
        <v>11000000000</v>
      </c>
      <c r="E194" s="5">
        <v>10000000000</v>
      </c>
      <c r="F194" s="5">
        <v>9000000000</v>
      </c>
      <c r="G194" s="5">
        <v>9000000000</v>
      </c>
    </row>
    <row r="195" spans="3:19" ht="15.5" x14ac:dyDescent="0.35">
      <c r="C195" t="s">
        <v>568</v>
      </c>
      <c r="D195" s="5">
        <v>5573000000000</v>
      </c>
      <c r="E195" s="5">
        <v>5360000000000</v>
      </c>
      <c r="F195" s="5">
        <v>5345000000000</v>
      </c>
      <c r="G195" s="5">
        <v>4853000000000</v>
      </c>
    </row>
    <row r="196" spans="3:19" ht="15.5" x14ac:dyDescent="0.35">
      <c r="C196" t="s">
        <v>24</v>
      </c>
      <c r="D196" s="5">
        <v>11000000000</v>
      </c>
      <c r="E196" s="5">
        <v>11000000000</v>
      </c>
      <c r="F196" s="5">
        <v>10000000000</v>
      </c>
      <c r="G196" s="5">
        <v>11000000000</v>
      </c>
    </row>
    <row r="197" spans="3:19" ht="15.5" x14ac:dyDescent="0.35">
      <c r="C197" t="s">
        <v>21</v>
      </c>
      <c r="D197" s="5">
        <v>-25000000000</v>
      </c>
      <c r="E197" s="5">
        <v>-56000000000</v>
      </c>
      <c r="F197" s="5">
        <v>-112000000000</v>
      </c>
      <c r="G197" s="5">
        <v>-125000000000</v>
      </c>
    </row>
    <row r="198" spans="3:19" ht="15.5" x14ac:dyDescent="0.35">
      <c r="C198" t="s">
        <v>214</v>
      </c>
      <c r="D198" s="5">
        <v>-468000000000</v>
      </c>
      <c r="E198" s="5">
        <v>-349000000000</v>
      </c>
      <c r="F198" s="5">
        <v>-266000000000</v>
      </c>
      <c r="G198" s="5">
        <v>-733000000000</v>
      </c>
    </row>
    <row r="199" spans="3:19" ht="15.5" x14ac:dyDescent="0.35">
      <c r="C199" t="s">
        <v>215</v>
      </c>
      <c r="D199" s="5">
        <v>-184000000000</v>
      </c>
      <c r="E199" s="5">
        <v>-93000000000</v>
      </c>
      <c r="F199" s="5">
        <v>-20000000000</v>
      </c>
      <c r="G199" s="5">
        <v>-4000000000</v>
      </c>
    </row>
    <row r="200" spans="3:19" ht="15.5" x14ac:dyDescent="0.35">
      <c r="C200" t="s">
        <v>216</v>
      </c>
      <c r="D200" s="5">
        <v>-1000000000</v>
      </c>
      <c r="E200" s="5">
        <v>0</v>
      </c>
      <c r="F200" s="5">
        <v>0</v>
      </c>
      <c r="G200" s="5">
        <v>-4000000000</v>
      </c>
    </row>
    <row r="201" spans="3:19" ht="15.5" x14ac:dyDescent="0.35">
      <c r="C201" t="s">
        <v>13</v>
      </c>
      <c r="D201" s="5">
        <v>-185000000000</v>
      </c>
      <c r="E201" s="5">
        <v>-94000000000</v>
      </c>
      <c r="F201" s="5">
        <v>-20000000000</v>
      </c>
      <c r="G201" s="5">
        <v>-8000000000</v>
      </c>
    </row>
    <row r="202" spans="3:19" ht="15.5" x14ac:dyDescent="0.35">
      <c r="C202" t="s">
        <v>16</v>
      </c>
      <c r="D202" s="6">
        <v>-4.0999999999999996</v>
      </c>
      <c r="E202" s="6">
        <v>-2.13</v>
      </c>
      <c r="F202" s="6">
        <v>-0.45</v>
      </c>
      <c r="G202" s="6">
        <v>-0.19</v>
      </c>
    </row>
    <row r="203" spans="3:19" ht="15.5" x14ac:dyDescent="0.35">
      <c r="C203" t="s">
        <v>54</v>
      </c>
      <c r="I203" s="6">
        <v>2.74</v>
      </c>
      <c r="J203" s="6">
        <v>1.46</v>
      </c>
      <c r="K203" s="6">
        <v>-9.23</v>
      </c>
      <c r="L203" s="6">
        <v>-13.82</v>
      </c>
      <c r="M203" s="6">
        <v>-13.98</v>
      </c>
      <c r="N203" s="6">
        <v>-16.61</v>
      </c>
      <c r="O203" s="6">
        <v>-34.549999999999997</v>
      </c>
      <c r="P203" s="6">
        <v>-37.4</v>
      </c>
      <c r="Q203" s="6">
        <v>-32.9</v>
      </c>
      <c r="R203" s="6">
        <v>-84.82</v>
      </c>
      <c r="S203" s="6">
        <v>3.75</v>
      </c>
    </row>
    <row r="204" spans="3:19" ht="15.5" x14ac:dyDescent="0.35">
      <c r="C204" t="s">
        <v>68</v>
      </c>
      <c r="I204" s="6">
        <v>51.09</v>
      </c>
      <c r="J204" s="6">
        <v>108.22</v>
      </c>
      <c r="K204" s="6">
        <v>-7.69</v>
      </c>
      <c r="L204" s="6">
        <v>-5.14</v>
      </c>
      <c r="M204" s="6">
        <v>-5.08</v>
      </c>
      <c r="N204" s="6">
        <v>-2.5299999999999998</v>
      </c>
      <c r="O204" s="6">
        <v>-1.22</v>
      </c>
      <c r="P204" s="6">
        <v>-0.48</v>
      </c>
      <c r="Q204" s="6">
        <v>-0.55000000000000004</v>
      </c>
      <c r="R204" s="6">
        <v>-0.21</v>
      </c>
      <c r="S204" s="6">
        <v>18.93</v>
      </c>
    </row>
    <row r="205" spans="3:19" ht="15.5" x14ac:dyDescent="0.35">
      <c r="C205" t="s">
        <v>71</v>
      </c>
      <c r="I205" s="6">
        <v>11.25</v>
      </c>
      <c r="J205" s="6">
        <v>22.82</v>
      </c>
      <c r="K205" s="6">
        <v>515.36</v>
      </c>
      <c r="L205" s="6">
        <v>243.37</v>
      </c>
      <c r="M205" s="6">
        <v>196.5</v>
      </c>
      <c r="N205" s="6">
        <v>49.04</v>
      </c>
      <c r="O205" s="6">
        <v>2.57</v>
      </c>
      <c r="P205" s="6">
        <v>0.92</v>
      </c>
      <c r="Q205" s="6">
        <v>0.44</v>
      </c>
      <c r="R205" s="6">
        <v>0.09</v>
      </c>
      <c r="S205" s="6">
        <v>0.17</v>
      </c>
    </row>
    <row r="206" spans="3:19" ht="15.5" x14ac:dyDescent="0.35">
      <c r="C206" t="s">
        <v>217</v>
      </c>
      <c r="I206" s="5">
        <v>131910000000</v>
      </c>
    </row>
    <row r="207" spans="3:19" ht="15.5" x14ac:dyDescent="0.35">
      <c r="C207" t="s">
        <v>218</v>
      </c>
      <c r="I207" s="6">
        <v>1.72E-2</v>
      </c>
      <c r="J207" s="6">
        <v>1.01E-2</v>
      </c>
      <c r="K207" s="6">
        <v>-9.0399999999999994E-2</v>
      </c>
      <c r="L207" s="6">
        <v>-0.17510000000000001</v>
      </c>
      <c r="M207" s="6">
        <v>-0.67900000000000005</v>
      </c>
      <c r="N207" s="6">
        <v>-1.1118000000000001</v>
      </c>
      <c r="O207" s="6">
        <v>-1.7231000000000001</v>
      </c>
      <c r="P207" s="6">
        <v>-1.2130000000000001</v>
      </c>
      <c r="Q207" s="6">
        <v>-0.63070000000000004</v>
      </c>
      <c r="R207" s="6">
        <v>-1.7283000000000002</v>
      </c>
      <c r="S207" s="6">
        <v>1.7899999999999999E-2</v>
      </c>
    </row>
    <row r="208" spans="3:19" ht="15.5" x14ac:dyDescent="0.35">
      <c r="C208" t="s">
        <v>219</v>
      </c>
      <c r="I208" s="6">
        <v>2.3099999999999999E-2</v>
      </c>
      <c r="J208" s="6">
        <v>1.26E-2</v>
      </c>
      <c r="K208" s="6">
        <v>4.6600000000000003E-2</v>
      </c>
      <c r="L208" s="6">
        <v>7.3099999999999998E-2</v>
      </c>
      <c r="M208" s="6">
        <v>0.08</v>
      </c>
      <c r="N208" s="6">
        <v>0.10339999999999999</v>
      </c>
      <c r="O208" s="6">
        <v>0.23980000000000001</v>
      </c>
      <c r="P208" s="6">
        <v>0.34149999999999997</v>
      </c>
      <c r="Q208" s="6">
        <v>0.45619999999999999</v>
      </c>
      <c r="R208" s="6">
        <v>2.1396000000000002</v>
      </c>
      <c r="S208" s="6">
        <v>8.5000000000000006E-2</v>
      </c>
    </row>
    <row r="209" spans="3:19" ht="15.5" x14ac:dyDescent="0.35">
      <c r="C209" t="s">
        <v>220</v>
      </c>
      <c r="I209" s="6">
        <v>2.2000000000000002E-2</v>
      </c>
      <c r="J209" s="6">
        <v>1.15E-2</v>
      </c>
      <c r="K209" s="6">
        <v>0.14749999999999999</v>
      </c>
      <c r="L209" s="6">
        <v>0.09</v>
      </c>
      <c r="M209" s="6">
        <v>9.5700000000000007E-2</v>
      </c>
      <c r="N209" s="6">
        <v>0.1174</v>
      </c>
      <c r="O209" s="6">
        <v>0.28320000000000001</v>
      </c>
      <c r="P209" s="6">
        <v>0.49399999999999999</v>
      </c>
      <c r="Q209" s="6">
        <v>0.64069999999999994</v>
      </c>
      <c r="R209" s="6">
        <v>-9.0447000000000006</v>
      </c>
      <c r="S209" s="6">
        <v>8.4700000000000011E-2</v>
      </c>
    </row>
    <row r="210" spans="3:19" ht="15.5" x14ac:dyDescent="0.35">
      <c r="C210" t="s">
        <v>221</v>
      </c>
      <c r="I210" s="6">
        <v>12.89</v>
      </c>
      <c r="N210" s="6">
        <v>-922.6</v>
      </c>
      <c r="O210" s="6">
        <v>-488.64</v>
      </c>
      <c r="P210" s="6">
        <v>-217.89</v>
      </c>
      <c r="Q210" s="6">
        <v>-193.29</v>
      </c>
      <c r="R210" s="6">
        <v>-30.45</v>
      </c>
      <c r="S210" s="6">
        <v>1.43</v>
      </c>
    </row>
    <row r="211" spans="3:19" ht="15.5" x14ac:dyDescent="0.35">
      <c r="C211" t="s">
        <v>65</v>
      </c>
      <c r="I211" s="6">
        <v>1.18</v>
      </c>
      <c r="J211" s="6">
        <v>1.36</v>
      </c>
      <c r="K211" s="6">
        <v>-0.36</v>
      </c>
      <c r="L211" s="6">
        <v>-0.38</v>
      </c>
      <c r="M211" s="6">
        <v>-0.41</v>
      </c>
      <c r="N211" s="6">
        <v>-0.26</v>
      </c>
      <c r="O211" s="6">
        <v>-0.28999999999999998</v>
      </c>
      <c r="P211" s="6">
        <v>-0.16</v>
      </c>
      <c r="Q211" s="6">
        <v>-0.25</v>
      </c>
      <c r="R211" s="6">
        <v>-0.45</v>
      </c>
      <c r="S211" s="6">
        <v>1.61</v>
      </c>
    </row>
    <row r="212" spans="3:19" ht="15.5" x14ac:dyDescent="0.35">
      <c r="C212" t="s">
        <v>62</v>
      </c>
      <c r="I212" s="6">
        <v>118.56</v>
      </c>
      <c r="J212" s="6">
        <v>115.81</v>
      </c>
      <c r="K212" s="6">
        <v>-198.21</v>
      </c>
      <c r="L212" s="6">
        <v>-188.96</v>
      </c>
      <c r="M212" s="6">
        <v>-174.67</v>
      </c>
      <c r="N212" s="6">
        <v>-160.69</v>
      </c>
      <c r="O212" s="6">
        <v>-144.08000000000001</v>
      </c>
      <c r="P212" s="6">
        <v>-109.53</v>
      </c>
      <c r="Q212" s="6">
        <v>-72.13</v>
      </c>
      <c r="R212" s="6">
        <v>-39.64</v>
      </c>
      <c r="S212" s="6">
        <v>44.11</v>
      </c>
    </row>
    <row r="213" spans="3:19" ht="15.5" x14ac:dyDescent="0.35">
      <c r="C213" t="s">
        <v>222</v>
      </c>
      <c r="I213" s="6">
        <v>1.27</v>
      </c>
      <c r="J213" s="6">
        <v>1.47</v>
      </c>
      <c r="K213" s="6">
        <v>-0.36</v>
      </c>
      <c r="L213" s="6">
        <v>-0.38</v>
      </c>
      <c r="M213" s="6">
        <v>-0.41</v>
      </c>
      <c r="N213" s="6">
        <v>-0.26</v>
      </c>
      <c r="O213" s="6">
        <v>-0.28999999999999998</v>
      </c>
      <c r="P213" s="6">
        <v>-0.16</v>
      </c>
      <c r="Q213" s="6">
        <v>-0.25</v>
      </c>
      <c r="R213" s="6">
        <v>-0.45</v>
      </c>
      <c r="S213" s="6">
        <v>1.61</v>
      </c>
    </row>
    <row r="214" spans="3:19" ht="15.5" x14ac:dyDescent="0.35">
      <c r="C214" t="s">
        <v>223</v>
      </c>
      <c r="I214" s="6">
        <v>109.95</v>
      </c>
      <c r="J214" s="6">
        <v>107.2</v>
      </c>
      <c r="K214" s="6">
        <v>-198.21</v>
      </c>
      <c r="L214" s="6">
        <v>-188.96</v>
      </c>
      <c r="M214" s="6">
        <v>-174.67</v>
      </c>
      <c r="N214" s="6">
        <v>-160.69</v>
      </c>
      <c r="O214" s="6">
        <v>-144.08000000000001</v>
      </c>
      <c r="P214" s="6">
        <v>-109.53</v>
      </c>
      <c r="Q214" s="6">
        <v>-72.13</v>
      </c>
      <c r="R214" s="6">
        <v>-39.64</v>
      </c>
      <c r="S214" s="6">
        <v>44.11</v>
      </c>
    </row>
    <row r="215" spans="3:19" ht="15.5" x14ac:dyDescent="0.35">
      <c r="C215" t="s">
        <v>224</v>
      </c>
      <c r="I215" s="5">
        <v>2000000000</v>
      </c>
      <c r="J215" s="5">
        <v>1000000000</v>
      </c>
      <c r="O215" s="5">
        <v>0</v>
      </c>
      <c r="P215" s="5">
        <v>0</v>
      </c>
      <c r="Q215" s="5">
        <v>0</v>
      </c>
      <c r="R215" s="5">
        <v>0</v>
      </c>
      <c r="S215" s="5">
        <v>1000000000</v>
      </c>
    </row>
    <row r="216" spans="3:19" ht="15.5" x14ac:dyDescent="0.35">
      <c r="C216" t="s">
        <v>225</v>
      </c>
      <c r="I216" s="5">
        <v>9000000000</v>
      </c>
      <c r="J216" s="5">
        <v>205000000000</v>
      </c>
      <c r="K216" s="5">
        <v>48000000000</v>
      </c>
      <c r="L216" s="5">
        <v>37000000000</v>
      </c>
      <c r="M216" s="5">
        <v>7000000000</v>
      </c>
      <c r="N216" s="5">
        <v>4000000000</v>
      </c>
      <c r="O216" s="5">
        <v>0</v>
      </c>
      <c r="P216" s="5">
        <v>0</v>
      </c>
      <c r="Q216" s="5">
        <v>0</v>
      </c>
      <c r="R216" s="5">
        <v>0</v>
      </c>
      <c r="S216" s="5">
        <v>2000000000</v>
      </c>
    </row>
    <row r="217" spans="3:19" ht="15.5" x14ac:dyDescent="0.35">
      <c r="C217" t="s">
        <v>26</v>
      </c>
      <c r="I217" s="5">
        <v>11000000000</v>
      </c>
      <c r="J217" s="5">
        <v>207000000000</v>
      </c>
      <c r="K217" s="5">
        <v>48000000000</v>
      </c>
      <c r="L217" s="5">
        <v>37000000000</v>
      </c>
      <c r="M217" s="5">
        <v>7000000000</v>
      </c>
      <c r="N217" s="5">
        <v>4000000000</v>
      </c>
      <c r="O217" s="5">
        <v>0</v>
      </c>
      <c r="P217" s="5">
        <v>0</v>
      </c>
      <c r="Q217" s="5">
        <v>0</v>
      </c>
      <c r="R217" s="5">
        <v>0</v>
      </c>
      <c r="S217" s="5">
        <v>3000000000</v>
      </c>
    </row>
    <row r="218" spans="3:19" ht="15.5" x14ac:dyDescent="0.35">
      <c r="C218" t="s">
        <v>23</v>
      </c>
      <c r="I218" s="5">
        <v>-125000000000</v>
      </c>
      <c r="J218" s="5">
        <v>-128000000000</v>
      </c>
      <c r="K218" s="5">
        <v>48000000000</v>
      </c>
      <c r="L218" s="5">
        <v>37000000000</v>
      </c>
      <c r="M218" s="5">
        <v>7000000000</v>
      </c>
      <c r="N218" s="5">
        <v>3000000000</v>
      </c>
      <c r="O218" s="5">
        <v>0</v>
      </c>
      <c r="P218" s="5">
        <v>0</v>
      </c>
      <c r="Q218" s="5">
        <v>0</v>
      </c>
      <c r="R218" s="5">
        <v>0</v>
      </c>
      <c r="S218" s="5">
        <v>-3000000000</v>
      </c>
    </row>
    <row r="219" spans="3:19" ht="15.5" x14ac:dyDescent="0.35">
      <c r="C219" t="s">
        <v>226</v>
      </c>
      <c r="I219" s="5">
        <v>-733000000000</v>
      </c>
      <c r="J219" s="5">
        <v>824000000000</v>
      </c>
      <c r="K219" s="5">
        <v>-52000000000</v>
      </c>
      <c r="L219" s="5">
        <v>-53000000000</v>
      </c>
      <c r="M219" s="5">
        <v>-58000000000</v>
      </c>
      <c r="N219" s="5">
        <v>-54000000000</v>
      </c>
      <c r="O219" s="5">
        <v>-53000000000</v>
      </c>
      <c r="P219" s="5">
        <v>-43000000000</v>
      </c>
      <c r="Q219" s="5">
        <v>-35000000000</v>
      </c>
      <c r="R219" s="5">
        <v>-24000000000</v>
      </c>
      <c r="S219" s="5">
        <v>-9000000000</v>
      </c>
    </row>
    <row r="220" spans="3:19" ht="15.5" x14ac:dyDescent="0.35">
      <c r="C220" t="s">
        <v>227</v>
      </c>
      <c r="I220" s="5">
        <v>-717000000000</v>
      </c>
      <c r="J220" s="5">
        <v>97000000000</v>
      </c>
      <c r="K220" s="5">
        <v>-3000000000</v>
      </c>
      <c r="L220" s="5">
        <v>-6000000000</v>
      </c>
      <c r="M220" s="5">
        <v>-3000000000</v>
      </c>
      <c r="N220" s="5">
        <v>-3000000000</v>
      </c>
      <c r="O220" s="5">
        <v>0</v>
      </c>
      <c r="P220" s="5">
        <v>0</v>
      </c>
      <c r="Q220" s="5">
        <v>1000000000</v>
      </c>
      <c r="R220" s="5">
        <v>-1000000000</v>
      </c>
      <c r="S220" s="5">
        <v>8000000000</v>
      </c>
    </row>
    <row r="221" spans="3:19" ht="15.5" x14ac:dyDescent="0.35">
      <c r="C221" t="s">
        <v>228</v>
      </c>
      <c r="I221" s="5">
        <v>-8000000000</v>
      </c>
      <c r="J221" s="5">
        <v>-6000000000</v>
      </c>
      <c r="K221" s="5">
        <v>0</v>
      </c>
      <c r="O221" s="5">
        <v>0</v>
      </c>
      <c r="P221" s="5">
        <v>0</v>
      </c>
      <c r="Q221" s="5">
        <v>-1000000000</v>
      </c>
      <c r="R221" s="5">
        <v>-1000000000</v>
      </c>
      <c r="S221" s="5">
        <v>-5000000000</v>
      </c>
    </row>
    <row r="222" spans="3:19" ht="15.5" x14ac:dyDescent="0.35">
      <c r="C222" t="s">
        <v>15</v>
      </c>
      <c r="I222" s="5">
        <v>-725000000000</v>
      </c>
      <c r="J222" s="5">
        <v>91000000000</v>
      </c>
      <c r="K222" s="5">
        <v>-3000000000</v>
      </c>
      <c r="L222" s="5">
        <v>-6000000000</v>
      </c>
      <c r="M222" s="5">
        <v>-3000000000</v>
      </c>
      <c r="N222" s="5">
        <v>-3000000000</v>
      </c>
      <c r="O222" s="5">
        <v>0</v>
      </c>
      <c r="P222" s="5">
        <v>0</v>
      </c>
      <c r="Q222" s="5">
        <v>0</v>
      </c>
      <c r="R222" s="5">
        <v>-3000000000</v>
      </c>
      <c r="S222" s="5">
        <v>3000000000</v>
      </c>
    </row>
    <row r="223" spans="3:19" ht="15.5" x14ac:dyDescent="0.35">
      <c r="C223" t="s">
        <v>17</v>
      </c>
      <c r="I223" s="6">
        <v>-17.7</v>
      </c>
      <c r="J223" s="6">
        <v>2.2200000000000002</v>
      </c>
      <c r="K223" s="6">
        <v>-9.44</v>
      </c>
      <c r="L223" s="6">
        <v>-16.29</v>
      </c>
      <c r="M223" s="6">
        <v>-9.74</v>
      </c>
      <c r="N223" s="6">
        <v>-10.11</v>
      </c>
      <c r="O223" s="6">
        <v>-0.86</v>
      </c>
      <c r="P223" s="6">
        <v>-0.44</v>
      </c>
      <c r="Q223" s="6">
        <v>0.18</v>
      </c>
      <c r="R223" s="6">
        <v>-8.4600000000000009</v>
      </c>
      <c r="S223" s="6">
        <v>8.02</v>
      </c>
    </row>
  </sheetData>
  <pageMargins left="0.7" right="0.7" top="0.75" bottom="0.75" header="0.3" footer="0.3"/>
  <ignoredErrors>
    <ignoredError sqref="A1:S224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1376</v>
      </c>
      <c r="D2" s="2" vm="279">
        <f ca="1">IFERROR(_xlfn.STOCKHISTORY("XIDX:" &amp; $C$1, D3, , 0, 0, 1), "Libur")</f>
        <v>57</v>
      </c>
      <c r="E2" s="2" vm="1">
        <f ca="1">IFERROR(_xlfn.STOCKHISTORY("XIDX:" &amp; $C$1, E3, , 0, 0, 1), "Libur")</f>
        <v>50</v>
      </c>
      <c r="H2" s="2" vm="1">
        <f ca="1">IFERROR(INDEX(D2:G2,COUNT(D2:G2)),"")</f>
        <v>50</v>
      </c>
      <c r="I2" s="2" vm="1">
        <f t="shared" ref="I2:Z2" ca="1" si="0">IFERROR(_xlfn.STOCKHISTORY("XIDX:" &amp; $C$1, I1, , 0, 0, 1), "Libur")</f>
        <v>50</v>
      </c>
      <c r="J2" s="2" vm="56">
        <f t="shared" ca="1" si="0"/>
        <v>39</v>
      </c>
      <c r="K2" s="2" vm="1">
        <f t="shared" ca="1" si="0"/>
        <v>50</v>
      </c>
      <c r="L2" s="2">
        <f t="shared" ca="1" si="0"/>
        <v>0</v>
      </c>
      <c r="M2" s="2" vm="87">
        <f t="shared" ca="1" si="0"/>
        <v>88</v>
      </c>
      <c r="N2" s="2" vm="280">
        <f t="shared" ca="1" si="0"/>
        <v>51</v>
      </c>
      <c r="O2" s="2" vm="1">
        <f t="shared" ca="1" si="0"/>
        <v>50</v>
      </c>
      <c r="P2" s="2">
        <f t="shared" ca="1" si="0"/>
        <v>0</v>
      </c>
      <c r="Q2" s="2" vm="107">
        <f t="shared" ca="1" si="0"/>
        <v>170</v>
      </c>
      <c r="R2" s="2" t="str">
        <f t="shared" ca="1" si="0"/>
        <v>Libur</v>
      </c>
      <c r="S2" s="2">
        <f t="shared" ca="1" si="0"/>
        <v>0</v>
      </c>
      <c r="T2" s="2" vm="281">
        <f t="shared" ca="1" si="0"/>
        <v>463</v>
      </c>
      <c r="U2" s="2" vm="68">
        <f t="shared" ca="1" si="0"/>
        <v>450</v>
      </c>
      <c r="V2" s="2" vm="282">
        <f t="shared" ca="1" si="0"/>
        <v>350</v>
      </c>
      <c r="W2" s="2">
        <f t="shared" ca="1" si="0"/>
        <v>0</v>
      </c>
      <c r="X2" s="2" vm="1">
        <f t="shared" ca="1" si="0"/>
        <v>50</v>
      </c>
      <c r="Y2" s="2" vm="246">
        <f t="shared" ca="1" si="0"/>
        <v>56</v>
      </c>
      <c r="Z2" s="2">
        <f t="shared" ca="1" si="0"/>
        <v>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11963796373</v>
      </c>
      <c r="E4" s="2">
        <f>IFERROR(INDEX(E51:E500,MATCH($C$4,$C$51:$C$500,0)),"")</f>
        <v>14777860340</v>
      </c>
      <c r="H4" s="2">
        <f>IFERROR(SUM(D4:G4)*(4/MAX(1,COUNT(D4:G4))),"")</f>
        <v>53483313426</v>
      </c>
      <c r="I4" s="2">
        <f t="shared" ref="I4:Z4" si="1">IFERROR(INDEX(I51:I500,MATCH($C$4,$C$51:$C$500,0)),"")</f>
        <v>160232785137</v>
      </c>
      <c r="J4" s="2">
        <f t="shared" si="1"/>
        <v>86879389162</v>
      </c>
      <c r="K4" s="2">
        <f t="shared" si="1"/>
        <v>106172382612</v>
      </c>
      <c r="L4" s="2">
        <f t="shared" si="1"/>
        <v>188852058036</v>
      </c>
      <c r="M4" s="2">
        <f t="shared" si="1"/>
        <v>521971241002</v>
      </c>
      <c r="N4" s="2">
        <f t="shared" si="1"/>
        <v>116594281314</v>
      </c>
      <c r="O4" s="2">
        <f t="shared" si="1"/>
        <v>326740872357</v>
      </c>
      <c r="P4" s="2">
        <f t="shared" si="1"/>
        <v>243144363317</v>
      </c>
      <c r="Q4" s="2">
        <f t="shared" si="1"/>
        <v>299974293110</v>
      </c>
      <c r="R4" s="2">
        <f t="shared" si="1"/>
        <v>514177471849</v>
      </c>
      <c r="S4" s="2">
        <f t="shared" si="1"/>
        <v>1055922632197</v>
      </c>
      <c r="T4" s="2">
        <f t="shared" si="1"/>
        <v>685034406501</v>
      </c>
      <c r="U4" s="2">
        <f t="shared" si="1"/>
        <v>640032612090</v>
      </c>
      <c r="V4" s="2">
        <f t="shared" si="1"/>
        <v>210413594731</v>
      </c>
      <c r="W4" s="2">
        <f t="shared" si="1"/>
        <v>169893009273</v>
      </c>
      <c r="X4" s="2">
        <f t="shared" si="1"/>
        <v>0</v>
      </c>
      <c r="Y4" s="2">
        <f t="shared" si="1"/>
        <v>27419173764</v>
      </c>
      <c r="Z4" s="2">
        <f t="shared" si="1"/>
        <v>51833269565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-10012352960</v>
      </c>
      <c r="E5" s="2">
        <f>IFERROR(INDEX(E51:E500,MATCH($C$5,$C$51:$C$500,0)),"")</f>
        <v>-45237472635</v>
      </c>
      <c r="H5" s="2">
        <f>IFERROR(SUM(D5:G5)*(4/MAX(1,COUNT(D5:G5))),"")</f>
        <v>-110499651190</v>
      </c>
      <c r="I5" s="2">
        <f t="shared" ref="I5:Z5" si="2">IFERROR(INDEX(I51:I500,MATCH($C$5,$C$51:$C$500,0)),"")</f>
        <v>-71333124337</v>
      </c>
      <c r="J5" s="2">
        <f t="shared" si="2"/>
        <v>-63482691555</v>
      </c>
      <c r="K5" s="2">
        <f t="shared" si="2"/>
        <v>-37139605431</v>
      </c>
      <c r="L5" s="2">
        <f t="shared" si="2"/>
        <v>-35607918122</v>
      </c>
      <c r="M5" s="2">
        <f t="shared" si="2"/>
        <v>11390030377</v>
      </c>
      <c r="N5" s="2">
        <f t="shared" si="2"/>
        <v>-117826545515</v>
      </c>
      <c r="O5" s="2">
        <f t="shared" si="2"/>
        <v>-151690887802</v>
      </c>
      <c r="P5" s="2">
        <f t="shared" si="2"/>
        <v>2442169878</v>
      </c>
      <c r="Q5" s="2">
        <f t="shared" si="2"/>
        <v>20788439642</v>
      </c>
      <c r="R5" s="2">
        <f t="shared" si="2"/>
        <v>301500431</v>
      </c>
      <c r="S5" s="2">
        <f t="shared" si="2"/>
        <v>245791538928</v>
      </c>
      <c r="T5" s="2">
        <f t="shared" si="2"/>
        <v>426072632250</v>
      </c>
      <c r="U5" s="2">
        <f t="shared" si="2"/>
        <v>285980185473</v>
      </c>
      <c r="V5" s="2">
        <f t="shared" si="2"/>
        <v>70579521465</v>
      </c>
      <c r="W5" s="2">
        <f t="shared" si="2"/>
        <v>12231654859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2037963879525</v>
      </c>
      <c r="E6" s="2">
        <f>IFERROR(INDEX(E51:E500,MATCH($C$6,$C$51:$C$500,0)),"")</f>
        <v>2048086018361</v>
      </c>
      <c r="H6" s="2">
        <f>IFERROR(INDEX(D6:G6,COUNT(D6:G6)),"")</f>
        <v>2048086018361</v>
      </c>
      <c r="I6" s="2">
        <f t="shared" ref="I6:Z6" si="3">IFERROR(INDEX(I51:I500,MATCH($C$6,$C$51:$C$500,0)),"")</f>
        <v>2048086018361</v>
      </c>
      <c r="J6" s="2">
        <f t="shared" si="3"/>
        <v>2120769715305</v>
      </c>
      <c r="K6" s="2">
        <f t="shared" si="3"/>
        <v>2178302612094</v>
      </c>
      <c r="L6" s="2">
        <f t="shared" si="3"/>
        <v>2218529730753</v>
      </c>
      <c r="M6" s="2">
        <f t="shared" si="3"/>
        <v>2230164838011</v>
      </c>
      <c r="N6" s="2">
        <f t="shared" si="3"/>
        <v>2201679698409</v>
      </c>
      <c r="O6" s="2">
        <f t="shared" si="3"/>
        <v>2431907453426</v>
      </c>
      <c r="P6" s="2">
        <f t="shared" si="3"/>
        <v>2725969594506</v>
      </c>
      <c r="Q6" s="2">
        <f t="shared" si="3"/>
        <v>2735308024151</v>
      </c>
      <c r="R6" s="2">
        <f t="shared" si="3"/>
        <v>2766286712873</v>
      </c>
      <c r="S6" s="2">
        <f t="shared" si="3"/>
        <v>2507974755013</v>
      </c>
      <c r="T6" s="2">
        <f t="shared" si="3"/>
        <v>2104261145100</v>
      </c>
      <c r="U6" s="2">
        <f t="shared" si="3"/>
        <v>1721116597216</v>
      </c>
      <c r="V6" s="2">
        <f t="shared" si="3"/>
        <v>1370203102304</v>
      </c>
      <c r="W6" s="2">
        <f t="shared" si="3"/>
        <v>1418192927852</v>
      </c>
      <c r="X6" s="2">
        <f t="shared" si="3"/>
        <v>1305979866375</v>
      </c>
      <c r="Y6" s="2">
        <f t="shared" si="3"/>
        <v>1314860213199</v>
      </c>
      <c r="Z6" s="2">
        <f t="shared" si="3"/>
        <v>1330280342774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13.59</v>
      </c>
      <c r="E7" s="3">
        <f>IFERROR(INDEX(E51:E500,MATCH($C$7,$C$51:$C$500,0))/1000000000,"")</f>
        <v>13.59</v>
      </c>
      <c r="H7" s="3">
        <f>IFERROR(INDEX(D7:G7,COUNT(D7:G7)),"")</f>
        <v>13.59</v>
      </c>
      <c r="I7" s="3">
        <f t="shared" ref="I7:Z7" si="4">IFERROR(INDEX(I51:I500,MATCH($C$7,$C$51:$C$500,0))/1000000000,"")</f>
        <v>13.59</v>
      </c>
      <c r="J7" s="3">
        <f t="shared" si="4"/>
        <v>13.59</v>
      </c>
      <c r="K7" s="3">
        <f t="shared" si="4"/>
        <v>13.59</v>
      </c>
      <c r="L7" s="3">
        <f t="shared" si="4"/>
        <v>13.59</v>
      </c>
      <c r="M7" s="3">
        <f t="shared" si="4"/>
        <v>13.59</v>
      </c>
      <c r="N7" s="3">
        <f t="shared" si="4"/>
        <v>13.59</v>
      </c>
      <c r="O7" s="3">
        <f t="shared" si="4"/>
        <v>13.59</v>
      </c>
      <c r="P7" s="3">
        <f t="shared" si="4"/>
        <v>13.59</v>
      </c>
      <c r="Q7" s="3">
        <f t="shared" si="4"/>
        <v>13.59</v>
      </c>
      <c r="R7" s="3">
        <f t="shared" si="4"/>
        <v>13.59</v>
      </c>
      <c r="S7" s="3">
        <f t="shared" si="4"/>
        <v>13.59</v>
      </c>
      <c r="T7" s="3">
        <f t="shared" si="4"/>
        <v>13.59</v>
      </c>
      <c r="U7" s="3">
        <f t="shared" si="4"/>
        <v>13.59</v>
      </c>
      <c r="V7" s="3">
        <f t="shared" si="4"/>
        <v>13.48</v>
      </c>
      <c r="W7" s="3">
        <f t="shared" si="4"/>
        <v>13.47</v>
      </c>
      <c r="X7" s="3">
        <f t="shared" si="4"/>
        <v>13.47</v>
      </c>
      <c r="Y7" s="3">
        <f t="shared" si="4"/>
        <v>13.47</v>
      </c>
      <c r="Z7" s="3">
        <f t="shared" si="4"/>
        <v>13.47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96000000000</v>
      </c>
      <c r="H8" s="2">
        <f>IFERROR(INDEX(D8:G8,COUNT(D8:G8)),"")</f>
        <v>96000000000</v>
      </c>
      <c r="I8" s="2">
        <f t="shared" ref="I8:Z8" si="5">IFERROR(INDEX(I51:I500,MATCH($C$8,$C$51:$C$500,0)),"")</f>
        <v>77000000000</v>
      </c>
      <c r="J8" s="2">
        <f t="shared" si="5"/>
        <v>-14000000000</v>
      </c>
      <c r="K8" s="2">
        <f t="shared" si="5"/>
        <v>-9000000000</v>
      </c>
      <c r="L8" s="2">
        <f t="shared" si="5"/>
        <v>16000000000</v>
      </c>
      <c r="M8" s="2">
        <f t="shared" si="5"/>
        <v>152000000000</v>
      </c>
      <c r="N8" s="2">
        <f t="shared" si="5"/>
        <v>-21000000000</v>
      </c>
      <c r="O8" s="2">
        <f t="shared" si="5"/>
        <v>-74000000000</v>
      </c>
      <c r="P8" s="2">
        <f t="shared" si="5"/>
        <v>-130000000000</v>
      </c>
      <c r="Q8" s="2">
        <f t="shared" si="5"/>
        <v>-75000000000</v>
      </c>
      <c r="R8" s="2">
        <f t="shared" si="5"/>
        <v>-136000000000</v>
      </c>
      <c r="S8" s="2">
        <f t="shared" si="5"/>
        <v>-318000000000</v>
      </c>
      <c r="T8" s="2">
        <f t="shared" si="5"/>
        <v>-187000000000</v>
      </c>
      <c r="U8" s="2">
        <f t="shared" si="5"/>
        <v>23000000000</v>
      </c>
      <c r="V8" s="2">
        <f t="shared" si="5"/>
        <v>483000000000</v>
      </c>
      <c r="W8" s="2">
        <f t="shared" si="5"/>
        <v>161000000000</v>
      </c>
      <c r="X8" s="2">
        <f t="shared" si="5"/>
        <v>-2000000000</v>
      </c>
      <c r="Y8" s="2">
        <f t="shared" si="5"/>
        <v>-69000000000</v>
      </c>
      <c r="Z8" s="2">
        <f t="shared" si="5"/>
        <v>-492000000000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-0.56999999999999995</v>
      </c>
      <c r="E9" s="3">
        <f>IFERROR(INDEX(E51:E500,MATCH("Free cash flow per share (Quarter)",$C$51:$C$500,0)),"")</f>
        <v>7.08</v>
      </c>
      <c r="H9" s="3">
        <f>IFERROR(INDEX(D9:G9,COUNT(D9:G9)),"")</f>
        <v>7.08</v>
      </c>
      <c r="I9" s="3">
        <f t="shared" ref="I9:Z9" si="6">IFERROR(INDEX(I51:I500,MATCH($C$9,$C$51:$C$500,0)),"")</f>
        <v>5.66</v>
      </c>
      <c r="J9" s="3">
        <f t="shared" si="6"/>
        <v>-1</v>
      </c>
      <c r="K9" s="3">
        <f t="shared" si="6"/>
        <v>-0.69</v>
      </c>
      <c r="L9" s="3">
        <f t="shared" si="6"/>
        <v>1.1599999999999999</v>
      </c>
      <c r="M9" s="3">
        <f t="shared" si="6"/>
        <v>11.19</v>
      </c>
      <c r="N9" s="3">
        <f t="shared" si="6"/>
        <v>-1.56</v>
      </c>
      <c r="O9" s="3">
        <f t="shared" si="6"/>
        <v>-5.44</v>
      </c>
      <c r="P9" s="3">
        <f t="shared" si="6"/>
        <v>-9.5500000000000007</v>
      </c>
      <c r="Q9" s="3">
        <f t="shared" si="6"/>
        <v>-5.51</v>
      </c>
      <c r="R9" s="3">
        <f t="shared" si="6"/>
        <v>-10.029999999999999</v>
      </c>
      <c r="S9" s="3">
        <f t="shared" si="6"/>
        <v>-23.39</v>
      </c>
      <c r="T9" s="3">
        <f t="shared" si="6"/>
        <v>-13.72</v>
      </c>
      <c r="U9" s="3">
        <f t="shared" si="6"/>
        <v>1.69</v>
      </c>
      <c r="V9" s="3">
        <f t="shared" si="6"/>
        <v>35.86</v>
      </c>
      <c r="W9" s="3">
        <f t="shared" si="6"/>
        <v>11.95</v>
      </c>
      <c r="X9" s="3">
        <f t="shared" si="6"/>
        <v>-0.14000000000000001</v>
      </c>
      <c r="Y9" s="3">
        <f t="shared" si="6"/>
        <v>-5.13</v>
      </c>
      <c r="Z9" s="3">
        <f t="shared" si="6"/>
        <v>-36.53</v>
      </c>
    </row>
    <row r="10" spans="1:26" ht="15.5" x14ac:dyDescent="0.35">
      <c r="C10" t="s">
        <v>18</v>
      </c>
      <c r="D10" s="3">
        <f ca="1">IFERROR(IF(D9=0,"",D2/D9),"")</f>
        <v>-100.00000000000001</v>
      </c>
      <c r="E10" s="3">
        <f ca="1">IFERROR(IF(E9=0,"",E2/E9),"")</f>
        <v>7.0621468926553668</v>
      </c>
      <c r="I10" s="3">
        <f t="shared" ref="I10:Z10" ca="1" si="7">IFERROR(IF(I9=0,"",I2/I9),"")</f>
        <v>8.8339222614840995</v>
      </c>
      <c r="J10" s="3">
        <f t="shared" ca="1" si="7"/>
        <v>-39</v>
      </c>
      <c r="K10" s="3">
        <f t="shared" ca="1" si="7"/>
        <v>-72.463768115942031</v>
      </c>
      <c r="L10" s="3">
        <f t="shared" ca="1" si="7"/>
        <v>0</v>
      </c>
      <c r="M10" s="3">
        <f t="shared" ca="1" si="7"/>
        <v>7.8641644325290443</v>
      </c>
      <c r="N10" s="3">
        <f t="shared" ca="1" si="7"/>
        <v>-32.692307692307693</v>
      </c>
      <c r="O10" s="3">
        <f t="shared" ca="1" si="7"/>
        <v>-9.1911764705882355</v>
      </c>
      <c r="P10" s="3">
        <f t="shared" ca="1" si="7"/>
        <v>0</v>
      </c>
      <c r="Q10" s="3">
        <f t="shared" ca="1" si="7"/>
        <v>-30.852994555353902</v>
      </c>
      <c r="R10" s="3" t="str">
        <f t="shared" ca="1" si="7"/>
        <v/>
      </c>
      <c r="S10" s="3">
        <f t="shared" ca="1" si="7"/>
        <v>0</v>
      </c>
      <c r="T10" s="3">
        <f t="shared" ca="1" si="7"/>
        <v>-33.746355685131192</v>
      </c>
      <c r="U10" s="3">
        <f t="shared" ca="1" si="7"/>
        <v>266.27218934911241</v>
      </c>
      <c r="V10" s="3">
        <f t="shared" ca="1" si="7"/>
        <v>9.760178471834914</v>
      </c>
      <c r="W10" s="3">
        <f t="shared" ca="1" si="7"/>
        <v>0</v>
      </c>
      <c r="X10" s="3">
        <f t="shared" ca="1" si="7"/>
        <v>-357.14285714285711</v>
      </c>
      <c r="Y10" s="3">
        <f t="shared" ca="1" si="7"/>
        <v>-10.916179337231968</v>
      </c>
      <c r="Z10" s="3">
        <f t="shared" ca="1" si="7"/>
        <v>0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41739038697</v>
      </c>
      <c r="E11" s="2">
        <f>IFERROR(INDEX(E51:E500,MATCH($C$11,$C$51:$C$500,0)),"")</f>
        <v>41854439452</v>
      </c>
      <c r="H11" s="2">
        <f>IFERROR(INDEX(D11:G11,COUNT(D11:G11)),"")</f>
        <v>41854439452</v>
      </c>
      <c r="I11" s="2">
        <f t="shared" ref="I11:Z11" si="8">IFERROR(INDEX(I51:I500,MATCH($C$11,$C$51:$C$500,0)),"")</f>
        <v>41854439452</v>
      </c>
      <c r="J11" s="2">
        <f t="shared" si="8"/>
        <v>46840925225</v>
      </c>
      <c r="K11" s="2">
        <f t="shared" si="8"/>
        <v>46488239103</v>
      </c>
      <c r="L11" s="2">
        <f t="shared" si="8"/>
        <v>45545200481</v>
      </c>
      <c r="M11" s="2">
        <f t="shared" si="8"/>
        <v>65419490751</v>
      </c>
      <c r="N11" s="2">
        <f t="shared" si="8"/>
        <v>48410679071</v>
      </c>
      <c r="O11" s="2">
        <f t="shared" si="8"/>
        <v>58571661529</v>
      </c>
      <c r="P11" s="2">
        <f t="shared" si="8"/>
        <v>63405958254</v>
      </c>
      <c r="Q11" s="2">
        <f t="shared" si="8"/>
        <v>104574111369</v>
      </c>
      <c r="R11" s="2">
        <f t="shared" si="8"/>
        <v>113646323557</v>
      </c>
      <c r="S11" s="2">
        <f t="shared" si="8"/>
        <v>179678279358</v>
      </c>
      <c r="T11" s="2">
        <f t="shared" si="8"/>
        <v>475765509091</v>
      </c>
      <c r="U11" s="2">
        <f t="shared" si="8"/>
        <v>654889128963</v>
      </c>
      <c r="V11" s="2">
        <f t="shared" si="8"/>
        <v>469580957361</v>
      </c>
      <c r="W11" s="2">
        <f t="shared" si="8"/>
        <v>177987694466</v>
      </c>
      <c r="X11" s="2">
        <f t="shared" si="8"/>
        <v>24205730</v>
      </c>
      <c r="Y11" s="2">
        <f t="shared" si="8"/>
        <v>6296577593</v>
      </c>
      <c r="Z11" s="2">
        <f t="shared" si="8"/>
        <v>146320941271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372000000000</v>
      </c>
      <c r="E12" s="2">
        <f>IFERROR(INDEX(E51:E500,MATCH("Net Debt (Quarter)",$C$51:$C$500,0)),"")</f>
        <v>372000000000</v>
      </c>
      <c r="H12" s="2">
        <f>IFERROR(INDEX(D12:G12,COUNT(D12:G12)),"")</f>
        <v>372000000000</v>
      </c>
      <c r="I12" s="2">
        <f t="shared" ref="I12:Z12" si="9">IFERROR(INDEX(I51:I500,MATCH($C$12,$C$51:$C$500,0)),"")</f>
        <v>372000000000</v>
      </c>
      <c r="J12" s="2">
        <f t="shared" si="9"/>
        <v>495000000000</v>
      </c>
      <c r="K12" s="2">
        <f t="shared" si="9"/>
        <v>494000000000</v>
      </c>
      <c r="L12" s="2">
        <f t="shared" si="9"/>
        <v>529000000000</v>
      </c>
      <c r="M12" s="2">
        <f t="shared" si="9"/>
        <v>543000000000</v>
      </c>
      <c r="N12" s="2">
        <f t="shared" si="9"/>
        <v>655000000000</v>
      </c>
      <c r="O12" s="2">
        <f t="shared" si="9"/>
        <v>661000000000</v>
      </c>
      <c r="P12" s="2">
        <f t="shared" si="9"/>
        <v>601000000000</v>
      </c>
      <c r="Q12" s="2">
        <f t="shared" si="9"/>
        <v>466000000000</v>
      </c>
      <c r="R12" s="2">
        <f t="shared" si="9"/>
        <v>286000000000</v>
      </c>
      <c r="S12" s="2">
        <f t="shared" si="9"/>
        <v>36000000000</v>
      </c>
      <c r="T12" s="2">
        <f t="shared" si="9"/>
        <v>-311000000000</v>
      </c>
      <c r="U12" s="2">
        <f t="shared" si="9"/>
        <v>-464000000000</v>
      </c>
      <c r="V12" s="2">
        <f t="shared" si="9"/>
        <v>-290000000000</v>
      </c>
      <c r="W12" s="2">
        <f t="shared" si="9"/>
        <v>112000000000</v>
      </c>
      <c r="X12" s="2">
        <f t="shared" si="9"/>
        <v>10000000000</v>
      </c>
      <c r="Y12" s="2">
        <f t="shared" si="9"/>
        <v>30000000000</v>
      </c>
      <c r="Z12" s="2">
        <f t="shared" si="9"/>
        <v>-42000000000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414000000000</v>
      </c>
      <c r="E13" s="2">
        <f>IFERROR(INDEX(E51:E500,MATCH("Total Debt (Quarter)",$C$51:$C$500,0)),"")</f>
        <v>413000000000</v>
      </c>
      <c r="H13" s="2">
        <f>IFERROR(INDEX(D13:G13,COUNT(D13:G13)),"")</f>
        <v>413000000000</v>
      </c>
      <c r="I13" s="2">
        <f t="shared" ref="I13:Z13" si="10">IFERROR(INDEX(I51:I500,MATCH($C$13,$C$51:$C$500,0)),"")</f>
        <v>413000000000</v>
      </c>
      <c r="J13" s="2">
        <f t="shared" si="10"/>
        <v>542000000000</v>
      </c>
      <c r="K13" s="2">
        <f t="shared" si="10"/>
        <v>541000000000</v>
      </c>
      <c r="L13" s="2">
        <f t="shared" si="10"/>
        <v>575000000000</v>
      </c>
      <c r="M13" s="2">
        <f t="shared" si="10"/>
        <v>608000000000</v>
      </c>
      <c r="N13" s="2">
        <f t="shared" si="10"/>
        <v>703000000000</v>
      </c>
      <c r="O13" s="2">
        <f t="shared" si="10"/>
        <v>719000000000</v>
      </c>
      <c r="P13" s="2">
        <f t="shared" si="10"/>
        <v>664000000000</v>
      </c>
      <c r="Q13" s="2">
        <f t="shared" si="10"/>
        <v>571000000000</v>
      </c>
      <c r="R13" s="2">
        <f t="shared" si="10"/>
        <v>399000000000</v>
      </c>
      <c r="S13" s="2">
        <f t="shared" si="10"/>
        <v>216000000000</v>
      </c>
      <c r="T13" s="2">
        <f t="shared" si="10"/>
        <v>165000000000</v>
      </c>
      <c r="U13" s="2">
        <f t="shared" si="10"/>
        <v>191000000000</v>
      </c>
      <c r="V13" s="2">
        <f t="shared" si="10"/>
        <v>180000000000</v>
      </c>
      <c r="W13" s="2">
        <f t="shared" si="10"/>
        <v>290000000000</v>
      </c>
      <c r="X13" s="2">
        <f t="shared" si="10"/>
        <v>10000000000</v>
      </c>
      <c r="Y13" s="2">
        <f t="shared" si="10"/>
        <v>37000000000</v>
      </c>
      <c r="Z13" s="2">
        <f t="shared" si="10"/>
        <v>104000000000</v>
      </c>
    </row>
    <row r="14" spans="1:26" ht="15.5" x14ac:dyDescent="0.35">
      <c r="C14" t="s">
        <v>27</v>
      </c>
      <c r="D14" s="2">
        <f>IFERROR(INDEX(D51:D500,MATCH($C$14,$C$51:$C$500,0)),"")</f>
        <v>-8194104730</v>
      </c>
      <c r="E14" s="2">
        <f>IFERROR(INDEX(E51:E500,MATCH($C$14,$C$51:$C$500,0)),"")</f>
        <v>-37084651741</v>
      </c>
      <c r="H14" s="2">
        <f>IFERROR(SUM(D14:G14)*(4/MAX(1,COUNT(D14:G14))),"")</f>
        <v>-90557512942</v>
      </c>
      <c r="I14" s="2">
        <f t="shared" ref="I14:Z14" si="11">IFERROR(INDEX(I51:I500,MATCH($C$14,$C$51:$C$500,0)),"")</f>
        <v>-40668337890</v>
      </c>
      <c r="J14" s="2">
        <f t="shared" si="11"/>
        <v>-40454032951</v>
      </c>
      <c r="K14" s="2">
        <f t="shared" si="11"/>
        <v>-48081813300</v>
      </c>
      <c r="L14" s="2">
        <f t="shared" si="11"/>
        <v>-58276897477</v>
      </c>
      <c r="M14" s="2">
        <f t="shared" si="11"/>
        <v>-57380479791</v>
      </c>
      <c r="N14" s="2">
        <f t="shared" si="11"/>
        <v>-68224189435</v>
      </c>
      <c r="O14" s="2">
        <f t="shared" si="11"/>
        <v>-47687179280</v>
      </c>
      <c r="P14" s="2">
        <f t="shared" si="11"/>
        <v>-29346271071</v>
      </c>
      <c r="Q14" s="2">
        <f t="shared" si="11"/>
        <v>-21933793695</v>
      </c>
      <c r="R14" s="2">
        <f t="shared" si="11"/>
        <v>-53434824257</v>
      </c>
      <c r="S14" s="2">
        <f t="shared" si="11"/>
        <v>-18067193698</v>
      </c>
      <c r="T14" s="2">
        <f t="shared" si="11"/>
        <v>-13756677224</v>
      </c>
      <c r="U14" s="2">
        <f t="shared" si="11"/>
        <v>-9570473282</v>
      </c>
      <c r="V14" s="2">
        <f t="shared" si="11"/>
        <v>-13302890421</v>
      </c>
      <c r="W14" s="2">
        <f t="shared" si="11"/>
        <v>-8053007966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1221754893</v>
      </c>
      <c r="E15" s="2">
        <f>IFERROR(INDEX(E51:E500,MATCH($C$15,$C$51:$C$500,0)),"")</f>
        <v>-5673050500</v>
      </c>
      <c r="H15" s="2">
        <f>IFERROR(SUM(D15:G15)*(4/MAX(1,COUNT(D15:G15))),"")</f>
        <v>-8902591214</v>
      </c>
      <c r="I15" s="2">
        <f t="shared" ref="I15:Z15" si="12">IFERROR(INDEX(I51:I500,MATCH($C$15,$C$51:$C$500,0)),"")</f>
        <v>-7537632710</v>
      </c>
      <c r="J15" s="2">
        <f t="shared" si="12"/>
        <v>-8147829045</v>
      </c>
      <c r="K15" s="2">
        <f t="shared" si="12"/>
        <v>-11636766546</v>
      </c>
      <c r="L15" s="2">
        <f t="shared" si="12"/>
        <v>-12239999472</v>
      </c>
      <c r="M15" s="2">
        <f t="shared" si="12"/>
        <v>-10148324733</v>
      </c>
      <c r="N15" s="2">
        <f t="shared" si="12"/>
        <v>7880398852</v>
      </c>
      <c r="O15" s="2">
        <f t="shared" si="12"/>
        <v>-8750641929</v>
      </c>
      <c r="P15" s="2">
        <f t="shared" si="12"/>
        <v>7137147743</v>
      </c>
      <c r="Q15" s="2">
        <f t="shared" si="12"/>
        <v>7939889935</v>
      </c>
      <c r="R15" s="2">
        <f t="shared" si="12"/>
        <v>-3276669726</v>
      </c>
      <c r="S15" s="2">
        <f t="shared" si="12"/>
        <v>12495410722</v>
      </c>
      <c r="T15" s="2">
        <f t="shared" si="12"/>
        <v>-25336206144</v>
      </c>
      <c r="U15" s="2">
        <f t="shared" si="12"/>
        <v>-30369594595</v>
      </c>
      <c r="V15" s="2">
        <f t="shared" si="12"/>
        <v>-11364202407</v>
      </c>
      <c r="W15" s="2">
        <f t="shared" si="12"/>
        <v>-10309227929</v>
      </c>
      <c r="X15" s="2">
        <f t="shared" si="12"/>
        <v>-3076750866</v>
      </c>
      <c r="Y15" s="2">
        <f t="shared" si="12"/>
        <v>2204886969</v>
      </c>
      <c r="Z15" s="2">
        <f t="shared" si="12"/>
        <v>8082420586</v>
      </c>
    </row>
    <row r="16" spans="1:26" ht="15.5" x14ac:dyDescent="0.35">
      <c r="C16" t="s">
        <v>29</v>
      </c>
      <c r="D16" s="2">
        <f>IFERROR(INDEX(D51:D500,MATCH($C$16,$C$51:$C$500,0)),"")</f>
        <v>-11343341229</v>
      </c>
      <c r="E16" s="2">
        <f>IFERROR(INDEX(E51:E500,MATCH($C$16,$C$51:$C$500,0)),"")</f>
        <v>-39077622496</v>
      </c>
      <c r="H16" s="2">
        <f>IFERROR(SUM(D16:G16)*(4/MAX(1,COUNT(D16:G16))),"")</f>
        <v>-100841927450</v>
      </c>
      <c r="I16" s="2">
        <f t="shared" ref="I16:Z16" si="13">IFERROR(INDEX(I51:I500,MATCH($C$16,$C$51:$C$500,0)),"")</f>
        <v>-63824048546</v>
      </c>
      <c r="J16" s="2">
        <f t="shared" si="13"/>
        <v>-56441064015</v>
      </c>
      <c r="K16" s="2">
        <f t="shared" si="13"/>
        <v>-22935881109</v>
      </c>
      <c r="L16" s="2">
        <f t="shared" si="13"/>
        <v>-13607149070</v>
      </c>
      <c r="M16" s="2">
        <f t="shared" si="13"/>
        <v>42909284837</v>
      </c>
      <c r="N16" s="2">
        <f t="shared" si="13"/>
        <v>-175903583743</v>
      </c>
      <c r="O16" s="2">
        <f t="shared" si="13"/>
        <v>-267358170335</v>
      </c>
      <c r="P16" s="2">
        <f t="shared" si="13"/>
        <v>-7035058744</v>
      </c>
      <c r="Q16" s="2">
        <f t="shared" si="13"/>
        <v>32757722394</v>
      </c>
      <c r="R16" s="2">
        <f t="shared" si="13"/>
        <v>64428855617</v>
      </c>
      <c r="S16" s="2">
        <f t="shared" si="13"/>
        <v>467146662558</v>
      </c>
      <c r="T16" s="2">
        <f t="shared" si="13"/>
        <v>542893826228</v>
      </c>
      <c r="U16" s="2">
        <f t="shared" si="13"/>
        <v>407176399484</v>
      </c>
      <c r="V16" s="2">
        <f t="shared" si="13"/>
        <v>82164142981</v>
      </c>
      <c r="W16" s="2">
        <f t="shared" si="13"/>
        <v>22811680359</v>
      </c>
      <c r="X16" s="2">
        <f t="shared" si="13"/>
        <v>-6343021106</v>
      </c>
      <c r="Y16" s="2">
        <f t="shared" si="13"/>
        <v>-2047356777</v>
      </c>
      <c r="Z16" s="2">
        <f t="shared" si="13"/>
        <v>-18442342759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774630000000</v>
      </c>
      <c r="E20" s="2">
        <f ca="1">IFERROR(E21*E2,"")</f>
        <v>679500000000</v>
      </c>
      <c r="H20" s="2">
        <f t="shared" ref="H20:Z20" ca="1" si="14">IFERROR(H21*H2,"")</f>
        <v>679500000000</v>
      </c>
      <c r="I20" s="2">
        <f t="shared" ca="1" si="14"/>
        <v>679500000000</v>
      </c>
      <c r="J20" s="2">
        <f t="shared" ca="1" si="14"/>
        <v>530010000000</v>
      </c>
      <c r="K20" s="2">
        <f t="shared" ca="1" si="14"/>
        <v>679500000000</v>
      </c>
      <c r="L20" s="2">
        <f t="shared" ca="1" si="14"/>
        <v>0</v>
      </c>
      <c r="M20" s="2">
        <f t="shared" ca="1" si="14"/>
        <v>1195920000000</v>
      </c>
      <c r="N20" s="2">
        <f t="shared" ca="1" si="14"/>
        <v>693090000000</v>
      </c>
      <c r="O20" s="2">
        <f t="shared" ca="1" si="14"/>
        <v>679500000000</v>
      </c>
      <c r="P20" s="2">
        <f t="shared" ca="1" si="14"/>
        <v>0</v>
      </c>
      <c r="Q20" s="2">
        <f t="shared" ca="1" si="14"/>
        <v>2310300000000</v>
      </c>
      <c r="R20" s="2" t="str">
        <f t="shared" ca="1" si="14"/>
        <v/>
      </c>
      <c r="S20" s="2">
        <f t="shared" ca="1" si="14"/>
        <v>0</v>
      </c>
      <c r="T20" s="2">
        <f t="shared" ca="1" si="14"/>
        <v>6292170000000</v>
      </c>
      <c r="U20" s="2">
        <f t="shared" ca="1" si="14"/>
        <v>6115500000000</v>
      </c>
      <c r="V20" s="2">
        <f t="shared" ca="1" si="14"/>
        <v>4718000000000</v>
      </c>
      <c r="W20" s="2">
        <f t="shared" ca="1" si="14"/>
        <v>0</v>
      </c>
      <c r="X20" s="2">
        <f t="shared" ca="1" si="14"/>
        <v>673500000000</v>
      </c>
      <c r="Y20" s="2">
        <f t="shared" ca="1" si="14"/>
        <v>754320000000</v>
      </c>
      <c r="Z20" s="2">
        <f t="shared" ca="1" si="14"/>
        <v>0</v>
      </c>
    </row>
    <row r="21" spans="1:26" ht="15.5" x14ac:dyDescent="0.35">
      <c r="C21" t="s">
        <v>12</v>
      </c>
      <c r="D21" s="2">
        <f>IFERROR(INDEX(D51:D500,MATCH($C$7,$C$51:$C$500,0)),"")</f>
        <v>13590000000</v>
      </c>
      <c r="E21" s="2">
        <f>IFERROR(INDEX(E51:E500,MATCH($C$7,$C$51:$C$500,0)),"")</f>
        <v>13590000000</v>
      </c>
      <c r="H21" s="2">
        <f>IFERROR(INDEX(D21:G21,COUNT(D21:G21)),"")</f>
        <v>13590000000</v>
      </c>
      <c r="I21" s="2">
        <f t="shared" ref="I21:Z21" si="15">IFERROR(INDEX(I51:I500,MATCH($C$7,$C$51:$C$500,0)),"")</f>
        <v>13590000000</v>
      </c>
      <c r="J21" s="2">
        <f t="shared" si="15"/>
        <v>13590000000</v>
      </c>
      <c r="K21" s="2">
        <f t="shared" si="15"/>
        <v>13590000000</v>
      </c>
      <c r="L21" s="2">
        <f t="shared" si="15"/>
        <v>13590000000</v>
      </c>
      <c r="M21" s="2">
        <f t="shared" si="15"/>
        <v>13590000000</v>
      </c>
      <c r="N21" s="2">
        <f t="shared" si="15"/>
        <v>13590000000</v>
      </c>
      <c r="O21" s="2">
        <f t="shared" si="15"/>
        <v>13590000000</v>
      </c>
      <c r="P21" s="2">
        <f t="shared" si="15"/>
        <v>13590000000</v>
      </c>
      <c r="Q21" s="2">
        <f t="shared" si="15"/>
        <v>13590000000</v>
      </c>
      <c r="R21" s="2">
        <f t="shared" si="15"/>
        <v>13590000000</v>
      </c>
      <c r="S21" s="2">
        <f t="shared" si="15"/>
        <v>13590000000</v>
      </c>
      <c r="T21" s="2">
        <f t="shared" si="15"/>
        <v>13590000000</v>
      </c>
      <c r="U21" s="2">
        <f t="shared" si="15"/>
        <v>13590000000</v>
      </c>
      <c r="V21" s="2">
        <f t="shared" si="15"/>
        <v>13480000000</v>
      </c>
      <c r="W21" s="2">
        <f t="shared" si="15"/>
        <v>13470000000</v>
      </c>
      <c r="X21" s="2">
        <f t="shared" si="15"/>
        <v>13470000000</v>
      </c>
      <c r="Y21" s="2">
        <f t="shared" si="15"/>
        <v>13470000000</v>
      </c>
      <c r="Z21" s="2">
        <f t="shared" si="15"/>
        <v>13470000000</v>
      </c>
    </row>
    <row r="23" spans="1:26" ht="15.5" x14ac:dyDescent="0.35">
      <c r="B23" t="s">
        <v>50</v>
      </c>
      <c r="C23" t="s">
        <v>51</v>
      </c>
      <c r="D23" s="3">
        <f>IFERROR(D5/D6*100,"")</f>
        <v>-0.49129197335595748</v>
      </c>
      <c r="E23" s="3">
        <f>IFERROR(E5/E6*100,"")</f>
        <v>-2.2087681976952172</v>
      </c>
      <c r="H23" s="3">
        <f t="shared" ref="H23:Z23" si="16">IFERROR(H5/H6*100,"")</f>
        <v>-5.3952641734466003</v>
      </c>
      <c r="I23" s="3">
        <f t="shared" si="16"/>
        <v>-3.4829164252624993</v>
      </c>
      <c r="J23" s="3">
        <f t="shared" si="16"/>
        <v>-2.9933797666414805</v>
      </c>
      <c r="K23" s="3">
        <f t="shared" si="16"/>
        <v>-1.7049791532544569</v>
      </c>
      <c r="L23" s="3">
        <f t="shared" si="16"/>
        <v>-1.6050232560964679</v>
      </c>
      <c r="M23" s="3">
        <f t="shared" si="16"/>
        <v>0.51072594199621313</v>
      </c>
      <c r="N23" s="3">
        <f t="shared" si="16"/>
        <v>-5.3516660756850785</v>
      </c>
      <c r="O23" s="3">
        <f t="shared" si="16"/>
        <v>-6.2375271554146652</v>
      </c>
      <c r="P23" s="3">
        <f t="shared" si="16"/>
        <v>8.958903587633632E-2</v>
      </c>
      <c r="Q23" s="3">
        <f t="shared" si="16"/>
        <v>0.76000360684981461</v>
      </c>
      <c r="R23" s="3">
        <f t="shared" si="16"/>
        <v>1.0899102742928218E-2</v>
      </c>
      <c r="S23" s="3">
        <f t="shared" si="16"/>
        <v>9.8003992439200598</v>
      </c>
      <c r="T23" s="3">
        <f t="shared" si="16"/>
        <v>20.248087232050846</v>
      </c>
      <c r="U23" s="3">
        <f t="shared" si="16"/>
        <v>16.615968141588347</v>
      </c>
      <c r="V23" s="3">
        <f t="shared" si="16"/>
        <v>5.1510262490517178</v>
      </c>
      <c r="W23" s="3">
        <f t="shared" si="16"/>
        <v>0.86248172718828231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-0.3241048609438919</v>
      </c>
      <c r="E24" s="4">
        <f>IFERROR(_xlfn.RRI(5,J23,E23),"")</f>
        <v>-5.8982577271484704E-2</v>
      </c>
      <c r="H24" s="4" t="str">
        <f t="shared" ref="H24:Z24" si="17">IFERROR(_xlfn.RRI(5,M23,H23),"")</f>
        <v/>
      </c>
      <c r="I24" s="4">
        <f t="shared" si="17"/>
        <v>-8.2320966747123969E-2</v>
      </c>
      <c r="J24" s="4">
        <f t="shared" si="17"/>
        <v>-0.13656455317473093</v>
      </c>
      <c r="K24" s="4" t="str">
        <f t="shared" si="17"/>
        <v/>
      </c>
      <c r="L24" s="4" t="str">
        <f t="shared" si="17"/>
        <v/>
      </c>
      <c r="M24" s="4">
        <f t="shared" si="17"/>
        <v>1.1585366864152622</v>
      </c>
      <c r="N24" s="4" t="str">
        <f t="shared" si="17"/>
        <v/>
      </c>
      <c r="O24" s="4" t="str">
        <f t="shared" si="17"/>
        <v/>
      </c>
      <c r="P24" s="4">
        <f t="shared" si="17"/>
        <v>-0.64815948928983191</v>
      </c>
      <c r="Q24" s="4">
        <f t="shared" si="17"/>
        <v>-0.31799999463250184</v>
      </c>
      <c r="R24" s="4">
        <f t="shared" si="17"/>
        <v>-0.5828154957593471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-5.21</v>
      </c>
      <c r="J25" s="3">
        <f t="shared" si="18"/>
        <v>-4.5599999999999996</v>
      </c>
      <c r="K25" s="3">
        <f t="shared" si="18"/>
        <v>-2.6</v>
      </c>
      <c r="L25" s="3">
        <f t="shared" si="18"/>
        <v>-2.65</v>
      </c>
      <c r="M25" s="3">
        <f t="shared" si="18"/>
        <v>0.55000000000000004</v>
      </c>
      <c r="N25" s="3">
        <f t="shared" si="18"/>
        <v>-9.36</v>
      </c>
      <c r="O25" s="3">
        <f t="shared" si="18"/>
        <v>-11.36</v>
      </c>
      <c r="P25" s="3">
        <f t="shared" si="18"/>
        <v>0.11</v>
      </c>
      <c r="Q25" s="3">
        <f t="shared" si="18"/>
        <v>1.44</v>
      </c>
      <c r="R25" s="3">
        <f t="shared" si="18"/>
        <v>0.05</v>
      </c>
      <c r="S25" s="3">
        <f t="shared" si="18"/>
        <v>17.97</v>
      </c>
      <c r="T25" s="3">
        <f t="shared" si="18"/>
        <v>31.35</v>
      </c>
      <c r="U25" s="3">
        <f t="shared" si="18"/>
        <v>21.04</v>
      </c>
      <c r="V25" s="3">
        <f t="shared" si="18"/>
        <v>5.24</v>
      </c>
      <c r="W25" s="3">
        <f t="shared" si="18"/>
        <v>0.91</v>
      </c>
      <c r="X25" s="3">
        <f t="shared" si="18"/>
        <v>-0.7</v>
      </c>
      <c r="Y25" s="3">
        <f t="shared" si="18"/>
        <v>0.01</v>
      </c>
      <c r="Z25" s="3">
        <f t="shared" si="18"/>
        <v>-0.77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-0.11056876909503988</v>
      </c>
      <c r="J26" s="4">
        <f t="shared" si="19"/>
        <v>-0.16686131156396766</v>
      </c>
      <c r="K26" s="4" t="str">
        <f t="shared" si="19"/>
        <v/>
      </c>
      <c r="L26" s="4" t="str">
        <f t="shared" si="19"/>
        <v/>
      </c>
      <c r="M26" s="4">
        <f t="shared" si="19"/>
        <v>0.61539426620217808</v>
      </c>
      <c r="N26" s="4" t="str">
        <f t="shared" si="19"/>
        <v/>
      </c>
      <c r="O26" s="4" t="str">
        <f t="shared" si="19"/>
        <v/>
      </c>
      <c r="P26" s="4">
        <f t="shared" si="19"/>
        <v>-0.65032113008867165</v>
      </c>
      <c r="Q26" s="4">
        <f t="shared" si="19"/>
        <v>-0.22766406678063944</v>
      </c>
      <c r="R26" s="4">
        <f t="shared" si="19"/>
        <v>-0.44026080044740756</v>
      </c>
      <c r="S26" s="4" t="str">
        <f t="shared" si="19"/>
        <v/>
      </c>
      <c r="T26" s="4">
        <f t="shared" si="19"/>
        <v>4.0031959118467473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0.88033821729212658</v>
      </c>
      <c r="E27" s="3">
        <f>IFERROR(E4/E21,"")</f>
        <v>1.0874069418690213</v>
      </c>
      <c r="H27" s="3">
        <f t="shared" ref="H27:Z27" si="20">IFERROR(H4/H21,"")</f>
        <v>3.9354903183222958</v>
      </c>
      <c r="I27" s="3">
        <f t="shared" si="20"/>
        <v>11.790491915894039</v>
      </c>
      <c r="J27" s="3">
        <f t="shared" si="20"/>
        <v>6.3928910347314201</v>
      </c>
      <c r="K27" s="3">
        <f t="shared" si="20"/>
        <v>7.8125373518763794</v>
      </c>
      <c r="L27" s="3">
        <f t="shared" si="20"/>
        <v>13.896398678145696</v>
      </c>
      <c r="M27" s="3">
        <f t="shared" si="20"/>
        <v>38.408479838263432</v>
      </c>
      <c r="N27" s="3">
        <f t="shared" si="20"/>
        <v>8.5794173152317885</v>
      </c>
      <c r="O27" s="3">
        <f t="shared" si="20"/>
        <v>24.042742631125829</v>
      </c>
      <c r="P27" s="3">
        <f t="shared" si="20"/>
        <v>17.891417462619572</v>
      </c>
      <c r="Q27" s="3">
        <f t="shared" si="20"/>
        <v>22.073163584253127</v>
      </c>
      <c r="R27" s="3">
        <f t="shared" si="20"/>
        <v>37.834986891022808</v>
      </c>
      <c r="S27" s="3">
        <f t="shared" si="20"/>
        <v>77.698501265415743</v>
      </c>
      <c r="T27" s="3">
        <f t="shared" si="20"/>
        <v>50.407241096467992</v>
      </c>
      <c r="U27" s="3">
        <f t="shared" si="20"/>
        <v>47.095850779249446</v>
      </c>
      <c r="V27" s="3">
        <f t="shared" si="20"/>
        <v>15.609317116543027</v>
      </c>
      <c r="W27" s="3">
        <f t="shared" si="20"/>
        <v>12.612695565924277</v>
      </c>
      <c r="X27" s="3">
        <f t="shared" si="20"/>
        <v>0</v>
      </c>
      <c r="Y27" s="3">
        <f t="shared" si="20"/>
        <v>2.0355734048997771</v>
      </c>
      <c r="Z27" s="3">
        <f t="shared" si="20"/>
        <v>3.8480526774313288</v>
      </c>
    </row>
    <row r="28" spans="1:26" ht="15.5" x14ac:dyDescent="0.35">
      <c r="C28" t="s">
        <v>57</v>
      </c>
      <c r="D28" s="4">
        <f>IFERROR(_xlfn.RRI(5,I27,D27),"")</f>
        <v>-0.40485399016987866</v>
      </c>
      <c r="E28" s="4">
        <f>IFERROR(_xlfn.RRI(5,J27,E27),"")</f>
        <v>-0.29832022325412277</v>
      </c>
      <c r="H28" s="4">
        <f t="shared" ref="H28:Z28" si="21">IFERROR(_xlfn.RRI(5,M27,H27),"")</f>
        <v>-0.36596337442351479</v>
      </c>
      <c r="I28" s="4">
        <f t="shared" si="21"/>
        <v>6.5650581734970404E-2</v>
      </c>
      <c r="J28" s="4">
        <f t="shared" si="21"/>
        <v>-0.23273982078495825</v>
      </c>
      <c r="K28" s="4">
        <f t="shared" si="21"/>
        <v>-0.15271509053647736</v>
      </c>
      <c r="L28" s="4">
        <f t="shared" si="21"/>
        <v>-8.839324072910093E-2</v>
      </c>
      <c r="M28" s="4">
        <f t="shared" si="21"/>
        <v>3.0133331216946058E-3</v>
      </c>
      <c r="N28" s="4">
        <f t="shared" si="21"/>
        <v>-0.35641038117378987</v>
      </c>
      <c r="O28" s="4">
        <f t="shared" si="21"/>
        <v>-0.13762091361155826</v>
      </c>
      <c r="P28" s="4">
        <f t="shared" si="21"/>
        <v>-0.17599011711845414</v>
      </c>
      <c r="Q28" s="4">
        <f t="shared" si="21"/>
        <v>7.1756523478302192E-2</v>
      </c>
      <c r="R28" s="4">
        <f t="shared" si="21"/>
        <v>0.24571052816209815</v>
      </c>
      <c r="S28" s="4" t="str">
        <f t="shared" si="21"/>
        <v/>
      </c>
      <c r="T28" s="4">
        <f t="shared" si="21"/>
        <v>0.90003338549367884</v>
      </c>
      <c r="U28" s="4">
        <f t="shared" si="21"/>
        <v>0.65024462781077896</v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0.14254385964912289</v>
      </c>
      <c r="J29" s="4">
        <f t="shared" si="22"/>
        <v>0.75384615384615361</v>
      </c>
      <c r="K29" s="4">
        <f t="shared" si="22"/>
        <v>-1.886792452830182E-2</v>
      </c>
      <c r="L29" s="4">
        <f t="shared" si="22"/>
        <v>-5.8181818181818183</v>
      </c>
      <c r="M29" s="4">
        <f t="shared" si="22"/>
        <v>-1.0587606837606838</v>
      </c>
      <c r="N29" s="4">
        <f t="shared" si="22"/>
        <v>-0.17605633802816903</v>
      </c>
      <c r="O29" s="4">
        <f t="shared" si="22"/>
        <v>-104.27272727272727</v>
      </c>
      <c r="P29" s="4">
        <f t="shared" si="22"/>
        <v>-0.92361111111111105</v>
      </c>
      <c r="Q29" s="4">
        <f t="shared" si="22"/>
        <v>27.799999999999997</v>
      </c>
      <c r="R29" s="4">
        <f t="shared" si="22"/>
        <v>-0.99721758486366163</v>
      </c>
      <c r="S29" s="4">
        <f t="shared" si="22"/>
        <v>-0.42679425837320578</v>
      </c>
      <c r="T29" s="4">
        <f t="shared" si="22"/>
        <v>0.49001901140684423</v>
      </c>
      <c r="U29" s="4">
        <f t="shared" si="22"/>
        <v>3.0152671755725189</v>
      </c>
      <c r="V29" s="4">
        <f t="shared" si="22"/>
        <v>4.7582417582417582</v>
      </c>
      <c r="W29" s="4">
        <f t="shared" si="22"/>
        <v>-2.2999999999999998</v>
      </c>
      <c r="X29" s="4">
        <f t="shared" si="22"/>
        <v>-71</v>
      </c>
      <c r="Y29" s="4">
        <f t="shared" si="22"/>
        <v>-1.0129870129870131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-0.66621491737616956</v>
      </c>
      <c r="I30" s="4">
        <f t="shared" si="23"/>
        <v>0.84431298012721168</v>
      </c>
      <c r="J30" s="4">
        <f t="shared" si="23"/>
        <v>-0.18171385981329038</v>
      </c>
      <c r="K30" s="4">
        <f t="shared" si="23"/>
        <v>-0.43780129421856318</v>
      </c>
      <c r="L30" s="4">
        <f t="shared" si="23"/>
        <v>-0.63819451494402091</v>
      </c>
      <c r="M30" s="4">
        <f t="shared" si="23"/>
        <v>3.4768168311469716</v>
      </c>
      <c r="N30" s="4">
        <f t="shared" si="23"/>
        <v>-0.64315979059207495</v>
      </c>
      <c r="O30" s="4">
        <f t="shared" si="23"/>
        <v>0.34381429986518303</v>
      </c>
      <c r="P30" s="4">
        <f t="shared" si="23"/>
        <v>-0.18944933315389326</v>
      </c>
      <c r="Q30" s="4">
        <f t="shared" si="23"/>
        <v>-0.41659386197671777</v>
      </c>
      <c r="R30" s="4">
        <f t="shared" si="23"/>
        <v>-0.51305383920109826</v>
      </c>
      <c r="S30" s="4">
        <f t="shared" si="23"/>
        <v>0.54141547077965424</v>
      </c>
      <c r="T30" s="4">
        <f t="shared" si="23"/>
        <v>7.031172093567005E-2</v>
      </c>
      <c r="U30" s="4">
        <f t="shared" si="23"/>
        <v>2.0171627898658322</v>
      </c>
      <c r="V30" s="4">
        <f t="shared" si="23"/>
        <v>0.23758771746736862</v>
      </c>
      <c r="W30" s="4" t="str">
        <f t="shared" si="23"/>
        <v/>
      </c>
      <c r="X30" s="4">
        <f t="shared" si="23"/>
        <v>-1</v>
      </c>
      <c r="Y30" s="4">
        <f t="shared" si="23"/>
        <v>-0.47101207401906642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137.26</v>
      </c>
      <c r="E32" s="3">
        <f>IFERROR(INDEX(E51:E500,MATCH($A$32,$C$51:$C$500,0)),"")</f>
        <v>137.99</v>
      </c>
      <c r="H32" s="3">
        <f>IFERROR(INDEX(D32:G32,COUNT(D32:G32)),"")</f>
        <v>137.99</v>
      </c>
      <c r="I32" s="3">
        <f t="shared" ref="I32:Z32" si="24">IFERROR(INDEX(I51:I500,MATCH($C$32,$C$51:$C$500,0)),"")</f>
        <v>137.99</v>
      </c>
      <c r="J32" s="3">
        <f t="shared" si="24"/>
        <v>143.04</v>
      </c>
      <c r="K32" s="3">
        <f t="shared" si="24"/>
        <v>147.71</v>
      </c>
      <c r="L32" s="3">
        <f t="shared" si="24"/>
        <v>150.44</v>
      </c>
      <c r="M32" s="3">
        <f t="shared" si="24"/>
        <v>153.06</v>
      </c>
      <c r="N32" s="3">
        <f t="shared" si="24"/>
        <v>152.22</v>
      </c>
      <c r="O32" s="3">
        <f t="shared" si="24"/>
        <v>165.99</v>
      </c>
      <c r="P32" s="3">
        <f t="shared" si="24"/>
        <v>177.32</v>
      </c>
      <c r="Q32" s="3">
        <f t="shared" si="24"/>
        <v>177.37</v>
      </c>
      <c r="R32" s="3">
        <f t="shared" si="24"/>
        <v>180.86</v>
      </c>
      <c r="S32" s="3">
        <f t="shared" si="24"/>
        <v>168.26</v>
      </c>
      <c r="T32" s="3">
        <f t="shared" si="24"/>
        <v>150.11000000000001</v>
      </c>
      <c r="U32" s="3">
        <f t="shared" si="24"/>
        <v>118.76</v>
      </c>
      <c r="V32" s="3">
        <f t="shared" si="24"/>
        <v>97.7</v>
      </c>
      <c r="W32" s="3">
        <f t="shared" si="24"/>
        <v>97.83</v>
      </c>
      <c r="X32" s="3">
        <f t="shared" si="24"/>
        <v>96.92</v>
      </c>
      <c r="Y32" s="3">
        <f t="shared" si="24"/>
        <v>96.44</v>
      </c>
      <c r="Z32" s="3">
        <f t="shared" si="24"/>
        <v>96.4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0.41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0.36</v>
      </c>
      <c r="J33" s="3">
        <f t="shared" si="25"/>
        <v>0.27</v>
      </c>
      <c r="K33" s="3">
        <f t="shared" si="25"/>
        <v>0.34</v>
      </c>
      <c r="L33" s="3">
        <f t="shared" si="25"/>
        <v>0.38</v>
      </c>
      <c r="M33" s="3">
        <f t="shared" si="25"/>
        <v>0.56999999999999995</v>
      </c>
      <c r="N33" s="3">
        <f t="shared" si="25"/>
        <v>0.34</v>
      </c>
      <c r="O33" s="3">
        <f t="shared" si="25"/>
        <v>0.3</v>
      </c>
      <c r="P33" s="3">
        <f t="shared" si="25"/>
        <v>2.2400000000000002</v>
      </c>
      <c r="Q33" s="3">
        <f t="shared" si="25"/>
        <v>0.96</v>
      </c>
      <c r="R33" s="3">
        <f t="shared" si="25"/>
        <v>2.16</v>
      </c>
      <c r="S33" s="3">
        <f t="shared" si="25"/>
        <v>3.54</v>
      </c>
      <c r="T33" s="3">
        <f t="shared" si="25"/>
        <v>3.08</v>
      </c>
      <c r="U33" s="3">
        <f t="shared" si="25"/>
        <v>3.79</v>
      </c>
      <c r="V33" s="3">
        <f t="shared" si="25"/>
        <v>3.58</v>
      </c>
      <c r="W33" s="3">
        <f t="shared" si="25"/>
        <v>2.2999999999999998</v>
      </c>
      <c r="X33" s="3">
        <f t="shared" si="25"/>
        <v>0.52</v>
      </c>
      <c r="Y33" s="3">
        <f t="shared" si="25"/>
        <v>0.56000000000000005</v>
      </c>
      <c r="Z33" s="3">
        <f t="shared" si="25"/>
        <v>0.68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-75.680000000000007</v>
      </c>
      <c r="E34" s="3">
        <f>IFERROR(INDEX(E51:E500,MATCH($A$34,$C$51:$C$500,0)),"")</f>
        <v>-15.2</v>
      </c>
      <c r="H34" s="3">
        <f>IFERROR(INDEX(D34:G34,COUNT(D34:G34)),"")</f>
        <v>-15.2</v>
      </c>
      <c r="I34" s="3">
        <f t="shared" ref="I34:Z34" si="26">IFERROR(INDEX(I51:I500,MATCH($C$34,$C$51:$C$500,0)),"")</f>
        <v>-9.6</v>
      </c>
      <c r="J34" s="3">
        <f t="shared" si="26"/>
        <v>-8.5500000000000007</v>
      </c>
      <c r="K34" s="3">
        <f t="shared" si="26"/>
        <v>-19.23</v>
      </c>
      <c r="L34" s="3">
        <f t="shared" si="26"/>
        <v>-21.51</v>
      </c>
      <c r="M34" s="3">
        <f t="shared" si="26"/>
        <v>160</v>
      </c>
      <c r="N34" s="3">
        <f t="shared" si="26"/>
        <v>-5.45</v>
      </c>
      <c r="O34" s="3">
        <f t="shared" si="26"/>
        <v>-4.4000000000000004</v>
      </c>
      <c r="P34" s="3">
        <f t="shared" si="26"/>
        <v>3618.18</v>
      </c>
      <c r="Q34" s="3">
        <f t="shared" si="26"/>
        <v>118.06</v>
      </c>
      <c r="R34" s="3">
        <f t="shared" si="26"/>
        <v>7800</v>
      </c>
      <c r="S34" s="3">
        <f t="shared" si="26"/>
        <v>33.11</v>
      </c>
      <c r="T34" s="3">
        <f t="shared" si="26"/>
        <v>14.77</v>
      </c>
      <c r="U34" s="3">
        <f t="shared" si="26"/>
        <v>21.39</v>
      </c>
      <c r="V34" s="3">
        <f t="shared" si="26"/>
        <v>66.790000000000006</v>
      </c>
      <c r="W34" s="3">
        <f t="shared" si="26"/>
        <v>247.25</v>
      </c>
      <c r="X34" s="3">
        <f t="shared" si="26"/>
        <v>-71.430000000000007</v>
      </c>
      <c r="Y34" s="3">
        <f t="shared" si="26"/>
        <v>5400</v>
      </c>
      <c r="Z34" s="3">
        <f t="shared" si="26"/>
        <v>-85.71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63.62</v>
      </c>
      <c r="E35" s="3">
        <f>IFERROR(INDEX(E51:E500,MATCH($A$35,$C$51:$C$500,0)),"")</f>
        <v>45.99</v>
      </c>
      <c r="H35" s="3">
        <f>IFERROR(INDEX(D35:G35,COUNT(D35:G35)),"")</f>
        <v>45.99</v>
      </c>
      <c r="I35" s="3">
        <f t="shared" ref="I35:Z35" si="27">IFERROR(INDEX(I51:I500,MATCH($C$35,$C$51:$C$500,0)),"")</f>
        <v>4.24</v>
      </c>
      <c r="J35" s="3">
        <f t="shared" si="27"/>
        <v>6.1</v>
      </c>
      <c r="K35" s="3">
        <f t="shared" si="27"/>
        <v>6.4</v>
      </c>
      <c r="L35" s="3">
        <f t="shared" si="27"/>
        <v>4.0999999999999996</v>
      </c>
      <c r="M35" s="3">
        <f t="shared" si="27"/>
        <v>2.29</v>
      </c>
      <c r="N35" s="3">
        <f t="shared" si="27"/>
        <v>5.95</v>
      </c>
      <c r="O35" s="3">
        <f t="shared" si="27"/>
        <v>2.08</v>
      </c>
      <c r="P35" s="3">
        <f t="shared" si="27"/>
        <v>22.25</v>
      </c>
      <c r="Q35" s="3">
        <f t="shared" si="27"/>
        <v>7.7</v>
      </c>
      <c r="R35" s="3">
        <f t="shared" si="27"/>
        <v>10.31</v>
      </c>
      <c r="S35" s="3">
        <f t="shared" si="27"/>
        <v>7.66</v>
      </c>
      <c r="T35" s="3">
        <f t="shared" si="27"/>
        <v>9.19</v>
      </c>
      <c r="U35" s="3">
        <f t="shared" si="27"/>
        <v>9.56</v>
      </c>
      <c r="V35" s="3">
        <f t="shared" si="27"/>
        <v>22.42</v>
      </c>
      <c r="W35" s="3">
        <f t="shared" si="27"/>
        <v>17.850000000000001</v>
      </c>
      <c r="X35" s="3">
        <f t="shared" si="27"/>
        <v>0</v>
      </c>
      <c r="Y35" s="3">
        <f t="shared" si="27"/>
        <v>26.54</v>
      </c>
      <c r="Z35" s="3">
        <f t="shared" si="27"/>
        <v>17.16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1336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11963796373</v>
      </c>
      <c r="E51" s="5">
        <v>14777860340</v>
      </c>
      <c r="F51" s="5">
        <v>119928825486</v>
      </c>
      <c r="G51" s="5">
        <v>12934190148</v>
      </c>
      <c r="I51" s="5">
        <v>160232785137</v>
      </c>
      <c r="J51" s="5">
        <v>86879389162</v>
      </c>
      <c r="K51" s="5">
        <v>106172382612</v>
      </c>
      <c r="L51" s="5">
        <v>188852058036</v>
      </c>
      <c r="M51" s="5">
        <v>521971241002</v>
      </c>
      <c r="N51" s="5">
        <v>116594281314</v>
      </c>
      <c r="O51" s="5">
        <v>326740872357</v>
      </c>
      <c r="P51" s="5">
        <v>243144363317</v>
      </c>
      <c r="Q51" s="5">
        <v>299974293110</v>
      </c>
      <c r="R51" s="5">
        <v>514177471849</v>
      </c>
      <c r="S51" s="5">
        <v>1055922632197</v>
      </c>
      <c r="T51" s="5">
        <v>685034406501</v>
      </c>
      <c r="U51" s="5">
        <v>640032612090</v>
      </c>
      <c r="V51" s="5">
        <v>210413594731</v>
      </c>
      <c r="W51" s="5">
        <v>169893009273</v>
      </c>
      <c r="Y51" s="5">
        <v>27419173764</v>
      </c>
      <c r="Z51" s="5">
        <v>51833269565</v>
      </c>
    </row>
    <row r="52" spans="2:26" ht="15.5" x14ac:dyDescent="0.35">
      <c r="C52" t="s">
        <v>82</v>
      </c>
      <c r="D52" s="5">
        <v>-2953460148</v>
      </c>
      <c r="E52" s="5">
        <v>251511850</v>
      </c>
      <c r="F52" s="5">
        <v>-114693327744</v>
      </c>
      <c r="G52" s="5">
        <v>-5753448541</v>
      </c>
      <c r="I52" s="5">
        <v>-125522972305</v>
      </c>
      <c r="J52" s="5">
        <v>-47297218689</v>
      </c>
      <c r="K52" s="5">
        <v>-52541035862</v>
      </c>
      <c r="L52" s="5">
        <v>-122568894714</v>
      </c>
      <c r="M52" s="5">
        <v>-346749116381</v>
      </c>
      <c r="N52" s="5">
        <v>-64056142570</v>
      </c>
      <c r="O52" s="5">
        <v>-173318600345</v>
      </c>
      <c r="P52" s="5">
        <v>-129097878321</v>
      </c>
      <c r="Q52" s="5">
        <v>-138757042638</v>
      </c>
      <c r="R52" s="5">
        <v>-255851421815</v>
      </c>
      <c r="S52" s="5">
        <v>-359277847130</v>
      </c>
      <c r="T52" s="5">
        <v>-391606028550</v>
      </c>
      <c r="U52" s="5">
        <v>-345079033468</v>
      </c>
      <c r="V52" s="5">
        <v>-139081132240</v>
      </c>
      <c r="W52" s="5">
        <v>-145310349624</v>
      </c>
      <c r="Y52" s="5">
        <v>-13573929163</v>
      </c>
      <c r="Z52" s="5">
        <v>-24638553397</v>
      </c>
    </row>
    <row r="53" spans="2:26" ht="15.5" x14ac:dyDescent="0.35">
      <c r="C53" t="s">
        <v>84</v>
      </c>
      <c r="D53" s="5">
        <v>9010336225</v>
      </c>
      <c r="E53" s="5">
        <v>15029372190</v>
      </c>
      <c r="F53" s="5">
        <v>5235497742</v>
      </c>
      <c r="G53" s="5">
        <v>7180741607</v>
      </c>
      <c r="I53" s="5">
        <v>34709812832</v>
      </c>
      <c r="J53" s="5">
        <v>39582170473</v>
      </c>
      <c r="K53" s="5">
        <v>53631346750</v>
      </c>
      <c r="L53" s="5">
        <v>66283163322</v>
      </c>
      <c r="M53" s="5">
        <v>175222124621</v>
      </c>
      <c r="N53" s="5">
        <v>52538138744</v>
      </c>
      <c r="O53" s="5">
        <v>153422272012</v>
      </c>
      <c r="P53" s="5">
        <v>114046484996</v>
      </c>
      <c r="Q53" s="5">
        <v>161217250472</v>
      </c>
      <c r="R53" s="5">
        <v>258326050034</v>
      </c>
      <c r="S53" s="5">
        <v>696644785067</v>
      </c>
      <c r="T53" s="5">
        <v>293428377951</v>
      </c>
      <c r="U53" s="5">
        <v>294953578622</v>
      </c>
      <c r="V53" s="5">
        <v>71332462491</v>
      </c>
      <c r="W53" s="5">
        <v>24582659649</v>
      </c>
      <c r="Y53" s="5">
        <v>13845244601</v>
      </c>
      <c r="Z53" s="5">
        <v>27194716168</v>
      </c>
    </row>
    <row r="54" spans="2:26" ht="15.5" x14ac:dyDescent="0.35">
      <c r="C54" t="s">
        <v>85</v>
      </c>
      <c r="D54" s="5">
        <v>-10386022271</v>
      </c>
      <c r="E54" s="5">
        <v>-13451118195</v>
      </c>
      <c r="F54" s="5">
        <v>-11253563891</v>
      </c>
      <c r="G54" s="5">
        <v>-9720323363</v>
      </c>
      <c r="I54" s="5">
        <v>-49365828554</v>
      </c>
      <c r="J54" s="5">
        <v>-51349197076</v>
      </c>
      <c r="K54" s="5">
        <v>-55250995620</v>
      </c>
      <c r="L54" s="5">
        <v>-63284619538</v>
      </c>
      <c r="M54" s="5">
        <v>-73913242456</v>
      </c>
      <c r="N54" s="5">
        <v>-91579171982</v>
      </c>
      <c r="O54" s="5">
        <v>-113694962083</v>
      </c>
      <c r="P54" s="5">
        <v>-97547383909</v>
      </c>
      <c r="Q54" s="5">
        <v>-104361544473</v>
      </c>
      <c r="R54" s="5">
        <v>-132255140905</v>
      </c>
      <c r="S54" s="5">
        <v>-176036360933</v>
      </c>
      <c r="T54" s="5">
        <v>-74223303522</v>
      </c>
      <c r="U54" s="5">
        <v>-101377113364</v>
      </c>
      <c r="V54" s="5">
        <v>-37907072669</v>
      </c>
      <c r="W54" s="5">
        <v>-24734548834</v>
      </c>
      <c r="X54" s="5">
        <v>-1536188626</v>
      </c>
      <c r="Y54" s="5">
        <v>-29447955301</v>
      </c>
      <c r="Z54" s="5">
        <v>-36891043896</v>
      </c>
    </row>
    <row r="55" spans="2:26" ht="15.5" x14ac:dyDescent="0.35">
      <c r="C55" t="s">
        <v>252</v>
      </c>
      <c r="D55" s="5">
        <v>-10386022271</v>
      </c>
      <c r="E55" s="5">
        <v>-13451118195</v>
      </c>
      <c r="F55" s="5">
        <v>-11253563891</v>
      </c>
      <c r="G55" s="5">
        <v>-9720323363</v>
      </c>
      <c r="I55" s="5">
        <v>-49365828554</v>
      </c>
      <c r="J55" s="5">
        <v>-51349197076</v>
      </c>
      <c r="K55" s="5">
        <v>-55250995620</v>
      </c>
      <c r="L55" s="5">
        <v>-63284619538</v>
      </c>
      <c r="M55" s="5">
        <v>-73913242456</v>
      </c>
      <c r="N55" s="5">
        <v>-91579171982</v>
      </c>
      <c r="O55" s="5">
        <v>-113694962083</v>
      </c>
      <c r="P55" s="5">
        <v>-97547383909</v>
      </c>
      <c r="Q55" s="5">
        <v>-104361544473</v>
      </c>
      <c r="R55" s="5">
        <v>-132255140905</v>
      </c>
      <c r="S55" s="5">
        <v>-176036360933</v>
      </c>
      <c r="T55" s="5">
        <v>-74223303522</v>
      </c>
    </row>
    <row r="56" spans="2:26" ht="15.5" x14ac:dyDescent="0.35">
      <c r="C56" t="s">
        <v>386</v>
      </c>
      <c r="U56" s="5">
        <v>-46711971625</v>
      </c>
      <c r="V56" s="5">
        <v>-4967232402</v>
      </c>
      <c r="W56" s="5">
        <v>-4825353895</v>
      </c>
      <c r="Y56" s="5">
        <v>-2138123010</v>
      </c>
      <c r="Z56" s="5">
        <v>-2615557222</v>
      </c>
    </row>
    <row r="57" spans="2:26" ht="15.5" x14ac:dyDescent="0.35">
      <c r="C57" t="s">
        <v>387</v>
      </c>
      <c r="U57" s="5">
        <v>-54665141739</v>
      </c>
      <c r="V57" s="5">
        <v>-32939840267</v>
      </c>
      <c r="W57" s="5">
        <v>-19909194939</v>
      </c>
      <c r="X57" s="5">
        <v>-1536188626</v>
      </c>
      <c r="Y57" s="5">
        <v>-27309832291</v>
      </c>
      <c r="Z57" s="5">
        <v>-34275486674</v>
      </c>
    </row>
    <row r="58" spans="2:26" ht="15.5" x14ac:dyDescent="0.35">
      <c r="C58" t="s">
        <v>94</v>
      </c>
      <c r="D58" s="5">
        <v>-1375686046</v>
      </c>
      <c r="E58" s="5">
        <v>1578253995</v>
      </c>
      <c r="F58" s="5">
        <v>-6018066149</v>
      </c>
      <c r="G58" s="5">
        <v>-2539581756</v>
      </c>
      <c r="I58" s="5">
        <v>-14656015722</v>
      </c>
      <c r="J58" s="5">
        <v>-11767026603</v>
      </c>
      <c r="K58" s="5">
        <v>-1619648870</v>
      </c>
      <c r="L58" s="5">
        <v>2998543784</v>
      </c>
      <c r="M58" s="5">
        <v>101308882165</v>
      </c>
      <c r="N58" s="5">
        <v>-39041033238</v>
      </c>
      <c r="O58" s="5">
        <v>39727309929</v>
      </c>
      <c r="P58" s="5">
        <v>16499101087</v>
      </c>
      <c r="Q58" s="5">
        <v>56855705999</v>
      </c>
      <c r="R58" s="5">
        <v>126070909129</v>
      </c>
      <c r="S58" s="5">
        <v>520608424134</v>
      </c>
      <c r="T58" s="5">
        <v>219205074429</v>
      </c>
      <c r="U58" s="5">
        <v>193576465258</v>
      </c>
      <c r="V58" s="5">
        <v>33425389822</v>
      </c>
      <c r="W58" s="5">
        <v>-151889185</v>
      </c>
      <c r="X58" s="5">
        <v>-1536188626</v>
      </c>
      <c r="Y58" s="5">
        <v>-15602710700</v>
      </c>
      <c r="Z58" s="5">
        <v>-9696327728</v>
      </c>
    </row>
    <row r="59" spans="2:26" ht="15.5" x14ac:dyDescent="0.35">
      <c r="C59" t="s">
        <v>95</v>
      </c>
      <c r="D59" s="5">
        <v>-9967655183</v>
      </c>
      <c r="E59" s="5">
        <v>-40655876491</v>
      </c>
      <c r="F59" s="5">
        <v>-481305468</v>
      </c>
      <c r="G59" s="5">
        <v>-3393026864</v>
      </c>
      <c r="I59" s="5">
        <v>-49168032824</v>
      </c>
      <c r="J59" s="5">
        <v>-44674037412</v>
      </c>
      <c r="K59" s="5">
        <v>-21316232239</v>
      </c>
      <c r="L59" s="5">
        <v>-16605692854</v>
      </c>
      <c r="M59" s="5">
        <v>-58399597328</v>
      </c>
      <c r="N59" s="5">
        <v>-136862550505</v>
      </c>
      <c r="O59" s="5">
        <v>-307085480264</v>
      </c>
      <c r="P59" s="5">
        <v>-23534159831</v>
      </c>
      <c r="Q59" s="5">
        <v>-24097983605</v>
      </c>
      <c r="R59" s="5">
        <v>-61642053512</v>
      </c>
      <c r="S59" s="5">
        <v>-53461761576</v>
      </c>
      <c r="T59" s="5">
        <v>323688751799</v>
      </c>
      <c r="U59" s="5">
        <v>213599934226</v>
      </c>
      <c r="V59" s="5">
        <v>48738753159</v>
      </c>
      <c r="W59" s="5">
        <v>22963569544</v>
      </c>
      <c r="X59" s="5">
        <v>-4806832480</v>
      </c>
      <c r="Y59" s="5">
        <v>13555353923</v>
      </c>
      <c r="Z59" s="5">
        <v>-8746015031</v>
      </c>
    </row>
    <row r="60" spans="2:26" ht="15.5" x14ac:dyDescent="0.35">
      <c r="C60" t="s">
        <v>431</v>
      </c>
      <c r="R60" s="5">
        <v>5740139039</v>
      </c>
      <c r="S60" s="5">
        <v>20194310642</v>
      </c>
      <c r="T60" s="5">
        <v>44414745102</v>
      </c>
      <c r="U60" s="5">
        <v>31707265922</v>
      </c>
      <c r="V60" s="5">
        <v>18072133448</v>
      </c>
      <c r="W60" s="5">
        <v>4135383841</v>
      </c>
      <c r="X60" s="5">
        <v>72083</v>
      </c>
      <c r="Y60" s="5">
        <v>3605592265</v>
      </c>
      <c r="Z60" s="5">
        <v>12472177810</v>
      </c>
    </row>
    <row r="61" spans="2:26" ht="15.5" x14ac:dyDescent="0.35">
      <c r="C61" t="s">
        <v>627</v>
      </c>
      <c r="V61" s="5">
        <v>11983586797</v>
      </c>
      <c r="W61" s="5">
        <v>17218700225</v>
      </c>
    </row>
    <row r="62" spans="2:26" ht="15.5" x14ac:dyDescent="0.35">
      <c r="C62" t="s">
        <v>432</v>
      </c>
      <c r="U62" s="5">
        <v>-320855484</v>
      </c>
      <c r="V62" s="5">
        <v>82776710</v>
      </c>
      <c r="W62" s="5">
        <v>-55673441</v>
      </c>
      <c r="Y62" s="5">
        <v>3189599398</v>
      </c>
      <c r="Z62" s="5">
        <v>-2535552172</v>
      </c>
    </row>
    <row r="63" spans="2:26" ht="15.5" x14ac:dyDescent="0.35">
      <c r="C63" t="s">
        <v>433</v>
      </c>
      <c r="U63" s="5">
        <v>91116903</v>
      </c>
      <c r="V63" s="5">
        <v>34245500</v>
      </c>
      <c r="W63" s="5">
        <v>61850000</v>
      </c>
      <c r="Y63" s="5">
        <v>1384736713</v>
      </c>
    </row>
    <row r="64" spans="2:26" ht="15.5" x14ac:dyDescent="0.35">
      <c r="C64" t="s">
        <v>27</v>
      </c>
      <c r="D64" s="5">
        <v>-8194104730</v>
      </c>
      <c r="E64" s="5">
        <v>-37084651741</v>
      </c>
      <c r="F64" s="5">
        <v>-1180855956</v>
      </c>
      <c r="G64" s="5">
        <v>-1173917253</v>
      </c>
      <c r="I64" s="5">
        <v>-40668337890</v>
      </c>
      <c r="J64" s="5">
        <v>-40454032951</v>
      </c>
      <c r="K64" s="5">
        <v>-48081813300</v>
      </c>
      <c r="L64" s="5">
        <v>-58276897477</v>
      </c>
      <c r="M64" s="5">
        <v>-57380479791</v>
      </c>
      <c r="N64" s="5">
        <v>-68224189435</v>
      </c>
      <c r="O64" s="5">
        <v>-47687179280</v>
      </c>
      <c r="P64" s="5">
        <v>-29346271071</v>
      </c>
      <c r="Q64" s="5">
        <v>-21933793695</v>
      </c>
      <c r="R64" s="5">
        <v>-53434824257</v>
      </c>
      <c r="S64" s="5">
        <v>-18067193698</v>
      </c>
      <c r="T64" s="5">
        <v>-13756677224</v>
      </c>
      <c r="U64" s="5">
        <v>-9570473282</v>
      </c>
      <c r="V64" s="5">
        <v>-13302890421</v>
      </c>
      <c r="W64" s="5">
        <v>-8053007966</v>
      </c>
    </row>
    <row r="65" spans="3:26" ht="15.5" x14ac:dyDescent="0.35">
      <c r="C65" t="s">
        <v>253</v>
      </c>
      <c r="D65" s="5">
        <v>-703826228</v>
      </c>
      <c r="E65" s="5">
        <v>-418899311</v>
      </c>
      <c r="F65" s="5">
        <v>468611488</v>
      </c>
      <c r="G65" s="5">
        <v>-1107941897</v>
      </c>
      <c r="I65" s="5">
        <v>-1073043791</v>
      </c>
      <c r="J65" s="5">
        <v>-205493016</v>
      </c>
      <c r="K65" s="5">
        <v>-246418291</v>
      </c>
      <c r="L65" s="5">
        <v>-259740385</v>
      </c>
      <c r="M65" s="5">
        <v>-1019541641</v>
      </c>
      <c r="N65" s="5">
        <v>-296632800</v>
      </c>
      <c r="O65" s="5">
        <v>-2366418982</v>
      </c>
      <c r="P65" s="5">
        <v>768853891</v>
      </c>
      <c r="Q65" s="5">
        <v>-1446236394</v>
      </c>
      <c r="R65" s="5">
        <v>-7837595966</v>
      </c>
      <c r="S65" s="5">
        <v>-52541313449</v>
      </c>
      <c r="T65" s="5">
        <v>300288313656</v>
      </c>
      <c r="U65" s="5">
        <v>194412282620</v>
      </c>
      <c r="V65" s="5">
        <v>32448125725</v>
      </c>
      <c r="W65" s="5">
        <v>-13342952</v>
      </c>
    </row>
    <row r="66" spans="3:26" ht="15.5" x14ac:dyDescent="0.35">
      <c r="C66" t="s">
        <v>81</v>
      </c>
      <c r="D66" s="5">
        <v>-109233376</v>
      </c>
      <c r="E66" s="5">
        <v>11520914</v>
      </c>
      <c r="F66" s="5">
        <v>-101936542</v>
      </c>
      <c r="G66" s="5">
        <v>-100381530</v>
      </c>
      <c r="I66" s="5">
        <v>-503835644</v>
      </c>
      <c r="J66" s="5">
        <v>-2615605933</v>
      </c>
      <c r="K66" s="5">
        <v>636970715</v>
      </c>
      <c r="L66" s="5">
        <v>10086501499</v>
      </c>
      <c r="M66" s="5">
        <v>25431531567</v>
      </c>
      <c r="N66" s="5">
        <v>-40817070388</v>
      </c>
      <c r="O66" s="5">
        <v>-121694843471</v>
      </c>
      <c r="P66" s="5">
        <v>-1397670518</v>
      </c>
      <c r="Q66" s="5">
        <v>21157456038</v>
      </c>
      <c r="R66" s="5">
        <v>60444615281</v>
      </c>
      <c r="S66" s="5">
        <v>233452592313</v>
      </c>
      <c r="T66" s="5">
        <v>91484987834</v>
      </c>
      <c r="U66" s="5">
        <v>90826619416</v>
      </c>
      <c r="V66" s="5">
        <v>220419109</v>
      </c>
      <c r="W66" s="5">
        <v>270797571</v>
      </c>
    </row>
    <row r="67" spans="3:26" ht="15.5" x14ac:dyDescent="0.35">
      <c r="C67" t="s">
        <v>96</v>
      </c>
      <c r="D67" s="5">
        <v>-9967655183</v>
      </c>
      <c r="E67" s="5">
        <v>-40655876491</v>
      </c>
      <c r="F67" s="5">
        <v>-481305468</v>
      </c>
      <c r="G67" s="5">
        <v>-3393026864</v>
      </c>
      <c r="I67" s="5">
        <v>-49168032824</v>
      </c>
      <c r="J67" s="5">
        <v>-44674037412</v>
      </c>
      <c r="K67" s="5">
        <v>-21316232239</v>
      </c>
      <c r="L67" s="5">
        <v>-16605692854</v>
      </c>
      <c r="M67" s="5">
        <v>-58399597328</v>
      </c>
      <c r="N67" s="5">
        <v>-136862550505</v>
      </c>
      <c r="O67" s="5">
        <v>-307085480264</v>
      </c>
      <c r="P67" s="5">
        <v>-23534159831</v>
      </c>
      <c r="Q67" s="5">
        <v>-24097983605</v>
      </c>
      <c r="R67" s="5">
        <v>-61642053512</v>
      </c>
      <c r="S67" s="5">
        <v>-53461761576</v>
      </c>
      <c r="T67" s="5">
        <v>323688751799</v>
      </c>
      <c r="U67" s="5">
        <v>213599934226</v>
      </c>
      <c r="V67" s="5">
        <v>48738753159</v>
      </c>
      <c r="W67" s="5">
        <v>22963569544</v>
      </c>
      <c r="X67" s="5">
        <v>-4806832480</v>
      </c>
      <c r="Y67" s="5">
        <v>13555353923</v>
      </c>
      <c r="Z67" s="5">
        <v>-8746015031</v>
      </c>
    </row>
    <row r="68" spans="3:26" ht="15.5" x14ac:dyDescent="0.35">
      <c r="C68" t="s">
        <v>29</v>
      </c>
      <c r="D68" s="5">
        <v>-11343341229</v>
      </c>
      <c r="E68" s="5">
        <v>-39077622496</v>
      </c>
      <c r="F68" s="5">
        <v>-6499371617</v>
      </c>
      <c r="G68" s="5">
        <v>-5932608620</v>
      </c>
      <c r="I68" s="5">
        <v>-63824048546</v>
      </c>
      <c r="J68" s="5">
        <v>-56441064015</v>
      </c>
      <c r="K68" s="5">
        <v>-22935881109</v>
      </c>
      <c r="L68" s="5">
        <v>-13607149070</v>
      </c>
      <c r="M68" s="5">
        <v>42909284837</v>
      </c>
      <c r="N68" s="5">
        <v>-175903583743</v>
      </c>
      <c r="O68" s="5">
        <v>-267358170335</v>
      </c>
      <c r="P68" s="5">
        <v>-7035058744</v>
      </c>
      <c r="Q68" s="5">
        <v>32757722394</v>
      </c>
      <c r="R68" s="5">
        <v>64428855617</v>
      </c>
      <c r="S68" s="5">
        <v>467146662558</v>
      </c>
      <c r="T68" s="5">
        <v>542893826228</v>
      </c>
      <c r="U68" s="5">
        <v>407176399484</v>
      </c>
      <c r="V68" s="5">
        <v>82164142981</v>
      </c>
      <c r="W68" s="5">
        <v>22811680359</v>
      </c>
      <c r="X68" s="5">
        <v>-6343021106</v>
      </c>
      <c r="Y68" s="5">
        <v>-2047356777</v>
      </c>
      <c r="Z68" s="5">
        <v>-18442342759</v>
      </c>
    </row>
    <row r="69" spans="3:26" ht="15.5" x14ac:dyDescent="0.35">
      <c r="C69" t="s">
        <v>28</v>
      </c>
      <c r="D69" s="5">
        <v>1221754893</v>
      </c>
      <c r="E69" s="5">
        <v>-5673050500</v>
      </c>
      <c r="F69" s="5">
        <v>-2477934181</v>
      </c>
      <c r="G69" s="5">
        <v>169329915</v>
      </c>
      <c r="I69" s="5">
        <v>-7537632710</v>
      </c>
      <c r="J69" s="5">
        <v>-8147829045</v>
      </c>
      <c r="K69" s="5">
        <v>-11636766546</v>
      </c>
      <c r="L69" s="5">
        <v>-12239999472</v>
      </c>
      <c r="M69" s="5">
        <v>-10148324733</v>
      </c>
      <c r="N69" s="5">
        <v>7880398852</v>
      </c>
      <c r="O69" s="5">
        <v>-8750641929</v>
      </c>
      <c r="P69" s="5">
        <v>7137147743</v>
      </c>
      <c r="Q69" s="5">
        <v>7939889935</v>
      </c>
      <c r="R69" s="5">
        <v>-3276669726</v>
      </c>
      <c r="S69" s="5">
        <v>12495410722</v>
      </c>
      <c r="T69" s="5">
        <v>-25336206144</v>
      </c>
      <c r="U69" s="5">
        <v>-30369594595</v>
      </c>
      <c r="V69" s="5">
        <v>-11364202407</v>
      </c>
      <c r="W69" s="5">
        <v>-10309227929</v>
      </c>
      <c r="X69" s="5">
        <v>-3076750866</v>
      </c>
      <c r="Y69" s="5">
        <v>2204886969</v>
      </c>
      <c r="Z69" s="5">
        <v>8082420586</v>
      </c>
    </row>
    <row r="70" spans="3:26" ht="15.5" x14ac:dyDescent="0.35">
      <c r="C70" t="s">
        <v>628</v>
      </c>
      <c r="D70" s="5">
        <v>-612461903</v>
      </c>
      <c r="E70" s="5">
        <v>-572889995</v>
      </c>
      <c r="F70" s="5">
        <v>-3151927725</v>
      </c>
      <c r="G70" s="5">
        <v>-434954362</v>
      </c>
      <c r="I70" s="5">
        <v>-4590579984</v>
      </c>
      <c r="J70" s="5">
        <v>-2394502726</v>
      </c>
      <c r="K70" s="5">
        <v>-4357344553</v>
      </c>
      <c r="L70" s="5">
        <v>-4492504971</v>
      </c>
      <c r="M70" s="5">
        <v>-13054776251</v>
      </c>
      <c r="N70" s="5">
        <v>-2461719521</v>
      </c>
      <c r="O70" s="5">
        <v>-6956548359</v>
      </c>
      <c r="P70" s="5">
        <v>-8410123620</v>
      </c>
      <c r="Q70" s="5">
        <v>-8697301176</v>
      </c>
      <c r="T70" s="5">
        <v>-34220579353</v>
      </c>
      <c r="U70" s="5">
        <v>-33403528428</v>
      </c>
    </row>
    <row r="71" spans="3:26" ht="15.5" x14ac:dyDescent="0.35">
      <c r="C71" t="s">
        <v>97</v>
      </c>
      <c r="V71" s="5">
        <v>-11364202407</v>
      </c>
      <c r="W71" s="5">
        <v>-10243966464</v>
      </c>
      <c r="Z71" s="5">
        <v>-108947300</v>
      </c>
    </row>
    <row r="72" spans="3:26" ht="15.5" x14ac:dyDescent="0.35">
      <c r="C72" t="s">
        <v>98</v>
      </c>
      <c r="D72" s="5">
        <v>1834216796</v>
      </c>
      <c r="E72" s="5">
        <v>-5100160505</v>
      </c>
      <c r="F72" s="5">
        <v>673993544</v>
      </c>
      <c r="G72" s="5">
        <v>604284277</v>
      </c>
      <c r="I72" s="5">
        <v>-2947052726</v>
      </c>
      <c r="J72" s="5">
        <v>-5753326319</v>
      </c>
      <c r="K72" s="5">
        <v>-7279421993</v>
      </c>
      <c r="L72" s="5">
        <v>-7747494501</v>
      </c>
      <c r="M72" s="5">
        <v>2906451518</v>
      </c>
      <c r="N72" s="5">
        <v>10342118373</v>
      </c>
      <c r="O72" s="5">
        <v>-1794093570</v>
      </c>
      <c r="P72" s="5">
        <v>15547271363</v>
      </c>
      <c r="Q72" s="5">
        <v>16637191111</v>
      </c>
      <c r="R72" s="5">
        <v>-3276669726</v>
      </c>
      <c r="S72" s="5">
        <v>12495410722</v>
      </c>
      <c r="T72" s="5">
        <v>8884373209</v>
      </c>
      <c r="U72" s="5">
        <v>3033933833</v>
      </c>
      <c r="W72" s="5">
        <v>-65261465</v>
      </c>
      <c r="X72" s="5">
        <v>-3076750866</v>
      </c>
      <c r="Y72" s="5">
        <v>2204886969</v>
      </c>
      <c r="Z72" s="5">
        <v>8191367886</v>
      </c>
    </row>
    <row r="73" spans="3:26" ht="15.5" x14ac:dyDescent="0.35">
      <c r="C73" t="s">
        <v>99</v>
      </c>
      <c r="D73" s="5">
        <v>1221754893</v>
      </c>
      <c r="E73" s="5">
        <v>-5673050500</v>
      </c>
      <c r="F73" s="5">
        <v>-2477934181</v>
      </c>
      <c r="G73" s="5">
        <v>169329915</v>
      </c>
      <c r="I73" s="5">
        <v>-7537632710</v>
      </c>
      <c r="J73" s="5">
        <v>-8147829045</v>
      </c>
      <c r="K73" s="5">
        <v>-11636766546</v>
      </c>
      <c r="L73" s="5">
        <v>-12239999472</v>
      </c>
      <c r="M73" s="5">
        <v>-10148324733</v>
      </c>
      <c r="N73" s="5">
        <v>7880398852</v>
      </c>
      <c r="O73" s="5">
        <v>-8750641929</v>
      </c>
      <c r="P73" s="5">
        <v>7137147743</v>
      </c>
      <c r="Q73" s="5">
        <v>7939889935</v>
      </c>
      <c r="R73" s="5">
        <v>-3276669726</v>
      </c>
      <c r="S73" s="5">
        <v>12495410722</v>
      </c>
      <c r="T73" s="5">
        <v>-25336206144</v>
      </c>
      <c r="U73" s="5">
        <v>-30369594595</v>
      </c>
      <c r="V73" s="5">
        <v>-11364202407</v>
      </c>
      <c r="W73" s="5">
        <v>-10309227929</v>
      </c>
      <c r="X73" s="5">
        <v>-3076750866</v>
      </c>
      <c r="Y73" s="5">
        <v>2204886969</v>
      </c>
      <c r="Z73" s="5">
        <v>8082420586</v>
      </c>
    </row>
    <row r="74" spans="3:26" ht="15.5" x14ac:dyDescent="0.35">
      <c r="C74" t="s">
        <v>116</v>
      </c>
    </row>
    <row r="75" spans="3:26" ht="15.5" x14ac:dyDescent="0.35">
      <c r="C75" t="s">
        <v>254</v>
      </c>
      <c r="D75" s="5">
        <v>-10121586336</v>
      </c>
      <c r="E75" s="5">
        <v>-44750672996</v>
      </c>
      <c r="F75" s="5">
        <v>-8977305798</v>
      </c>
      <c r="G75" s="5">
        <v>-5763278705</v>
      </c>
      <c r="I75" s="5">
        <v>-71361681256</v>
      </c>
      <c r="J75" s="5">
        <v>-64588893060</v>
      </c>
      <c r="K75" s="5">
        <v>-34572647655</v>
      </c>
      <c r="L75" s="5">
        <v>-25847148542</v>
      </c>
      <c r="M75" s="5">
        <v>32760960104</v>
      </c>
      <c r="N75" s="5">
        <v>-168023184891</v>
      </c>
      <c r="O75" s="5">
        <v>-276108812264</v>
      </c>
      <c r="P75" s="5">
        <v>102088999</v>
      </c>
      <c r="Q75" s="5">
        <v>40697612329</v>
      </c>
      <c r="R75" s="5">
        <v>61152185891</v>
      </c>
      <c r="S75" s="5">
        <v>479642073280</v>
      </c>
      <c r="T75" s="5">
        <v>517557620084</v>
      </c>
      <c r="U75" s="5">
        <v>376806804889</v>
      </c>
      <c r="V75" s="5">
        <v>70799940574</v>
      </c>
      <c r="W75" s="5">
        <v>12502452430</v>
      </c>
      <c r="X75" s="5">
        <v>-9419771972</v>
      </c>
      <c r="Y75" s="5">
        <v>157530192</v>
      </c>
      <c r="Z75" s="5">
        <v>-10359922173</v>
      </c>
    </row>
    <row r="76" spans="3:26" ht="15.5" x14ac:dyDescent="0.35">
      <c r="C76" t="s">
        <v>809</v>
      </c>
      <c r="O76" s="5">
        <v>61235816</v>
      </c>
    </row>
    <row r="77" spans="3:26" ht="15.5" x14ac:dyDescent="0.35">
      <c r="C77" t="s">
        <v>255</v>
      </c>
      <c r="Y77" s="5">
        <v>237844758</v>
      </c>
      <c r="Z77" s="5">
        <v>-148340077</v>
      </c>
    </row>
    <row r="78" spans="3:26" ht="15.5" x14ac:dyDescent="0.35">
      <c r="C78" t="s">
        <v>100</v>
      </c>
      <c r="D78" s="5">
        <v>-10121586336</v>
      </c>
      <c r="E78" s="5">
        <v>-44750672996</v>
      </c>
      <c r="F78" s="5">
        <v>-8977305798</v>
      </c>
      <c r="G78" s="5">
        <v>-5763278705</v>
      </c>
      <c r="I78" s="5">
        <v>-71361681256</v>
      </c>
      <c r="J78" s="5">
        <v>-64588893060</v>
      </c>
      <c r="K78" s="5">
        <v>-34572647655</v>
      </c>
      <c r="L78" s="5">
        <v>-25847148542</v>
      </c>
      <c r="M78" s="5">
        <v>32760960104</v>
      </c>
      <c r="N78" s="5">
        <v>-168023184891</v>
      </c>
      <c r="O78" s="5">
        <v>-276047576448</v>
      </c>
      <c r="P78" s="5">
        <v>102088999</v>
      </c>
      <c r="Q78" s="5">
        <v>40697612329</v>
      </c>
      <c r="R78" s="5">
        <v>61152185891</v>
      </c>
      <c r="S78" s="5">
        <v>479642073280</v>
      </c>
      <c r="T78" s="5">
        <v>517557620084</v>
      </c>
      <c r="U78" s="5">
        <v>376806804889</v>
      </c>
      <c r="V78" s="5">
        <v>70799940574</v>
      </c>
      <c r="W78" s="5">
        <v>12502452430</v>
      </c>
      <c r="X78" s="5">
        <v>-9419771972</v>
      </c>
      <c r="Y78" s="5">
        <v>395374950</v>
      </c>
      <c r="Z78" s="5">
        <v>-10508262250</v>
      </c>
    </row>
    <row r="79" spans="3:26" ht="15.5" x14ac:dyDescent="0.35">
      <c r="C79" t="s">
        <v>101</v>
      </c>
      <c r="E79" s="5">
        <v>-475278725</v>
      </c>
      <c r="I79" s="5">
        <v>-475278725</v>
      </c>
      <c r="J79" s="5">
        <v>-1509404428</v>
      </c>
      <c r="K79" s="5">
        <v>-1929987061</v>
      </c>
      <c r="L79" s="5">
        <v>325731919</v>
      </c>
      <c r="M79" s="5">
        <v>4060601840</v>
      </c>
      <c r="N79" s="5">
        <v>9379568988</v>
      </c>
      <c r="O79" s="5">
        <v>2661845175</v>
      </c>
      <c r="P79" s="5">
        <v>942410361</v>
      </c>
      <c r="Q79" s="5">
        <v>1248283351</v>
      </c>
      <c r="R79" s="5">
        <v>-406070179</v>
      </c>
      <c r="S79" s="5">
        <v>-397942039</v>
      </c>
    </row>
    <row r="80" spans="3:26" ht="15.5" x14ac:dyDescent="0.35">
      <c r="C80" t="s">
        <v>103</v>
      </c>
      <c r="D80" s="5">
        <v>-10121586336</v>
      </c>
      <c r="E80" s="5">
        <v>-45225951721</v>
      </c>
      <c r="F80" s="5">
        <v>-8977305798</v>
      </c>
      <c r="G80" s="5">
        <v>-5763278705</v>
      </c>
      <c r="I80" s="5">
        <v>-71836959981</v>
      </c>
      <c r="J80" s="5">
        <v>-66098297488</v>
      </c>
      <c r="K80" s="5">
        <v>-36502634716</v>
      </c>
      <c r="L80" s="5">
        <v>-25521416623</v>
      </c>
      <c r="M80" s="5">
        <v>36821561944</v>
      </c>
      <c r="N80" s="5">
        <v>-158643615903</v>
      </c>
      <c r="O80" s="5">
        <v>-273385731273</v>
      </c>
      <c r="P80" s="5">
        <v>1044499360</v>
      </c>
      <c r="Q80" s="5">
        <v>41945895680</v>
      </c>
      <c r="R80" s="5">
        <v>60746115712</v>
      </c>
      <c r="S80" s="5">
        <v>479244131241</v>
      </c>
      <c r="T80" s="5">
        <v>517557620084</v>
      </c>
      <c r="U80" s="5">
        <v>376806804889</v>
      </c>
      <c r="V80" s="5">
        <v>70799940574</v>
      </c>
      <c r="W80" s="5">
        <v>12502452430</v>
      </c>
    </row>
    <row r="81" spans="2:26" ht="15.5" x14ac:dyDescent="0.35">
      <c r="C81" t="s">
        <v>104</v>
      </c>
      <c r="D81" s="5">
        <v>-10121586336</v>
      </c>
      <c r="E81" s="5">
        <v>-44750672996</v>
      </c>
      <c r="F81" s="5">
        <v>-8977305798</v>
      </c>
      <c r="G81" s="5">
        <v>-5763278705</v>
      </c>
      <c r="I81" s="5">
        <v>-71361681256</v>
      </c>
      <c r="J81" s="5">
        <v>-64588893060</v>
      </c>
      <c r="K81" s="5">
        <v>-34572647655</v>
      </c>
      <c r="L81" s="5">
        <v>-25847148542</v>
      </c>
      <c r="M81" s="5">
        <v>32760960104</v>
      </c>
      <c r="N81" s="5">
        <v>-168023184891</v>
      </c>
      <c r="O81" s="5">
        <v>-276047576448</v>
      </c>
      <c r="P81" s="5">
        <v>102088999</v>
      </c>
      <c r="Q81" s="5">
        <v>40697612329</v>
      </c>
      <c r="R81" s="5">
        <v>61152185891</v>
      </c>
      <c r="S81" s="5">
        <v>479642073280</v>
      </c>
      <c r="T81" s="5">
        <v>517557620084</v>
      </c>
      <c r="U81" s="5">
        <v>376806804889</v>
      </c>
      <c r="V81" s="5">
        <v>70799940574</v>
      </c>
      <c r="W81" s="5">
        <v>12502452430</v>
      </c>
      <c r="X81" s="5">
        <v>-9419771972</v>
      </c>
      <c r="Y81" s="5">
        <v>395374950</v>
      </c>
      <c r="Z81" s="5">
        <v>-10508262250</v>
      </c>
    </row>
    <row r="82" spans="2:26" ht="15.5" x14ac:dyDescent="0.35">
      <c r="C82" t="s">
        <v>8</v>
      </c>
      <c r="D82" s="5">
        <v>-10012352960</v>
      </c>
      <c r="E82" s="5">
        <v>-45237472635</v>
      </c>
      <c r="F82" s="5">
        <v>-8875369256</v>
      </c>
      <c r="G82" s="5">
        <v>-5662897175</v>
      </c>
      <c r="I82" s="5">
        <v>-71333124337</v>
      </c>
      <c r="J82" s="5">
        <v>-63482691555</v>
      </c>
      <c r="K82" s="5">
        <v>-37139605431</v>
      </c>
      <c r="L82" s="5">
        <v>-35607918122</v>
      </c>
      <c r="M82" s="5">
        <v>11390030377</v>
      </c>
      <c r="N82" s="5">
        <v>-117826545515</v>
      </c>
      <c r="O82" s="5">
        <v>-151690887802</v>
      </c>
      <c r="P82" s="5">
        <v>2442169878</v>
      </c>
      <c r="Q82" s="5">
        <v>20788439642</v>
      </c>
      <c r="R82" s="5">
        <v>301500431</v>
      </c>
      <c r="S82" s="5">
        <v>245791538928</v>
      </c>
      <c r="T82" s="5">
        <v>426072632250</v>
      </c>
      <c r="U82" s="5">
        <v>285980185473</v>
      </c>
      <c r="V82" s="5">
        <v>70579521465</v>
      </c>
      <c r="W82" s="5">
        <v>12231654859</v>
      </c>
    </row>
    <row r="83" spans="2:26" ht="15.5" x14ac:dyDescent="0.35">
      <c r="C83" t="s">
        <v>106</v>
      </c>
      <c r="D83" s="5">
        <v>-10121586336</v>
      </c>
      <c r="E83" s="5">
        <v>-44750672996</v>
      </c>
      <c r="F83" s="5">
        <v>-8977305798</v>
      </c>
      <c r="G83" s="5">
        <v>-5763278705</v>
      </c>
      <c r="I83" s="5">
        <v>-71361681256</v>
      </c>
      <c r="J83" s="5">
        <v>-64588893060</v>
      </c>
      <c r="K83" s="5">
        <v>-34572647655</v>
      </c>
      <c r="L83" s="5">
        <v>-25847148542</v>
      </c>
      <c r="M83" s="5">
        <v>32760960104</v>
      </c>
      <c r="N83" s="5">
        <v>-168023184891</v>
      </c>
      <c r="O83" s="5">
        <v>-276047576448</v>
      </c>
      <c r="P83" s="5">
        <v>102088999</v>
      </c>
      <c r="Q83" s="5">
        <v>40697612329</v>
      </c>
      <c r="R83" s="5">
        <v>61152185891</v>
      </c>
      <c r="S83" s="5">
        <v>479642073280</v>
      </c>
      <c r="T83" s="5">
        <v>517557620084</v>
      </c>
      <c r="U83" s="5">
        <v>376806804889</v>
      </c>
      <c r="V83" s="5">
        <v>70799940574</v>
      </c>
      <c r="W83" s="5">
        <v>12502452430</v>
      </c>
      <c r="X83" s="5">
        <v>-9419771972</v>
      </c>
      <c r="Y83" s="5">
        <v>395374950</v>
      </c>
      <c r="Z83" s="5">
        <v>-10508262250</v>
      </c>
    </row>
    <row r="84" spans="2:26" ht="15.5" x14ac:dyDescent="0.35">
      <c r="C84" t="s">
        <v>107</v>
      </c>
      <c r="D84" s="5">
        <v>-10121586336</v>
      </c>
      <c r="E84" s="5">
        <v>-45225951721</v>
      </c>
      <c r="F84" s="5">
        <v>-8977305798</v>
      </c>
      <c r="G84" s="5">
        <v>-5763278705</v>
      </c>
      <c r="I84" s="5">
        <v>-71836959981</v>
      </c>
      <c r="J84" s="5">
        <v>-66098297488</v>
      </c>
      <c r="K84" s="5">
        <v>-36502634716</v>
      </c>
      <c r="L84" s="5">
        <v>-25521416623</v>
      </c>
      <c r="M84" s="5">
        <v>36821561944</v>
      </c>
      <c r="N84" s="5">
        <v>-158643615903</v>
      </c>
      <c r="O84" s="5">
        <v>-273385731273</v>
      </c>
      <c r="P84" s="5">
        <v>1044499360</v>
      </c>
      <c r="Q84" s="5">
        <v>41945895680</v>
      </c>
      <c r="R84" s="5">
        <v>60746115712</v>
      </c>
      <c r="S84" s="5">
        <v>479244131241</v>
      </c>
      <c r="T84" s="5">
        <v>517557620084</v>
      </c>
      <c r="U84" s="5">
        <v>376806804889</v>
      </c>
      <c r="V84" s="5">
        <v>70799940574</v>
      </c>
      <c r="W84" s="5">
        <v>12502452430</v>
      </c>
    </row>
    <row r="85" spans="2:26" ht="15.5" x14ac:dyDescent="0.35">
      <c r="C85" t="s">
        <v>108</v>
      </c>
      <c r="D85" s="5">
        <v>-10121586336</v>
      </c>
      <c r="E85" s="5">
        <v>-45225951721</v>
      </c>
      <c r="F85" s="5">
        <v>-8977305798</v>
      </c>
      <c r="G85" s="5">
        <v>-5763278705</v>
      </c>
      <c r="I85" s="5">
        <v>-71836959981</v>
      </c>
      <c r="J85" s="5">
        <v>-66098297488</v>
      </c>
      <c r="K85" s="5">
        <v>-36502634716</v>
      </c>
      <c r="L85" s="5">
        <v>-25521416623</v>
      </c>
      <c r="M85" s="5">
        <v>36821561944</v>
      </c>
      <c r="N85" s="5">
        <v>-158643615903</v>
      </c>
      <c r="O85" s="5">
        <v>-273385731273</v>
      </c>
      <c r="P85" s="5">
        <v>1044499360</v>
      </c>
      <c r="Q85" s="5">
        <v>41945895680</v>
      </c>
      <c r="R85" s="5">
        <v>60746115712</v>
      </c>
      <c r="S85" s="5">
        <v>479244131241</v>
      </c>
      <c r="T85" s="5">
        <v>517557620084</v>
      </c>
      <c r="U85" s="5">
        <v>376806804889</v>
      </c>
      <c r="V85" s="5">
        <v>70799940574</v>
      </c>
      <c r="W85" s="5">
        <v>12502452430</v>
      </c>
    </row>
    <row r="87" spans="2:26" ht="15.5" x14ac:dyDescent="0.35">
      <c r="B87" t="s">
        <v>109</v>
      </c>
      <c r="C87" t="s">
        <v>110</v>
      </c>
    </row>
    <row r="88" spans="2:26" ht="15.5" x14ac:dyDescent="0.35">
      <c r="C88" t="s">
        <v>437</v>
      </c>
    </row>
    <row r="89" spans="2:26" ht="15.5" x14ac:dyDescent="0.35">
      <c r="C89" t="s">
        <v>20</v>
      </c>
      <c r="D89" s="5">
        <v>41739038697</v>
      </c>
      <c r="E89" s="5">
        <v>41854439452</v>
      </c>
      <c r="F89" s="5">
        <v>41978562558</v>
      </c>
      <c r="G89" s="5">
        <v>41366792650</v>
      </c>
      <c r="I89" s="5">
        <v>41854439452</v>
      </c>
      <c r="J89" s="5">
        <v>46840925225</v>
      </c>
      <c r="K89" s="5">
        <v>46488239103</v>
      </c>
      <c r="L89" s="5">
        <v>45545200481</v>
      </c>
      <c r="M89" s="5">
        <v>65419490751</v>
      </c>
      <c r="N89" s="5">
        <v>48410679071</v>
      </c>
      <c r="O89" s="5">
        <v>58571661529</v>
      </c>
      <c r="P89" s="5">
        <v>63405958254</v>
      </c>
      <c r="Q89" s="5">
        <v>104574111369</v>
      </c>
      <c r="R89" s="5">
        <v>113646323557</v>
      </c>
      <c r="S89" s="5">
        <v>179678279358</v>
      </c>
      <c r="T89" s="5">
        <v>475765509091</v>
      </c>
      <c r="U89" s="5">
        <v>654889128963</v>
      </c>
      <c r="V89" s="5">
        <v>469580957361</v>
      </c>
      <c r="W89" s="5">
        <v>177987694466</v>
      </c>
      <c r="X89" s="5">
        <v>24205730</v>
      </c>
      <c r="Y89" s="5">
        <v>6296577593</v>
      </c>
      <c r="Z89" s="5">
        <v>146320941271</v>
      </c>
    </row>
    <row r="90" spans="2:26" ht="15.5" x14ac:dyDescent="0.35">
      <c r="C90" t="s">
        <v>388</v>
      </c>
      <c r="W90" s="5">
        <v>47600000000</v>
      </c>
      <c r="Y90" s="5">
        <v>197858163591</v>
      </c>
      <c r="Z90" s="5">
        <v>156131977116</v>
      </c>
    </row>
    <row r="91" spans="2:26" ht="15.5" x14ac:dyDescent="0.35">
      <c r="C91" t="s">
        <v>395</v>
      </c>
      <c r="O91" s="5">
        <v>33616476347</v>
      </c>
      <c r="P91" s="5">
        <v>69862421905</v>
      </c>
      <c r="Q91" s="5">
        <v>26928731390</v>
      </c>
      <c r="R91" s="5">
        <v>122179352242</v>
      </c>
      <c r="S91" s="5">
        <v>264357168978</v>
      </c>
      <c r="T91" s="5">
        <v>37018417695</v>
      </c>
      <c r="U91" s="5">
        <v>69768726086</v>
      </c>
      <c r="V91" s="5">
        <v>132947006064</v>
      </c>
      <c r="W91" s="5">
        <v>116630174912</v>
      </c>
      <c r="X91" s="5">
        <v>35076201145</v>
      </c>
      <c r="Y91" s="5">
        <v>36186861281</v>
      </c>
      <c r="Z91" s="5">
        <v>36530180068</v>
      </c>
    </row>
    <row r="92" spans="2:26" ht="15.5" x14ac:dyDescent="0.35">
      <c r="C92" t="s">
        <v>633</v>
      </c>
      <c r="Y92" s="5">
        <v>911926949</v>
      </c>
      <c r="Z92" s="5">
        <v>17938105570</v>
      </c>
    </row>
    <row r="93" spans="2:26" ht="15.5" x14ac:dyDescent="0.35">
      <c r="C93" t="s">
        <v>577</v>
      </c>
      <c r="O93" s="5">
        <v>30980000000</v>
      </c>
      <c r="P93" s="5">
        <v>30980000000</v>
      </c>
      <c r="Q93" s="5">
        <v>30980000000</v>
      </c>
      <c r="W93" s="5">
        <v>69172765</v>
      </c>
      <c r="X93" s="5">
        <v>111343102</v>
      </c>
      <c r="Y93" s="5">
        <v>63400445976</v>
      </c>
      <c r="Z93" s="5">
        <v>22558728495</v>
      </c>
    </row>
    <row r="94" spans="2:26" ht="15.5" x14ac:dyDescent="0.35">
      <c r="C94" t="s">
        <v>397</v>
      </c>
      <c r="R94" s="5">
        <v>8374546445</v>
      </c>
      <c r="S94" s="5">
        <v>8374546445</v>
      </c>
      <c r="T94" s="5">
        <v>63828196806</v>
      </c>
      <c r="U94" s="5">
        <v>92407406348</v>
      </c>
    </row>
    <row r="95" spans="2:26" ht="15.5" x14ac:dyDescent="0.35">
      <c r="C95" t="s">
        <v>440</v>
      </c>
      <c r="R95" s="5">
        <v>989455589429</v>
      </c>
      <c r="S95" s="5">
        <v>793188482038</v>
      </c>
      <c r="T95" s="5">
        <v>625007681883</v>
      </c>
      <c r="U95" s="5">
        <v>759261209959</v>
      </c>
    </row>
    <row r="96" spans="2:26" ht="15.5" x14ac:dyDescent="0.35">
      <c r="C96" t="s">
        <v>81</v>
      </c>
      <c r="D96" s="5">
        <v>103256648117</v>
      </c>
      <c r="E96" s="5">
        <v>103256648117</v>
      </c>
      <c r="F96" s="5">
        <v>103254443746</v>
      </c>
      <c r="G96" s="5">
        <v>103254443746</v>
      </c>
      <c r="I96" s="5">
        <v>103256648117</v>
      </c>
      <c r="J96" s="5">
        <v>103254443746</v>
      </c>
      <c r="K96" s="5">
        <v>103265298043</v>
      </c>
      <c r="L96" s="5">
        <v>103265298043</v>
      </c>
      <c r="M96" s="5">
        <v>103243763571</v>
      </c>
      <c r="N96" s="5">
        <v>103231696024</v>
      </c>
      <c r="O96" s="5">
        <v>103231696024</v>
      </c>
      <c r="P96" s="5">
        <v>102775047197</v>
      </c>
      <c r="Q96" s="5">
        <v>102775047197</v>
      </c>
      <c r="R96" s="5">
        <v>-615037571</v>
      </c>
      <c r="V96" s="5">
        <v>-72291017988</v>
      </c>
      <c r="Y96" s="5">
        <v>-8397676851</v>
      </c>
      <c r="Z96" s="5">
        <v>-8494360636</v>
      </c>
    </row>
    <row r="97" spans="3:26" ht="15.5" x14ac:dyDescent="0.35">
      <c r="C97" t="s">
        <v>441</v>
      </c>
      <c r="D97" s="5">
        <v>1262831687649</v>
      </c>
      <c r="E97" s="5">
        <v>1265973032426</v>
      </c>
      <c r="F97" s="5">
        <v>1264928205786</v>
      </c>
      <c r="G97" s="5">
        <v>1393057548483</v>
      </c>
      <c r="I97" s="5">
        <v>1265973032426</v>
      </c>
      <c r="J97" s="5">
        <v>1400665245239</v>
      </c>
      <c r="K97" s="5">
        <v>1430180296892</v>
      </c>
      <c r="L97" s="5">
        <v>1476818715200</v>
      </c>
      <c r="M97" s="5">
        <v>1557988292491</v>
      </c>
      <c r="N97" s="5">
        <v>1864919947046</v>
      </c>
      <c r="O97" s="5">
        <v>1777270200743</v>
      </c>
      <c r="P97" s="5">
        <v>1809645072094</v>
      </c>
      <c r="Q97" s="5">
        <v>2233623754561</v>
      </c>
      <c r="R97" s="5">
        <v>1398845442993</v>
      </c>
      <c r="S97" s="5">
        <v>1407825646900</v>
      </c>
      <c r="T97" s="5">
        <v>1364918722255</v>
      </c>
      <c r="U97" s="5">
        <v>1071888453323</v>
      </c>
      <c r="V97" s="5">
        <v>1660579736309</v>
      </c>
      <c r="W97" s="5">
        <v>1388386097524</v>
      </c>
      <c r="X97" s="5">
        <v>71475249288</v>
      </c>
      <c r="Y97" s="5">
        <v>838631020040</v>
      </c>
      <c r="Z97" s="5">
        <v>934183149694</v>
      </c>
    </row>
    <row r="98" spans="3:26" ht="15.5" x14ac:dyDescent="0.35">
      <c r="C98" t="s">
        <v>442</v>
      </c>
    </row>
    <row r="99" spans="3:26" ht="15.5" x14ac:dyDescent="0.35">
      <c r="C99" t="s">
        <v>444</v>
      </c>
      <c r="D99" s="5">
        <v>625116282318</v>
      </c>
      <c r="E99" s="5">
        <v>625820108546</v>
      </c>
      <c r="F99" s="5">
        <v>626239007857</v>
      </c>
      <c r="G99" s="5">
        <v>625770396369</v>
      </c>
      <c r="I99" s="5">
        <v>625820108546</v>
      </c>
      <c r="J99" s="5">
        <v>626893152337</v>
      </c>
      <c r="K99" s="5">
        <v>627098645353</v>
      </c>
      <c r="L99" s="5">
        <v>705973784291</v>
      </c>
      <c r="M99" s="5">
        <v>713233524676</v>
      </c>
      <c r="N99" s="5">
        <v>604617816317</v>
      </c>
      <c r="O99" s="5">
        <v>588934449117</v>
      </c>
      <c r="P99" s="5">
        <v>411531536597</v>
      </c>
      <c r="Q99" s="5">
        <v>80634808556</v>
      </c>
      <c r="R99" s="5">
        <v>82081044950</v>
      </c>
      <c r="S99" s="5">
        <v>137898640916</v>
      </c>
      <c r="T99" s="5">
        <v>236439954365</v>
      </c>
      <c r="U99" s="5">
        <v>231151640709</v>
      </c>
      <c r="V99" s="5">
        <v>157786024756</v>
      </c>
      <c r="W99" s="5">
        <v>3996893958</v>
      </c>
    </row>
    <row r="100" spans="3:26" ht="15.5" x14ac:dyDescent="0.35">
      <c r="C100" t="s">
        <v>113</v>
      </c>
      <c r="D100" s="5">
        <v>39592306478</v>
      </c>
      <c r="E100" s="5">
        <v>37758089682</v>
      </c>
      <c r="F100" s="5">
        <v>42880704871</v>
      </c>
      <c r="G100" s="5">
        <v>42206711327</v>
      </c>
      <c r="I100" s="5">
        <v>37758089682</v>
      </c>
      <c r="J100" s="5">
        <v>40727597092</v>
      </c>
      <c r="K100" s="5">
        <v>46552223137</v>
      </c>
      <c r="L100" s="5">
        <v>53780052626</v>
      </c>
      <c r="M100" s="5">
        <v>61861551448</v>
      </c>
      <c r="N100" s="5">
        <v>59442402108</v>
      </c>
      <c r="O100" s="5">
        <v>51550720979</v>
      </c>
      <c r="P100" s="5">
        <v>53566109490</v>
      </c>
      <c r="Q100" s="5">
        <v>37989991252</v>
      </c>
      <c r="R100" s="5">
        <v>21602825955</v>
      </c>
      <c r="S100" s="5">
        <v>24722583233</v>
      </c>
      <c r="T100" s="5">
        <v>11918307042</v>
      </c>
      <c r="U100" s="5">
        <v>3033933833</v>
      </c>
      <c r="X100" s="5">
        <v>65261465</v>
      </c>
      <c r="Y100" s="5">
        <v>13404448467</v>
      </c>
      <c r="Z100" s="5">
        <v>11199561498</v>
      </c>
    </row>
    <row r="101" spans="3:26" ht="15.5" x14ac:dyDescent="0.35">
      <c r="C101" t="s">
        <v>111</v>
      </c>
      <c r="D101" s="5">
        <v>2827447983</v>
      </c>
      <c r="E101" s="5">
        <v>2844945976</v>
      </c>
      <c r="F101" s="5">
        <v>2845939836</v>
      </c>
      <c r="G101" s="5">
        <v>2871501352</v>
      </c>
      <c r="I101" s="5">
        <v>2844945976</v>
      </c>
      <c r="J101" s="5">
        <v>2921915668</v>
      </c>
      <c r="K101" s="5">
        <v>3240202179</v>
      </c>
      <c r="L101" s="5">
        <v>3521905193</v>
      </c>
      <c r="M101" s="5">
        <v>4114025373</v>
      </c>
      <c r="N101" s="5">
        <v>4315243543</v>
      </c>
      <c r="O101" s="5">
        <v>5338188026</v>
      </c>
      <c r="P101" s="5">
        <v>8383303186</v>
      </c>
      <c r="Q101" s="5">
        <v>10981238972</v>
      </c>
      <c r="R101" s="5">
        <v>11146445301</v>
      </c>
      <c r="S101" s="5">
        <v>13089122978</v>
      </c>
      <c r="T101" s="5">
        <v>6899639496</v>
      </c>
      <c r="U101" s="5">
        <v>6558748771</v>
      </c>
      <c r="V101" s="5">
        <v>6619683058</v>
      </c>
      <c r="W101" s="5">
        <v>2607257931</v>
      </c>
      <c r="X101" s="5">
        <v>65878481</v>
      </c>
      <c r="Y101" s="5">
        <v>36343981917</v>
      </c>
      <c r="Z101" s="5">
        <v>39001132661</v>
      </c>
    </row>
    <row r="102" spans="3:26" ht="15.5" x14ac:dyDescent="0.35">
      <c r="C102" t="s">
        <v>683</v>
      </c>
      <c r="D102" s="5">
        <v>500705364607</v>
      </c>
      <c r="E102" s="5">
        <v>500705364607</v>
      </c>
      <c r="F102" s="5">
        <v>500491895645</v>
      </c>
      <c r="G102" s="5">
        <v>499205758215</v>
      </c>
      <c r="I102" s="5">
        <v>500705364607</v>
      </c>
      <c r="J102" s="5">
        <v>494643209387</v>
      </c>
      <c r="K102" s="5">
        <v>475870642005</v>
      </c>
      <c r="L102" s="5">
        <v>472081722186</v>
      </c>
      <c r="M102" s="5">
        <v>470301666525</v>
      </c>
      <c r="N102" s="5">
        <v>460204906285</v>
      </c>
      <c r="O102" s="5">
        <v>441466834042</v>
      </c>
      <c r="P102" s="5">
        <v>439148189990</v>
      </c>
      <c r="Q102" s="5">
        <v>437949594375</v>
      </c>
      <c r="Y102" s="5">
        <v>27202667984</v>
      </c>
      <c r="Z102" s="5">
        <v>27202667984</v>
      </c>
    </row>
    <row r="103" spans="3:26" ht="15.5" x14ac:dyDescent="0.35">
      <c r="C103" t="s">
        <v>445</v>
      </c>
      <c r="D103" s="5">
        <v>1946823265395</v>
      </c>
      <c r="E103" s="5">
        <v>1946662118241</v>
      </c>
      <c r="F103" s="5">
        <v>2082064664470</v>
      </c>
      <c r="G103" s="5">
        <v>1979666405054</v>
      </c>
      <c r="I103" s="5">
        <v>1946662118241</v>
      </c>
      <c r="J103" s="5">
        <v>1958398450698</v>
      </c>
      <c r="K103" s="5">
        <v>1970673016130</v>
      </c>
      <c r="L103" s="5">
        <v>2070608224313</v>
      </c>
      <c r="M103" s="5">
        <v>2092698559153</v>
      </c>
      <c r="N103" s="5">
        <v>2071227941240</v>
      </c>
      <c r="O103" s="5">
        <v>2133893190393</v>
      </c>
      <c r="P103" s="5">
        <v>2171204162784</v>
      </c>
      <c r="Q103" s="5">
        <v>1314943798904</v>
      </c>
      <c r="R103" s="5">
        <v>2029898234756</v>
      </c>
      <c r="S103" s="5">
        <v>1824416997831</v>
      </c>
      <c r="T103" s="5">
        <v>1702769853085</v>
      </c>
      <c r="U103" s="5">
        <v>1678968277448</v>
      </c>
      <c r="V103" s="5">
        <v>781475269325</v>
      </c>
      <c r="W103" s="5">
        <v>843343386083</v>
      </c>
      <c r="X103" s="5">
        <v>1245634938914</v>
      </c>
      <c r="Y103" s="5">
        <v>655785488432</v>
      </c>
      <c r="Z103" s="5">
        <v>660630457428</v>
      </c>
    </row>
    <row r="104" spans="3:26" ht="15.5" x14ac:dyDescent="0.35">
      <c r="C104" t="s">
        <v>117</v>
      </c>
      <c r="D104" s="5">
        <v>3209654953044</v>
      </c>
      <c r="E104" s="5">
        <v>3212635150667</v>
      </c>
      <c r="F104" s="5">
        <v>3346992870256</v>
      </c>
      <c r="G104" s="5">
        <v>3372723953537</v>
      </c>
      <c r="I104" s="5">
        <v>3212635150667</v>
      </c>
      <c r="J104" s="5">
        <v>3359063695937</v>
      </c>
      <c r="K104" s="5">
        <v>3400853313022</v>
      </c>
      <c r="L104" s="5">
        <v>3547426939513</v>
      </c>
      <c r="M104" s="5">
        <v>3650686851644</v>
      </c>
      <c r="N104" s="5">
        <v>3936147888286</v>
      </c>
      <c r="O104" s="5">
        <v>3911163391136</v>
      </c>
      <c r="P104" s="5">
        <v>3980849234878</v>
      </c>
      <c r="Q104" s="5">
        <v>3548567553465</v>
      </c>
      <c r="R104" s="5">
        <v>3428743677749</v>
      </c>
      <c r="S104" s="5">
        <v>3232242644731</v>
      </c>
      <c r="T104" s="5">
        <v>3067688575340</v>
      </c>
      <c r="U104" s="5">
        <v>2750856730771</v>
      </c>
      <c r="V104" s="5">
        <v>2442055005634</v>
      </c>
      <c r="W104" s="5">
        <v>2231729483607</v>
      </c>
      <c r="X104" s="5">
        <v>1317110188202</v>
      </c>
      <c r="Y104" s="5">
        <v>1494416508472</v>
      </c>
      <c r="Z104" s="5">
        <v>1594813607122</v>
      </c>
    </row>
    <row r="105" spans="3:26" ht="15.5" x14ac:dyDescent="0.35">
      <c r="C105" t="s">
        <v>118</v>
      </c>
    </row>
    <row r="106" spans="3:26" ht="15.5" x14ac:dyDescent="0.35">
      <c r="C106" t="s">
        <v>119</v>
      </c>
    </row>
    <row r="107" spans="3:26" ht="15.5" x14ac:dyDescent="0.35">
      <c r="C107" t="s">
        <v>446</v>
      </c>
      <c r="D107" s="5">
        <v>214244640848</v>
      </c>
      <c r="E107" s="5">
        <v>213457699635</v>
      </c>
      <c r="F107" s="5">
        <v>299843498407</v>
      </c>
      <c r="G107" s="5">
        <v>306265851890</v>
      </c>
      <c r="I107" s="5">
        <v>213457699635</v>
      </c>
      <c r="J107" s="5">
        <v>283385958193</v>
      </c>
      <c r="K107" s="5">
        <v>270593043191</v>
      </c>
      <c r="L107" s="5">
        <v>435353454222</v>
      </c>
      <c r="M107" s="5">
        <v>423396641682</v>
      </c>
      <c r="N107" s="5">
        <v>924099584524</v>
      </c>
      <c r="O107" s="5">
        <v>521745951755</v>
      </c>
      <c r="P107" s="5">
        <v>400987852706</v>
      </c>
      <c r="Q107" s="5">
        <v>386940489024</v>
      </c>
      <c r="R107" s="5">
        <v>355904207128</v>
      </c>
      <c r="S107" s="5">
        <v>434968959492</v>
      </c>
      <c r="T107" s="5">
        <v>738782916369</v>
      </c>
      <c r="U107" s="5">
        <v>571953449895</v>
      </c>
      <c r="V107" s="5">
        <v>240026641413</v>
      </c>
      <c r="W107" s="5">
        <v>254192513556</v>
      </c>
      <c r="X107" s="5">
        <v>974458312</v>
      </c>
      <c r="Y107" s="5">
        <v>57547391789</v>
      </c>
      <c r="Z107" s="5">
        <v>73831246555</v>
      </c>
    </row>
    <row r="108" spans="3:26" ht="15.5" x14ac:dyDescent="0.35">
      <c r="C108" t="s">
        <v>400</v>
      </c>
      <c r="R108" s="5">
        <v>48975623980</v>
      </c>
      <c r="S108" s="5">
        <v>16492373770</v>
      </c>
      <c r="T108" s="5">
        <v>7458444775</v>
      </c>
      <c r="U108" s="5">
        <v>21710654684</v>
      </c>
      <c r="V108" s="5">
        <v>23702179487</v>
      </c>
      <c r="W108" s="5">
        <v>94729819763</v>
      </c>
    </row>
    <row r="109" spans="3:26" ht="15.5" x14ac:dyDescent="0.35">
      <c r="C109" t="s">
        <v>123</v>
      </c>
      <c r="D109" s="5">
        <v>44236404180</v>
      </c>
      <c r="E109" s="5">
        <v>44780097949</v>
      </c>
      <c r="I109" s="5">
        <v>44780097949</v>
      </c>
      <c r="Y109" s="5">
        <v>22365957203</v>
      </c>
      <c r="Z109" s="5">
        <v>34819902869</v>
      </c>
    </row>
    <row r="110" spans="3:26" ht="15.5" x14ac:dyDescent="0.35">
      <c r="C110" t="s">
        <v>581</v>
      </c>
      <c r="D110" s="5">
        <v>1701589067</v>
      </c>
      <c r="E110" s="5">
        <v>2163293567</v>
      </c>
      <c r="F110" s="5">
        <v>2961280754</v>
      </c>
      <c r="G110" s="5">
        <v>1877377687</v>
      </c>
      <c r="I110" s="5">
        <v>2163293567</v>
      </c>
      <c r="J110" s="5">
        <v>3057373312</v>
      </c>
      <c r="K110" s="5">
        <v>1016238018</v>
      </c>
      <c r="L110" s="5">
        <v>2428196594</v>
      </c>
      <c r="M110" s="5">
        <v>4733953071</v>
      </c>
      <c r="N110" s="5">
        <v>8472972588</v>
      </c>
      <c r="O110" s="5">
        <v>9661904953</v>
      </c>
      <c r="P110" s="5">
        <v>11752143293</v>
      </c>
      <c r="Q110" s="5">
        <v>14326160410</v>
      </c>
      <c r="R110" s="5">
        <v>48975623980</v>
      </c>
      <c r="S110" s="5">
        <v>16492373770</v>
      </c>
      <c r="T110" s="5">
        <v>7458444775</v>
      </c>
      <c r="U110" s="5">
        <v>21710654684</v>
      </c>
      <c r="V110" s="5">
        <v>23702179487</v>
      </c>
      <c r="W110" s="5">
        <v>94729819763</v>
      </c>
      <c r="Y110" s="5">
        <v>6859658772</v>
      </c>
      <c r="Z110" s="5">
        <v>8688005501</v>
      </c>
    </row>
    <row r="111" spans="3:26" ht="15.5" x14ac:dyDescent="0.35">
      <c r="C111" t="s">
        <v>447</v>
      </c>
      <c r="D111" s="5">
        <v>70083263758</v>
      </c>
      <c r="E111" s="5">
        <v>69121266369</v>
      </c>
      <c r="F111" s="5">
        <v>152362623362</v>
      </c>
      <c r="G111" s="5">
        <v>158661207289</v>
      </c>
      <c r="I111" s="5">
        <v>69121266369</v>
      </c>
      <c r="J111" s="5">
        <v>157105586123</v>
      </c>
      <c r="K111" s="5">
        <v>155099791318</v>
      </c>
      <c r="L111" s="5">
        <v>154998370168</v>
      </c>
      <c r="M111" s="5">
        <v>93294386804</v>
      </c>
      <c r="N111" s="5">
        <v>122130247600</v>
      </c>
      <c r="O111" s="5">
        <v>97534538546</v>
      </c>
      <c r="P111" s="5">
        <v>85953070968</v>
      </c>
      <c r="Q111" s="5">
        <v>65637332028</v>
      </c>
    </row>
    <row r="112" spans="3:26" ht="15.5" x14ac:dyDescent="0.35">
      <c r="C112" t="s">
        <v>285</v>
      </c>
      <c r="S112" s="5">
        <v>94414915748</v>
      </c>
      <c r="T112" s="5">
        <v>89968475748</v>
      </c>
      <c r="U112" s="5">
        <v>89084327748</v>
      </c>
    </row>
    <row r="113" spans="3:26" ht="15.5" x14ac:dyDescent="0.35">
      <c r="C113" t="s">
        <v>122</v>
      </c>
      <c r="D113" s="5">
        <v>13750308770</v>
      </c>
      <c r="E113" s="5">
        <v>13750308770</v>
      </c>
      <c r="I113" s="5">
        <v>13750308770</v>
      </c>
    </row>
    <row r="114" spans="3:26" ht="15.5" x14ac:dyDescent="0.35">
      <c r="C114" t="s">
        <v>448</v>
      </c>
      <c r="D114" s="5">
        <v>57986712950</v>
      </c>
      <c r="E114" s="5">
        <v>58530406719</v>
      </c>
      <c r="F114" s="5">
        <v>44333603477</v>
      </c>
      <c r="G114" s="5">
        <v>42357639162</v>
      </c>
      <c r="I114" s="5">
        <v>58530406719</v>
      </c>
      <c r="J114" s="5">
        <v>37315588021</v>
      </c>
      <c r="K114" s="5">
        <v>50231468459</v>
      </c>
      <c r="L114" s="5">
        <v>40919761626</v>
      </c>
      <c r="M114" s="5">
        <v>52837588676</v>
      </c>
      <c r="N114" s="5">
        <v>80999960682</v>
      </c>
      <c r="O114" s="5">
        <v>76043882267</v>
      </c>
      <c r="P114" s="5">
        <v>50912665517</v>
      </c>
      <c r="Q114" s="5">
        <v>44618735744</v>
      </c>
      <c r="R114" s="5">
        <v>26226380863</v>
      </c>
      <c r="S114" s="5">
        <v>32160620616</v>
      </c>
      <c r="T114" s="5">
        <v>14178510728</v>
      </c>
      <c r="U114" s="5">
        <v>37683864104</v>
      </c>
      <c r="V114" s="5">
        <v>178635845981</v>
      </c>
      <c r="W114" s="5">
        <v>120274229269</v>
      </c>
      <c r="Y114" s="5">
        <v>22365957203</v>
      </c>
      <c r="Z114" s="5">
        <v>34819902869</v>
      </c>
    </row>
    <row r="115" spans="3:26" ht="15.5" x14ac:dyDescent="0.35">
      <c r="C115" t="s">
        <v>126</v>
      </c>
      <c r="D115" s="5">
        <v>1643270839</v>
      </c>
      <c r="E115" s="5">
        <v>1259359761</v>
      </c>
      <c r="F115" s="5">
        <v>1236536816</v>
      </c>
      <c r="G115" s="5">
        <v>1283355470</v>
      </c>
      <c r="I115" s="5">
        <v>1259359761</v>
      </c>
      <c r="J115" s="5">
        <v>1278348923</v>
      </c>
      <c r="K115" s="5">
        <v>1370189212</v>
      </c>
      <c r="L115" s="5">
        <v>1603195901</v>
      </c>
      <c r="M115" s="5">
        <v>9399052692</v>
      </c>
      <c r="N115" s="5">
        <v>4694982263</v>
      </c>
      <c r="O115" s="5">
        <v>4980321634</v>
      </c>
      <c r="P115" s="5">
        <v>5277583934</v>
      </c>
      <c r="Q115" s="5">
        <v>3382707594</v>
      </c>
      <c r="R115" s="5">
        <v>6320078426</v>
      </c>
      <c r="S115" s="5">
        <v>4355073500</v>
      </c>
      <c r="T115" s="5">
        <v>8745724163</v>
      </c>
      <c r="U115" s="5">
        <v>37602956877</v>
      </c>
      <c r="V115" s="5">
        <v>32355202487</v>
      </c>
      <c r="W115" s="5">
        <v>34402507287</v>
      </c>
      <c r="X115" s="5">
        <v>716635132</v>
      </c>
      <c r="Y115" s="5">
        <v>3765690603</v>
      </c>
      <c r="Z115" s="5">
        <v>2222778494</v>
      </c>
    </row>
    <row r="116" spans="3:26" ht="15.5" x14ac:dyDescent="0.35">
      <c r="C116" t="s">
        <v>127</v>
      </c>
      <c r="D116" s="5">
        <v>40598552210</v>
      </c>
      <c r="E116" s="5">
        <v>41725106938</v>
      </c>
      <c r="F116" s="5">
        <v>33543293842</v>
      </c>
      <c r="G116" s="5">
        <v>34581225784</v>
      </c>
      <c r="I116" s="5">
        <v>41725106938</v>
      </c>
      <c r="J116" s="5">
        <v>33894044519</v>
      </c>
      <c r="K116" s="5">
        <v>12477984003</v>
      </c>
      <c r="L116" s="5">
        <v>11540044224</v>
      </c>
      <c r="M116" s="5">
        <v>102835491920</v>
      </c>
      <c r="N116" s="5">
        <v>100679246888</v>
      </c>
      <c r="O116" s="5">
        <v>99231695535</v>
      </c>
      <c r="P116" s="5">
        <v>4933779027</v>
      </c>
      <c r="Q116" s="5">
        <v>2579895207</v>
      </c>
      <c r="R116" s="5">
        <v>2242565172</v>
      </c>
      <c r="S116" s="5">
        <v>1634824079</v>
      </c>
      <c r="T116" s="5">
        <v>1465321196</v>
      </c>
      <c r="U116" s="5">
        <v>1837797269</v>
      </c>
      <c r="V116" s="5">
        <v>5333413458</v>
      </c>
      <c r="W116" s="5">
        <v>4785957237</v>
      </c>
      <c r="X116" s="5">
        <v>257823180</v>
      </c>
      <c r="Y116" s="5">
        <v>8201245230</v>
      </c>
      <c r="Z116" s="5">
        <v>2292773667</v>
      </c>
    </row>
    <row r="117" spans="3:26" ht="15.5" x14ac:dyDescent="0.35">
      <c r="C117" t="s">
        <v>449</v>
      </c>
    </row>
    <row r="118" spans="3:26" ht="15.5" x14ac:dyDescent="0.35">
      <c r="C118" t="s">
        <v>450</v>
      </c>
      <c r="O118" s="5">
        <v>263381587</v>
      </c>
      <c r="P118" s="5">
        <v>586563151</v>
      </c>
      <c r="Q118" s="5">
        <v>545894622</v>
      </c>
    </row>
    <row r="119" spans="3:26" ht="15.5" x14ac:dyDescent="0.35">
      <c r="C119" t="s">
        <v>635</v>
      </c>
      <c r="D119" s="5">
        <v>2800000000</v>
      </c>
      <c r="E119" s="5">
        <v>2500000000</v>
      </c>
      <c r="F119" s="5">
        <v>28800000000</v>
      </c>
      <c r="G119" s="5">
        <v>19800000000</v>
      </c>
      <c r="I119" s="5">
        <v>2500000000</v>
      </c>
      <c r="J119" s="5">
        <v>11800000000</v>
      </c>
      <c r="K119" s="5">
        <v>3800000000</v>
      </c>
      <c r="L119" s="5">
        <v>85597331000</v>
      </c>
      <c r="M119" s="5">
        <v>100400000000</v>
      </c>
      <c r="N119" s="5">
        <v>352165556772</v>
      </c>
      <c r="O119" s="5">
        <v>209197331000</v>
      </c>
      <c r="P119" s="5">
        <v>177857597478</v>
      </c>
      <c r="Q119" s="5">
        <v>214965902471</v>
      </c>
    </row>
    <row r="120" spans="3:26" ht="15.5" x14ac:dyDescent="0.35">
      <c r="C120" t="s">
        <v>451</v>
      </c>
      <c r="R120" s="5">
        <v>195271185631</v>
      </c>
      <c r="S120" s="5">
        <v>48126720282</v>
      </c>
      <c r="T120" s="5">
        <v>45000000000</v>
      </c>
      <c r="U120" s="5">
        <v>27500000000</v>
      </c>
    </row>
    <row r="121" spans="3:26" ht="15.5" x14ac:dyDescent="0.35">
      <c r="C121" t="s">
        <v>452</v>
      </c>
      <c r="D121" s="5">
        <v>2800000000</v>
      </c>
      <c r="E121" s="5">
        <v>2500000000</v>
      </c>
      <c r="F121" s="5">
        <v>28800000000</v>
      </c>
      <c r="G121" s="5">
        <v>19800000000</v>
      </c>
      <c r="I121" s="5">
        <v>2500000000</v>
      </c>
      <c r="J121" s="5">
        <v>11800000000</v>
      </c>
      <c r="K121" s="5">
        <v>3800000000</v>
      </c>
      <c r="L121" s="5">
        <v>85597331000</v>
      </c>
      <c r="M121" s="5">
        <v>100400000000</v>
      </c>
      <c r="N121" s="5">
        <v>352165556772</v>
      </c>
      <c r="O121" s="5">
        <v>209460712587</v>
      </c>
      <c r="P121" s="5">
        <v>178444160629</v>
      </c>
      <c r="Q121" s="5">
        <v>215511797093</v>
      </c>
      <c r="R121" s="5">
        <v>195271185631</v>
      </c>
      <c r="S121" s="5">
        <v>48126720282</v>
      </c>
      <c r="T121" s="5">
        <v>45000000000</v>
      </c>
      <c r="U121" s="5">
        <v>27500000000</v>
      </c>
    </row>
    <row r="122" spans="3:26" ht="15.5" x14ac:dyDescent="0.35">
      <c r="C122" t="s">
        <v>405</v>
      </c>
      <c r="D122" s="5">
        <v>957446432671</v>
      </c>
      <c r="E122" s="5">
        <v>951091432671</v>
      </c>
      <c r="F122" s="5">
        <v>956787245167</v>
      </c>
      <c r="G122" s="5">
        <v>965787245167</v>
      </c>
      <c r="I122" s="5">
        <v>951091432671</v>
      </c>
      <c r="J122" s="5">
        <v>954908022439</v>
      </c>
      <c r="K122" s="5">
        <v>951957657737</v>
      </c>
      <c r="L122" s="5">
        <v>893543754538</v>
      </c>
      <c r="M122" s="5">
        <v>997125371951</v>
      </c>
      <c r="N122" s="5">
        <v>810368605353</v>
      </c>
      <c r="O122" s="5">
        <v>957509985955</v>
      </c>
      <c r="P122" s="5">
        <v>853891787666</v>
      </c>
      <c r="Q122" s="5">
        <v>426319040290</v>
      </c>
      <c r="R122" s="5">
        <v>306552757748</v>
      </c>
      <c r="S122" s="5">
        <v>289298930226</v>
      </c>
      <c r="T122" s="5">
        <v>224644513871</v>
      </c>
      <c r="U122" s="5">
        <v>457786683660</v>
      </c>
      <c r="V122" s="5">
        <v>831825261917</v>
      </c>
      <c r="W122" s="5">
        <v>559344042199</v>
      </c>
      <c r="X122" s="5">
        <v>10155863515</v>
      </c>
      <c r="Y122" s="5">
        <v>122008903484</v>
      </c>
      <c r="Z122" s="5">
        <v>190702017793</v>
      </c>
    </row>
    <row r="123" spans="3:26" ht="15.5" x14ac:dyDescent="0.35">
      <c r="C123" t="s">
        <v>404</v>
      </c>
      <c r="D123" s="5">
        <v>957446432671</v>
      </c>
      <c r="E123" s="5">
        <v>951091432671</v>
      </c>
      <c r="F123" s="5">
        <v>956787245167</v>
      </c>
      <c r="G123" s="5">
        <v>965787245167</v>
      </c>
      <c r="I123" s="5">
        <v>951091432671</v>
      </c>
      <c r="J123" s="5">
        <v>954908022439</v>
      </c>
      <c r="K123" s="5">
        <v>951957657737</v>
      </c>
      <c r="L123" s="5">
        <v>893543754538</v>
      </c>
      <c r="M123" s="5">
        <v>997125371951</v>
      </c>
      <c r="N123" s="5">
        <v>810368605353</v>
      </c>
      <c r="O123" s="5">
        <v>957509985955</v>
      </c>
      <c r="P123" s="5">
        <v>853891787666</v>
      </c>
      <c r="Q123" s="5">
        <v>426319040290</v>
      </c>
      <c r="R123" s="5">
        <v>306552757748</v>
      </c>
      <c r="S123" s="5">
        <v>289298930226</v>
      </c>
      <c r="T123" s="5">
        <v>224644513871</v>
      </c>
      <c r="U123" s="5">
        <v>457786683660</v>
      </c>
      <c r="V123" s="5">
        <v>831825261917</v>
      </c>
      <c r="W123" s="5">
        <v>559344042199</v>
      </c>
      <c r="X123" s="5">
        <v>10155863515</v>
      </c>
      <c r="Y123" s="5">
        <v>122008903484</v>
      </c>
      <c r="Z123" s="5">
        <v>190702017793</v>
      </c>
    </row>
    <row r="124" spans="3:26" ht="15.5" x14ac:dyDescent="0.35">
      <c r="C124" t="s">
        <v>1198</v>
      </c>
      <c r="D124" s="5">
        <v>340944209678</v>
      </c>
      <c r="E124" s="5">
        <v>341844209678</v>
      </c>
      <c r="F124" s="5">
        <v>355744209678</v>
      </c>
      <c r="G124" s="5">
        <v>364744209678</v>
      </c>
      <c r="I124" s="5">
        <v>341844209678</v>
      </c>
      <c r="J124" s="5">
        <v>372744209678</v>
      </c>
      <c r="K124" s="5">
        <v>381744209678</v>
      </c>
      <c r="L124" s="5">
        <v>334351209678</v>
      </c>
      <c r="M124" s="5">
        <v>414612640678</v>
      </c>
      <c r="N124" s="5">
        <v>228769742196</v>
      </c>
      <c r="O124" s="5">
        <v>412409104086</v>
      </c>
      <c r="P124" s="5">
        <v>399315130543</v>
      </c>
      <c r="Q124" s="5">
        <v>288604928478</v>
      </c>
      <c r="R124" s="5">
        <v>203970463920</v>
      </c>
      <c r="S124" s="5">
        <v>167497272755</v>
      </c>
      <c r="T124" s="5">
        <v>45000000000</v>
      </c>
      <c r="U124" s="5">
        <v>90000000000</v>
      </c>
      <c r="V124" s="5">
        <v>82500000000</v>
      </c>
      <c r="W124" s="5">
        <v>147893031037</v>
      </c>
      <c r="Y124" s="5">
        <v>36538865725</v>
      </c>
      <c r="Z124" s="5">
        <v>104446450869</v>
      </c>
    </row>
    <row r="125" spans="3:26" ht="15.5" x14ac:dyDescent="0.35">
      <c r="C125" t="s">
        <v>638</v>
      </c>
      <c r="P125" s="5">
        <v>263381587</v>
      </c>
      <c r="Q125" s="5">
        <v>849944738</v>
      </c>
      <c r="Y125" s="5">
        <v>37800352</v>
      </c>
      <c r="Z125" s="5">
        <v>26590020</v>
      </c>
    </row>
    <row r="126" spans="3:26" ht="15.5" x14ac:dyDescent="0.35">
      <c r="C126" t="s">
        <v>811</v>
      </c>
      <c r="D126" s="5">
        <v>558135635000</v>
      </c>
      <c r="E126" s="5">
        <v>550880635000</v>
      </c>
      <c r="F126" s="5">
        <v>544965200584</v>
      </c>
      <c r="G126" s="5">
        <v>544965200584</v>
      </c>
      <c r="I126" s="5">
        <v>550880635000</v>
      </c>
      <c r="J126" s="5">
        <v>521979850584</v>
      </c>
      <c r="K126" s="5">
        <v>511780551584</v>
      </c>
      <c r="L126" s="5">
        <v>493730242814</v>
      </c>
      <c r="M126" s="5">
        <v>494257537334</v>
      </c>
      <c r="N126" s="5">
        <v>489018505977</v>
      </c>
      <c r="O126" s="5">
        <v>459853185977</v>
      </c>
      <c r="P126" s="5">
        <v>356598045398</v>
      </c>
      <c r="Q126" s="5">
        <v>2505355369</v>
      </c>
    </row>
    <row r="127" spans="3:26" ht="15.5" x14ac:dyDescent="0.35">
      <c r="C127" t="s">
        <v>745</v>
      </c>
      <c r="T127" s="5">
        <v>74936670850</v>
      </c>
      <c r="U127" s="5">
        <v>73102834624</v>
      </c>
      <c r="V127" s="5">
        <v>97306584062</v>
      </c>
      <c r="W127" s="5">
        <v>141967532664</v>
      </c>
      <c r="X127" s="5">
        <v>9894897657</v>
      </c>
    </row>
    <row r="128" spans="3:26" ht="15.5" x14ac:dyDescent="0.35">
      <c r="C128" t="s">
        <v>130</v>
      </c>
      <c r="D128" s="5">
        <v>1171691073519</v>
      </c>
      <c r="E128" s="5">
        <v>1164549132306</v>
      </c>
      <c r="F128" s="5">
        <v>1256630743574</v>
      </c>
      <c r="G128" s="5">
        <v>1272053097057</v>
      </c>
      <c r="I128" s="5">
        <v>1164549132306</v>
      </c>
      <c r="J128" s="5">
        <v>1238293980632</v>
      </c>
      <c r="K128" s="5">
        <v>1222550700928</v>
      </c>
      <c r="L128" s="5">
        <v>1328897208760</v>
      </c>
      <c r="M128" s="5">
        <v>1420522013633</v>
      </c>
      <c r="N128" s="5">
        <v>1734468189877</v>
      </c>
      <c r="O128" s="5">
        <v>1479255937710</v>
      </c>
      <c r="P128" s="5">
        <v>1254879640372</v>
      </c>
      <c r="Q128" s="5">
        <v>813259529314</v>
      </c>
      <c r="R128" s="5">
        <v>662456964876</v>
      </c>
      <c r="S128" s="5">
        <v>724267889718</v>
      </c>
      <c r="T128" s="5">
        <v>963427430240</v>
      </c>
      <c r="U128" s="5">
        <v>1029740133555</v>
      </c>
      <c r="V128" s="5">
        <v>1071851903330</v>
      </c>
      <c r="W128" s="5">
        <v>813536555755</v>
      </c>
      <c r="X128" s="5">
        <v>11130321827</v>
      </c>
      <c r="Y128" s="5">
        <v>179556295273</v>
      </c>
      <c r="Z128" s="5">
        <v>264533264348</v>
      </c>
    </row>
    <row r="129" spans="2:26" ht="15.5" x14ac:dyDescent="0.35">
      <c r="C129" t="s">
        <v>131</v>
      </c>
    </row>
    <row r="130" spans="2:26" ht="15.5" x14ac:dyDescent="0.35">
      <c r="C130" t="s">
        <v>132</v>
      </c>
      <c r="D130" s="5">
        <v>1359212820900</v>
      </c>
      <c r="E130" s="5">
        <v>1359212820900</v>
      </c>
      <c r="F130" s="5">
        <v>1359212820900</v>
      </c>
      <c r="G130" s="5">
        <v>1359212820900</v>
      </c>
      <c r="I130" s="5">
        <v>1359212820900</v>
      </c>
      <c r="J130" s="5">
        <v>1359212820900</v>
      </c>
      <c r="K130" s="5">
        <v>1359212820900</v>
      </c>
      <c r="L130" s="5">
        <v>1359212820900</v>
      </c>
      <c r="M130" s="5">
        <v>1359212820900</v>
      </c>
      <c r="N130" s="5">
        <v>1359212820900</v>
      </c>
      <c r="O130" s="5">
        <v>1359212820900</v>
      </c>
      <c r="P130" s="5">
        <v>1359212820900</v>
      </c>
      <c r="Q130" s="5">
        <v>1359212820900</v>
      </c>
      <c r="R130" s="5">
        <v>1359212820900</v>
      </c>
      <c r="S130" s="5">
        <v>1359212820900</v>
      </c>
      <c r="T130" s="5">
        <v>1359212820900</v>
      </c>
      <c r="U130" s="5">
        <v>1359212820900</v>
      </c>
      <c r="V130" s="5">
        <v>1347574408100</v>
      </c>
      <c r="W130" s="5">
        <v>1347480058100</v>
      </c>
      <c r="X130" s="5">
        <v>1347480000000</v>
      </c>
      <c r="Y130" s="5">
        <v>1347480000000</v>
      </c>
      <c r="Z130" s="5">
        <v>1347480000000</v>
      </c>
    </row>
    <row r="131" spans="2:26" ht="15.5" x14ac:dyDescent="0.35">
      <c r="C131" t="s">
        <v>133</v>
      </c>
      <c r="D131" s="5">
        <v>-114180060299</v>
      </c>
      <c r="E131" s="5">
        <v>-114180060299</v>
      </c>
      <c r="F131" s="5">
        <v>-116968701705</v>
      </c>
      <c r="G131" s="5">
        <v>-116968701705</v>
      </c>
      <c r="I131" s="5">
        <v>-114180060299</v>
      </c>
      <c r="J131" s="5">
        <v>-116968701705</v>
      </c>
      <c r="K131" s="5">
        <v>-116968701705</v>
      </c>
      <c r="L131" s="5">
        <v>-116968701705</v>
      </c>
      <c r="M131" s="5">
        <v>-116968701705</v>
      </c>
      <c r="N131" s="5">
        <v>-116968701705</v>
      </c>
      <c r="O131" s="5">
        <v>-116968701705</v>
      </c>
      <c r="P131" s="5">
        <v>-114180060299</v>
      </c>
      <c r="Q131" s="5">
        <v>-110994472303</v>
      </c>
      <c r="R131" s="5">
        <v>60526582912</v>
      </c>
      <c r="S131" s="5">
        <v>-110994472303</v>
      </c>
      <c r="T131" s="5">
        <v>-110994472303</v>
      </c>
      <c r="U131" s="5">
        <v>-110994472303</v>
      </c>
      <c r="V131" s="5">
        <v>-38703454315</v>
      </c>
      <c r="W131" s="5">
        <v>-38703454315</v>
      </c>
      <c r="X131" s="5">
        <v>-38703454315</v>
      </c>
      <c r="Y131" s="5">
        <v>-38703454315</v>
      </c>
      <c r="Z131" s="5">
        <v>-38703454315</v>
      </c>
    </row>
    <row r="132" spans="2:26" ht="15.5" x14ac:dyDescent="0.35">
      <c r="C132" t="s">
        <v>134</v>
      </c>
      <c r="D132" s="5">
        <v>517309869133</v>
      </c>
      <c r="E132" s="5">
        <v>527322222093</v>
      </c>
      <c r="F132" s="5">
        <v>572559694728</v>
      </c>
      <c r="G132" s="5">
        <v>581435063984</v>
      </c>
      <c r="I132" s="5">
        <v>527322222093</v>
      </c>
      <c r="J132" s="5">
        <v>598655346430</v>
      </c>
      <c r="K132" s="5">
        <v>662138037985</v>
      </c>
      <c r="L132" s="5">
        <v>699277643416</v>
      </c>
      <c r="M132" s="5">
        <v>734885561538</v>
      </c>
      <c r="N132" s="5">
        <v>723495531161</v>
      </c>
      <c r="O132" s="5">
        <v>910628541808</v>
      </c>
      <c r="P132" s="5">
        <v>1062319429610</v>
      </c>
      <c r="Q132" s="5">
        <v>1059877259732</v>
      </c>
      <c r="R132" s="5">
        <v>1039088820090</v>
      </c>
      <c r="S132" s="5">
        <v>1038787319659</v>
      </c>
      <c r="T132" s="5">
        <v>792067314737</v>
      </c>
      <c r="U132" s="5">
        <v>365994682487</v>
      </c>
      <c r="V132" s="5">
        <v>80014497014</v>
      </c>
      <c r="W132" s="5">
        <v>9434975549</v>
      </c>
      <c r="X132" s="5">
        <v>-2796679310</v>
      </c>
      <c r="Y132" s="5">
        <v>-855006510</v>
      </c>
      <c r="Z132" s="5">
        <v>-1250381460</v>
      </c>
    </row>
    <row r="133" spans="2:26" ht="15.5" x14ac:dyDescent="0.35">
      <c r="C133" t="s">
        <v>291</v>
      </c>
      <c r="D133" s="5">
        <v>172364601674</v>
      </c>
      <c r="E133" s="5">
        <v>172474387550</v>
      </c>
      <c r="F133" s="5">
        <v>172303869013</v>
      </c>
      <c r="G133" s="5">
        <v>173737229555</v>
      </c>
      <c r="I133" s="5">
        <v>172474387550</v>
      </c>
      <c r="J133" s="5">
        <v>176615805934</v>
      </c>
      <c r="K133" s="5">
        <v>170655156871</v>
      </c>
      <c r="L133" s="5">
        <v>173742670099</v>
      </c>
      <c r="M133" s="5">
        <v>149791393707</v>
      </c>
      <c r="N133" s="5">
        <v>132708352029</v>
      </c>
      <c r="O133" s="5">
        <v>175803096399</v>
      </c>
      <c r="P133" s="5">
        <v>315842357098</v>
      </c>
      <c r="Q133" s="5">
        <v>324437368625</v>
      </c>
      <c r="R133" s="5">
        <v>308073526542</v>
      </c>
      <c r="S133" s="5">
        <v>220969086757</v>
      </c>
      <c r="T133" s="5">
        <v>63975481766</v>
      </c>
      <c r="U133" s="5">
        <v>106903566132</v>
      </c>
      <c r="V133" s="5">
        <v>53608669493</v>
      </c>
      <c r="W133" s="5">
        <v>99981348518</v>
      </c>
      <c r="Y133" s="5">
        <v>15336350875</v>
      </c>
      <c r="Z133" s="5">
        <v>31248539185</v>
      </c>
    </row>
    <row r="134" spans="2:26" ht="15.5" x14ac:dyDescent="0.35">
      <c r="C134" t="s">
        <v>10</v>
      </c>
      <c r="D134" s="5">
        <v>2037963879525</v>
      </c>
      <c r="E134" s="5">
        <v>2048086018361</v>
      </c>
      <c r="F134" s="5">
        <v>2090362126682</v>
      </c>
      <c r="G134" s="5">
        <v>2100670856480</v>
      </c>
      <c r="I134" s="5">
        <v>2048086018361</v>
      </c>
      <c r="J134" s="5">
        <v>2120769715305</v>
      </c>
      <c r="K134" s="5">
        <v>2178302612094</v>
      </c>
      <c r="L134" s="5">
        <v>2218529730753</v>
      </c>
      <c r="M134" s="5">
        <v>2230164838011</v>
      </c>
      <c r="N134" s="5">
        <v>2201679698409</v>
      </c>
      <c r="O134" s="5">
        <v>2431907453426</v>
      </c>
      <c r="P134" s="5">
        <v>2725969594506</v>
      </c>
      <c r="Q134" s="5">
        <v>2735308024151</v>
      </c>
      <c r="R134" s="5">
        <v>2766286712873</v>
      </c>
      <c r="S134" s="5">
        <v>2507974755013</v>
      </c>
      <c r="T134" s="5">
        <v>2104261145100</v>
      </c>
      <c r="U134" s="5">
        <v>1721116597216</v>
      </c>
      <c r="V134" s="5">
        <v>1370203102304</v>
      </c>
      <c r="W134" s="5">
        <v>1418192927852</v>
      </c>
      <c r="X134" s="5">
        <v>1305979866375</v>
      </c>
      <c r="Y134" s="5">
        <v>1314860213199</v>
      </c>
      <c r="Z134" s="5">
        <v>1330280342774</v>
      </c>
    </row>
    <row r="135" spans="2:26" ht="15.5" x14ac:dyDescent="0.35">
      <c r="C135" t="s">
        <v>138</v>
      </c>
      <c r="D135" s="5">
        <v>3209654953044</v>
      </c>
      <c r="E135" s="5">
        <v>3212635150667</v>
      </c>
      <c r="F135" s="5">
        <v>3346992870256</v>
      </c>
      <c r="G135" s="5">
        <v>3372723953537</v>
      </c>
      <c r="I135" s="5">
        <v>3212635150667</v>
      </c>
      <c r="J135" s="5">
        <v>3359063695937</v>
      </c>
      <c r="K135" s="5">
        <v>3400853313022</v>
      </c>
      <c r="L135" s="5">
        <v>3547426939513</v>
      </c>
      <c r="M135" s="5">
        <v>3650686851644</v>
      </c>
      <c r="N135" s="5">
        <v>3936147888286</v>
      </c>
      <c r="O135" s="5">
        <v>3911163391136</v>
      </c>
      <c r="P135" s="5">
        <v>3980849234878</v>
      </c>
      <c r="Q135" s="5">
        <v>3548567553465</v>
      </c>
      <c r="R135" s="5">
        <v>3428743677749</v>
      </c>
      <c r="S135" s="5">
        <v>3232242644731</v>
      </c>
      <c r="T135" s="5">
        <v>3067688575340</v>
      </c>
      <c r="U135" s="5">
        <v>2750856730771</v>
      </c>
      <c r="V135" s="5">
        <v>2442055005634</v>
      </c>
      <c r="W135" s="5">
        <v>2231729483607</v>
      </c>
      <c r="X135" s="5">
        <v>1317110188202</v>
      </c>
      <c r="Y135" s="5">
        <v>1494416508472</v>
      </c>
      <c r="Z135" s="5">
        <v>1594813607122</v>
      </c>
    </row>
    <row r="136" spans="2:26" ht="15.5" x14ac:dyDescent="0.35">
      <c r="C136" t="s">
        <v>139</v>
      </c>
      <c r="D136" s="5">
        <v>13592128209</v>
      </c>
      <c r="E136" s="5">
        <v>13592128209</v>
      </c>
      <c r="F136" s="5">
        <v>13592128209</v>
      </c>
      <c r="G136" s="5">
        <v>13592128209</v>
      </c>
      <c r="I136" s="5">
        <v>13592128209</v>
      </c>
      <c r="J136" s="5">
        <v>13592128209</v>
      </c>
      <c r="K136" s="5">
        <v>13592128209</v>
      </c>
      <c r="L136" s="5">
        <v>13592128209</v>
      </c>
      <c r="M136" s="5">
        <v>13592128209</v>
      </c>
      <c r="N136" s="5">
        <v>13592128209</v>
      </c>
      <c r="O136" s="5">
        <v>13592128209</v>
      </c>
      <c r="P136" s="5">
        <v>13592128209</v>
      </c>
      <c r="Q136" s="5">
        <v>13592128209</v>
      </c>
      <c r="R136" s="5">
        <v>13592128209</v>
      </c>
      <c r="S136" s="5">
        <v>13592128209</v>
      </c>
      <c r="T136" s="5">
        <v>13592128209</v>
      </c>
      <c r="U136" s="5">
        <v>13592128209</v>
      </c>
      <c r="V136" s="5">
        <v>13475744081</v>
      </c>
      <c r="W136" s="5">
        <v>13474800581</v>
      </c>
      <c r="X136" s="5">
        <v>13474800000</v>
      </c>
      <c r="Y136" s="5">
        <v>13474800000</v>
      </c>
      <c r="Z136" s="5">
        <v>13474800000</v>
      </c>
    </row>
    <row r="138" spans="2:26" ht="15.5" x14ac:dyDescent="0.35">
      <c r="B138" t="s">
        <v>140</v>
      </c>
      <c r="C138" t="s">
        <v>141</v>
      </c>
      <c r="D138" s="5">
        <v>-7761928996</v>
      </c>
      <c r="E138" s="5">
        <v>105455480453</v>
      </c>
      <c r="F138" s="5">
        <v>4122587142</v>
      </c>
      <c r="G138" s="5">
        <v>-20545295622</v>
      </c>
      <c r="I138" s="5">
        <v>76944398837</v>
      </c>
      <c r="J138" s="5">
        <v>-13551155119</v>
      </c>
      <c r="K138" s="5">
        <v>-9278482804</v>
      </c>
      <c r="L138" s="5">
        <v>15946190046</v>
      </c>
      <c r="M138" s="5">
        <v>152824669091</v>
      </c>
      <c r="N138" s="5">
        <v>-20925912023</v>
      </c>
      <c r="O138" s="5">
        <v>-72300391062</v>
      </c>
      <c r="P138" s="5">
        <v>-129553224774</v>
      </c>
      <c r="Q138" s="5">
        <v>-74589495391</v>
      </c>
      <c r="R138" s="5">
        <v>-135841125785</v>
      </c>
      <c r="S138" s="5">
        <v>-310247098283</v>
      </c>
      <c r="T138" s="5">
        <v>-185660481980</v>
      </c>
      <c r="U138" s="5">
        <v>23475274756</v>
      </c>
      <c r="V138" s="5">
        <v>483531112919</v>
      </c>
      <c r="W138" s="5">
        <v>162352192444</v>
      </c>
      <c r="X138" s="5">
        <v>-1840705824</v>
      </c>
      <c r="Y138" s="5">
        <v>-57739409525</v>
      </c>
      <c r="Z138" s="5">
        <v>-107012208381</v>
      </c>
    </row>
    <row r="139" spans="2:26" ht="15.5" x14ac:dyDescent="0.35">
      <c r="C139" t="s">
        <v>585</v>
      </c>
      <c r="D139" s="5">
        <v>14119243883</v>
      </c>
      <c r="E139" s="5">
        <v>15284445312</v>
      </c>
      <c r="F139" s="5">
        <v>111503009709</v>
      </c>
      <c r="G139" s="5">
        <v>17623796291</v>
      </c>
      <c r="I139" s="5">
        <v>157100116860</v>
      </c>
      <c r="J139" s="5">
        <v>81588909837</v>
      </c>
      <c r="K139" s="5">
        <v>91905577418</v>
      </c>
      <c r="L139" s="5">
        <v>242488329689</v>
      </c>
      <c r="M139" s="5">
        <v>326906229840</v>
      </c>
      <c r="N139" s="5">
        <v>233683343665</v>
      </c>
      <c r="O139" s="5">
        <v>339616623232</v>
      </c>
      <c r="P139" s="5">
        <v>181525318913</v>
      </c>
      <c r="Q139" s="5">
        <v>442430705009</v>
      </c>
      <c r="R139" s="5">
        <v>484852481253</v>
      </c>
      <c r="S139" s="5">
        <v>434612633176</v>
      </c>
      <c r="T139" s="5">
        <v>741540569300</v>
      </c>
      <c r="U139" s="5">
        <v>702481809678</v>
      </c>
      <c r="V139" s="5">
        <v>883303180183</v>
      </c>
      <c r="W139" s="5">
        <v>339178004224</v>
      </c>
      <c r="Y139" s="5">
        <v>38469048179</v>
      </c>
      <c r="Z139" s="5">
        <v>17865941615</v>
      </c>
    </row>
    <row r="140" spans="2:26" ht="15.5" x14ac:dyDescent="0.35">
      <c r="C140" t="s">
        <v>459</v>
      </c>
      <c r="D140" s="5">
        <v>-5085172292</v>
      </c>
      <c r="E140" s="5">
        <v>-3054931264</v>
      </c>
      <c r="F140" s="5">
        <v>7671822689</v>
      </c>
      <c r="G140" s="5">
        <v>-9001344539</v>
      </c>
      <c r="I140" s="5">
        <v>-18422512787</v>
      </c>
      <c r="J140" s="5">
        <v>-39707543665</v>
      </c>
      <c r="K140" s="5">
        <v>-26937898141</v>
      </c>
      <c r="L140" s="5">
        <v>-119414752016</v>
      </c>
      <c r="M140" s="5">
        <v>-52071553788</v>
      </c>
      <c r="N140" s="5">
        <v>-115842672206</v>
      </c>
      <c r="O140" s="5">
        <v>-327164128654</v>
      </c>
      <c r="P140" s="5">
        <v>-234498223192</v>
      </c>
      <c r="Q140" s="5">
        <v>-440778862689</v>
      </c>
      <c r="R140" s="5">
        <v>-557754383974</v>
      </c>
      <c r="S140" s="5">
        <v>-676711297800</v>
      </c>
      <c r="T140" s="5">
        <v>-852727024104</v>
      </c>
      <c r="U140" s="5">
        <v>-622867868100</v>
      </c>
      <c r="V140" s="5">
        <v>-374244683187</v>
      </c>
      <c r="W140" s="5">
        <v>-161716137148</v>
      </c>
      <c r="Y140" s="5">
        <v>-78543082038</v>
      </c>
      <c r="Z140" s="5">
        <v>-56006473424</v>
      </c>
    </row>
    <row r="141" spans="2:26" ht="15.5" x14ac:dyDescent="0.35">
      <c r="C141" t="s">
        <v>813</v>
      </c>
      <c r="D141" s="5">
        <v>-7821739786</v>
      </c>
      <c r="E141" s="5">
        <v>-6524550169</v>
      </c>
      <c r="F141" s="5">
        <v>-6561081844</v>
      </c>
      <c r="G141" s="5">
        <v>-6776424130</v>
      </c>
      <c r="I141" s="5">
        <v>-28766497706</v>
      </c>
      <c r="J141" s="5">
        <v>-29424331573</v>
      </c>
      <c r="K141" s="5">
        <v>-32059287787</v>
      </c>
      <c r="L141" s="5">
        <v>-34006646989</v>
      </c>
      <c r="M141" s="5">
        <v>-32973904113</v>
      </c>
      <c r="N141" s="5">
        <v>-40793428425</v>
      </c>
    </row>
    <row r="142" spans="2:26" ht="15.5" x14ac:dyDescent="0.35">
      <c r="C142" t="s">
        <v>147</v>
      </c>
      <c r="N142" s="5">
        <v>-263381587</v>
      </c>
      <c r="O142" s="5">
        <v>-586563151</v>
      </c>
      <c r="P142" s="5">
        <v>-545894622</v>
      </c>
      <c r="Q142" s="5">
        <v>-873360640</v>
      </c>
      <c r="Y142" s="5">
        <v>1717370643</v>
      </c>
      <c r="Z142" s="5">
        <v>-12689673767</v>
      </c>
    </row>
    <row r="143" spans="2:26" ht="15.5" x14ac:dyDescent="0.35">
      <c r="C143" t="s">
        <v>461</v>
      </c>
      <c r="D143" s="5">
        <v>-9642184989</v>
      </c>
      <c r="E143" s="5">
        <v>-29760640116</v>
      </c>
      <c r="F143" s="5">
        <v>-1869179520</v>
      </c>
      <c r="G143" s="5">
        <v>-1534000177</v>
      </c>
      <c r="I143" s="5">
        <v>-34744914539</v>
      </c>
      <c r="J143" s="5">
        <v>-22515195478</v>
      </c>
      <c r="K143" s="5">
        <v>-50741976101</v>
      </c>
      <c r="L143" s="5">
        <v>-60444083548</v>
      </c>
      <c r="M143" s="5">
        <v>-73729207747</v>
      </c>
      <c r="N143" s="5">
        <v>-86425143936</v>
      </c>
      <c r="O143" s="5">
        <v>-82102031880</v>
      </c>
      <c r="P143" s="5">
        <v>-72650741104</v>
      </c>
      <c r="Q143" s="5">
        <v>-64236449142</v>
      </c>
      <c r="R143" s="5">
        <v>-51792765920</v>
      </c>
      <c r="S143" s="5">
        <v>-18067193698</v>
      </c>
      <c r="T143" s="5">
        <v>-13756677224</v>
      </c>
      <c r="U143" s="5">
        <v>-9570473282</v>
      </c>
      <c r="V143" s="5">
        <v>-13302890420</v>
      </c>
      <c r="W143" s="5">
        <v>-15109674632</v>
      </c>
    </row>
    <row r="144" spans="2:26" ht="15.5" x14ac:dyDescent="0.35">
      <c r="C144" t="s">
        <v>1377</v>
      </c>
      <c r="D144" s="5">
        <v>951745421</v>
      </c>
      <c r="E144" s="5">
        <v>129568306831</v>
      </c>
      <c r="F144" s="5">
        <v>-104084726470</v>
      </c>
      <c r="G144" s="5">
        <v>-20608053620</v>
      </c>
      <c r="I144" s="5">
        <v>4715083123</v>
      </c>
      <c r="J144" s="5">
        <v>-2093016756</v>
      </c>
      <c r="K144" s="5">
        <v>9106083561</v>
      </c>
      <c r="L144" s="5">
        <v>-8951280888</v>
      </c>
      <c r="M144" s="5">
        <v>-9333168144</v>
      </c>
      <c r="N144" s="5">
        <v>-7417360411</v>
      </c>
      <c r="O144" s="5">
        <v>-6484495422</v>
      </c>
      <c r="P144" s="5">
        <v>-2391118149</v>
      </c>
      <c r="Q144" s="5">
        <v>-6659179859</v>
      </c>
    </row>
    <row r="145" spans="3:26" ht="15.5" x14ac:dyDescent="0.35">
      <c r="C145" t="s">
        <v>596</v>
      </c>
      <c r="R145" s="5">
        <v>5740203218</v>
      </c>
      <c r="S145" s="5">
        <v>20194310642</v>
      </c>
      <c r="T145" s="5">
        <v>44414745102</v>
      </c>
      <c r="U145" s="5">
        <v>31707265922</v>
      </c>
      <c r="V145" s="5">
        <v>18072133448</v>
      </c>
      <c r="W145" s="5">
        <v>3989829983</v>
      </c>
    </row>
    <row r="146" spans="3:26" ht="15.5" x14ac:dyDescent="0.35">
      <c r="C146" t="s">
        <v>883</v>
      </c>
      <c r="O146" s="5">
        <v>10815842258</v>
      </c>
    </row>
    <row r="147" spans="3:26" ht="15.5" x14ac:dyDescent="0.35">
      <c r="C147" t="s">
        <v>1378</v>
      </c>
      <c r="X147" s="5">
        <v>-1840705824</v>
      </c>
      <c r="Y147" s="5">
        <v>-17649090766</v>
      </c>
      <c r="Z147" s="5">
        <v>-63075344042</v>
      </c>
    </row>
    <row r="148" spans="3:26" ht="15.5" x14ac:dyDescent="0.35">
      <c r="C148" t="s">
        <v>178</v>
      </c>
      <c r="D148" s="5">
        <v>7616444889</v>
      </c>
      <c r="E148" s="5">
        <v>-105914725490</v>
      </c>
      <c r="F148" s="5">
        <v>-7630007927</v>
      </c>
      <c r="G148" s="5">
        <v>20966968152</v>
      </c>
      <c r="I148" s="5">
        <v>-91468918614</v>
      </c>
      <c r="J148" s="5">
        <v>-10489205195</v>
      </c>
      <c r="K148" s="5">
        <v>-19977085023</v>
      </c>
      <c r="L148" s="5">
        <v>-42570242822</v>
      </c>
      <c r="M148" s="5">
        <v>-134770320782</v>
      </c>
      <c r="N148" s="5">
        <v>-3844337702</v>
      </c>
      <c r="O148" s="5">
        <v>116675372712</v>
      </c>
      <c r="P148" s="5">
        <v>107774338088</v>
      </c>
      <c r="Q148" s="5">
        <v>47425575067</v>
      </c>
      <c r="R148" s="5">
        <v>31206463907</v>
      </c>
      <c r="S148" s="5">
        <v>46298206474</v>
      </c>
      <c r="T148" s="5">
        <v>-160116235974</v>
      </c>
      <c r="U148" s="5">
        <v>-15097059415</v>
      </c>
      <c r="V148" s="5">
        <v>-171348643539</v>
      </c>
      <c r="W148" s="5">
        <v>-116623034243</v>
      </c>
      <c r="X148" s="5">
        <v>1859923450</v>
      </c>
      <c r="Y148" s="5">
        <v>-77662965851</v>
      </c>
      <c r="Z148" s="5">
        <v>1235306358710</v>
      </c>
    </row>
    <row r="149" spans="3:26" ht="15.5" x14ac:dyDescent="0.35">
      <c r="C149" t="s">
        <v>179</v>
      </c>
      <c r="D149" s="5">
        <v>30000000</v>
      </c>
      <c r="E149" s="5">
        <v>336038054</v>
      </c>
      <c r="F149" s="5">
        <v>4118980000</v>
      </c>
      <c r="I149" s="5">
        <v>9538703715</v>
      </c>
      <c r="J149" s="5">
        <v>24392650534</v>
      </c>
      <c r="K149" s="5">
        <v>30198961674</v>
      </c>
      <c r="L149" s="5">
        <v>6750001361</v>
      </c>
      <c r="M149" s="5">
        <v>-1045970483</v>
      </c>
      <c r="N149" s="5">
        <v>14608649873</v>
      </c>
      <c r="O149" s="5">
        <v>-49416885119</v>
      </c>
      <c r="P149" s="5">
        <v>-19420699822</v>
      </c>
      <c r="Q149" s="5">
        <v>33992857453</v>
      </c>
      <c r="R149" s="5">
        <v>38602706077</v>
      </c>
      <c r="S149" s="5">
        <v>-32462325403</v>
      </c>
      <c r="T149" s="5">
        <v>166403098082</v>
      </c>
      <c r="U149" s="5">
        <v>176929956261</v>
      </c>
      <c r="V149" s="5">
        <v>-20589206485</v>
      </c>
      <c r="W149" s="5">
        <v>132234330535</v>
      </c>
      <c r="Y149" s="5">
        <v>-4621988302</v>
      </c>
      <c r="Z149" s="5">
        <v>-988572836491</v>
      </c>
    </row>
    <row r="150" spans="3:26" ht="15.5" x14ac:dyDescent="0.35">
      <c r="C150" t="s">
        <v>1379</v>
      </c>
      <c r="V150" s="5">
        <v>47600000000</v>
      </c>
      <c r="W150" s="5">
        <v>-47600000000</v>
      </c>
      <c r="Y150" s="5">
        <v>-41726186475</v>
      </c>
      <c r="Z150" s="5">
        <v>-156131977116</v>
      </c>
    </row>
    <row r="151" spans="3:26" ht="15.5" x14ac:dyDescent="0.35">
      <c r="C151" t="s">
        <v>1380</v>
      </c>
    </row>
    <row r="152" spans="3:26" ht="15.5" x14ac:dyDescent="0.35">
      <c r="C152" t="s">
        <v>1381</v>
      </c>
    </row>
    <row r="153" spans="3:26" ht="15.5" x14ac:dyDescent="0.35">
      <c r="C153" t="s">
        <v>1152</v>
      </c>
      <c r="E153" s="5">
        <v>-9209935661</v>
      </c>
      <c r="F153" s="5">
        <v>4120900000</v>
      </c>
      <c r="G153" s="5">
        <v>5089035661</v>
      </c>
    </row>
    <row r="154" spans="3:26" ht="15.5" x14ac:dyDescent="0.35">
      <c r="C154" t="s">
        <v>1382</v>
      </c>
    </row>
    <row r="155" spans="3:26" ht="15.5" x14ac:dyDescent="0.35">
      <c r="C155" t="s">
        <v>353</v>
      </c>
    </row>
    <row r="156" spans="3:26" ht="15.5" x14ac:dyDescent="0.35">
      <c r="C156" t="s">
        <v>411</v>
      </c>
      <c r="R156" s="5">
        <v>67369316</v>
      </c>
      <c r="S156" s="5">
        <v>55000000</v>
      </c>
      <c r="T156" s="5">
        <v>196500000</v>
      </c>
      <c r="U156" s="5">
        <v>170499963</v>
      </c>
      <c r="V156" s="5">
        <v>-204063423</v>
      </c>
      <c r="W156" s="5">
        <v>320047915</v>
      </c>
      <c r="Y156" s="5">
        <v>10387298588</v>
      </c>
    </row>
    <row r="157" spans="3:26" ht="15.5" x14ac:dyDescent="0.35">
      <c r="C157" t="s">
        <v>1383</v>
      </c>
      <c r="R157" s="5">
        <v>17000000000</v>
      </c>
      <c r="Y157" s="5">
        <v>38048227024</v>
      </c>
      <c r="Z157" s="5">
        <v>68220844696</v>
      </c>
    </row>
    <row r="158" spans="3:26" ht="15.5" x14ac:dyDescent="0.35">
      <c r="C158" t="s">
        <v>1384</v>
      </c>
      <c r="V158" s="5">
        <v>-100374643848</v>
      </c>
    </row>
    <row r="159" spans="3:26" ht="15.5" x14ac:dyDescent="0.35">
      <c r="C159" t="s">
        <v>859</v>
      </c>
      <c r="S159" s="5">
        <v>-2582000000</v>
      </c>
      <c r="T159" s="5">
        <v>-213000000</v>
      </c>
    </row>
    <row r="160" spans="3:26" ht="15.5" x14ac:dyDescent="0.35">
      <c r="C160" t="s">
        <v>1385</v>
      </c>
    </row>
    <row r="161" spans="3:26" ht="15.5" x14ac:dyDescent="0.35">
      <c r="C161" t="s">
        <v>1083</v>
      </c>
      <c r="Z161" s="5">
        <v>-355728931819</v>
      </c>
    </row>
    <row r="162" spans="3:26" ht="15.5" x14ac:dyDescent="0.35">
      <c r="C162" t="s">
        <v>1386</v>
      </c>
      <c r="W162" s="5">
        <v>515433167339</v>
      </c>
      <c r="Z162" s="5">
        <v>-515433167339</v>
      </c>
    </row>
    <row r="163" spans="3:26" ht="15.5" x14ac:dyDescent="0.35">
      <c r="C163" t="s">
        <v>1121</v>
      </c>
      <c r="R163" s="5">
        <v>16291686794</v>
      </c>
      <c r="S163" s="5">
        <v>-88467248730</v>
      </c>
      <c r="T163" s="5">
        <v>-172118443166</v>
      </c>
      <c r="V163" s="5">
        <v>-28530775243</v>
      </c>
      <c r="W163" s="5">
        <v>-67482949552</v>
      </c>
    </row>
    <row r="164" spans="3:26" ht="15.5" x14ac:dyDescent="0.35">
      <c r="C164" t="s">
        <v>1387</v>
      </c>
      <c r="E164" s="5">
        <v>9295135661</v>
      </c>
      <c r="I164" s="5">
        <v>9295135661</v>
      </c>
      <c r="J164" s="5">
        <v>24110000000</v>
      </c>
      <c r="O164" s="5">
        <v>782689468</v>
      </c>
      <c r="Q164" s="5">
        <v>37853120000</v>
      </c>
      <c r="U164" s="5">
        <v>24536671074</v>
      </c>
      <c r="V164" s="5">
        <v>249646605318</v>
      </c>
      <c r="W164" s="5">
        <v>122849100000</v>
      </c>
    </row>
    <row r="165" spans="3:26" ht="15.5" x14ac:dyDescent="0.35">
      <c r="C165" t="s">
        <v>1388</v>
      </c>
      <c r="O165" s="5">
        <v>-39594000000</v>
      </c>
    </row>
    <row r="166" spans="3:26" ht="15.5" x14ac:dyDescent="0.35">
      <c r="C166" t="s">
        <v>1389</v>
      </c>
      <c r="G166" s="5">
        <v>-5089035661</v>
      </c>
      <c r="L166" s="5">
        <v>-100000000</v>
      </c>
      <c r="M166" s="5">
        <v>-288500000</v>
      </c>
      <c r="N166" s="5">
        <v>-141750000</v>
      </c>
      <c r="O166" s="5">
        <v>-53942110660</v>
      </c>
      <c r="P166" s="5">
        <v>-19210512622</v>
      </c>
      <c r="Q166" s="5">
        <v>-3522599652</v>
      </c>
    </row>
    <row r="167" spans="3:26" ht="15.5" x14ac:dyDescent="0.35">
      <c r="C167" t="s">
        <v>929</v>
      </c>
    </row>
    <row r="168" spans="3:26" ht="15.5" x14ac:dyDescent="0.35">
      <c r="C168" t="s">
        <v>1390</v>
      </c>
      <c r="E168" s="5">
        <v>245384000</v>
      </c>
      <c r="I168" s="5">
        <v>245384000</v>
      </c>
      <c r="K168" s="5">
        <v>30345840000</v>
      </c>
      <c r="O168" s="5">
        <v>42263303000</v>
      </c>
    </row>
    <row r="169" spans="3:26" ht="15.5" x14ac:dyDescent="0.35">
      <c r="C169" t="s">
        <v>185</v>
      </c>
      <c r="E169" s="5">
        <v>-22045946</v>
      </c>
      <c r="F169" s="5">
        <v>-1920000</v>
      </c>
      <c r="I169" s="5">
        <v>-29315946</v>
      </c>
      <c r="J169" s="5">
        <v>-32664781</v>
      </c>
      <c r="K169" s="5">
        <v>-146878326</v>
      </c>
      <c r="L169" s="5">
        <v>-149998639</v>
      </c>
      <c r="M169" s="5">
        <v>-757470483</v>
      </c>
      <c r="N169" s="5">
        <v>-249600127</v>
      </c>
      <c r="O169" s="5">
        <v>-1676766927</v>
      </c>
      <c r="P169" s="5">
        <v>-260187200</v>
      </c>
      <c r="Q169" s="5">
        <v>-337662895</v>
      </c>
      <c r="R169" s="5">
        <v>-496553251</v>
      </c>
      <c r="S169" s="5">
        <v>-7662387315</v>
      </c>
      <c r="T169" s="5">
        <v>-876703854</v>
      </c>
      <c r="U169" s="5">
        <v>-484480698</v>
      </c>
      <c r="V169" s="5">
        <v>-278587027</v>
      </c>
      <c r="W169" s="5">
        <v>-1373742149</v>
      </c>
      <c r="Y169" s="5">
        <v>-11331327439</v>
      </c>
      <c r="Z169" s="5">
        <v>-29499604913</v>
      </c>
    </row>
    <row r="170" spans="3:26" ht="15.5" x14ac:dyDescent="0.35">
      <c r="C170" t="s">
        <v>1276</v>
      </c>
      <c r="N170" s="5">
        <v>15000000000</v>
      </c>
    </row>
    <row r="171" spans="3:26" ht="15.5" x14ac:dyDescent="0.35">
      <c r="C171" t="s">
        <v>180</v>
      </c>
      <c r="D171" s="5">
        <v>30000000</v>
      </c>
      <c r="E171" s="5">
        <v>27500000</v>
      </c>
      <c r="I171" s="5">
        <v>27500000</v>
      </c>
      <c r="J171" s="5">
        <v>315315315</v>
      </c>
      <c r="O171" s="5">
        <v>2750000000</v>
      </c>
      <c r="P171" s="5">
        <v>50000000</v>
      </c>
    </row>
    <row r="172" spans="3:26" ht="15.5" x14ac:dyDescent="0.35">
      <c r="C172" t="s">
        <v>467</v>
      </c>
    </row>
    <row r="173" spans="3:26" ht="15.5" x14ac:dyDescent="0.35">
      <c r="C173" t="s">
        <v>801</v>
      </c>
    </row>
    <row r="174" spans="3:26" ht="15.5" x14ac:dyDescent="0.35">
      <c r="C174" t="s">
        <v>1391</v>
      </c>
      <c r="S174" s="5">
        <v>46000000000</v>
      </c>
      <c r="T174" s="5">
        <v>295000000000</v>
      </c>
      <c r="U174" s="5">
        <v>121000000000</v>
      </c>
    </row>
    <row r="175" spans="3:26" ht="15.5" x14ac:dyDescent="0.35">
      <c r="C175" t="s">
        <v>116</v>
      </c>
    </row>
    <row r="176" spans="3:26" ht="15.5" x14ac:dyDescent="0.35">
      <c r="C176" t="s">
        <v>186</v>
      </c>
      <c r="D176" s="5">
        <v>7616444889</v>
      </c>
      <c r="E176" s="5">
        <v>-105914725490</v>
      </c>
      <c r="F176" s="5">
        <v>-7630007927</v>
      </c>
      <c r="G176" s="5">
        <v>20966968152</v>
      </c>
      <c r="I176" s="5">
        <v>-91468918614</v>
      </c>
      <c r="J176" s="5">
        <v>-10489205195</v>
      </c>
      <c r="K176" s="5">
        <v>-19977085023</v>
      </c>
      <c r="L176" s="5">
        <v>-42570242822</v>
      </c>
      <c r="M176" s="5">
        <v>-134770320782</v>
      </c>
      <c r="N176" s="5">
        <v>-3844337702</v>
      </c>
      <c r="O176" s="5">
        <v>116675372712</v>
      </c>
      <c r="P176" s="5">
        <v>107774338088</v>
      </c>
      <c r="Q176" s="5">
        <v>47425575067</v>
      </c>
      <c r="R176" s="5">
        <v>31206463907</v>
      </c>
      <c r="S176" s="5">
        <v>46298206474</v>
      </c>
      <c r="T176" s="5">
        <v>-160116235974</v>
      </c>
      <c r="U176" s="5">
        <v>-15097059415</v>
      </c>
      <c r="V176" s="5">
        <v>-171348643539</v>
      </c>
      <c r="W176" s="5">
        <v>-116623034243</v>
      </c>
      <c r="X176" s="5">
        <v>1859923450</v>
      </c>
      <c r="Y176" s="5">
        <v>-77662965851</v>
      </c>
      <c r="Z176" s="5">
        <v>1235306358710</v>
      </c>
    </row>
    <row r="177" spans="3:26" ht="15.5" x14ac:dyDescent="0.35">
      <c r="C177" t="s">
        <v>418</v>
      </c>
      <c r="Z177" s="5">
        <v>1288380000000</v>
      </c>
    </row>
    <row r="178" spans="3:26" ht="15.5" x14ac:dyDescent="0.35">
      <c r="C178" t="s">
        <v>1392</v>
      </c>
    </row>
    <row r="179" spans="3:26" ht="15.5" x14ac:dyDescent="0.35">
      <c r="C179" t="s">
        <v>1393</v>
      </c>
      <c r="E179" s="5">
        <v>4742962761</v>
      </c>
      <c r="F179" s="5">
        <v>-6298583927</v>
      </c>
      <c r="G179" s="5">
        <v>1555621166</v>
      </c>
      <c r="J179" s="5">
        <v>2005794805</v>
      </c>
      <c r="K179" s="5">
        <v>387138630828</v>
      </c>
      <c r="L179" s="5">
        <v>67039883364</v>
      </c>
      <c r="M179" s="5">
        <v>130910218769</v>
      </c>
      <c r="N179" s="5">
        <v>101950799963</v>
      </c>
      <c r="O179" s="5">
        <v>220456000000</v>
      </c>
      <c r="P179" s="5">
        <v>221310500000</v>
      </c>
      <c r="Q179" s="5">
        <v>289598969000</v>
      </c>
      <c r="R179" s="5">
        <v>381692634094</v>
      </c>
      <c r="S179" s="5">
        <v>187500000000</v>
      </c>
      <c r="T179" s="5">
        <v>10000000000</v>
      </c>
      <c r="U179" s="5">
        <v>90000000000</v>
      </c>
    </row>
    <row r="180" spans="3:26" ht="15.5" x14ac:dyDescent="0.35">
      <c r="C180" t="s">
        <v>719</v>
      </c>
      <c r="D180" s="5">
        <v>-600000000</v>
      </c>
      <c r="G180" s="5">
        <v>6437503759</v>
      </c>
    </row>
    <row r="181" spans="3:26" ht="15.5" x14ac:dyDescent="0.35">
      <c r="C181" t="s">
        <v>1394</v>
      </c>
      <c r="E181" s="5">
        <v>3796580363</v>
      </c>
      <c r="F181" s="5">
        <v>-3796580363</v>
      </c>
    </row>
    <row r="182" spans="3:26" ht="15.5" x14ac:dyDescent="0.35">
      <c r="C182" t="s">
        <v>724</v>
      </c>
    </row>
    <row r="183" spans="3:26" ht="15.5" x14ac:dyDescent="0.35">
      <c r="C183" t="s">
        <v>1395</v>
      </c>
      <c r="W183" s="5">
        <v>34992635007</v>
      </c>
      <c r="X183" s="5">
        <v>1859923450</v>
      </c>
    </row>
    <row r="184" spans="3:26" ht="15.5" x14ac:dyDescent="0.35">
      <c r="C184" t="s">
        <v>150</v>
      </c>
      <c r="D184" s="5">
        <v>7255000000</v>
      </c>
      <c r="E184" s="5">
        <v>19665743186</v>
      </c>
      <c r="G184" s="5">
        <v>12635000000</v>
      </c>
      <c r="I184" s="5">
        <v>42651093186</v>
      </c>
      <c r="J184" s="5">
        <v>8981000000</v>
      </c>
      <c r="K184" s="5">
        <v>18050308770</v>
      </c>
      <c r="M184" s="5">
        <v>6339385500</v>
      </c>
      <c r="N184" s="5">
        <v>13311020000</v>
      </c>
      <c r="O184" s="5">
        <v>94130140579</v>
      </c>
      <c r="P184" s="5">
        <v>43804690029</v>
      </c>
      <c r="Q184" s="5">
        <v>-3949933383</v>
      </c>
      <c r="R184" s="5">
        <v>2507674353</v>
      </c>
      <c r="S184" s="5">
        <v>-1653088963</v>
      </c>
      <c r="T184" s="5">
        <v>1833836226</v>
      </c>
      <c r="U184" s="5">
        <v>-24203749438</v>
      </c>
      <c r="V184" s="5">
        <v>-89630420594</v>
      </c>
      <c r="W184" s="5">
        <v>34992635007</v>
      </c>
      <c r="X184" s="5">
        <v>1859923450</v>
      </c>
      <c r="Y184" s="5">
        <v>-40841717481</v>
      </c>
      <c r="Z184" s="5">
        <v>-22558728495</v>
      </c>
    </row>
    <row r="185" spans="3:26" ht="15.5" x14ac:dyDescent="0.35">
      <c r="C185" t="s">
        <v>1396</v>
      </c>
      <c r="R185" s="5">
        <v>253750000</v>
      </c>
    </row>
    <row r="186" spans="3:26" ht="15.5" x14ac:dyDescent="0.35">
      <c r="C186" t="s">
        <v>1397</v>
      </c>
      <c r="Y186" s="5">
        <v>29748068482</v>
      </c>
      <c r="Z186" s="5">
        <v>-81539220939</v>
      </c>
    </row>
    <row r="187" spans="3:26" ht="15.5" x14ac:dyDescent="0.35">
      <c r="C187" t="s">
        <v>1398</v>
      </c>
      <c r="E187" s="5">
        <v>-5935067046</v>
      </c>
      <c r="F187" s="5">
        <v>2465156363</v>
      </c>
      <c r="G187" s="5">
        <v>338843227</v>
      </c>
      <c r="I187" s="5">
        <v>-5935067046</v>
      </c>
      <c r="J187" s="5">
        <v>-20476000000</v>
      </c>
    </row>
    <row r="188" spans="3:26" ht="15.5" x14ac:dyDescent="0.35">
      <c r="C188" t="s">
        <v>1399</v>
      </c>
      <c r="U188" s="5">
        <v>11638412800</v>
      </c>
      <c r="V188" s="5">
        <v>94350000</v>
      </c>
      <c r="W188" s="5">
        <v>58100</v>
      </c>
    </row>
    <row r="189" spans="3:26" ht="15.5" x14ac:dyDescent="0.35">
      <c r="C189" t="s">
        <v>423</v>
      </c>
      <c r="D189" s="5">
        <v>-552500</v>
      </c>
      <c r="E189" s="5">
        <v>-625000</v>
      </c>
      <c r="I189" s="5">
        <v>-625000</v>
      </c>
      <c r="K189" s="5">
        <v>-3724483943</v>
      </c>
      <c r="L189" s="5">
        <v>-9210126186</v>
      </c>
      <c r="M189" s="5">
        <v>-45484835333</v>
      </c>
      <c r="O189" s="5">
        <v>-20944612238</v>
      </c>
      <c r="P189" s="5">
        <v>-8729054848</v>
      </c>
      <c r="Q189" s="5">
        <v>-72924584402</v>
      </c>
      <c r="R189" s="5">
        <v>-155172616960</v>
      </c>
      <c r="S189" s="5">
        <v>-77672697600</v>
      </c>
      <c r="T189" s="5">
        <v>-134450072200</v>
      </c>
      <c r="U189" s="5">
        <v>-37531722777</v>
      </c>
      <c r="Y189" s="5">
        <v>-379102351</v>
      </c>
    </row>
    <row r="190" spans="3:26" ht="15.5" x14ac:dyDescent="0.35">
      <c r="C190" t="s">
        <v>1400</v>
      </c>
      <c r="Z190" s="5">
        <v>-40732468958</v>
      </c>
    </row>
    <row r="191" spans="3:26" ht="15.5" x14ac:dyDescent="0.35">
      <c r="C191" t="s">
        <v>195</v>
      </c>
      <c r="D191" s="5">
        <v>-115484107</v>
      </c>
      <c r="E191" s="5">
        <v>-123206983</v>
      </c>
      <c r="F191" s="5">
        <v>611559215</v>
      </c>
      <c r="G191" s="5">
        <v>421672530</v>
      </c>
      <c r="I191" s="5">
        <v>-4985816062</v>
      </c>
      <c r="J191" s="5">
        <v>352290220</v>
      </c>
      <c r="K191" s="5">
        <v>943393847</v>
      </c>
      <c r="L191" s="5">
        <v>-19874051415</v>
      </c>
      <c r="M191" s="5">
        <v>17008377826</v>
      </c>
      <c r="N191" s="5">
        <v>-10161599852</v>
      </c>
      <c r="O191" s="5">
        <v>-5041903469</v>
      </c>
      <c r="P191" s="5">
        <v>-41199586508</v>
      </c>
      <c r="Q191" s="5">
        <v>6828937129</v>
      </c>
      <c r="R191" s="5">
        <v>-66031955801</v>
      </c>
      <c r="S191" s="5">
        <v>-296411217212</v>
      </c>
      <c r="T191" s="5">
        <v>-179373619872</v>
      </c>
      <c r="U191" s="5">
        <v>185308171602</v>
      </c>
      <c r="V191" s="5">
        <v>291593262895</v>
      </c>
      <c r="W191" s="5">
        <v>177963488736</v>
      </c>
      <c r="X191" s="5">
        <v>19217626</v>
      </c>
      <c r="Y191" s="5">
        <v>-140024363678</v>
      </c>
      <c r="Z191" s="5">
        <v>139721313838</v>
      </c>
    </row>
    <row r="192" spans="3:26" ht="15.5" x14ac:dyDescent="0.35">
      <c r="C192" t="s">
        <v>1401</v>
      </c>
      <c r="S192" s="5">
        <v>323987479</v>
      </c>
      <c r="T192" s="5">
        <v>250000000</v>
      </c>
    </row>
    <row r="193" spans="2:26" ht="15.5" x14ac:dyDescent="0.35">
      <c r="C193" t="s">
        <v>196</v>
      </c>
      <c r="D193" s="5">
        <v>41854439452</v>
      </c>
      <c r="I193" s="5">
        <v>46840925225</v>
      </c>
      <c r="J193" s="5">
        <v>46488239103</v>
      </c>
      <c r="K193" s="5">
        <v>45545200481</v>
      </c>
      <c r="L193" s="5">
        <v>65419490751</v>
      </c>
      <c r="M193" s="5">
        <v>48410679071</v>
      </c>
      <c r="N193" s="5">
        <v>58571661529</v>
      </c>
      <c r="O193" s="5">
        <v>63615574512</v>
      </c>
      <c r="P193" s="5">
        <v>104601213669</v>
      </c>
      <c r="Q193" s="5">
        <v>97736795833</v>
      </c>
      <c r="R193" s="5">
        <v>179678279358</v>
      </c>
      <c r="S193" s="5">
        <v>475765509091</v>
      </c>
      <c r="T193" s="5">
        <v>654889128963</v>
      </c>
      <c r="U193" s="5">
        <v>469580957361</v>
      </c>
      <c r="V193" s="5">
        <v>177987694466</v>
      </c>
      <c r="W193" s="5">
        <v>24205730</v>
      </c>
      <c r="X193" s="5">
        <v>4988104</v>
      </c>
      <c r="Y193" s="5">
        <v>146320941271</v>
      </c>
      <c r="Z193" s="5">
        <v>6599627433</v>
      </c>
    </row>
    <row r="194" spans="2:26" ht="15.5" x14ac:dyDescent="0.35">
      <c r="C194" t="s">
        <v>383</v>
      </c>
      <c r="D194" s="5">
        <v>83352</v>
      </c>
      <c r="E194" s="5">
        <v>1588</v>
      </c>
      <c r="F194" s="5">
        <v>210693</v>
      </c>
      <c r="G194" s="5">
        <v>-180313</v>
      </c>
      <c r="I194" s="5">
        <v>248000</v>
      </c>
      <c r="J194" s="5">
        <v>395902</v>
      </c>
      <c r="K194" s="5">
        <v>-355225</v>
      </c>
      <c r="L194" s="5">
        <v>1733573</v>
      </c>
      <c r="M194" s="5">
        <v>433854</v>
      </c>
      <c r="N194" s="5">
        <v>617394</v>
      </c>
      <c r="O194" s="5">
        <v>-2009514</v>
      </c>
      <c r="P194" s="5">
        <v>4331093</v>
      </c>
      <c r="Q194" s="5">
        <v>8378407</v>
      </c>
    </row>
    <row r="195" spans="2:26" ht="15.5" x14ac:dyDescent="0.35">
      <c r="C195" t="s">
        <v>1402</v>
      </c>
      <c r="E195" s="5">
        <v>-917711</v>
      </c>
      <c r="I195" s="5">
        <v>-917711</v>
      </c>
      <c r="L195" s="5">
        <v>-1972428</v>
      </c>
    </row>
    <row r="196" spans="2:26" ht="15.5" x14ac:dyDescent="0.35">
      <c r="C196" t="s">
        <v>197</v>
      </c>
      <c r="D196" s="5">
        <v>41739038697</v>
      </c>
      <c r="E196" s="5">
        <v>-124123106</v>
      </c>
      <c r="F196" s="5">
        <v>611769908</v>
      </c>
      <c r="G196" s="5">
        <v>421492217</v>
      </c>
      <c r="I196" s="5">
        <v>41854439452</v>
      </c>
      <c r="J196" s="5">
        <v>46840925225</v>
      </c>
      <c r="K196" s="5">
        <v>46488239103</v>
      </c>
      <c r="L196" s="5">
        <v>45545200481</v>
      </c>
      <c r="M196" s="5">
        <v>65419490751</v>
      </c>
      <c r="N196" s="5">
        <v>48410679071</v>
      </c>
      <c r="O196" s="5">
        <v>58571661529</v>
      </c>
      <c r="P196" s="5">
        <v>63405958254</v>
      </c>
      <c r="Q196" s="5">
        <v>104574111369</v>
      </c>
      <c r="R196" s="5">
        <v>113646323557</v>
      </c>
      <c r="S196" s="5">
        <v>179678279358</v>
      </c>
      <c r="T196" s="5">
        <v>475765509091</v>
      </c>
      <c r="U196" s="5">
        <v>654889128963</v>
      </c>
      <c r="V196" s="5">
        <v>469580957361</v>
      </c>
      <c r="W196" s="5">
        <v>177987694466</v>
      </c>
      <c r="X196" s="5">
        <v>24205730</v>
      </c>
      <c r="Y196" s="5">
        <v>6296577593</v>
      </c>
      <c r="Z196" s="5">
        <v>146320941271</v>
      </c>
    </row>
    <row r="198" spans="2:26" ht="15.5" x14ac:dyDescent="0.35">
      <c r="B198" t="s">
        <v>198</v>
      </c>
      <c r="C198" t="s">
        <v>12</v>
      </c>
      <c r="D198" s="5">
        <v>13590000000</v>
      </c>
      <c r="E198" s="5">
        <v>13590000000</v>
      </c>
      <c r="F198" s="5">
        <v>13590000000</v>
      </c>
      <c r="G198" s="5">
        <v>13590000000</v>
      </c>
      <c r="I198" s="5">
        <v>13590000000</v>
      </c>
      <c r="J198" s="5">
        <v>13590000000</v>
      </c>
      <c r="K198" s="5">
        <v>13590000000</v>
      </c>
      <c r="L198" s="5">
        <v>13590000000</v>
      </c>
      <c r="M198" s="5">
        <v>13590000000</v>
      </c>
      <c r="N198" s="5">
        <v>13590000000</v>
      </c>
      <c r="O198" s="5">
        <v>13590000000</v>
      </c>
      <c r="P198" s="5">
        <v>13590000000</v>
      </c>
      <c r="Q198" s="5">
        <v>13590000000</v>
      </c>
      <c r="R198" s="5">
        <v>13590000000</v>
      </c>
      <c r="S198" s="5">
        <v>13590000000</v>
      </c>
      <c r="T198" s="5">
        <v>13590000000</v>
      </c>
      <c r="U198" s="5">
        <v>13590000000</v>
      </c>
      <c r="V198" s="5">
        <v>13480000000</v>
      </c>
      <c r="W198" s="5">
        <v>13470000000</v>
      </c>
      <c r="X198" s="5">
        <v>13470000000</v>
      </c>
      <c r="Y198" s="5">
        <v>13470000000</v>
      </c>
      <c r="Z198" s="5">
        <v>13470000000</v>
      </c>
    </row>
    <row r="199" spans="2:26" ht="15.5" x14ac:dyDescent="0.35">
      <c r="C199" t="s">
        <v>199</v>
      </c>
      <c r="D199" s="6">
        <v>-0.74</v>
      </c>
      <c r="E199" s="6">
        <v>-3.29</v>
      </c>
      <c r="F199" s="6">
        <v>-0.65</v>
      </c>
      <c r="G199" s="6">
        <v>-0.42</v>
      </c>
    </row>
    <row r="200" spans="2:26" ht="15.5" x14ac:dyDescent="0.35">
      <c r="C200" t="s">
        <v>200</v>
      </c>
      <c r="D200" s="6">
        <v>-75.680000000000007</v>
      </c>
      <c r="E200" s="6">
        <v>-15.2</v>
      </c>
      <c r="F200" s="6">
        <v>-72.31</v>
      </c>
      <c r="G200" s="6">
        <v>-85.71</v>
      </c>
    </row>
    <row r="201" spans="2:26" ht="15.5" x14ac:dyDescent="0.35">
      <c r="C201" t="s">
        <v>69</v>
      </c>
      <c r="D201" s="6">
        <v>63.62</v>
      </c>
      <c r="E201" s="6">
        <v>45.99</v>
      </c>
      <c r="F201" s="6">
        <v>5.33</v>
      </c>
      <c r="G201" s="6">
        <v>37.83</v>
      </c>
    </row>
    <row r="202" spans="2:26" ht="15.5" x14ac:dyDescent="0.35">
      <c r="C202" t="s">
        <v>201</v>
      </c>
      <c r="D202" s="5">
        <v>-1360000000</v>
      </c>
      <c r="E202" s="5">
        <v>1600000000</v>
      </c>
      <c r="F202" s="5">
        <v>-5990000000</v>
      </c>
      <c r="G202" s="5">
        <v>-2520000000</v>
      </c>
    </row>
    <row r="203" spans="2:26" ht="15.5" x14ac:dyDescent="0.35">
      <c r="C203" t="s">
        <v>202</v>
      </c>
      <c r="D203" s="6">
        <v>-3.0999999999999999E-3</v>
      </c>
      <c r="E203" s="6">
        <v>-1.3899999999999999E-2</v>
      </c>
      <c r="F203" s="6">
        <v>-2.7000000000000001E-3</v>
      </c>
      <c r="G203" s="6">
        <v>-1.7000000000000001E-3</v>
      </c>
    </row>
    <row r="204" spans="2:26" ht="15.5" x14ac:dyDescent="0.35">
      <c r="C204" t="s">
        <v>203</v>
      </c>
      <c r="D204" s="6">
        <v>-5.4000000000000003E-3</v>
      </c>
      <c r="E204" s="6">
        <v>-2.3900000000000001E-2</v>
      </c>
      <c r="F204" s="6">
        <v>-4.5999999999999999E-3</v>
      </c>
      <c r="G204" s="6">
        <v>-2.8999999999999998E-3</v>
      </c>
    </row>
    <row r="205" spans="2:26" ht="15.5" x14ac:dyDescent="0.35">
      <c r="C205" t="s">
        <v>204</v>
      </c>
      <c r="D205" s="6">
        <v>-5.0000000000000001E-4</v>
      </c>
      <c r="E205" s="6">
        <v>5.0000000000000001E-4</v>
      </c>
      <c r="F205" s="6">
        <v>-2E-3</v>
      </c>
      <c r="G205" s="6">
        <v>-8.0000000000000004E-4</v>
      </c>
    </row>
    <row r="206" spans="2:26" ht="15.5" x14ac:dyDescent="0.35">
      <c r="C206" t="s">
        <v>205</v>
      </c>
      <c r="D206" s="6">
        <v>-0.17</v>
      </c>
      <c r="E206" s="6">
        <v>0.04</v>
      </c>
      <c r="F206" s="6">
        <v>-5.0999999999999996</v>
      </c>
      <c r="G206" s="6">
        <v>-2.16</v>
      </c>
    </row>
    <row r="207" spans="2:26" ht="15.5" x14ac:dyDescent="0.35">
      <c r="C207" t="s">
        <v>206</v>
      </c>
      <c r="D207" s="5">
        <v>2038000000000</v>
      </c>
      <c r="E207" s="5">
        <v>2048000000000</v>
      </c>
      <c r="F207" s="5">
        <v>2090000000000</v>
      </c>
      <c r="G207" s="5">
        <v>2101000000000</v>
      </c>
    </row>
    <row r="208" spans="2:26" ht="15.5" x14ac:dyDescent="0.35">
      <c r="C208" t="s">
        <v>207</v>
      </c>
      <c r="D208" s="6">
        <v>0.41</v>
      </c>
      <c r="E208" s="6">
        <v>0.36</v>
      </c>
      <c r="F208" s="6">
        <v>0.33</v>
      </c>
      <c r="G208" s="6">
        <v>0.25</v>
      </c>
    </row>
    <row r="209" spans="3:26" ht="15.5" x14ac:dyDescent="0.35">
      <c r="C209" t="s">
        <v>208</v>
      </c>
      <c r="D209" s="6">
        <v>137.26</v>
      </c>
      <c r="E209" s="6">
        <v>137.99</v>
      </c>
      <c r="F209" s="6">
        <v>141.12</v>
      </c>
      <c r="G209" s="6">
        <v>141.77000000000001</v>
      </c>
    </row>
    <row r="210" spans="3:26" ht="15.5" x14ac:dyDescent="0.35">
      <c r="C210" t="s">
        <v>209</v>
      </c>
      <c r="D210" s="6">
        <v>0.41</v>
      </c>
      <c r="E210" s="6">
        <v>0.36</v>
      </c>
      <c r="F210" s="6">
        <v>0.33</v>
      </c>
      <c r="G210" s="6">
        <v>0.25</v>
      </c>
    </row>
    <row r="211" spans="3:26" ht="15.5" x14ac:dyDescent="0.35">
      <c r="C211" t="s">
        <v>210</v>
      </c>
      <c r="D211" s="6">
        <v>137.26</v>
      </c>
      <c r="E211" s="6">
        <v>137.99</v>
      </c>
      <c r="F211" s="6">
        <v>141.12</v>
      </c>
      <c r="G211" s="6">
        <v>141.77000000000001</v>
      </c>
    </row>
    <row r="212" spans="3:26" ht="15.5" x14ac:dyDescent="0.35">
      <c r="C212" t="s">
        <v>211</v>
      </c>
      <c r="D212" s="5">
        <v>73000000000</v>
      </c>
      <c r="E212" s="5">
        <v>72000000000</v>
      </c>
      <c r="F212" s="5">
        <v>181000000000</v>
      </c>
      <c r="G212" s="5">
        <v>178000000000</v>
      </c>
    </row>
    <row r="213" spans="3:26" ht="15.5" x14ac:dyDescent="0.35">
      <c r="C213" t="s">
        <v>212</v>
      </c>
      <c r="D213" s="5">
        <v>341000000000</v>
      </c>
      <c r="E213" s="5">
        <v>342000000000</v>
      </c>
      <c r="F213" s="5">
        <v>356000000000</v>
      </c>
      <c r="G213" s="5">
        <v>365000000000</v>
      </c>
    </row>
    <row r="214" spans="3:26" ht="15.5" x14ac:dyDescent="0.35">
      <c r="C214" t="s">
        <v>213</v>
      </c>
      <c r="D214" s="5">
        <v>1866000000000</v>
      </c>
      <c r="E214" s="5">
        <v>1876000000000</v>
      </c>
      <c r="F214" s="5">
        <v>1918000000000</v>
      </c>
      <c r="G214" s="5">
        <v>1927000000000</v>
      </c>
    </row>
    <row r="215" spans="3:26" ht="15.5" x14ac:dyDescent="0.35">
      <c r="C215" t="s">
        <v>24</v>
      </c>
      <c r="D215" s="5">
        <v>414000000000</v>
      </c>
      <c r="E215" s="5">
        <v>413000000000</v>
      </c>
      <c r="F215" s="5">
        <v>537000000000</v>
      </c>
      <c r="G215" s="5">
        <v>543000000000</v>
      </c>
    </row>
    <row r="216" spans="3:26" ht="15.5" x14ac:dyDescent="0.35">
      <c r="C216" t="s">
        <v>21</v>
      </c>
      <c r="D216" s="5">
        <v>372000000000</v>
      </c>
      <c r="E216" s="5">
        <v>372000000000</v>
      </c>
      <c r="F216" s="5">
        <v>495000000000</v>
      </c>
      <c r="G216" s="5">
        <v>502000000000</v>
      </c>
    </row>
    <row r="217" spans="3:26" ht="15.5" x14ac:dyDescent="0.35">
      <c r="C217" t="s">
        <v>214</v>
      </c>
      <c r="D217" s="5">
        <v>1049000000000</v>
      </c>
      <c r="E217" s="5">
        <v>1053000000000</v>
      </c>
      <c r="F217" s="5">
        <v>965000000000</v>
      </c>
      <c r="G217" s="5">
        <v>1087000000000</v>
      </c>
    </row>
    <row r="218" spans="3:26" ht="15.5" x14ac:dyDescent="0.35">
      <c r="C218" t="s">
        <v>215</v>
      </c>
      <c r="D218" s="5">
        <v>-8000000000</v>
      </c>
      <c r="E218" s="5">
        <v>105000000000</v>
      </c>
      <c r="F218" s="5">
        <v>4000000000</v>
      </c>
      <c r="G218" s="5">
        <v>-21000000000</v>
      </c>
    </row>
    <row r="219" spans="3:26" ht="15.5" x14ac:dyDescent="0.35">
      <c r="C219" t="s">
        <v>216</v>
      </c>
      <c r="E219" s="5">
        <v>-9000000000</v>
      </c>
      <c r="F219" s="5">
        <v>4000000000</v>
      </c>
      <c r="G219" s="5">
        <v>5000000000</v>
      </c>
    </row>
    <row r="220" spans="3:26" ht="15.5" x14ac:dyDescent="0.35">
      <c r="C220" t="s">
        <v>13</v>
      </c>
      <c r="D220" s="5">
        <v>-8000000000</v>
      </c>
      <c r="E220" s="5">
        <v>96000000000</v>
      </c>
      <c r="F220" s="5">
        <v>8000000000</v>
      </c>
      <c r="G220" s="5">
        <v>-15000000000</v>
      </c>
    </row>
    <row r="221" spans="3:26" ht="15.5" x14ac:dyDescent="0.35">
      <c r="C221" t="s">
        <v>16</v>
      </c>
      <c r="D221" s="6">
        <v>-0.56999999999999995</v>
      </c>
      <c r="E221" s="6">
        <v>7.08</v>
      </c>
      <c r="F221" s="6">
        <v>0.61</v>
      </c>
      <c r="G221" s="6">
        <v>-1.1399999999999999</v>
      </c>
    </row>
    <row r="222" spans="3:26" ht="15.5" x14ac:dyDescent="0.35">
      <c r="C222" t="s">
        <v>54</v>
      </c>
      <c r="I222" s="6">
        <v>-5.21</v>
      </c>
      <c r="J222" s="6">
        <v>-4.5599999999999996</v>
      </c>
      <c r="K222" s="6">
        <v>-2.6</v>
      </c>
      <c r="L222" s="6">
        <v>-2.65</v>
      </c>
      <c r="M222" s="6">
        <v>0.55000000000000004</v>
      </c>
      <c r="N222" s="6">
        <v>-9.36</v>
      </c>
      <c r="O222" s="6">
        <v>-11.36</v>
      </c>
      <c r="P222" s="6">
        <v>0.11</v>
      </c>
      <c r="Q222" s="6">
        <v>1.44</v>
      </c>
      <c r="R222" s="6">
        <v>0.05</v>
      </c>
      <c r="S222" s="6">
        <v>17.97</v>
      </c>
      <c r="T222" s="6">
        <v>31.35</v>
      </c>
      <c r="U222" s="6">
        <v>21.04</v>
      </c>
      <c r="V222" s="6">
        <v>5.24</v>
      </c>
      <c r="W222" s="6">
        <v>0.91</v>
      </c>
      <c r="X222" s="6">
        <v>-0.7</v>
      </c>
      <c r="Y222" s="6">
        <v>0.01</v>
      </c>
      <c r="Z222" s="6">
        <v>-0.77</v>
      </c>
    </row>
    <row r="223" spans="3:26" ht="15.5" x14ac:dyDescent="0.35">
      <c r="C223" t="s">
        <v>68</v>
      </c>
      <c r="I223" s="6">
        <v>-9.6</v>
      </c>
      <c r="J223" s="6">
        <v>-8.5500000000000007</v>
      </c>
      <c r="K223" s="6">
        <v>-19.23</v>
      </c>
      <c r="L223" s="6">
        <v>-21.51</v>
      </c>
      <c r="M223" s="5">
        <v>160</v>
      </c>
      <c r="N223" s="6">
        <v>-5.45</v>
      </c>
      <c r="O223" s="6">
        <v>-4.4000000000000004</v>
      </c>
      <c r="P223" s="6">
        <v>3618.18</v>
      </c>
      <c r="Q223" s="6">
        <v>118.06</v>
      </c>
      <c r="R223" s="5">
        <v>7800</v>
      </c>
      <c r="S223" s="6">
        <v>33.11</v>
      </c>
      <c r="T223" s="6">
        <v>14.77</v>
      </c>
      <c r="U223" s="6">
        <v>21.39</v>
      </c>
      <c r="V223" s="6">
        <v>66.790000000000006</v>
      </c>
      <c r="W223" s="6">
        <v>247.25</v>
      </c>
      <c r="X223" s="6">
        <v>-71.430000000000007</v>
      </c>
      <c r="Y223" s="5">
        <v>5400</v>
      </c>
      <c r="Z223" s="6">
        <v>-85.71</v>
      </c>
    </row>
    <row r="224" spans="3:26" ht="15.5" x14ac:dyDescent="0.35">
      <c r="C224" t="s">
        <v>71</v>
      </c>
      <c r="I224" s="6">
        <v>4.24</v>
      </c>
      <c r="J224" s="6">
        <v>6.1</v>
      </c>
      <c r="K224" s="6">
        <v>6.4</v>
      </c>
      <c r="L224" s="6">
        <v>4.0999999999999996</v>
      </c>
      <c r="M224" s="6">
        <v>2.29</v>
      </c>
      <c r="N224" s="6">
        <v>5.95</v>
      </c>
      <c r="O224" s="6">
        <v>2.08</v>
      </c>
      <c r="P224" s="6">
        <v>22.25</v>
      </c>
      <c r="Q224" s="6">
        <v>7.7</v>
      </c>
      <c r="R224" s="6">
        <v>10.31</v>
      </c>
      <c r="S224" s="6">
        <v>7.66</v>
      </c>
      <c r="T224" s="6">
        <v>9.19</v>
      </c>
      <c r="U224" s="6">
        <v>9.56</v>
      </c>
      <c r="V224" s="6">
        <v>22.42</v>
      </c>
      <c r="W224" s="6">
        <v>17.850000000000001</v>
      </c>
      <c r="X224" s="5">
        <v>0</v>
      </c>
      <c r="Y224" s="6">
        <v>26.54</v>
      </c>
      <c r="Z224" s="6">
        <v>17.16</v>
      </c>
    </row>
    <row r="225" spans="3:26" ht="15.5" x14ac:dyDescent="0.35">
      <c r="C225" t="s">
        <v>217</v>
      </c>
      <c r="I225" s="5">
        <v>-14550000000</v>
      </c>
      <c r="J225" s="5">
        <v>-11490000000</v>
      </c>
      <c r="K225" s="5">
        <v>-1190000000</v>
      </c>
      <c r="L225" s="5">
        <v>3740000000</v>
      </c>
      <c r="M225" s="5">
        <v>102270000000</v>
      </c>
      <c r="O225" s="5">
        <v>41730000000</v>
      </c>
      <c r="P225" s="5">
        <v>19370000000</v>
      </c>
    </row>
    <row r="226" spans="3:26" ht="15.5" x14ac:dyDescent="0.35">
      <c r="C226" t="s">
        <v>218</v>
      </c>
      <c r="I226" s="6">
        <v>-2.2099999999999998E-2</v>
      </c>
      <c r="J226" s="6">
        <v>-1.84E-2</v>
      </c>
      <c r="K226" s="6">
        <v>-1.04E-2</v>
      </c>
      <c r="L226" s="6">
        <v>-1.01E-2</v>
      </c>
      <c r="M226" s="6">
        <v>2E-3</v>
      </c>
      <c r="N226" s="6">
        <v>-3.2300000000000002E-2</v>
      </c>
      <c r="O226" s="6">
        <v>-3.95E-2</v>
      </c>
      <c r="P226" s="6">
        <v>4.0000000000000002E-4</v>
      </c>
      <c r="Q226" s="6">
        <v>5.5000000000000005E-3</v>
      </c>
      <c r="R226" s="6">
        <v>2.0000000000000001E-4</v>
      </c>
      <c r="S226" s="6">
        <v>7.5600000000000001E-2</v>
      </c>
      <c r="T226" s="6">
        <v>0.1389</v>
      </c>
      <c r="U226" s="6">
        <v>0.10400000000000001</v>
      </c>
      <c r="V226" s="6">
        <v>2.8900000000000002E-2</v>
      </c>
      <c r="W226" s="6">
        <v>5.5000000000000005E-3</v>
      </c>
      <c r="X226" s="6">
        <v>-7.1999999999999998E-3</v>
      </c>
      <c r="Y226" s="6">
        <v>1E-4</v>
      </c>
      <c r="Z226" s="6">
        <v>-6.5000000000000006E-3</v>
      </c>
    </row>
    <row r="227" spans="3:26" ht="15.5" x14ac:dyDescent="0.35">
      <c r="C227" t="s">
        <v>219</v>
      </c>
      <c r="I227" s="6">
        <v>-3.78E-2</v>
      </c>
      <c r="J227" s="6">
        <v>-3.1899999999999998E-2</v>
      </c>
      <c r="K227" s="6">
        <v>-1.7600000000000001E-2</v>
      </c>
      <c r="L227" s="6">
        <v>-1.7600000000000001E-2</v>
      </c>
      <c r="M227" s="6">
        <v>3.5999999999999999E-3</v>
      </c>
      <c r="N227" s="6">
        <v>-6.1500000000000006E-2</v>
      </c>
      <c r="O227" s="6">
        <v>-6.8400000000000002E-2</v>
      </c>
      <c r="P227" s="6">
        <v>5.9999999999999995E-4</v>
      </c>
      <c r="Q227" s="6">
        <v>8.1000000000000013E-3</v>
      </c>
      <c r="R227" s="6">
        <v>2.9999999999999997E-4</v>
      </c>
      <c r="S227" s="6">
        <v>0.10679999999999999</v>
      </c>
      <c r="T227" s="6">
        <v>0.20879999999999999</v>
      </c>
      <c r="U227" s="6">
        <v>0.1772</v>
      </c>
      <c r="V227" s="6">
        <v>5.3600000000000002E-2</v>
      </c>
      <c r="W227" s="6">
        <v>9.300000000000001E-3</v>
      </c>
      <c r="X227" s="6">
        <v>-7.1999999999999998E-3</v>
      </c>
      <c r="Y227" s="6">
        <v>1E-4</v>
      </c>
      <c r="Z227" s="6">
        <v>-8.0000000000000002E-3</v>
      </c>
    </row>
    <row r="228" spans="3:26" ht="15.5" x14ac:dyDescent="0.35">
      <c r="C228" t="s">
        <v>220</v>
      </c>
      <c r="I228" s="6">
        <v>-4.7999999999999996E-3</v>
      </c>
      <c r="J228" s="6">
        <v>-3.8E-3</v>
      </c>
      <c r="K228" s="6">
        <v>-5.0000000000000001E-4</v>
      </c>
      <c r="L228" s="6">
        <v>8.9999999999999998E-4</v>
      </c>
      <c r="M228" s="6">
        <v>3.2500000000000001E-2</v>
      </c>
      <c r="N228" s="6">
        <v>-1.2199999999999999E-2</v>
      </c>
      <c r="O228" s="6">
        <v>1.1399999999999999E-2</v>
      </c>
      <c r="P228" s="6">
        <v>4.8999999999999998E-3</v>
      </c>
      <c r="Q228" s="6">
        <v>1.8200000000000001E-2</v>
      </c>
      <c r="R228" s="6">
        <v>4.2999999999999997E-2</v>
      </c>
      <c r="S228" s="6">
        <v>0.20309999999999997</v>
      </c>
      <c r="T228" s="6">
        <v>9.7299999999999998E-2</v>
      </c>
      <c r="U228" s="6">
        <v>8.8399999999999992E-2</v>
      </c>
      <c r="V228" s="6">
        <v>1.6E-2</v>
      </c>
      <c r="W228" s="6">
        <v>-1E-4</v>
      </c>
      <c r="X228" s="6">
        <v>-1.1000000000000001E-3</v>
      </c>
      <c r="Y228" s="6">
        <v>-1.06E-2</v>
      </c>
      <c r="Z228" s="6">
        <v>-1.2800000000000001E-2</v>
      </c>
    </row>
    <row r="229" spans="3:26" ht="15.5" x14ac:dyDescent="0.35">
      <c r="C229" t="s">
        <v>221</v>
      </c>
      <c r="I229" s="6">
        <v>-0.36</v>
      </c>
      <c r="J229" s="6">
        <v>-0.28999999999999998</v>
      </c>
      <c r="K229" s="6">
        <v>-0.03</v>
      </c>
      <c r="L229" s="6">
        <v>0.05</v>
      </c>
      <c r="M229" s="6">
        <v>1.77</v>
      </c>
      <c r="N229" s="6">
        <v>-0.56999999999999995</v>
      </c>
      <c r="O229" s="6">
        <v>0.83</v>
      </c>
      <c r="P229" s="6">
        <v>0.56000000000000005</v>
      </c>
      <c r="Q229" s="6">
        <v>2.59</v>
      </c>
      <c r="R229" s="6">
        <v>2.36</v>
      </c>
      <c r="S229" s="6">
        <v>28.82</v>
      </c>
      <c r="T229" s="6">
        <v>15.93</v>
      </c>
      <c r="U229" s="6">
        <v>20.23</v>
      </c>
      <c r="V229" s="6">
        <v>2.5099999999999998</v>
      </c>
      <c r="W229" s="6">
        <v>-0.02</v>
      </c>
    </row>
    <row r="230" spans="3:26" ht="15.5" x14ac:dyDescent="0.35">
      <c r="C230" t="s">
        <v>65</v>
      </c>
      <c r="I230" s="6">
        <v>0.36</v>
      </c>
      <c r="J230" s="6">
        <v>0.27</v>
      </c>
      <c r="K230" s="6">
        <v>0.34</v>
      </c>
      <c r="L230" s="6">
        <v>0.38</v>
      </c>
      <c r="M230" s="6">
        <v>0.56999999999999995</v>
      </c>
      <c r="N230" s="6">
        <v>0.34</v>
      </c>
      <c r="O230" s="6">
        <v>0.3</v>
      </c>
      <c r="P230" s="6">
        <v>2.2400000000000002</v>
      </c>
      <c r="Q230" s="6">
        <v>0.96</v>
      </c>
      <c r="R230" s="6">
        <v>2.16</v>
      </c>
      <c r="S230" s="6">
        <v>3.54</v>
      </c>
      <c r="T230" s="6">
        <v>3.08</v>
      </c>
      <c r="U230" s="6">
        <v>3.79</v>
      </c>
      <c r="V230" s="6">
        <v>3.58</v>
      </c>
      <c r="W230" s="6">
        <v>2.2999999999999998</v>
      </c>
      <c r="X230" s="6">
        <v>0.52</v>
      </c>
      <c r="Y230" s="6">
        <v>0.56000000000000005</v>
      </c>
      <c r="Z230" s="6">
        <v>0.68</v>
      </c>
    </row>
    <row r="231" spans="3:26" ht="15.5" x14ac:dyDescent="0.35">
      <c r="C231" t="s">
        <v>62</v>
      </c>
      <c r="I231" s="6">
        <v>137.99</v>
      </c>
      <c r="J231" s="6">
        <v>143.04</v>
      </c>
      <c r="K231" s="6">
        <v>147.71</v>
      </c>
      <c r="L231" s="6">
        <v>150.44</v>
      </c>
      <c r="M231" s="6">
        <v>153.06</v>
      </c>
      <c r="N231" s="6">
        <v>152.22</v>
      </c>
      <c r="O231" s="6">
        <v>165.99</v>
      </c>
      <c r="P231" s="6">
        <v>177.32</v>
      </c>
      <c r="Q231" s="6">
        <v>177.37</v>
      </c>
      <c r="R231" s="6">
        <v>180.86</v>
      </c>
      <c r="S231" s="6">
        <v>168.26</v>
      </c>
      <c r="T231" s="6">
        <v>150.11000000000001</v>
      </c>
      <c r="U231" s="6">
        <v>118.76</v>
      </c>
      <c r="V231" s="6">
        <v>97.7</v>
      </c>
      <c r="W231" s="6">
        <v>97.83</v>
      </c>
      <c r="X231" s="6">
        <v>96.92</v>
      </c>
      <c r="Y231" s="6">
        <v>96.44</v>
      </c>
      <c r="Z231" s="6">
        <v>96.4</v>
      </c>
    </row>
    <row r="232" spans="3:26" ht="15.5" x14ac:dyDescent="0.35">
      <c r="C232" t="s">
        <v>222</v>
      </c>
      <c r="I232" s="6">
        <v>0.36</v>
      </c>
      <c r="J232" s="6">
        <v>0.27</v>
      </c>
      <c r="K232" s="6">
        <v>0.34</v>
      </c>
      <c r="L232" s="6">
        <v>0.38</v>
      </c>
      <c r="M232" s="6">
        <v>0.56999999999999995</v>
      </c>
      <c r="N232" s="6">
        <v>0.34</v>
      </c>
      <c r="O232" s="6">
        <v>0.3</v>
      </c>
      <c r="P232" s="6">
        <v>2.2400000000000002</v>
      </c>
      <c r="Q232" s="6">
        <v>0.96</v>
      </c>
      <c r="R232" s="6">
        <v>2.16</v>
      </c>
      <c r="S232" s="6">
        <v>3.54</v>
      </c>
      <c r="T232" s="6">
        <v>3.08</v>
      </c>
      <c r="U232" s="6">
        <v>3.79</v>
      </c>
      <c r="V232" s="6">
        <v>3.58</v>
      </c>
      <c r="W232" s="6">
        <v>2.2999999999999998</v>
      </c>
      <c r="X232" s="6">
        <v>0.52</v>
      </c>
      <c r="Y232" s="6">
        <v>0.56000000000000005</v>
      </c>
      <c r="Z232" s="6">
        <v>0.68</v>
      </c>
    </row>
    <row r="233" spans="3:26" ht="15.5" x14ac:dyDescent="0.35">
      <c r="C233" t="s">
        <v>223</v>
      </c>
      <c r="I233" s="6">
        <v>137.99</v>
      </c>
      <c r="J233" s="6">
        <v>143.04</v>
      </c>
      <c r="K233" s="6">
        <v>147.71</v>
      </c>
      <c r="L233" s="6">
        <v>150.44</v>
      </c>
      <c r="M233" s="6">
        <v>153.06</v>
      </c>
      <c r="N233" s="6">
        <v>152.22</v>
      </c>
      <c r="O233" s="6">
        <v>165.99</v>
      </c>
      <c r="P233" s="6">
        <v>177.32</v>
      </c>
      <c r="Q233" s="6">
        <v>177.37</v>
      </c>
      <c r="R233" s="6">
        <v>180.86</v>
      </c>
      <c r="S233" s="6">
        <v>168.26</v>
      </c>
      <c r="T233" s="6">
        <v>150.11000000000001</v>
      </c>
      <c r="U233" s="6">
        <v>118.76</v>
      </c>
      <c r="V233" s="6">
        <v>97.7</v>
      </c>
      <c r="W233" s="6">
        <v>97.83</v>
      </c>
      <c r="X233" s="6">
        <v>96.92</v>
      </c>
      <c r="Y233" s="6">
        <v>96.44</v>
      </c>
      <c r="Z233" s="6">
        <v>96.4</v>
      </c>
    </row>
    <row r="234" spans="3:26" ht="15.5" x14ac:dyDescent="0.35">
      <c r="C234" t="s">
        <v>224</v>
      </c>
      <c r="I234" s="5">
        <v>72000000000</v>
      </c>
      <c r="J234" s="5">
        <v>169000000000</v>
      </c>
      <c r="K234" s="5">
        <v>159000000000</v>
      </c>
      <c r="L234" s="5">
        <v>241000000000</v>
      </c>
      <c r="M234" s="5">
        <v>194000000000</v>
      </c>
      <c r="N234" s="5">
        <v>474000000000</v>
      </c>
      <c r="O234" s="5">
        <v>307000000000</v>
      </c>
      <c r="P234" s="5">
        <v>264000000000</v>
      </c>
      <c r="Q234" s="5">
        <v>281000000000</v>
      </c>
      <c r="R234" s="5">
        <v>195000000000</v>
      </c>
      <c r="S234" s="5">
        <v>48000000000</v>
      </c>
      <c r="T234" s="5">
        <v>45000000000</v>
      </c>
      <c r="U234" s="5">
        <v>28000000000</v>
      </c>
    </row>
    <row r="235" spans="3:26" ht="15.5" x14ac:dyDescent="0.35">
      <c r="C235" t="s">
        <v>225</v>
      </c>
      <c r="I235" s="5">
        <v>342000000000</v>
      </c>
      <c r="J235" s="5">
        <v>373000000000</v>
      </c>
      <c r="K235" s="5">
        <v>382000000000</v>
      </c>
      <c r="L235" s="5">
        <v>334000000000</v>
      </c>
      <c r="M235" s="5">
        <v>415000000000</v>
      </c>
      <c r="N235" s="5">
        <v>229000000000</v>
      </c>
      <c r="O235" s="5">
        <v>412000000000</v>
      </c>
      <c r="P235" s="5">
        <v>400000000000</v>
      </c>
      <c r="Q235" s="5">
        <v>289000000000</v>
      </c>
      <c r="R235" s="5">
        <v>204000000000</v>
      </c>
      <c r="S235" s="5">
        <v>167000000000</v>
      </c>
      <c r="T235" s="5">
        <v>120000000000</v>
      </c>
      <c r="U235" s="5">
        <v>163000000000</v>
      </c>
      <c r="V235" s="5">
        <v>180000000000</v>
      </c>
      <c r="W235" s="5">
        <v>290000000000</v>
      </c>
      <c r="X235" s="5">
        <v>10000000000</v>
      </c>
      <c r="Y235" s="5">
        <v>37000000000</v>
      </c>
      <c r="Z235" s="5">
        <v>104000000000</v>
      </c>
    </row>
    <row r="236" spans="3:26" ht="15.5" x14ac:dyDescent="0.35">
      <c r="C236" t="s">
        <v>26</v>
      </c>
      <c r="I236" s="5">
        <v>413000000000</v>
      </c>
      <c r="J236" s="5">
        <v>542000000000</v>
      </c>
      <c r="K236" s="5">
        <v>541000000000</v>
      </c>
      <c r="L236" s="5">
        <v>575000000000</v>
      </c>
      <c r="M236" s="5">
        <v>608000000000</v>
      </c>
      <c r="N236" s="5">
        <v>703000000000</v>
      </c>
      <c r="O236" s="5">
        <v>719000000000</v>
      </c>
      <c r="P236" s="5">
        <v>664000000000</v>
      </c>
      <c r="Q236" s="5">
        <v>571000000000</v>
      </c>
      <c r="R236" s="5">
        <v>399000000000</v>
      </c>
      <c r="S236" s="5">
        <v>216000000000</v>
      </c>
      <c r="T236" s="5">
        <v>165000000000</v>
      </c>
      <c r="U236" s="5">
        <v>191000000000</v>
      </c>
      <c r="V236" s="5">
        <v>180000000000</v>
      </c>
      <c r="W236" s="5">
        <v>290000000000</v>
      </c>
      <c r="X236" s="5">
        <v>10000000000</v>
      </c>
      <c r="Y236" s="5">
        <v>37000000000</v>
      </c>
      <c r="Z236" s="5">
        <v>104000000000</v>
      </c>
    </row>
    <row r="237" spans="3:26" ht="15.5" x14ac:dyDescent="0.35">
      <c r="C237" t="s">
        <v>23</v>
      </c>
      <c r="I237" s="5">
        <v>372000000000</v>
      </c>
      <c r="J237" s="5">
        <v>495000000000</v>
      </c>
      <c r="K237" s="5">
        <v>494000000000</v>
      </c>
      <c r="L237" s="5">
        <v>529000000000</v>
      </c>
      <c r="M237" s="5">
        <v>543000000000</v>
      </c>
      <c r="N237" s="5">
        <v>655000000000</v>
      </c>
      <c r="O237" s="5">
        <v>661000000000</v>
      </c>
      <c r="P237" s="5">
        <v>601000000000</v>
      </c>
      <c r="Q237" s="5">
        <v>466000000000</v>
      </c>
      <c r="R237" s="5">
        <v>286000000000</v>
      </c>
      <c r="S237" s="5">
        <v>36000000000</v>
      </c>
      <c r="T237" s="5">
        <v>-311000000000</v>
      </c>
      <c r="U237" s="5">
        <v>-464000000000</v>
      </c>
      <c r="V237" s="5">
        <v>-290000000000</v>
      </c>
      <c r="W237" s="5">
        <v>112000000000</v>
      </c>
      <c r="X237" s="5">
        <v>10000000000</v>
      </c>
      <c r="Y237" s="5">
        <v>30000000000</v>
      </c>
      <c r="Z237" s="5">
        <v>-42000000000</v>
      </c>
    </row>
    <row r="238" spans="3:26" ht="15.5" x14ac:dyDescent="0.35">
      <c r="C238" t="s">
        <v>226</v>
      </c>
      <c r="I238" s="5">
        <v>1053000000000</v>
      </c>
      <c r="J238" s="5">
        <v>1117000000000</v>
      </c>
      <c r="K238" s="5">
        <v>1160000000000</v>
      </c>
      <c r="L238" s="5">
        <v>1041000000000</v>
      </c>
      <c r="M238" s="5">
        <v>1135000000000</v>
      </c>
      <c r="N238" s="5">
        <v>941000000000</v>
      </c>
      <c r="O238" s="5">
        <v>1256000000000</v>
      </c>
      <c r="P238" s="5">
        <v>1409000000000</v>
      </c>
      <c r="Q238" s="5">
        <v>1847000000000</v>
      </c>
      <c r="R238" s="5">
        <v>1043000000000</v>
      </c>
      <c r="S238" s="5">
        <v>973000000000</v>
      </c>
      <c r="T238" s="5">
        <v>626000000000</v>
      </c>
      <c r="U238" s="5">
        <v>500000000000</v>
      </c>
      <c r="V238" s="5">
        <v>1421000000000</v>
      </c>
      <c r="W238" s="5">
        <v>1134000000000</v>
      </c>
      <c r="X238" s="5">
        <v>71000000000</v>
      </c>
      <c r="Y238" s="5">
        <v>781000000000</v>
      </c>
      <c r="Z238" s="5">
        <v>860000000000</v>
      </c>
    </row>
    <row r="239" spans="3:26" ht="15.5" x14ac:dyDescent="0.35">
      <c r="C239" t="s">
        <v>227</v>
      </c>
      <c r="I239" s="5">
        <v>77000000000</v>
      </c>
      <c r="J239" s="5">
        <v>-14000000000</v>
      </c>
      <c r="K239" s="5">
        <v>-9000000000</v>
      </c>
      <c r="L239" s="5">
        <v>16000000000</v>
      </c>
      <c r="M239" s="5">
        <v>153000000000</v>
      </c>
      <c r="N239" s="5">
        <v>-21000000000</v>
      </c>
      <c r="O239" s="5">
        <v>-72000000000</v>
      </c>
      <c r="P239" s="5">
        <v>-130000000000</v>
      </c>
      <c r="Q239" s="5">
        <v>-75000000000</v>
      </c>
      <c r="R239" s="5">
        <v>-136000000000</v>
      </c>
      <c r="S239" s="5">
        <v>-310000000000</v>
      </c>
      <c r="T239" s="5">
        <v>-186000000000</v>
      </c>
      <c r="U239" s="5">
        <v>23000000000</v>
      </c>
      <c r="V239" s="5">
        <v>484000000000</v>
      </c>
      <c r="W239" s="5">
        <v>162000000000</v>
      </c>
      <c r="X239" s="5">
        <v>-2000000000</v>
      </c>
      <c r="Y239" s="5">
        <v>-58000000000</v>
      </c>
      <c r="Z239" s="5">
        <v>-107000000000</v>
      </c>
    </row>
    <row r="240" spans="3:26" ht="15.5" x14ac:dyDescent="0.35">
      <c r="C240" t="s">
        <v>228</v>
      </c>
      <c r="I240" s="5">
        <v>0</v>
      </c>
      <c r="J240" s="5">
        <v>0</v>
      </c>
      <c r="K240" s="5">
        <v>0</v>
      </c>
      <c r="L240" s="5">
        <v>0</v>
      </c>
      <c r="M240" s="5">
        <v>-1000000000</v>
      </c>
      <c r="N240" s="5">
        <v>0</v>
      </c>
      <c r="O240" s="5">
        <v>-2000000000</v>
      </c>
      <c r="P240" s="5">
        <v>0</v>
      </c>
      <c r="Q240" s="5">
        <v>0</v>
      </c>
      <c r="R240" s="5">
        <v>0</v>
      </c>
      <c r="S240" s="5">
        <v>-8000000000</v>
      </c>
      <c r="T240" s="5">
        <v>-1000000000</v>
      </c>
      <c r="U240" s="5">
        <v>0</v>
      </c>
      <c r="V240" s="5">
        <v>0</v>
      </c>
      <c r="W240" s="5">
        <v>-1000000000</v>
      </c>
      <c r="Y240" s="5">
        <v>-11000000000</v>
      </c>
      <c r="Z240" s="5">
        <v>-385000000000</v>
      </c>
    </row>
    <row r="241" spans="3:26" ht="15.5" x14ac:dyDescent="0.35">
      <c r="C241" t="s">
        <v>15</v>
      </c>
      <c r="I241" s="5">
        <v>77000000000</v>
      </c>
      <c r="J241" s="5">
        <v>-14000000000</v>
      </c>
      <c r="K241" s="5">
        <v>-9000000000</v>
      </c>
      <c r="L241" s="5">
        <v>16000000000</v>
      </c>
      <c r="M241" s="5">
        <v>152000000000</v>
      </c>
      <c r="N241" s="5">
        <v>-21000000000</v>
      </c>
      <c r="O241" s="5">
        <v>-74000000000</v>
      </c>
      <c r="P241" s="5">
        <v>-130000000000</v>
      </c>
      <c r="Q241" s="5">
        <v>-75000000000</v>
      </c>
      <c r="R241" s="5">
        <v>-136000000000</v>
      </c>
      <c r="S241" s="5">
        <v>-318000000000</v>
      </c>
      <c r="T241" s="5">
        <v>-187000000000</v>
      </c>
      <c r="U241" s="5">
        <v>23000000000</v>
      </c>
      <c r="V241" s="5">
        <v>483000000000</v>
      </c>
      <c r="W241" s="5">
        <v>161000000000</v>
      </c>
      <c r="X241" s="5">
        <v>-2000000000</v>
      </c>
      <c r="Y241" s="5">
        <v>-69000000000</v>
      </c>
      <c r="Z241" s="5">
        <v>-492000000000</v>
      </c>
    </row>
    <row r="242" spans="3:26" ht="15.5" x14ac:dyDescent="0.35">
      <c r="C242" t="s">
        <v>17</v>
      </c>
      <c r="I242" s="6">
        <v>5.66</v>
      </c>
      <c r="J242" s="5">
        <v>-1</v>
      </c>
      <c r="K242" s="6">
        <v>-0.69</v>
      </c>
      <c r="L242" s="6">
        <v>1.1599999999999999</v>
      </c>
      <c r="M242" s="6">
        <v>11.19</v>
      </c>
      <c r="N242" s="6">
        <v>-1.56</v>
      </c>
      <c r="O242" s="6">
        <v>-5.44</v>
      </c>
      <c r="P242" s="6">
        <v>-9.5500000000000007</v>
      </c>
      <c r="Q242" s="6">
        <v>-5.51</v>
      </c>
      <c r="R242" s="6">
        <v>-10.029999999999999</v>
      </c>
      <c r="S242" s="6">
        <v>-23.39</v>
      </c>
      <c r="T242" s="6">
        <v>-13.72</v>
      </c>
      <c r="U242" s="6">
        <v>1.69</v>
      </c>
      <c r="V242" s="6">
        <v>35.86</v>
      </c>
      <c r="W242" s="6">
        <v>11.95</v>
      </c>
      <c r="X242" s="6">
        <v>-0.14000000000000001</v>
      </c>
      <c r="Y242" s="6">
        <v>-5.13</v>
      </c>
      <c r="Z242" s="6">
        <v>-36.53</v>
      </c>
    </row>
  </sheetData>
  <pageMargins left="0.7" right="0.7" top="0.75" bottom="0.75" header="0.3" footer="0.3"/>
  <ignoredErrors>
    <ignoredError sqref="A1:Z24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1403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1404</v>
      </c>
      <c r="D2" s="2">
        <f ca="1">IFERROR(_xlfn.STOCKHISTORY("XIDX:" &amp; $C$1, D3, , 0, 0, 1), "Libur")</f>
        <v>0</v>
      </c>
      <c r="E2" s="2" vm="283">
        <f ca="1">IFERROR(_xlfn.STOCKHISTORY("XIDX:" &amp; $C$1, E3, , 0, 0, 1), "Libur")</f>
        <v>610</v>
      </c>
      <c r="H2" s="2">
        <f ca="1">IFERROR(INDEX(D2:G2,COUNT(D2:G2)),"")</f>
        <v>0</v>
      </c>
      <c r="I2" s="2" vm="235">
        <f t="shared" ref="I2:Y2" ca="1" si="0">IFERROR(_xlfn.STOCKHISTORY("XIDX:" &amp; $C$1, I1, , 0, 0, 1), "Libur")</f>
        <v>790</v>
      </c>
      <c r="J2" s="2">
        <f t="shared" ca="1" si="0"/>
        <v>0</v>
      </c>
      <c r="K2" s="2" vm="284">
        <f t="shared" ca="1" si="0"/>
        <v>1150</v>
      </c>
      <c r="L2" s="2" vm="285">
        <f t="shared" ca="1" si="0"/>
        <v>1320</v>
      </c>
      <c r="M2" s="2" vm="286">
        <f t="shared" ca="1" si="0"/>
        <v>1360</v>
      </c>
      <c r="N2" s="2">
        <f t="shared" ca="1" si="0"/>
        <v>0</v>
      </c>
      <c r="O2" s="2" vm="287">
        <f t="shared" ca="1" si="0"/>
        <v>1300</v>
      </c>
      <c r="P2" s="2" vm="288">
        <f t="shared" ca="1" si="0"/>
        <v>1200</v>
      </c>
      <c r="Q2" s="2" vm="289">
        <f t="shared" ca="1" si="0"/>
        <v>1275</v>
      </c>
      <c r="R2" s="2">
        <f t="shared" ca="1" si="0"/>
        <v>0</v>
      </c>
      <c r="S2" s="2" vm="290">
        <f t="shared" ca="1" si="0"/>
        <v>1265</v>
      </c>
      <c r="T2" s="2" vm="291">
        <f t="shared" ca="1" si="0"/>
        <v>1385</v>
      </c>
      <c r="U2" s="2" vm="292">
        <f t="shared" ca="1" si="0"/>
        <v>1020</v>
      </c>
      <c r="V2" s="2" vm="132">
        <f t="shared" ca="1" si="0"/>
        <v>1380</v>
      </c>
      <c r="W2" s="2" vm="51">
        <f t="shared" ca="1" si="0"/>
        <v>665</v>
      </c>
      <c r="X2" s="2" vm="293">
        <f t="shared" ca="1" si="0"/>
        <v>530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901231533796</v>
      </c>
      <c r="E4" s="2">
        <f>IFERROR(INDEX(E51:E500,MATCH($C$4,$C$51:$C$500,0)),"")</f>
        <v>870965608371</v>
      </c>
      <c r="H4" s="2">
        <f>IFERROR(SUM(D4:G4)*(4/MAX(1,COUNT(D4:G4))),"")</f>
        <v>3544394284334</v>
      </c>
      <c r="I4" s="2">
        <f t="shared" ref="I4:Y4" si="1">IFERROR(INDEX(I51:I500,MATCH($C$4,$C$51:$C$500,0)),"")</f>
        <v>3757615147215</v>
      </c>
      <c r="J4" s="2">
        <f t="shared" si="1"/>
        <v>3932169542456</v>
      </c>
      <c r="K4" s="2">
        <f t="shared" si="1"/>
        <v>3820532634926</v>
      </c>
      <c r="L4" s="2">
        <f t="shared" si="1"/>
        <v>3935182048668</v>
      </c>
      <c r="M4" s="2">
        <f t="shared" si="1"/>
        <v>3287623237457</v>
      </c>
      <c r="N4" s="2">
        <f t="shared" si="1"/>
        <v>3212034546032</v>
      </c>
      <c r="O4" s="2">
        <f t="shared" si="1"/>
        <v>3337022314624</v>
      </c>
      <c r="P4" s="2">
        <f t="shared" si="1"/>
        <v>2766545866684</v>
      </c>
      <c r="Q4" s="2">
        <f t="shared" si="1"/>
        <v>2491100179560</v>
      </c>
      <c r="R4" s="2">
        <f t="shared" si="1"/>
        <v>2521920968213</v>
      </c>
      <c r="S4" s="2">
        <f t="shared" si="1"/>
        <v>2174501712899</v>
      </c>
      <c r="T4" s="2">
        <f t="shared" si="1"/>
        <v>1880262901697</v>
      </c>
      <c r="U4" s="2">
        <f t="shared" si="1"/>
        <v>1505519937691</v>
      </c>
      <c r="V4" s="2">
        <f t="shared" si="1"/>
        <v>1190825893340</v>
      </c>
      <c r="W4" s="2">
        <f t="shared" si="1"/>
        <v>813342078952</v>
      </c>
      <c r="X4" s="2">
        <f t="shared" si="1"/>
        <v>612192357641</v>
      </c>
      <c r="Y4" s="2">
        <f t="shared" si="1"/>
        <v>485919837348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1764434681</v>
      </c>
      <c r="E5" s="2">
        <f>IFERROR(INDEX(E51:E500,MATCH($C$5,$C$51:$C$500,0)),"")</f>
        <v>2215816664</v>
      </c>
      <c r="H5" s="2">
        <f>IFERROR(SUM(D5:G5)*(4/MAX(1,COUNT(D5:G5))),"")</f>
        <v>7960502690</v>
      </c>
      <c r="I5" s="2">
        <f t="shared" ref="I5:Y5" si="2">IFERROR(INDEX(I51:I500,MATCH($C$5,$C$51:$C$500,0)),"")</f>
        <v>250377343607</v>
      </c>
      <c r="J5" s="2">
        <f t="shared" si="2"/>
        <v>422869302341</v>
      </c>
      <c r="K5" s="2">
        <f t="shared" si="2"/>
        <v>319943317802</v>
      </c>
      <c r="L5" s="2">
        <f t="shared" si="2"/>
        <v>430270198980</v>
      </c>
      <c r="M5" s="2">
        <f t="shared" si="2"/>
        <v>292023934407</v>
      </c>
      <c r="N5" s="2">
        <f t="shared" si="2"/>
        <v>194708513229</v>
      </c>
      <c r="O5" s="2">
        <f t="shared" si="2"/>
        <v>287036429746</v>
      </c>
      <c r="P5" s="2">
        <f t="shared" si="2"/>
        <v>181140061333</v>
      </c>
      <c r="Q5" s="2">
        <f t="shared" si="2"/>
        <v>135058106663</v>
      </c>
      <c r="R5" s="2">
        <f t="shared" si="2"/>
        <v>264461500803</v>
      </c>
      <c r="S5" s="2">
        <f t="shared" si="2"/>
        <v>263710727440</v>
      </c>
      <c r="T5" s="2">
        <f t="shared" si="2"/>
        <v>188577521074</v>
      </c>
      <c r="U5" s="2">
        <f t="shared" si="2"/>
        <v>158015270921</v>
      </c>
      <c r="V5" s="2">
        <f t="shared" si="2"/>
        <v>149149548025</v>
      </c>
      <c r="W5" s="2">
        <f t="shared" si="2"/>
        <v>115932533042</v>
      </c>
      <c r="X5" s="2">
        <f t="shared" si="2"/>
        <v>99775124375</v>
      </c>
      <c r="Y5" s="2">
        <f t="shared" si="2"/>
        <v>57114858132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1595305376885</v>
      </c>
      <c r="E6" s="2">
        <f>IFERROR(INDEX(E51:E500,MATCH($C$6,$C$51:$C$500,0)),"")</f>
        <v>2043557839945</v>
      </c>
      <c r="H6" s="2">
        <f>IFERROR(INDEX(D6:G6,COUNT(D6:G6)),"")</f>
        <v>2043557839945</v>
      </c>
      <c r="I6" s="2">
        <f t="shared" ref="I6:Y6" si="3">IFERROR(INDEX(I51:I500,MATCH($C$6,$C$51:$C$500,0)),"")</f>
        <v>2044965035186</v>
      </c>
      <c r="J6" s="2">
        <f t="shared" si="3"/>
        <v>2308155193504</v>
      </c>
      <c r="K6" s="2">
        <f t="shared" si="3"/>
        <v>2393431575281</v>
      </c>
      <c r="L6" s="2">
        <f t="shared" si="3"/>
        <v>2681158538764</v>
      </c>
      <c r="M6" s="2">
        <f t="shared" si="3"/>
        <v>2849419530726</v>
      </c>
      <c r="N6" s="2">
        <f t="shared" si="3"/>
        <v>3227671047731</v>
      </c>
      <c r="O6" s="2">
        <f t="shared" si="3"/>
        <v>3092597379097</v>
      </c>
      <c r="P6" s="2">
        <f t="shared" si="3"/>
        <v>2916901120111</v>
      </c>
      <c r="Q6" s="2">
        <f t="shared" si="3"/>
        <v>2820105715429</v>
      </c>
      <c r="R6" s="2">
        <f t="shared" si="3"/>
        <v>1442751772026</v>
      </c>
      <c r="S6" s="2">
        <f t="shared" si="3"/>
        <v>1188534951872</v>
      </c>
      <c r="T6" s="2">
        <f t="shared" si="3"/>
        <v>960122354744</v>
      </c>
      <c r="U6" s="2">
        <f t="shared" si="3"/>
        <v>787337649671</v>
      </c>
      <c r="V6" s="2">
        <f t="shared" si="3"/>
        <v>666607597550</v>
      </c>
      <c r="W6" s="2">
        <f t="shared" si="3"/>
        <v>546441182786</v>
      </c>
      <c r="X6" s="2">
        <f t="shared" si="3"/>
        <v>455452430838</v>
      </c>
      <c r="Y6" s="2">
        <f t="shared" si="3"/>
        <v>167840012695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6.19</v>
      </c>
      <c r="E7" s="3">
        <f>IFERROR(INDEX(E51:E500,MATCH($C$7,$C$51:$C$500,0))/1000000000,"")</f>
        <v>6.19</v>
      </c>
      <c r="H7" s="3">
        <f>IFERROR(INDEX(D7:G7,COUNT(D7:G7)),"")</f>
        <v>6.19</v>
      </c>
      <c r="I7" s="3">
        <f t="shared" ref="I7:Y7" si="4">IFERROR(INDEX(I51:I500,MATCH($C$7,$C$51:$C$500,0))/1000000000,"")</f>
        <v>6.19</v>
      </c>
      <c r="J7" s="3">
        <f t="shared" si="4"/>
        <v>6.19</v>
      </c>
      <c r="K7" s="3">
        <f t="shared" si="4"/>
        <v>6.19</v>
      </c>
      <c r="L7" s="3">
        <f t="shared" si="4"/>
        <v>6.19</v>
      </c>
      <c r="M7" s="3">
        <f t="shared" si="4"/>
        <v>6.19</v>
      </c>
      <c r="N7" s="3">
        <f t="shared" si="4"/>
        <v>6.19</v>
      </c>
      <c r="O7" s="3">
        <f t="shared" si="4"/>
        <v>6.19</v>
      </c>
      <c r="P7" s="3">
        <f t="shared" si="4"/>
        <v>6.19</v>
      </c>
      <c r="Q7" s="3">
        <f t="shared" si="4"/>
        <v>6.19</v>
      </c>
      <c r="R7" s="3">
        <f t="shared" si="4"/>
        <v>5.0599999999999996</v>
      </c>
      <c r="S7" s="3">
        <f t="shared" si="4"/>
        <v>5.0599999999999996</v>
      </c>
      <c r="T7" s="3">
        <f t="shared" si="4"/>
        <v>5.0599999999999996</v>
      </c>
      <c r="U7" s="3">
        <f t="shared" si="4"/>
        <v>5.0599999999999996</v>
      </c>
      <c r="V7" s="3">
        <f t="shared" si="4"/>
        <v>1.01</v>
      </c>
      <c r="W7" s="3">
        <f t="shared" si="4"/>
        <v>1.01</v>
      </c>
      <c r="X7" s="3">
        <f t="shared" si="4"/>
        <v>1.01</v>
      </c>
      <c r="Y7" s="3">
        <f t="shared" si="4"/>
        <v>0.09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-59000000000</v>
      </c>
      <c r="E8" s="2">
        <f>IFERROR(INDEX(E51:E500,MATCH("Free cash flow (Quarter)",$C$51:$C$500,0)),"")</f>
        <v>95000000000</v>
      </c>
      <c r="H8" s="2">
        <f>IFERROR(INDEX(D8:G8,COUNT(D8:G8)),"")</f>
        <v>95000000000</v>
      </c>
      <c r="I8" s="2">
        <f t="shared" ref="I8:Y8" si="5">IFERROR(INDEX(I51:I500,MATCH($C$8,$C$51:$C$500,0)),"")</f>
        <v>340000000000</v>
      </c>
      <c r="J8" s="2">
        <f t="shared" si="5"/>
        <v>480000000000</v>
      </c>
      <c r="K8" s="2">
        <f t="shared" si="5"/>
        <v>490000000000</v>
      </c>
      <c r="L8" s="2">
        <f t="shared" si="5"/>
        <v>541000000000</v>
      </c>
      <c r="M8" s="2">
        <f t="shared" si="5"/>
        <v>425000000000</v>
      </c>
      <c r="N8" s="2">
        <f t="shared" si="5"/>
        <v>31000000000</v>
      </c>
      <c r="O8" s="2">
        <f t="shared" si="5"/>
        <v>-67000000000</v>
      </c>
      <c r="P8" s="2">
        <f t="shared" si="5"/>
        <v>-68000000000</v>
      </c>
      <c r="Q8" s="2">
        <f t="shared" si="5"/>
        <v>29000000000</v>
      </c>
      <c r="R8" s="2">
        <f t="shared" si="5"/>
        <v>240000000000</v>
      </c>
      <c r="S8" s="2">
        <f t="shared" si="5"/>
        <v>314000000000</v>
      </c>
      <c r="T8" s="2">
        <f t="shared" si="5"/>
        <v>-31000000000</v>
      </c>
      <c r="U8" s="2">
        <f t="shared" si="5"/>
        <v>-207000000000</v>
      </c>
      <c r="V8" s="2">
        <f t="shared" si="5"/>
        <v>-241000000000</v>
      </c>
      <c r="W8" s="2">
        <f t="shared" si="5"/>
        <v>-80000000000</v>
      </c>
      <c r="X8" s="2">
        <f t="shared" si="5"/>
        <v>-49000000000</v>
      </c>
      <c r="Y8" s="2">
        <f t="shared" si="5"/>
        <v>36000000000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-9.61</v>
      </c>
      <c r="E9" s="3">
        <f>IFERROR(INDEX(E51:E500,MATCH("Free cash flow per share (Quarter)",$C$51:$C$500,0)),"")</f>
        <v>15.31</v>
      </c>
      <c r="H9" s="3">
        <f>IFERROR(INDEX(D9:G9,COUNT(D9:G9)),"")</f>
        <v>15.31</v>
      </c>
      <c r="I9" s="3">
        <f t="shared" ref="I9:Y9" si="6">IFERROR(INDEX(I51:I500,MATCH($C$9,$C$51:$C$500,0)),"")</f>
        <v>54.92</v>
      </c>
      <c r="J9" s="3">
        <f t="shared" si="6"/>
        <v>77.62</v>
      </c>
      <c r="K9" s="3">
        <f t="shared" si="6"/>
        <v>79.209999999999994</v>
      </c>
      <c r="L9" s="3">
        <f t="shared" si="6"/>
        <v>87.39</v>
      </c>
      <c r="M9" s="3">
        <f t="shared" si="6"/>
        <v>68.73</v>
      </c>
      <c r="N9" s="3">
        <f t="shared" si="6"/>
        <v>5.0199999999999996</v>
      </c>
      <c r="O9" s="3">
        <f t="shared" si="6"/>
        <v>-10.81</v>
      </c>
      <c r="P9" s="3">
        <f t="shared" si="6"/>
        <v>-11</v>
      </c>
      <c r="Q9" s="3">
        <f t="shared" si="6"/>
        <v>4.6100000000000003</v>
      </c>
      <c r="R9" s="3">
        <f t="shared" si="6"/>
        <v>47.51</v>
      </c>
      <c r="S9" s="3">
        <f t="shared" si="6"/>
        <v>62.03</v>
      </c>
      <c r="T9" s="3">
        <f t="shared" si="6"/>
        <v>-6.14</v>
      </c>
      <c r="U9" s="3">
        <f t="shared" si="6"/>
        <v>-40.909999999999997</v>
      </c>
      <c r="V9" s="3">
        <f t="shared" si="6"/>
        <v>-237.6</v>
      </c>
      <c r="W9" s="3">
        <f t="shared" si="6"/>
        <v>-79.400000000000006</v>
      </c>
      <c r="X9" s="3">
        <f t="shared" si="6"/>
        <v>-48.41</v>
      </c>
      <c r="Y9" s="3">
        <f t="shared" si="6"/>
        <v>420.84</v>
      </c>
    </row>
    <row r="10" spans="1:25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39.843239712606142</v>
      </c>
      <c r="I10" s="3">
        <f t="shared" ref="I10:Y10" ca="1" si="7">IFERROR(IF(I9=0,"",I2/I9),"")</f>
        <v>14.384559359067735</v>
      </c>
      <c r="J10" s="3">
        <f t="shared" ca="1" si="7"/>
        <v>0</v>
      </c>
      <c r="K10" s="3">
        <f t="shared" ca="1" si="7"/>
        <v>14.518368892816564</v>
      </c>
      <c r="L10" s="3">
        <f t="shared" ca="1" si="7"/>
        <v>15.104703055269482</v>
      </c>
      <c r="M10" s="3">
        <f t="shared" ca="1" si="7"/>
        <v>19.787574567146805</v>
      </c>
      <c r="N10" s="3">
        <f t="shared" ca="1" si="7"/>
        <v>0</v>
      </c>
      <c r="O10" s="3">
        <f t="shared" ca="1" si="7"/>
        <v>-120.25901942645697</v>
      </c>
      <c r="P10" s="3">
        <f t="shared" ca="1" si="7"/>
        <v>-109.09090909090909</v>
      </c>
      <c r="Q10" s="3">
        <f t="shared" ca="1" si="7"/>
        <v>276.57266811279823</v>
      </c>
      <c r="R10" s="3">
        <f t="shared" ca="1" si="7"/>
        <v>0</v>
      </c>
      <c r="S10" s="3">
        <f t="shared" ca="1" si="7"/>
        <v>20.393358052555214</v>
      </c>
      <c r="T10" s="3">
        <f t="shared" ca="1" si="7"/>
        <v>-225.57003257328992</v>
      </c>
      <c r="U10" s="3">
        <f t="shared" ca="1" si="7"/>
        <v>-24.932779271571746</v>
      </c>
      <c r="V10" s="3">
        <f t="shared" ca="1" si="7"/>
        <v>-5.808080808080808</v>
      </c>
      <c r="W10" s="3">
        <f t="shared" ca="1" si="7"/>
        <v>-8.3753148614609572</v>
      </c>
      <c r="X10" s="3">
        <f t="shared" ca="1" si="7"/>
        <v>-10.948151208428012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168660100381</v>
      </c>
      <c r="E11" s="2">
        <f>IFERROR(INDEX(E51:E500,MATCH($C$11,$C$51:$C$500,0)),"")</f>
        <v>345234773884</v>
      </c>
      <c r="H11" s="2">
        <f>IFERROR(INDEX(D11:G11,COUNT(D11:G11)),"")</f>
        <v>345234773884</v>
      </c>
      <c r="I11" s="2">
        <f t="shared" ref="I11:Y11" si="8">IFERROR(INDEX(I51:I500,MATCH($C$11,$C$51:$C$500,0)),"")</f>
        <v>270520936656</v>
      </c>
      <c r="J11" s="2">
        <f t="shared" si="8"/>
        <v>430946384199</v>
      </c>
      <c r="K11" s="2">
        <f t="shared" si="8"/>
        <v>537954241879</v>
      </c>
      <c r="L11" s="2">
        <f t="shared" si="8"/>
        <v>627450783230</v>
      </c>
      <c r="M11" s="2">
        <f t="shared" si="8"/>
        <v>758901794493</v>
      </c>
      <c r="N11" s="2">
        <f t="shared" si="8"/>
        <v>1010872461721</v>
      </c>
      <c r="O11" s="2">
        <f t="shared" si="8"/>
        <v>1185910198515</v>
      </c>
      <c r="P11" s="2">
        <f t="shared" si="8"/>
        <v>1294525260890</v>
      </c>
      <c r="Q11" s="2">
        <f t="shared" si="8"/>
        <v>1895069568040</v>
      </c>
      <c r="R11" s="2">
        <f t="shared" si="8"/>
        <v>610989176180</v>
      </c>
      <c r="S11" s="2">
        <f t="shared" si="8"/>
        <v>515237282682</v>
      </c>
      <c r="T11" s="2">
        <f t="shared" si="8"/>
        <v>162584129984</v>
      </c>
      <c r="U11" s="2">
        <f t="shared" si="8"/>
        <v>101142256234</v>
      </c>
      <c r="V11" s="2">
        <f t="shared" si="8"/>
        <v>37871639602</v>
      </c>
      <c r="W11" s="2">
        <f t="shared" si="8"/>
        <v>48397360886</v>
      </c>
      <c r="X11" s="2">
        <f t="shared" si="8"/>
        <v>120721694375</v>
      </c>
      <c r="Y11" s="2">
        <f t="shared" si="8"/>
        <v>57945297612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803000000000</v>
      </c>
      <c r="E12" s="2">
        <f>IFERROR(INDEX(E51:E500,MATCH("Net Debt (Quarter)",$C$51:$C$500,0)),"")</f>
        <v>279000000000</v>
      </c>
      <c r="H12" s="2">
        <f>IFERROR(INDEX(D12:G12,COUNT(D12:G12)),"")</f>
        <v>279000000000</v>
      </c>
      <c r="I12" s="2">
        <f t="shared" ref="I12:Y12" si="9">IFERROR(INDEX(I51:I500,MATCH($C$12,$C$51:$C$500,0)),"")</f>
        <v>361000000000</v>
      </c>
      <c r="J12" s="2">
        <f t="shared" si="9"/>
        <v>177000000000</v>
      </c>
      <c r="K12" s="2">
        <f t="shared" si="9"/>
        <v>73000000000</v>
      </c>
      <c r="L12" s="2">
        <f t="shared" si="9"/>
        <v>-117000000000</v>
      </c>
      <c r="M12" s="2">
        <f t="shared" si="9"/>
        <v>-249000000000</v>
      </c>
      <c r="N12" s="2">
        <f t="shared" si="9"/>
        <v>-503000000000</v>
      </c>
      <c r="O12" s="2">
        <f t="shared" si="9"/>
        <v>-428000000000</v>
      </c>
      <c r="P12" s="2">
        <f t="shared" si="9"/>
        <v>-547000000000</v>
      </c>
      <c r="Q12" s="2">
        <f t="shared" si="9"/>
        <v>-778000000000</v>
      </c>
      <c r="R12" s="2">
        <f t="shared" si="9"/>
        <v>385000000000</v>
      </c>
      <c r="S12" s="2">
        <f t="shared" si="9"/>
        <v>479000000000</v>
      </c>
      <c r="T12" s="2">
        <f t="shared" si="9"/>
        <v>673000000000</v>
      </c>
      <c r="U12" s="2">
        <f t="shared" si="9"/>
        <v>555000000000</v>
      </c>
      <c r="V12" s="2">
        <f t="shared" si="9"/>
        <v>265000000000</v>
      </c>
      <c r="W12" s="2">
        <f t="shared" si="9"/>
        <v>-15000000000</v>
      </c>
      <c r="X12" s="2">
        <f t="shared" si="9"/>
        <v>-121000000000</v>
      </c>
      <c r="Y12" s="2">
        <f t="shared" si="9"/>
        <v>36000000000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972000000000</v>
      </c>
      <c r="E13" s="2">
        <f>IFERROR(INDEX(E51:E500,MATCH("Total Debt (Quarter)",$C$51:$C$500,0)),"")</f>
        <v>624000000000</v>
      </c>
      <c r="H13" s="2">
        <f>IFERROR(INDEX(D13:G13,COUNT(D13:G13)),"")</f>
        <v>624000000000</v>
      </c>
      <c r="I13" s="2">
        <f t="shared" ref="I13:Y13" si="10">IFERROR(INDEX(I51:I500,MATCH($C$13,$C$51:$C$500,0)),"")</f>
        <v>632000000000</v>
      </c>
      <c r="J13" s="2">
        <f t="shared" si="10"/>
        <v>608000000000</v>
      </c>
      <c r="K13" s="2">
        <f t="shared" si="10"/>
        <v>611000000000</v>
      </c>
      <c r="L13" s="2">
        <f t="shared" si="10"/>
        <v>510000000000</v>
      </c>
      <c r="M13" s="2">
        <f t="shared" si="10"/>
        <v>510000000000</v>
      </c>
      <c r="N13" s="2">
        <f t="shared" si="10"/>
        <v>507000000000</v>
      </c>
      <c r="O13" s="2">
        <f t="shared" si="10"/>
        <v>758000000000</v>
      </c>
      <c r="P13" s="2">
        <f t="shared" si="10"/>
        <v>747000000000</v>
      </c>
      <c r="Q13" s="2">
        <f t="shared" si="10"/>
        <v>1117000000000</v>
      </c>
      <c r="R13" s="2">
        <f t="shared" si="10"/>
        <v>996000000000</v>
      </c>
      <c r="S13" s="2">
        <f t="shared" si="10"/>
        <v>994000000000</v>
      </c>
      <c r="T13" s="2">
        <f t="shared" si="10"/>
        <v>835000000000</v>
      </c>
      <c r="U13" s="2">
        <f t="shared" si="10"/>
        <v>656000000000</v>
      </c>
      <c r="V13" s="2">
        <f t="shared" si="10"/>
        <v>303000000000</v>
      </c>
      <c r="W13" s="2">
        <f t="shared" si="10"/>
        <v>33000000000</v>
      </c>
      <c r="X13" s="2">
        <f t="shared" si="10"/>
        <v>0</v>
      </c>
      <c r="Y13" s="2">
        <f t="shared" si="10"/>
        <v>94000000000</v>
      </c>
    </row>
    <row r="14" spans="1:25" ht="15.5" x14ac:dyDescent="0.35">
      <c r="C14" t="s">
        <v>27</v>
      </c>
      <c r="D14" s="2">
        <f>IFERROR(INDEX(D51:D500,MATCH($C$14,$C$51:$C$500,0)),"")</f>
        <v>-17282114104</v>
      </c>
      <c r="E14" s="2">
        <f>IFERROR(INDEX(E51:E500,MATCH($C$14,$C$51:$C$500,0)),"")</f>
        <v>-11546827978</v>
      </c>
      <c r="H14" s="2">
        <f>IFERROR(SUM(D14:G14)*(4/MAX(1,COUNT(D14:G14))),"")</f>
        <v>-57657884164</v>
      </c>
      <c r="I14" s="2">
        <f t="shared" ref="I14:Y14" si="11">IFERROR(INDEX(I51:I500,MATCH($C$14,$C$51:$C$500,0)),"")</f>
        <v>-61061391351</v>
      </c>
      <c r="J14" s="2">
        <f t="shared" si="11"/>
        <v>-62886056759</v>
      </c>
      <c r="K14" s="2">
        <f t="shared" si="11"/>
        <v>-60868971013</v>
      </c>
      <c r="L14" s="2">
        <f t="shared" si="11"/>
        <v>-50456631438</v>
      </c>
      <c r="M14" s="2">
        <f t="shared" si="11"/>
        <v>-50201979296</v>
      </c>
      <c r="N14" s="2">
        <f t="shared" si="11"/>
        <v>-80883885810</v>
      </c>
      <c r="O14" s="2">
        <f t="shared" si="11"/>
        <v>-66295550224</v>
      </c>
      <c r="P14" s="2">
        <f t="shared" si="11"/>
        <v>-82233618970</v>
      </c>
      <c r="Q14" s="2">
        <f t="shared" si="11"/>
        <v>-91930964348</v>
      </c>
      <c r="R14" s="2">
        <f t="shared" si="11"/>
        <v>-91584597849</v>
      </c>
      <c r="S14" s="2">
        <f t="shared" si="11"/>
        <v>-90239459054</v>
      </c>
      <c r="T14" s="2">
        <f t="shared" si="11"/>
        <v>-46835971511</v>
      </c>
      <c r="U14" s="2">
        <f t="shared" si="11"/>
        <v>-24397393935</v>
      </c>
      <c r="V14" s="2">
        <f t="shared" si="11"/>
        <v>0</v>
      </c>
      <c r="W14" s="2">
        <f t="shared" si="11"/>
        <v>0</v>
      </c>
      <c r="X14" s="2">
        <f t="shared" si="11"/>
        <v>-5071844926</v>
      </c>
      <c r="Y14" s="2">
        <f t="shared" si="11"/>
        <v>-12355769950</v>
      </c>
    </row>
    <row r="15" spans="1:25" ht="15.5" x14ac:dyDescent="0.35">
      <c r="C15" t="s">
        <v>28</v>
      </c>
      <c r="D15" s="2">
        <f>IFERROR(INDEX(D51:D500,MATCH($C$15,$C$51:$C$500,0)),"")</f>
        <v>-1529046850</v>
      </c>
      <c r="E15" s="2">
        <f>IFERROR(INDEX(E51:E500,MATCH($C$15,$C$51:$C$500,0)),"")</f>
        <v>-1658868674</v>
      </c>
      <c r="H15" s="2">
        <f>IFERROR(SUM(D15:G15)*(4/MAX(1,COUNT(D15:G15))),"")</f>
        <v>-6375831048</v>
      </c>
      <c r="I15" s="2">
        <f t="shared" ref="I15:Y15" si="12">IFERROR(INDEX(I51:I500,MATCH($C$15,$C$51:$C$500,0)),"")</f>
        <v>-76534679521</v>
      </c>
      <c r="J15" s="2">
        <f t="shared" si="12"/>
        <v>-106749297728</v>
      </c>
      <c r="K15" s="2">
        <f t="shared" si="12"/>
        <v>-94690264300</v>
      </c>
      <c r="L15" s="2">
        <f t="shared" si="12"/>
        <v>-140534997731</v>
      </c>
      <c r="M15" s="2">
        <f t="shared" si="12"/>
        <v>-94705210879</v>
      </c>
      <c r="N15" s="2">
        <f t="shared" si="12"/>
        <v>8252744699</v>
      </c>
      <c r="O15" s="2">
        <f t="shared" si="12"/>
        <v>-110580263193</v>
      </c>
      <c r="P15" s="2">
        <f t="shared" si="12"/>
        <v>-59764888552</v>
      </c>
      <c r="Q15" s="2">
        <f t="shared" si="12"/>
        <v>-50783313391</v>
      </c>
      <c r="R15" s="2">
        <f t="shared" si="12"/>
        <v>-89639472867</v>
      </c>
      <c r="S15" s="2">
        <f t="shared" si="12"/>
        <v>-107712914648</v>
      </c>
      <c r="T15" s="2">
        <f t="shared" si="12"/>
        <v>-64185387029</v>
      </c>
      <c r="U15" s="2">
        <f t="shared" si="12"/>
        <v>-52789633241</v>
      </c>
      <c r="V15" s="2">
        <f t="shared" si="12"/>
        <v>-50643432736</v>
      </c>
      <c r="W15" s="2">
        <f t="shared" si="12"/>
        <v>-39015501244</v>
      </c>
      <c r="X15" s="2">
        <f t="shared" si="12"/>
        <v>-34890849054</v>
      </c>
      <c r="Y15" s="2">
        <f t="shared" si="12"/>
        <v>-23376323070</v>
      </c>
    </row>
    <row r="16" spans="1:25" ht="15.5" x14ac:dyDescent="0.35">
      <c r="C16" t="s">
        <v>29</v>
      </c>
      <c r="D16" s="2">
        <f>IFERROR(INDEX(D51:D500,MATCH($C$16,$C$51:$C$500,0)),"")</f>
        <v>3283513850</v>
      </c>
      <c r="E16" s="2">
        <f>IFERROR(INDEX(E51:E500,MATCH($C$16,$C$51:$C$500,0)),"")</f>
        <v>3502673433</v>
      </c>
      <c r="H16" s="2">
        <f>IFERROR(SUM(D16:G16)*(4/MAX(1,COUNT(D16:G16))),"")</f>
        <v>13572374566</v>
      </c>
      <c r="I16" s="2">
        <f t="shared" ref="I16:Y16" si="13">IFERROR(INDEX(I51:I500,MATCH($C$16,$C$51:$C$500,0)),"")</f>
        <v>333232671048</v>
      </c>
      <c r="J16" s="2">
        <f t="shared" si="13"/>
        <v>468944996208</v>
      </c>
      <c r="K16" s="2">
        <f t="shared" si="13"/>
        <v>427990685263</v>
      </c>
      <c r="L16" s="2">
        <f t="shared" si="13"/>
        <v>572782719985</v>
      </c>
      <c r="M16" s="2">
        <f t="shared" si="13"/>
        <v>376045893335</v>
      </c>
      <c r="N16" s="2">
        <f t="shared" si="13"/>
        <v>160357537779</v>
      </c>
      <c r="O16" s="2">
        <f t="shared" si="13"/>
        <v>347098820613</v>
      </c>
      <c r="P16" s="2">
        <f t="shared" si="13"/>
        <v>186936324915</v>
      </c>
      <c r="Q16" s="2">
        <f t="shared" si="13"/>
        <v>186147334530</v>
      </c>
      <c r="R16" s="2">
        <f t="shared" si="13"/>
        <v>369416841698</v>
      </c>
      <c r="S16" s="2">
        <f t="shared" si="13"/>
        <v>378251615088</v>
      </c>
      <c r="T16" s="2">
        <f t="shared" si="13"/>
        <v>252762908103</v>
      </c>
      <c r="U16" s="2">
        <f t="shared" si="13"/>
        <v>210804904162</v>
      </c>
      <c r="V16" s="2">
        <f t="shared" si="13"/>
        <v>199792980761</v>
      </c>
      <c r="W16" s="2">
        <f t="shared" si="13"/>
        <v>154948034286</v>
      </c>
      <c r="X16" s="2">
        <f t="shared" si="13"/>
        <v>134665973429</v>
      </c>
      <c r="Y16" s="2">
        <f t="shared" si="13"/>
        <v>80491181202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</row>
    <row r="19" spans="1:25" ht="15.5" x14ac:dyDescent="0.35">
      <c r="A19" t="s">
        <v>46</v>
      </c>
      <c r="C19" t="s">
        <v>47</v>
      </c>
    </row>
    <row r="20" spans="1:25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3775900000000</v>
      </c>
      <c r="H20" s="2">
        <f t="shared" ref="H20:Y20" ca="1" si="14">IFERROR(H21*H2,"")</f>
        <v>0</v>
      </c>
      <c r="I20" s="2">
        <f t="shared" ca="1" si="14"/>
        <v>4890100000000</v>
      </c>
      <c r="J20" s="2">
        <f t="shared" ca="1" si="14"/>
        <v>0</v>
      </c>
      <c r="K20" s="2">
        <f t="shared" ca="1" si="14"/>
        <v>7118500000000</v>
      </c>
      <c r="L20" s="2">
        <f t="shared" ca="1" si="14"/>
        <v>8170800000000</v>
      </c>
      <c r="M20" s="2">
        <f t="shared" ca="1" si="14"/>
        <v>8418400000000</v>
      </c>
      <c r="N20" s="2">
        <f t="shared" ca="1" si="14"/>
        <v>0</v>
      </c>
      <c r="O20" s="2">
        <f t="shared" ca="1" si="14"/>
        <v>8047000000000</v>
      </c>
      <c r="P20" s="2">
        <f t="shared" ca="1" si="14"/>
        <v>7428000000000</v>
      </c>
      <c r="Q20" s="2">
        <f t="shared" ca="1" si="14"/>
        <v>7892250000000</v>
      </c>
      <c r="R20" s="2">
        <f t="shared" ca="1" si="14"/>
        <v>0</v>
      </c>
      <c r="S20" s="2">
        <f t="shared" ca="1" si="14"/>
        <v>6400900000000</v>
      </c>
      <c r="T20" s="2">
        <f t="shared" ca="1" si="14"/>
        <v>7008100000000</v>
      </c>
      <c r="U20" s="2">
        <f t="shared" ca="1" si="14"/>
        <v>5161200000000</v>
      </c>
      <c r="V20" s="2">
        <f t="shared" ca="1" si="14"/>
        <v>1393800000000</v>
      </c>
      <c r="W20" s="2">
        <f t="shared" ca="1" si="14"/>
        <v>671650000000</v>
      </c>
      <c r="X20" s="2">
        <f t="shared" ca="1" si="14"/>
        <v>535300000000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6190000000</v>
      </c>
      <c r="E21" s="2">
        <f>IFERROR(INDEX(E51:E500,MATCH($C$7,$C$51:$C$500,0)),"")</f>
        <v>6190000000</v>
      </c>
      <c r="H21" s="2">
        <f>IFERROR(INDEX(D21:G21,COUNT(D21:G21)),"")</f>
        <v>6190000000</v>
      </c>
      <c r="I21" s="2">
        <f t="shared" ref="I21:Y21" si="15">IFERROR(INDEX(I51:I500,MATCH($C$7,$C$51:$C$500,0)),"")</f>
        <v>6190000000</v>
      </c>
      <c r="J21" s="2">
        <f t="shared" si="15"/>
        <v>6190000000</v>
      </c>
      <c r="K21" s="2">
        <f t="shared" si="15"/>
        <v>6190000000</v>
      </c>
      <c r="L21" s="2">
        <f t="shared" si="15"/>
        <v>6190000000</v>
      </c>
      <c r="M21" s="2">
        <f t="shared" si="15"/>
        <v>6190000000</v>
      </c>
      <c r="N21" s="2">
        <f t="shared" si="15"/>
        <v>6190000000</v>
      </c>
      <c r="O21" s="2">
        <f t="shared" si="15"/>
        <v>6190000000</v>
      </c>
      <c r="P21" s="2">
        <f t="shared" si="15"/>
        <v>6190000000</v>
      </c>
      <c r="Q21" s="2">
        <f t="shared" si="15"/>
        <v>6190000000</v>
      </c>
      <c r="R21" s="2">
        <f t="shared" si="15"/>
        <v>5060000000</v>
      </c>
      <c r="S21" s="2">
        <f t="shared" si="15"/>
        <v>5060000000</v>
      </c>
      <c r="T21" s="2">
        <f t="shared" si="15"/>
        <v>5060000000</v>
      </c>
      <c r="U21" s="2">
        <f t="shared" si="15"/>
        <v>5060000000</v>
      </c>
      <c r="V21" s="2">
        <f t="shared" si="15"/>
        <v>1010000000</v>
      </c>
      <c r="W21" s="2">
        <f t="shared" si="15"/>
        <v>1010000000</v>
      </c>
      <c r="X21" s="2">
        <f t="shared" si="15"/>
        <v>1010000000</v>
      </c>
      <c r="Y21" s="2">
        <f t="shared" si="15"/>
        <v>90000000</v>
      </c>
    </row>
    <row r="23" spans="1:25" ht="15.5" x14ac:dyDescent="0.35">
      <c r="B23" t="s">
        <v>50</v>
      </c>
      <c r="C23" t="s">
        <v>51</v>
      </c>
      <c r="D23" s="3">
        <f>IFERROR(D5/D6*100,"")</f>
        <v>0.11060168833914687</v>
      </c>
      <c r="E23" s="3">
        <f>IFERROR(E5/E6*100,"")</f>
        <v>0.10842935887049011</v>
      </c>
      <c r="H23" s="3">
        <f t="shared" ref="H23:Y23" si="16">IFERROR(H5/H6*100,"")</f>
        <v>0.38954134472720614</v>
      </c>
      <c r="I23" s="3">
        <f t="shared" si="16"/>
        <v>12.243600222936179</v>
      </c>
      <c r="J23" s="3">
        <f t="shared" si="16"/>
        <v>18.32066160590545</v>
      </c>
      <c r="K23" s="3">
        <f t="shared" si="16"/>
        <v>13.367556486942275</v>
      </c>
      <c r="L23" s="3">
        <f t="shared" si="16"/>
        <v>16.047920805845084</v>
      </c>
      <c r="M23" s="3">
        <f t="shared" si="16"/>
        <v>10.248541194374265</v>
      </c>
      <c r="N23" s="3">
        <f t="shared" si="16"/>
        <v>6.0324769888144854</v>
      </c>
      <c r="O23" s="3">
        <f t="shared" si="16"/>
        <v>9.2814031236685288</v>
      </c>
      <c r="P23" s="3">
        <f t="shared" si="16"/>
        <v>6.2100172023008753</v>
      </c>
      <c r="Q23" s="3">
        <f t="shared" si="16"/>
        <v>4.7891150294149414</v>
      </c>
      <c r="R23" s="3">
        <f t="shared" si="16"/>
        <v>18.330353559824573</v>
      </c>
      <c r="S23" s="3">
        <f t="shared" si="16"/>
        <v>22.187881561635429</v>
      </c>
      <c r="T23" s="3">
        <f t="shared" si="16"/>
        <v>19.640988478419601</v>
      </c>
      <c r="U23" s="3">
        <f t="shared" si="16"/>
        <v>20.069568753257116</v>
      </c>
      <c r="V23" s="3">
        <f t="shared" si="16"/>
        <v>22.374414659114773</v>
      </c>
      <c r="W23" s="3">
        <f t="shared" si="16"/>
        <v>21.215921620498005</v>
      </c>
      <c r="X23" s="3">
        <f t="shared" si="16"/>
        <v>21.906815645142323</v>
      </c>
      <c r="Y23" s="3">
        <f t="shared" si="16"/>
        <v>34.029345693502485</v>
      </c>
    </row>
    <row r="24" spans="1:25" ht="15.5" x14ac:dyDescent="0.35">
      <c r="C24" t="s">
        <v>52</v>
      </c>
      <c r="D24" s="4">
        <f>IFERROR(_xlfn.RRI(5,I23,D23),"")</f>
        <v>-0.60990487482186861</v>
      </c>
      <c r="E24" s="4">
        <f>IFERROR(_xlfn.RRI(5,J23,E23),"")</f>
        <v>-0.64153963113858703</v>
      </c>
      <c r="H24" s="4">
        <f t="shared" ref="H24:Y24" si="17">IFERROR(_xlfn.RRI(5,M23,H23),"")</f>
        <v>-0.48002998306547096</v>
      </c>
      <c r="I24" s="4">
        <f t="shared" si="17"/>
        <v>0.15208014843084028</v>
      </c>
      <c r="J24" s="4">
        <f t="shared" si="17"/>
        <v>0.14568572898072341</v>
      </c>
      <c r="K24" s="4">
        <f t="shared" si="17"/>
        <v>0.16571355082079853</v>
      </c>
      <c r="L24" s="4">
        <f t="shared" si="17"/>
        <v>0.27359897481842288</v>
      </c>
      <c r="M24" s="4">
        <f t="shared" si="17"/>
        <v>-0.10977816584962652</v>
      </c>
      <c r="N24" s="4">
        <f t="shared" si="17"/>
        <v>-0.22931666686495</v>
      </c>
      <c r="O24" s="4">
        <f t="shared" si="17"/>
        <v>-0.13922417946443721</v>
      </c>
      <c r="P24" s="4">
        <f t="shared" si="17"/>
        <v>-0.20911934551322742</v>
      </c>
      <c r="Q24" s="4">
        <f t="shared" si="17"/>
        <v>-0.26531577104412818</v>
      </c>
      <c r="R24" s="4">
        <f t="shared" si="17"/>
        <v>-2.8815398448174379E-2</v>
      </c>
      <c r="S24" s="4">
        <f t="shared" si="17"/>
        <v>2.5529450593666514E-3</v>
      </c>
      <c r="T24" s="4">
        <f t="shared" si="17"/>
        <v>-0.10409502461865972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41.79</v>
      </c>
      <c r="J25" s="3">
        <f t="shared" si="18"/>
        <v>58.61</v>
      </c>
      <c r="K25" s="3">
        <f t="shared" si="18"/>
        <v>53.87</v>
      </c>
      <c r="L25" s="3">
        <f t="shared" si="18"/>
        <v>69.87</v>
      </c>
      <c r="M25" s="3">
        <f t="shared" si="18"/>
        <v>45.48</v>
      </c>
      <c r="N25" s="3">
        <f t="shared" si="18"/>
        <v>34.76</v>
      </c>
      <c r="O25" s="3">
        <f t="shared" si="18"/>
        <v>48.65</v>
      </c>
      <c r="P25" s="3">
        <f t="shared" si="18"/>
        <v>27.91</v>
      </c>
      <c r="Q25" s="3">
        <f t="shared" si="18"/>
        <v>23.6</v>
      </c>
      <c r="R25" s="3">
        <f t="shared" si="18"/>
        <v>55.31</v>
      </c>
      <c r="S25" s="3">
        <f t="shared" si="18"/>
        <v>53.45</v>
      </c>
      <c r="T25" s="3">
        <f t="shared" si="18"/>
        <v>37.26</v>
      </c>
      <c r="U25" s="3">
        <f t="shared" si="18"/>
        <v>31.22</v>
      </c>
      <c r="V25" s="3">
        <f t="shared" si="18"/>
        <v>147.33000000000001</v>
      </c>
      <c r="W25" s="3">
        <f t="shared" si="18"/>
        <v>114.52</v>
      </c>
      <c r="X25" s="3">
        <f t="shared" si="18"/>
        <v>98.56</v>
      </c>
      <c r="Y25" s="3">
        <f t="shared" si="18"/>
        <v>663.74</v>
      </c>
    </row>
    <row r="26" spans="1:25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3.7524881716534786E-2</v>
      </c>
      <c r="J26" s="4">
        <f t="shared" si="19"/>
        <v>3.7953207628132146E-2</v>
      </c>
      <c r="K26" s="4">
        <f t="shared" si="19"/>
        <v>0.14055813856799171</v>
      </c>
      <c r="L26" s="4">
        <f t="shared" si="19"/>
        <v>0.24244092440344733</v>
      </c>
      <c r="M26" s="4">
        <f t="shared" si="19"/>
        <v>-3.8380282981888003E-2</v>
      </c>
      <c r="N26" s="4">
        <f t="shared" si="19"/>
        <v>-8.2457030965401357E-2</v>
      </c>
      <c r="O26" s="4">
        <f t="shared" si="19"/>
        <v>5.4794845410385262E-2</v>
      </c>
      <c r="P26" s="4">
        <f t="shared" si="19"/>
        <v>-2.2165428947408472E-2</v>
      </c>
      <c r="Q26" s="4">
        <f t="shared" si="19"/>
        <v>-0.3066952705019258</v>
      </c>
      <c r="R26" s="4">
        <f t="shared" si="19"/>
        <v>-0.13546124998165576</v>
      </c>
      <c r="S26" s="4">
        <f t="shared" si="19"/>
        <v>-0.11519126189215911</v>
      </c>
      <c r="T26" s="4">
        <f t="shared" si="19"/>
        <v>-0.43785419783090684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56</v>
      </c>
      <c r="D27" s="3">
        <f>IFERROR(D4/D21,"")</f>
        <v>145.5947550558966</v>
      </c>
      <c r="E27" s="3">
        <f>IFERROR(E4/E21,"")</f>
        <v>140.70526791130857</v>
      </c>
      <c r="H27" s="3">
        <f t="shared" ref="H27:Y27" si="20">IFERROR(H4/H21,"")</f>
        <v>572.60004593441033</v>
      </c>
      <c r="I27" s="3">
        <f t="shared" si="20"/>
        <v>607.04606578594507</v>
      </c>
      <c r="J27" s="3">
        <f t="shared" si="20"/>
        <v>635.24548343392564</v>
      </c>
      <c r="K27" s="3">
        <f t="shared" si="20"/>
        <v>617.21044182972537</v>
      </c>
      <c r="L27" s="3">
        <f t="shared" si="20"/>
        <v>635.73215648917608</v>
      </c>
      <c r="M27" s="3">
        <f t="shared" si="20"/>
        <v>531.1184551626817</v>
      </c>
      <c r="N27" s="3">
        <f t="shared" si="20"/>
        <v>518.90703490016153</v>
      </c>
      <c r="O27" s="3">
        <f t="shared" si="20"/>
        <v>539.09891997156706</v>
      </c>
      <c r="P27" s="3">
        <f t="shared" si="20"/>
        <v>446.93794292148624</v>
      </c>
      <c r="Q27" s="3">
        <f t="shared" si="20"/>
        <v>402.43944742487884</v>
      </c>
      <c r="R27" s="3">
        <f t="shared" si="20"/>
        <v>498.40335340177865</v>
      </c>
      <c r="S27" s="3">
        <f t="shared" si="20"/>
        <v>429.74342152154151</v>
      </c>
      <c r="T27" s="3">
        <f t="shared" si="20"/>
        <v>371.59345883339921</v>
      </c>
      <c r="U27" s="3">
        <f t="shared" si="20"/>
        <v>297.53358452391302</v>
      </c>
      <c r="V27" s="3">
        <f t="shared" si="20"/>
        <v>1179.0355379603961</v>
      </c>
      <c r="W27" s="3">
        <f t="shared" si="20"/>
        <v>805.28918708118817</v>
      </c>
      <c r="X27" s="3">
        <f t="shared" si="20"/>
        <v>606.13104716930695</v>
      </c>
      <c r="Y27" s="3">
        <f t="shared" si="20"/>
        <v>5399.1093038666668</v>
      </c>
    </row>
    <row r="28" spans="1:25" ht="15.5" x14ac:dyDescent="0.35">
      <c r="C28" t="s">
        <v>57</v>
      </c>
      <c r="D28" s="4">
        <f>IFERROR(_xlfn.RRI(5,I27,D27),"")</f>
        <v>-0.24840338365585157</v>
      </c>
      <c r="E28" s="4">
        <f>IFERROR(_xlfn.RRI(5,J27,E27),"")</f>
        <v>-0.26026911039678735</v>
      </c>
      <c r="H28" s="4">
        <f t="shared" ref="H28:Y28" si="21">IFERROR(_xlfn.RRI(5,M27,H27),"")</f>
        <v>1.5154156639338279E-2</v>
      </c>
      <c r="I28" s="4">
        <f t="shared" si="21"/>
        <v>3.1873402043660626E-2</v>
      </c>
      <c r="J28" s="4">
        <f t="shared" si="21"/>
        <v>3.3367086497088083E-2</v>
      </c>
      <c r="K28" s="4">
        <f t="shared" si="21"/>
        <v>6.6687504822327437E-2</v>
      </c>
      <c r="L28" s="4">
        <f t="shared" si="21"/>
        <v>9.5758194289427223E-2</v>
      </c>
      <c r="M28" s="4">
        <f t="shared" si="21"/>
        <v>1.2796256281277785E-2</v>
      </c>
      <c r="N28" s="4">
        <f t="shared" si="21"/>
        <v>3.8427221455719307E-2</v>
      </c>
      <c r="O28" s="4">
        <f t="shared" si="21"/>
        <v>7.7258873865972522E-2</v>
      </c>
      <c r="P28" s="4">
        <f t="shared" si="21"/>
        <v>8.4781440539540398E-2</v>
      </c>
      <c r="Q28" s="4">
        <f t="shared" si="21"/>
        <v>-0.19344362224367651</v>
      </c>
      <c r="R28" s="4">
        <f t="shared" si="21"/>
        <v>-9.1498146658764434E-2</v>
      </c>
      <c r="S28" s="4">
        <f t="shared" si="21"/>
        <v>-6.6469435903934726E-2</v>
      </c>
      <c r="T28" s="4">
        <f t="shared" si="21"/>
        <v>-0.41446995036436574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58</v>
      </c>
      <c r="H29" s="4" t="str">
        <f t="shared" ref="H29:Y29" si="22">IFERROR(((H25-I25)/I25)*100%,"")</f>
        <v/>
      </c>
      <c r="I29" s="4">
        <f t="shared" si="22"/>
        <v>-0.28698174372973895</v>
      </c>
      <c r="J29" s="4">
        <f t="shared" si="22"/>
        <v>8.7989604603675553E-2</v>
      </c>
      <c r="K29" s="4">
        <f t="shared" si="22"/>
        <v>-0.2289967081723201</v>
      </c>
      <c r="L29" s="4">
        <f t="shared" si="22"/>
        <v>0.53627968337730891</v>
      </c>
      <c r="M29" s="4">
        <f t="shared" si="22"/>
        <v>0.30840046029919443</v>
      </c>
      <c r="N29" s="4">
        <f t="shared" si="22"/>
        <v>-0.2855087358684481</v>
      </c>
      <c r="O29" s="4">
        <f t="shared" si="22"/>
        <v>0.7431028305266929</v>
      </c>
      <c r="P29" s="4">
        <f t="shared" si="22"/>
        <v>0.18262711864406772</v>
      </c>
      <c r="Q29" s="4">
        <f t="shared" si="22"/>
        <v>-0.57331404809256914</v>
      </c>
      <c r="R29" s="4">
        <f t="shared" si="22"/>
        <v>3.4798877455565938E-2</v>
      </c>
      <c r="S29" s="4">
        <f t="shared" si="22"/>
        <v>0.43451422436929699</v>
      </c>
      <c r="T29" s="4">
        <f t="shared" si="22"/>
        <v>0.19346572709801407</v>
      </c>
      <c r="U29" s="4">
        <f t="shared" si="22"/>
        <v>-0.78809475327496104</v>
      </c>
      <c r="V29" s="4">
        <f t="shared" si="22"/>
        <v>0.28650017464198407</v>
      </c>
      <c r="W29" s="4">
        <f t="shared" si="22"/>
        <v>0.16193181818181812</v>
      </c>
      <c r="X29" s="4">
        <f t="shared" si="22"/>
        <v>-0.85150812064965209</v>
      </c>
      <c r="Y29" s="4" t="str">
        <f t="shared" si="22"/>
        <v/>
      </c>
    </row>
    <row r="30" spans="1:25" ht="15.5" x14ac:dyDescent="0.35">
      <c r="C30" t="s">
        <v>59</v>
      </c>
      <c r="H30" s="4">
        <f t="shared" ref="H30:Y30" si="23">IFERROR(((H27-I27)/I27)*100%,"")</f>
        <v>-5.6743667067403421E-2</v>
      </c>
      <c r="I30" s="4">
        <f t="shared" si="23"/>
        <v>-4.4391370554173644E-2</v>
      </c>
      <c r="J30" s="4">
        <f t="shared" si="23"/>
        <v>2.9220247069597926E-2</v>
      </c>
      <c r="K30" s="4">
        <f t="shared" si="23"/>
        <v>-2.9134462478249766E-2</v>
      </c>
      <c r="L30" s="4">
        <f t="shared" si="23"/>
        <v>0.19696868054500419</v>
      </c>
      <c r="M30" s="4">
        <f t="shared" si="23"/>
        <v>2.3532963404263075E-2</v>
      </c>
      <c r="N30" s="4">
        <f t="shared" si="23"/>
        <v>-3.745487947271435E-2</v>
      </c>
      <c r="O30" s="4">
        <f t="shared" si="23"/>
        <v>0.20620530995344644</v>
      </c>
      <c r="P30" s="4">
        <f t="shared" si="23"/>
        <v>0.11057190288214401</v>
      </c>
      <c r="Q30" s="4">
        <f t="shared" si="23"/>
        <v>-0.19254265711077645</v>
      </c>
      <c r="R30" s="4">
        <f t="shared" si="23"/>
        <v>0.15976959376630145</v>
      </c>
      <c r="S30" s="4">
        <f t="shared" si="23"/>
        <v>0.15648812245162083</v>
      </c>
      <c r="T30" s="4">
        <f t="shared" si="23"/>
        <v>0.24891265444198599</v>
      </c>
      <c r="U30" s="4">
        <f t="shared" si="23"/>
        <v>-0.7476466357930025</v>
      </c>
      <c r="V30" s="4">
        <f t="shared" si="23"/>
        <v>0.46411445338521273</v>
      </c>
      <c r="W30" s="4">
        <f t="shared" si="23"/>
        <v>0.32857274155806704</v>
      </c>
      <c r="X30" s="4">
        <f t="shared" si="23"/>
        <v>-0.88773499237453568</v>
      </c>
      <c r="Y30" s="4" t="str">
        <f t="shared" si="23"/>
        <v/>
      </c>
    </row>
    <row r="32" spans="1:25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257.87</v>
      </c>
      <c r="E32" s="3">
        <f>IFERROR(INDEX(E51:E500,MATCH($A$32,$C$51:$C$500,0)),"")</f>
        <v>330.32</v>
      </c>
      <c r="H32" s="3">
        <f>IFERROR(INDEX(D32:G32,COUNT(D32:G32)),"")</f>
        <v>330.32</v>
      </c>
      <c r="I32" s="3">
        <f t="shared" ref="I32:Y32" si="24">IFERROR(INDEX(I51:I500,MATCH($C$32,$C$51:$C$500,0)),"")</f>
        <v>329.91</v>
      </c>
      <c r="J32" s="3">
        <f t="shared" si="24"/>
        <v>372.16</v>
      </c>
      <c r="K32" s="3">
        <f t="shared" si="24"/>
        <v>386.87</v>
      </c>
      <c r="L32" s="3">
        <f t="shared" si="24"/>
        <v>433.38</v>
      </c>
      <c r="M32" s="3">
        <f t="shared" si="24"/>
        <v>460.58</v>
      </c>
      <c r="N32" s="3">
        <f t="shared" si="24"/>
        <v>521.72</v>
      </c>
      <c r="O32" s="3">
        <f t="shared" si="24"/>
        <v>496.11</v>
      </c>
      <c r="P32" s="3">
        <f t="shared" si="24"/>
        <v>459.37</v>
      </c>
      <c r="Q32" s="3">
        <f t="shared" si="24"/>
        <v>448.4</v>
      </c>
      <c r="R32" s="3">
        <f t="shared" si="24"/>
        <v>276.44</v>
      </c>
      <c r="S32" s="3">
        <f t="shared" si="24"/>
        <v>234.8</v>
      </c>
      <c r="T32" s="3">
        <f t="shared" si="24"/>
        <v>189.68</v>
      </c>
      <c r="U32" s="3">
        <f t="shared" si="24"/>
        <v>155.54</v>
      </c>
      <c r="V32" s="3">
        <f t="shared" si="24"/>
        <v>658.47</v>
      </c>
      <c r="W32" s="3">
        <f t="shared" si="24"/>
        <v>539.77</v>
      </c>
      <c r="X32" s="3">
        <f t="shared" si="24"/>
        <v>449.89</v>
      </c>
      <c r="Y32" s="3">
        <f t="shared" si="24"/>
        <v>1950.48</v>
      </c>
    </row>
    <row r="33" spans="1:25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2.37</v>
      </c>
      <c r="E33" s="3">
        <f>IFERROR(INDEX(E51:E500,MATCH($A$33,$C$51:$C$500,0)),"")</f>
        <v>2.27</v>
      </c>
      <c r="H33" s="3">
        <f>IFERROR(INDEX(D33:G33,COUNT(D33:G33)),"")</f>
        <v>2.27</v>
      </c>
      <c r="I33" s="3">
        <f t="shared" ref="I33:Y33" si="25">IFERROR(INDEX(I51:I500,MATCH($C$33,$C$51:$C$500,0)),"")</f>
        <v>2.39</v>
      </c>
      <c r="J33" s="3">
        <f t="shared" si="25"/>
        <v>2.61</v>
      </c>
      <c r="K33" s="3">
        <f t="shared" si="25"/>
        <v>2.97</v>
      </c>
      <c r="L33" s="3">
        <f t="shared" si="25"/>
        <v>3.05</v>
      </c>
      <c r="M33" s="3">
        <f t="shared" si="25"/>
        <v>2.95</v>
      </c>
      <c r="N33" s="3">
        <f t="shared" si="25"/>
        <v>2.61</v>
      </c>
      <c r="O33" s="3">
        <f t="shared" si="25"/>
        <v>2.62</v>
      </c>
      <c r="P33" s="3">
        <f t="shared" si="25"/>
        <v>2.61</v>
      </c>
      <c r="Q33" s="3">
        <f t="shared" si="25"/>
        <v>2.84</v>
      </c>
      <c r="R33" s="3">
        <f t="shared" si="25"/>
        <v>5.79</v>
      </c>
      <c r="S33" s="3">
        <f t="shared" si="25"/>
        <v>5.39</v>
      </c>
      <c r="T33" s="3">
        <f t="shared" si="25"/>
        <v>7.3</v>
      </c>
      <c r="U33" s="3">
        <f t="shared" si="25"/>
        <v>6.56</v>
      </c>
      <c r="V33" s="3">
        <f t="shared" si="25"/>
        <v>10.48</v>
      </c>
      <c r="W33" s="3">
        <f t="shared" si="25"/>
        <v>6.16</v>
      </c>
      <c r="X33" s="3">
        <f t="shared" si="25"/>
        <v>5.89</v>
      </c>
      <c r="Y33" s="3">
        <f t="shared" si="25"/>
        <v>0</v>
      </c>
    </row>
    <row r="34" spans="1:25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2103.4499999999998</v>
      </c>
      <c r="E34" s="3">
        <f>IFERROR(INDEX(E51:E500,MATCH($A$34,$C$51:$C$500,0)),"")</f>
        <v>2083.33</v>
      </c>
      <c r="H34" s="3">
        <f>IFERROR(INDEX(D34:G34,COUNT(D34:G34)),"")</f>
        <v>2083.33</v>
      </c>
      <c r="I34" s="3">
        <f t="shared" ref="I34:Y34" si="26">IFERROR(INDEX(I51:I500,MATCH($C$34,$C$51:$C$500,0)),"")</f>
        <v>18.899999999999999</v>
      </c>
      <c r="J34" s="3">
        <f t="shared" si="26"/>
        <v>16.55</v>
      </c>
      <c r="K34" s="3">
        <f t="shared" si="26"/>
        <v>21.35</v>
      </c>
      <c r="L34" s="3">
        <f t="shared" si="26"/>
        <v>18.89</v>
      </c>
      <c r="M34" s="3">
        <f t="shared" si="26"/>
        <v>29.9</v>
      </c>
      <c r="N34" s="3">
        <f t="shared" si="26"/>
        <v>39.130000000000003</v>
      </c>
      <c r="O34" s="3">
        <f t="shared" si="26"/>
        <v>26.72</v>
      </c>
      <c r="P34" s="3">
        <f t="shared" si="26"/>
        <v>43</v>
      </c>
      <c r="Q34" s="3">
        <f t="shared" si="26"/>
        <v>54.03</v>
      </c>
      <c r="R34" s="3">
        <f t="shared" si="26"/>
        <v>28.93</v>
      </c>
      <c r="S34" s="3">
        <f t="shared" si="26"/>
        <v>23.67</v>
      </c>
      <c r="T34" s="3">
        <f t="shared" si="26"/>
        <v>37.17</v>
      </c>
      <c r="U34" s="3">
        <f t="shared" si="26"/>
        <v>32.67</v>
      </c>
      <c r="V34" s="3">
        <f t="shared" si="26"/>
        <v>46.83</v>
      </c>
      <c r="W34" s="3">
        <f t="shared" si="26"/>
        <v>29.03</v>
      </c>
      <c r="X34" s="3">
        <f t="shared" si="26"/>
        <v>26.89</v>
      </c>
      <c r="Y34" s="3">
        <f t="shared" si="26"/>
        <v>0</v>
      </c>
    </row>
    <row r="35" spans="1:25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4.1900000000000004</v>
      </c>
      <c r="E35" s="3">
        <f>IFERROR(INDEX(E51:E500,MATCH($A$35,$C$51:$C$500,0)),"")</f>
        <v>5.33</v>
      </c>
      <c r="H35" s="3">
        <f>IFERROR(INDEX(D35:G35,COUNT(D35:G35)),"")</f>
        <v>5.33</v>
      </c>
      <c r="I35" s="3">
        <f t="shared" ref="I35:Y35" si="27">IFERROR(INDEX(I51:I500,MATCH($C$35,$C$51:$C$500,0)),"")</f>
        <v>1.3</v>
      </c>
      <c r="J35" s="3">
        <f t="shared" si="27"/>
        <v>1.53</v>
      </c>
      <c r="K35" s="3">
        <f t="shared" si="27"/>
        <v>1.86</v>
      </c>
      <c r="L35" s="3">
        <f t="shared" si="27"/>
        <v>2.08</v>
      </c>
      <c r="M35" s="3">
        <f t="shared" si="27"/>
        <v>2.56</v>
      </c>
      <c r="N35" s="3">
        <f t="shared" si="27"/>
        <v>2.62</v>
      </c>
      <c r="O35" s="3">
        <f t="shared" si="27"/>
        <v>2.41</v>
      </c>
      <c r="P35" s="3">
        <f t="shared" si="27"/>
        <v>2.68</v>
      </c>
      <c r="Q35" s="3">
        <f t="shared" si="27"/>
        <v>3.17</v>
      </c>
      <c r="R35" s="3">
        <f t="shared" si="27"/>
        <v>3.21</v>
      </c>
      <c r="S35" s="3">
        <f t="shared" si="27"/>
        <v>2.94</v>
      </c>
      <c r="T35" s="3">
        <f t="shared" si="27"/>
        <v>3.73</v>
      </c>
      <c r="U35" s="3">
        <f t="shared" si="27"/>
        <v>3.43</v>
      </c>
      <c r="V35" s="3">
        <f t="shared" si="27"/>
        <v>5.87</v>
      </c>
      <c r="W35" s="3">
        <f t="shared" si="27"/>
        <v>4.1399999999999997</v>
      </c>
      <c r="X35" s="3">
        <f t="shared" si="27"/>
        <v>4.38</v>
      </c>
      <c r="Y35" s="3">
        <f t="shared" si="27"/>
        <v>0</v>
      </c>
    </row>
    <row r="36" spans="1:25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</row>
    <row r="51" spans="2:25" ht="15.5" x14ac:dyDescent="0.35">
      <c r="B51" t="s">
        <v>80</v>
      </c>
      <c r="C51" t="s">
        <v>6</v>
      </c>
      <c r="D51" s="5">
        <v>901231533796</v>
      </c>
      <c r="E51" s="5">
        <v>870965608371</v>
      </c>
      <c r="F51" s="5">
        <v>1015143432912</v>
      </c>
      <c r="G51" s="5">
        <v>971435679429</v>
      </c>
      <c r="I51" s="5">
        <v>3757615147215</v>
      </c>
      <c r="J51" s="5">
        <v>3932169542456</v>
      </c>
      <c r="K51" s="5">
        <v>3820532634926</v>
      </c>
      <c r="L51" s="5">
        <v>3935182048668</v>
      </c>
      <c r="M51" s="5">
        <v>3287623237457</v>
      </c>
      <c r="N51" s="5">
        <v>3212034546032</v>
      </c>
      <c r="O51" s="5">
        <v>3337022314624</v>
      </c>
      <c r="P51" s="5">
        <v>2766545866684</v>
      </c>
      <c r="Q51" s="5">
        <v>2491100179560</v>
      </c>
      <c r="R51" s="5">
        <v>2521920968213</v>
      </c>
      <c r="S51" s="5">
        <v>2174501712899</v>
      </c>
      <c r="T51" s="5">
        <v>1880262901697</v>
      </c>
      <c r="U51" s="5">
        <v>1505519937691</v>
      </c>
      <c r="V51" s="5">
        <v>1190825893340</v>
      </c>
      <c r="W51" s="5">
        <v>813342078952</v>
      </c>
      <c r="X51" s="5">
        <v>612192357641</v>
      </c>
      <c r="Y51" s="5">
        <v>485919837348</v>
      </c>
    </row>
    <row r="52" spans="2:25" ht="15.5" x14ac:dyDescent="0.35">
      <c r="C52" t="s">
        <v>82</v>
      </c>
      <c r="D52" s="5">
        <v>-435668205476</v>
      </c>
      <c r="E52" s="5">
        <v>-425556547473</v>
      </c>
      <c r="F52" s="5">
        <v>-458215559009</v>
      </c>
      <c r="G52" s="5">
        <v>-453447719074</v>
      </c>
      <c r="I52" s="5">
        <v>-1764045341679</v>
      </c>
      <c r="J52" s="5">
        <v>-1785500857143</v>
      </c>
      <c r="K52" s="5">
        <v>-1755607661568</v>
      </c>
      <c r="L52" s="5">
        <v>-1849122162973</v>
      </c>
      <c r="M52" s="5">
        <v>-1501277071348</v>
      </c>
      <c r="N52" s="5">
        <v>-1409870836152</v>
      </c>
      <c r="O52" s="5">
        <v>-1487586425468</v>
      </c>
      <c r="P52" s="5">
        <v>-1274332759465</v>
      </c>
      <c r="Q52" s="5">
        <v>-1183169352508</v>
      </c>
      <c r="R52" s="5">
        <v>-1220832597005</v>
      </c>
      <c r="S52" s="5">
        <v>-1019511433830</v>
      </c>
      <c r="T52" s="5">
        <v>-978850415303</v>
      </c>
      <c r="U52" s="5">
        <v>-806917558963</v>
      </c>
      <c r="V52" s="5">
        <v>-634412985295</v>
      </c>
      <c r="W52" s="5">
        <v>-433938241819</v>
      </c>
      <c r="X52" s="5">
        <v>-323167484228</v>
      </c>
      <c r="Y52" s="5">
        <v>-263821222220</v>
      </c>
    </row>
    <row r="53" spans="2:25" ht="15.5" x14ac:dyDescent="0.35">
      <c r="C53" t="s">
        <v>84</v>
      </c>
      <c r="D53" s="5">
        <v>465563328320</v>
      </c>
      <c r="E53" s="5">
        <v>445409060898</v>
      </c>
      <c r="F53" s="5">
        <v>556927873903</v>
      </c>
      <c r="G53" s="5">
        <v>517987960355</v>
      </c>
      <c r="I53" s="5">
        <v>1993569805536</v>
      </c>
      <c r="J53" s="5">
        <v>2146668685313</v>
      </c>
      <c r="K53" s="5">
        <v>2064924973358</v>
      </c>
      <c r="L53" s="5">
        <v>2086059885695</v>
      </c>
      <c r="M53" s="5">
        <v>1786346166109</v>
      </c>
      <c r="N53" s="5">
        <v>1802163709880</v>
      </c>
      <c r="O53" s="5">
        <v>1849435889156</v>
      </c>
      <c r="P53" s="5">
        <v>1492213107219</v>
      </c>
      <c r="Q53" s="5">
        <v>1307930827052</v>
      </c>
      <c r="R53" s="5">
        <v>1301088371208</v>
      </c>
      <c r="S53" s="5">
        <v>1154990279069</v>
      </c>
      <c r="T53" s="5">
        <v>901412486394</v>
      </c>
      <c r="U53" s="5">
        <v>698602378728</v>
      </c>
      <c r="V53" s="5">
        <v>556412908045</v>
      </c>
      <c r="W53" s="5">
        <v>379403837133</v>
      </c>
      <c r="X53" s="5">
        <v>289024873413</v>
      </c>
      <c r="Y53" s="5">
        <v>222098615128</v>
      </c>
    </row>
    <row r="54" spans="2:25" ht="15.5" x14ac:dyDescent="0.35">
      <c r="C54" t="s">
        <v>85</v>
      </c>
      <c r="D54" s="5">
        <v>-445968836975</v>
      </c>
      <c r="E54" s="5">
        <v>-431584795968</v>
      </c>
      <c r="F54" s="5">
        <v>-385621411546</v>
      </c>
      <c r="G54" s="5">
        <v>-420479002097</v>
      </c>
      <c r="I54" s="5">
        <v>-1606859693314</v>
      </c>
      <c r="J54" s="5">
        <v>-1625345811802</v>
      </c>
      <c r="K54" s="5">
        <v>-1586730336882</v>
      </c>
      <c r="L54" s="5">
        <v>-1447764137803</v>
      </c>
      <c r="M54" s="5">
        <v>-1376673678933</v>
      </c>
      <c r="N54" s="5">
        <v>-1546867566734</v>
      </c>
      <c r="O54" s="5">
        <v>-1492506242279</v>
      </c>
      <c r="P54" s="5">
        <v>-1297798393278</v>
      </c>
      <c r="Q54" s="5">
        <v>-1050766125858</v>
      </c>
      <c r="R54" s="5">
        <v>-858043393820</v>
      </c>
      <c r="S54" s="5">
        <v>-701331789068</v>
      </c>
      <c r="T54" s="5">
        <v>-602783793837</v>
      </c>
      <c r="U54" s="5">
        <v>-466211035387</v>
      </c>
      <c r="V54" s="5">
        <v>-357009588561</v>
      </c>
      <c r="W54" s="5">
        <v>-226176982402</v>
      </c>
      <c r="X54" s="5">
        <v>-153366968391</v>
      </c>
      <c r="Y54" s="5">
        <v>-130580003456</v>
      </c>
    </row>
    <row r="55" spans="2:25" ht="15.5" x14ac:dyDescent="0.35">
      <c r="C55" t="s">
        <v>252</v>
      </c>
      <c r="D55" s="5">
        <v>-474781150767</v>
      </c>
      <c r="E55" s="5">
        <v>-458446387733</v>
      </c>
      <c r="F55" s="5">
        <v>-412258064050</v>
      </c>
      <c r="G55" s="5">
        <v>-446199547557</v>
      </c>
      <c r="I55" s="5">
        <v>-1712858933477</v>
      </c>
      <c r="J55" s="5">
        <v>-1714715007433</v>
      </c>
      <c r="K55" s="5">
        <v>-1674353087569</v>
      </c>
      <c r="L55" s="5">
        <v>-1517962815107</v>
      </c>
      <c r="M55" s="5">
        <v>-1432134966693</v>
      </c>
      <c r="N55" s="5">
        <v>-1598529737771</v>
      </c>
      <c r="O55" s="5">
        <v>-1556060704391</v>
      </c>
      <c r="P55" s="5">
        <v>-1353753543617</v>
      </c>
      <c r="Q55" s="5">
        <v>-1106974224495</v>
      </c>
      <c r="R55" s="5">
        <v>-918136528749</v>
      </c>
      <c r="S55" s="5">
        <v>-739133258994</v>
      </c>
      <c r="T55" s="5">
        <v>-638811878281</v>
      </c>
      <c r="U55" s="5">
        <v>-488675578783</v>
      </c>
      <c r="V55" s="5">
        <v>-370258127976</v>
      </c>
    </row>
    <row r="56" spans="2:25" ht="15.5" x14ac:dyDescent="0.35">
      <c r="C56" t="s">
        <v>386</v>
      </c>
      <c r="W56" s="5">
        <v>-183167996158</v>
      </c>
      <c r="X56" s="5">
        <v>-133769106121</v>
      </c>
      <c r="Y56" s="5">
        <v>-111294790944</v>
      </c>
    </row>
    <row r="57" spans="2:25" ht="15.5" x14ac:dyDescent="0.35">
      <c r="C57" t="s">
        <v>90</v>
      </c>
      <c r="W57" s="5">
        <v>-49749648429</v>
      </c>
      <c r="X57" s="5">
        <v>-29563972815</v>
      </c>
      <c r="Y57" s="5">
        <v>-22508628852</v>
      </c>
    </row>
    <row r="58" spans="2:25" ht="15.5" x14ac:dyDescent="0.35">
      <c r="C58" t="s">
        <v>432</v>
      </c>
      <c r="W58" s="5">
        <v>-2995175384</v>
      </c>
      <c r="X58" s="5">
        <v>3337717871</v>
      </c>
      <c r="Y58" s="5">
        <v>-1932295929</v>
      </c>
    </row>
    <row r="59" spans="2:25" ht="15.5" x14ac:dyDescent="0.35">
      <c r="C59" t="s">
        <v>433</v>
      </c>
      <c r="W59" s="5">
        <v>-65862741</v>
      </c>
      <c r="X59" s="5">
        <v>187980143</v>
      </c>
      <c r="Y59" s="5">
        <v>50666663</v>
      </c>
    </row>
    <row r="60" spans="2:25" ht="15.5" x14ac:dyDescent="0.35">
      <c r="C60" t="s">
        <v>81</v>
      </c>
      <c r="D60" s="5">
        <v>-9967681</v>
      </c>
      <c r="E60" s="5">
        <v>-372011905</v>
      </c>
      <c r="F60" s="5">
        <v>-189358498</v>
      </c>
      <c r="G60" s="5">
        <v>-537249103</v>
      </c>
      <c r="I60" s="5">
        <v>-1818412033</v>
      </c>
      <c r="J60" s="5">
        <v>-369907788</v>
      </c>
      <c r="K60" s="5">
        <v>9332101</v>
      </c>
      <c r="L60" s="5">
        <v>27378194</v>
      </c>
      <c r="M60" s="5">
        <v>-790811</v>
      </c>
      <c r="N60" s="5">
        <v>-49215184716</v>
      </c>
      <c r="O60" s="5">
        <v>-65182955722</v>
      </c>
      <c r="P60" s="5">
        <v>-44838970436</v>
      </c>
      <c r="Q60" s="5">
        <v>-10590548609</v>
      </c>
      <c r="R60" s="5">
        <v>-1069146939</v>
      </c>
    </row>
    <row r="61" spans="2:25" ht="15.5" x14ac:dyDescent="0.35">
      <c r="C61" t="s">
        <v>94</v>
      </c>
      <c r="D61" s="5">
        <v>19594491345</v>
      </c>
      <c r="E61" s="5">
        <v>13824264930</v>
      </c>
      <c r="F61" s="5">
        <v>171306462357</v>
      </c>
      <c r="G61" s="5">
        <v>97508958258</v>
      </c>
      <c r="I61" s="5">
        <v>386710112222</v>
      </c>
      <c r="J61" s="5">
        <v>521322873511</v>
      </c>
      <c r="K61" s="5">
        <v>478194636476</v>
      </c>
      <c r="L61" s="5">
        <v>638295747892</v>
      </c>
      <c r="M61" s="5">
        <v>409672487176</v>
      </c>
      <c r="N61" s="5">
        <v>255296143146</v>
      </c>
      <c r="O61" s="5">
        <v>356929646877</v>
      </c>
      <c r="P61" s="5">
        <v>194414713941</v>
      </c>
      <c r="Q61" s="5">
        <v>257164701194</v>
      </c>
      <c r="R61" s="5">
        <v>443044977388</v>
      </c>
      <c r="S61" s="5">
        <v>453658490001</v>
      </c>
      <c r="T61" s="5">
        <v>298628692557</v>
      </c>
      <c r="U61" s="5">
        <v>232391343341</v>
      </c>
      <c r="V61" s="5">
        <v>199403319484</v>
      </c>
      <c r="W61" s="5">
        <v>153226854731</v>
      </c>
      <c r="X61" s="5">
        <v>135657905022</v>
      </c>
      <c r="Y61" s="5">
        <v>91518611672</v>
      </c>
    </row>
    <row r="62" spans="2:25" ht="15.5" x14ac:dyDescent="0.35">
      <c r="C62" t="s">
        <v>95</v>
      </c>
      <c r="D62" s="5">
        <v>-16310977495</v>
      </c>
      <c r="E62" s="5">
        <v>-10321591497</v>
      </c>
      <c r="F62" s="5">
        <v>-12034953821</v>
      </c>
      <c r="G62" s="5">
        <v>-15673904709</v>
      </c>
      <c r="I62" s="5">
        <v>-53477441174</v>
      </c>
      <c r="J62" s="5">
        <v>-52377877303</v>
      </c>
      <c r="K62" s="5">
        <v>-50203951213</v>
      </c>
      <c r="L62" s="5">
        <v>-65513027907</v>
      </c>
      <c r="M62" s="5">
        <v>-33626593841</v>
      </c>
      <c r="N62" s="5">
        <v>-94938605367</v>
      </c>
      <c r="O62" s="5">
        <v>-9830826264</v>
      </c>
      <c r="P62" s="5">
        <v>-7478389026</v>
      </c>
      <c r="Q62" s="5">
        <v>-71017366664</v>
      </c>
      <c r="R62" s="5">
        <v>-73628135690</v>
      </c>
      <c r="S62" s="5">
        <v>-75406874913</v>
      </c>
      <c r="T62" s="5">
        <v>-45865784454</v>
      </c>
      <c r="U62" s="5">
        <v>-21586439179</v>
      </c>
      <c r="V62" s="5">
        <v>389661277</v>
      </c>
      <c r="W62" s="5">
        <v>1721179555</v>
      </c>
      <c r="X62" s="5">
        <v>-991931593</v>
      </c>
      <c r="Y62" s="5">
        <v>-11027430470</v>
      </c>
    </row>
    <row r="63" spans="2:25" ht="15.5" x14ac:dyDescent="0.35">
      <c r="C63" t="s">
        <v>431</v>
      </c>
      <c r="D63" s="5">
        <v>1292719775</v>
      </c>
      <c r="E63" s="5">
        <v>1655493249</v>
      </c>
      <c r="F63" s="5">
        <v>2103661044</v>
      </c>
      <c r="G63" s="5">
        <v>2116146633</v>
      </c>
      <c r="I63" s="5">
        <v>9610833613</v>
      </c>
      <c r="J63" s="5">
        <v>14786074343</v>
      </c>
      <c r="K63" s="5">
        <v>14127849956</v>
      </c>
      <c r="L63" s="5">
        <v>13724808660</v>
      </c>
      <c r="M63" s="5">
        <v>20449873354</v>
      </c>
      <c r="N63" s="5">
        <v>39277684675</v>
      </c>
      <c r="O63" s="5">
        <v>69443009950</v>
      </c>
      <c r="P63" s="5">
        <v>84633658042</v>
      </c>
      <c r="Q63" s="5">
        <v>35121841969</v>
      </c>
      <c r="R63" s="5">
        <v>22438468835</v>
      </c>
      <c r="S63" s="5">
        <v>18540730176</v>
      </c>
      <c r="T63" s="5">
        <v>970187057</v>
      </c>
      <c r="U63" s="5">
        <v>2810954756</v>
      </c>
      <c r="V63" s="5">
        <v>389661277</v>
      </c>
      <c r="W63" s="5">
        <v>1721179555</v>
      </c>
      <c r="X63" s="5">
        <v>4079913333</v>
      </c>
      <c r="Y63" s="5">
        <v>1328339480</v>
      </c>
    </row>
    <row r="64" spans="2:25" ht="15.5" x14ac:dyDescent="0.35">
      <c r="C64" t="s">
        <v>27</v>
      </c>
      <c r="D64" s="5">
        <v>-17282114104</v>
      </c>
      <c r="E64" s="5">
        <v>-11546827978</v>
      </c>
      <c r="F64" s="5">
        <v>-13841551649</v>
      </c>
      <c r="G64" s="5">
        <v>-17362926525</v>
      </c>
      <c r="I64" s="5">
        <v>-61061391351</v>
      </c>
      <c r="J64" s="5">
        <v>-62886056759</v>
      </c>
      <c r="K64" s="5">
        <v>-60868971013</v>
      </c>
      <c r="L64" s="5">
        <v>-50456631438</v>
      </c>
      <c r="M64" s="5">
        <v>-50201979296</v>
      </c>
      <c r="N64" s="5">
        <v>-80883885810</v>
      </c>
      <c r="O64" s="5">
        <v>-66295550224</v>
      </c>
      <c r="P64" s="5">
        <v>-82233618970</v>
      </c>
      <c r="Q64" s="5">
        <v>-91930964348</v>
      </c>
      <c r="R64" s="5">
        <v>-91584597849</v>
      </c>
      <c r="S64" s="5">
        <v>-90239459054</v>
      </c>
      <c r="T64" s="5">
        <v>-46835971511</v>
      </c>
      <c r="U64" s="5">
        <v>-24397393935</v>
      </c>
      <c r="X64" s="5">
        <v>-5071844926</v>
      </c>
      <c r="Y64" s="5">
        <v>-12355769950</v>
      </c>
    </row>
    <row r="65" spans="2:25" ht="15.5" x14ac:dyDescent="0.35">
      <c r="C65" t="s">
        <v>253</v>
      </c>
      <c r="D65" s="5">
        <v>-63039211</v>
      </c>
      <c r="E65" s="5">
        <v>-99158118</v>
      </c>
      <c r="F65" s="5">
        <v>142281618</v>
      </c>
      <c r="G65" s="5">
        <v>-3895490</v>
      </c>
      <c r="I65" s="5">
        <v>-86104088</v>
      </c>
      <c r="J65" s="5">
        <v>-141683453</v>
      </c>
      <c r="K65" s="5">
        <v>-597664454</v>
      </c>
      <c r="L65" s="5">
        <v>109061282</v>
      </c>
      <c r="M65" s="5">
        <v>228873680</v>
      </c>
      <c r="N65" s="5">
        <v>244309131</v>
      </c>
      <c r="O65" s="5">
        <v>226020048</v>
      </c>
      <c r="P65" s="5">
        <v>-467282442</v>
      </c>
    </row>
    <row r="66" spans="2:25" ht="15.5" x14ac:dyDescent="0.35">
      <c r="C66" t="s">
        <v>627</v>
      </c>
    </row>
    <row r="67" spans="2:25" ht="15.5" x14ac:dyDescent="0.35">
      <c r="C67" t="s">
        <v>96</v>
      </c>
      <c r="D67" s="5">
        <v>-16310977495</v>
      </c>
      <c r="E67" s="5">
        <v>-10321591497</v>
      </c>
      <c r="F67" s="5">
        <v>-12034953821</v>
      </c>
      <c r="G67" s="5">
        <v>-15673904709</v>
      </c>
      <c r="I67" s="5">
        <v>-53477441174</v>
      </c>
      <c r="J67" s="5">
        <v>-52377877303</v>
      </c>
      <c r="K67" s="5">
        <v>-50203951213</v>
      </c>
      <c r="L67" s="5">
        <v>-65513027907</v>
      </c>
      <c r="M67" s="5">
        <v>-33626593841</v>
      </c>
      <c r="N67" s="5">
        <v>-94938605367</v>
      </c>
      <c r="O67" s="5">
        <v>-9830826264</v>
      </c>
      <c r="P67" s="5">
        <v>-7478389026</v>
      </c>
      <c r="Q67" s="5">
        <v>-71017366664</v>
      </c>
      <c r="R67" s="5">
        <v>-73628135690</v>
      </c>
      <c r="S67" s="5">
        <v>-75406874913</v>
      </c>
      <c r="T67" s="5">
        <v>-45865784454</v>
      </c>
      <c r="U67" s="5">
        <v>-21586439179</v>
      </c>
      <c r="V67" s="5">
        <v>389661277</v>
      </c>
      <c r="W67" s="5">
        <v>1721179555</v>
      </c>
      <c r="X67" s="5">
        <v>-991931593</v>
      </c>
      <c r="Y67" s="5">
        <v>-11027430470</v>
      </c>
    </row>
    <row r="68" spans="2:25" ht="15.5" x14ac:dyDescent="0.35">
      <c r="C68" t="s">
        <v>29</v>
      </c>
      <c r="D68" s="5">
        <v>3283513850</v>
      </c>
      <c r="E68" s="5">
        <v>3502673433</v>
      </c>
      <c r="F68" s="5">
        <v>159271508536</v>
      </c>
      <c r="G68" s="5">
        <v>81835053549</v>
      </c>
      <c r="I68" s="5">
        <v>333232671048</v>
      </c>
      <c r="J68" s="5">
        <v>468944996208</v>
      </c>
      <c r="K68" s="5">
        <v>427990685263</v>
      </c>
      <c r="L68" s="5">
        <v>572782719985</v>
      </c>
      <c r="M68" s="5">
        <v>376045893335</v>
      </c>
      <c r="N68" s="5">
        <v>160357537779</v>
      </c>
      <c r="O68" s="5">
        <v>347098820613</v>
      </c>
      <c r="P68" s="5">
        <v>186936324915</v>
      </c>
      <c r="Q68" s="5">
        <v>186147334530</v>
      </c>
      <c r="R68" s="5">
        <v>369416841698</v>
      </c>
      <c r="S68" s="5">
        <v>378251615088</v>
      </c>
      <c r="T68" s="5">
        <v>252762908103</v>
      </c>
      <c r="U68" s="5">
        <v>210804904162</v>
      </c>
      <c r="V68" s="5">
        <v>199792980761</v>
      </c>
      <c r="W68" s="5">
        <v>154948034286</v>
      </c>
      <c r="X68" s="5">
        <v>134665973429</v>
      </c>
      <c r="Y68" s="5">
        <v>80491181202</v>
      </c>
    </row>
    <row r="69" spans="2:25" ht="15.5" x14ac:dyDescent="0.35">
      <c r="C69" t="s">
        <v>28</v>
      </c>
      <c r="D69" s="5">
        <v>-1529046850</v>
      </c>
      <c r="E69" s="5">
        <v>-1658868674</v>
      </c>
      <c r="F69" s="5">
        <v>-37644124890</v>
      </c>
      <c r="G69" s="5">
        <v>-17473146513</v>
      </c>
      <c r="I69" s="5">
        <v>-76534679521</v>
      </c>
      <c r="J69" s="5">
        <v>-106749297728</v>
      </c>
      <c r="K69" s="5">
        <v>-94690264300</v>
      </c>
      <c r="L69" s="5">
        <v>-140534997731</v>
      </c>
      <c r="M69" s="5">
        <v>-94705210879</v>
      </c>
      <c r="N69" s="5">
        <v>8252744699</v>
      </c>
      <c r="O69" s="5">
        <v>-110580263193</v>
      </c>
      <c r="P69" s="5">
        <v>-59764888552</v>
      </c>
      <c r="Q69" s="5">
        <v>-50783313391</v>
      </c>
      <c r="R69" s="5">
        <v>-89639472867</v>
      </c>
      <c r="S69" s="5">
        <v>-107712914648</v>
      </c>
      <c r="T69" s="5">
        <v>-64185387029</v>
      </c>
      <c r="U69" s="5">
        <v>-52789633241</v>
      </c>
      <c r="V69" s="5">
        <v>-50643432736</v>
      </c>
      <c r="W69" s="5">
        <v>-39015501244</v>
      </c>
      <c r="X69" s="5">
        <v>-34890849054</v>
      </c>
      <c r="Y69" s="5">
        <v>-23376323070</v>
      </c>
    </row>
    <row r="70" spans="2:25" ht="15.5" x14ac:dyDescent="0.35">
      <c r="C70" t="s">
        <v>100</v>
      </c>
      <c r="D70" s="5">
        <v>1754467000</v>
      </c>
      <c r="E70" s="5">
        <v>1843804759</v>
      </c>
      <c r="F70" s="5">
        <v>121627383646</v>
      </c>
      <c r="G70" s="5">
        <v>64361907036</v>
      </c>
      <c r="I70" s="5">
        <v>256697991527</v>
      </c>
      <c r="J70" s="5">
        <v>362195698480</v>
      </c>
      <c r="K70" s="5">
        <v>333300420963</v>
      </c>
      <c r="L70" s="5">
        <v>432247722254</v>
      </c>
      <c r="M70" s="5">
        <v>281340682456</v>
      </c>
      <c r="N70" s="5">
        <v>168610282478</v>
      </c>
      <c r="O70" s="5">
        <v>236518557420</v>
      </c>
      <c r="P70" s="5">
        <v>127171436363</v>
      </c>
      <c r="Q70" s="5">
        <v>135364021139</v>
      </c>
      <c r="R70" s="5">
        <v>279777368831</v>
      </c>
      <c r="S70" s="5">
        <v>270538700440</v>
      </c>
      <c r="T70" s="5">
        <v>188577521074</v>
      </c>
      <c r="U70" s="5">
        <v>158015270921</v>
      </c>
      <c r="V70" s="5">
        <v>149149548025</v>
      </c>
      <c r="W70" s="5">
        <v>115932533042</v>
      </c>
      <c r="X70" s="5">
        <v>99775124375</v>
      </c>
      <c r="Y70" s="5">
        <v>57114858132</v>
      </c>
    </row>
    <row r="71" spans="2:25" ht="15.5" x14ac:dyDescent="0.35">
      <c r="C71" t="s">
        <v>101</v>
      </c>
      <c r="F71" s="5">
        <v>-8139059953</v>
      </c>
      <c r="I71" s="5">
        <v>-8139059953</v>
      </c>
      <c r="J71" s="5">
        <v>60303696073</v>
      </c>
      <c r="K71" s="5">
        <v>-13347771060</v>
      </c>
      <c r="L71" s="5">
        <v>-1950145080</v>
      </c>
      <c r="M71" s="5">
        <v>10682461140</v>
      </c>
      <c r="N71" s="5">
        <v>-23116953965</v>
      </c>
      <c r="O71" s="5">
        <v>-14665083396</v>
      </c>
      <c r="P71" s="5">
        <v>9129654534</v>
      </c>
      <c r="Q71" s="5">
        <v>-10896463085</v>
      </c>
      <c r="R71" s="5">
        <v>-16385014967</v>
      </c>
      <c r="S71" s="5">
        <v>-6827973000</v>
      </c>
    </row>
    <row r="72" spans="2:25" ht="15.5" x14ac:dyDescent="0.35">
      <c r="C72" t="s">
        <v>103</v>
      </c>
      <c r="D72" s="5">
        <v>1754467000</v>
      </c>
      <c r="E72" s="5">
        <v>1843804759</v>
      </c>
      <c r="F72" s="5">
        <v>113488323693</v>
      </c>
      <c r="G72" s="5">
        <v>64361907036</v>
      </c>
      <c r="I72" s="5">
        <v>248558931574</v>
      </c>
      <c r="J72" s="5">
        <v>422499394553</v>
      </c>
      <c r="K72" s="5">
        <v>319952649903</v>
      </c>
      <c r="L72" s="5">
        <v>430297577174</v>
      </c>
      <c r="M72" s="5">
        <v>292023143596</v>
      </c>
      <c r="N72" s="5">
        <v>145493328513</v>
      </c>
      <c r="O72" s="5">
        <v>221853474024</v>
      </c>
      <c r="P72" s="5">
        <v>136301090897</v>
      </c>
      <c r="Q72" s="5">
        <v>124467558054</v>
      </c>
      <c r="R72" s="5">
        <v>263392353864</v>
      </c>
      <c r="S72" s="5">
        <v>263710727440</v>
      </c>
      <c r="T72" s="5">
        <v>188577521074</v>
      </c>
      <c r="U72" s="5">
        <v>158015270921</v>
      </c>
      <c r="V72" s="5">
        <v>149149548025</v>
      </c>
      <c r="W72" s="5">
        <v>115932533042</v>
      </c>
      <c r="X72" s="5">
        <v>99775124375</v>
      </c>
      <c r="Y72" s="5">
        <v>57114858132</v>
      </c>
    </row>
    <row r="73" spans="2:25" ht="15.5" x14ac:dyDescent="0.35">
      <c r="C73" t="s">
        <v>104</v>
      </c>
      <c r="D73" s="5">
        <v>1754467000</v>
      </c>
      <c r="E73" s="5">
        <v>1843804759</v>
      </c>
      <c r="F73" s="5">
        <v>121627383646</v>
      </c>
      <c r="G73" s="5">
        <v>64361907036</v>
      </c>
      <c r="I73" s="5">
        <v>256697991527</v>
      </c>
      <c r="J73" s="5">
        <v>362195698480</v>
      </c>
      <c r="K73" s="5">
        <v>333300420963</v>
      </c>
      <c r="L73" s="5">
        <v>432247722254</v>
      </c>
      <c r="M73" s="5">
        <v>281340682456</v>
      </c>
      <c r="N73" s="5">
        <v>168610282478</v>
      </c>
      <c r="O73" s="5">
        <v>236518557420</v>
      </c>
      <c r="P73" s="5">
        <v>127171436363</v>
      </c>
      <c r="Q73" s="5">
        <v>135364021139</v>
      </c>
      <c r="R73" s="5">
        <v>279777368831</v>
      </c>
      <c r="S73" s="5">
        <v>270538700440</v>
      </c>
      <c r="T73" s="5">
        <v>188577521074</v>
      </c>
      <c r="U73" s="5">
        <v>158015270921</v>
      </c>
      <c r="V73" s="5">
        <v>149149548025</v>
      </c>
      <c r="W73" s="5">
        <v>115932533042</v>
      </c>
      <c r="X73" s="5">
        <v>99775124375</v>
      </c>
      <c r="Y73" s="5">
        <v>57114858132</v>
      </c>
    </row>
    <row r="74" spans="2:25" ht="15.5" x14ac:dyDescent="0.35">
      <c r="C74" t="s">
        <v>8</v>
      </c>
      <c r="D74" s="5">
        <v>1764434681</v>
      </c>
      <c r="E74" s="5">
        <v>2215816664</v>
      </c>
      <c r="F74" s="5">
        <v>113677682191</v>
      </c>
      <c r="G74" s="5">
        <v>64899156139</v>
      </c>
      <c r="I74" s="5">
        <v>250377343607</v>
      </c>
      <c r="J74" s="5">
        <v>422869302341</v>
      </c>
      <c r="K74" s="5">
        <v>319943317802</v>
      </c>
      <c r="L74" s="5">
        <v>430270198980</v>
      </c>
      <c r="M74" s="5">
        <v>292023934407</v>
      </c>
      <c r="N74" s="5">
        <v>194708513229</v>
      </c>
      <c r="O74" s="5">
        <v>287036429746</v>
      </c>
      <c r="P74" s="5">
        <v>181140061333</v>
      </c>
      <c r="Q74" s="5">
        <v>135058106663</v>
      </c>
      <c r="R74" s="5">
        <v>264461500803</v>
      </c>
      <c r="S74" s="5">
        <v>263710727440</v>
      </c>
      <c r="T74" s="5">
        <v>188577521074</v>
      </c>
      <c r="U74" s="5">
        <v>158015270921</v>
      </c>
      <c r="V74" s="5">
        <v>149149548025</v>
      </c>
      <c r="W74" s="5">
        <v>115932533042</v>
      </c>
      <c r="X74" s="5">
        <v>99775124375</v>
      </c>
      <c r="Y74" s="5">
        <v>57114858132</v>
      </c>
    </row>
    <row r="75" spans="2:25" ht="15.5" x14ac:dyDescent="0.35">
      <c r="C75" t="s">
        <v>106</v>
      </c>
      <c r="D75" s="5">
        <v>1754467000</v>
      </c>
      <c r="E75" s="5">
        <v>1843804759</v>
      </c>
      <c r="F75" s="5">
        <v>121627383646</v>
      </c>
      <c r="G75" s="5">
        <v>64361907036</v>
      </c>
      <c r="I75" s="5">
        <v>256697991527</v>
      </c>
      <c r="J75" s="5">
        <v>362195698480</v>
      </c>
      <c r="K75" s="5">
        <v>333300420963</v>
      </c>
      <c r="L75" s="5">
        <v>432247722254</v>
      </c>
      <c r="M75" s="5">
        <v>281340682456</v>
      </c>
      <c r="N75" s="5">
        <v>168610282478</v>
      </c>
      <c r="O75" s="5">
        <v>236518557420</v>
      </c>
      <c r="P75" s="5">
        <v>127171436363</v>
      </c>
      <c r="Q75" s="5">
        <v>135364021139</v>
      </c>
      <c r="R75" s="5">
        <v>279777368831</v>
      </c>
      <c r="S75" s="5">
        <v>270538700440</v>
      </c>
      <c r="T75" s="5">
        <v>188577521074</v>
      </c>
      <c r="U75" s="5">
        <v>158015270921</v>
      </c>
      <c r="V75" s="5">
        <v>149149548025</v>
      </c>
      <c r="W75" s="5">
        <v>115932533042</v>
      </c>
      <c r="X75" s="5">
        <v>99775124375</v>
      </c>
      <c r="Y75" s="5">
        <v>57114858132</v>
      </c>
    </row>
    <row r="76" spans="2:25" ht="15.5" x14ac:dyDescent="0.35">
      <c r="C76" t="s">
        <v>107</v>
      </c>
      <c r="D76" s="5">
        <v>1754467000</v>
      </c>
      <c r="E76" s="5">
        <v>1843804759</v>
      </c>
      <c r="F76" s="5">
        <v>113488323693</v>
      </c>
      <c r="G76" s="5">
        <v>64361907036</v>
      </c>
      <c r="I76" s="5">
        <v>248558931574</v>
      </c>
      <c r="J76" s="5">
        <v>422499394553</v>
      </c>
      <c r="K76" s="5">
        <v>319952649903</v>
      </c>
      <c r="L76" s="5">
        <v>430297577174</v>
      </c>
      <c r="M76" s="5">
        <v>292023143596</v>
      </c>
      <c r="N76" s="5">
        <v>145493328513</v>
      </c>
      <c r="O76" s="5">
        <v>221853474024</v>
      </c>
      <c r="P76" s="5">
        <v>136301090897</v>
      </c>
      <c r="Q76" s="5">
        <v>124467558054</v>
      </c>
      <c r="R76" s="5">
        <v>263392353864</v>
      </c>
      <c r="S76" s="5">
        <v>263710727440</v>
      </c>
      <c r="T76" s="5">
        <v>188577521074</v>
      </c>
      <c r="U76" s="5">
        <v>158015270921</v>
      </c>
      <c r="V76" s="5">
        <v>149149548025</v>
      </c>
      <c r="W76" s="5">
        <v>115932533042</v>
      </c>
      <c r="X76" s="5">
        <v>99775124375</v>
      </c>
      <c r="Y76" s="5">
        <v>57114858132</v>
      </c>
    </row>
    <row r="77" spans="2:25" ht="15.5" x14ac:dyDescent="0.35">
      <c r="C77" t="s">
        <v>108</v>
      </c>
      <c r="D77" s="5">
        <v>1754467000</v>
      </c>
      <c r="E77" s="5">
        <v>1843804759</v>
      </c>
      <c r="F77" s="5">
        <v>113488323693</v>
      </c>
      <c r="G77" s="5">
        <v>64361907036</v>
      </c>
      <c r="I77" s="5">
        <v>248558931574</v>
      </c>
      <c r="J77" s="5">
        <v>422499394553</v>
      </c>
      <c r="K77" s="5">
        <v>319952649903</v>
      </c>
      <c r="L77" s="5">
        <v>430297577174</v>
      </c>
      <c r="M77" s="5">
        <v>292023143596</v>
      </c>
      <c r="N77" s="5">
        <v>145493328513</v>
      </c>
      <c r="O77" s="5">
        <v>221853474024</v>
      </c>
      <c r="P77" s="5">
        <v>136301090897</v>
      </c>
      <c r="Q77" s="5">
        <v>124467558054</v>
      </c>
      <c r="R77" s="5">
        <v>263392353864</v>
      </c>
      <c r="S77" s="5">
        <v>263710727440</v>
      </c>
      <c r="T77" s="5">
        <v>188577521074</v>
      </c>
      <c r="U77" s="5">
        <v>158015270921</v>
      </c>
      <c r="V77" s="5">
        <v>149149548025</v>
      </c>
      <c r="W77" s="5">
        <v>115932533042</v>
      </c>
      <c r="X77" s="5">
        <v>99775124375</v>
      </c>
      <c r="Y77" s="5">
        <v>57114858132</v>
      </c>
    </row>
    <row r="79" spans="2:25" ht="15.5" x14ac:dyDescent="0.35">
      <c r="B79" t="s">
        <v>109</v>
      </c>
      <c r="C79" t="s">
        <v>110</v>
      </c>
    </row>
    <row r="80" spans="2:25" ht="15.5" x14ac:dyDescent="0.35">
      <c r="C80" t="s">
        <v>437</v>
      </c>
    </row>
    <row r="81" spans="3:25" ht="15.5" x14ac:dyDescent="0.35">
      <c r="C81" t="s">
        <v>20</v>
      </c>
      <c r="D81" s="5">
        <v>168660100381</v>
      </c>
      <c r="E81" s="5">
        <v>345234773884</v>
      </c>
      <c r="F81" s="5">
        <v>270520936656</v>
      </c>
      <c r="G81" s="5">
        <v>394958069097</v>
      </c>
      <c r="I81" s="5">
        <v>270520936656</v>
      </c>
      <c r="J81" s="5">
        <v>430946384199</v>
      </c>
      <c r="K81" s="5">
        <v>537954241879</v>
      </c>
      <c r="L81" s="5">
        <v>627450783230</v>
      </c>
      <c r="M81" s="5">
        <v>758901794493</v>
      </c>
      <c r="N81" s="5">
        <v>1010872461721</v>
      </c>
      <c r="O81" s="5">
        <v>1185910198515</v>
      </c>
      <c r="P81" s="5">
        <v>1294525260890</v>
      </c>
      <c r="Q81" s="5">
        <v>1895069568040</v>
      </c>
      <c r="R81" s="5">
        <v>610989176180</v>
      </c>
      <c r="S81" s="5">
        <v>515237282682</v>
      </c>
      <c r="T81" s="5">
        <v>162584129984</v>
      </c>
      <c r="U81" s="5">
        <v>101142256234</v>
      </c>
      <c r="V81" s="5">
        <v>37871639602</v>
      </c>
      <c r="W81" s="5">
        <v>48397360886</v>
      </c>
      <c r="X81" s="5">
        <v>120721694375</v>
      </c>
      <c r="Y81" s="5">
        <v>57945297612</v>
      </c>
    </row>
    <row r="82" spans="3:25" ht="15.5" x14ac:dyDescent="0.35">
      <c r="C82" t="s">
        <v>395</v>
      </c>
      <c r="D82" s="5">
        <v>470860768434</v>
      </c>
      <c r="E82" s="5">
        <v>502713907319</v>
      </c>
      <c r="F82" s="5">
        <v>492088413015</v>
      </c>
      <c r="G82" s="5">
        <v>453627450055</v>
      </c>
      <c r="I82" s="5">
        <v>492088413015</v>
      </c>
      <c r="J82" s="5">
        <v>436641861250</v>
      </c>
      <c r="K82" s="5">
        <v>468485248455</v>
      </c>
      <c r="L82" s="5">
        <v>488178110493</v>
      </c>
      <c r="M82" s="5">
        <v>379433448781</v>
      </c>
      <c r="N82" s="5">
        <v>345778440900</v>
      </c>
      <c r="O82" s="5">
        <v>481573100686</v>
      </c>
      <c r="P82" s="5">
        <v>412949853861</v>
      </c>
      <c r="Q82" s="5">
        <v>324917530235</v>
      </c>
      <c r="R82" s="5">
        <v>280381386519</v>
      </c>
      <c r="S82" s="5">
        <v>248671775050</v>
      </c>
      <c r="T82" s="5">
        <v>213306120787</v>
      </c>
      <c r="U82" s="5">
        <v>182707148115</v>
      </c>
      <c r="V82" s="5">
        <v>136203406473</v>
      </c>
      <c r="W82" s="5">
        <v>103387896337</v>
      </c>
      <c r="X82" s="5">
        <v>75641640405</v>
      </c>
      <c r="Y82" s="5">
        <v>53134831686</v>
      </c>
    </row>
    <row r="83" spans="3:25" ht="15.5" x14ac:dyDescent="0.35">
      <c r="C83" t="s">
        <v>123</v>
      </c>
      <c r="D83" s="5">
        <v>144316017952</v>
      </c>
      <c r="E83" s="5">
        <v>162481524872</v>
      </c>
      <c r="F83" s="5">
        <v>131254861371</v>
      </c>
      <c r="G83" s="5">
        <v>121938526499</v>
      </c>
      <c r="I83" s="5">
        <v>131254861371</v>
      </c>
      <c r="J83" s="5">
        <v>130497684512</v>
      </c>
      <c r="K83" s="5">
        <v>145023597275</v>
      </c>
      <c r="L83" s="5">
        <v>135129941265</v>
      </c>
      <c r="M83" s="5">
        <v>143101424866</v>
      </c>
      <c r="N83" s="5">
        <v>157505028031</v>
      </c>
      <c r="O83" s="5">
        <v>167051698858</v>
      </c>
      <c r="P83" s="5">
        <v>195940600992</v>
      </c>
      <c r="Q83" s="5">
        <v>103448215037</v>
      </c>
      <c r="R83" s="5">
        <v>83714622240</v>
      </c>
      <c r="S83" s="5">
        <v>135105314310</v>
      </c>
      <c r="T83" s="5">
        <v>67921963066</v>
      </c>
    </row>
    <row r="84" spans="3:25" ht="15.5" x14ac:dyDescent="0.35">
      <c r="C84" t="s">
        <v>122</v>
      </c>
      <c r="D84" s="5">
        <v>14490214833</v>
      </c>
      <c r="E84" s="5">
        <v>848227035</v>
      </c>
      <c r="F84" s="5">
        <v>20212713133</v>
      </c>
      <c r="G84" s="5">
        <v>732241758</v>
      </c>
      <c r="I84" s="5">
        <v>20212713133</v>
      </c>
      <c r="J84" s="5">
        <v>51552787382</v>
      </c>
      <c r="K84" s="5">
        <v>34185133807</v>
      </c>
      <c r="L84" s="5">
        <v>32558265551</v>
      </c>
      <c r="M84" s="5">
        <v>1966813758</v>
      </c>
      <c r="N84" s="5">
        <v>1869601144</v>
      </c>
      <c r="O84" s="5">
        <v>3024780411</v>
      </c>
      <c r="P84" s="5">
        <v>8859902936</v>
      </c>
      <c r="Q84" s="5">
        <v>8811309470</v>
      </c>
      <c r="R84" s="5">
        <v>782140497</v>
      </c>
      <c r="S84" s="5">
        <v>1711704398</v>
      </c>
      <c r="T84" s="5">
        <v>637868703</v>
      </c>
    </row>
    <row r="85" spans="3:25" ht="15.5" x14ac:dyDescent="0.35">
      <c r="C85" t="s">
        <v>396</v>
      </c>
      <c r="D85" s="5">
        <v>470860768434</v>
      </c>
      <c r="E85" s="5">
        <v>502713907319</v>
      </c>
      <c r="F85" s="5">
        <v>492088413015</v>
      </c>
      <c r="G85" s="5">
        <v>453627450055</v>
      </c>
      <c r="I85" s="5">
        <v>492088413015</v>
      </c>
      <c r="J85" s="5">
        <v>436641861250</v>
      </c>
      <c r="K85" s="5">
        <v>468485248455</v>
      </c>
      <c r="L85" s="5">
        <v>488178110493</v>
      </c>
      <c r="M85" s="5">
        <v>379433448781</v>
      </c>
      <c r="N85" s="5">
        <v>345778440900</v>
      </c>
      <c r="O85" s="5">
        <v>481573100686</v>
      </c>
      <c r="P85" s="5">
        <v>412949853861</v>
      </c>
      <c r="Q85" s="5">
        <v>324917530235</v>
      </c>
      <c r="R85" s="5">
        <v>280381386519</v>
      </c>
      <c r="S85" s="5">
        <v>248671775050</v>
      </c>
      <c r="T85" s="5">
        <v>213306120787</v>
      </c>
      <c r="U85" s="5">
        <v>182707148115</v>
      </c>
      <c r="V85" s="5">
        <v>136203406473</v>
      </c>
      <c r="W85" s="5">
        <v>103387896337</v>
      </c>
      <c r="X85" s="5">
        <v>75641640405</v>
      </c>
      <c r="Y85" s="5">
        <v>53134831686</v>
      </c>
    </row>
    <row r="86" spans="3:25" ht="15.5" x14ac:dyDescent="0.35">
      <c r="C86" t="s">
        <v>397</v>
      </c>
      <c r="D86" s="5">
        <v>11793729112</v>
      </c>
      <c r="E86" s="5">
        <v>9353276504</v>
      </c>
      <c r="F86" s="5">
        <v>11475708807</v>
      </c>
      <c r="G86" s="5">
        <v>4311826014</v>
      </c>
      <c r="I86" s="5">
        <v>11475708807</v>
      </c>
      <c r="J86" s="5">
        <v>3202404920</v>
      </c>
      <c r="K86" s="5">
        <v>3387672528</v>
      </c>
      <c r="L86" s="5">
        <v>4651700713</v>
      </c>
      <c r="M86" s="5">
        <v>7094124947</v>
      </c>
      <c r="N86" s="5">
        <v>64490484095</v>
      </c>
      <c r="O86" s="5">
        <v>42902108361</v>
      </c>
      <c r="P86" s="5">
        <v>41126316396</v>
      </c>
      <c r="Q86" s="5">
        <v>13032991162</v>
      </c>
      <c r="R86" s="5">
        <v>3572146022</v>
      </c>
      <c r="S86" s="5">
        <v>1872642383</v>
      </c>
      <c r="T86" s="5">
        <v>100814310</v>
      </c>
      <c r="U86" s="5">
        <v>381871649</v>
      </c>
      <c r="V86" s="5">
        <v>421608083</v>
      </c>
      <c r="W86" s="5">
        <v>262603539</v>
      </c>
    </row>
    <row r="87" spans="3:25" ht="15.5" x14ac:dyDescent="0.35">
      <c r="C87" t="s">
        <v>440</v>
      </c>
      <c r="D87" s="5">
        <v>219435988376</v>
      </c>
      <c r="E87" s="5">
        <v>161236743609</v>
      </c>
      <c r="F87" s="5">
        <v>168098060179</v>
      </c>
      <c r="G87" s="5">
        <v>152787108236</v>
      </c>
      <c r="I87" s="5">
        <v>168098060179</v>
      </c>
      <c r="J87" s="5">
        <v>156863697714</v>
      </c>
      <c r="K87" s="5">
        <v>137777879758</v>
      </c>
      <c r="L87" s="5">
        <v>146630445701</v>
      </c>
      <c r="M87" s="5">
        <v>119581372896</v>
      </c>
      <c r="N87" s="5">
        <v>103693623334</v>
      </c>
      <c r="O87" s="5">
        <v>83599374391</v>
      </c>
      <c r="P87" s="5">
        <v>65127735601</v>
      </c>
      <c r="Q87" s="5">
        <v>50264253248</v>
      </c>
      <c r="R87" s="5">
        <v>50746886585</v>
      </c>
      <c r="S87" s="5">
        <v>43169425832</v>
      </c>
      <c r="T87" s="5">
        <v>40795755774</v>
      </c>
      <c r="U87" s="5">
        <v>36523703417</v>
      </c>
      <c r="V87" s="5">
        <v>22598712855</v>
      </c>
      <c r="W87" s="5">
        <v>16305869407</v>
      </c>
      <c r="X87" s="5">
        <v>9602287926</v>
      </c>
      <c r="Y87" s="5">
        <v>9074625513</v>
      </c>
    </row>
    <row r="88" spans="3:25" ht="15.5" x14ac:dyDescent="0.35">
      <c r="C88" t="s">
        <v>388</v>
      </c>
    </row>
    <row r="89" spans="3:25" ht="15.5" x14ac:dyDescent="0.35">
      <c r="C89" t="s">
        <v>81</v>
      </c>
      <c r="D89" s="5">
        <v>-720882522266</v>
      </c>
      <c r="E89" s="5">
        <v>-720882522266</v>
      </c>
      <c r="F89" s="5">
        <v>-721199532174</v>
      </c>
      <c r="G89" s="5">
        <v>-721199532174</v>
      </c>
      <c r="I89" s="5">
        <v>-721199532174</v>
      </c>
      <c r="J89" s="5">
        <v>-659431966129</v>
      </c>
      <c r="K89" s="5">
        <v>-645575674577</v>
      </c>
      <c r="L89" s="5">
        <v>-645575674577</v>
      </c>
      <c r="M89" s="5">
        <v>-372985012058</v>
      </c>
      <c r="O89" s="5">
        <v>-78698093027</v>
      </c>
      <c r="P89" s="5">
        <v>-78071092662</v>
      </c>
      <c r="Q89" s="5">
        <v>-1787954179</v>
      </c>
      <c r="R89" s="5">
        <v>-2680908398</v>
      </c>
      <c r="S89" s="5">
        <v>-767101075</v>
      </c>
    </row>
    <row r="90" spans="3:25" ht="15.5" x14ac:dyDescent="0.35">
      <c r="C90" t="s">
        <v>441</v>
      </c>
      <c r="D90" s="5">
        <v>929843673166</v>
      </c>
      <c r="E90" s="5">
        <v>1091631473181</v>
      </c>
      <c r="F90" s="5">
        <v>968438657330</v>
      </c>
      <c r="G90" s="5">
        <v>1046400640173</v>
      </c>
      <c r="I90" s="5">
        <v>968438657330</v>
      </c>
      <c r="J90" s="5">
        <v>1044136874729</v>
      </c>
      <c r="K90" s="5">
        <v>1164940801635</v>
      </c>
      <c r="L90" s="5">
        <v>1285672230703</v>
      </c>
      <c r="M90" s="5">
        <v>1282057210341</v>
      </c>
      <c r="N90" s="5">
        <v>1549617329468</v>
      </c>
      <c r="O90" s="5">
        <v>1874411044438</v>
      </c>
      <c r="P90" s="5">
        <v>1876409299238</v>
      </c>
      <c r="Q90" s="5">
        <v>2319937439019</v>
      </c>
      <c r="R90" s="5">
        <v>949414338057</v>
      </c>
      <c r="S90" s="5">
        <v>812990646097</v>
      </c>
      <c r="T90" s="5">
        <v>420316388535</v>
      </c>
      <c r="U90" s="5">
        <v>363881019917</v>
      </c>
      <c r="V90" s="5">
        <v>219818034145</v>
      </c>
      <c r="W90" s="5">
        <v>190230952758</v>
      </c>
      <c r="X90" s="5">
        <v>212986746417</v>
      </c>
      <c r="Y90" s="5">
        <v>137584502342</v>
      </c>
    </row>
    <row r="91" spans="3:25" ht="15.5" x14ac:dyDescent="0.35">
      <c r="C91" t="s">
        <v>442</v>
      </c>
    </row>
    <row r="92" spans="3:25" ht="15.5" x14ac:dyDescent="0.35">
      <c r="C92" t="s">
        <v>111</v>
      </c>
      <c r="D92" s="5">
        <v>2334258359619</v>
      </c>
      <c r="E92" s="5">
        <v>2362570544678</v>
      </c>
      <c r="F92" s="5">
        <v>2379853040429</v>
      </c>
      <c r="G92" s="5">
        <v>2410187468978</v>
      </c>
      <c r="I92" s="5">
        <v>2379853040429</v>
      </c>
      <c r="J92" s="5">
        <v>2518416926787</v>
      </c>
      <c r="K92" s="5">
        <v>2534957098472</v>
      </c>
      <c r="L92" s="5">
        <v>2493688426380</v>
      </c>
      <c r="M92" s="5">
        <v>2492863630370</v>
      </c>
      <c r="N92" s="5">
        <v>2434486072405</v>
      </c>
      <c r="O92" s="5">
        <v>2540413874692</v>
      </c>
      <c r="P92" s="5">
        <v>2222133112899</v>
      </c>
      <c r="Q92" s="5">
        <v>1993663314016</v>
      </c>
      <c r="R92" s="5">
        <v>1842722492525</v>
      </c>
      <c r="S92" s="5">
        <v>1821378205498</v>
      </c>
      <c r="T92" s="5">
        <v>1679981658119</v>
      </c>
      <c r="U92" s="5">
        <v>1175251173341</v>
      </c>
      <c r="V92" s="5">
        <v>893898142271</v>
      </c>
      <c r="W92" s="5">
        <v>546098568681</v>
      </c>
      <c r="X92" s="5">
        <v>345865687828</v>
      </c>
      <c r="Y92" s="5">
        <v>204680869234</v>
      </c>
    </row>
    <row r="93" spans="3:25" ht="15.5" x14ac:dyDescent="0.35">
      <c r="C93" t="s">
        <v>113</v>
      </c>
      <c r="D93" s="5">
        <v>12364809298</v>
      </c>
      <c r="E93" s="5">
        <v>9857679237</v>
      </c>
      <c r="F93" s="5">
        <v>7765393418</v>
      </c>
      <c r="G93" s="5">
        <v>6890966596</v>
      </c>
      <c r="I93" s="5">
        <v>7765393418</v>
      </c>
      <c r="J93" s="5">
        <v>286634846</v>
      </c>
      <c r="L93" s="5">
        <v>1458726963</v>
      </c>
      <c r="M93" s="5">
        <v>7668646354</v>
      </c>
      <c r="N93" s="5">
        <v>7130794039</v>
      </c>
      <c r="O93" s="5">
        <v>1711634110</v>
      </c>
    </row>
    <row r="94" spans="3:25" ht="15.5" x14ac:dyDescent="0.35">
      <c r="C94" t="s">
        <v>114</v>
      </c>
      <c r="D94" s="5">
        <v>95919507547</v>
      </c>
      <c r="E94" s="5">
        <v>97315374196</v>
      </c>
      <c r="F94" s="5">
        <v>98451829075</v>
      </c>
      <c r="G94" s="5">
        <v>100189298653</v>
      </c>
      <c r="I94" s="5">
        <v>98451829075</v>
      </c>
      <c r="J94" s="5">
        <v>102522808866</v>
      </c>
      <c r="K94" s="5">
        <v>108485518797</v>
      </c>
      <c r="L94" s="5">
        <v>107200717187</v>
      </c>
      <c r="M94" s="5">
        <v>105396570716</v>
      </c>
      <c r="N94" s="5">
        <v>110732583280</v>
      </c>
      <c r="O94" s="5">
        <v>68992417548</v>
      </c>
      <c r="P94" s="5">
        <v>61438598870</v>
      </c>
      <c r="Q94" s="5">
        <v>62295673598</v>
      </c>
      <c r="R94" s="5">
        <v>62056464165</v>
      </c>
      <c r="S94" s="5">
        <v>7661491831</v>
      </c>
      <c r="T94" s="5">
        <v>6929513926</v>
      </c>
      <c r="U94" s="5">
        <v>2563059592</v>
      </c>
      <c r="V94" s="5">
        <v>1426300220</v>
      </c>
    </row>
    <row r="95" spans="3:25" ht="15.5" x14ac:dyDescent="0.35">
      <c r="C95" t="s">
        <v>399</v>
      </c>
      <c r="D95" s="5">
        <v>8353332375</v>
      </c>
      <c r="E95" s="5">
        <v>8416371586</v>
      </c>
      <c r="F95" s="5">
        <v>8515529704</v>
      </c>
      <c r="G95" s="5">
        <v>8373248086</v>
      </c>
      <c r="I95" s="5">
        <v>8515529704</v>
      </c>
      <c r="J95" s="5">
        <v>8601633792</v>
      </c>
      <c r="K95" s="5">
        <v>8743317245</v>
      </c>
      <c r="L95" s="5">
        <v>9340981699</v>
      </c>
      <c r="M95" s="5">
        <v>23980820368</v>
      </c>
      <c r="N95" s="5">
        <v>23751946688</v>
      </c>
      <c r="O95" s="5">
        <v>23507637557</v>
      </c>
      <c r="P95" s="5">
        <v>22281617509</v>
      </c>
      <c r="Q95" s="5">
        <v>14508000000</v>
      </c>
    </row>
    <row r="96" spans="3:25" ht="15.5" x14ac:dyDescent="0.35">
      <c r="C96" t="s">
        <v>445</v>
      </c>
      <c r="D96" s="5">
        <v>2541344658134</v>
      </c>
      <c r="E96" s="5">
        <v>2540644457507</v>
      </c>
      <c r="F96" s="5">
        <v>2569269850339</v>
      </c>
      <c r="G96" s="5">
        <v>2591947915168</v>
      </c>
      <c r="I96" s="5">
        <v>2569269850339</v>
      </c>
      <c r="J96" s="5">
        <v>2702210114038</v>
      </c>
      <c r="K96" s="5">
        <v>2778577623407</v>
      </c>
      <c r="L96" s="5">
        <v>2844649385380</v>
      </c>
      <c r="M96" s="5">
        <v>2909227212336</v>
      </c>
      <c r="N96" s="5">
        <v>2902549342517</v>
      </c>
      <c r="O96" s="5">
        <v>2807672800513</v>
      </c>
      <c r="P96" s="5">
        <v>2517401081645</v>
      </c>
      <c r="Q96" s="5">
        <v>2239636270392</v>
      </c>
      <c r="R96" s="5">
        <v>1970226520661</v>
      </c>
      <c r="S96" s="5">
        <v>1893332990937</v>
      </c>
      <c r="T96" s="5">
        <v>1722577887681</v>
      </c>
      <c r="U96" s="5">
        <v>1458808027191</v>
      </c>
      <c r="V96" s="5">
        <v>985126647078</v>
      </c>
      <c r="W96" s="5">
        <v>568905965742</v>
      </c>
      <c r="X96" s="5">
        <v>355278595409</v>
      </c>
      <c r="Y96" s="5">
        <v>209393170893</v>
      </c>
    </row>
    <row r="97" spans="3:25" ht="15.5" x14ac:dyDescent="0.35">
      <c r="C97" t="s">
        <v>117</v>
      </c>
      <c r="D97" s="5">
        <v>3471188331300</v>
      </c>
      <c r="E97" s="5">
        <v>3632275930688</v>
      </c>
      <c r="F97" s="5">
        <v>3537708507669</v>
      </c>
      <c r="G97" s="5">
        <v>3638348555341</v>
      </c>
      <c r="I97" s="5">
        <v>3537708507669</v>
      </c>
      <c r="J97" s="5">
        <v>3746346988767</v>
      </c>
      <c r="K97" s="5">
        <v>3943518425042</v>
      </c>
      <c r="L97" s="5">
        <v>4130321616083</v>
      </c>
      <c r="M97" s="5">
        <v>4191284422677</v>
      </c>
      <c r="N97" s="5">
        <v>4452166671985</v>
      </c>
      <c r="O97" s="5">
        <v>4682083844951</v>
      </c>
      <c r="P97" s="5">
        <v>4393810380883</v>
      </c>
      <c r="Q97" s="5">
        <v>4559573709411</v>
      </c>
      <c r="R97" s="5">
        <v>2919640858718</v>
      </c>
      <c r="S97" s="5">
        <v>2706323637034</v>
      </c>
      <c r="T97" s="5">
        <v>2142894276216</v>
      </c>
      <c r="U97" s="5">
        <v>1822689047108</v>
      </c>
      <c r="V97" s="5">
        <v>1204944681223</v>
      </c>
      <c r="W97" s="5">
        <v>759136918500</v>
      </c>
      <c r="X97" s="5">
        <v>568265341826</v>
      </c>
      <c r="Y97" s="5">
        <v>346977673235</v>
      </c>
    </row>
    <row r="98" spans="3:25" ht="15.5" x14ac:dyDescent="0.35">
      <c r="C98" t="s">
        <v>118</v>
      </c>
    </row>
    <row r="99" spans="3:25" ht="15.5" x14ac:dyDescent="0.35">
      <c r="C99" t="s">
        <v>119</v>
      </c>
    </row>
    <row r="100" spans="3:25" ht="15.5" x14ac:dyDescent="0.35">
      <c r="C100" t="s">
        <v>446</v>
      </c>
      <c r="D100" s="5">
        <v>1082411296932</v>
      </c>
      <c r="E100" s="5">
        <v>808289128924</v>
      </c>
      <c r="F100" s="5">
        <v>704948625479</v>
      </c>
      <c r="G100" s="5">
        <v>921131430728</v>
      </c>
      <c r="I100" s="5">
        <v>704948625479</v>
      </c>
      <c r="J100" s="5">
        <v>610720198188</v>
      </c>
      <c r="K100" s="5">
        <v>669095049839</v>
      </c>
      <c r="L100" s="5">
        <v>612417576293</v>
      </c>
      <c r="M100" s="5">
        <v>483213195704</v>
      </c>
      <c r="N100" s="5">
        <v>404567270700</v>
      </c>
      <c r="O100" s="5">
        <v>1106938318565</v>
      </c>
      <c r="P100" s="5">
        <v>525422150049</v>
      </c>
      <c r="Q100" s="5">
        <v>1027176531240</v>
      </c>
      <c r="R100" s="5">
        <v>320501824382</v>
      </c>
      <c r="S100" s="5">
        <v>395920006814</v>
      </c>
      <c r="T100" s="5">
        <v>307608669233</v>
      </c>
      <c r="U100" s="5">
        <v>320197405822</v>
      </c>
      <c r="V100" s="5">
        <v>195455567772</v>
      </c>
      <c r="W100" s="5">
        <v>148209117955</v>
      </c>
      <c r="X100" s="5">
        <v>92639122006</v>
      </c>
      <c r="Y100" s="5">
        <v>95447823253</v>
      </c>
    </row>
    <row r="101" spans="3:25" ht="15.5" x14ac:dyDescent="0.35">
      <c r="C101" t="s">
        <v>447</v>
      </c>
      <c r="D101" s="5">
        <v>526875000000</v>
      </c>
      <c r="E101" s="5">
        <v>176500000000</v>
      </c>
      <c r="F101" s="5">
        <v>176125000000</v>
      </c>
      <c r="G101" s="5">
        <v>425250000000</v>
      </c>
      <c r="I101" s="5">
        <v>176125000000</v>
      </c>
      <c r="J101" s="5">
        <v>100000000000</v>
      </c>
      <c r="K101" s="5">
        <v>100000000000</v>
      </c>
      <c r="O101" s="5">
        <v>52125550000</v>
      </c>
      <c r="P101" s="5">
        <v>41358750000</v>
      </c>
      <c r="Q101" s="5">
        <v>119270800000</v>
      </c>
    </row>
    <row r="102" spans="3:25" ht="15.5" x14ac:dyDescent="0.35">
      <c r="C102" t="s">
        <v>400</v>
      </c>
    </row>
    <row r="103" spans="3:25" ht="15.5" x14ac:dyDescent="0.35">
      <c r="C103" t="s">
        <v>581</v>
      </c>
      <c r="D103" s="5">
        <v>249008624811</v>
      </c>
      <c r="E103" s="5">
        <v>277637009749</v>
      </c>
      <c r="F103" s="5">
        <v>227115888888</v>
      </c>
      <c r="G103" s="5">
        <v>215332928574</v>
      </c>
      <c r="I103" s="5">
        <v>227115888888</v>
      </c>
      <c r="J103" s="5">
        <v>201053336249</v>
      </c>
      <c r="K103" s="5">
        <v>218628964784</v>
      </c>
      <c r="L103" s="5">
        <v>262479275777</v>
      </c>
      <c r="M103" s="5">
        <v>206106824547</v>
      </c>
      <c r="N103" s="5">
        <v>165384575026</v>
      </c>
      <c r="O103" s="5">
        <v>213356133238</v>
      </c>
      <c r="P103" s="5">
        <v>190086375903</v>
      </c>
      <c r="Q103" s="5">
        <v>150071397891</v>
      </c>
      <c r="R103" s="5">
        <v>172453494255</v>
      </c>
      <c r="S103" s="5">
        <v>159666893953</v>
      </c>
      <c r="T103" s="5">
        <v>125604882349</v>
      </c>
      <c r="U103" s="5">
        <v>159315459939</v>
      </c>
      <c r="V103" s="5">
        <v>79033352160</v>
      </c>
      <c r="W103" s="5">
        <v>65553478372</v>
      </c>
      <c r="X103" s="5">
        <v>27346353143</v>
      </c>
      <c r="Y103" s="5">
        <v>37634706115</v>
      </c>
    </row>
    <row r="104" spans="3:25" ht="15.5" x14ac:dyDescent="0.35">
      <c r="C104" t="s">
        <v>285</v>
      </c>
      <c r="U104" s="5">
        <v>118044464058</v>
      </c>
      <c r="V104" s="5">
        <v>86024594555</v>
      </c>
      <c r="W104" s="5">
        <v>65876802143</v>
      </c>
      <c r="X104" s="5">
        <v>36795135334</v>
      </c>
      <c r="Y104" s="5">
        <v>13108059385</v>
      </c>
    </row>
    <row r="105" spans="3:25" ht="15.5" x14ac:dyDescent="0.35">
      <c r="C105" t="s">
        <v>448</v>
      </c>
      <c r="D105" s="5">
        <v>158806232785</v>
      </c>
      <c r="E105" s="5">
        <v>163329751907</v>
      </c>
      <c r="F105" s="5">
        <v>151467574504</v>
      </c>
      <c r="G105" s="5">
        <v>122670768257</v>
      </c>
      <c r="I105" s="5">
        <v>151467574504</v>
      </c>
      <c r="J105" s="5">
        <v>182050471894</v>
      </c>
      <c r="K105" s="5">
        <v>179208731082</v>
      </c>
      <c r="L105" s="5">
        <v>167688206816</v>
      </c>
      <c r="M105" s="5">
        <v>145068238624</v>
      </c>
      <c r="N105" s="5">
        <v>159374629175</v>
      </c>
      <c r="O105" s="5">
        <v>170076479269</v>
      </c>
      <c r="P105" s="5">
        <v>204800503928</v>
      </c>
      <c r="Q105" s="5">
        <v>112259524507</v>
      </c>
      <c r="R105" s="5">
        <v>84496762737</v>
      </c>
      <c r="S105" s="5">
        <v>136817018708</v>
      </c>
      <c r="T105" s="5">
        <v>68559831769</v>
      </c>
      <c r="U105" s="5">
        <v>118044464058</v>
      </c>
      <c r="V105" s="5">
        <v>86024594555</v>
      </c>
      <c r="W105" s="5">
        <v>65876802143</v>
      </c>
      <c r="X105" s="5">
        <v>36795135334</v>
      </c>
      <c r="Y105" s="5">
        <v>13108059385</v>
      </c>
    </row>
    <row r="106" spans="3:25" ht="15.5" x14ac:dyDescent="0.35">
      <c r="C106" t="s">
        <v>126</v>
      </c>
      <c r="D106" s="5">
        <v>19021216684</v>
      </c>
      <c r="E106" s="5">
        <v>63657833416</v>
      </c>
      <c r="F106" s="5">
        <v>53147228518</v>
      </c>
      <c r="G106" s="5">
        <v>23456571021</v>
      </c>
      <c r="I106" s="5">
        <v>53147228518</v>
      </c>
      <c r="J106" s="5">
        <v>42826658401</v>
      </c>
      <c r="K106" s="5">
        <v>57055904286</v>
      </c>
      <c r="L106" s="5">
        <v>68920841297</v>
      </c>
      <c r="M106" s="5">
        <v>29726316224</v>
      </c>
      <c r="N106" s="5">
        <v>7278188027</v>
      </c>
      <c r="O106" s="5">
        <v>63284091781</v>
      </c>
      <c r="P106" s="5">
        <v>29692476082</v>
      </c>
      <c r="Q106" s="5">
        <v>7791273454</v>
      </c>
      <c r="R106" s="5">
        <v>11877411678</v>
      </c>
      <c r="S106" s="5">
        <v>26145331440</v>
      </c>
      <c r="T106" s="5">
        <v>6270644015</v>
      </c>
      <c r="U106" s="5">
        <v>5303215646</v>
      </c>
      <c r="V106" s="5">
        <v>6775419619</v>
      </c>
      <c r="W106" s="5">
        <v>6454184728</v>
      </c>
      <c r="X106" s="5">
        <v>15604637383</v>
      </c>
      <c r="Y106" s="5">
        <v>12161800167</v>
      </c>
    </row>
    <row r="107" spans="3:25" ht="15.5" x14ac:dyDescent="0.35">
      <c r="C107" t="s">
        <v>127</v>
      </c>
      <c r="D107" s="5">
        <v>119817437058</v>
      </c>
      <c r="E107" s="5">
        <v>122008815629</v>
      </c>
      <c r="F107" s="5">
        <v>90277419934</v>
      </c>
      <c r="G107" s="5">
        <v>125774120276</v>
      </c>
      <c r="I107" s="5">
        <v>90277419934</v>
      </c>
      <c r="J107" s="5">
        <v>72557917132</v>
      </c>
      <c r="K107" s="5">
        <v>101871734363</v>
      </c>
      <c r="L107" s="5">
        <v>100710636770</v>
      </c>
      <c r="M107" s="5">
        <v>89457955570</v>
      </c>
      <c r="N107" s="5">
        <v>60954159267</v>
      </c>
      <c r="O107" s="5">
        <v>108288884285</v>
      </c>
      <c r="P107" s="5">
        <v>59484044136</v>
      </c>
      <c r="Q107" s="5">
        <v>138278119910</v>
      </c>
      <c r="R107" s="5">
        <v>50840874863</v>
      </c>
      <c r="S107" s="5">
        <v>72219714864</v>
      </c>
      <c r="T107" s="5">
        <v>59037600971</v>
      </c>
      <c r="U107" s="5">
        <v>37018290679</v>
      </c>
      <c r="V107" s="5">
        <v>17142497535</v>
      </c>
      <c r="W107" s="5">
        <v>10324652712</v>
      </c>
      <c r="X107" s="5">
        <v>12892996146</v>
      </c>
      <c r="Y107" s="5">
        <v>7543257586</v>
      </c>
    </row>
    <row r="108" spans="3:25" ht="15.5" x14ac:dyDescent="0.35">
      <c r="C108" t="s">
        <v>449</v>
      </c>
    </row>
    <row r="109" spans="3:25" ht="15.5" x14ac:dyDescent="0.35">
      <c r="C109" t="s">
        <v>451</v>
      </c>
      <c r="T109" s="5">
        <v>47647294496</v>
      </c>
      <c r="V109" s="5">
        <v>6072955763</v>
      </c>
      <c r="Y109" s="5">
        <v>25000000000</v>
      </c>
    </row>
    <row r="110" spans="3:25" ht="15.5" x14ac:dyDescent="0.35">
      <c r="C110" t="s">
        <v>583</v>
      </c>
      <c r="D110" s="5">
        <v>8882785594</v>
      </c>
      <c r="E110" s="5">
        <v>5155718223</v>
      </c>
      <c r="F110" s="5">
        <v>6815513635</v>
      </c>
      <c r="G110" s="5">
        <v>8647042600</v>
      </c>
      <c r="I110" s="5">
        <v>6815513635</v>
      </c>
      <c r="J110" s="5">
        <v>12231814512</v>
      </c>
      <c r="K110" s="5">
        <v>12329715324</v>
      </c>
      <c r="L110" s="5">
        <v>12618615633</v>
      </c>
      <c r="M110" s="5">
        <v>12853860739</v>
      </c>
      <c r="N110" s="5">
        <v>11575719205</v>
      </c>
    </row>
    <row r="111" spans="3:25" ht="15.5" x14ac:dyDescent="0.35">
      <c r="C111" t="s">
        <v>685</v>
      </c>
      <c r="P111" s="5">
        <v>498968280020</v>
      </c>
      <c r="Q111" s="5">
        <v>498209629859</v>
      </c>
      <c r="R111" s="5">
        <v>995987913319</v>
      </c>
      <c r="S111" s="5">
        <v>994405038101</v>
      </c>
      <c r="T111" s="5">
        <v>496541543422</v>
      </c>
      <c r="U111" s="5">
        <v>495910464028</v>
      </c>
    </row>
    <row r="112" spans="3:25" ht="15.5" x14ac:dyDescent="0.35">
      <c r="C112" t="s">
        <v>452</v>
      </c>
      <c r="D112" s="5">
        <v>8882785594</v>
      </c>
      <c r="E112" s="5">
        <v>5155718223</v>
      </c>
      <c r="F112" s="5">
        <v>6815513635</v>
      </c>
      <c r="G112" s="5">
        <v>8647042600</v>
      </c>
      <c r="I112" s="5">
        <v>6815513635</v>
      </c>
      <c r="J112" s="5">
        <v>12231814512</v>
      </c>
      <c r="K112" s="5">
        <v>12329715324</v>
      </c>
      <c r="L112" s="5">
        <v>12618615633</v>
      </c>
      <c r="M112" s="5">
        <v>12853860739</v>
      </c>
      <c r="N112" s="5">
        <v>11575719205</v>
      </c>
      <c r="O112" s="5">
        <v>499807179992</v>
      </c>
      <c r="Q112" s="5">
        <v>499505415478</v>
      </c>
      <c r="T112" s="5">
        <v>47647294496</v>
      </c>
      <c r="V112" s="5">
        <v>6072955763</v>
      </c>
      <c r="Y112" s="5">
        <v>25000000000</v>
      </c>
    </row>
    <row r="113" spans="3:25" ht="15.5" x14ac:dyDescent="0.35">
      <c r="C113" t="s">
        <v>405</v>
      </c>
      <c r="D113" s="5">
        <v>793471657483</v>
      </c>
      <c r="E113" s="5">
        <v>780428961819</v>
      </c>
      <c r="F113" s="5">
        <v>787794847004</v>
      </c>
      <c r="G113" s="5">
        <v>785740413120</v>
      </c>
      <c r="I113" s="5">
        <v>787794847004</v>
      </c>
      <c r="J113" s="5">
        <v>827471597075</v>
      </c>
      <c r="K113" s="5">
        <v>880991799922</v>
      </c>
      <c r="L113" s="5">
        <v>836745501026</v>
      </c>
      <c r="M113" s="5">
        <v>858651696247</v>
      </c>
      <c r="N113" s="5">
        <v>819928353554</v>
      </c>
      <c r="O113" s="5">
        <v>482548147289</v>
      </c>
      <c r="P113" s="5">
        <v>951487110723</v>
      </c>
      <c r="Q113" s="5">
        <v>712291462742</v>
      </c>
      <c r="R113" s="5">
        <v>1156387262310</v>
      </c>
      <c r="S113" s="5">
        <v>1121868678348</v>
      </c>
      <c r="T113" s="5">
        <v>875163252239</v>
      </c>
      <c r="U113" s="5">
        <v>715153991615</v>
      </c>
      <c r="V113" s="5">
        <v>342881515901</v>
      </c>
      <c r="W113" s="5">
        <v>64486617759</v>
      </c>
      <c r="X113" s="5">
        <v>20173788982</v>
      </c>
      <c r="Y113" s="5">
        <v>83689837287</v>
      </c>
    </row>
    <row r="114" spans="3:25" ht="15.5" x14ac:dyDescent="0.35">
      <c r="C114" t="s">
        <v>404</v>
      </c>
      <c r="D114" s="5">
        <v>793471657483</v>
      </c>
      <c r="E114" s="5">
        <v>780428961819</v>
      </c>
      <c r="F114" s="5">
        <v>787794847004</v>
      </c>
      <c r="G114" s="5">
        <v>785740413120</v>
      </c>
      <c r="I114" s="5">
        <v>787794847004</v>
      </c>
      <c r="J114" s="5">
        <v>827471597075</v>
      </c>
      <c r="K114" s="5">
        <v>880991799922</v>
      </c>
      <c r="L114" s="5">
        <v>836745501026</v>
      </c>
      <c r="M114" s="5">
        <v>858651696247</v>
      </c>
      <c r="N114" s="5">
        <v>819928353554</v>
      </c>
      <c r="O114" s="5">
        <v>482548147289</v>
      </c>
      <c r="P114" s="5">
        <v>951487110723</v>
      </c>
      <c r="Q114" s="5">
        <v>712291462742</v>
      </c>
      <c r="R114" s="5">
        <v>1156387262310</v>
      </c>
      <c r="S114" s="5">
        <v>1121868678348</v>
      </c>
      <c r="T114" s="5">
        <v>875163252239</v>
      </c>
      <c r="U114" s="5">
        <v>715153991615</v>
      </c>
      <c r="V114" s="5">
        <v>342881515901</v>
      </c>
      <c r="W114" s="5">
        <v>64486617759</v>
      </c>
      <c r="X114" s="5">
        <v>20173788982</v>
      </c>
      <c r="Y114" s="5">
        <v>83689837287</v>
      </c>
    </row>
    <row r="115" spans="3:25" ht="15.5" x14ac:dyDescent="0.35">
      <c r="C115" t="s">
        <v>1198</v>
      </c>
      <c r="D115" s="5">
        <v>436117187500</v>
      </c>
      <c r="E115" s="5">
        <v>442521250000</v>
      </c>
      <c r="F115" s="5">
        <v>448925312497</v>
      </c>
      <c r="G115" s="5">
        <v>455329375000</v>
      </c>
      <c r="I115" s="5">
        <v>448925312497</v>
      </c>
      <c r="J115" s="5">
        <v>495697916667</v>
      </c>
      <c r="K115" s="5">
        <v>498833333333</v>
      </c>
      <c r="L115" s="5">
        <v>497833333333</v>
      </c>
      <c r="M115" s="5">
        <v>496833333333</v>
      </c>
      <c r="N115" s="5">
        <v>495833333333</v>
      </c>
      <c r="O115" s="5">
        <v>205758750000</v>
      </c>
      <c r="P115" s="5">
        <v>206793750000</v>
      </c>
      <c r="T115" s="5">
        <v>291203527978</v>
      </c>
      <c r="U115" s="5">
        <v>160484234676</v>
      </c>
      <c r="V115" s="5">
        <v>296844192237</v>
      </c>
      <c r="W115" s="5">
        <v>33071521262</v>
      </c>
      <c r="Y115" s="5">
        <v>68750000000</v>
      </c>
    </row>
    <row r="116" spans="3:25" ht="15.5" x14ac:dyDescent="0.35">
      <c r="C116" t="s">
        <v>284</v>
      </c>
    </row>
    <row r="117" spans="3:25" ht="15.5" x14ac:dyDescent="0.35">
      <c r="C117" t="s">
        <v>453</v>
      </c>
      <c r="D117" s="5">
        <v>143568168702</v>
      </c>
      <c r="E117" s="5">
        <v>143512177573</v>
      </c>
      <c r="F117" s="5">
        <v>142523170039</v>
      </c>
      <c r="G117" s="5">
        <v>143715112360</v>
      </c>
      <c r="I117" s="5">
        <v>142523170039</v>
      </c>
      <c r="J117" s="5">
        <v>142296051268</v>
      </c>
      <c r="K117" s="5">
        <v>121557705674</v>
      </c>
      <c r="L117" s="5">
        <v>124547637197</v>
      </c>
      <c r="M117" s="5">
        <v>112679529372</v>
      </c>
      <c r="N117" s="5">
        <v>89984754738</v>
      </c>
      <c r="O117" s="5">
        <v>102585208886</v>
      </c>
      <c r="P117" s="5">
        <v>92168041162</v>
      </c>
      <c r="Q117" s="5">
        <v>77378693668</v>
      </c>
      <c r="R117" s="5">
        <v>62892779031</v>
      </c>
      <c r="S117" s="5">
        <v>38031900243</v>
      </c>
      <c r="T117" s="5">
        <v>30431313157</v>
      </c>
      <c r="U117" s="5">
        <v>14596982924</v>
      </c>
      <c r="V117" s="5">
        <v>16341933308</v>
      </c>
      <c r="W117" s="5">
        <v>10989153322</v>
      </c>
      <c r="X117" s="5">
        <v>7948815578</v>
      </c>
      <c r="Y117" s="5">
        <v>6590489024</v>
      </c>
    </row>
    <row r="118" spans="3:25" ht="15.5" x14ac:dyDescent="0.35">
      <c r="C118" t="s">
        <v>130</v>
      </c>
      <c r="D118" s="5">
        <v>1875882954415</v>
      </c>
      <c r="E118" s="5">
        <v>1588718090743</v>
      </c>
      <c r="F118" s="5">
        <v>1492743472483</v>
      </c>
      <c r="G118" s="5">
        <v>1706871843848</v>
      </c>
      <c r="I118" s="5">
        <v>1492743472483</v>
      </c>
      <c r="J118" s="5">
        <v>1438191795263</v>
      </c>
      <c r="K118" s="5">
        <v>1550086849761</v>
      </c>
      <c r="L118" s="5">
        <v>1449163077319</v>
      </c>
      <c r="M118" s="5">
        <v>1341864891951</v>
      </c>
      <c r="N118" s="5">
        <v>1224495624254</v>
      </c>
      <c r="O118" s="5">
        <v>1589486465854</v>
      </c>
      <c r="P118" s="5">
        <v>1476909260772</v>
      </c>
      <c r="Q118" s="5">
        <v>1739467993982</v>
      </c>
      <c r="R118" s="5">
        <v>1476889086692</v>
      </c>
      <c r="S118" s="5">
        <v>1517788685162</v>
      </c>
      <c r="T118" s="5">
        <v>1182771921472</v>
      </c>
      <c r="U118" s="5">
        <v>1035351397437</v>
      </c>
      <c r="V118" s="5">
        <v>538337083673</v>
      </c>
      <c r="W118" s="5">
        <v>212695735714</v>
      </c>
      <c r="X118" s="5">
        <v>112812910988</v>
      </c>
      <c r="Y118" s="5">
        <v>179137660540</v>
      </c>
    </row>
    <row r="119" spans="3:25" ht="15.5" x14ac:dyDescent="0.35">
      <c r="C119" t="s">
        <v>131</v>
      </c>
    </row>
    <row r="120" spans="3:25" ht="15.5" x14ac:dyDescent="0.35">
      <c r="C120" t="s">
        <v>132</v>
      </c>
      <c r="D120" s="5">
        <v>123729777760</v>
      </c>
      <c r="E120" s="5">
        <v>123729777760</v>
      </c>
      <c r="F120" s="5">
        <v>123729777760</v>
      </c>
      <c r="G120" s="5">
        <v>123729777760</v>
      </c>
      <c r="I120" s="5">
        <v>123729777760</v>
      </c>
      <c r="J120" s="5">
        <v>123729777760</v>
      </c>
      <c r="K120" s="5">
        <v>123729777760</v>
      </c>
      <c r="L120" s="5">
        <v>123729777760</v>
      </c>
      <c r="M120" s="5">
        <v>123729777760</v>
      </c>
      <c r="N120" s="5">
        <v>123729777760</v>
      </c>
      <c r="O120" s="5">
        <v>123729777760</v>
      </c>
      <c r="P120" s="5">
        <v>123729777760</v>
      </c>
      <c r="Q120" s="5">
        <v>123729777760</v>
      </c>
      <c r="R120" s="5">
        <v>101236000000</v>
      </c>
      <c r="S120" s="5">
        <v>101236000000</v>
      </c>
      <c r="T120" s="5">
        <v>101236000000</v>
      </c>
      <c r="U120" s="5">
        <v>101236000000</v>
      </c>
      <c r="V120" s="5">
        <v>101236000000</v>
      </c>
      <c r="W120" s="5">
        <v>101236000000</v>
      </c>
      <c r="X120" s="5">
        <v>101236000000</v>
      </c>
      <c r="Y120" s="5">
        <v>86050600000</v>
      </c>
    </row>
    <row r="121" spans="3:25" ht="15.5" x14ac:dyDescent="0.35">
      <c r="C121" t="s">
        <v>133</v>
      </c>
      <c r="D121" s="5">
        <v>1486395713050</v>
      </c>
      <c r="E121" s="5">
        <v>1486395713050</v>
      </c>
      <c r="F121" s="5">
        <v>1486395713050</v>
      </c>
      <c r="G121" s="5">
        <v>1486395713050</v>
      </c>
      <c r="I121" s="5">
        <v>1486395713050</v>
      </c>
      <c r="J121" s="5">
        <v>1486395713050</v>
      </c>
      <c r="K121" s="5">
        <v>1486392647799</v>
      </c>
      <c r="L121" s="5">
        <v>1486392647799</v>
      </c>
      <c r="M121" s="5">
        <v>1486392647799</v>
      </c>
      <c r="N121" s="5">
        <v>1486392647799</v>
      </c>
      <c r="O121" s="5">
        <v>1458867087549</v>
      </c>
      <c r="P121" s="5">
        <v>1458867087549</v>
      </c>
      <c r="Q121" s="5">
        <v>1458867087549</v>
      </c>
      <c r="R121" s="5">
        <v>173001428035</v>
      </c>
      <c r="S121" s="5">
        <v>173001428035</v>
      </c>
      <c r="T121" s="5">
        <v>173001428035</v>
      </c>
      <c r="U121" s="5">
        <v>173001428035</v>
      </c>
      <c r="V121" s="5">
        <v>173001428035</v>
      </c>
      <c r="W121" s="5">
        <v>173001428035</v>
      </c>
      <c r="X121" s="5">
        <v>173001428035</v>
      </c>
      <c r="Y121" s="5">
        <v>349534267</v>
      </c>
    </row>
    <row r="122" spans="3:25" ht="15.5" x14ac:dyDescent="0.35">
      <c r="C122" t="s">
        <v>134</v>
      </c>
      <c r="D122" s="5">
        <v>706036800903</v>
      </c>
      <c r="E122" s="5">
        <v>1154279296282</v>
      </c>
      <c r="F122" s="5">
        <v>1152063479618</v>
      </c>
      <c r="G122" s="5">
        <v>1038385797427</v>
      </c>
      <c r="I122" s="5">
        <v>1152063479618</v>
      </c>
      <c r="J122" s="5">
        <v>1351667659858</v>
      </c>
      <c r="K122" s="5">
        <v>1428800907546</v>
      </c>
      <c r="L122" s="5">
        <v>1716537203130</v>
      </c>
      <c r="M122" s="5">
        <v>1612234910767</v>
      </c>
      <c r="N122" s="5">
        <v>1617500624903</v>
      </c>
      <c r="O122" s="5">
        <v>1565296764733</v>
      </c>
      <c r="P122" s="5">
        <v>1337358114301</v>
      </c>
      <c r="Q122" s="5">
        <v>1193185012557</v>
      </c>
      <c r="R122" s="5">
        <v>1127741662038</v>
      </c>
      <c r="S122" s="5">
        <v>915064624912</v>
      </c>
      <c r="T122" s="5">
        <v>685884926709</v>
      </c>
      <c r="U122" s="5">
        <v>513100221636</v>
      </c>
      <c r="V122" s="5">
        <v>392370169515</v>
      </c>
      <c r="W122" s="5">
        <v>272203754751</v>
      </c>
      <c r="X122" s="5">
        <v>181215002803</v>
      </c>
      <c r="Y122" s="5">
        <v>81439878428</v>
      </c>
    </row>
    <row r="123" spans="3:25" ht="15.5" x14ac:dyDescent="0.35">
      <c r="C123" t="s">
        <v>135</v>
      </c>
      <c r="D123" s="5">
        <v>26000000000</v>
      </c>
      <c r="E123" s="5">
        <v>24000000000</v>
      </c>
      <c r="F123" s="5">
        <v>24000000000</v>
      </c>
      <c r="G123" s="5">
        <v>24000000000</v>
      </c>
      <c r="I123" s="5">
        <v>24000000000</v>
      </c>
      <c r="J123" s="5">
        <v>22000000000</v>
      </c>
      <c r="K123" s="5">
        <v>20000000000</v>
      </c>
      <c r="L123" s="5">
        <v>18000000000</v>
      </c>
      <c r="M123" s="5">
        <v>16000000000</v>
      </c>
      <c r="N123" s="5">
        <v>14000000000</v>
      </c>
      <c r="O123" s="5">
        <v>12000000000</v>
      </c>
      <c r="P123" s="5">
        <v>10000000000</v>
      </c>
      <c r="Q123" s="5">
        <v>8000000000</v>
      </c>
      <c r="R123" s="5">
        <v>6000000000</v>
      </c>
      <c r="S123" s="5">
        <v>4000000000</v>
      </c>
      <c r="T123" s="5">
        <v>2000000000</v>
      </c>
    </row>
    <row r="124" spans="3:25" ht="15.5" x14ac:dyDescent="0.35">
      <c r="C124" t="s">
        <v>136</v>
      </c>
      <c r="D124" s="5">
        <v>680036800903</v>
      </c>
      <c r="E124" s="5">
        <v>1130279296282</v>
      </c>
      <c r="F124" s="5">
        <v>1128063479618</v>
      </c>
      <c r="G124" s="5">
        <v>1014385797427</v>
      </c>
      <c r="I124" s="5">
        <v>1128063479618</v>
      </c>
      <c r="J124" s="5">
        <v>1329667659858</v>
      </c>
      <c r="K124" s="5">
        <v>1408800907546</v>
      </c>
      <c r="L124" s="5">
        <v>1698537203130</v>
      </c>
      <c r="M124" s="5">
        <v>1596234910767</v>
      </c>
      <c r="N124" s="5">
        <v>1603500624903</v>
      </c>
      <c r="O124" s="5">
        <v>1553296764733</v>
      </c>
      <c r="P124" s="5">
        <v>1327358114301</v>
      </c>
      <c r="Q124" s="5">
        <v>1185185012557</v>
      </c>
      <c r="R124" s="5">
        <v>1121741662038</v>
      </c>
      <c r="S124" s="5">
        <v>911064624912</v>
      </c>
      <c r="T124" s="5">
        <v>683884926709</v>
      </c>
      <c r="U124" s="5">
        <v>513100221636</v>
      </c>
      <c r="V124" s="5">
        <v>392370169515</v>
      </c>
      <c r="W124" s="5">
        <v>272203754751</v>
      </c>
      <c r="X124" s="5">
        <v>181215002803</v>
      </c>
      <c r="Y124" s="5">
        <v>81439878428</v>
      </c>
    </row>
    <row r="125" spans="3:25" ht="15.5" x14ac:dyDescent="0.35">
      <c r="C125" t="s">
        <v>137</v>
      </c>
      <c r="D125" s="5">
        <v>706036800903</v>
      </c>
      <c r="E125" s="5">
        <v>1154279296282</v>
      </c>
      <c r="F125" s="5">
        <v>1152063479618</v>
      </c>
      <c r="G125" s="5">
        <v>1038385797427</v>
      </c>
      <c r="I125" s="5">
        <v>1152063479618</v>
      </c>
      <c r="J125" s="5">
        <v>1351667659858</v>
      </c>
      <c r="K125" s="5">
        <v>1428800907546</v>
      </c>
      <c r="L125" s="5">
        <v>1716537203130</v>
      </c>
      <c r="M125" s="5">
        <v>1612234910767</v>
      </c>
      <c r="N125" s="5">
        <v>1617500624903</v>
      </c>
      <c r="O125" s="5">
        <v>1565296764733</v>
      </c>
      <c r="P125" s="5">
        <v>1337358114301</v>
      </c>
      <c r="Q125" s="5">
        <v>1193185012557</v>
      </c>
      <c r="R125" s="5">
        <v>1127741662038</v>
      </c>
      <c r="S125" s="5">
        <v>915064624912</v>
      </c>
      <c r="T125" s="5">
        <v>685884926709</v>
      </c>
      <c r="U125" s="5">
        <v>513100221636</v>
      </c>
      <c r="V125" s="5">
        <v>392370169515</v>
      </c>
      <c r="W125" s="5">
        <v>272203754751</v>
      </c>
      <c r="X125" s="5">
        <v>181215002803</v>
      </c>
      <c r="Y125" s="5">
        <v>81439878428</v>
      </c>
    </row>
    <row r="126" spans="3:25" ht="15.5" x14ac:dyDescent="0.35">
      <c r="C126" t="s">
        <v>291</v>
      </c>
      <c r="D126" s="5">
        <v>25607438</v>
      </c>
      <c r="E126" s="5">
        <v>35575119</v>
      </c>
      <c r="F126" s="5">
        <v>3975596932</v>
      </c>
      <c r="G126" s="5">
        <v>4164955430</v>
      </c>
      <c r="I126" s="5">
        <v>3975596932</v>
      </c>
      <c r="J126" s="5">
        <v>5794008965</v>
      </c>
      <c r="K126" s="5">
        <v>83916753</v>
      </c>
      <c r="L126" s="5">
        <v>74584652</v>
      </c>
      <c r="M126" s="5">
        <v>47206458</v>
      </c>
      <c r="N126" s="5">
        <v>47997269</v>
      </c>
      <c r="O126" s="5">
        <v>23401842082</v>
      </c>
      <c r="P126" s="5">
        <v>75017233163</v>
      </c>
      <c r="Q126" s="5">
        <v>46111791742</v>
      </c>
      <c r="R126" s="5">
        <v>43453590351</v>
      </c>
    </row>
    <row r="127" spans="3:25" ht="15.5" x14ac:dyDescent="0.35">
      <c r="C127" t="s">
        <v>10</v>
      </c>
      <c r="D127" s="5">
        <v>1595305376885</v>
      </c>
      <c r="E127" s="5">
        <v>2043557839945</v>
      </c>
      <c r="F127" s="5">
        <v>2044965035186</v>
      </c>
      <c r="G127" s="5">
        <v>1931476711493</v>
      </c>
      <c r="I127" s="5">
        <v>2044965035186</v>
      </c>
      <c r="J127" s="5">
        <v>2308155193504</v>
      </c>
      <c r="K127" s="5">
        <v>2393431575281</v>
      </c>
      <c r="L127" s="5">
        <v>2681158538764</v>
      </c>
      <c r="M127" s="5">
        <v>2849419530726</v>
      </c>
      <c r="N127" s="5">
        <v>3227671047731</v>
      </c>
      <c r="O127" s="5">
        <v>3092597379097</v>
      </c>
      <c r="P127" s="5">
        <v>2916901120111</v>
      </c>
      <c r="Q127" s="5">
        <v>2820105715429</v>
      </c>
      <c r="R127" s="5">
        <v>1442751772026</v>
      </c>
      <c r="S127" s="5">
        <v>1188534951872</v>
      </c>
      <c r="T127" s="5">
        <v>960122354744</v>
      </c>
      <c r="U127" s="5">
        <v>787337649671</v>
      </c>
      <c r="V127" s="5">
        <v>666607597550</v>
      </c>
      <c r="W127" s="5">
        <v>546441182786</v>
      </c>
      <c r="X127" s="5">
        <v>455452430838</v>
      </c>
      <c r="Y127" s="5">
        <v>167840012695</v>
      </c>
    </row>
    <row r="128" spans="3:25" ht="15.5" x14ac:dyDescent="0.35">
      <c r="C128" t="s">
        <v>138</v>
      </c>
      <c r="D128" s="5">
        <v>3471188331300</v>
      </c>
      <c r="E128" s="5">
        <v>3632275930688</v>
      </c>
      <c r="F128" s="5">
        <v>3537708507669</v>
      </c>
      <c r="G128" s="5">
        <v>3638348555341</v>
      </c>
      <c r="I128" s="5">
        <v>3537708507669</v>
      </c>
      <c r="J128" s="5">
        <v>3746346988767</v>
      </c>
      <c r="K128" s="5">
        <v>3943518425042</v>
      </c>
      <c r="L128" s="5">
        <v>4130321616083</v>
      </c>
      <c r="M128" s="5">
        <v>4191284422677</v>
      </c>
      <c r="N128" s="5">
        <v>4452166671985</v>
      </c>
      <c r="O128" s="5">
        <v>4682083844951</v>
      </c>
      <c r="P128" s="5">
        <v>4393810380883</v>
      </c>
      <c r="Q128" s="5">
        <v>4559573709411</v>
      </c>
      <c r="R128" s="5">
        <v>2919640858718</v>
      </c>
      <c r="S128" s="5">
        <v>2706323637034</v>
      </c>
      <c r="T128" s="5">
        <v>2142894276216</v>
      </c>
      <c r="U128" s="5">
        <v>1822689047108</v>
      </c>
      <c r="V128" s="5">
        <v>1204944681223</v>
      </c>
      <c r="W128" s="5">
        <v>759136918500</v>
      </c>
      <c r="X128" s="5">
        <v>568265341826</v>
      </c>
      <c r="Y128" s="5">
        <v>346977673235</v>
      </c>
    </row>
    <row r="129" spans="2:25" ht="15.5" x14ac:dyDescent="0.35">
      <c r="C129" t="s">
        <v>139</v>
      </c>
      <c r="D129" s="5">
        <v>6186488888</v>
      </c>
      <c r="E129" s="5">
        <v>6186488888</v>
      </c>
      <c r="F129" s="5">
        <v>6186488888</v>
      </c>
      <c r="G129" s="5">
        <v>6186488888</v>
      </c>
      <c r="I129" s="5">
        <v>6186488888</v>
      </c>
      <c r="J129" s="5">
        <v>6186488888</v>
      </c>
      <c r="K129" s="5">
        <v>6186488888</v>
      </c>
      <c r="L129" s="5">
        <v>6186488888</v>
      </c>
      <c r="M129" s="5">
        <v>6186488888</v>
      </c>
      <c r="N129" s="5">
        <v>6186488888</v>
      </c>
      <c r="O129" s="5">
        <v>6186488888</v>
      </c>
      <c r="P129" s="5">
        <v>6186488888</v>
      </c>
      <c r="Q129" s="5">
        <v>6186488888</v>
      </c>
      <c r="R129" s="5">
        <v>5061800000</v>
      </c>
      <c r="S129" s="5">
        <v>5061800000</v>
      </c>
      <c r="T129" s="5">
        <v>5061800000</v>
      </c>
      <c r="U129" s="5">
        <v>5061800000</v>
      </c>
      <c r="V129" s="5">
        <v>1012360000</v>
      </c>
      <c r="W129" s="5">
        <v>1012360000</v>
      </c>
      <c r="X129" s="5">
        <v>1012360000</v>
      </c>
      <c r="Y129" s="5">
        <v>86050600</v>
      </c>
    </row>
    <row r="131" spans="2:25" ht="15.5" x14ac:dyDescent="0.35">
      <c r="B131" t="s">
        <v>140</v>
      </c>
      <c r="C131" t="s">
        <v>141</v>
      </c>
      <c r="D131" s="5">
        <v>-37207284818</v>
      </c>
      <c r="E131" s="5">
        <v>113749801506</v>
      </c>
      <c r="F131" s="5">
        <v>178172939610</v>
      </c>
      <c r="G131" s="5">
        <v>217884582126</v>
      </c>
      <c r="I131" s="5">
        <v>456975824279</v>
      </c>
      <c r="J131" s="5">
        <v>589054429752</v>
      </c>
      <c r="K131" s="5">
        <v>618793076443</v>
      </c>
      <c r="L131" s="5">
        <v>726581686414</v>
      </c>
      <c r="M131" s="5">
        <v>643601152274</v>
      </c>
      <c r="N131" s="5">
        <v>486591578118</v>
      </c>
      <c r="O131" s="5">
        <v>479788528325</v>
      </c>
      <c r="P131" s="5">
        <v>295922456326</v>
      </c>
      <c r="Q131" s="5">
        <v>370617213073</v>
      </c>
      <c r="R131" s="5">
        <v>414702426418</v>
      </c>
      <c r="S131" s="5">
        <v>555511840614</v>
      </c>
      <c r="T131" s="5">
        <v>364975619113</v>
      </c>
      <c r="U131" s="5">
        <v>314587624896</v>
      </c>
      <c r="V131" s="5">
        <v>189081795465</v>
      </c>
      <c r="W131" s="5">
        <v>147561847765</v>
      </c>
      <c r="X131" s="5">
        <v>113567953650</v>
      </c>
      <c r="Y131" s="5">
        <v>56084131253</v>
      </c>
    </row>
    <row r="132" spans="2:25" ht="15.5" x14ac:dyDescent="0.35">
      <c r="C132" t="s">
        <v>585</v>
      </c>
      <c r="D132" s="5">
        <v>957528667120</v>
      </c>
      <c r="E132" s="5">
        <v>899412787649</v>
      </c>
      <c r="F132" s="5">
        <v>997305793464</v>
      </c>
      <c r="G132" s="5">
        <v>1034412753731</v>
      </c>
      <c r="I132" s="5">
        <v>3792390719542</v>
      </c>
      <c r="J132" s="5">
        <v>4051044451925</v>
      </c>
      <c r="K132" s="5">
        <v>3929001845142</v>
      </c>
      <c r="L132" s="5">
        <v>3896485841390</v>
      </c>
      <c r="M132" s="5">
        <v>3317821868277</v>
      </c>
      <c r="N132" s="5">
        <v>3367354709159</v>
      </c>
      <c r="O132" s="5">
        <v>3280497527491</v>
      </c>
      <c r="P132" s="5">
        <v>2682698927734</v>
      </c>
      <c r="Q132" s="5">
        <v>2492110177593</v>
      </c>
      <c r="R132" s="5">
        <v>2542862221691</v>
      </c>
      <c r="S132" s="5">
        <v>2178287946822</v>
      </c>
      <c r="T132" s="5">
        <v>1884185170040</v>
      </c>
      <c r="U132" s="5">
        <v>1485453914476</v>
      </c>
      <c r="V132" s="5">
        <v>1173402656222</v>
      </c>
      <c r="W132" s="5">
        <v>796101771127</v>
      </c>
      <c r="X132" s="5">
        <v>596590101410</v>
      </c>
      <c r="Y132" s="5">
        <v>480988643288</v>
      </c>
    </row>
    <row r="133" spans="2:25" ht="15.5" x14ac:dyDescent="0.35">
      <c r="C133" t="s">
        <v>1200</v>
      </c>
      <c r="D133" s="5">
        <v>1627453907</v>
      </c>
      <c r="E133" s="5">
        <v>795664680</v>
      </c>
      <c r="F133" s="5">
        <v>1668601641</v>
      </c>
      <c r="G133" s="5">
        <v>1702464554</v>
      </c>
      <c r="I133" s="5">
        <v>7868079106</v>
      </c>
      <c r="J133" s="5">
        <v>11756730129</v>
      </c>
      <c r="K133" s="5">
        <v>11627058594</v>
      </c>
      <c r="L133" s="5">
        <v>10630003673</v>
      </c>
      <c r="M133" s="5">
        <v>16614587952</v>
      </c>
      <c r="N133" s="5">
        <v>33165179715</v>
      </c>
      <c r="O133" s="5">
        <v>57481758776</v>
      </c>
      <c r="P133" s="5">
        <v>73883003706</v>
      </c>
      <c r="Q133" s="5">
        <v>28107278470</v>
      </c>
      <c r="R133" s="5">
        <v>17956462159</v>
      </c>
      <c r="S133" s="5">
        <v>14832584141</v>
      </c>
      <c r="T133" s="5">
        <v>970187057</v>
      </c>
      <c r="U133" s="5">
        <v>2810954756</v>
      </c>
      <c r="V133" s="5">
        <v>389661277</v>
      </c>
      <c r="W133" s="5">
        <v>1721179555</v>
      </c>
      <c r="X133" s="5">
        <v>4079913333</v>
      </c>
      <c r="Y133" s="5">
        <v>1328339480</v>
      </c>
    </row>
    <row r="134" spans="2:25" ht="15.5" x14ac:dyDescent="0.35">
      <c r="C134" t="s">
        <v>1405</v>
      </c>
      <c r="D134" s="5">
        <v>-396587556424</v>
      </c>
      <c r="E134" s="5">
        <v>-356991444018</v>
      </c>
      <c r="F134" s="5">
        <v>-384389741741</v>
      </c>
      <c r="G134" s="5">
        <v>-343515484310</v>
      </c>
      <c r="I134" s="5">
        <v>-1381921688452</v>
      </c>
      <c r="J134" s="5">
        <v>-1312868024510</v>
      </c>
      <c r="K134" s="5">
        <v>-1344893618273</v>
      </c>
      <c r="L134" s="5">
        <v>-1273324861893</v>
      </c>
      <c r="M134" s="5">
        <v>-1092198281465</v>
      </c>
      <c r="N134" s="5">
        <v>-1213728970579</v>
      </c>
      <c r="O134" s="5">
        <v>-1448010139797</v>
      </c>
      <c r="P134" s="5">
        <v>-1172786519441</v>
      </c>
      <c r="Q134" s="5">
        <v>-935536177710</v>
      </c>
      <c r="R134" s="5">
        <v>-807587015486</v>
      </c>
      <c r="S134" s="5">
        <v>-616394121263</v>
      </c>
      <c r="T134" s="5">
        <v>-506452002874</v>
      </c>
      <c r="U134" s="5">
        <v>-448357684534</v>
      </c>
      <c r="V134" s="5">
        <v>-385243141309</v>
      </c>
      <c r="W134" s="5">
        <v>-260960498446</v>
      </c>
      <c r="X134" s="5">
        <v>-117513533100</v>
      </c>
      <c r="Y134" s="5">
        <v>-141679573980</v>
      </c>
    </row>
    <row r="135" spans="2:25" ht="15.5" x14ac:dyDescent="0.35">
      <c r="C135" t="s">
        <v>1406</v>
      </c>
      <c r="D135" s="5">
        <v>-343463411574</v>
      </c>
      <c r="E135" s="5">
        <v>-176243733130</v>
      </c>
      <c r="F135" s="5">
        <v>-240950226049</v>
      </c>
      <c r="G135" s="5">
        <v>-260465348248</v>
      </c>
      <c r="I135" s="5">
        <v>-1025208300067</v>
      </c>
      <c r="J135" s="5">
        <v>-1143273607432</v>
      </c>
      <c r="K135" s="5">
        <v>-1098115522876</v>
      </c>
      <c r="L135" s="5">
        <v>-1165021152580</v>
      </c>
      <c r="M135" s="5">
        <v>-843402828116</v>
      </c>
      <c r="N135" s="5">
        <v>-839929257479</v>
      </c>
      <c r="O135" s="5">
        <v>-644835298434</v>
      </c>
      <c r="P135" s="5">
        <v>-649137250442</v>
      </c>
      <c r="Q135" s="5">
        <v>-644565952383</v>
      </c>
      <c r="R135" s="5">
        <v>-775102495137</v>
      </c>
      <c r="S135" s="5">
        <v>-597612920013</v>
      </c>
      <c r="T135" s="5">
        <v>-671439775017</v>
      </c>
      <c r="U135" s="5">
        <v>-468224933707</v>
      </c>
      <c r="V135" s="5">
        <v>-453414457913</v>
      </c>
      <c r="W135" s="5">
        <v>-280982126088</v>
      </c>
      <c r="X135" s="5">
        <v>-293904170350</v>
      </c>
      <c r="Y135" s="5">
        <v>-217173654116</v>
      </c>
    </row>
    <row r="136" spans="2:25" ht="15.5" x14ac:dyDescent="0.35">
      <c r="C136" t="s">
        <v>1407</v>
      </c>
      <c r="D136" s="5">
        <v>-218733169284</v>
      </c>
      <c r="E136" s="5">
        <v>-240978643899</v>
      </c>
      <c r="F136" s="5">
        <v>-181825019269</v>
      </c>
      <c r="G136" s="5">
        <v>-212521168746</v>
      </c>
      <c r="I136" s="5">
        <v>-852181010552</v>
      </c>
      <c r="J136" s="5">
        <v>-916711397590</v>
      </c>
      <c r="K136" s="5">
        <v>-769958874924</v>
      </c>
      <c r="L136" s="5">
        <v>-685238971606</v>
      </c>
      <c r="M136" s="5">
        <v>-704129423723</v>
      </c>
      <c r="N136" s="5">
        <v>-810432016361</v>
      </c>
      <c r="O136" s="5">
        <v>-699353916405</v>
      </c>
      <c r="P136" s="5">
        <v>-619860133320</v>
      </c>
      <c r="Q136" s="5">
        <v>-501558370919</v>
      </c>
      <c r="R136" s="5">
        <v>-442818515138</v>
      </c>
      <c r="S136" s="5">
        <v>-330530935742</v>
      </c>
      <c r="T136" s="5">
        <v>-279452239543</v>
      </c>
      <c r="U136" s="5">
        <v>-188495952499</v>
      </c>
      <c r="V136" s="5">
        <v>-93272545990</v>
      </c>
      <c r="W136" s="5">
        <v>-54487230120</v>
      </c>
      <c r="X136" s="5">
        <v>-33458264517</v>
      </c>
      <c r="Y136" s="5">
        <v>-26138636531</v>
      </c>
    </row>
    <row r="137" spans="2:25" ht="15.5" x14ac:dyDescent="0.35">
      <c r="C137" t="s">
        <v>702</v>
      </c>
      <c r="D137" s="5">
        <v>-37579268563</v>
      </c>
      <c r="E137" s="5">
        <v>-12244829776</v>
      </c>
      <c r="F137" s="5">
        <v>-13636468436</v>
      </c>
      <c r="G137" s="5">
        <v>-1728634855</v>
      </c>
      <c r="I137" s="5">
        <v>-83971975298</v>
      </c>
      <c r="J137" s="5">
        <v>-100893722770</v>
      </c>
      <c r="K137" s="5">
        <v>-108867811220</v>
      </c>
      <c r="L137" s="5">
        <v>-82057564271</v>
      </c>
      <c r="M137" s="5">
        <v>-50769925062</v>
      </c>
      <c r="N137" s="5">
        <v>-32380538836</v>
      </c>
      <c r="O137" s="5">
        <v>-55180972607</v>
      </c>
      <c r="P137" s="5">
        <v>-20320139824</v>
      </c>
      <c r="Q137" s="5">
        <v>-49102534677</v>
      </c>
      <c r="R137" s="5">
        <v>-101019619984</v>
      </c>
      <c r="S137" s="5">
        <v>-76292405931</v>
      </c>
      <c r="T137" s="5">
        <v>-48104729139</v>
      </c>
      <c r="U137" s="5">
        <v>-55774109123</v>
      </c>
      <c r="V137" s="5">
        <v>-42483323209</v>
      </c>
      <c r="W137" s="5">
        <v>-45458674270</v>
      </c>
      <c r="X137" s="5">
        <v>-31063427202</v>
      </c>
      <c r="Y137" s="5">
        <v>-22932750391</v>
      </c>
    </row>
    <row r="138" spans="2:25" ht="15.5" x14ac:dyDescent="0.35">
      <c r="C138" t="s">
        <v>1408</v>
      </c>
      <c r="L138" s="5">
        <v>25108391701</v>
      </c>
      <c r="O138" s="5">
        <v>10855171036</v>
      </c>
      <c r="P138" s="5">
        <v>19947254011</v>
      </c>
    </row>
    <row r="139" spans="2:25" ht="15.5" x14ac:dyDescent="0.35">
      <c r="C139" t="s">
        <v>1050</v>
      </c>
      <c r="D139" s="5">
        <v>-9301249506</v>
      </c>
      <c r="E139" s="5">
        <v>-10833644510</v>
      </c>
      <c r="F139" s="5">
        <v>-18531771051</v>
      </c>
      <c r="G139" s="5">
        <v>-18047402777</v>
      </c>
      <c r="I139" s="5">
        <v>-57688357856</v>
      </c>
      <c r="J139" s="5">
        <v>-63688472213</v>
      </c>
      <c r="K139" s="5">
        <v>-55188749998</v>
      </c>
      <c r="L139" s="5">
        <v>-38206527777</v>
      </c>
      <c r="M139" s="5">
        <v>-45634027778</v>
      </c>
      <c r="N139" s="5">
        <v>-85820604617</v>
      </c>
      <c r="O139" s="5">
        <v>-66046343663</v>
      </c>
      <c r="P139" s="5">
        <v>-80382381041</v>
      </c>
      <c r="Q139" s="5">
        <v>-90101032934</v>
      </c>
      <c r="R139" s="5">
        <v>-91584597849</v>
      </c>
      <c r="S139" s="5">
        <v>-90756681275</v>
      </c>
      <c r="T139" s="5">
        <v>-70379244055</v>
      </c>
      <c r="U139" s="5">
        <v>-46181667965</v>
      </c>
      <c r="V139" s="5">
        <v>-10855305418</v>
      </c>
    </row>
    <row r="140" spans="2:25" ht="15.5" x14ac:dyDescent="0.35">
      <c r="C140" t="s">
        <v>841</v>
      </c>
      <c r="M140" s="5">
        <v>-334845589</v>
      </c>
      <c r="N140" s="5">
        <v>-17457527501</v>
      </c>
      <c r="O140" s="5">
        <v>-21665601735</v>
      </c>
      <c r="P140" s="5">
        <v>-18502686098</v>
      </c>
      <c r="Q140" s="5">
        <v>-18837207301</v>
      </c>
      <c r="R140" s="5">
        <v>-19588611687</v>
      </c>
      <c r="S140" s="5">
        <v>-16778307400</v>
      </c>
      <c r="T140" s="5">
        <v>-14730991411</v>
      </c>
      <c r="U140" s="5">
        <v>-12824564473</v>
      </c>
      <c r="V140" s="5">
        <v>-10297053613</v>
      </c>
      <c r="W140" s="5">
        <v>-7503211021</v>
      </c>
      <c r="X140" s="5">
        <v>-6090820998</v>
      </c>
      <c r="Y140" s="5">
        <v>-5952466547</v>
      </c>
    </row>
    <row r="141" spans="2:25" ht="15.5" x14ac:dyDescent="0.35">
      <c r="C141" t="s">
        <v>178</v>
      </c>
      <c r="D141" s="5">
        <v>-118428249563</v>
      </c>
      <c r="E141" s="5">
        <v>-20338744108</v>
      </c>
      <c r="F141" s="5">
        <v>-277556453210</v>
      </c>
      <c r="G141" s="5">
        <v>-129920529991</v>
      </c>
      <c r="I141" s="5">
        <v>-554438058082</v>
      </c>
      <c r="J141" s="5">
        <v>-586795309194</v>
      </c>
      <c r="K141" s="5">
        <v>-579632239543</v>
      </c>
      <c r="L141" s="5">
        <v>-674020133344</v>
      </c>
      <c r="M141" s="5">
        <v>-733531127524</v>
      </c>
      <c r="N141" s="5">
        <v>-209903497974</v>
      </c>
      <c r="O141" s="5">
        <v>-55125346349</v>
      </c>
      <c r="P141" s="5">
        <v>-543604133261</v>
      </c>
      <c r="Q141" s="5">
        <v>1282056152415</v>
      </c>
      <c r="R141" s="5">
        <v>-100760131559</v>
      </c>
      <c r="S141" s="5">
        <v>36943105517</v>
      </c>
      <c r="T141" s="5">
        <v>93490563844</v>
      </c>
      <c r="U141" s="5">
        <v>268838641163</v>
      </c>
      <c r="V141" s="5">
        <v>229617609920</v>
      </c>
      <c r="W141" s="5">
        <v>8095636590</v>
      </c>
      <c r="X141" s="5">
        <v>94087293768</v>
      </c>
      <c r="Y141" s="5">
        <v>-16302272123</v>
      </c>
    </row>
    <row r="142" spans="2:25" ht="15.5" x14ac:dyDescent="0.35">
      <c r="C142" t="s">
        <v>179</v>
      </c>
      <c r="D142" s="5">
        <v>-22103709127</v>
      </c>
      <c r="E142" s="5">
        <v>-18961429664</v>
      </c>
      <c r="F142" s="5">
        <v>-24999470991</v>
      </c>
      <c r="G142" s="5">
        <v>-36044078258</v>
      </c>
      <c r="I142" s="5">
        <v>-64822288891</v>
      </c>
      <c r="J142" s="5">
        <v>-108939435284</v>
      </c>
      <c r="K142" s="5">
        <v>-128082920486</v>
      </c>
      <c r="L142" s="5">
        <v>-185314541218</v>
      </c>
      <c r="M142" s="5">
        <v>-161068989518</v>
      </c>
      <c r="N142" s="5">
        <v>-439667897850</v>
      </c>
      <c r="O142" s="5">
        <v>-515269836364</v>
      </c>
      <c r="P142" s="5">
        <v>-367322473111</v>
      </c>
      <c r="Q142" s="5">
        <v>-369535482630</v>
      </c>
      <c r="R142" s="5">
        <v>-216566544621</v>
      </c>
      <c r="S142" s="5">
        <v>-240459788371</v>
      </c>
      <c r="T142" s="5">
        <v>-395917648518</v>
      </c>
      <c r="U142" s="5">
        <v>-521623972724</v>
      </c>
      <c r="V142" s="5">
        <v>-429596376405</v>
      </c>
      <c r="W142" s="5">
        <v>-227919146653</v>
      </c>
      <c r="X142" s="5">
        <v>-148216568526</v>
      </c>
      <c r="Y142" s="5">
        <v>-32781929063</v>
      </c>
    </row>
    <row r="143" spans="2:25" ht="15.5" x14ac:dyDescent="0.35">
      <c r="C143" t="s">
        <v>411</v>
      </c>
      <c r="F143" s="5">
        <v>61767566045</v>
      </c>
      <c r="G143" s="5">
        <v>-5324757337</v>
      </c>
      <c r="J143" s="5">
        <v>2650769983</v>
      </c>
      <c r="N143" s="5">
        <v>457898955814</v>
      </c>
      <c r="P143" s="5">
        <v>-77244732741</v>
      </c>
      <c r="Q143" s="5">
        <v>881075000</v>
      </c>
    </row>
    <row r="144" spans="2:25" ht="15.5" x14ac:dyDescent="0.35">
      <c r="C144" t="s">
        <v>185</v>
      </c>
      <c r="D144" s="5">
        <v>-15717943137</v>
      </c>
      <c r="E144" s="5">
        <v>-13752784902</v>
      </c>
      <c r="F144" s="5">
        <v>-14298647899</v>
      </c>
      <c r="G144" s="5">
        <v>-26397590442</v>
      </c>
      <c r="I144" s="5">
        <v>-90535782080</v>
      </c>
      <c r="J144" s="5">
        <v>-94594983385</v>
      </c>
      <c r="K144" s="5">
        <v>-112731251155</v>
      </c>
      <c r="L144" s="5">
        <v>-121071271479</v>
      </c>
      <c r="M144" s="5">
        <v>-133171258984</v>
      </c>
      <c r="N144" s="5">
        <v>-142376525673</v>
      </c>
      <c r="O144" s="5">
        <v>-421786328771</v>
      </c>
      <c r="P144" s="5">
        <v>-195721480406</v>
      </c>
      <c r="Q144" s="5">
        <v>-239718652189</v>
      </c>
      <c r="R144" s="5">
        <v>-147837284265</v>
      </c>
      <c r="S144" s="5">
        <v>-195298394940</v>
      </c>
      <c r="T144" s="5">
        <v>-375877783119</v>
      </c>
      <c r="U144" s="5">
        <v>-258396791605</v>
      </c>
      <c r="V144" s="5">
        <v>-352235257283</v>
      </c>
      <c r="W144" s="5">
        <v>-217674494859</v>
      </c>
      <c r="X144" s="5">
        <v>-162579992154</v>
      </c>
      <c r="Y144" s="5">
        <v>-19870278663</v>
      </c>
    </row>
    <row r="145" spans="3:25" ht="15.5" x14ac:dyDescent="0.35">
      <c r="C145" t="s">
        <v>467</v>
      </c>
      <c r="D145" s="5">
        <v>-6485026633</v>
      </c>
      <c r="E145" s="5">
        <v>-4878781330</v>
      </c>
      <c r="F145" s="5">
        <v>-10977617684</v>
      </c>
      <c r="G145" s="5">
        <v>-7869219504</v>
      </c>
      <c r="I145" s="5">
        <v>-22932525853</v>
      </c>
      <c r="J145" s="5">
        <v>-9721387024</v>
      </c>
      <c r="K145" s="5">
        <v>-4160384807</v>
      </c>
      <c r="L145" s="5">
        <v>-55196108158</v>
      </c>
      <c r="M145" s="5">
        <v>-79318811366</v>
      </c>
      <c r="N145" s="5">
        <v>-209668757000</v>
      </c>
      <c r="O145" s="5">
        <v>-108503381814</v>
      </c>
      <c r="P145" s="5">
        <v>-160806939102</v>
      </c>
      <c r="Q145" s="5">
        <v>-96923224129</v>
      </c>
      <c r="R145" s="5">
        <v>-14167208027</v>
      </c>
      <c r="S145" s="5">
        <v>-42361881193</v>
      </c>
      <c r="T145" s="5">
        <v>-14715868342</v>
      </c>
      <c r="U145" s="5">
        <v>-260954418701</v>
      </c>
      <c r="V145" s="5">
        <v>-76634597336</v>
      </c>
      <c r="W145" s="5">
        <v>-10265534203</v>
      </c>
    </row>
    <row r="146" spans="3:25" ht="15.5" x14ac:dyDescent="0.35">
      <c r="C146" t="s">
        <v>595</v>
      </c>
      <c r="D146" s="5">
        <v>-59456450</v>
      </c>
      <c r="E146" s="5">
        <v>-392548652</v>
      </c>
      <c r="F146" s="5">
        <v>139860580</v>
      </c>
      <c r="G146" s="5">
        <v>-1845444032</v>
      </c>
      <c r="I146" s="5">
        <v>-3716301103</v>
      </c>
      <c r="J146" s="5">
        <v>-4546903907</v>
      </c>
      <c r="K146" s="5">
        <v>-11866717239</v>
      </c>
      <c r="L146" s="5">
        <v>-9660555674</v>
      </c>
      <c r="M146" s="5">
        <v>-5908323054</v>
      </c>
      <c r="N146" s="5">
        <v>-103485360735</v>
      </c>
      <c r="O146" s="5">
        <v>-16352901810</v>
      </c>
      <c r="P146" s="5">
        <v>-7434658627</v>
      </c>
      <c r="Q146" s="5">
        <v>-5450644101</v>
      </c>
      <c r="R146" s="5">
        <v>-12202617268</v>
      </c>
      <c r="S146" s="5">
        <v>-3854307556</v>
      </c>
      <c r="T146" s="5">
        <v>-5480038765</v>
      </c>
      <c r="U146" s="5">
        <v>-2318209696</v>
      </c>
      <c r="V146" s="5">
        <v>-751399174</v>
      </c>
    </row>
    <row r="147" spans="3:25" ht="15.5" x14ac:dyDescent="0.35">
      <c r="C147" t="s">
        <v>1040</v>
      </c>
    </row>
    <row r="148" spans="3:25" ht="15.5" x14ac:dyDescent="0.35">
      <c r="C148" t="s">
        <v>1409</v>
      </c>
      <c r="L148" s="5">
        <v>-3000000000</v>
      </c>
      <c r="O148" s="5">
        <v>-1000000000</v>
      </c>
      <c r="P148" s="5">
        <v>-3750000000</v>
      </c>
      <c r="Q148" s="5">
        <v>-14508000000</v>
      </c>
    </row>
    <row r="149" spans="3:25" ht="15.5" x14ac:dyDescent="0.35">
      <c r="C149" t="s">
        <v>1410</v>
      </c>
      <c r="J149" s="5">
        <v>-600000000</v>
      </c>
      <c r="Q149" s="5">
        <v>-13548000000</v>
      </c>
    </row>
    <row r="150" spans="3:25" ht="15.5" x14ac:dyDescent="0.35">
      <c r="C150" t="s">
        <v>1411</v>
      </c>
      <c r="F150" s="5">
        <v>16666667</v>
      </c>
      <c r="G150" s="5">
        <v>-33333334</v>
      </c>
      <c r="I150" s="5">
        <v>83333333</v>
      </c>
    </row>
    <row r="151" spans="3:25" ht="15.5" x14ac:dyDescent="0.35">
      <c r="C151" t="s">
        <v>1412</v>
      </c>
    </row>
    <row r="152" spans="3:25" ht="15.5" x14ac:dyDescent="0.35">
      <c r="C152" t="s">
        <v>1413</v>
      </c>
      <c r="R152" s="5">
        <v>-42698221252</v>
      </c>
    </row>
    <row r="153" spans="3:25" ht="15.5" x14ac:dyDescent="0.35">
      <c r="C153" t="s">
        <v>798</v>
      </c>
      <c r="L153" s="5">
        <v>2982567743</v>
      </c>
      <c r="M153" s="5">
        <v>56934639750</v>
      </c>
      <c r="N153" s="5">
        <v>15405117150</v>
      </c>
      <c r="O153" s="5">
        <v>31499722800</v>
      </c>
    </row>
    <row r="154" spans="3:25" ht="15.5" x14ac:dyDescent="0.35">
      <c r="C154" t="s">
        <v>414</v>
      </c>
      <c r="X154" s="5">
        <v>13018150400</v>
      </c>
      <c r="Y154" s="5">
        <v>-13018150400</v>
      </c>
    </row>
    <row r="155" spans="3:25" ht="15.5" x14ac:dyDescent="0.35">
      <c r="C155" t="s">
        <v>186</v>
      </c>
      <c r="D155" s="5">
        <v>-118428249563</v>
      </c>
      <c r="E155" s="5">
        <v>-20338744108</v>
      </c>
      <c r="F155" s="5">
        <v>-277556453210</v>
      </c>
      <c r="G155" s="5">
        <v>-129920529991</v>
      </c>
      <c r="I155" s="5">
        <v>-554438058082</v>
      </c>
      <c r="J155" s="5">
        <v>-586795309194</v>
      </c>
      <c r="K155" s="5">
        <v>-579632239543</v>
      </c>
      <c r="L155" s="5">
        <v>-674020133344</v>
      </c>
      <c r="M155" s="5">
        <v>-733531127524</v>
      </c>
      <c r="N155" s="5">
        <v>-209903497974</v>
      </c>
      <c r="O155" s="5">
        <v>-55125346349</v>
      </c>
      <c r="P155" s="5">
        <v>-543604133261</v>
      </c>
      <c r="Q155" s="5">
        <v>1282056152415</v>
      </c>
      <c r="R155" s="5">
        <v>-100760131559</v>
      </c>
      <c r="S155" s="5">
        <v>36943105517</v>
      </c>
      <c r="T155" s="5">
        <v>93490563844</v>
      </c>
      <c r="U155" s="5">
        <v>268838641163</v>
      </c>
      <c r="V155" s="5">
        <v>229617609920</v>
      </c>
      <c r="W155" s="5">
        <v>8095636590</v>
      </c>
      <c r="X155" s="5">
        <v>94087293768</v>
      </c>
      <c r="Y155" s="5">
        <v>-16302272123</v>
      </c>
    </row>
    <row r="156" spans="3:25" ht="15.5" x14ac:dyDescent="0.35">
      <c r="C156" t="s">
        <v>1206</v>
      </c>
      <c r="X156" s="5">
        <v>187837293768</v>
      </c>
    </row>
    <row r="157" spans="3:25" ht="15.5" x14ac:dyDescent="0.35">
      <c r="C157" t="s">
        <v>1414</v>
      </c>
      <c r="Q157" s="5">
        <v>1308245463349</v>
      </c>
    </row>
    <row r="158" spans="3:25" ht="15.5" x14ac:dyDescent="0.35">
      <c r="C158" t="s">
        <v>1415</v>
      </c>
      <c r="N158" s="5">
        <v>-400000000000</v>
      </c>
      <c r="O158" s="5">
        <v>-75812010000</v>
      </c>
      <c r="U158" s="5">
        <v>-310000000000</v>
      </c>
    </row>
    <row r="159" spans="3:25" ht="15.5" x14ac:dyDescent="0.35">
      <c r="C159" t="s">
        <v>1416</v>
      </c>
      <c r="S159" s="5">
        <v>497300000000</v>
      </c>
      <c r="U159" s="5">
        <v>495910464028</v>
      </c>
    </row>
    <row r="160" spans="3:25" ht="15.5" x14ac:dyDescent="0.35">
      <c r="C160" t="s">
        <v>1417</v>
      </c>
      <c r="N160" s="5">
        <v>-500000000000</v>
      </c>
      <c r="P160" s="5">
        <v>-500000000000</v>
      </c>
    </row>
    <row r="161" spans="3:25" ht="15.5" x14ac:dyDescent="0.35">
      <c r="C161" t="s">
        <v>147</v>
      </c>
    </row>
    <row r="162" spans="3:25" ht="15.5" x14ac:dyDescent="0.35">
      <c r="C162" t="s">
        <v>1418</v>
      </c>
      <c r="D162" s="5">
        <v>500000000000</v>
      </c>
      <c r="F162" s="5">
        <v>200500000000</v>
      </c>
      <c r="G162" s="5">
        <v>-100000000000</v>
      </c>
      <c r="I162" s="5">
        <v>500500000000</v>
      </c>
      <c r="K162" s="5">
        <v>100000000000</v>
      </c>
      <c r="N162" s="5">
        <v>429851550000</v>
      </c>
      <c r="O162" s="5">
        <v>86784230000</v>
      </c>
      <c r="P162" s="5">
        <v>41358750000</v>
      </c>
      <c r="Q162" s="5">
        <v>119270800000</v>
      </c>
    </row>
    <row r="163" spans="3:25" ht="15.5" x14ac:dyDescent="0.35">
      <c r="C163" t="s">
        <v>1419</v>
      </c>
      <c r="D163" s="5">
        <v>-12500000000</v>
      </c>
      <c r="F163" s="5">
        <v>-9250000000</v>
      </c>
      <c r="G163" s="5">
        <v>-3250000000</v>
      </c>
      <c r="I163" s="5">
        <v>-25000000000</v>
      </c>
    </row>
    <row r="164" spans="3:25" ht="15.5" x14ac:dyDescent="0.35">
      <c r="C164" t="s">
        <v>150</v>
      </c>
      <c r="D164" s="5">
        <v>487500000000</v>
      </c>
      <c r="F164" s="5">
        <v>194250000000</v>
      </c>
      <c r="G164" s="5">
        <v>-103250000000</v>
      </c>
      <c r="I164" s="5">
        <v>478500000000</v>
      </c>
      <c r="K164" s="5">
        <v>100000000000</v>
      </c>
      <c r="N164" s="5">
        <v>929851550000</v>
      </c>
      <c r="O164" s="5">
        <v>86784230000</v>
      </c>
      <c r="P164" s="5">
        <v>126833500000</v>
      </c>
      <c r="Q164" s="5">
        <v>119270800000</v>
      </c>
      <c r="S164" s="5">
        <v>-340000000000</v>
      </c>
      <c r="T164" s="5">
        <v>179662623900</v>
      </c>
      <c r="U164" s="5">
        <v>166395063900</v>
      </c>
      <c r="V164" s="5">
        <v>269456048599</v>
      </c>
      <c r="Y164" s="5">
        <v>19947727877</v>
      </c>
    </row>
    <row r="165" spans="3:25" ht="15.5" x14ac:dyDescent="0.35">
      <c r="C165" t="s">
        <v>1372</v>
      </c>
      <c r="D165" s="5">
        <v>-150000000000</v>
      </c>
      <c r="F165" s="5">
        <v>-450000000000</v>
      </c>
      <c r="I165" s="5">
        <v>-450000000000</v>
      </c>
    </row>
    <row r="166" spans="3:25" ht="15.5" x14ac:dyDescent="0.35">
      <c r="C166" t="s">
        <v>1420</v>
      </c>
      <c r="N166" s="5">
        <v>25181550000</v>
      </c>
    </row>
    <row r="167" spans="3:25" ht="15.5" x14ac:dyDescent="0.35">
      <c r="C167" t="s">
        <v>1421</v>
      </c>
    </row>
    <row r="168" spans="3:25" ht="15.5" x14ac:dyDescent="0.35">
      <c r="C168" t="s">
        <v>1422</v>
      </c>
      <c r="J168" s="5">
        <v>2000000000</v>
      </c>
      <c r="N168" s="5">
        <v>102315912192</v>
      </c>
      <c r="O168" s="5">
        <v>59673556993</v>
      </c>
      <c r="P168" s="5">
        <v>23194845849</v>
      </c>
      <c r="Q168" s="5">
        <v>13248750000</v>
      </c>
      <c r="R168" s="5">
        <v>44522737290</v>
      </c>
    </row>
    <row r="169" spans="3:25" ht="15.5" x14ac:dyDescent="0.35">
      <c r="C169" t="s">
        <v>485</v>
      </c>
      <c r="D169" s="5">
        <v>-450006930060</v>
      </c>
      <c r="I169" s="5">
        <v>-449981523847</v>
      </c>
      <c r="J169" s="5">
        <v>-500002550029</v>
      </c>
      <c r="K169" s="5">
        <v>-607679613386</v>
      </c>
      <c r="L169" s="5">
        <v>-346139578657</v>
      </c>
      <c r="M169" s="5">
        <v>-297289648543</v>
      </c>
      <c r="N169" s="5">
        <v>-149528741987</v>
      </c>
      <c r="O169" s="5">
        <v>-59724779679</v>
      </c>
      <c r="P169" s="5">
        <v>-36005365328</v>
      </c>
      <c r="Q169" s="5">
        <v>-69488903000</v>
      </c>
      <c r="R169" s="5">
        <v>-53698271000</v>
      </c>
      <c r="S169" s="5">
        <v>-27991754000</v>
      </c>
      <c r="T169" s="5">
        <v>-15792816001</v>
      </c>
      <c r="U169" s="5">
        <v>-37285218800</v>
      </c>
      <c r="V169" s="5">
        <v>-28983133261</v>
      </c>
      <c r="W169" s="5">
        <v>-24943781094</v>
      </c>
      <c r="Y169" s="5">
        <v>-20000000000</v>
      </c>
    </row>
    <row r="170" spans="3:25" ht="15.5" x14ac:dyDescent="0.35">
      <c r="C170" t="s">
        <v>1423</v>
      </c>
      <c r="S170" s="5">
        <v>-841358133</v>
      </c>
    </row>
    <row r="171" spans="3:25" ht="15.5" x14ac:dyDescent="0.35">
      <c r="C171" t="s">
        <v>367</v>
      </c>
      <c r="F171" s="5">
        <v>-61767566045</v>
      </c>
      <c r="I171" s="5">
        <v>-61767566045</v>
      </c>
      <c r="J171" s="5">
        <v>-12423996284</v>
      </c>
      <c r="L171" s="5">
        <v>-272590662519</v>
      </c>
      <c r="M171" s="5">
        <v>-372985012058</v>
      </c>
      <c r="N171" s="5">
        <v>-353128662823</v>
      </c>
      <c r="S171" s="5">
        <v>-767101075</v>
      </c>
    </row>
    <row r="172" spans="3:25" ht="15.5" x14ac:dyDescent="0.35">
      <c r="C172" t="s">
        <v>190</v>
      </c>
      <c r="D172" s="5">
        <v>-2870069997</v>
      </c>
      <c r="E172" s="5">
        <v>-3255099598</v>
      </c>
      <c r="F172" s="5">
        <v>-3274682159</v>
      </c>
      <c r="G172" s="5">
        <v>-3298369877</v>
      </c>
      <c r="I172" s="5">
        <v>-13500610334</v>
      </c>
      <c r="J172" s="5">
        <v>-15331060651</v>
      </c>
      <c r="K172" s="5">
        <v>-16763876159</v>
      </c>
      <c r="L172" s="5">
        <v>-17083364391</v>
      </c>
      <c r="M172" s="5">
        <v>-17622439145</v>
      </c>
      <c r="N172" s="5">
        <v>-18146896553</v>
      </c>
    </row>
    <row r="173" spans="3:25" ht="15.5" x14ac:dyDescent="0.35">
      <c r="C173" t="s">
        <v>383</v>
      </c>
      <c r="D173" s="5">
        <v>1164570005</v>
      </c>
      <c r="E173" s="5">
        <v>264209494</v>
      </c>
      <c r="F173" s="5">
        <v>-54147850</v>
      </c>
      <c r="G173" s="5">
        <v>609430960</v>
      </c>
      <c r="I173" s="5">
        <v>1859075151</v>
      </c>
      <c r="J173" s="5">
        <v>-327542954</v>
      </c>
      <c r="K173" s="5">
        <v>-574457765</v>
      </c>
      <c r="L173" s="5">
        <v>1301976885</v>
      </c>
      <c r="M173" s="5">
        <v>-971702460</v>
      </c>
      <c r="N173" s="5">
        <v>-1739342547</v>
      </c>
      <c r="O173" s="5">
        <v>-2891624133</v>
      </c>
      <c r="P173" s="5">
        <v>1732630803</v>
      </c>
      <c r="Q173" s="5">
        <v>942509002</v>
      </c>
      <c r="R173" s="5">
        <v>-1623856740</v>
      </c>
      <c r="S173" s="5">
        <v>657994938</v>
      </c>
      <c r="T173" s="5">
        <v>-1106660689</v>
      </c>
      <c r="U173" s="5">
        <v>1468323297</v>
      </c>
      <c r="V173" s="5">
        <v>371249736</v>
      </c>
      <c r="W173" s="5">
        <v>-62671191</v>
      </c>
      <c r="X173" s="5">
        <v>3337717871</v>
      </c>
      <c r="Y173" s="5">
        <v>-1932295929</v>
      </c>
    </row>
    <row r="174" spans="3:25" ht="15.5" x14ac:dyDescent="0.35">
      <c r="C174" t="s">
        <v>195</v>
      </c>
      <c r="D174" s="5">
        <v>-176574673503</v>
      </c>
      <c r="E174" s="5">
        <v>74713837228</v>
      </c>
      <c r="F174" s="5">
        <v>-124437132441</v>
      </c>
      <c r="G174" s="5">
        <v>52529404837</v>
      </c>
      <c r="I174" s="5">
        <v>-160425447543</v>
      </c>
      <c r="J174" s="5">
        <v>-107007857680</v>
      </c>
      <c r="K174" s="5">
        <v>-89496541351</v>
      </c>
      <c r="L174" s="5">
        <v>-131451011263</v>
      </c>
      <c r="M174" s="5">
        <v>-251970667228</v>
      </c>
      <c r="N174" s="5">
        <v>-164719160253</v>
      </c>
      <c r="O174" s="5">
        <v>-93498278521</v>
      </c>
      <c r="P174" s="5">
        <v>-613271519243</v>
      </c>
      <c r="Q174" s="5">
        <v>1284080391860</v>
      </c>
      <c r="R174" s="5">
        <v>95751893498</v>
      </c>
      <c r="S174" s="5">
        <v>352653152698</v>
      </c>
      <c r="T174" s="5">
        <v>61441873750</v>
      </c>
      <c r="U174" s="5">
        <v>63270616632</v>
      </c>
      <c r="V174" s="5">
        <v>-10525721284</v>
      </c>
      <c r="W174" s="5">
        <v>-72324333489</v>
      </c>
      <c r="X174" s="5">
        <v>62776396763</v>
      </c>
      <c r="Y174" s="5">
        <v>5067634138</v>
      </c>
    </row>
    <row r="175" spans="3:25" ht="15.5" x14ac:dyDescent="0.35">
      <c r="C175" t="s">
        <v>1424</v>
      </c>
      <c r="N175" s="5">
        <v>-10318576541</v>
      </c>
      <c r="O175" s="5">
        <v>-15116783854</v>
      </c>
      <c r="P175" s="5">
        <v>12727212093</v>
      </c>
    </row>
    <row r="176" spans="3:25" ht="15.5" x14ac:dyDescent="0.35">
      <c r="C176" t="s">
        <v>196</v>
      </c>
      <c r="E176" s="5">
        <v>270520936656</v>
      </c>
      <c r="I176" s="5">
        <v>430946384199</v>
      </c>
      <c r="J176" s="5">
        <v>537954241879</v>
      </c>
      <c r="K176" s="5">
        <v>627450783230</v>
      </c>
      <c r="L176" s="5">
        <v>758901794493</v>
      </c>
      <c r="M176" s="5">
        <v>1010872461721</v>
      </c>
      <c r="N176" s="5">
        <v>1185910198515</v>
      </c>
      <c r="O176" s="5">
        <v>1294525260890</v>
      </c>
      <c r="P176" s="5">
        <v>1895069568040</v>
      </c>
      <c r="Q176" s="5">
        <v>610989176180</v>
      </c>
      <c r="R176" s="5">
        <v>515237282682</v>
      </c>
      <c r="S176" s="5">
        <v>162584129984</v>
      </c>
      <c r="T176" s="5">
        <v>101142256234</v>
      </c>
      <c r="U176" s="5">
        <v>37871639602</v>
      </c>
      <c r="V176" s="5">
        <v>48397360886</v>
      </c>
      <c r="W176" s="5">
        <v>120721694375</v>
      </c>
      <c r="X176" s="5">
        <v>57945297612</v>
      </c>
      <c r="Y176" s="5">
        <v>52877663474</v>
      </c>
    </row>
    <row r="177" spans="2:25" ht="15.5" x14ac:dyDescent="0.35">
      <c r="C177" t="s">
        <v>197</v>
      </c>
      <c r="D177" s="5">
        <v>-176574673503</v>
      </c>
      <c r="E177" s="5">
        <v>345234773884</v>
      </c>
      <c r="F177" s="5">
        <v>-124437132441</v>
      </c>
      <c r="G177" s="5">
        <v>52529404837</v>
      </c>
      <c r="I177" s="5">
        <v>270520936656</v>
      </c>
      <c r="J177" s="5">
        <v>430946384199</v>
      </c>
      <c r="K177" s="5">
        <v>537954241879</v>
      </c>
      <c r="L177" s="5">
        <v>627450783230</v>
      </c>
      <c r="M177" s="5">
        <v>758901794493</v>
      </c>
      <c r="N177" s="5">
        <v>1010872461721</v>
      </c>
      <c r="O177" s="5">
        <v>1185910198515</v>
      </c>
      <c r="P177" s="5">
        <v>1294525260890</v>
      </c>
      <c r="Q177" s="5">
        <v>1895069568040</v>
      </c>
      <c r="R177" s="5">
        <v>610989176180</v>
      </c>
      <c r="S177" s="5">
        <v>515237282682</v>
      </c>
      <c r="T177" s="5">
        <v>162584129984</v>
      </c>
      <c r="U177" s="5">
        <v>101142256234</v>
      </c>
      <c r="V177" s="5">
        <v>37871639602</v>
      </c>
      <c r="W177" s="5">
        <v>48397360886</v>
      </c>
      <c r="X177" s="5">
        <v>120721694375</v>
      </c>
      <c r="Y177" s="5">
        <v>57945297612</v>
      </c>
    </row>
    <row r="179" spans="2:25" ht="15.5" x14ac:dyDescent="0.35">
      <c r="B179" t="s">
        <v>198</v>
      </c>
      <c r="C179" t="s">
        <v>12</v>
      </c>
      <c r="D179" s="5">
        <v>6190000000</v>
      </c>
      <c r="E179" s="5">
        <v>6190000000</v>
      </c>
      <c r="F179" s="5">
        <v>6190000000</v>
      </c>
      <c r="G179" s="5">
        <v>6190000000</v>
      </c>
      <c r="I179" s="5">
        <v>6190000000</v>
      </c>
      <c r="J179" s="5">
        <v>6190000000</v>
      </c>
      <c r="K179" s="5">
        <v>6190000000</v>
      </c>
      <c r="L179" s="5">
        <v>6190000000</v>
      </c>
      <c r="M179" s="5">
        <v>6190000000</v>
      </c>
      <c r="N179" s="5">
        <v>6190000000</v>
      </c>
      <c r="O179" s="5">
        <v>6190000000</v>
      </c>
      <c r="P179" s="5">
        <v>6190000000</v>
      </c>
      <c r="Q179" s="5">
        <v>6190000000</v>
      </c>
      <c r="R179" s="5">
        <v>5060000000</v>
      </c>
      <c r="S179" s="5">
        <v>5060000000</v>
      </c>
      <c r="T179" s="5">
        <v>5060000000</v>
      </c>
      <c r="U179" s="5">
        <v>5060000000</v>
      </c>
      <c r="V179" s="5">
        <v>1010000000</v>
      </c>
      <c r="W179" s="5">
        <v>1010000000</v>
      </c>
      <c r="X179" s="5">
        <v>1010000000</v>
      </c>
      <c r="Y179" s="5">
        <v>90000000</v>
      </c>
    </row>
    <row r="180" spans="2:25" ht="15.5" x14ac:dyDescent="0.35">
      <c r="C180" t="s">
        <v>199</v>
      </c>
      <c r="D180" s="6">
        <v>0.28999999999999998</v>
      </c>
      <c r="E180" s="6">
        <v>0.36</v>
      </c>
      <c r="F180" s="6">
        <v>19.690000000000001</v>
      </c>
      <c r="G180" s="6">
        <v>10.49</v>
      </c>
    </row>
    <row r="181" spans="2:25" ht="15.5" x14ac:dyDescent="0.35">
      <c r="C181" t="s">
        <v>200</v>
      </c>
      <c r="D181" s="6">
        <v>2103.4499999999998</v>
      </c>
      <c r="E181" s="6">
        <v>2083.33</v>
      </c>
      <c r="F181" s="6">
        <v>40.119999999999997</v>
      </c>
      <c r="G181" s="6">
        <v>75.790000000000006</v>
      </c>
    </row>
    <row r="182" spans="2:25" ht="15.5" x14ac:dyDescent="0.35">
      <c r="C182" t="s">
        <v>69</v>
      </c>
      <c r="D182" s="6">
        <v>4.1900000000000004</v>
      </c>
      <c r="E182" s="6">
        <v>5.33</v>
      </c>
      <c r="F182" s="6">
        <v>4.8099999999999996</v>
      </c>
      <c r="G182" s="6">
        <v>5.0599999999999996</v>
      </c>
    </row>
    <row r="183" spans="2:25" ht="15.5" x14ac:dyDescent="0.35">
      <c r="C183" t="s">
        <v>201</v>
      </c>
      <c r="D183" s="5">
        <v>70150000000</v>
      </c>
      <c r="E183" s="6">
        <v>64319999999.999992</v>
      </c>
      <c r="F183" s="5">
        <v>221800000000</v>
      </c>
      <c r="G183" s="5">
        <v>148360000000</v>
      </c>
    </row>
    <row r="184" spans="2:25" ht="15.5" x14ac:dyDescent="0.35">
      <c r="C184" t="s">
        <v>202</v>
      </c>
      <c r="D184" s="6">
        <v>5.0000000000000001E-4</v>
      </c>
      <c r="E184" s="6">
        <v>5.9999999999999995E-4</v>
      </c>
      <c r="F184" s="6">
        <v>3.44E-2</v>
      </c>
      <c r="G184" s="6">
        <v>1.78E-2</v>
      </c>
    </row>
    <row r="185" spans="2:25" ht="15.5" x14ac:dyDescent="0.35">
      <c r="C185" t="s">
        <v>203</v>
      </c>
      <c r="D185" s="6">
        <v>1.1000000000000001E-3</v>
      </c>
      <c r="E185" s="6">
        <v>1.1000000000000001E-3</v>
      </c>
      <c r="F185" s="6">
        <v>5.9699999999999996E-2</v>
      </c>
      <c r="G185" s="6">
        <v>3.3700000000000001E-2</v>
      </c>
    </row>
    <row r="186" spans="2:25" ht="15.5" x14ac:dyDescent="0.35">
      <c r="C186" t="s">
        <v>204</v>
      </c>
      <c r="D186" s="6">
        <v>7.4999999999999997E-3</v>
      </c>
      <c r="E186" s="6">
        <v>4.8999999999999998E-3</v>
      </c>
      <c r="F186" s="6">
        <v>6.1699999999999998E-2</v>
      </c>
      <c r="G186" s="6">
        <v>3.61E-2</v>
      </c>
    </row>
    <row r="187" spans="2:25" ht="15.5" x14ac:dyDescent="0.35">
      <c r="C187" t="s">
        <v>205</v>
      </c>
      <c r="D187" s="6">
        <v>1.1299999999999999</v>
      </c>
      <c r="E187" s="6">
        <v>1.2</v>
      </c>
      <c r="F187" s="6">
        <v>12.38</v>
      </c>
      <c r="G187" s="6">
        <v>5.62</v>
      </c>
    </row>
    <row r="188" spans="2:25" ht="15.5" x14ac:dyDescent="0.35">
      <c r="C188" t="s">
        <v>206</v>
      </c>
      <c r="D188" s="5">
        <v>1595000000000</v>
      </c>
      <c r="E188" s="5">
        <v>2044000000000</v>
      </c>
      <c r="F188" s="5">
        <v>2045000000000</v>
      </c>
      <c r="G188" s="5">
        <v>1931000000000</v>
      </c>
    </row>
    <row r="189" spans="2:25" ht="15.5" x14ac:dyDescent="0.35">
      <c r="C189" t="s">
        <v>207</v>
      </c>
      <c r="D189" s="6">
        <v>2.37</v>
      </c>
      <c r="E189" s="6">
        <v>2.27</v>
      </c>
      <c r="F189" s="6">
        <v>2.39</v>
      </c>
      <c r="G189" s="6">
        <v>2.5499999999999998</v>
      </c>
    </row>
    <row r="190" spans="2:25" ht="15.5" x14ac:dyDescent="0.35">
      <c r="C190" t="s">
        <v>208</v>
      </c>
      <c r="D190" s="6">
        <v>257.87</v>
      </c>
      <c r="E190" s="6">
        <v>330.32</v>
      </c>
      <c r="F190" s="6">
        <v>329.91</v>
      </c>
      <c r="G190" s="6">
        <v>311.54000000000002</v>
      </c>
    </row>
    <row r="191" spans="2:25" ht="15.5" x14ac:dyDescent="0.35">
      <c r="C191" t="s">
        <v>209</v>
      </c>
      <c r="D191" s="6">
        <v>2.52</v>
      </c>
      <c r="E191" s="6">
        <v>2.38</v>
      </c>
      <c r="F191" s="6">
        <v>2.52</v>
      </c>
      <c r="G191" s="6">
        <v>2.69</v>
      </c>
    </row>
    <row r="192" spans="2:25" ht="15.5" x14ac:dyDescent="0.35">
      <c r="C192" t="s">
        <v>210</v>
      </c>
      <c r="D192" s="6">
        <v>242.36</v>
      </c>
      <c r="E192" s="6">
        <v>314.58999999999997</v>
      </c>
      <c r="F192" s="5">
        <v>314</v>
      </c>
      <c r="G192" s="6">
        <v>295.33999999999997</v>
      </c>
    </row>
    <row r="193" spans="3:25" ht="15.5" x14ac:dyDescent="0.35">
      <c r="C193" t="s">
        <v>211</v>
      </c>
      <c r="D193" s="5">
        <v>536000000000</v>
      </c>
      <c r="E193" s="5">
        <v>182000000000</v>
      </c>
      <c r="F193" s="5">
        <v>183000000000</v>
      </c>
      <c r="G193" s="5">
        <v>434000000000</v>
      </c>
    </row>
    <row r="194" spans="3:25" ht="15.5" x14ac:dyDescent="0.35">
      <c r="C194" t="s">
        <v>212</v>
      </c>
      <c r="D194" s="5">
        <v>436000000000</v>
      </c>
      <c r="E194" s="5">
        <v>443000000000</v>
      </c>
      <c r="F194" s="5">
        <v>449000000000</v>
      </c>
      <c r="G194" s="5">
        <v>455000000000</v>
      </c>
    </row>
    <row r="195" spans="3:25" ht="15.5" x14ac:dyDescent="0.35">
      <c r="C195" t="s">
        <v>213</v>
      </c>
      <c r="D195" s="5">
        <v>1595000000000</v>
      </c>
      <c r="E195" s="5">
        <v>2044000000000</v>
      </c>
      <c r="F195" s="5">
        <v>2041000000000</v>
      </c>
      <c r="G195" s="5">
        <v>1927000000000</v>
      </c>
    </row>
    <row r="196" spans="3:25" ht="15.5" x14ac:dyDescent="0.35">
      <c r="C196" t="s">
        <v>24</v>
      </c>
      <c r="D196" s="5">
        <v>972000000000</v>
      </c>
      <c r="E196" s="5">
        <v>624000000000</v>
      </c>
      <c r="F196" s="5">
        <v>632000000000</v>
      </c>
      <c r="G196" s="5">
        <v>889000000000</v>
      </c>
    </row>
    <row r="197" spans="3:25" ht="15.5" x14ac:dyDescent="0.35">
      <c r="C197" t="s">
        <v>21</v>
      </c>
      <c r="D197" s="5">
        <v>803000000000</v>
      </c>
      <c r="E197" s="5">
        <v>279000000000</v>
      </c>
      <c r="F197" s="5">
        <v>361000000000</v>
      </c>
      <c r="G197" s="5">
        <v>494000000000</v>
      </c>
    </row>
    <row r="198" spans="3:25" ht="15.5" x14ac:dyDescent="0.35">
      <c r="C198" t="s">
        <v>214</v>
      </c>
      <c r="D198" s="5">
        <v>-153000000000</v>
      </c>
      <c r="E198" s="5">
        <v>283000000000</v>
      </c>
      <c r="F198" s="5">
        <v>263000000000</v>
      </c>
      <c r="G198" s="5">
        <v>125000000000</v>
      </c>
    </row>
    <row r="199" spans="3:25" ht="15.5" x14ac:dyDescent="0.35">
      <c r="C199" t="s">
        <v>215</v>
      </c>
      <c r="D199" s="5">
        <v>-37000000000</v>
      </c>
      <c r="E199" s="5">
        <v>114000000000</v>
      </c>
      <c r="F199" s="5">
        <v>178000000000</v>
      </c>
      <c r="G199" s="5">
        <v>218000000000</v>
      </c>
    </row>
    <row r="200" spans="3:25" ht="15.5" x14ac:dyDescent="0.35">
      <c r="C200" t="s">
        <v>216</v>
      </c>
      <c r="D200" s="5">
        <v>-22000000000</v>
      </c>
      <c r="E200" s="5">
        <v>-19000000000</v>
      </c>
      <c r="F200" s="5">
        <v>-25000000000</v>
      </c>
      <c r="G200" s="5">
        <v>-36000000000</v>
      </c>
    </row>
    <row r="201" spans="3:25" ht="15.5" x14ac:dyDescent="0.35">
      <c r="C201" t="s">
        <v>13</v>
      </c>
      <c r="D201" s="5">
        <v>-59000000000</v>
      </c>
      <c r="E201" s="5">
        <v>95000000000</v>
      </c>
      <c r="F201" s="5">
        <v>153000000000</v>
      </c>
      <c r="G201" s="5">
        <v>182000000000</v>
      </c>
    </row>
    <row r="202" spans="3:25" ht="15.5" x14ac:dyDescent="0.35">
      <c r="C202" t="s">
        <v>16</v>
      </c>
      <c r="D202" s="6">
        <v>-9.61</v>
      </c>
      <c r="E202" s="6">
        <v>15.31</v>
      </c>
      <c r="F202" s="6">
        <v>24.74</v>
      </c>
      <c r="G202" s="6">
        <v>29.38</v>
      </c>
    </row>
    <row r="203" spans="3:25" ht="15.5" x14ac:dyDescent="0.35">
      <c r="C203" t="s">
        <v>54</v>
      </c>
      <c r="I203" s="6">
        <v>41.79</v>
      </c>
      <c r="J203" s="6">
        <v>58.61</v>
      </c>
      <c r="K203" s="6">
        <v>53.87</v>
      </c>
      <c r="L203" s="6">
        <v>69.87</v>
      </c>
      <c r="M203" s="6">
        <v>45.48</v>
      </c>
      <c r="N203" s="6">
        <v>34.76</v>
      </c>
      <c r="O203" s="6">
        <v>48.65</v>
      </c>
      <c r="P203" s="6">
        <v>27.91</v>
      </c>
      <c r="Q203" s="6">
        <v>23.6</v>
      </c>
      <c r="R203" s="6">
        <v>55.31</v>
      </c>
      <c r="S203" s="6">
        <v>53.45</v>
      </c>
      <c r="T203" s="6">
        <v>37.26</v>
      </c>
      <c r="U203" s="6">
        <v>31.22</v>
      </c>
      <c r="V203" s="6">
        <v>147.33000000000001</v>
      </c>
      <c r="W203" s="6">
        <v>114.52</v>
      </c>
      <c r="X203" s="6">
        <v>98.56</v>
      </c>
      <c r="Y203" s="6">
        <v>663.74</v>
      </c>
    </row>
    <row r="204" spans="3:25" ht="15.5" x14ac:dyDescent="0.35">
      <c r="C204" t="s">
        <v>68</v>
      </c>
      <c r="I204" s="6">
        <v>18.899999999999999</v>
      </c>
      <c r="J204" s="6">
        <v>16.55</v>
      </c>
      <c r="K204" s="6">
        <v>21.35</v>
      </c>
      <c r="L204" s="6">
        <v>18.89</v>
      </c>
      <c r="M204" s="6">
        <v>29.9</v>
      </c>
      <c r="N204" s="6">
        <v>39.130000000000003</v>
      </c>
      <c r="O204" s="6">
        <v>26.72</v>
      </c>
      <c r="P204" s="5">
        <v>43</v>
      </c>
      <c r="Q204" s="6">
        <v>54.03</v>
      </c>
      <c r="R204" s="6">
        <v>28.93</v>
      </c>
      <c r="S204" s="6">
        <v>23.67</v>
      </c>
      <c r="T204" s="6">
        <v>37.17</v>
      </c>
      <c r="U204" s="6">
        <v>32.67</v>
      </c>
      <c r="V204" s="6">
        <v>46.83</v>
      </c>
      <c r="W204" s="6">
        <v>29.03</v>
      </c>
      <c r="X204" s="6">
        <v>26.89</v>
      </c>
      <c r="Y204" s="5">
        <v>0</v>
      </c>
    </row>
    <row r="205" spans="3:25" ht="15.5" x14ac:dyDescent="0.35">
      <c r="C205" t="s">
        <v>71</v>
      </c>
      <c r="I205" s="6">
        <v>1.3</v>
      </c>
      <c r="J205" s="6">
        <v>1.53</v>
      </c>
      <c r="K205" s="6">
        <v>1.86</v>
      </c>
      <c r="L205" s="6">
        <v>2.08</v>
      </c>
      <c r="M205" s="6">
        <v>2.56</v>
      </c>
      <c r="N205" s="6">
        <v>2.62</v>
      </c>
      <c r="O205" s="6">
        <v>2.41</v>
      </c>
      <c r="P205" s="6">
        <v>2.68</v>
      </c>
      <c r="Q205" s="6">
        <v>3.17</v>
      </c>
      <c r="R205" s="6">
        <v>3.21</v>
      </c>
      <c r="S205" s="6">
        <v>2.94</v>
      </c>
      <c r="T205" s="6">
        <v>3.73</v>
      </c>
      <c r="U205" s="6">
        <v>3.43</v>
      </c>
      <c r="V205" s="6">
        <v>5.87</v>
      </c>
      <c r="W205" s="6">
        <v>4.1399999999999997</v>
      </c>
      <c r="X205" s="6">
        <v>4.38</v>
      </c>
      <c r="Y205" s="5">
        <v>0</v>
      </c>
    </row>
    <row r="206" spans="3:25" ht="15.5" x14ac:dyDescent="0.35">
      <c r="C206" t="s">
        <v>217</v>
      </c>
      <c r="I206" s="5">
        <v>590270000000</v>
      </c>
      <c r="J206" s="5">
        <v>720790000000</v>
      </c>
      <c r="K206" s="5">
        <v>680840000000</v>
      </c>
      <c r="L206" s="5">
        <v>837940000000</v>
      </c>
      <c r="M206" s="5">
        <v>604070000000</v>
      </c>
      <c r="N206" s="5">
        <v>456840000000</v>
      </c>
      <c r="O206" s="6">
        <v>524289999999.99994</v>
      </c>
      <c r="P206" s="5">
        <v>331880000000</v>
      </c>
    </row>
    <row r="207" spans="3:25" ht="15.5" x14ac:dyDescent="0.35">
      <c r="C207" t="s">
        <v>218</v>
      </c>
      <c r="I207" s="6">
        <v>7.3099999999999998E-2</v>
      </c>
      <c r="J207" s="6">
        <v>9.6799999999999997E-2</v>
      </c>
      <c r="K207" s="6">
        <v>8.4499999999999992E-2</v>
      </c>
      <c r="L207" s="6">
        <v>0.10460000000000001</v>
      </c>
      <c r="M207" s="6">
        <v>6.7099999999999993E-2</v>
      </c>
      <c r="N207" s="6">
        <v>4.8300000000000003E-2</v>
      </c>
      <c r="O207" s="6">
        <v>6.4299999999999996E-2</v>
      </c>
      <c r="P207" s="6">
        <v>3.9300000000000002E-2</v>
      </c>
      <c r="Q207" s="6">
        <v>3.2000000000000001E-2</v>
      </c>
      <c r="R207" s="6">
        <v>9.5899999999999999E-2</v>
      </c>
      <c r="S207" s="6">
        <v>0.1</v>
      </c>
      <c r="T207" s="6">
        <v>8.8000000000000009E-2</v>
      </c>
      <c r="U207" s="6">
        <v>8.6699999999999999E-2</v>
      </c>
      <c r="V207" s="6">
        <v>0.12380000000000001</v>
      </c>
      <c r="W207" s="6">
        <v>0.1527</v>
      </c>
      <c r="X207" s="6">
        <v>0.17559999999999998</v>
      </c>
      <c r="Y207" s="6">
        <v>0.1646</v>
      </c>
    </row>
    <row r="208" spans="3:25" ht="15.5" x14ac:dyDescent="0.35">
      <c r="C208" t="s">
        <v>219</v>
      </c>
      <c r="I208" s="6">
        <v>0.12670000000000001</v>
      </c>
      <c r="J208" s="6">
        <v>0.1575</v>
      </c>
      <c r="K208" s="6">
        <v>0.13930000000000001</v>
      </c>
      <c r="L208" s="6">
        <v>0.16120000000000001</v>
      </c>
      <c r="M208" s="6">
        <v>9.8699999999999996E-2</v>
      </c>
      <c r="N208" s="6">
        <v>6.6600000000000006E-2</v>
      </c>
      <c r="O208" s="6">
        <v>9.8100000000000007E-2</v>
      </c>
      <c r="P208" s="6">
        <v>6.08E-2</v>
      </c>
      <c r="Q208" s="6">
        <v>5.2600000000000001E-2</v>
      </c>
      <c r="R208" s="6">
        <v>0.20010000000000003</v>
      </c>
      <c r="S208" s="6">
        <v>0.22760000000000002</v>
      </c>
      <c r="T208" s="6">
        <v>0.19640000000000002</v>
      </c>
      <c r="U208" s="6">
        <v>0.20069999999999999</v>
      </c>
      <c r="V208" s="6">
        <v>0.22370000000000001</v>
      </c>
      <c r="W208" s="6">
        <v>0.2122</v>
      </c>
      <c r="X208" s="6">
        <v>0.21909999999999999</v>
      </c>
      <c r="Y208" s="6">
        <v>0.34029999999999999</v>
      </c>
    </row>
    <row r="209" spans="3:25" ht="15.5" x14ac:dyDescent="0.35">
      <c r="C209" t="s">
        <v>220</v>
      </c>
      <c r="I209" s="6">
        <v>0.12960000000000002</v>
      </c>
      <c r="J209" s="6">
        <v>0.16269999999999998</v>
      </c>
      <c r="K209" s="6">
        <v>0.14080000000000001</v>
      </c>
      <c r="L209" s="6">
        <v>0.17670000000000002</v>
      </c>
      <c r="M209" s="6">
        <v>0.1056</v>
      </c>
      <c r="N209" s="6">
        <v>6.7000000000000004E-2</v>
      </c>
      <c r="O209" s="6">
        <v>9.5899999999999999E-2</v>
      </c>
      <c r="P209" s="6">
        <v>5.2499999999999998E-2</v>
      </c>
      <c r="Q209" s="6">
        <v>8.3900000000000002E-2</v>
      </c>
      <c r="R209" s="6">
        <v>0.18049999999999999</v>
      </c>
      <c r="S209" s="6">
        <v>0.21890000000000001</v>
      </c>
      <c r="T209" s="6">
        <v>0.1789</v>
      </c>
      <c r="U209" s="6">
        <v>0.185</v>
      </c>
      <c r="V209" s="6">
        <v>0.24609999999999999</v>
      </c>
      <c r="W209" s="6">
        <v>0.28199999999999997</v>
      </c>
      <c r="X209" s="6">
        <v>0.37310000000000004</v>
      </c>
      <c r="Y209" s="6">
        <v>0.72770000000000001</v>
      </c>
    </row>
    <row r="210" spans="3:25" ht="15.5" x14ac:dyDescent="0.35">
      <c r="C210" t="s">
        <v>221</v>
      </c>
      <c r="I210" s="6">
        <v>6.33</v>
      </c>
      <c r="J210" s="6">
        <v>8.2899999999999991</v>
      </c>
      <c r="K210" s="6">
        <v>7.86</v>
      </c>
      <c r="L210" s="6">
        <v>12.65</v>
      </c>
      <c r="M210" s="6">
        <v>8.16</v>
      </c>
      <c r="N210" s="6">
        <v>3.16</v>
      </c>
      <c r="O210" s="6">
        <v>5.38</v>
      </c>
      <c r="P210" s="6">
        <v>2.36</v>
      </c>
      <c r="Q210" s="6">
        <v>2.8</v>
      </c>
      <c r="R210" s="6">
        <v>4.84</v>
      </c>
      <c r="S210" s="6">
        <v>5.03</v>
      </c>
      <c r="T210" s="6">
        <v>6.38</v>
      </c>
      <c r="U210" s="6">
        <v>9.5299999999999994</v>
      </c>
      <c r="X210" s="6">
        <v>26.75</v>
      </c>
      <c r="Y210" s="6">
        <v>7.41</v>
      </c>
    </row>
    <row r="211" spans="3:25" ht="15.5" x14ac:dyDescent="0.35">
      <c r="C211" t="s">
        <v>65</v>
      </c>
      <c r="I211" s="6">
        <v>2.39</v>
      </c>
      <c r="J211" s="6">
        <v>2.61</v>
      </c>
      <c r="K211" s="6">
        <v>2.97</v>
      </c>
      <c r="L211" s="6">
        <v>3.05</v>
      </c>
      <c r="M211" s="6">
        <v>2.95</v>
      </c>
      <c r="N211" s="6">
        <v>2.61</v>
      </c>
      <c r="O211" s="6">
        <v>2.62</v>
      </c>
      <c r="P211" s="6">
        <v>2.61</v>
      </c>
      <c r="Q211" s="6">
        <v>2.84</v>
      </c>
      <c r="R211" s="6">
        <v>5.79</v>
      </c>
      <c r="S211" s="6">
        <v>5.39</v>
      </c>
      <c r="T211" s="6">
        <v>7.3</v>
      </c>
      <c r="U211" s="6">
        <v>6.56</v>
      </c>
      <c r="V211" s="6">
        <v>10.48</v>
      </c>
      <c r="W211" s="6">
        <v>6.16</v>
      </c>
      <c r="X211" s="6">
        <v>5.89</v>
      </c>
      <c r="Y211" s="5">
        <v>0</v>
      </c>
    </row>
    <row r="212" spans="3:25" ht="15.5" x14ac:dyDescent="0.35">
      <c r="C212" t="s">
        <v>62</v>
      </c>
      <c r="I212" s="6">
        <v>329.91</v>
      </c>
      <c r="J212" s="6">
        <v>372.16</v>
      </c>
      <c r="K212" s="6">
        <v>386.87</v>
      </c>
      <c r="L212" s="6">
        <v>433.38</v>
      </c>
      <c r="M212" s="6">
        <v>460.58</v>
      </c>
      <c r="N212" s="6">
        <v>521.72</v>
      </c>
      <c r="O212" s="6">
        <v>496.11</v>
      </c>
      <c r="P212" s="6">
        <v>459.37</v>
      </c>
      <c r="Q212" s="6">
        <v>448.4</v>
      </c>
      <c r="R212" s="6">
        <v>276.44</v>
      </c>
      <c r="S212" s="6">
        <v>234.8</v>
      </c>
      <c r="T212" s="6">
        <v>189.68</v>
      </c>
      <c r="U212" s="6">
        <v>155.54</v>
      </c>
      <c r="V212" s="6">
        <v>658.47</v>
      </c>
      <c r="W212" s="6">
        <v>539.77</v>
      </c>
      <c r="X212" s="6">
        <v>449.89</v>
      </c>
      <c r="Y212" s="6">
        <v>1950.48</v>
      </c>
    </row>
    <row r="213" spans="3:25" ht="15.5" x14ac:dyDescent="0.35">
      <c r="C213" t="s">
        <v>222</v>
      </c>
      <c r="I213" s="6">
        <v>2.52</v>
      </c>
      <c r="J213" s="6">
        <v>2.73</v>
      </c>
      <c r="K213" s="6">
        <v>3.11</v>
      </c>
      <c r="L213" s="6">
        <v>3.17</v>
      </c>
      <c r="M213" s="6">
        <v>3.07</v>
      </c>
      <c r="N213" s="6">
        <v>2.7</v>
      </c>
      <c r="O213" s="6">
        <v>2.68</v>
      </c>
      <c r="P213" s="6">
        <v>2.67</v>
      </c>
      <c r="Q213" s="6">
        <v>2.91</v>
      </c>
      <c r="R213" s="6">
        <v>6.06</v>
      </c>
      <c r="S213" s="6">
        <v>5.42</v>
      </c>
      <c r="T213" s="6">
        <v>7.35</v>
      </c>
      <c r="U213" s="6">
        <v>6.58</v>
      </c>
      <c r="V213" s="6">
        <v>10.5</v>
      </c>
      <c r="W213" s="6">
        <v>6.16</v>
      </c>
      <c r="X213" s="6">
        <v>5.89</v>
      </c>
      <c r="Y213" s="5">
        <v>0</v>
      </c>
    </row>
    <row r="214" spans="3:25" ht="15.5" x14ac:dyDescent="0.35">
      <c r="C214" t="s">
        <v>223</v>
      </c>
      <c r="I214" s="5">
        <v>314</v>
      </c>
      <c r="J214" s="6">
        <v>355.59</v>
      </c>
      <c r="K214" s="6">
        <v>369.33</v>
      </c>
      <c r="L214" s="6">
        <v>416.05</v>
      </c>
      <c r="M214" s="6">
        <v>443.54</v>
      </c>
      <c r="N214" s="6">
        <v>503.82</v>
      </c>
      <c r="O214" s="6">
        <v>484.96</v>
      </c>
      <c r="P214" s="6">
        <v>449.44</v>
      </c>
      <c r="Q214" s="6">
        <v>438.33</v>
      </c>
      <c r="R214" s="6">
        <v>264.18</v>
      </c>
      <c r="S214" s="6">
        <v>233.29</v>
      </c>
      <c r="T214" s="6">
        <v>188.31</v>
      </c>
      <c r="U214" s="6">
        <v>155.04</v>
      </c>
      <c r="V214" s="6">
        <v>657.06</v>
      </c>
      <c r="W214" s="6">
        <v>539.77</v>
      </c>
      <c r="X214" s="6">
        <v>449.89</v>
      </c>
      <c r="Y214" s="6">
        <v>1950.48</v>
      </c>
    </row>
    <row r="215" spans="3:25" ht="15.5" x14ac:dyDescent="0.35">
      <c r="C215" t="s">
        <v>224</v>
      </c>
      <c r="I215" s="5">
        <v>183000000000</v>
      </c>
      <c r="J215" s="5">
        <v>112000000000</v>
      </c>
      <c r="K215" s="5">
        <v>112000000000</v>
      </c>
      <c r="L215" s="5">
        <v>13000000000</v>
      </c>
      <c r="M215" s="5">
        <v>13000000000</v>
      </c>
      <c r="N215" s="5">
        <v>12000000000</v>
      </c>
      <c r="O215" s="5">
        <v>552000000000</v>
      </c>
      <c r="P215" s="5">
        <v>41000000000</v>
      </c>
      <c r="Q215" s="5">
        <v>619000000000</v>
      </c>
      <c r="T215" s="5">
        <v>48000000000</v>
      </c>
      <c r="V215" s="5">
        <v>6000000000</v>
      </c>
      <c r="Y215" s="5">
        <v>25000000000</v>
      </c>
    </row>
    <row r="216" spans="3:25" ht="15.5" x14ac:dyDescent="0.35">
      <c r="C216" t="s">
        <v>225</v>
      </c>
      <c r="I216" s="5">
        <v>449000000000</v>
      </c>
      <c r="J216" s="5">
        <v>496000000000</v>
      </c>
      <c r="K216" s="5">
        <v>499000000000</v>
      </c>
      <c r="L216" s="5">
        <v>498000000000</v>
      </c>
      <c r="M216" s="5">
        <v>497000000000</v>
      </c>
      <c r="N216" s="5">
        <v>496000000000</v>
      </c>
      <c r="O216" s="5">
        <v>206000000000</v>
      </c>
      <c r="P216" s="5">
        <v>706000000000</v>
      </c>
      <c r="Q216" s="5">
        <v>498000000000</v>
      </c>
      <c r="R216" s="5">
        <v>996000000000</v>
      </c>
      <c r="S216" s="5">
        <v>994000000000</v>
      </c>
      <c r="T216" s="5">
        <v>788000000000</v>
      </c>
      <c r="U216" s="5">
        <v>656000000000</v>
      </c>
      <c r="V216" s="5">
        <v>297000000000</v>
      </c>
      <c r="W216" s="5">
        <v>33000000000</v>
      </c>
      <c r="Y216" s="5">
        <v>69000000000</v>
      </c>
    </row>
    <row r="217" spans="3:25" ht="15.5" x14ac:dyDescent="0.35">
      <c r="C217" t="s">
        <v>26</v>
      </c>
      <c r="I217" s="5">
        <v>632000000000</v>
      </c>
      <c r="J217" s="5">
        <v>608000000000</v>
      </c>
      <c r="K217" s="5">
        <v>611000000000</v>
      </c>
      <c r="L217" s="5">
        <v>510000000000</v>
      </c>
      <c r="M217" s="5">
        <v>510000000000</v>
      </c>
      <c r="N217" s="5">
        <v>507000000000</v>
      </c>
      <c r="O217" s="5">
        <v>758000000000</v>
      </c>
      <c r="P217" s="5">
        <v>747000000000</v>
      </c>
      <c r="Q217" s="5">
        <v>1117000000000</v>
      </c>
      <c r="R217" s="5">
        <v>996000000000</v>
      </c>
      <c r="S217" s="5">
        <v>994000000000</v>
      </c>
      <c r="T217" s="5">
        <v>835000000000</v>
      </c>
      <c r="U217" s="5">
        <v>656000000000</v>
      </c>
      <c r="V217" s="5">
        <v>303000000000</v>
      </c>
      <c r="W217" s="5">
        <v>33000000000</v>
      </c>
      <c r="Y217" s="5">
        <v>94000000000</v>
      </c>
    </row>
    <row r="218" spans="3:25" ht="15.5" x14ac:dyDescent="0.35">
      <c r="C218" t="s">
        <v>23</v>
      </c>
      <c r="I218" s="5">
        <v>361000000000</v>
      </c>
      <c r="J218" s="5">
        <v>177000000000</v>
      </c>
      <c r="K218" s="5">
        <v>73000000000</v>
      </c>
      <c r="L218" s="5">
        <v>-117000000000</v>
      </c>
      <c r="M218" s="5">
        <v>-249000000000</v>
      </c>
      <c r="N218" s="5">
        <v>-503000000000</v>
      </c>
      <c r="O218" s="5">
        <v>-428000000000</v>
      </c>
      <c r="P218" s="5">
        <v>-547000000000</v>
      </c>
      <c r="Q218" s="5">
        <v>-778000000000</v>
      </c>
      <c r="R218" s="5">
        <v>385000000000</v>
      </c>
      <c r="S218" s="5">
        <v>479000000000</v>
      </c>
      <c r="T218" s="5">
        <v>673000000000</v>
      </c>
      <c r="U218" s="5">
        <v>555000000000</v>
      </c>
      <c r="V218" s="5">
        <v>265000000000</v>
      </c>
      <c r="W218" s="5">
        <v>-15000000000</v>
      </c>
      <c r="X218" s="5">
        <v>-121000000000</v>
      </c>
      <c r="Y218" s="5">
        <v>36000000000</v>
      </c>
    </row>
    <row r="219" spans="3:25" ht="15.5" x14ac:dyDescent="0.35">
      <c r="C219" t="s">
        <v>226</v>
      </c>
      <c r="I219" s="5">
        <v>263000000000</v>
      </c>
      <c r="J219" s="5">
        <v>433000000000</v>
      </c>
      <c r="K219" s="5">
        <v>496000000000</v>
      </c>
      <c r="L219" s="5">
        <v>673000000000</v>
      </c>
      <c r="M219" s="5">
        <v>799000000000</v>
      </c>
      <c r="N219" s="5">
        <v>1145000000000</v>
      </c>
      <c r="O219" s="5">
        <v>767000000000</v>
      </c>
      <c r="P219" s="5">
        <v>1351000000000</v>
      </c>
      <c r="Q219" s="5">
        <v>1293000000000</v>
      </c>
      <c r="R219" s="5">
        <v>629000000000</v>
      </c>
      <c r="S219" s="5">
        <v>417000000000</v>
      </c>
      <c r="T219" s="5">
        <v>113000000000</v>
      </c>
      <c r="U219" s="5">
        <v>44000000000</v>
      </c>
      <c r="V219" s="5">
        <v>24000000000</v>
      </c>
      <c r="W219" s="5">
        <v>42000000000</v>
      </c>
      <c r="X219" s="5">
        <v>120000000000</v>
      </c>
      <c r="Y219" s="5">
        <v>42000000000</v>
      </c>
    </row>
    <row r="220" spans="3:25" ht="15.5" x14ac:dyDescent="0.35">
      <c r="C220" t="s">
        <v>227</v>
      </c>
      <c r="I220" s="5">
        <v>457000000000</v>
      </c>
      <c r="J220" s="5">
        <v>589000000000</v>
      </c>
      <c r="K220" s="5">
        <v>619000000000</v>
      </c>
      <c r="L220" s="5">
        <v>727000000000</v>
      </c>
      <c r="M220" s="5">
        <v>644000000000</v>
      </c>
      <c r="N220" s="5">
        <v>487000000000</v>
      </c>
      <c r="O220" s="5">
        <v>480000000000</v>
      </c>
      <c r="P220" s="5">
        <v>296000000000</v>
      </c>
      <c r="Q220" s="5">
        <v>371000000000</v>
      </c>
      <c r="R220" s="5">
        <v>415000000000</v>
      </c>
      <c r="S220" s="5">
        <v>556000000000</v>
      </c>
      <c r="T220" s="5">
        <v>365000000000</v>
      </c>
      <c r="U220" s="5">
        <v>315000000000</v>
      </c>
      <c r="V220" s="5">
        <v>189000000000</v>
      </c>
      <c r="W220" s="5">
        <v>148000000000</v>
      </c>
      <c r="X220" s="5">
        <v>114000000000</v>
      </c>
      <c r="Y220" s="5">
        <v>56000000000</v>
      </c>
    </row>
    <row r="221" spans="3:25" ht="15.5" x14ac:dyDescent="0.35">
      <c r="C221" t="s">
        <v>228</v>
      </c>
      <c r="I221" s="5">
        <v>-117000000000</v>
      </c>
      <c r="J221" s="5">
        <v>-109000000000</v>
      </c>
      <c r="K221" s="5">
        <v>-129000000000</v>
      </c>
      <c r="L221" s="5">
        <v>-186000000000</v>
      </c>
      <c r="M221" s="5">
        <v>-218000000000</v>
      </c>
      <c r="N221" s="5">
        <v>-456000000000</v>
      </c>
      <c r="O221" s="5">
        <v>-547000000000</v>
      </c>
      <c r="P221" s="5">
        <v>-364000000000</v>
      </c>
      <c r="Q221" s="5">
        <v>-342000000000</v>
      </c>
      <c r="R221" s="5">
        <v>-174000000000</v>
      </c>
      <c r="S221" s="5">
        <v>-242000000000</v>
      </c>
      <c r="T221" s="5">
        <v>-396000000000</v>
      </c>
      <c r="U221" s="5">
        <v>-522000000000</v>
      </c>
      <c r="V221" s="5">
        <v>-430000000000</v>
      </c>
      <c r="W221" s="5">
        <v>-228000000000</v>
      </c>
      <c r="X221" s="5">
        <v>-163000000000</v>
      </c>
      <c r="Y221" s="5">
        <v>-20000000000</v>
      </c>
    </row>
    <row r="222" spans="3:25" ht="15.5" x14ac:dyDescent="0.35">
      <c r="C222" t="s">
        <v>15</v>
      </c>
      <c r="I222" s="5">
        <v>340000000000</v>
      </c>
      <c r="J222" s="5">
        <v>480000000000</v>
      </c>
      <c r="K222" s="5">
        <v>490000000000</v>
      </c>
      <c r="L222" s="5">
        <v>541000000000</v>
      </c>
      <c r="M222" s="5">
        <v>425000000000</v>
      </c>
      <c r="N222" s="5">
        <v>31000000000</v>
      </c>
      <c r="O222" s="5">
        <v>-67000000000</v>
      </c>
      <c r="P222" s="5">
        <v>-68000000000</v>
      </c>
      <c r="Q222" s="5">
        <v>29000000000</v>
      </c>
      <c r="R222" s="5">
        <v>240000000000</v>
      </c>
      <c r="S222" s="5">
        <v>314000000000</v>
      </c>
      <c r="T222" s="5">
        <v>-31000000000</v>
      </c>
      <c r="U222" s="5">
        <v>-207000000000</v>
      </c>
      <c r="V222" s="5">
        <v>-241000000000</v>
      </c>
      <c r="W222" s="5">
        <v>-80000000000</v>
      </c>
      <c r="X222" s="5">
        <v>-49000000000</v>
      </c>
      <c r="Y222" s="5">
        <v>36000000000</v>
      </c>
    </row>
    <row r="223" spans="3:25" ht="15.5" x14ac:dyDescent="0.35">
      <c r="C223" t="s">
        <v>17</v>
      </c>
      <c r="I223" s="6">
        <v>54.92</v>
      </c>
      <c r="J223" s="6">
        <v>77.62</v>
      </c>
      <c r="K223" s="6">
        <v>79.209999999999994</v>
      </c>
      <c r="L223" s="6">
        <v>87.39</v>
      </c>
      <c r="M223" s="6">
        <v>68.73</v>
      </c>
      <c r="N223" s="6">
        <v>5.0199999999999996</v>
      </c>
      <c r="O223" s="6">
        <v>-10.81</v>
      </c>
      <c r="P223" s="5">
        <v>-11</v>
      </c>
      <c r="Q223" s="6">
        <v>4.6100000000000003</v>
      </c>
      <c r="R223" s="6">
        <v>47.51</v>
      </c>
      <c r="S223" s="6">
        <v>62.03</v>
      </c>
      <c r="T223" s="6">
        <v>-6.14</v>
      </c>
      <c r="U223" s="6">
        <v>-40.909999999999997</v>
      </c>
      <c r="V223" s="6">
        <v>-237.6</v>
      </c>
      <c r="W223" s="6">
        <v>-79.400000000000006</v>
      </c>
      <c r="X223" s="6">
        <v>-48.41</v>
      </c>
      <c r="Y223" s="6">
        <v>420.84</v>
      </c>
    </row>
  </sheetData>
  <pageMargins left="0.7" right="0.7" top="0.75" bottom="0.75" header="0.3" footer="0.3"/>
  <ignoredErrors>
    <ignoredError sqref="A1:Y22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1426</v>
      </c>
      <c r="D2" s="2" vm="69">
        <f ca="1">IFERROR(_xlfn.STOCKHISTORY("XIDX:" &amp; $C$1, D3, , 0, 0, 1), "Libur")</f>
        <v>240</v>
      </c>
      <c r="E2" s="2" vm="294">
        <f ca="1">IFERROR(_xlfn.STOCKHISTORY("XIDX:" &amp; $C$1, E3, , 0, 0, 1), "Libur")</f>
        <v>175</v>
      </c>
      <c r="H2" s="2" vm="294">
        <f ca="1">IFERROR(INDEX(D2:G2,COUNT(D2:G2)),"")</f>
        <v>175</v>
      </c>
      <c r="I2" s="2">
        <f t="shared" ref="I2:Z2" ca="1" si="0">IFERROR(_xlfn.STOCKHISTORY("XIDX:" &amp; $C$1, I1, , 0, 0, 1), "Libur")</f>
        <v>0</v>
      </c>
      <c r="J2" s="2" vm="295">
        <f t="shared" ca="1" si="0"/>
        <v>167</v>
      </c>
      <c r="K2" s="2" vm="296">
        <f t="shared" ca="1" si="0"/>
        <v>194</v>
      </c>
      <c r="L2" s="2" vm="297">
        <f t="shared" ca="1" si="0"/>
        <v>224</v>
      </c>
      <c r="M2" s="2">
        <f t="shared" ca="1" si="0"/>
        <v>0</v>
      </c>
      <c r="N2" s="2" vm="94">
        <f t="shared" ca="1" si="0"/>
        <v>274</v>
      </c>
      <c r="O2" s="2" vm="40">
        <f t="shared" ca="1" si="0"/>
        <v>248</v>
      </c>
      <c r="P2" s="2" vm="90">
        <f t="shared" ca="1" si="0"/>
        <v>260</v>
      </c>
      <c r="Q2" s="2">
        <f t="shared" ca="1" si="0"/>
        <v>0</v>
      </c>
      <c r="R2" s="2" vm="183">
        <f t="shared" ca="1" si="0"/>
        <v>236</v>
      </c>
      <c r="S2" s="2" vm="298">
        <f t="shared" ca="1" si="0"/>
        <v>215</v>
      </c>
      <c r="T2" s="2" vm="299">
        <f t="shared" ca="1" si="0"/>
        <v>217</v>
      </c>
      <c r="U2" s="2">
        <f t="shared" ca="1" si="0"/>
        <v>0</v>
      </c>
      <c r="V2" s="2" vm="43">
        <f t="shared" ca="1" si="0"/>
        <v>195</v>
      </c>
      <c r="W2" s="2">
        <f t="shared" ca="1" si="0"/>
        <v>0</v>
      </c>
      <c r="X2" s="2" vm="300">
        <f t="shared" ca="1" si="0"/>
        <v>200</v>
      </c>
      <c r="Y2" s="2" vm="107">
        <f t="shared" ca="1" si="0"/>
        <v>170</v>
      </c>
      <c r="Z2" s="2">
        <f t="shared" ca="1" si="0"/>
        <v>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502328295041</v>
      </c>
      <c r="E4" s="2">
        <f>IFERROR(INDEX(E51:E500,MATCH($C$4,$C$51:$C$500,0)),"")</f>
        <v>492407202024</v>
      </c>
      <c r="H4" s="2">
        <f>IFERROR(SUM(D4:G4)*(4/MAX(1,COUNT(D4:G4))),"")</f>
        <v>1989470994130</v>
      </c>
      <c r="I4" s="2">
        <f t="shared" ref="I4:Z4" si="1">IFERROR(INDEX(I51:I500,MATCH($C$4,$C$51:$C$500,0)),"")</f>
        <v>2050735927625</v>
      </c>
      <c r="J4" s="2">
        <f t="shared" si="1"/>
        <v>2140520184552</v>
      </c>
      <c r="K4" s="2">
        <f t="shared" si="1"/>
        <v>1779907291848</v>
      </c>
      <c r="L4" s="2">
        <f t="shared" si="1"/>
        <v>1706092477346</v>
      </c>
      <c r="M4" s="2">
        <f t="shared" si="1"/>
        <v>1645636804155</v>
      </c>
      <c r="N4" s="2">
        <f t="shared" si="1"/>
        <v>1616390151557</v>
      </c>
      <c r="O4" s="2">
        <f t="shared" si="1"/>
        <v>1596396576716</v>
      </c>
      <c r="P4" s="2">
        <f t="shared" si="1"/>
        <v>1298117469650</v>
      </c>
      <c r="Q4" s="2">
        <f t="shared" si="1"/>
        <v>1125128522648</v>
      </c>
      <c r="R4" s="2">
        <f t="shared" si="1"/>
        <v>1315633714236</v>
      </c>
      <c r="S4" s="2">
        <f t="shared" si="1"/>
        <v>1598265131427</v>
      </c>
      <c r="T4" s="2">
        <f t="shared" si="1"/>
        <v>1833216329110</v>
      </c>
      <c r="U4" s="2">
        <f t="shared" si="1"/>
        <v>1796548087821</v>
      </c>
      <c r="V4" s="2">
        <f t="shared" si="1"/>
        <v>1602490003187</v>
      </c>
      <c r="W4" s="2">
        <f t="shared" si="1"/>
        <v>1164017876608</v>
      </c>
      <c r="X4" s="2">
        <f t="shared" si="1"/>
        <v>1048158672581</v>
      </c>
      <c r="Y4" s="2">
        <f t="shared" si="1"/>
        <v>1037581722174</v>
      </c>
      <c r="Z4" s="2">
        <f t="shared" si="1"/>
        <v>1178572799002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4408890811</v>
      </c>
      <c r="E5" s="2">
        <f>IFERROR(INDEX(E51:E500,MATCH($C$5,$C$51:$C$500,0)),"")</f>
        <v>3186479047</v>
      </c>
      <c r="H5" s="2">
        <f>IFERROR(SUM(D5:G5)*(4/MAX(1,COUNT(D5:G5))),"")</f>
        <v>15190739716</v>
      </c>
      <c r="I5" s="2">
        <f t="shared" ref="I5:Z5" si="2">IFERROR(INDEX(I51:I500,MATCH($C$5,$C$51:$C$500,0)),"")</f>
        <v>-3067959724</v>
      </c>
      <c r="J5" s="2">
        <f t="shared" si="2"/>
        <v>5808200689</v>
      </c>
      <c r="K5" s="2">
        <f t="shared" si="2"/>
        <v>28437833471</v>
      </c>
      <c r="L5" s="2">
        <f t="shared" si="2"/>
        <v>40039801952</v>
      </c>
      <c r="M5" s="2">
        <f t="shared" si="2"/>
        <v>31699319751</v>
      </c>
      <c r="N5" s="2">
        <f t="shared" si="2"/>
        <v>31217446170</v>
      </c>
      <c r="O5" s="2">
        <f t="shared" si="2"/>
        <v>31664596113</v>
      </c>
      <c r="P5" s="2">
        <f t="shared" si="2"/>
        <v>29517660757</v>
      </c>
      <c r="Q5" s="2">
        <f t="shared" si="2"/>
        <v>25190084516</v>
      </c>
      <c r="R5" s="2">
        <f t="shared" si="2"/>
        <v>27080562585</v>
      </c>
      <c r="S5" s="2">
        <f t="shared" si="2"/>
        <v>42520216280</v>
      </c>
      <c r="T5" s="2">
        <f t="shared" si="2"/>
        <v>54459939703</v>
      </c>
      <c r="U5" s="2">
        <f t="shared" si="2"/>
        <v>29731649272</v>
      </c>
      <c r="V5" s="2">
        <f t="shared" si="2"/>
        <v>29155703125</v>
      </c>
      <c r="W5" s="2">
        <f t="shared" si="2"/>
        <v>4005902947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564774272422</v>
      </c>
      <c r="E6" s="2">
        <f>IFERROR(INDEX(E51:E500,MATCH($C$6,$C$51:$C$500,0)),"")</f>
        <v>564984204373</v>
      </c>
      <c r="H6" s="2">
        <f>IFERROR(INDEX(D6:G6,COUNT(D6:G6)),"")</f>
        <v>564984204373</v>
      </c>
      <c r="I6" s="2">
        <f t="shared" ref="I6:Z6" si="3">IFERROR(INDEX(I51:I500,MATCH($C$6,$C$51:$C$500,0)),"")</f>
        <v>561797249893</v>
      </c>
      <c r="J6" s="2">
        <f t="shared" si="3"/>
        <v>555285149249</v>
      </c>
      <c r="K6" s="2">
        <f t="shared" si="3"/>
        <v>549475940532</v>
      </c>
      <c r="L6" s="2">
        <f t="shared" si="3"/>
        <v>523113833974</v>
      </c>
      <c r="M6" s="2">
        <f t="shared" si="3"/>
        <v>484312312632</v>
      </c>
      <c r="N6" s="2">
        <f t="shared" si="3"/>
        <v>456448592739</v>
      </c>
      <c r="O6" s="2">
        <f t="shared" si="3"/>
        <v>433002009239</v>
      </c>
      <c r="P6" s="2">
        <f t="shared" si="3"/>
        <v>405956960152</v>
      </c>
      <c r="Q6" s="2">
        <f t="shared" si="3"/>
        <v>380288865591</v>
      </c>
      <c r="R6" s="2">
        <f t="shared" si="3"/>
        <v>359719063530</v>
      </c>
      <c r="S6" s="2">
        <f t="shared" si="3"/>
        <v>338413465428</v>
      </c>
      <c r="T6" s="2">
        <f t="shared" si="3"/>
        <v>310582541256</v>
      </c>
      <c r="U6" s="2">
        <f t="shared" si="3"/>
        <v>261898079767</v>
      </c>
      <c r="V6" s="2">
        <f t="shared" si="3"/>
        <v>237936336553</v>
      </c>
      <c r="W6" s="2">
        <f t="shared" si="3"/>
        <v>211862974983</v>
      </c>
      <c r="X6" s="2">
        <f t="shared" si="3"/>
        <v>214022081598</v>
      </c>
      <c r="Y6" s="2">
        <f t="shared" si="3"/>
        <v>211030099455</v>
      </c>
      <c r="Z6" s="2">
        <f t="shared" si="3"/>
        <v>201568463915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0.77</v>
      </c>
      <c r="E7" s="3">
        <f>IFERROR(INDEX(E51:E500,MATCH($C$7,$C$51:$C$500,0))/1000000000,"")</f>
        <v>0.77</v>
      </c>
      <c r="H7" s="3">
        <f>IFERROR(INDEX(D7:G7,COUNT(D7:G7)),"")</f>
        <v>0.77</v>
      </c>
      <c r="I7" s="3">
        <f t="shared" ref="I7:Z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0.77</v>
      </c>
      <c r="M7" s="3">
        <f t="shared" si="4"/>
        <v>0.77</v>
      </c>
      <c r="N7" s="3">
        <f t="shared" si="4"/>
        <v>0.77</v>
      </c>
      <c r="O7" s="3">
        <f t="shared" si="4"/>
        <v>0.77</v>
      </c>
      <c r="P7" s="3">
        <f t="shared" si="4"/>
        <v>0.77</v>
      </c>
      <c r="Q7" s="3">
        <f t="shared" si="4"/>
        <v>0.77</v>
      </c>
      <c r="R7" s="3">
        <f t="shared" si="4"/>
        <v>0.77</v>
      </c>
      <c r="S7" s="3">
        <f t="shared" si="4"/>
        <v>0.77</v>
      </c>
      <c r="T7" s="3">
        <f t="shared" si="4"/>
        <v>0.77</v>
      </c>
      <c r="U7" s="3">
        <f t="shared" si="4"/>
        <v>0.77</v>
      </c>
      <c r="V7" s="3">
        <f t="shared" si="4"/>
        <v>0.77</v>
      </c>
      <c r="W7" s="3">
        <f t="shared" si="4"/>
        <v>0.77</v>
      </c>
      <c r="X7" s="3">
        <f t="shared" si="4"/>
        <v>0.77</v>
      </c>
      <c r="Y7" s="3">
        <f t="shared" si="4"/>
        <v>0.77</v>
      </c>
      <c r="Z7" s="3">
        <f t="shared" si="4"/>
        <v>0.77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34000000000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33000000000</v>
      </c>
      <c r="J8" s="2">
        <f t="shared" si="5"/>
        <v>-10000000000</v>
      </c>
      <c r="K8" s="2">
        <f t="shared" si="5"/>
        <v>34000000000</v>
      </c>
      <c r="L8" s="2">
        <f t="shared" si="5"/>
        <v>66000000000</v>
      </c>
      <c r="M8" s="2">
        <f t="shared" si="5"/>
        <v>72000000000</v>
      </c>
      <c r="N8" s="2">
        <f t="shared" si="5"/>
        <v>15000000000</v>
      </c>
      <c r="O8" s="2">
        <f t="shared" si="5"/>
        <v>-116000000000</v>
      </c>
      <c r="P8" s="2">
        <f t="shared" si="5"/>
        <v>7000000000</v>
      </c>
      <c r="Q8" s="2">
        <f t="shared" si="5"/>
        <v>19000000000</v>
      </c>
      <c r="R8" s="2">
        <f t="shared" si="5"/>
        <v>133000000000</v>
      </c>
      <c r="S8" s="2">
        <f t="shared" si="5"/>
        <v>220000000000</v>
      </c>
      <c r="T8" s="2">
        <f t="shared" si="5"/>
        <v>27000000000</v>
      </c>
      <c r="U8" s="2">
        <f t="shared" si="5"/>
        <v>75000000000</v>
      </c>
      <c r="V8" s="2">
        <f t="shared" si="5"/>
        <v>-115000000000</v>
      </c>
      <c r="W8" s="2">
        <f t="shared" si="5"/>
        <v>-378000000000</v>
      </c>
      <c r="X8" s="2">
        <f t="shared" si="5"/>
        <v>-3000000000</v>
      </c>
      <c r="Y8" s="2">
        <f t="shared" si="5"/>
        <v>48000000000</v>
      </c>
      <c r="Z8" s="2">
        <f t="shared" si="5"/>
        <v>-50000000000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44.15</v>
      </c>
      <c r="E9" s="3">
        <f>IFERROR(INDEX(E51:E500,MATCH("Free cash flow per share (Quarter)",$C$51:$C$500,0)),"")</f>
        <v>-4.8099999999999996</v>
      </c>
      <c r="H9" s="3">
        <f>IFERROR(INDEX(D9:G9,COUNT(D9:G9)),"")</f>
        <v>-4.8099999999999996</v>
      </c>
      <c r="I9" s="3">
        <f t="shared" ref="I9:Z9" si="6">IFERROR(INDEX(I51:I500,MATCH($C$9,$C$51:$C$500,0)),"")</f>
        <v>42.59</v>
      </c>
      <c r="J9" s="3">
        <f t="shared" si="6"/>
        <v>-12.71</v>
      </c>
      <c r="K9" s="3">
        <f t="shared" si="6"/>
        <v>43.67</v>
      </c>
      <c r="L9" s="3">
        <f t="shared" si="6"/>
        <v>86.06</v>
      </c>
      <c r="M9" s="3">
        <f t="shared" si="6"/>
        <v>93.6</v>
      </c>
      <c r="N9" s="3">
        <f t="shared" si="6"/>
        <v>19.739999999999998</v>
      </c>
      <c r="O9" s="3">
        <f t="shared" si="6"/>
        <v>-150.5</v>
      </c>
      <c r="P9" s="3">
        <f t="shared" si="6"/>
        <v>9.02</v>
      </c>
      <c r="Q9" s="3">
        <f t="shared" si="6"/>
        <v>24.83</v>
      </c>
      <c r="R9" s="3">
        <f t="shared" si="6"/>
        <v>172.89</v>
      </c>
      <c r="S9" s="3">
        <f t="shared" si="6"/>
        <v>285.41000000000003</v>
      </c>
      <c r="T9" s="3">
        <f t="shared" si="6"/>
        <v>35</v>
      </c>
      <c r="U9" s="3">
        <f t="shared" si="6"/>
        <v>97.26</v>
      </c>
      <c r="V9" s="3">
        <f t="shared" si="6"/>
        <v>-149.44</v>
      </c>
      <c r="W9" s="3">
        <f t="shared" si="6"/>
        <v>-490.45</v>
      </c>
      <c r="X9" s="3">
        <f t="shared" si="6"/>
        <v>-3.27</v>
      </c>
      <c r="Y9" s="3">
        <f t="shared" si="6"/>
        <v>62.34</v>
      </c>
      <c r="Z9" s="3">
        <f t="shared" si="6"/>
        <v>-65.260000000000005</v>
      </c>
    </row>
    <row r="10" spans="1:26" ht="15.5" x14ac:dyDescent="0.35">
      <c r="C10" t="s">
        <v>18</v>
      </c>
      <c r="D10" s="3">
        <f ca="1">IFERROR(IF(D9=0,"",D2/D9),"")</f>
        <v>5.4360135900339754</v>
      </c>
      <c r="E10" s="3">
        <f ca="1">IFERROR(IF(E9=0,"",E2/E9),"")</f>
        <v>-36.382536382536387</v>
      </c>
      <c r="I10" s="3">
        <f t="shared" ref="I10:Z10" ca="1" si="7">IFERROR(IF(I9=0,"",I2/I9),"")</f>
        <v>0</v>
      </c>
      <c r="J10" s="3">
        <f t="shared" ca="1" si="7"/>
        <v>-13.139260424862313</v>
      </c>
      <c r="K10" s="3">
        <f t="shared" ca="1" si="7"/>
        <v>4.442408976414014</v>
      </c>
      <c r="L10" s="3">
        <f t="shared" ca="1" si="7"/>
        <v>2.6028352312340228</v>
      </c>
      <c r="M10" s="3">
        <f t="shared" ca="1" si="7"/>
        <v>0</v>
      </c>
      <c r="N10" s="3">
        <f t="shared" ca="1" si="7"/>
        <v>13.880445795339414</v>
      </c>
      <c r="O10" s="3">
        <f t="shared" ca="1" si="7"/>
        <v>-1.6478405315614617</v>
      </c>
      <c r="P10" s="3">
        <f t="shared" ca="1" si="7"/>
        <v>28.824833702882486</v>
      </c>
      <c r="Q10" s="3">
        <f t="shared" ca="1" si="7"/>
        <v>0</v>
      </c>
      <c r="R10" s="3">
        <f t="shared" ca="1" si="7"/>
        <v>1.3650297877263</v>
      </c>
      <c r="S10" s="3">
        <f t="shared" ca="1" si="7"/>
        <v>0.75330226691426361</v>
      </c>
      <c r="T10" s="3">
        <f t="shared" ca="1" si="7"/>
        <v>6.2</v>
      </c>
      <c r="U10" s="3">
        <f t="shared" ca="1" si="7"/>
        <v>0</v>
      </c>
      <c r="V10" s="3">
        <f t="shared" ca="1" si="7"/>
        <v>-1.3048715203426124</v>
      </c>
      <c r="W10" s="3">
        <f t="shared" ca="1" si="7"/>
        <v>0</v>
      </c>
      <c r="X10" s="3">
        <f t="shared" ca="1" si="7"/>
        <v>-61.162079510703364</v>
      </c>
      <c r="Y10" s="3">
        <f t="shared" ca="1" si="7"/>
        <v>2.7269810715431504</v>
      </c>
      <c r="Z10" s="3">
        <f t="shared" ca="1" si="7"/>
        <v>0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167120798927</v>
      </c>
      <c r="E11" s="2">
        <f>IFERROR(INDEX(E51:E500,MATCH($C$11,$C$51:$C$500,0)),"")</f>
        <v>158648985854</v>
      </c>
      <c r="H11" s="2">
        <f>IFERROR(INDEX(D11:G11,COUNT(D11:G11)),"")</f>
        <v>158648985854</v>
      </c>
      <c r="I11" s="2">
        <f t="shared" ref="I11:Z11" si="8">IFERROR(INDEX(I51:I500,MATCH($C$11,$C$51:$C$500,0)),"")</f>
        <v>147699876584</v>
      </c>
      <c r="J11" s="2">
        <f t="shared" si="8"/>
        <v>103890935212</v>
      </c>
      <c r="K11" s="2">
        <f t="shared" si="8"/>
        <v>97642773991</v>
      </c>
      <c r="L11" s="2">
        <f t="shared" si="8"/>
        <v>70257958075</v>
      </c>
      <c r="M11" s="2">
        <f t="shared" si="8"/>
        <v>86930311209</v>
      </c>
      <c r="N11" s="2">
        <f t="shared" si="8"/>
        <v>83012986127</v>
      </c>
      <c r="O11" s="2">
        <f t="shared" si="8"/>
        <v>64265573911</v>
      </c>
      <c r="P11" s="2">
        <f t="shared" si="8"/>
        <v>78089064310</v>
      </c>
      <c r="Q11" s="2">
        <f t="shared" si="8"/>
        <v>69890081340</v>
      </c>
      <c r="R11" s="2">
        <f t="shared" si="8"/>
        <v>57110411569</v>
      </c>
      <c r="S11" s="2">
        <f t="shared" si="8"/>
        <v>134409531510</v>
      </c>
      <c r="T11" s="2">
        <f t="shared" si="8"/>
        <v>125927427164</v>
      </c>
      <c r="U11" s="2">
        <f t="shared" si="8"/>
        <v>105629347961</v>
      </c>
      <c r="V11" s="2">
        <f t="shared" si="8"/>
        <v>69602169149</v>
      </c>
      <c r="W11" s="2">
        <f t="shared" si="8"/>
        <v>71803817364</v>
      </c>
      <c r="X11" s="2">
        <f t="shared" si="8"/>
        <v>48914699082</v>
      </c>
      <c r="Y11" s="2">
        <f t="shared" si="8"/>
        <v>63334783117</v>
      </c>
      <c r="Z11" s="2">
        <f t="shared" si="8"/>
        <v>81636405336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324000000000</v>
      </c>
      <c r="E12" s="2">
        <f>IFERROR(INDEX(E51:E500,MATCH("Net Debt (Quarter)",$C$51:$C$500,0)),"")</f>
        <v>364000000000</v>
      </c>
      <c r="H12" s="2">
        <f>IFERROR(INDEX(D12:G12,COUNT(D12:G12)),"")</f>
        <v>364000000000</v>
      </c>
      <c r="I12" s="2">
        <f t="shared" ref="I12:Z12" si="9">IFERROR(INDEX(I51:I500,MATCH($C$12,$C$51:$C$500,0)),"")</f>
        <v>352000000000</v>
      </c>
      <c r="J12" s="2">
        <f t="shared" si="9"/>
        <v>442000000000</v>
      </c>
      <c r="K12" s="2">
        <f t="shared" si="9"/>
        <v>403000000000</v>
      </c>
      <c r="L12" s="2">
        <f t="shared" si="9"/>
        <v>395000000000</v>
      </c>
      <c r="M12" s="2">
        <f t="shared" si="9"/>
        <v>438000000000</v>
      </c>
      <c r="N12" s="2">
        <f t="shared" si="9"/>
        <v>503000000000</v>
      </c>
      <c r="O12" s="2">
        <f t="shared" si="9"/>
        <v>479000000000</v>
      </c>
      <c r="P12" s="2">
        <f t="shared" si="9"/>
        <v>308000000000</v>
      </c>
      <c r="Q12" s="2">
        <f t="shared" si="9"/>
        <v>304000000000</v>
      </c>
      <c r="R12" s="2">
        <f t="shared" si="9"/>
        <v>336000000000</v>
      </c>
      <c r="S12" s="2">
        <f t="shared" si="9"/>
        <v>451000000000</v>
      </c>
      <c r="T12" s="2">
        <f t="shared" si="9"/>
        <v>656000000000</v>
      </c>
      <c r="U12" s="2">
        <f t="shared" si="9"/>
        <v>695000000000</v>
      </c>
      <c r="V12" s="2">
        <f t="shared" si="9"/>
        <v>628000000000</v>
      </c>
      <c r="W12" s="2">
        <f t="shared" si="9"/>
        <v>527000000000</v>
      </c>
      <c r="X12" s="2">
        <f t="shared" si="9"/>
        <v>181000000000</v>
      </c>
      <c r="Y12" s="2">
        <f t="shared" si="9"/>
        <v>156000000000</v>
      </c>
      <c r="Z12" s="2">
        <f t="shared" si="9"/>
        <v>197000000000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491000000000</v>
      </c>
      <c r="E13" s="2">
        <f>IFERROR(INDEX(E51:E500,MATCH("Total Debt (Quarter)",$C$51:$C$500,0)),"")</f>
        <v>522000000000</v>
      </c>
      <c r="H13" s="2">
        <f>IFERROR(INDEX(D13:G13,COUNT(D13:G13)),"")</f>
        <v>522000000000</v>
      </c>
      <c r="I13" s="2">
        <f t="shared" ref="I13:Z13" si="10">IFERROR(INDEX(I51:I500,MATCH($C$13,$C$51:$C$500,0)),"")</f>
        <v>500000000000</v>
      </c>
      <c r="J13" s="2">
        <f t="shared" si="10"/>
        <v>546000000000</v>
      </c>
      <c r="K13" s="2">
        <f t="shared" si="10"/>
        <v>500000000000</v>
      </c>
      <c r="L13" s="2">
        <f t="shared" si="10"/>
        <v>465000000000</v>
      </c>
      <c r="M13" s="2">
        <f t="shared" si="10"/>
        <v>525000000000</v>
      </c>
      <c r="N13" s="2">
        <f t="shared" si="10"/>
        <v>586000000000</v>
      </c>
      <c r="O13" s="2">
        <f t="shared" si="10"/>
        <v>543000000000</v>
      </c>
      <c r="P13" s="2">
        <f t="shared" si="10"/>
        <v>386000000000</v>
      </c>
      <c r="Q13" s="2">
        <f t="shared" si="10"/>
        <v>374000000000</v>
      </c>
      <c r="R13" s="2">
        <f t="shared" si="10"/>
        <v>393000000000</v>
      </c>
      <c r="S13" s="2">
        <f t="shared" si="10"/>
        <v>585000000000</v>
      </c>
      <c r="T13" s="2">
        <f t="shared" si="10"/>
        <v>782000000000</v>
      </c>
      <c r="U13" s="2">
        <f t="shared" si="10"/>
        <v>800000000000</v>
      </c>
      <c r="V13" s="2">
        <f t="shared" si="10"/>
        <v>698000000000</v>
      </c>
      <c r="W13" s="2">
        <f t="shared" si="10"/>
        <v>599000000000</v>
      </c>
      <c r="X13" s="2">
        <f t="shared" si="10"/>
        <v>230000000000</v>
      </c>
      <c r="Y13" s="2">
        <f t="shared" si="10"/>
        <v>219000000000</v>
      </c>
      <c r="Z13" s="2">
        <f t="shared" si="10"/>
        <v>278000000000</v>
      </c>
    </row>
    <row r="14" spans="1:26" ht="15.5" x14ac:dyDescent="0.35">
      <c r="C14" t="s">
        <v>27</v>
      </c>
      <c r="D14" s="2">
        <f>IFERROR(INDEX(D51:D500,MATCH($C$14,$C$51:$C$500,0)),"")</f>
        <v>-13263005629</v>
      </c>
      <c r="E14" s="2">
        <f>IFERROR(INDEX(E51:E500,MATCH($C$14,$C$51:$C$500,0)),"")</f>
        <v>-13371103183</v>
      </c>
      <c r="H14" s="2">
        <f>IFERROR(SUM(D14:G14)*(4/MAX(1,COUNT(D14:G14))),"")</f>
        <v>-53268217624</v>
      </c>
      <c r="I14" s="2">
        <f t="shared" ref="I14:Z14" si="11">IFERROR(INDEX(I51:I500,MATCH($C$14,$C$51:$C$500,0)),"")</f>
        <v>-56099030484</v>
      </c>
      <c r="J14" s="2">
        <f t="shared" si="11"/>
        <v>-62008522722</v>
      </c>
      <c r="K14" s="2">
        <f t="shared" si="11"/>
        <v>-54570094789</v>
      </c>
      <c r="L14" s="2">
        <f t="shared" si="11"/>
        <v>-54026339218</v>
      </c>
      <c r="M14" s="2">
        <f t="shared" si="11"/>
        <v>-54448654403</v>
      </c>
      <c r="N14" s="2">
        <f t="shared" si="11"/>
        <v>-56891880423</v>
      </c>
      <c r="O14" s="2">
        <f t="shared" si="11"/>
        <v>-49951779575</v>
      </c>
      <c r="P14" s="2">
        <f t="shared" si="11"/>
        <v>-42856467571</v>
      </c>
      <c r="Q14" s="2">
        <f t="shared" si="11"/>
        <v>-41197397519</v>
      </c>
      <c r="R14" s="2">
        <f t="shared" si="11"/>
        <v>-50359617288</v>
      </c>
      <c r="S14" s="2">
        <f t="shared" si="11"/>
        <v>-67961916118</v>
      </c>
      <c r="T14" s="2">
        <f t="shared" si="11"/>
        <v>-81369286596</v>
      </c>
      <c r="U14" s="2">
        <f t="shared" si="11"/>
        <v>-68193541374</v>
      </c>
      <c r="V14" s="2">
        <f t="shared" si="11"/>
        <v>-55978770378</v>
      </c>
      <c r="W14" s="2">
        <f t="shared" si="11"/>
        <v>-43741604055</v>
      </c>
      <c r="X14" s="2">
        <f t="shared" si="11"/>
        <v>-28053049668</v>
      </c>
      <c r="Y14" s="2">
        <f t="shared" si="11"/>
        <v>-26452261023</v>
      </c>
      <c r="Z14" s="2">
        <f t="shared" si="11"/>
        <v>-21262007843</v>
      </c>
    </row>
    <row r="15" spans="1:26" ht="15.5" x14ac:dyDescent="0.35">
      <c r="C15" t="s">
        <v>28</v>
      </c>
      <c r="D15" s="2">
        <f>IFERROR(INDEX(D51:D500,MATCH($C$15,$C$51:$C$500,0)),"")</f>
        <v>-2345575605</v>
      </c>
      <c r="E15" s="2">
        <f>IFERROR(INDEX(E51:E500,MATCH($C$15,$C$51:$C$500,0)),"")</f>
        <v>-2272978007</v>
      </c>
      <c r="H15" s="2">
        <f>IFERROR(SUM(D15:G15)*(4/MAX(1,COUNT(D15:G15))),"")</f>
        <v>-9237107224</v>
      </c>
      <c r="I15" s="2">
        <f t="shared" ref="I15:Z15" si="12">IFERROR(INDEX(I51:I500,MATCH($C$15,$C$51:$C$500,0)),"")</f>
        <v>-10254733359</v>
      </c>
      <c r="J15" s="2">
        <f t="shared" si="12"/>
        <v>-16490767506</v>
      </c>
      <c r="K15" s="2">
        <f t="shared" si="12"/>
        <v>-18426400893</v>
      </c>
      <c r="L15" s="2">
        <f t="shared" si="12"/>
        <v>-21067927373</v>
      </c>
      <c r="M15" s="2">
        <f t="shared" si="12"/>
        <v>-17805001748</v>
      </c>
      <c r="N15" s="2">
        <f t="shared" si="12"/>
        <v>-22728347353</v>
      </c>
      <c r="O15" s="2">
        <f t="shared" si="12"/>
        <v>-20505428469</v>
      </c>
      <c r="P15" s="2">
        <f t="shared" si="12"/>
        <v>-20352902611</v>
      </c>
      <c r="Q15" s="2">
        <f t="shared" si="12"/>
        <v>-17991548295</v>
      </c>
      <c r="R15" s="2">
        <f t="shared" si="12"/>
        <v>-28781971381</v>
      </c>
      <c r="S15" s="2">
        <f t="shared" si="12"/>
        <v>-28749752714</v>
      </c>
      <c r="T15" s="2">
        <f t="shared" si="12"/>
        <v>-22208701966</v>
      </c>
      <c r="U15" s="2">
        <f t="shared" si="12"/>
        <v>-26727442868</v>
      </c>
      <c r="V15" s="2">
        <f t="shared" si="12"/>
        <v>-19232888518</v>
      </c>
      <c r="W15" s="2">
        <f t="shared" si="12"/>
        <v>-8515129318</v>
      </c>
      <c r="X15" s="2">
        <f t="shared" si="12"/>
        <v>-7611968125</v>
      </c>
      <c r="Y15" s="2">
        <f t="shared" si="12"/>
        <v>-11759080118</v>
      </c>
      <c r="Z15" s="2">
        <f t="shared" si="12"/>
        <v>-17676433233</v>
      </c>
    </row>
    <row r="16" spans="1:26" ht="15.5" x14ac:dyDescent="0.35">
      <c r="C16" t="s">
        <v>29</v>
      </c>
      <c r="D16" s="2">
        <f>IFERROR(INDEX(D51:D500,MATCH($C$16,$C$51:$C$500,0)),"")</f>
        <v>6755643655</v>
      </c>
      <c r="E16" s="2">
        <f>IFERROR(INDEX(E51:E500,MATCH($C$16,$C$51:$C$500,0)),"")</f>
        <v>5459932486</v>
      </c>
      <c r="H16" s="2">
        <f>IFERROR(SUM(D16:G16)*(4/MAX(1,COUNT(D16:G16))),"")</f>
        <v>24431152282</v>
      </c>
      <c r="I16" s="2">
        <f t="shared" ref="I16:Z16" si="13">IFERROR(INDEX(I51:I500,MATCH($C$16,$C$51:$C$500,0)),"")</f>
        <v>24004359346</v>
      </c>
      <c r="J16" s="2">
        <f t="shared" si="13"/>
        <v>29804900239</v>
      </c>
      <c r="K16" s="2">
        <f t="shared" si="13"/>
        <v>32614839792</v>
      </c>
      <c r="L16" s="2">
        <f t="shared" si="13"/>
        <v>41179279242</v>
      </c>
      <c r="M16" s="2">
        <f t="shared" si="13"/>
        <v>36140468208</v>
      </c>
      <c r="N16" s="2">
        <f t="shared" si="13"/>
        <v>50270545016</v>
      </c>
      <c r="O16" s="2">
        <f t="shared" si="13"/>
        <v>53591700012</v>
      </c>
      <c r="P16" s="2">
        <f t="shared" si="13"/>
        <v>47407989064</v>
      </c>
      <c r="Q16" s="2">
        <f t="shared" si="13"/>
        <v>38913911728</v>
      </c>
      <c r="R16" s="2">
        <f t="shared" si="13"/>
        <v>54852288151</v>
      </c>
      <c r="S16" s="2">
        <f t="shared" si="13"/>
        <v>70030859016</v>
      </c>
      <c r="T16" s="2">
        <f t="shared" si="13"/>
        <v>77914196902</v>
      </c>
      <c r="U16" s="2">
        <f t="shared" si="13"/>
        <v>56362930594</v>
      </c>
      <c r="V16" s="2">
        <f t="shared" si="13"/>
        <v>48226597997</v>
      </c>
      <c r="W16" s="2">
        <f t="shared" si="13"/>
        <v>11763954069</v>
      </c>
      <c r="X16" s="2">
        <f t="shared" si="13"/>
        <v>20439848178</v>
      </c>
      <c r="Y16" s="2">
        <f t="shared" si="13"/>
        <v>30376825315</v>
      </c>
      <c r="Z16" s="2">
        <f t="shared" si="13"/>
        <v>47749661850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184800000000</v>
      </c>
      <c r="E20" s="2">
        <f ca="1">IFERROR(E21*E2,"")</f>
        <v>134750000000</v>
      </c>
      <c r="H20" s="2">
        <f t="shared" ref="H20:Z20" ca="1" si="14">IFERROR(H21*H2,"")</f>
        <v>134750000000</v>
      </c>
      <c r="I20" s="2">
        <f t="shared" ca="1" si="14"/>
        <v>0</v>
      </c>
      <c r="J20" s="2">
        <f t="shared" ca="1" si="14"/>
        <v>128590000000</v>
      </c>
      <c r="K20" s="2">
        <f t="shared" ca="1" si="14"/>
        <v>149380000000</v>
      </c>
      <c r="L20" s="2">
        <f t="shared" ca="1" si="14"/>
        <v>172480000000</v>
      </c>
      <c r="M20" s="2">
        <f t="shared" ca="1" si="14"/>
        <v>0</v>
      </c>
      <c r="N20" s="2">
        <f t="shared" ca="1" si="14"/>
        <v>210980000000</v>
      </c>
      <c r="O20" s="2">
        <f t="shared" ca="1" si="14"/>
        <v>190960000000</v>
      </c>
      <c r="P20" s="2">
        <f t="shared" ca="1" si="14"/>
        <v>200200000000</v>
      </c>
      <c r="Q20" s="2">
        <f t="shared" ca="1" si="14"/>
        <v>0</v>
      </c>
      <c r="R20" s="2">
        <f t="shared" ca="1" si="14"/>
        <v>181720000000</v>
      </c>
      <c r="S20" s="2">
        <f t="shared" ca="1" si="14"/>
        <v>165550000000</v>
      </c>
      <c r="T20" s="2">
        <f t="shared" ca="1" si="14"/>
        <v>167090000000</v>
      </c>
      <c r="U20" s="2">
        <f t="shared" ca="1" si="14"/>
        <v>0</v>
      </c>
      <c r="V20" s="2">
        <f t="shared" ca="1" si="14"/>
        <v>150150000000</v>
      </c>
      <c r="W20" s="2">
        <f t="shared" ca="1" si="14"/>
        <v>0</v>
      </c>
      <c r="X20" s="2">
        <f t="shared" ca="1" si="14"/>
        <v>154000000000</v>
      </c>
      <c r="Y20" s="2">
        <f t="shared" ca="1" si="14"/>
        <v>130900000000</v>
      </c>
      <c r="Z20" s="2">
        <f t="shared" ca="1" si="14"/>
        <v>0</v>
      </c>
    </row>
    <row r="21" spans="1:26" ht="15.5" x14ac:dyDescent="0.35">
      <c r="C21" t="s">
        <v>12</v>
      </c>
      <c r="D21" s="2">
        <f>IFERROR(INDEX(D51:D500,MATCH($C$7,$C$51:$C$500,0)),"")</f>
        <v>770000000</v>
      </c>
      <c r="E21" s="2">
        <f>IFERROR(INDEX(E51:E500,MATCH($C$7,$C$51:$C$500,0)),"")</f>
        <v>770000000</v>
      </c>
      <c r="H21" s="2">
        <f>IFERROR(INDEX(D21:G21,COUNT(D21:G21)),"")</f>
        <v>770000000</v>
      </c>
      <c r="I21" s="2">
        <f t="shared" ref="I21:Z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770000000</v>
      </c>
      <c r="M21" s="2">
        <f t="shared" si="15"/>
        <v>770000000</v>
      </c>
      <c r="N21" s="2">
        <f t="shared" si="15"/>
        <v>770000000</v>
      </c>
      <c r="O21" s="2">
        <f t="shared" si="15"/>
        <v>770000000</v>
      </c>
      <c r="P21" s="2">
        <f t="shared" si="15"/>
        <v>770000000</v>
      </c>
      <c r="Q21" s="2">
        <f t="shared" si="15"/>
        <v>770000000</v>
      </c>
      <c r="R21" s="2">
        <f t="shared" si="15"/>
        <v>770000000</v>
      </c>
      <c r="S21" s="2">
        <f t="shared" si="15"/>
        <v>770000000</v>
      </c>
      <c r="T21" s="2">
        <f t="shared" si="15"/>
        <v>770000000</v>
      </c>
      <c r="U21" s="2">
        <f t="shared" si="15"/>
        <v>770000000</v>
      </c>
      <c r="V21" s="2">
        <f t="shared" si="15"/>
        <v>770000000</v>
      </c>
      <c r="W21" s="2">
        <f t="shared" si="15"/>
        <v>770000000</v>
      </c>
      <c r="X21" s="2">
        <f t="shared" si="15"/>
        <v>770000000</v>
      </c>
      <c r="Y21" s="2">
        <f t="shared" si="15"/>
        <v>770000000</v>
      </c>
      <c r="Z21" s="2">
        <f t="shared" si="15"/>
        <v>770000000</v>
      </c>
    </row>
    <row r="23" spans="1:26" ht="15.5" x14ac:dyDescent="0.35">
      <c r="B23" t="s">
        <v>50</v>
      </c>
      <c r="C23" t="s">
        <v>51</v>
      </c>
      <c r="D23" s="3">
        <f>IFERROR(D5/D6*100,"")</f>
        <v>0.78064653903102577</v>
      </c>
      <c r="E23" s="3">
        <f>IFERROR(E5/E6*100,"")</f>
        <v>0.5639943599018391</v>
      </c>
      <c r="H23" s="3">
        <f t="shared" ref="H23:Z23" si="16">IFERROR(H5/H6*100,"")</f>
        <v>2.6887016660683742</v>
      </c>
      <c r="I23" s="3">
        <f t="shared" si="16"/>
        <v>-0.54609731973311093</v>
      </c>
      <c r="J23" s="3">
        <f t="shared" si="16"/>
        <v>1.0459852378287713</v>
      </c>
      <c r="K23" s="3">
        <f t="shared" si="16"/>
        <v>5.1754465251866399</v>
      </c>
      <c r="L23" s="3">
        <f t="shared" si="16"/>
        <v>7.6541279070799852</v>
      </c>
      <c r="M23" s="3">
        <f t="shared" si="16"/>
        <v>6.5452227672531667</v>
      </c>
      <c r="N23" s="3">
        <f t="shared" si="16"/>
        <v>6.839203070530731</v>
      </c>
      <c r="O23" s="3">
        <f t="shared" si="16"/>
        <v>7.3128058155320002</v>
      </c>
      <c r="P23" s="3">
        <f t="shared" si="16"/>
        <v>7.2711306011228087</v>
      </c>
      <c r="Q23" s="3">
        <f t="shared" si="16"/>
        <v>6.6239342760805133</v>
      </c>
      <c r="R23" s="3">
        <f t="shared" si="16"/>
        <v>7.5282533873108237</v>
      </c>
      <c r="S23" s="3">
        <f t="shared" si="16"/>
        <v>12.564575770122982</v>
      </c>
      <c r="T23" s="3">
        <f t="shared" si="16"/>
        <v>17.534771749488325</v>
      </c>
      <c r="U23" s="3">
        <f t="shared" si="16"/>
        <v>11.352373907609795</v>
      </c>
      <c r="V23" s="3">
        <f t="shared" si="16"/>
        <v>12.253573181541192</v>
      </c>
      <c r="W23" s="3">
        <f t="shared" si="16"/>
        <v>1.8907989691551514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>
        <f>IFERROR(_xlfn.RRI(5,J23,E23),"")</f>
        <v>-0.11620845772214594</v>
      </c>
      <c r="H24" s="4">
        <f t="shared" ref="H24:Z24" si="17">IFERROR(_xlfn.RRI(5,M23,H23),"")</f>
        <v>-0.16300350995017943</v>
      </c>
      <c r="I24" s="4" t="str">
        <f t="shared" si="17"/>
        <v/>
      </c>
      <c r="J24" s="4">
        <f t="shared" si="17"/>
        <v>-0.32222069711984991</v>
      </c>
      <c r="K24" s="4">
        <f t="shared" si="17"/>
        <v>-6.5736943177353124E-2</v>
      </c>
      <c r="L24" s="4">
        <f t="shared" si="17"/>
        <v>2.9333103913327552E-2</v>
      </c>
      <c r="M24" s="4">
        <f t="shared" si="17"/>
        <v>-2.7597557969322617E-2</v>
      </c>
      <c r="N24" s="4">
        <f t="shared" si="17"/>
        <v>-0.11453472581594271</v>
      </c>
      <c r="O24" s="4">
        <f t="shared" si="17"/>
        <v>-0.16046890799121649</v>
      </c>
      <c r="P24" s="4">
        <f t="shared" si="17"/>
        <v>-8.5248665574902738E-2</v>
      </c>
      <c r="Q24" s="4">
        <f t="shared" si="17"/>
        <v>-0.11575898982692234</v>
      </c>
      <c r="R24" s="4">
        <f t="shared" si="17"/>
        <v>0.31828640770470384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17.850000000000001</v>
      </c>
      <c r="J25" s="3">
        <f t="shared" si="18"/>
        <v>17.29</v>
      </c>
      <c r="K25" s="3">
        <f t="shared" si="18"/>
        <v>18.43</v>
      </c>
      <c r="L25" s="3">
        <f t="shared" si="18"/>
        <v>26.12</v>
      </c>
      <c r="M25" s="3">
        <f t="shared" si="18"/>
        <v>23.81</v>
      </c>
      <c r="N25" s="3">
        <f t="shared" si="18"/>
        <v>35.770000000000003</v>
      </c>
      <c r="O25" s="3">
        <f t="shared" si="18"/>
        <v>42.97</v>
      </c>
      <c r="P25" s="3">
        <f t="shared" si="18"/>
        <v>35.14</v>
      </c>
      <c r="Q25" s="3">
        <f t="shared" si="18"/>
        <v>27.17</v>
      </c>
      <c r="R25" s="3">
        <f t="shared" si="18"/>
        <v>33.86</v>
      </c>
      <c r="S25" s="3">
        <f t="shared" si="18"/>
        <v>53.61</v>
      </c>
      <c r="T25" s="3">
        <f t="shared" si="18"/>
        <v>72.349999999999994</v>
      </c>
      <c r="U25" s="3">
        <f t="shared" si="18"/>
        <v>38.479999999999997</v>
      </c>
      <c r="V25" s="3">
        <f t="shared" si="18"/>
        <v>37.659999999999997</v>
      </c>
      <c r="W25" s="3">
        <f t="shared" si="18"/>
        <v>4.22</v>
      </c>
      <c r="X25" s="3">
        <f t="shared" si="18"/>
        <v>16.66</v>
      </c>
      <c r="Y25" s="3">
        <f t="shared" si="18"/>
        <v>24.18</v>
      </c>
      <c r="Z25" s="3">
        <f t="shared" si="18"/>
        <v>39.06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-0.12979042802016194</v>
      </c>
      <c r="J26" s="4">
        <f t="shared" si="19"/>
        <v>-0.16646099364366185</v>
      </c>
      <c r="K26" s="4">
        <f t="shared" si="19"/>
        <v>-0.12108937298350675</v>
      </c>
      <c r="L26" s="4">
        <f t="shared" si="19"/>
        <v>-7.8514389687980302E-3</v>
      </c>
      <c r="M26" s="4">
        <f t="shared" si="19"/>
        <v>-6.8003055971448068E-2</v>
      </c>
      <c r="N26" s="4">
        <f t="shared" si="19"/>
        <v>-7.7737337797179396E-2</v>
      </c>
      <c r="O26" s="4">
        <f t="shared" si="19"/>
        <v>-9.8957318334657152E-2</v>
      </c>
      <c r="P26" s="4">
        <f t="shared" si="19"/>
        <v>-1.7995814687480127E-2</v>
      </c>
      <c r="Q26" s="4">
        <f t="shared" si="19"/>
        <v>-6.3210823030998009E-2</v>
      </c>
      <c r="R26" s="4">
        <f t="shared" si="19"/>
        <v>0.51661344084624838</v>
      </c>
      <c r="S26" s="4">
        <f t="shared" si="19"/>
        <v>0.26332229916784544</v>
      </c>
      <c r="T26" s="4">
        <f t="shared" si="19"/>
        <v>0.24507768004183372</v>
      </c>
      <c r="U26" s="4">
        <f t="shared" si="19"/>
        <v>-2.9875881799192872E-3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652.37440914415583</v>
      </c>
      <c r="E27" s="3">
        <f>IFERROR(E4/E21,"")</f>
        <v>639.48987275844161</v>
      </c>
      <c r="H27" s="3">
        <f t="shared" ref="H27:Z27" si="20">IFERROR(H4/H21,"")</f>
        <v>2583.7285638051949</v>
      </c>
      <c r="I27" s="3">
        <f t="shared" si="20"/>
        <v>2663.2934125000002</v>
      </c>
      <c r="J27" s="3">
        <f t="shared" si="20"/>
        <v>2779.8963435740261</v>
      </c>
      <c r="K27" s="3">
        <f t="shared" si="20"/>
        <v>2311.567911490909</v>
      </c>
      <c r="L27" s="3">
        <f t="shared" si="20"/>
        <v>2215.7045160337661</v>
      </c>
      <c r="M27" s="3">
        <f t="shared" si="20"/>
        <v>2137.1906547467534</v>
      </c>
      <c r="N27" s="3">
        <f t="shared" si="20"/>
        <v>2099.2079890350651</v>
      </c>
      <c r="O27" s="3">
        <f t="shared" si="20"/>
        <v>2073.2423074233766</v>
      </c>
      <c r="P27" s="3">
        <f t="shared" si="20"/>
        <v>1685.8668437012986</v>
      </c>
      <c r="Q27" s="3">
        <f t="shared" si="20"/>
        <v>1461.2058735688311</v>
      </c>
      <c r="R27" s="3">
        <f t="shared" si="20"/>
        <v>1708.6152132935065</v>
      </c>
      <c r="S27" s="3">
        <f t="shared" si="20"/>
        <v>2075.6690018532468</v>
      </c>
      <c r="T27" s="3">
        <f t="shared" si="20"/>
        <v>2380.8004274155846</v>
      </c>
      <c r="U27" s="3">
        <f t="shared" si="20"/>
        <v>2333.1793348324677</v>
      </c>
      <c r="V27" s="3">
        <f t="shared" si="20"/>
        <v>2081.1558482948053</v>
      </c>
      <c r="W27" s="3">
        <f t="shared" si="20"/>
        <v>1511.7115280623377</v>
      </c>
      <c r="X27" s="3">
        <f t="shared" si="20"/>
        <v>1361.245029325974</v>
      </c>
      <c r="Y27" s="3">
        <f t="shared" si="20"/>
        <v>1347.5087300961038</v>
      </c>
      <c r="Z27" s="3">
        <f t="shared" si="20"/>
        <v>1530.6140246779221</v>
      </c>
    </row>
    <row r="28" spans="1:26" ht="15.5" x14ac:dyDescent="0.35">
      <c r="C28" t="s">
        <v>57</v>
      </c>
      <c r="D28" s="4">
        <f>IFERROR(_xlfn.RRI(5,I27,D27),"")</f>
        <v>-0.24522834812964256</v>
      </c>
      <c r="E28" s="4">
        <f>IFERROR(_xlfn.RRI(5,J27,E27),"")</f>
        <v>-0.25464869913508614</v>
      </c>
      <c r="H28" s="4">
        <f t="shared" ref="H28:Z28" si="21">IFERROR(_xlfn.RRI(5,M27,H27),"")</f>
        <v>3.8677500079615568E-2</v>
      </c>
      <c r="I28" s="4">
        <f t="shared" si="21"/>
        <v>4.8751774998274877E-2</v>
      </c>
      <c r="J28" s="4">
        <f t="shared" si="21"/>
        <v>6.0414622892196235E-2</v>
      </c>
      <c r="K28" s="4">
        <f t="shared" si="21"/>
        <v>6.516448474485137E-2</v>
      </c>
      <c r="L28" s="4">
        <f t="shared" si="21"/>
        <v>8.6826168369044776E-2</v>
      </c>
      <c r="M28" s="4">
        <f t="shared" si="21"/>
        <v>4.5778717961083126E-2</v>
      </c>
      <c r="N28" s="4">
        <f t="shared" si="21"/>
        <v>2.2578678054283596E-3</v>
      </c>
      <c r="O28" s="4">
        <f t="shared" si="21"/>
        <v>-2.7285445517528761E-2</v>
      </c>
      <c r="P28" s="4">
        <f t="shared" si="21"/>
        <v>-6.2923536988987783E-2</v>
      </c>
      <c r="Q28" s="4">
        <f t="shared" si="21"/>
        <v>-6.8288703519699512E-2</v>
      </c>
      <c r="R28" s="4">
        <f t="shared" si="21"/>
        <v>2.479044817272591E-2</v>
      </c>
      <c r="S28" s="4">
        <f t="shared" si="21"/>
        <v>8.8038739228918583E-2</v>
      </c>
      <c r="T28" s="4">
        <f t="shared" si="21"/>
        <v>0.12056816687808491</v>
      </c>
      <c r="U28" s="4">
        <f t="shared" si="21"/>
        <v>8.7968913774806312E-2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3.2388663967611468E-2</v>
      </c>
      <c r="J29" s="4">
        <f t="shared" si="22"/>
        <v>-6.1855670103092814E-2</v>
      </c>
      <c r="K29" s="4">
        <f t="shared" si="22"/>
        <v>-0.29441041347626346</v>
      </c>
      <c r="L29" s="4">
        <f t="shared" si="22"/>
        <v>9.701805963880733E-2</v>
      </c>
      <c r="M29" s="4">
        <f t="shared" si="22"/>
        <v>-0.3343584008946045</v>
      </c>
      <c r="N29" s="4">
        <f t="shared" si="22"/>
        <v>-0.16755876192692568</v>
      </c>
      <c r="O29" s="4">
        <f t="shared" si="22"/>
        <v>0.22282299373932835</v>
      </c>
      <c r="P29" s="4">
        <f t="shared" si="22"/>
        <v>0.2933382407066617</v>
      </c>
      <c r="Q29" s="4">
        <f t="shared" si="22"/>
        <v>-0.19757826343768453</v>
      </c>
      <c r="R29" s="4">
        <f t="shared" si="22"/>
        <v>-0.36840141764596157</v>
      </c>
      <c r="S29" s="4">
        <f t="shared" si="22"/>
        <v>-0.25901865929509327</v>
      </c>
      <c r="T29" s="4">
        <f t="shared" si="22"/>
        <v>0.88019750519750517</v>
      </c>
      <c r="U29" s="4">
        <f t="shared" si="22"/>
        <v>2.1773765268189069E-2</v>
      </c>
      <c r="V29" s="4">
        <f t="shared" si="22"/>
        <v>7.9241706161137442</v>
      </c>
      <c r="W29" s="4">
        <f t="shared" si="22"/>
        <v>-0.74669867947178881</v>
      </c>
      <c r="X29" s="4">
        <f t="shared" si="22"/>
        <v>-0.31100082712985938</v>
      </c>
      <c r="Y29" s="4">
        <f t="shared" si="22"/>
        <v>-0.38095238095238099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-2.9874608753722991E-2</v>
      </c>
      <c r="I30" s="4">
        <f t="shared" si="23"/>
        <v>-4.1945064370318641E-2</v>
      </c>
      <c r="J30" s="4">
        <f t="shared" si="23"/>
        <v>0.20260206492529823</v>
      </c>
      <c r="K30" s="4">
        <f t="shared" si="23"/>
        <v>4.3265424050650765E-2</v>
      </c>
      <c r="L30" s="4">
        <f t="shared" si="23"/>
        <v>3.6736947690011443E-2</v>
      </c>
      <c r="M30" s="4">
        <f t="shared" si="23"/>
        <v>1.809380771704646E-2</v>
      </c>
      <c r="N30" s="4">
        <f t="shared" si="23"/>
        <v>1.252419050041413E-2</v>
      </c>
      <c r="O30" s="4">
        <f t="shared" si="23"/>
        <v>0.22977820885995964</v>
      </c>
      <c r="P30" s="4">
        <f t="shared" si="23"/>
        <v>0.15375038808443769</v>
      </c>
      <c r="Q30" s="4">
        <f t="shared" si="23"/>
        <v>-0.14480108675128328</v>
      </c>
      <c r="R30" s="4">
        <f t="shared" si="23"/>
        <v>-0.1768363781662774</v>
      </c>
      <c r="S30" s="4">
        <f t="shared" si="23"/>
        <v>-0.12816337818519516</v>
      </c>
      <c r="T30" s="4">
        <f t="shared" si="23"/>
        <v>2.0410386750890852E-2</v>
      </c>
      <c r="U30" s="4">
        <f t="shared" si="23"/>
        <v>0.12109784413510299</v>
      </c>
      <c r="V30" s="4">
        <f t="shared" si="23"/>
        <v>0.37668848167240127</v>
      </c>
      <c r="W30" s="4">
        <f t="shared" si="23"/>
        <v>0.11053593988943185</v>
      </c>
      <c r="X30" s="4">
        <f t="shared" si="23"/>
        <v>1.0193848042001545E-2</v>
      </c>
      <c r="Y30" s="4">
        <f t="shared" si="23"/>
        <v>-0.11962865335717018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733.43</v>
      </c>
      <c r="E32" s="3">
        <f>IFERROR(INDEX(E51:E500,MATCH($A$32,$C$51:$C$500,0)),"")</f>
        <v>733.7</v>
      </c>
      <c r="H32" s="3">
        <f>IFERROR(INDEX(D32:G32,COUNT(D32:G32)),"")</f>
        <v>733.7</v>
      </c>
      <c r="I32" s="3">
        <f t="shared" ref="I32:Z32" si="24">IFERROR(INDEX(I51:I500,MATCH($C$32,$C$51:$C$500,0)),"")</f>
        <v>729.57</v>
      </c>
      <c r="J32" s="3">
        <f t="shared" si="24"/>
        <v>721.11</v>
      </c>
      <c r="K32" s="3">
        <f t="shared" si="24"/>
        <v>713.57</v>
      </c>
      <c r="L32" s="3">
        <f t="shared" si="24"/>
        <v>679.33</v>
      </c>
      <c r="M32" s="3">
        <f t="shared" si="24"/>
        <v>628.95000000000005</v>
      </c>
      <c r="N32" s="3">
        <f t="shared" si="24"/>
        <v>592.78</v>
      </c>
      <c r="O32" s="3">
        <f t="shared" si="24"/>
        <v>562.33000000000004</v>
      </c>
      <c r="P32" s="3">
        <f t="shared" si="24"/>
        <v>527.21</v>
      </c>
      <c r="Q32" s="3">
        <f t="shared" si="24"/>
        <v>493.87</v>
      </c>
      <c r="R32" s="3">
        <f t="shared" si="24"/>
        <v>467.16</v>
      </c>
      <c r="S32" s="3">
        <f t="shared" si="24"/>
        <v>439.49</v>
      </c>
      <c r="T32" s="3">
        <f t="shared" si="24"/>
        <v>403.34</v>
      </c>
      <c r="U32" s="3">
        <f t="shared" si="24"/>
        <v>340.12</v>
      </c>
      <c r="V32" s="3">
        <f t="shared" si="24"/>
        <v>309</v>
      </c>
      <c r="W32" s="3">
        <f t="shared" si="24"/>
        <v>275.14</v>
      </c>
      <c r="X32" s="3">
        <f t="shared" si="24"/>
        <v>277.94</v>
      </c>
      <c r="Y32" s="3">
        <f t="shared" si="24"/>
        <v>274.05</v>
      </c>
      <c r="Z32" s="3">
        <f t="shared" si="24"/>
        <v>261.76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0.24</v>
      </c>
      <c r="E33" s="3">
        <f>IFERROR(INDEX(E51:E500,MATCH($A$33,$C$51:$C$500,0)),"")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0.31</v>
      </c>
      <c r="J33" s="3">
        <f t="shared" si="25"/>
        <v>0.23</v>
      </c>
      <c r="K33" s="3">
        <f t="shared" si="25"/>
        <v>0.27</v>
      </c>
      <c r="L33" s="3">
        <f t="shared" si="25"/>
        <v>0.33</v>
      </c>
      <c r="M33" s="3">
        <f t="shared" si="25"/>
        <v>0.33</v>
      </c>
      <c r="N33" s="3">
        <f t="shared" si="25"/>
        <v>0.46</v>
      </c>
      <c r="O33" s="3">
        <f t="shared" si="25"/>
        <v>0.44</v>
      </c>
      <c r="P33" s="3">
        <f t="shared" si="25"/>
        <v>0.49</v>
      </c>
      <c r="Q33" s="3">
        <f t="shared" si="25"/>
        <v>0.47</v>
      </c>
      <c r="R33" s="3">
        <f t="shared" si="25"/>
        <v>0.51</v>
      </c>
      <c r="S33" s="3">
        <f t="shared" si="25"/>
        <v>0.49</v>
      </c>
      <c r="T33" s="3">
        <f t="shared" si="25"/>
        <v>0.54</v>
      </c>
      <c r="U33" s="3">
        <f t="shared" si="25"/>
        <v>0.56000000000000005</v>
      </c>
      <c r="V33" s="3">
        <f t="shared" si="25"/>
        <v>0.63</v>
      </c>
      <c r="W33" s="3">
        <f t="shared" si="25"/>
        <v>0.8</v>
      </c>
      <c r="X33" s="3">
        <f t="shared" si="25"/>
        <v>0.72</v>
      </c>
      <c r="Y33" s="3">
        <f t="shared" si="25"/>
        <v>0.67</v>
      </c>
      <c r="Z33" s="3">
        <f t="shared" si="25"/>
        <v>1.6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30.54</v>
      </c>
      <c r="E34" s="3">
        <f>IFERROR(INDEX(E51:E500,MATCH($A$34,$C$51:$C$500,0)),"")</f>
        <v>56.04</v>
      </c>
      <c r="H34" s="3">
        <f>IFERROR(INDEX(D34:G34,COUNT(D34:G34)),"")</f>
        <v>56.04</v>
      </c>
      <c r="I34" s="3">
        <f t="shared" ref="I34:Z34" si="26">IFERROR(INDEX(I51:I500,MATCH($C$34,$C$51:$C$500,0)),"")</f>
        <v>12.77</v>
      </c>
      <c r="J34" s="3">
        <f t="shared" si="26"/>
        <v>9.66</v>
      </c>
      <c r="K34" s="3">
        <f t="shared" si="26"/>
        <v>10.53</v>
      </c>
      <c r="L34" s="3">
        <f t="shared" si="26"/>
        <v>8.58</v>
      </c>
      <c r="M34" s="3">
        <f t="shared" si="26"/>
        <v>8.65</v>
      </c>
      <c r="N34" s="3">
        <f t="shared" si="26"/>
        <v>7.66</v>
      </c>
      <c r="O34" s="3">
        <f t="shared" si="26"/>
        <v>5.77</v>
      </c>
      <c r="P34" s="3">
        <f t="shared" si="26"/>
        <v>7.4</v>
      </c>
      <c r="Q34" s="3">
        <f t="shared" si="26"/>
        <v>8.5399999999999991</v>
      </c>
      <c r="R34" s="3">
        <f t="shared" si="26"/>
        <v>6.97</v>
      </c>
      <c r="S34" s="3">
        <f t="shared" si="26"/>
        <v>4.01</v>
      </c>
      <c r="T34" s="3">
        <f t="shared" si="26"/>
        <v>3</v>
      </c>
      <c r="U34" s="3">
        <f t="shared" si="26"/>
        <v>4.99</v>
      </c>
      <c r="V34" s="3">
        <f t="shared" si="26"/>
        <v>5.18</v>
      </c>
      <c r="W34" s="3">
        <f t="shared" si="26"/>
        <v>52.13</v>
      </c>
      <c r="X34" s="3">
        <f t="shared" si="26"/>
        <v>12</v>
      </c>
      <c r="Y34" s="3">
        <f t="shared" si="26"/>
        <v>7.57</v>
      </c>
      <c r="Z34" s="3">
        <f t="shared" si="26"/>
        <v>10.75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0.27</v>
      </c>
      <c r="E35" s="3">
        <f>IFERROR(INDEX(E51:E500,MATCH($A$35,$C$51:$C$500,0)),"")</f>
        <v>0.36</v>
      </c>
      <c r="H35" s="3">
        <f>IFERROR(INDEX(D35:G35,COUNT(D35:G35)),"")</f>
        <v>0.36</v>
      </c>
      <c r="I35" s="3">
        <f t="shared" ref="I35:Z35" si="27">IFERROR(INDEX(I51:I500,MATCH($C$35,$C$51:$C$500,0)),"")</f>
        <v>0.09</v>
      </c>
      <c r="J35" s="3">
        <f t="shared" si="27"/>
        <v>0.06</v>
      </c>
      <c r="K35" s="3">
        <f t="shared" si="27"/>
        <v>0.08</v>
      </c>
      <c r="L35" s="3">
        <f t="shared" si="27"/>
        <v>0.1</v>
      </c>
      <c r="M35" s="3">
        <f t="shared" si="27"/>
        <v>0.1</v>
      </c>
      <c r="N35" s="3">
        <f t="shared" si="27"/>
        <v>0.13</v>
      </c>
      <c r="O35" s="3">
        <f t="shared" si="27"/>
        <v>0.12</v>
      </c>
      <c r="P35" s="3">
        <f t="shared" si="27"/>
        <v>0.15</v>
      </c>
      <c r="Q35" s="3">
        <f t="shared" si="27"/>
        <v>0.16</v>
      </c>
      <c r="R35" s="3">
        <f t="shared" si="27"/>
        <v>0.14000000000000001</v>
      </c>
      <c r="S35" s="3">
        <f t="shared" si="27"/>
        <v>0.1</v>
      </c>
      <c r="T35" s="3">
        <f t="shared" si="27"/>
        <v>0.09</v>
      </c>
      <c r="U35" s="3">
        <f t="shared" si="27"/>
        <v>0.08</v>
      </c>
      <c r="V35" s="3">
        <f t="shared" si="27"/>
        <v>0.09</v>
      </c>
      <c r="W35" s="3">
        <f t="shared" si="27"/>
        <v>0.15</v>
      </c>
      <c r="X35" s="3">
        <f t="shared" si="27"/>
        <v>0.15</v>
      </c>
      <c r="Y35" s="3">
        <f t="shared" si="27"/>
        <v>0.14000000000000001</v>
      </c>
      <c r="Z35" s="3">
        <f t="shared" si="27"/>
        <v>0.27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502328295041</v>
      </c>
      <c r="E51" s="5">
        <v>492407202024</v>
      </c>
      <c r="F51" s="5">
        <v>576025015667</v>
      </c>
      <c r="G51" s="5">
        <v>529674134903</v>
      </c>
      <c r="I51" s="5">
        <v>2050735927625</v>
      </c>
      <c r="J51" s="5">
        <v>2140520184552</v>
      </c>
      <c r="K51" s="5">
        <v>1779907291848</v>
      </c>
      <c r="L51" s="5">
        <v>1706092477346</v>
      </c>
      <c r="M51" s="5">
        <v>1645636804155</v>
      </c>
      <c r="N51" s="5">
        <v>1616390151557</v>
      </c>
      <c r="O51" s="5">
        <v>1596396576716</v>
      </c>
      <c r="P51" s="5">
        <v>1298117469650</v>
      </c>
      <c r="Q51" s="5">
        <v>1125128522648</v>
      </c>
      <c r="R51" s="5">
        <v>1315633714236</v>
      </c>
      <c r="S51" s="5">
        <v>1598265131427</v>
      </c>
      <c r="T51" s="5">
        <v>1833216329110</v>
      </c>
      <c r="U51" s="5">
        <v>1796548087821</v>
      </c>
      <c r="V51" s="5">
        <v>1602490003187</v>
      </c>
      <c r="W51" s="5">
        <v>1164017876608</v>
      </c>
      <c r="X51" s="5">
        <v>1048158672581</v>
      </c>
      <c r="Y51" s="5">
        <v>1037581722174</v>
      </c>
      <c r="Z51" s="5">
        <v>1178572799002</v>
      </c>
    </row>
    <row r="52" spans="2:26" ht="15.5" x14ac:dyDescent="0.35">
      <c r="C52" t="s">
        <v>82</v>
      </c>
      <c r="D52" s="5">
        <v>-462202416206</v>
      </c>
      <c r="E52" s="5">
        <v>-444490541716</v>
      </c>
      <c r="F52" s="5">
        <v>-525009723447</v>
      </c>
      <c r="G52" s="5">
        <v>-478504286096</v>
      </c>
      <c r="I52" s="5">
        <v>-1847825969610</v>
      </c>
      <c r="J52" s="5">
        <v>-1937134192194</v>
      </c>
      <c r="K52" s="5">
        <v>-1566750035773</v>
      </c>
      <c r="L52" s="5">
        <v>-1494186250323</v>
      </c>
      <c r="M52" s="5">
        <v>-1428582501484</v>
      </c>
      <c r="N52" s="5">
        <v>-1379095316110</v>
      </c>
      <c r="O52" s="5">
        <v>-1360935451914</v>
      </c>
      <c r="P52" s="5">
        <v>-1085490238792</v>
      </c>
      <c r="Q52" s="5">
        <v>-926069356015</v>
      </c>
      <c r="R52" s="5">
        <v>-1086563504724</v>
      </c>
      <c r="S52" s="5">
        <v>-1300570209158</v>
      </c>
      <c r="T52" s="5">
        <v>-1532893171686</v>
      </c>
      <c r="U52" s="5">
        <v>-1502727777428</v>
      </c>
      <c r="V52" s="5">
        <v>-1367209221405</v>
      </c>
      <c r="W52" s="5">
        <v>-1013516179295</v>
      </c>
      <c r="X52" s="5">
        <v>-926587527436</v>
      </c>
      <c r="Y52" s="5">
        <v>-912288813843</v>
      </c>
      <c r="Z52" s="5">
        <v>-1052523427000</v>
      </c>
    </row>
    <row r="53" spans="2:26" ht="15.5" x14ac:dyDescent="0.35">
      <c r="C53" t="s">
        <v>84</v>
      </c>
      <c r="D53" s="5">
        <v>40125878835</v>
      </c>
      <c r="E53" s="5">
        <v>47916660308</v>
      </c>
      <c r="F53" s="5">
        <v>51015292220</v>
      </c>
      <c r="G53" s="5">
        <v>51169848807</v>
      </c>
      <c r="I53" s="5">
        <v>202909958015</v>
      </c>
      <c r="J53" s="5">
        <v>203385992358</v>
      </c>
      <c r="K53" s="5">
        <v>213157256075</v>
      </c>
      <c r="L53" s="5">
        <v>211906227023</v>
      </c>
      <c r="M53" s="5">
        <v>217054302671</v>
      </c>
      <c r="N53" s="5">
        <v>237294835447</v>
      </c>
      <c r="O53" s="5">
        <v>235461124802</v>
      </c>
      <c r="P53" s="5">
        <v>212627230858</v>
      </c>
      <c r="Q53" s="5">
        <v>199059166633</v>
      </c>
      <c r="R53" s="5">
        <v>229070209512</v>
      </c>
      <c r="S53" s="5">
        <v>297694922269</v>
      </c>
      <c r="T53" s="5">
        <v>300323157424</v>
      </c>
      <c r="U53" s="5">
        <v>293820310393</v>
      </c>
      <c r="V53" s="5">
        <v>235280781782</v>
      </c>
      <c r="W53" s="5">
        <v>150501697313</v>
      </c>
      <c r="X53" s="5">
        <v>121571145145</v>
      </c>
      <c r="Y53" s="5">
        <v>125292908331</v>
      </c>
      <c r="Z53" s="5">
        <v>126049372002</v>
      </c>
    </row>
    <row r="54" spans="2:26" ht="15.5" x14ac:dyDescent="0.35">
      <c r="C54" t="s">
        <v>85</v>
      </c>
      <c r="D54" s="5">
        <v>-23815649873</v>
      </c>
      <c r="E54" s="5">
        <v>-32099136462</v>
      </c>
      <c r="F54" s="5">
        <v>-28293352259</v>
      </c>
      <c r="G54" s="5">
        <v>-37630483849</v>
      </c>
      <c r="I54" s="5">
        <v>-126557450660</v>
      </c>
      <c r="J54" s="5">
        <v>-118924426504</v>
      </c>
      <c r="K54" s="5">
        <v>-123671896165</v>
      </c>
      <c r="L54" s="5">
        <v>-117863949783</v>
      </c>
      <c r="M54" s="5">
        <v>-127379257432</v>
      </c>
      <c r="N54" s="5">
        <v>-132606831520</v>
      </c>
      <c r="O54" s="5">
        <v>-136676744797</v>
      </c>
      <c r="P54" s="5">
        <v>-124117100239</v>
      </c>
      <c r="Q54" s="5">
        <v>-119497356754</v>
      </c>
      <c r="R54" s="5">
        <v>-128009352130</v>
      </c>
      <c r="S54" s="5">
        <v>-143095839518</v>
      </c>
      <c r="T54" s="5">
        <v>-150216211187</v>
      </c>
      <c r="U54" s="5">
        <v>-123019882458</v>
      </c>
      <c r="V54" s="5">
        <v>-107905962527</v>
      </c>
      <c r="W54" s="5">
        <v>-90751704792</v>
      </c>
      <c r="X54" s="5">
        <v>-76959045615</v>
      </c>
      <c r="Y54" s="5">
        <v>-70410675201</v>
      </c>
      <c r="Z54" s="5">
        <v>-66164959186</v>
      </c>
    </row>
    <row r="55" spans="2:26" ht="15.5" x14ac:dyDescent="0.35">
      <c r="C55" t="s">
        <v>386</v>
      </c>
      <c r="D55" s="5">
        <v>126268262</v>
      </c>
      <c r="E55" s="5">
        <v>-363718126</v>
      </c>
      <c r="F55" s="5">
        <v>-1082815800</v>
      </c>
      <c r="G55" s="5">
        <v>-1472662003</v>
      </c>
      <c r="I55" s="5">
        <v>-4595802875</v>
      </c>
      <c r="J55" s="5">
        <v>-4236938537</v>
      </c>
      <c r="K55" s="5">
        <v>-4276797465</v>
      </c>
      <c r="L55" s="5">
        <v>-4332957742</v>
      </c>
      <c r="M55" s="5">
        <v>-1464055229</v>
      </c>
      <c r="N55" s="5">
        <v>-1291487642</v>
      </c>
      <c r="O55" s="5">
        <v>-2040916502</v>
      </c>
      <c r="P55" s="5">
        <v>-1880086550</v>
      </c>
      <c r="Q55" s="5">
        <v>-1235521190</v>
      </c>
      <c r="R55" s="5">
        <v>-1181550506</v>
      </c>
      <c r="S55" s="5">
        <v>-1573283817</v>
      </c>
      <c r="T55" s="5">
        <v>-2524960010</v>
      </c>
      <c r="U55" s="5">
        <v>-1979703793</v>
      </c>
      <c r="V55" s="5">
        <v>-104601593972</v>
      </c>
      <c r="W55" s="5">
        <v>-88633482094</v>
      </c>
    </row>
    <row r="56" spans="2:26" ht="15.5" x14ac:dyDescent="0.35">
      <c r="C56" t="s">
        <v>387</v>
      </c>
      <c r="D56" s="5">
        <v>-23941918135</v>
      </c>
      <c r="E56" s="5">
        <v>-31735418336</v>
      </c>
      <c r="F56" s="5">
        <v>-27210536459</v>
      </c>
      <c r="G56" s="5">
        <v>-36157821846</v>
      </c>
      <c r="I56" s="5">
        <v>-121961647785</v>
      </c>
      <c r="J56" s="5">
        <v>-114687487967</v>
      </c>
      <c r="K56" s="5">
        <v>-119395098700</v>
      </c>
      <c r="L56" s="5">
        <v>-113530992041</v>
      </c>
      <c r="M56" s="5">
        <v>-125915202203</v>
      </c>
      <c r="N56" s="5">
        <v>-131315343878</v>
      </c>
      <c r="O56" s="5">
        <v>-134635828295</v>
      </c>
      <c r="P56" s="5">
        <v>-122237013689</v>
      </c>
      <c r="Q56" s="5">
        <v>-118261835564</v>
      </c>
      <c r="R56" s="5">
        <v>-126827801624</v>
      </c>
      <c r="S56" s="5">
        <v>-141522555701</v>
      </c>
      <c r="T56" s="5">
        <v>-147691251177</v>
      </c>
      <c r="U56" s="5">
        <v>-121040178665</v>
      </c>
      <c r="V56" s="5">
        <v>-3304368555</v>
      </c>
      <c r="W56" s="5">
        <v>-2118222698</v>
      </c>
    </row>
    <row r="57" spans="2:26" ht="15.5" x14ac:dyDescent="0.35">
      <c r="C57" t="s">
        <v>94</v>
      </c>
      <c r="D57" s="5">
        <v>16310228962</v>
      </c>
      <c r="E57" s="5">
        <v>15817523846</v>
      </c>
      <c r="F57" s="5">
        <v>22721939961</v>
      </c>
      <c r="G57" s="5">
        <v>13539364958</v>
      </c>
      <c r="I57" s="5">
        <v>76352507355</v>
      </c>
      <c r="J57" s="5">
        <v>84461565854</v>
      </c>
      <c r="K57" s="5">
        <v>89485359910</v>
      </c>
      <c r="L57" s="5">
        <v>94042277240</v>
      </c>
      <c r="M57" s="5">
        <v>89675045239</v>
      </c>
      <c r="N57" s="5">
        <v>104688003927</v>
      </c>
      <c r="O57" s="5">
        <v>98784380005</v>
      </c>
      <c r="P57" s="5">
        <v>88510130619</v>
      </c>
      <c r="Q57" s="5">
        <v>79561809879</v>
      </c>
      <c r="R57" s="5">
        <v>101060857382</v>
      </c>
      <c r="S57" s="5">
        <v>154599082751</v>
      </c>
      <c r="T57" s="5">
        <v>150106946237</v>
      </c>
      <c r="U57" s="5">
        <v>170800427935</v>
      </c>
      <c r="V57" s="5">
        <v>127374819255</v>
      </c>
      <c r="W57" s="5">
        <v>59749992521</v>
      </c>
      <c r="X57" s="5">
        <v>44612099530</v>
      </c>
      <c r="Y57" s="5">
        <v>54882233130</v>
      </c>
      <c r="Z57" s="5">
        <v>59884412816</v>
      </c>
    </row>
    <row r="58" spans="2:26" ht="15.5" x14ac:dyDescent="0.35">
      <c r="C58" t="s">
        <v>95</v>
      </c>
      <c r="D58" s="5">
        <v>-9554585307</v>
      </c>
      <c r="E58" s="5">
        <v>-10357591360</v>
      </c>
      <c r="F58" s="5">
        <v>-15268095356</v>
      </c>
      <c r="G58" s="5">
        <v>-9563398304</v>
      </c>
      <c r="I58" s="5">
        <v>-52348148009</v>
      </c>
      <c r="J58" s="5">
        <v>-54656665615</v>
      </c>
      <c r="K58" s="5">
        <v>-56870520118</v>
      </c>
      <c r="L58" s="5">
        <v>-52862997998</v>
      </c>
      <c r="M58" s="5">
        <v>-53534577031</v>
      </c>
      <c r="N58" s="5">
        <v>-54417458911</v>
      </c>
      <c r="O58" s="5">
        <v>-45192679993</v>
      </c>
      <c r="P58" s="5">
        <v>-41102141555</v>
      </c>
      <c r="Q58" s="5">
        <v>-40647898151</v>
      </c>
      <c r="R58" s="5">
        <v>-46208569231</v>
      </c>
      <c r="S58" s="5">
        <v>-84568223735</v>
      </c>
      <c r="T58" s="5">
        <v>-72192749335</v>
      </c>
      <c r="U58" s="5">
        <v>-114437497341</v>
      </c>
      <c r="V58" s="5">
        <v>-79148221258</v>
      </c>
      <c r="W58" s="5">
        <v>-47986038452</v>
      </c>
      <c r="X58" s="5">
        <v>-24172251352</v>
      </c>
      <c r="Y58" s="5">
        <v>-24505407815</v>
      </c>
      <c r="Z58" s="5">
        <v>-12134750966</v>
      </c>
    </row>
    <row r="59" spans="2:26" ht="15.5" x14ac:dyDescent="0.35">
      <c r="C59" t="s">
        <v>433</v>
      </c>
      <c r="D59" s="5">
        <v>10315316</v>
      </c>
      <c r="F59" s="5">
        <v>357115946</v>
      </c>
      <c r="G59" s="5">
        <v>304328078</v>
      </c>
      <c r="I59" s="5">
        <v>679609678</v>
      </c>
      <c r="J59" s="5">
        <v>4510641447</v>
      </c>
      <c r="K59" s="5">
        <v>935527929</v>
      </c>
      <c r="L59" s="5">
        <v>298011926</v>
      </c>
      <c r="M59" s="5">
        <v>157363637</v>
      </c>
      <c r="N59" s="5">
        <v>1773107385</v>
      </c>
      <c r="O59" s="5">
        <v>771334092</v>
      </c>
      <c r="P59" s="5">
        <v>945841027</v>
      </c>
      <c r="Q59" s="5">
        <v>1204409621</v>
      </c>
      <c r="R59" s="5">
        <v>4273098594</v>
      </c>
      <c r="S59" s="5">
        <v>6704544453</v>
      </c>
      <c r="T59" s="5">
        <v>2173345125</v>
      </c>
      <c r="U59" s="5">
        <v>4256388548</v>
      </c>
      <c r="V59" s="5">
        <v>2654096322</v>
      </c>
      <c r="W59" s="5">
        <v>13646863339</v>
      </c>
      <c r="X59" s="5">
        <v>1570440326</v>
      </c>
      <c r="Y59" s="5">
        <v>1306447218</v>
      </c>
      <c r="Z59" s="5">
        <v>2462744067</v>
      </c>
    </row>
    <row r="60" spans="2:26" ht="15.5" x14ac:dyDescent="0.35">
      <c r="C60" t="s">
        <v>27</v>
      </c>
      <c r="D60" s="5">
        <v>-13263005629</v>
      </c>
      <c r="E60" s="5">
        <v>-13371103183</v>
      </c>
      <c r="F60" s="5">
        <v>-14351443627</v>
      </c>
      <c r="G60" s="5">
        <v>-14067309267</v>
      </c>
      <c r="I60" s="5">
        <v>-56099030484</v>
      </c>
      <c r="J60" s="5">
        <v>-62008522722</v>
      </c>
      <c r="K60" s="5">
        <v>-54570094789</v>
      </c>
      <c r="L60" s="5">
        <v>-54026339218</v>
      </c>
      <c r="M60" s="5">
        <v>-54448654403</v>
      </c>
      <c r="N60" s="5">
        <v>-56891880423</v>
      </c>
      <c r="O60" s="5">
        <v>-49951779575</v>
      </c>
      <c r="P60" s="5">
        <v>-42856467571</v>
      </c>
      <c r="Q60" s="5">
        <v>-41197397519</v>
      </c>
      <c r="R60" s="5">
        <v>-50359617288</v>
      </c>
      <c r="S60" s="5">
        <v>-67961916118</v>
      </c>
      <c r="T60" s="5">
        <v>-81369286596</v>
      </c>
      <c r="U60" s="5">
        <v>-68193541374</v>
      </c>
      <c r="V60" s="5">
        <v>-55978770378</v>
      </c>
      <c r="W60" s="5">
        <v>-43741604055</v>
      </c>
      <c r="X60" s="5">
        <v>-28053049668</v>
      </c>
      <c r="Y60" s="5">
        <v>-26452261023</v>
      </c>
      <c r="Z60" s="5">
        <v>-21262007843</v>
      </c>
    </row>
    <row r="61" spans="2:26" ht="15.5" x14ac:dyDescent="0.35">
      <c r="C61" t="s">
        <v>431</v>
      </c>
      <c r="D61" s="5">
        <v>116660429</v>
      </c>
      <c r="E61" s="5">
        <v>1400996229</v>
      </c>
      <c r="F61" s="5">
        <v>796516393</v>
      </c>
      <c r="G61" s="5">
        <v>1322663808</v>
      </c>
      <c r="I61" s="5">
        <v>2808919606</v>
      </c>
      <c r="J61" s="5">
        <v>1551333109</v>
      </c>
      <c r="K61" s="5">
        <v>1376290997</v>
      </c>
      <c r="L61" s="5">
        <v>1715073499</v>
      </c>
      <c r="M61" s="5">
        <v>1103056640</v>
      </c>
      <c r="N61" s="5">
        <v>1447550941</v>
      </c>
      <c r="O61" s="5">
        <v>1671731658</v>
      </c>
      <c r="P61" s="5">
        <v>2354766344</v>
      </c>
      <c r="Q61" s="5">
        <v>1763100604</v>
      </c>
      <c r="R61" s="5">
        <v>2887054534</v>
      </c>
      <c r="S61" s="5">
        <v>1643166190</v>
      </c>
      <c r="T61" s="5">
        <v>2331758606</v>
      </c>
      <c r="U61" s="5">
        <v>1310440763</v>
      </c>
      <c r="V61" s="5">
        <v>202000711</v>
      </c>
      <c r="W61" s="5">
        <v>4618913040</v>
      </c>
      <c r="X61" s="5">
        <v>2006879729</v>
      </c>
      <c r="Y61" s="5">
        <v>2667052734</v>
      </c>
      <c r="Z61" s="5">
        <v>2971077419</v>
      </c>
    </row>
    <row r="62" spans="2:26" ht="15.5" x14ac:dyDescent="0.35">
      <c r="C62" t="s">
        <v>432</v>
      </c>
      <c r="D62" s="5">
        <v>3025764574</v>
      </c>
      <c r="E62" s="5">
        <v>1084924298</v>
      </c>
      <c r="F62" s="5">
        <v>891990987</v>
      </c>
      <c r="G62" s="5">
        <v>1641474262</v>
      </c>
      <c r="I62" s="5">
        <v>1518525278</v>
      </c>
      <c r="J62" s="5">
        <v>434623688</v>
      </c>
      <c r="K62" s="5">
        <v>-4357797269</v>
      </c>
      <c r="L62" s="5">
        <v>-797767106</v>
      </c>
      <c r="M62" s="5">
        <v>734917996</v>
      </c>
      <c r="N62" s="5">
        <v>-112315605</v>
      </c>
      <c r="O62" s="5">
        <v>2420705387</v>
      </c>
      <c r="P62" s="5">
        <v>-632474339</v>
      </c>
      <c r="Q62" s="5">
        <v>-2322507722</v>
      </c>
      <c r="R62" s="5">
        <v>-1392510164</v>
      </c>
      <c r="S62" s="5">
        <v>-21375245787</v>
      </c>
      <c r="T62" s="5">
        <v>-7882615584</v>
      </c>
      <c r="U62" s="5">
        <v>-52571006066</v>
      </c>
      <c r="V62" s="5">
        <v>-21382971567</v>
      </c>
      <c r="W62" s="5">
        <v>-14647412021</v>
      </c>
      <c r="X62" s="5">
        <v>-1160102351</v>
      </c>
      <c r="Y62" s="5">
        <v>-6222693192</v>
      </c>
      <c r="Z62" s="5">
        <v>4716809610</v>
      </c>
    </row>
    <row r="63" spans="2:26" ht="15.5" x14ac:dyDescent="0.35">
      <c r="C63" t="s">
        <v>436</v>
      </c>
    </row>
    <row r="64" spans="2:26" ht="15.5" x14ac:dyDescent="0.35">
      <c r="C64" t="s">
        <v>81</v>
      </c>
      <c r="G64" s="5">
        <v>-129589200</v>
      </c>
      <c r="K64" s="5">
        <v>14251026625</v>
      </c>
      <c r="L64" s="5">
        <v>19930167763</v>
      </c>
      <c r="M64" s="5">
        <v>13365629946</v>
      </c>
      <c r="N64" s="5">
        <v>3675673817</v>
      </c>
      <c r="O64" s="5">
        <v>-1421222456</v>
      </c>
      <c r="P64" s="5">
        <v>2463008109</v>
      </c>
      <c r="Q64" s="5">
        <v>4267958236</v>
      </c>
      <c r="R64" s="5">
        <v>1010330352</v>
      </c>
      <c r="S64" s="5">
        <v>1237239819</v>
      </c>
      <c r="T64" s="5">
        <v>-1245876382</v>
      </c>
      <c r="U64" s="5">
        <v>101439014</v>
      </c>
      <c r="V64" s="5">
        <v>159772874</v>
      </c>
      <c r="W64" s="5">
        <v>759963458</v>
      </c>
    </row>
    <row r="65" spans="3:26" ht="15.5" x14ac:dyDescent="0.35">
      <c r="C65" t="s">
        <v>96</v>
      </c>
      <c r="D65" s="5">
        <v>-9554585307</v>
      </c>
      <c r="E65" s="5">
        <v>-10357591360</v>
      </c>
      <c r="F65" s="5">
        <v>-15268095356</v>
      </c>
      <c r="G65" s="5">
        <v>-9563398304</v>
      </c>
      <c r="I65" s="5">
        <v>-52348148009</v>
      </c>
      <c r="J65" s="5">
        <v>-54656665615</v>
      </c>
      <c r="K65" s="5">
        <v>-56870520118</v>
      </c>
      <c r="L65" s="5">
        <v>-52862997998</v>
      </c>
      <c r="M65" s="5">
        <v>-53534577031</v>
      </c>
      <c r="N65" s="5">
        <v>-54417458911</v>
      </c>
      <c r="O65" s="5">
        <v>-45192679993</v>
      </c>
      <c r="P65" s="5">
        <v>-41102141555</v>
      </c>
      <c r="Q65" s="5">
        <v>-40647898151</v>
      </c>
      <c r="R65" s="5">
        <v>-46208569231</v>
      </c>
      <c r="S65" s="5">
        <v>-84568223735</v>
      </c>
      <c r="T65" s="5">
        <v>-72192749335</v>
      </c>
      <c r="U65" s="5">
        <v>-114437497341</v>
      </c>
      <c r="V65" s="5">
        <v>-79148221258</v>
      </c>
      <c r="W65" s="5">
        <v>-47986038452</v>
      </c>
      <c r="X65" s="5">
        <v>-24172251352</v>
      </c>
      <c r="Y65" s="5">
        <v>-24505407815</v>
      </c>
      <c r="Z65" s="5">
        <v>-12134750966</v>
      </c>
    </row>
    <row r="66" spans="3:26" ht="15.5" x14ac:dyDescent="0.35">
      <c r="C66" t="s">
        <v>29</v>
      </c>
      <c r="D66" s="5">
        <v>6755643655</v>
      </c>
      <c r="E66" s="5">
        <v>5459932486</v>
      </c>
      <c r="F66" s="5">
        <v>7453844605</v>
      </c>
      <c r="G66" s="5">
        <v>3975966654</v>
      </c>
      <c r="I66" s="5">
        <v>24004359346</v>
      </c>
      <c r="J66" s="5">
        <v>29804900239</v>
      </c>
      <c r="K66" s="5">
        <v>32614839792</v>
      </c>
      <c r="L66" s="5">
        <v>41179279242</v>
      </c>
      <c r="M66" s="5">
        <v>36140468208</v>
      </c>
      <c r="N66" s="5">
        <v>50270545016</v>
      </c>
      <c r="O66" s="5">
        <v>53591700012</v>
      </c>
      <c r="P66" s="5">
        <v>47407989064</v>
      </c>
      <c r="Q66" s="5">
        <v>38913911728</v>
      </c>
      <c r="R66" s="5">
        <v>54852288151</v>
      </c>
      <c r="S66" s="5">
        <v>70030859016</v>
      </c>
      <c r="T66" s="5">
        <v>77914196902</v>
      </c>
      <c r="U66" s="5">
        <v>56362930594</v>
      </c>
      <c r="V66" s="5">
        <v>48226597997</v>
      </c>
      <c r="W66" s="5">
        <v>11763954069</v>
      </c>
      <c r="X66" s="5">
        <v>20439848178</v>
      </c>
      <c r="Y66" s="5">
        <v>30376825315</v>
      </c>
      <c r="Z66" s="5">
        <v>47749661850</v>
      </c>
    </row>
    <row r="67" spans="3:26" ht="15.5" x14ac:dyDescent="0.35">
      <c r="C67" t="s">
        <v>28</v>
      </c>
      <c r="D67" s="5">
        <v>-2345575605</v>
      </c>
      <c r="E67" s="5">
        <v>-2272978007</v>
      </c>
      <c r="F67" s="5">
        <v>-4268235907</v>
      </c>
      <c r="G67" s="5">
        <v>-1392081861</v>
      </c>
      <c r="I67" s="5">
        <v>-10254733359</v>
      </c>
      <c r="J67" s="5">
        <v>-16490767506</v>
      </c>
      <c r="K67" s="5">
        <v>-18426400893</v>
      </c>
      <c r="L67" s="5">
        <v>-21067927373</v>
      </c>
      <c r="M67" s="5">
        <v>-17805001748</v>
      </c>
      <c r="N67" s="5">
        <v>-22728347353</v>
      </c>
      <c r="O67" s="5">
        <v>-20505428469</v>
      </c>
      <c r="P67" s="5">
        <v>-20352902611</v>
      </c>
      <c r="Q67" s="5">
        <v>-17991548295</v>
      </c>
      <c r="R67" s="5">
        <v>-28781971381</v>
      </c>
      <c r="S67" s="5">
        <v>-28749752714</v>
      </c>
      <c r="T67" s="5">
        <v>-22208701966</v>
      </c>
      <c r="U67" s="5">
        <v>-26727442868</v>
      </c>
      <c r="V67" s="5">
        <v>-19232888518</v>
      </c>
      <c r="W67" s="5">
        <v>-8515129318</v>
      </c>
      <c r="X67" s="5">
        <v>-7611968125</v>
      </c>
      <c r="Y67" s="5">
        <v>-11759080118</v>
      </c>
      <c r="Z67" s="5">
        <v>-17676433233</v>
      </c>
    </row>
    <row r="68" spans="3:26" ht="15.5" x14ac:dyDescent="0.35">
      <c r="C68" t="s">
        <v>97</v>
      </c>
      <c r="I68" s="5">
        <v>-5937244097</v>
      </c>
      <c r="J68" s="5">
        <v>-15136930941</v>
      </c>
      <c r="R68" s="5">
        <v>-27924392320</v>
      </c>
      <c r="S68" s="5">
        <v>-27379440013</v>
      </c>
    </row>
    <row r="69" spans="3:26" ht="15.5" x14ac:dyDescent="0.35">
      <c r="C69" t="s">
        <v>98</v>
      </c>
      <c r="I69" s="5">
        <v>1070978661</v>
      </c>
      <c r="J69" s="5">
        <v>649062124</v>
      </c>
      <c r="K69" s="5">
        <v>-17514816936</v>
      </c>
      <c r="L69" s="5">
        <v>-18685145002</v>
      </c>
      <c r="M69" s="5">
        <v>-14278393590</v>
      </c>
      <c r="N69" s="5">
        <v>-20538376695</v>
      </c>
      <c r="O69" s="5">
        <v>-17566773598</v>
      </c>
      <c r="P69" s="5">
        <v>-17524863414</v>
      </c>
      <c r="Q69" s="5">
        <v>-16952556431</v>
      </c>
      <c r="R69" s="5">
        <v>-857579061</v>
      </c>
      <c r="S69" s="5">
        <v>-1370312701</v>
      </c>
    </row>
    <row r="70" spans="3:26" ht="15.5" x14ac:dyDescent="0.35">
      <c r="C70" t="s">
        <v>628</v>
      </c>
      <c r="I70" s="5">
        <v>-5388467923</v>
      </c>
      <c r="J70" s="5">
        <v>-2002898689</v>
      </c>
      <c r="K70" s="5">
        <v>-911583957</v>
      </c>
      <c r="L70" s="5">
        <v>-2382782371</v>
      </c>
      <c r="M70" s="5">
        <v>-3526608158</v>
      </c>
      <c r="N70" s="5">
        <v>-2189970658</v>
      </c>
      <c r="O70" s="5">
        <v>-2938654871</v>
      </c>
      <c r="P70" s="5">
        <v>-2828039197</v>
      </c>
      <c r="Q70" s="5">
        <v>-1038991864</v>
      </c>
    </row>
    <row r="71" spans="3:26" ht="15.5" x14ac:dyDescent="0.35">
      <c r="C71" t="s">
        <v>99</v>
      </c>
      <c r="D71" s="5">
        <v>-2345575605</v>
      </c>
      <c r="E71" s="5">
        <v>-2272978007</v>
      </c>
      <c r="F71" s="5">
        <v>-4268235907</v>
      </c>
      <c r="G71" s="5">
        <v>-1392081861</v>
      </c>
      <c r="I71" s="5">
        <v>-10254733359</v>
      </c>
      <c r="J71" s="5">
        <v>-16490767506</v>
      </c>
      <c r="K71" s="5">
        <v>-18426400893</v>
      </c>
      <c r="L71" s="5">
        <v>-21067927373</v>
      </c>
      <c r="M71" s="5">
        <v>-17805001748</v>
      </c>
      <c r="N71" s="5">
        <v>-22728347353</v>
      </c>
      <c r="O71" s="5">
        <v>-20505428469</v>
      </c>
      <c r="P71" s="5">
        <v>-20352902611</v>
      </c>
      <c r="Q71" s="5">
        <v>-17991548295</v>
      </c>
      <c r="R71" s="5">
        <v>-28781971381</v>
      </c>
      <c r="S71" s="5">
        <v>-28749752714</v>
      </c>
      <c r="T71" s="5">
        <v>-22208701966</v>
      </c>
      <c r="U71" s="5">
        <v>-26727442868</v>
      </c>
      <c r="V71" s="5">
        <v>-19232888518</v>
      </c>
      <c r="W71" s="5">
        <v>-8515129318</v>
      </c>
      <c r="X71" s="5">
        <v>-7611968125</v>
      </c>
      <c r="Y71" s="5">
        <v>-11759080118</v>
      </c>
      <c r="Z71" s="5">
        <v>-17676433233</v>
      </c>
    </row>
    <row r="72" spans="3:26" ht="15.5" x14ac:dyDescent="0.35">
      <c r="C72" t="s">
        <v>254</v>
      </c>
      <c r="D72" s="5">
        <v>4410068050</v>
      </c>
      <c r="E72" s="5">
        <v>3186954479</v>
      </c>
      <c r="F72" s="5">
        <v>3185608698</v>
      </c>
      <c r="G72" s="5">
        <v>2583884793</v>
      </c>
      <c r="I72" s="5">
        <v>13749625987</v>
      </c>
      <c r="J72" s="5">
        <v>13314132733</v>
      </c>
      <c r="K72" s="5">
        <v>14188438899</v>
      </c>
      <c r="L72" s="5">
        <v>20111351869</v>
      </c>
      <c r="M72" s="5">
        <v>18335466460</v>
      </c>
      <c r="N72" s="5">
        <v>27542197663</v>
      </c>
      <c r="O72" s="5">
        <v>33086271543</v>
      </c>
      <c r="P72" s="5">
        <v>27055086453</v>
      </c>
      <c r="Q72" s="5">
        <v>20922363433</v>
      </c>
      <c r="R72" s="5">
        <v>26070316770</v>
      </c>
      <c r="S72" s="5">
        <v>41281106302</v>
      </c>
      <c r="T72" s="5">
        <v>55705494936</v>
      </c>
      <c r="U72" s="5">
        <v>29635487726</v>
      </c>
      <c r="V72" s="5">
        <v>28993709479</v>
      </c>
      <c r="W72" s="5">
        <v>3248824751</v>
      </c>
      <c r="X72" s="5">
        <v>12827880053</v>
      </c>
      <c r="Y72" s="5">
        <v>18617745197</v>
      </c>
      <c r="Z72" s="5">
        <v>30073228617</v>
      </c>
    </row>
    <row r="73" spans="3:26" ht="15.5" x14ac:dyDescent="0.35">
      <c r="C73" t="s">
        <v>255</v>
      </c>
      <c r="X73" s="5">
        <v>-2007086</v>
      </c>
      <c r="Y73" s="5">
        <v>-1648204</v>
      </c>
      <c r="Z73" s="5">
        <v>-510395</v>
      </c>
    </row>
    <row r="74" spans="3:26" ht="15.5" x14ac:dyDescent="0.35">
      <c r="C74" t="s">
        <v>100</v>
      </c>
      <c r="D74" s="5">
        <v>4410068050</v>
      </c>
      <c r="E74" s="5">
        <v>3186954479</v>
      </c>
      <c r="F74" s="5">
        <v>3185608698</v>
      </c>
      <c r="G74" s="5">
        <v>2583884793</v>
      </c>
      <c r="I74" s="5">
        <v>13749625987</v>
      </c>
      <c r="J74" s="5">
        <v>13314132733</v>
      </c>
      <c r="K74" s="5">
        <v>14188438899</v>
      </c>
      <c r="L74" s="5">
        <v>20111351869</v>
      </c>
      <c r="M74" s="5">
        <v>18335466460</v>
      </c>
      <c r="N74" s="5">
        <v>27542197663</v>
      </c>
      <c r="O74" s="5">
        <v>33086271543</v>
      </c>
      <c r="P74" s="5">
        <v>27055086453</v>
      </c>
      <c r="Q74" s="5">
        <v>20922363433</v>
      </c>
      <c r="R74" s="5">
        <v>26070316770</v>
      </c>
      <c r="S74" s="5">
        <v>41281106302</v>
      </c>
      <c r="T74" s="5">
        <v>55705494936</v>
      </c>
      <c r="U74" s="5">
        <v>29635487726</v>
      </c>
      <c r="V74" s="5">
        <v>28993709479</v>
      </c>
      <c r="W74" s="5">
        <v>3248824751</v>
      </c>
      <c r="X74" s="5">
        <v>12825872967</v>
      </c>
      <c r="Y74" s="5">
        <v>18616096993</v>
      </c>
      <c r="Z74" s="5">
        <v>30072718222</v>
      </c>
    </row>
    <row r="75" spans="3:26" ht="15.5" x14ac:dyDescent="0.35">
      <c r="C75" t="s">
        <v>101</v>
      </c>
      <c r="F75" s="5">
        <v>-16815881790</v>
      </c>
      <c r="G75" s="5">
        <v>-129589200</v>
      </c>
      <c r="I75" s="5">
        <v>-16815881790</v>
      </c>
      <c r="J75" s="5">
        <v>-7504923966</v>
      </c>
      <c r="K75" s="5">
        <v>14251026625</v>
      </c>
      <c r="L75" s="5">
        <v>19930167763</v>
      </c>
      <c r="M75" s="5">
        <v>13365629946</v>
      </c>
      <c r="N75" s="5">
        <v>3675673817</v>
      </c>
      <c r="O75" s="5">
        <v>-1421222456</v>
      </c>
      <c r="P75" s="5">
        <v>2463008109</v>
      </c>
      <c r="Q75" s="5">
        <v>4267958236</v>
      </c>
      <c r="R75" s="5">
        <v>1010330352</v>
      </c>
      <c r="S75" s="5">
        <v>1237239819</v>
      </c>
      <c r="T75" s="5">
        <v>-1245876382</v>
      </c>
      <c r="U75" s="5">
        <v>101439014</v>
      </c>
      <c r="V75" s="5">
        <v>159772874</v>
      </c>
      <c r="W75" s="5">
        <v>759963458</v>
      </c>
    </row>
    <row r="76" spans="3:26" ht="15.5" x14ac:dyDescent="0.35">
      <c r="C76" t="s">
        <v>102</v>
      </c>
      <c r="F76" s="5">
        <v>-16815881790</v>
      </c>
      <c r="G76" s="5">
        <v>-129589200</v>
      </c>
      <c r="I76" s="5">
        <v>-16815881790</v>
      </c>
      <c r="J76" s="5">
        <v>-7504923966</v>
      </c>
      <c r="K76" s="5">
        <v>14251026625</v>
      </c>
      <c r="L76" s="5">
        <v>19930167763</v>
      </c>
      <c r="M76" s="5">
        <v>13365629946</v>
      </c>
      <c r="N76" s="5">
        <v>3675673817</v>
      </c>
      <c r="O76" s="5">
        <v>-1421222456</v>
      </c>
      <c r="P76" s="5">
        <v>2463008109</v>
      </c>
      <c r="Q76" s="5">
        <v>4267958236</v>
      </c>
      <c r="R76" s="5">
        <v>1010330352</v>
      </c>
      <c r="S76" s="5">
        <v>1237239819</v>
      </c>
      <c r="T76" s="5">
        <v>-1245876382</v>
      </c>
      <c r="U76" s="5">
        <v>101439014</v>
      </c>
      <c r="V76" s="5">
        <v>159772874</v>
      </c>
      <c r="W76" s="5">
        <v>759963458</v>
      </c>
    </row>
    <row r="77" spans="3:26" ht="15.5" x14ac:dyDescent="0.35">
      <c r="C77" t="s">
        <v>103</v>
      </c>
      <c r="D77" s="5">
        <v>4410068050</v>
      </c>
      <c r="E77" s="5">
        <v>3186954479</v>
      </c>
      <c r="F77" s="5">
        <v>-13630273092</v>
      </c>
      <c r="G77" s="5">
        <v>2454295593</v>
      </c>
      <c r="I77" s="5">
        <v>-3066255803</v>
      </c>
      <c r="J77" s="5">
        <v>5809208767</v>
      </c>
      <c r="K77" s="5">
        <v>28439465524</v>
      </c>
      <c r="L77" s="5">
        <v>40041519632</v>
      </c>
      <c r="M77" s="5">
        <v>31701096406</v>
      </c>
      <c r="N77" s="5">
        <v>31217871480</v>
      </c>
      <c r="O77" s="5">
        <v>31665049087</v>
      </c>
      <c r="P77" s="5">
        <v>29518094562</v>
      </c>
      <c r="Q77" s="5">
        <v>25190321669</v>
      </c>
      <c r="R77" s="5">
        <v>27080647122</v>
      </c>
      <c r="S77" s="5">
        <v>42518346121</v>
      </c>
      <c r="T77" s="5">
        <v>54459618554</v>
      </c>
      <c r="U77" s="5">
        <v>29736926740</v>
      </c>
      <c r="V77" s="5">
        <v>29153482353</v>
      </c>
      <c r="W77" s="5">
        <v>4008788209</v>
      </c>
    </row>
    <row r="78" spans="3:26" ht="15.5" x14ac:dyDescent="0.35">
      <c r="C78" t="s">
        <v>104</v>
      </c>
      <c r="D78" s="5">
        <v>4410068049</v>
      </c>
      <c r="E78" s="5">
        <v>3186954480</v>
      </c>
      <c r="F78" s="5">
        <v>3185608698</v>
      </c>
      <c r="G78" s="5">
        <v>2583884793</v>
      </c>
      <c r="I78" s="5">
        <v>13749625987</v>
      </c>
      <c r="J78" s="5">
        <v>13314132683</v>
      </c>
      <c r="K78" s="5">
        <v>14188438899</v>
      </c>
      <c r="L78" s="5">
        <v>20111351869</v>
      </c>
      <c r="M78" s="5">
        <v>18335466460</v>
      </c>
      <c r="N78" s="5">
        <v>27542197663</v>
      </c>
      <c r="O78" s="5">
        <v>33086271543</v>
      </c>
      <c r="P78" s="5">
        <v>27055086453</v>
      </c>
      <c r="Q78" s="5">
        <v>20922363433</v>
      </c>
      <c r="R78" s="5">
        <v>26070316770</v>
      </c>
      <c r="S78" s="5">
        <v>41281106302</v>
      </c>
      <c r="T78" s="5">
        <v>55705494936</v>
      </c>
      <c r="U78" s="5">
        <v>29635487726</v>
      </c>
      <c r="V78" s="5">
        <v>28993709479</v>
      </c>
      <c r="W78" s="5">
        <v>3248824751</v>
      </c>
      <c r="X78" s="5">
        <v>12825872967</v>
      </c>
      <c r="Y78" s="5">
        <v>18616096993</v>
      </c>
      <c r="Z78" s="5">
        <v>30072718222</v>
      </c>
    </row>
    <row r="79" spans="3:26" ht="15.5" x14ac:dyDescent="0.35">
      <c r="C79" t="s">
        <v>8</v>
      </c>
      <c r="D79" s="5">
        <v>4408890811</v>
      </c>
      <c r="E79" s="5">
        <v>3186479047</v>
      </c>
      <c r="F79" s="5">
        <v>-13630908908</v>
      </c>
      <c r="G79" s="5">
        <v>2453954722</v>
      </c>
      <c r="I79" s="5">
        <v>-3067959724</v>
      </c>
      <c r="J79" s="5">
        <v>5808200689</v>
      </c>
      <c r="K79" s="5">
        <v>28437833471</v>
      </c>
      <c r="L79" s="5">
        <v>40039801952</v>
      </c>
      <c r="M79" s="5">
        <v>31699319751</v>
      </c>
      <c r="N79" s="5">
        <v>31217446170</v>
      </c>
      <c r="O79" s="5">
        <v>31664596113</v>
      </c>
      <c r="P79" s="5">
        <v>29517660757</v>
      </c>
      <c r="Q79" s="5">
        <v>25190084516</v>
      </c>
      <c r="R79" s="5">
        <v>27080562585</v>
      </c>
      <c r="S79" s="5">
        <v>42520216280</v>
      </c>
      <c r="T79" s="5">
        <v>54459939703</v>
      </c>
      <c r="U79" s="5">
        <v>29731649272</v>
      </c>
      <c r="V79" s="5">
        <v>29155703125</v>
      </c>
      <c r="W79" s="5">
        <v>4005902947</v>
      </c>
    </row>
    <row r="80" spans="3:26" ht="15.5" x14ac:dyDescent="0.35">
      <c r="C80" t="s">
        <v>105</v>
      </c>
      <c r="D80" s="5">
        <v>1177238</v>
      </c>
      <c r="E80" s="5">
        <v>475433</v>
      </c>
      <c r="F80" s="5">
        <v>635816</v>
      </c>
      <c r="G80" s="5">
        <v>340871</v>
      </c>
      <c r="I80" s="5">
        <v>1703921</v>
      </c>
      <c r="J80" s="5">
        <v>1008028</v>
      </c>
      <c r="K80" s="5">
        <v>1632053</v>
      </c>
      <c r="L80" s="5">
        <v>1717680</v>
      </c>
      <c r="M80" s="5">
        <v>1776655</v>
      </c>
      <c r="N80" s="5">
        <v>425310</v>
      </c>
      <c r="O80" s="5">
        <v>452974</v>
      </c>
      <c r="P80" s="5">
        <v>433805</v>
      </c>
      <c r="Q80" s="5">
        <v>237152</v>
      </c>
      <c r="R80" s="5">
        <v>84537</v>
      </c>
      <c r="S80" s="5">
        <v>-1870159</v>
      </c>
      <c r="T80" s="5">
        <v>-321149</v>
      </c>
      <c r="U80" s="5">
        <v>5277468</v>
      </c>
      <c r="V80" s="5">
        <v>-2220772</v>
      </c>
      <c r="W80" s="5">
        <v>2885262</v>
      </c>
    </row>
    <row r="81" spans="2:26" ht="15.5" x14ac:dyDescent="0.35">
      <c r="C81" t="s">
        <v>106</v>
      </c>
      <c r="D81" s="5">
        <v>4410068049</v>
      </c>
      <c r="E81" s="5">
        <v>3186954480</v>
      </c>
      <c r="F81" s="5">
        <v>3185608698</v>
      </c>
      <c r="G81" s="5">
        <v>2583884793</v>
      </c>
      <c r="I81" s="5">
        <v>13749625987</v>
      </c>
      <c r="J81" s="5">
        <v>13314132683</v>
      </c>
      <c r="K81" s="5">
        <v>14188438899</v>
      </c>
      <c r="L81" s="5">
        <v>20111351869</v>
      </c>
      <c r="M81" s="5">
        <v>18335466460</v>
      </c>
      <c r="N81" s="5">
        <v>27542197663</v>
      </c>
      <c r="O81" s="5">
        <v>33086271543</v>
      </c>
      <c r="P81" s="5">
        <v>27055086453</v>
      </c>
      <c r="Q81" s="5">
        <v>20922363433</v>
      </c>
      <c r="R81" s="5">
        <v>26070316770</v>
      </c>
      <c r="S81" s="5">
        <v>41281106302</v>
      </c>
      <c r="T81" s="5">
        <v>55705494936</v>
      </c>
      <c r="U81" s="5">
        <v>29635487726</v>
      </c>
      <c r="V81" s="5">
        <v>28993709479</v>
      </c>
      <c r="W81" s="5">
        <v>3248824751</v>
      </c>
      <c r="X81" s="5">
        <v>12825872967</v>
      </c>
      <c r="Y81" s="5">
        <v>18616096993</v>
      </c>
      <c r="Z81" s="5">
        <v>30072718222</v>
      </c>
    </row>
    <row r="82" spans="2:26" ht="15.5" x14ac:dyDescent="0.35">
      <c r="C82" t="s">
        <v>107</v>
      </c>
      <c r="D82" s="5">
        <v>4410068049</v>
      </c>
      <c r="E82" s="5">
        <v>3186954480</v>
      </c>
      <c r="F82" s="5">
        <v>-13630273092</v>
      </c>
      <c r="G82" s="5">
        <v>2454295593</v>
      </c>
      <c r="I82" s="5">
        <v>-3066255803</v>
      </c>
      <c r="J82" s="5">
        <v>5809208717</v>
      </c>
      <c r="K82" s="5">
        <v>28439465524</v>
      </c>
      <c r="L82" s="5">
        <v>40041519632</v>
      </c>
      <c r="M82" s="5">
        <v>31701096406</v>
      </c>
      <c r="N82" s="5">
        <v>31217871480</v>
      </c>
      <c r="O82" s="5">
        <v>31665049087</v>
      </c>
      <c r="P82" s="5">
        <v>29518094562</v>
      </c>
      <c r="Q82" s="5">
        <v>25190321668</v>
      </c>
      <c r="R82" s="5">
        <v>27080647122</v>
      </c>
      <c r="S82" s="5">
        <v>42518346121</v>
      </c>
      <c r="T82" s="5">
        <v>54459618554</v>
      </c>
      <c r="U82" s="5">
        <v>29736926740</v>
      </c>
      <c r="V82" s="5">
        <v>29153482353</v>
      </c>
      <c r="W82" s="5">
        <v>4008788209</v>
      </c>
    </row>
    <row r="83" spans="2:26" ht="15.5" x14ac:dyDescent="0.35">
      <c r="C83" t="s">
        <v>108</v>
      </c>
      <c r="D83" s="5">
        <v>4410068049</v>
      </c>
      <c r="E83" s="5">
        <v>3186954480</v>
      </c>
      <c r="F83" s="5">
        <v>-13630273092</v>
      </c>
      <c r="G83" s="5">
        <v>2454295593</v>
      </c>
      <c r="I83" s="5">
        <v>-3066255803</v>
      </c>
      <c r="J83" s="5">
        <v>5809208717</v>
      </c>
      <c r="K83" s="5">
        <v>28439465524</v>
      </c>
      <c r="L83" s="5">
        <v>40041519632</v>
      </c>
      <c r="M83" s="5">
        <v>31701096406</v>
      </c>
      <c r="N83" s="5">
        <v>31217871480</v>
      </c>
      <c r="O83" s="5">
        <v>31665049087</v>
      </c>
      <c r="P83" s="5">
        <v>29518094562</v>
      </c>
      <c r="Q83" s="5">
        <v>25190321668</v>
      </c>
      <c r="R83" s="5">
        <v>27080647122</v>
      </c>
      <c r="S83" s="5">
        <v>42518346121</v>
      </c>
      <c r="T83" s="5">
        <v>54459618554</v>
      </c>
      <c r="U83" s="5">
        <v>29736926740</v>
      </c>
      <c r="V83" s="5">
        <v>29153482353</v>
      </c>
      <c r="W83" s="5">
        <v>4008788209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437</v>
      </c>
    </row>
    <row r="87" spans="2:26" ht="15.5" x14ac:dyDescent="0.35">
      <c r="C87" t="s">
        <v>20</v>
      </c>
      <c r="D87" s="5">
        <v>167120798927</v>
      </c>
      <c r="E87" s="5">
        <v>158648985854</v>
      </c>
      <c r="F87" s="5">
        <v>147699876584</v>
      </c>
      <c r="G87" s="5">
        <v>178138899303</v>
      </c>
      <c r="I87" s="5">
        <v>147699876584</v>
      </c>
      <c r="J87" s="5">
        <v>103890935212</v>
      </c>
      <c r="K87" s="5">
        <v>97642773991</v>
      </c>
      <c r="L87" s="5">
        <v>70257958075</v>
      </c>
      <c r="M87" s="5">
        <v>86930311209</v>
      </c>
      <c r="N87" s="5">
        <v>83012986127</v>
      </c>
      <c r="O87" s="5">
        <v>64265573911</v>
      </c>
      <c r="P87" s="5">
        <v>78089064310</v>
      </c>
      <c r="Q87" s="5">
        <v>69890081340</v>
      </c>
      <c r="R87" s="5">
        <v>57110411569</v>
      </c>
      <c r="S87" s="5">
        <v>134409531510</v>
      </c>
      <c r="T87" s="5">
        <v>125927427164</v>
      </c>
      <c r="U87" s="5">
        <v>105629347961</v>
      </c>
      <c r="V87" s="5">
        <v>69602169149</v>
      </c>
      <c r="W87" s="5">
        <v>71803817364</v>
      </c>
      <c r="X87" s="5">
        <v>48914699082</v>
      </c>
      <c r="Y87" s="5">
        <v>63334783117</v>
      </c>
      <c r="Z87" s="5">
        <v>81636405336</v>
      </c>
    </row>
    <row r="88" spans="2:26" ht="15.5" x14ac:dyDescent="0.35">
      <c r="C88" t="s">
        <v>395</v>
      </c>
      <c r="D88" s="5">
        <v>781178459598</v>
      </c>
      <c r="E88" s="5">
        <v>851026186861</v>
      </c>
      <c r="F88" s="5">
        <v>830002018723</v>
      </c>
      <c r="G88" s="5">
        <v>800100465856</v>
      </c>
      <c r="I88" s="5">
        <v>830002018723</v>
      </c>
      <c r="J88" s="5">
        <v>756525013059</v>
      </c>
      <c r="K88" s="5">
        <v>595713325607</v>
      </c>
      <c r="L88" s="5">
        <v>517246704449</v>
      </c>
      <c r="M88" s="5">
        <v>497763133943</v>
      </c>
      <c r="N88" s="5">
        <v>406221079637</v>
      </c>
      <c r="O88" s="5">
        <v>403023740202</v>
      </c>
      <c r="P88" s="5">
        <v>352610180300</v>
      </c>
      <c r="Q88" s="5">
        <v>290438320002</v>
      </c>
      <c r="R88" s="5">
        <v>285424219992</v>
      </c>
      <c r="S88" s="5">
        <v>317535046714</v>
      </c>
      <c r="T88" s="5">
        <v>418636357109</v>
      </c>
      <c r="U88" s="5">
        <v>464005267057</v>
      </c>
      <c r="V88" s="5">
        <v>494018931654</v>
      </c>
      <c r="W88" s="5">
        <v>273851019656</v>
      </c>
      <c r="X88" s="5">
        <v>235334370933</v>
      </c>
      <c r="Y88" s="5">
        <v>195604118099</v>
      </c>
      <c r="Z88" s="5">
        <v>254845296416</v>
      </c>
    </row>
    <row r="89" spans="2:26" ht="15.5" x14ac:dyDescent="0.35">
      <c r="C89" t="s">
        <v>122</v>
      </c>
      <c r="K89" s="5">
        <v>1345777766</v>
      </c>
      <c r="L89" s="5">
        <v>1121245766</v>
      </c>
      <c r="M89" s="5">
        <v>462421526</v>
      </c>
      <c r="N89" s="5">
        <v>297637537</v>
      </c>
      <c r="O89" s="5">
        <v>95462337</v>
      </c>
      <c r="P89" s="5">
        <v>268287136</v>
      </c>
      <c r="Q89" s="5">
        <v>651197090</v>
      </c>
      <c r="R89" s="5">
        <v>1130144963</v>
      </c>
    </row>
    <row r="90" spans="2:26" ht="15.5" x14ac:dyDescent="0.35">
      <c r="C90" t="s">
        <v>123</v>
      </c>
      <c r="K90" s="5">
        <v>115003360000</v>
      </c>
      <c r="L90" s="5">
        <v>117353260000</v>
      </c>
      <c r="M90" s="5">
        <v>106446814600</v>
      </c>
      <c r="N90" s="5">
        <v>105223300000</v>
      </c>
      <c r="O90" s="5">
        <v>68393280000</v>
      </c>
      <c r="P90" s="5">
        <v>68393280000</v>
      </c>
      <c r="Q90" s="5">
        <v>56427000000</v>
      </c>
      <c r="R90" s="5">
        <v>59827882920</v>
      </c>
    </row>
    <row r="91" spans="2:26" ht="15.5" x14ac:dyDescent="0.35">
      <c r="C91" t="s">
        <v>396</v>
      </c>
      <c r="D91" s="5">
        <v>781178459598</v>
      </c>
      <c r="E91" s="5">
        <v>851026186861</v>
      </c>
      <c r="F91" s="5">
        <v>830002018723</v>
      </c>
      <c r="G91" s="5">
        <v>800100465856</v>
      </c>
      <c r="I91" s="5">
        <v>830002018723</v>
      </c>
      <c r="J91" s="5">
        <v>756525013059</v>
      </c>
      <c r="K91" s="5">
        <v>595713325607</v>
      </c>
      <c r="L91" s="5">
        <v>517246704449</v>
      </c>
      <c r="M91" s="5">
        <v>497763133943</v>
      </c>
      <c r="N91" s="5">
        <v>406221079637</v>
      </c>
      <c r="O91" s="5">
        <v>403023740202</v>
      </c>
      <c r="P91" s="5">
        <v>352610180300</v>
      </c>
      <c r="Q91" s="5">
        <v>290438320002</v>
      </c>
      <c r="R91" s="5">
        <v>285424219992</v>
      </c>
      <c r="S91" s="5">
        <v>317535046714</v>
      </c>
      <c r="T91" s="5">
        <v>418636357109</v>
      </c>
      <c r="U91" s="5">
        <v>464005267057</v>
      </c>
      <c r="V91" s="5">
        <v>494018931654</v>
      </c>
      <c r="W91" s="5">
        <v>273851019656</v>
      </c>
      <c r="X91" s="5">
        <v>235334370933</v>
      </c>
      <c r="Y91" s="5">
        <v>195604118099</v>
      </c>
      <c r="Z91" s="5">
        <v>254845296416</v>
      </c>
    </row>
    <row r="92" spans="2:26" ht="15.5" x14ac:dyDescent="0.35">
      <c r="C92" t="s">
        <v>397</v>
      </c>
      <c r="V92" s="5">
        <v>11169880358</v>
      </c>
    </row>
    <row r="93" spans="2:26" ht="15.5" x14ac:dyDescent="0.35">
      <c r="C93" t="s">
        <v>439</v>
      </c>
      <c r="D93" s="5">
        <v>12122613723</v>
      </c>
      <c r="E93" s="5">
        <v>10465392771</v>
      </c>
      <c r="F93" s="5">
        <v>13994627592</v>
      </c>
      <c r="I93" s="5">
        <v>13994627592</v>
      </c>
      <c r="U93" s="5">
        <v>17547757441</v>
      </c>
      <c r="V93" s="5">
        <v>18444466611</v>
      </c>
      <c r="W93" s="5">
        <v>16129275512</v>
      </c>
      <c r="X93" s="5">
        <v>19253112669</v>
      </c>
      <c r="Y93" s="5">
        <v>13058997783</v>
      </c>
      <c r="Z93" s="5">
        <v>10733992120</v>
      </c>
    </row>
    <row r="94" spans="2:26" ht="15.5" x14ac:dyDescent="0.35">
      <c r="C94" t="s">
        <v>81</v>
      </c>
      <c r="D94" s="5">
        <v>80720492790</v>
      </c>
      <c r="E94" s="5">
        <v>80720492790</v>
      </c>
      <c r="F94" s="5">
        <v>80720492790</v>
      </c>
      <c r="G94" s="5">
        <v>89628896727</v>
      </c>
      <c r="I94" s="5">
        <v>80720492790</v>
      </c>
      <c r="J94" s="5">
        <v>125614986739</v>
      </c>
      <c r="K94" s="5">
        <v>133119587638</v>
      </c>
      <c r="L94" s="5">
        <v>118869161520</v>
      </c>
      <c r="M94" s="5">
        <v>96925799971</v>
      </c>
      <c r="N94" s="5">
        <v>78610695183</v>
      </c>
      <c r="O94" s="5">
        <v>77000000000</v>
      </c>
      <c r="P94" s="5">
        <v>77000000000</v>
      </c>
      <c r="Q94" s="5">
        <v>77000000000</v>
      </c>
      <c r="R94" s="5">
        <v>77000000000</v>
      </c>
      <c r="S94" s="5">
        <v>77000000000</v>
      </c>
      <c r="T94" s="5">
        <v>77000000000</v>
      </c>
      <c r="U94" s="5">
        <v>78245876382</v>
      </c>
      <c r="V94" s="5">
        <v>87518993593</v>
      </c>
      <c r="W94" s="5">
        <v>98859220719</v>
      </c>
      <c r="X94" s="5">
        <v>86599257261</v>
      </c>
      <c r="Y94" s="5">
        <v>87191444330</v>
      </c>
      <c r="Z94" s="5">
        <v>87107409046</v>
      </c>
    </row>
    <row r="95" spans="2:26" ht="15.5" x14ac:dyDescent="0.35">
      <c r="C95" t="s">
        <v>441</v>
      </c>
      <c r="D95" s="5">
        <v>1083476278553</v>
      </c>
      <c r="E95" s="5">
        <v>1154157111099</v>
      </c>
      <c r="F95" s="5">
        <v>1062700779844</v>
      </c>
      <c r="G95" s="5">
        <v>1145923068591</v>
      </c>
      <c r="I95" s="5">
        <v>1062700779844</v>
      </c>
      <c r="J95" s="5">
        <v>1163972396000</v>
      </c>
      <c r="K95" s="5">
        <v>844576043342</v>
      </c>
      <c r="L95" s="5">
        <v>712548890131</v>
      </c>
      <c r="M95" s="5">
        <v>705432871300</v>
      </c>
      <c r="N95" s="5">
        <v>665500151752</v>
      </c>
      <c r="O95" s="5">
        <v>611756617722</v>
      </c>
      <c r="P95" s="5">
        <v>524126165449</v>
      </c>
      <c r="Q95" s="5">
        <v>473183146618</v>
      </c>
      <c r="R95" s="5">
        <v>452284971991</v>
      </c>
      <c r="S95" s="5">
        <v>563676452270</v>
      </c>
      <c r="T95" s="5">
        <v>705457530595</v>
      </c>
      <c r="U95" s="5">
        <v>721281005656</v>
      </c>
      <c r="V95" s="5">
        <v>652354686340</v>
      </c>
      <c r="W95" s="5">
        <v>449703126593</v>
      </c>
      <c r="X95" s="5">
        <v>391570254562</v>
      </c>
      <c r="Y95" s="5">
        <v>360593557570</v>
      </c>
      <c r="Z95" s="5">
        <v>416334811567</v>
      </c>
    </row>
    <row r="96" spans="2:26" ht="15.5" x14ac:dyDescent="0.35">
      <c r="C96" t="s">
        <v>442</v>
      </c>
    </row>
    <row r="97" spans="3:26" ht="15.5" x14ac:dyDescent="0.35">
      <c r="C97" t="s">
        <v>577</v>
      </c>
      <c r="K97" s="5">
        <v>6432054644</v>
      </c>
      <c r="L97" s="5">
        <v>6524611116</v>
      </c>
      <c r="M97" s="5">
        <v>5818370302</v>
      </c>
      <c r="N97" s="5">
        <v>4046844292</v>
      </c>
      <c r="O97" s="5">
        <v>4953358033</v>
      </c>
      <c r="P97" s="5">
        <v>5051872859</v>
      </c>
      <c r="Q97" s="5">
        <v>5035296808</v>
      </c>
      <c r="R97" s="5">
        <v>4718550611</v>
      </c>
      <c r="S97" s="5">
        <v>12466341734</v>
      </c>
      <c r="T97" s="5">
        <v>10876397735</v>
      </c>
      <c r="U97" s="5">
        <v>426968639</v>
      </c>
      <c r="V97" s="5">
        <v>4896601798</v>
      </c>
      <c r="W97" s="5">
        <v>13232223422</v>
      </c>
      <c r="X97" s="5">
        <v>7311985156</v>
      </c>
      <c r="Y97" s="5">
        <v>9403117565</v>
      </c>
      <c r="Z97" s="5">
        <v>8468150629</v>
      </c>
    </row>
    <row r="98" spans="3:26" ht="15.5" x14ac:dyDescent="0.35">
      <c r="C98" t="s">
        <v>113</v>
      </c>
      <c r="D98" s="5">
        <v>24094061193</v>
      </c>
      <c r="E98" s="5">
        <v>23982644831</v>
      </c>
      <c r="F98" s="5">
        <v>23982644842</v>
      </c>
      <c r="G98" s="5">
        <v>23668938671</v>
      </c>
      <c r="I98" s="5">
        <v>23982644842</v>
      </c>
      <c r="J98" s="5">
        <v>11096190660</v>
      </c>
      <c r="K98" s="5">
        <v>8330355107</v>
      </c>
      <c r="L98" s="5">
        <v>9979451155</v>
      </c>
      <c r="M98" s="5">
        <v>16229079675</v>
      </c>
      <c r="N98" s="5">
        <v>16583168901</v>
      </c>
      <c r="O98" s="5">
        <v>19168758156</v>
      </c>
      <c r="P98" s="5">
        <v>16040036061</v>
      </c>
      <c r="Q98" s="5">
        <v>14717361555</v>
      </c>
      <c r="R98" s="5">
        <v>14043874882</v>
      </c>
      <c r="S98" s="5">
        <v>12690927715</v>
      </c>
      <c r="U98" s="5">
        <v>11430037049</v>
      </c>
      <c r="V98" s="5">
        <v>8690346517</v>
      </c>
      <c r="W98" s="5">
        <v>5181162035</v>
      </c>
      <c r="X98" s="5">
        <v>5249795441</v>
      </c>
      <c r="Y98" s="5">
        <v>2536656432</v>
      </c>
      <c r="Z98" s="5">
        <v>2895749939</v>
      </c>
    </row>
    <row r="99" spans="3:26" ht="15.5" x14ac:dyDescent="0.35">
      <c r="C99" t="s">
        <v>443</v>
      </c>
      <c r="Y99" s="5">
        <v>5168300000</v>
      </c>
      <c r="Z99" s="5">
        <v>5168300000</v>
      </c>
    </row>
    <row r="100" spans="3:26" ht="15.5" x14ac:dyDescent="0.35">
      <c r="C100" t="s">
        <v>738</v>
      </c>
    </row>
    <row r="101" spans="3:26" ht="15.5" x14ac:dyDescent="0.35">
      <c r="C101" t="s">
        <v>111</v>
      </c>
      <c r="D101" s="5">
        <v>150182142242</v>
      </c>
      <c r="E101" s="5">
        <v>154524363138</v>
      </c>
      <c r="F101" s="5">
        <v>164475893444</v>
      </c>
      <c r="G101" s="5">
        <v>184200571033</v>
      </c>
      <c r="I101" s="5">
        <v>164475893444</v>
      </c>
      <c r="J101" s="5">
        <v>205972801426</v>
      </c>
      <c r="K101" s="5">
        <v>274757664028</v>
      </c>
      <c r="L101" s="5">
        <v>346096283932</v>
      </c>
      <c r="M101" s="5">
        <v>438094275471</v>
      </c>
      <c r="N101" s="5">
        <v>528526950080</v>
      </c>
      <c r="O101" s="5">
        <v>486467763038</v>
      </c>
      <c r="P101" s="5">
        <v>373050828416</v>
      </c>
      <c r="Q101" s="5">
        <v>406237951632</v>
      </c>
      <c r="R101" s="5">
        <v>443475154491</v>
      </c>
      <c r="S101" s="5">
        <v>474338230928</v>
      </c>
      <c r="T101" s="5">
        <v>507593258183</v>
      </c>
      <c r="U101" s="5">
        <v>406569506411</v>
      </c>
      <c r="V101" s="5">
        <v>407057840913</v>
      </c>
      <c r="W101" s="5">
        <v>427428446061</v>
      </c>
      <c r="X101" s="5">
        <v>147635959871</v>
      </c>
      <c r="Y101" s="5">
        <v>165541156648</v>
      </c>
      <c r="Z101" s="5">
        <v>176821828255</v>
      </c>
    </row>
    <row r="102" spans="3:26" ht="15.5" x14ac:dyDescent="0.35">
      <c r="C102" t="s">
        <v>740</v>
      </c>
      <c r="U102" s="5">
        <v>68788060287</v>
      </c>
      <c r="V102" s="5">
        <v>62092516136</v>
      </c>
      <c r="W102" s="5">
        <v>49707329749</v>
      </c>
      <c r="X102" s="5">
        <v>27257508269</v>
      </c>
      <c r="Y102" s="5">
        <v>11407063672</v>
      </c>
    </row>
    <row r="103" spans="3:26" ht="15.5" x14ac:dyDescent="0.35">
      <c r="C103" t="s">
        <v>445</v>
      </c>
      <c r="D103" s="5">
        <v>192989514533</v>
      </c>
      <c r="E103" s="5">
        <v>186793581807</v>
      </c>
      <c r="F103" s="5">
        <v>209786040125</v>
      </c>
      <c r="G103" s="5">
        <v>218484409122</v>
      </c>
      <c r="I103" s="5">
        <v>209786040125</v>
      </c>
      <c r="J103" s="5">
        <v>237208704405</v>
      </c>
      <c r="K103" s="5">
        <v>497153274668</v>
      </c>
      <c r="L103" s="5">
        <v>555000410007</v>
      </c>
      <c r="M103" s="5">
        <v>592144491803</v>
      </c>
      <c r="N103" s="5">
        <v>679651355505</v>
      </c>
      <c r="O103" s="5">
        <v>639600789294</v>
      </c>
      <c r="P103" s="5">
        <v>466246153243</v>
      </c>
      <c r="Q103" s="5">
        <v>486164591132</v>
      </c>
      <c r="R103" s="5">
        <v>526847478771</v>
      </c>
      <c r="S103" s="5">
        <v>528077439167</v>
      </c>
      <c r="T103" s="5">
        <v>558685129049</v>
      </c>
      <c r="U103" s="5">
        <v>556661887589</v>
      </c>
      <c r="V103" s="5">
        <v>524223961383</v>
      </c>
      <c r="W103" s="5">
        <v>536219097592</v>
      </c>
      <c r="X103" s="5">
        <v>203381841926</v>
      </c>
      <c r="Y103" s="5">
        <v>202873384236</v>
      </c>
      <c r="Z103" s="5">
        <v>202178617016</v>
      </c>
    </row>
    <row r="104" spans="3:26" ht="15.5" x14ac:dyDescent="0.35">
      <c r="C104" t="s">
        <v>117</v>
      </c>
      <c r="D104" s="5">
        <v>1276465793086</v>
      </c>
      <c r="E104" s="5">
        <v>1340950692906</v>
      </c>
      <c r="F104" s="5">
        <v>1272486819969</v>
      </c>
      <c r="G104" s="5">
        <v>1364407477713</v>
      </c>
      <c r="I104" s="5">
        <v>1272486819969</v>
      </c>
      <c r="J104" s="5">
        <v>1401181100405</v>
      </c>
      <c r="K104" s="5">
        <v>1341729318010</v>
      </c>
      <c r="L104" s="5">
        <v>1267549300138</v>
      </c>
      <c r="M104" s="5">
        <v>1297577363103</v>
      </c>
      <c r="N104" s="5">
        <v>1345151507257</v>
      </c>
      <c r="O104" s="5">
        <v>1251357407016</v>
      </c>
      <c r="P104" s="5">
        <v>990372318692</v>
      </c>
      <c r="Q104" s="5">
        <v>959347737750</v>
      </c>
      <c r="R104" s="5">
        <v>979132450762</v>
      </c>
      <c r="S104" s="5">
        <v>1091753891437</v>
      </c>
      <c r="T104" s="5">
        <v>1264142659644</v>
      </c>
      <c r="U104" s="5">
        <v>1277942893245</v>
      </c>
      <c r="V104" s="5">
        <v>1176578647723</v>
      </c>
      <c r="W104" s="5">
        <v>985922224185</v>
      </c>
      <c r="X104" s="5">
        <v>594952096488</v>
      </c>
      <c r="Y104" s="5">
        <v>563466941806</v>
      </c>
      <c r="Z104" s="5">
        <v>618513428583</v>
      </c>
    </row>
    <row r="105" spans="3:26" ht="15.5" x14ac:dyDescent="0.35">
      <c r="C105" t="s">
        <v>118</v>
      </c>
    </row>
    <row r="106" spans="3:26" ht="15.5" x14ac:dyDescent="0.35">
      <c r="C106" t="s">
        <v>119</v>
      </c>
    </row>
    <row r="107" spans="3:26" ht="15.5" x14ac:dyDescent="0.35">
      <c r="C107" t="s">
        <v>446</v>
      </c>
      <c r="D107" s="5">
        <v>656158896365</v>
      </c>
      <c r="E107" s="5">
        <v>721282774021</v>
      </c>
      <c r="F107" s="5">
        <v>655840581277</v>
      </c>
      <c r="G107" s="5">
        <v>750029692797</v>
      </c>
      <c r="I107" s="5">
        <v>655840581277</v>
      </c>
      <c r="J107" s="5">
        <v>797817058622</v>
      </c>
      <c r="K107" s="5">
        <v>617852302675</v>
      </c>
      <c r="L107" s="5">
        <v>566119922178</v>
      </c>
      <c r="M107" s="5">
        <v>614886507240</v>
      </c>
      <c r="N107" s="5">
        <v>620170304014</v>
      </c>
      <c r="O107" s="5">
        <v>591403183354</v>
      </c>
      <c r="P107" s="5">
        <v>473216197423</v>
      </c>
      <c r="Q107" s="5">
        <v>471048328188</v>
      </c>
      <c r="R107" s="5">
        <v>504510336330</v>
      </c>
      <c r="S107" s="5">
        <v>651582818206</v>
      </c>
      <c r="T107" s="5">
        <v>728273748903</v>
      </c>
      <c r="U107" s="5">
        <v>645157795529</v>
      </c>
      <c r="V107" s="5">
        <v>604913733248</v>
      </c>
      <c r="W107" s="5">
        <v>417567450043</v>
      </c>
      <c r="X107" s="5">
        <v>261859632718</v>
      </c>
      <c r="Y107" s="5">
        <v>165875301297</v>
      </c>
      <c r="Z107" s="5">
        <v>209775482277</v>
      </c>
    </row>
    <row r="108" spans="3:26" ht="15.5" x14ac:dyDescent="0.35">
      <c r="C108" t="s">
        <v>447</v>
      </c>
      <c r="D108" s="5">
        <v>473992767340</v>
      </c>
      <c r="E108" s="5">
        <v>508992566367</v>
      </c>
      <c r="F108" s="5">
        <v>483290155172</v>
      </c>
      <c r="G108" s="5">
        <v>486282406548</v>
      </c>
      <c r="I108" s="5">
        <v>483290155172</v>
      </c>
      <c r="J108" s="5">
        <v>517364603904</v>
      </c>
      <c r="K108" s="5">
        <v>459769410424</v>
      </c>
      <c r="L108" s="5">
        <v>435718201861</v>
      </c>
      <c r="M108" s="5">
        <v>410968238649</v>
      </c>
      <c r="N108" s="5">
        <v>395210526610</v>
      </c>
      <c r="O108" s="5">
        <v>416460487574</v>
      </c>
      <c r="P108" s="5">
        <v>363483699604</v>
      </c>
      <c r="Q108" s="5">
        <v>335873753342</v>
      </c>
      <c r="R108" s="5">
        <v>318443298358</v>
      </c>
      <c r="S108" s="5">
        <v>367997856003</v>
      </c>
      <c r="T108" s="5">
        <v>349679329418</v>
      </c>
      <c r="U108" s="5">
        <v>347728422556</v>
      </c>
      <c r="V108" s="5">
        <v>298172899458</v>
      </c>
      <c r="W108" s="5">
        <v>160939541684</v>
      </c>
      <c r="X108" s="5">
        <v>68478983370</v>
      </c>
      <c r="Y108" s="5">
        <v>25083972982</v>
      </c>
      <c r="Z108" s="5">
        <v>65345292516</v>
      </c>
    </row>
    <row r="109" spans="3:26" ht="15.5" x14ac:dyDescent="0.35">
      <c r="C109" t="s">
        <v>400</v>
      </c>
      <c r="V109" s="5">
        <v>87059815059</v>
      </c>
      <c r="W109" s="5">
        <v>51681033855</v>
      </c>
      <c r="X109" s="5">
        <v>54601671294</v>
      </c>
      <c r="Y109" s="5">
        <v>77254468029</v>
      </c>
      <c r="Z109" s="5">
        <v>64821471477</v>
      </c>
    </row>
    <row r="110" spans="3:26" ht="15.5" x14ac:dyDescent="0.35">
      <c r="C110" t="s">
        <v>581</v>
      </c>
      <c r="D110" s="5">
        <v>99156108583</v>
      </c>
      <c r="E110" s="5">
        <v>124417807093</v>
      </c>
      <c r="F110" s="5">
        <v>94738763180</v>
      </c>
      <c r="G110" s="5">
        <v>108015997029</v>
      </c>
      <c r="I110" s="5">
        <v>94738763180</v>
      </c>
      <c r="J110" s="5">
        <v>93585613829</v>
      </c>
      <c r="K110" s="5">
        <v>90569461830</v>
      </c>
      <c r="L110" s="5">
        <v>72004698737</v>
      </c>
      <c r="M110" s="5">
        <v>71394049995</v>
      </c>
      <c r="N110" s="5">
        <v>83602820423</v>
      </c>
      <c r="O110" s="5">
        <v>90649705113</v>
      </c>
      <c r="P110" s="5">
        <v>49866150534</v>
      </c>
      <c r="Q110" s="5">
        <v>62435448846</v>
      </c>
      <c r="R110" s="5">
        <v>55966201287</v>
      </c>
      <c r="S110" s="5">
        <v>73468207212</v>
      </c>
      <c r="T110" s="5">
        <v>84961030247</v>
      </c>
      <c r="U110" s="5">
        <v>75756441742</v>
      </c>
      <c r="V110" s="5">
        <v>87059815059</v>
      </c>
      <c r="W110" s="5">
        <v>51681033855</v>
      </c>
      <c r="X110" s="5">
        <v>54601671294</v>
      </c>
      <c r="Y110" s="5">
        <v>77254468029</v>
      </c>
      <c r="Z110" s="5">
        <v>64821471477</v>
      </c>
    </row>
    <row r="111" spans="3:26" ht="15.5" x14ac:dyDescent="0.35">
      <c r="C111" t="s">
        <v>285</v>
      </c>
    </row>
    <row r="112" spans="3:26" ht="15.5" x14ac:dyDescent="0.35">
      <c r="C112" t="s">
        <v>448</v>
      </c>
      <c r="K112" s="5">
        <v>116349137766</v>
      </c>
      <c r="L112" s="5">
        <v>118474505766</v>
      </c>
      <c r="M112" s="5">
        <v>106909236126</v>
      </c>
      <c r="N112" s="5">
        <v>105520937537</v>
      </c>
      <c r="O112" s="5">
        <v>68488742337</v>
      </c>
      <c r="P112" s="5">
        <v>68661567136</v>
      </c>
      <c r="Q112" s="5">
        <v>57078197090</v>
      </c>
      <c r="R112" s="5">
        <v>60958027883</v>
      </c>
    </row>
    <row r="113" spans="3:26" ht="15.5" x14ac:dyDescent="0.35">
      <c r="C113" t="s">
        <v>126</v>
      </c>
      <c r="D113" s="5">
        <v>12929760863</v>
      </c>
      <c r="E113" s="5">
        <v>20473012452</v>
      </c>
      <c r="F113" s="5">
        <v>6680907314</v>
      </c>
      <c r="G113" s="5">
        <v>24917652595</v>
      </c>
      <c r="I113" s="5">
        <v>6680907314</v>
      </c>
      <c r="J113" s="5">
        <v>3445223138</v>
      </c>
      <c r="K113" s="5">
        <v>8043873631</v>
      </c>
      <c r="L113" s="5">
        <v>10962934566</v>
      </c>
      <c r="M113" s="5">
        <v>12261982770</v>
      </c>
      <c r="N113" s="5">
        <v>8009811574</v>
      </c>
      <c r="O113" s="5">
        <v>23941728586</v>
      </c>
      <c r="P113" s="5">
        <v>5296186211</v>
      </c>
      <c r="Q113" s="5">
        <v>5277589569</v>
      </c>
      <c r="R113" s="5">
        <v>10486768964</v>
      </c>
      <c r="S113" s="5">
        <v>13020826375</v>
      </c>
      <c r="T113" s="5">
        <v>10586823536</v>
      </c>
      <c r="U113" s="5">
        <v>17965290265</v>
      </c>
      <c r="V113" s="5">
        <v>17154966936</v>
      </c>
      <c r="W113" s="5">
        <v>9987411762</v>
      </c>
      <c r="X113" s="5">
        <v>3377275438</v>
      </c>
      <c r="Y113" s="5">
        <v>6132720726</v>
      </c>
      <c r="Z113" s="5">
        <v>13263829704</v>
      </c>
    </row>
    <row r="114" spans="3:26" ht="15.5" x14ac:dyDescent="0.35">
      <c r="C114" t="s">
        <v>127</v>
      </c>
      <c r="D114" s="5">
        <v>55637777752</v>
      </c>
      <c r="E114" s="5">
        <v>60772261203</v>
      </c>
      <c r="F114" s="5">
        <v>61978078488</v>
      </c>
      <c r="G114" s="5">
        <v>92403149866</v>
      </c>
      <c r="I114" s="5">
        <v>61978078488</v>
      </c>
      <c r="J114" s="5">
        <v>44276693007</v>
      </c>
      <c r="K114" s="5">
        <v>39688165461</v>
      </c>
      <c r="L114" s="5">
        <v>20881171933</v>
      </c>
      <c r="M114" s="5">
        <v>57579750305</v>
      </c>
      <c r="N114" s="5">
        <v>50525406819</v>
      </c>
      <c r="O114" s="5">
        <v>46342542745</v>
      </c>
      <c r="P114" s="5">
        <v>36952234706</v>
      </c>
      <c r="Q114" s="5">
        <v>44258742812</v>
      </c>
      <c r="R114" s="5">
        <v>62766913854</v>
      </c>
      <c r="S114" s="5">
        <v>46057718538</v>
      </c>
      <c r="T114" s="5">
        <v>51955363936</v>
      </c>
      <c r="U114" s="5">
        <v>79281152215</v>
      </c>
      <c r="V114" s="5">
        <v>95357565424</v>
      </c>
      <c r="W114" s="5">
        <v>64744680253</v>
      </c>
      <c r="X114" s="5">
        <v>47865464899</v>
      </c>
      <c r="Y114" s="5">
        <v>33795711259</v>
      </c>
      <c r="Z114" s="5">
        <v>47305819454</v>
      </c>
    </row>
    <row r="115" spans="3:26" ht="15.5" x14ac:dyDescent="0.35">
      <c r="C115" t="s">
        <v>272</v>
      </c>
      <c r="U115" s="5">
        <v>4609613028</v>
      </c>
      <c r="V115" s="5">
        <v>1198783264</v>
      </c>
      <c r="W115" s="5">
        <v>5151895676</v>
      </c>
    </row>
    <row r="116" spans="3:26" ht="15.5" x14ac:dyDescent="0.35">
      <c r="C116" t="s">
        <v>687</v>
      </c>
      <c r="T116" s="5">
        <v>34404150389</v>
      </c>
      <c r="U116" s="5">
        <v>34399373042</v>
      </c>
    </row>
    <row r="117" spans="3:26" ht="15.5" x14ac:dyDescent="0.35">
      <c r="C117" t="s">
        <v>449</v>
      </c>
    </row>
    <row r="118" spans="3:26" ht="15.5" x14ac:dyDescent="0.35">
      <c r="C118" t="s">
        <v>451</v>
      </c>
      <c r="Q118" s="5">
        <v>12352221953</v>
      </c>
      <c r="R118" s="5">
        <v>17386493028</v>
      </c>
      <c r="S118" s="5">
        <v>66102296272</v>
      </c>
      <c r="T118" s="5">
        <v>163662131068</v>
      </c>
      <c r="U118" s="5">
        <v>198881337296</v>
      </c>
      <c r="V118" s="5">
        <v>215832499780</v>
      </c>
      <c r="W118" s="5">
        <v>254856485810</v>
      </c>
      <c r="X118" s="5">
        <v>101391763096</v>
      </c>
      <c r="Y118" s="5">
        <v>70314077514</v>
      </c>
      <c r="Z118" s="5">
        <v>92271760000</v>
      </c>
    </row>
    <row r="119" spans="3:26" ht="15.5" x14ac:dyDescent="0.35">
      <c r="C119" t="s">
        <v>1104</v>
      </c>
      <c r="Z119" s="5">
        <v>107405865</v>
      </c>
    </row>
    <row r="120" spans="3:26" ht="15.5" x14ac:dyDescent="0.35">
      <c r="C120" t="s">
        <v>583</v>
      </c>
      <c r="D120" s="5">
        <v>6737945713</v>
      </c>
      <c r="E120" s="5">
        <v>5592737815</v>
      </c>
      <c r="F120" s="5">
        <v>5752186874</v>
      </c>
      <c r="G120" s="5">
        <v>6960897197</v>
      </c>
      <c r="I120" s="5">
        <v>5752186874</v>
      </c>
      <c r="J120" s="5">
        <v>8193822504</v>
      </c>
      <c r="K120" s="5">
        <v>21066452127</v>
      </c>
      <c r="L120" s="5">
        <v>9930294613</v>
      </c>
      <c r="M120" s="5">
        <v>633836939</v>
      </c>
      <c r="N120" s="5">
        <v>4285012502</v>
      </c>
      <c r="O120" s="5">
        <v>1532515324</v>
      </c>
      <c r="P120" s="5">
        <v>4714829570</v>
      </c>
      <c r="Q120" s="5">
        <v>2564560634</v>
      </c>
      <c r="S120" s="5">
        <v>278255158</v>
      </c>
      <c r="T120" s="5">
        <v>2304033236</v>
      </c>
      <c r="U120" s="5">
        <v>6629539792</v>
      </c>
      <c r="V120" s="5">
        <v>1177323284</v>
      </c>
      <c r="W120" s="5">
        <v>2439974912</v>
      </c>
      <c r="X120" s="5">
        <v>2128584830</v>
      </c>
      <c r="Y120" s="5">
        <v>1974045825</v>
      </c>
      <c r="Z120" s="5">
        <v>1674857672</v>
      </c>
    </row>
    <row r="121" spans="3:26" ht="15.5" x14ac:dyDescent="0.35">
      <c r="C121" t="s">
        <v>1146</v>
      </c>
      <c r="V121" s="5">
        <v>958901558</v>
      </c>
      <c r="W121" s="5">
        <v>1644359619</v>
      </c>
      <c r="X121" s="5">
        <v>3490597675</v>
      </c>
    </row>
    <row r="122" spans="3:26" ht="15.5" x14ac:dyDescent="0.35">
      <c r="C122" t="s">
        <v>452</v>
      </c>
      <c r="D122" s="5">
        <v>8965020371</v>
      </c>
      <c r="E122" s="5">
        <v>6264131413</v>
      </c>
      <c r="F122" s="5">
        <v>8930514224</v>
      </c>
      <c r="G122" s="5">
        <v>11802399742</v>
      </c>
      <c r="I122" s="5">
        <v>8930514224</v>
      </c>
      <c r="J122" s="5">
        <v>17359683036</v>
      </c>
      <c r="K122" s="5">
        <v>19577563119</v>
      </c>
      <c r="L122" s="5">
        <v>18545799479</v>
      </c>
      <c r="M122" s="5">
        <v>61759970575</v>
      </c>
      <c r="N122" s="5">
        <v>71329250368</v>
      </c>
      <c r="O122" s="5">
        <v>14008719336</v>
      </c>
      <c r="P122" s="5">
        <v>17617926368</v>
      </c>
      <c r="Q122" s="5">
        <v>23202793619</v>
      </c>
      <c r="R122" s="5">
        <v>56847153867</v>
      </c>
      <c r="S122" s="5">
        <v>116274213496</v>
      </c>
      <c r="T122" s="5">
        <v>222691669074</v>
      </c>
      <c r="U122" s="5">
        <v>104866507208</v>
      </c>
      <c r="V122" s="5">
        <v>83374918878</v>
      </c>
      <c r="W122" s="5">
        <v>96546364072</v>
      </c>
      <c r="X122" s="5">
        <v>54651744080</v>
      </c>
      <c r="Y122" s="5">
        <v>18204628798</v>
      </c>
      <c r="Z122" s="5">
        <v>15564541238</v>
      </c>
    </row>
    <row r="123" spans="3:26" ht="15.5" x14ac:dyDescent="0.35">
      <c r="C123" t="s">
        <v>405</v>
      </c>
      <c r="D123" s="5">
        <v>55532624299</v>
      </c>
      <c r="E123" s="5">
        <v>54683714512</v>
      </c>
      <c r="F123" s="5">
        <v>54848988799</v>
      </c>
      <c r="G123" s="5">
        <v>48528618378</v>
      </c>
      <c r="I123" s="5">
        <v>54848988799</v>
      </c>
      <c r="J123" s="5">
        <v>48078892534</v>
      </c>
      <c r="K123" s="5">
        <v>174401074803</v>
      </c>
      <c r="L123" s="5">
        <v>159700726794</v>
      </c>
      <c r="M123" s="5">
        <v>198378543231</v>
      </c>
      <c r="N123" s="5">
        <v>268532610504</v>
      </c>
      <c r="O123" s="5">
        <v>226952214423</v>
      </c>
      <c r="P123" s="5">
        <v>111199161117</v>
      </c>
      <c r="Q123" s="5">
        <v>108010543971</v>
      </c>
      <c r="R123" s="5">
        <v>114903050902</v>
      </c>
      <c r="S123" s="5">
        <v>101757607803</v>
      </c>
      <c r="T123" s="5">
        <v>225286369485</v>
      </c>
      <c r="U123" s="5">
        <v>370887017949</v>
      </c>
      <c r="V123" s="5">
        <v>333728577922</v>
      </c>
      <c r="W123" s="5">
        <v>356491799159</v>
      </c>
      <c r="X123" s="5">
        <v>119070382172</v>
      </c>
      <c r="Y123" s="5">
        <v>186561541054</v>
      </c>
      <c r="Z123" s="5">
        <v>207169482391</v>
      </c>
    </row>
    <row r="124" spans="3:26" ht="15.5" x14ac:dyDescent="0.35">
      <c r="C124" t="s">
        <v>436</v>
      </c>
    </row>
    <row r="125" spans="3:26" ht="15.5" x14ac:dyDescent="0.35">
      <c r="C125" t="s">
        <v>404</v>
      </c>
      <c r="D125" s="5">
        <v>55532624299</v>
      </c>
      <c r="E125" s="5">
        <v>54683714512</v>
      </c>
      <c r="F125" s="5">
        <v>54848988799</v>
      </c>
      <c r="G125" s="5">
        <v>48528618378</v>
      </c>
      <c r="I125" s="5">
        <v>54848988799</v>
      </c>
      <c r="J125" s="5">
        <v>48078892534</v>
      </c>
      <c r="K125" s="5">
        <v>174401074803</v>
      </c>
      <c r="L125" s="5">
        <v>159700726794</v>
      </c>
      <c r="M125" s="5">
        <v>198378543231</v>
      </c>
      <c r="N125" s="5">
        <v>268532610504</v>
      </c>
      <c r="O125" s="5">
        <v>226952214423</v>
      </c>
      <c r="P125" s="5">
        <v>111199161117</v>
      </c>
      <c r="Q125" s="5">
        <v>108010543971</v>
      </c>
      <c r="R125" s="5">
        <v>114903050902</v>
      </c>
      <c r="S125" s="5">
        <v>101757607803</v>
      </c>
      <c r="T125" s="5">
        <v>225286369485</v>
      </c>
      <c r="U125" s="5">
        <v>370887017949</v>
      </c>
      <c r="V125" s="5">
        <v>333728577922</v>
      </c>
      <c r="W125" s="5">
        <v>356491799159</v>
      </c>
      <c r="X125" s="5">
        <v>119070382172</v>
      </c>
      <c r="Y125" s="5">
        <v>186561541054</v>
      </c>
      <c r="Z125" s="5">
        <v>207169482391</v>
      </c>
    </row>
    <row r="126" spans="3:26" ht="15.5" x14ac:dyDescent="0.35">
      <c r="C126" t="s">
        <v>453</v>
      </c>
      <c r="U126" s="5">
        <v>14325084</v>
      </c>
      <c r="V126" s="5">
        <v>47226373</v>
      </c>
      <c r="W126" s="5">
        <v>12855965</v>
      </c>
      <c r="Y126" s="5">
        <v>388178115</v>
      </c>
    </row>
    <row r="127" spans="3:26" ht="15.5" x14ac:dyDescent="0.35">
      <c r="C127" t="s">
        <v>745</v>
      </c>
      <c r="T127" s="5">
        <v>606848618</v>
      </c>
      <c r="U127" s="5">
        <v>11418605741</v>
      </c>
      <c r="V127" s="5">
        <v>24297918099</v>
      </c>
      <c r="W127" s="5">
        <v>10183926216</v>
      </c>
      <c r="Y127" s="5">
        <v>4361621509</v>
      </c>
      <c r="Z127" s="5">
        <v>4681584251</v>
      </c>
    </row>
    <row r="128" spans="3:26" ht="15.5" x14ac:dyDescent="0.35">
      <c r="C128" t="s">
        <v>454</v>
      </c>
    </row>
    <row r="129" spans="3:26" ht="15.5" x14ac:dyDescent="0.35">
      <c r="C129" t="s">
        <v>450</v>
      </c>
      <c r="D129" s="5">
        <v>1303058614</v>
      </c>
      <c r="E129" s="5">
        <v>1551734270</v>
      </c>
      <c r="F129" s="5">
        <v>1813951360</v>
      </c>
      <c r="G129" s="5">
        <v>2688903676</v>
      </c>
      <c r="I129" s="5">
        <v>1813951360</v>
      </c>
      <c r="J129" s="5">
        <v>3377132979</v>
      </c>
      <c r="K129" s="5">
        <v>32092422</v>
      </c>
      <c r="L129" s="5">
        <v>617086426</v>
      </c>
      <c r="M129" s="5">
        <v>384429632</v>
      </c>
      <c r="N129" s="5">
        <v>3421497825</v>
      </c>
      <c r="O129" s="5">
        <v>331143921</v>
      </c>
    </row>
    <row r="130" spans="3:26" ht="15.5" x14ac:dyDescent="0.35">
      <c r="C130" t="s">
        <v>456</v>
      </c>
      <c r="D130" s="5">
        <v>8041004327</v>
      </c>
      <c r="E130" s="5">
        <v>7144472085</v>
      </c>
      <c r="F130" s="5">
        <v>7566138234</v>
      </c>
      <c r="G130" s="5">
        <v>9649800873</v>
      </c>
      <c r="I130" s="5">
        <v>7566138234</v>
      </c>
      <c r="J130" s="5">
        <v>11570955483</v>
      </c>
      <c r="K130" s="5">
        <v>21098544549</v>
      </c>
      <c r="L130" s="5">
        <v>10547381039</v>
      </c>
      <c r="M130" s="5">
        <v>1018266571</v>
      </c>
      <c r="N130" s="5">
        <v>7706510327</v>
      </c>
      <c r="O130" s="5">
        <v>1863659245</v>
      </c>
      <c r="P130" s="5">
        <v>4714829570</v>
      </c>
      <c r="Q130" s="5">
        <v>14916782587</v>
      </c>
      <c r="R130" s="5">
        <v>17386493028</v>
      </c>
      <c r="S130" s="5">
        <v>66380551430</v>
      </c>
      <c r="T130" s="5">
        <v>165966164304</v>
      </c>
      <c r="U130" s="5">
        <v>205510877088</v>
      </c>
      <c r="V130" s="5">
        <v>217968724622</v>
      </c>
      <c r="W130" s="5">
        <v>258940820341</v>
      </c>
      <c r="X130" s="5">
        <v>107010945601</v>
      </c>
      <c r="Y130" s="5">
        <v>72288123339</v>
      </c>
      <c r="Z130" s="5">
        <v>94054023537</v>
      </c>
    </row>
    <row r="131" spans="3:26" ht="15.5" x14ac:dyDescent="0.35">
      <c r="C131" t="s">
        <v>635</v>
      </c>
      <c r="M131" s="5">
        <v>51516715129</v>
      </c>
      <c r="N131" s="5">
        <v>111661424911</v>
      </c>
      <c r="O131" s="5">
        <v>110582215105</v>
      </c>
    </row>
    <row r="132" spans="3:26" ht="15.5" x14ac:dyDescent="0.35">
      <c r="C132" t="s">
        <v>1427</v>
      </c>
      <c r="U132" s="5">
        <v>91771930847</v>
      </c>
      <c r="V132" s="5">
        <v>73039156758</v>
      </c>
      <c r="W132" s="5">
        <v>67511514400</v>
      </c>
    </row>
    <row r="133" spans="3:26" ht="15.5" x14ac:dyDescent="0.35">
      <c r="C133" t="s">
        <v>685</v>
      </c>
      <c r="Y133" s="5">
        <v>99217850283</v>
      </c>
      <c r="Z133" s="5">
        <v>98696417139</v>
      </c>
    </row>
    <row r="134" spans="3:26" ht="15.5" x14ac:dyDescent="0.35">
      <c r="C134" t="s">
        <v>130</v>
      </c>
      <c r="D134" s="5">
        <v>711691520664</v>
      </c>
      <c r="E134" s="5">
        <v>775966488533</v>
      </c>
      <c r="F134" s="5">
        <v>710689570076</v>
      </c>
      <c r="G134" s="5">
        <v>798558311175</v>
      </c>
      <c r="I134" s="5">
        <v>710689570076</v>
      </c>
      <c r="J134" s="5">
        <v>845895951156</v>
      </c>
      <c r="K134" s="5">
        <v>792253377478</v>
      </c>
      <c r="L134" s="5">
        <v>725820648972</v>
      </c>
      <c r="M134" s="5">
        <v>813265050471</v>
      </c>
      <c r="N134" s="5">
        <v>888702914518</v>
      </c>
      <c r="O134" s="5">
        <v>818355397777</v>
      </c>
      <c r="P134" s="5">
        <v>584415358540</v>
      </c>
      <c r="Q134" s="5">
        <v>579058872159</v>
      </c>
      <c r="R134" s="5">
        <v>619413387232</v>
      </c>
      <c r="S134" s="5">
        <v>753340426009</v>
      </c>
      <c r="T134" s="5">
        <v>953560118388</v>
      </c>
      <c r="U134" s="5">
        <v>1016044813478</v>
      </c>
      <c r="V134" s="5">
        <v>938642311170</v>
      </c>
      <c r="W134" s="5">
        <v>774059249202</v>
      </c>
      <c r="X134" s="5">
        <v>380930014890</v>
      </c>
      <c r="Y134" s="5">
        <v>352436842351</v>
      </c>
      <c r="Z134" s="5">
        <v>416944964668</v>
      </c>
    </row>
    <row r="135" spans="3:26" ht="15.5" x14ac:dyDescent="0.35">
      <c r="C135" t="s">
        <v>131</v>
      </c>
    </row>
    <row r="136" spans="3:26" ht="15.5" x14ac:dyDescent="0.35">
      <c r="C136" t="s">
        <v>133</v>
      </c>
      <c r="D136" s="5">
        <v>30971619947</v>
      </c>
      <c r="E136" s="5">
        <v>30971619947</v>
      </c>
      <c r="F136" s="5">
        <v>30971619947</v>
      </c>
      <c r="G136" s="5">
        <v>30971619947</v>
      </c>
      <c r="I136" s="5">
        <v>30971619947</v>
      </c>
      <c r="J136" s="5">
        <v>30971619947</v>
      </c>
      <c r="K136" s="5">
        <v>30971619947</v>
      </c>
      <c r="L136" s="5">
        <v>30971619947</v>
      </c>
      <c r="M136" s="5">
        <v>30971619947</v>
      </c>
      <c r="N136" s="5">
        <v>30971619947</v>
      </c>
      <c r="O136" s="5">
        <v>30971619947</v>
      </c>
      <c r="P136" s="5">
        <v>30971619947</v>
      </c>
      <c r="Q136" s="5">
        <v>30971619947</v>
      </c>
      <c r="R136" s="5">
        <v>30971619947</v>
      </c>
      <c r="S136" s="5">
        <v>30971619947</v>
      </c>
      <c r="T136" s="5">
        <v>30971619947</v>
      </c>
      <c r="U136" s="5">
        <v>30971619947</v>
      </c>
      <c r="V136" s="5">
        <v>21597063722</v>
      </c>
      <c r="W136" s="5">
        <v>21597063722</v>
      </c>
      <c r="X136" s="5">
        <v>21597063722</v>
      </c>
      <c r="Y136" s="5">
        <v>21597063722</v>
      </c>
      <c r="Z136" s="5">
        <v>21597063722</v>
      </c>
    </row>
    <row r="137" spans="3:26" ht="15.5" x14ac:dyDescent="0.35">
      <c r="C137" t="s">
        <v>134</v>
      </c>
      <c r="D137" s="5">
        <v>453049494879</v>
      </c>
      <c r="E137" s="5">
        <v>453260604068</v>
      </c>
      <c r="F137" s="5">
        <v>450074125021</v>
      </c>
      <c r="G137" s="5">
        <v>445218273545</v>
      </c>
      <c r="I137" s="5">
        <v>450074125021</v>
      </c>
      <c r="J137" s="5">
        <v>398669234349</v>
      </c>
      <c r="K137" s="5">
        <v>385356432761</v>
      </c>
      <c r="L137" s="5">
        <v>373246384374</v>
      </c>
      <c r="M137" s="5">
        <v>356392836453</v>
      </c>
      <c r="N137" s="5">
        <v>346858444133</v>
      </c>
      <c r="O137" s="5">
        <v>325022981126</v>
      </c>
      <c r="P137" s="5">
        <v>297978385013</v>
      </c>
      <c r="Q137" s="5">
        <v>272310724257</v>
      </c>
      <c r="R137" s="5">
        <v>251740639740</v>
      </c>
      <c r="S137" s="5">
        <v>230435077155</v>
      </c>
      <c r="T137" s="5">
        <v>202602156775</v>
      </c>
      <c r="U137" s="5">
        <v>152671340892</v>
      </c>
      <c r="V137" s="5">
        <v>128816130432</v>
      </c>
      <c r="W137" s="5">
        <v>91400200181</v>
      </c>
      <c r="X137" s="5">
        <v>105814260692</v>
      </c>
      <c r="Y137" s="5">
        <v>102228387725</v>
      </c>
      <c r="Z137" s="5">
        <v>92852290732</v>
      </c>
    </row>
    <row r="138" spans="3:26" ht="15.5" x14ac:dyDescent="0.35">
      <c r="C138" t="s">
        <v>135</v>
      </c>
      <c r="D138" s="5">
        <v>15400000000</v>
      </c>
      <c r="E138" s="5">
        <v>15400000000</v>
      </c>
      <c r="F138" s="5">
        <v>15400000000</v>
      </c>
      <c r="G138" s="5">
        <v>15400000000</v>
      </c>
      <c r="I138" s="5">
        <v>15400000000</v>
      </c>
      <c r="J138" s="5">
        <v>15400000000</v>
      </c>
      <c r="K138" s="5">
        <v>15400000000</v>
      </c>
      <c r="L138" s="5">
        <v>15400000000</v>
      </c>
      <c r="M138" s="5">
        <v>15400000000</v>
      </c>
      <c r="N138" s="5">
        <v>15400000000</v>
      </c>
      <c r="O138" s="5">
        <v>15400000000</v>
      </c>
      <c r="P138" s="5">
        <v>14000000000</v>
      </c>
      <c r="Q138" s="5">
        <v>14000000000</v>
      </c>
      <c r="R138" s="5">
        <v>14000000000</v>
      </c>
      <c r="S138" s="5">
        <v>14000000000</v>
      </c>
      <c r="T138" s="5">
        <v>14000000000</v>
      </c>
      <c r="U138" s="5">
        <v>14000000000</v>
      </c>
      <c r="V138" s="5">
        <v>11500000000</v>
      </c>
      <c r="X138" s="5">
        <v>9000000000</v>
      </c>
      <c r="Y138" s="5">
        <v>6500000000</v>
      </c>
      <c r="Z138" s="5">
        <v>1500000000</v>
      </c>
    </row>
    <row r="139" spans="3:26" ht="15.5" x14ac:dyDescent="0.35">
      <c r="C139" t="s">
        <v>136</v>
      </c>
      <c r="D139" s="5">
        <v>437649494879</v>
      </c>
      <c r="E139" s="5">
        <v>437860604068</v>
      </c>
      <c r="F139" s="5">
        <v>434674125021</v>
      </c>
      <c r="G139" s="5">
        <v>429818273545</v>
      </c>
      <c r="I139" s="5">
        <v>434674125021</v>
      </c>
      <c r="J139" s="5">
        <v>383269234349</v>
      </c>
      <c r="K139" s="5">
        <v>369956432761</v>
      </c>
      <c r="L139" s="5">
        <v>357846384374</v>
      </c>
      <c r="M139" s="5">
        <v>340992836453</v>
      </c>
      <c r="N139" s="5">
        <v>331458444133</v>
      </c>
      <c r="O139" s="5">
        <v>309622981126</v>
      </c>
      <c r="P139" s="5">
        <v>283978385013</v>
      </c>
      <c r="Q139" s="5">
        <v>258310724257</v>
      </c>
      <c r="R139" s="5">
        <v>237740639740</v>
      </c>
      <c r="S139" s="5">
        <v>216435077155</v>
      </c>
      <c r="T139" s="5">
        <v>188602156775</v>
      </c>
      <c r="U139" s="5">
        <v>138671340892</v>
      </c>
      <c r="V139" s="5">
        <v>117316130432</v>
      </c>
      <c r="X139" s="5">
        <v>96814260692</v>
      </c>
      <c r="Y139" s="5">
        <v>95728387725</v>
      </c>
      <c r="Z139" s="5">
        <v>91352290732</v>
      </c>
    </row>
    <row r="140" spans="3:26" ht="15.5" x14ac:dyDescent="0.35">
      <c r="C140" t="s">
        <v>137</v>
      </c>
      <c r="D140" s="5">
        <v>453049494879</v>
      </c>
      <c r="E140" s="5">
        <v>453260604068</v>
      </c>
      <c r="F140" s="5">
        <v>450074125021</v>
      </c>
      <c r="G140" s="5">
        <v>445218273545</v>
      </c>
      <c r="I140" s="5">
        <v>450074125021</v>
      </c>
      <c r="J140" s="5">
        <v>398669234349</v>
      </c>
      <c r="K140" s="5">
        <v>385356432761</v>
      </c>
      <c r="L140" s="5">
        <v>373246384374</v>
      </c>
      <c r="M140" s="5">
        <v>356392836453</v>
      </c>
      <c r="N140" s="5">
        <v>346858444133</v>
      </c>
      <c r="O140" s="5">
        <v>325022981126</v>
      </c>
      <c r="P140" s="5">
        <v>297978385013</v>
      </c>
      <c r="Q140" s="5">
        <v>272310724257</v>
      </c>
      <c r="R140" s="5">
        <v>251740639740</v>
      </c>
      <c r="S140" s="5">
        <v>230435077155</v>
      </c>
      <c r="T140" s="5">
        <v>202602156775</v>
      </c>
      <c r="U140" s="5">
        <v>152671340892</v>
      </c>
      <c r="V140" s="5">
        <v>128816130432</v>
      </c>
      <c r="W140" s="5">
        <v>91400200181</v>
      </c>
      <c r="X140" s="5">
        <v>105814260692</v>
      </c>
      <c r="Y140" s="5">
        <v>102228387725</v>
      </c>
      <c r="Z140" s="5">
        <v>92852290732</v>
      </c>
    </row>
    <row r="141" spans="3:26" ht="15.5" x14ac:dyDescent="0.35">
      <c r="C141" t="s">
        <v>291</v>
      </c>
      <c r="D141" s="5">
        <v>32664806</v>
      </c>
      <c r="E141" s="5">
        <v>31487568</v>
      </c>
      <c r="F141" s="5">
        <v>31012135</v>
      </c>
      <c r="G141" s="5">
        <v>30376319</v>
      </c>
      <c r="I141" s="5">
        <v>31012135</v>
      </c>
      <c r="J141" s="5">
        <v>29308214</v>
      </c>
      <c r="K141" s="5">
        <v>28300186</v>
      </c>
      <c r="L141" s="5">
        <v>26668133</v>
      </c>
      <c r="M141" s="5">
        <v>22056261</v>
      </c>
      <c r="N141" s="5">
        <v>7833476</v>
      </c>
      <c r="O141" s="5">
        <v>7408166</v>
      </c>
      <c r="P141" s="5">
        <v>6955192</v>
      </c>
      <c r="Q141" s="5">
        <v>6521387</v>
      </c>
      <c r="R141" s="5">
        <v>6803843</v>
      </c>
      <c r="S141" s="5">
        <v>6768326</v>
      </c>
      <c r="T141" s="5">
        <v>8764534</v>
      </c>
      <c r="U141" s="5">
        <v>9242546</v>
      </c>
      <c r="V141" s="5">
        <v>4148806</v>
      </c>
      <c r="W141" s="5">
        <v>6490361</v>
      </c>
      <c r="X141" s="5">
        <v>11499923</v>
      </c>
      <c r="Y141" s="5">
        <v>13203678</v>
      </c>
      <c r="Z141" s="5">
        <v>11700415</v>
      </c>
    </row>
    <row r="142" spans="3:26" ht="15.5" x14ac:dyDescent="0.35">
      <c r="C142" t="s">
        <v>10</v>
      </c>
      <c r="D142" s="5">
        <v>564774272422</v>
      </c>
      <c r="E142" s="5">
        <v>564984204373</v>
      </c>
      <c r="F142" s="5">
        <v>561797249893</v>
      </c>
      <c r="G142" s="5">
        <v>565849166538</v>
      </c>
      <c r="I142" s="5">
        <v>561797249893</v>
      </c>
      <c r="J142" s="5">
        <v>555285149249</v>
      </c>
      <c r="K142" s="5">
        <v>549475940532</v>
      </c>
      <c r="L142" s="5">
        <v>523113833974</v>
      </c>
      <c r="M142" s="5">
        <v>484312312632</v>
      </c>
      <c r="N142" s="5">
        <v>456448592739</v>
      </c>
      <c r="O142" s="5">
        <v>433002009239</v>
      </c>
      <c r="P142" s="5">
        <v>405956960152</v>
      </c>
      <c r="Q142" s="5">
        <v>380288865591</v>
      </c>
      <c r="R142" s="5">
        <v>359719063530</v>
      </c>
      <c r="S142" s="5">
        <v>338413465428</v>
      </c>
      <c r="T142" s="5">
        <v>310582541256</v>
      </c>
      <c r="U142" s="5">
        <v>261898079767</v>
      </c>
      <c r="V142" s="5">
        <v>237936336553</v>
      </c>
      <c r="W142" s="5">
        <v>211862974983</v>
      </c>
      <c r="X142" s="5">
        <v>214022081598</v>
      </c>
      <c r="Y142" s="5">
        <v>211030099455</v>
      </c>
      <c r="Z142" s="5">
        <v>201568463915</v>
      </c>
    </row>
    <row r="143" spans="3:26" ht="15.5" x14ac:dyDescent="0.35">
      <c r="C143" t="s">
        <v>138</v>
      </c>
      <c r="D143" s="5">
        <v>1276465793086</v>
      </c>
      <c r="E143" s="5">
        <v>1340950692906</v>
      </c>
      <c r="F143" s="5">
        <v>1272486819969</v>
      </c>
      <c r="G143" s="5">
        <v>1364407477713</v>
      </c>
      <c r="I143" s="5">
        <v>1272486819969</v>
      </c>
      <c r="J143" s="5">
        <v>1401181100405</v>
      </c>
      <c r="K143" s="5">
        <v>1341729318010</v>
      </c>
      <c r="L143" s="5">
        <v>1248934482946</v>
      </c>
      <c r="M143" s="5">
        <v>1297577363103</v>
      </c>
      <c r="N143" s="5">
        <v>1345151507257</v>
      </c>
      <c r="O143" s="5">
        <v>1251357407016</v>
      </c>
      <c r="P143" s="5">
        <v>990372318692</v>
      </c>
      <c r="Q143" s="5">
        <v>959347737750</v>
      </c>
      <c r="R143" s="5">
        <v>979132450762</v>
      </c>
      <c r="S143" s="5">
        <v>1091753891437</v>
      </c>
      <c r="T143" s="5">
        <v>1264142659644</v>
      </c>
      <c r="U143" s="5">
        <v>1277942893245</v>
      </c>
      <c r="V143" s="5">
        <v>1176578647723</v>
      </c>
      <c r="W143" s="5">
        <v>985922224185</v>
      </c>
      <c r="X143" s="5">
        <v>594952096488</v>
      </c>
      <c r="Y143" s="5">
        <v>563466941806</v>
      </c>
      <c r="Z143" s="5">
        <v>618513428583</v>
      </c>
    </row>
    <row r="144" spans="3:26" ht="15.5" x14ac:dyDescent="0.35">
      <c r="C144" t="s">
        <v>139</v>
      </c>
      <c r="D144" s="5">
        <v>770000000</v>
      </c>
      <c r="E144" s="5">
        <v>770000000</v>
      </c>
      <c r="F144" s="5">
        <v>770000000</v>
      </c>
      <c r="G144" s="5">
        <v>770000000</v>
      </c>
      <c r="I144" s="5">
        <v>770000000</v>
      </c>
      <c r="J144" s="5">
        <v>770000000</v>
      </c>
      <c r="K144" s="5">
        <v>770000000</v>
      </c>
      <c r="L144" s="5">
        <v>770000000</v>
      </c>
      <c r="M144" s="5">
        <v>770000000</v>
      </c>
      <c r="N144" s="5">
        <v>770000000</v>
      </c>
      <c r="O144" s="5">
        <v>770000000</v>
      </c>
      <c r="P144" s="5">
        <v>770000000</v>
      </c>
      <c r="Q144" s="5">
        <v>770000000</v>
      </c>
      <c r="R144" s="5">
        <v>770000000</v>
      </c>
      <c r="S144" s="5">
        <v>770000000</v>
      </c>
      <c r="T144" s="5">
        <v>770000000</v>
      </c>
      <c r="U144" s="5">
        <v>770000000</v>
      </c>
      <c r="V144" s="5">
        <v>770000000</v>
      </c>
      <c r="W144" s="5">
        <v>770000000</v>
      </c>
      <c r="X144" s="5">
        <v>770000000</v>
      </c>
      <c r="Y144" s="5">
        <v>770000000</v>
      </c>
      <c r="Z144" s="5">
        <v>770000000</v>
      </c>
    </row>
    <row r="146" spans="2:26" ht="15.5" x14ac:dyDescent="0.35">
      <c r="B146" t="s">
        <v>140</v>
      </c>
      <c r="C146" t="s">
        <v>141</v>
      </c>
      <c r="D146" s="5">
        <v>46548344041</v>
      </c>
      <c r="E146" s="5">
        <v>3143762254</v>
      </c>
      <c r="F146" s="5">
        <v>-39843919746</v>
      </c>
      <c r="G146" s="5">
        <v>46287761894</v>
      </c>
      <c r="I146" s="5">
        <v>54532214557</v>
      </c>
      <c r="J146" s="5">
        <v>14944371731</v>
      </c>
      <c r="K146" s="5">
        <v>78307055323</v>
      </c>
      <c r="L146" s="5">
        <v>102563356303</v>
      </c>
      <c r="M146" s="5">
        <v>106688878705</v>
      </c>
      <c r="N146" s="5">
        <v>153812807198</v>
      </c>
      <c r="O146" s="5">
        <v>53310529026</v>
      </c>
      <c r="P146" s="5">
        <v>23488401524</v>
      </c>
      <c r="Q146" s="5">
        <v>31415476036</v>
      </c>
      <c r="R146" s="5">
        <v>159547544780</v>
      </c>
      <c r="S146" s="5">
        <v>245646321070</v>
      </c>
      <c r="T146" s="5">
        <v>62741531070</v>
      </c>
      <c r="U146" s="5">
        <v>95928756258</v>
      </c>
      <c r="V146" s="5">
        <v>-74997381817</v>
      </c>
      <c r="W146" s="5">
        <v>15294521176</v>
      </c>
      <c r="X146" s="5">
        <v>16887169756</v>
      </c>
      <c r="Y146" s="5">
        <v>73717504421</v>
      </c>
      <c r="Z146" s="5">
        <v>6244595308</v>
      </c>
    </row>
    <row r="147" spans="2:26" ht="15.5" x14ac:dyDescent="0.35">
      <c r="C147" t="s">
        <v>457</v>
      </c>
      <c r="D147" s="5">
        <v>572176022303</v>
      </c>
      <c r="E147" s="5">
        <v>471383033887</v>
      </c>
      <c r="F147" s="5">
        <v>546123463077</v>
      </c>
      <c r="G147" s="5">
        <v>529181524581</v>
      </c>
      <c r="I147" s="5">
        <v>1977258922239</v>
      </c>
      <c r="J147" s="5">
        <v>1979707947556</v>
      </c>
      <c r="K147" s="5">
        <v>1701440345690</v>
      </c>
      <c r="L147" s="5">
        <v>1686608906840</v>
      </c>
      <c r="M147" s="5">
        <v>1554094749849</v>
      </c>
      <c r="N147" s="5">
        <v>1613192812122</v>
      </c>
      <c r="O147" s="5">
        <v>1596528050780</v>
      </c>
      <c r="P147" s="5">
        <v>1235596666353</v>
      </c>
      <c r="Q147" s="5">
        <v>1142267280930</v>
      </c>
      <c r="R147" s="5">
        <v>1347850288332</v>
      </c>
      <c r="S147" s="5">
        <v>1660882954109</v>
      </c>
      <c r="T147" s="5">
        <v>1909527988349</v>
      </c>
      <c r="U147" s="5">
        <v>1913161256706</v>
      </c>
      <c r="V147" s="5">
        <v>1419787950049</v>
      </c>
      <c r="W147" s="5">
        <v>1123998096081</v>
      </c>
      <c r="X147" s="5">
        <v>1010161211912</v>
      </c>
      <c r="Y147" s="5">
        <v>1097086956820</v>
      </c>
      <c r="Z147" s="5">
        <v>1136206139438</v>
      </c>
    </row>
    <row r="148" spans="2:26" ht="15.5" x14ac:dyDescent="0.35">
      <c r="C148" t="s">
        <v>459</v>
      </c>
      <c r="D148" s="5">
        <v>-510019097028</v>
      </c>
      <c r="E148" s="5">
        <v>-449825147792</v>
      </c>
      <c r="F148" s="5">
        <v>-583612865950</v>
      </c>
      <c r="G148" s="5">
        <v>-473332377378</v>
      </c>
      <c r="I148" s="5">
        <v>-1887472869608</v>
      </c>
      <c r="J148" s="5">
        <v>-1897375375768</v>
      </c>
      <c r="K148" s="5">
        <v>-1564662207801</v>
      </c>
      <c r="L148" s="5">
        <v>-1517200504033</v>
      </c>
      <c r="M148" s="5">
        <v>-1407034456448</v>
      </c>
      <c r="N148" s="5">
        <v>-1389315421618</v>
      </c>
      <c r="O148" s="5">
        <v>-1492473180188</v>
      </c>
      <c r="P148" s="5">
        <v>-1163750313878</v>
      </c>
      <c r="Q148" s="5">
        <v>-1065533221430</v>
      </c>
      <c r="R148" s="5">
        <v>-1124433704469</v>
      </c>
      <c r="S148" s="5">
        <v>-1333172376853</v>
      </c>
      <c r="T148" s="5">
        <v>-1744070463591</v>
      </c>
      <c r="U148" s="5">
        <v>-1741717662885</v>
      </c>
      <c r="V148" s="5">
        <v>-1438222876727</v>
      </c>
      <c r="W148" s="5">
        <v>-1070818462868</v>
      </c>
      <c r="X148" s="5">
        <v>-989097938342</v>
      </c>
      <c r="Y148" s="5">
        <v>-995158529328</v>
      </c>
      <c r="Z148" s="5">
        <v>-1096724829849</v>
      </c>
    </row>
    <row r="149" spans="2:26" ht="15.5" x14ac:dyDescent="0.35">
      <c r="C149" t="s">
        <v>986</v>
      </c>
      <c r="D149" s="5">
        <v>-13263005629</v>
      </c>
      <c r="E149" s="5">
        <v>-16141145834</v>
      </c>
      <c r="F149" s="5">
        <v>-11651322870</v>
      </c>
      <c r="G149" s="5">
        <v>-14059346848</v>
      </c>
      <c r="I149" s="5">
        <v>-53787910967</v>
      </c>
      <c r="J149" s="5">
        <v>-61804553659</v>
      </c>
      <c r="K149" s="5">
        <v>-54439256183</v>
      </c>
      <c r="L149" s="5">
        <v>-53926036229</v>
      </c>
      <c r="M149" s="5">
        <v>-54448654403</v>
      </c>
      <c r="N149" s="5">
        <v>-56891880423</v>
      </c>
      <c r="O149" s="5">
        <v>-49951779575</v>
      </c>
      <c r="P149" s="5">
        <v>-43163373202</v>
      </c>
      <c r="Q149" s="5">
        <v>-39689649766</v>
      </c>
      <c r="R149" s="5">
        <v>-51684695655</v>
      </c>
      <c r="S149" s="5">
        <v>-67962414319</v>
      </c>
      <c r="T149" s="5">
        <v>-79475263171</v>
      </c>
      <c r="U149" s="5">
        <v>-59423251737</v>
      </c>
      <c r="V149" s="5">
        <v>-57051060753</v>
      </c>
      <c r="W149" s="5">
        <v>-43741604055</v>
      </c>
      <c r="X149" s="5">
        <v>-30141824121</v>
      </c>
      <c r="Y149" s="5">
        <v>-26452261023</v>
      </c>
      <c r="Z149" s="5">
        <v>-20617890784</v>
      </c>
    </row>
    <row r="150" spans="2:26" ht="15.5" x14ac:dyDescent="0.35">
      <c r="C150" t="s">
        <v>593</v>
      </c>
      <c r="D150" s="5">
        <v>-2345575605</v>
      </c>
      <c r="E150" s="5">
        <v>-2272978007</v>
      </c>
      <c r="F150" s="5">
        <v>-226782209</v>
      </c>
      <c r="G150" s="5">
        <v>-1392081861</v>
      </c>
      <c r="I150" s="5">
        <v>-6418027758</v>
      </c>
      <c r="J150" s="5">
        <v>-15112455815</v>
      </c>
      <c r="K150" s="5">
        <v>-17608887488</v>
      </c>
      <c r="L150" s="5">
        <v>-24230899909</v>
      </c>
      <c r="M150" s="5">
        <v>-17694097425</v>
      </c>
      <c r="N150" s="5">
        <v>-20355500678</v>
      </c>
      <c r="O150" s="5">
        <v>-20031687650</v>
      </c>
      <c r="P150" s="5">
        <v>-16807022696</v>
      </c>
      <c r="Q150" s="5">
        <v>-23784526011</v>
      </c>
      <c r="R150" s="5">
        <v>-25358178895</v>
      </c>
      <c r="S150" s="5">
        <v>-27686492194</v>
      </c>
      <c r="T150" s="5">
        <v>-29870047716</v>
      </c>
      <c r="U150" s="5">
        <v>-22939553923</v>
      </c>
      <c r="V150" s="5">
        <v>-18618419813</v>
      </c>
      <c r="W150" s="5">
        <v>-12211426687</v>
      </c>
      <c r="X150" s="5">
        <v>-13242317126</v>
      </c>
      <c r="Y150" s="5">
        <v>-15695290615</v>
      </c>
      <c r="Z150" s="5">
        <v>-29697008911</v>
      </c>
    </row>
    <row r="151" spans="2:26" ht="15.5" x14ac:dyDescent="0.35">
      <c r="C151" t="s">
        <v>883</v>
      </c>
      <c r="F151" s="5">
        <v>9523588206</v>
      </c>
      <c r="G151" s="5">
        <v>5890043400</v>
      </c>
      <c r="I151" s="5">
        <v>24952100651</v>
      </c>
      <c r="J151" s="5">
        <v>9528809417</v>
      </c>
      <c r="K151" s="5">
        <v>13577061105</v>
      </c>
      <c r="L151" s="5">
        <v>11311889634</v>
      </c>
      <c r="M151" s="5">
        <v>31771337132</v>
      </c>
      <c r="N151" s="5">
        <v>7182797795</v>
      </c>
      <c r="O151" s="5">
        <v>18066997928</v>
      </c>
      <c r="P151" s="5">
        <v>11612444947</v>
      </c>
      <c r="Q151" s="5">
        <v>18155592313</v>
      </c>
      <c r="R151" s="5">
        <v>13173835467</v>
      </c>
      <c r="S151" s="5">
        <v>8237281723</v>
      </c>
      <c r="T151" s="5">
        <v>6629317199</v>
      </c>
      <c r="U151" s="5">
        <v>2734702088</v>
      </c>
      <c r="V151" s="5">
        <v>16127297736</v>
      </c>
      <c r="W151" s="5">
        <v>14720646692</v>
      </c>
      <c r="X151" s="5">
        <v>27377661982</v>
      </c>
      <c r="Y151" s="5">
        <v>7757084938</v>
      </c>
      <c r="Z151" s="5">
        <v>17078185414</v>
      </c>
    </row>
    <row r="152" spans="2:26" ht="15.5" x14ac:dyDescent="0.35">
      <c r="C152" t="s">
        <v>178</v>
      </c>
      <c r="D152" s="5">
        <v>-26741569102</v>
      </c>
      <c r="E152" s="5">
        <v>11517856663</v>
      </c>
      <c r="F152" s="5">
        <v>-47380293918</v>
      </c>
      <c r="G152" s="5">
        <v>38722673933</v>
      </c>
      <c r="I152" s="5">
        <v>-37217404771</v>
      </c>
      <c r="J152" s="5">
        <v>8581890786</v>
      </c>
      <c r="K152" s="5">
        <v>-8088705588</v>
      </c>
      <c r="L152" s="5">
        <v>-86081355354</v>
      </c>
      <c r="M152" s="5">
        <v>-70226878450</v>
      </c>
      <c r="N152" s="5">
        <v>4252134</v>
      </c>
      <c r="O152" s="5">
        <v>157142089209</v>
      </c>
      <c r="P152" s="5">
        <v>-6778163662</v>
      </c>
      <c r="Q152" s="5">
        <v>-10336300795</v>
      </c>
      <c r="R152" s="5">
        <v>-218111062903</v>
      </c>
      <c r="S152" s="5">
        <v>-228622434665</v>
      </c>
      <c r="T152" s="5">
        <v>-21579065310</v>
      </c>
      <c r="U152" s="5">
        <v>-19644235415</v>
      </c>
      <c r="V152" s="5">
        <v>79515466479</v>
      </c>
      <c r="W152" s="5">
        <v>342770999679</v>
      </c>
      <c r="X152" s="5">
        <v>-10118310272</v>
      </c>
      <c r="Y152" s="5">
        <v>-74780583043</v>
      </c>
      <c r="Z152" s="5">
        <v>48995640800</v>
      </c>
    </row>
    <row r="153" spans="2:26" ht="15.5" x14ac:dyDescent="0.35">
      <c r="C153" t="s">
        <v>179</v>
      </c>
      <c r="D153" s="5">
        <v>-12340867850</v>
      </c>
      <c r="E153" s="5">
        <v>-5442715078</v>
      </c>
      <c r="F153" s="5">
        <v>54712820475</v>
      </c>
      <c r="G153" s="5">
        <v>-14550434171</v>
      </c>
      <c r="I153" s="5">
        <v>25506779487</v>
      </c>
      <c r="J153" s="5">
        <v>-18671228016</v>
      </c>
      <c r="K153" s="5">
        <v>-42372129277</v>
      </c>
      <c r="L153" s="5">
        <v>-34108331593</v>
      </c>
      <c r="M153" s="5">
        <v>-33293938360</v>
      </c>
      <c r="N153" s="5">
        <v>-135145307584</v>
      </c>
      <c r="O153" s="5">
        <v>-223316073585</v>
      </c>
      <c r="P153" s="5">
        <v>-9757782877</v>
      </c>
      <c r="Q153" s="5">
        <v>-8386938950</v>
      </c>
      <c r="R153" s="5">
        <v>-18363983834</v>
      </c>
      <c r="S153" s="5">
        <v>-16147671539</v>
      </c>
      <c r="T153" s="5">
        <v>-22627461036</v>
      </c>
      <c r="U153" s="5">
        <v>-44133115680</v>
      </c>
      <c r="V153" s="5">
        <v>-6719732877</v>
      </c>
      <c r="W153" s="5">
        <v>-335176402573</v>
      </c>
      <c r="X153" s="5">
        <v>-21188943519</v>
      </c>
      <c r="Y153" s="5">
        <v>-17238543597</v>
      </c>
      <c r="Z153" s="5">
        <v>-26464925322</v>
      </c>
    </row>
    <row r="154" spans="2:26" ht="15.5" x14ac:dyDescent="0.35">
      <c r="C154" t="s">
        <v>596</v>
      </c>
      <c r="D154" s="5">
        <v>116660429</v>
      </c>
      <c r="E154" s="5">
        <v>1400996229</v>
      </c>
      <c r="F154" s="5">
        <v>796516394</v>
      </c>
      <c r="G154" s="5">
        <v>1322663808</v>
      </c>
      <c r="I154" s="5">
        <v>2808919607</v>
      </c>
      <c r="J154" s="5">
        <v>1551333109</v>
      </c>
      <c r="K154" s="5">
        <v>1376290997</v>
      </c>
      <c r="L154" s="5">
        <v>1715073499</v>
      </c>
      <c r="M154" s="5">
        <v>1103056640</v>
      </c>
      <c r="N154" s="5">
        <v>1447550941</v>
      </c>
      <c r="O154" s="5">
        <v>1671731658</v>
      </c>
      <c r="P154" s="5">
        <v>2354766344</v>
      </c>
      <c r="Q154" s="5">
        <v>2702553497</v>
      </c>
      <c r="R154" s="5">
        <v>2930299347</v>
      </c>
      <c r="S154" s="5">
        <v>1669571254</v>
      </c>
      <c r="T154" s="5">
        <v>1033100662</v>
      </c>
      <c r="U154" s="5">
        <v>1267457041</v>
      </c>
      <c r="V154" s="5">
        <v>1703290227</v>
      </c>
      <c r="W154" s="5">
        <v>4618913040</v>
      </c>
      <c r="X154" s="5">
        <v>2006879729</v>
      </c>
      <c r="Y154" s="5">
        <v>2667052734</v>
      </c>
      <c r="Z154" s="5">
        <v>2716572505</v>
      </c>
    </row>
    <row r="155" spans="2:26" ht="15.5" x14ac:dyDescent="0.35">
      <c r="C155" t="s">
        <v>1428</v>
      </c>
      <c r="W155" s="5">
        <v>958922915</v>
      </c>
      <c r="X155" s="5">
        <v>4809153025</v>
      </c>
    </row>
    <row r="156" spans="2:26" ht="15.5" x14ac:dyDescent="0.35">
      <c r="C156" t="s">
        <v>1429</v>
      </c>
    </row>
    <row r="157" spans="2:26" ht="15.5" x14ac:dyDescent="0.35">
      <c r="C157" t="s">
        <v>1430</v>
      </c>
      <c r="X157" s="5">
        <v>-94319861639</v>
      </c>
    </row>
    <row r="158" spans="2:26" ht="15.5" x14ac:dyDescent="0.35">
      <c r="C158" t="s">
        <v>1201</v>
      </c>
    </row>
    <row r="159" spans="2:26" ht="15.5" x14ac:dyDescent="0.35">
      <c r="C159" t="s">
        <v>1431</v>
      </c>
      <c r="F159" s="5">
        <v>43544000000</v>
      </c>
      <c r="I159" s="5">
        <v>43544000000</v>
      </c>
      <c r="T159" s="5">
        <v>2528291440</v>
      </c>
      <c r="W159" s="5">
        <v>14800000000</v>
      </c>
      <c r="X159" s="5">
        <v>82264741907</v>
      </c>
      <c r="Y159" s="5">
        <v>950251745</v>
      </c>
      <c r="Z159" s="5">
        <v>26286311779</v>
      </c>
    </row>
    <row r="160" spans="2:26" ht="15.5" x14ac:dyDescent="0.35">
      <c r="C160" t="s">
        <v>1432</v>
      </c>
      <c r="V160" s="5">
        <v>8571074833</v>
      </c>
      <c r="W160" s="5">
        <v>-6891494500</v>
      </c>
      <c r="X160" s="5">
        <v>289468999</v>
      </c>
      <c r="Y160" s="5">
        <v>-934966936</v>
      </c>
      <c r="Z160" s="5">
        <v>-675533890</v>
      </c>
    </row>
    <row r="161" spans="3:26" ht="15.5" x14ac:dyDescent="0.35">
      <c r="C161" t="s">
        <v>1433</v>
      </c>
      <c r="O161" s="5">
        <v>-56796149814</v>
      </c>
    </row>
    <row r="162" spans="3:26" ht="15.5" x14ac:dyDescent="0.35">
      <c r="C162" t="s">
        <v>1344</v>
      </c>
      <c r="X162" s="5">
        <v>4687500000</v>
      </c>
    </row>
    <row r="163" spans="3:26" ht="15.5" x14ac:dyDescent="0.35">
      <c r="C163" t="s">
        <v>1434</v>
      </c>
    </row>
    <row r="164" spans="3:26" ht="15.5" x14ac:dyDescent="0.35">
      <c r="C164" t="s">
        <v>1435</v>
      </c>
      <c r="W164" s="5">
        <v>-1059170000</v>
      </c>
      <c r="X164" s="5">
        <v>-6975000</v>
      </c>
      <c r="Y164" s="5">
        <v>-1019017431</v>
      </c>
      <c r="Z164" s="5">
        <v>-1212101240</v>
      </c>
    </row>
    <row r="165" spans="3:26" ht="15.5" x14ac:dyDescent="0.35">
      <c r="C165" t="s">
        <v>1436</v>
      </c>
      <c r="T165" s="5">
        <v>6853287080</v>
      </c>
    </row>
    <row r="166" spans="3:26" ht="15.5" x14ac:dyDescent="0.35">
      <c r="C166" t="s">
        <v>185</v>
      </c>
      <c r="D166" s="5">
        <v>-12553847133</v>
      </c>
      <c r="E166" s="5">
        <v>-6843711307</v>
      </c>
      <c r="F166" s="5">
        <v>10025647125</v>
      </c>
      <c r="G166" s="5">
        <v>-14614263936</v>
      </c>
      <c r="I166" s="5">
        <v>-21734189997</v>
      </c>
      <c r="J166" s="5">
        <v>-24733202572</v>
      </c>
      <c r="K166" s="5">
        <v>-44683948203</v>
      </c>
      <c r="L166" s="5">
        <v>-36297002509</v>
      </c>
      <c r="M166" s="5">
        <v>-34614117876</v>
      </c>
      <c r="N166" s="5">
        <v>-138610922161</v>
      </c>
      <c r="O166" s="5">
        <v>-169198018577</v>
      </c>
      <c r="P166" s="5">
        <v>-16540059726</v>
      </c>
      <c r="Q166" s="5">
        <v>-12293994447</v>
      </c>
      <c r="R166" s="5">
        <v>-26423868577</v>
      </c>
      <c r="S166" s="5">
        <v>-25881606300</v>
      </c>
      <c r="T166" s="5">
        <v>-35792758036</v>
      </c>
      <c r="U166" s="5">
        <v>-14346709804</v>
      </c>
      <c r="V166" s="5">
        <v>-30200870878</v>
      </c>
      <c r="W166" s="5">
        <v>-370490343619</v>
      </c>
      <c r="X166" s="5">
        <v>-14351656265</v>
      </c>
      <c r="Y166" s="5">
        <v>-18713948677</v>
      </c>
      <c r="Z166" s="5">
        <v>-56498593492</v>
      </c>
    </row>
    <row r="167" spans="3:26" ht="15.5" x14ac:dyDescent="0.35">
      <c r="C167" t="s">
        <v>180</v>
      </c>
      <c r="D167" s="5">
        <v>96318854</v>
      </c>
      <c r="F167" s="5">
        <v>346656956</v>
      </c>
      <c r="G167" s="5">
        <v>-1258834043</v>
      </c>
      <c r="I167" s="5">
        <v>888049877</v>
      </c>
      <c r="J167" s="5">
        <v>4510641447</v>
      </c>
      <c r="K167" s="5">
        <v>935527929</v>
      </c>
      <c r="L167" s="5">
        <v>473597417</v>
      </c>
      <c r="M167" s="5">
        <v>217122876</v>
      </c>
      <c r="N167" s="5">
        <v>2018063636</v>
      </c>
      <c r="O167" s="5">
        <v>1006363148</v>
      </c>
      <c r="P167" s="5">
        <v>4427510505</v>
      </c>
      <c r="Q167" s="5">
        <v>1204502000</v>
      </c>
      <c r="R167" s="5">
        <v>5129585396</v>
      </c>
      <c r="S167" s="5">
        <v>8064363507</v>
      </c>
      <c r="T167" s="5">
        <v>2750617818</v>
      </c>
      <c r="U167" s="5">
        <v>7494000000</v>
      </c>
      <c r="V167" s="5">
        <v>10672565971</v>
      </c>
      <c r="W167" s="5">
        <v>67818142941</v>
      </c>
      <c r="X167" s="5">
        <v>5060597310</v>
      </c>
      <c r="Y167" s="5">
        <v>4823613646</v>
      </c>
      <c r="Z167" s="5">
        <v>2764401095</v>
      </c>
    </row>
    <row r="168" spans="3:26" ht="15.5" x14ac:dyDescent="0.35">
      <c r="C168" t="s">
        <v>846</v>
      </c>
      <c r="U168" s="5">
        <v>-6695544151</v>
      </c>
      <c r="V168" s="5">
        <v>-9869589867</v>
      </c>
      <c r="W168" s="5">
        <v>-22449821480</v>
      </c>
      <c r="X168" s="5">
        <v>-5050239393</v>
      </c>
      <c r="Y168" s="5">
        <v>-7000000000</v>
      </c>
    </row>
    <row r="169" spans="3:26" ht="15.5" x14ac:dyDescent="0.35">
      <c r="C169" t="s">
        <v>1437</v>
      </c>
      <c r="U169" s="5">
        <v>-34256600358</v>
      </c>
      <c r="V169" s="5">
        <v>13336669813</v>
      </c>
      <c r="W169" s="5">
        <v>-19262023209</v>
      </c>
      <c r="X169" s="5">
        <v>-2953094983</v>
      </c>
      <c r="Y169" s="5">
        <v>1988471322</v>
      </c>
      <c r="Z169" s="5">
        <v>154017921</v>
      </c>
    </row>
    <row r="170" spans="3:26" ht="15.5" x14ac:dyDescent="0.35">
      <c r="C170" t="s">
        <v>1438</v>
      </c>
    </row>
    <row r="171" spans="3:26" ht="15.5" x14ac:dyDescent="0.35">
      <c r="C171" t="s">
        <v>1439</v>
      </c>
      <c r="U171" s="5">
        <v>2404281592</v>
      </c>
      <c r="V171" s="5">
        <v>-932872976</v>
      </c>
      <c r="W171" s="5">
        <v>-3219528661</v>
      </c>
      <c r="X171" s="5">
        <v>-3625457209</v>
      </c>
    </row>
    <row r="172" spans="3:26" ht="15.5" x14ac:dyDescent="0.35">
      <c r="C172" t="s">
        <v>186</v>
      </c>
      <c r="D172" s="5">
        <v>-26741569102</v>
      </c>
      <c r="E172" s="5">
        <v>11517856663</v>
      </c>
      <c r="F172" s="5">
        <v>-47380293918</v>
      </c>
      <c r="G172" s="5">
        <v>38722673933</v>
      </c>
      <c r="I172" s="5">
        <v>-37217404771</v>
      </c>
      <c r="J172" s="5">
        <v>8581890786</v>
      </c>
      <c r="K172" s="5">
        <v>-8088705588</v>
      </c>
      <c r="L172" s="5">
        <v>-86081355354</v>
      </c>
      <c r="M172" s="5">
        <v>-70226878450</v>
      </c>
      <c r="N172" s="5">
        <v>4252134</v>
      </c>
      <c r="O172" s="5">
        <v>157142089209</v>
      </c>
      <c r="P172" s="5">
        <v>-6778163662</v>
      </c>
      <c r="Q172" s="5">
        <v>-10336300795</v>
      </c>
      <c r="R172" s="5">
        <v>-218111062903</v>
      </c>
      <c r="S172" s="5">
        <v>-228622434665</v>
      </c>
      <c r="T172" s="5">
        <v>-21579065310</v>
      </c>
      <c r="U172" s="5">
        <v>-19644235415</v>
      </c>
      <c r="V172" s="5">
        <v>79515466479</v>
      </c>
      <c r="W172" s="5">
        <v>342770999679</v>
      </c>
      <c r="X172" s="5">
        <v>-10118310272</v>
      </c>
      <c r="Y172" s="5">
        <v>-74780583043</v>
      </c>
      <c r="Z172" s="5">
        <v>48995640800</v>
      </c>
    </row>
    <row r="173" spans="3:26" ht="15.5" x14ac:dyDescent="0.35">
      <c r="C173" t="s">
        <v>1440</v>
      </c>
      <c r="D173" s="5">
        <v>-708707075</v>
      </c>
      <c r="E173" s="5">
        <v>708707075</v>
      </c>
      <c r="S173" s="5">
        <v>-1874376932</v>
      </c>
      <c r="T173" s="5">
        <v>-9952431434</v>
      </c>
      <c r="U173" s="5">
        <v>-12879312355</v>
      </c>
      <c r="V173" s="5">
        <v>14113991883</v>
      </c>
      <c r="W173" s="5">
        <v>10065824864</v>
      </c>
      <c r="X173" s="5">
        <v>-114485868</v>
      </c>
      <c r="Y173" s="5">
        <v>323287258</v>
      </c>
      <c r="Z173" s="5">
        <v>705559402</v>
      </c>
    </row>
    <row r="174" spans="3:26" ht="15.5" x14ac:dyDescent="0.35">
      <c r="C174" t="s">
        <v>154</v>
      </c>
      <c r="D174" s="5">
        <v>-39768185</v>
      </c>
      <c r="E174" s="5">
        <v>103448989</v>
      </c>
      <c r="F174" s="5">
        <v>-46089287726</v>
      </c>
      <c r="G174" s="5">
        <v>49978856456</v>
      </c>
      <c r="I174" s="5">
        <v>2396712274</v>
      </c>
      <c r="J174" s="5">
        <v>175011541245</v>
      </c>
      <c r="K174" s="5">
        <v>-18292664888</v>
      </c>
      <c r="L174" s="5">
        <v>3786154186</v>
      </c>
      <c r="M174" s="5">
        <v>-779475316</v>
      </c>
      <c r="N174" s="5">
        <v>2656827879</v>
      </c>
      <c r="O174" s="5">
        <v>-111344346</v>
      </c>
      <c r="P174" s="5">
        <v>36845231</v>
      </c>
      <c r="Q174" s="5">
        <v>5105583295</v>
      </c>
      <c r="R174" s="5">
        <v>-20399040003</v>
      </c>
      <c r="S174" s="5">
        <v>2152201467</v>
      </c>
      <c r="T174" s="5">
        <v>-456790578</v>
      </c>
    </row>
    <row r="175" spans="3:26" ht="15.5" x14ac:dyDescent="0.35">
      <c r="C175" t="s">
        <v>1441</v>
      </c>
      <c r="R175" s="5">
        <v>1206599853</v>
      </c>
      <c r="S175" s="5">
        <v>-606848618</v>
      </c>
      <c r="T175" s="5">
        <v>-19148886855</v>
      </c>
      <c r="U175" s="5">
        <v>5118354506</v>
      </c>
    </row>
    <row r="176" spans="3:26" ht="15.5" x14ac:dyDescent="0.35">
      <c r="C176" t="s">
        <v>189</v>
      </c>
    </row>
    <row r="177" spans="3:26" ht="15.5" x14ac:dyDescent="0.35">
      <c r="C177" t="s">
        <v>605</v>
      </c>
      <c r="F177" s="5">
        <v>1565615772</v>
      </c>
      <c r="G177" s="5">
        <v>-808437500</v>
      </c>
      <c r="I177" s="5">
        <v>757178272</v>
      </c>
      <c r="J177" s="5">
        <v>800812372</v>
      </c>
      <c r="K177" s="5">
        <v>92881472</v>
      </c>
      <c r="L177" s="5">
        <v>-706175814</v>
      </c>
      <c r="M177" s="5">
        <v>168473990</v>
      </c>
      <c r="N177" s="5">
        <v>906513741</v>
      </c>
      <c r="O177" s="5">
        <v>98514826</v>
      </c>
      <c r="P177" s="5">
        <v>-301270456</v>
      </c>
      <c r="Q177" s="5">
        <v>-258414253</v>
      </c>
      <c r="R177" s="5">
        <v>7641860743</v>
      </c>
      <c r="S177" s="5">
        <v>231412037</v>
      </c>
    </row>
    <row r="178" spans="3:26" ht="15.5" x14ac:dyDescent="0.35">
      <c r="C178" t="s">
        <v>1442</v>
      </c>
    </row>
    <row r="179" spans="3:26" ht="15.5" x14ac:dyDescent="0.35">
      <c r="C179" t="s">
        <v>728</v>
      </c>
      <c r="N179" s="5">
        <v>535198237454</v>
      </c>
      <c r="O179" s="5">
        <v>215276902999</v>
      </c>
      <c r="Q179" s="5">
        <v>45913156686</v>
      </c>
      <c r="R179" s="5">
        <v>16610300000</v>
      </c>
      <c r="T179" s="5">
        <v>95872701153</v>
      </c>
      <c r="U179" s="5">
        <v>46354448318</v>
      </c>
      <c r="V179" s="5">
        <v>9700000000</v>
      </c>
      <c r="W179" s="5">
        <v>307286675662</v>
      </c>
      <c r="X179" s="5">
        <v>98750000000</v>
      </c>
      <c r="Z179" s="5">
        <v>11971380500</v>
      </c>
    </row>
    <row r="180" spans="3:26" ht="15.5" x14ac:dyDescent="0.35">
      <c r="C180" t="s">
        <v>719</v>
      </c>
      <c r="L180" s="5">
        <v>-100051455591</v>
      </c>
      <c r="M180" s="5">
        <v>-65529480288</v>
      </c>
      <c r="N180" s="5">
        <v>-498833338518</v>
      </c>
      <c r="O180" s="5">
        <v>-101979748390</v>
      </c>
      <c r="P180" s="5">
        <v>-24704443906</v>
      </c>
      <c r="Q180" s="5">
        <v>-86304236417</v>
      </c>
      <c r="R180" s="5">
        <v>-123062482833</v>
      </c>
      <c r="S180" s="5">
        <v>-229098187182</v>
      </c>
      <c r="T180" s="5">
        <v>-101120117150</v>
      </c>
      <c r="U180" s="5">
        <v>-74391511920</v>
      </c>
      <c r="V180" s="5">
        <v>-67170288426</v>
      </c>
      <c r="W180" s="5">
        <v>-112715440004</v>
      </c>
      <c r="X180" s="5">
        <v>-31479559450</v>
      </c>
      <c r="Y180" s="5">
        <v>-20692125404</v>
      </c>
      <c r="Z180" s="5">
        <v>-905150000</v>
      </c>
    </row>
    <row r="181" spans="3:26" ht="15.5" x14ac:dyDescent="0.35">
      <c r="C181" t="s">
        <v>1211</v>
      </c>
      <c r="U181" s="5">
        <v>-607001108</v>
      </c>
      <c r="V181" s="5">
        <v>-4026201397</v>
      </c>
      <c r="W181" s="5">
        <v>-6918929556</v>
      </c>
    </row>
    <row r="182" spans="3:26" ht="15.5" x14ac:dyDescent="0.35">
      <c r="C182" t="s">
        <v>1443</v>
      </c>
      <c r="D182" s="5">
        <v>865878166</v>
      </c>
      <c r="G182" s="5">
        <v>870625000</v>
      </c>
    </row>
    <row r="183" spans="3:26" ht="15.5" x14ac:dyDescent="0.35">
      <c r="C183" t="s">
        <v>1444</v>
      </c>
      <c r="D183" s="5">
        <v>-472684396</v>
      </c>
      <c r="G183" s="5">
        <v>506494232</v>
      </c>
    </row>
    <row r="184" spans="3:26" ht="15.5" x14ac:dyDescent="0.35">
      <c r="C184" t="s">
        <v>493</v>
      </c>
      <c r="D184" s="5">
        <v>243305810</v>
      </c>
      <c r="E184" s="5">
        <v>-243305810</v>
      </c>
    </row>
    <row r="185" spans="3:26" ht="15.5" x14ac:dyDescent="0.35">
      <c r="C185" t="s">
        <v>1445</v>
      </c>
      <c r="J185" s="5">
        <v>-1345777766</v>
      </c>
      <c r="K185" s="5">
        <v>224532000</v>
      </c>
      <c r="L185" s="5">
        <v>658824240</v>
      </c>
      <c r="M185" s="5">
        <v>164783989</v>
      </c>
      <c r="N185" s="5">
        <v>202175200</v>
      </c>
      <c r="O185" s="5">
        <v>-172824799</v>
      </c>
    </row>
    <row r="186" spans="3:26" ht="15.5" x14ac:dyDescent="0.35">
      <c r="C186" t="s">
        <v>1210</v>
      </c>
    </row>
    <row r="187" spans="3:26" ht="15.5" x14ac:dyDescent="0.35">
      <c r="C187" t="s">
        <v>1446</v>
      </c>
    </row>
    <row r="188" spans="3:26" ht="15.5" x14ac:dyDescent="0.35">
      <c r="C188" t="s">
        <v>1447</v>
      </c>
      <c r="R188" s="5">
        <v>-35000000000</v>
      </c>
    </row>
    <row r="189" spans="3:26" ht="15.5" x14ac:dyDescent="0.35">
      <c r="C189" t="s">
        <v>1448</v>
      </c>
      <c r="U189" s="5">
        <v>34300000000</v>
      </c>
    </row>
    <row r="190" spans="3:26" ht="15.5" x14ac:dyDescent="0.35">
      <c r="C190" t="s">
        <v>1449</v>
      </c>
      <c r="W190" s="5">
        <v>67511514400</v>
      </c>
    </row>
    <row r="191" spans="3:26" ht="15.5" x14ac:dyDescent="0.35">
      <c r="C191" t="s">
        <v>1450</v>
      </c>
      <c r="X191" s="5">
        <v>-100000000000</v>
      </c>
    </row>
    <row r="192" spans="3:26" ht="15.5" x14ac:dyDescent="0.35">
      <c r="C192" t="s">
        <v>1451</v>
      </c>
      <c r="T192" s="5">
        <v>1939024000</v>
      </c>
      <c r="U192" s="5">
        <v>7640723300</v>
      </c>
    </row>
    <row r="193" spans="2:26" ht="15.5" x14ac:dyDescent="0.35">
      <c r="C193" t="s">
        <v>190</v>
      </c>
      <c r="D193" s="5">
        <v>8255018758</v>
      </c>
      <c r="E193" s="5">
        <v>-10098402122</v>
      </c>
      <c r="F193" s="5">
        <v>-12258225117</v>
      </c>
      <c r="G193" s="5">
        <v>2680462301</v>
      </c>
      <c r="I193" s="5">
        <v>-19014273791</v>
      </c>
      <c r="J193" s="5">
        <v>-25121025939</v>
      </c>
      <c r="K193" s="5">
        <v>-8149725304</v>
      </c>
      <c r="L193" s="5">
        <v>-5760699378</v>
      </c>
      <c r="M193" s="5">
        <v>-18006179497</v>
      </c>
      <c r="N193" s="5">
        <v>-7235881410</v>
      </c>
      <c r="O193" s="5">
        <v>-4478479667</v>
      </c>
      <c r="P193" s="5">
        <v>-2838913904</v>
      </c>
      <c r="Q193" s="5">
        <v>-1277402982</v>
      </c>
      <c r="R193" s="5">
        <v>-1984557356</v>
      </c>
      <c r="S193" s="5">
        <v>-6122126685</v>
      </c>
      <c r="T193" s="5">
        <v>-8784442058</v>
      </c>
      <c r="U193" s="5">
        <v>-7245664364</v>
      </c>
      <c r="V193" s="5">
        <v>-5738747256</v>
      </c>
      <c r="W193" s="5">
        <v>-8759204001</v>
      </c>
      <c r="X193" s="5">
        <v>-9813318663</v>
      </c>
      <c r="Y193" s="5">
        <v>-10743884570</v>
      </c>
      <c r="Z193" s="5">
        <v>-8424257591</v>
      </c>
    </row>
    <row r="194" spans="2:26" ht="15.5" x14ac:dyDescent="0.35">
      <c r="C194" t="s">
        <v>1452</v>
      </c>
    </row>
    <row r="195" spans="2:26" ht="15.5" x14ac:dyDescent="0.35">
      <c r="C195" t="s">
        <v>664</v>
      </c>
      <c r="K195" s="5">
        <v>-2695000000</v>
      </c>
      <c r="L195" s="5">
        <v>-3080000000</v>
      </c>
      <c r="M195" s="5">
        <v>-3850000000</v>
      </c>
      <c r="N195" s="5">
        <v>-4620000000</v>
      </c>
      <c r="O195" s="5">
        <v>-4620000000</v>
      </c>
      <c r="P195" s="5">
        <v>-3850000000</v>
      </c>
      <c r="Q195" s="5">
        <v>-4620000000</v>
      </c>
      <c r="R195" s="5">
        <v>-5775000000</v>
      </c>
      <c r="S195" s="5">
        <v>-7700000000</v>
      </c>
      <c r="T195" s="5">
        <v>-5775000000</v>
      </c>
      <c r="U195" s="5">
        <v>-5775000000</v>
      </c>
      <c r="V195" s="5">
        <v>-3080000000</v>
      </c>
      <c r="W195" s="5">
        <v>-6160000000</v>
      </c>
      <c r="X195" s="5">
        <v>-9240000000</v>
      </c>
      <c r="Y195" s="5">
        <v>-9240000000</v>
      </c>
      <c r="Z195" s="5">
        <v>-9240000000</v>
      </c>
    </row>
    <row r="196" spans="2:26" ht="15.5" x14ac:dyDescent="0.35">
      <c r="C196" t="s">
        <v>116</v>
      </c>
    </row>
    <row r="197" spans="2:26" ht="15.5" x14ac:dyDescent="0.35">
      <c r="C197" t="s">
        <v>195</v>
      </c>
      <c r="D197" s="5">
        <v>7465907089</v>
      </c>
      <c r="E197" s="5">
        <v>9218903839</v>
      </c>
      <c r="F197" s="5">
        <v>-32511393189</v>
      </c>
      <c r="G197" s="5">
        <v>70460001656</v>
      </c>
      <c r="I197" s="5">
        <v>42821589273</v>
      </c>
      <c r="J197" s="5">
        <v>4855034501</v>
      </c>
      <c r="K197" s="5">
        <v>27846220458</v>
      </c>
      <c r="L197" s="5">
        <v>-17626330644</v>
      </c>
      <c r="M197" s="5">
        <v>3168061895</v>
      </c>
      <c r="N197" s="5">
        <v>18671751748</v>
      </c>
      <c r="O197" s="5">
        <v>-12863455350</v>
      </c>
      <c r="P197" s="5">
        <v>6952454985</v>
      </c>
      <c r="Q197" s="5">
        <v>12692236291</v>
      </c>
      <c r="R197" s="5">
        <v>-76927501957</v>
      </c>
      <c r="S197" s="5">
        <v>876214866</v>
      </c>
      <c r="T197" s="5">
        <v>18535004724</v>
      </c>
      <c r="U197" s="5">
        <v>32151405163</v>
      </c>
      <c r="V197" s="5">
        <v>-2201648215</v>
      </c>
      <c r="W197" s="5">
        <v>22889118282</v>
      </c>
      <c r="X197" s="5">
        <v>-14420084035</v>
      </c>
      <c r="Y197" s="5">
        <v>-18301622219</v>
      </c>
      <c r="Z197" s="5">
        <v>28775310786</v>
      </c>
    </row>
    <row r="198" spans="2:26" ht="15.5" x14ac:dyDescent="0.35">
      <c r="C198" t="s">
        <v>196</v>
      </c>
      <c r="E198" s="5">
        <v>147699876584</v>
      </c>
      <c r="I198" s="5">
        <v>103890935212</v>
      </c>
      <c r="J198" s="5">
        <v>97642773991</v>
      </c>
      <c r="K198" s="5">
        <v>70257958075</v>
      </c>
      <c r="L198" s="5">
        <v>86930311209</v>
      </c>
      <c r="M198" s="5">
        <v>83012986127</v>
      </c>
      <c r="N198" s="5">
        <v>64265573911</v>
      </c>
      <c r="O198" s="5">
        <v>78089064310</v>
      </c>
      <c r="P198" s="5">
        <v>69890081340</v>
      </c>
      <c r="Q198" s="5">
        <v>57110411569</v>
      </c>
      <c r="R198" s="5">
        <v>134409531510</v>
      </c>
      <c r="S198" s="5">
        <v>125927427164</v>
      </c>
      <c r="T198" s="5">
        <v>105629347961</v>
      </c>
      <c r="U198" s="5">
        <v>69602169149</v>
      </c>
      <c r="V198" s="5">
        <v>71803817364</v>
      </c>
      <c r="W198" s="5">
        <v>48914699082</v>
      </c>
      <c r="X198" s="5">
        <v>63334783117</v>
      </c>
      <c r="Y198" s="5">
        <v>81636405336</v>
      </c>
      <c r="Z198" s="5">
        <v>52861094550</v>
      </c>
    </row>
    <row r="199" spans="2:26" ht="15.5" x14ac:dyDescent="0.35">
      <c r="C199" t="s">
        <v>383</v>
      </c>
      <c r="D199" s="5">
        <v>1005905984</v>
      </c>
      <c r="E199" s="5">
        <v>1730205431</v>
      </c>
      <c r="F199" s="5">
        <v>2072370470</v>
      </c>
      <c r="G199" s="5">
        <v>-957219380</v>
      </c>
      <c r="I199" s="5">
        <v>987352099</v>
      </c>
      <c r="J199" s="5">
        <v>1393126720</v>
      </c>
      <c r="K199" s="5">
        <v>-461404542</v>
      </c>
      <c r="L199" s="5">
        <v>953977510</v>
      </c>
      <c r="M199" s="5">
        <v>749263187</v>
      </c>
      <c r="N199" s="5">
        <v>75660468</v>
      </c>
      <c r="O199" s="5">
        <v>-960035049</v>
      </c>
      <c r="P199" s="5">
        <v>1246527985</v>
      </c>
      <c r="Q199" s="5">
        <v>87433480</v>
      </c>
      <c r="R199" s="5">
        <v>-371617984</v>
      </c>
      <c r="S199" s="5">
        <v>7605889480</v>
      </c>
      <c r="T199" s="5">
        <v>1763074479</v>
      </c>
      <c r="U199" s="5">
        <v>3875773647</v>
      </c>
    </row>
    <row r="200" spans="2:26" ht="15.5" x14ac:dyDescent="0.35">
      <c r="C200" t="s">
        <v>197</v>
      </c>
      <c r="D200" s="5">
        <v>8471813073</v>
      </c>
      <c r="E200" s="5">
        <v>158648985854</v>
      </c>
      <c r="F200" s="5">
        <v>-30439022719</v>
      </c>
      <c r="G200" s="5">
        <v>69502782276</v>
      </c>
      <c r="I200" s="5">
        <v>147699876584</v>
      </c>
      <c r="J200" s="5">
        <v>103890935212</v>
      </c>
      <c r="K200" s="5">
        <v>97642773991</v>
      </c>
      <c r="L200" s="5">
        <v>70257958075</v>
      </c>
      <c r="M200" s="5">
        <v>86930311209</v>
      </c>
      <c r="N200" s="5">
        <v>83012986127</v>
      </c>
      <c r="O200" s="5">
        <v>64265573911</v>
      </c>
      <c r="P200" s="5">
        <v>78089064310</v>
      </c>
      <c r="Q200" s="5">
        <v>69890081340</v>
      </c>
      <c r="R200" s="5">
        <v>57110411569</v>
      </c>
      <c r="S200" s="5">
        <v>134409531510</v>
      </c>
      <c r="T200" s="5">
        <v>125927427164</v>
      </c>
      <c r="U200" s="5">
        <v>105629347959</v>
      </c>
      <c r="V200" s="5">
        <v>69602169149</v>
      </c>
      <c r="W200" s="5">
        <v>71803817364</v>
      </c>
      <c r="X200" s="5">
        <v>48914699082</v>
      </c>
      <c r="Y200" s="5">
        <v>63334783117</v>
      </c>
      <c r="Z200" s="5">
        <v>81636405336</v>
      </c>
    </row>
    <row r="202" spans="2:26" ht="15.5" x14ac:dyDescent="0.35">
      <c r="B202" t="s">
        <v>198</v>
      </c>
      <c r="C202" t="s">
        <v>12</v>
      </c>
      <c r="D202" s="5">
        <v>770000000</v>
      </c>
      <c r="E202" s="5">
        <v>770000000</v>
      </c>
      <c r="F202" s="5">
        <v>770000000</v>
      </c>
      <c r="G202" s="5">
        <v>770000000</v>
      </c>
      <c r="I202" s="5">
        <v>770000000</v>
      </c>
      <c r="J202" s="5">
        <v>770000000</v>
      </c>
      <c r="K202" s="5">
        <v>770000000</v>
      </c>
      <c r="L202" s="5">
        <v>770000000</v>
      </c>
      <c r="M202" s="5">
        <v>770000000</v>
      </c>
      <c r="N202" s="5">
        <v>770000000</v>
      </c>
      <c r="O202" s="5">
        <v>770000000</v>
      </c>
      <c r="P202" s="5">
        <v>770000000</v>
      </c>
      <c r="Q202" s="5">
        <v>770000000</v>
      </c>
      <c r="R202" s="5">
        <v>770000000</v>
      </c>
      <c r="S202" s="5">
        <v>770000000</v>
      </c>
      <c r="T202" s="5">
        <v>770000000</v>
      </c>
      <c r="U202" s="5">
        <v>770000000</v>
      </c>
      <c r="V202" s="5">
        <v>770000000</v>
      </c>
      <c r="W202" s="5">
        <v>770000000</v>
      </c>
      <c r="X202" s="5">
        <v>770000000</v>
      </c>
      <c r="Y202" s="5">
        <v>770000000</v>
      </c>
      <c r="Z202" s="5">
        <v>770000000</v>
      </c>
    </row>
    <row r="203" spans="2:26" ht="15.5" x14ac:dyDescent="0.35">
      <c r="C203" t="s">
        <v>199</v>
      </c>
      <c r="D203" s="6">
        <v>5.73</v>
      </c>
      <c r="E203" s="6">
        <v>4.1399999999999997</v>
      </c>
      <c r="F203" s="6">
        <v>4.1399999999999997</v>
      </c>
      <c r="G203" s="6">
        <v>3.36</v>
      </c>
    </row>
    <row r="204" spans="2:26" ht="15.5" x14ac:dyDescent="0.35">
      <c r="C204" t="s">
        <v>200</v>
      </c>
      <c r="D204" s="6">
        <v>30.54</v>
      </c>
      <c r="E204" s="6">
        <v>56.04</v>
      </c>
      <c r="F204" s="6">
        <v>55.07</v>
      </c>
      <c r="G204" s="6">
        <v>59.23</v>
      </c>
    </row>
    <row r="205" spans="2:26" ht="15.5" x14ac:dyDescent="0.35">
      <c r="C205" t="s">
        <v>69</v>
      </c>
      <c r="D205" s="6">
        <v>0.27</v>
      </c>
      <c r="E205" s="6">
        <v>0.36</v>
      </c>
      <c r="F205" s="6">
        <v>0.3</v>
      </c>
      <c r="G205" s="6">
        <v>0.28999999999999998</v>
      </c>
    </row>
    <row r="206" spans="2:26" ht="15.5" x14ac:dyDescent="0.35">
      <c r="C206" t="s">
        <v>201</v>
      </c>
      <c r="D206" s="5">
        <v>34870000000</v>
      </c>
      <c r="E206" s="6">
        <v>34310000000.000004</v>
      </c>
      <c r="F206" s="5">
        <v>42350000000</v>
      </c>
      <c r="G206" s="5">
        <v>30480000000</v>
      </c>
    </row>
    <row r="207" spans="2:26" ht="15.5" x14ac:dyDescent="0.35">
      <c r="C207" t="s">
        <v>202</v>
      </c>
      <c r="D207" s="6">
        <v>3.4999999999999996E-3</v>
      </c>
      <c r="E207" s="6">
        <v>2.3999999999999998E-3</v>
      </c>
      <c r="F207" s="6">
        <v>2.5000000000000001E-3</v>
      </c>
      <c r="G207" s="6">
        <v>1.9E-3</v>
      </c>
    </row>
    <row r="208" spans="2:26" ht="15.5" x14ac:dyDescent="0.35">
      <c r="C208" t="s">
        <v>203</v>
      </c>
      <c r="D208" s="6">
        <v>7.8000000000000005E-3</v>
      </c>
      <c r="E208" s="6">
        <v>5.6000000000000008E-3</v>
      </c>
      <c r="F208" s="6">
        <v>5.6999999999999993E-3</v>
      </c>
      <c r="G208" s="6">
        <v>4.5999999999999999E-3</v>
      </c>
    </row>
    <row r="209" spans="3:7" ht="15.5" x14ac:dyDescent="0.35">
      <c r="C209" t="s">
        <v>204</v>
      </c>
      <c r="D209" s="6">
        <v>2.63E-2</v>
      </c>
      <c r="E209" s="6">
        <v>2.5600000000000001E-2</v>
      </c>
      <c r="F209" s="6">
        <v>3.6900000000000002E-2</v>
      </c>
      <c r="G209" s="6">
        <v>2.2200000000000001E-2</v>
      </c>
    </row>
    <row r="210" spans="3:7" ht="15.5" x14ac:dyDescent="0.35">
      <c r="C210" t="s">
        <v>205</v>
      </c>
      <c r="D210" s="6">
        <v>1.23</v>
      </c>
      <c r="E210" s="6">
        <v>1.18</v>
      </c>
      <c r="F210" s="6">
        <v>1.58</v>
      </c>
      <c r="G210" s="6">
        <v>0.96</v>
      </c>
    </row>
    <row r="211" spans="3:7" ht="15.5" x14ac:dyDescent="0.35">
      <c r="C211" t="s">
        <v>206</v>
      </c>
      <c r="D211" s="5">
        <v>565000000000</v>
      </c>
      <c r="E211" s="5">
        <v>565000000000</v>
      </c>
      <c r="F211" s="5">
        <v>562000000000</v>
      </c>
      <c r="G211" s="5">
        <v>566000000000</v>
      </c>
    </row>
    <row r="212" spans="3:7" ht="15.5" x14ac:dyDescent="0.35">
      <c r="C212" t="s">
        <v>207</v>
      </c>
      <c r="D212" s="6">
        <v>0.24</v>
      </c>
      <c r="E212" s="6">
        <v>0.32</v>
      </c>
      <c r="F212" s="6">
        <v>0.31</v>
      </c>
      <c r="G212" s="6">
        <v>0.27</v>
      </c>
    </row>
    <row r="213" spans="3:7" ht="15.5" x14ac:dyDescent="0.35">
      <c r="C213" t="s">
        <v>208</v>
      </c>
      <c r="D213" s="6">
        <v>733.43</v>
      </c>
      <c r="E213" s="6">
        <v>733.7</v>
      </c>
      <c r="F213" s="6">
        <v>729.57</v>
      </c>
      <c r="G213" s="6">
        <v>734.83</v>
      </c>
    </row>
    <row r="214" spans="3:7" ht="15.5" x14ac:dyDescent="0.35">
      <c r="C214" t="s">
        <v>209</v>
      </c>
      <c r="D214" s="6">
        <v>0.24</v>
      </c>
      <c r="E214" s="6">
        <v>0.32</v>
      </c>
      <c r="F214" s="6">
        <v>0.31</v>
      </c>
      <c r="G214" s="6">
        <v>0.27</v>
      </c>
    </row>
    <row r="215" spans="3:7" ht="15.5" x14ac:dyDescent="0.35">
      <c r="C215" t="s">
        <v>210</v>
      </c>
      <c r="D215" s="6">
        <v>733.43</v>
      </c>
      <c r="E215" s="6">
        <v>733.7</v>
      </c>
      <c r="F215" s="6">
        <v>729.57</v>
      </c>
      <c r="G215" s="6">
        <v>734.83</v>
      </c>
    </row>
    <row r="216" spans="3:7" ht="15.5" x14ac:dyDescent="0.35">
      <c r="C216" t="s">
        <v>211</v>
      </c>
      <c r="D216" s="5">
        <v>483000000000</v>
      </c>
      <c r="E216" s="5">
        <v>515000000000</v>
      </c>
      <c r="F216" s="5">
        <v>492000000000</v>
      </c>
      <c r="G216" s="5">
        <v>498000000000</v>
      </c>
    </row>
    <row r="217" spans="3:7" ht="15.5" x14ac:dyDescent="0.35">
      <c r="C217" t="s">
        <v>212</v>
      </c>
      <c r="D217" s="5">
        <v>8000000000</v>
      </c>
      <c r="E217" s="5">
        <v>7000000000</v>
      </c>
      <c r="F217" s="5">
        <v>8000000000</v>
      </c>
      <c r="G217" s="5">
        <v>10000000000</v>
      </c>
    </row>
    <row r="218" spans="3:7" ht="15.5" x14ac:dyDescent="0.35">
      <c r="C218" t="s">
        <v>213</v>
      </c>
      <c r="D218" s="5">
        <v>565000000000</v>
      </c>
      <c r="E218" s="5">
        <v>565000000000</v>
      </c>
      <c r="F218" s="5">
        <v>562000000000</v>
      </c>
      <c r="G218" s="5">
        <v>566000000000</v>
      </c>
    </row>
    <row r="219" spans="3:7" ht="15.5" x14ac:dyDescent="0.35">
      <c r="C219" t="s">
        <v>24</v>
      </c>
      <c r="D219" s="5">
        <v>491000000000</v>
      </c>
      <c r="E219" s="5">
        <v>522000000000</v>
      </c>
      <c r="F219" s="5">
        <v>500000000000</v>
      </c>
      <c r="G219" s="5">
        <v>508000000000</v>
      </c>
    </row>
    <row r="220" spans="3:7" ht="15.5" x14ac:dyDescent="0.35">
      <c r="C220" t="s">
        <v>21</v>
      </c>
      <c r="D220" s="5">
        <v>324000000000</v>
      </c>
      <c r="E220" s="5">
        <v>364000000000</v>
      </c>
      <c r="F220" s="5">
        <v>352000000000</v>
      </c>
      <c r="G220" s="5">
        <v>330000000000</v>
      </c>
    </row>
    <row r="221" spans="3:7" ht="15.5" x14ac:dyDescent="0.35">
      <c r="C221" t="s">
        <v>214</v>
      </c>
      <c r="D221" s="5">
        <v>427000000000</v>
      </c>
      <c r="E221" s="5">
        <v>433000000000</v>
      </c>
      <c r="F221" s="5">
        <v>407000000000</v>
      </c>
      <c r="G221" s="5">
        <v>396000000000</v>
      </c>
    </row>
    <row r="222" spans="3:7" ht="15.5" x14ac:dyDescent="0.35">
      <c r="C222" t="s">
        <v>215</v>
      </c>
      <c r="D222" s="5">
        <v>47000000000</v>
      </c>
      <c r="E222" s="5">
        <v>3000000000</v>
      </c>
      <c r="F222" s="5">
        <v>-40000000000</v>
      </c>
      <c r="G222" s="5">
        <v>46000000000</v>
      </c>
    </row>
    <row r="223" spans="3:7" ht="15.5" x14ac:dyDescent="0.35">
      <c r="C223" t="s">
        <v>216</v>
      </c>
      <c r="D223" s="5">
        <v>-13000000000</v>
      </c>
      <c r="E223" s="5">
        <v>-7000000000</v>
      </c>
      <c r="F223" s="5">
        <v>10000000000</v>
      </c>
      <c r="G223" s="5">
        <v>-15000000000</v>
      </c>
    </row>
    <row r="224" spans="3:7" ht="15.5" x14ac:dyDescent="0.35">
      <c r="C224" t="s">
        <v>13</v>
      </c>
      <c r="D224" s="5">
        <v>34000000000</v>
      </c>
      <c r="E224" s="5">
        <v>-4000000000</v>
      </c>
      <c r="F224" s="5">
        <v>-30000000000</v>
      </c>
      <c r="G224" s="5">
        <v>32000000000</v>
      </c>
    </row>
    <row r="225" spans="3:26" ht="15.5" x14ac:dyDescent="0.35">
      <c r="C225" t="s">
        <v>16</v>
      </c>
      <c r="D225" s="6">
        <v>44.15</v>
      </c>
      <c r="E225" s="6">
        <v>-4.8099999999999996</v>
      </c>
      <c r="F225" s="6">
        <v>-38.729999999999997</v>
      </c>
      <c r="G225" s="6">
        <v>41.13</v>
      </c>
    </row>
    <row r="226" spans="3:26" ht="15.5" x14ac:dyDescent="0.35">
      <c r="C226" t="s">
        <v>54</v>
      </c>
      <c r="I226" s="6">
        <v>17.850000000000001</v>
      </c>
      <c r="J226" s="6">
        <v>17.29</v>
      </c>
      <c r="K226" s="6">
        <v>18.43</v>
      </c>
      <c r="L226" s="6">
        <v>26.12</v>
      </c>
      <c r="M226" s="6">
        <v>23.81</v>
      </c>
      <c r="N226" s="6">
        <v>35.770000000000003</v>
      </c>
      <c r="O226" s="6">
        <v>42.97</v>
      </c>
      <c r="P226" s="6">
        <v>35.14</v>
      </c>
      <c r="Q226" s="6">
        <v>27.17</v>
      </c>
      <c r="R226" s="6">
        <v>33.86</v>
      </c>
      <c r="S226" s="6">
        <v>53.61</v>
      </c>
      <c r="T226" s="6">
        <v>72.349999999999994</v>
      </c>
      <c r="U226" s="6">
        <v>38.479999999999997</v>
      </c>
      <c r="V226" s="6">
        <v>37.659999999999997</v>
      </c>
      <c r="W226" s="6">
        <v>4.22</v>
      </c>
      <c r="X226" s="6">
        <v>16.66</v>
      </c>
      <c r="Y226" s="6">
        <v>24.18</v>
      </c>
      <c r="Z226" s="6">
        <v>39.06</v>
      </c>
    </row>
    <row r="227" spans="3:26" ht="15.5" x14ac:dyDescent="0.35">
      <c r="C227" t="s">
        <v>68</v>
      </c>
      <c r="I227" s="6">
        <v>12.77</v>
      </c>
      <c r="J227" s="6">
        <v>9.66</v>
      </c>
      <c r="K227" s="6">
        <v>10.53</v>
      </c>
      <c r="L227" s="6">
        <v>8.58</v>
      </c>
      <c r="M227" s="6">
        <v>8.65</v>
      </c>
      <c r="N227" s="6">
        <v>7.66</v>
      </c>
      <c r="O227" s="6">
        <v>5.77</v>
      </c>
      <c r="P227" s="6">
        <v>7.4</v>
      </c>
      <c r="Q227" s="6">
        <v>8.5399999999999991</v>
      </c>
      <c r="R227" s="6">
        <v>6.97</v>
      </c>
      <c r="S227" s="6">
        <v>4.01</v>
      </c>
      <c r="T227" s="5">
        <v>3</v>
      </c>
      <c r="U227" s="6">
        <v>4.99</v>
      </c>
      <c r="V227" s="6">
        <v>5.18</v>
      </c>
      <c r="W227" s="6">
        <v>52.13</v>
      </c>
      <c r="X227" s="5">
        <v>12</v>
      </c>
      <c r="Y227" s="6">
        <v>7.57</v>
      </c>
      <c r="Z227" s="6">
        <v>10.75</v>
      </c>
    </row>
    <row r="228" spans="3:26" ht="15.5" x14ac:dyDescent="0.35">
      <c r="C228" t="s">
        <v>71</v>
      </c>
      <c r="I228" s="6">
        <v>0.09</v>
      </c>
      <c r="J228" s="6">
        <v>0.06</v>
      </c>
      <c r="K228" s="6">
        <v>0.08</v>
      </c>
      <c r="L228" s="6">
        <v>0.1</v>
      </c>
      <c r="M228" s="6">
        <v>0.1</v>
      </c>
      <c r="N228" s="6">
        <v>0.13</v>
      </c>
      <c r="O228" s="6">
        <v>0.12</v>
      </c>
      <c r="P228" s="6">
        <v>0.15</v>
      </c>
      <c r="Q228" s="6">
        <v>0.16</v>
      </c>
      <c r="R228" s="6">
        <v>0.14000000000000001</v>
      </c>
      <c r="S228" s="6">
        <v>0.1</v>
      </c>
      <c r="T228" s="6">
        <v>0.09</v>
      </c>
      <c r="U228" s="6">
        <v>0.08</v>
      </c>
      <c r="V228" s="6">
        <v>0.09</v>
      </c>
      <c r="W228" s="6">
        <v>0.15</v>
      </c>
      <c r="X228" s="6">
        <v>0.15</v>
      </c>
      <c r="Y228" s="6">
        <v>0.14000000000000001</v>
      </c>
      <c r="Z228" s="6">
        <v>0.27</v>
      </c>
    </row>
    <row r="229" spans="3:26" ht="15.5" x14ac:dyDescent="0.35">
      <c r="C229" t="s">
        <v>217</v>
      </c>
      <c r="I229" s="5">
        <v>155200000000</v>
      </c>
      <c r="J229" s="5">
        <v>201720000000</v>
      </c>
      <c r="K229" s="5">
        <v>227990000000</v>
      </c>
      <c r="L229" s="5">
        <v>255830000000</v>
      </c>
      <c r="M229" s="5">
        <v>223590000000</v>
      </c>
      <c r="N229" s="5">
        <v>200990000000</v>
      </c>
      <c r="O229" s="5">
        <v>155280000000</v>
      </c>
      <c r="P229" s="5">
        <v>142770000000</v>
      </c>
    </row>
    <row r="230" spans="3:26" ht="15.5" x14ac:dyDescent="0.35">
      <c r="C230" t="s">
        <v>218</v>
      </c>
      <c r="I230" s="6">
        <v>1.0800000000000001E-2</v>
      </c>
      <c r="J230" s="6">
        <v>9.4999999999999998E-3</v>
      </c>
      <c r="K230" s="6">
        <v>1.06E-2</v>
      </c>
      <c r="L230" s="6">
        <v>1.5900000000000001E-2</v>
      </c>
      <c r="M230" s="6">
        <v>1.41E-2</v>
      </c>
      <c r="N230" s="6">
        <v>2.0499999999999997E-2</v>
      </c>
      <c r="O230" s="6">
        <v>2.64E-2</v>
      </c>
      <c r="P230" s="6">
        <v>2.7300000000000001E-2</v>
      </c>
      <c r="Q230" s="6">
        <v>2.18E-2</v>
      </c>
      <c r="R230" s="6">
        <v>2.6600000000000002E-2</v>
      </c>
      <c r="S230" s="6">
        <v>3.78E-2</v>
      </c>
      <c r="T230" s="6">
        <v>4.41E-2</v>
      </c>
      <c r="U230" s="6">
        <v>2.3199999999999998E-2</v>
      </c>
      <c r="V230" s="6">
        <v>2.46E-2</v>
      </c>
      <c r="W230" s="6">
        <v>3.3E-3</v>
      </c>
      <c r="X230" s="6">
        <v>2.1600000000000001E-2</v>
      </c>
      <c r="Y230" s="6">
        <v>3.3000000000000002E-2</v>
      </c>
      <c r="Z230" s="6">
        <v>4.8600000000000004E-2</v>
      </c>
    </row>
    <row r="231" spans="3:26" ht="15.5" x14ac:dyDescent="0.35">
      <c r="C231" t="s">
        <v>219</v>
      </c>
      <c r="I231" s="6">
        <v>2.4500000000000001E-2</v>
      </c>
      <c r="J231" s="6">
        <v>2.4E-2</v>
      </c>
      <c r="K231" s="6">
        <v>2.58E-2</v>
      </c>
      <c r="L231" s="6">
        <v>3.8399999999999997E-2</v>
      </c>
      <c r="M231" s="6">
        <v>3.7900000000000003E-2</v>
      </c>
      <c r="N231" s="6">
        <v>6.0299999999999999E-2</v>
      </c>
      <c r="O231" s="6">
        <v>7.6399999999999996E-2</v>
      </c>
      <c r="P231" s="6">
        <v>6.6600000000000006E-2</v>
      </c>
      <c r="Q231" s="6">
        <v>5.5E-2</v>
      </c>
      <c r="R231" s="6">
        <v>7.2499999999999995E-2</v>
      </c>
      <c r="S231" s="6">
        <v>0.122</v>
      </c>
      <c r="T231" s="6">
        <v>0.1794</v>
      </c>
      <c r="U231" s="6">
        <v>0.11310000000000001</v>
      </c>
      <c r="V231" s="6">
        <v>0.12189999999999999</v>
      </c>
      <c r="W231" s="6">
        <v>1.5300000000000001E-2</v>
      </c>
      <c r="X231" s="6">
        <v>5.9900000000000002E-2</v>
      </c>
      <c r="Y231" s="6">
        <v>8.8200000000000001E-2</v>
      </c>
      <c r="Z231" s="6">
        <v>0.1492</v>
      </c>
    </row>
    <row r="232" spans="3:26" ht="15.5" x14ac:dyDescent="0.35">
      <c r="C232" t="s">
        <v>220</v>
      </c>
      <c r="I232" s="6">
        <v>0.12520000000000001</v>
      </c>
      <c r="J232" s="6">
        <v>0.1273</v>
      </c>
      <c r="K232" s="6">
        <v>0.12560000000000002</v>
      </c>
      <c r="L232" s="6">
        <v>0.13589999999999999</v>
      </c>
      <c r="M232" s="6">
        <v>0.12740000000000001</v>
      </c>
      <c r="N232" s="6">
        <v>0.1512</v>
      </c>
      <c r="O232" s="6">
        <v>0.1678</v>
      </c>
      <c r="P232" s="6">
        <v>0.17610000000000001</v>
      </c>
      <c r="Q232" s="6">
        <v>0.1653</v>
      </c>
      <c r="R232" s="6">
        <v>0.22089999999999999</v>
      </c>
      <c r="S232" s="6">
        <v>0.31679999999999997</v>
      </c>
      <c r="T232" s="6">
        <v>0.25690000000000002</v>
      </c>
      <c r="U232" s="6">
        <v>0.28360000000000002</v>
      </c>
      <c r="V232" s="6">
        <v>0.2235</v>
      </c>
      <c r="W232" s="6">
        <v>0.1326</v>
      </c>
      <c r="X232" s="6">
        <v>0.12210000000000001</v>
      </c>
      <c r="Y232" s="6">
        <v>0.1361</v>
      </c>
      <c r="Z232" s="6">
        <v>0.29299999999999998</v>
      </c>
    </row>
    <row r="233" spans="3:26" ht="15.5" x14ac:dyDescent="0.35">
      <c r="C233" t="s">
        <v>221</v>
      </c>
      <c r="I233" s="6">
        <v>1.36</v>
      </c>
      <c r="J233" s="6">
        <v>1.36</v>
      </c>
      <c r="K233" s="6">
        <v>1.64</v>
      </c>
      <c r="L233" s="6">
        <v>1.74</v>
      </c>
      <c r="M233" s="6">
        <v>1.65</v>
      </c>
      <c r="N233" s="6">
        <v>1.84</v>
      </c>
      <c r="O233" s="6">
        <v>1.98</v>
      </c>
      <c r="P233" s="6">
        <v>2.0699999999999998</v>
      </c>
      <c r="Q233" s="6">
        <v>1.93</v>
      </c>
      <c r="R233" s="6">
        <v>2.0099999999999998</v>
      </c>
      <c r="S233" s="6">
        <v>2.27</v>
      </c>
      <c r="T233" s="6">
        <v>1.84</v>
      </c>
      <c r="U233" s="6">
        <v>2.5</v>
      </c>
      <c r="V233" s="6">
        <v>2.2799999999999998</v>
      </c>
      <c r="W233" s="6">
        <v>1.37</v>
      </c>
      <c r="X233" s="6">
        <v>1.59</v>
      </c>
      <c r="Y233" s="6">
        <v>2.0699999999999998</v>
      </c>
      <c r="Z233" s="6">
        <v>2.82</v>
      </c>
    </row>
    <row r="234" spans="3:26" ht="15.5" x14ac:dyDescent="0.35">
      <c r="C234" t="s">
        <v>65</v>
      </c>
      <c r="I234" s="6">
        <v>0.31</v>
      </c>
      <c r="J234" s="6">
        <v>0.23</v>
      </c>
      <c r="K234" s="6">
        <v>0.27</v>
      </c>
      <c r="L234" s="6">
        <v>0.33</v>
      </c>
      <c r="M234" s="6">
        <v>0.33</v>
      </c>
      <c r="N234" s="6">
        <v>0.46</v>
      </c>
      <c r="O234" s="6">
        <v>0.44</v>
      </c>
      <c r="P234" s="6">
        <v>0.49</v>
      </c>
      <c r="Q234" s="6">
        <v>0.47</v>
      </c>
      <c r="R234" s="6">
        <v>0.51</v>
      </c>
      <c r="S234" s="6">
        <v>0.49</v>
      </c>
      <c r="T234" s="6">
        <v>0.54</v>
      </c>
      <c r="U234" s="6">
        <v>0.56000000000000005</v>
      </c>
      <c r="V234" s="6">
        <v>0.63</v>
      </c>
      <c r="W234" s="6">
        <v>0.8</v>
      </c>
      <c r="X234" s="6">
        <v>0.72</v>
      </c>
      <c r="Y234" s="6">
        <v>0.67</v>
      </c>
      <c r="Z234" s="6">
        <v>1.6</v>
      </c>
    </row>
    <row r="235" spans="3:26" ht="15.5" x14ac:dyDescent="0.35">
      <c r="C235" t="s">
        <v>62</v>
      </c>
      <c r="I235" s="6">
        <v>729.57</v>
      </c>
      <c r="J235" s="6">
        <v>721.11</v>
      </c>
      <c r="K235" s="6">
        <v>713.57</v>
      </c>
      <c r="L235" s="6">
        <v>679.33</v>
      </c>
      <c r="M235" s="6">
        <v>628.95000000000005</v>
      </c>
      <c r="N235" s="6">
        <v>592.78</v>
      </c>
      <c r="O235" s="6">
        <v>562.33000000000004</v>
      </c>
      <c r="P235" s="6">
        <v>527.21</v>
      </c>
      <c r="Q235" s="6">
        <v>493.87</v>
      </c>
      <c r="R235" s="6">
        <v>467.16</v>
      </c>
      <c r="S235" s="6">
        <v>439.49</v>
      </c>
      <c r="T235" s="6">
        <v>403.34</v>
      </c>
      <c r="U235" s="6">
        <v>340.12</v>
      </c>
      <c r="V235" s="5">
        <v>309</v>
      </c>
      <c r="W235" s="6">
        <v>275.14</v>
      </c>
      <c r="X235" s="6">
        <v>277.94</v>
      </c>
      <c r="Y235" s="6">
        <v>274.05</v>
      </c>
      <c r="Z235" s="6">
        <v>261.76</v>
      </c>
    </row>
    <row r="236" spans="3:26" ht="15.5" x14ac:dyDescent="0.35">
      <c r="C236" t="s">
        <v>222</v>
      </c>
      <c r="I236" s="6">
        <v>0.31</v>
      </c>
      <c r="J236" s="6">
        <v>0.23</v>
      </c>
      <c r="K236" s="6">
        <v>0.27</v>
      </c>
      <c r="L236" s="6">
        <v>0.33</v>
      </c>
      <c r="M236" s="6">
        <v>0.33</v>
      </c>
      <c r="N236" s="6">
        <v>0.46</v>
      </c>
      <c r="O236" s="6">
        <v>0.44</v>
      </c>
      <c r="P236" s="6">
        <v>0.49</v>
      </c>
      <c r="Q236" s="6">
        <v>0.47</v>
      </c>
      <c r="R236" s="6">
        <v>0.51</v>
      </c>
      <c r="S236" s="6">
        <v>0.49</v>
      </c>
      <c r="T236" s="6">
        <v>0.54</v>
      </c>
      <c r="U236" s="6">
        <v>0.56000000000000005</v>
      </c>
      <c r="V236" s="6">
        <v>0.63</v>
      </c>
      <c r="W236" s="6">
        <v>0.8</v>
      </c>
      <c r="X236" s="6">
        <v>0.72</v>
      </c>
      <c r="Y236" s="6">
        <v>0.67</v>
      </c>
      <c r="Z236" s="6">
        <v>1.6</v>
      </c>
    </row>
    <row r="237" spans="3:26" ht="15.5" x14ac:dyDescent="0.35">
      <c r="C237" t="s">
        <v>223</v>
      </c>
      <c r="I237" s="6">
        <v>729.57</v>
      </c>
      <c r="J237" s="6">
        <v>721.11</v>
      </c>
      <c r="K237" s="6">
        <v>713.57</v>
      </c>
      <c r="L237" s="6">
        <v>679.33</v>
      </c>
      <c r="M237" s="6">
        <v>628.95000000000005</v>
      </c>
      <c r="N237" s="6">
        <v>592.78</v>
      </c>
      <c r="O237" s="6">
        <v>562.33000000000004</v>
      </c>
      <c r="P237" s="6">
        <v>527.21</v>
      </c>
      <c r="Q237" s="6">
        <v>493.87</v>
      </c>
      <c r="R237" s="6">
        <v>467.16</v>
      </c>
      <c r="S237" s="6">
        <v>439.49</v>
      </c>
      <c r="T237" s="6">
        <v>403.34</v>
      </c>
      <c r="U237" s="6">
        <v>340.12</v>
      </c>
      <c r="V237" s="5">
        <v>309</v>
      </c>
      <c r="W237" s="6">
        <v>275.14</v>
      </c>
      <c r="X237" s="6">
        <v>277.94</v>
      </c>
      <c r="Y237" s="6">
        <v>274.05</v>
      </c>
      <c r="Z237" s="6">
        <v>261.76</v>
      </c>
    </row>
    <row r="238" spans="3:26" ht="15.5" x14ac:dyDescent="0.35">
      <c r="C238" t="s">
        <v>224</v>
      </c>
      <c r="I238" s="5">
        <v>492000000000</v>
      </c>
      <c r="J238" s="5">
        <v>535000000000</v>
      </c>
      <c r="K238" s="5">
        <v>479000000000</v>
      </c>
      <c r="L238" s="5">
        <v>454000000000</v>
      </c>
      <c r="M238" s="5">
        <v>473000000000</v>
      </c>
      <c r="N238" s="5">
        <v>467000000000</v>
      </c>
      <c r="O238" s="5">
        <v>430000000000</v>
      </c>
      <c r="P238" s="5">
        <v>381000000000</v>
      </c>
      <c r="Q238" s="5">
        <v>359000000000</v>
      </c>
      <c r="R238" s="5">
        <v>375000000000</v>
      </c>
      <c r="S238" s="5">
        <v>519000000000</v>
      </c>
      <c r="T238" s="5">
        <v>581000000000</v>
      </c>
      <c r="U238" s="5">
        <v>453000000000</v>
      </c>
      <c r="V238" s="5">
        <v>382000000000</v>
      </c>
      <c r="W238" s="5">
        <v>257000000000</v>
      </c>
      <c r="X238" s="5">
        <v>123000000000</v>
      </c>
      <c r="Y238" s="5">
        <v>43000000000</v>
      </c>
      <c r="Z238" s="5">
        <v>81000000000</v>
      </c>
    </row>
    <row r="239" spans="3:26" ht="15.5" x14ac:dyDescent="0.35">
      <c r="C239" t="s">
        <v>225</v>
      </c>
      <c r="I239" s="5">
        <v>8000000000</v>
      </c>
      <c r="J239" s="5">
        <v>12000000000</v>
      </c>
      <c r="K239" s="5">
        <v>21000000000</v>
      </c>
      <c r="L239" s="5">
        <v>11000000000</v>
      </c>
      <c r="M239" s="5">
        <v>53000000000</v>
      </c>
      <c r="N239" s="5">
        <v>119000000000</v>
      </c>
      <c r="O239" s="5">
        <v>112000000000</v>
      </c>
      <c r="P239" s="5">
        <v>5000000000</v>
      </c>
      <c r="Q239" s="5">
        <v>15000000000</v>
      </c>
      <c r="R239" s="5">
        <v>17000000000</v>
      </c>
      <c r="S239" s="5">
        <v>66000000000</v>
      </c>
      <c r="T239" s="5">
        <v>201000000000</v>
      </c>
      <c r="U239" s="5">
        <v>348000000000</v>
      </c>
      <c r="V239" s="5">
        <v>317000000000</v>
      </c>
      <c r="W239" s="5">
        <v>342000000000</v>
      </c>
      <c r="X239" s="5">
        <v>107000000000</v>
      </c>
      <c r="Y239" s="5">
        <v>176000000000</v>
      </c>
      <c r="Z239" s="5">
        <v>197000000000</v>
      </c>
    </row>
    <row r="240" spans="3:26" ht="15.5" x14ac:dyDescent="0.35">
      <c r="C240" t="s">
        <v>26</v>
      </c>
      <c r="I240" s="5">
        <v>500000000000</v>
      </c>
      <c r="J240" s="5">
        <v>546000000000</v>
      </c>
      <c r="K240" s="5">
        <v>500000000000</v>
      </c>
      <c r="L240" s="5">
        <v>465000000000</v>
      </c>
      <c r="M240" s="5">
        <v>525000000000</v>
      </c>
      <c r="N240" s="5">
        <v>586000000000</v>
      </c>
      <c r="O240" s="5">
        <v>543000000000</v>
      </c>
      <c r="P240" s="5">
        <v>386000000000</v>
      </c>
      <c r="Q240" s="5">
        <v>374000000000</v>
      </c>
      <c r="R240" s="5">
        <v>393000000000</v>
      </c>
      <c r="S240" s="5">
        <v>585000000000</v>
      </c>
      <c r="T240" s="5">
        <v>782000000000</v>
      </c>
      <c r="U240" s="5">
        <v>800000000000</v>
      </c>
      <c r="V240" s="5">
        <v>698000000000</v>
      </c>
      <c r="W240" s="5">
        <v>599000000000</v>
      </c>
      <c r="X240" s="5">
        <v>230000000000</v>
      </c>
      <c r="Y240" s="5">
        <v>219000000000</v>
      </c>
      <c r="Z240" s="5">
        <v>278000000000</v>
      </c>
    </row>
    <row r="241" spans="3:26" ht="15.5" x14ac:dyDescent="0.35">
      <c r="C241" t="s">
        <v>23</v>
      </c>
      <c r="I241" s="5">
        <v>352000000000</v>
      </c>
      <c r="J241" s="5">
        <v>442000000000</v>
      </c>
      <c r="K241" s="5">
        <v>403000000000</v>
      </c>
      <c r="L241" s="5">
        <v>395000000000</v>
      </c>
      <c r="M241" s="5">
        <v>438000000000</v>
      </c>
      <c r="N241" s="5">
        <v>503000000000</v>
      </c>
      <c r="O241" s="5">
        <v>479000000000</v>
      </c>
      <c r="P241" s="5">
        <v>308000000000</v>
      </c>
      <c r="Q241" s="5">
        <v>304000000000</v>
      </c>
      <c r="R241" s="5">
        <v>336000000000</v>
      </c>
      <c r="S241" s="5">
        <v>451000000000</v>
      </c>
      <c r="T241" s="5">
        <v>656000000000</v>
      </c>
      <c r="U241" s="5">
        <v>695000000000</v>
      </c>
      <c r="V241" s="5">
        <v>628000000000</v>
      </c>
      <c r="W241" s="5">
        <v>527000000000</v>
      </c>
      <c r="X241" s="5">
        <v>181000000000</v>
      </c>
      <c r="Y241" s="5">
        <v>156000000000</v>
      </c>
      <c r="Z241" s="5">
        <v>197000000000</v>
      </c>
    </row>
    <row r="242" spans="3:26" ht="15.5" x14ac:dyDescent="0.35">
      <c r="C242" t="s">
        <v>226</v>
      </c>
      <c r="I242" s="5">
        <v>407000000000</v>
      </c>
      <c r="J242" s="5">
        <v>366000000000</v>
      </c>
      <c r="K242" s="5">
        <v>227000000000</v>
      </c>
      <c r="L242" s="5">
        <v>146000000000</v>
      </c>
      <c r="M242" s="5">
        <v>91000000000</v>
      </c>
      <c r="N242" s="5">
        <v>45000000000</v>
      </c>
      <c r="O242" s="5">
        <v>20000000000</v>
      </c>
      <c r="P242" s="5">
        <v>51000000000</v>
      </c>
      <c r="Q242" s="5">
        <v>2000000000</v>
      </c>
      <c r="R242" s="5">
        <v>-52000000000</v>
      </c>
      <c r="S242" s="5">
        <v>-88000000000</v>
      </c>
      <c r="T242" s="5">
        <v>-23000000000</v>
      </c>
      <c r="U242" s="5">
        <v>76000000000</v>
      </c>
      <c r="V242" s="5">
        <v>47000000000</v>
      </c>
      <c r="W242" s="5">
        <v>32000000000</v>
      </c>
      <c r="X242" s="5">
        <v>130000000000</v>
      </c>
      <c r="Y242" s="5">
        <v>195000000000</v>
      </c>
      <c r="Z242" s="5">
        <v>207000000000</v>
      </c>
    </row>
    <row r="243" spans="3:26" ht="15.5" x14ac:dyDescent="0.35">
      <c r="C243" t="s">
        <v>227</v>
      </c>
      <c r="I243" s="5">
        <v>55000000000</v>
      </c>
      <c r="J243" s="5">
        <v>15000000000</v>
      </c>
      <c r="K243" s="5">
        <v>78000000000</v>
      </c>
      <c r="L243" s="5">
        <v>103000000000</v>
      </c>
      <c r="M243" s="5">
        <v>107000000000</v>
      </c>
      <c r="N243" s="5">
        <v>154000000000</v>
      </c>
      <c r="O243" s="5">
        <v>53000000000</v>
      </c>
      <c r="P243" s="5">
        <v>23000000000</v>
      </c>
      <c r="Q243" s="5">
        <v>31000000000</v>
      </c>
      <c r="R243" s="5">
        <v>160000000000</v>
      </c>
      <c r="S243" s="5">
        <v>246000000000</v>
      </c>
      <c r="T243" s="5">
        <v>63000000000</v>
      </c>
      <c r="U243" s="5">
        <v>96000000000</v>
      </c>
      <c r="V243" s="5">
        <v>-75000000000</v>
      </c>
      <c r="W243" s="5">
        <v>15000000000</v>
      </c>
      <c r="X243" s="5">
        <v>17000000000</v>
      </c>
      <c r="Y243" s="5">
        <v>74000000000</v>
      </c>
      <c r="Z243" s="5">
        <v>6000000000</v>
      </c>
    </row>
    <row r="244" spans="3:26" ht="15.5" x14ac:dyDescent="0.35">
      <c r="C244" t="s">
        <v>228</v>
      </c>
      <c r="I244" s="5">
        <v>-22000000000</v>
      </c>
      <c r="J244" s="5">
        <v>-25000000000</v>
      </c>
      <c r="K244" s="5">
        <v>-45000000000</v>
      </c>
      <c r="L244" s="5">
        <v>-36000000000</v>
      </c>
      <c r="M244" s="5">
        <v>-35000000000</v>
      </c>
      <c r="N244" s="5">
        <v>-139000000000</v>
      </c>
      <c r="O244" s="5">
        <v>-169000000000</v>
      </c>
      <c r="P244" s="5">
        <v>-17000000000</v>
      </c>
      <c r="Q244" s="5">
        <v>-12000000000</v>
      </c>
      <c r="R244" s="5">
        <v>-26000000000</v>
      </c>
      <c r="S244" s="5">
        <v>-26000000000</v>
      </c>
      <c r="T244" s="5">
        <v>-36000000000</v>
      </c>
      <c r="U244" s="5">
        <v>-21000000000</v>
      </c>
      <c r="V244" s="5">
        <v>-40000000000</v>
      </c>
      <c r="W244" s="5">
        <v>-393000000000</v>
      </c>
      <c r="X244" s="5">
        <v>-19000000000</v>
      </c>
      <c r="Y244" s="5">
        <v>-26000000000</v>
      </c>
      <c r="Z244" s="5">
        <v>-56000000000</v>
      </c>
    </row>
    <row r="245" spans="3:26" ht="15.5" x14ac:dyDescent="0.35">
      <c r="C245" t="s">
        <v>15</v>
      </c>
      <c r="I245" s="5">
        <v>33000000000</v>
      </c>
      <c r="J245" s="5">
        <v>-10000000000</v>
      </c>
      <c r="K245" s="5">
        <v>34000000000</v>
      </c>
      <c r="L245" s="5">
        <v>66000000000</v>
      </c>
      <c r="M245" s="5">
        <v>72000000000</v>
      </c>
      <c r="N245" s="5">
        <v>15000000000</v>
      </c>
      <c r="O245" s="5">
        <v>-116000000000</v>
      </c>
      <c r="P245" s="5">
        <v>7000000000</v>
      </c>
      <c r="Q245" s="5">
        <v>19000000000</v>
      </c>
      <c r="R245" s="5">
        <v>133000000000</v>
      </c>
      <c r="S245" s="5">
        <v>220000000000</v>
      </c>
      <c r="T245" s="5">
        <v>27000000000</v>
      </c>
      <c r="U245" s="5">
        <v>75000000000</v>
      </c>
      <c r="V245" s="5">
        <v>-115000000000</v>
      </c>
      <c r="W245" s="5">
        <v>-378000000000</v>
      </c>
      <c r="X245" s="5">
        <v>-3000000000</v>
      </c>
      <c r="Y245" s="5">
        <v>48000000000</v>
      </c>
      <c r="Z245" s="5">
        <v>-50000000000</v>
      </c>
    </row>
    <row r="246" spans="3:26" ht="15.5" x14ac:dyDescent="0.35">
      <c r="C246" t="s">
        <v>17</v>
      </c>
      <c r="I246" s="6">
        <v>42.59</v>
      </c>
      <c r="J246" s="6">
        <v>-12.71</v>
      </c>
      <c r="K246" s="6">
        <v>43.67</v>
      </c>
      <c r="L246" s="6">
        <v>86.06</v>
      </c>
      <c r="M246" s="6">
        <v>93.6</v>
      </c>
      <c r="N246" s="6">
        <v>19.739999999999998</v>
      </c>
      <c r="O246" s="6">
        <v>-150.5</v>
      </c>
      <c r="P246" s="6">
        <v>9.02</v>
      </c>
      <c r="Q246" s="6">
        <v>24.83</v>
      </c>
      <c r="R246" s="6">
        <v>172.89</v>
      </c>
      <c r="S246" s="6">
        <v>285.41000000000003</v>
      </c>
      <c r="T246" s="5">
        <v>35</v>
      </c>
      <c r="U246" s="6">
        <v>97.26</v>
      </c>
      <c r="V246" s="6">
        <v>-149.44</v>
      </c>
      <c r="W246" s="6">
        <v>-490.45</v>
      </c>
      <c r="X246" s="6">
        <v>-3.27</v>
      </c>
      <c r="Y246" s="6">
        <v>62.34</v>
      </c>
      <c r="Z246" s="6">
        <v>-65.260000000000005</v>
      </c>
    </row>
  </sheetData>
  <pageMargins left="0.7" right="0.7" top="0.75" bottom="0.75" header="0.3" footer="0.3"/>
  <ignoredErrors>
    <ignoredError sqref="A1:Z24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1454</v>
      </c>
      <c r="D2" s="2" vm="301">
        <f ca="1">IFERROR(_xlfn.STOCKHISTORY("XIDX:" &amp; $C$1, D3, , 0, 0, 1), "Libur")</f>
        <v>378</v>
      </c>
      <c r="E2" s="2" vm="302">
        <f ca="1">IFERROR(_xlfn.STOCKHISTORY("XIDX:" &amp; $C$1, E3, , 0, 0, 1), "Libur")</f>
        <v>326</v>
      </c>
      <c r="H2" s="2" vm="302">
        <f ca="1">IFERROR(INDEX(D2:G2,COUNT(D2:G2)),"")</f>
        <v>326</v>
      </c>
      <c r="I2" s="2">
        <f t="shared" ref="I2:Z2" ca="1" si="0">IFERROR(_xlfn.STOCKHISTORY("XIDX:" &amp; $C$1, I1, , 0, 0, 1), "Libur")</f>
        <v>0</v>
      </c>
      <c r="J2" s="2" vm="303">
        <f t="shared" ca="1" si="0"/>
        <v>198</v>
      </c>
      <c r="K2" s="2" vm="282">
        <f t="shared" ca="1" si="0"/>
        <v>350</v>
      </c>
      <c r="L2" s="2" vm="304">
        <f t="shared" ca="1" si="0"/>
        <v>222</v>
      </c>
      <c r="M2" s="2">
        <f t="shared" ca="1" si="0"/>
        <v>0</v>
      </c>
      <c r="N2" s="2" vm="272">
        <f t="shared" ca="1" si="0"/>
        <v>188</v>
      </c>
      <c r="O2" s="2" vm="305">
        <f t="shared" ca="1" si="0"/>
        <v>206</v>
      </c>
      <c r="P2" s="2" vm="306">
        <f t="shared" ca="1" si="0"/>
        <v>199</v>
      </c>
      <c r="Q2" s="2">
        <f t="shared" ca="1" si="0"/>
        <v>0</v>
      </c>
      <c r="R2" s="2" vm="87">
        <f t="shared" ca="1" si="0"/>
        <v>88</v>
      </c>
      <c r="S2" s="2" vm="102">
        <f t="shared" ca="1" si="0"/>
        <v>90</v>
      </c>
      <c r="T2" s="2" t="str">
        <f t="shared" ca="1" si="0"/>
        <v>Libur</v>
      </c>
      <c r="U2" s="2" t="str">
        <f t="shared" ca="1" si="0"/>
        <v>Libur</v>
      </c>
      <c r="V2" s="2">
        <f t="shared" ca="1" si="0"/>
        <v>0</v>
      </c>
      <c r="W2" s="2" t="str">
        <f t="shared" ca="1" si="0"/>
        <v>Libur</v>
      </c>
      <c r="X2" s="2">
        <f t="shared" ca="1" si="0"/>
        <v>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58339922102</v>
      </c>
      <c r="E4" s="2">
        <f>IFERROR(INDEX(E51:E500,MATCH($C$4,$C$51:$C$500,0)),"")</f>
        <v>50350949702</v>
      </c>
      <c r="H4" s="2">
        <f>IFERROR(SUM(D4:G4)*(4/MAX(1,COUNT(D4:G4))),"")</f>
        <v>217381743608</v>
      </c>
      <c r="I4" s="2">
        <f t="shared" ref="I4:Z4" si="1">IFERROR(INDEX(I51:I500,MATCH($C$4,$C$51:$C$500,0)),"")</f>
        <v>209592736278</v>
      </c>
      <c r="J4" s="2">
        <f t="shared" si="1"/>
        <v>233601320630</v>
      </c>
      <c r="K4" s="2">
        <f t="shared" si="1"/>
        <v>242792617933</v>
      </c>
      <c r="L4" s="2">
        <f t="shared" si="1"/>
        <v>253248613734</v>
      </c>
      <c r="M4" s="2">
        <f t="shared" si="1"/>
        <v>161057570000</v>
      </c>
      <c r="N4" s="2">
        <f t="shared" si="1"/>
        <v>143961352119</v>
      </c>
      <c r="O4" s="2">
        <f t="shared" si="1"/>
        <v>180073555181</v>
      </c>
      <c r="P4" s="2">
        <f t="shared" si="1"/>
        <v>80713350908</v>
      </c>
      <c r="Q4" s="2">
        <f t="shared" si="1"/>
        <v>0</v>
      </c>
      <c r="R4" s="2">
        <f t="shared" si="1"/>
        <v>1064300000</v>
      </c>
      <c r="S4" s="2">
        <f t="shared" si="1"/>
        <v>11717775000</v>
      </c>
      <c r="T4" s="2">
        <f t="shared" si="1"/>
        <v>16075335248</v>
      </c>
      <c r="U4" s="2">
        <f t="shared" si="1"/>
        <v>20609987999</v>
      </c>
      <c r="V4" s="2">
        <f t="shared" si="1"/>
        <v>26876595039</v>
      </c>
      <c r="W4" s="2">
        <f t="shared" si="1"/>
        <v>38383121805</v>
      </c>
      <c r="X4" s="2">
        <f t="shared" si="1"/>
        <v>43911126648</v>
      </c>
      <c r="Y4" s="2">
        <f t="shared" si="1"/>
        <v>52225050288</v>
      </c>
      <c r="Z4" s="2">
        <f t="shared" si="1"/>
        <v>49384470112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8416407455</v>
      </c>
      <c r="E5" s="2">
        <f>IFERROR(INDEX(E51:E500,MATCH($C$5,$C$51:$C$500,0)),"")</f>
        <v>5709056179</v>
      </c>
      <c r="H5" s="2">
        <f>IFERROR(SUM(D5:G5)*(4/MAX(1,COUNT(D5:G5))),"")</f>
        <v>28250927268</v>
      </c>
      <c r="I5" s="2">
        <f t="shared" ref="I5:Z5" si="2">IFERROR(INDEX(I51:I500,MATCH($C$5,$C$51:$C$500,0)),"")</f>
        <v>39444654071</v>
      </c>
      <c r="J5" s="2">
        <f t="shared" si="2"/>
        <v>27266518272</v>
      </c>
      <c r="K5" s="2">
        <f t="shared" si="2"/>
        <v>19551084144</v>
      </c>
      <c r="L5" s="2">
        <f t="shared" si="2"/>
        <v>10442524823</v>
      </c>
      <c r="M5" s="2">
        <f t="shared" si="2"/>
        <v>682895415</v>
      </c>
      <c r="N5" s="2">
        <f t="shared" si="2"/>
        <v>-17415165901</v>
      </c>
      <c r="O5" s="2">
        <f t="shared" si="2"/>
        <v>9120265720</v>
      </c>
      <c r="P5" s="2">
        <f t="shared" si="2"/>
        <v>-20572221719</v>
      </c>
      <c r="Q5" s="2">
        <f t="shared" si="2"/>
        <v>-7630325212</v>
      </c>
      <c r="R5" s="2">
        <f t="shared" si="2"/>
        <v>20883724444</v>
      </c>
      <c r="S5" s="2">
        <f t="shared" si="2"/>
        <v>1411182525</v>
      </c>
      <c r="T5" s="2">
        <f t="shared" si="2"/>
        <v>4500836394</v>
      </c>
      <c r="U5" s="2">
        <f t="shared" si="2"/>
        <v>4680822556</v>
      </c>
      <c r="V5" s="2">
        <f t="shared" si="2"/>
        <v>-5116015698</v>
      </c>
      <c r="W5" s="2">
        <f t="shared" si="2"/>
        <v>-8232440291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77213619786</v>
      </c>
      <c r="E6" s="2">
        <f>IFERROR(INDEX(E51:E500,MATCH($C$6,$C$51:$C$500,0)),"")</f>
        <v>68797212331</v>
      </c>
      <c r="H6" s="2">
        <f>IFERROR(INDEX(D6:G6,COUNT(D6:G6)),"")</f>
        <v>68797212331</v>
      </c>
      <c r="I6" s="2">
        <f t="shared" ref="I6:Z6" si="3">IFERROR(INDEX(I51:I500,MATCH($C$6,$C$51:$C$500,0)),"")</f>
        <v>63088156152</v>
      </c>
      <c r="J6" s="2">
        <f t="shared" si="3"/>
        <v>-10974997919</v>
      </c>
      <c r="K6" s="2">
        <f t="shared" si="3"/>
        <v>-38241516191</v>
      </c>
      <c r="L6" s="2">
        <f t="shared" si="3"/>
        <v>-57792600335</v>
      </c>
      <c r="M6" s="2">
        <f t="shared" si="3"/>
        <v>-68235125158</v>
      </c>
      <c r="N6" s="2">
        <f t="shared" si="3"/>
        <v>-68918020573</v>
      </c>
      <c r="O6" s="2">
        <f t="shared" si="3"/>
        <v>-51502854672</v>
      </c>
      <c r="P6" s="2">
        <f t="shared" si="3"/>
        <v>-60623120392</v>
      </c>
      <c r="Q6" s="2">
        <f t="shared" si="3"/>
        <v>-40050898906</v>
      </c>
      <c r="R6" s="2">
        <f t="shared" si="3"/>
        <v>-32420574402</v>
      </c>
      <c r="S6" s="2">
        <f t="shared" si="3"/>
        <v>-75638425983</v>
      </c>
      <c r="T6" s="2">
        <f t="shared" si="3"/>
        <v>-74671475027</v>
      </c>
      <c r="U6" s="2">
        <f t="shared" si="3"/>
        <v>-79160073775</v>
      </c>
      <c r="V6" s="2">
        <f t="shared" si="3"/>
        <v>-83835409270</v>
      </c>
      <c r="W6" s="2">
        <f t="shared" si="3"/>
        <v>-77536248905</v>
      </c>
      <c r="X6" s="2">
        <f t="shared" si="3"/>
        <v>-69136017269</v>
      </c>
      <c r="Y6" s="2">
        <f t="shared" si="3"/>
        <v>-71592554865</v>
      </c>
      <c r="Z6" s="2">
        <f t="shared" si="3"/>
        <v>-47801933078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0.82</v>
      </c>
      <c r="E7" s="3">
        <f>IFERROR(INDEX(E51:E500,MATCH($C$7,$C$51:$C$500,0))/1000000000,"")</f>
        <v>0.82</v>
      </c>
      <c r="H7" s="3">
        <f>IFERROR(INDEX(D7:G7,COUNT(D7:G7)),"")</f>
        <v>0.82</v>
      </c>
      <c r="I7" s="3">
        <f t="shared" ref="I7:Z7" si="4">IFERROR(INDEX(I51:I500,MATCH($C$7,$C$51:$C$500,0))/1000000000,"")</f>
        <v>0.82</v>
      </c>
      <c r="J7" s="3">
        <f t="shared" si="4"/>
        <v>0.62</v>
      </c>
      <c r="K7" s="3">
        <f t="shared" si="4"/>
        <v>0.62</v>
      </c>
      <c r="L7" s="3">
        <f t="shared" si="4"/>
        <v>0.62</v>
      </c>
      <c r="M7" s="3">
        <f t="shared" si="4"/>
        <v>0.62</v>
      </c>
      <c r="N7" s="3">
        <f t="shared" si="4"/>
        <v>0.62</v>
      </c>
      <c r="O7" s="3">
        <f t="shared" si="4"/>
        <v>0.62</v>
      </c>
      <c r="P7" s="3">
        <f t="shared" si="4"/>
        <v>0.62</v>
      </c>
      <c r="Q7" s="3">
        <f t="shared" si="4"/>
        <v>0.62</v>
      </c>
      <c r="R7" s="3">
        <f t="shared" si="4"/>
        <v>0.62</v>
      </c>
      <c r="S7" s="3">
        <f t="shared" si="4"/>
        <v>0.39</v>
      </c>
      <c r="T7" s="3">
        <f t="shared" si="4"/>
        <v>0.39</v>
      </c>
      <c r="U7" s="3">
        <f t="shared" si="4"/>
        <v>0.39</v>
      </c>
      <c r="V7" s="3">
        <f t="shared" si="4"/>
        <v>0.39</v>
      </c>
      <c r="W7" s="3">
        <f t="shared" si="4"/>
        <v>0.39</v>
      </c>
      <c r="X7" s="3">
        <f t="shared" si="4"/>
        <v>0.39</v>
      </c>
      <c r="Y7" s="3">
        <f t="shared" si="4"/>
        <v>0.39</v>
      </c>
      <c r="Z7" s="3">
        <f t="shared" si="4"/>
        <v>0.39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13000000000</v>
      </c>
      <c r="E8" s="2">
        <f>IFERROR(INDEX(E51:E500,MATCH("Free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59000000000</v>
      </c>
      <c r="J8" s="2">
        <f t="shared" si="5"/>
        <v>42000000000</v>
      </c>
      <c r="K8" s="2">
        <f t="shared" si="5"/>
        <v>57000000000</v>
      </c>
      <c r="L8" s="2">
        <f t="shared" si="5"/>
        <v>42000000000</v>
      </c>
      <c r="M8" s="2">
        <f t="shared" si="5"/>
        <v>30000000000</v>
      </c>
      <c r="N8" s="2">
        <f t="shared" si="5"/>
        <v>19000000000</v>
      </c>
      <c r="O8" s="2">
        <f t="shared" si="5"/>
        <v>-18000000000</v>
      </c>
      <c r="P8" s="2">
        <f t="shared" si="5"/>
        <v>-304000000000</v>
      </c>
      <c r="Q8" s="2">
        <f t="shared" si="5"/>
        <v>-39000000000</v>
      </c>
      <c r="R8" s="2">
        <f t="shared" si="5"/>
        <v>-5000000000</v>
      </c>
      <c r="S8" s="2">
        <f t="shared" si="5"/>
        <v>0</v>
      </c>
      <c r="T8" s="2">
        <f t="shared" si="5"/>
        <v>5000000000</v>
      </c>
      <c r="U8" s="2">
        <f t="shared" si="5"/>
        <v>3000000000</v>
      </c>
      <c r="V8" s="2">
        <f t="shared" si="5"/>
        <v>7000000000</v>
      </c>
      <c r="W8" s="2">
        <f t="shared" si="5"/>
        <v>15000000000</v>
      </c>
      <c r="X8" s="2">
        <f t="shared" si="5"/>
        <v>12000000000</v>
      </c>
      <c r="Y8" s="2">
        <f t="shared" si="5"/>
        <v>14000000000</v>
      </c>
      <c r="Z8" s="2">
        <f t="shared" si="5"/>
        <v>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16.16</v>
      </c>
      <c r="E9" s="3">
        <f>IFERROR(INDEX(E51:E500,MATCH("Free cash flow per share (Quarter)",$C$51:$C$500,0)),"")</f>
        <v>13.79</v>
      </c>
      <c r="H9" s="3">
        <f>IFERROR(INDEX(D9:G9,COUNT(D9:G9)),"")</f>
        <v>13.79</v>
      </c>
      <c r="I9" s="3">
        <f t="shared" ref="I9:Z9" si="6">IFERROR(INDEX(I51:I500,MATCH($C$9,$C$51:$C$500,0)),"")</f>
        <v>72.319999999999993</v>
      </c>
      <c r="J9" s="3">
        <f t="shared" si="6"/>
        <v>67.69</v>
      </c>
      <c r="K9" s="3">
        <f t="shared" si="6"/>
        <v>92.85</v>
      </c>
      <c r="L9" s="3">
        <f t="shared" si="6"/>
        <v>68.489999999999995</v>
      </c>
      <c r="M9" s="3">
        <f t="shared" si="6"/>
        <v>48.64</v>
      </c>
      <c r="N9" s="3">
        <f t="shared" si="6"/>
        <v>30.69</v>
      </c>
      <c r="O9" s="3">
        <f t="shared" si="6"/>
        <v>-29.89</v>
      </c>
      <c r="P9" s="3">
        <f t="shared" si="6"/>
        <v>-494.08</v>
      </c>
      <c r="Q9" s="3">
        <f t="shared" si="6"/>
        <v>-63.96</v>
      </c>
      <c r="R9" s="3">
        <f t="shared" si="6"/>
        <v>-7.35</v>
      </c>
      <c r="S9" s="3">
        <f t="shared" si="6"/>
        <v>-1.19</v>
      </c>
      <c r="T9" s="3">
        <f t="shared" si="6"/>
        <v>12.38</v>
      </c>
      <c r="U9" s="3">
        <f t="shared" si="6"/>
        <v>6.74</v>
      </c>
      <c r="V9" s="3">
        <f t="shared" si="6"/>
        <v>17.13</v>
      </c>
      <c r="W9" s="3">
        <f t="shared" si="6"/>
        <v>39.06</v>
      </c>
      <c r="X9" s="3">
        <f t="shared" si="6"/>
        <v>30.73</v>
      </c>
      <c r="Y9" s="3">
        <f t="shared" si="6"/>
        <v>36.18</v>
      </c>
      <c r="Z9" s="3">
        <f t="shared" si="6"/>
        <v>21.53</v>
      </c>
    </row>
    <row r="10" spans="1:26" ht="15.5" x14ac:dyDescent="0.35">
      <c r="C10" t="s">
        <v>18</v>
      </c>
      <c r="D10" s="3">
        <f ca="1">IFERROR(IF(D9=0,"",D2/D9),"")</f>
        <v>23.39108910891089</v>
      </c>
      <c r="E10" s="3">
        <f ca="1">IFERROR(IF(E9=0,"",E2/E9),"")</f>
        <v>23.640319071791154</v>
      </c>
      <c r="I10" s="3">
        <f t="shared" ref="I10:Z10" ca="1" si="7">IFERROR(IF(I9=0,"",I2/I9),"")</f>
        <v>0</v>
      </c>
      <c r="J10" s="3">
        <f t="shared" ca="1" si="7"/>
        <v>2.925099719308613</v>
      </c>
      <c r="K10" s="3">
        <f t="shared" ca="1" si="7"/>
        <v>3.7695207323640281</v>
      </c>
      <c r="L10" s="3">
        <f t="shared" ca="1" si="7"/>
        <v>3.2413491020586949</v>
      </c>
      <c r="M10" s="3">
        <f t="shared" ca="1" si="7"/>
        <v>0</v>
      </c>
      <c r="N10" s="3">
        <f t="shared" ca="1" si="7"/>
        <v>6.1257738677093512</v>
      </c>
      <c r="O10" s="3">
        <f t="shared" ca="1" si="7"/>
        <v>-6.8919371027099361</v>
      </c>
      <c r="P10" s="3">
        <f t="shared" ca="1" si="7"/>
        <v>-0.40276878238341968</v>
      </c>
      <c r="Q10" s="3">
        <f t="shared" ca="1" si="7"/>
        <v>0</v>
      </c>
      <c r="R10" s="3">
        <f t="shared" ca="1" si="7"/>
        <v>-11.972789115646259</v>
      </c>
      <c r="S10" s="3">
        <f t="shared" ca="1" si="7"/>
        <v>-75.630252100840337</v>
      </c>
      <c r="T10" s="3" t="str">
        <f t="shared" ca="1" si="7"/>
        <v/>
      </c>
      <c r="U10" s="3" t="str">
        <f t="shared" ca="1" si="7"/>
        <v/>
      </c>
      <c r="V10" s="3">
        <f t="shared" ca="1" si="7"/>
        <v>0</v>
      </c>
      <c r="W10" s="3" t="str">
        <f t="shared" ca="1" si="7"/>
        <v/>
      </c>
      <c r="X10" s="3">
        <f t="shared" ca="1" si="7"/>
        <v>0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36460878313</v>
      </c>
      <c r="E11" s="2">
        <f>IFERROR(INDEX(E51:E500,MATCH($C$11,$C$51:$C$500,0)),"")</f>
        <v>27394226945</v>
      </c>
      <c r="H11" s="2">
        <f>IFERROR(INDEX(D11:G11,COUNT(D11:G11)),"")</f>
        <v>27394226945</v>
      </c>
      <c r="I11" s="2">
        <f t="shared" ref="I11:Z11" si="8">IFERROR(INDEX(I51:I500,MATCH($C$11,$C$51:$C$500,0)),"")</f>
        <v>23432316513</v>
      </c>
      <c r="J11" s="2">
        <f t="shared" si="8"/>
        <v>8293515804</v>
      </c>
      <c r="K11" s="2">
        <f t="shared" si="8"/>
        <v>6790770059</v>
      </c>
      <c r="L11" s="2">
        <f t="shared" si="8"/>
        <v>8418327588</v>
      </c>
      <c r="M11" s="2">
        <f t="shared" si="8"/>
        <v>10642965910</v>
      </c>
      <c r="N11" s="2">
        <f t="shared" si="8"/>
        <v>4716254537</v>
      </c>
      <c r="O11" s="2">
        <f t="shared" si="8"/>
        <v>5725653266</v>
      </c>
      <c r="P11" s="2">
        <f t="shared" si="8"/>
        <v>27766979155</v>
      </c>
      <c r="Q11" s="2">
        <f t="shared" si="8"/>
        <v>679393079</v>
      </c>
      <c r="R11" s="2">
        <f t="shared" si="8"/>
        <v>1830592781</v>
      </c>
      <c r="S11" s="2">
        <f t="shared" si="8"/>
        <v>313873639</v>
      </c>
      <c r="T11" s="2">
        <f t="shared" si="8"/>
        <v>25016064</v>
      </c>
      <c r="U11" s="2">
        <f t="shared" si="8"/>
        <v>253635069</v>
      </c>
      <c r="V11" s="2">
        <f t="shared" si="8"/>
        <v>624280081</v>
      </c>
      <c r="W11" s="2">
        <f t="shared" si="8"/>
        <v>317616437</v>
      </c>
      <c r="X11" s="2">
        <f t="shared" si="8"/>
        <v>513660277</v>
      </c>
      <c r="Y11" s="2">
        <f t="shared" si="8"/>
        <v>276212505</v>
      </c>
      <c r="Z11" s="2">
        <f t="shared" si="8"/>
        <v>1139065417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-36000000000</v>
      </c>
      <c r="E12" s="2">
        <f>IFERROR(INDEX(E51:E500,MATCH("Net Debt (Quarter)",$C$51:$C$500,0)),"")</f>
        <v>-27000000000</v>
      </c>
      <c r="H12" s="2">
        <f>IFERROR(INDEX(D12:G12,COUNT(D12:G12)),"")</f>
        <v>-27000000000</v>
      </c>
      <c r="I12" s="2">
        <f t="shared" ref="I12:Z12" si="9">IFERROR(INDEX(I51:I500,MATCH($C$12,$C$51:$C$500,0)),"")</f>
        <v>-23000000000</v>
      </c>
      <c r="J12" s="2">
        <f t="shared" si="9"/>
        <v>-8000000000</v>
      </c>
      <c r="K12" s="2">
        <f t="shared" si="9"/>
        <v>-6000000000</v>
      </c>
      <c r="L12" s="2">
        <f t="shared" si="9"/>
        <v>-8000000000</v>
      </c>
      <c r="M12" s="2">
        <f t="shared" si="9"/>
        <v>-3000000000</v>
      </c>
      <c r="N12" s="2">
        <f t="shared" si="9"/>
        <v>4000000000</v>
      </c>
      <c r="O12" s="2">
        <f t="shared" si="9"/>
        <v>-4000000000</v>
      </c>
      <c r="P12" s="2">
        <f t="shared" si="9"/>
        <v>4000000000</v>
      </c>
      <c r="Q12" s="2">
        <f t="shared" si="9"/>
        <v>54000000000</v>
      </c>
      <c r="R12" s="2">
        <f t="shared" si="9"/>
        <v>17000000000</v>
      </c>
      <c r="S12" s="2">
        <f t="shared" si="9"/>
        <v>37000000000</v>
      </c>
      <c r="T12" s="2">
        <f t="shared" si="9"/>
        <v>45000000000</v>
      </c>
      <c r="U12" s="2">
        <f t="shared" si="9"/>
        <v>53000000000</v>
      </c>
      <c r="V12" s="2">
        <f t="shared" si="9"/>
        <v>58000000000</v>
      </c>
      <c r="W12" s="2">
        <f t="shared" si="9"/>
        <v>68000000000</v>
      </c>
      <c r="X12" s="2">
        <f t="shared" si="9"/>
        <v>86000000000</v>
      </c>
      <c r="Y12" s="2">
        <f t="shared" si="9"/>
        <v>118000000000</v>
      </c>
      <c r="Z12" s="2">
        <f t="shared" si="9"/>
        <v>123000000000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Z13" si="10">IFERROR(INDEX(I51:I500,MATCH($C$13,$C$51:$C$500,0)),"")</f>
        <v>1000000000</v>
      </c>
      <c r="J13" s="2">
        <f t="shared" si="10"/>
        <v>1000000000</v>
      </c>
      <c r="K13" s="2">
        <f t="shared" si="10"/>
        <v>1000000000</v>
      </c>
      <c r="L13" s="2">
        <f t="shared" si="10"/>
        <v>1000000000</v>
      </c>
      <c r="M13" s="2">
        <f t="shared" si="10"/>
        <v>8000000000</v>
      </c>
      <c r="N13" s="2">
        <f t="shared" si="10"/>
        <v>8000000000</v>
      </c>
      <c r="O13" s="2">
        <f t="shared" si="10"/>
        <v>2000000000</v>
      </c>
      <c r="P13" s="2">
        <f t="shared" si="10"/>
        <v>32000000000</v>
      </c>
      <c r="Q13" s="2">
        <f t="shared" si="10"/>
        <v>54000000000</v>
      </c>
      <c r="R13" s="2">
        <f t="shared" si="10"/>
        <v>19000000000</v>
      </c>
      <c r="S13" s="2">
        <f t="shared" si="10"/>
        <v>37000000000</v>
      </c>
      <c r="T13" s="2">
        <f t="shared" si="10"/>
        <v>45000000000</v>
      </c>
      <c r="U13" s="2">
        <f t="shared" si="10"/>
        <v>53000000000</v>
      </c>
      <c r="V13" s="2">
        <f t="shared" si="10"/>
        <v>59000000000</v>
      </c>
      <c r="W13" s="2">
        <f t="shared" si="10"/>
        <v>68000000000</v>
      </c>
      <c r="X13" s="2">
        <f t="shared" si="10"/>
        <v>86000000000</v>
      </c>
      <c r="Y13" s="2">
        <f t="shared" si="10"/>
        <v>119000000000</v>
      </c>
      <c r="Z13" s="2">
        <f t="shared" si="10"/>
        <v>125000000000</v>
      </c>
    </row>
    <row r="14" spans="1:26" ht="15.5" x14ac:dyDescent="0.35">
      <c r="C14" t="s">
        <v>27</v>
      </c>
      <c r="D14" s="2">
        <f>IFERROR(INDEX(D51:D500,MATCH($C$14,$C$51:$C$500,0)),"")</f>
        <v>10430884</v>
      </c>
      <c r="E14" s="2">
        <f>IFERROR(INDEX(E51:E500,MATCH($C$14,$C$51:$C$500,0)),"")</f>
        <v>-63728264</v>
      </c>
      <c r="H14" s="2">
        <f>IFERROR(SUM(D14:G14)*(4/MAX(1,COUNT(D14:G14))),"")</f>
        <v>-106594760</v>
      </c>
      <c r="I14" s="2">
        <f t="shared" ref="I14:Z14" si="11">IFERROR(INDEX(I51:I500,MATCH($C$14,$C$51:$C$500,0)),"")</f>
        <v>-1672023030</v>
      </c>
      <c r="J14" s="2">
        <f t="shared" si="11"/>
        <v>-10421505901</v>
      </c>
      <c r="K14" s="2">
        <f t="shared" si="11"/>
        <v>-23326193859</v>
      </c>
      <c r="L14" s="2">
        <f t="shared" si="11"/>
        <v>-32077553575</v>
      </c>
      <c r="M14" s="2">
        <f t="shared" si="11"/>
        <v>-37612697970</v>
      </c>
      <c r="N14" s="2">
        <f t="shared" si="11"/>
        <v>-39771824697</v>
      </c>
      <c r="O14" s="2">
        <f t="shared" si="11"/>
        <v>-42323927724</v>
      </c>
      <c r="P14" s="2">
        <f t="shared" si="11"/>
        <v>-37486637333</v>
      </c>
      <c r="Q14" s="2">
        <f t="shared" si="11"/>
        <v>-3609986907</v>
      </c>
      <c r="R14" s="2">
        <f t="shared" si="11"/>
        <v>-2563490049</v>
      </c>
      <c r="S14" s="2">
        <f t="shared" si="11"/>
        <v>-4591617972</v>
      </c>
      <c r="T14" s="2">
        <f t="shared" si="11"/>
        <v>-6024392155</v>
      </c>
      <c r="U14" s="2">
        <f t="shared" si="11"/>
        <v>-7385262725</v>
      </c>
      <c r="V14" s="2">
        <f t="shared" si="11"/>
        <v>-6971772608</v>
      </c>
      <c r="W14" s="2">
        <f t="shared" si="11"/>
        <v>-10671692569</v>
      </c>
      <c r="X14" s="2">
        <f t="shared" si="11"/>
        <v>-13411421455</v>
      </c>
      <c r="Y14" s="2">
        <f t="shared" si="11"/>
        <v>-22489899172</v>
      </c>
      <c r="Z14" s="2">
        <f t="shared" si="11"/>
        <v>-16305811839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-1982562358</v>
      </c>
      <c r="J15" s="2">
        <f t="shared" si="12"/>
        <v>-14110540248</v>
      </c>
      <c r="K15" s="2">
        <f t="shared" si="12"/>
        <v>-6248416049</v>
      </c>
      <c r="L15" s="2">
        <f t="shared" si="12"/>
        <v>-3327084615</v>
      </c>
      <c r="M15" s="2">
        <f t="shared" si="12"/>
        <v>-838805336</v>
      </c>
      <c r="N15" s="2">
        <f t="shared" si="12"/>
        <v>-1639205453</v>
      </c>
      <c r="O15" s="2">
        <f t="shared" si="12"/>
        <v>-3095936264</v>
      </c>
      <c r="P15" s="2">
        <f t="shared" si="12"/>
        <v>1658652279</v>
      </c>
      <c r="Q15" s="2">
        <f t="shared" si="12"/>
        <v>1675190939</v>
      </c>
      <c r="R15" s="2">
        <f t="shared" si="12"/>
        <v>938886993</v>
      </c>
      <c r="S15" s="2">
        <f t="shared" si="12"/>
        <v>-828486538</v>
      </c>
      <c r="T15" s="2">
        <f t="shared" si="12"/>
        <v>-1762484064</v>
      </c>
      <c r="U15" s="2">
        <f t="shared" si="12"/>
        <v>-3051019914</v>
      </c>
      <c r="V15" s="2">
        <f t="shared" si="12"/>
        <v>5870347571</v>
      </c>
      <c r="W15" s="2">
        <f t="shared" si="12"/>
        <v>-1593006123</v>
      </c>
      <c r="X15" s="2">
        <f t="shared" si="12"/>
        <v>-6889038290</v>
      </c>
      <c r="Y15" s="2">
        <f t="shared" si="12"/>
        <v>3612732631</v>
      </c>
      <c r="Z15" s="2">
        <f t="shared" si="12"/>
        <v>-2124895843</v>
      </c>
    </row>
    <row r="16" spans="1:26" ht="15.5" x14ac:dyDescent="0.35">
      <c r="C16" t="s">
        <v>29</v>
      </c>
      <c r="D16" s="2">
        <f>IFERROR(INDEX(D51:D500,MATCH($C$16,$C$51:$C$500,0)),"")</f>
        <v>8416407455</v>
      </c>
      <c r="E16" s="2">
        <f>IFERROR(INDEX(E51:E500,MATCH($C$16,$C$51:$C$500,0)),"")</f>
        <v>5709056179</v>
      </c>
      <c r="H16" s="2">
        <f>IFERROR(SUM(D16:G16)*(4/MAX(1,COUNT(D16:G16))),"")</f>
        <v>28250927268</v>
      </c>
      <c r="I16" s="2">
        <f t="shared" ref="I16:Z16" si="13">IFERROR(INDEX(I51:I500,MATCH($C$16,$C$51:$C$500,0)),"")</f>
        <v>41487621123</v>
      </c>
      <c r="J16" s="2">
        <f t="shared" si="13"/>
        <v>41413466643</v>
      </c>
      <c r="K16" s="2">
        <f t="shared" si="13"/>
        <v>25916795919</v>
      </c>
      <c r="L16" s="2">
        <f t="shared" si="13"/>
        <v>13578789437</v>
      </c>
      <c r="M16" s="2">
        <f t="shared" si="13"/>
        <v>1630858545</v>
      </c>
      <c r="N16" s="2">
        <f t="shared" si="13"/>
        <v>-15950611458</v>
      </c>
      <c r="O16" s="2">
        <f t="shared" si="13"/>
        <v>12303410257</v>
      </c>
      <c r="P16" s="2">
        <f t="shared" si="13"/>
        <v>-22172674202</v>
      </c>
      <c r="Q16" s="2">
        <f t="shared" si="13"/>
        <v>-9681999973</v>
      </c>
      <c r="R16" s="2">
        <f t="shared" si="13"/>
        <v>19773790867</v>
      </c>
      <c r="S16" s="2">
        <f t="shared" si="13"/>
        <v>2048661106</v>
      </c>
      <c r="T16" s="2">
        <f t="shared" si="13"/>
        <v>6251082812</v>
      </c>
      <c r="U16" s="2">
        <f t="shared" si="13"/>
        <v>7726355408</v>
      </c>
      <c r="V16" s="2">
        <f t="shared" si="13"/>
        <v>-12169507936</v>
      </c>
      <c r="W16" s="2">
        <f t="shared" si="13"/>
        <v>-6798748959</v>
      </c>
      <c r="X16" s="2">
        <f t="shared" si="13"/>
        <v>9324651128</v>
      </c>
      <c r="Y16" s="2">
        <f t="shared" si="13"/>
        <v>-27730413131</v>
      </c>
      <c r="Z16" s="2">
        <f t="shared" si="13"/>
        <v>10724264163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309960000000</v>
      </c>
      <c r="E20" s="2">
        <f ca="1">IFERROR(E21*E2,"")</f>
        <v>267320000000</v>
      </c>
      <c r="H20" s="2">
        <f t="shared" ref="H20:Z20" ca="1" si="14">IFERROR(H21*H2,"")</f>
        <v>267320000000</v>
      </c>
      <c r="I20" s="2">
        <f t="shared" ca="1" si="14"/>
        <v>0</v>
      </c>
      <c r="J20" s="2">
        <f t="shared" ca="1" si="14"/>
        <v>122760000000</v>
      </c>
      <c r="K20" s="2">
        <f t="shared" ca="1" si="14"/>
        <v>217000000000</v>
      </c>
      <c r="L20" s="2">
        <f t="shared" ca="1" si="14"/>
        <v>137640000000</v>
      </c>
      <c r="M20" s="2">
        <f t="shared" ca="1" si="14"/>
        <v>0</v>
      </c>
      <c r="N20" s="2">
        <f t="shared" ca="1" si="14"/>
        <v>116560000000</v>
      </c>
      <c r="O20" s="2">
        <f t="shared" ca="1" si="14"/>
        <v>127720000000</v>
      </c>
      <c r="P20" s="2">
        <f t="shared" ca="1" si="14"/>
        <v>123380000000</v>
      </c>
      <c r="Q20" s="2">
        <f t="shared" ca="1" si="14"/>
        <v>0</v>
      </c>
      <c r="R20" s="2">
        <f t="shared" ca="1" si="14"/>
        <v>54560000000</v>
      </c>
      <c r="S20" s="2">
        <f t="shared" ca="1" si="14"/>
        <v>35100000000</v>
      </c>
      <c r="T20" s="2" t="str">
        <f t="shared" ca="1" si="14"/>
        <v/>
      </c>
      <c r="U20" s="2" t="str">
        <f t="shared" ca="1" si="14"/>
        <v/>
      </c>
      <c r="V20" s="2">
        <f t="shared" ca="1" si="14"/>
        <v>0</v>
      </c>
      <c r="W20" s="2" t="str">
        <f t="shared" ca="1" si="14"/>
        <v/>
      </c>
      <c r="X20" s="2">
        <f t="shared" ca="1" si="14"/>
        <v>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820000000</v>
      </c>
      <c r="E21" s="2">
        <f>IFERROR(INDEX(E51:E500,MATCH($C$7,$C$51:$C$500,0)),"")</f>
        <v>820000000</v>
      </c>
      <c r="H21" s="2">
        <f>IFERROR(INDEX(D21:G21,COUNT(D21:G21)),"")</f>
        <v>820000000</v>
      </c>
      <c r="I21" s="2">
        <f t="shared" ref="I21:Z21" si="15">IFERROR(INDEX(I51:I500,MATCH($C$7,$C$51:$C$500,0)),"")</f>
        <v>820000000</v>
      </c>
      <c r="J21" s="2">
        <f t="shared" si="15"/>
        <v>620000000</v>
      </c>
      <c r="K21" s="2">
        <f t="shared" si="15"/>
        <v>620000000</v>
      </c>
      <c r="L21" s="2">
        <f t="shared" si="15"/>
        <v>620000000</v>
      </c>
      <c r="M21" s="2">
        <f t="shared" si="15"/>
        <v>620000000</v>
      </c>
      <c r="N21" s="2">
        <f t="shared" si="15"/>
        <v>620000000</v>
      </c>
      <c r="O21" s="2">
        <f t="shared" si="15"/>
        <v>620000000</v>
      </c>
      <c r="P21" s="2">
        <f t="shared" si="15"/>
        <v>620000000</v>
      </c>
      <c r="Q21" s="2">
        <f t="shared" si="15"/>
        <v>620000000</v>
      </c>
      <c r="R21" s="2">
        <f t="shared" si="15"/>
        <v>620000000</v>
      </c>
      <c r="S21" s="2">
        <f t="shared" si="15"/>
        <v>390000000</v>
      </c>
      <c r="T21" s="2">
        <f t="shared" si="15"/>
        <v>390000000</v>
      </c>
      <c r="U21" s="2">
        <f t="shared" si="15"/>
        <v>390000000</v>
      </c>
      <c r="V21" s="2">
        <f t="shared" si="15"/>
        <v>390000000</v>
      </c>
      <c r="W21" s="2">
        <f t="shared" si="15"/>
        <v>390000000</v>
      </c>
      <c r="X21" s="2">
        <f t="shared" si="15"/>
        <v>390000000</v>
      </c>
      <c r="Y21" s="2">
        <f t="shared" si="15"/>
        <v>390000000</v>
      </c>
      <c r="Z21" s="2">
        <f t="shared" si="15"/>
        <v>390000000</v>
      </c>
    </row>
    <row r="23" spans="1:26" ht="15.5" x14ac:dyDescent="0.35">
      <c r="B23" t="s">
        <v>50</v>
      </c>
      <c r="C23" t="s">
        <v>51</v>
      </c>
      <c r="D23" s="3">
        <f>IFERROR(D5/D6*100,"")</f>
        <v>10.900159166642284</v>
      </c>
      <c r="E23" s="3">
        <f>IFERROR(E5/E6*100,"")</f>
        <v>8.2983830093759501</v>
      </c>
      <c r="H23" s="3">
        <f t="shared" ref="H23:Z23" si="16">IFERROR(H5/H6*100,"")</f>
        <v>41.064058136655255</v>
      </c>
      <c r="I23" s="3">
        <f t="shared" si="16"/>
        <v>62.523073230995898</v>
      </c>
      <c r="J23" s="3">
        <f t="shared" si="16"/>
        <v>-248.44212703490354</v>
      </c>
      <c r="K23" s="3">
        <f t="shared" si="16"/>
        <v>-51.125285007923601</v>
      </c>
      <c r="L23" s="3">
        <f t="shared" si="16"/>
        <v>-18.068965165901805</v>
      </c>
      <c r="M23" s="3">
        <f t="shared" si="16"/>
        <v>-1.0007974828488113</v>
      </c>
      <c r="N23" s="3">
        <f t="shared" si="16"/>
        <v>25.269393630586563</v>
      </c>
      <c r="O23" s="3">
        <f t="shared" si="16"/>
        <v>-17.708272246428152</v>
      </c>
      <c r="P23" s="3">
        <f t="shared" si="16"/>
        <v>33.934613701796138</v>
      </c>
      <c r="Q23" s="3">
        <f t="shared" si="16"/>
        <v>19.051570427691214</v>
      </c>
      <c r="R23" s="3">
        <f t="shared" si="16"/>
        <v>-64.41503529533918</v>
      </c>
      <c r="S23" s="3">
        <f t="shared" si="16"/>
        <v>-1.865695255632591</v>
      </c>
      <c r="T23" s="3">
        <f t="shared" si="16"/>
        <v>-6.0275177266453763</v>
      </c>
      <c r="U23" s="3">
        <f t="shared" si="16"/>
        <v>-5.9131104012162723</v>
      </c>
      <c r="V23" s="3">
        <f t="shared" si="16"/>
        <v>6.1024521053191014</v>
      </c>
      <c r="W23" s="3">
        <f t="shared" si="16"/>
        <v>10.61753748377312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-0.2948548802584291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0.19864091841246978</v>
      </c>
      <c r="J24" s="4">
        <f t="shared" si="17"/>
        <v>0.69593736903402581</v>
      </c>
      <c r="K24" s="4" t="str">
        <f t="shared" si="17"/>
        <v/>
      </c>
      <c r="L24" s="4" t="str">
        <f t="shared" si="17"/>
        <v/>
      </c>
      <c r="M24" s="4">
        <f t="shared" si="17"/>
        <v>-0.565217764649939</v>
      </c>
      <c r="N24" s="4" t="str">
        <f t="shared" si="17"/>
        <v/>
      </c>
      <c r="O24" s="4">
        <f t="shared" si="17"/>
        <v>0.24053076383324612</v>
      </c>
      <c r="P24" s="4" t="str">
        <f t="shared" si="17"/>
        <v/>
      </c>
      <c r="Q24" s="4">
        <f t="shared" si="17"/>
        <v>0.25569822453600999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48.11</v>
      </c>
      <c r="J25" s="3">
        <f t="shared" si="18"/>
        <v>44.38</v>
      </c>
      <c r="K25" s="3">
        <f t="shared" si="18"/>
        <v>31.97</v>
      </c>
      <c r="L25" s="3">
        <f t="shared" si="18"/>
        <v>16.670000000000002</v>
      </c>
      <c r="M25" s="3">
        <f t="shared" si="18"/>
        <v>1.29</v>
      </c>
      <c r="N25" s="3">
        <f t="shared" si="18"/>
        <v>-28.59</v>
      </c>
      <c r="O25" s="3">
        <f t="shared" si="18"/>
        <v>14.97</v>
      </c>
      <c r="P25" s="3">
        <f t="shared" si="18"/>
        <v>-33.35</v>
      </c>
      <c r="Q25" s="3">
        <f t="shared" si="18"/>
        <v>-13.02</v>
      </c>
      <c r="R25" s="3">
        <f t="shared" si="18"/>
        <v>33.67</v>
      </c>
      <c r="S25" s="3">
        <f t="shared" si="18"/>
        <v>3.26</v>
      </c>
      <c r="T25" s="3">
        <f t="shared" si="18"/>
        <v>11.46</v>
      </c>
      <c r="U25" s="3">
        <f t="shared" si="18"/>
        <v>11.93</v>
      </c>
      <c r="V25" s="3">
        <f t="shared" si="18"/>
        <v>-13.06</v>
      </c>
      <c r="W25" s="3">
        <f t="shared" si="18"/>
        <v>-21.01</v>
      </c>
      <c r="X25" s="3">
        <f t="shared" si="18"/>
        <v>6.22</v>
      </c>
      <c r="Y25" s="3">
        <f t="shared" si="18"/>
        <v>-61.56</v>
      </c>
      <c r="Z25" s="3">
        <f t="shared" si="18"/>
        <v>21.95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0.24277669184985284</v>
      </c>
      <c r="K26" s="4" t="str">
        <f t="shared" si="19"/>
        <v/>
      </c>
      <c r="L26" s="4" t="str">
        <f t="shared" si="19"/>
        <v/>
      </c>
      <c r="M26" s="4">
        <f t="shared" si="19"/>
        <v>-0.47920198678160153</v>
      </c>
      <c r="N26" s="4" t="str">
        <f t="shared" si="19"/>
        <v/>
      </c>
      <c r="O26" s="4">
        <f t="shared" si="19"/>
        <v>5.4890634347550815E-2</v>
      </c>
      <c r="P26" s="4" t="str">
        <f t="shared" si="19"/>
        <v/>
      </c>
      <c r="Q26" s="4">
        <f t="shared" si="19"/>
        <v>-6.1330926251279561E-4</v>
      </c>
      <c r="R26" s="4" t="str">
        <f t="shared" si="19"/>
        <v/>
      </c>
      <c r="S26" s="4">
        <f t="shared" si="19"/>
        <v>-0.12120931857250539</v>
      </c>
      <c r="T26" s="4" t="str">
        <f t="shared" si="19"/>
        <v/>
      </c>
      <c r="U26" s="4">
        <f t="shared" si="19"/>
        <v>-0.11480045134303074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71.146246465853665</v>
      </c>
      <c r="E27" s="3">
        <f>IFERROR(E4/E21,"")</f>
        <v>61.403597197560977</v>
      </c>
      <c r="H27" s="3">
        <f t="shared" ref="H27:Z27" si="20">IFERROR(H4/H21,"")</f>
        <v>265.09968732682927</v>
      </c>
      <c r="I27" s="3">
        <f t="shared" si="20"/>
        <v>255.60089790000001</v>
      </c>
      <c r="J27" s="3">
        <f t="shared" si="20"/>
        <v>376.7763235967742</v>
      </c>
      <c r="K27" s="3">
        <f t="shared" si="20"/>
        <v>391.60099666612905</v>
      </c>
      <c r="L27" s="3">
        <f t="shared" si="20"/>
        <v>408.46550602258066</v>
      </c>
      <c r="M27" s="3">
        <f t="shared" si="20"/>
        <v>259.7702741935484</v>
      </c>
      <c r="N27" s="3">
        <f t="shared" si="20"/>
        <v>232.19572922419354</v>
      </c>
      <c r="O27" s="3">
        <f t="shared" si="20"/>
        <v>290.441218033871</v>
      </c>
      <c r="P27" s="3">
        <f t="shared" si="20"/>
        <v>130.18282404516128</v>
      </c>
      <c r="Q27" s="3">
        <f t="shared" si="20"/>
        <v>0</v>
      </c>
      <c r="R27" s="3">
        <f t="shared" si="20"/>
        <v>1.7166129032258064</v>
      </c>
      <c r="S27" s="3">
        <f t="shared" si="20"/>
        <v>30.045576923076922</v>
      </c>
      <c r="T27" s="3">
        <f t="shared" si="20"/>
        <v>41.218808328205128</v>
      </c>
      <c r="U27" s="3">
        <f t="shared" si="20"/>
        <v>52.846123074358971</v>
      </c>
      <c r="V27" s="3">
        <f t="shared" si="20"/>
        <v>68.914346253846148</v>
      </c>
      <c r="W27" s="3">
        <f t="shared" si="20"/>
        <v>98.418261038461537</v>
      </c>
      <c r="X27" s="3">
        <f t="shared" si="20"/>
        <v>112.59263243076923</v>
      </c>
      <c r="Y27" s="3">
        <f t="shared" si="20"/>
        <v>133.91038535384615</v>
      </c>
      <c r="Z27" s="3">
        <f t="shared" si="20"/>
        <v>126.62684644102563</v>
      </c>
    </row>
    <row r="28" spans="1:26" ht="15.5" x14ac:dyDescent="0.35">
      <c r="C28" t="s">
        <v>57</v>
      </c>
      <c r="D28" s="4">
        <f>IFERROR(_xlfn.RRI(5,I27,D27),"")</f>
        <v>-0.22568455248965613</v>
      </c>
      <c r="E28" s="4">
        <f>IFERROR(_xlfn.RRI(5,J27,E27),"")</f>
        <v>-0.30429993812217848</v>
      </c>
      <c r="H28" s="4">
        <f t="shared" ref="H28:Z28" si="21">IFERROR(_xlfn.RRI(5,M27,H27),"")</f>
        <v>4.0699105204344832E-3</v>
      </c>
      <c r="I28" s="4">
        <f t="shared" si="21"/>
        <v>1.9392958897015866E-2</v>
      </c>
      <c r="J28" s="4">
        <f t="shared" si="21"/>
        <v>5.342851732924947E-2</v>
      </c>
      <c r="K28" s="4">
        <f t="shared" si="21"/>
        <v>0.24640166364542804</v>
      </c>
      <c r="L28" s="4" t="str">
        <f t="shared" si="21"/>
        <v/>
      </c>
      <c r="M28" s="4">
        <f t="shared" si="21"/>
        <v>1.7288735760065879</v>
      </c>
      <c r="N28" s="4">
        <f t="shared" si="21"/>
        <v>0.50527114290626152</v>
      </c>
      <c r="O28" s="4">
        <f t="shared" si="21"/>
        <v>0.47772140275221786</v>
      </c>
      <c r="P28" s="4">
        <f t="shared" si="21"/>
        <v>0.19758986312760762</v>
      </c>
      <c r="Q28" s="4">
        <f t="shared" si="21"/>
        <v>-1</v>
      </c>
      <c r="R28" s="4">
        <f t="shared" si="21"/>
        <v>-0.55504167456014253</v>
      </c>
      <c r="S28" s="4">
        <f t="shared" si="21"/>
        <v>-0.23218937980552046</v>
      </c>
      <c r="T28" s="4">
        <f t="shared" si="21"/>
        <v>-0.20994698568207504</v>
      </c>
      <c r="U28" s="4">
        <f t="shared" si="21"/>
        <v>-0.16035159344412919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8.4046867958539814E-2</v>
      </c>
      <c r="J29" s="4">
        <f t="shared" si="22"/>
        <v>0.38817641538942771</v>
      </c>
      <c r="K29" s="4">
        <f t="shared" si="22"/>
        <v>0.91781643671265722</v>
      </c>
      <c r="L29" s="4">
        <f t="shared" si="22"/>
        <v>11.92248062015504</v>
      </c>
      <c r="M29" s="4">
        <f t="shared" si="22"/>
        <v>-1.0451206715634838</v>
      </c>
      <c r="N29" s="4">
        <f t="shared" si="22"/>
        <v>-2.9098196392785574</v>
      </c>
      <c r="O29" s="4">
        <f t="shared" si="22"/>
        <v>-1.4488755622188905</v>
      </c>
      <c r="P29" s="4">
        <f t="shared" si="22"/>
        <v>1.5614439324116745</v>
      </c>
      <c r="Q29" s="4">
        <f t="shared" si="22"/>
        <v>-1.3866943866943866</v>
      </c>
      <c r="R29" s="4">
        <f t="shared" si="22"/>
        <v>9.3282208588957065</v>
      </c>
      <c r="S29" s="4">
        <f t="shared" si="22"/>
        <v>-0.71553228621291454</v>
      </c>
      <c r="T29" s="4">
        <f t="shared" si="22"/>
        <v>-3.9396479463537207E-2</v>
      </c>
      <c r="U29" s="4">
        <f t="shared" si="22"/>
        <v>-1.9134762633996938</v>
      </c>
      <c r="V29" s="4">
        <f t="shared" si="22"/>
        <v>-0.37839124226558785</v>
      </c>
      <c r="W29" s="4">
        <f t="shared" si="22"/>
        <v>-4.377813504823151</v>
      </c>
      <c r="X29" s="4">
        <f t="shared" si="22"/>
        <v>-1.1010396361273553</v>
      </c>
      <c r="Y29" s="4">
        <f t="shared" si="22"/>
        <v>-3.8045558086560369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3.7162582388679713E-2</v>
      </c>
      <c r="I30" s="4">
        <f t="shared" si="23"/>
        <v>-0.32161104110792288</v>
      </c>
      <c r="J30" s="4">
        <f t="shared" si="23"/>
        <v>-3.7856576452980926E-2</v>
      </c>
      <c r="K30" s="4">
        <f t="shared" si="23"/>
        <v>-4.1287474971067224E-2</v>
      </c>
      <c r="L30" s="4">
        <f t="shared" si="23"/>
        <v>0.57241049727746418</v>
      </c>
      <c r="M30" s="4">
        <f t="shared" si="23"/>
        <v>0.11875560787223016</v>
      </c>
      <c r="N30" s="4">
        <f t="shared" si="23"/>
        <v>-0.20054140112745608</v>
      </c>
      <c r="O30" s="4">
        <f t="shared" si="23"/>
        <v>1.2310256377071296</v>
      </c>
      <c r="P30" s="4" t="str">
        <f t="shared" si="23"/>
        <v/>
      </c>
      <c r="Q30" s="4">
        <f t="shared" si="23"/>
        <v>-1</v>
      </c>
      <c r="R30" s="4">
        <f t="shared" si="23"/>
        <v>-0.94286636906255117</v>
      </c>
      <c r="S30" s="4">
        <f t="shared" si="23"/>
        <v>-0.27107118954437626</v>
      </c>
      <c r="T30" s="4">
        <f t="shared" si="23"/>
        <v>-0.22002209565672823</v>
      </c>
      <c r="U30" s="4">
        <f t="shared" si="23"/>
        <v>-0.23316223766093408</v>
      </c>
      <c r="V30" s="4">
        <f t="shared" si="23"/>
        <v>-0.29978089912689432</v>
      </c>
      <c r="W30" s="4">
        <f t="shared" si="23"/>
        <v>-0.1258907540066905</v>
      </c>
      <c r="X30" s="4">
        <f t="shared" si="23"/>
        <v>-0.15919417203338396</v>
      </c>
      <c r="Y30" s="4">
        <f t="shared" si="23"/>
        <v>5.7519705477406056E-2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94.6</v>
      </c>
      <c r="E32" s="3">
        <f>IFERROR(INDEX(E51:E500,MATCH($A$32,$C$51:$C$500,0)),"")</f>
        <v>84.35</v>
      </c>
      <c r="H32" s="3">
        <f>IFERROR(INDEX(D32:G32,COUNT(D32:G32)),"")</f>
        <v>84.35</v>
      </c>
      <c r="I32" s="3">
        <f t="shared" ref="I32:Z32" si="24">IFERROR(INDEX(I51:I500,MATCH($C$32,$C$51:$C$500,0)),"")</f>
        <v>77.400000000000006</v>
      </c>
      <c r="J32" s="3">
        <f t="shared" si="24"/>
        <v>-17.07</v>
      </c>
      <c r="K32" s="3">
        <f t="shared" si="24"/>
        <v>-61.4</v>
      </c>
      <c r="L32" s="3">
        <f t="shared" si="24"/>
        <v>-93.18</v>
      </c>
      <c r="M32" s="3">
        <f t="shared" si="24"/>
        <v>-110.16</v>
      </c>
      <c r="N32" s="3">
        <f t="shared" si="24"/>
        <v>-111.27</v>
      </c>
      <c r="O32" s="3">
        <f t="shared" si="24"/>
        <v>-82.96</v>
      </c>
      <c r="P32" s="3">
        <f t="shared" si="24"/>
        <v>-97.78</v>
      </c>
      <c r="Q32" s="3">
        <f t="shared" si="24"/>
        <v>-64.34</v>
      </c>
      <c r="R32" s="3">
        <f t="shared" si="24"/>
        <v>-51.94</v>
      </c>
      <c r="S32" s="3">
        <f t="shared" si="24"/>
        <v>-191.85</v>
      </c>
      <c r="T32" s="3">
        <f t="shared" si="24"/>
        <v>-189.53</v>
      </c>
      <c r="U32" s="3">
        <f t="shared" si="24"/>
        <v>-201.01</v>
      </c>
      <c r="V32" s="3">
        <f t="shared" si="24"/>
        <v>-212.96</v>
      </c>
      <c r="W32" s="3">
        <f t="shared" si="24"/>
        <v>-199.9</v>
      </c>
      <c r="X32" s="3">
        <f t="shared" si="24"/>
        <v>-177.27</v>
      </c>
      <c r="Y32" s="3">
        <f t="shared" si="24"/>
        <v>-185.61</v>
      </c>
      <c r="Z32" s="3">
        <f t="shared" si="24"/>
        <v>-123.57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3.45</v>
      </c>
      <c r="E33" s="3">
        <f>IFERROR(INDEX(E51:E500,MATCH($A$33,$C$51:$C$500,0)),"")</f>
        <v>4.74</v>
      </c>
      <c r="H33" s="3">
        <f>IFERROR(INDEX(D33:G33,COUNT(D33:G33)),"")</f>
        <v>4.74</v>
      </c>
      <c r="I33" s="3">
        <f t="shared" ref="I33:Z33" si="25">IFERROR(INDEX(I51:I500,MATCH($C$33,$C$51:$C$500,0)),"")</f>
        <v>5.17</v>
      </c>
      <c r="J33" s="3">
        <f t="shared" si="25"/>
        <v>-11.6</v>
      </c>
      <c r="K33" s="3">
        <f t="shared" si="25"/>
        <v>-5.7</v>
      </c>
      <c r="L33" s="3">
        <f t="shared" si="25"/>
        <v>-2.38</v>
      </c>
      <c r="M33" s="3">
        <f t="shared" si="25"/>
        <v>-2</v>
      </c>
      <c r="N33" s="3">
        <f t="shared" si="25"/>
        <v>-1.69</v>
      </c>
      <c r="O33" s="3">
        <f t="shared" si="25"/>
        <v>-2.48</v>
      </c>
      <c r="P33" s="3">
        <f t="shared" si="25"/>
        <v>-2.04</v>
      </c>
      <c r="Q33" s="3">
        <f t="shared" si="25"/>
        <v>-4.76</v>
      </c>
      <c r="R33" s="3">
        <f t="shared" si="25"/>
        <v>-1.69</v>
      </c>
      <c r="S33" s="3">
        <f t="shared" si="25"/>
        <v>-0.47</v>
      </c>
      <c r="T33" s="3">
        <f t="shared" si="25"/>
        <v>-0.52</v>
      </c>
      <c r="U33" s="3">
        <f t="shared" si="25"/>
        <v>-0.49</v>
      </c>
      <c r="V33" s="3">
        <f t="shared" si="25"/>
        <v>-0.4</v>
      </c>
      <c r="W33" s="3">
        <f t="shared" si="25"/>
        <v>-0.44</v>
      </c>
      <c r="X33" s="3">
        <f t="shared" si="25"/>
        <v>-0.65</v>
      </c>
      <c r="Y33" s="3">
        <f t="shared" si="25"/>
        <v>-0.62</v>
      </c>
      <c r="Z33" s="3">
        <f t="shared" si="25"/>
        <v>-0.83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31.8</v>
      </c>
      <c r="E34" s="3">
        <f>IFERROR(INDEX(E51:E500,MATCH($A$34,$C$51:$C$500,0)),"")</f>
        <v>57.55</v>
      </c>
      <c r="H34" s="3">
        <f>IFERROR(INDEX(D34:G34,COUNT(D34:G34)),"")</f>
        <v>57.55</v>
      </c>
      <c r="I34" s="3">
        <f t="shared" ref="I34:Z34" si="26">IFERROR(INDEX(I51:I500,MATCH($C$34,$C$51:$C$500,0)),"")</f>
        <v>8.31</v>
      </c>
      <c r="J34" s="3">
        <f t="shared" si="26"/>
        <v>4.46</v>
      </c>
      <c r="K34" s="3">
        <f t="shared" si="26"/>
        <v>10.95</v>
      </c>
      <c r="L34" s="3">
        <f t="shared" si="26"/>
        <v>13.32</v>
      </c>
      <c r="M34" s="3">
        <f t="shared" si="26"/>
        <v>170.54</v>
      </c>
      <c r="N34" s="3">
        <f t="shared" si="26"/>
        <v>-6.58</v>
      </c>
      <c r="O34" s="3">
        <f t="shared" si="26"/>
        <v>13.76</v>
      </c>
      <c r="P34" s="3">
        <f t="shared" si="26"/>
        <v>-5.97</v>
      </c>
      <c r="Q34" s="3">
        <f t="shared" si="26"/>
        <v>-23.5</v>
      </c>
      <c r="R34" s="3">
        <f t="shared" si="26"/>
        <v>2.61</v>
      </c>
      <c r="S34" s="3">
        <f t="shared" si="26"/>
        <v>27.61</v>
      </c>
      <c r="T34" s="3">
        <f t="shared" si="26"/>
        <v>8.5500000000000007</v>
      </c>
      <c r="U34" s="3">
        <f t="shared" si="26"/>
        <v>8.2100000000000009</v>
      </c>
      <c r="V34" s="3">
        <f t="shared" si="26"/>
        <v>-6.51</v>
      </c>
      <c r="W34" s="3">
        <f t="shared" si="26"/>
        <v>-4.1399999999999997</v>
      </c>
      <c r="X34" s="3">
        <f t="shared" si="26"/>
        <v>18.489999999999998</v>
      </c>
      <c r="Y34" s="3">
        <f t="shared" si="26"/>
        <v>-1.87</v>
      </c>
      <c r="Z34" s="3">
        <f t="shared" si="26"/>
        <v>4.6900000000000004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4.59</v>
      </c>
      <c r="E35" s="3">
        <f>IFERROR(INDEX(E51:E500,MATCH($A$35,$C$51:$C$500,0)),"")</f>
        <v>6.52</v>
      </c>
      <c r="H35" s="3">
        <f>IFERROR(INDEX(D35:G35,COUNT(D35:G35)),"")</f>
        <v>6.52</v>
      </c>
      <c r="I35" s="3">
        <f t="shared" ref="I35:Z35" si="27">IFERROR(INDEX(I51:I500,MATCH($C$35,$C$51:$C$500,0)),"")</f>
        <v>1.57</v>
      </c>
      <c r="J35" s="3">
        <f t="shared" si="27"/>
        <v>0.52</v>
      </c>
      <c r="K35" s="3">
        <f t="shared" si="27"/>
        <v>0.89</v>
      </c>
      <c r="L35" s="3">
        <f t="shared" si="27"/>
        <v>0.54</v>
      </c>
      <c r="M35" s="3">
        <f t="shared" si="27"/>
        <v>0.84</v>
      </c>
      <c r="N35" s="3">
        <f t="shared" si="27"/>
        <v>0.8</v>
      </c>
      <c r="O35" s="3">
        <f t="shared" si="27"/>
        <v>0.7</v>
      </c>
      <c r="P35" s="3">
        <f t="shared" si="27"/>
        <v>1.52</v>
      </c>
      <c r="Q35" s="3">
        <f t="shared" si="27"/>
        <v>0</v>
      </c>
      <c r="R35" s="3">
        <f t="shared" si="27"/>
        <v>50.86</v>
      </c>
      <c r="S35" s="3">
        <f t="shared" si="27"/>
        <v>3.01</v>
      </c>
      <c r="T35" s="3">
        <f t="shared" si="27"/>
        <v>2.39</v>
      </c>
      <c r="U35" s="3">
        <f t="shared" si="27"/>
        <v>1.86</v>
      </c>
      <c r="V35" s="3">
        <f t="shared" si="27"/>
        <v>1.24</v>
      </c>
      <c r="W35" s="3">
        <f t="shared" si="27"/>
        <v>0.89</v>
      </c>
      <c r="X35" s="3">
        <f t="shared" si="27"/>
        <v>1.03</v>
      </c>
      <c r="Y35" s="3">
        <f t="shared" si="27"/>
        <v>0.86</v>
      </c>
      <c r="Z35" s="3">
        <f t="shared" si="27"/>
        <v>0.82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58339922102</v>
      </c>
      <c r="E51" s="5">
        <v>50350949702</v>
      </c>
      <c r="F51" s="5">
        <v>49314950231</v>
      </c>
      <c r="G51" s="5">
        <v>51479005239</v>
      </c>
      <c r="I51" s="5">
        <v>209592736278</v>
      </c>
      <c r="J51" s="5">
        <v>233601320630</v>
      </c>
      <c r="K51" s="5">
        <v>242792617933</v>
      </c>
      <c r="L51" s="5">
        <v>253248613734</v>
      </c>
      <c r="M51" s="5">
        <v>161057570000</v>
      </c>
      <c r="N51" s="5">
        <v>143961352119</v>
      </c>
      <c r="O51" s="5">
        <v>180073555181</v>
      </c>
      <c r="P51" s="5">
        <v>80713350908</v>
      </c>
      <c r="R51" s="5">
        <v>1064300000</v>
      </c>
      <c r="S51" s="5">
        <v>11717775000</v>
      </c>
      <c r="T51" s="5">
        <v>16075335248</v>
      </c>
      <c r="U51" s="5">
        <v>20609987999</v>
      </c>
      <c r="V51" s="5">
        <v>26876595039</v>
      </c>
      <c r="W51" s="5">
        <v>38383121805</v>
      </c>
      <c r="X51" s="5">
        <v>43911126648</v>
      </c>
      <c r="Y51" s="5">
        <v>52225050288</v>
      </c>
      <c r="Z51" s="5">
        <v>49384470112</v>
      </c>
    </row>
    <row r="52" spans="2:26" ht="15.5" x14ac:dyDescent="0.35">
      <c r="C52" t="s">
        <v>82</v>
      </c>
      <c r="D52" s="5">
        <v>-41914577172</v>
      </c>
      <c r="E52" s="5">
        <v>-35435881158</v>
      </c>
      <c r="F52" s="5">
        <v>-37618522776</v>
      </c>
      <c r="G52" s="5">
        <v>-35847088518</v>
      </c>
      <c r="I52" s="5">
        <v>-148483645298</v>
      </c>
      <c r="J52" s="5">
        <v>-154472620389</v>
      </c>
      <c r="K52" s="5">
        <v>-177878751597</v>
      </c>
      <c r="L52" s="5">
        <v>-187618968730</v>
      </c>
      <c r="M52" s="5">
        <v>-108542716237</v>
      </c>
      <c r="N52" s="5">
        <v>-106776340093</v>
      </c>
      <c r="O52" s="5">
        <v>-116551412109</v>
      </c>
      <c r="P52" s="5">
        <v>-58748542762</v>
      </c>
      <c r="R52" s="5">
        <v>-610143780</v>
      </c>
      <c r="S52" s="5">
        <v>-1663999998</v>
      </c>
      <c r="T52" s="5">
        <v>-1107923069</v>
      </c>
      <c r="U52" s="5">
        <v>-3449001162</v>
      </c>
      <c r="V52" s="5">
        <v>-10168310636</v>
      </c>
      <c r="W52" s="5">
        <v>-21425467891</v>
      </c>
      <c r="X52" s="5">
        <v>-26439543662</v>
      </c>
      <c r="Y52" s="5">
        <v>-29918203592</v>
      </c>
      <c r="Z52" s="5">
        <v>-37133792006</v>
      </c>
    </row>
    <row r="53" spans="2:26" ht="15.5" x14ac:dyDescent="0.35">
      <c r="C53" t="s">
        <v>84</v>
      </c>
      <c r="D53" s="5">
        <v>16425344930</v>
      </c>
      <c r="E53" s="5">
        <v>14915068544</v>
      </c>
      <c r="F53" s="5">
        <v>11696427455</v>
      </c>
      <c r="G53" s="5">
        <v>15631916721</v>
      </c>
      <c r="I53" s="5">
        <v>61109090980</v>
      </c>
      <c r="J53" s="5">
        <v>79128700241</v>
      </c>
      <c r="K53" s="5">
        <v>64913866336</v>
      </c>
      <c r="L53" s="5">
        <v>65629645004</v>
      </c>
      <c r="M53" s="5">
        <v>52514853763</v>
      </c>
      <c r="N53" s="5">
        <v>37185012026</v>
      </c>
      <c r="O53" s="5">
        <v>63522143072</v>
      </c>
      <c r="P53" s="5">
        <v>21964808146</v>
      </c>
      <c r="R53" s="5">
        <v>454156220</v>
      </c>
      <c r="S53" s="5">
        <v>10053775002</v>
      </c>
      <c r="T53" s="5">
        <v>14967412179</v>
      </c>
      <c r="U53" s="5">
        <v>17160986837</v>
      </c>
      <c r="V53" s="5">
        <v>16708284403</v>
      </c>
      <c r="W53" s="5">
        <v>16957653914</v>
      </c>
      <c r="X53" s="5">
        <v>17471582986</v>
      </c>
      <c r="Y53" s="5">
        <v>22306846696</v>
      </c>
      <c r="Z53" s="5">
        <v>12250678106</v>
      </c>
    </row>
    <row r="54" spans="2:26" ht="15.5" x14ac:dyDescent="0.35">
      <c r="C54" t="s">
        <v>85</v>
      </c>
      <c r="D54" s="5">
        <v>-6759913192</v>
      </c>
      <c r="E54" s="5">
        <v>-9160573433</v>
      </c>
      <c r="F54" s="5">
        <v>-965372695</v>
      </c>
      <c r="G54" s="5">
        <v>-6572266923</v>
      </c>
      <c r="I54" s="5">
        <v>-17795285392</v>
      </c>
      <c r="J54" s="5">
        <v>-17511576167</v>
      </c>
      <c r="K54" s="5">
        <v>-14636877196</v>
      </c>
      <c r="L54" s="5">
        <v>-14926446266</v>
      </c>
      <c r="M54" s="5">
        <v>-13251293821</v>
      </c>
      <c r="N54" s="5">
        <v>-13274498750</v>
      </c>
      <c r="O54" s="5">
        <v>-9410718017</v>
      </c>
      <c r="P54" s="5">
        <v>-6546777207</v>
      </c>
      <c r="Q54" s="5">
        <v>-3669160353</v>
      </c>
      <c r="R54" s="5">
        <v>-5266345033</v>
      </c>
      <c r="S54" s="5">
        <v>-2218262620</v>
      </c>
      <c r="T54" s="5">
        <v>-2485757851</v>
      </c>
      <c r="U54" s="5">
        <v>-5439543950</v>
      </c>
      <c r="V54" s="5">
        <v>-7094751227</v>
      </c>
      <c r="W54" s="5">
        <v>-7830559914</v>
      </c>
      <c r="X54" s="5">
        <v>-10788222329</v>
      </c>
      <c r="Y54" s="5">
        <v>-11025372920</v>
      </c>
      <c r="Z54" s="5">
        <v>-9913179024</v>
      </c>
    </row>
    <row r="55" spans="2:26" ht="15.5" x14ac:dyDescent="0.35">
      <c r="C55" t="s">
        <v>387</v>
      </c>
      <c r="D55" s="5">
        <v>-6759913192</v>
      </c>
      <c r="E55" s="5">
        <v>-9160573433</v>
      </c>
      <c r="F55" s="5">
        <v>-965372695</v>
      </c>
      <c r="G55" s="5">
        <v>-6572266923</v>
      </c>
      <c r="I55" s="5">
        <v>-17795285392</v>
      </c>
      <c r="J55" s="5">
        <v>-17511576167</v>
      </c>
      <c r="K55" s="5">
        <v>-14636877196</v>
      </c>
      <c r="L55" s="5">
        <v>-14926446266</v>
      </c>
      <c r="M55" s="5">
        <v>-13251293821</v>
      </c>
      <c r="N55" s="5">
        <v>-13274498750</v>
      </c>
      <c r="O55" s="5">
        <v>-9410718017</v>
      </c>
      <c r="P55" s="5">
        <v>-6546777207</v>
      </c>
      <c r="Q55" s="5">
        <v>-3669160353</v>
      </c>
      <c r="R55" s="5">
        <v>-5266345033</v>
      </c>
      <c r="S55" s="5">
        <v>-2218262620</v>
      </c>
      <c r="T55" s="5">
        <v>-2485757851</v>
      </c>
      <c r="U55" s="5">
        <v>-5439543950</v>
      </c>
      <c r="V55" s="5">
        <v>-7094751227</v>
      </c>
      <c r="W55" s="5">
        <v>-7830559914</v>
      </c>
      <c r="X55" s="5">
        <v>-10788222329</v>
      </c>
      <c r="Y55" s="5">
        <v>-11025372920</v>
      </c>
      <c r="Z55" s="5">
        <v>-9913179024</v>
      </c>
    </row>
    <row r="56" spans="2:26" ht="15.5" x14ac:dyDescent="0.35">
      <c r="C56" t="s">
        <v>94</v>
      </c>
      <c r="D56" s="5">
        <v>9665431738</v>
      </c>
      <c r="E56" s="5">
        <v>5754495111</v>
      </c>
      <c r="F56" s="5">
        <v>10731054760</v>
      </c>
      <c r="G56" s="5">
        <v>9059649798</v>
      </c>
      <c r="I56" s="5">
        <v>43313805588</v>
      </c>
      <c r="J56" s="5">
        <v>61617124074</v>
      </c>
      <c r="K56" s="5">
        <v>50276989140</v>
      </c>
      <c r="L56" s="5">
        <v>50703198738</v>
      </c>
      <c r="M56" s="5">
        <v>39263559942</v>
      </c>
      <c r="N56" s="5">
        <v>23910513276</v>
      </c>
      <c r="O56" s="5">
        <v>54111425055</v>
      </c>
      <c r="P56" s="5">
        <v>15418030939</v>
      </c>
      <c r="Q56" s="5">
        <v>-3669160353</v>
      </c>
      <c r="R56" s="5">
        <v>-4812188813</v>
      </c>
      <c r="S56" s="5">
        <v>7835512382</v>
      </c>
      <c r="T56" s="5">
        <v>12481654328</v>
      </c>
      <c r="U56" s="5">
        <v>11721442887</v>
      </c>
      <c r="V56" s="5">
        <v>9613533176</v>
      </c>
      <c r="W56" s="5">
        <v>9127094000</v>
      </c>
      <c r="X56" s="5">
        <v>6683360657</v>
      </c>
      <c r="Y56" s="5">
        <v>11281473776</v>
      </c>
      <c r="Z56" s="5">
        <v>2337499082</v>
      </c>
    </row>
    <row r="57" spans="2:26" ht="15.5" x14ac:dyDescent="0.35">
      <c r="C57" t="s">
        <v>95</v>
      </c>
      <c r="D57" s="5">
        <v>-1249024283</v>
      </c>
      <c r="E57" s="5">
        <v>-45438932</v>
      </c>
      <c r="F57" s="5">
        <v>20700515</v>
      </c>
      <c r="G57" s="5">
        <v>135157871</v>
      </c>
      <c r="I57" s="5">
        <v>-1826184465</v>
      </c>
      <c r="J57" s="5">
        <v>-20203657431</v>
      </c>
      <c r="K57" s="5">
        <v>-24360193221</v>
      </c>
      <c r="L57" s="5">
        <v>-37124409301</v>
      </c>
      <c r="M57" s="5">
        <v>-37632701397</v>
      </c>
      <c r="N57" s="5">
        <v>-39861124734</v>
      </c>
      <c r="O57" s="5">
        <v>-41808014798</v>
      </c>
      <c r="P57" s="5">
        <v>-37590705141</v>
      </c>
      <c r="Q57" s="5">
        <v>-6012839620</v>
      </c>
      <c r="R57" s="5">
        <v>24585979680</v>
      </c>
      <c r="S57" s="5">
        <v>-5786851276</v>
      </c>
      <c r="T57" s="5">
        <v>-6230571516</v>
      </c>
      <c r="U57" s="5">
        <v>-3995087479</v>
      </c>
      <c r="V57" s="5">
        <v>-21783041112</v>
      </c>
      <c r="W57" s="5">
        <v>-15925842959</v>
      </c>
      <c r="X57" s="5">
        <v>2641290471</v>
      </c>
      <c r="Y57" s="5">
        <v>-39011886907</v>
      </c>
      <c r="Z57" s="5">
        <v>8386765081</v>
      </c>
    </row>
    <row r="58" spans="2:26" ht="15.5" x14ac:dyDescent="0.35">
      <c r="C58" t="s">
        <v>27</v>
      </c>
      <c r="D58" s="5">
        <v>10430884</v>
      </c>
      <c r="E58" s="5">
        <v>-63728264</v>
      </c>
      <c r="F58" s="5">
        <v>-139775731</v>
      </c>
      <c r="G58" s="5">
        <v>-226602191</v>
      </c>
      <c r="I58" s="5">
        <v>-1672023030</v>
      </c>
      <c r="J58" s="5">
        <v>-10421505901</v>
      </c>
      <c r="K58" s="5">
        <v>-23326193859</v>
      </c>
      <c r="L58" s="5">
        <v>-32077553575</v>
      </c>
      <c r="M58" s="5">
        <v>-37612697970</v>
      </c>
      <c r="N58" s="5">
        <v>-39771824697</v>
      </c>
      <c r="O58" s="5">
        <v>-42323927724</v>
      </c>
      <c r="P58" s="5">
        <v>-37486637333</v>
      </c>
      <c r="Q58" s="5">
        <v>-3609986907</v>
      </c>
      <c r="R58" s="5">
        <v>-2563490049</v>
      </c>
      <c r="S58" s="5">
        <v>-4591617972</v>
      </c>
      <c r="T58" s="5">
        <v>-6024392155</v>
      </c>
      <c r="U58" s="5">
        <v>-7385262725</v>
      </c>
      <c r="V58" s="5">
        <v>-6971772608</v>
      </c>
      <c r="W58" s="5">
        <v>-10671692569</v>
      </c>
      <c r="X58" s="5">
        <v>-13411421455</v>
      </c>
      <c r="Y58" s="5">
        <v>-22489899172</v>
      </c>
      <c r="Z58" s="5">
        <v>-16305811839</v>
      </c>
    </row>
    <row r="59" spans="2:26" ht="15.5" x14ac:dyDescent="0.35">
      <c r="C59" t="s">
        <v>432</v>
      </c>
      <c r="Z59" s="5">
        <v>1052731</v>
      </c>
    </row>
    <row r="60" spans="2:26" ht="15.5" x14ac:dyDescent="0.35">
      <c r="C60" t="s">
        <v>433</v>
      </c>
      <c r="U60" s="5">
        <v>-20631526192</v>
      </c>
      <c r="V60" s="5">
        <v>-13148527686</v>
      </c>
      <c r="W60" s="5">
        <v>-5081806072</v>
      </c>
      <c r="X60" s="5">
        <v>18452529436</v>
      </c>
      <c r="Z60" s="5">
        <v>34789615697</v>
      </c>
    </row>
    <row r="61" spans="2:26" ht="15.5" x14ac:dyDescent="0.35">
      <c r="C61" t="s">
        <v>1455</v>
      </c>
    </row>
    <row r="62" spans="2:26" ht="15.5" x14ac:dyDescent="0.35">
      <c r="C62" t="s">
        <v>116</v>
      </c>
    </row>
    <row r="63" spans="2:26" ht="15.5" x14ac:dyDescent="0.35">
      <c r="C63" t="s">
        <v>81</v>
      </c>
      <c r="D63" s="5">
        <v>-1259455167</v>
      </c>
      <c r="E63" s="5">
        <v>18289332</v>
      </c>
      <c r="F63" s="5">
        <v>160476246</v>
      </c>
      <c r="G63" s="5">
        <v>361760062</v>
      </c>
      <c r="I63" s="5">
        <v>-154161435</v>
      </c>
      <c r="J63" s="5">
        <v>-9782151530</v>
      </c>
      <c r="K63" s="5">
        <v>-1033999362</v>
      </c>
      <c r="L63" s="5">
        <v>-5046855726</v>
      </c>
      <c r="M63" s="5">
        <v>-20003427</v>
      </c>
      <c r="N63" s="5">
        <v>-89300037</v>
      </c>
      <c r="O63" s="5">
        <v>515912926</v>
      </c>
      <c r="P63" s="5">
        <v>-104067808</v>
      </c>
      <c r="Q63" s="5">
        <v>-2402852713</v>
      </c>
      <c r="R63" s="5">
        <v>27149469729</v>
      </c>
      <c r="S63" s="5">
        <v>-1195233304</v>
      </c>
      <c r="T63" s="5">
        <v>-206179361</v>
      </c>
      <c r="U63" s="5">
        <v>24021701438</v>
      </c>
      <c r="V63" s="5">
        <v>-1662740818</v>
      </c>
      <c r="W63" s="5">
        <v>-172344318</v>
      </c>
      <c r="X63" s="5">
        <v>-2399817510</v>
      </c>
      <c r="Y63" s="5">
        <v>-16521987735</v>
      </c>
      <c r="Z63" s="5">
        <v>-10098091508</v>
      </c>
    </row>
    <row r="64" spans="2:26" ht="15.5" x14ac:dyDescent="0.35">
      <c r="C64" t="s">
        <v>96</v>
      </c>
      <c r="D64" s="5">
        <v>-1249024283</v>
      </c>
      <c r="E64" s="5">
        <v>-45438932</v>
      </c>
      <c r="F64" s="5">
        <v>20700515</v>
      </c>
      <c r="G64" s="5">
        <v>135157871</v>
      </c>
      <c r="I64" s="5">
        <v>-1826184465</v>
      </c>
      <c r="J64" s="5">
        <v>-20203657431</v>
      </c>
      <c r="K64" s="5">
        <v>-24360193221</v>
      </c>
      <c r="L64" s="5">
        <v>-37124409301</v>
      </c>
      <c r="M64" s="5">
        <v>-37632701397</v>
      </c>
      <c r="N64" s="5">
        <v>-39861124734</v>
      </c>
      <c r="O64" s="5">
        <v>-41808014798</v>
      </c>
      <c r="P64" s="5">
        <v>-37590705141</v>
      </c>
      <c r="Q64" s="5">
        <v>-6012839620</v>
      </c>
      <c r="R64" s="5">
        <v>24585979680</v>
      </c>
      <c r="S64" s="5">
        <v>-5786851276</v>
      </c>
      <c r="T64" s="5">
        <v>-6230571516</v>
      </c>
      <c r="U64" s="5">
        <v>-3995087479</v>
      </c>
      <c r="V64" s="5">
        <v>-21783041112</v>
      </c>
      <c r="W64" s="5">
        <v>-15925842959</v>
      </c>
      <c r="X64" s="5">
        <v>2641290471</v>
      </c>
      <c r="Y64" s="5">
        <v>-39011886907</v>
      </c>
      <c r="Z64" s="5">
        <v>8386765081</v>
      </c>
    </row>
    <row r="65" spans="2:26" ht="15.5" x14ac:dyDescent="0.35">
      <c r="C65" t="s">
        <v>29</v>
      </c>
      <c r="D65" s="5">
        <v>8416407455</v>
      </c>
      <c r="E65" s="5">
        <v>5709056179</v>
      </c>
      <c r="F65" s="5">
        <v>10751755275</v>
      </c>
      <c r="G65" s="5">
        <v>9194807669</v>
      </c>
      <c r="I65" s="5">
        <v>41487621123</v>
      </c>
      <c r="J65" s="5">
        <v>41413466643</v>
      </c>
      <c r="K65" s="5">
        <v>25916795919</v>
      </c>
      <c r="L65" s="5">
        <v>13578789437</v>
      </c>
      <c r="M65" s="5">
        <v>1630858545</v>
      </c>
      <c r="N65" s="5">
        <v>-15950611458</v>
      </c>
      <c r="O65" s="5">
        <v>12303410257</v>
      </c>
      <c r="P65" s="5">
        <v>-22172674202</v>
      </c>
      <c r="Q65" s="5">
        <v>-9681999973</v>
      </c>
      <c r="R65" s="5">
        <v>19773790867</v>
      </c>
      <c r="S65" s="5">
        <v>2048661106</v>
      </c>
      <c r="T65" s="5">
        <v>6251082812</v>
      </c>
      <c r="U65" s="5">
        <v>7726355408</v>
      </c>
      <c r="V65" s="5">
        <v>-12169507936</v>
      </c>
      <c r="W65" s="5">
        <v>-6798748959</v>
      </c>
      <c r="X65" s="5">
        <v>9324651128</v>
      </c>
      <c r="Y65" s="5">
        <v>-27730413131</v>
      </c>
      <c r="Z65" s="5">
        <v>10724264163</v>
      </c>
    </row>
    <row r="66" spans="2:26" ht="15.5" x14ac:dyDescent="0.35">
      <c r="C66" t="s">
        <v>28</v>
      </c>
      <c r="F66" s="5">
        <v>-1982562358</v>
      </c>
      <c r="I66" s="5">
        <v>-1982562358</v>
      </c>
      <c r="J66" s="5">
        <v>-14110540248</v>
      </c>
      <c r="K66" s="5">
        <v>-6248416049</v>
      </c>
      <c r="L66" s="5">
        <v>-3327084615</v>
      </c>
      <c r="M66" s="5">
        <v>-838805336</v>
      </c>
      <c r="N66" s="5">
        <v>-1639205453</v>
      </c>
      <c r="O66" s="5">
        <v>-3095936264</v>
      </c>
      <c r="P66" s="5">
        <v>1658652279</v>
      </c>
      <c r="Q66" s="5">
        <v>1675190939</v>
      </c>
      <c r="R66" s="5">
        <v>938886993</v>
      </c>
      <c r="S66" s="5">
        <v>-828486538</v>
      </c>
      <c r="T66" s="5">
        <v>-1762484064</v>
      </c>
      <c r="U66" s="5">
        <v>-3051019914</v>
      </c>
      <c r="V66" s="5">
        <v>5870347571</v>
      </c>
      <c r="W66" s="5">
        <v>-1593006123</v>
      </c>
      <c r="X66" s="5">
        <v>-6889038290</v>
      </c>
      <c r="Y66" s="5">
        <v>3612732631</v>
      </c>
      <c r="Z66" s="5">
        <v>-2124895843</v>
      </c>
    </row>
    <row r="67" spans="2:26" ht="15.5" x14ac:dyDescent="0.35">
      <c r="C67" t="s">
        <v>254</v>
      </c>
      <c r="D67" s="5">
        <v>8416407455</v>
      </c>
      <c r="E67" s="5">
        <v>5709056179</v>
      </c>
      <c r="F67" s="5">
        <v>8769192917</v>
      </c>
      <c r="G67" s="5">
        <v>9194807669</v>
      </c>
      <c r="I67" s="5">
        <v>39505058765</v>
      </c>
      <c r="J67" s="5">
        <v>27302926395</v>
      </c>
      <c r="K67" s="5">
        <v>19668379870</v>
      </c>
      <c r="L67" s="5">
        <v>10251704822</v>
      </c>
      <c r="M67" s="5">
        <v>792053209</v>
      </c>
      <c r="N67" s="5">
        <v>-17589816911</v>
      </c>
      <c r="O67" s="5">
        <v>9207473993</v>
      </c>
      <c r="P67" s="5">
        <v>-20514021923</v>
      </c>
      <c r="Q67" s="5">
        <v>-8006809034</v>
      </c>
      <c r="R67" s="5">
        <v>20712677860</v>
      </c>
      <c r="S67" s="5">
        <v>1220174568</v>
      </c>
      <c r="T67" s="5">
        <v>4488598748</v>
      </c>
      <c r="U67" s="5">
        <v>4675335494</v>
      </c>
      <c r="V67" s="5">
        <v>-6299160365</v>
      </c>
      <c r="W67" s="5">
        <v>-8391755082</v>
      </c>
      <c r="X67" s="5">
        <v>2435612838</v>
      </c>
      <c r="Y67" s="5">
        <v>-24117680500</v>
      </c>
      <c r="Z67" s="5">
        <v>8599368320</v>
      </c>
    </row>
    <row r="68" spans="2:26" ht="15.5" x14ac:dyDescent="0.35">
      <c r="C68" t="s">
        <v>255</v>
      </c>
      <c r="X68" s="5">
        <v>830521105</v>
      </c>
      <c r="Y68" s="5">
        <v>-187560480</v>
      </c>
      <c r="Z68" s="5">
        <v>306071911</v>
      </c>
    </row>
    <row r="69" spans="2:26" ht="15.5" x14ac:dyDescent="0.35">
      <c r="C69" t="s">
        <v>100</v>
      </c>
      <c r="D69" s="5">
        <v>8416407455</v>
      </c>
      <c r="E69" s="5">
        <v>5709056179</v>
      </c>
      <c r="F69" s="5">
        <v>8769192917</v>
      </c>
      <c r="G69" s="5">
        <v>9194807669</v>
      </c>
      <c r="I69" s="5">
        <v>39505058765</v>
      </c>
      <c r="J69" s="5">
        <v>27302926395</v>
      </c>
      <c r="K69" s="5">
        <v>19668379870</v>
      </c>
      <c r="L69" s="5">
        <v>10251704822</v>
      </c>
      <c r="M69" s="5">
        <v>792053209</v>
      </c>
      <c r="N69" s="5">
        <v>-17589816911</v>
      </c>
      <c r="O69" s="5">
        <v>9207473993</v>
      </c>
      <c r="P69" s="5">
        <v>-20514021923</v>
      </c>
      <c r="Q69" s="5">
        <v>-8006809034</v>
      </c>
      <c r="R69" s="5">
        <v>20712677860</v>
      </c>
      <c r="S69" s="5">
        <v>1220174568</v>
      </c>
      <c r="T69" s="5">
        <v>4488598748</v>
      </c>
      <c r="U69" s="5">
        <v>4675335494</v>
      </c>
      <c r="V69" s="5">
        <v>-6299160365</v>
      </c>
      <c r="W69" s="5">
        <v>-8391755082</v>
      </c>
      <c r="X69" s="5">
        <v>3266133943</v>
      </c>
      <c r="Y69" s="5">
        <v>-24305240980</v>
      </c>
      <c r="Z69" s="5">
        <v>8905440231</v>
      </c>
    </row>
    <row r="70" spans="2:26" ht="15.5" x14ac:dyDescent="0.35">
      <c r="C70" t="s">
        <v>101</v>
      </c>
      <c r="F70" s="5">
        <v>-60404694</v>
      </c>
      <c r="I70" s="5">
        <v>-60404694</v>
      </c>
      <c r="J70" s="5">
        <v>-36408123</v>
      </c>
      <c r="K70" s="5">
        <v>-117295726</v>
      </c>
      <c r="L70" s="5">
        <v>190820001</v>
      </c>
      <c r="M70" s="5">
        <v>-109157794</v>
      </c>
      <c r="N70" s="5">
        <v>174651010</v>
      </c>
      <c r="O70" s="5">
        <v>-87208273</v>
      </c>
      <c r="P70" s="5">
        <v>-58199563</v>
      </c>
      <c r="Q70" s="5">
        <v>376484529</v>
      </c>
      <c r="R70" s="5">
        <v>170613222</v>
      </c>
      <c r="S70" s="5">
        <v>133820425</v>
      </c>
    </row>
    <row r="71" spans="2:26" ht="15.5" x14ac:dyDescent="0.35">
      <c r="C71" t="s">
        <v>103</v>
      </c>
      <c r="D71" s="5">
        <v>8416407455</v>
      </c>
      <c r="E71" s="5">
        <v>5709056179</v>
      </c>
      <c r="F71" s="5">
        <v>8708788223</v>
      </c>
      <c r="G71" s="5">
        <v>9194807669</v>
      </c>
      <c r="I71" s="5">
        <v>39444654071</v>
      </c>
      <c r="J71" s="5">
        <v>27266518272</v>
      </c>
      <c r="K71" s="5">
        <v>19551084144</v>
      </c>
      <c r="L71" s="5">
        <v>10442524823</v>
      </c>
      <c r="M71" s="5">
        <v>682895415</v>
      </c>
      <c r="N71" s="5">
        <v>-17415165901</v>
      </c>
      <c r="O71" s="5">
        <v>9120265720</v>
      </c>
      <c r="P71" s="5">
        <v>-20572221486</v>
      </c>
      <c r="Q71" s="5">
        <v>-7630324505</v>
      </c>
      <c r="R71" s="5">
        <v>20883291082</v>
      </c>
      <c r="S71" s="5">
        <v>1353994993</v>
      </c>
      <c r="T71" s="5">
        <v>4488598748</v>
      </c>
      <c r="U71" s="5">
        <v>4675335494</v>
      </c>
      <c r="V71" s="5">
        <v>-6299160365</v>
      </c>
      <c r="W71" s="5">
        <v>-8391755082</v>
      </c>
    </row>
    <row r="72" spans="2:26" ht="15.5" x14ac:dyDescent="0.35">
      <c r="C72" t="s">
        <v>104</v>
      </c>
      <c r="D72" s="5">
        <v>8416407455</v>
      </c>
      <c r="E72" s="5">
        <v>5709056179</v>
      </c>
      <c r="F72" s="5">
        <v>8769192917</v>
      </c>
      <c r="G72" s="5">
        <v>9194807669</v>
      </c>
      <c r="I72" s="5">
        <v>39505058765</v>
      </c>
      <c r="J72" s="5">
        <v>27302926395</v>
      </c>
      <c r="K72" s="5">
        <v>19668379870</v>
      </c>
      <c r="L72" s="5">
        <v>10251704822</v>
      </c>
      <c r="M72" s="5">
        <v>792053209</v>
      </c>
      <c r="N72" s="5">
        <v>-17589816911</v>
      </c>
      <c r="O72" s="5">
        <v>9207473993</v>
      </c>
      <c r="P72" s="5">
        <v>-20514021923</v>
      </c>
      <c r="Q72" s="5">
        <v>-8006809034</v>
      </c>
      <c r="R72" s="5">
        <v>20712677859</v>
      </c>
      <c r="S72" s="5">
        <v>1220249568</v>
      </c>
      <c r="T72" s="5">
        <v>4488598748</v>
      </c>
      <c r="U72" s="5">
        <v>4675335494</v>
      </c>
      <c r="V72" s="5">
        <v>-6299160365</v>
      </c>
      <c r="W72" s="5">
        <v>-8391755084</v>
      </c>
      <c r="X72" s="5">
        <v>3266133943</v>
      </c>
      <c r="Y72" s="5">
        <v>-24305240980</v>
      </c>
      <c r="Z72" s="5">
        <v>8905440231</v>
      </c>
    </row>
    <row r="73" spans="2:26" ht="15.5" x14ac:dyDescent="0.35">
      <c r="C73" t="s">
        <v>8</v>
      </c>
      <c r="D73" s="5">
        <v>8416407455</v>
      </c>
      <c r="E73" s="5">
        <v>5709056179</v>
      </c>
      <c r="F73" s="5">
        <v>8708788223</v>
      </c>
      <c r="G73" s="5">
        <v>9194807669</v>
      </c>
      <c r="I73" s="5">
        <v>39444654071</v>
      </c>
      <c r="J73" s="5">
        <v>27266518272</v>
      </c>
      <c r="K73" s="5">
        <v>19551084144</v>
      </c>
      <c r="L73" s="5">
        <v>10442524823</v>
      </c>
      <c r="M73" s="5">
        <v>682895415</v>
      </c>
      <c r="N73" s="5">
        <v>-17415165901</v>
      </c>
      <c r="O73" s="5">
        <v>9120265720</v>
      </c>
      <c r="P73" s="5">
        <v>-20572221719</v>
      </c>
      <c r="Q73" s="5">
        <v>-7630325212</v>
      </c>
      <c r="R73" s="5">
        <v>20883724444</v>
      </c>
      <c r="S73" s="5">
        <v>1411182525</v>
      </c>
      <c r="T73" s="5">
        <v>4500836394</v>
      </c>
      <c r="U73" s="5">
        <v>4680822556</v>
      </c>
      <c r="V73" s="5">
        <v>-5116015698</v>
      </c>
      <c r="W73" s="5">
        <v>-8232440291</v>
      </c>
    </row>
    <row r="74" spans="2:26" ht="15.5" x14ac:dyDescent="0.35">
      <c r="C74" t="s">
        <v>105</v>
      </c>
      <c r="P74" s="5">
        <v>-233</v>
      </c>
      <c r="Q74" s="5">
        <v>707</v>
      </c>
      <c r="R74" s="5">
        <v>-433363</v>
      </c>
      <c r="S74" s="5">
        <v>-57112532</v>
      </c>
      <c r="T74" s="5">
        <v>-12237646</v>
      </c>
      <c r="U74" s="5">
        <v>-5487061</v>
      </c>
      <c r="V74" s="5">
        <v>-1183144667</v>
      </c>
      <c r="W74" s="5">
        <v>-159314793</v>
      </c>
    </row>
    <row r="75" spans="2:26" ht="15.5" x14ac:dyDescent="0.35">
      <c r="C75" t="s">
        <v>106</v>
      </c>
      <c r="D75" s="5">
        <v>8416407455</v>
      </c>
      <c r="E75" s="5">
        <v>5709056179</v>
      </c>
      <c r="F75" s="5">
        <v>8769192917</v>
      </c>
      <c r="G75" s="5">
        <v>9194807669</v>
      </c>
      <c r="I75" s="5">
        <v>39505058765</v>
      </c>
      <c r="J75" s="5">
        <v>27302926395</v>
      </c>
      <c r="K75" s="5">
        <v>19668379870</v>
      </c>
      <c r="L75" s="5">
        <v>10251704822</v>
      </c>
      <c r="M75" s="5">
        <v>792053209</v>
      </c>
      <c r="N75" s="5">
        <v>-17589816911</v>
      </c>
      <c r="O75" s="5">
        <v>9207473993</v>
      </c>
      <c r="P75" s="5">
        <v>-20514021923</v>
      </c>
      <c r="Q75" s="5">
        <v>-8006809034</v>
      </c>
      <c r="R75" s="5">
        <v>20712677859</v>
      </c>
      <c r="S75" s="5">
        <v>1220249568</v>
      </c>
      <c r="T75" s="5">
        <v>4488598748</v>
      </c>
      <c r="U75" s="5">
        <v>4675335494</v>
      </c>
      <c r="V75" s="5">
        <v>-6299160365</v>
      </c>
      <c r="W75" s="5">
        <v>-8391755084</v>
      </c>
      <c r="X75" s="5">
        <v>3266133943</v>
      </c>
      <c r="Y75" s="5">
        <v>-24305240980</v>
      </c>
      <c r="Z75" s="5">
        <v>8905440231</v>
      </c>
    </row>
    <row r="76" spans="2:26" ht="15.5" x14ac:dyDescent="0.35">
      <c r="C76" t="s">
        <v>107</v>
      </c>
      <c r="D76" s="5">
        <v>8416407455</v>
      </c>
      <c r="E76" s="5">
        <v>5709056179</v>
      </c>
      <c r="F76" s="5">
        <v>8708788223</v>
      </c>
      <c r="G76" s="5">
        <v>9194807669</v>
      </c>
      <c r="I76" s="5">
        <v>39444654071</v>
      </c>
      <c r="J76" s="5">
        <v>27266518272</v>
      </c>
      <c r="K76" s="5">
        <v>19551084144</v>
      </c>
      <c r="L76" s="5">
        <v>10442524823</v>
      </c>
      <c r="M76" s="5">
        <v>682895415</v>
      </c>
      <c r="N76" s="5">
        <v>-17415165901</v>
      </c>
      <c r="O76" s="5">
        <v>9120265720</v>
      </c>
      <c r="P76" s="5">
        <v>-20572221952</v>
      </c>
      <c r="Q76" s="5">
        <v>-7630324505</v>
      </c>
      <c r="R76" s="5">
        <v>20883291081</v>
      </c>
      <c r="S76" s="5">
        <v>1354069993</v>
      </c>
      <c r="T76" s="5">
        <v>4488598748</v>
      </c>
      <c r="U76" s="5">
        <v>4675335495</v>
      </c>
      <c r="V76" s="5">
        <v>-6299160365</v>
      </c>
      <c r="W76" s="5">
        <v>-8391755084</v>
      </c>
    </row>
    <row r="77" spans="2:26" ht="15.5" x14ac:dyDescent="0.35">
      <c r="C77" t="s">
        <v>108</v>
      </c>
      <c r="D77" s="5">
        <v>8416407455</v>
      </c>
      <c r="E77" s="5">
        <v>5709056179</v>
      </c>
      <c r="F77" s="5">
        <v>8708788223</v>
      </c>
      <c r="G77" s="5">
        <v>9194807669</v>
      </c>
      <c r="I77" s="5">
        <v>39444654071</v>
      </c>
      <c r="J77" s="5">
        <v>27266518272</v>
      </c>
      <c r="K77" s="5">
        <v>19551084144</v>
      </c>
      <c r="L77" s="5">
        <v>10442524823</v>
      </c>
      <c r="M77" s="5">
        <v>682895415</v>
      </c>
      <c r="N77" s="5">
        <v>-17415165901</v>
      </c>
      <c r="O77" s="5">
        <v>9120265720</v>
      </c>
      <c r="P77" s="5">
        <v>-20572221952</v>
      </c>
      <c r="Q77" s="5">
        <v>-7630324505</v>
      </c>
      <c r="R77" s="5">
        <v>20883291081</v>
      </c>
      <c r="S77" s="5">
        <v>1354069993</v>
      </c>
      <c r="T77" s="5">
        <v>4488598748</v>
      </c>
      <c r="U77" s="5">
        <v>4675335495</v>
      </c>
      <c r="V77" s="5">
        <v>-6299160365</v>
      </c>
      <c r="W77" s="5">
        <v>-8391755084</v>
      </c>
    </row>
    <row r="79" spans="2:26" ht="15.5" x14ac:dyDescent="0.35">
      <c r="B79" t="s">
        <v>109</v>
      </c>
      <c r="C79" t="s">
        <v>110</v>
      </c>
    </row>
    <row r="80" spans="2:26" ht="15.5" x14ac:dyDescent="0.35">
      <c r="C80" t="s">
        <v>437</v>
      </c>
    </row>
    <row r="81" spans="3:26" ht="15.5" x14ac:dyDescent="0.35">
      <c r="C81" t="s">
        <v>20</v>
      </c>
      <c r="D81" s="5">
        <v>36460878313</v>
      </c>
      <c r="E81" s="5">
        <v>27394226945</v>
      </c>
      <c r="F81" s="5">
        <v>23432316513</v>
      </c>
      <c r="G81" s="5">
        <v>23465441091</v>
      </c>
      <c r="I81" s="5">
        <v>23432316513</v>
      </c>
      <c r="J81" s="5">
        <v>8293515804</v>
      </c>
      <c r="K81" s="5">
        <v>6790770059</v>
      </c>
      <c r="L81" s="5">
        <v>8418327588</v>
      </c>
      <c r="M81" s="5">
        <v>10642965910</v>
      </c>
      <c r="N81" s="5">
        <v>4716254537</v>
      </c>
      <c r="O81" s="5">
        <v>5725653266</v>
      </c>
      <c r="P81" s="5">
        <v>27766979155</v>
      </c>
      <c r="Q81" s="5">
        <v>679393079</v>
      </c>
      <c r="R81" s="5">
        <v>1830592781</v>
      </c>
      <c r="S81" s="5">
        <v>313873639</v>
      </c>
      <c r="T81" s="5">
        <v>25016064</v>
      </c>
      <c r="U81" s="5">
        <v>253635069</v>
      </c>
      <c r="V81" s="5">
        <v>624280081</v>
      </c>
      <c r="W81" s="5">
        <v>317616437</v>
      </c>
      <c r="X81" s="5">
        <v>513660277</v>
      </c>
      <c r="Y81" s="5">
        <v>276212505</v>
      </c>
      <c r="Z81" s="5">
        <v>1139065417</v>
      </c>
    </row>
    <row r="82" spans="3:26" ht="15.5" x14ac:dyDescent="0.35">
      <c r="C82" t="s">
        <v>389</v>
      </c>
      <c r="W82" s="5">
        <v>10000000</v>
      </c>
      <c r="X82" s="5">
        <v>10000000</v>
      </c>
      <c r="Y82" s="5">
        <v>10000000</v>
      </c>
      <c r="Z82" s="5">
        <v>10000000</v>
      </c>
    </row>
    <row r="83" spans="3:26" ht="15.5" x14ac:dyDescent="0.35">
      <c r="C83" t="s">
        <v>395</v>
      </c>
      <c r="D83" s="5">
        <v>16572698186</v>
      </c>
      <c r="E83" s="5">
        <v>15985832211</v>
      </c>
      <c r="F83" s="5">
        <v>15641157755</v>
      </c>
      <c r="G83" s="5">
        <v>15603316593</v>
      </c>
      <c r="I83" s="5">
        <v>15641157755</v>
      </c>
      <c r="J83" s="5">
        <v>17402152418</v>
      </c>
      <c r="K83" s="5">
        <v>15015708990</v>
      </c>
      <c r="L83" s="5">
        <v>15365938181</v>
      </c>
      <c r="M83" s="5">
        <v>11435611181</v>
      </c>
      <c r="N83" s="5">
        <v>10270952990</v>
      </c>
      <c r="O83" s="5">
        <v>12631807990</v>
      </c>
      <c r="P83" s="5">
        <v>8342062030</v>
      </c>
      <c r="S83" s="5">
        <v>3218300000</v>
      </c>
      <c r="T83" s="5">
        <v>208050000</v>
      </c>
      <c r="U83" s="5">
        <v>208050000</v>
      </c>
      <c r="V83" s="5">
        <v>208050000</v>
      </c>
      <c r="W83" s="5">
        <v>208050000</v>
      </c>
      <c r="Y83" s="5">
        <v>7323600</v>
      </c>
      <c r="Z83" s="5">
        <v>7413600</v>
      </c>
    </row>
    <row r="84" spans="3:26" ht="15.5" x14ac:dyDescent="0.35">
      <c r="C84" t="s">
        <v>397</v>
      </c>
      <c r="D84" s="5">
        <v>809247082</v>
      </c>
      <c r="E84" s="5">
        <v>845107292</v>
      </c>
      <c r="F84" s="5">
        <v>845107292</v>
      </c>
      <c r="G84" s="5">
        <v>835107292</v>
      </c>
      <c r="I84" s="5">
        <v>845107292</v>
      </c>
      <c r="J84" s="5">
        <v>811107292</v>
      </c>
      <c r="K84" s="5">
        <v>771855738</v>
      </c>
      <c r="L84" s="5">
        <v>654429486</v>
      </c>
      <c r="M84" s="5">
        <v>713782268</v>
      </c>
      <c r="N84" s="5">
        <v>819727032</v>
      </c>
      <c r="O84" s="5">
        <v>1000436008</v>
      </c>
      <c r="P84" s="5">
        <v>973278952</v>
      </c>
      <c r="Q84" s="5">
        <v>599970102</v>
      </c>
      <c r="R84" s="5">
        <v>58490102</v>
      </c>
      <c r="W84" s="5">
        <v>912248690</v>
      </c>
      <c r="X84" s="5">
        <v>198773124</v>
      </c>
      <c r="Y84" s="5">
        <v>82608660</v>
      </c>
      <c r="Z84" s="5">
        <v>10850002</v>
      </c>
    </row>
    <row r="85" spans="3:26" ht="15.5" x14ac:dyDescent="0.35">
      <c r="C85" t="s">
        <v>577</v>
      </c>
      <c r="D85" s="5">
        <v>1505000000</v>
      </c>
      <c r="E85" s="5">
        <v>1505000000</v>
      </c>
      <c r="F85" s="5">
        <v>435000000</v>
      </c>
      <c r="G85" s="5">
        <v>435000000</v>
      </c>
      <c r="I85" s="5">
        <v>435000000</v>
      </c>
      <c r="J85" s="5">
        <v>125000000</v>
      </c>
      <c r="K85" s="5">
        <v>125000000</v>
      </c>
      <c r="L85" s="5">
        <v>3091622677</v>
      </c>
      <c r="M85" s="5">
        <v>3082408622</v>
      </c>
      <c r="N85" s="5">
        <v>2767022677</v>
      </c>
      <c r="O85" s="5">
        <v>2531866677</v>
      </c>
      <c r="X85" s="5">
        <v>208050000</v>
      </c>
      <c r="Y85" s="5">
        <v>208050000</v>
      </c>
      <c r="Z85" s="5">
        <v>208050000</v>
      </c>
    </row>
    <row r="86" spans="3:26" ht="15.5" x14ac:dyDescent="0.35">
      <c r="C86" t="s">
        <v>440</v>
      </c>
      <c r="W86" s="5">
        <v>412535777</v>
      </c>
      <c r="X86" s="5">
        <v>328919370</v>
      </c>
      <c r="Y86" s="5">
        <v>464230307</v>
      </c>
      <c r="Z86" s="5">
        <v>417402771</v>
      </c>
    </row>
    <row r="87" spans="3:26" ht="15.5" x14ac:dyDescent="0.35">
      <c r="C87" t="s">
        <v>81</v>
      </c>
      <c r="D87" s="5">
        <v>371783152</v>
      </c>
      <c r="E87" s="5">
        <v>371783152</v>
      </c>
      <c r="F87" s="5">
        <v>371783152</v>
      </c>
      <c r="G87" s="5">
        <v>432187846</v>
      </c>
      <c r="I87" s="5">
        <v>371783152</v>
      </c>
      <c r="J87" s="5">
        <v>432187846</v>
      </c>
      <c r="K87" s="5">
        <v>468595969</v>
      </c>
      <c r="L87" s="5">
        <v>585891695</v>
      </c>
      <c r="M87" s="5">
        <v>395071694</v>
      </c>
      <c r="N87" s="5">
        <v>504229488</v>
      </c>
      <c r="O87" s="5">
        <v>329578478</v>
      </c>
      <c r="P87" s="5">
        <v>416786751</v>
      </c>
      <c r="Q87" s="5">
        <v>474986314</v>
      </c>
      <c r="R87" s="5">
        <v>98501785</v>
      </c>
      <c r="S87" s="5">
        <v>21478712297</v>
      </c>
      <c r="T87" s="5">
        <v>21550823734</v>
      </c>
      <c r="U87" s="5">
        <v>21550823734</v>
      </c>
      <c r="V87" s="5">
        <v>21550823734</v>
      </c>
      <c r="W87" s="5">
        <v>21550823734</v>
      </c>
      <c r="X87" s="5">
        <v>21550823734</v>
      </c>
      <c r="Y87" s="5">
        <v>21550823734</v>
      </c>
      <c r="Z87" s="5">
        <v>21550823734</v>
      </c>
    </row>
    <row r="88" spans="3:26" ht="15.5" x14ac:dyDescent="0.35">
      <c r="C88" t="s">
        <v>441</v>
      </c>
      <c r="D88" s="5">
        <v>69755696044</v>
      </c>
      <c r="E88" s="5">
        <v>60444853408</v>
      </c>
      <c r="F88" s="5">
        <v>54580814848</v>
      </c>
      <c r="G88" s="5">
        <v>53589641082</v>
      </c>
      <c r="I88" s="5">
        <v>54580814848</v>
      </c>
      <c r="J88" s="5">
        <v>28775349313</v>
      </c>
      <c r="K88" s="5">
        <v>24710914366</v>
      </c>
      <c r="L88" s="5">
        <v>29138439646</v>
      </c>
      <c r="M88" s="5">
        <v>27205306574</v>
      </c>
      <c r="N88" s="5">
        <v>20982095777</v>
      </c>
      <c r="O88" s="5">
        <v>25440029597</v>
      </c>
      <c r="P88" s="5">
        <v>41100383127</v>
      </c>
      <c r="Q88" s="5">
        <v>38974363181</v>
      </c>
      <c r="R88" s="5">
        <v>1900038602</v>
      </c>
      <c r="S88" s="5">
        <v>3532173639</v>
      </c>
      <c r="T88" s="5">
        <v>233066064</v>
      </c>
      <c r="U88" s="5">
        <v>461685069</v>
      </c>
      <c r="V88" s="5">
        <v>1467202223</v>
      </c>
      <c r="W88" s="5">
        <v>5147104165</v>
      </c>
      <c r="X88" s="5">
        <v>5114448836</v>
      </c>
      <c r="Y88" s="5">
        <v>5463998052</v>
      </c>
      <c r="Z88" s="5">
        <v>5942893410</v>
      </c>
    </row>
    <row r="89" spans="3:26" ht="15.5" x14ac:dyDescent="0.35">
      <c r="C89" t="s">
        <v>442</v>
      </c>
    </row>
    <row r="90" spans="3:26" ht="15.5" x14ac:dyDescent="0.35">
      <c r="C90" t="s">
        <v>113</v>
      </c>
      <c r="O90" s="5">
        <v>981221752</v>
      </c>
      <c r="P90" s="5">
        <v>4081643370</v>
      </c>
      <c r="Q90" s="5">
        <v>2422991091</v>
      </c>
      <c r="R90" s="5">
        <v>873294995</v>
      </c>
      <c r="T90" s="5">
        <v>2622182094</v>
      </c>
      <c r="U90" s="5">
        <v>4384666158</v>
      </c>
      <c r="V90" s="5">
        <v>7435686072</v>
      </c>
      <c r="W90" s="5">
        <v>1565338500</v>
      </c>
      <c r="X90" s="5">
        <v>3145896417</v>
      </c>
      <c r="Y90" s="5">
        <v>10034934707</v>
      </c>
      <c r="Z90" s="5">
        <v>6422202076</v>
      </c>
    </row>
    <row r="91" spans="3:26" ht="15.5" x14ac:dyDescent="0.35">
      <c r="C91" t="s">
        <v>111</v>
      </c>
      <c r="D91" s="5">
        <v>129108483811</v>
      </c>
      <c r="E91" s="5">
        <v>136768757695</v>
      </c>
      <c r="F91" s="5">
        <v>144429031039</v>
      </c>
      <c r="G91" s="5">
        <v>152089304923</v>
      </c>
      <c r="I91" s="5">
        <v>144429031039</v>
      </c>
      <c r="J91" s="5">
        <v>175070124955</v>
      </c>
      <c r="K91" s="5">
        <v>212027345558</v>
      </c>
      <c r="L91" s="5">
        <v>241144760725</v>
      </c>
      <c r="M91" s="5">
        <v>270840075481</v>
      </c>
      <c r="N91" s="5">
        <v>300581655863</v>
      </c>
      <c r="O91" s="5">
        <v>330472107495</v>
      </c>
      <c r="P91" s="5">
        <v>302100937867</v>
      </c>
      <c r="Q91" s="5">
        <v>6293528701</v>
      </c>
      <c r="R91" s="5">
        <v>6116899202</v>
      </c>
      <c r="S91" s="5">
        <v>6112051702</v>
      </c>
      <c r="T91" s="5">
        <v>7494637458</v>
      </c>
      <c r="U91" s="5">
        <v>8744193969</v>
      </c>
      <c r="V91" s="5">
        <v>9669002170</v>
      </c>
      <c r="W91" s="5">
        <v>52989604388</v>
      </c>
      <c r="X91" s="5">
        <v>77566375317</v>
      </c>
      <c r="Y91" s="5">
        <v>99909585281</v>
      </c>
      <c r="Z91" s="5">
        <v>118174462860</v>
      </c>
    </row>
    <row r="92" spans="3:26" ht="15.5" x14ac:dyDescent="0.35">
      <c r="C92" t="s">
        <v>445</v>
      </c>
      <c r="D92" s="5">
        <v>129667333811</v>
      </c>
      <c r="E92" s="5">
        <v>137327607695</v>
      </c>
      <c r="F92" s="5">
        <v>144987881039</v>
      </c>
      <c r="G92" s="5">
        <v>152648154923</v>
      </c>
      <c r="I92" s="5">
        <v>144987881039</v>
      </c>
      <c r="J92" s="5">
        <v>175628974955</v>
      </c>
      <c r="K92" s="5">
        <v>212586195558</v>
      </c>
      <c r="L92" s="5">
        <v>241703610725</v>
      </c>
      <c r="M92" s="5">
        <v>271398925481</v>
      </c>
      <c r="N92" s="5">
        <v>301140505863</v>
      </c>
      <c r="O92" s="5">
        <v>332012179247</v>
      </c>
      <c r="P92" s="5">
        <v>306741431237</v>
      </c>
      <c r="Q92" s="5">
        <v>9275369792</v>
      </c>
      <c r="R92" s="5">
        <v>7549044197</v>
      </c>
      <c r="S92" s="5">
        <v>6818301702</v>
      </c>
      <c r="T92" s="5">
        <v>10921654552</v>
      </c>
      <c r="U92" s="5">
        <v>13933695127</v>
      </c>
      <c r="V92" s="5">
        <v>40075109434</v>
      </c>
      <c r="W92" s="5">
        <v>55359777888</v>
      </c>
      <c r="X92" s="5">
        <v>81517106734</v>
      </c>
      <c r="Y92" s="5">
        <v>110749354988</v>
      </c>
      <c r="Z92" s="5">
        <v>125401499936</v>
      </c>
    </row>
    <row r="93" spans="3:26" ht="15.5" x14ac:dyDescent="0.35">
      <c r="C93" t="s">
        <v>117</v>
      </c>
      <c r="D93" s="5">
        <v>199423029855</v>
      </c>
      <c r="E93" s="5">
        <v>197772461103</v>
      </c>
      <c r="F93" s="5">
        <v>199568695887</v>
      </c>
      <c r="G93" s="5">
        <v>206237796005</v>
      </c>
      <c r="I93" s="5">
        <v>199568695887</v>
      </c>
      <c r="J93" s="5">
        <v>204404324268</v>
      </c>
      <c r="K93" s="5">
        <v>237297109924</v>
      </c>
      <c r="L93" s="5">
        <v>270842050371</v>
      </c>
      <c r="M93" s="5">
        <v>298604232055</v>
      </c>
      <c r="N93" s="5">
        <v>322122601640</v>
      </c>
      <c r="O93" s="5">
        <v>357452208844</v>
      </c>
      <c r="P93" s="5">
        <v>347841814364</v>
      </c>
      <c r="Q93" s="5">
        <v>48249732973</v>
      </c>
      <c r="R93" s="5">
        <v>9449082799</v>
      </c>
      <c r="S93" s="5">
        <v>10350475341</v>
      </c>
      <c r="T93" s="5">
        <v>11154720616</v>
      </c>
      <c r="U93" s="5">
        <v>14395380196</v>
      </c>
      <c r="V93" s="5">
        <v>41542311657</v>
      </c>
      <c r="W93" s="5">
        <v>60506882053</v>
      </c>
      <c r="X93" s="5">
        <v>86631555570</v>
      </c>
      <c r="Y93" s="5">
        <v>116213353040</v>
      </c>
      <c r="Z93" s="5">
        <v>131344393346</v>
      </c>
    </row>
    <row r="94" spans="3:26" ht="15.5" x14ac:dyDescent="0.35">
      <c r="C94" t="s">
        <v>118</v>
      </c>
    </row>
    <row r="95" spans="3:26" ht="15.5" x14ac:dyDescent="0.35">
      <c r="C95" t="s">
        <v>119</v>
      </c>
    </row>
    <row r="96" spans="3:26" ht="15.5" x14ac:dyDescent="0.35">
      <c r="C96" t="s">
        <v>446</v>
      </c>
      <c r="D96" s="5">
        <v>103914318981</v>
      </c>
      <c r="E96" s="5">
        <v>110680157641</v>
      </c>
      <c r="F96" s="5">
        <v>118185448648</v>
      </c>
      <c r="G96" s="5">
        <v>160718964823</v>
      </c>
      <c r="I96" s="5">
        <v>118185448648</v>
      </c>
      <c r="J96" s="5">
        <v>162059581695</v>
      </c>
      <c r="K96" s="5">
        <v>239244745450</v>
      </c>
      <c r="L96" s="5">
        <v>207036303928</v>
      </c>
      <c r="M96" s="5">
        <v>323987512785</v>
      </c>
      <c r="N96" s="5">
        <v>187447337836</v>
      </c>
      <c r="O96" s="5">
        <v>190967041916</v>
      </c>
      <c r="P96" s="5">
        <v>210911344355</v>
      </c>
      <c r="Q96" s="5">
        <v>72544718357</v>
      </c>
      <c r="R96" s="5">
        <v>40985115285</v>
      </c>
      <c r="S96" s="5">
        <v>62548494749</v>
      </c>
      <c r="T96" s="5">
        <v>52463894030</v>
      </c>
      <c r="U96" s="5">
        <v>51396693624</v>
      </c>
      <c r="V96" s="5">
        <v>75627704061</v>
      </c>
      <c r="W96" s="5">
        <v>88547996795</v>
      </c>
      <c r="X96" s="5">
        <v>109406729686</v>
      </c>
      <c r="Y96" s="5">
        <v>120367010487</v>
      </c>
      <c r="Z96" s="5">
        <v>95669490363</v>
      </c>
    </row>
    <row r="97" spans="3:26" ht="15.5" x14ac:dyDescent="0.35">
      <c r="C97" t="s">
        <v>447</v>
      </c>
      <c r="T97" s="5">
        <v>12535029101</v>
      </c>
    </row>
    <row r="98" spans="3:26" ht="15.5" x14ac:dyDescent="0.35">
      <c r="C98" t="s">
        <v>580</v>
      </c>
    </row>
    <row r="99" spans="3:26" ht="15.5" x14ac:dyDescent="0.35">
      <c r="C99" t="s">
        <v>400</v>
      </c>
      <c r="V99" s="5">
        <v>43675946</v>
      </c>
      <c r="W99" s="5">
        <v>540905750</v>
      </c>
      <c r="X99" s="5">
        <v>1072159607</v>
      </c>
      <c r="Y99" s="5">
        <v>1452549367</v>
      </c>
      <c r="Z99" s="5">
        <v>748782814</v>
      </c>
    </row>
    <row r="100" spans="3:26" ht="15.5" x14ac:dyDescent="0.35">
      <c r="C100" t="s">
        <v>285</v>
      </c>
      <c r="X100" s="5">
        <v>418364980</v>
      </c>
      <c r="Y100" s="5">
        <v>286958673</v>
      </c>
      <c r="Z100" s="5">
        <v>944112124</v>
      </c>
    </row>
    <row r="101" spans="3:26" ht="15.5" x14ac:dyDescent="0.35">
      <c r="C101" t="s">
        <v>122</v>
      </c>
      <c r="D101" s="5">
        <v>1124186757</v>
      </c>
      <c r="E101" s="5">
        <v>5327333420</v>
      </c>
      <c r="F101" s="5">
        <v>9497427291</v>
      </c>
      <c r="G101" s="5">
        <v>56715397329</v>
      </c>
      <c r="I101" s="5">
        <v>9497427291</v>
      </c>
      <c r="J101" s="5">
        <v>56183703509</v>
      </c>
      <c r="K101" s="5">
        <v>45701765061</v>
      </c>
      <c r="L101" s="5">
        <v>35598095855</v>
      </c>
      <c r="M101" s="5">
        <v>33152536641</v>
      </c>
      <c r="N101" s="5">
        <v>27966471923</v>
      </c>
      <c r="O101" s="5">
        <v>35536120022</v>
      </c>
      <c r="P101" s="5">
        <v>2792580656</v>
      </c>
      <c r="Q101" s="5">
        <v>9669545690</v>
      </c>
      <c r="R101" s="5">
        <v>3341477698</v>
      </c>
      <c r="S101" s="5">
        <v>724398734</v>
      </c>
      <c r="T101" s="5">
        <v>424398734</v>
      </c>
      <c r="U101" s="5">
        <v>424398734</v>
      </c>
      <c r="V101" s="5">
        <v>424398734</v>
      </c>
      <c r="W101" s="5">
        <v>424398734</v>
      </c>
    </row>
    <row r="102" spans="3:26" ht="15.5" x14ac:dyDescent="0.35">
      <c r="C102" t="s">
        <v>123</v>
      </c>
      <c r="D102" s="5">
        <v>82835248378</v>
      </c>
      <c r="E102" s="5">
        <v>83371492383</v>
      </c>
      <c r="F102" s="5">
        <v>84004040165</v>
      </c>
      <c r="G102" s="5">
        <v>84382898928</v>
      </c>
      <c r="I102" s="5">
        <v>84004040165</v>
      </c>
      <c r="J102" s="5">
        <v>84453658456</v>
      </c>
      <c r="K102" s="5">
        <v>84405670116</v>
      </c>
      <c r="L102" s="5">
        <v>83452984022</v>
      </c>
      <c r="M102" s="5">
        <v>81347717503</v>
      </c>
      <c r="N102" s="5">
        <v>83050327510</v>
      </c>
      <c r="O102" s="5">
        <v>81987926366</v>
      </c>
      <c r="P102" s="5">
        <v>89901753587</v>
      </c>
      <c r="Q102" s="5">
        <v>861592350</v>
      </c>
      <c r="R102" s="5">
        <v>861592350</v>
      </c>
      <c r="S102" s="5">
        <v>861592350</v>
      </c>
      <c r="T102" s="5">
        <v>861592350</v>
      </c>
      <c r="U102" s="5">
        <v>682281350</v>
      </c>
      <c r="V102" s="5">
        <v>1195994166</v>
      </c>
      <c r="W102" s="5">
        <v>1625045955</v>
      </c>
    </row>
    <row r="103" spans="3:26" ht="15.5" x14ac:dyDescent="0.35">
      <c r="C103" t="s">
        <v>448</v>
      </c>
      <c r="D103" s="5">
        <v>83959435135</v>
      </c>
      <c r="E103" s="5">
        <v>88698825803</v>
      </c>
      <c r="F103" s="5">
        <v>93501467456</v>
      </c>
      <c r="G103" s="5">
        <v>141098296257</v>
      </c>
      <c r="I103" s="5">
        <v>93501467456</v>
      </c>
      <c r="J103" s="5">
        <v>140637361965</v>
      </c>
      <c r="K103" s="5">
        <v>130107435177</v>
      </c>
      <c r="L103" s="5">
        <v>119051079877</v>
      </c>
      <c r="M103" s="5">
        <v>114500254144</v>
      </c>
      <c r="N103" s="5">
        <v>111016799433</v>
      </c>
      <c r="O103" s="5">
        <v>117524046388</v>
      </c>
      <c r="P103" s="5">
        <v>92694334243</v>
      </c>
      <c r="Q103" s="5">
        <v>10531138040</v>
      </c>
      <c r="R103" s="5">
        <v>4203070048</v>
      </c>
      <c r="S103" s="5">
        <v>1585991084</v>
      </c>
      <c r="T103" s="5">
        <v>1285991084</v>
      </c>
      <c r="U103" s="5">
        <v>1106680084</v>
      </c>
      <c r="V103" s="5">
        <v>1620392900</v>
      </c>
      <c r="W103" s="5">
        <v>2049444689</v>
      </c>
      <c r="X103" s="5">
        <v>418364980</v>
      </c>
      <c r="Y103" s="5">
        <v>286958673</v>
      </c>
      <c r="Z103" s="5">
        <v>944112124</v>
      </c>
    </row>
    <row r="104" spans="3:26" ht="15.5" x14ac:dyDescent="0.35">
      <c r="C104" t="s">
        <v>127</v>
      </c>
      <c r="D104" s="5">
        <v>4752971846</v>
      </c>
      <c r="E104" s="5">
        <v>4735487578</v>
      </c>
      <c r="F104" s="5">
        <v>5314546716</v>
      </c>
      <c r="G104" s="5">
        <v>4903128218</v>
      </c>
      <c r="I104" s="5">
        <v>5314546716</v>
      </c>
      <c r="J104" s="5">
        <v>4089838749</v>
      </c>
      <c r="K104" s="5">
        <v>6463638333</v>
      </c>
      <c r="L104" s="5">
        <v>6557230462</v>
      </c>
      <c r="M104" s="5">
        <v>6187321073</v>
      </c>
      <c r="N104" s="5">
        <v>7230256679</v>
      </c>
      <c r="O104" s="5">
        <v>7223141695</v>
      </c>
      <c r="P104" s="5">
        <v>6466304887</v>
      </c>
      <c r="Q104" s="5">
        <v>1356313519</v>
      </c>
      <c r="R104" s="5">
        <v>1286606220</v>
      </c>
      <c r="S104" s="5">
        <v>1180353440</v>
      </c>
      <c r="T104" s="5">
        <v>1965058365</v>
      </c>
      <c r="U104" s="5">
        <v>1715135546</v>
      </c>
      <c r="V104" s="5">
        <v>1155481097</v>
      </c>
      <c r="W104" s="5">
        <v>1433734400</v>
      </c>
      <c r="X104" s="5">
        <v>593413111</v>
      </c>
      <c r="Y104" s="5">
        <v>215735890</v>
      </c>
      <c r="Z104" s="5">
        <v>870662520</v>
      </c>
    </row>
    <row r="105" spans="3:26" ht="15.5" x14ac:dyDescent="0.35">
      <c r="C105" t="s">
        <v>126</v>
      </c>
      <c r="D105" s="5">
        <v>15068116461</v>
      </c>
      <c r="E105" s="5">
        <v>17112048721</v>
      </c>
      <c r="F105" s="5">
        <v>17112048721</v>
      </c>
      <c r="G105" s="5">
        <v>14583744809</v>
      </c>
      <c r="I105" s="5">
        <v>17112048721</v>
      </c>
      <c r="J105" s="5">
        <v>15074896185</v>
      </c>
      <c r="K105" s="5">
        <v>10891070893</v>
      </c>
      <c r="L105" s="5">
        <v>11494144472</v>
      </c>
      <c r="M105" s="5">
        <v>8702016818</v>
      </c>
      <c r="N105" s="5">
        <v>8680689587</v>
      </c>
      <c r="O105" s="5">
        <v>8683189587</v>
      </c>
      <c r="P105" s="5">
        <v>8673659087</v>
      </c>
      <c r="Q105" s="5">
        <v>8692831700</v>
      </c>
      <c r="R105" s="5">
        <v>8670293887</v>
      </c>
      <c r="S105" s="5">
        <v>36575511391</v>
      </c>
      <c r="T105" s="5">
        <v>36544019941</v>
      </c>
      <c r="U105" s="5">
        <v>36544019941</v>
      </c>
      <c r="V105" s="5">
        <v>63314358579</v>
      </c>
      <c r="W105" s="5">
        <v>63217070920</v>
      </c>
      <c r="X105" s="5">
        <v>63177748349</v>
      </c>
      <c r="Y105" s="5">
        <v>63882809113</v>
      </c>
      <c r="Z105" s="5">
        <v>47495037950</v>
      </c>
    </row>
    <row r="106" spans="3:26" ht="15.5" x14ac:dyDescent="0.35">
      <c r="C106" t="s">
        <v>1456</v>
      </c>
      <c r="Q106" s="5">
        <v>36000000000</v>
      </c>
      <c r="X106" s="5">
        <v>17000000000</v>
      </c>
    </row>
    <row r="107" spans="3:26" ht="15.5" x14ac:dyDescent="0.35">
      <c r="C107" t="s">
        <v>811</v>
      </c>
      <c r="X107" s="5">
        <v>424398734</v>
      </c>
      <c r="Y107" s="5">
        <v>209848741</v>
      </c>
      <c r="Z107" s="5">
        <v>982182724</v>
      </c>
    </row>
    <row r="108" spans="3:26" ht="15.5" x14ac:dyDescent="0.35">
      <c r="C108" t="s">
        <v>449</v>
      </c>
    </row>
    <row r="109" spans="3:26" ht="15.5" x14ac:dyDescent="0.35">
      <c r="C109" t="s">
        <v>635</v>
      </c>
      <c r="M109" s="5">
        <v>6766071526</v>
      </c>
      <c r="N109" s="5">
        <v>6766071526</v>
      </c>
      <c r="Q109" s="5">
        <v>15300000000</v>
      </c>
      <c r="S109" s="5">
        <v>245000000</v>
      </c>
      <c r="T109" s="5">
        <v>10365845552</v>
      </c>
      <c r="U109" s="5">
        <v>19261111116</v>
      </c>
      <c r="V109" s="5">
        <v>27035845552</v>
      </c>
      <c r="W109" s="5">
        <v>13440000000</v>
      </c>
    </row>
    <row r="110" spans="3:26" ht="15.5" x14ac:dyDescent="0.35">
      <c r="C110" t="s">
        <v>1457</v>
      </c>
      <c r="S110" s="5">
        <v>22334560493</v>
      </c>
      <c r="T110" s="5">
        <v>22334560493</v>
      </c>
      <c r="U110" s="5">
        <v>22334560493</v>
      </c>
      <c r="V110" s="5">
        <v>22334560493</v>
      </c>
      <c r="W110" s="5">
        <v>22334560493</v>
      </c>
      <c r="X110" s="5">
        <v>22334560493</v>
      </c>
      <c r="Y110" s="5">
        <v>22334560493</v>
      </c>
      <c r="Z110" s="5">
        <v>22334560493</v>
      </c>
    </row>
    <row r="111" spans="3:26" ht="15.5" x14ac:dyDescent="0.35">
      <c r="C111" t="s">
        <v>450</v>
      </c>
      <c r="N111" s="5">
        <v>338892500</v>
      </c>
      <c r="P111" s="5">
        <v>59428006</v>
      </c>
      <c r="Q111" s="5">
        <v>54280071</v>
      </c>
      <c r="R111" s="5">
        <v>108287994</v>
      </c>
    </row>
    <row r="112" spans="3:26" ht="15.5" x14ac:dyDescent="0.35">
      <c r="C112" t="s">
        <v>583</v>
      </c>
      <c r="W112" s="5">
        <v>11420503712</v>
      </c>
      <c r="X112" s="5">
        <v>22210512085</v>
      </c>
      <c r="Y112" s="5">
        <v>43525074018</v>
      </c>
      <c r="Z112" s="5">
        <v>59573983082</v>
      </c>
    </row>
    <row r="113" spans="3:26" ht="15.5" x14ac:dyDescent="0.35">
      <c r="C113" t="s">
        <v>452</v>
      </c>
      <c r="F113" s="5">
        <v>2123590216</v>
      </c>
      <c r="I113" s="5">
        <v>2123590216</v>
      </c>
      <c r="J113" s="5">
        <v>2123689257</v>
      </c>
      <c r="K113" s="5">
        <v>91648805508</v>
      </c>
      <c r="L113" s="5">
        <v>69800053578</v>
      </c>
      <c r="M113" s="5">
        <v>194464125211</v>
      </c>
      <c r="N113" s="5">
        <v>60385796598</v>
      </c>
      <c r="O113" s="5">
        <v>57402868707</v>
      </c>
      <c r="P113" s="5">
        <v>102943250599</v>
      </c>
      <c r="Q113" s="5">
        <v>3058641816</v>
      </c>
      <c r="R113" s="5">
        <v>18419351848</v>
      </c>
      <c r="S113" s="5">
        <v>14800845552</v>
      </c>
      <c r="U113" s="5">
        <v>11897062514</v>
      </c>
      <c r="V113" s="5">
        <v>9360000000</v>
      </c>
      <c r="W113" s="5">
        <v>21173045497</v>
      </c>
      <c r="X113" s="5">
        <v>24753169214</v>
      </c>
      <c r="Y113" s="5">
        <v>52673176864</v>
      </c>
      <c r="Z113" s="5">
        <v>42654749866</v>
      </c>
    </row>
    <row r="114" spans="3:26" ht="15.5" x14ac:dyDescent="0.35">
      <c r="C114" t="s">
        <v>405</v>
      </c>
      <c r="D114" s="5">
        <v>18295091087</v>
      </c>
      <c r="E114" s="5">
        <v>18295091087</v>
      </c>
      <c r="F114" s="5">
        <v>18295091087</v>
      </c>
      <c r="G114" s="5">
        <v>25757963253</v>
      </c>
      <c r="I114" s="5">
        <v>18295091087</v>
      </c>
      <c r="J114" s="5">
        <v>53319740492</v>
      </c>
      <c r="K114" s="5">
        <v>36293880665</v>
      </c>
      <c r="L114" s="5">
        <v>121598346778</v>
      </c>
      <c r="M114" s="5">
        <v>42851844428</v>
      </c>
      <c r="N114" s="5">
        <v>203593284379</v>
      </c>
      <c r="O114" s="5">
        <v>217988021600</v>
      </c>
      <c r="P114" s="5">
        <v>197553590400</v>
      </c>
      <c r="Q114" s="5">
        <v>15755913522</v>
      </c>
      <c r="R114" s="5">
        <v>884541916</v>
      </c>
      <c r="S114" s="5">
        <v>23440406575</v>
      </c>
      <c r="T114" s="5">
        <v>33362301613</v>
      </c>
      <c r="U114" s="5">
        <v>42158760348</v>
      </c>
      <c r="V114" s="5">
        <v>49750016866</v>
      </c>
      <c r="W114" s="5">
        <v>49495134163</v>
      </c>
      <c r="X114" s="5">
        <v>46360843153</v>
      </c>
      <c r="Y114" s="5">
        <v>67438897418</v>
      </c>
      <c r="Z114" s="5">
        <v>83476836061</v>
      </c>
    </row>
    <row r="115" spans="3:26" ht="15.5" x14ac:dyDescent="0.35">
      <c r="C115" t="s">
        <v>404</v>
      </c>
      <c r="D115" s="5">
        <v>18295091087</v>
      </c>
      <c r="E115" s="5">
        <v>18295091087</v>
      </c>
      <c r="F115" s="5">
        <v>18295091087</v>
      </c>
      <c r="G115" s="5">
        <v>25757963253</v>
      </c>
      <c r="I115" s="5">
        <v>18295091087</v>
      </c>
      <c r="J115" s="5">
        <v>53319740492</v>
      </c>
      <c r="K115" s="5">
        <v>36293880665</v>
      </c>
      <c r="L115" s="5">
        <v>121598346778</v>
      </c>
      <c r="M115" s="5">
        <v>42851844428</v>
      </c>
      <c r="N115" s="5">
        <v>203593284379</v>
      </c>
      <c r="O115" s="5">
        <v>217988021600</v>
      </c>
      <c r="P115" s="5">
        <v>197553590400</v>
      </c>
      <c r="Q115" s="5">
        <v>15755913522</v>
      </c>
      <c r="R115" s="5">
        <v>884541916</v>
      </c>
      <c r="S115" s="5">
        <v>23440406575</v>
      </c>
      <c r="T115" s="5">
        <v>33362301613</v>
      </c>
      <c r="U115" s="5">
        <v>42158760348</v>
      </c>
      <c r="V115" s="5">
        <v>49750016866</v>
      </c>
      <c r="W115" s="5">
        <v>49495134163</v>
      </c>
      <c r="X115" s="5">
        <v>46360843153</v>
      </c>
      <c r="Y115" s="5">
        <v>67438897418</v>
      </c>
      <c r="Z115" s="5">
        <v>83476836061</v>
      </c>
    </row>
    <row r="116" spans="3:26" ht="15.5" x14ac:dyDescent="0.35">
      <c r="C116" t="s">
        <v>453</v>
      </c>
      <c r="D116" s="5">
        <v>17183018368</v>
      </c>
      <c r="E116" s="5">
        <v>17183018368</v>
      </c>
      <c r="F116" s="5">
        <v>17183018368</v>
      </c>
      <c r="G116" s="5">
        <v>20307179151</v>
      </c>
      <c r="I116" s="5">
        <v>17183018368</v>
      </c>
      <c r="J116" s="5">
        <v>20307179151</v>
      </c>
      <c r="K116" s="5">
        <v>11072289701</v>
      </c>
      <c r="L116" s="5">
        <v>4789463488</v>
      </c>
      <c r="M116" s="5">
        <v>1496789037</v>
      </c>
      <c r="N116" s="5">
        <v>657983701</v>
      </c>
      <c r="O116" s="5">
        <v>1067738649</v>
      </c>
      <c r="P116" s="5">
        <v>672494970</v>
      </c>
      <c r="Q116" s="5">
        <v>401633451</v>
      </c>
      <c r="R116" s="5">
        <v>776253922</v>
      </c>
      <c r="S116" s="5">
        <v>8720924</v>
      </c>
    </row>
    <row r="117" spans="3:26" ht="15.5" x14ac:dyDescent="0.35">
      <c r="C117" t="s">
        <v>454</v>
      </c>
    </row>
    <row r="118" spans="3:26" ht="15.5" x14ac:dyDescent="0.35">
      <c r="C118" t="s">
        <v>456</v>
      </c>
      <c r="G118" s="5">
        <v>4169609916</v>
      </c>
      <c r="J118" s="5">
        <v>31731387155</v>
      </c>
      <c r="K118" s="5">
        <v>23985518912</v>
      </c>
      <c r="L118" s="5">
        <v>115634325099</v>
      </c>
      <c r="M118" s="5">
        <v>39877302661</v>
      </c>
      <c r="N118" s="5">
        <v>201119240450</v>
      </c>
      <c r="O118" s="5">
        <v>216365593979</v>
      </c>
      <c r="P118" s="5">
        <v>164787445720</v>
      </c>
      <c r="Q118" s="5">
        <v>15354280071</v>
      </c>
      <c r="R118" s="5">
        <v>108287994</v>
      </c>
      <c r="S118" s="5">
        <v>22579560493</v>
      </c>
      <c r="T118" s="5">
        <v>32700406045</v>
      </c>
      <c r="U118" s="5">
        <v>41595671609</v>
      </c>
      <c r="V118" s="5">
        <v>49370406045</v>
      </c>
      <c r="W118" s="5">
        <v>47195064205</v>
      </c>
      <c r="X118" s="5">
        <v>44545072578</v>
      </c>
      <c r="Y118" s="5">
        <v>65859634511</v>
      </c>
      <c r="Z118" s="5">
        <v>81908543575</v>
      </c>
    </row>
    <row r="119" spans="3:26" ht="15.5" x14ac:dyDescent="0.35">
      <c r="C119" t="s">
        <v>1362</v>
      </c>
      <c r="D119" s="5">
        <v>554688972</v>
      </c>
      <c r="E119" s="5">
        <v>554688972</v>
      </c>
      <c r="F119" s="5">
        <v>554688972</v>
      </c>
      <c r="G119" s="5">
        <v>554688972</v>
      </c>
      <c r="I119" s="5">
        <v>554688972</v>
      </c>
      <c r="J119" s="5">
        <v>554688972</v>
      </c>
      <c r="K119" s="5">
        <v>554688972</v>
      </c>
      <c r="L119" s="5">
        <v>554688972</v>
      </c>
      <c r="M119" s="5">
        <v>554688972</v>
      </c>
      <c r="N119" s="5">
        <v>554688972</v>
      </c>
      <c r="O119" s="5">
        <v>554688972</v>
      </c>
      <c r="P119" s="5">
        <v>32093649710</v>
      </c>
    </row>
    <row r="120" spans="3:26" ht="15.5" x14ac:dyDescent="0.35">
      <c r="C120" t="s">
        <v>130</v>
      </c>
      <c r="D120" s="5">
        <v>122209410068</v>
      </c>
      <c r="E120" s="5">
        <v>128975248728</v>
      </c>
      <c r="F120" s="5">
        <v>136480539735</v>
      </c>
      <c r="G120" s="5">
        <v>186476928076</v>
      </c>
      <c r="I120" s="5">
        <v>136480539735</v>
      </c>
      <c r="J120" s="5">
        <v>215379322187</v>
      </c>
      <c r="K120" s="5">
        <v>275538626115</v>
      </c>
      <c r="L120" s="5">
        <v>328634650706</v>
      </c>
      <c r="M120" s="5">
        <v>366839357213</v>
      </c>
      <c r="N120" s="5">
        <v>391040622215</v>
      </c>
      <c r="O120" s="5">
        <v>408955063516</v>
      </c>
      <c r="P120" s="5">
        <v>408464934755</v>
      </c>
      <c r="Q120" s="5">
        <v>88300631879</v>
      </c>
      <c r="R120" s="5">
        <v>41869657201</v>
      </c>
      <c r="S120" s="5">
        <v>85988901324</v>
      </c>
      <c r="T120" s="5">
        <v>85826195643</v>
      </c>
      <c r="U120" s="5">
        <v>93555453972</v>
      </c>
      <c r="V120" s="5">
        <v>125377720927</v>
      </c>
      <c r="W120" s="5">
        <v>138043130958</v>
      </c>
      <c r="X120" s="5">
        <v>155767572839</v>
      </c>
      <c r="Y120" s="5">
        <v>187805907905</v>
      </c>
      <c r="Z120" s="5">
        <v>179146326424</v>
      </c>
    </row>
    <row r="121" spans="3:26" ht="15.5" x14ac:dyDescent="0.35">
      <c r="C121" t="s">
        <v>131</v>
      </c>
    </row>
    <row r="122" spans="3:26" ht="15.5" x14ac:dyDescent="0.35">
      <c r="C122" t="s">
        <v>132</v>
      </c>
      <c r="D122" s="5">
        <v>238840514000</v>
      </c>
      <c r="E122" s="5">
        <v>238840514000</v>
      </c>
      <c r="F122" s="5">
        <v>238840514000</v>
      </c>
      <c r="G122" s="5">
        <v>218234264000</v>
      </c>
      <c r="I122" s="5">
        <v>238840514000</v>
      </c>
      <c r="J122" s="5">
        <v>218234264000</v>
      </c>
      <c r="K122" s="5">
        <v>218234264000</v>
      </c>
      <c r="L122" s="5">
        <v>218234264000</v>
      </c>
      <c r="M122" s="5">
        <v>218234264000</v>
      </c>
      <c r="N122" s="5">
        <v>218234264000</v>
      </c>
      <c r="O122" s="5">
        <v>218234264000</v>
      </c>
      <c r="P122" s="5">
        <v>218234264000</v>
      </c>
      <c r="Q122" s="5">
        <v>218234264000</v>
      </c>
      <c r="R122" s="5">
        <v>218234264000</v>
      </c>
      <c r="S122" s="5">
        <v>195899703500</v>
      </c>
      <c r="T122" s="5">
        <v>195899703500</v>
      </c>
      <c r="U122" s="5">
        <v>195899703500</v>
      </c>
      <c r="V122" s="5">
        <v>195899703500</v>
      </c>
      <c r="W122" s="5">
        <v>195899703500</v>
      </c>
      <c r="X122" s="5">
        <v>195899703500</v>
      </c>
      <c r="Y122" s="5">
        <v>195899703500</v>
      </c>
      <c r="Z122" s="5">
        <v>195899703500</v>
      </c>
    </row>
    <row r="123" spans="3:26" ht="15.5" x14ac:dyDescent="0.35">
      <c r="C123" t="s">
        <v>133</v>
      </c>
      <c r="D123" s="5">
        <v>520323350324</v>
      </c>
      <c r="E123" s="5">
        <v>520323350324</v>
      </c>
      <c r="F123" s="5">
        <v>520323350324</v>
      </c>
      <c r="G123" s="5">
        <v>506311100324</v>
      </c>
      <c r="I123" s="5">
        <v>520323350324</v>
      </c>
      <c r="J123" s="5">
        <v>506311100324</v>
      </c>
      <c r="K123" s="5">
        <v>506311100324</v>
      </c>
      <c r="L123" s="5">
        <v>506311100324</v>
      </c>
      <c r="M123" s="5">
        <v>506311100324</v>
      </c>
      <c r="N123" s="5">
        <v>506311100324</v>
      </c>
      <c r="O123" s="5">
        <v>506311100324</v>
      </c>
      <c r="P123" s="5">
        <v>506311100324</v>
      </c>
      <c r="Q123" s="5">
        <v>506311100324</v>
      </c>
      <c r="R123" s="5">
        <v>506311100324</v>
      </c>
      <c r="S123" s="5">
        <v>484760276590</v>
      </c>
      <c r="T123" s="5">
        <v>484760276590</v>
      </c>
      <c r="U123" s="5">
        <v>484760276590</v>
      </c>
      <c r="V123" s="5">
        <v>484760276590</v>
      </c>
      <c r="W123" s="5">
        <v>484760276590</v>
      </c>
      <c r="X123" s="5">
        <v>484760276590</v>
      </c>
      <c r="Y123" s="5">
        <v>484760276590</v>
      </c>
      <c r="Z123" s="5">
        <v>484760276590</v>
      </c>
    </row>
    <row r="124" spans="3:26" ht="15.5" x14ac:dyDescent="0.35">
      <c r="C124" t="s">
        <v>134</v>
      </c>
      <c r="D124" s="5">
        <v>-681849378793</v>
      </c>
      <c r="E124" s="5">
        <v>-690265786248</v>
      </c>
      <c r="F124" s="5">
        <v>-695974842427</v>
      </c>
      <c r="G124" s="5">
        <v>-704744035344</v>
      </c>
      <c r="I124" s="5">
        <v>-695974842427</v>
      </c>
      <c r="J124" s="5">
        <v>-735479901192</v>
      </c>
      <c r="K124" s="5">
        <v>-762782827587</v>
      </c>
      <c r="L124" s="5">
        <v>-782451207457</v>
      </c>
      <c r="M124" s="5">
        <v>-792702912279</v>
      </c>
      <c r="N124" s="5">
        <v>-793494965488</v>
      </c>
      <c r="O124" s="5">
        <v>-775905148577</v>
      </c>
      <c r="P124" s="5">
        <v>-785112622104</v>
      </c>
      <c r="Q124" s="5">
        <v>-764598600414</v>
      </c>
      <c r="R124" s="5">
        <v>-756591790673</v>
      </c>
      <c r="S124" s="5">
        <v>-777304901895</v>
      </c>
      <c r="T124" s="5">
        <v>-776467204702</v>
      </c>
      <c r="U124" s="5">
        <v>-780968041096</v>
      </c>
      <c r="V124" s="5">
        <v>-785648863652</v>
      </c>
      <c r="W124" s="5">
        <v>-780532847954</v>
      </c>
      <c r="X124" s="5">
        <v>-771665047596</v>
      </c>
      <c r="Y124" s="5">
        <v>-774931181540</v>
      </c>
      <c r="Z124" s="5">
        <v>-750625940560</v>
      </c>
    </row>
    <row r="125" spans="3:26" ht="15.5" x14ac:dyDescent="0.35">
      <c r="C125" t="s">
        <v>135</v>
      </c>
      <c r="D125" s="5">
        <v>1000000000</v>
      </c>
      <c r="E125" s="5">
        <v>1000000000</v>
      </c>
      <c r="F125" s="5">
        <v>1000000000</v>
      </c>
      <c r="G125" s="5">
        <v>1000000000</v>
      </c>
      <c r="I125" s="5">
        <v>1000000000</v>
      </c>
      <c r="J125" s="5">
        <v>1000000000</v>
      </c>
      <c r="K125" s="5">
        <v>1000000000</v>
      </c>
      <c r="L125" s="5">
        <v>1000000000</v>
      </c>
      <c r="M125" s="5">
        <v>1000000000</v>
      </c>
      <c r="N125" s="5">
        <v>1000000000</v>
      </c>
      <c r="O125" s="5">
        <v>1000000000</v>
      </c>
      <c r="P125" s="5">
        <v>1000000000</v>
      </c>
      <c r="Q125" s="5">
        <v>1000000000</v>
      </c>
      <c r="R125" s="5">
        <v>1000000000</v>
      </c>
      <c r="S125" s="5">
        <v>1000000000</v>
      </c>
      <c r="T125" s="5">
        <v>1000000000</v>
      </c>
      <c r="U125" s="5">
        <v>1000000000</v>
      </c>
      <c r="V125" s="5">
        <v>1000000000</v>
      </c>
      <c r="W125" s="5">
        <v>1000000000</v>
      </c>
      <c r="X125" s="5">
        <v>1000000000</v>
      </c>
      <c r="Y125" s="5">
        <v>1000000000</v>
      </c>
      <c r="Z125" s="5">
        <v>1000000000</v>
      </c>
    </row>
    <row r="126" spans="3:26" ht="15.5" x14ac:dyDescent="0.35">
      <c r="C126" t="s">
        <v>136</v>
      </c>
      <c r="D126" s="5">
        <v>-682849378793</v>
      </c>
      <c r="E126" s="5">
        <v>-691265786248</v>
      </c>
      <c r="F126" s="5">
        <v>-696974842427</v>
      </c>
      <c r="G126" s="5">
        <v>-705744035344</v>
      </c>
      <c r="I126" s="5">
        <v>-696974842427</v>
      </c>
      <c r="J126" s="5">
        <v>-736479901192</v>
      </c>
      <c r="K126" s="5">
        <v>-763782827587</v>
      </c>
      <c r="L126" s="5">
        <v>-783451207457</v>
      </c>
      <c r="M126" s="5">
        <v>-793702912279</v>
      </c>
      <c r="N126" s="5">
        <v>-794494965488</v>
      </c>
      <c r="O126" s="5">
        <v>-776905148577</v>
      </c>
      <c r="P126" s="5">
        <v>-786112622104</v>
      </c>
      <c r="Q126" s="5">
        <v>-765598600414</v>
      </c>
      <c r="R126" s="5">
        <v>-757591790673</v>
      </c>
      <c r="S126" s="5">
        <v>-778304901895</v>
      </c>
      <c r="T126" s="5">
        <v>-777467204702</v>
      </c>
      <c r="U126" s="5">
        <v>-781968041096</v>
      </c>
      <c r="V126" s="5">
        <v>-786648863652</v>
      </c>
      <c r="W126" s="5">
        <v>-781532847954</v>
      </c>
      <c r="X126" s="5">
        <v>-772665047596</v>
      </c>
      <c r="Y126" s="5">
        <v>-775931181540</v>
      </c>
      <c r="Z126" s="5">
        <v>-751625940560</v>
      </c>
    </row>
    <row r="127" spans="3:26" ht="15.5" x14ac:dyDescent="0.35">
      <c r="C127" t="s">
        <v>137</v>
      </c>
      <c r="D127" s="5">
        <v>-681849378793</v>
      </c>
      <c r="E127" s="5">
        <v>-690265786248</v>
      </c>
      <c r="F127" s="5">
        <v>-695974842427</v>
      </c>
      <c r="G127" s="5">
        <v>-704744035344</v>
      </c>
      <c r="I127" s="5">
        <v>-695974842427</v>
      </c>
      <c r="J127" s="5">
        <v>-735479901192</v>
      </c>
      <c r="K127" s="5">
        <v>-762782827587</v>
      </c>
      <c r="L127" s="5">
        <v>-782451207457</v>
      </c>
      <c r="M127" s="5">
        <v>-792702912279</v>
      </c>
      <c r="N127" s="5">
        <v>-793494965488</v>
      </c>
      <c r="O127" s="5">
        <v>-775905148577</v>
      </c>
      <c r="P127" s="5">
        <v>-785112622104</v>
      </c>
      <c r="Q127" s="5">
        <v>-764598600414</v>
      </c>
      <c r="R127" s="5">
        <v>-756591790673</v>
      </c>
      <c r="S127" s="5">
        <v>-777304901895</v>
      </c>
      <c r="T127" s="5">
        <v>-776467204702</v>
      </c>
      <c r="U127" s="5">
        <v>-780968041096</v>
      </c>
      <c r="V127" s="5">
        <v>-785648863652</v>
      </c>
      <c r="W127" s="5">
        <v>-780532847954</v>
      </c>
      <c r="X127" s="5">
        <v>-771665047596</v>
      </c>
      <c r="Y127" s="5">
        <v>-774931181540</v>
      </c>
      <c r="Z127" s="5">
        <v>-750625940560</v>
      </c>
    </row>
    <row r="128" spans="3:26" ht="15.5" x14ac:dyDescent="0.35">
      <c r="C128" t="s">
        <v>291</v>
      </c>
      <c r="D128" s="5">
        <v>-472648897</v>
      </c>
      <c r="E128" s="5">
        <v>-472648897</v>
      </c>
      <c r="F128" s="5">
        <v>-472648897</v>
      </c>
      <c r="G128" s="5">
        <v>-472648897</v>
      </c>
      <c r="I128" s="5">
        <v>-472648897</v>
      </c>
      <c r="J128" s="5">
        <v>-472648897</v>
      </c>
      <c r="K128" s="5">
        <v>-472648897</v>
      </c>
      <c r="L128" s="5">
        <v>-472648897</v>
      </c>
      <c r="M128" s="5">
        <v>-472648897</v>
      </c>
      <c r="N128" s="5">
        <v>-472648897</v>
      </c>
      <c r="O128" s="5">
        <v>-472648897</v>
      </c>
      <c r="P128" s="5">
        <v>-472649363</v>
      </c>
      <c r="Q128" s="5">
        <v>-472649130</v>
      </c>
      <c r="R128" s="5">
        <v>-472649838</v>
      </c>
      <c r="S128" s="5">
        <v>-472216475</v>
      </c>
      <c r="T128" s="5">
        <v>-415074149</v>
      </c>
      <c r="U128" s="5">
        <v>-402836503</v>
      </c>
      <c r="V128" s="5">
        <v>-397349442</v>
      </c>
      <c r="W128" s="5">
        <v>785795225</v>
      </c>
      <c r="X128" s="5">
        <v>318226503</v>
      </c>
      <c r="Y128" s="5">
        <v>1127822851</v>
      </c>
      <c r="Z128" s="5">
        <v>613203658</v>
      </c>
    </row>
    <row r="129" spans="2:26" ht="15.5" x14ac:dyDescent="0.35">
      <c r="C129" t="s">
        <v>10</v>
      </c>
      <c r="D129" s="5">
        <v>77213619786</v>
      </c>
      <c r="E129" s="5">
        <v>68797212331</v>
      </c>
      <c r="F129" s="5">
        <v>63088156152</v>
      </c>
      <c r="G129" s="5">
        <v>19760867929</v>
      </c>
      <c r="I129" s="5">
        <v>63088156152</v>
      </c>
      <c r="J129" s="5">
        <v>-10974997919</v>
      </c>
      <c r="K129" s="5">
        <v>-38241516191</v>
      </c>
      <c r="L129" s="5">
        <v>-57792600335</v>
      </c>
      <c r="M129" s="5">
        <v>-68235125158</v>
      </c>
      <c r="N129" s="5">
        <v>-68918020573</v>
      </c>
      <c r="O129" s="5">
        <v>-51502854672</v>
      </c>
      <c r="P129" s="5">
        <v>-60623120392</v>
      </c>
      <c r="Q129" s="5">
        <v>-40050898906</v>
      </c>
      <c r="R129" s="5">
        <v>-32420574402</v>
      </c>
      <c r="S129" s="5">
        <v>-75638425983</v>
      </c>
      <c r="T129" s="5">
        <v>-74671475027</v>
      </c>
      <c r="U129" s="5">
        <v>-79160073775</v>
      </c>
      <c r="V129" s="5">
        <v>-83835409270</v>
      </c>
      <c r="W129" s="5">
        <v>-77536248905</v>
      </c>
      <c r="X129" s="5">
        <v>-69136017269</v>
      </c>
      <c r="Y129" s="5">
        <v>-71592554865</v>
      </c>
      <c r="Z129" s="5">
        <v>-47801933078</v>
      </c>
    </row>
    <row r="130" spans="2:26" ht="15.5" x14ac:dyDescent="0.35">
      <c r="C130" t="s">
        <v>138</v>
      </c>
      <c r="D130" s="5">
        <v>199423029854</v>
      </c>
      <c r="E130" s="5">
        <v>197772461059</v>
      </c>
      <c r="F130" s="5">
        <v>199568695887</v>
      </c>
      <c r="G130" s="5">
        <v>206237796005</v>
      </c>
      <c r="I130" s="5">
        <v>199568695887</v>
      </c>
      <c r="J130" s="5">
        <v>204404324268</v>
      </c>
      <c r="K130" s="5">
        <v>237297109924</v>
      </c>
      <c r="L130" s="5">
        <v>270842050371</v>
      </c>
      <c r="M130" s="5">
        <v>298604232055</v>
      </c>
      <c r="N130" s="5">
        <v>322122601642</v>
      </c>
      <c r="O130" s="5">
        <v>357452208844</v>
      </c>
      <c r="P130" s="5">
        <v>347841814363</v>
      </c>
      <c r="Q130" s="5">
        <v>48249732973</v>
      </c>
      <c r="R130" s="5">
        <v>9449082799</v>
      </c>
      <c r="S130" s="5">
        <v>10350475341</v>
      </c>
      <c r="T130" s="5">
        <v>11154720616</v>
      </c>
      <c r="U130" s="5">
        <v>14395380197</v>
      </c>
      <c r="V130" s="5">
        <v>41542311657</v>
      </c>
      <c r="W130" s="5">
        <v>60506882053</v>
      </c>
      <c r="X130" s="5">
        <v>86631555570</v>
      </c>
      <c r="Y130" s="5">
        <v>116213353040</v>
      </c>
      <c r="Z130" s="5">
        <v>131344393346</v>
      </c>
    </row>
    <row r="131" spans="2:26" ht="15.5" x14ac:dyDescent="0.35">
      <c r="C131" t="s">
        <v>139</v>
      </c>
      <c r="D131" s="5">
        <v>821207512</v>
      </c>
      <c r="E131" s="5">
        <v>821207512</v>
      </c>
      <c r="F131" s="5">
        <v>821207512</v>
      </c>
      <c r="G131" s="5">
        <v>615145012</v>
      </c>
      <c r="I131" s="5">
        <v>821207512</v>
      </c>
      <c r="J131" s="5">
        <v>615145012</v>
      </c>
      <c r="K131" s="5">
        <v>615145012</v>
      </c>
      <c r="L131" s="5">
        <v>615145012</v>
      </c>
      <c r="M131" s="5">
        <v>615145012</v>
      </c>
      <c r="N131" s="5">
        <v>615145012</v>
      </c>
      <c r="O131" s="5">
        <v>615145012</v>
      </c>
      <c r="P131" s="5">
        <v>615145012</v>
      </c>
      <c r="Q131" s="5">
        <v>615145012</v>
      </c>
      <c r="R131" s="5">
        <v>615145012</v>
      </c>
      <c r="S131" s="5">
        <v>391799407</v>
      </c>
      <c r="T131" s="5">
        <v>391799407</v>
      </c>
      <c r="U131" s="5">
        <v>391799407</v>
      </c>
      <c r="V131" s="5">
        <v>391799407</v>
      </c>
      <c r="W131" s="5">
        <v>391799407</v>
      </c>
      <c r="X131" s="5">
        <v>391799407</v>
      </c>
      <c r="Y131" s="5">
        <v>391799407</v>
      </c>
      <c r="Z131" s="5">
        <v>391799407</v>
      </c>
    </row>
    <row r="133" spans="2:26" ht="15.5" x14ac:dyDescent="0.35">
      <c r="B133" t="s">
        <v>140</v>
      </c>
      <c r="C133" t="s">
        <v>141</v>
      </c>
      <c r="D133" s="5">
        <v>13269798074</v>
      </c>
      <c r="E133" s="5">
        <v>11325594475</v>
      </c>
      <c r="F133" s="5">
        <v>14751983451</v>
      </c>
      <c r="G133" s="5">
        <v>7103509962</v>
      </c>
      <c r="I133" s="5">
        <v>59387681414</v>
      </c>
      <c r="J133" s="5">
        <v>64974566969</v>
      </c>
      <c r="K133" s="5">
        <v>57159291428</v>
      </c>
      <c r="L133" s="5">
        <v>42131585140</v>
      </c>
      <c r="M133" s="5">
        <v>29922251783</v>
      </c>
      <c r="N133" s="5">
        <v>18884422034</v>
      </c>
      <c r="O133" s="5">
        <v>35903987596</v>
      </c>
      <c r="P133" s="5">
        <v>1448790736</v>
      </c>
      <c r="Q133" s="5">
        <v>-6232505010</v>
      </c>
      <c r="R133" s="5">
        <v>-4312064010</v>
      </c>
      <c r="S133" s="5">
        <v>-468111067</v>
      </c>
      <c r="T133" s="5">
        <v>4861046155</v>
      </c>
      <c r="U133" s="5">
        <v>2641926907</v>
      </c>
      <c r="V133" s="5">
        <v>6712707015</v>
      </c>
      <c r="W133" s="5">
        <v>15307188251</v>
      </c>
      <c r="X133" s="5">
        <v>12076362050</v>
      </c>
      <c r="Y133" s="5">
        <v>14378466790</v>
      </c>
      <c r="Z133" s="5">
        <v>8614273725</v>
      </c>
    </row>
    <row r="134" spans="2:26" ht="15.5" x14ac:dyDescent="0.35">
      <c r="C134" t="s">
        <v>457</v>
      </c>
      <c r="D134" s="5">
        <v>57753056127</v>
      </c>
      <c r="E134" s="5">
        <v>50006275246</v>
      </c>
      <c r="F134" s="5">
        <v>48967109069</v>
      </c>
      <c r="G134" s="5">
        <v>52386413367</v>
      </c>
      <c r="I134" s="5">
        <v>211043730941</v>
      </c>
      <c r="J134" s="5">
        <v>231214877202</v>
      </c>
      <c r="K134" s="5">
        <v>246109469801</v>
      </c>
      <c r="L134" s="5">
        <v>249309072679</v>
      </c>
      <c r="M134" s="5">
        <v>159892906819</v>
      </c>
      <c r="N134" s="5">
        <v>146322207119</v>
      </c>
      <c r="O134" s="5">
        <v>175783809221</v>
      </c>
      <c r="P134" s="5">
        <v>72371288878</v>
      </c>
      <c r="R134" s="5">
        <v>1064300000</v>
      </c>
      <c r="S134" s="5">
        <v>8499475000</v>
      </c>
      <c r="T134" s="5">
        <v>16075335248</v>
      </c>
      <c r="U134" s="5">
        <v>20609987999</v>
      </c>
      <c r="V134" s="5">
        <v>26876595039</v>
      </c>
      <c r="W134" s="5">
        <v>38204489834</v>
      </c>
      <c r="X134" s="5">
        <v>43878685415</v>
      </c>
      <c r="Y134" s="5">
        <v>49603874250</v>
      </c>
      <c r="Z134" s="5">
        <v>49384470112</v>
      </c>
    </row>
    <row r="135" spans="2:26" ht="15.5" x14ac:dyDescent="0.35">
      <c r="C135" t="s">
        <v>1200</v>
      </c>
      <c r="T135" s="5">
        <v>16500000</v>
      </c>
      <c r="W135" s="5">
        <v>358249508</v>
      </c>
      <c r="X135" s="5">
        <v>1154646196</v>
      </c>
      <c r="Y135" s="5">
        <v>186388200</v>
      </c>
      <c r="Z135" s="5">
        <v>1316512872</v>
      </c>
    </row>
    <row r="136" spans="2:26" ht="15.5" x14ac:dyDescent="0.35">
      <c r="C136" t="s">
        <v>1458</v>
      </c>
    </row>
    <row r="137" spans="2:26" ht="15.5" x14ac:dyDescent="0.35">
      <c r="C137" t="s">
        <v>702</v>
      </c>
      <c r="Q137" s="5">
        <v>-3272727272</v>
      </c>
      <c r="R137" s="5">
        <v>-800452114</v>
      </c>
    </row>
    <row r="138" spans="2:26" ht="15.5" x14ac:dyDescent="0.35">
      <c r="C138" t="s">
        <v>1110</v>
      </c>
    </row>
    <row r="139" spans="2:26" ht="15.5" x14ac:dyDescent="0.35">
      <c r="C139" t="s">
        <v>1459</v>
      </c>
      <c r="D139" s="5">
        <v>-6757485463</v>
      </c>
      <c r="E139" s="5">
        <v>-9158146244</v>
      </c>
      <c r="F139" s="5">
        <v>-11776835260</v>
      </c>
      <c r="G139" s="5">
        <v>-6569841354</v>
      </c>
      <c r="I139" s="5">
        <v>-28599466390</v>
      </c>
      <c r="J139" s="5">
        <v>-19941207014</v>
      </c>
      <c r="K139" s="5">
        <v>-14943848166</v>
      </c>
      <c r="L139" s="5">
        <v>-14321589947</v>
      </c>
      <c r="M139" s="5">
        <v>-12854844045</v>
      </c>
      <c r="N139" s="5">
        <v>-50529162260</v>
      </c>
      <c r="O139" s="5">
        <v>-48562076183</v>
      </c>
      <c r="Q139" s="5">
        <v>-788598460</v>
      </c>
      <c r="R139" s="5">
        <v>-897812513</v>
      </c>
      <c r="S139" s="5">
        <v>-1720512221</v>
      </c>
      <c r="T139" s="5">
        <v>-4103873869</v>
      </c>
      <c r="U139" s="5">
        <v>-7898142819</v>
      </c>
      <c r="V139" s="5">
        <v>-9367767048</v>
      </c>
      <c r="W139" s="5">
        <v>-8463606482</v>
      </c>
      <c r="X139" s="5">
        <v>-7300126704</v>
      </c>
      <c r="Y139" s="5">
        <v>-6727564820</v>
      </c>
      <c r="Z139" s="5">
        <v>-8489121393</v>
      </c>
    </row>
    <row r="140" spans="2:26" ht="15.5" x14ac:dyDescent="0.35">
      <c r="C140" t="s">
        <v>1460</v>
      </c>
      <c r="D140" s="5">
        <v>-34256731017</v>
      </c>
      <c r="E140" s="5">
        <v>-27778035003</v>
      </c>
      <c r="F140" s="5">
        <v>87891584057</v>
      </c>
      <c r="G140" s="5">
        <v>-28239242363</v>
      </c>
      <c r="P140" s="5">
        <v>-7114128787</v>
      </c>
      <c r="Q140" s="5">
        <v>-2047750367</v>
      </c>
      <c r="R140" s="5">
        <v>-835183877</v>
      </c>
      <c r="S140" s="5">
        <v>-1663999998</v>
      </c>
      <c r="T140" s="5">
        <v>-1102523069</v>
      </c>
      <c r="U140" s="5">
        <v>-3443601162</v>
      </c>
      <c r="V140" s="5">
        <v>-3276052074</v>
      </c>
      <c r="W140" s="5">
        <v>-4975573334</v>
      </c>
      <c r="X140" s="5">
        <v>-12245421402</v>
      </c>
      <c r="Y140" s="5">
        <v>-14262200132</v>
      </c>
      <c r="Z140" s="5">
        <v>-18039202657</v>
      </c>
    </row>
    <row r="141" spans="2:26" ht="15.5" x14ac:dyDescent="0.35">
      <c r="C141" t="s">
        <v>1461</v>
      </c>
      <c r="D141" s="5">
        <v>-3469041573</v>
      </c>
      <c r="E141" s="5">
        <v>-1744499524</v>
      </c>
      <c r="F141" s="5">
        <v>7556386263</v>
      </c>
      <c r="G141" s="5">
        <v>-10473819688</v>
      </c>
      <c r="I141" s="5">
        <v>-5170322459</v>
      </c>
      <c r="J141" s="5">
        <v>-20956180002</v>
      </c>
      <c r="K141" s="5">
        <v>-25046152362</v>
      </c>
      <c r="L141" s="5">
        <v>-34332281648</v>
      </c>
      <c r="M141" s="5">
        <v>-37715039524</v>
      </c>
      <c r="P141" s="5">
        <v>-26351974181</v>
      </c>
      <c r="Q141" s="5">
        <v>-4623428911</v>
      </c>
      <c r="R141" s="5">
        <v>-2842915506</v>
      </c>
      <c r="S141" s="5">
        <v>-5583073848</v>
      </c>
      <c r="T141" s="5">
        <v>-6024392155</v>
      </c>
      <c r="U141" s="5">
        <v>-6626317111</v>
      </c>
      <c r="V141" s="5">
        <v>-7520068902</v>
      </c>
      <c r="W141" s="5">
        <v>-9816371275</v>
      </c>
      <c r="X141" s="5">
        <v>-13411421455</v>
      </c>
      <c r="Y141" s="5">
        <v>-14422030708</v>
      </c>
      <c r="Z141" s="5">
        <v>-15558385209</v>
      </c>
    </row>
    <row r="142" spans="2:26" ht="15.5" x14ac:dyDescent="0.35">
      <c r="C142" t="s">
        <v>1113</v>
      </c>
      <c r="D142" s="5">
        <v>-44483258053</v>
      </c>
      <c r="E142" s="5">
        <v>-38680680771</v>
      </c>
      <c r="F142" s="5">
        <v>83671135060</v>
      </c>
      <c r="G142" s="5">
        <v>-45282903405</v>
      </c>
      <c r="I142" s="5">
        <v>-33769788849</v>
      </c>
      <c r="J142" s="5">
        <v>-40897387016</v>
      </c>
      <c r="K142" s="5">
        <v>-39990000528</v>
      </c>
      <c r="L142" s="5">
        <v>-48653871595</v>
      </c>
      <c r="M142" s="5">
        <v>-50569883569</v>
      </c>
      <c r="N142" s="5">
        <v>-50529162260</v>
      </c>
      <c r="O142" s="5">
        <v>-48562076183</v>
      </c>
      <c r="P142" s="5">
        <v>-33466102968</v>
      </c>
      <c r="Q142" s="5">
        <v>-7459777738</v>
      </c>
      <c r="R142" s="5">
        <v>-4575911896</v>
      </c>
      <c r="S142" s="5">
        <v>-8967586067</v>
      </c>
      <c r="T142" s="5">
        <v>-11230789093</v>
      </c>
      <c r="U142" s="5">
        <v>-17968061092</v>
      </c>
      <c r="V142" s="5">
        <v>-20163888024</v>
      </c>
      <c r="W142" s="5">
        <v>-23255551091</v>
      </c>
      <c r="X142" s="5">
        <v>-32956969561</v>
      </c>
      <c r="Y142" s="5">
        <v>-35411795660</v>
      </c>
      <c r="Z142" s="5">
        <v>-42086709259</v>
      </c>
    </row>
    <row r="143" spans="2:26" ht="15.5" x14ac:dyDescent="0.35">
      <c r="C143" t="s">
        <v>178</v>
      </c>
      <c r="D143" s="5">
        <v>-2063146707</v>
      </c>
      <c r="E143" s="5">
        <v>-8433684043</v>
      </c>
      <c r="F143" s="5">
        <v>32122862009</v>
      </c>
      <c r="G143" s="5">
        <v>-1971191989</v>
      </c>
      <c r="I143" s="5">
        <v>2437395513</v>
      </c>
      <c r="J143" s="5">
        <v>-81731259668</v>
      </c>
      <c r="K143" s="5">
        <v>-68847368163</v>
      </c>
      <c r="L143" s="5">
        <v>-46801782676</v>
      </c>
      <c r="M143" s="5">
        <v>-28866219183</v>
      </c>
      <c r="N143" s="5">
        <v>-12263425639</v>
      </c>
      <c r="O143" s="5">
        <v>2981632975</v>
      </c>
      <c r="P143" s="5">
        <v>334118391649</v>
      </c>
      <c r="Q143" s="5">
        <v>39886870036</v>
      </c>
      <c r="R143" s="5">
        <v>6040383152</v>
      </c>
      <c r="S143" s="5">
        <v>716968642</v>
      </c>
      <c r="T143" s="5">
        <v>-5078065161</v>
      </c>
      <c r="U143" s="5">
        <v>-5237671922</v>
      </c>
      <c r="V143" s="5">
        <v>-7298158872</v>
      </c>
      <c r="W143" s="5">
        <v>-17350132091</v>
      </c>
      <c r="X143" s="5">
        <v>-32020019590</v>
      </c>
      <c r="Y143" s="5">
        <v>-15036545850</v>
      </c>
      <c r="Z143" s="5">
        <v>-48691250896</v>
      </c>
    </row>
    <row r="144" spans="2:26" ht="15.5" x14ac:dyDescent="0.35">
      <c r="C144" t="s">
        <v>179</v>
      </c>
      <c r="D144" s="5">
        <v>-2140000000</v>
      </c>
      <c r="E144" s="5">
        <v>1070000000</v>
      </c>
      <c r="F144" s="5">
        <v>-46907970038</v>
      </c>
      <c r="G144" s="5">
        <v>525572000</v>
      </c>
      <c r="I144" s="5">
        <v>-46686276218</v>
      </c>
      <c r="J144" s="5">
        <v>18259438444</v>
      </c>
      <c r="K144" s="5">
        <v>10060519206</v>
      </c>
      <c r="L144" s="5">
        <v>2445559214</v>
      </c>
      <c r="M144" s="5">
        <v>4870678773</v>
      </c>
      <c r="N144" s="5">
        <v>-7630395123</v>
      </c>
      <c r="O144" s="5">
        <v>-60926946460</v>
      </c>
      <c r="P144" s="5">
        <v>-307120810151</v>
      </c>
      <c r="Q144" s="5">
        <v>-34805564728</v>
      </c>
      <c r="R144" s="5">
        <v>-211600000</v>
      </c>
      <c r="S144" s="5">
        <v>40000000</v>
      </c>
      <c r="T144" s="5">
        <v>-11600000</v>
      </c>
      <c r="U144" s="5">
        <v>2225100000</v>
      </c>
      <c r="V144" s="5">
        <v>892115500</v>
      </c>
      <c r="W144" s="5">
        <v>1846900000</v>
      </c>
      <c r="X144" s="5">
        <v>20181105312</v>
      </c>
      <c r="Y144" s="5">
        <v>-204773851</v>
      </c>
      <c r="Z144" s="5">
        <v>34542135575</v>
      </c>
    </row>
    <row r="145" spans="3:26" ht="15.5" x14ac:dyDescent="0.35">
      <c r="C145" t="s">
        <v>467</v>
      </c>
      <c r="P145" s="5">
        <v>-32727272728</v>
      </c>
      <c r="Q145" s="5">
        <v>-32727272728</v>
      </c>
      <c r="Y145" s="5">
        <v>-152368850</v>
      </c>
    </row>
    <row r="146" spans="3:26" ht="15.5" x14ac:dyDescent="0.35">
      <c r="C146" t="s">
        <v>185</v>
      </c>
      <c r="J146" s="5">
        <v>-23332500000</v>
      </c>
      <c r="K146" s="5">
        <v>-43150000</v>
      </c>
      <c r="N146" s="5">
        <v>-6300000</v>
      </c>
      <c r="O146" s="5">
        <v>-54293429000</v>
      </c>
      <c r="P146" s="5">
        <v>-272655000000</v>
      </c>
      <c r="Q146" s="5">
        <v>-383292000</v>
      </c>
      <c r="R146" s="5">
        <v>-211600000</v>
      </c>
      <c r="T146" s="5">
        <v>-11600000</v>
      </c>
      <c r="U146" s="5">
        <v>-3000000</v>
      </c>
      <c r="W146" s="5">
        <v>-3000000</v>
      </c>
      <c r="X146" s="5">
        <v>-35424125</v>
      </c>
      <c r="Y146" s="5">
        <v>-52405001</v>
      </c>
      <c r="Z146" s="5">
        <v>-178434425</v>
      </c>
    </row>
    <row r="147" spans="3:26" ht="15.5" x14ac:dyDescent="0.35">
      <c r="C147" t="s">
        <v>180</v>
      </c>
      <c r="J147" s="5">
        <v>31109999996</v>
      </c>
      <c r="U147" s="5">
        <v>2228100000</v>
      </c>
      <c r="V147" s="5">
        <v>892115500</v>
      </c>
      <c r="W147" s="5">
        <v>1849900000</v>
      </c>
      <c r="X147" s="5">
        <v>4739173176</v>
      </c>
      <c r="Z147" s="5">
        <v>34720570000</v>
      </c>
    </row>
    <row r="148" spans="3:26" ht="15.5" x14ac:dyDescent="0.35">
      <c r="C148" t="s">
        <v>1462</v>
      </c>
      <c r="S148" s="5">
        <v>40000000</v>
      </c>
      <c r="X148" s="5">
        <v>15477356261</v>
      </c>
    </row>
    <row r="149" spans="3:26" ht="15.5" x14ac:dyDescent="0.35">
      <c r="C149" t="s">
        <v>414</v>
      </c>
    </row>
    <row r="150" spans="3:26" ht="15.5" x14ac:dyDescent="0.35">
      <c r="C150" t="s">
        <v>1463</v>
      </c>
      <c r="Q150" s="5">
        <v>-1695000000</v>
      </c>
    </row>
    <row r="151" spans="3:26" ht="15.5" x14ac:dyDescent="0.35">
      <c r="C151" t="s">
        <v>1464</v>
      </c>
      <c r="O151" s="5">
        <v>-742026500</v>
      </c>
      <c r="P151" s="5">
        <v>-2711816375</v>
      </c>
    </row>
    <row r="152" spans="3:26" ht="15.5" x14ac:dyDescent="0.35">
      <c r="C152" t="s">
        <v>395</v>
      </c>
      <c r="O152" s="5">
        <v>-4289745960</v>
      </c>
    </row>
    <row r="153" spans="3:26" ht="15.5" x14ac:dyDescent="0.35">
      <c r="C153" t="s">
        <v>1465</v>
      </c>
    </row>
    <row r="154" spans="3:26" ht="15.5" x14ac:dyDescent="0.35">
      <c r="C154" t="s">
        <v>1466</v>
      </c>
      <c r="P154" s="5">
        <v>43157275</v>
      </c>
    </row>
    <row r="155" spans="3:26" ht="15.5" x14ac:dyDescent="0.35">
      <c r="C155" t="s">
        <v>577</v>
      </c>
      <c r="D155" s="5">
        <v>-2140000000</v>
      </c>
      <c r="E155" s="5">
        <v>1070000000</v>
      </c>
      <c r="F155" s="5">
        <v>-46907970038</v>
      </c>
      <c r="G155" s="5">
        <v>525572000</v>
      </c>
      <c r="I155" s="5">
        <v>-46686276218</v>
      </c>
      <c r="J155" s="5">
        <v>10481938448</v>
      </c>
      <c r="K155" s="5">
        <v>10103669206</v>
      </c>
      <c r="L155" s="5">
        <v>2445559214</v>
      </c>
      <c r="M155" s="5">
        <v>4870678773</v>
      </c>
      <c r="N155" s="5">
        <v>-7624095123</v>
      </c>
      <c r="O155" s="5">
        <v>-1601745000</v>
      </c>
      <c r="P155" s="5">
        <v>930121677</v>
      </c>
    </row>
    <row r="156" spans="3:26" ht="15.5" x14ac:dyDescent="0.35">
      <c r="C156" t="s">
        <v>1467</v>
      </c>
    </row>
    <row r="157" spans="3:26" ht="15.5" x14ac:dyDescent="0.35">
      <c r="C157" t="s">
        <v>186</v>
      </c>
      <c r="D157" s="5">
        <v>-2063146707</v>
      </c>
      <c r="E157" s="5">
        <v>-8433684043</v>
      </c>
      <c r="F157" s="5">
        <v>32122862009</v>
      </c>
      <c r="G157" s="5">
        <v>-1971191989</v>
      </c>
      <c r="I157" s="5">
        <v>2437395513</v>
      </c>
      <c r="J157" s="5">
        <v>-81731259668</v>
      </c>
      <c r="K157" s="5">
        <v>-68847368163</v>
      </c>
      <c r="L157" s="5">
        <v>-46801782676</v>
      </c>
      <c r="M157" s="5">
        <v>-28866219183</v>
      </c>
      <c r="N157" s="5">
        <v>-12263425639</v>
      </c>
      <c r="O157" s="5">
        <v>2981632975</v>
      </c>
      <c r="P157" s="5">
        <v>334118391649</v>
      </c>
      <c r="Q157" s="5">
        <v>39886870036</v>
      </c>
      <c r="R157" s="5">
        <v>6040383152</v>
      </c>
      <c r="S157" s="5">
        <v>716968642</v>
      </c>
      <c r="T157" s="5">
        <v>-5078065161</v>
      </c>
      <c r="U157" s="5">
        <v>-5237671922</v>
      </c>
      <c r="V157" s="5">
        <v>-7298158872</v>
      </c>
      <c r="W157" s="5">
        <v>-17350132091</v>
      </c>
      <c r="X157" s="5">
        <v>-32020019590</v>
      </c>
      <c r="Y157" s="5">
        <v>-15036545850</v>
      </c>
      <c r="Z157" s="5">
        <v>-48691250896</v>
      </c>
    </row>
    <row r="158" spans="3:26" ht="15.5" x14ac:dyDescent="0.35">
      <c r="C158" t="s">
        <v>1468</v>
      </c>
      <c r="T158" s="5">
        <v>3179233816</v>
      </c>
      <c r="V158" s="5">
        <v>29951845552</v>
      </c>
      <c r="W158" s="5">
        <v>17500000000</v>
      </c>
    </row>
    <row r="159" spans="3:26" ht="15.5" x14ac:dyDescent="0.35">
      <c r="C159" t="s">
        <v>1469</v>
      </c>
    </row>
    <row r="160" spans="3:26" ht="15.5" x14ac:dyDescent="0.35">
      <c r="C160" t="s">
        <v>478</v>
      </c>
      <c r="L160" s="5">
        <v>-6766071526</v>
      </c>
      <c r="P160" s="5">
        <v>-18300000000</v>
      </c>
      <c r="Q160" s="5">
        <v>-66565653</v>
      </c>
      <c r="R160" s="5">
        <v>3320720101</v>
      </c>
      <c r="S160" s="5">
        <v>-7855029101</v>
      </c>
      <c r="T160" s="5">
        <v>-8257298977</v>
      </c>
      <c r="U160" s="5">
        <v>-5237671922</v>
      </c>
      <c r="V160" s="5">
        <v>-8136455216</v>
      </c>
      <c r="X160" s="5">
        <v>-36000000000</v>
      </c>
    </row>
    <row r="161" spans="3:26" ht="15.5" x14ac:dyDescent="0.35">
      <c r="C161" t="s">
        <v>1470</v>
      </c>
      <c r="V161" s="5">
        <v>-29113549208</v>
      </c>
      <c r="W161" s="5">
        <v>-17850132091</v>
      </c>
      <c r="X161" s="5">
        <v>-13234569583</v>
      </c>
      <c r="Y161" s="5">
        <v>-14264211867</v>
      </c>
      <c r="Z161" s="5">
        <v>-11027135200</v>
      </c>
    </row>
    <row r="162" spans="3:26" ht="15.5" x14ac:dyDescent="0.35">
      <c r="C162" t="s">
        <v>1471</v>
      </c>
      <c r="W162" s="5">
        <v>-17000000000</v>
      </c>
      <c r="X162" s="5">
        <v>17000000000</v>
      </c>
      <c r="Z162" s="5">
        <v>-874500000</v>
      </c>
    </row>
    <row r="163" spans="3:26" ht="15.5" x14ac:dyDescent="0.35">
      <c r="C163" t="s">
        <v>635</v>
      </c>
      <c r="N163" s="5">
        <v>6766071526</v>
      </c>
    </row>
    <row r="164" spans="3:26" ht="15.5" x14ac:dyDescent="0.35">
      <c r="C164" t="s">
        <v>1472</v>
      </c>
      <c r="P164" s="5">
        <v>5147935</v>
      </c>
      <c r="Q164" s="5">
        <v>36000000000</v>
      </c>
    </row>
    <row r="165" spans="3:26" ht="15.5" x14ac:dyDescent="0.35">
      <c r="C165" t="s">
        <v>1473</v>
      </c>
      <c r="D165" s="5">
        <v>6310093827</v>
      </c>
      <c r="E165" s="5">
        <v>-6310093827</v>
      </c>
      <c r="L165" s="5">
        <v>-338892500</v>
      </c>
      <c r="M165" s="5">
        <v>-581010000</v>
      </c>
      <c r="N165" s="5">
        <v>-290505000</v>
      </c>
      <c r="P165" s="5">
        <v>-58641816</v>
      </c>
      <c r="R165" s="5">
        <v>161074189</v>
      </c>
    </row>
    <row r="166" spans="3:26" ht="15.5" x14ac:dyDescent="0.35">
      <c r="C166" t="s">
        <v>1474</v>
      </c>
    </row>
    <row r="167" spans="3:26" ht="15.5" x14ac:dyDescent="0.35">
      <c r="C167" t="s">
        <v>1475</v>
      </c>
      <c r="Z167" s="5">
        <v>-26000000000</v>
      </c>
    </row>
    <row r="168" spans="3:26" ht="15.5" x14ac:dyDescent="0.35">
      <c r="C168" t="s">
        <v>1476</v>
      </c>
      <c r="O168" s="5">
        <v>1204578622</v>
      </c>
      <c r="P168" s="5">
        <v>16944686930</v>
      </c>
      <c r="Q168" s="5">
        <v>6328067992</v>
      </c>
      <c r="R168" s="5">
        <v>2617078964</v>
      </c>
      <c r="S168" s="5">
        <v>300000000</v>
      </c>
      <c r="X168" s="5">
        <v>214549993</v>
      </c>
      <c r="Y168" s="5">
        <v>-772333983</v>
      </c>
      <c r="Z168" s="5">
        <v>-10789615696</v>
      </c>
    </row>
    <row r="169" spans="3:26" ht="15.5" x14ac:dyDescent="0.35">
      <c r="C169" t="s">
        <v>724</v>
      </c>
      <c r="O169" s="5">
        <v>-7913827221</v>
      </c>
      <c r="P169" s="5">
        <v>88728586137</v>
      </c>
    </row>
    <row r="170" spans="3:26" ht="15.5" x14ac:dyDescent="0.35">
      <c r="C170" t="s">
        <v>1477</v>
      </c>
      <c r="Q170" s="5">
        <v>-48152303</v>
      </c>
      <c r="R170" s="5">
        <v>-58490102</v>
      </c>
    </row>
    <row r="171" spans="3:26" ht="15.5" x14ac:dyDescent="0.35">
      <c r="C171" t="s">
        <v>1478</v>
      </c>
    </row>
    <row r="172" spans="3:26" ht="15.5" x14ac:dyDescent="0.35">
      <c r="C172" t="s">
        <v>1479</v>
      </c>
      <c r="E172" s="5">
        <v>-2123590216</v>
      </c>
      <c r="F172" s="5">
        <v>-2046019700</v>
      </c>
      <c r="G172" s="5">
        <v>-1971191989</v>
      </c>
      <c r="I172" s="5">
        <v>-31731486196</v>
      </c>
      <c r="J172" s="5">
        <v>-81779248008</v>
      </c>
      <c r="K172" s="5">
        <v>-69800054257</v>
      </c>
      <c r="L172" s="5">
        <v>-41802085169</v>
      </c>
      <c r="O172" s="5">
        <v>45518030000</v>
      </c>
      <c r="P172" s="5">
        <v>246798612463</v>
      </c>
    </row>
    <row r="173" spans="3:26" ht="15.5" x14ac:dyDescent="0.35">
      <c r="C173" t="s">
        <v>1480</v>
      </c>
      <c r="M173" s="5">
        <v>-26582599176</v>
      </c>
      <c r="N173" s="5">
        <v>-18738992165</v>
      </c>
      <c r="O173" s="5">
        <v>-35827148426</v>
      </c>
    </row>
    <row r="174" spans="3:26" ht="15.5" x14ac:dyDescent="0.35">
      <c r="C174" t="s">
        <v>1481</v>
      </c>
    </row>
    <row r="175" spans="3:26" ht="15.5" x14ac:dyDescent="0.35">
      <c r="C175" t="s">
        <v>1482</v>
      </c>
      <c r="D175" s="5">
        <v>-8373240534</v>
      </c>
    </row>
    <row r="176" spans="3:26" ht="15.5" x14ac:dyDescent="0.35">
      <c r="C176" t="s">
        <v>1483</v>
      </c>
      <c r="F176" s="5">
        <v>20606250000</v>
      </c>
      <c r="I176" s="5">
        <v>20606250000</v>
      </c>
    </row>
    <row r="177" spans="2:26" ht="15.5" x14ac:dyDescent="0.35">
      <c r="C177" t="s">
        <v>1484</v>
      </c>
      <c r="Q177" s="5">
        <v>-2326480000</v>
      </c>
      <c r="S177" s="5">
        <v>8271997743</v>
      </c>
    </row>
    <row r="178" spans="2:26" ht="15.5" x14ac:dyDescent="0.35">
      <c r="C178" t="s">
        <v>1485</v>
      </c>
    </row>
    <row r="179" spans="2:26" ht="15.5" x14ac:dyDescent="0.35">
      <c r="C179" t="s">
        <v>1486</v>
      </c>
      <c r="F179" s="5">
        <v>14012250000</v>
      </c>
      <c r="I179" s="5">
        <v>14012250000</v>
      </c>
    </row>
    <row r="180" spans="2:26" ht="15.5" x14ac:dyDescent="0.35">
      <c r="C180" t="s">
        <v>1487</v>
      </c>
      <c r="F180" s="5">
        <v>-449618291</v>
      </c>
      <c r="I180" s="5">
        <v>-449618291</v>
      </c>
      <c r="J180" s="5">
        <v>47988340</v>
      </c>
      <c r="K180" s="5">
        <v>952686094</v>
      </c>
      <c r="L180" s="5">
        <v>2105266519</v>
      </c>
      <c r="M180" s="5">
        <v>-1702610007</v>
      </c>
    </row>
    <row r="181" spans="2:26" ht="15.5" x14ac:dyDescent="0.35">
      <c r="C181" t="s">
        <v>1488</v>
      </c>
    </row>
    <row r="182" spans="2:26" ht="15.5" x14ac:dyDescent="0.35">
      <c r="C182" t="s">
        <v>195</v>
      </c>
      <c r="D182" s="5">
        <v>9066651367</v>
      </c>
      <c r="E182" s="5">
        <v>3961910432</v>
      </c>
      <c r="F182" s="5">
        <v>-33124578</v>
      </c>
      <c r="G182" s="5">
        <v>5657889973</v>
      </c>
      <c r="I182" s="5">
        <v>15138800709</v>
      </c>
      <c r="J182" s="5">
        <v>1502745745</v>
      </c>
      <c r="K182" s="5">
        <v>-1627557529</v>
      </c>
      <c r="L182" s="5">
        <v>-2224638322</v>
      </c>
      <c r="M182" s="5">
        <v>5926711373</v>
      </c>
      <c r="N182" s="5">
        <v>-1009398728</v>
      </c>
      <c r="O182" s="5">
        <v>-22041325889</v>
      </c>
      <c r="P182" s="5">
        <v>28446372234</v>
      </c>
      <c r="Q182" s="5">
        <v>-1151199702</v>
      </c>
      <c r="R182" s="5">
        <v>1516719142</v>
      </c>
      <c r="S182" s="5">
        <v>288857575</v>
      </c>
      <c r="T182" s="5">
        <v>-228619006</v>
      </c>
      <c r="U182" s="5">
        <v>-370645015</v>
      </c>
      <c r="V182" s="5">
        <v>306663643</v>
      </c>
      <c r="W182" s="5">
        <v>-196043840</v>
      </c>
      <c r="X182" s="5">
        <v>237447772</v>
      </c>
      <c r="Y182" s="5">
        <v>-862852911</v>
      </c>
      <c r="Z182" s="5">
        <v>-5534841596</v>
      </c>
    </row>
    <row r="183" spans="2:26" ht="15.5" x14ac:dyDescent="0.35">
      <c r="C183" t="s">
        <v>196</v>
      </c>
      <c r="E183" s="5">
        <v>23432316513</v>
      </c>
      <c r="I183" s="5">
        <v>8293515804</v>
      </c>
      <c r="J183" s="5">
        <v>6790770059</v>
      </c>
      <c r="K183" s="5">
        <v>8418327588</v>
      </c>
      <c r="L183" s="5">
        <v>10642965910</v>
      </c>
      <c r="M183" s="5">
        <v>4716254537</v>
      </c>
      <c r="N183" s="5">
        <v>5725653266</v>
      </c>
      <c r="O183" s="5">
        <v>27766979155</v>
      </c>
      <c r="P183" s="5">
        <v>-679393079</v>
      </c>
      <c r="Q183" s="5">
        <v>1830592781</v>
      </c>
      <c r="R183" s="5">
        <v>313873639</v>
      </c>
      <c r="S183" s="5">
        <v>25016064</v>
      </c>
      <c r="T183" s="5">
        <v>253635069</v>
      </c>
      <c r="U183" s="5">
        <v>624280081</v>
      </c>
      <c r="V183" s="5">
        <v>317616437</v>
      </c>
      <c r="W183" s="5">
        <v>513660277</v>
      </c>
      <c r="X183" s="5">
        <v>276212505</v>
      </c>
      <c r="Y183" s="5">
        <v>1139065417</v>
      </c>
      <c r="Z183" s="5">
        <v>6673907014</v>
      </c>
    </row>
    <row r="184" spans="2:26" ht="15.5" x14ac:dyDescent="0.35">
      <c r="C184" t="s">
        <v>197</v>
      </c>
      <c r="D184" s="5">
        <v>9066651367</v>
      </c>
      <c r="E184" s="5">
        <v>27394226945</v>
      </c>
      <c r="F184" s="5">
        <v>-33124578</v>
      </c>
      <c r="G184" s="5">
        <v>5657889973</v>
      </c>
      <c r="I184" s="5">
        <v>23432316513</v>
      </c>
      <c r="J184" s="5">
        <v>8293515804</v>
      </c>
      <c r="K184" s="5">
        <v>6790770059</v>
      </c>
      <c r="L184" s="5">
        <v>8418327588</v>
      </c>
      <c r="M184" s="5">
        <v>10642965910</v>
      </c>
      <c r="N184" s="5">
        <v>4716254538</v>
      </c>
      <c r="O184" s="5">
        <v>5725653266</v>
      </c>
      <c r="P184" s="5">
        <v>27766979155</v>
      </c>
      <c r="Q184" s="5">
        <v>679393079</v>
      </c>
      <c r="R184" s="5">
        <v>1830592781</v>
      </c>
      <c r="S184" s="5">
        <v>313873639</v>
      </c>
      <c r="T184" s="5">
        <v>25016063</v>
      </c>
      <c r="U184" s="5">
        <v>253635066</v>
      </c>
      <c r="V184" s="5">
        <v>624280080</v>
      </c>
      <c r="W184" s="5">
        <v>317616437</v>
      </c>
      <c r="X184" s="5">
        <v>513660277</v>
      </c>
      <c r="Y184" s="5">
        <v>276212506</v>
      </c>
      <c r="Z184" s="5">
        <v>1139065418</v>
      </c>
    </row>
    <row r="186" spans="2:26" ht="15.5" x14ac:dyDescent="0.35">
      <c r="B186" t="s">
        <v>198</v>
      </c>
      <c r="C186" t="s">
        <v>12</v>
      </c>
      <c r="D186" s="5">
        <v>820000000</v>
      </c>
      <c r="E186" s="5">
        <v>820000000</v>
      </c>
      <c r="F186" s="5">
        <v>820000000</v>
      </c>
      <c r="G186" s="5">
        <v>620000000</v>
      </c>
      <c r="I186" s="5">
        <v>820000000</v>
      </c>
      <c r="J186" s="5">
        <v>620000000</v>
      </c>
      <c r="K186" s="5">
        <v>620000000</v>
      </c>
      <c r="L186" s="5">
        <v>620000000</v>
      </c>
      <c r="M186" s="5">
        <v>620000000</v>
      </c>
      <c r="N186" s="5">
        <v>620000000</v>
      </c>
      <c r="O186" s="5">
        <v>620000000</v>
      </c>
      <c r="P186" s="5">
        <v>620000000</v>
      </c>
      <c r="Q186" s="5">
        <v>620000000</v>
      </c>
      <c r="R186" s="5">
        <v>620000000</v>
      </c>
      <c r="S186" s="5">
        <v>390000000</v>
      </c>
      <c r="T186" s="5">
        <v>390000000</v>
      </c>
      <c r="U186" s="5">
        <v>390000000</v>
      </c>
      <c r="V186" s="5">
        <v>390000000</v>
      </c>
      <c r="W186" s="5">
        <v>390000000</v>
      </c>
      <c r="X186" s="5">
        <v>390000000</v>
      </c>
      <c r="Y186" s="5">
        <v>390000000</v>
      </c>
      <c r="Z186" s="5">
        <v>390000000</v>
      </c>
    </row>
    <row r="187" spans="2:26" ht="15.5" x14ac:dyDescent="0.35">
      <c r="C187" t="s">
        <v>199</v>
      </c>
      <c r="D187" s="6">
        <v>10.25</v>
      </c>
      <c r="E187" s="6">
        <v>6.95</v>
      </c>
      <c r="F187" s="6">
        <v>10.68</v>
      </c>
      <c r="G187" s="6">
        <v>14.95</v>
      </c>
    </row>
    <row r="188" spans="2:26" ht="15.5" x14ac:dyDescent="0.35">
      <c r="C188" t="s">
        <v>200</v>
      </c>
      <c r="D188" s="6">
        <v>31.8</v>
      </c>
      <c r="E188" s="6">
        <v>57.55</v>
      </c>
      <c r="F188" s="6">
        <v>37.450000000000003</v>
      </c>
      <c r="G188" s="6">
        <v>13.65</v>
      </c>
    </row>
    <row r="189" spans="2:26" ht="15.5" x14ac:dyDescent="0.35">
      <c r="C189" t="s">
        <v>69</v>
      </c>
      <c r="D189" s="6">
        <v>4.59</v>
      </c>
      <c r="E189" s="6">
        <v>6.52</v>
      </c>
      <c r="F189" s="6">
        <v>6.66</v>
      </c>
      <c r="G189" s="6">
        <v>2.44</v>
      </c>
    </row>
    <row r="190" spans="2:26" ht="15.5" x14ac:dyDescent="0.35">
      <c r="C190" t="s">
        <v>201</v>
      </c>
      <c r="D190" s="5">
        <v>17330000000</v>
      </c>
      <c r="E190" s="5">
        <v>13420000000</v>
      </c>
      <c r="F190" s="5">
        <v>18390000000</v>
      </c>
      <c r="G190" s="6">
        <v>16670000000.000002</v>
      </c>
    </row>
    <row r="191" spans="2:26" ht="15.5" x14ac:dyDescent="0.35">
      <c r="C191" t="s">
        <v>202</v>
      </c>
      <c r="D191" s="6">
        <v>4.2199999999999994E-2</v>
      </c>
      <c r="E191" s="6">
        <v>2.8900000000000002E-2</v>
      </c>
      <c r="F191" s="6">
        <v>4.3899999999999995E-2</v>
      </c>
      <c r="G191" s="6">
        <v>4.4600000000000001E-2</v>
      </c>
    </row>
    <row r="192" spans="2:26" ht="15.5" x14ac:dyDescent="0.35">
      <c r="C192" t="s">
        <v>203</v>
      </c>
      <c r="D192" s="6">
        <v>0.10830000000000001</v>
      </c>
      <c r="E192" s="6">
        <v>8.2400000000000001E-2</v>
      </c>
      <c r="F192" s="6">
        <v>0.13800000000000001</v>
      </c>
      <c r="G192" s="6">
        <v>0.45439999999999997</v>
      </c>
    </row>
    <row r="193" spans="3:7" ht="15.5" x14ac:dyDescent="0.35">
      <c r="C193" t="s">
        <v>204</v>
      </c>
      <c r="D193" s="6">
        <v>0.10589999999999999</v>
      </c>
      <c r="E193" s="6">
        <v>6.83E-2</v>
      </c>
      <c r="F193" s="6">
        <v>0.1691</v>
      </c>
      <c r="G193" s="6">
        <v>0.2162</v>
      </c>
    </row>
    <row r="194" spans="3:7" ht="15.5" x14ac:dyDescent="0.35">
      <c r="C194" t="s">
        <v>205</v>
      </c>
      <c r="D194" s="6">
        <v>926.62</v>
      </c>
      <c r="E194" s="6">
        <v>90.3</v>
      </c>
      <c r="F194" s="6">
        <v>76.77</v>
      </c>
      <c r="G194" s="6">
        <v>39.979999999999997</v>
      </c>
    </row>
    <row r="195" spans="3:7" ht="15.5" x14ac:dyDescent="0.35">
      <c r="C195" t="s">
        <v>206</v>
      </c>
      <c r="D195" s="5">
        <v>77000000000</v>
      </c>
      <c r="E195" s="5">
        <v>69000000000</v>
      </c>
      <c r="F195" s="5">
        <v>63000000000</v>
      </c>
      <c r="G195" s="5">
        <v>20000000000</v>
      </c>
    </row>
    <row r="196" spans="3:7" ht="15.5" x14ac:dyDescent="0.35">
      <c r="C196" t="s">
        <v>207</v>
      </c>
      <c r="D196" s="6">
        <v>3.45</v>
      </c>
      <c r="E196" s="6">
        <v>4.74</v>
      </c>
      <c r="F196" s="6">
        <v>5.17</v>
      </c>
      <c r="G196" s="6">
        <v>6.2</v>
      </c>
    </row>
    <row r="197" spans="3:7" ht="15.5" x14ac:dyDescent="0.35">
      <c r="C197" t="s">
        <v>208</v>
      </c>
      <c r="D197" s="6">
        <v>94.6</v>
      </c>
      <c r="E197" s="6">
        <v>84.35</v>
      </c>
      <c r="F197" s="6">
        <v>77.400000000000006</v>
      </c>
      <c r="G197" s="6">
        <v>32.89</v>
      </c>
    </row>
    <row r="198" spans="3:7" ht="15.5" x14ac:dyDescent="0.35">
      <c r="C198" t="s">
        <v>209</v>
      </c>
      <c r="D198" s="6">
        <v>3.45</v>
      </c>
      <c r="E198" s="6">
        <v>4.74</v>
      </c>
      <c r="F198" s="6">
        <v>5.17</v>
      </c>
      <c r="G198" s="6">
        <v>6.2</v>
      </c>
    </row>
    <row r="199" spans="3:7" ht="15.5" x14ac:dyDescent="0.35">
      <c r="C199" t="s">
        <v>210</v>
      </c>
      <c r="D199" s="6">
        <v>94.6</v>
      </c>
      <c r="E199" s="6">
        <v>84.35</v>
      </c>
      <c r="F199" s="6">
        <v>77.400000000000006</v>
      </c>
      <c r="G199" s="6">
        <v>32.89</v>
      </c>
    </row>
    <row r="200" spans="3:7" ht="15.5" x14ac:dyDescent="0.35">
      <c r="C200" t="s">
        <v>211</v>
      </c>
    </row>
    <row r="201" spans="3:7" ht="15.5" x14ac:dyDescent="0.35">
      <c r="C201" t="s">
        <v>212</v>
      </c>
      <c r="D201" s="5">
        <v>1000000000</v>
      </c>
      <c r="E201" s="5">
        <v>1000000000</v>
      </c>
      <c r="F201" s="5">
        <v>1000000000</v>
      </c>
      <c r="G201" s="5">
        <v>1000000000</v>
      </c>
    </row>
    <row r="202" spans="3:7" ht="15.5" x14ac:dyDescent="0.35">
      <c r="C202" t="s">
        <v>213</v>
      </c>
      <c r="D202" s="5">
        <v>78000000000</v>
      </c>
      <c r="E202" s="5">
        <v>69000000000</v>
      </c>
      <c r="F202" s="5">
        <v>64000000000</v>
      </c>
      <c r="G202" s="5">
        <v>20000000000</v>
      </c>
    </row>
    <row r="203" spans="3:7" ht="15.5" x14ac:dyDescent="0.35">
      <c r="C203" t="s">
        <v>24</v>
      </c>
      <c r="D203" s="5">
        <v>1000000000</v>
      </c>
      <c r="E203" s="5">
        <v>1000000000</v>
      </c>
      <c r="F203" s="5">
        <v>1000000000</v>
      </c>
      <c r="G203" s="5">
        <v>1000000000</v>
      </c>
    </row>
    <row r="204" spans="3:7" ht="15.5" x14ac:dyDescent="0.35">
      <c r="C204" t="s">
        <v>21</v>
      </c>
      <c r="D204" s="5">
        <v>-36000000000</v>
      </c>
      <c r="E204" s="5">
        <v>-27000000000</v>
      </c>
      <c r="F204" s="5">
        <v>-23000000000</v>
      </c>
      <c r="G204" s="5">
        <v>-23000000000</v>
      </c>
    </row>
    <row r="205" spans="3:7" ht="15.5" x14ac:dyDescent="0.35">
      <c r="C205" t="s">
        <v>214</v>
      </c>
      <c r="D205" s="5">
        <v>-34000000000</v>
      </c>
      <c r="E205" s="5">
        <v>-50000000000</v>
      </c>
      <c r="F205" s="5">
        <v>-64000000000</v>
      </c>
      <c r="G205" s="5">
        <v>-107000000000</v>
      </c>
    </row>
    <row r="206" spans="3:7" ht="15.5" x14ac:dyDescent="0.35">
      <c r="C206" t="s">
        <v>215</v>
      </c>
      <c r="D206" s="5">
        <v>13000000000</v>
      </c>
      <c r="E206" s="5">
        <v>11000000000</v>
      </c>
      <c r="F206" s="5">
        <v>15000000000</v>
      </c>
      <c r="G206" s="5">
        <v>7000000000</v>
      </c>
    </row>
    <row r="207" spans="3:7" ht="15.5" x14ac:dyDescent="0.35">
      <c r="C207" t="s">
        <v>216</v>
      </c>
    </row>
    <row r="208" spans="3:7" ht="15.5" x14ac:dyDescent="0.35">
      <c r="C208" t="s">
        <v>13</v>
      </c>
      <c r="D208" s="5">
        <v>13000000000</v>
      </c>
      <c r="E208" s="5">
        <v>11000000000</v>
      </c>
      <c r="F208" s="5">
        <v>15000000000</v>
      </c>
      <c r="G208" s="5">
        <v>7000000000</v>
      </c>
    </row>
    <row r="209" spans="3:26" ht="15.5" x14ac:dyDescent="0.35">
      <c r="C209" t="s">
        <v>16</v>
      </c>
      <c r="D209" s="6">
        <v>16.16</v>
      </c>
      <c r="E209" s="6">
        <v>13.79</v>
      </c>
      <c r="F209" s="6">
        <v>17.96</v>
      </c>
      <c r="G209" s="6">
        <v>11.55</v>
      </c>
    </row>
    <row r="210" spans="3:26" ht="15.5" x14ac:dyDescent="0.35">
      <c r="C210" t="s">
        <v>54</v>
      </c>
      <c r="I210" s="6">
        <v>48.11</v>
      </c>
      <c r="J210" s="6">
        <v>44.38</v>
      </c>
      <c r="K210" s="6">
        <v>31.97</v>
      </c>
      <c r="L210" s="6">
        <v>16.670000000000002</v>
      </c>
      <c r="M210" s="6">
        <v>1.29</v>
      </c>
      <c r="N210" s="6">
        <v>-28.59</v>
      </c>
      <c r="O210" s="6">
        <v>14.97</v>
      </c>
      <c r="P210" s="6">
        <v>-33.35</v>
      </c>
      <c r="Q210" s="6">
        <v>-13.02</v>
      </c>
      <c r="R210" s="6">
        <v>33.67</v>
      </c>
      <c r="S210" s="6">
        <v>3.26</v>
      </c>
      <c r="T210" s="6">
        <v>11.46</v>
      </c>
      <c r="U210" s="6">
        <v>11.93</v>
      </c>
      <c r="V210" s="6">
        <v>-13.06</v>
      </c>
      <c r="W210" s="6">
        <v>-21.01</v>
      </c>
      <c r="X210" s="6">
        <v>6.22</v>
      </c>
      <c r="Y210" s="6">
        <v>-61.56</v>
      </c>
      <c r="Z210" s="6">
        <v>21.95</v>
      </c>
    </row>
    <row r="211" spans="3:26" ht="15.5" x14ac:dyDescent="0.35">
      <c r="C211" t="s">
        <v>68</v>
      </c>
      <c r="I211" s="6">
        <v>8.31</v>
      </c>
      <c r="J211" s="6">
        <v>4.46</v>
      </c>
      <c r="K211" s="6">
        <v>10.95</v>
      </c>
      <c r="L211" s="6">
        <v>13.32</v>
      </c>
      <c r="M211" s="6">
        <v>170.54</v>
      </c>
      <c r="N211" s="6">
        <v>-6.58</v>
      </c>
      <c r="O211" s="6">
        <v>13.76</v>
      </c>
      <c r="P211" s="6">
        <v>-5.97</v>
      </c>
      <c r="Q211" s="6">
        <v>-23.5</v>
      </c>
      <c r="R211" s="6">
        <v>2.61</v>
      </c>
      <c r="S211" s="6">
        <v>27.61</v>
      </c>
      <c r="T211" s="6">
        <v>8.5500000000000007</v>
      </c>
      <c r="U211" s="6">
        <v>8.2100000000000009</v>
      </c>
      <c r="V211" s="6">
        <v>-6.51</v>
      </c>
      <c r="W211" s="6">
        <v>-4.1399999999999997</v>
      </c>
      <c r="X211" s="6">
        <v>18.489999999999998</v>
      </c>
      <c r="Y211" s="6">
        <v>-1.87</v>
      </c>
      <c r="Z211" s="6">
        <v>4.6900000000000004</v>
      </c>
    </row>
    <row r="212" spans="3:26" ht="15.5" x14ac:dyDescent="0.35">
      <c r="C212" t="s">
        <v>71</v>
      </c>
      <c r="I212" s="6">
        <v>1.57</v>
      </c>
      <c r="J212" s="6">
        <v>0.52</v>
      </c>
      <c r="K212" s="6">
        <v>0.89</v>
      </c>
      <c r="L212" s="6">
        <v>0.54</v>
      </c>
      <c r="M212" s="6">
        <v>0.84</v>
      </c>
      <c r="N212" s="6">
        <v>0.8</v>
      </c>
      <c r="O212" s="6">
        <v>0.7</v>
      </c>
      <c r="P212" s="6">
        <v>1.52</v>
      </c>
      <c r="Q212" s="5">
        <v>0</v>
      </c>
      <c r="R212" s="6">
        <v>50.86</v>
      </c>
      <c r="S212" s="6">
        <v>3.01</v>
      </c>
      <c r="T212" s="6">
        <v>2.39</v>
      </c>
      <c r="U212" s="6">
        <v>1.86</v>
      </c>
      <c r="V212" s="6">
        <v>1.24</v>
      </c>
      <c r="W212" s="6">
        <v>0.89</v>
      </c>
      <c r="X212" s="6">
        <v>1.03</v>
      </c>
      <c r="Y212" s="6">
        <v>0.86</v>
      </c>
      <c r="Z212" s="6">
        <v>0.82</v>
      </c>
    </row>
    <row r="213" spans="3:26" ht="15.5" x14ac:dyDescent="0.35">
      <c r="C213" t="s">
        <v>217</v>
      </c>
      <c r="I213" s="5">
        <v>73950000000</v>
      </c>
      <c r="J213" s="5">
        <v>90800000000</v>
      </c>
      <c r="K213" s="5">
        <v>79440000000</v>
      </c>
      <c r="L213" s="5">
        <v>80400000000</v>
      </c>
      <c r="M213" s="5">
        <v>69010000000</v>
      </c>
      <c r="N213" s="5">
        <v>53810000000</v>
      </c>
      <c r="O213" s="5">
        <v>54910000000</v>
      </c>
      <c r="P213" s="5">
        <v>15670000000</v>
      </c>
    </row>
    <row r="214" spans="3:26" ht="15.5" x14ac:dyDescent="0.35">
      <c r="C214" t="s">
        <v>218</v>
      </c>
      <c r="I214" s="6">
        <v>0.19800000000000001</v>
      </c>
      <c r="J214" s="6">
        <v>0.1336</v>
      </c>
      <c r="K214" s="6">
        <v>8.2899999999999988E-2</v>
      </c>
      <c r="L214" s="6">
        <v>3.7900000000000003E-2</v>
      </c>
      <c r="M214" s="6">
        <v>2.7000000000000001E-3</v>
      </c>
      <c r="N214" s="6">
        <v>-5.4600000000000003E-2</v>
      </c>
      <c r="O214" s="6">
        <v>2.58E-2</v>
      </c>
      <c r="P214" s="6">
        <v>-5.9000000000000004E-2</v>
      </c>
      <c r="Q214" s="6">
        <v>-0.16589999999999999</v>
      </c>
      <c r="R214" s="6">
        <v>2.1920999999999999</v>
      </c>
      <c r="S214" s="6">
        <v>0.1234</v>
      </c>
      <c r="T214" s="6">
        <v>0.40240000000000004</v>
      </c>
      <c r="U214" s="6">
        <v>0.32479999999999998</v>
      </c>
      <c r="V214" s="6">
        <v>-0.1232</v>
      </c>
      <c r="W214" s="6">
        <v>-0.1361</v>
      </c>
      <c r="X214" s="6">
        <v>2.81E-2</v>
      </c>
      <c r="Y214" s="6">
        <v>-0.20749999999999999</v>
      </c>
      <c r="Z214" s="6">
        <v>6.5500000000000003E-2</v>
      </c>
    </row>
    <row r="215" spans="3:26" ht="15.5" x14ac:dyDescent="0.35">
      <c r="C215" t="s">
        <v>219</v>
      </c>
      <c r="I215" s="6">
        <v>0.62149999999999994</v>
      </c>
      <c r="J215" s="6">
        <v>-2.5997000000000003</v>
      </c>
      <c r="K215" s="6">
        <v>-0.52079999999999993</v>
      </c>
      <c r="L215" s="6">
        <v>-0.1789</v>
      </c>
      <c r="M215" s="6">
        <v>-1.1699999999999999E-2</v>
      </c>
      <c r="N215" s="6">
        <v>0.25700000000000001</v>
      </c>
      <c r="O215" s="6">
        <v>-0.1804</v>
      </c>
      <c r="P215" s="6">
        <v>0.34100000000000003</v>
      </c>
      <c r="Q215" s="6">
        <v>0.20230000000000001</v>
      </c>
      <c r="R215" s="6">
        <v>-0.64829999999999999</v>
      </c>
      <c r="S215" s="6">
        <v>-1.7000000000000001E-2</v>
      </c>
      <c r="T215" s="6">
        <v>-6.0400000000000002E-2</v>
      </c>
      <c r="U215" s="6">
        <v>-5.9400000000000001E-2</v>
      </c>
      <c r="V215" s="6">
        <v>6.13E-2</v>
      </c>
      <c r="W215" s="6">
        <v>0.1051</v>
      </c>
      <c r="X215" s="6">
        <v>-3.5099999999999999E-2</v>
      </c>
      <c r="Y215" s="6">
        <v>0.33159999999999995</v>
      </c>
      <c r="Z215" s="6">
        <v>-0.17760000000000001</v>
      </c>
    </row>
    <row r="216" spans="3:26" ht="15.5" x14ac:dyDescent="0.35">
      <c r="C216" t="s">
        <v>220</v>
      </c>
      <c r="I216" s="6">
        <v>0.70010000000000006</v>
      </c>
      <c r="J216" s="6">
        <v>3.0506000000000002</v>
      </c>
      <c r="K216" s="6">
        <v>1.6255999999999999</v>
      </c>
      <c r="L216" s="6">
        <v>2.6392000000000002</v>
      </c>
      <c r="M216" s="6">
        <v>0.71849999999999992</v>
      </c>
      <c r="N216" s="6">
        <v>0.1588</v>
      </c>
      <c r="O216" s="6">
        <v>0.35670000000000002</v>
      </c>
      <c r="P216" s="6">
        <v>0.27379999999999999</v>
      </c>
      <c r="Q216" s="6">
        <v>0.13140000000000002</v>
      </c>
      <c r="R216" s="6">
        <v>0.1149</v>
      </c>
      <c r="S216" s="6">
        <v>-0.16760000000000003</v>
      </c>
      <c r="T216" s="6">
        <v>-0.31879999999999997</v>
      </c>
      <c r="U216" s="6">
        <v>-0.32979999999999998</v>
      </c>
      <c r="V216" s="6">
        <v>-0.3095</v>
      </c>
      <c r="W216" s="6">
        <v>-0.35920000000000002</v>
      </c>
      <c r="X216" s="6">
        <v>-0.49640000000000001</v>
      </c>
      <c r="Y216" s="6">
        <v>0.71579999999999999</v>
      </c>
      <c r="Z216" s="6">
        <v>0.13100000000000001</v>
      </c>
    </row>
    <row r="217" spans="3:26" ht="15.5" x14ac:dyDescent="0.35">
      <c r="C217" t="s">
        <v>221</v>
      </c>
      <c r="I217" s="6">
        <v>25.91</v>
      </c>
      <c r="J217" s="6">
        <v>5.91</v>
      </c>
      <c r="K217" s="6">
        <v>2.16</v>
      </c>
      <c r="L217" s="6">
        <v>1.58</v>
      </c>
      <c r="M217" s="6">
        <v>1.04</v>
      </c>
      <c r="N217" s="6">
        <v>0.6</v>
      </c>
      <c r="O217" s="6">
        <v>1.28</v>
      </c>
      <c r="P217" s="6">
        <v>0.41</v>
      </c>
      <c r="Q217" s="6">
        <v>-1.02</v>
      </c>
      <c r="R217" s="6">
        <v>-1.88</v>
      </c>
      <c r="S217" s="6">
        <v>1.71</v>
      </c>
      <c r="T217" s="6">
        <v>2.0699999999999998</v>
      </c>
      <c r="U217" s="6">
        <v>1.59</v>
      </c>
      <c r="V217" s="6">
        <v>1.38</v>
      </c>
      <c r="W217" s="6">
        <v>0.86</v>
      </c>
      <c r="X217" s="6">
        <v>0.5</v>
      </c>
      <c r="Y217" s="6">
        <v>0.5</v>
      </c>
      <c r="Z217" s="6">
        <v>0.14000000000000001</v>
      </c>
    </row>
    <row r="218" spans="3:26" ht="15.5" x14ac:dyDescent="0.35">
      <c r="C218" t="s">
        <v>65</v>
      </c>
      <c r="I218" s="6">
        <v>5.17</v>
      </c>
      <c r="J218" s="6">
        <v>-11.6</v>
      </c>
      <c r="K218" s="6">
        <v>-5.7</v>
      </c>
      <c r="L218" s="6">
        <v>-2.38</v>
      </c>
      <c r="M218" s="5">
        <v>-2</v>
      </c>
      <c r="N218" s="6">
        <v>-1.69</v>
      </c>
      <c r="O218" s="6">
        <v>-2.48</v>
      </c>
      <c r="P218" s="6">
        <v>-2.04</v>
      </c>
      <c r="Q218" s="6">
        <v>-4.76</v>
      </c>
      <c r="R218" s="6">
        <v>-1.69</v>
      </c>
      <c r="S218" s="6">
        <v>-0.47</v>
      </c>
      <c r="T218" s="6">
        <v>-0.52</v>
      </c>
      <c r="U218" s="6">
        <v>-0.49</v>
      </c>
      <c r="V218" s="6">
        <v>-0.4</v>
      </c>
      <c r="W218" s="6">
        <v>-0.44</v>
      </c>
      <c r="X218" s="6">
        <v>-0.65</v>
      </c>
      <c r="Y218" s="6">
        <v>-0.62</v>
      </c>
      <c r="Z218" s="6">
        <v>-0.83</v>
      </c>
    </row>
    <row r="219" spans="3:26" ht="15.5" x14ac:dyDescent="0.35">
      <c r="C219" t="s">
        <v>62</v>
      </c>
      <c r="I219" s="6">
        <v>77.400000000000006</v>
      </c>
      <c r="J219" s="6">
        <v>-17.07</v>
      </c>
      <c r="K219" s="6">
        <v>-61.4</v>
      </c>
      <c r="L219" s="6">
        <v>-93.18</v>
      </c>
      <c r="M219" s="6">
        <v>-110.16</v>
      </c>
      <c r="N219" s="6">
        <v>-111.27</v>
      </c>
      <c r="O219" s="6">
        <v>-82.96</v>
      </c>
      <c r="P219" s="6">
        <v>-97.78</v>
      </c>
      <c r="Q219" s="6">
        <v>-64.34</v>
      </c>
      <c r="R219" s="6">
        <v>-51.94</v>
      </c>
      <c r="S219" s="6">
        <v>-191.85</v>
      </c>
      <c r="T219" s="6">
        <v>-189.53</v>
      </c>
      <c r="U219" s="6">
        <v>-201.01</v>
      </c>
      <c r="V219" s="6">
        <v>-212.96</v>
      </c>
      <c r="W219" s="6">
        <v>-199.9</v>
      </c>
      <c r="X219" s="6">
        <v>-177.27</v>
      </c>
      <c r="Y219" s="6">
        <v>-185.61</v>
      </c>
      <c r="Z219" s="6">
        <v>-123.57</v>
      </c>
    </row>
    <row r="220" spans="3:26" ht="15.5" x14ac:dyDescent="0.35">
      <c r="C220" t="s">
        <v>222</v>
      </c>
      <c r="I220" s="6">
        <v>5.17</v>
      </c>
      <c r="J220" s="6">
        <v>-11.6</v>
      </c>
      <c r="K220" s="6">
        <v>-5.7</v>
      </c>
      <c r="L220" s="6">
        <v>-2.38</v>
      </c>
      <c r="M220" s="5">
        <v>-2</v>
      </c>
      <c r="N220" s="6">
        <v>-1.69</v>
      </c>
      <c r="O220" s="6">
        <v>-2.48</v>
      </c>
      <c r="P220" s="6">
        <v>-2.04</v>
      </c>
      <c r="Q220" s="6">
        <v>-4.76</v>
      </c>
      <c r="R220" s="6">
        <v>-1.69</v>
      </c>
      <c r="S220" s="6">
        <v>-0.47</v>
      </c>
      <c r="T220" s="6">
        <v>-0.52</v>
      </c>
      <c r="U220" s="6">
        <v>-0.49</v>
      </c>
      <c r="V220" s="6">
        <v>-0.4</v>
      </c>
      <c r="W220" s="6">
        <v>-0.44</v>
      </c>
      <c r="X220" s="6">
        <v>-0.65</v>
      </c>
      <c r="Y220" s="6">
        <v>-0.62</v>
      </c>
      <c r="Z220" s="6">
        <v>-0.83</v>
      </c>
    </row>
    <row r="221" spans="3:26" ht="15.5" x14ac:dyDescent="0.35">
      <c r="C221" t="s">
        <v>223</v>
      </c>
      <c r="I221" s="6">
        <v>77.400000000000006</v>
      </c>
      <c r="J221" s="6">
        <v>-17.07</v>
      </c>
      <c r="K221" s="6">
        <v>-61.4</v>
      </c>
      <c r="L221" s="6">
        <v>-93.18</v>
      </c>
      <c r="M221" s="6">
        <v>-110.16</v>
      </c>
      <c r="N221" s="6">
        <v>-111.27</v>
      </c>
      <c r="O221" s="6">
        <v>-82.96</v>
      </c>
      <c r="P221" s="6">
        <v>-97.78</v>
      </c>
      <c r="Q221" s="6">
        <v>-64.34</v>
      </c>
      <c r="R221" s="6">
        <v>-51.94</v>
      </c>
      <c r="S221" s="6">
        <v>-191.85</v>
      </c>
      <c r="T221" s="6">
        <v>-189.53</v>
      </c>
      <c r="U221" s="6">
        <v>-201.01</v>
      </c>
      <c r="V221" s="6">
        <v>-212.96</v>
      </c>
      <c r="W221" s="6">
        <v>-199.9</v>
      </c>
      <c r="X221" s="6">
        <v>-177.27</v>
      </c>
      <c r="Y221" s="6">
        <v>-185.61</v>
      </c>
      <c r="Z221" s="6">
        <v>-123.57</v>
      </c>
    </row>
    <row r="222" spans="3:26" ht="15.5" x14ac:dyDescent="0.35">
      <c r="C222" t="s">
        <v>224</v>
      </c>
      <c r="M222" s="5">
        <v>0</v>
      </c>
      <c r="N222" s="5">
        <v>1000000000</v>
      </c>
      <c r="O222" s="5">
        <v>1000000000</v>
      </c>
      <c r="Q222" s="5">
        <v>39000000000</v>
      </c>
      <c r="R222" s="5">
        <v>18000000000</v>
      </c>
      <c r="S222" s="5">
        <v>15000000000</v>
      </c>
      <c r="T222" s="5">
        <v>13000000000</v>
      </c>
      <c r="U222" s="5">
        <v>12000000000</v>
      </c>
      <c r="V222" s="5">
        <v>9000000000</v>
      </c>
      <c r="W222" s="5">
        <v>21000000000</v>
      </c>
      <c r="X222" s="5">
        <v>42000000000</v>
      </c>
      <c r="Y222" s="5">
        <v>53000000000</v>
      </c>
      <c r="Z222" s="5">
        <v>43000000000</v>
      </c>
    </row>
    <row r="223" spans="3:26" ht="15.5" x14ac:dyDescent="0.35">
      <c r="C223" t="s">
        <v>225</v>
      </c>
      <c r="I223" s="5">
        <v>1000000000</v>
      </c>
      <c r="J223" s="5">
        <v>1000000000</v>
      </c>
      <c r="K223" s="5">
        <v>1000000000</v>
      </c>
      <c r="L223" s="5">
        <v>1000000000</v>
      </c>
      <c r="M223" s="5">
        <v>7000000000</v>
      </c>
      <c r="N223" s="5">
        <v>8000000000</v>
      </c>
      <c r="O223" s="5">
        <v>1000000000</v>
      </c>
      <c r="P223" s="5">
        <v>32000000000</v>
      </c>
      <c r="Q223" s="5">
        <v>15000000000</v>
      </c>
      <c r="R223" s="5">
        <v>0</v>
      </c>
      <c r="S223" s="5">
        <v>23000000000</v>
      </c>
      <c r="T223" s="5">
        <v>33000000000</v>
      </c>
      <c r="U223" s="5">
        <v>42000000000</v>
      </c>
      <c r="V223" s="5">
        <v>49000000000</v>
      </c>
      <c r="W223" s="5">
        <v>47000000000</v>
      </c>
      <c r="X223" s="5">
        <v>45000000000</v>
      </c>
      <c r="Y223" s="5">
        <v>66000000000</v>
      </c>
      <c r="Z223" s="5">
        <v>82000000000</v>
      </c>
    </row>
    <row r="224" spans="3:26" ht="15.5" x14ac:dyDescent="0.35">
      <c r="C224" t="s">
        <v>26</v>
      </c>
      <c r="I224" s="5">
        <v>1000000000</v>
      </c>
      <c r="J224" s="5">
        <v>1000000000</v>
      </c>
      <c r="K224" s="5">
        <v>1000000000</v>
      </c>
      <c r="L224" s="5">
        <v>1000000000</v>
      </c>
      <c r="M224" s="5">
        <v>8000000000</v>
      </c>
      <c r="N224" s="5">
        <v>8000000000</v>
      </c>
      <c r="O224" s="5">
        <v>2000000000</v>
      </c>
      <c r="P224" s="5">
        <v>32000000000</v>
      </c>
      <c r="Q224" s="5">
        <v>54000000000</v>
      </c>
      <c r="R224" s="5">
        <v>19000000000</v>
      </c>
      <c r="S224" s="5">
        <v>37000000000</v>
      </c>
      <c r="T224" s="5">
        <v>45000000000</v>
      </c>
      <c r="U224" s="5">
        <v>53000000000</v>
      </c>
      <c r="V224" s="5">
        <v>59000000000</v>
      </c>
      <c r="W224" s="5">
        <v>68000000000</v>
      </c>
      <c r="X224" s="5">
        <v>86000000000</v>
      </c>
      <c r="Y224" s="5">
        <v>119000000000</v>
      </c>
      <c r="Z224" s="5">
        <v>125000000000</v>
      </c>
    </row>
    <row r="225" spans="3:26" ht="15.5" x14ac:dyDescent="0.35">
      <c r="C225" t="s">
        <v>23</v>
      </c>
      <c r="I225" s="5">
        <v>-23000000000</v>
      </c>
      <c r="J225" s="5">
        <v>-8000000000</v>
      </c>
      <c r="K225" s="5">
        <v>-6000000000</v>
      </c>
      <c r="L225" s="5">
        <v>-8000000000</v>
      </c>
      <c r="M225" s="5">
        <v>-3000000000</v>
      </c>
      <c r="N225" s="5">
        <v>4000000000</v>
      </c>
      <c r="O225" s="5">
        <v>-4000000000</v>
      </c>
      <c r="P225" s="5">
        <v>4000000000</v>
      </c>
      <c r="Q225" s="5">
        <v>54000000000</v>
      </c>
      <c r="R225" s="5">
        <v>17000000000</v>
      </c>
      <c r="S225" s="5">
        <v>37000000000</v>
      </c>
      <c r="T225" s="5">
        <v>45000000000</v>
      </c>
      <c r="U225" s="5">
        <v>53000000000</v>
      </c>
      <c r="V225" s="5">
        <v>58000000000</v>
      </c>
      <c r="W225" s="5">
        <v>68000000000</v>
      </c>
      <c r="X225" s="5">
        <v>86000000000</v>
      </c>
      <c r="Y225" s="5">
        <v>118000000000</v>
      </c>
      <c r="Z225" s="5">
        <v>123000000000</v>
      </c>
    </row>
    <row r="226" spans="3:26" ht="15.5" x14ac:dyDescent="0.35">
      <c r="C226" t="s">
        <v>226</v>
      </c>
      <c r="I226" s="5">
        <v>-64000000000</v>
      </c>
      <c r="J226" s="5">
        <v>-133000000000</v>
      </c>
      <c r="K226" s="5">
        <v>-215000000000</v>
      </c>
      <c r="L226" s="5">
        <v>-178000000000</v>
      </c>
      <c r="M226" s="5">
        <v>-297000000000</v>
      </c>
      <c r="N226" s="5">
        <v>-166000000000</v>
      </c>
      <c r="O226" s="5">
        <v>-166000000000</v>
      </c>
      <c r="P226" s="5">
        <v>-170000000000</v>
      </c>
      <c r="Q226" s="5">
        <v>-34000000000</v>
      </c>
      <c r="R226" s="5">
        <v>-39000000000</v>
      </c>
      <c r="S226" s="5">
        <v>-59000000000</v>
      </c>
      <c r="T226" s="5">
        <v>-52000000000</v>
      </c>
      <c r="U226" s="5">
        <v>-51000000000</v>
      </c>
      <c r="V226" s="5">
        <v>-74000000000</v>
      </c>
      <c r="W226" s="5">
        <v>-83000000000</v>
      </c>
      <c r="X226" s="5">
        <v>-104000000000</v>
      </c>
      <c r="Y226" s="5">
        <v>-115000000000</v>
      </c>
      <c r="Z226" s="5">
        <v>-90000000000</v>
      </c>
    </row>
    <row r="227" spans="3:26" ht="15.5" x14ac:dyDescent="0.35">
      <c r="C227" t="s">
        <v>227</v>
      </c>
      <c r="I227" s="5">
        <v>59000000000</v>
      </c>
      <c r="J227" s="5">
        <v>65000000000</v>
      </c>
      <c r="K227" s="5">
        <v>57000000000</v>
      </c>
      <c r="L227" s="5">
        <v>42000000000</v>
      </c>
      <c r="M227" s="5">
        <v>30000000000</v>
      </c>
      <c r="N227" s="5">
        <v>19000000000</v>
      </c>
      <c r="O227" s="5">
        <v>36000000000</v>
      </c>
      <c r="P227" s="5">
        <v>1000000000</v>
      </c>
      <c r="Q227" s="5">
        <v>-6000000000</v>
      </c>
      <c r="R227" s="5">
        <v>-4000000000</v>
      </c>
      <c r="S227" s="5">
        <v>0</v>
      </c>
      <c r="T227" s="5">
        <v>5000000000</v>
      </c>
      <c r="U227" s="5">
        <v>3000000000</v>
      </c>
      <c r="V227" s="5">
        <v>7000000000</v>
      </c>
      <c r="W227" s="5">
        <v>15000000000</v>
      </c>
      <c r="X227" s="5">
        <v>12000000000</v>
      </c>
      <c r="Y227" s="5">
        <v>14000000000</v>
      </c>
      <c r="Z227" s="5">
        <v>9000000000</v>
      </c>
    </row>
    <row r="228" spans="3:26" ht="15.5" x14ac:dyDescent="0.35">
      <c r="C228" t="s">
        <v>228</v>
      </c>
      <c r="J228" s="5">
        <v>-23000000000</v>
      </c>
      <c r="K228" s="5">
        <v>0</v>
      </c>
      <c r="N228" s="5">
        <v>0</v>
      </c>
      <c r="O228" s="5">
        <v>-54000000000</v>
      </c>
      <c r="P228" s="5">
        <v>-305000000000</v>
      </c>
      <c r="Q228" s="5">
        <v>-33000000000</v>
      </c>
      <c r="R228" s="5">
        <v>0</v>
      </c>
      <c r="T228" s="5">
        <v>0</v>
      </c>
      <c r="U228" s="5">
        <v>0</v>
      </c>
      <c r="W228" s="5">
        <v>0</v>
      </c>
      <c r="X228" s="5">
        <v>0</v>
      </c>
      <c r="Y228" s="5">
        <v>0</v>
      </c>
      <c r="Z228" s="5">
        <v>0</v>
      </c>
    </row>
    <row r="229" spans="3:26" ht="15.5" x14ac:dyDescent="0.35">
      <c r="C229" t="s">
        <v>15</v>
      </c>
      <c r="I229" s="5">
        <v>59000000000</v>
      </c>
      <c r="J229" s="5">
        <v>42000000000</v>
      </c>
      <c r="K229" s="5">
        <v>57000000000</v>
      </c>
      <c r="L229" s="5">
        <v>42000000000</v>
      </c>
      <c r="M229" s="5">
        <v>30000000000</v>
      </c>
      <c r="N229" s="5">
        <v>19000000000</v>
      </c>
      <c r="O229" s="5">
        <v>-18000000000</v>
      </c>
      <c r="P229" s="5">
        <v>-304000000000</v>
      </c>
      <c r="Q229" s="5">
        <v>-39000000000</v>
      </c>
      <c r="R229" s="5">
        <v>-5000000000</v>
      </c>
      <c r="S229" s="5">
        <v>0</v>
      </c>
      <c r="T229" s="5">
        <v>5000000000</v>
      </c>
      <c r="U229" s="5">
        <v>3000000000</v>
      </c>
      <c r="V229" s="5">
        <v>7000000000</v>
      </c>
      <c r="W229" s="5">
        <v>15000000000</v>
      </c>
      <c r="X229" s="5">
        <v>12000000000</v>
      </c>
      <c r="Y229" s="5">
        <v>14000000000</v>
      </c>
      <c r="Z229" s="5">
        <v>8000000000</v>
      </c>
    </row>
    <row r="230" spans="3:26" ht="15.5" x14ac:dyDescent="0.35">
      <c r="C230" t="s">
        <v>17</v>
      </c>
      <c r="I230" s="6">
        <v>72.319999999999993</v>
      </c>
      <c r="J230" s="6">
        <v>67.69</v>
      </c>
      <c r="K230" s="6">
        <v>92.85</v>
      </c>
      <c r="L230" s="6">
        <v>68.489999999999995</v>
      </c>
      <c r="M230" s="6">
        <v>48.64</v>
      </c>
      <c r="N230" s="6">
        <v>30.69</v>
      </c>
      <c r="O230" s="6">
        <v>-29.89</v>
      </c>
      <c r="P230" s="6">
        <v>-494.08</v>
      </c>
      <c r="Q230" s="6">
        <v>-63.96</v>
      </c>
      <c r="R230" s="6">
        <v>-7.35</v>
      </c>
      <c r="S230" s="6">
        <v>-1.19</v>
      </c>
      <c r="T230" s="6">
        <v>12.38</v>
      </c>
      <c r="U230" s="6">
        <v>6.74</v>
      </c>
      <c r="V230" s="6">
        <v>17.13</v>
      </c>
      <c r="W230" s="6">
        <v>39.06</v>
      </c>
      <c r="X230" s="6">
        <v>30.73</v>
      </c>
      <c r="Y230" s="6">
        <v>36.18</v>
      </c>
      <c r="Z230" s="6">
        <v>21.53</v>
      </c>
    </row>
  </sheetData>
  <pageMargins left="0.7" right="0.7" top="0.75" bottom="0.75" header="0.3" footer="0.3"/>
  <ignoredErrors>
    <ignoredError sqref="A1:Z23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1489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1490</v>
      </c>
      <c r="D2" s="2" vm="135">
        <f ca="1">IFERROR(_xlfn.STOCKHISTORY("XIDX:" &amp; $C$1, D3, , 0, 0, 1), "Libur")</f>
        <v>340</v>
      </c>
      <c r="E2" s="2" vm="307">
        <f ca="1">IFERROR(_xlfn.STOCKHISTORY("XIDX:" &amp; $C$1, E3, , 0, 0, 1), "Libur")</f>
        <v>354</v>
      </c>
      <c r="H2" s="2" vm="307">
        <f ca="1">IFERROR(INDEX(D2:G2,COUNT(D2:G2)),"")</f>
        <v>354</v>
      </c>
      <c r="I2" s="2">
        <f t="shared" ref="I2:W2" ca="1" si="0">IFERROR(_xlfn.STOCKHISTORY("XIDX:" &amp; $C$1, I1, , 0, 0, 1), "Libur")</f>
        <v>0</v>
      </c>
      <c r="J2" s="2" vm="34">
        <f t="shared" ca="1" si="0"/>
        <v>264</v>
      </c>
      <c r="K2" s="2" vm="241">
        <f t="shared" ca="1" si="0"/>
        <v>314</v>
      </c>
      <c r="L2" s="2">
        <f t="shared" ca="1" si="0"/>
        <v>0</v>
      </c>
      <c r="M2" s="2" vm="308">
        <f t="shared" ca="1" si="0"/>
        <v>370</v>
      </c>
      <c r="N2" s="2" vm="145">
        <f t="shared" ca="1" si="0"/>
        <v>292</v>
      </c>
      <c r="O2" s="2" vm="309">
        <f t="shared" ca="1" si="0"/>
        <v>250</v>
      </c>
      <c r="P2" s="2">
        <f t="shared" ca="1" si="0"/>
        <v>0</v>
      </c>
      <c r="Q2" s="2" vm="27">
        <f t="shared" ca="1" si="0"/>
        <v>570</v>
      </c>
      <c r="R2" s="2" vm="310">
        <f t="shared" ca="1" si="0"/>
        <v>560</v>
      </c>
      <c r="S2" s="2">
        <f t="shared" ca="1" si="0"/>
        <v>0</v>
      </c>
      <c r="T2" s="2" vm="311">
        <f t="shared" ca="1" si="0"/>
        <v>569</v>
      </c>
      <c r="U2" s="2" vm="237">
        <f t="shared" ca="1" si="0"/>
        <v>500</v>
      </c>
      <c r="V2" s="2">
        <f t="shared" ca="1" si="0"/>
        <v>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510786032922</v>
      </c>
      <c r="E4" s="2">
        <f>IFERROR(INDEX(E51:E500,MATCH($C$4,$C$51:$C$500,0)),"")</f>
        <v>479093567334</v>
      </c>
      <c r="H4" s="2">
        <f>IFERROR(SUM(D4:G4)*(4/MAX(1,COUNT(D4:G4))),"")</f>
        <v>1979759200512</v>
      </c>
      <c r="I4" s="2">
        <f t="shared" ref="I4:W4" si="1">IFERROR(INDEX(I51:I500,MATCH($C$4,$C$51:$C$500,0)),"")</f>
        <v>1861971853309</v>
      </c>
      <c r="J4" s="2">
        <f t="shared" si="1"/>
        <v>1706381445188</v>
      </c>
      <c r="K4" s="2">
        <f t="shared" si="1"/>
        <v>1531660499515</v>
      </c>
      <c r="L4" s="2">
        <f t="shared" si="1"/>
        <v>1393542157498</v>
      </c>
      <c r="M4" s="2">
        <f t="shared" si="1"/>
        <v>1271584061675</v>
      </c>
      <c r="N4" s="2">
        <f t="shared" si="1"/>
        <v>507616889306</v>
      </c>
      <c r="O4" s="2">
        <f t="shared" si="1"/>
        <v>529319793872</v>
      </c>
      <c r="P4" s="2">
        <f t="shared" si="1"/>
        <v>952082106918</v>
      </c>
      <c r="Q4" s="2">
        <f t="shared" si="1"/>
        <v>775567241680</v>
      </c>
      <c r="R4" s="2">
        <f t="shared" si="1"/>
        <v>635020760619</v>
      </c>
      <c r="S4" s="2">
        <f t="shared" si="1"/>
        <v>515094720932</v>
      </c>
      <c r="T4" s="2">
        <f t="shared" si="1"/>
        <v>414414878128</v>
      </c>
      <c r="U4" s="2">
        <f t="shared" si="1"/>
        <v>336510610535</v>
      </c>
      <c r="V4" s="2">
        <f t="shared" si="1"/>
        <v>270468256130</v>
      </c>
      <c r="W4" s="2">
        <f t="shared" si="1"/>
        <v>241573163510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6863566223</v>
      </c>
      <c r="E5" s="2">
        <f>IFERROR(INDEX(E51:E500,MATCH($C$5,$C$51:$C$500,0)),"")</f>
        <v>-838672229</v>
      </c>
      <c r="H5" s="2">
        <f>IFERROR(SUM(D5:G5)*(4/MAX(1,COUNT(D5:G5))),"")</f>
        <v>12049787988</v>
      </c>
      <c r="I5" s="2">
        <f t="shared" ref="I5:W5" si="2">IFERROR(INDEX(I51:I500,MATCH($C$5,$C$51:$C$500,0)),"")</f>
        <v>18394464954</v>
      </c>
      <c r="J5" s="2">
        <f t="shared" si="2"/>
        <v>141542991738</v>
      </c>
      <c r="K5" s="2">
        <f t="shared" si="2"/>
        <v>10259195293</v>
      </c>
      <c r="L5" s="2">
        <f t="shared" si="2"/>
        <v>52155118064</v>
      </c>
      <c r="M5" s="2">
        <f t="shared" si="2"/>
        <v>153161185185</v>
      </c>
      <c r="N5" s="2">
        <f t="shared" si="2"/>
        <v>-429792932072</v>
      </c>
      <c r="O5" s="2">
        <f t="shared" si="2"/>
        <v>-348625126830</v>
      </c>
      <c r="P5" s="2">
        <f t="shared" si="2"/>
        <v>293827995694</v>
      </c>
      <c r="Q5" s="2">
        <f t="shared" si="2"/>
        <v>194573688835</v>
      </c>
      <c r="R5" s="2">
        <f t="shared" si="2"/>
        <v>117345333525</v>
      </c>
      <c r="S5" s="2">
        <f t="shared" si="2"/>
        <v>557473415731</v>
      </c>
      <c r="T5" s="2">
        <f t="shared" si="2"/>
        <v>58068023448</v>
      </c>
      <c r="U5" s="2">
        <f t="shared" si="2"/>
        <v>46648538059</v>
      </c>
      <c r="V5" s="2">
        <f t="shared" si="2"/>
        <v>23269293422</v>
      </c>
      <c r="W5" s="2">
        <f t="shared" si="2"/>
        <v>-12188023607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4199941345684</v>
      </c>
      <c r="E6" s="2">
        <f>IFERROR(INDEX(E51:E500,MATCH($C$6,$C$51:$C$500,0)),"")</f>
        <v>4190534120969</v>
      </c>
      <c r="H6" s="2">
        <f>IFERROR(INDEX(D6:G6,COUNT(D6:G6)),"")</f>
        <v>4190534120969</v>
      </c>
      <c r="I6" s="2">
        <f t="shared" ref="I6:W6" si="3">IFERROR(INDEX(I51:I500,MATCH($C$6,$C$51:$C$500,0)),"")</f>
        <v>4165747731321</v>
      </c>
      <c r="J6" s="2">
        <f t="shared" si="3"/>
        <v>4138250484066</v>
      </c>
      <c r="K6" s="2">
        <f t="shared" si="3"/>
        <v>3983618518352</v>
      </c>
      <c r="L6" s="2">
        <f t="shared" si="3"/>
        <v>3983017980488</v>
      </c>
      <c r="M6" s="2">
        <f t="shared" si="3"/>
        <v>4431595838967</v>
      </c>
      <c r="N6" s="2">
        <f t="shared" si="3"/>
        <v>545823513083</v>
      </c>
      <c r="O6" s="2">
        <f t="shared" si="3"/>
        <v>977502945835</v>
      </c>
      <c r="P6" s="2">
        <f t="shared" si="3"/>
        <v>1326090642486</v>
      </c>
      <c r="Q6" s="2">
        <f t="shared" si="3"/>
        <v>1042283959668</v>
      </c>
      <c r="R6" s="2">
        <f t="shared" si="3"/>
        <v>850972728147</v>
      </c>
      <c r="S6" s="2">
        <f t="shared" si="3"/>
        <v>741179986378</v>
      </c>
      <c r="T6" s="2">
        <f t="shared" si="3"/>
        <v>191078923719</v>
      </c>
      <c r="U6" s="2">
        <f t="shared" si="3"/>
        <v>133010676097</v>
      </c>
      <c r="V6" s="2">
        <f t="shared" si="3"/>
        <v>19223383337</v>
      </c>
      <c r="W6" s="2">
        <f t="shared" si="3"/>
        <v>-4045915913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17.16</v>
      </c>
      <c r="E7" s="3">
        <f>IFERROR(INDEX(E51:E500,MATCH($C$7,$C$51:$C$500,0))/1000000000,"")</f>
        <v>17.16</v>
      </c>
      <c r="H7" s="3">
        <f>IFERROR(INDEX(D7:G7,COUNT(D7:G7)),"")</f>
        <v>17.16</v>
      </c>
      <c r="I7" s="3">
        <f t="shared" ref="I7:W7" si="4">IFERROR(INDEX(I51:I500,MATCH($C$7,$C$51:$C$500,0))/1000000000,"")</f>
        <v>17.16</v>
      </c>
      <c r="J7" s="3">
        <f t="shared" si="4"/>
        <v>17.149999999999999</v>
      </c>
      <c r="K7" s="3">
        <f t="shared" si="4"/>
        <v>17.14</v>
      </c>
      <c r="L7" s="3">
        <f t="shared" si="4"/>
        <v>17.13</v>
      </c>
      <c r="M7" s="3">
        <f t="shared" si="4"/>
        <v>17.13</v>
      </c>
      <c r="N7" s="3">
        <f t="shared" si="4"/>
        <v>5.9</v>
      </c>
      <c r="O7" s="3">
        <f t="shared" si="4"/>
        <v>5.9</v>
      </c>
      <c r="P7" s="3">
        <f t="shared" si="4"/>
        <v>5.9</v>
      </c>
      <c r="Q7" s="3">
        <f t="shared" si="4"/>
        <v>5.9</v>
      </c>
      <c r="R7" s="3">
        <f t="shared" si="4"/>
        <v>1.18</v>
      </c>
      <c r="S7" s="3">
        <f t="shared" si="4"/>
        <v>1.18</v>
      </c>
      <c r="T7" s="3">
        <f t="shared" si="4"/>
        <v>1.18</v>
      </c>
      <c r="U7" s="3">
        <f t="shared" si="4"/>
        <v>1.18</v>
      </c>
      <c r="V7" s="3">
        <f t="shared" si="4"/>
        <v>1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W8" si="5">IFERROR(INDEX(I51:I500,MATCH($C$8,$C$51:$C$500,0)),"")</f>
        <v>-2000000000</v>
      </c>
      <c r="J8" s="2">
        <f t="shared" si="5"/>
        <v>-1000000000</v>
      </c>
      <c r="K8" s="2">
        <f t="shared" si="5"/>
        <v>-321000000000</v>
      </c>
      <c r="L8" s="2">
        <f t="shared" si="5"/>
        <v>-5000000000</v>
      </c>
      <c r="M8" s="2">
        <f t="shared" si="5"/>
        <v>115000000000</v>
      </c>
      <c r="N8" s="2">
        <f t="shared" si="5"/>
        <v>18000000000</v>
      </c>
      <c r="O8" s="2">
        <f t="shared" si="5"/>
        <v>-113000000000</v>
      </c>
      <c r="P8" s="2">
        <f t="shared" si="5"/>
        <v>-458000000000</v>
      </c>
      <c r="Q8" s="2">
        <f t="shared" si="5"/>
        <v>-12000000000</v>
      </c>
      <c r="R8" s="2">
        <f t="shared" si="5"/>
        <v>-173000000000</v>
      </c>
      <c r="S8" s="2">
        <f t="shared" si="5"/>
        <v>-44000000000</v>
      </c>
      <c r="T8" s="2">
        <f t="shared" si="5"/>
        <v>22000000000</v>
      </c>
      <c r="U8" s="2">
        <f t="shared" si="5"/>
        <v>-23000000000</v>
      </c>
      <c r="V8" s="2">
        <f t="shared" si="5"/>
        <v>40000000000</v>
      </c>
      <c r="W8" s="2">
        <f t="shared" si="5"/>
        <v>13000000000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0.68</v>
      </c>
      <c r="E9" s="3">
        <f>IFERROR(INDEX(E51:E500,MATCH("Free cash flow per share (Quarter)",$C$51:$C$500,0)),"")</f>
        <v>-0.18</v>
      </c>
      <c r="H9" s="3">
        <f>IFERROR(INDEX(D9:G9,COUNT(D9:G9)),"")</f>
        <v>-0.18</v>
      </c>
      <c r="I9" s="3">
        <f t="shared" ref="I9:W9" si="6">IFERROR(INDEX(I51:I500,MATCH($C$9,$C$51:$C$500,0)),"")</f>
        <v>-0.12</v>
      </c>
      <c r="J9" s="3">
        <f t="shared" si="6"/>
        <v>-7.0000000000000007E-2</v>
      </c>
      <c r="K9" s="3">
        <f t="shared" si="6"/>
        <v>-18.72</v>
      </c>
      <c r="L9" s="3">
        <f t="shared" si="6"/>
        <v>-0.28000000000000003</v>
      </c>
      <c r="M9" s="3">
        <f t="shared" si="6"/>
        <v>6.7</v>
      </c>
      <c r="N9" s="3">
        <f t="shared" si="6"/>
        <v>3.04</v>
      </c>
      <c r="O9" s="3">
        <f t="shared" si="6"/>
        <v>-19.149999999999999</v>
      </c>
      <c r="P9" s="3">
        <f t="shared" si="6"/>
        <v>-77.69</v>
      </c>
      <c r="Q9" s="3">
        <f t="shared" si="6"/>
        <v>-2.06</v>
      </c>
      <c r="R9" s="3">
        <f t="shared" si="6"/>
        <v>-146.41999999999999</v>
      </c>
      <c r="S9" s="3">
        <f t="shared" si="6"/>
        <v>-37.380000000000003</v>
      </c>
      <c r="T9" s="3">
        <f t="shared" si="6"/>
        <v>18.239999999999998</v>
      </c>
      <c r="U9" s="3">
        <f t="shared" si="6"/>
        <v>-19.25</v>
      </c>
      <c r="V9" s="3">
        <f t="shared" si="6"/>
        <v>39.729999999999997</v>
      </c>
      <c r="W9" s="3">
        <f t="shared" si="6"/>
        <v>132361.25</v>
      </c>
    </row>
    <row r="10" spans="1:23" ht="15.5" x14ac:dyDescent="0.35">
      <c r="C10" t="s">
        <v>18</v>
      </c>
      <c r="D10" s="3">
        <f ca="1">IFERROR(IF(D9=0,"",D2/D9),"")</f>
        <v>499.99999999999994</v>
      </c>
      <c r="E10" s="3">
        <f ca="1">IFERROR(IF(E9=0,"",E2/E9),"")</f>
        <v>-1966.6666666666667</v>
      </c>
      <c r="I10" s="3">
        <f t="shared" ref="I10:W10" ca="1" si="7">IFERROR(IF(I9=0,"",I2/I9),"")</f>
        <v>0</v>
      </c>
      <c r="J10" s="3">
        <f t="shared" ca="1" si="7"/>
        <v>-3771.4285714285711</v>
      </c>
      <c r="K10" s="3">
        <f t="shared" ca="1" si="7"/>
        <v>-16.773504273504276</v>
      </c>
      <c r="L10" s="3">
        <f t="shared" ca="1" si="7"/>
        <v>0</v>
      </c>
      <c r="M10" s="3">
        <f t="shared" ca="1" si="7"/>
        <v>55.223880597014926</v>
      </c>
      <c r="N10" s="3">
        <f t="shared" ca="1" si="7"/>
        <v>96.05263157894737</v>
      </c>
      <c r="O10" s="3">
        <f t="shared" ca="1" si="7"/>
        <v>-13.054830287206267</v>
      </c>
      <c r="P10" s="3">
        <f t="shared" ca="1" si="7"/>
        <v>0</v>
      </c>
      <c r="Q10" s="3">
        <f t="shared" ca="1" si="7"/>
        <v>-276.69902912621359</v>
      </c>
      <c r="R10" s="3">
        <f t="shared" ca="1" si="7"/>
        <v>-3.824614123753586</v>
      </c>
      <c r="S10" s="3">
        <f t="shared" ca="1" si="7"/>
        <v>0</v>
      </c>
      <c r="T10" s="3">
        <f t="shared" ca="1" si="7"/>
        <v>31.195175438596493</v>
      </c>
      <c r="U10" s="3">
        <f t="shared" ca="1" si="7"/>
        <v>-25.974025974025974</v>
      </c>
      <c r="V10" s="3">
        <f t="shared" ca="1" si="7"/>
        <v>0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128062031460</v>
      </c>
      <c r="E11" s="2">
        <f>IFERROR(INDEX(E51:E500,MATCH($C$11,$C$51:$C$500,0)),"")</f>
        <v>174195634419</v>
      </c>
      <c r="H11" s="2">
        <f>IFERROR(INDEX(D11:G11,COUNT(D11:G11)),"")</f>
        <v>174195634419</v>
      </c>
      <c r="I11" s="2">
        <f t="shared" ref="I11:W11" si="8">IFERROR(INDEX(I51:I500,MATCH($C$11,$C$51:$C$500,0)),"")</f>
        <v>152449838371</v>
      </c>
      <c r="J11" s="2">
        <f t="shared" si="8"/>
        <v>146760090161</v>
      </c>
      <c r="K11" s="2">
        <f t="shared" si="8"/>
        <v>128285007028</v>
      </c>
      <c r="L11" s="2">
        <f t="shared" si="8"/>
        <v>314136976920</v>
      </c>
      <c r="M11" s="2">
        <f t="shared" si="8"/>
        <v>625070324231</v>
      </c>
      <c r="N11" s="2">
        <f t="shared" si="8"/>
        <v>26174777788</v>
      </c>
      <c r="O11" s="2">
        <f t="shared" si="8"/>
        <v>22702166408</v>
      </c>
      <c r="P11" s="2">
        <f t="shared" si="8"/>
        <v>102860526801</v>
      </c>
      <c r="Q11" s="2">
        <f t="shared" si="8"/>
        <v>64341353038</v>
      </c>
      <c r="R11" s="2">
        <f t="shared" si="8"/>
        <v>46117473857</v>
      </c>
      <c r="S11" s="2">
        <f t="shared" si="8"/>
        <v>122260528834</v>
      </c>
      <c r="T11" s="2">
        <f t="shared" si="8"/>
        <v>38918427958</v>
      </c>
      <c r="U11" s="2">
        <f t="shared" si="8"/>
        <v>15292049185</v>
      </c>
      <c r="V11" s="2">
        <f t="shared" si="8"/>
        <v>5685231480</v>
      </c>
      <c r="W11" s="2">
        <f t="shared" si="8"/>
        <v>8807694077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769000000000</v>
      </c>
      <c r="E12" s="2">
        <f>IFERROR(INDEX(E51:E500,MATCH("Net Debt (Quarter)",$C$51:$C$500,0)),"")</f>
        <v>780000000000</v>
      </c>
      <c r="H12" s="2">
        <f>IFERROR(INDEX(D12:G12,COUNT(D12:G12)),"")</f>
        <v>780000000000</v>
      </c>
      <c r="I12" s="2">
        <f t="shared" ref="I12:W12" si="9">IFERROR(INDEX(I51:I500,MATCH($C$12,$C$51:$C$500,0)),"")</f>
        <v>825000000000</v>
      </c>
      <c r="J12" s="2">
        <f t="shared" si="9"/>
        <v>822000000000</v>
      </c>
      <c r="K12" s="2">
        <f t="shared" si="9"/>
        <v>834000000000</v>
      </c>
      <c r="L12" s="2">
        <f t="shared" si="9"/>
        <v>427000000000</v>
      </c>
      <c r="M12" s="2">
        <f t="shared" si="9"/>
        <v>-582000000000</v>
      </c>
      <c r="N12" s="2">
        <f t="shared" si="9"/>
        <v>1023000000000</v>
      </c>
      <c r="O12" s="2">
        <f t="shared" si="9"/>
        <v>1043000000000</v>
      </c>
      <c r="P12" s="2">
        <f t="shared" si="9"/>
        <v>922000000000</v>
      </c>
      <c r="Q12" s="2">
        <f t="shared" si="9"/>
        <v>449000000000</v>
      </c>
      <c r="R12" s="2">
        <f t="shared" si="9"/>
        <v>413000000000</v>
      </c>
      <c r="S12" s="2">
        <f t="shared" si="9"/>
        <v>240000000000</v>
      </c>
      <c r="T12" s="2">
        <f t="shared" si="9"/>
        <v>139000000000</v>
      </c>
      <c r="U12" s="2">
        <f t="shared" si="9"/>
        <v>160000000000</v>
      </c>
      <c r="V12" s="2">
        <f t="shared" si="9"/>
        <v>205000000000</v>
      </c>
      <c r="W12" s="2">
        <f t="shared" si="9"/>
        <v>245000000000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897000000000</v>
      </c>
      <c r="E13" s="2">
        <f>IFERROR(INDEX(E51:E500,MATCH("Total Debt (Quarter)",$C$51:$C$500,0)),"")</f>
        <v>954000000000</v>
      </c>
      <c r="H13" s="2">
        <f>IFERROR(INDEX(D13:G13,COUNT(D13:G13)),"")</f>
        <v>954000000000</v>
      </c>
      <c r="I13" s="2">
        <f t="shared" ref="I13:W13" si="10">IFERROR(INDEX(I51:I500,MATCH($C$13,$C$51:$C$500,0)),"")</f>
        <v>977000000000</v>
      </c>
      <c r="J13" s="2">
        <f t="shared" si="10"/>
        <v>969000000000</v>
      </c>
      <c r="K13" s="2">
        <f t="shared" si="10"/>
        <v>962000000000</v>
      </c>
      <c r="L13" s="2">
        <f t="shared" si="10"/>
        <v>741000000000</v>
      </c>
      <c r="M13" s="2">
        <f t="shared" si="10"/>
        <v>43000000000</v>
      </c>
      <c r="N13" s="2">
        <f t="shared" si="10"/>
        <v>1050000000000</v>
      </c>
      <c r="O13" s="2">
        <f t="shared" si="10"/>
        <v>1065000000000</v>
      </c>
      <c r="P13" s="2">
        <f t="shared" si="10"/>
        <v>1025000000000</v>
      </c>
      <c r="Q13" s="2">
        <f t="shared" si="10"/>
        <v>513000000000</v>
      </c>
      <c r="R13" s="2">
        <f t="shared" si="10"/>
        <v>459000000000</v>
      </c>
      <c r="S13" s="2">
        <f t="shared" si="10"/>
        <v>362000000000</v>
      </c>
      <c r="T13" s="2">
        <f t="shared" si="10"/>
        <v>178000000000</v>
      </c>
      <c r="U13" s="2">
        <f t="shared" si="10"/>
        <v>176000000000</v>
      </c>
      <c r="V13" s="2">
        <f t="shared" si="10"/>
        <v>211000000000</v>
      </c>
      <c r="W13" s="2">
        <f t="shared" si="10"/>
        <v>254000000000</v>
      </c>
    </row>
    <row r="14" spans="1:23" ht="15.5" x14ac:dyDescent="0.35">
      <c r="C14" t="s">
        <v>27</v>
      </c>
      <c r="D14" s="2">
        <f>IFERROR(INDEX(D51:D500,MATCH($C$14,$C$51:$C$500,0)),"")</f>
        <v>-19659297289</v>
      </c>
      <c r="E14" s="2">
        <f>IFERROR(INDEX(E51:E500,MATCH($C$14,$C$51:$C$500,0)),"")</f>
        <v>-19342383278</v>
      </c>
      <c r="H14" s="2">
        <f>IFERROR(SUM(D14:G14)*(4/MAX(1,COUNT(D14:G14))),"")</f>
        <v>-78003361134</v>
      </c>
      <c r="I14" s="2">
        <f t="shared" ref="I14:W14" si="11">IFERROR(INDEX(I51:I500,MATCH($C$14,$C$51:$C$500,0)),"")</f>
        <v>-78895370713</v>
      </c>
      <c r="J14" s="2">
        <f t="shared" si="11"/>
        <v>-85890121557</v>
      </c>
      <c r="K14" s="2">
        <f t="shared" si="11"/>
        <v>-75984878013</v>
      </c>
      <c r="L14" s="2">
        <f t="shared" si="11"/>
        <v>-46213666465</v>
      </c>
      <c r="M14" s="2">
        <f t="shared" si="11"/>
        <v>-41094202319</v>
      </c>
      <c r="N14" s="2">
        <f t="shared" si="11"/>
        <v>-109727024901</v>
      </c>
      <c r="O14" s="2">
        <f t="shared" si="11"/>
        <v>-111467631007</v>
      </c>
      <c r="P14" s="2">
        <f t="shared" si="11"/>
        <v>-72761518744</v>
      </c>
      <c r="Q14" s="2">
        <f t="shared" si="11"/>
        <v>-53309454270</v>
      </c>
      <c r="R14" s="2">
        <f t="shared" si="11"/>
        <v>-43235236211</v>
      </c>
      <c r="S14" s="2">
        <f t="shared" si="11"/>
        <v>-22497613295</v>
      </c>
      <c r="T14" s="2">
        <f t="shared" si="11"/>
        <v>-23444408068</v>
      </c>
      <c r="U14" s="2">
        <f t="shared" si="11"/>
        <v>-21420677016</v>
      </c>
      <c r="V14" s="2">
        <f t="shared" si="11"/>
        <v>-20393461001</v>
      </c>
      <c r="W14" s="2">
        <f t="shared" si="11"/>
        <v>-30716029730</v>
      </c>
    </row>
    <row r="15" spans="1:23" ht="15.5" x14ac:dyDescent="0.35">
      <c r="C15" t="s">
        <v>28</v>
      </c>
      <c r="D15" s="2">
        <f>IFERROR(INDEX(D51:D500,MATCH($C$15,$C$51:$C$500,0)),"")</f>
        <v>-3242072522</v>
      </c>
      <c r="E15" s="2">
        <f>IFERROR(INDEX(E51:E500,MATCH($C$15,$C$51:$C$500,0)),"")</f>
        <v>-1485656978</v>
      </c>
      <c r="H15" s="2">
        <f>IFERROR(SUM(D15:G15)*(4/MAX(1,COUNT(D15:G15))),"")</f>
        <v>-9455459000</v>
      </c>
      <c r="I15" s="2">
        <f t="shared" ref="I15:W15" si="12">IFERROR(INDEX(I51:I500,MATCH($C$15,$C$51:$C$500,0)),"")</f>
        <v>-21830628461</v>
      </c>
      <c r="J15" s="2">
        <f t="shared" si="12"/>
        <v>-17563607608</v>
      </c>
      <c r="K15" s="2">
        <f t="shared" si="12"/>
        <v>4734976110</v>
      </c>
      <c r="L15" s="2">
        <f t="shared" si="12"/>
        <v>-7641911876</v>
      </c>
      <c r="M15" s="2">
        <f t="shared" si="12"/>
        <v>-11750352028</v>
      </c>
      <c r="N15" s="2">
        <f t="shared" si="12"/>
        <v>-74484754232</v>
      </c>
      <c r="O15" s="2">
        <f t="shared" si="12"/>
        <v>25885449064</v>
      </c>
      <c r="P15" s="2">
        <f t="shared" si="12"/>
        <v>-22815674708</v>
      </c>
      <c r="Q15" s="2">
        <f t="shared" si="12"/>
        <v>-24592896448</v>
      </c>
      <c r="R15" s="2">
        <f t="shared" si="12"/>
        <v>-12417538616</v>
      </c>
      <c r="S15" s="2">
        <f t="shared" si="12"/>
        <v>-11658601820</v>
      </c>
      <c r="T15" s="2">
        <f t="shared" si="12"/>
        <v>-7469231761</v>
      </c>
      <c r="U15" s="2">
        <f t="shared" si="12"/>
        <v>-4271204570</v>
      </c>
      <c r="V15" s="2">
        <f t="shared" si="12"/>
        <v>-4760170427</v>
      </c>
      <c r="W15" s="2">
        <f t="shared" si="12"/>
        <v>-19191456656</v>
      </c>
    </row>
    <row r="16" spans="1:23" ht="15.5" x14ac:dyDescent="0.35">
      <c r="C16" t="s">
        <v>29</v>
      </c>
      <c r="D16" s="2">
        <f>IFERROR(INDEX(D51:D500,MATCH($C$16,$C$51:$C$500,0)),"")</f>
        <v>12413458069</v>
      </c>
      <c r="E16" s="2">
        <f>IFERROR(INDEX(E51:E500,MATCH($C$16,$C$51:$C$500,0)),"")</f>
        <v>2725707248</v>
      </c>
      <c r="H16" s="2">
        <f>IFERROR(SUM(D16:G16)*(4/MAX(1,COUNT(D16:G16))),"")</f>
        <v>30278330634</v>
      </c>
      <c r="I16" s="2">
        <f t="shared" ref="I16:W16" si="13">IFERROR(INDEX(I51:I500,MATCH($C$16,$C$51:$C$500,0)),"")</f>
        <v>59295207839</v>
      </c>
      <c r="J16" s="2">
        <f t="shared" si="13"/>
        <v>38169052530</v>
      </c>
      <c r="K16" s="2">
        <f t="shared" si="13"/>
        <v>13007302141</v>
      </c>
      <c r="L16" s="2">
        <f t="shared" si="13"/>
        <v>17224606913</v>
      </c>
      <c r="M16" s="2">
        <f t="shared" si="13"/>
        <v>148207552770</v>
      </c>
      <c r="N16" s="2">
        <f t="shared" si="13"/>
        <v>-374982451292</v>
      </c>
      <c r="O16" s="2">
        <f t="shared" si="13"/>
        <v>-140270916124</v>
      </c>
      <c r="P16" s="2">
        <f t="shared" si="13"/>
        <v>81698901417</v>
      </c>
      <c r="Q16" s="2">
        <f t="shared" si="13"/>
        <v>96608031757</v>
      </c>
      <c r="R16" s="2">
        <f t="shared" si="13"/>
        <v>27212875954</v>
      </c>
      <c r="S16" s="2">
        <f t="shared" si="13"/>
        <v>68263781120</v>
      </c>
      <c r="T16" s="2">
        <f t="shared" si="13"/>
        <v>65537479383</v>
      </c>
      <c r="U16" s="2">
        <f t="shared" si="13"/>
        <v>50919932532</v>
      </c>
      <c r="V16" s="2">
        <f t="shared" si="13"/>
        <v>28029469677</v>
      </c>
      <c r="W16" s="2">
        <f t="shared" si="13"/>
        <v>7003095549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5834400000000</v>
      </c>
      <c r="E20" s="2">
        <f ca="1">IFERROR(E21*E2,"")</f>
        <v>6074640000000</v>
      </c>
      <c r="H20" s="2">
        <f t="shared" ref="H20:W20" ca="1" si="14">IFERROR(H21*H2,"")</f>
        <v>6074640000000</v>
      </c>
      <c r="I20" s="2">
        <f t="shared" ca="1" si="14"/>
        <v>0</v>
      </c>
      <c r="J20" s="2">
        <f t="shared" ca="1" si="14"/>
        <v>4527599999999.999</v>
      </c>
      <c r="K20" s="2">
        <f t="shared" ca="1" si="14"/>
        <v>5381960000000</v>
      </c>
      <c r="L20" s="2">
        <f t="shared" ca="1" si="14"/>
        <v>0</v>
      </c>
      <c r="M20" s="2">
        <f t="shared" ca="1" si="14"/>
        <v>6338099999999.999</v>
      </c>
      <c r="N20" s="2">
        <f t="shared" ca="1" si="14"/>
        <v>1722800000000</v>
      </c>
      <c r="O20" s="2">
        <f t="shared" ca="1" si="14"/>
        <v>1475000000000</v>
      </c>
      <c r="P20" s="2">
        <f t="shared" ca="1" si="14"/>
        <v>0</v>
      </c>
      <c r="Q20" s="2">
        <f t="shared" ca="1" si="14"/>
        <v>3363000000000</v>
      </c>
      <c r="R20" s="2">
        <f t="shared" ca="1" si="14"/>
        <v>660800000000</v>
      </c>
      <c r="S20" s="2">
        <f t="shared" ca="1" si="14"/>
        <v>0</v>
      </c>
      <c r="T20" s="2">
        <f t="shared" ca="1" si="14"/>
        <v>671420000000</v>
      </c>
      <c r="U20" s="2">
        <f t="shared" ca="1" si="14"/>
        <v>590000000000</v>
      </c>
      <c r="V20" s="2">
        <f t="shared" ca="1" si="14"/>
        <v>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17160000000</v>
      </c>
      <c r="E21" s="2">
        <f>IFERROR(INDEX(E51:E500,MATCH($C$7,$C$51:$C$500,0)),"")</f>
        <v>17160000000</v>
      </c>
      <c r="H21" s="2">
        <f>IFERROR(INDEX(D21:G21,COUNT(D21:G21)),"")</f>
        <v>17160000000</v>
      </c>
      <c r="I21" s="2">
        <f t="shared" ref="I21:W21" si="15">IFERROR(INDEX(I51:I500,MATCH($C$7,$C$51:$C$500,0)),"")</f>
        <v>17160000000</v>
      </c>
      <c r="J21" s="2">
        <f t="shared" si="15"/>
        <v>17149999999.999998</v>
      </c>
      <c r="K21" s="2">
        <f t="shared" si="15"/>
        <v>17140000000</v>
      </c>
      <c r="L21" s="2">
        <f t="shared" si="15"/>
        <v>17129999999.999998</v>
      </c>
      <c r="M21" s="2">
        <f t="shared" si="15"/>
        <v>17129999999.999998</v>
      </c>
      <c r="N21" s="2">
        <f t="shared" si="15"/>
        <v>5900000000</v>
      </c>
      <c r="O21" s="2">
        <f t="shared" si="15"/>
        <v>5900000000</v>
      </c>
      <c r="P21" s="2">
        <f t="shared" si="15"/>
        <v>5900000000</v>
      </c>
      <c r="Q21" s="2">
        <f t="shared" si="15"/>
        <v>5900000000</v>
      </c>
      <c r="R21" s="2">
        <f t="shared" si="15"/>
        <v>1180000000</v>
      </c>
      <c r="S21" s="2">
        <f t="shared" si="15"/>
        <v>1180000000</v>
      </c>
      <c r="T21" s="2">
        <f t="shared" si="15"/>
        <v>1180000000</v>
      </c>
      <c r="U21" s="2">
        <f t="shared" si="15"/>
        <v>1180000000</v>
      </c>
      <c r="V21" s="2">
        <f t="shared" si="15"/>
        <v>1000000000</v>
      </c>
      <c r="W21" s="2">
        <f t="shared" si="15"/>
        <v>0</v>
      </c>
    </row>
    <row r="23" spans="1:23" ht="15.5" x14ac:dyDescent="0.35">
      <c r="B23" t="s">
        <v>50</v>
      </c>
      <c r="C23" t="s">
        <v>51</v>
      </c>
      <c r="D23" s="3">
        <f>IFERROR(D5/D6*100,"")</f>
        <v>0.16342052562360732</v>
      </c>
      <c r="E23" s="3">
        <f>IFERROR(E5/E6*100,"")</f>
        <v>-2.0013492428169737E-2</v>
      </c>
      <c r="H23" s="3">
        <f t="shared" ref="H23:W23" si="16">IFERROR(H5/H6*100,"")</f>
        <v>0.28754778365135136</v>
      </c>
      <c r="I23" s="3">
        <f t="shared" si="16"/>
        <v>0.44156454351994406</v>
      </c>
      <c r="J23" s="3">
        <f t="shared" si="16"/>
        <v>3.4203582475976235</v>
      </c>
      <c r="K23" s="3">
        <f t="shared" si="16"/>
        <v>0.25753458183149952</v>
      </c>
      <c r="L23" s="3">
        <f t="shared" si="16"/>
        <v>1.3094371735075609</v>
      </c>
      <c r="M23" s="3">
        <f t="shared" si="16"/>
        <v>3.4561180836540748</v>
      </c>
      <c r="N23" s="3">
        <f t="shared" si="16"/>
        <v>-78.742106517980673</v>
      </c>
      <c r="O23" s="3">
        <f t="shared" si="16"/>
        <v>-35.664867130625204</v>
      </c>
      <c r="P23" s="3">
        <f t="shared" si="16"/>
        <v>22.157459398338379</v>
      </c>
      <c r="Q23" s="3">
        <f t="shared" si="16"/>
        <v>18.668011440661314</v>
      </c>
      <c r="R23" s="3">
        <f t="shared" si="16"/>
        <v>13.789552783967638</v>
      </c>
      <c r="S23" s="3">
        <f t="shared" si="16"/>
        <v>75.214310420774083</v>
      </c>
      <c r="T23" s="3">
        <f t="shared" si="16"/>
        <v>30.38954915477472</v>
      </c>
      <c r="U23" s="3">
        <f t="shared" si="16"/>
        <v>35.071273545727159</v>
      </c>
      <c r="V23" s="3">
        <f t="shared" si="16"/>
        <v>121.04681581838238</v>
      </c>
      <c r="W23" s="3">
        <f t="shared" si="16"/>
        <v>301.24263254800866</v>
      </c>
    </row>
    <row r="24" spans="1:23" ht="15.5" x14ac:dyDescent="0.35">
      <c r="C24" t="s">
        <v>52</v>
      </c>
      <c r="D24" s="4">
        <f>IFERROR(_xlfn.RRI(5,I23,D23),"")</f>
        <v>-0.18028575575802486</v>
      </c>
      <c r="E24" s="4" t="str">
        <f>IFERROR(_xlfn.RRI(5,J23,E23),"")</f>
        <v/>
      </c>
      <c r="H24" s="4">
        <f t="shared" ref="H24:W24" si="17">IFERROR(_xlfn.RRI(5,M23,H23),"")</f>
        <v>-0.39183098431712771</v>
      </c>
      <c r="I24" s="4" t="str">
        <f t="shared" si="17"/>
        <v/>
      </c>
      <c r="J24" s="4" t="str">
        <f t="shared" si="17"/>
        <v/>
      </c>
      <c r="K24" s="4">
        <f t="shared" si="17"/>
        <v>-0.58973627540462792</v>
      </c>
      <c r="L24" s="4">
        <f t="shared" si="17"/>
        <v>-0.41224366129110368</v>
      </c>
      <c r="M24" s="4">
        <f t="shared" si="17"/>
        <v>-0.24175827711355169</v>
      </c>
      <c r="N24" s="4" t="str">
        <f t="shared" si="17"/>
        <v/>
      </c>
      <c r="O24" s="4" t="str">
        <f t="shared" si="17"/>
        <v/>
      </c>
      <c r="P24" s="4">
        <f t="shared" si="17"/>
        <v>-8.7750392694305068E-2</v>
      </c>
      <c r="Q24" s="4">
        <f t="shared" si="17"/>
        <v>-0.31193583855597284</v>
      </c>
      <c r="R24" s="4">
        <f t="shared" si="17"/>
        <v>-0.46033189755370141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1.75</v>
      </c>
      <c r="J25" s="3">
        <f t="shared" si="18"/>
        <v>0.69</v>
      </c>
      <c r="K25" s="3">
        <f t="shared" si="18"/>
        <v>0.71</v>
      </c>
      <c r="L25" s="3">
        <f t="shared" si="18"/>
        <v>0.25</v>
      </c>
      <c r="M25" s="3">
        <f t="shared" si="18"/>
        <v>8.09</v>
      </c>
      <c r="N25" s="3">
        <f t="shared" si="18"/>
        <v>-76.180000000000007</v>
      </c>
      <c r="O25" s="3">
        <f t="shared" si="18"/>
        <v>-19.39</v>
      </c>
      <c r="P25" s="3">
        <f t="shared" si="18"/>
        <v>9.98</v>
      </c>
      <c r="Q25" s="3">
        <f t="shared" si="18"/>
        <v>12.21</v>
      </c>
      <c r="R25" s="3">
        <f t="shared" si="18"/>
        <v>12.54</v>
      </c>
      <c r="S25" s="3">
        <f t="shared" si="18"/>
        <v>47.97</v>
      </c>
      <c r="T25" s="3">
        <f t="shared" si="18"/>
        <v>49.21</v>
      </c>
      <c r="U25" s="3">
        <f t="shared" si="18"/>
        <v>39.53</v>
      </c>
      <c r="V25" s="3">
        <f t="shared" si="18"/>
        <v>23.27</v>
      </c>
      <c r="W25" s="3">
        <f t="shared" si="18"/>
        <v>-121880.24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-0.41057905893882862</v>
      </c>
      <c r="L26" s="4">
        <f t="shared" si="19"/>
        <v>-0.54054300381578524</v>
      </c>
      <c r="M26" s="4">
        <f t="shared" si="19"/>
        <v>-8.392675968341301E-2</v>
      </c>
      <c r="N26" s="4" t="str">
        <f t="shared" si="19"/>
        <v/>
      </c>
      <c r="O26" s="4" t="str">
        <f t="shared" si="19"/>
        <v/>
      </c>
      <c r="P26" s="4">
        <f t="shared" si="19"/>
        <v>-0.24065218889246243</v>
      </c>
      <c r="Q26" s="4">
        <f t="shared" si="19"/>
        <v>-0.12101015814115657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29.766085834615385</v>
      </c>
      <c r="E27" s="3">
        <f>IFERROR(E4/E21,"")</f>
        <v>27.919205555594406</v>
      </c>
      <c r="H27" s="3">
        <f t="shared" ref="H27:W27" si="20">IFERROR(H4/H21,"")</f>
        <v>115.37058278041958</v>
      </c>
      <c r="I27" s="3">
        <f t="shared" si="20"/>
        <v>108.50651825810023</v>
      </c>
      <c r="J27" s="3">
        <f t="shared" si="20"/>
        <v>99.497460360816333</v>
      </c>
      <c r="K27" s="3">
        <f t="shared" si="20"/>
        <v>89.361756097724623</v>
      </c>
      <c r="L27" s="3">
        <f t="shared" si="20"/>
        <v>81.350972416695868</v>
      </c>
      <c r="M27" s="3">
        <f t="shared" si="20"/>
        <v>74.231410488908352</v>
      </c>
      <c r="N27" s="3">
        <f t="shared" si="20"/>
        <v>86.036760899322033</v>
      </c>
      <c r="O27" s="3">
        <f t="shared" si="20"/>
        <v>89.715219300338987</v>
      </c>
      <c r="P27" s="3">
        <f t="shared" si="20"/>
        <v>161.36984863016949</v>
      </c>
      <c r="Q27" s="3">
        <f t="shared" si="20"/>
        <v>131.45207486101694</v>
      </c>
      <c r="R27" s="3">
        <f t="shared" si="20"/>
        <v>538.15318696525424</v>
      </c>
      <c r="S27" s="3">
        <f t="shared" si="20"/>
        <v>436.52094994237291</v>
      </c>
      <c r="T27" s="3">
        <f t="shared" si="20"/>
        <v>351.19904926101697</v>
      </c>
      <c r="U27" s="3">
        <f t="shared" si="20"/>
        <v>285.17848350423731</v>
      </c>
      <c r="V27" s="3">
        <f t="shared" si="20"/>
        <v>270.46825612999999</v>
      </c>
      <c r="W27" s="3" t="str">
        <f t="shared" si="20"/>
        <v/>
      </c>
    </row>
    <row r="28" spans="1:23" ht="15.5" x14ac:dyDescent="0.35">
      <c r="C28" t="s">
        <v>57</v>
      </c>
      <c r="D28" s="4">
        <f>IFERROR(_xlfn.RRI(5,I27,D27),"")</f>
        <v>-0.22793621724379176</v>
      </c>
      <c r="E28" s="4">
        <f>IFERROR(_xlfn.RRI(5,J27,E27),"")</f>
        <v>-0.22443498165351516</v>
      </c>
      <c r="H28" s="4">
        <f t="shared" ref="H28:W28" si="21">IFERROR(_xlfn.RRI(5,M27,H27),"")</f>
        <v>9.2198245949947966E-2</v>
      </c>
      <c r="I28" s="4">
        <f t="shared" si="21"/>
        <v>4.7500780592529157E-2</v>
      </c>
      <c r="J28" s="4">
        <f t="shared" si="21"/>
        <v>2.0914035488899252E-2</v>
      </c>
      <c r="K28" s="4">
        <f t="shared" si="21"/>
        <v>-0.11148275644203265</v>
      </c>
      <c r="L28" s="4">
        <f t="shared" si="21"/>
        <v>-9.1512281500966686E-2</v>
      </c>
      <c r="M28" s="4">
        <f t="shared" si="21"/>
        <v>-0.32712195331105143</v>
      </c>
      <c r="N28" s="4">
        <f t="shared" si="21"/>
        <v>-0.27733704591119945</v>
      </c>
      <c r="O28" s="4">
        <f t="shared" si="21"/>
        <v>-0.23886348345258779</v>
      </c>
      <c r="P28" s="4">
        <f t="shared" si="21"/>
        <v>-0.10763787856308427</v>
      </c>
      <c r="Q28" s="4">
        <f t="shared" si="21"/>
        <v>-0.13437412664191906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1.5362318840579712</v>
      </c>
      <c r="J29" s="4">
        <f t="shared" si="22"/>
        <v>-2.8169014084507067E-2</v>
      </c>
      <c r="K29" s="4">
        <f t="shared" si="22"/>
        <v>1.8399999999999999</v>
      </c>
      <c r="L29" s="4">
        <f t="shared" si="22"/>
        <v>-0.96909765142150806</v>
      </c>
      <c r="M29" s="4">
        <f t="shared" si="22"/>
        <v>-1.1061958519296404</v>
      </c>
      <c r="N29" s="4">
        <f t="shared" si="22"/>
        <v>2.9288292934502325</v>
      </c>
      <c r="O29" s="4">
        <f t="shared" si="22"/>
        <v>-2.9428857715430863</v>
      </c>
      <c r="P29" s="4">
        <f t="shared" si="22"/>
        <v>-0.18263718263718265</v>
      </c>
      <c r="Q29" s="4">
        <f t="shared" si="22"/>
        <v>-2.6315789473684077E-2</v>
      </c>
      <c r="R29" s="4">
        <f t="shared" si="22"/>
        <v>-0.73858661663539715</v>
      </c>
      <c r="S29" s="4">
        <f t="shared" si="22"/>
        <v>-2.5198130461288396E-2</v>
      </c>
      <c r="T29" s="4">
        <f t="shared" si="22"/>
        <v>0.24487730837338728</v>
      </c>
      <c r="U29" s="4">
        <f t="shared" si="22"/>
        <v>0.69875376020627422</v>
      </c>
      <c r="V29" s="4">
        <f t="shared" si="22"/>
        <v>-1.000190925124532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6.32594671040137E-2</v>
      </c>
      <c r="I30" s="4">
        <f t="shared" si="23"/>
        <v>9.0545606537227805E-2</v>
      </c>
      <c r="J30" s="4">
        <f t="shared" si="23"/>
        <v>0.11342328872775802</v>
      </c>
      <c r="K30" s="4">
        <f t="shared" si="23"/>
        <v>9.847188599044554E-2</v>
      </c>
      <c r="L30" s="4">
        <f t="shared" si="23"/>
        <v>9.5910368412726293E-2</v>
      </c>
      <c r="M30" s="4">
        <f t="shared" si="23"/>
        <v>-0.13721286444323483</v>
      </c>
      <c r="N30" s="4">
        <f t="shared" si="23"/>
        <v>-4.1001498181736651E-2</v>
      </c>
      <c r="O30" s="4">
        <f t="shared" si="23"/>
        <v>-0.44403976293024822</v>
      </c>
      <c r="P30" s="4">
        <f t="shared" si="23"/>
        <v>0.22759453436383056</v>
      </c>
      <c r="Q30" s="4">
        <f t="shared" si="23"/>
        <v>-0.75573483899203564</v>
      </c>
      <c r="R30" s="4">
        <f t="shared" si="23"/>
        <v>0.23282327465909311</v>
      </c>
      <c r="S30" s="4">
        <f t="shared" si="23"/>
        <v>0.24294456622501642</v>
      </c>
      <c r="T30" s="4">
        <f t="shared" si="23"/>
        <v>0.23150612537638626</v>
      </c>
      <c r="U30" s="4">
        <f t="shared" si="23"/>
        <v>5.4387999481783474E-2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222.9</v>
      </c>
      <c r="E32" s="3">
        <f>IFERROR(INDEX(E51:E500,MATCH($A$32,$C$51:$C$500,0)),"")</f>
        <v>222.49</v>
      </c>
      <c r="H32" s="3">
        <f>IFERROR(INDEX(D32:G32,COUNT(D32:G32)),"")</f>
        <v>222.49</v>
      </c>
      <c r="I32" s="3">
        <f t="shared" ref="I32:W32" si="24">IFERROR(INDEX(I51:I500,MATCH($C$32,$C$51:$C$500,0)),"")</f>
        <v>221.57</v>
      </c>
      <c r="J32" s="3">
        <f t="shared" si="24"/>
        <v>220.47</v>
      </c>
      <c r="K32" s="3">
        <f t="shared" si="24"/>
        <v>212.16</v>
      </c>
      <c r="L32" s="3">
        <f t="shared" si="24"/>
        <v>211.5</v>
      </c>
      <c r="M32" s="3">
        <f t="shared" si="24"/>
        <v>223.99</v>
      </c>
      <c r="N32" s="3">
        <f t="shared" si="24"/>
        <v>92.51</v>
      </c>
      <c r="O32" s="3">
        <f t="shared" si="24"/>
        <v>165.68</v>
      </c>
      <c r="P32" s="3">
        <f t="shared" si="24"/>
        <v>224.76</v>
      </c>
      <c r="Q32" s="3">
        <f t="shared" si="24"/>
        <v>176.66</v>
      </c>
      <c r="R32" s="3">
        <f t="shared" si="24"/>
        <v>721.16</v>
      </c>
      <c r="S32" s="3">
        <f t="shared" si="24"/>
        <v>628.11</v>
      </c>
      <c r="T32" s="3">
        <f t="shared" si="24"/>
        <v>161.93</v>
      </c>
      <c r="U32" s="3">
        <f t="shared" si="24"/>
        <v>112.72</v>
      </c>
      <c r="V32" s="3">
        <f t="shared" si="24"/>
        <v>19.22</v>
      </c>
      <c r="W32" s="3">
        <f t="shared" si="24"/>
        <v>-40455.78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1.59</v>
      </c>
      <c r="E33" s="3">
        <f>IFERROR(INDEX(E51:E500,MATCH($A$33,$C$51:$C$500,0)),"")</f>
        <v>1.54</v>
      </c>
      <c r="H33" s="3">
        <f>IFERROR(INDEX(D33:G33,COUNT(D33:G33)),"")</f>
        <v>1.54</v>
      </c>
      <c r="I33" s="3">
        <f t="shared" ref="I33:W33" si="25">IFERROR(INDEX(I51:I500,MATCH($C$33,$C$51:$C$500,0)),"")</f>
        <v>1.63</v>
      </c>
      <c r="J33" s="3">
        <f t="shared" si="25"/>
        <v>1.2</v>
      </c>
      <c r="K33" s="3">
        <f t="shared" si="25"/>
        <v>1.48</v>
      </c>
      <c r="L33" s="3">
        <f t="shared" si="25"/>
        <v>1.42</v>
      </c>
      <c r="M33" s="3">
        <f t="shared" si="25"/>
        <v>1.65</v>
      </c>
      <c r="N33" s="3">
        <f t="shared" si="25"/>
        <v>2.3199999999999998</v>
      </c>
      <c r="O33" s="3">
        <f t="shared" si="25"/>
        <v>1.1000000000000001</v>
      </c>
      <c r="P33" s="3">
        <f t="shared" si="25"/>
        <v>1.84</v>
      </c>
      <c r="Q33" s="3">
        <f t="shared" si="25"/>
        <v>2.38</v>
      </c>
      <c r="R33" s="3">
        <f t="shared" si="25"/>
        <v>2.87</v>
      </c>
      <c r="S33" s="3">
        <f t="shared" si="25"/>
        <v>3.11</v>
      </c>
      <c r="T33" s="3">
        <f t="shared" si="25"/>
        <v>12.94</v>
      </c>
      <c r="U33" s="3">
        <f t="shared" si="25"/>
        <v>16.38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885</v>
      </c>
      <c r="E34" s="3">
        <f>IFERROR(INDEX(E51:E500,MATCH($A$34,$C$51:$C$500,0)),"")</f>
        <v>-6840</v>
      </c>
      <c r="H34" s="3">
        <f>IFERROR(INDEX(D34:G34,COUNT(D34:G34)),"")</f>
        <v>-6840</v>
      </c>
      <c r="I34" s="3">
        <f t="shared" ref="I34:W34" si="26">IFERROR(INDEX(I51:I500,MATCH($C$34,$C$51:$C$500,0)),"")</f>
        <v>206.86</v>
      </c>
      <c r="J34" s="3">
        <f t="shared" si="26"/>
        <v>382.61</v>
      </c>
      <c r="K34" s="3">
        <f t="shared" si="26"/>
        <v>442.25</v>
      </c>
      <c r="L34" s="3">
        <f t="shared" si="26"/>
        <v>1200</v>
      </c>
      <c r="M34" s="3">
        <f t="shared" si="26"/>
        <v>45.74</v>
      </c>
      <c r="N34" s="3">
        <f t="shared" si="26"/>
        <v>-2.82</v>
      </c>
      <c r="O34" s="3">
        <f t="shared" si="26"/>
        <v>-9.44</v>
      </c>
      <c r="P34" s="3">
        <f t="shared" si="26"/>
        <v>41.38</v>
      </c>
      <c r="Q34" s="3">
        <f t="shared" si="26"/>
        <v>34.4</v>
      </c>
      <c r="R34" s="3">
        <f t="shared" si="26"/>
        <v>164.83</v>
      </c>
      <c r="S34" s="3">
        <f t="shared" si="26"/>
        <v>40.729999999999997</v>
      </c>
      <c r="T34" s="3">
        <f t="shared" si="26"/>
        <v>42.57</v>
      </c>
      <c r="U34" s="3">
        <f t="shared" si="26"/>
        <v>46.7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11.9</v>
      </c>
      <c r="E35" s="3">
        <f>IFERROR(INDEX(E51:E500,MATCH($A$35,$C$51:$C$500,0)),"")</f>
        <v>12.25</v>
      </c>
      <c r="H35" s="3">
        <f>IFERROR(INDEX(D35:G35,COUNT(D35:G35)),"")</f>
        <v>12.25</v>
      </c>
      <c r="I35" s="3">
        <f t="shared" ref="I35:W35" si="27">IFERROR(INDEX(I51:I500,MATCH($C$35,$C$51:$C$500,0)),"")</f>
        <v>3.34</v>
      </c>
      <c r="J35" s="3">
        <f t="shared" si="27"/>
        <v>2.65</v>
      </c>
      <c r="K35" s="3">
        <f t="shared" si="27"/>
        <v>3.51</v>
      </c>
      <c r="L35" s="3">
        <f t="shared" si="27"/>
        <v>3.69</v>
      </c>
      <c r="M35" s="3">
        <f t="shared" si="27"/>
        <v>4.9800000000000004</v>
      </c>
      <c r="N35" s="3">
        <f t="shared" si="27"/>
        <v>2.5</v>
      </c>
      <c r="O35" s="3">
        <f t="shared" si="27"/>
        <v>2.04</v>
      </c>
      <c r="P35" s="3">
        <f t="shared" si="27"/>
        <v>2.56</v>
      </c>
      <c r="Q35" s="3">
        <f t="shared" si="27"/>
        <v>3.2</v>
      </c>
      <c r="R35" s="3">
        <f t="shared" si="27"/>
        <v>3.84</v>
      </c>
      <c r="S35" s="3">
        <f t="shared" si="27"/>
        <v>4.4800000000000004</v>
      </c>
      <c r="T35" s="3">
        <f t="shared" si="27"/>
        <v>5.97</v>
      </c>
      <c r="U35" s="3">
        <f t="shared" si="27"/>
        <v>6.47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510786032922</v>
      </c>
      <c r="E51" s="5">
        <v>479093567334</v>
      </c>
      <c r="F51" s="5">
        <v>494681917327</v>
      </c>
      <c r="G51" s="5">
        <v>492267299680</v>
      </c>
      <c r="I51" s="5">
        <v>1861971853309</v>
      </c>
      <c r="J51" s="5">
        <v>1706381445188</v>
      </c>
      <c r="K51" s="5">
        <v>1531660499515</v>
      </c>
      <c r="L51" s="5">
        <v>1393542157498</v>
      </c>
      <c r="M51" s="5">
        <v>1271584061675</v>
      </c>
      <c r="N51" s="5">
        <v>507616889306</v>
      </c>
      <c r="O51" s="5">
        <v>529319793872</v>
      </c>
      <c r="P51" s="5">
        <v>952082106918</v>
      </c>
      <c r="Q51" s="5">
        <v>775567241680</v>
      </c>
      <c r="R51" s="5">
        <v>635020760619</v>
      </c>
      <c r="S51" s="5">
        <v>515094720932</v>
      </c>
      <c r="T51" s="5">
        <v>414414878128</v>
      </c>
      <c r="U51" s="5">
        <v>336510610535</v>
      </c>
      <c r="V51" s="5">
        <v>270468256130</v>
      </c>
      <c r="W51" s="5">
        <v>241573163510</v>
      </c>
    </row>
    <row r="52" spans="2:23" ht="15.5" x14ac:dyDescent="0.35">
      <c r="C52" t="s">
        <v>82</v>
      </c>
      <c r="D52" s="5">
        <v>-363614817733</v>
      </c>
      <c r="E52" s="5">
        <v>-343039538785</v>
      </c>
      <c r="F52" s="5">
        <v>-356050645261</v>
      </c>
      <c r="G52" s="5">
        <v>-339869207134</v>
      </c>
      <c r="I52" s="5">
        <v>-1309399929666</v>
      </c>
      <c r="J52" s="5">
        <v>-1192181857204</v>
      </c>
      <c r="K52" s="5">
        <v>-1072346094126</v>
      </c>
      <c r="L52" s="5">
        <v>-916611668045</v>
      </c>
      <c r="M52" s="5">
        <v>-729018194346</v>
      </c>
      <c r="N52" s="5">
        <v>-275577804323</v>
      </c>
      <c r="O52" s="5">
        <v>-316838306101</v>
      </c>
      <c r="P52" s="5">
        <v>-527029408951</v>
      </c>
      <c r="Q52" s="5">
        <v>-418927956473</v>
      </c>
      <c r="R52" s="5">
        <v>-339256161486</v>
      </c>
      <c r="S52" s="5">
        <v>-261380048523</v>
      </c>
      <c r="T52" s="5">
        <v>-210566669182</v>
      </c>
      <c r="U52" s="5">
        <v>-172221831429</v>
      </c>
      <c r="V52" s="5">
        <v>-147853541453</v>
      </c>
      <c r="W52" s="5">
        <v>-138276093258</v>
      </c>
    </row>
    <row r="53" spans="2:23" ht="15.5" x14ac:dyDescent="0.35">
      <c r="C53" t="s">
        <v>84</v>
      </c>
      <c r="D53" s="5">
        <v>147171215189</v>
      </c>
      <c r="E53" s="5">
        <v>136054028549</v>
      </c>
      <c r="F53" s="5">
        <v>138631272066</v>
      </c>
      <c r="G53" s="5">
        <v>152398092546</v>
      </c>
      <c r="I53" s="5">
        <v>552571923643</v>
      </c>
      <c r="J53" s="5">
        <v>514199587984</v>
      </c>
      <c r="K53" s="5">
        <v>459314405389</v>
      </c>
      <c r="L53" s="5">
        <v>476930489453</v>
      </c>
      <c r="M53" s="5">
        <v>542565867329</v>
      </c>
      <c r="N53" s="5">
        <v>232039084983</v>
      </c>
      <c r="O53" s="5">
        <v>212481487771</v>
      </c>
      <c r="P53" s="5">
        <v>425052697967</v>
      </c>
      <c r="Q53" s="5">
        <v>356639285207</v>
      </c>
      <c r="R53" s="5">
        <v>295764599133</v>
      </c>
      <c r="S53" s="5">
        <v>253714672409</v>
      </c>
      <c r="T53" s="5">
        <v>203848208946</v>
      </c>
      <c r="U53" s="5">
        <v>164288779106</v>
      </c>
      <c r="V53" s="5">
        <v>122614714677</v>
      </c>
      <c r="W53" s="5">
        <v>103297070252</v>
      </c>
    </row>
    <row r="54" spans="2:23" ht="15.5" x14ac:dyDescent="0.35">
      <c r="C54" t="s">
        <v>85</v>
      </c>
      <c r="D54" s="5">
        <v>-121678926869</v>
      </c>
      <c r="E54" s="5">
        <v>-116228587690</v>
      </c>
      <c r="F54" s="5">
        <v>-117583408578</v>
      </c>
      <c r="G54" s="5">
        <v>-112574189294</v>
      </c>
      <c r="I54" s="5">
        <v>-436875527914</v>
      </c>
      <c r="J54" s="5">
        <v>-411770562745</v>
      </c>
      <c r="K54" s="5">
        <v>-411987568227</v>
      </c>
      <c r="L54" s="5">
        <v>-442753490379</v>
      </c>
      <c r="M54" s="5">
        <v>-353607618437</v>
      </c>
      <c r="N54" s="5">
        <v>-221153747736</v>
      </c>
      <c r="O54" s="5">
        <v>-206721336743</v>
      </c>
      <c r="P54" s="5">
        <v>-262139794202</v>
      </c>
      <c r="Q54" s="5">
        <v>-199655463913</v>
      </c>
      <c r="R54" s="5">
        <v>-179432236352</v>
      </c>
      <c r="S54" s="5">
        <v>-135372737184</v>
      </c>
      <c r="T54" s="5">
        <v>-112764302339</v>
      </c>
      <c r="U54" s="5">
        <v>-91912067931</v>
      </c>
      <c r="V54" s="5">
        <v>-74256233538</v>
      </c>
      <c r="W54" s="5">
        <v>-66660464124</v>
      </c>
    </row>
    <row r="55" spans="2:23" ht="15.5" x14ac:dyDescent="0.35">
      <c r="C55" t="s">
        <v>386</v>
      </c>
      <c r="D55" s="5">
        <v>-6750866944</v>
      </c>
      <c r="E55" s="5">
        <v>-7805818752</v>
      </c>
      <c r="F55" s="5">
        <v>-7106355417</v>
      </c>
      <c r="G55" s="5">
        <v>-7322233005</v>
      </c>
      <c r="I55" s="5">
        <v>-26405612968</v>
      </c>
      <c r="J55" s="5">
        <v>-23002845708</v>
      </c>
      <c r="K55" s="5">
        <v>-21823973929</v>
      </c>
      <c r="L55" s="5">
        <v>-15284132280</v>
      </c>
      <c r="M55" s="5">
        <v>-7372628532</v>
      </c>
      <c r="N55" s="5">
        <v>-12139900300</v>
      </c>
      <c r="O55" s="5">
        <v>-11769827511</v>
      </c>
      <c r="P55" s="5">
        <v>-17902302418</v>
      </c>
      <c r="Q55" s="5">
        <v>-13297220044</v>
      </c>
      <c r="R55" s="5">
        <v>-11237324633</v>
      </c>
      <c r="S55" s="5">
        <v>-9026552241</v>
      </c>
      <c r="T55" s="5">
        <v>-8371962326</v>
      </c>
      <c r="U55" s="5">
        <v>-5193662038</v>
      </c>
      <c r="V55" s="5">
        <v>-3907463626</v>
      </c>
      <c r="W55" s="5">
        <v>-4445783555</v>
      </c>
    </row>
    <row r="56" spans="2:23" ht="15.5" x14ac:dyDescent="0.35">
      <c r="C56" t="s">
        <v>387</v>
      </c>
      <c r="D56" s="5">
        <v>-115485276969</v>
      </c>
      <c r="E56" s="5">
        <v>-109953530169</v>
      </c>
      <c r="F56" s="5">
        <v>-110196461228</v>
      </c>
      <c r="G56" s="5">
        <v>-106653216876</v>
      </c>
      <c r="I56" s="5">
        <v>-414716212083</v>
      </c>
      <c r="J56" s="5">
        <v>-398687463959</v>
      </c>
      <c r="K56" s="5">
        <v>-400989772707</v>
      </c>
      <c r="L56" s="5">
        <v>-432050207178</v>
      </c>
      <c r="M56" s="5">
        <v>-350023563001</v>
      </c>
      <c r="N56" s="5">
        <v>-216443966146</v>
      </c>
      <c r="O56" s="5">
        <v>-195301017401</v>
      </c>
      <c r="P56" s="5">
        <v>-231511012518</v>
      </c>
      <c r="Q56" s="5">
        <v>-186358243869</v>
      </c>
      <c r="R56" s="5">
        <v>-167975753990</v>
      </c>
      <c r="S56" s="5">
        <v>-126832330435</v>
      </c>
      <c r="T56" s="5">
        <v>-104802165870</v>
      </c>
      <c r="U56" s="5">
        <v>-86546045240</v>
      </c>
      <c r="V56" s="5">
        <v>-69688163431</v>
      </c>
      <c r="W56" s="5">
        <v>-62742631045</v>
      </c>
    </row>
    <row r="57" spans="2:23" ht="15.5" x14ac:dyDescent="0.35">
      <c r="C57" t="s">
        <v>81</v>
      </c>
      <c r="F57" s="5">
        <v>-12372573243</v>
      </c>
      <c r="I57" s="5">
        <v>-12372573243</v>
      </c>
      <c r="J57" s="5">
        <v>133291506226</v>
      </c>
      <c r="K57" s="5">
        <v>-2058762900</v>
      </c>
      <c r="L57" s="5">
        <v>52856916568</v>
      </c>
      <c r="M57" s="5">
        <v>17416539174</v>
      </c>
      <c r="N57" s="5">
        <v>19671797957</v>
      </c>
      <c r="O57" s="5">
        <v>-234242170791</v>
      </c>
      <c r="P57" s="5">
        <v>234946315019</v>
      </c>
      <c r="Q57" s="5">
        <v>122561595609</v>
      </c>
      <c r="R57" s="5">
        <v>102550814431</v>
      </c>
      <c r="S57" s="5">
        <v>500871714509</v>
      </c>
    </row>
    <row r="58" spans="2:23" ht="15.5" x14ac:dyDescent="0.35">
      <c r="C58" t="s">
        <v>94</v>
      </c>
      <c r="D58" s="5">
        <v>25492288320</v>
      </c>
      <c r="E58" s="5">
        <v>19825440859</v>
      </c>
      <c r="F58" s="5">
        <v>21047863488</v>
      </c>
      <c r="G58" s="5">
        <v>39823903252</v>
      </c>
      <c r="I58" s="5">
        <v>115696395729</v>
      </c>
      <c r="J58" s="5">
        <v>102429025239</v>
      </c>
      <c r="K58" s="5">
        <v>47326837162</v>
      </c>
      <c r="L58" s="5">
        <v>34176999074</v>
      </c>
      <c r="M58" s="5">
        <v>188958248892</v>
      </c>
      <c r="N58" s="5">
        <v>10885337247</v>
      </c>
      <c r="O58" s="5">
        <v>5760151028</v>
      </c>
      <c r="P58" s="5">
        <v>162912903765</v>
      </c>
      <c r="Q58" s="5">
        <v>156983821294</v>
      </c>
      <c r="R58" s="5">
        <v>116332362781</v>
      </c>
      <c r="S58" s="5">
        <v>118341935225</v>
      </c>
      <c r="T58" s="5">
        <v>91083906607</v>
      </c>
      <c r="U58" s="5">
        <v>72376711175</v>
      </c>
      <c r="V58" s="5">
        <v>48358481139</v>
      </c>
      <c r="W58" s="5">
        <v>36636606128</v>
      </c>
    </row>
    <row r="59" spans="2:23" ht="15.5" x14ac:dyDescent="0.35">
      <c r="C59" t="s">
        <v>95</v>
      </c>
      <c r="D59" s="5">
        <v>-13078830251</v>
      </c>
      <c r="E59" s="5">
        <v>-17099733611</v>
      </c>
      <c r="F59" s="5">
        <v>-15755321832</v>
      </c>
      <c r="G59" s="5">
        <v>-12930827788</v>
      </c>
      <c r="I59" s="5">
        <v>-56401187890</v>
      </c>
      <c r="J59" s="5">
        <v>-64259972709</v>
      </c>
      <c r="K59" s="5">
        <v>-34319535021</v>
      </c>
      <c r="L59" s="5">
        <v>-16952392161</v>
      </c>
      <c r="M59" s="5">
        <v>-40750696122</v>
      </c>
      <c r="N59" s="5">
        <v>-385867788539</v>
      </c>
      <c r="O59" s="5">
        <v>-146031067152</v>
      </c>
      <c r="P59" s="5">
        <v>-81214002348</v>
      </c>
      <c r="Q59" s="5">
        <v>-60375789537</v>
      </c>
      <c r="R59" s="5">
        <v>-89119486827</v>
      </c>
      <c r="S59" s="5">
        <v>-50078154105</v>
      </c>
      <c r="T59" s="5">
        <v>-25546427224</v>
      </c>
      <c r="U59" s="5">
        <v>-21456778643</v>
      </c>
      <c r="V59" s="5">
        <v>-20329011462</v>
      </c>
      <c r="W59" s="5">
        <v>-29633510579</v>
      </c>
    </row>
    <row r="60" spans="2:23" ht="15.5" x14ac:dyDescent="0.35">
      <c r="C60" t="s">
        <v>432</v>
      </c>
      <c r="Q60" s="5">
        <v>-6078044</v>
      </c>
      <c r="R60" s="5">
        <v>3871446598</v>
      </c>
      <c r="S60" s="5">
        <v>-22752810234</v>
      </c>
      <c r="T60" s="5">
        <v>-2209759979</v>
      </c>
      <c r="U60" s="5">
        <v>-55101627</v>
      </c>
      <c r="V60" s="5">
        <v>3265077</v>
      </c>
      <c r="W60" s="5">
        <v>-36816000</v>
      </c>
    </row>
    <row r="61" spans="2:23" ht="15.5" x14ac:dyDescent="0.35">
      <c r="C61" t="s">
        <v>27</v>
      </c>
      <c r="D61" s="5">
        <v>-19659297289</v>
      </c>
      <c r="E61" s="5">
        <v>-19342383278</v>
      </c>
      <c r="F61" s="5">
        <v>-19057817308</v>
      </c>
      <c r="G61" s="5">
        <v>-20475400424</v>
      </c>
      <c r="I61" s="5">
        <v>-78895370713</v>
      </c>
      <c r="J61" s="5">
        <v>-85890121557</v>
      </c>
      <c r="K61" s="5">
        <v>-75984878013</v>
      </c>
      <c r="L61" s="5">
        <v>-46213666465</v>
      </c>
      <c r="M61" s="5">
        <v>-41094202319</v>
      </c>
      <c r="N61" s="5">
        <v>-109727024901</v>
      </c>
      <c r="O61" s="5">
        <v>-111467631007</v>
      </c>
      <c r="P61" s="5">
        <v>-72761518744</v>
      </c>
      <c r="Q61" s="5">
        <v>-53309454270</v>
      </c>
      <c r="R61" s="5">
        <v>-43235236211</v>
      </c>
      <c r="S61" s="5">
        <v>-22497613295</v>
      </c>
      <c r="T61" s="5">
        <v>-23444408068</v>
      </c>
      <c r="U61" s="5">
        <v>-21420677016</v>
      </c>
      <c r="V61" s="5">
        <v>-20393461001</v>
      </c>
      <c r="W61" s="5">
        <v>-30716029730</v>
      </c>
    </row>
    <row r="62" spans="2:23" ht="15.5" x14ac:dyDescent="0.35">
      <c r="C62" t="s">
        <v>431</v>
      </c>
      <c r="D62" s="5">
        <v>486350255</v>
      </c>
      <c r="E62" s="5">
        <v>510208806</v>
      </c>
      <c r="F62" s="5">
        <v>495678534</v>
      </c>
      <c r="G62" s="5">
        <v>527004988</v>
      </c>
      <c r="I62" s="5">
        <v>2165414461</v>
      </c>
      <c r="J62" s="5">
        <v>4138212142</v>
      </c>
      <c r="K62" s="5">
        <v>6025836075</v>
      </c>
      <c r="L62" s="5">
        <v>6797282137</v>
      </c>
      <c r="M62" s="5">
        <v>12719471384</v>
      </c>
    </row>
    <row r="63" spans="2:23" ht="15.5" x14ac:dyDescent="0.35">
      <c r="C63" t="s">
        <v>433</v>
      </c>
      <c r="L63" s="5">
        <v>107785439</v>
      </c>
      <c r="M63" s="5">
        <v>-13037865187</v>
      </c>
      <c r="N63" s="5">
        <v>-1479704188</v>
      </c>
      <c r="O63" s="5">
        <v>-40702977</v>
      </c>
      <c r="P63" s="5">
        <v>-91552734</v>
      </c>
      <c r="Q63" s="5">
        <v>-629064173</v>
      </c>
      <c r="R63" s="5">
        <v>-308687083</v>
      </c>
      <c r="S63" s="5">
        <v>-219945455</v>
      </c>
      <c r="T63" s="5">
        <v>107740823</v>
      </c>
      <c r="U63" s="5">
        <v>19000000</v>
      </c>
      <c r="V63" s="5">
        <v>61184462</v>
      </c>
      <c r="W63" s="5">
        <v>52271563</v>
      </c>
    </row>
    <row r="64" spans="2:23" ht="15.5" x14ac:dyDescent="0.35">
      <c r="C64" t="s">
        <v>116</v>
      </c>
    </row>
    <row r="65" spans="3:23" ht="15.5" x14ac:dyDescent="0.35">
      <c r="C65" t="s">
        <v>96</v>
      </c>
      <c r="D65" s="5">
        <v>-13078830251</v>
      </c>
      <c r="E65" s="5">
        <v>-17099733611</v>
      </c>
      <c r="F65" s="5">
        <v>-15755321832</v>
      </c>
      <c r="G65" s="5">
        <v>-12930827788</v>
      </c>
      <c r="I65" s="5">
        <v>-56401187890</v>
      </c>
      <c r="J65" s="5">
        <v>-64259972709</v>
      </c>
      <c r="K65" s="5">
        <v>-34319535021</v>
      </c>
      <c r="L65" s="5">
        <v>-16952392161</v>
      </c>
      <c r="M65" s="5">
        <v>-40750696122</v>
      </c>
      <c r="N65" s="5">
        <v>-385867788539</v>
      </c>
      <c r="O65" s="5">
        <v>-146031067152</v>
      </c>
      <c r="P65" s="5">
        <v>-81214002348</v>
      </c>
      <c r="Q65" s="5">
        <v>-60375789537</v>
      </c>
      <c r="R65" s="5">
        <v>-89119486827</v>
      </c>
      <c r="S65" s="5">
        <v>-50078154105</v>
      </c>
      <c r="T65" s="5">
        <v>-25546427224</v>
      </c>
      <c r="U65" s="5">
        <v>-21456778643</v>
      </c>
      <c r="V65" s="5">
        <v>-20329011462</v>
      </c>
      <c r="W65" s="5">
        <v>-29633510579</v>
      </c>
    </row>
    <row r="66" spans="3:23" ht="15.5" x14ac:dyDescent="0.35">
      <c r="C66" t="s">
        <v>29</v>
      </c>
      <c r="D66" s="5">
        <v>12413458069</v>
      </c>
      <c r="E66" s="5">
        <v>2725707248</v>
      </c>
      <c r="F66" s="5">
        <v>5292541656</v>
      </c>
      <c r="G66" s="5">
        <v>26893075464</v>
      </c>
      <c r="I66" s="5">
        <v>59295207839</v>
      </c>
      <c r="J66" s="5">
        <v>38169052530</v>
      </c>
      <c r="K66" s="5">
        <v>13007302141</v>
      </c>
      <c r="L66" s="5">
        <v>17224606913</v>
      </c>
      <c r="M66" s="5">
        <v>148207552770</v>
      </c>
      <c r="N66" s="5">
        <v>-374982451292</v>
      </c>
      <c r="O66" s="5">
        <v>-140270916124</v>
      </c>
      <c r="P66" s="5">
        <v>81698901417</v>
      </c>
      <c r="Q66" s="5">
        <v>96608031757</v>
      </c>
      <c r="R66" s="5">
        <v>27212875954</v>
      </c>
      <c r="S66" s="5">
        <v>68263781120</v>
      </c>
      <c r="T66" s="5">
        <v>65537479383</v>
      </c>
      <c r="U66" s="5">
        <v>50919932532</v>
      </c>
      <c r="V66" s="5">
        <v>28029469677</v>
      </c>
      <c r="W66" s="5">
        <v>7003095549</v>
      </c>
    </row>
    <row r="67" spans="3:23" ht="15.5" x14ac:dyDescent="0.35">
      <c r="C67" t="s">
        <v>28</v>
      </c>
      <c r="D67" s="5">
        <v>-3242072522</v>
      </c>
      <c r="E67" s="5">
        <v>-1485656978</v>
      </c>
      <c r="F67" s="5">
        <v>-6732127028</v>
      </c>
      <c r="G67" s="5">
        <v>-6394453674</v>
      </c>
      <c r="I67" s="5">
        <v>-21830628461</v>
      </c>
      <c r="J67" s="5">
        <v>-17563607608</v>
      </c>
      <c r="K67" s="5">
        <v>4734976110</v>
      </c>
      <c r="L67" s="5">
        <v>-7641911876</v>
      </c>
      <c r="M67" s="5">
        <v>-11750352028</v>
      </c>
      <c r="N67" s="5">
        <v>-74484754232</v>
      </c>
      <c r="O67" s="5">
        <v>25885449064</v>
      </c>
      <c r="P67" s="5">
        <v>-22815674708</v>
      </c>
      <c r="Q67" s="5">
        <v>-24592896448</v>
      </c>
      <c r="R67" s="5">
        <v>-12417538616</v>
      </c>
      <c r="S67" s="5">
        <v>-11658601820</v>
      </c>
      <c r="T67" s="5">
        <v>-7469231761</v>
      </c>
      <c r="U67" s="5">
        <v>-4271204570</v>
      </c>
      <c r="V67" s="5">
        <v>-4760170427</v>
      </c>
      <c r="W67" s="5">
        <v>-19191456656</v>
      </c>
    </row>
    <row r="68" spans="3:23" ht="15.5" x14ac:dyDescent="0.35">
      <c r="C68" t="s">
        <v>98</v>
      </c>
      <c r="Q68" s="5">
        <v>-24592896448</v>
      </c>
      <c r="R68" s="5">
        <v>-12417538616</v>
      </c>
      <c r="S68" s="5">
        <v>-11658601820</v>
      </c>
      <c r="T68" s="5">
        <v>2119965489</v>
      </c>
      <c r="U68" s="5">
        <v>5669139680</v>
      </c>
      <c r="V68" s="5">
        <v>3639331323</v>
      </c>
      <c r="W68" s="5">
        <v>-11981640906</v>
      </c>
    </row>
    <row r="69" spans="3:23" ht="15.5" x14ac:dyDescent="0.35">
      <c r="C69" t="s">
        <v>97</v>
      </c>
      <c r="D69" s="5">
        <v>-3242072522</v>
      </c>
      <c r="E69" s="5">
        <v>-1485656978</v>
      </c>
      <c r="F69" s="5">
        <v>-6732127028</v>
      </c>
      <c r="G69" s="5">
        <v>-6394453674</v>
      </c>
      <c r="I69" s="5">
        <v>-21830628461</v>
      </c>
      <c r="J69" s="5">
        <v>-17563607608</v>
      </c>
      <c r="K69" s="5">
        <v>4734976110</v>
      </c>
      <c r="L69" s="5">
        <v>-7641911876</v>
      </c>
      <c r="M69" s="5">
        <v>-156458856</v>
      </c>
      <c r="N69" s="5">
        <v>-74484754232</v>
      </c>
      <c r="O69" s="5">
        <v>25885449064</v>
      </c>
      <c r="P69" s="5">
        <v>-22815674708</v>
      </c>
      <c r="T69" s="5">
        <v>-9589197250</v>
      </c>
      <c r="U69" s="5">
        <v>-9940344250</v>
      </c>
      <c r="V69" s="5">
        <v>-8399501750</v>
      </c>
      <c r="W69" s="5">
        <v>-7209815750</v>
      </c>
    </row>
    <row r="70" spans="3:23" ht="15.5" x14ac:dyDescent="0.35">
      <c r="C70" t="s">
        <v>99</v>
      </c>
      <c r="D70" s="5">
        <v>-3242072522</v>
      </c>
      <c r="E70" s="5">
        <v>-1485656978</v>
      </c>
      <c r="F70" s="5">
        <v>-6732127028</v>
      </c>
      <c r="G70" s="5">
        <v>-6394453674</v>
      </c>
      <c r="I70" s="5">
        <v>-21830628461</v>
      </c>
      <c r="J70" s="5">
        <v>-17563607608</v>
      </c>
      <c r="K70" s="5">
        <v>4734976110</v>
      </c>
      <c r="L70" s="5">
        <v>-7641911876</v>
      </c>
      <c r="M70" s="5">
        <v>-11750352028</v>
      </c>
      <c r="N70" s="5">
        <v>-74484754232</v>
      </c>
      <c r="O70" s="5">
        <v>25885449064</v>
      </c>
      <c r="P70" s="5">
        <v>-22815674708</v>
      </c>
      <c r="Q70" s="5">
        <v>-24592896448</v>
      </c>
      <c r="R70" s="5">
        <v>-12417538616</v>
      </c>
      <c r="S70" s="5">
        <v>-11658601820</v>
      </c>
      <c r="T70" s="5">
        <v>-7469231761</v>
      </c>
      <c r="U70" s="5">
        <v>-4271204570</v>
      </c>
      <c r="V70" s="5">
        <v>-4760170427</v>
      </c>
      <c r="W70" s="5">
        <v>-19191456656</v>
      </c>
    </row>
    <row r="71" spans="3:23" ht="15.5" x14ac:dyDescent="0.35">
      <c r="C71" t="s">
        <v>100</v>
      </c>
      <c r="D71" s="5">
        <v>9171385547</v>
      </c>
      <c r="E71" s="5">
        <v>1240050270</v>
      </c>
      <c r="F71" s="5">
        <v>-1439585372</v>
      </c>
      <c r="G71" s="5">
        <v>20498621790</v>
      </c>
      <c r="I71" s="5">
        <v>37464579378</v>
      </c>
      <c r="J71" s="5">
        <v>20605444922</v>
      </c>
      <c r="K71" s="5">
        <v>17742278251</v>
      </c>
      <c r="L71" s="5">
        <v>9582695037</v>
      </c>
      <c r="M71" s="5">
        <v>148051093914</v>
      </c>
      <c r="N71" s="5">
        <v>-449467205524</v>
      </c>
      <c r="O71" s="5">
        <v>-114385467060</v>
      </c>
      <c r="P71" s="5">
        <v>58883226709</v>
      </c>
      <c r="Q71" s="5">
        <v>72015135309</v>
      </c>
      <c r="R71" s="5">
        <v>14795337338</v>
      </c>
      <c r="S71" s="5">
        <v>56605179300</v>
      </c>
      <c r="T71" s="5">
        <v>58068247622</v>
      </c>
      <c r="U71" s="5">
        <v>46648727962</v>
      </c>
      <c r="V71" s="5">
        <v>23269299250</v>
      </c>
      <c r="W71" s="5">
        <v>-12188361107</v>
      </c>
    </row>
    <row r="72" spans="3:23" ht="15.5" x14ac:dyDescent="0.35">
      <c r="C72" t="s">
        <v>101</v>
      </c>
      <c r="F72" s="5">
        <v>-12372573243</v>
      </c>
      <c r="I72" s="5">
        <v>-12372573243</v>
      </c>
      <c r="J72" s="5">
        <v>133291506226</v>
      </c>
      <c r="K72" s="5">
        <v>-2058762900</v>
      </c>
      <c r="L72" s="5">
        <v>52856916568</v>
      </c>
      <c r="M72" s="5">
        <v>17416539174</v>
      </c>
      <c r="N72" s="5">
        <v>19671797957</v>
      </c>
      <c r="O72" s="5">
        <v>-234242170791</v>
      </c>
      <c r="P72" s="5">
        <v>234946315019</v>
      </c>
      <c r="Q72" s="5">
        <v>122561595609</v>
      </c>
      <c r="R72" s="5">
        <v>102550814431</v>
      </c>
      <c r="S72" s="5">
        <v>500871714509</v>
      </c>
    </row>
    <row r="73" spans="3:23" ht="15.5" x14ac:dyDescent="0.35">
      <c r="C73" t="s">
        <v>102</v>
      </c>
      <c r="F73" s="5">
        <v>-12372573243</v>
      </c>
      <c r="I73" s="5">
        <v>-12372573243</v>
      </c>
      <c r="J73" s="5">
        <v>133291506226</v>
      </c>
      <c r="K73" s="5">
        <v>-2058762900</v>
      </c>
      <c r="L73" s="5">
        <v>52856916568</v>
      </c>
      <c r="M73" s="5">
        <v>17416539174</v>
      </c>
      <c r="N73" s="5">
        <v>19671797957</v>
      </c>
      <c r="O73" s="5">
        <v>-234242170791</v>
      </c>
      <c r="P73" s="5">
        <v>234946315019</v>
      </c>
      <c r="Q73" s="5">
        <v>122561595609</v>
      </c>
      <c r="R73" s="5">
        <v>102550814431</v>
      </c>
      <c r="S73" s="5">
        <v>500871714509</v>
      </c>
    </row>
    <row r="74" spans="3:23" ht="15.5" x14ac:dyDescent="0.35">
      <c r="C74" t="s">
        <v>103</v>
      </c>
      <c r="D74" s="5">
        <v>9171385547</v>
      </c>
      <c r="E74" s="5">
        <v>1240050270</v>
      </c>
      <c r="F74" s="5">
        <v>-13812158615</v>
      </c>
      <c r="G74" s="5">
        <v>20498621790</v>
      </c>
      <c r="I74" s="5">
        <v>25092006135</v>
      </c>
      <c r="J74" s="5">
        <v>153896951148</v>
      </c>
      <c r="K74" s="5">
        <v>15683515351</v>
      </c>
      <c r="L74" s="5">
        <v>62439611605</v>
      </c>
      <c r="M74" s="5">
        <v>153873739916</v>
      </c>
      <c r="N74" s="5">
        <v>-429795407567</v>
      </c>
      <c r="O74" s="5">
        <v>-348627637851</v>
      </c>
      <c r="P74" s="5">
        <v>293829541728</v>
      </c>
      <c r="Q74" s="5">
        <v>194576730918</v>
      </c>
      <c r="R74" s="5">
        <v>117346151769</v>
      </c>
      <c r="S74" s="5">
        <v>557476893809</v>
      </c>
      <c r="T74" s="5">
        <v>58068247622</v>
      </c>
      <c r="U74" s="5">
        <v>46648727962</v>
      </c>
      <c r="V74" s="5">
        <v>23269299250</v>
      </c>
      <c r="W74" s="5">
        <v>-12188361107</v>
      </c>
    </row>
    <row r="75" spans="3:23" ht="15.5" x14ac:dyDescent="0.35">
      <c r="C75" t="s">
        <v>104</v>
      </c>
      <c r="D75" s="5">
        <v>9171385547</v>
      </c>
      <c r="E75" s="5">
        <v>1240050270</v>
      </c>
      <c r="F75" s="5">
        <v>-1439585372</v>
      </c>
      <c r="G75" s="5">
        <v>20498621790</v>
      </c>
      <c r="I75" s="5">
        <v>37464579378</v>
      </c>
      <c r="J75" s="5">
        <v>20605444922</v>
      </c>
      <c r="K75" s="5">
        <v>17742278251</v>
      </c>
      <c r="L75" s="5">
        <v>9582695037</v>
      </c>
      <c r="M75" s="5">
        <v>136457200742</v>
      </c>
      <c r="N75" s="5">
        <v>-449467205524</v>
      </c>
      <c r="O75" s="5">
        <v>-114385467060</v>
      </c>
      <c r="P75" s="5">
        <v>58883226709</v>
      </c>
      <c r="Q75" s="5">
        <v>72015135309</v>
      </c>
      <c r="R75" s="5">
        <v>14795337338</v>
      </c>
      <c r="S75" s="5">
        <v>56605179300</v>
      </c>
      <c r="T75" s="5">
        <v>58068247622</v>
      </c>
      <c r="U75" s="5">
        <v>46648727962</v>
      </c>
      <c r="V75" s="5">
        <v>23269299250</v>
      </c>
      <c r="W75" s="5">
        <v>-12188361107</v>
      </c>
    </row>
    <row r="76" spans="3:23" ht="15.5" x14ac:dyDescent="0.35">
      <c r="C76" t="s">
        <v>8</v>
      </c>
      <c r="D76" s="5">
        <v>6863566223</v>
      </c>
      <c r="E76" s="5">
        <v>-838672229</v>
      </c>
      <c r="F76" s="5">
        <v>-14507570430</v>
      </c>
      <c r="G76" s="5">
        <v>18607703583</v>
      </c>
      <c r="I76" s="5">
        <v>18394464954</v>
      </c>
      <c r="J76" s="5">
        <v>141542991738</v>
      </c>
      <c r="K76" s="5">
        <v>10259195293</v>
      </c>
      <c r="L76" s="5">
        <v>52155118064</v>
      </c>
      <c r="M76" s="5">
        <v>153161185185</v>
      </c>
      <c r="N76" s="5">
        <v>-429792932072</v>
      </c>
      <c r="O76" s="5">
        <v>-348625126830</v>
      </c>
      <c r="P76" s="5">
        <v>293827995694</v>
      </c>
      <c r="Q76" s="5">
        <v>194573688835</v>
      </c>
      <c r="R76" s="5">
        <v>117345333525</v>
      </c>
      <c r="S76" s="5">
        <v>557473415731</v>
      </c>
      <c r="T76" s="5">
        <v>58068023448</v>
      </c>
      <c r="U76" s="5">
        <v>46648538059</v>
      </c>
      <c r="V76" s="5">
        <v>23269293422</v>
      </c>
      <c r="W76" s="5">
        <v>-12188023607</v>
      </c>
    </row>
    <row r="77" spans="3:23" ht="15.5" x14ac:dyDescent="0.35">
      <c r="C77" t="s">
        <v>105</v>
      </c>
      <c r="D77" s="5">
        <v>2307819324</v>
      </c>
      <c r="E77" s="5">
        <v>2078722499</v>
      </c>
      <c r="F77" s="5">
        <v>695411815</v>
      </c>
      <c r="G77" s="5">
        <v>1890918207</v>
      </c>
      <c r="I77" s="5">
        <v>6697541181</v>
      </c>
      <c r="J77" s="5">
        <v>12353959410</v>
      </c>
      <c r="K77" s="5">
        <v>5424320058</v>
      </c>
      <c r="L77" s="5">
        <v>10284493541</v>
      </c>
      <c r="M77" s="5">
        <v>712554731</v>
      </c>
      <c r="N77" s="5">
        <v>-2475495</v>
      </c>
      <c r="O77" s="5">
        <v>-2511021</v>
      </c>
      <c r="P77" s="5">
        <v>1546034</v>
      </c>
      <c r="Q77" s="5">
        <v>3042083</v>
      </c>
      <c r="R77" s="5">
        <v>818244</v>
      </c>
      <c r="S77" s="5">
        <v>3478078</v>
      </c>
      <c r="T77" s="5">
        <v>224174</v>
      </c>
      <c r="U77" s="5">
        <v>189903</v>
      </c>
      <c r="V77" s="5">
        <v>5828</v>
      </c>
      <c r="W77" s="5">
        <v>-337500</v>
      </c>
    </row>
    <row r="78" spans="3:23" ht="15.5" x14ac:dyDescent="0.35">
      <c r="C78" t="s">
        <v>106</v>
      </c>
      <c r="D78" s="5">
        <v>9171385547</v>
      </c>
      <c r="E78" s="5">
        <v>1240050270</v>
      </c>
      <c r="F78" s="5">
        <v>-1439585372</v>
      </c>
      <c r="G78" s="5">
        <v>20498621790</v>
      </c>
      <c r="I78" s="5">
        <v>37464579378</v>
      </c>
      <c r="J78" s="5">
        <v>20605444922</v>
      </c>
      <c r="K78" s="5">
        <v>17742278251</v>
      </c>
      <c r="L78" s="5">
        <v>9582695037</v>
      </c>
      <c r="M78" s="5">
        <v>136457200742</v>
      </c>
      <c r="N78" s="5">
        <v>-449467205524</v>
      </c>
      <c r="O78" s="5">
        <v>-114385467060</v>
      </c>
      <c r="P78" s="5">
        <v>58883226709</v>
      </c>
      <c r="Q78" s="5">
        <v>72015135309</v>
      </c>
      <c r="R78" s="5">
        <v>14795337338</v>
      </c>
      <c r="S78" s="5">
        <v>56605179300</v>
      </c>
      <c r="T78" s="5">
        <v>58068247622</v>
      </c>
      <c r="U78" s="5">
        <v>46648727962</v>
      </c>
      <c r="V78" s="5">
        <v>23269299250</v>
      </c>
      <c r="W78" s="5">
        <v>-12188361107</v>
      </c>
    </row>
    <row r="79" spans="3:23" ht="15.5" x14ac:dyDescent="0.35">
      <c r="C79" t="s">
        <v>107</v>
      </c>
      <c r="D79" s="5">
        <v>9171385547</v>
      </c>
      <c r="E79" s="5">
        <v>1240050270</v>
      </c>
      <c r="F79" s="5">
        <v>-13812158615</v>
      </c>
      <c r="G79" s="5">
        <v>20498621790</v>
      </c>
      <c r="I79" s="5">
        <v>25092006135</v>
      </c>
      <c r="J79" s="5">
        <v>153896951148</v>
      </c>
      <c r="K79" s="5">
        <v>15683515351</v>
      </c>
      <c r="L79" s="5">
        <v>62439611605</v>
      </c>
      <c r="M79" s="5">
        <v>153873739916</v>
      </c>
      <c r="N79" s="5">
        <v>-429795407567</v>
      </c>
      <c r="O79" s="5">
        <v>-348627637851</v>
      </c>
      <c r="P79" s="5">
        <v>293829541728</v>
      </c>
      <c r="Q79" s="5">
        <v>194576730918</v>
      </c>
      <c r="R79" s="5">
        <v>117346151769</v>
      </c>
      <c r="S79" s="5">
        <v>557476893809</v>
      </c>
      <c r="T79" s="5">
        <v>58068247622</v>
      </c>
      <c r="U79" s="5">
        <v>46648727962</v>
      </c>
      <c r="V79" s="5">
        <v>23269299250</v>
      </c>
      <c r="W79" s="5">
        <v>-12188361107</v>
      </c>
    </row>
    <row r="80" spans="3:23" ht="15.5" x14ac:dyDescent="0.35">
      <c r="C80" t="s">
        <v>108</v>
      </c>
      <c r="D80" s="5">
        <v>9171385547</v>
      </c>
      <c r="E80" s="5">
        <v>1240050270</v>
      </c>
      <c r="F80" s="5">
        <v>-13812158615</v>
      </c>
      <c r="G80" s="5">
        <v>20498621790</v>
      </c>
      <c r="I80" s="5">
        <v>25092006135</v>
      </c>
      <c r="J80" s="5">
        <v>153896951148</v>
      </c>
      <c r="K80" s="5">
        <v>15683515351</v>
      </c>
      <c r="L80" s="5">
        <v>62439611605</v>
      </c>
      <c r="M80" s="5">
        <v>153873739916</v>
      </c>
      <c r="N80" s="5">
        <v>-429795407567</v>
      </c>
      <c r="O80" s="5">
        <v>-348627637851</v>
      </c>
      <c r="P80" s="5">
        <v>293829541728</v>
      </c>
      <c r="Q80" s="5">
        <v>194576730918</v>
      </c>
      <c r="R80" s="5">
        <v>117346151769</v>
      </c>
      <c r="S80" s="5">
        <v>557476893809</v>
      </c>
      <c r="T80" s="5">
        <v>58068247622</v>
      </c>
      <c r="U80" s="5">
        <v>46648727962</v>
      </c>
      <c r="V80" s="5">
        <v>23269299250</v>
      </c>
      <c r="W80" s="5">
        <v>-12188361107</v>
      </c>
    </row>
    <row r="82" spans="2:23" ht="15.5" x14ac:dyDescent="0.35">
      <c r="B82" t="s">
        <v>109</v>
      </c>
      <c r="C82" t="s">
        <v>110</v>
      </c>
    </row>
    <row r="83" spans="2:23" ht="15.5" x14ac:dyDescent="0.35">
      <c r="C83" t="s">
        <v>437</v>
      </c>
    </row>
    <row r="84" spans="2:23" ht="15.5" x14ac:dyDescent="0.35">
      <c r="C84" t="s">
        <v>20</v>
      </c>
      <c r="D84" s="5">
        <v>128062031460</v>
      </c>
      <c r="E84" s="5">
        <v>174195634419</v>
      </c>
      <c r="F84" s="5">
        <v>152449838371</v>
      </c>
      <c r="G84" s="5">
        <v>136850207023</v>
      </c>
      <c r="I84" s="5">
        <v>152449838371</v>
      </c>
      <c r="J84" s="5">
        <v>146760090161</v>
      </c>
      <c r="K84" s="5">
        <v>128285007028</v>
      </c>
      <c r="L84" s="5">
        <v>314136976920</v>
      </c>
      <c r="M84" s="5">
        <v>625070324231</v>
      </c>
      <c r="N84" s="5">
        <v>26174777788</v>
      </c>
      <c r="O84" s="5">
        <v>22702166408</v>
      </c>
      <c r="P84" s="5">
        <v>102860526801</v>
      </c>
      <c r="Q84" s="5">
        <v>64341353038</v>
      </c>
      <c r="R84" s="5">
        <v>46117473857</v>
      </c>
      <c r="S84" s="5">
        <v>122260528834</v>
      </c>
      <c r="T84" s="5">
        <v>38918427958</v>
      </c>
      <c r="U84" s="5">
        <v>15292049185</v>
      </c>
      <c r="V84" s="5">
        <v>5685231480</v>
      </c>
      <c r="W84" s="5">
        <v>8807694077</v>
      </c>
    </row>
    <row r="85" spans="2:23" ht="15.5" x14ac:dyDescent="0.35">
      <c r="C85" t="s">
        <v>389</v>
      </c>
      <c r="J85" s="5">
        <v>4500000000</v>
      </c>
      <c r="K85" s="5">
        <v>21500000000</v>
      </c>
    </row>
    <row r="86" spans="2:23" ht="15.5" x14ac:dyDescent="0.35">
      <c r="C86" t="s">
        <v>395</v>
      </c>
      <c r="D86" s="5">
        <v>297615194693</v>
      </c>
      <c r="E86" s="5">
        <v>274959919918</v>
      </c>
      <c r="F86" s="5">
        <v>274537604420</v>
      </c>
      <c r="G86" s="5">
        <v>306233937270</v>
      </c>
      <c r="I86" s="5">
        <v>274537604420</v>
      </c>
      <c r="J86" s="5">
        <v>259790088514</v>
      </c>
      <c r="K86" s="5">
        <v>246666744698</v>
      </c>
      <c r="L86" s="5">
        <v>178790808397</v>
      </c>
      <c r="M86" s="5">
        <v>167296068529</v>
      </c>
      <c r="N86" s="5">
        <v>87900581068</v>
      </c>
      <c r="O86" s="5">
        <v>70997349900</v>
      </c>
      <c r="P86" s="5">
        <v>195284845320</v>
      </c>
      <c r="Q86" s="5">
        <v>110777098212</v>
      </c>
      <c r="R86" s="5">
        <v>48941190269</v>
      </c>
      <c r="S86" s="5">
        <v>52670926878</v>
      </c>
      <c r="T86" s="5">
        <v>25054718509</v>
      </c>
      <c r="U86" s="5">
        <v>15885353916</v>
      </c>
      <c r="V86" s="5">
        <v>20883357666</v>
      </c>
      <c r="W86" s="5">
        <v>17111367445</v>
      </c>
    </row>
    <row r="87" spans="2:23" ht="15.5" x14ac:dyDescent="0.35">
      <c r="C87" t="s">
        <v>123</v>
      </c>
      <c r="N87" s="5">
        <v>3056045262</v>
      </c>
    </row>
    <row r="88" spans="2:23" ht="15.5" x14ac:dyDescent="0.35">
      <c r="C88" t="s">
        <v>122</v>
      </c>
      <c r="D88" s="5">
        <v>2146291977</v>
      </c>
      <c r="E88" s="5">
        <v>1172012317</v>
      </c>
      <c r="F88" s="5">
        <v>1546135145</v>
      </c>
      <c r="G88" s="5">
        <v>3468851977</v>
      </c>
      <c r="I88" s="5">
        <v>1546135145</v>
      </c>
      <c r="J88" s="5">
        <v>129498997</v>
      </c>
      <c r="K88" s="5">
        <v>3700675057</v>
      </c>
      <c r="L88" s="5">
        <v>1593176120</v>
      </c>
      <c r="M88" s="5">
        <v>3415970704</v>
      </c>
    </row>
    <row r="89" spans="2:23" ht="15.5" x14ac:dyDescent="0.35">
      <c r="C89" t="s">
        <v>81</v>
      </c>
      <c r="D89" s="5">
        <v>446636459717</v>
      </c>
      <c r="E89" s="5">
        <v>446400620549</v>
      </c>
      <c r="F89" s="5">
        <v>430397267116</v>
      </c>
      <c r="G89" s="5">
        <v>442644220837</v>
      </c>
      <c r="I89" s="5">
        <v>430397267116</v>
      </c>
      <c r="J89" s="5">
        <v>441916651640</v>
      </c>
      <c r="K89" s="5">
        <v>313335751703</v>
      </c>
      <c r="L89" s="5">
        <v>314623875367</v>
      </c>
      <c r="M89" s="5">
        <v>543551445274</v>
      </c>
      <c r="N89" s="5">
        <v>668749741995</v>
      </c>
      <c r="O89" s="5">
        <v>713062136093</v>
      </c>
      <c r="P89" s="5">
        <v>952544527011</v>
      </c>
      <c r="Q89" s="5">
        <v>723620463853</v>
      </c>
      <c r="R89" s="5">
        <v>598103383037</v>
      </c>
      <c r="S89" s="5">
        <v>498703685370</v>
      </c>
      <c r="V89" s="5">
        <v>-34351111500</v>
      </c>
      <c r="W89" s="5">
        <v>-34351111500</v>
      </c>
    </row>
    <row r="90" spans="2:23" ht="15.5" x14ac:dyDescent="0.35">
      <c r="C90" t="s">
        <v>396</v>
      </c>
      <c r="D90" s="5">
        <v>297615194693</v>
      </c>
      <c r="E90" s="5">
        <v>274959919918</v>
      </c>
      <c r="F90" s="5">
        <v>274537604420</v>
      </c>
      <c r="G90" s="5">
        <v>306233937270</v>
      </c>
      <c r="I90" s="5">
        <v>274537604420</v>
      </c>
      <c r="J90" s="5">
        <v>259790088514</v>
      </c>
      <c r="K90" s="5">
        <v>246666744698</v>
      </c>
      <c r="L90" s="5">
        <v>178790808397</v>
      </c>
      <c r="M90" s="5">
        <v>167296068529</v>
      </c>
      <c r="N90" s="5">
        <v>87900581068</v>
      </c>
      <c r="O90" s="5">
        <v>70997349900</v>
      </c>
      <c r="P90" s="5">
        <v>195284845320</v>
      </c>
      <c r="Q90" s="5">
        <v>110777098212</v>
      </c>
      <c r="R90" s="5">
        <v>48941190269</v>
      </c>
      <c r="S90" s="5">
        <v>52670926878</v>
      </c>
      <c r="T90" s="5">
        <v>25054718509</v>
      </c>
      <c r="U90" s="5">
        <v>15885353916</v>
      </c>
      <c r="V90" s="5">
        <v>20883357666</v>
      </c>
      <c r="W90" s="5">
        <v>17111367445</v>
      </c>
    </row>
    <row r="91" spans="2:23" ht="15.5" x14ac:dyDescent="0.35">
      <c r="C91" t="s">
        <v>397</v>
      </c>
      <c r="D91" s="5">
        <v>3220130884</v>
      </c>
      <c r="E91" s="5">
        <v>3119537485</v>
      </c>
      <c r="F91" s="5">
        <v>9374297603</v>
      </c>
      <c r="G91" s="5">
        <v>3560796490</v>
      </c>
      <c r="I91" s="5">
        <v>9374297603</v>
      </c>
      <c r="J91" s="5">
        <v>7363650499</v>
      </c>
      <c r="K91" s="5">
        <v>2522330762</v>
      </c>
      <c r="L91" s="5">
        <v>3768152745</v>
      </c>
      <c r="M91" s="5">
        <v>3291591381</v>
      </c>
      <c r="N91" s="5">
        <v>432982318</v>
      </c>
      <c r="O91" s="5">
        <v>487377466</v>
      </c>
      <c r="P91" s="5">
        <v>4836469472</v>
      </c>
      <c r="Q91" s="5">
        <v>1342251571</v>
      </c>
      <c r="R91" s="5">
        <v>1666676802</v>
      </c>
      <c r="S91" s="5">
        <v>1390098379</v>
      </c>
      <c r="T91" s="5">
        <v>862392155</v>
      </c>
      <c r="U91" s="5">
        <v>1020342365</v>
      </c>
      <c r="V91" s="5">
        <v>729218143</v>
      </c>
      <c r="W91" s="5">
        <v>4330086412</v>
      </c>
    </row>
    <row r="92" spans="2:23" ht="15.5" x14ac:dyDescent="0.35">
      <c r="C92" t="s">
        <v>439</v>
      </c>
      <c r="D92" s="5">
        <v>3220130884</v>
      </c>
      <c r="E92" s="5">
        <v>3119537485</v>
      </c>
      <c r="F92" s="5">
        <v>9374297603</v>
      </c>
      <c r="G92" s="5">
        <v>3560796490</v>
      </c>
      <c r="I92" s="5">
        <v>9374297603</v>
      </c>
      <c r="J92" s="5">
        <v>7363650499</v>
      </c>
      <c r="K92" s="5">
        <v>2522330762</v>
      </c>
      <c r="L92" s="5">
        <v>3768152745</v>
      </c>
      <c r="M92" s="5">
        <v>3291591381</v>
      </c>
      <c r="N92" s="5">
        <v>432982318</v>
      </c>
      <c r="O92" s="5">
        <v>487377466</v>
      </c>
      <c r="P92" s="5">
        <v>4836469472</v>
      </c>
      <c r="Q92" s="5">
        <v>1342251571</v>
      </c>
      <c r="R92" s="5">
        <v>1666676802</v>
      </c>
      <c r="S92" s="5">
        <v>1390098379</v>
      </c>
      <c r="T92" s="5">
        <v>862392155</v>
      </c>
      <c r="U92" s="5">
        <v>1020342365</v>
      </c>
      <c r="V92" s="5">
        <v>729218143</v>
      </c>
      <c r="W92" s="5">
        <v>4330086412</v>
      </c>
    </row>
    <row r="93" spans="2:23" ht="15.5" x14ac:dyDescent="0.35">
      <c r="C93" t="s">
        <v>440</v>
      </c>
      <c r="D93" s="5">
        <v>51075951751</v>
      </c>
      <c r="E93" s="5">
        <v>53689212114</v>
      </c>
      <c r="F93" s="5">
        <v>54349609621</v>
      </c>
      <c r="G93" s="5">
        <v>49500556923</v>
      </c>
      <c r="I93" s="5">
        <v>54349609621</v>
      </c>
      <c r="J93" s="5">
        <v>52346892839</v>
      </c>
      <c r="K93" s="5">
        <v>53773472760</v>
      </c>
      <c r="L93" s="5">
        <v>40435963589</v>
      </c>
      <c r="M93" s="5">
        <v>38413009480</v>
      </c>
      <c r="N93" s="5">
        <v>12681187737</v>
      </c>
      <c r="O93" s="5">
        <v>13412754021</v>
      </c>
      <c r="P93" s="5">
        <v>29663885766</v>
      </c>
      <c r="Q93" s="5">
        <v>19136834037</v>
      </c>
      <c r="R93" s="5">
        <v>15615485862</v>
      </c>
      <c r="S93" s="5">
        <v>10236257321</v>
      </c>
      <c r="T93" s="5">
        <v>7540922782</v>
      </c>
      <c r="U93" s="5">
        <v>7841429286</v>
      </c>
      <c r="V93" s="5">
        <v>8032673021</v>
      </c>
      <c r="W93" s="5">
        <v>8475605454</v>
      </c>
    </row>
    <row r="94" spans="2:23" ht="15.5" x14ac:dyDescent="0.35">
      <c r="C94" t="s">
        <v>441</v>
      </c>
      <c r="D94" s="5">
        <v>514894810729</v>
      </c>
      <c r="E94" s="5">
        <v>544314379889</v>
      </c>
      <c r="F94" s="5">
        <v>506794853447</v>
      </c>
      <c r="G94" s="5">
        <v>521213771694</v>
      </c>
      <c r="I94" s="5">
        <v>506794853447</v>
      </c>
      <c r="J94" s="5">
        <v>491219565349</v>
      </c>
      <c r="K94" s="5">
        <v>472302328504</v>
      </c>
      <c r="L94" s="5">
        <v>557972718936</v>
      </c>
      <c r="M94" s="5">
        <v>859320418720</v>
      </c>
      <c r="N94" s="5">
        <v>131346979194</v>
      </c>
      <c r="O94" s="5">
        <v>116348538913</v>
      </c>
      <c r="P94" s="5">
        <v>427198442585</v>
      </c>
      <c r="Q94" s="5">
        <v>203623160070</v>
      </c>
      <c r="R94" s="5">
        <v>120332971789</v>
      </c>
      <c r="S94" s="5">
        <v>245387254360</v>
      </c>
      <c r="T94" s="5">
        <v>117286487004</v>
      </c>
      <c r="U94" s="5">
        <v>43113387802</v>
      </c>
      <c r="V94" s="5">
        <v>37879691143</v>
      </c>
      <c r="W94" s="5">
        <v>42964254363</v>
      </c>
    </row>
    <row r="95" spans="2:23" ht="15.5" x14ac:dyDescent="0.35">
      <c r="C95" t="s">
        <v>442</v>
      </c>
    </row>
    <row r="96" spans="2:23" ht="15.5" x14ac:dyDescent="0.35">
      <c r="C96" t="s">
        <v>111</v>
      </c>
      <c r="D96" s="5">
        <v>4157735585156</v>
      </c>
      <c r="E96" s="5">
        <v>4185715552670</v>
      </c>
      <c r="F96" s="5">
        <v>4235254529401</v>
      </c>
      <c r="G96" s="5">
        <v>4194130548160</v>
      </c>
      <c r="I96" s="5">
        <v>4235254529401</v>
      </c>
      <c r="J96" s="5">
        <v>3973309657278</v>
      </c>
      <c r="K96" s="5">
        <v>3796873184820</v>
      </c>
      <c r="L96" s="5">
        <v>3573914914812</v>
      </c>
      <c r="M96" s="5">
        <v>3561308539681</v>
      </c>
      <c r="N96" s="5">
        <v>1727249279500</v>
      </c>
      <c r="O96" s="5">
        <v>2060361376000</v>
      </c>
      <c r="P96" s="5">
        <v>2087039958655</v>
      </c>
      <c r="Q96" s="5">
        <v>1503004686132</v>
      </c>
      <c r="R96" s="5">
        <v>1315737962836</v>
      </c>
      <c r="S96" s="5">
        <v>922942934053</v>
      </c>
      <c r="T96" s="5">
        <v>332014432381</v>
      </c>
      <c r="U96" s="5">
        <v>315102234468</v>
      </c>
      <c r="V96" s="5">
        <v>245029668031</v>
      </c>
      <c r="W96" s="5">
        <v>257319315481</v>
      </c>
    </row>
    <row r="97" spans="3:23" ht="15.5" x14ac:dyDescent="0.35">
      <c r="C97" t="s">
        <v>113</v>
      </c>
      <c r="D97" s="5">
        <v>40295950201</v>
      </c>
      <c r="E97" s="5">
        <v>39506563360</v>
      </c>
      <c r="F97" s="5">
        <v>40318885382</v>
      </c>
      <c r="G97" s="5">
        <v>37792914601</v>
      </c>
      <c r="I97" s="5">
        <v>40318885382</v>
      </c>
      <c r="J97" s="5">
        <v>42487075520</v>
      </c>
      <c r="K97" s="5">
        <v>49314995128</v>
      </c>
      <c r="L97" s="5">
        <v>35848587856</v>
      </c>
      <c r="M97" s="5">
        <v>39355407872</v>
      </c>
      <c r="N97" s="5">
        <v>23601013259</v>
      </c>
      <c r="O97" s="5">
        <v>32995118337</v>
      </c>
      <c r="P97" s="5">
        <v>5133148790</v>
      </c>
      <c r="R97" s="5">
        <v>8805053912</v>
      </c>
      <c r="S97" s="5">
        <v>7049641361</v>
      </c>
      <c r="T97" s="5">
        <v>13497812859</v>
      </c>
      <c r="U97" s="5">
        <v>11377847368</v>
      </c>
      <c r="V97" s="5">
        <v>5708707688</v>
      </c>
      <c r="W97" s="5">
        <v>2069376365</v>
      </c>
    </row>
    <row r="98" spans="3:23" ht="15.5" x14ac:dyDescent="0.35">
      <c r="C98" t="s">
        <v>634</v>
      </c>
      <c r="D98" s="5">
        <v>449245206859</v>
      </c>
      <c r="E98" s="5">
        <v>449245206859</v>
      </c>
      <c r="F98" s="5">
        <v>449245206859</v>
      </c>
      <c r="G98" s="5">
        <v>449245206859</v>
      </c>
      <c r="I98" s="5">
        <v>449245206859</v>
      </c>
      <c r="J98" s="5">
        <v>449245206859</v>
      </c>
      <c r="K98" s="5">
        <v>449245206859</v>
      </c>
      <c r="L98" s="5">
        <v>449245206859</v>
      </c>
      <c r="M98" s="5">
        <v>449245206859</v>
      </c>
    </row>
    <row r="99" spans="3:23" ht="15.5" x14ac:dyDescent="0.35">
      <c r="C99" t="s">
        <v>444</v>
      </c>
      <c r="D99" s="5">
        <v>433930571570</v>
      </c>
      <c r="E99" s="5">
        <v>427836454786</v>
      </c>
      <c r="F99" s="5">
        <v>451863636864</v>
      </c>
      <c r="G99" s="5">
        <v>453170585780</v>
      </c>
      <c r="I99" s="5">
        <v>451863636864</v>
      </c>
      <c r="J99" s="5">
        <v>452516079449</v>
      </c>
      <c r="K99" s="5">
        <v>447584774669</v>
      </c>
      <c r="L99" s="5">
        <v>428303337013</v>
      </c>
    </row>
    <row r="100" spans="3:23" ht="15.5" x14ac:dyDescent="0.35">
      <c r="C100" t="s">
        <v>445</v>
      </c>
      <c r="D100" s="5">
        <v>5197621684369</v>
      </c>
      <c r="E100" s="5">
        <v>5224097612745</v>
      </c>
      <c r="F100" s="5">
        <v>5295360431520</v>
      </c>
      <c r="G100" s="5">
        <v>5258712548572</v>
      </c>
      <c r="I100" s="5">
        <v>5295360431520</v>
      </c>
      <c r="J100" s="5">
        <v>5067090904733</v>
      </c>
      <c r="K100" s="5">
        <v>4892475752476</v>
      </c>
      <c r="L100" s="5">
        <v>4582031163497</v>
      </c>
      <c r="M100" s="5">
        <v>4089330676610</v>
      </c>
      <c r="N100" s="5">
        <v>1758244145162</v>
      </c>
      <c r="O100" s="5">
        <v>2116545922810</v>
      </c>
      <c r="P100" s="5">
        <v>2101833457498</v>
      </c>
      <c r="Q100" s="5">
        <v>1511111606160</v>
      </c>
      <c r="R100" s="5">
        <v>1331573826327</v>
      </c>
      <c r="S100" s="5">
        <v>957832739557</v>
      </c>
      <c r="T100" s="5">
        <v>349373976296</v>
      </c>
      <c r="U100" s="5">
        <v>334541492172</v>
      </c>
      <c r="V100" s="5">
        <v>252899353015</v>
      </c>
      <c r="W100" s="5">
        <v>259890918139</v>
      </c>
    </row>
    <row r="101" spans="3:23" ht="15.5" x14ac:dyDescent="0.35">
      <c r="C101" t="s">
        <v>117</v>
      </c>
      <c r="D101" s="5">
        <v>5712516495098</v>
      </c>
      <c r="E101" s="5">
        <v>5768411992634</v>
      </c>
      <c r="F101" s="5">
        <v>5802155284967</v>
      </c>
      <c r="G101" s="5">
        <v>5779926320266</v>
      </c>
      <c r="I101" s="5">
        <v>5802155284967</v>
      </c>
      <c r="J101" s="5">
        <v>5558310470082</v>
      </c>
      <c r="K101" s="5">
        <v>5364778080980</v>
      </c>
      <c r="L101" s="5">
        <v>5140003882433</v>
      </c>
      <c r="M101" s="5">
        <v>4948651095330</v>
      </c>
      <c r="N101" s="5">
        <v>1889591124356</v>
      </c>
      <c r="O101" s="5">
        <v>2232894461723</v>
      </c>
      <c r="P101" s="5">
        <v>2529031900083</v>
      </c>
      <c r="Q101" s="5">
        <v>1714734766230</v>
      </c>
      <c r="R101" s="5">
        <v>1451906798116</v>
      </c>
      <c r="S101" s="5">
        <v>1203219993917</v>
      </c>
      <c r="T101" s="5">
        <v>466660463300</v>
      </c>
      <c r="U101" s="5">
        <v>377654879974</v>
      </c>
      <c r="V101" s="5">
        <v>290779044158</v>
      </c>
      <c r="W101" s="5">
        <v>302855172502</v>
      </c>
    </row>
    <row r="102" spans="3:23" ht="15.5" x14ac:dyDescent="0.35">
      <c r="C102" t="s">
        <v>118</v>
      </c>
    </row>
    <row r="103" spans="3:23" ht="15.5" x14ac:dyDescent="0.35">
      <c r="C103" t="s">
        <v>119</v>
      </c>
    </row>
    <row r="104" spans="3:23" ht="15.5" x14ac:dyDescent="0.35">
      <c r="C104" t="s">
        <v>446</v>
      </c>
      <c r="D104" s="5">
        <v>1218426299948</v>
      </c>
      <c r="E104" s="5">
        <v>1004408788765</v>
      </c>
      <c r="F104" s="5">
        <v>953486902935</v>
      </c>
      <c r="G104" s="5">
        <v>846970523267</v>
      </c>
      <c r="I104" s="5">
        <v>953486902935</v>
      </c>
      <c r="J104" s="5">
        <v>663174367256</v>
      </c>
      <c r="K104" s="5">
        <v>541781779995</v>
      </c>
      <c r="L104" s="5">
        <v>362960920830</v>
      </c>
      <c r="M104" s="5">
        <v>331266656019</v>
      </c>
      <c r="N104" s="5">
        <v>293281885383</v>
      </c>
      <c r="O104" s="5">
        <v>225981133797</v>
      </c>
      <c r="P104" s="5">
        <v>121409441562</v>
      </c>
      <c r="Q104" s="5">
        <v>165073722961</v>
      </c>
      <c r="R104" s="5">
        <v>131539666255</v>
      </c>
      <c r="S104" s="5">
        <v>117718682317</v>
      </c>
      <c r="T104" s="5">
        <v>82212290155</v>
      </c>
      <c r="U104" s="5">
        <v>119206074503</v>
      </c>
      <c r="V104" s="5">
        <v>133508541569</v>
      </c>
      <c r="W104" s="5">
        <v>145353072862</v>
      </c>
    </row>
    <row r="105" spans="3:23" ht="15.5" x14ac:dyDescent="0.35">
      <c r="C105" t="s">
        <v>400</v>
      </c>
    </row>
    <row r="106" spans="3:23" ht="15.5" x14ac:dyDescent="0.35">
      <c r="C106" t="s">
        <v>581</v>
      </c>
      <c r="D106" s="5">
        <v>192856445535</v>
      </c>
      <c r="E106" s="5">
        <v>184350304216</v>
      </c>
      <c r="F106" s="5">
        <v>217897243979</v>
      </c>
      <c r="G106" s="5">
        <v>180111355714</v>
      </c>
      <c r="I106" s="5">
        <v>217897243979</v>
      </c>
      <c r="J106" s="5">
        <v>177139275177</v>
      </c>
      <c r="K106" s="5">
        <v>142864273507</v>
      </c>
      <c r="L106" s="5">
        <v>133174151610</v>
      </c>
      <c r="M106" s="5">
        <v>142094567566</v>
      </c>
      <c r="N106" s="5">
        <v>76924786481</v>
      </c>
      <c r="O106" s="5">
        <v>90913859357</v>
      </c>
      <c r="P106" s="5">
        <v>46902918677</v>
      </c>
      <c r="Q106" s="5">
        <v>49575189199</v>
      </c>
      <c r="R106" s="5">
        <v>54366243049</v>
      </c>
      <c r="S106" s="5">
        <v>31568581693</v>
      </c>
      <c r="T106" s="5">
        <v>31851425451</v>
      </c>
      <c r="U106" s="5">
        <v>23124924620</v>
      </c>
      <c r="V106" s="5">
        <v>20037708865</v>
      </c>
      <c r="W106" s="5">
        <v>18663644045</v>
      </c>
    </row>
    <row r="107" spans="3:23" ht="15.5" x14ac:dyDescent="0.35">
      <c r="C107" t="s">
        <v>285</v>
      </c>
    </row>
    <row r="108" spans="3:23" ht="15.5" x14ac:dyDescent="0.35">
      <c r="C108" t="s">
        <v>447</v>
      </c>
      <c r="D108" s="5">
        <v>310000000000</v>
      </c>
      <c r="E108" s="5">
        <v>276000000000</v>
      </c>
      <c r="F108" s="5">
        <v>252000000000</v>
      </c>
      <c r="G108" s="5">
        <v>228776093750</v>
      </c>
      <c r="I108" s="5">
        <v>252000000000</v>
      </c>
      <c r="J108" s="5">
        <v>140000000000</v>
      </c>
      <c r="K108" s="5">
        <v>100000000000</v>
      </c>
      <c r="M108" s="5">
        <v>9057596553</v>
      </c>
      <c r="N108" s="5">
        <v>60000000000</v>
      </c>
      <c r="O108" s="5">
        <v>66000000000</v>
      </c>
      <c r="P108" s="5">
        <v>33636672001</v>
      </c>
      <c r="Q108" s="5">
        <v>30372470446</v>
      </c>
      <c r="U108" s="5">
        <v>47466862342</v>
      </c>
      <c r="V108" s="5">
        <v>10757985816</v>
      </c>
    </row>
    <row r="109" spans="3:23" ht="15.5" x14ac:dyDescent="0.35">
      <c r="C109" t="s">
        <v>126</v>
      </c>
      <c r="D109" s="5">
        <v>15159378012</v>
      </c>
      <c r="E109" s="5">
        <v>24261146321</v>
      </c>
      <c r="F109" s="5">
        <v>11441937421</v>
      </c>
      <c r="G109" s="5">
        <v>11822150174</v>
      </c>
      <c r="I109" s="5">
        <v>11441937421</v>
      </c>
      <c r="J109" s="5">
        <v>12564089281</v>
      </c>
      <c r="K109" s="5">
        <v>18921934907</v>
      </c>
      <c r="L109" s="5">
        <v>19058351472</v>
      </c>
      <c r="M109" s="5">
        <v>30658942181</v>
      </c>
      <c r="N109" s="5">
        <v>51328688707</v>
      </c>
      <c r="O109" s="5">
        <v>4829762752</v>
      </c>
      <c r="P109" s="5">
        <v>10274630693</v>
      </c>
      <c r="Q109" s="5">
        <v>13305821034</v>
      </c>
      <c r="R109" s="5">
        <v>16424239453</v>
      </c>
      <c r="S109" s="5">
        <v>7747814291</v>
      </c>
      <c r="T109" s="5">
        <v>3669914684</v>
      </c>
      <c r="U109" s="5">
        <v>3991713896</v>
      </c>
      <c r="V109" s="5">
        <v>4931896434</v>
      </c>
      <c r="W109" s="5">
        <v>6941966011</v>
      </c>
    </row>
    <row r="110" spans="3:23" ht="15.5" x14ac:dyDescent="0.35">
      <c r="C110" t="s">
        <v>127</v>
      </c>
      <c r="D110" s="5">
        <v>52969479144</v>
      </c>
      <c r="E110" s="5">
        <v>57733040426</v>
      </c>
      <c r="F110" s="5">
        <v>51541389681</v>
      </c>
      <c r="G110" s="5">
        <v>55331704661</v>
      </c>
      <c r="I110" s="5">
        <v>51541389681</v>
      </c>
      <c r="J110" s="5">
        <v>46263319679</v>
      </c>
      <c r="K110" s="5">
        <v>45016535750</v>
      </c>
      <c r="L110" s="5">
        <v>47668779284</v>
      </c>
      <c r="M110" s="5">
        <v>48043547464</v>
      </c>
      <c r="N110" s="5">
        <v>66504439807</v>
      </c>
      <c r="O110" s="5">
        <v>19036378019</v>
      </c>
      <c r="P110" s="5">
        <v>13582467373</v>
      </c>
      <c r="Q110" s="5">
        <v>17819732826</v>
      </c>
      <c r="R110" s="5">
        <v>22140351849</v>
      </c>
      <c r="S110" s="5">
        <v>17729157994</v>
      </c>
      <c r="T110" s="5">
        <v>11827698430</v>
      </c>
      <c r="U110" s="5">
        <v>8165579177</v>
      </c>
      <c r="V110" s="5">
        <v>5226562429</v>
      </c>
      <c r="W110" s="5">
        <v>4664742955</v>
      </c>
    </row>
    <row r="111" spans="3:23" ht="15.5" x14ac:dyDescent="0.35">
      <c r="C111" t="s">
        <v>449</v>
      </c>
    </row>
    <row r="112" spans="3:23" ht="15.5" x14ac:dyDescent="0.35">
      <c r="C112" t="s">
        <v>451</v>
      </c>
      <c r="E112" s="5">
        <v>271544528200</v>
      </c>
      <c r="F112" s="5">
        <v>388933122779</v>
      </c>
      <c r="G112" s="5">
        <v>460673760411</v>
      </c>
      <c r="I112" s="5">
        <v>388933122779</v>
      </c>
      <c r="J112" s="5">
        <v>594904290198</v>
      </c>
      <c r="K112" s="5">
        <v>681429560649</v>
      </c>
      <c r="L112" s="5">
        <v>644187893217</v>
      </c>
      <c r="M112" s="5">
        <v>11963665618</v>
      </c>
      <c r="N112" s="5">
        <v>969799154150</v>
      </c>
      <c r="O112" s="5">
        <v>961530956030</v>
      </c>
      <c r="P112" s="5">
        <v>966156236844</v>
      </c>
      <c r="Q112" s="5">
        <v>426289472283</v>
      </c>
      <c r="R112" s="5">
        <v>434596132651</v>
      </c>
      <c r="S112" s="5">
        <v>314223111868</v>
      </c>
      <c r="T112" s="5">
        <v>164663662977</v>
      </c>
      <c r="U112" s="5">
        <v>101840000000</v>
      </c>
      <c r="V112" s="5">
        <v>119952750008</v>
      </c>
      <c r="W112" s="5">
        <v>149780250007</v>
      </c>
    </row>
    <row r="113" spans="3:23" ht="15.5" x14ac:dyDescent="0.35">
      <c r="C113" t="s">
        <v>1491</v>
      </c>
      <c r="O113" s="5">
        <v>944680599</v>
      </c>
      <c r="P113" s="5">
        <v>944680599</v>
      </c>
      <c r="Q113" s="5">
        <v>944680599</v>
      </c>
      <c r="R113" s="5">
        <v>944680599</v>
      </c>
    </row>
    <row r="114" spans="3:23" ht="15.5" x14ac:dyDescent="0.35">
      <c r="C114" t="s">
        <v>450</v>
      </c>
      <c r="L114" s="5">
        <v>2750129961</v>
      </c>
      <c r="M114" s="5">
        <v>7568148941</v>
      </c>
      <c r="N114" s="5">
        <v>12687174570</v>
      </c>
      <c r="O114" s="5">
        <v>17628338462</v>
      </c>
      <c r="P114" s="5">
        <v>12022157298</v>
      </c>
      <c r="Q114" s="5">
        <v>13821099411</v>
      </c>
      <c r="R114" s="5">
        <v>390519450</v>
      </c>
      <c r="S114" s="5">
        <v>134336572</v>
      </c>
      <c r="T114" s="5">
        <v>476351142</v>
      </c>
    </row>
    <row r="115" spans="3:23" ht="15.5" x14ac:dyDescent="0.35">
      <c r="C115" t="s">
        <v>452</v>
      </c>
      <c r="D115" s="5">
        <v>587576301345</v>
      </c>
      <c r="E115" s="5">
        <v>406555945892</v>
      </c>
      <c r="F115" s="5">
        <v>336790369061</v>
      </c>
      <c r="G115" s="5">
        <v>306982009674</v>
      </c>
      <c r="I115" s="5">
        <v>336790369061</v>
      </c>
      <c r="J115" s="5">
        <v>233921788642</v>
      </c>
      <c r="K115" s="5">
        <v>180454013092</v>
      </c>
      <c r="L115" s="5">
        <v>94258641270</v>
      </c>
      <c r="M115" s="5">
        <v>14190652219</v>
      </c>
      <c r="N115" s="5">
        <v>7261941767</v>
      </c>
      <c r="O115" s="5">
        <v>19161956375</v>
      </c>
      <c r="P115" s="5">
        <v>12361538692</v>
      </c>
      <c r="Q115" s="5">
        <v>41601907791</v>
      </c>
      <c r="R115" s="5">
        <v>23358555649</v>
      </c>
      <c r="S115" s="5">
        <v>47643571507</v>
      </c>
      <c r="T115" s="5">
        <v>12735687498</v>
      </c>
      <c r="U115" s="5">
        <v>26404680599</v>
      </c>
      <c r="V115" s="5">
        <v>79849593630</v>
      </c>
      <c r="W115" s="5">
        <v>103843222759</v>
      </c>
    </row>
    <row r="116" spans="3:23" ht="15.5" x14ac:dyDescent="0.35">
      <c r="C116" t="s">
        <v>116</v>
      </c>
    </row>
    <row r="117" spans="3:23" ht="15.5" x14ac:dyDescent="0.35">
      <c r="C117" t="s">
        <v>405</v>
      </c>
      <c r="D117" s="5">
        <v>294148849466</v>
      </c>
      <c r="E117" s="5">
        <v>573469082900</v>
      </c>
      <c r="F117" s="5">
        <v>682920650711</v>
      </c>
      <c r="G117" s="5">
        <v>752830507809</v>
      </c>
      <c r="I117" s="5">
        <v>682920650711</v>
      </c>
      <c r="J117" s="5">
        <v>756885618760</v>
      </c>
      <c r="K117" s="5">
        <v>839377782633</v>
      </c>
      <c r="L117" s="5">
        <v>794024981115</v>
      </c>
      <c r="M117" s="5">
        <v>185788600344</v>
      </c>
      <c r="N117" s="5">
        <v>1050485725890</v>
      </c>
      <c r="O117" s="5">
        <v>1029410382091</v>
      </c>
      <c r="P117" s="5">
        <v>1081531816035</v>
      </c>
      <c r="Q117" s="5">
        <v>507377083601</v>
      </c>
      <c r="R117" s="5">
        <v>469394403714</v>
      </c>
      <c r="S117" s="5">
        <v>344321325222</v>
      </c>
      <c r="T117" s="5">
        <v>193369249426</v>
      </c>
      <c r="U117" s="5">
        <v>125438129374</v>
      </c>
      <c r="V117" s="5">
        <v>138047119252</v>
      </c>
      <c r="W117" s="5">
        <v>161548015553</v>
      </c>
    </row>
    <row r="118" spans="3:23" ht="15.5" x14ac:dyDescent="0.35">
      <c r="C118" t="s">
        <v>404</v>
      </c>
      <c r="D118" s="5">
        <v>294148849466</v>
      </c>
      <c r="E118" s="5">
        <v>573469082900</v>
      </c>
      <c r="F118" s="5">
        <v>682920650711</v>
      </c>
      <c r="G118" s="5">
        <v>752830507809</v>
      </c>
      <c r="I118" s="5">
        <v>682920650711</v>
      </c>
      <c r="J118" s="5">
        <v>756885618760</v>
      </c>
      <c r="K118" s="5">
        <v>839377782633</v>
      </c>
      <c r="L118" s="5">
        <v>794024981115</v>
      </c>
      <c r="M118" s="5">
        <v>185788600344</v>
      </c>
      <c r="N118" s="5">
        <v>1050485725890</v>
      </c>
      <c r="O118" s="5">
        <v>1029410382091</v>
      </c>
      <c r="P118" s="5">
        <v>1081531816035</v>
      </c>
      <c r="Q118" s="5">
        <v>507377083601</v>
      </c>
      <c r="R118" s="5">
        <v>469394403714</v>
      </c>
      <c r="S118" s="5">
        <v>344321325222</v>
      </c>
      <c r="T118" s="5">
        <v>193369249426</v>
      </c>
      <c r="U118" s="5">
        <v>125438129374</v>
      </c>
      <c r="V118" s="5">
        <v>138047119252</v>
      </c>
      <c r="W118" s="5">
        <v>161548015553</v>
      </c>
    </row>
    <row r="119" spans="3:23" ht="15.5" x14ac:dyDescent="0.35">
      <c r="C119" t="s">
        <v>448</v>
      </c>
      <c r="N119" s="5">
        <v>3056045262</v>
      </c>
    </row>
    <row r="120" spans="3:23" ht="15.5" x14ac:dyDescent="0.35">
      <c r="C120" t="s">
        <v>453</v>
      </c>
      <c r="D120" s="5">
        <v>50133290395</v>
      </c>
      <c r="E120" s="5">
        <v>51899190116</v>
      </c>
      <c r="F120" s="5">
        <v>53489288434</v>
      </c>
      <c r="G120" s="5">
        <v>53697796026</v>
      </c>
      <c r="I120" s="5">
        <v>53489288434</v>
      </c>
      <c r="J120" s="5">
        <v>57576085180</v>
      </c>
      <c r="K120" s="5">
        <v>66254439397</v>
      </c>
      <c r="L120" s="5">
        <v>73789679909</v>
      </c>
      <c r="M120" s="5">
        <v>88930452389</v>
      </c>
      <c r="N120" s="5">
        <v>23508951579</v>
      </c>
      <c r="P120" s="5">
        <v>55119610294</v>
      </c>
      <c r="Q120" s="5">
        <v>20233865308</v>
      </c>
      <c r="R120" s="5">
        <v>437407014</v>
      </c>
    </row>
    <row r="121" spans="3:23" ht="15.5" x14ac:dyDescent="0.35">
      <c r="C121" t="s">
        <v>454</v>
      </c>
    </row>
    <row r="122" spans="3:23" ht="15.5" x14ac:dyDescent="0.35">
      <c r="C122" t="s">
        <v>456</v>
      </c>
      <c r="D122" s="5">
        <v>470724418</v>
      </c>
      <c r="E122" s="5">
        <v>272001028641</v>
      </c>
      <c r="F122" s="5">
        <v>389375656139</v>
      </c>
      <c r="G122" s="5">
        <v>461419516550</v>
      </c>
      <c r="I122" s="5">
        <v>389375656139</v>
      </c>
      <c r="J122" s="5">
        <v>595763375743</v>
      </c>
      <c r="K122" s="5">
        <v>682768449950</v>
      </c>
      <c r="L122" s="5">
        <v>648318136863</v>
      </c>
      <c r="M122" s="5">
        <v>20937473639</v>
      </c>
      <c r="N122" s="5">
        <v>982539895049</v>
      </c>
      <c r="O122" s="5">
        <v>980103975091</v>
      </c>
      <c r="P122" s="5">
        <v>979123074741</v>
      </c>
      <c r="Q122" s="5">
        <v>441055252293</v>
      </c>
      <c r="R122" s="5">
        <v>435931332700</v>
      </c>
      <c r="S122" s="5">
        <v>314357448440</v>
      </c>
      <c r="T122" s="5">
        <v>165140014119</v>
      </c>
      <c r="U122" s="5">
        <v>101840000000</v>
      </c>
      <c r="V122" s="5">
        <v>119952750008</v>
      </c>
      <c r="W122" s="5">
        <v>149780250007</v>
      </c>
    </row>
    <row r="123" spans="3:23" ht="15.5" x14ac:dyDescent="0.35">
      <c r="C123" t="s">
        <v>130</v>
      </c>
      <c r="D123" s="5">
        <v>1512575149414</v>
      </c>
      <c r="E123" s="5">
        <v>1577877871665</v>
      </c>
      <c r="F123" s="5">
        <v>1636407553646</v>
      </c>
      <c r="G123" s="5">
        <v>1599801031076</v>
      </c>
      <c r="I123" s="5">
        <v>1636407553646</v>
      </c>
      <c r="J123" s="5">
        <v>1420059986016</v>
      </c>
      <c r="K123" s="5">
        <v>1381159562628</v>
      </c>
      <c r="L123" s="5">
        <v>1156985901945</v>
      </c>
      <c r="M123" s="5">
        <v>517055256363</v>
      </c>
      <c r="N123" s="5">
        <v>1343767611273</v>
      </c>
      <c r="O123" s="5">
        <v>1255391515888</v>
      </c>
      <c r="P123" s="5">
        <v>1202941257597</v>
      </c>
      <c r="Q123" s="5">
        <v>672450806562</v>
      </c>
      <c r="R123" s="5">
        <v>600934069969</v>
      </c>
      <c r="S123" s="5">
        <v>462040007539</v>
      </c>
      <c r="T123" s="5">
        <v>275581539581</v>
      </c>
      <c r="U123" s="5">
        <v>244644203877</v>
      </c>
      <c r="V123" s="5">
        <v>271555660821</v>
      </c>
      <c r="W123" s="5">
        <v>306901088415</v>
      </c>
    </row>
    <row r="124" spans="3:23" ht="15.5" x14ac:dyDescent="0.35">
      <c r="C124" t="s">
        <v>131</v>
      </c>
    </row>
    <row r="125" spans="3:23" ht="15.5" x14ac:dyDescent="0.35">
      <c r="C125" t="s">
        <v>132</v>
      </c>
      <c r="D125" s="5">
        <v>343292650900</v>
      </c>
      <c r="E125" s="5">
        <v>343292650900</v>
      </c>
      <c r="F125" s="5">
        <v>343117650900</v>
      </c>
      <c r="G125" s="5">
        <v>343117650900</v>
      </c>
      <c r="I125" s="5">
        <v>343117650900</v>
      </c>
      <c r="J125" s="5">
        <v>342942650900</v>
      </c>
      <c r="K125" s="5">
        <v>342767650900</v>
      </c>
      <c r="L125" s="5">
        <v>342592650900</v>
      </c>
      <c r="M125" s="5">
        <v>342592650900</v>
      </c>
      <c r="N125" s="5">
        <v>118000000000</v>
      </c>
      <c r="O125" s="5">
        <v>118000000000</v>
      </c>
      <c r="P125" s="5">
        <v>118000000000</v>
      </c>
      <c r="Q125" s="5">
        <v>118000000000</v>
      </c>
      <c r="R125" s="5">
        <v>118000000000</v>
      </c>
      <c r="S125" s="5">
        <v>118000000000</v>
      </c>
      <c r="T125" s="5">
        <v>118000000000</v>
      </c>
      <c r="U125" s="5">
        <v>118000000000</v>
      </c>
      <c r="V125" s="5">
        <v>100000000000</v>
      </c>
      <c r="W125" s="5">
        <v>100000000000</v>
      </c>
    </row>
    <row r="126" spans="3:23" ht="15.5" x14ac:dyDescent="0.35">
      <c r="C126" t="s">
        <v>133</v>
      </c>
      <c r="D126" s="5">
        <v>3114069615489</v>
      </c>
      <c r="E126" s="5">
        <v>3114069615489</v>
      </c>
      <c r="F126" s="5">
        <v>3111672115489</v>
      </c>
      <c r="G126" s="5">
        <v>3111672115489</v>
      </c>
      <c r="I126" s="5">
        <v>3111672115489</v>
      </c>
      <c r="J126" s="5">
        <v>3109583992619</v>
      </c>
      <c r="K126" s="5">
        <v>3105643974602</v>
      </c>
      <c r="L126" s="5">
        <v>3103613269153</v>
      </c>
      <c r="M126" s="5">
        <v>3103614633094</v>
      </c>
      <c r="N126" s="5">
        <v>15492043298</v>
      </c>
      <c r="O126" s="5">
        <v>15492043298</v>
      </c>
      <c r="P126" s="5">
        <v>15492043298</v>
      </c>
      <c r="Q126" s="5">
        <v>15492043298</v>
      </c>
      <c r="R126" s="5">
        <v>15492043298</v>
      </c>
      <c r="S126" s="5">
        <v>14785453298</v>
      </c>
      <c r="T126" s="5">
        <v>14785453298</v>
      </c>
      <c r="U126" s="5">
        <v>14785453298</v>
      </c>
    </row>
    <row r="127" spans="3:23" ht="15.5" x14ac:dyDescent="0.35">
      <c r="C127" t="s">
        <v>134</v>
      </c>
      <c r="D127" s="5">
        <v>-77921315301</v>
      </c>
      <c r="E127" s="5">
        <v>-84784881524</v>
      </c>
      <c r="F127" s="5">
        <v>-83946209295</v>
      </c>
      <c r="G127" s="5">
        <v>-81119950553</v>
      </c>
      <c r="I127" s="5">
        <v>-83946209295</v>
      </c>
      <c r="J127" s="5">
        <v>-114021985937</v>
      </c>
      <c r="K127" s="5">
        <v>-125742634390</v>
      </c>
      <c r="L127" s="5">
        <v>-137994828336</v>
      </c>
      <c r="M127" s="5">
        <v>-152907741573</v>
      </c>
      <c r="N127" s="5">
        <v>-256426283429</v>
      </c>
      <c r="O127" s="5">
        <v>130938265347</v>
      </c>
      <c r="P127" s="5">
        <v>240041060458</v>
      </c>
      <c r="Q127" s="5">
        <v>185159986903</v>
      </c>
      <c r="R127" s="5">
        <v>119368880900</v>
      </c>
      <c r="S127" s="5">
        <v>109683245042</v>
      </c>
      <c r="T127" s="5">
        <v>58291388016</v>
      </c>
      <c r="U127" s="5">
        <v>223364568</v>
      </c>
      <c r="V127" s="5">
        <v>-46425173491</v>
      </c>
      <c r="W127" s="5">
        <v>-69694466913</v>
      </c>
    </row>
    <row r="128" spans="3:23" ht="15.5" x14ac:dyDescent="0.35">
      <c r="C128" t="s">
        <v>135</v>
      </c>
      <c r="D128" s="5">
        <v>600000000</v>
      </c>
      <c r="E128" s="5">
        <v>600000000</v>
      </c>
      <c r="F128" s="5">
        <v>600000000</v>
      </c>
      <c r="G128" s="5">
        <v>600000000</v>
      </c>
      <c r="I128" s="5">
        <v>600000000</v>
      </c>
      <c r="J128" s="5">
        <v>600000000</v>
      </c>
      <c r="K128" s="5">
        <v>600000000</v>
      </c>
      <c r="L128" s="5">
        <v>600000000</v>
      </c>
      <c r="M128" s="5">
        <v>600000000</v>
      </c>
      <c r="N128" s="5">
        <v>600000000</v>
      </c>
      <c r="O128" s="5">
        <v>600000000</v>
      </c>
      <c r="P128" s="5">
        <v>500000000</v>
      </c>
      <c r="Q128" s="5">
        <v>400000000</v>
      </c>
      <c r="R128" s="5">
        <v>300000000</v>
      </c>
      <c r="S128" s="5">
        <v>200000000</v>
      </c>
    </row>
    <row r="129" spans="2:23" ht="15.5" x14ac:dyDescent="0.35">
      <c r="C129" t="s">
        <v>136</v>
      </c>
      <c r="D129" s="5">
        <v>-78521315301</v>
      </c>
      <c r="E129" s="5">
        <v>-85384881524</v>
      </c>
      <c r="F129" s="5">
        <v>-84546209295</v>
      </c>
      <c r="G129" s="5">
        <v>-81719950553</v>
      </c>
      <c r="I129" s="5">
        <v>-84546209295</v>
      </c>
      <c r="J129" s="5">
        <v>-114621985937</v>
      </c>
      <c r="K129" s="5">
        <v>-126342634390</v>
      </c>
      <c r="L129" s="5">
        <v>-138594828336</v>
      </c>
      <c r="M129" s="5">
        <v>-153507741573</v>
      </c>
      <c r="N129" s="5">
        <v>-257026283429</v>
      </c>
      <c r="O129" s="5">
        <v>130338265347</v>
      </c>
      <c r="P129" s="5">
        <v>239541060458</v>
      </c>
      <c r="Q129" s="5">
        <v>184759986903</v>
      </c>
      <c r="R129" s="5">
        <v>119068880900</v>
      </c>
      <c r="S129" s="5">
        <v>109483245042</v>
      </c>
      <c r="T129" s="5">
        <v>58291388016</v>
      </c>
      <c r="U129" s="5">
        <v>223364568</v>
      </c>
      <c r="V129" s="5">
        <v>-46425173491</v>
      </c>
      <c r="W129" s="5">
        <v>-69694466913</v>
      </c>
    </row>
    <row r="130" spans="2:23" ht="15.5" x14ac:dyDescent="0.35">
      <c r="C130" t="s">
        <v>137</v>
      </c>
      <c r="D130" s="5">
        <v>-77921315301</v>
      </c>
      <c r="E130" s="5">
        <v>-84784881524</v>
      </c>
      <c r="F130" s="5">
        <v>-83946209295</v>
      </c>
      <c r="G130" s="5">
        <v>-81119950553</v>
      </c>
      <c r="I130" s="5">
        <v>-83946209295</v>
      </c>
      <c r="J130" s="5">
        <v>-114021985937</v>
      </c>
      <c r="K130" s="5">
        <v>-125742634390</v>
      </c>
      <c r="L130" s="5">
        <v>-137994828336</v>
      </c>
      <c r="M130" s="5">
        <v>-152907741573</v>
      </c>
      <c r="N130" s="5">
        <v>-256426283429</v>
      </c>
      <c r="O130" s="5">
        <v>130938265347</v>
      </c>
      <c r="P130" s="5">
        <v>240041060458</v>
      </c>
      <c r="Q130" s="5">
        <v>185159986903</v>
      </c>
      <c r="R130" s="5">
        <v>119368880900</v>
      </c>
      <c r="S130" s="5">
        <v>109683245042</v>
      </c>
      <c r="T130" s="5">
        <v>58291388016</v>
      </c>
      <c r="U130" s="5">
        <v>223364568</v>
      </c>
      <c r="V130" s="5">
        <v>-46425173491</v>
      </c>
      <c r="W130" s="5">
        <v>-69694466913</v>
      </c>
    </row>
    <row r="131" spans="2:23" ht="15.5" x14ac:dyDescent="0.35">
      <c r="C131" t="s">
        <v>291</v>
      </c>
      <c r="D131" s="5">
        <v>373863934879</v>
      </c>
      <c r="E131" s="5">
        <v>371556115555</v>
      </c>
      <c r="F131" s="5">
        <v>364506907111</v>
      </c>
      <c r="G131" s="5">
        <v>363811252517</v>
      </c>
      <c r="I131" s="5">
        <v>364506907111</v>
      </c>
      <c r="J131" s="5">
        <v>357829174844</v>
      </c>
      <c r="K131" s="5">
        <v>347613775537</v>
      </c>
      <c r="L131" s="5">
        <v>360183013404</v>
      </c>
      <c r="M131" s="5">
        <v>594744851272</v>
      </c>
      <c r="N131" s="5">
        <v>8011219</v>
      </c>
      <c r="O131" s="5">
        <v>10501097</v>
      </c>
      <c r="P131" s="5">
        <v>13011719</v>
      </c>
      <c r="Q131" s="5">
        <v>11465614</v>
      </c>
      <c r="R131" s="5">
        <v>8420912</v>
      </c>
      <c r="S131" s="5">
        <v>7602668</v>
      </c>
      <c r="T131" s="5">
        <v>2082405</v>
      </c>
      <c r="U131" s="5">
        <v>1858231</v>
      </c>
      <c r="V131" s="5">
        <v>-331672</v>
      </c>
      <c r="W131" s="5">
        <v>-337500</v>
      </c>
    </row>
    <row r="132" spans="2:23" ht="15.5" x14ac:dyDescent="0.35">
      <c r="C132" t="s">
        <v>10</v>
      </c>
      <c r="D132" s="5">
        <v>4199941345684</v>
      </c>
      <c r="E132" s="5">
        <v>4190534120969</v>
      </c>
      <c r="F132" s="5">
        <v>4165747731321</v>
      </c>
      <c r="G132" s="5">
        <v>4180125289190</v>
      </c>
      <c r="I132" s="5">
        <v>4165747731321</v>
      </c>
      <c r="J132" s="5">
        <v>4138250484066</v>
      </c>
      <c r="K132" s="5">
        <v>3983618518352</v>
      </c>
      <c r="L132" s="5">
        <v>3983017980488</v>
      </c>
      <c r="M132" s="5">
        <v>4431595838967</v>
      </c>
      <c r="N132" s="5">
        <v>545823513083</v>
      </c>
      <c r="O132" s="5">
        <v>977502945835</v>
      </c>
      <c r="P132" s="5">
        <v>1326090642486</v>
      </c>
      <c r="Q132" s="5">
        <v>1042283959668</v>
      </c>
      <c r="R132" s="5">
        <v>850972728147</v>
      </c>
      <c r="S132" s="5">
        <v>741179986378</v>
      </c>
      <c r="T132" s="5">
        <v>191078923719</v>
      </c>
      <c r="U132" s="5">
        <v>133010676097</v>
      </c>
      <c r="V132" s="5">
        <v>19223383337</v>
      </c>
      <c r="W132" s="5">
        <v>-4045915913</v>
      </c>
    </row>
    <row r="133" spans="2:23" ht="15.5" x14ac:dyDescent="0.35">
      <c r="C133" t="s">
        <v>138</v>
      </c>
      <c r="D133" s="5">
        <v>5712516495098</v>
      </c>
      <c r="E133" s="5">
        <v>5768411992634</v>
      </c>
      <c r="F133" s="5">
        <v>5802155284967</v>
      </c>
      <c r="G133" s="5">
        <v>5779926320266</v>
      </c>
      <c r="I133" s="5">
        <v>5802155284967</v>
      </c>
      <c r="J133" s="5">
        <v>5558310470082</v>
      </c>
      <c r="K133" s="5">
        <v>5364778080980</v>
      </c>
      <c r="L133" s="5">
        <v>5140003882433</v>
      </c>
      <c r="M133" s="5">
        <v>4948651095330</v>
      </c>
      <c r="N133" s="5">
        <v>1889591124356</v>
      </c>
      <c r="O133" s="5">
        <v>2232894461723</v>
      </c>
      <c r="P133" s="5">
        <v>2529031900083</v>
      </c>
      <c r="Q133" s="5">
        <v>1714734766230</v>
      </c>
      <c r="R133" s="5">
        <v>1451906798116</v>
      </c>
      <c r="S133" s="5">
        <v>1203219993917</v>
      </c>
      <c r="T133" s="5">
        <v>466660463300</v>
      </c>
      <c r="U133" s="5">
        <v>377654879974</v>
      </c>
      <c r="V133" s="5">
        <v>290779044158</v>
      </c>
      <c r="W133" s="5">
        <v>302855172502</v>
      </c>
    </row>
    <row r="134" spans="2:23" ht="15.5" x14ac:dyDescent="0.35">
      <c r="C134" t="s">
        <v>139</v>
      </c>
      <c r="D134" s="5">
        <v>17164632545</v>
      </c>
      <c r="E134" s="5">
        <v>17164632545</v>
      </c>
      <c r="F134" s="5">
        <v>17155882545</v>
      </c>
      <c r="G134" s="5">
        <v>17155882545</v>
      </c>
      <c r="I134" s="5">
        <v>17155882545</v>
      </c>
      <c r="J134" s="5">
        <v>17147132545</v>
      </c>
      <c r="K134" s="5">
        <v>17138382545</v>
      </c>
      <c r="L134" s="5">
        <v>17129632545</v>
      </c>
      <c r="M134" s="5">
        <v>17129632545</v>
      </c>
      <c r="N134" s="5">
        <v>5900000000</v>
      </c>
      <c r="O134" s="5">
        <v>5900000000</v>
      </c>
      <c r="P134" s="5">
        <v>5900000000</v>
      </c>
      <c r="Q134" s="5">
        <v>5900000000</v>
      </c>
      <c r="R134" s="5">
        <v>1180000000</v>
      </c>
      <c r="S134" s="5">
        <v>1180000000</v>
      </c>
      <c r="T134" s="5">
        <v>1180000000</v>
      </c>
      <c r="U134" s="5">
        <v>1180000000</v>
      </c>
      <c r="V134" s="5">
        <v>1000000000</v>
      </c>
      <c r="W134" s="5">
        <v>100000</v>
      </c>
    </row>
    <row r="136" spans="2:23" ht="15.5" x14ac:dyDescent="0.35">
      <c r="B136" t="s">
        <v>140</v>
      </c>
      <c r="C136" t="s">
        <v>141</v>
      </c>
      <c r="D136" s="5">
        <v>44487833727</v>
      </c>
      <c r="E136" s="5">
        <v>16714233897</v>
      </c>
      <c r="F136" s="5">
        <v>157729616972</v>
      </c>
      <c r="G136" s="5">
        <v>130199339763</v>
      </c>
      <c r="I136" s="5">
        <v>340148916732</v>
      </c>
      <c r="J136" s="5">
        <v>264263486106</v>
      </c>
      <c r="K136" s="5">
        <v>136148056030</v>
      </c>
      <c r="L136" s="5">
        <v>161419397294</v>
      </c>
      <c r="M136" s="5">
        <v>253740257574</v>
      </c>
      <c r="N136" s="5">
        <v>24689011922</v>
      </c>
      <c r="O136" s="5">
        <v>188400529811</v>
      </c>
      <c r="P136" s="5">
        <v>31312617382</v>
      </c>
      <c r="Q136" s="5">
        <v>66255296191</v>
      </c>
      <c r="R136" s="5">
        <v>123850340188</v>
      </c>
      <c r="S136" s="5">
        <v>97529578906</v>
      </c>
      <c r="T136" s="5">
        <v>73186932825</v>
      </c>
      <c r="U136" s="5">
        <v>74802025128</v>
      </c>
      <c r="V136" s="5">
        <v>55044972771</v>
      </c>
      <c r="W136" s="5">
        <v>30638093882</v>
      </c>
    </row>
    <row r="137" spans="2:23" ht="15.5" x14ac:dyDescent="0.35">
      <c r="C137" t="s">
        <v>457</v>
      </c>
      <c r="D137" s="5">
        <v>485110158313</v>
      </c>
      <c r="E137" s="5">
        <v>483790224679</v>
      </c>
      <c r="F137" s="5">
        <v>513645732538</v>
      </c>
      <c r="G137" s="5">
        <v>493822854260</v>
      </c>
      <c r="I137" s="5">
        <v>1845928818725</v>
      </c>
      <c r="J137" s="5">
        <v>1693518830888</v>
      </c>
      <c r="K137" s="5">
        <v>1474241480005</v>
      </c>
      <c r="L137" s="5">
        <v>1380895858689</v>
      </c>
      <c r="M137" s="5">
        <v>1280912549567</v>
      </c>
      <c r="N137" s="5">
        <v>486024164377</v>
      </c>
      <c r="O137" s="5">
        <v>653607289293</v>
      </c>
      <c r="P137" s="5">
        <v>867574359809</v>
      </c>
      <c r="Q137" s="5">
        <v>713731333737</v>
      </c>
      <c r="R137" s="5">
        <v>638750497229</v>
      </c>
      <c r="S137" s="5">
        <v>487478512564</v>
      </c>
      <c r="T137" s="5">
        <v>405245513535</v>
      </c>
      <c r="U137" s="5">
        <v>341508614284</v>
      </c>
      <c r="V137" s="5">
        <v>266696265910</v>
      </c>
      <c r="W137" s="5">
        <v>241416307977</v>
      </c>
    </row>
    <row r="138" spans="2:23" ht="15.5" x14ac:dyDescent="0.35">
      <c r="C138" t="s">
        <v>1492</v>
      </c>
      <c r="F138" s="5">
        <v>6646041600</v>
      </c>
      <c r="I138" s="5">
        <v>6646041600</v>
      </c>
      <c r="J138" s="5">
        <v>5078424549</v>
      </c>
      <c r="K138" s="5">
        <v>8110261935</v>
      </c>
      <c r="L138" s="5">
        <v>1438083334</v>
      </c>
      <c r="M138" s="5">
        <v>1930285569</v>
      </c>
      <c r="N138" s="5">
        <v>2376709355</v>
      </c>
    </row>
    <row r="139" spans="2:23" ht="15.5" x14ac:dyDescent="0.35">
      <c r="C139" t="s">
        <v>852</v>
      </c>
      <c r="D139" s="5">
        <v>1007596366</v>
      </c>
      <c r="G139" s="5">
        <v>2851608591</v>
      </c>
      <c r="I139" s="5">
        <v>2851608591</v>
      </c>
      <c r="J139" s="5">
        <v>224094518</v>
      </c>
      <c r="K139" s="5">
        <v>308409514</v>
      </c>
      <c r="L139" s="5">
        <v>2916906146</v>
      </c>
      <c r="M139" s="5">
        <v>3594133411</v>
      </c>
    </row>
    <row r="140" spans="2:23" ht="15.5" x14ac:dyDescent="0.35">
      <c r="C140" t="s">
        <v>596</v>
      </c>
      <c r="D140" s="5">
        <v>486350255</v>
      </c>
      <c r="E140" s="5">
        <v>510208806</v>
      </c>
      <c r="F140" s="5">
        <v>495678534</v>
      </c>
      <c r="G140" s="5">
        <v>527004988</v>
      </c>
      <c r="I140" s="5">
        <v>2165414461</v>
      </c>
      <c r="J140" s="5">
        <v>4138212141</v>
      </c>
      <c r="K140" s="5">
        <v>6025836075</v>
      </c>
      <c r="L140" s="5">
        <v>6797282137</v>
      </c>
      <c r="M140" s="5">
        <v>12719471384</v>
      </c>
      <c r="N140" s="5">
        <v>341736346</v>
      </c>
      <c r="O140" s="5">
        <v>590558596</v>
      </c>
      <c r="P140" s="5">
        <v>1754628241</v>
      </c>
      <c r="Q140" s="5">
        <v>501710397</v>
      </c>
      <c r="R140" s="5">
        <v>638384323</v>
      </c>
      <c r="S140" s="5">
        <v>269256264</v>
      </c>
      <c r="T140" s="5">
        <v>310079677</v>
      </c>
      <c r="U140" s="5">
        <v>1083644489</v>
      </c>
      <c r="V140" s="5">
        <v>90288138</v>
      </c>
      <c r="W140" s="5">
        <v>100405215</v>
      </c>
    </row>
    <row r="141" spans="2:23" ht="15.5" x14ac:dyDescent="0.35">
      <c r="C141" t="s">
        <v>1017</v>
      </c>
      <c r="D141" s="5">
        <v>-31203620535</v>
      </c>
      <c r="E141" s="5">
        <v>-18512763769</v>
      </c>
      <c r="F141" s="5">
        <v>-15893397996</v>
      </c>
      <c r="G141" s="5">
        <v>-19561351127</v>
      </c>
      <c r="I141" s="5">
        <v>-72904488782</v>
      </c>
      <c r="J141" s="5">
        <v>-81987809766</v>
      </c>
      <c r="K141" s="5">
        <v>-69969911924</v>
      </c>
      <c r="L141" s="5">
        <v>-42122224400</v>
      </c>
      <c r="M141" s="5">
        <v>-39478566982</v>
      </c>
      <c r="N141" s="5">
        <v>-71205939886</v>
      </c>
      <c r="O141" s="5">
        <v>-111810476004</v>
      </c>
      <c r="P141" s="5">
        <v>-74374338584</v>
      </c>
      <c r="Q141" s="5">
        <v>-53811164667</v>
      </c>
      <c r="R141" s="5">
        <v>-43900613600</v>
      </c>
      <c r="S141" s="5">
        <v>-22231846424</v>
      </c>
      <c r="T141" s="5">
        <v>-23875757935</v>
      </c>
      <c r="U141" s="5">
        <v>-21446901005</v>
      </c>
      <c r="V141" s="5">
        <v>-20060360461</v>
      </c>
      <c r="W141" s="5">
        <v>-30840802707</v>
      </c>
    </row>
    <row r="142" spans="2:23" ht="15.5" x14ac:dyDescent="0.35">
      <c r="C142" t="s">
        <v>702</v>
      </c>
      <c r="D142" s="5">
        <v>-6622268428</v>
      </c>
      <c r="E142" s="5">
        <v>-2883963117</v>
      </c>
      <c r="F142" s="5">
        <v>-4455985340</v>
      </c>
      <c r="G142" s="5">
        <v>-5451695070</v>
      </c>
      <c r="I142" s="5">
        <v>-18214569235</v>
      </c>
      <c r="J142" s="5">
        <v>-20848070123</v>
      </c>
      <c r="K142" s="5">
        <v>-24354096991</v>
      </c>
      <c r="L142" s="5">
        <v>-34926670084</v>
      </c>
      <c r="M142" s="5">
        <v>-35228695405</v>
      </c>
      <c r="N142" s="5">
        <v>-58055186</v>
      </c>
      <c r="O142" s="5">
        <v>-28498929667</v>
      </c>
      <c r="P142" s="5">
        <v>-36056625533</v>
      </c>
      <c r="Q142" s="5">
        <v>-33724224503</v>
      </c>
      <c r="R142" s="5">
        <v>-23525917114</v>
      </c>
      <c r="S142" s="5">
        <v>-2448021184</v>
      </c>
      <c r="T142" s="5">
        <v>-10442189680</v>
      </c>
      <c r="U142" s="5">
        <v>-9643312945</v>
      </c>
      <c r="V142" s="5">
        <v>-11000970864</v>
      </c>
      <c r="W142" s="5">
        <v>-1689541001</v>
      </c>
    </row>
    <row r="143" spans="2:23" ht="15.5" x14ac:dyDescent="0.35">
      <c r="C143" t="s">
        <v>748</v>
      </c>
      <c r="D143" s="5">
        <v>-140482313795</v>
      </c>
      <c r="E143" s="5">
        <v>-160209575654</v>
      </c>
      <c r="F143" s="5">
        <v>-121329938162</v>
      </c>
      <c r="G143" s="5">
        <v>-118535108718</v>
      </c>
      <c r="I143" s="5">
        <v>-519116075999</v>
      </c>
      <c r="J143" s="5">
        <v>-488727715875</v>
      </c>
      <c r="K143" s="5">
        <v>-472685581421</v>
      </c>
      <c r="L143" s="5">
        <v>-420065604510</v>
      </c>
      <c r="M143" s="5">
        <v>-349675345567</v>
      </c>
      <c r="N143" s="5">
        <v>-168109230948</v>
      </c>
      <c r="O143" s="5">
        <v>-187413240735</v>
      </c>
      <c r="P143" s="5">
        <v>-176557871579</v>
      </c>
      <c r="Q143" s="5">
        <v>-142999618816</v>
      </c>
      <c r="R143" s="5">
        <v>-124391895291</v>
      </c>
      <c r="S143" s="5">
        <v>-95351301115</v>
      </c>
      <c r="T143" s="5">
        <v>-80419490262</v>
      </c>
      <c r="U143" s="5">
        <v>-72114492518</v>
      </c>
      <c r="V143" s="5">
        <v>-59038439461</v>
      </c>
      <c r="W143" s="5">
        <v>-52798090680</v>
      </c>
    </row>
    <row r="144" spans="2:23" ht="15.5" x14ac:dyDescent="0.35">
      <c r="C144" t="s">
        <v>459</v>
      </c>
      <c r="D144" s="5">
        <v>-263808068449</v>
      </c>
      <c r="E144" s="5">
        <v>-285979897048</v>
      </c>
      <c r="F144" s="5">
        <v>-221378514202</v>
      </c>
      <c r="G144" s="5">
        <v>-223453973161</v>
      </c>
      <c r="I144" s="5">
        <v>-907207832629</v>
      </c>
      <c r="J144" s="5">
        <v>-847132480226</v>
      </c>
      <c r="K144" s="5">
        <v>-785528341163</v>
      </c>
      <c r="L144" s="5">
        <v>-733514234018</v>
      </c>
      <c r="M144" s="5">
        <v>-621033574403</v>
      </c>
      <c r="N144" s="5">
        <v>-224680372136</v>
      </c>
      <c r="O144" s="5">
        <v>-138074671672</v>
      </c>
      <c r="P144" s="5">
        <v>-551027534972</v>
      </c>
      <c r="Q144" s="5">
        <v>-417442739957</v>
      </c>
      <c r="R144" s="5">
        <v>-323720115359</v>
      </c>
      <c r="S144" s="5">
        <v>-270187021199</v>
      </c>
      <c r="T144" s="5">
        <v>-217631222510</v>
      </c>
      <c r="U144" s="5">
        <v>-164585527177</v>
      </c>
      <c r="V144" s="5">
        <v>-121641810491</v>
      </c>
      <c r="W144" s="5">
        <v>-125550184922</v>
      </c>
    </row>
    <row r="145" spans="3:23" ht="15.5" x14ac:dyDescent="0.35">
      <c r="C145" t="s">
        <v>178</v>
      </c>
      <c r="D145" s="5">
        <v>-57250000000</v>
      </c>
      <c r="E145" s="5">
        <v>-24422000000</v>
      </c>
      <c r="F145" s="5">
        <v>-34007202404</v>
      </c>
      <c r="G145" s="5">
        <v>-16050000000</v>
      </c>
      <c r="I145" s="5">
        <v>-8837702404</v>
      </c>
      <c r="J145" s="5">
        <v>5189746736</v>
      </c>
      <c r="K145" s="5">
        <v>198657172616</v>
      </c>
      <c r="L145" s="5">
        <v>677774919924</v>
      </c>
      <c r="M145" s="5">
        <v>2515071957456</v>
      </c>
      <c r="N145" s="5">
        <v>-15221860410</v>
      </c>
      <c r="O145" s="5">
        <v>32763796905</v>
      </c>
      <c r="P145" s="5">
        <v>496868582547</v>
      </c>
      <c r="Q145" s="5">
        <v>29939732081</v>
      </c>
      <c r="R145" s="5">
        <v>95892910221</v>
      </c>
      <c r="S145" s="5">
        <v>127443614383</v>
      </c>
      <c r="T145" s="5">
        <v>1032444402</v>
      </c>
      <c r="U145" s="5">
        <v>32287778285</v>
      </c>
      <c r="V145" s="5">
        <v>-43063143312</v>
      </c>
      <c r="W145" s="5">
        <v>-14070475983</v>
      </c>
    </row>
    <row r="146" spans="3:23" ht="15.5" x14ac:dyDescent="0.35">
      <c r="C146" t="s">
        <v>179</v>
      </c>
      <c r="D146" s="5">
        <v>-33371436686</v>
      </c>
      <c r="E146" s="5">
        <v>29453562151</v>
      </c>
      <c r="F146" s="5">
        <v>-108122783220</v>
      </c>
      <c r="G146" s="5">
        <v>-79362181395</v>
      </c>
      <c r="I146" s="5">
        <v>-325621466118</v>
      </c>
      <c r="J146" s="5">
        <v>-250978149710</v>
      </c>
      <c r="K146" s="5">
        <v>-508657198538</v>
      </c>
      <c r="L146" s="5">
        <v>-1052127664529</v>
      </c>
      <c r="M146" s="5">
        <v>-2194102893847</v>
      </c>
      <c r="N146" s="5">
        <v>-5994540132</v>
      </c>
      <c r="O146" s="5">
        <v>-301322687109</v>
      </c>
      <c r="P146" s="5">
        <v>-489662026166</v>
      </c>
      <c r="Q146" s="5">
        <v>-77971149091</v>
      </c>
      <c r="R146" s="5">
        <v>-295886305386</v>
      </c>
      <c r="S146" s="5">
        <v>-141631092413</v>
      </c>
      <c r="T146" s="5">
        <v>-50592998454</v>
      </c>
      <c r="U146" s="5">
        <v>-97482985708</v>
      </c>
      <c r="V146" s="5">
        <v>-15104292056</v>
      </c>
      <c r="W146" s="5">
        <v>-17161322377</v>
      </c>
    </row>
    <row r="147" spans="3:23" ht="15.5" x14ac:dyDescent="0.35">
      <c r="C147" t="s">
        <v>185</v>
      </c>
      <c r="D147" s="5">
        <v>-33172874554</v>
      </c>
      <c r="E147" s="5">
        <v>-11177871947</v>
      </c>
      <c r="F147" s="5">
        <v>-110632017327</v>
      </c>
      <c r="G147" s="5">
        <v>-121501624619</v>
      </c>
      <c r="I147" s="5">
        <v>-335615210838</v>
      </c>
      <c r="J147" s="5">
        <v>-240856738888</v>
      </c>
      <c r="K147" s="5">
        <v>-432042505931</v>
      </c>
      <c r="L147" s="5">
        <v>-154430628097</v>
      </c>
      <c r="M147" s="5">
        <v>-126919771576</v>
      </c>
      <c r="N147" s="5">
        <v>-5644724685</v>
      </c>
      <c r="O147" s="5">
        <v>-369363959838</v>
      </c>
      <c r="P147" s="5">
        <v>-411319973081</v>
      </c>
      <c r="Q147" s="5">
        <v>-78414149091</v>
      </c>
      <c r="R147" s="5">
        <v>-296624970721</v>
      </c>
      <c r="S147" s="5">
        <v>-130550254258</v>
      </c>
      <c r="T147" s="5">
        <v>-51665771181</v>
      </c>
      <c r="U147" s="5">
        <v>-97517226993</v>
      </c>
      <c r="V147" s="5">
        <v>-15318132294</v>
      </c>
      <c r="W147" s="5">
        <v>-17401968406</v>
      </c>
    </row>
    <row r="148" spans="3:23" ht="15.5" x14ac:dyDescent="0.35">
      <c r="C148" t="s">
        <v>1121</v>
      </c>
    </row>
    <row r="149" spans="3:23" ht="15.5" x14ac:dyDescent="0.35">
      <c r="C149" t="s">
        <v>1493</v>
      </c>
      <c r="M149" s="5">
        <v>-2028402940950</v>
      </c>
    </row>
    <row r="150" spans="3:23" ht="15.5" x14ac:dyDescent="0.35">
      <c r="C150" t="s">
        <v>1494</v>
      </c>
      <c r="D150" s="5">
        <v>258477479</v>
      </c>
      <c r="E150" s="5">
        <v>252352254</v>
      </c>
      <c r="F150" s="5">
        <v>498962235</v>
      </c>
      <c r="G150" s="5">
        <v>774780196</v>
      </c>
      <c r="I150" s="5">
        <v>1455183914</v>
      </c>
      <c r="J150" s="5">
        <v>252784583</v>
      </c>
      <c r="K150" s="5">
        <v>961677617</v>
      </c>
      <c r="L150" s="5">
        <v>2697799941</v>
      </c>
      <c r="M150" s="5">
        <v>4836617420</v>
      </c>
      <c r="N150" s="5">
        <v>735518182</v>
      </c>
      <c r="O150" s="5">
        <v>41272729</v>
      </c>
      <c r="Q150" s="5">
        <v>443000000</v>
      </c>
      <c r="R150" s="5">
        <v>738665335</v>
      </c>
      <c r="S150" s="5">
        <v>10054545</v>
      </c>
      <c r="T150" s="5">
        <v>1072772727</v>
      </c>
      <c r="U150" s="5">
        <v>34241285</v>
      </c>
      <c r="V150" s="5">
        <v>213840238</v>
      </c>
      <c r="W150" s="5">
        <v>240646029</v>
      </c>
    </row>
    <row r="151" spans="3:23" ht="15.5" x14ac:dyDescent="0.35">
      <c r="C151" t="s">
        <v>1495</v>
      </c>
      <c r="L151" s="5">
        <v>-506289390071</v>
      </c>
      <c r="M151" s="5">
        <v>-41562640000</v>
      </c>
    </row>
    <row r="152" spans="3:23" ht="15.5" x14ac:dyDescent="0.35">
      <c r="C152" t="s">
        <v>355</v>
      </c>
      <c r="D152" s="5">
        <v>-776951984</v>
      </c>
      <c r="E152" s="5">
        <v>-2128884936</v>
      </c>
      <c r="F152" s="5">
        <v>-1323896004</v>
      </c>
      <c r="G152" s="5">
        <v>-3289323294</v>
      </c>
      <c r="I152" s="5">
        <v>-6294666868</v>
      </c>
      <c r="J152" s="5">
        <v>-22782726100</v>
      </c>
      <c r="K152" s="5">
        <v>-58597471338</v>
      </c>
      <c r="L152" s="5">
        <v>-74514121172</v>
      </c>
    </row>
    <row r="153" spans="3:23" ht="15.5" x14ac:dyDescent="0.35">
      <c r="C153" t="s">
        <v>1496</v>
      </c>
      <c r="G153" s="5">
        <v>4500000000</v>
      </c>
      <c r="I153" s="5">
        <v>4500000000</v>
      </c>
      <c r="J153" s="5">
        <v>17000000000</v>
      </c>
      <c r="L153" s="5">
        <v>98000000000</v>
      </c>
    </row>
    <row r="154" spans="3:23" ht="15.5" x14ac:dyDescent="0.35">
      <c r="C154" t="s">
        <v>1205</v>
      </c>
      <c r="E154" s="5">
        <v>30398170338</v>
      </c>
      <c r="I154" s="5">
        <v>16867445090</v>
      </c>
      <c r="J154" s="5">
        <v>20020795401</v>
      </c>
      <c r="K154" s="5">
        <v>15399776989</v>
      </c>
    </row>
    <row r="155" spans="3:23" ht="15.5" x14ac:dyDescent="0.35">
      <c r="C155" t="s">
        <v>1497</v>
      </c>
      <c r="M155" s="5">
        <v>10067123288</v>
      </c>
    </row>
    <row r="156" spans="3:23" ht="15.5" x14ac:dyDescent="0.35">
      <c r="C156" t="s">
        <v>1498</v>
      </c>
      <c r="E156" s="5">
        <v>20696504210</v>
      </c>
    </row>
    <row r="157" spans="3:23" ht="15.5" x14ac:dyDescent="0.35">
      <c r="C157" t="s">
        <v>414</v>
      </c>
      <c r="G157" s="5">
        <v>-4500000000</v>
      </c>
      <c r="K157" s="5">
        <v>-9500000000</v>
      </c>
    </row>
    <row r="158" spans="3:23" ht="15.5" x14ac:dyDescent="0.35">
      <c r="C158" t="s">
        <v>269</v>
      </c>
      <c r="L158" s="5">
        <v>-405819042590</v>
      </c>
    </row>
    <row r="159" spans="3:23" ht="15.5" x14ac:dyDescent="0.35">
      <c r="C159" t="s">
        <v>1433</v>
      </c>
      <c r="S159" s="5">
        <v>-11090892700</v>
      </c>
    </row>
    <row r="160" spans="3:23" ht="15.5" x14ac:dyDescent="0.35">
      <c r="C160" t="s">
        <v>467</v>
      </c>
      <c r="D160" s="5">
        <v>319912373</v>
      </c>
      <c r="E160" s="5">
        <v>-8586707768</v>
      </c>
      <c r="F160" s="5">
        <v>3334167876</v>
      </c>
      <c r="G160" s="5">
        <v>44653986322</v>
      </c>
      <c r="I160" s="5">
        <v>-6534217416</v>
      </c>
      <c r="J160" s="5">
        <v>-24612264706</v>
      </c>
      <c r="K160" s="5">
        <v>-24878675875</v>
      </c>
      <c r="L160" s="5">
        <v>-11772282540</v>
      </c>
      <c r="M160" s="5">
        <v>-12121282029</v>
      </c>
      <c r="N160" s="5">
        <v>-1085333629</v>
      </c>
      <c r="O160" s="5">
        <v>68000000000</v>
      </c>
      <c r="P160" s="5">
        <v>-78342053085</v>
      </c>
    </row>
    <row r="161" spans="3:23" ht="15.5" x14ac:dyDescent="0.35">
      <c r="C161" t="s">
        <v>186</v>
      </c>
      <c r="D161" s="5">
        <v>-57250000000</v>
      </c>
      <c r="E161" s="5">
        <v>-24422000000</v>
      </c>
      <c r="F161" s="5">
        <v>-34007202404</v>
      </c>
      <c r="G161" s="5">
        <v>-16050000000</v>
      </c>
      <c r="I161" s="5">
        <v>-8837702404</v>
      </c>
      <c r="J161" s="5">
        <v>5189746736</v>
      </c>
      <c r="K161" s="5">
        <v>198657172616</v>
      </c>
      <c r="L161" s="5">
        <v>677774919924</v>
      </c>
      <c r="M161" s="5">
        <v>2515071957456</v>
      </c>
      <c r="N161" s="5">
        <v>-15221860410</v>
      </c>
      <c r="O161" s="5">
        <v>32763796905</v>
      </c>
      <c r="P161" s="5">
        <v>496868582547</v>
      </c>
      <c r="Q161" s="5">
        <v>29939732081</v>
      </c>
      <c r="R161" s="5">
        <v>95892910221</v>
      </c>
      <c r="S161" s="5">
        <v>127443614383</v>
      </c>
      <c r="T161" s="5">
        <v>1032444402</v>
      </c>
      <c r="U161" s="5">
        <v>32287778285</v>
      </c>
      <c r="V161" s="5">
        <v>-43063143312</v>
      </c>
      <c r="W161" s="5">
        <v>-14070475983</v>
      </c>
    </row>
    <row r="162" spans="3:23" ht="15.5" x14ac:dyDescent="0.35">
      <c r="C162" t="s">
        <v>1058</v>
      </c>
      <c r="D162" s="5">
        <v>34000000000</v>
      </c>
      <c r="E162" s="5">
        <v>45000000000</v>
      </c>
      <c r="F162" s="5">
        <v>23000000000</v>
      </c>
      <c r="G162" s="5">
        <v>14000000000</v>
      </c>
      <c r="I162" s="5">
        <v>122000000000</v>
      </c>
      <c r="J162" s="5">
        <v>40000000000</v>
      </c>
      <c r="K162" s="5">
        <v>100000000000</v>
      </c>
    </row>
    <row r="163" spans="3:23" ht="15.5" x14ac:dyDescent="0.35">
      <c r="C163" t="s">
        <v>778</v>
      </c>
      <c r="E163" s="5">
        <v>-21000000000</v>
      </c>
      <c r="G163" s="5">
        <v>-10000000000</v>
      </c>
      <c r="I163" s="5">
        <v>-10000000000</v>
      </c>
    </row>
    <row r="164" spans="3:23" ht="15.5" x14ac:dyDescent="0.35">
      <c r="C164" t="s">
        <v>191</v>
      </c>
      <c r="M164" s="5">
        <v>3692924506270</v>
      </c>
    </row>
    <row r="165" spans="3:23" ht="15.5" x14ac:dyDescent="0.35">
      <c r="C165" t="s">
        <v>1372</v>
      </c>
      <c r="F165" s="5">
        <v>-14043202404</v>
      </c>
      <c r="I165" s="5">
        <v>-14043202404</v>
      </c>
    </row>
    <row r="166" spans="3:23" ht="15.5" x14ac:dyDescent="0.35">
      <c r="C166" t="s">
        <v>462</v>
      </c>
    </row>
    <row r="167" spans="3:23" ht="15.5" x14ac:dyDescent="0.35">
      <c r="C167" t="s">
        <v>783</v>
      </c>
      <c r="N167" s="5">
        <v>9727000000</v>
      </c>
    </row>
    <row r="168" spans="3:23" ht="15.5" x14ac:dyDescent="0.35">
      <c r="C168" t="s">
        <v>375</v>
      </c>
      <c r="M168" s="5">
        <v>16000000000</v>
      </c>
    </row>
    <row r="169" spans="3:23" ht="15.5" x14ac:dyDescent="0.35">
      <c r="C169" t="s">
        <v>666</v>
      </c>
      <c r="M169" s="5">
        <v>-4971737415</v>
      </c>
      <c r="N169" s="5">
        <v>-6000000000</v>
      </c>
    </row>
    <row r="170" spans="3:23" ht="15.5" x14ac:dyDescent="0.35">
      <c r="C170" t="s">
        <v>1499</v>
      </c>
      <c r="T170" s="5">
        <v>80709076826</v>
      </c>
      <c r="U170" s="5">
        <v>109307317940</v>
      </c>
      <c r="V170" s="5">
        <v>30797951900</v>
      </c>
      <c r="W170" s="5">
        <v>57892500000</v>
      </c>
    </row>
    <row r="171" spans="3:23" ht="15.5" x14ac:dyDescent="0.35">
      <c r="C171" t="s">
        <v>962</v>
      </c>
      <c r="M171" s="5">
        <v>-29100000000</v>
      </c>
      <c r="T171" s="5">
        <v>-80709076826</v>
      </c>
      <c r="U171" s="5">
        <v>-158384730971</v>
      </c>
      <c r="V171" s="5">
        <v>-55440331030</v>
      </c>
      <c r="W171" s="5">
        <v>-44190014228</v>
      </c>
    </row>
    <row r="172" spans="3:23" ht="15.5" x14ac:dyDescent="0.35">
      <c r="C172" t="s">
        <v>493</v>
      </c>
      <c r="J172" s="5">
        <v>-2750129961</v>
      </c>
      <c r="K172" s="5">
        <v>-4818019043</v>
      </c>
      <c r="L172" s="5">
        <v>-7724428000</v>
      </c>
      <c r="M172" s="5">
        <v>-7256992228</v>
      </c>
      <c r="N172" s="5">
        <v>-6259130574</v>
      </c>
      <c r="O172" s="5">
        <v>-7175598771</v>
      </c>
      <c r="P172" s="5">
        <v>-4094486821</v>
      </c>
      <c r="Q172" s="5">
        <v>-2351091789</v>
      </c>
      <c r="R172" s="5">
        <v>-382713052</v>
      </c>
      <c r="S172" s="5">
        <v>-413516462</v>
      </c>
      <c r="T172" s="5">
        <v>-132923946</v>
      </c>
    </row>
    <row r="173" spans="3:23" ht="15.5" x14ac:dyDescent="0.35">
      <c r="C173" t="s">
        <v>1500</v>
      </c>
      <c r="R173" s="5">
        <v>-3574375000</v>
      </c>
    </row>
    <row r="174" spans="3:23" ht="15.5" x14ac:dyDescent="0.35">
      <c r="C174" t="s">
        <v>1501</v>
      </c>
    </row>
    <row r="175" spans="3:23" ht="15.5" x14ac:dyDescent="0.35">
      <c r="C175" t="s">
        <v>1502</v>
      </c>
      <c r="I175" s="5">
        <v>-166500000</v>
      </c>
      <c r="J175" s="5">
        <v>-48362503</v>
      </c>
      <c r="L175" s="5">
        <v>-335145118</v>
      </c>
      <c r="M175" s="5">
        <v>-325901982</v>
      </c>
    </row>
    <row r="176" spans="3:23" ht="15.5" x14ac:dyDescent="0.35">
      <c r="C176" t="s">
        <v>1503</v>
      </c>
      <c r="U176" s="5">
        <v>18000000000</v>
      </c>
    </row>
    <row r="177" spans="2:23" ht="15.5" x14ac:dyDescent="0.35">
      <c r="C177" t="s">
        <v>1504</v>
      </c>
      <c r="J177" s="5">
        <v>-2061760800</v>
      </c>
      <c r="K177" s="5">
        <v>-17993558341</v>
      </c>
      <c r="L177" s="5">
        <v>-16119220800</v>
      </c>
    </row>
    <row r="178" spans="2:23" ht="15.5" x14ac:dyDescent="0.35">
      <c r="C178" t="s">
        <v>133</v>
      </c>
      <c r="R178" s="5">
        <v>50000000</v>
      </c>
      <c r="U178" s="5">
        <v>54000000000</v>
      </c>
    </row>
    <row r="179" spans="2:23" ht="15.5" x14ac:dyDescent="0.35">
      <c r="C179" t="s">
        <v>485</v>
      </c>
      <c r="P179" s="5">
        <v>-10030000000</v>
      </c>
      <c r="Q179" s="5">
        <v>-3540000000</v>
      </c>
      <c r="R179" s="5">
        <v>-8260000000</v>
      </c>
      <c r="S179" s="5">
        <v>-8260000000</v>
      </c>
    </row>
    <row r="180" spans="2:23" ht="15.5" x14ac:dyDescent="0.35">
      <c r="C180" t="s">
        <v>1505</v>
      </c>
      <c r="U180" s="5">
        <v>-4863435202</v>
      </c>
    </row>
    <row r="181" spans="2:23" ht="15.5" x14ac:dyDescent="0.35">
      <c r="C181" t="s">
        <v>1506</v>
      </c>
    </row>
    <row r="182" spans="2:23" ht="15.5" x14ac:dyDescent="0.35">
      <c r="C182" t="s">
        <v>1507</v>
      </c>
      <c r="M182" s="5">
        <v>3800649355</v>
      </c>
    </row>
    <row r="183" spans="2:23" ht="15.5" x14ac:dyDescent="0.35">
      <c r="C183" t="s">
        <v>1508</v>
      </c>
      <c r="N183" s="5">
        <v>-3689729836</v>
      </c>
      <c r="O183" s="5">
        <v>9283674056</v>
      </c>
      <c r="P183" s="5">
        <v>-1553430025</v>
      </c>
      <c r="Q183" s="5">
        <v>-1000000000</v>
      </c>
      <c r="R183" s="5">
        <v>11256716820</v>
      </c>
      <c r="S183" s="5">
        <v>-14724876640</v>
      </c>
    </row>
    <row r="184" spans="2:23" ht="15.5" x14ac:dyDescent="0.35">
      <c r="C184" t="s">
        <v>1509</v>
      </c>
      <c r="S184" s="5">
        <v>-7025059997</v>
      </c>
    </row>
    <row r="185" spans="2:23" ht="15.5" x14ac:dyDescent="0.35">
      <c r="C185" t="s">
        <v>195</v>
      </c>
      <c r="D185" s="5">
        <v>-46133602959</v>
      </c>
      <c r="E185" s="5">
        <v>21745796048</v>
      </c>
      <c r="F185" s="5">
        <v>15599631348</v>
      </c>
      <c r="G185" s="5">
        <v>34787158368</v>
      </c>
      <c r="I185" s="5">
        <v>5689748210</v>
      </c>
      <c r="J185" s="5">
        <v>18475083132</v>
      </c>
      <c r="K185" s="5">
        <v>-173851969892</v>
      </c>
      <c r="L185" s="5">
        <v>-212933347311</v>
      </c>
      <c r="M185" s="5">
        <v>574709321183</v>
      </c>
      <c r="N185" s="5">
        <v>3472611380</v>
      </c>
      <c r="O185" s="5">
        <v>-80158360393</v>
      </c>
      <c r="P185" s="5">
        <v>38519173763</v>
      </c>
      <c r="Q185" s="5">
        <v>18223879181</v>
      </c>
      <c r="R185" s="5">
        <v>-76143054977</v>
      </c>
      <c r="S185" s="5">
        <v>83342100876</v>
      </c>
      <c r="T185" s="5">
        <v>23626378773</v>
      </c>
      <c r="U185" s="5">
        <v>9606817705</v>
      </c>
      <c r="V185" s="5">
        <v>-3122462597</v>
      </c>
      <c r="W185" s="5">
        <v>-593704478</v>
      </c>
    </row>
    <row r="186" spans="2:23" ht="15.5" x14ac:dyDescent="0.35">
      <c r="C186" t="s">
        <v>196</v>
      </c>
      <c r="E186" s="5">
        <v>152449838371</v>
      </c>
      <c r="I186" s="5">
        <v>146760090161</v>
      </c>
      <c r="J186" s="5">
        <v>128285007028</v>
      </c>
      <c r="K186" s="5">
        <v>302136976920</v>
      </c>
      <c r="L186" s="5">
        <v>515070324231</v>
      </c>
      <c r="M186" s="5">
        <v>50361003048</v>
      </c>
      <c r="N186" s="5">
        <v>22702166408</v>
      </c>
      <c r="O186" s="5">
        <v>102860526801</v>
      </c>
      <c r="P186" s="5">
        <v>64341353038</v>
      </c>
      <c r="Q186" s="5">
        <v>46117473857</v>
      </c>
      <c r="R186" s="5">
        <v>122260528834</v>
      </c>
      <c r="S186" s="5">
        <v>38918427958</v>
      </c>
      <c r="T186" s="5">
        <v>15292049185</v>
      </c>
      <c r="U186" s="5">
        <v>5685231480</v>
      </c>
      <c r="V186" s="5">
        <v>8807694077</v>
      </c>
      <c r="W186" s="5">
        <v>9401398555</v>
      </c>
    </row>
    <row r="187" spans="2:23" ht="15.5" x14ac:dyDescent="0.35">
      <c r="C187" t="s">
        <v>383</v>
      </c>
    </row>
    <row r="188" spans="2:23" ht="15.5" x14ac:dyDescent="0.35">
      <c r="C188" t="s">
        <v>197</v>
      </c>
      <c r="D188" s="5">
        <v>-46133602959</v>
      </c>
      <c r="E188" s="5">
        <v>174195634419</v>
      </c>
      <c r="F188" s="5">
        <v>15599631348</v>
      </c>
      <c r="G188" s="5">
        <v>34787158368</v>
      </c>
      <c r="I188" s="5">
        <v>152449838371</v>
      </c>
      <c r="J188" s="5">
        <v>146760090160</v>
      </c>
      <c r="K188" s="5">
        <v>128285007028</v>
      </c>
      <c r="L188" s="5">
        <v>302136976920</v>
      </c>
      <c r="M188" s="5">
        <v>625070324231</v>
      </c>
      <c r="N188" s="5">
        <v>26174777788</v>
      </c>
      <c r="O188" s="5">
        <v>22702166408</v>
      </c>
      <c r="P188" s="5">
        <v>102860526801</v>
      </c>
      <c r="Q188" s="5">
        <v>64341353038</v>
      </c>
      <c r="R188" s="5">
        <v>46117473857</v>
      </c>
      <c r="S188" s="5">
        <v>122260528834</v>
      </c>
      <c r="T188" s="5">
        <v>38918427958</v>
      </c>
      <c r="U188" s="5">
        <v>15292049185</v>
      </c>
      <c r="V188" s="5">
        <v>5685231480</v>
      </c>
      <c r="W188" s="5">
        <v>8807694077</v>
      </c>
    </row>
    <row r="190" spans="2:23" ht="15.5" x14ac:dyDescent="0.35">
      <c r="B190" t="s">
        <v>198</v>
      </c>
      <c r="C190" t="s">
        <v>12</v>
      </c>
      <c r="D190" s="5">
        <v>17160000000</v>
      </c>
      <c r="E190" s="5">
        <v>17160000000</v>
      </c>
      <c r="F190" s="5">
        <v>17160000000</v>
      </c>
      <c r="G190" s="5">
        <v>17160000000</v>
      </c>
      <c r="I190" s="5">
        <v>17160000000</v>
      </c>
      <c r="J190" s="6">
        <v>17149999999.999998</v>
      </c>
      <c r="K190" s="5">
        <v>17140000000</v>
      </c>
      <c r="L190" s="6">
        <v>17129999999.999998</v>
      </c>
      <c r="M190" s="6">
        <v>17129999999.999998</v>
      </c>
      <c r="N190" s="5">
        <v>5900000000</v>
      </c>
      <c r="O190" s="5">
        <v>5900000000</v>
      </c>
      <c r="P190" s="5">
        <v>5900000000</v>
      </c>
      <c r="Q190" s="5">
        <v>5900000000</v>
      </c>
      <c r="R190" s="5">
        <v>1180000000</v>
      </c>
      <c r="S190" s="5">
        <v>1180000000</v>
      </c>
      <c r="T190" s="5">
        <v>1180000000</v>
      </c>
      <c r="U190" s="5">
        <v>1180000000</v>
      </c>
      <c r="V190" s="5">
        <v>1000000000</v>
      </c>
      <c r="W190" s="5">
        <v>0</v>
      </c>
    </row>
    <row r="191" spans="2:23" ht="15.5" x14ac:dyDescent="0.35">
      <c r="C191" t="s">
        <v>199</v>
      </c>
      <c r="D191" s="6">
        <v>0.4</v>
      </c>
      <c r="E191" s="6">
        <v>-0.05</v>
      </c>
      <c r="F191" s="6">
        <v>-0.16</v>
      </c>
      <c r="G191" s="6">
        <v>1.08</v>
      </c>
    </row>
    <row r="192" spans="2:23" ht="15.5" x14ac:dyDescent="0.35">
      <c r="C192" t="s">
        <v>200</v>
      </c>
      <c r="D192" s="5">
        <v>885</v>
      </c>
      <c r="E192" s="5">
        <v>-6840</v>
      </c>
      <c r="F192" s="6">
        <v>-2262.5</v>
      </c>
      <c r="G192" s="6">
        <v>288.89</v>
      </c>
    </row>
    <row r="193" spans="3:7" ht="15.5" x14ac:dyDescent="0.35">
      <c r="C193" t="s">
        <v>69</v>
      </c>
      <c r="D193" s="6">
        <v>11.9</v>
      </c>
      <c r="E193" s="6">
        <v>12.25</v>
      </c>
      <c r="F193" s="6">
        <v>12.55</v>
      </c>
      <c r="G193" s="6">
        <v>10.87</v>
      </c>
    </row>
    <row r="194" spans="3:7" ht="15.5" x14ac:dyDescent="0.35">
      <c r="C194" t="s">
        <v>201</v>
      </c>
      <c r="D194" s="5">
        <v>95320000000</v>
      </c>
      <c r="E194" s="5">
        <v>90230000000</v>
      </c>
      <c r="F194" s="5">
        <v>89350000000</v>
      </c>
      <c r="G194" s="5">
        <v>104610000000</v>
      </c>
    </row>
    <row r="195" spans="3:7" ht="15.5" x14ac:dyDescent="0.35">
      <c r="C195" t="s">
        <v>202</v>
      </c>
      <c r="D195" s="6">
        <v>1.1999999999999999E-3</v>
      </c>
      <c r="E195" s="6">
        <v>-1E-4</v>
      </c>
      <c r="F195" s="6">
        <v>-5.0000000000000001E-4</v>
      </c>
      <c r="G195" s="6">
        <v>3.2000000000000002E-3</v>
      </c>
    </row>
    <row r="196" spans="3:7" ht="15.5" x14ac:dyDescent="0.35">
      <c r="C196" t="s">
        <v>203</v>
      </c>
      <c r="D196" s="6">
        <v>1.8E-3</v>
      </c>
      <c r="E196" s="6">
        <v>-2.0000000000000001E-4</v>
      </c>
      <c r="F196" s="6">
        <v>-7.000000000000001E-4</v>
      </c>
      <c r="G196" s="6">
        <v>4.8999999999999998E-3</v>
      </c>
    </row>
    <row r="197" spans="3:7" ht="15.5" x14ac:dyDescent="0.35">
      <c r="C197" t="s">
        <v>204</v>
      </c>
      <c r="D197" s="6">
        <v>5.5000000000000005E-3</v>
      </c>
      <c r="E197" s="6">
        <v>4.0999999999999995E-3</v>
      </c>
      <c r="F197" s="6">
        <v>4.3E-3</v>
      </c>
      <c r="G197" s="6">
        <v>8.1000000000000013E-3</v>
      </c>
    </row>
    <row r="198" spans="3:7" ht="15.5" x14ac:dyDescent="0.35">
      <c r="C198" t="s">
        <v>205</v>
      </c>
      <c r="D198" s="6">
        <v>1.3</v>
      </c>
      <c r="E198" s="6">
        <v>1.02</v>
      </c>
      <c r="F198" s="6">
        <v>1.1000000000000001</v>
      </c>
      <c r="G198" s="6">
        <v>1.94</v>
      </c>
    </row>
    <row r="199" spans="3:7" ht="15.5" x14ac:dyDescent="0.35">
      <c r="C199" t="s">
        <v>206</v>
      </c>
      <c r="D199" s="5">
        <v>4200000000000</v>
      </c>
      <c r="E199" s="5">
        <v>4191000000000</v>
      </c>
      <c r="F199" s="5">
        <v>4166000000000</v>
      </c>
      <c r="G199" s="5">
        <v>4180000000000</v>
      </c>
    </row>
    <row r="200" spans="3:7" ht="15.5" x14ac:dyDescent="0.35">
      <c r="C200" t="s">
        <v>207</v>
      </c>
      <c r="D200" s="6">
        <v>1.59</v>
      </c>
      <c r="E200" s="6">
        <v>1.54</v>
      </c>
      <c r="F200" s="6">
        <v>1.63</v>
      </c>
      <c r="G200" s="6">
        <v>1.4</v>
      </c>
    </row>
    <row r="201" spans="3:7" ht="15.5" x14ac:dyDescent="0.35">
      <c r="C201" t="s">
        <v>208</v>
      </c>
      <c r="D201" s="6">
        <v>222.9</v>
      </c>
      <c r="E201" s="6">
        <v>222.49</v>
      </c>
      <c r="F201" s="6">
        <v>221.57</v>
      </c>
      <c r="G201" s="6">
        <v>222.45</v>
      </c>
    </row>
    <row r="202" spans="3:7" ht="15.5" x14ac:dyDescent="0.35">
      <c r="C202" t="s">
        <v>209</v>
      </c>
      <c r="D202" s="6">
        <v>1.8</v>
      </c>
      <c r="E202" s="6">
        <v>1.74</v>
      </c>
      <c r="F202" s="6">
        <v>1.85</v>
      </c>
      <c r="G202" s="6">
        <v>1.59</v>
      </c>
    </row>
    <row r="203" spans="3:7" ht="15.5" x14ac:dyDescent="0.35">
      <c r="C203" t="s">
        <v>210</v>
      </c>
      <c r="D203" s="6">
        <v>196.73</v>
      </c>
      <c r="E203" s="6">
        <v>196.32</v>
      </c>
      <c r="F203" s="6">
        <v>195.38</v>
      </c>
      <c r="G203" s="6">
        <v>196.26</v>
      </c>
    </row>
    <row r="204" spans="3:7" ht="15.5" x14ac:dyDescent="0.35">
      <c r="C204" t="s">
        <v>211</v>
      </c>
      <c r="D204" s="5">
        <v>897000000000</v>
      </c>
      <c r="E204" s="5">
        <v>682000000000</v>
      </c>
      <c r="F204" s="5">
        <v>588000000000</v>
      </c>
      <c r="G204" s="5">
        <v>536000000000</v>
      </c>
    </row>
    <row r="205" spans="3:7" ht="15.5" x14ac:dyDescent="0.35">
      <c r="C205" t="s">
        <v>212</v>
      </c>
      <c r="E205" s="5">
        <v>272000000000</v>
      </c>
      <c r="F205" s="5">
        <v>389000000000</v>
      </c>
      <c r="G205" s="5">
        <v>461000000000</v>
      </c>
    </row>
    <row r="206" spans="3:7" ht="15.5" x14ac:dyDescent="0.35">
      <c r="C206" t="s">
        <v>213</v>
      </c>
      <c r="D206" s="5">
        <v>3826000000000</v>
      </c>
      <c r="E206" s="5">
        <v>3819000000000</v>
      </c>
      <c r="F206" s="5">
        <v>3801000000000</v>
      </c>
      <c r="G206" s="5">
        <v>3816000000000</v>
      </c>
    </row>
    <row r="207" spans="3:7" ht="15.5" x14ac:dyDescent="0.35">
      <c r="C207" t="s">
        <v>24</v>
      </c>
      <c r="D207" s="5">
        <v>897000000000</v>
      </c>
      <c r="E207" s="5">
        <v>954000000000</v>
      </c>
      <c r="F207" s="5">
        <v>977000000000</v>
      </c>
      <c r="G207" s="5">
        <v>996000000000</v>
      </c>
    </row>
    <row r="208" spans="3:7" ht="15.5" x14ac:dyDescent="0.35">
      <c r="C208" t="s">
        <v>21</v>
      </c>
      <c r="D208" s="5">
        <v>769000000000</v>
      </c>
      <c r="E208" s="5">
        <v>780000000000</v>
      </c>
      <c r="F208" s="5">
        <v>825000000000</v>
      </c>
      <c r="G208" s="5">
        <v>860000000000</v>
      </c>
    </row>
    <row r="209" spans="3:23" ht="15.5" x14ac:dyDescent="0.35">
      <c r="C209" t="s">
        <v>214</v>
      </c>
      <c r="D209" s="5">
        <v>-704000000000</v>
      </c>
      <c r="E209" s="5">
        <v>-460000000000</v>
      </c>
      <c r="F209" s="5">
        <v>-447000000000</v>
      </c>
      <c r="G209" s="5">
        <v>-326000000000</v>
      </c>
    </row>
    <row r="210" spans="3:23" ht="15.5" x14ac:dyDescent="0.35">
      <c r="C210" t="s">
        <v>215</v>
      </c>
      <c r="D210" s="5">
        <v>44000000000</v>
      </c>
      <c r="E210" s="5">
        <v>17000000000</v>
      </c>
      <c r="F210" s="5">
        <v>158000000000</v>
      </c>
      <c r="G210" s="5">
        <v>130000000000</v>
      </c>
    </row>
    <row r="211" spans="3:23" ht="15.5" x14ac:dyDescent="0.35">
      <c r="C211" t="s">
        <v>216</v>
      </c>
      <c r="D211" s="5">
        <v>-33000000000</v>
      </c>
      <c r="E211" s="5">
        <v>-20000000000</v>
      </c>
      <c r="F211" s="5">
        <v>-107000000000</v>
      </c>
      <c r="G211" s="5">
        <v>-77000000000</v>
      </c>
    </row>
    <row r="212" spans="3:23" ht="15.5" x14ac:dyDescent="0.35">
      <c r="C212" t="s">
        <v>13</v>
      </c>
      <c r="D212" s="5">
        <v>12000000000</v>
      </c>
      <c r="E212" s="5">
        <v>-3000000000</v>
      </c>
      <c r="F212" s="5">
        <v>50000000000</v>
      </c>
      <c r="G212" s="5">
        <v>53000000000</v>
      </c>
    </row>
    <row r="213" spans="3:23" ht="15.5" x14ac:dyDescent="0.35">
      <c r="C213" t="s">
        <v>16</v>
      </c>
      <c r="D213" s="6">
        <v>0.68</v>
      </c>
      <c r="E213" s="6">
        <v>-0.18</v>
      </c>
      <c r="F213" s="6">
        <v>2.94</v>
      </c>
      <c r="G213" s="6">
        <v>3.11</v>
      </c>
    </row>
    <row r="214" spans="3:23" ht="15.5" x14ac:dyDescent="0.35">
      <c r="C214" t="s">
        <v>54</v>
      </c>
      <c r="I214" s="6">
        <v>1.75</v>
      </c>
      <c r="J214" s="6">
        <v>0.69</v>
      </c>
      <c r="K214" s="6">
        <v>0.71</v>
      </c>
      <c r="L214" s="6">
        <v>0.25</v>
      </c>
      <c r="M214" s="6">
        <v>8.09</v>
      </c>
      <c r="N214" s="6">
        <v>-76.180000000000007</v>
      </c>
      <c r="O214" s="6">
        <v>-19.39</v>
      </c>
      <c r="P214" s="6">
        <v>9.98</v>
      </c>
      <c r="Q214" s="6">
        <v>12.21</v>
      </c>
      <c r="R214" s="6">
        <v>12.54</v>
      </c>
      <c r="S214" s="6">
        <v>47.97</v>
      </c>
      <c r="T214" s="6">
        <v>49.21</v>
      </c>
      <c r="U214" s="6">
        <v>39.53</v>
      </c>
      <c r="V214" s="6">
        <v>23.27</v>
      </c>
      <c r="W214" s="6">
        <v>-121880.24</v>
      </c>
    </row>
    <row r="215" spans="3:23" ht="15.5" x14ac:dyDescent="0.35">
      <c r="C215" t="s">
        <v>68</v>
      </c>
      <c r="I215" s="6">
        <v>206.86</v>
      </c>
      <c r="J215" s="6">
        <v>382.61</v>
      </c>
      <c r="K215" s="6">
        <v>442.25</v>
      </c>
      <c r="L215" s="5">
        <v>1200</v>
      </c>
      <c r="M215" s="6">
        <v>45.74</v>
      </c>
      <c r="N215" s="6">
        <v>-2.82</v>
      </c>
      <c r="O215" s="6">
        <v>-9.44</v>
      </c>
      <c r="P215" s="6">
        <v>41.38</v>
      </c>
      <c r="Q215" s="6">
        <v>34.4</v>
      </c>
      <c r="R215" s="6">
        <v>164.83</v>
      </c>
      <c r="S215" s="6">
        <v>40.729999999999997</v>
      </c>
      <c r="T215" s="6">
        <v>42.57</v>
      </c>
      <c r="U215" s="6">
        <v>46.7</v>
      </c>
      <c r="V215" s="5">
        <v>0</v>
      </c>
      <c r="W215" s="5">
        <v>0</v>
      </c>
    </row>
    <row r="216" spans="3:23" ht="15.5" x14ac:dyDescent="0.35">
      <c r="C216" t="s">
        <v>71</v>
      </c>
      <c r="I216" s="6">
        <v>3.34</v>
      </c>
      <c r="J216" s="6">
        <v>2.65</v>
      </c>
      <c r="K216" s="6">
        <v>3.51</v>
      </c>
      <c r="L216" s="6">
        <v>3.69</v>
      </c>
      <c r="M216" s="6">
        <v>4.9800000000000004</v>
      </c>
      <c r="N216" s="6">
        <v>2.5</v>
      </c>
      <c r="O216" s="6">
        <v>2.04</v>
      </c>
      <c r="P216" s="6">
        <v>2.56</v>
      </c>
      <c r="Q216" s="6">
        <v>3.2</v>
      </c>
      <c r="R216" s="6">
        <v>3.84</v>
      </c>
      <c r="S216" s="6">
        <v>4.4800000000000004</v>
      </c>
      <c r="T216" s="6">
        <v>5.97</v>
      </c>
      <c r="U216" s="6">
        <v>6.47</v>
      </c>
      <c r="V216" s="5">
        <v>0</v>
      </c>
      <c r="W216" s="5">
        <v>0</v>
      </c>
    </row>
    <row r="217" spans="3:23" ht="15.5" x14ac:dyDescent="0.35">
      <c r="C217" t="s">
        <v>217</v>
      </c>
      <c r="I217" s="5">
        <v>369560000000</v>
      </c>
      <c r="J217" s="5">
        <v>334560000000</v>
      </c>
      <c r="K217" s="5">
        <v>281520000000</v>
      </c>
      <c r="L217" s="5">
        <v>237420000000</v>
      </c>
      <c r="M217" s="5">
        <v>338740000000</v>
      </c>
      <c r="N217" s="5">
        <v>106630000000</v>
      </c>
      <c r="O217" s="5">
        <v>85980000000</v>
      </c>
      <c r="P217" s="5">
        <v>259360000000</v>
      </c>
    </row>
    <row r="218" spans="3:23" ht="15.5" x14ac:dyDescent="0.35">
      <c r="C218" t="s">
        <v>218</v>
      </c>
      <c r="I218" s="6">
        <v>5.1999999999999998E-3</v>
      </c>
      <c r="J218" s="6">
        <v>2.0999999999999999E-3</v>
      </c>
      <c r="K218" s="6">
        <v>2.3E-3</v>
      </c>
      <c r="L218" s="6">
        <v>8.0000000000000004E-4</v>
      </c>
      <c r="M218" s="6">
        <v>2.7999999999999997E-2</v>
      </c>
      <c r="N218" s="6">
        <v>-0.2379</v>
      </c>
      <c r="O218" s="6">
        <v>-5.1200000000000002E-2</v>
      </c>
      <c r="P218" s="6">
        <v>2.3300000000000001E-2</v>
      </c>
      <c r="Q218" s="6">
        <v>4.2000000000000003E-2</v>
      </c>
      <c r="R218" s="6">
        <v>1.0200000000000001E-2</v>
      </c>
      <c r="S218" s="6">
        <v>4.7E-2</v>
      </c>
      <c r="T218" s="6">
        <v>0.1244</v>
      </c>
      <c r="U218" s="6">
        <v>0.1235</v>
      </c>
      <c r="V218" s="6">
        <v>0.08</v>
      </c>
      <c r="W218" s="6">
        <v>-4.0199999999999993E-2</v>
      </c>
    </row>
    <row r="219" spans="3:23" ht="15.5" x14ac:dyDescent="0.35">
      <c r="C219" t="s">
        <v>219</v>
      </c>
      <c r="I219" s="6">
        <v>7.9000000000000008E-3</v>
      </c>
      <c r="J219" s="6">
        <v>3.0999999999999999E-3</v>
      </c>
      <c r="K219" s="6">
        <v>3.4000000000000002E-3</v>
      </c>
      <c r="L219" s="6">
        <v>1.1999999999999999E-3</v>
      </c>
      <c r="M219" s="6">
        <v>3.61E-2</v>
      </c>
      <c r="N219" s="6">
        <v>-0.8234999999999999</v>
      </c>
      <c r="O219" s="6">
        <v>-0.11699999999999999</v>
      </c>
      <c r="P219" s="6">
        <v>4.4400000000000002E-2</v>
      </c>
      <c r="Q219" s="6">
        <v>6.9099999999999995E-2</v>
      </c>
      <c r="R219" s="6">
        <v>1.7399999999999999E-2</v>
      </c>
      <c r="S219" s="6">
        <v>7.6399999999999996E-2</v>
      </c>
      <c r="T219" s="6">
        <v>0.3039</v>
      </c>
      <c r="U219" s="6">
        <v>0.35070000000000001</v>
      </c>
      <c r="V219" s="6">
        <v>1.2104000000000001</v>
      </c>
      <c r="W219" s="6">
        <v>3.0126999999999997</v>
      </c>
    </row>
    <row r="220" spans="3:23" ht="15.5" x14ac:dyDescent="0.35">
      <c r="C220" t="s">
        <v>220</v>
      </c>
      <c r="I220" s="6">
        <v>2.3700000000000002E-2</v>
      </c>
      <c r="J220" s="6">
        <v>2.1099999999999997E-2</v>
      </c>
      <c r="K220" s="6">
        <v>9.8999999999999991E-3</v>
      </c>
      <c r="L220" s="6">
        <v>7.3000000000000001E-3</v>
      </c>
      <c r="M220" s="6">
        <v>6.08E-2</v>
      </c>
      <c r="N220" s="6">
        <v>6.0000000000000001E-3</v>
      </c>
      <c r="O220" s="6">
        <v>2.5999999999999999E-3</v>
      </c>
      <c r="P220" s="6">
        <v>8.2299999999999998E-2</v>
      </c>
      <c r="Q220" s="6">
        <v>0.1094</v>
      </c>
      <c r="R220" s="6">
        <v>9.6699999999999994E-2</v>
      </c>
      <c r="S220" s="6">
        <v>0.161</v>
      </c>
      <c r="T220" s="6">
        <v>0.28339999999999999</v>
      </c>
      <c r="U220" s="6">
        <v>0.34820000000000001</v>
      </c>
      <c r="V220" s="6">
        <v>0.30730000000000002</v>
      </c>
      <c r="W220" s="6">
        <v>0.46520000000000006</v>
      </c>
    </row>
    <row r="221" spans="3:23" ht="15.5" x14ac:dyDescent="0.35">
      <c r="C221" t="s">
        <v>221</v>
      </c>
      <c r="I221" s="6">
        <v>1.47</v>
      </c>
      <c r="J221" s="6">
        <v>1.19</v>
      </c>
      <c r="K221" s="6">
        <v>0.62</v>
      </c>
      <c r="L221" s="6">
        <v>0.74</v>
      </c>
      <c r="M221" s="6">
        <v>4.5999999999999996</v>
      </c>
      <c r="N221" s="6">
        <v>0.1</v>
      </c>
      <c r="O221" s="6">
        <v>0.05</v>
      </c>
      <c r="P221" s="6">
        <v>2.2400000000000002</v>
      </c>
      <c r="Q221" s="6">
        <v>2.94</v>
      </c>
      <c r="R221" s="6">
        <v>2.69</v>
      </c>
      <c r="S221" s="6">
        <v>5.26</v>
      </c>
      <c r="T221" s="6">
        <v>3.89</v>
      </c>
      <c r="U221" s="6">
        <v>3.38</v>
      </c>
      <c r="V221" s="6">
        <v>2.37</v>
      </c>
      <c r="W221" s="6">
        <v>1.19</v>
      </c>
    </row>
    <row r="222" spans="3:23" ht="15.5" x14ac:dyDescent="0.35">
      <c r="C222" t="s">
        <v>65</v>
      </c>
      <c r="I222" s="6">
        <v>1.63</v>
      </c>
      <c r="J222" s="6">
        <v>1.2</v>
      </c>
      <c r="K222" s="6">
        <v>1.48</v>
      </c>
      <c r="L222" s="6">
        <v>1.42</v>
      </c>
      <c r="M222" s="6">
        <v>1.65</v>
      </c>
      <c r="N222" s="6">
        <v>2.3199999999999998</v>
      </c>
      <c r="O222" s="6">
        <v>1.1000000000000001</v>
      </c>
      <c r="P222" s="6">
        <v>1.84</v>
      </c>
      <c r="Q222" s="6">
        <v>2.38</v>
      </c>
      <c r="R222" s="6">
        <v>2.87</v>
      </c>
      <c r="S222" s="6">
        <v>3.11</v>
      </c>
      <c r="T222" s="6">
        <v>12.94</v>
      </c>
      <c r="U222" s="6">
        <v>16.38</v>
      </c>
      <c r="V222" s="5">
        <v>0</v>
      </c>
      <c r="W222" s="5">
        <v>0</v>
      </c>
    </row>
    <row r="223" spans="3:23" ht="15.5" x14ac:dyDescent="0.35">
      <c r="C223" t="s">
        <v>62</v>
      </c>
      <c r="I223" s="6">
        <v>221.57</v>
      </c>
      <c r="J223" s="6">
        <v>220.47</v>
      </c>
      <c r="K223" s="6">
        <v>212.16</v>
      </c>
      <c r="L223" s="6">
        <v>211.5</v>
      </c>
      <c r="M223" s="6">
        <v>223.99</v>
      </c>
      <c r="N223" s="6">
        <v>92.51</v>
      </c>
      <c r="O223" s="6">
        <v>165.68</v>
      </c>
      <c r="P223" s="6">
        <v>224.76</v>
      </c>
      <c r="Q223" s="6">
        <v>176.66</v>
      </c>
      <c r="R223" s="6">
        <v>721.16</v>
      </c>
      <c r="S223" s="6">
        <v>628.11</v>
      </c>
      <c r="T223" s="6">
        <v>161.93</v>
      </c>
      <c r="U223" s="6">
        <v>112.72</v>
      </c>
      <c r="V223" s="6">
        <v>19.22</v>
      </c>
      <c r="W223" s="6">
        <v>-40455.78</v>
      </c>
    </row>
    <row r="224" spans="3:23" ht="15.5" x14ac:dyDescent="0.35">
      <c r="C224" t="s">
        <v>222</v>
      </c>
      <c r="I224" s="6">
        <v>1.85</v>
      </c>
      <c r="J224" s="6">
        <v>1.36</v>
      </c>
      <c r="K224" s="6">
        <v>1.69</v>
      </c>
      <c r="L224" s="6">
        <v>1.62</v>
      </c>
      <c r="M224" s="6">
        <v>1.87</v>
      </c>
      <c r="N224" s="6">
        <v>2.3199999999999998</v>
      </c>
      <c r="O224" s="6">
        <v>1.1000000000000001</v>
      </c>
      <c r="P224" s="6">
        <v>1.84</v>
      </c>
      <c r="Q224" s="6">
        <v>2.38</v>
      </c>
      <c r="R224" s="6">
        <v>2.87</v>
      </c>
      <c r="S224" s="6">
        <v>3.11</v>
      </c>
      <c r="T224" s="6">
        <v>12.94</v>
      </c>
      <c r="U224" s="6">
        <v>16.38</v>
      </c>
      <c r="V224" s="5">
        <v>0</v>
      </c>
      <c r="W224" s="5">
        <v>0</v>
      </c>
    </row>
    <row r="225" spans="3:23" ht="15.5" x14ac:dyDescent="0.35">
      <c r="C225" t="s">
        <v>223</v>
      </c>
      <c r="I225" s="6">
        <v>195.38</v>
      </c>
      <c r="J225" s="6">
        <v>194.27</v>
      </c>
      <c r="K225" s="6">
        <v>185.94</v>
      </c>
      <c r="L225" s="6">
        <v>185.27</v>
      </c>
      <c r="M225" s="6">
        <v>197.76</v>
      </c>
      <c r="N225" s="6">
        <v>92.51</v>
      </c>
      <c r="O225" s="6">
        <v>165.68</v>
      </c>
      <c r="P225" s="6">
        <v>224.76</v>
      </c>
      <c r="Q225" s="6">
        <v>176.66</v>
      </c>
      <c r="R225" s="6">
        <v>721.16</v>
      </c>
      <c r="S225" s="6">
        <v>628.11</v>
      </c>
      <c r="T225" s="6">
        <v>161.93</v>
      </c>
      <c r="U225" s="6">
        <v>112.72</v>
      </c>
      <c r="V225" s="6">
        <v>19.22</v>
      </c>
      <c r="W225" s="6">
        <v>-40455.78</v>
      </c>
    </row>
    <row r="226" spans="3:23" ht="15.5" x14ac:dyDescent="0.35">
      <c r="C226" t="s">
        <v>224</v>
      </c>
      <c r="I226" s="5">
        <v>588000000000</v>
      </c>
      <c r="J226" s="5">
        <v>374000000000</v>
      </c>
      <c r="K226" s="5">
        <v>280000000000</v>
      </c>
      <c r="L226" s="5">
        <v>94000000000</v>
      </c>
      <c r="M226" s="5">
        <v>23000000000</v>
      </c>
      <c r="N226" s="5">
        <v>67000000000</v>
      </c>
      <c r="O226" s="5">
        <v>85000000000</v>
      </c>
      <c r="P226" s="5">
        <v>46000000000</v>
      </c>
      <c r="Q226" s="5">
        <v>72000000000</v>
      </c>
      <c r="R226" s="5">
        <v>23000000000</v>
      </c>
      <c r="S226" s="5">
        <v>48000000000</v>
      </c>
      <c r="T226" s="5">
        <v>13000000000</v>
      </c>
      <c r="U226" s="5">
        <v>74000000000</v>
      </c>
      <c r="V226" s="5">
        <v>91000000000</v>
      </c>
      <c r="W226" s="5">
        <v>104000000000</v>
      </c>
    </row>
    <row r="227" spans="3:23" ht="15.5" x14ac:dyDescent="0.35">
      <c r="C227" t="s">
        <v>225</v>
      </c>
      <c r="I227" s="5">
        <v>389000000000</v>
      </c>
      <c r="J227" s="5">
        <v>595000000000</v>
      </c>
      <c r="K227" s="5">
        <v>681000000000</v>
      </c>
      <c r="L227" s="5">
        <v>647000000000</v>
      </c>
      <c r="M227" s="5">
        <v>20000000000</v>
      </c>
      <c r="N227" s="5">
        <v>982000000000</v>
      </c>
      <c r="O227" s="5">
        <v>980000000000</v>
      </c>
      <c r="P227" s="5">
        <v>979000000000</v>
      </c>
      <c r="Q227" s="5">
        <v>441000000000</v>
      </c>
      <c r="R227" s="5">
        <v>436000000000</v>
      </c>
      <c r="S227" s="5">
        <v>314000000000</v>
      </c>
      <c r="T227" s="5">
        <v>165000000000</v>
      </c>
      <c r="U227" s="5">
        <v>102000000000</v>
      </c>
      <c r="V227" s="5">
        <v>120000000000</v>
      </c>
      <c r="W227" s="5">
        <v>150000000000</v>
      </c>
    </row>
    <row r="228" spans="3:23" ht="15.5" x14ac:dyDescent="0.35">
      <c r="C228" t="s">
        <v>26</v>
      </c>
      <c r="I228" s="5">
        <v>977000000000</v>
      </c>
      <c r="J228" s="5">
        <v>969000000000</v>
      </c>
      <c r="K228" s="5">
        <v>962000000000</v>
      </c>
      <c r="L228" s="5">
        <v>741000000000</v>
      </c>
      <c r="M228" s="5">
        <v>43000000000</v>
      </c>
      <c r="N228" s="5">
        <v>1050000000000</v>
      </c>
      <c r="O228" s="5">
        <v>1065000000000</v>
      </c>
      <c r="P228" s="5">
        <v>1025000000000</v>
      </c>
      <c r="Q228" s="5">
        <v>513000000000</v>
      </c>
      <c r="R228" s="5">
        <v>459000000000</v>
      </c>
      <c r="S228" s="5">
        <v>362000000000</v>
      </c>
      <c r="T228" s="5">
        <v>178000000000</v>
      </c>
      <c r="U228" s="5">
        <v>176000000000</v>
      </c>
      <c r="V228" s="5">
        <v>211000000000</v>
      </c>
      <c r="W228" s="5">
        <v>254000000000</v>
      </c>
    </row>
    <row r="229" spans="3:23" ht="15.5" x14ac:dyDescent="0.35">
      <c r="C229" t="s">
        <v>23</v>
      </c>
      <c r="I229" s="5">
        <v>825000000000</v>
      </c>
      <c r="J229" s="5">
        <v>822000000000</v>
      </c>
      <c r="K229" s="5">
        <v>834000000000</v>
      </c>
      <c r="L229" s="5">
        <v>427000000000</v>
      </c>
      <c r="M229" s="5">
        <v>-582000000000</v>
      </c>
      <c r="N229" s="5">
        <v>1023000000000</v>
      </c>
      <c r="O229" s="5">
        <v>1043000000000</v>
      </c>
      <c r="P229" s="5">
        <v>922000000000</v>
      </c>
      <c r="Q229" s="5">
        <v>449000000000</v>
      </c>
      <c r="R229" s="5">
        <v>413000000000</v>
      </c>
      <c r="S229" s="5">
        <v>240000000000</v>
      </c>
      <c r="T229" s="5">
        <v>139000000000</v>
      </c>
      <c r="U229" s="5">
        <v>160000000000</v>
      </c>
      <c r="V229" s="5">
        <v>205000000000</v>
      </c>
      <c r="W229" s="5">
        <v>245000000000</v>
      </c>
    </row>
    <row r="230" spans="3:23" ht="15.5" x14ac:dyDescent="0.35">
      <c r="C230" t="s">
        <v>226</v>
      </c>
      <c r="I230" s="5">
        <v>-447000000000</v>
      </c>
      <c r="J230" s="5">
        <v>-172000000000</v>
      </c>
      <c r="K230" s="5">
        <v>-69000000000</v>
      </c>
      <c r="L230" s="5">
        <v>195000000000</v>
      </c>
      <c r="M230" s="5">
        <v>528000000000</v>
      </c>
      <c r="N230" s="5">
        <v>-162000000000</v>
      </c>
      <c r="O230" s="5">
        <v>-110000000000</v>
      </c>
      <c r="P230" s="5">
        <v>306000000000</v>
      </c>
      <c r="Q230" s="5">
        <v>39000000000</v>
      </c>
      <c r="R230" s="5">
        <v>-11000000000</v>
      </c>
      <c r="S230" s="5">
        <v>128000000000</v>
      </c>
      <c r="T230" s="5">
        <v>35000000000</v>
      </c>
      <c r="U230" s="5">
        <v>-76000000000</v>
      </c>
      <c r="V230" s="5">
        <v>-96000000000</v>
      </c>
      <c r="W230" s="5">
        <v>-102000000000</v>
      </c>
    </row>
    <row r="231" spans="3:23" ht="15.5" x14ac:dyDescent="0.35">
      <c r="C231" t="s">
        <v>227</v>
      </c>
      <c r="I231" s="5">
        <v>340000000000</v>
      </c>
      <c r="J231" s="5">
        <v>264000000000</v>
      </c>
      <c r="K231" s="5">
        <v>136000000000</v>
      </c>
      <c r="L231" s="5">
        <v>161000000000</v>
      </c>
      <c r="M231" s="5">
        <v>254000000000</v>
      </c>
      <c r="N231" s="5">
        <v>25000000000</v>
      </c>
      <c r="O231" s="5">
        <v>188000000000</v>
      </c>
      <c r="P231" s="5">
        <v>31000000000</v>
      </c>
      <c r="Q231" s="5">
        <v>66000000000</v>
      </c>
      <c r="R231" s="5">
        <v>124000000000</v>
      </c>
      <c r="S231" s="5">
        <v>98000000000</v>
      </c>
      <c r="T231" s="5">
        <v>73000000000</v>
      </c>
      <c r="U231" s="5">
        <v>75000000000</v>
      </c>
      <c r="V231" s="5">
        <v>55000000000</v>
      </c>
      <c r="W231" s="5">
        <v>31000000000</v>
      </c>
    </row>
    <row r="232" spans="3:23" ht="15.5" x14ac:dyDescent="0.35">
      <c r="C232" t="s">
        <v>228</v>
      </c>
      <c r="I232" s="5">
        <v>-342000000000</v>
      </c>
      <c r="J232" s="5">
        <v>-265000000000</v>
      </c>
      <c r="K232" s="5">
        <v>-457000000000</v>
      </c>
      <c r="L232" s="5">
        <v>-166000000000</v>
      </c>
      <c r="M232" s="5">
        <v>-139000000000</v>
      </c>
      <c r="N232" s="5">
        <v>-7000000000</v>
      </c>
      <c r="O232" s="5">
        <v>-301000000000</v>
      </c>
      <c r="P232" s="5">
        <v>-490000000000</v>
      </c>
      <c r="Q232" s="5">
        <v>-78000000000</v>
      </c>
      <c r="R232" s="5">
        <v>-297000000000</v>
      </c>
      <c r="S232" s="5">
        <v>-142000000000</v>
      </c>
      <c r="T232" s="5">
        <v>-52000000000</v>
      </c>
      <c r="U232" s="5">
        <v>-98000000000</v>
      </c>
      <c r="V232" s="5">
        <v>-15000000000</v>
      </c>
      <c r="W232" s="5">
        <v>-17000000000</v>
      </c>
    </row>
    <row r="233" spans="3:23" ht="15.5" x14ac:dyDescent="0.35">
      <c r="C233" t="s">
        <v>15</v>
      </c>
      <c r="I233" s="5">
        <v>-2000000000</v>
      </c>
      <c r="J233" s="5">
        <v>-1000000000</v>
      </c>
      <c r="K233" s="5">
        <v>-321000000000</v>
      </c>
      <c r="L233" s="5">
        <v>-5000000000</v>
      </c>
      <c r="M233" s="5">
        <v>115000000000</v>
      </c>
      <c r="N233" s="5">
        <v>18000000000</v>
      </c>
      <c r="O233" s="5">
        <v>-113000000000</v>
      </c>
      <c r="P233" s="5">
        <v>-458000000000</v>
      </c>
      <c r="Q233" s="5">
        <v>-12000000000</v>
      </c>
      <c r="R233" s="5">
        <v>-173000000000</v>
      </c>
      <c r="S233" s="5">
        <v>-44000000000</v>
      </c>
      <c r="T233" s="5">
        <v>22000000000</v>
      </c>
      <c r="U233" s="5">
        <v>-23000000000</v>
      </c>
      <c r="V233" s="5">
        <v>40000000000</v>
      </c>
      <c r="W233" s="5">
        <v>13000000000</v>
      </c>
    </row>
    <row r="234" spans="3:23" ht="15.5" x14ac:dyDescent="0.35">
      <c r="C234" t="s">
        <v>17</v>
      </c>
      <c r="I234" s="6">
        <v>-0.12</v>
      </c>
      <c r="J234" s="6">
        <v>-7.0000000000000007E-2</v>
      </c>
      <c r="K234" s="6">
        <v>-18.72</v>
      </c>
      <c r="L234" s="6">
        <v>-0.28000000000000003</v>
      </c>
      <c r="M234" s="6">
        <v>6.7</v>
      </c>
      <c r="N234" s="6">
        <v>3.04</v>
      </c>
      <c r="O234" s="6">
        <v>-19.149999999999999</v>
      </c>
      <c r="P234" s="6">
        <v>-77.69</v>
      </c>
      <c r="Q234" s="6">
        <v>-2.06</v>
      </c>
      <c r="R234" s="6">
        <v>-146.41999999999999</v>
      </c>
      <c r="S234" s="6">
        <v>-37.380000000000003</v>
      </c>
      <c r="T234" s="6">
        <v>18.239999999999998</v>
      </c>
      <c r="U234" s="6">
        <v>-19.25</v>
      </c>
      <c r="V234" s="6">
        <v>39.729999999999997</v>
      </c>
      <c r="W234" s="6">
        <v>132361.25</v>
      </c>
    </row>
  </sheetData>
  <pageMargins left="0.7" right="0.7" top="0.75" bottom="0.75" header="0.3" footer="0.3"/>
  <ignoredErrors>
    <ignoredError sqref="A1:W23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1511</v>
      </c>
      <c r="D2" s="2">
        <f ca="1">IFERROR(_xlfn.STOCKHISTORY("XIDX:" &amp; $C$1, D3, , 0, 0, 1), "Libur")</f>
        <v>0</v>
      </c>
      <c r="E2" s="2" vm="312">
        <f ca="1">IFERROR(_xlfn.STOCKHISTORY("XIDX:" &amp; $C$1, E3, , 0, 0, 1), "Libur")</f>
        <v>2130</v>
      </c>
      <c r="H2" s="2">
        <f ca="1">IFERROR(INDEX(D2:G2,COUNT(D2:G2)),"")</f>
        <v>0</v>
      </c>
      <c r="I2" s="2" vm="313">
        <f t="shared" ref="I2:Z2" ca="1" si="0">IFERROR(_xlfn.STOCKHISTORY("XIDX:" &amp; $C$1, I1, , 0, 0, 1), "Libur")</f>
        <v>2300</v>
      </c>
      <c r="J2" s="2">
        <f t="shared" ca="1" si="0"/>
        <v>0</v>
      </c>
      <c r="K2" s="2" vm="314">
        <f t="shared" ca="1" si="0"/>
        <v>8200</v>
      </c>
      <c r="L2" s="2" vm="315">
        <f t="shared" ca="1" si="0"/>
        <v>8650</v>
      </c>
      <c r="M2" s="2" vm="316">
        <f t="shared" ca="1" si="0"/>
        <v>10400</v>
      </c>
      <c r="N2" s="2">
        <f t="shared" ca="1" si="0"/>
        <v>0</v>
      </c>
      <c r="O2" s="2" vm="317">
        <f t="shared" ca="1" si="0"/>
        <v>9175</v>
      </c>
      <c r="P2" s="2" vm="318">
        <f t="shared" ca="1" si="0"/>
        <v>8700</v>
      </c>
      <c r="Q2" s="2" vm="319">
        <f t="shared" ca="1" si="0"/>
        <v>9000</v>
      </c>
      <c r="R2" s="2">
        <f t="shared" ca="1" si="0"/>
        <v>0</v>
      </c>
      <c r="S2" s="2" t="str">
        <f t="shared" ca="1" si="0"/>
        <v>Libur</v>
      </c>
      <c r="T2" s="2" vm="320">
        <f t="shared" ca="1" si="0"/>
        <v>3950</v>
      </c>
      <c r="U2" s="2">
        <f t="shared" ca="1" si="0"/>
        <v>0</v>
      </c>
      <c r="V2" s="2" vm="73">
        <f t="shared" ca="1" si="0"/>
        <v>4050</v>
      </c>
      <c r="W2" s="2">
        <f t="shared" ca="1" si="0"/>
        <v>0</v>
      </c>
      <c r="X2" s="2" t="str">
        <f t="shared" ca="1" si="0"/>
        <v>Libur</v>
      </c>
      <c r="Y2" s="2" t="str">
        <f t="shared" ca="1" si="0"/>
        <v>Libur</v>
      </c>
      <c r="Z2" s="2">
        <f t="shared" ca="1" si="0"/>
        <v>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1960039864179</v>
      </c>
      <c r="E4" s="2">
        <f>IFERROR(INDEX(E51:E500,MATCH($C$4,$C$51:$C$500,0)),"")</f>
        <v>1960006946164</v>
      </c>
      <c r="H4" s="2">
        <f>IFERROR(SUM(D4:G4)*(4/MAX(1,COUNT(D4:G4))),"")</f>
        <v>7840093620686</v>
      </c>
      <c r="I4" s="2">
        <f t="shared" ref="I4:Z4" si="1">IFERROR(INDEX(I51:I500,MATCH($C$4,$C$51:$C$500,0)),"")</f>
        <v>7420053450826</v>
      </c>
      <c r="J4" s="2">
        <f t="shared" si="1"/>
        <v>6939147619476</v>
      </c>
      <c r="K4" s="2">
        <f t="shared" si="1"/>
        <v>5823016502106</v>
      </c>
      <c r="L4" s="2">
        <f t="shared" si="1"/>
        <v>5469205561730</v>
      </c>
      <c r="M4" s="2">
        <f t="shared" si="1"/>
        <v>5020992336635</v>
      </c>
      <c r="N4" s="2">
        <f t="shared" si="1"/>
        <v>4620736359547</v>
      </c>
      <c r="O4" s="2">
        <f t="shared" si="1"/>
        <v>5701072391797</v>
      </c>
      <c r="P4" s="2">
        <f t="shared" si="1"/>
        <v>5160182004111</v>
      </c>
      <c r="Q4" s="2">
        <f t="shared" si="1"/>
        <v>4440404595541</v>
      </c>
      <c r="R4" s="2">
        <f t="shared" si="1"/>
        <v>3742637722322</v>
      </c>
      <c r="S4" s="2">
        <f t="shared" si="1"/>
        <v>3533081041052</v>
      </c>
      <c r="T4" s="2">
        <f t="shared" si="1"/>
        <v>3703267949291</v>
      </c>
      <c r="U4" s="2">
        <f t="shared" si="1"/>
        <v>3751042310613</v>
      </c>
      <c r="V4" s="2">
        <f t="shared" si="1"/>
        <v>3542885004273</v>
      </c>
      <c r="W4" s="2">
        <f t="shared" si="1"/>
        <v>3363728158430</v>
      </c>
      <c r="X4" s="2">
        <f t="shared" si="1"/>
        <v>2198396728350</v>
      </c>
      <c r="Y4" s="2">
        <f t="shared" si="1"/>
        <v>1510071036021</v>
      </c>
      <c r="Z4" s="2">
        <f t="shared" si="1"/>
        <v>2127031561787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112800940521</v>
      </c>
      <c r="E5" s="2">
        <f>IFERROR(INDEX(E51:E500,MATCH($C$5,$C$51:$C$500,0)),"")</f>
        <v>92554053017</v>
      </c>
      <c r="H5" s="2">
        <f>IFERROR(SUM(D5:G5)*(4/MAX(1,COUNT(D5:G5))),"")</f>
        <v>410709987076</v>
      </c>
      <c r="I5" s="2">
        <f t="shared" ref="I5:Z5" si="2">IFERROR(INDEX(I51:I500,MATCH($C$5,$C$51:$C$500,0)),"")</f>
        <v>313187593984</v>
      </c>
      <c r="J5" s="2">
        <f t="shared" si="2"/>
        <v>494407163056</v>
      </c>
      <c r="K5" s="2">
        <f t="shared" si="2"/>
        <v>237228398492</v>
      </c>
      <c r="L5" s="2">
        <f t="shared" si="2"/>
        <v>361839942296</v>
      </c>
      <c r="M5" s="2">
        <f t="shared" si="2"/>
        <v>1186376633729</v>
      </c>
      <c r="N5" s="2">
        <f t="shared" si="2"/>
        <v>234051996891</v>
      </c>
      <c r="O5" s="2">
        <f t="shared" si="2"/>
        <v>314548861203</v>
      </c>
      <c r="P5" s="2">
        <f t="shared" si="2"/>
        <v>262813027792</v>
      </c>
      <c r="Q5" s="2">
        <f t="shared" si="2"/>
        <v>1561497860829</v>
      </c>
      <c r="R5" s="2">
        <f t="shared" si="2"/>
        <v>341904268115</v>
      </c>
      <c r="S5" s="2">
        <f t="shared" si="2"/>
        <v>152322378822</v>
      </c>
      <c r="T5" s="2">
        <f t="shared" si="2"/>
        <v>136761606520</v>
      </c>
      <c r="U5" s="2">
        <f t="shared" si="2"/>
        <v>104638718165</v>
      </c>
      <c r="V5" s="2">
        <f t="shared" si="2"/>
        <v>169468090176</v>
      </c>
      <c r="W5" s="2">
        <f t="shared" si="2"/>
        <v>109570516604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5743626803325</v>
      </c>
      <c r="E6" s="2">
        <f>IFERROR(INDEX(E51:E500,MATCH($C$6,$C$51:$C$500,0)),"")</f>
        <v>5712980177723</v>
      </c>
      <c r="H6" s="2">
        <f>IFERROR(INDEX(D6:G6,COUNT(D6:G6)),"")</f>
        <v>5712980177723</v>
      </c>
      <c r="I6" s="2">
        <f t="shared" ref="I6:Z6" si="3">IFERROR(INDEX(I51:I500,MATCH($C$6,$C$51:$C$500,0)),"")</f>
        <v>5620362852988</v>
      </c>
      <c r="J6" s="2">
        <f t="shared" si="3"/>
        <v>5370485945013</v>
      </c>
      <c r="K6" s="2">
        <f t="shared" si="3"/>
        <v>4937294743449</v>
      </c>
      <c r="L6" s="2">
        <f t="shared" si="3"/>
        <v>4730661689317</v>
      </c>
      <c r="M6" s="2">
        <f t="shared" si="3"/>
        <v>4409746475446</v>
      </c>
      <c r="N6" s="2">
        <f t="shared" si="3"/>
        <v>3273954601054</v>
      </c>
      <c r="O6" s="2">
        <f t="shared" si="3"/>
        <v>3141020945591</v>
      </c>
      <c r="P6" s="2">
        <f t="shared" si="3"/>
        <v>2910749138067</v>
      </c>
      <c r="Q6" s="2">
        <f t="shared" si="3"/>
        <v>2728227483994</v>
      </c>
      <c r="R6" s="2">
        <f t="shared" si="3"/>
        <v>1220420673224</v>
      </c>
      <c r="S6" s="2">
        <f t="shared" si="3"/>
        <v>922352503822</v>
      </c>
      <c r="T6" s="2">
        <f t="shared" si="3"/>
        <v>814392519881</v>
      </c>
      <c r="U6" s="2">
        <f t="shared" si="3"/>
        <v>707611129154</v>
      </c>
      <c r="V6" s="2">
        <f t="shared" si="3"/>
        <v>654044664731</v>
      </c>
      <c r="W6" s="2">
        <f t="shared" si="3"/>
        <v>519252194040</v>
      </c>
      <c r="X6" s="2">
        <f t="shared" si="3"/>
        <v>428528218710</v>
      </c>
      <c r="Y6" s="2">
        <f t="shared" si="3"/>
        <v>378952194393</v>
      </c>
      <c r="Z6" s="2">
        <f t="shared" si="3"/>
        <v>359877878819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0.82</v>
      </c>
      <c r="E7" s="3">
        <f>IFERROR(INDEX(E51:E500,MATCH($C$7,$C$51:$C$500,0))/1000000000,"")</f>
        <v>0.82</v>
      </c>
      <c r="H7" s="3">
        <f>IFERROR(INDEX(D7:G7,COUNT(D7:G7)),"")</f>
        <v>0.82</v>
      </c>
      <c r="I7" s="3">
        <f t="shared" ref="I7:Z7" si="4">IFERROR(INDEX(I51:I500,MATCH($C$7,$C$51:$C$500,0))/1000000000,"")</f>
        <v>0.82</v>
      </c>
      <c r="J7" s="3">
        <f t="shared" si="4"/>
        <v>0.82</v>
      </c>
      <c r="K7" s="3">
        <f t="shared" si="4"/>
        <v>0.21</v>
      </c>
      <c r="L7" s="3">
        <f t="shared" si="4"/>
        <v>0.21</v>
      </c>
      <c r="M7" s="3">
        <f t="shared" si="4"/>
        <v>0.21</v>
      </c>
      <c r="N7" s="3">
        <f t="shared" si="4"/>
        <v>0.21</v>
      </c>
      <c r="O7" s="3">
        <f t="shared" si="4"/>
        <v>0.21</v>
      </c>
      <c r="P7" s="3">
        <f t="shared" si="4"/>
        <v>0.21</v>
      </c>
      <c r="Q7" s="3">
        <f t="shared" si="4"/>
        <v>0.21</v>
      </c>
      <c r="R7" s="3">
        <f t="shared" si="4"/>
        <v>0.21</v>
      </c>
      <c r="S7" s="3">
        <f t="shared" si="4"/>
        <v>0.21</v>
      </c>
      <c r="T7" s="3">
        <f t="shared" si="4"/>
        <v>0.21</v>
      </c>
      <c r="U7" s="3">
        <f t="shared" si="4"/>
        <v>0.21</v>
      </c>
      <c r="V7" s="3">
        <f t="shared" si="4"/>
        <v>0.21</v>
      </c>
      <c r="W7" s="3">
        <f t="shared" si="4"/>
        <v>0.21</v>
      </c>
      <c r="X7" s="3">
        <f t="shared" si="4"/>
        <v>0.21</v>
      </c>
      <c r="Y7" s="3">
        <f t="shared" si="4"/>
        <v>0.21</v>
      </c>
      <c r="Z7" s="3">
        <f t="shared" si="4"/>
        <v>0.21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-315000000000</v>
      </c>
      <c r="E8" s="2">
        <f>IFERROR(INDEX(E51:E500,MATCH("Free cash flow (Quarter)",$C$51:$C$500,0)),"")</f>
        <v>243000000000</v>
      </c>
      <c r="H8" s="2">
        <f>IFERROR(INDEX(D8:G8,COUNT(D8:G8)),"")</f>
        <v>243000000000</v>
      </c>
      <c r="I8" s="2">
        <f t="shared" ref="I8:Z8" si="5">IFERROR(INDEX(I51:I500,MATCH($C$8,$C$51:$C$500,0)),"")</f>
        <v>464000000000</v>
      </c>
      <c r="J8" s="2">
        <f t="shared" si="5"/>
        <v>89000000000</v>
      </c>
      <c r="K8" s="2">
        <f t="shared" si="5"/>
        <v>242000000000</v>
      </c>
      <c r="L8" s="2">
        <f t="shared" si="5"/>
        <v>-364000000000</v>
      </c>
      <c r="M8" s="2">
        <f t="shared" si="5"/>
        <v>-23000000000</v>
      </c>
      <c r="N8" s="2">
        <f t="shared" si="5"/>
        <v>1154000000000</v>
      </c>
      <c r="O8" s="2">
        <f t="shared" si="5"/>
        <v>82000000000</v>
      </c>
      <c r="P8" s="2">
        <f t="shared" si="5"/>
        <v>-172000000000</v>
      </c>
      <c r="Q8" s="2">
        <f t="shared" si="5"/>
        <v>-138000000000</v>
      </c>
      <c r="R8" s="2">
        <f t="shared" si="5"/>
        <v>490000000000</v>
      </c>
      <c r="S8" s="2">
        <f t="shared" si="5"/>
        <v>164000000000</v>
      </c>
      <c r="T8" s="2">
        <f t="shared" si="5"/>
        <v>13000000000</v>
      </c>
      <c r="U8" s="2">
        <f t="shared" si="5"/>
        <v>-28000000000</v>
      </c>
      <c r="V8" s="2">
        <f t="shared" si="5"/>
        <v>115000000000</v>
      </c>
      <c r="W8" s="2">
        <f t="shared" si="5"/>
        <v>119000000000</v>
      </c>
      <c r="X8" s="2">
        <f t="shared" si="5"/>
        <v>-23000000000</v>
      </c>
      <c r="Y8" s="2">
        <f t="shared" si="5"/>
        <v>158000000000</v>
      </c>
      <c r="Z8" s="2">
        <f t="shared" si="5"/>
        <v>-118000000000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-383.24</v>
      </c>
      <c r="E9" s="3">
        <f>IFERROR(INDEX(E51:E500,MATCH("Free cash flow per share (Quarter)",$C$51:$C$500,0)),"")</f>
        <v>295.29000000000002</v>
      </c>
      <c r="H9" s="3">
        <f>IFERROR(INDEX(D9:G9,COUNT(D9:G9)),"")</f>
        <v>295.29000000000002</v>
      </c>
      <c r="I9" s="3">
        <f t="shared" ref="I9:Z9" si="6">IFERROR(INDEX(I51:I500,MATCH($C$9,$C$51:$C$500,0)),"")</f>
        <v>564.41999999999996</v>
      </c>
      <c r="J9" s="3">
        <f t="shared" si="6"/>
        <v>108.82</v>
      </c>
      <c r="K9" s="3">
        <f t="shared" si="6"/>
        <v>1176.6600000000001</v>
      </c>
      <c r="L9" s="3">
        <f t="shared" si="6"/>
        <v>-1771.85</v>
      </c>
      <c r="M9" s="3">
        <f t="shared" si="6"/>
        <v>-114.1</v>
      </c>
      <c r="N9" s="3">
        <f t="shared" si="6"/>
        <v>5611.98</v>
      </c>
      <c r="O9" s="3">
        <f t="shared" si="6"/>
        <v>400.23</v>
      </c>
      <c r="P9" s="3">
        <f t="shared" si="6"/>
        <v>-838.58</v>
      </c>
      <c r="Q9" s="3">
        <f t="shared" si="6"/>
        <v>-669.32</v>
      </c>
      <c r="R9" s="3">
        <f t="shared" si="6"/>
        <v>2382.4699999999998</v>
      </c>
      <c r="S9" s="3">
        <f t="shared" si="6"/>
        <v>796.52</v>
      </c>
      <c r="T9" s="3">
        <f t="shared" si="6"/>
        <v>63.72</v>
      </c>
      <c r="U9" s="3">
        <f t="shared" si="6"/>
        <v>-136.09</v>
      </c>
      <c r="V9" s="3">
        <f t="shared" si="6"/>
        <v>561.6</v>
      </c>
      <c r="W9" s="3">
        <f t="shared" si="6"/>
        <v>580.84</v>
      </c>
      <c r="X9" s="3">
        <f t="shared" si="6"/>
        <v>-113.55</v>
      </c>
      <c r="Y9" s="3">
        <f t="shared" si="6"/>
        <v>769.23</v>
      </c>
      <c r="Z9" s="3">
        <f t="shared" si="6"/>
        <v>-574.6</v>
      </c>
    </row>
    <row r="10" spans="1:26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7.2132479934979168</v>
      </c>
      <c r="I10" s="3">
        <f t="shared" ref="I10:Z10" ca="1" si="7">IFERROR(IF(I9=0,"",I2/I9),"")</f>
        <v>4.0749796251018751</v>
      </c>
      <c r="J10" s="3">
        <f t="shared" ca="1" si="7"/>
        <v>0</v>
      </c>
      <c r="K10" s="3">
        <f t="shared" ca="1" si="7"/>
        <v>6.9688780106402861</v>
      </c>
      <c r="L10" s="3">
        <f t="shared" ca="1" si="7"/>
        <v>-4.8819030956345069</v>
      </c>
      <c r="M10" s="3">
        <f t="shared" ca="1" si="7"/>
        <v>-91.148115687992998</v>
      </c>
      <c r="N10" s="3">
        <f t="shared" ca="1" si="7"/>
        <v>0</v>
      </c>
      <c r="O10" s="3">
        <f t="shared" ca="1" si="7"/>
        <v>22.924318516852807</v>
      </c>
      <c r="P10" s="3">
        <f t="shared" ca="1" si="7"/>
        <v>-10.374681008371294</v>
      </c>
      <c r="Q10" s="3">
        <f t="shared" ca="1" si="7"/>
        <v>-13.446482997669275</v>
      </c>
      <c r="R10" s="3">
        <f t="shared" ca="1" si="7"/>
        <v>0</v>
      </c>
      <c r="S10" s="3" t="str">
        <f t="shared" ca="1" si="7"/>
        <v/>
      </c>
      <c r="T10" s="3">
        <f t="shared" ca="1" si="7"/>
        <v>61.989956057752671</v>
      </c>
      <c r="U10" s="3">
        <f t="shared" ca="1" si="7"/>
        <v>0</v>
      </c>
      <c r="V10" s="3">
        <f t="shared" ca="1" si="7"/>
        <v>7.2115384615384617</v>
      </c>
      <c r="W10" s="3">
        <f t="shared" ca="1" si="7"/>
        <v>0</v>
      </c>
      <c r="X10" s="3" t="str">
        <f t="shared" ca="1" si="7"/>
        <v/>
      </c>
      <c r="Y10" s="3" t="str">
        <f t="shared" ca="1" si="7"/>
        <v/>
      </c>
      <c r="Z10" s="3">
        <f t="shared" ca="1" si="7"/>
        <v>0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1164324099773</v>
      </c>
      <c r="E11" s="2">
        <f>IFERROR(INDEX(E51:E500,MATCH($C$11,$C$51:$C$500,0)),"")</f>
        <v>1466751914118</v>
      </c>
      <c r="H11" s="2">
        <f>IFERROR(INDEX(D11:G11,COUNT(D11:G11)),"")</f>
        <v>1466751914118</v>
      </c>
      <c r="I11" s="2">
        <f t="shared" ref="I11:Z11" si="8">IFERROR(INDEX(I51:I500,MATCH($C$11,$C$51:$C$500,0)),"")</f>
        <v>1223498715851</v>
      </c>
      <c r="J11" s="2">
        <f t="shared" si="8"/>
        <v>824356017763</v>
      </c>
      <c r="K11" s="2">
        <f t="shared" si="8"/>
        <v>780821449731</v>
      </c>
      <c r="L11" s="2">
        <f t="shared" si="8"/>
        <v>557076332155</v>
      </c>
      <c r="M11" s="2">
        <f t="shared" si="8"/>
        <v>950133212469</v>
      </c>
      <c r="N11" s="2">
        <f t="shared" si="8"/>
        <v>1026016335334</v>
      </c>
      <c r="O11" s="2">
        <f t="shared" si="8"/>
        <v>570342260773</v>
      </c>
      <c r="P11" s="2">
        <f t="shared" si="8"/>
        <v>387321809624</v>
      </c>
      <c r="Q11" s="2">
        <f t="shared" si="8"/>
        <v>777824888541</v>
      </c>
      <c r="R11" s="2">
        <f t="shared" si="8"/>
        <v>965366911708</v>
      </c>
      <c r="S11" s="2">
        <f t="shared" si="8"/>
        <v>340056100822</v>
      </c>
      <c r="T11" s="2">
        <f t="shared" si="8"/>
        <v>116093710278</v>
      </c>
      <c r="U11" s="2">
        <f t="shared" si="8"/>
        <v>294288327732</v>
      </c>
      <c r="V11" s="2">
        <f t="shared" si="8"/>
        <v>260477920280</v>
      </c>
      <c r="W11" s="2">
        <f t="shared" si="8"/>
        <v>289192960770</v>
      </c>
      <c r="X11" s="2">
        <f t="shared" si="8"/>
        <v>101232899220</v>
      </c>
      <c r="Y11" s="2">
        <f t="shared" si="8"/>
        <v>65581091883</v>
      </c>
      <c r="Z11" s="2">
        <f t="shared" si="8"/>
        <v>18177084410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-1164000000000</v>
      </c>
      <c r="E12" s="2">
        <f>IFERROR(INDEX(E51:E500,MATCH("Net Debt (Quarter)",$C$51:$C$500,0)),"")</f>
        <v>-1467000000000</v>
      </c>
      <c r="H12" s="2">
        <f>IFERROR(INDEX(D12:G12,COUNT(D12:G12)),"")</f>
        <v>-1467000000000</v>
      </c>
      <c r="I12" s="2">
        <f t="shared" ref="I12:Z12" si="9">IFERROR(INDEX(I51:I500,MATCH($C$12,$C$51:$C$500,0)),"")</f>
        <v>-1223000000000</v>
      </c>
      <c r="J12" s="2">
        <f t="shared" si="9"/>
        <v>-824000000000</v>
      </c>
      <c r="K12" s="2">
        <f t="shared" si="9"/>
        <v>-780000000000</v>
      </c>
      <c r="L12" s="2">
        <f t="shared" si="9"/>
        <v>-548000000000</v>
      </c>
      <c r="M12" s="2">
        <f t="shared" si="9"/>
        <v>-950000000000</v>
      </c>
      <c r="N12" s="2">
        <f t="shared" si="9"/>
        <v>-1026000000000</v>
      </c>
      <c r="O12" s="2">
        <f t="shared" si="9"/>
        <v>30000000000</v>
      </c>
      <c r="P12" s="2">
        <f t="shared" si="9"/>
        <v>63000000000</v>
      </c>
      <c r="Q12" s="2">
        <f t="shared" si="9"/>
        <v>-176000000000</v>
      </c>
      <c r="R12" s="2">
        <f t="shared" si="9"/>
        <v>-365000000000</v>
      </c>
      <c r="S12" s="2">
        <f t="shared" si="9"/>
        <v>110000000000</v>
      </c>
      <c r="T12" s="2">
        <f t="shared" si="9"/>
        <v>236000000000</v>
      </c>
      <c r="U12" s="2">
        <f t="shared" si="9"/>
        <v>206000000000</v>
      </c>
      <c r="V12" s="2">
        <f t="shared" si="9"/>
        <v>123000000000</v>
      </c>
      <c r="W12" s="2">
        <f t="shared" si="9"/>
        <v>211000000000</v>
      </c>
      <c r="X12" s="2">
        <f t="shared" si="9"/>
        <v>313000000000</v>
      </c>
      <c r="Y12" s="2">
        <f t="shared" si="9"/>
        <v>297000000000</v>
      </c>
      <c r="Z12" s="2">
        <f t="shared" si="9"/>
        <v>451000000000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  <c r="O13" s="2">
        <f t="shared" si="10"/>
        <v>600000000000</v>
      </c>
      <c r="P13" s="2">
        <f t="shared" si="10"/>
        <v>450000000000</v>
      </c>
      <c r="Q13" s="2">
        <f t="shared" si="10"/>
        <v>602000000000</v>
      </c>
      <c r="R13" s="2">
        <f t="shared" si="10"/>
        <v>600000000000</v>
      </c>
      <c r="S13" s="2">
        <f t="shared" si="10"/>
        <v>450000000000</v>
      </c>
      <c r="T13" s="2">
        <f t="shared" si="10"/>
        <v>353000000000</v>
      </c>
      <c r="U13" s="2">
        <f t="shared" si="10"/>
        <v>500000000000</v>
      </c>
      <c r="V13" s="2">
        <f t="shared" si="10"/>
        <v>384000000000</v>
      </c>
      <c r="W13" s="2">
        <f t="shared" si="10"/>
        <v>500000000000</v>
      </c>
      <c r="X13" s="2">
        <f t="shared" si="10"/>
        <v>414000000000</v>
      </c>
      <c r="Y13" s="2">
        <f t="shared" si="10"/>
        <v>363000000000</v>
      </c>
      <c r="Z13" s="2">
        <f t="shared" si="10"/>
        <v>469000000000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-20707948830</v>
      </c>
      <c r="O14" s="2">
        <f t="shared" si="11"/>
        <v>-55278498070</v>
      </c>
      <c r="P14" s="2">
        <f t="shared" si="11"/>
        <v>-32462744226</v>
      </c>
      <c r="Q14" s="2">
        <f t="shared" si="11"/>
        <v>-25707370754</v>
      </c>
      <c r="R14" s="2">
        <f t="shared" si="11"/>
        <v>-30367887708</v>
      </c>
      <c r="S14" s="2">
        <f t="shared" si="11"/>
        <v>-43021086172</v>
      </c>
      <c r="T14" s="2">
        <f t="shared" si="11"/>
        <v>-52524848582</v>
      </c>
      <c r="U14" s="2">
        <f t="shared" si="11"/>
        <v>-16763294005</v>
      </c>
      <c r="V14" s="2">
        <f t="shared" si="11"/>
        <v>-18439181140</v>
      </c>
      <c r="W14" s="2">
        <f t="shared" si="11"/>
        <v>-17717780323</v>
      </c>
      <c r="X14" s="2">
        <f t="shared" si="11"/>
        <v>-18950776794</v>
      </c>
      <c r="Y14" s="2">
        <f t="shared" si="11"/>
        <v>-29353200541</v>
      </c>
      <c r="Z14" s="2">
        <f t="shared" si="11"/>
        <v>-38877040537</v>
      </c>
    </row>
    <row r="15" spans="1:26" ht="15.5" x14ac:dyDescent="0.35">
      <c r="C15" t="s">
        <v>28</v>
      </c>
      <c r="D15" s="2">
        <f>IFERROR(INDEX(D51:D500,MATCH($C$15,$C$51:$C$500,0)),"")</f>
        <v>-30853392742</v>
      </c>
      <c r="E15" s="2">
        <f>IFERROR(INDEX(E51:E500,MATCH($C$15,$C$51:$C$500,0)),"")</f>
        <v>-20321457960</v>
      </c>
      <c r="H15" s="2">
        <f>IFERROR(SUM(D15:G15)*(4/MAX(1,COUNT(D15:G15))),"")</f>
        <v>-102349701404</v>
      </c>
      <c r="I15" s="2">
        <f t="shared" ref="I15:Z15" si="12">IFERROR(INDEX(I51:I500,MATCH($C$15,$C$51:$C$500,0)),"")</f>
        <v>-81820446640</v>
      </c>
      <c r="J15" s="2">
        <f t="shared" si="12"/>
        <v>-82363928432</v>
      </c>
      <c r="K15" s="2">
        <f t="shared" si="12"/>
        <v>-58935603428</v>
      </c>
      <c r="L15" s="2">
        <f t="shared" si="12"/>
        <v>-43976454157</v>
      </c>
      <c r="M15" s="2">
        <f t="shared" si="12"/>
        <v>-33753230753</v>
      </c>
      <c r="N15" s="2">
        <f t="shared" si="12"/>
        <v>-65905385002</v>
      </c>
      <c r="O15" s="2">
        <f t="shared" si="12"/>
        <v>-109811425973</v>
      </c>
      <c r="P15" s="2">
        <f t="shared" si="12"/>
        <v>-87589693250</v>
      </c>
      <c r="Q15" s="2">
        <f t="shared" si="12"/>
        <v>-83238075336</v>
      </c>
      <c r="R15" s="2">
        <f t="shared" si="12"/>
        <v>-100356348982</v>
      </c>
      <c r="S15" s="2">
        <f t="shared" si="12"/>
        <v>-48346991838</v>
      </c>
      <c r="T15" s="2">
        <f t="shared" si="12"/>
        <v>-44728341629</v>
      </c>
      <c r="U15" s="2">
        <f t="shared" si="12"/>
        <v>-40196498170</v>
      </c>
      <c r="V15" s="2">
        <f t="shared" si="12"/>
        <v>-54934478087</v>
      </c>
      <c r="W15" s="2">
        <f t="shared" si="12"/>
        <v>-35279130215</v>
      </c>
      <c r="X15" s="2">
        <f t="shared" si="12"/>
        <v>-21789390002</v>
      </c>
      <c r="Y15" s="2">
        <f t="shared" si="12"/>
        <v>-1868074603</v>
      </c>
      <c r="Z15" s="2">
        <f t="shared" si="12"/>
        <v>-14534681665</v>
      </c>
    </row>
    <row r="16" spans="1:26" ht="15.5" x14ac:dyDescent="0.35">
      <c r="C16" t="s">
        <v>29</v>
      </c>
      <c r="D16" s="2">
        <f>IFERROR(INDEX(D51:D500,MATCH($C$16,$C$51:$C$500,0)),"")</f>
        <v>143733378344</v>
      </c>
      <c r="E16" s="2">
        <f>IFERROR(INDEX(E51:E500,MATCH($C$16,$C$51:$C$500,0)),"")</f>
        <v>112938782695</v>
      </c>
      <c r="H16" s="2">
        <f>IFERROR(SUM(D16:G16)*(4/MAX(1,COUNT(D16:G16))),"")</f>
        <v>513344322078</v>
      </c>
      <c r="I16" s="2">
        <f t="shared" ref="I16:Z16" si="13">IFERROR(INDEX(I51:I500,MATCH($C$16,$C$51:$C$500,0)),"")</f>
        <v>395257268823</v>
      </c>
      <c r="J16" s="2">
        <f t="shared" si="13"/>
        <v>377052484393</v>
      </c>
      <c r="K16" s="2">
        <f t="shared" si="13"/>
        <v>296471551962</v>
      </c>
      <c r="L16" s="2">
        <f t="shared" si="13"/>
        <v>150684715596</v>
      </c>
      <c r="M16" s="2">
        <f t="shared" si="13"/>
        <v>174447936875</v>
      </c>
      <c r="N16" s="2">
        <f t="shared" si="13"/>
        <v>304057871487</v>
      </c>
      <c r="O16" s="2">
        <f t="shared" si="13"/>
        <v>413405348304</v>
      </c>
      <c r="P16" s="2">
        <f t="shared" si="13"/>
        <v>343024583828</v>
      </c>
      <c r="Q16" s="2">
        <f t="shared" si="13"/>
        <v>345230356594</v>
      </c>
      <c r="R16" s="2">
        <f t="shared" si="13"/>
        <v>439602100346</v>
      </c>
      <c r="S16" s="2">
        <f t="shared" si="13"/>
        <v>206056283235</v>
      </c>
      <c r="T16" s="2">
        <f t="shared" si="13"/>
        <v>182347242356</v>
      </c>
      <c r="U16" s="2">
        <f t="shared" si="13"/>
        <v>145158812593</v>
      </c>
      <c r="V16" s="2">
        <f t="shared" si="13"/>
        <v>224676126778</v>
      </c>
      <c r="W16" s="2">
        <f t="shared" si="13"/>
        <v>145105611544</v>
      </c>
      <c r="X16" s="2">
        <f t="shared" si="13"/>
        <v>82758369921</v>
      </c>
      <c r="Y16" s="2">
        <f t="shared" si="13"/>
        <v>20109680872</v>
      </c>
      <c r="Z16" s="2">
        <f t="shared" si="13"/>
        <v>25150710353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1746600000000</v>
      </c>
      <c r="H20" s="2">
        <f t="shared" ref="H20:Z20" ca="1" si="14">IFERROR(H21*H2,"")</f>
        <v>0</v>
      </c>
      <c r="I20" s="2">
        <f t="shared" ca="1" si="14"/>
        <v>1886000000000</v>
      </c>
      <c r="J20" s="2">
        <f t="shared" ca="1" si="14"/>
        <v>0</v>
      </c>
      <c r="K20" s="2">
        <f t="shared" ca="1" si="14"/>
        <v>1722000000000</v>
      </c>
      <c r="L20" s="2">
        <f t="shared" ca="1" si="14"/>
        <v>1816500000000</v>
      </c>
      <c r="M20" s="2">
        <f t="shared" ca="1" si="14"/>
        <v>2184000000000</v>
      </c>
      <c r="N20" s="2">
        <f t="shared" ca="1" si="14"/>
        <v>0</v>
      </c>
      <c r="O20" s="2">
        <f t="shared" ca="1" si="14"/>
        <v>1926750000000</v>
      </c>
      <c r="P20" s="2">
        <f t="shared" ca="1" si="14"/>
        <v>1827000000000</v>
      </c>
      <c r="Q20" s="2">
        <f t="shared" ca="1" si="14"/>
        <v>1890000000000</v>
      </c>
      <c r="R20" s="2">
        <f t="shared" ca="1" si="14"/>
        <v>0</v>
      </c>
      <c r="S20" s="2" t="str">
        <f t="shared" ca="1" si="14"/>
        <v/>
      </c>
      <c r="T20" s="2">
        <f t="shared" ca="1" si="14"/>
        <v>829500000000</v>
      </c>
      <c r="U20" s="2">
        <f t="shared" ca="1" si="14"/>
        <v>0</v>
      </c>
      <c r="V20" s="2">
        <f t="shared" ca="1" si="14"/>
        <v>850500000000</v>
      </c>
      <c r="W20" s="2">
        <f t="shared" ca="1" si="14"/>
        <v>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0</v>
      </c>
    </row>
    <row r="21" spans="1:26" ht="15.5" x14ac:dyDescent="0.35">
      <c r="C21" t="s">
        <v>12</v>
      </c>
      <c r="D21" s="2">
        <f>IFERROR(INDEX(D51:D500,MATCH($C$7,$C$51:$C$500,0)),"")</f>
        <v>820000000</v>
      </c>
      <c r="E21" s="2">
        <f>IFERROR(INDEX(E51:E500,MATCH($C$7,$C$51:$C$500,0)),"")</f>
        <v>820000000</v>
      </c>
      <c r="H21" s="2">
        <f>IFERROR(INDEX(D21:G21,COUNT(D21:G21)),"")</f>
        <v>820000000</v>
      </c>
      <c r="I21" s="2">
        <f t="shared" ref="I21:Z21" si="15">IFERROR(INDEX(I51:I500,MATCH($C$7,$C$51:$C$500,0)),"")</f>
        <v>820000000</v>
      </c>
      <c r="J21" s="2">
        <f t="shared" si="15"/>
        <v>820000000</v>
      </c>
      <c r="K21" s="2">
        <f t="shared" si="15"/>
        <v>210000000</v>
      </c>
      <c r="L21" s="2">
        <f t="shared" si="15"/>
        <v>210000000</v>
      </c>
      <c r="M21" s="2">
        <f t="shared" si="15"/>
        <v>210000000</v>
      </c>
      <c r="N21" s="2">
        <f t="shared" si="15"/>
        <v>210000000</v>
      </c>
      <c r="O21" s="2">
        <f t="shared" si="15"/>
        <v>210000000</v>
      </c>
      <c r="P21" s="2">
        <f t="shared" si="15"/>
        <v>210000000</v>
      </c>
      <c r="Q21" s="2">
        <f t="shared" si="15"/>
        <v>210000000</v>
      </c>
      <c r="R21" s="2">
        <f t="shared" si="15"/>
        <v>210000000</v>
      </c>
      <c r="S21" s="2">
        <f t="shared" si="15"/>
        <v>210000000</v>
      </c>
      <c r="T21" s="2">
        <f t="shared" si="15"/>
        <v>210000000</v>
      </c>
      <c r="U21" s="2">
        <f t="shared" si="15"/>
        <v>210000000</v>
      </c>
      <c r="V21" s="2">
        <f t="shared" si="15"/>
        <v>210000000</v>
      </c>
      <c r="W21" s="2">
        <f t="shared" si="15"/>
        <v>210000000</v>
      </c>
      <c r="X21" s="2">
        <f t="shared" si="15"/>
        <v>210000000</v>
      </c>
      <c r="Y21" s="2">
        <f t="shared" si="15"/>
        <v>210000000</v>
      </c>
      <c r="Z21" s="2">
        <f t="shared" si="15"/>
        <v>210000000</v>
      </c>
    </row>
    <row r="23" spans="1:26" ht="15.5" x14ac:dyDescent="0.35">
      <c r="B23" t="s">
        <v>50</v>
      </c>
      <c r="C23" t="s">
        <v>51</v>
      </c>
      <c r="D23" s="3">
        <f>IFERROR(D5/D6*100,"")</f>
        <v>1.9639322745638566</v>
      </c>
      <c r="E23" s="3">
        <f>IFERROR(E5/E6*100,"")</f>
        <v>1.6200660625062577</v>
      </c>
      <c r="H23" s="3">
        <f t="shared" ref="H23:Z23" si="16">IFERROR(H5/H6*100,"")</f>
        <v>7.1890672521061516</v>
      </c>
      <c r="I23" s="3">
        <f t="shared" si="16"/>
        <v>5.5723732110551811</v>
      </c>
      <c r="J23" s="3">
        <f t="shared" si="16"/>
        <v>9.206004226025458</v>
      </c>
      <c r="K23" s="3">
        <f t="shared" si="16"/>
        <v>4.8048255333908134</v>
      </c>
      <c r="L23" s="3">
        <f t="shared" si="16"/>
        <v>7.6488230623873141</v>
      </c>
      <c r="M23" s="3">
        <f t="shared" si="16"/>
        <v>26.903511127791319</v>
      </c>
      <c r="N23" s="3">
        <f t="shared" si="16"/>
        <v>7.1489078320038564</v>
      </c>
      <c r="O23" s="3">
        <f t="shared" si="16"/>
        <v>10.014223612374414</v>
      </c>
      <c r="P23" s="3">
        <f t="shared" si="16"/>
        <v>9.0290511248431233</v>
      </c>
      <c r="Q23" s="3">
        <f t="shared" si="16"/>
        <v>57.234884920338047</v>
      </c>
      <c r="R23" s="3">
        <f t="shared" si="16"/>
        <v>28.015279945380421</v>
      </c>
      <c r="S23" s="3">
        <f t="shared" si="16"/>
        <v>16.514551453030577</v>
      </c>
      <c r="T23" s="3">
        <f t="shared" si="16"/>
        <v>16.79308235050879</v>
      </c>
      <c r="U23" s="3">
        <f t="shared" si="16"/>
        <v>14.78760209581541</v>
      </c>
      <c r="V23" s="3">
        <f t="shared" si="16"/>
        <v>25.910782445675938</v>
      </c>
      <c r="W23" s="3">
        <f t="shared" si="16"/>
        <v>21.101599157722454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-0.18825941096752274</v>
      </c>
      <c r="E24" s="4">
        <f>IFERROR(_xlfn.RRI(5,J23,E23),"")</f>
        <v>-0.29353229937069913</v>
      </c>
      <c r="H24" s="4">
        <f t="shared" ref="H24:Z24" si="17">IFERROR(_xlfn.RRI(5,M23,H23),"")</f>
        <v>-0.23197966912646983</v>
      </c>
      <c r="I24" s="4">
        <f t="shared" si="17"/>
        <v>-4.8606676130268589E-2</v>
      </c>
      <c r="J24" s="4">
        <f t="shared" si="17"/>
        <v>-1.6689272769298991E-2</v>
      </c>
      <c r="K24" s="4">
        <f t="shared" si="17"/>
        <v>-0.11853088078520768</v>
      </c>
      <c r="L24" s="4">
        <f t="shared" si="17"/>
        <v>-0.33136861194150891</v>
      </c>
      <c r="M24" s="4">
        <f t="shared" si="17"/>
        <v>-8.0659483267997434E-3</v>
      </c>
      <c r="N24" s="4">
        <f t="shared" si="17"/>
        <v>-0.15418655751116184</v>
      </c>
      <c r="O24" s="4">
        <f t="shared" si="17"/>
        <v>-9.8226697962005782E-2</v>
      </c>
      <c r="P24" s="4">
        <f t="shared" si="17"/>
        <v>-9.395687105045758E-2</v>
      </c>
      <c r="Q24" s="4">
        <f t="shared" si="17"/>
        <v>0.17175295443003669</v>
      </c>
      <c r="R24" s="4">
        <f t="shared" si="17"/>
        <v>5.8317358590623369E-2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380.69</v>
      </c>
      <c r="J25" s="3">
        <f t="shared" si="18"/>
        <v>357.97</v>
      </c>
      <c r="K25" s="3">
        <f t="shared" si="18"/>
        <v>1153.9100000000001</v>
      </c>
      <c r="L25" s="3">
        <f t="shared" si="18"/>
        <v>517.89</v>
      </c>
      <c r="M25" s="3">
        <f t="shared" si="18"/>
        <v>683.37</v>
      </c>
      <c r="N25" s="3">
        <f t="shared" si="18"/>
        <v>1157.1099999999999</v>
      </c>
      <c r="O25" s="3">
        <f t="shared" si="18"/>
        <v>1533.33</v>
      </c>
      <c r="P25" s="3">
        <f t="shared" si="18"/>
        <v>1280.3800000000001</v>
      </c>
      <c r="Q25" s="3">
        <f t="shared" si="18"/>
        <v>1310.01</v>
      </c>
      <c r="R25" s="3">
        <f t="shared" si="18"/>
        <v>1656.22</v>
      </c>
      <c r="S25" s="3">
        <f t="shared" si="18"/>
        <v>772.92</v>
      </c>
      <c r="T25" s="3">
        <f t="shared" si="18"/>
        <v>665.24</v>
      </c>
      <c r="U25" s="3">
        <f t="shared" si="18"/>
        <v>508.98</v>
      </c>
      <c r="V25" s="3">
        <f t="shared" si="18"/>
        <v>824.33</v>
      </c>
      <c r="W25" s="3">
        <f t="shared" si="18"/>
        <v>532.97</v>
      </c>
      <c r="X25" s="3">
        <f t="shared" si="18"/>
        <v>296.57</v>
      </c>
      <c r="Y25" s="3">
        <f t="shared" si="18"/>
        <v>88.73</v>
      </c>
      <c r="Z25" s="3">
        <f t="shared" si="18"/>
        <v>51.64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-0.19935616408947254</v>
      </c>
      <c r="J26" s="4">
        <f t="shared" si="19"/>
        <v>-0.25244663665673461</v>
      </c>
      <c r="K26" s="4">
        <f t="shared" si="19"/>
        <v>-2.0585315718313457E-2</v>
      </c>
      <c r="L26" s="4">
        <f t="shared" si="19"/>
        <v>-0.16939874518336873</v>
      </c>
      <c r="M26" s="4">
        <f t="shared" si="19"/>
        <v>-0.16226323198551384</v>
      </c>
      <c r="N26" s="4">
        <f t="shared" si="19"/>
        <v>8.4046771426115052E-2</v>
      </c>
      <c r="O26" s="4">
        <f t="shared" si="19"/>
        <v>0.18176590377605883</v>
      </c>
      <c r="P26" s="4">
        <f t="shared" si="19"/>
        <v>0.20261781465238093</v>
      </c>
      <c r="Q26" s="4">
        <f t="shared" si="19"/>
        <v>9.7070914152388443E-2</v>
      </c>
      <c r="R26" s="4">
        <f t="shared" si="19"/>
        <v>0.254535780064018</v>
      </c>
      <c r="S26" s="4">
        <f t="shared" si="19"/>
        <v>0.21115985025229889</v>
      </c>
      <c r="T26" s="4">
        <f t="shared" si="19"/>
        <v>0.49617217832207827</v>
      </c>
      <c r="U26" s="4">
        <f t="shared" si="19"/>
        <v>0.5803122141557655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2390.2925172914634</v>
      </c>
      <c r="E27" s="3">
        <f>IFERROR(E4/E21,"")</f>
        <v>2390.2523733707317</v>
      </c>
      <c r="H27" s="3">
        <f t="shared" ref="H27:Z27" si="20">IFERROR(H4/H21,"")</f>
        <v>9561.0897813243901</v>
      </c>
      <c r="I27" s="3">
        <f t="shared" si="20"/>
        <v>9048.8456717390236</v>
      </c>
      <c r="J27" s="3">
        <f t="shared" si="20"/>
        <v>8462.3751457024391</v>
      </c>
      <c r="K27" s="3">
        <f t="shared" si="20"/>
        <v>27728.65001002857</v>
      </c>
      <c r="L27" s="3">
        <f t="shared" si="20"/>
        <v>26043.836008238097</v>
      </c>
      <c r="M27" s="3">
        <f t="shared" si="20"/>
        <v>23909.487317309522</v>
      </c>
      <c r="N27" s="3">
        <f t="shared" si="20"/>
        <v>22003.506474033333</v>
      </c>
      <c r="O27" s="3">
        <f t="shared" si="20"/>
        <v>27147.963770461905</v>
      </c>
      <c r="P27" s="3">
        <f t="shared" si="20"/>
        <v>24572.295257671427</v>
      </c>
      <c r="Q27" s="3">
        <f t="shared" si="20"/>
        <v>21144.783788290475</v>
      </c>
      <c r="R27" s="3">
        <f t="shared" si="20"/>
        <v>17822.084392009525</v>
      </c>
      <c r="S27" s="3">
        <f t="shared" si="20"/>
        <v>16824.195433580953</v>
      </c>
      <c r="T27" s="3">
        <f t="shared" si="20"/>
        <v>17634.609282338097</v>
      </c>
      <c r="U27" s="3">
        <f t="shared" si="20"/>
        <v>17862.106241014284</v>
      </c>
      <c r="V27" s="3">
        <f t="shared" si="20"/>
        <v>16870.88097272857</v>
      </c>
      <c r="W27" s="3">
        <f t="shared" si="20"/>
        <v>16017.753135380952</v>
      </c>
      <c r="X27" s="3">
        <f t="shared" si="20"/>
        <v>10468.555849285714</v>
      </c>
      <c r="Y27" s="3">
        <f t="shared" si="20"/>
        <v>7190.8144572428573</v>
      </c>
      <c r="Z27" s="3">
        <f t="shared" si="20"/>
        <v>10128.721722795239</v>
      </c>
    </row>
    <row r="28" spans="1:26" ht="15.5" x14ac:dyDescent="0.35">
      <c r="C28" t="s">
        <v>57</v>
      </c>
      <c r="D28" s="4">
        <f>IFERROR(_xlfn.RRI(5,I27,D27),"")</f>
        <v>-0.23374808287193127</v>
      </c>
      <c r="E28" s="4">
        <f>IFERROR(_xlfn.RRI(5,J27,E27),"")</f>
        <v>-0.22341267710781143</v>
      </c>
      <c r="H28" s="4">
        <f t="shared" ref="H28:Z28" si="21">IFERROR(_xlfn.RRI(5,M27,H27),"")</f>
        <v>-0.16749389591892361</v>
      </c>
      <c r="I28" s="4">
        <f t="shared" si="21"/>
        <v>-0.16281727700044657</v>
      </c>
      <c r="J28" s="4">
        <f t="shared" si="21"/>
        <v>-0.20795291011092787</v>
      </c>
      <c r="K28" s="4">
        <f t="shared" si="21"/>
        <v>2.4463760456102879E-2</v>
      </c>
      <c r="L28" s="4">
        <f t="shared" si="21"/>
        <v>4.255827727504391E-2</v>
      </c>
      <c r="M28" s="4">
        <f t="shared" si="21"/>
        <v>6.052852348330573E-2</v>
      </c>
      <c r="N28" s="4">
        <f t="shared" si="21"/>
        <v>5.5143476359218457E-2</v>
      </c>
      <c r="O28" s="4">
        <f t="shared" si="21"/>
        <v>9.0119940493219364E-2</v>
      </c>
      <c r="P28" s="4">
        <f t="shared" si="21"/>
        <v>6.5866006126554577E-2</v>
      </c>
      <c r="Q28" s="4">
        <f t="shared" si="21"/>
        <v>4.6196101750657359E-2</v>
      </c>
      <c r="R28" s="4">
        <f t="shared" si="21"/>
        <v>2.1577643077786535E-2</v>
      </c>
      <c r="S28" s="4">
        <f t="shared" si="21"/>
        <v>9.9536133794832171E-2</v>
      </c>
      <c r="T28" s="4">
        <f t="shared" si="21"/>
        <v>0.19651335878082121</v>
      </c>
      <c r="U28" s="4">
        <f t="shared" si="21"/>
        <v>0.12014851055017739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6.3469005782607391E-2</v>
      </c>
      <c r="J29" s="4">
        <f t="shared" si="22"/>
        <v>-0.68977649903372018</v>
      </c>
      <c r="K29" s="4">
        <f t="shared" si="22"/>
        <v>1.2280986309834137</v>
      </c>
      <c r="L29" s="4">
        <f t="shared" si="22"/>
        <v>-0.24215286009043419</v>
      </c>
      <c r="M29" s="4">
        <f t="shared" si="22"/>
        <v>-0.40941656368020318</v>
      </c>
      <c r="N29" s="4">
        <f t="shared" si="22"/>
        <v>-0.24536140295957168</v>
      </c>
      <c r="O29" s="4">
        <f t="shared" si="22"/>
        <v>0.19755853730923617</v>
      </c>
      <c r="P29" s="4">
        <f t="shared" si="22"/>
        <v>-2.2618147953068969E-2</v>
      </c>
      <c r="Q29" s="4">
        <f t="shared" si="22"/>
        <v>-0.20903623914697325</v>
      </c>
      <c r="R29" s="4">
        <f t="shared" si="22"/>
        <v>1.1428090876157948</v>
      </c>
      <c r="S29" s="4">
        <f t="shared" si="22"/>
        <v>0.16186639408333828</v>
      </c>
      <c r="T29" s="4">
        <f t="shared" si="22"/>
        <v>0.30700616920114737</v>
      </c>
      <c r="U29" s="4">
        <f t="shared" si="22"/>
        <v>-0.38255310373272838</v>
      </c>
      <c r="V29" s="4">
        <f t="shared" si="22"/>
        <v>0.54667242058652454</v>
      </c>
      <c r="W29" s="4">
        <f t="shared" si="22"/>
        <v>0.79711366625080093</v>
      </c>
      <c r="X29" s="4">
        <f t="shared" si="22"/>
        <v>2.3423870167925163</v>
      </c>
      <c r="Y29" s="4">
        <f t="shared" si="22"/>
        <v>0.71824167312161125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5.6608779524794622E-2</v>
      </c>
      <c r="I30" s="4">
        <f t="shared" si="23"/>
        <v>6.9303300307410692E-2</v>
      </c>
      <c r="J30" s="4">
        <f t="shared" si="23"/>
        <v>-0.6948147442215229</v>
      </c>
      <c r="K30" s="4">
        <f t="shared" si="23"/>
        <v>6.4691468693687776E-2</v>
      </c>
      <c r="L30" s="4">
        <f t="shared" si="23"/>
        <v>8.926785683871151E-2</v>
      </c>
      <c r="M30" s="4">
        <f t="shared" si="23"/>
        <v>8.6621686662781028E-2</v>
      </c>
      <c r="N30" s="4">
        <f t="shared" si="23"/>
        <v>-0.18949698548021315</v>
      </c>
      <c r="O30" s="4">
        <f t="shared" si="23"/>
        <v>0.104820021320001</v>
      </c>
      <c r="P30" s="4">
        <f t="shared" si="23"/>
        <v>0.16209725782483686</v>
      </c>
      <c r="Q30" s="4">
        <f t="shared" si="23"/>
        <v>0.18643719349520485</v>
      </c>
      <c r="R30" s="4">
        <f t="shared" si="23"/>
        <v>5.9312729834128865E-2</v>
      </c>
      <c r="S30" s="4">
        <f t="shared" si="23"/>
        <v>-4.5955872102525781E-2</v>
      </c>
      <c r="T30" s="4">
        <f t="shared" si="23"/>
        <v>-1.273628964056979E-2</v>
      </c>
      <c r="U30" s="4">
        <f t="shared" si="23"/>
        <v>5.87536163575577E-2</v>
      </c>
      <c r="V30" s="4">
        <f t="shared" si="23"/>
        <v>5.326139253970516E-2</v>
      </c>
      <c r="W30" s="4">
        <f t="shared" si="23"/>
        <v>0.53008240735266909</v>
      </c>
      <c r="X30" s="4">
        <f t="shared" si="23"/>
        <v>0.4558233857280789</v>
      </c>
      <c r="Y30" s="4">
        <f t="shared" si="23"/>
        <v>-0.29005706208123594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6975.64</v>
      </c>
      <c r="E32" s="3">
        <f>IFERROR(INDEX(E51:E500,MATCH($A$32,$C$51:$C$500,0)),"")</f>
        <v>6938.47</v>
      </c>
      <c r="H32" s="3">
        <f>IFERROR(INDEX(D32:G32,COUNT(D32:G32)),"")</f>
        <v>6938.47</v>
      </c>
      <c r="I32" s="3">
        <f t="shared" ref="I32:Z32" si="24">IFERROR(INDEX(I51:I500,MATCH($C$32,$C$51:$C$500,0)),"")</f>
        <v>6825.92</v>
      </c>
      <c r="J32" s="3">
        <f t="shared" si="24"/>
        <v>6544.48</v>
      </c>
      <c r="K32" s="3">
        <f t="shared" si="24"/>
        <v>24073.3</v>
      </c>
      <c r="L32" s="3">
        <f t="shared" si="24"/>
        <v>23069.37</v>
      </c>
      <c r="M32" s="3">
        <f t="shared" si="24"/>
        <v>21509.3</v>
      </c>
      <c r="N32" s="3">
        <f t="shared" si="24"/>
        <v>15997.5</v>
      </c>
      <c r="O32" s="3">
        <f t="shared" si="24"/>
        <v>15351.87</v>
      </c>
      <c r="P32" s="3">
        <f t="shared" si="24"/>
        <v>14171.84</v>
      </c>
      <c r="Q32" s="3">
        <f t="shared" si="24"/>
        <v>13238.9</v>
      </c>
      <c r="R32" s="3">
        <f t="shared" si="24"/>
        <v>5906.63</v>
      </c>
      <c r="S32" s="3">
        <f t="shared" si="24"/>
        <v>4457.25</v>
      </c>
      <c r="T32" s="3">
        <f t="shared" si="24"/>
        <v>3933.19</v>
      </c>
      <c r="U32" s="3">
        <f t="shared" si="24"/>
        <v>3417.95</v>
      </c>
      <c r="V32" s="3">
        <f t="shared" si="24"/>
        <v>3158.97</v>
      </c>
      <c r="W32" s="3">
        <f t="shared" si="24"/>
        <v>2504.64</v>
      </c>
      <c r="X32" s="3">
        <f t="shared" si="24"/>
        <v>2060</v>
      </c>
      <c r="Y32" s="3">
        <f t="shared" si="24"/>
        <v>1824.44</v>
      </c>
      <c r="Z32" s="3">
        <f t="shared" si="24"/>
        <v>1731.69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0.31</v>
      </c>
      <c r="E33" s="3">
        <f>IFERROR(INDEX(E51:E500,MATCH($A$33,$C$51:$C$500,0)),"")</f>
        <v>0.33</v>
      </c>
      <c r="H33" s="3">
        <f>IFERROR(INDEX(D33:G33,COUNT(D33:G33)),"")</f>
        <v>0.33</v>
      </c>
      <c r="I33" s="3">
        <f t="shared" ref="I33:Z33" si="25">IFERROR(INDEX(I51:I500,MATCH($C$33,$C$51:$C$500,0)),"")</f>
        <v>0.34</v>
      </c>
      <c r="J33" s="3">
        <f t="shared" si="25"/>
        <v>0.33</v>
      </c>
      <c r="K33" s="3">
        <f t="shared" si="25"/>
        <v>0.34</v>
      </c>
      <c r="L33" s="3">
        <f t="shared" si="25"/>
        <v>0.37</v>
      </c>
      <c r="M33" s="3">
        <f t="shared" si="25"/>
        <v>0.48</v>
      </c>
      <c r="N33" s="3">
        <f t="shared" si="25"/>
        <v>0.66</v>
      </c>
      <c r="O33" s="3">
        <f t="shared" si="25"/>
        <v>0.6</v>
      </c>
      <c r="P33" s="3">
        <f t="shared" si="25"/>
        <v>0.61</v>
      </c>
      <c r="Q33" s="3">
        <f t="shared" si="25"/>
        <v>0.68</v>
      </c>
      <c r="R33" s="3">
        <f t="shared" si="25"/>
        <v>1.23</v>
      </c>
      <c r="S33" s="3">
        <f t="shared" si="25"/>
        <v>0.84</v>
      </c>
      <c r="T33" s="3">
        <f t="shared" si="25"/>
        <v>1</v>
      </c>
      <c r="U33" s="3">
        <f t="shared" si="25"/>
        <v>1.29</v>
      </c>
      <c r="V33" s="3">
        <f t="shared" si="25"/>
        <v>1.28</v>
      </c>
      <c r="W33" s="3">
        <f t="shared" si="25"/>
        <v>1.25</v>
      </c>
      <c r="X33" s="3">
        <f t="shared" si="25"/>
        <v>0.95</v>
      </c>
      <c r="Y33" s="3">
        <f t="shared" si="25"/>
        <v>0.72</v>
      </c>
      <c r="Z33" s="3">
        <f t="shared" si="25"/>
        <v>0.84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15.53</v>
      </c>
      <c r="E34" s="3">
        <f>IFERROR(INDEX(E51:E500,MATCH($A$34,$C$51:$C$500,0)),"")</f>
        <v>20.61</v>
      </c>
      <c r="H34" s="3">
        <f>IFERROR(INDEX(D34:G34,COUNT(D34:G34)),"")</f>
        <v>20.61</v>
      </c>
      <c r="I34" s="3">
        <f t="shared" ref="I34:Z34" si="26">IFERROR(INDEX(I51:I500,MATCH($C$34,$C$51:$C$500,0)),"")</f>
        <v>6.04</v>
      </c>
      <c r="J34" s="3">
        <f t="shared" si="26"/>
        <v>6.06</v>
      </c>
      <c r="K34" s="3">
        <f t="shared" si="26"/>
        <v>7.11</v>
      </c>
      <c r="L34" s="3">
        <f t="shared" si="26"/>
        <v>16.7</v>
      </c>
      <c r="M34" s="3">
        <f t="shared" si="26"/>
        <v>15.22</v>
      </c>
      <c r="N34" s="3">
        <f t="shared" si="26"/>
        <v>9.07</v>
      </c>
      <c r="O34" s="3">
        <f t="shared" si="26"/>
        <v>5.98</v>
      </c>
      <c r="P34" s="3">
        <f t="shared" si="26"/>
        <v>6.79</v>
      </c>
      <c r="Q34" s="3">
        <f t="shared" si="26"/>
        <v>6.87</v>
      </c>
      <c r="R34" s="3">
        <f t="shared" si="26"/>
        <v>4.3899999999999997</v>
      </c>
      <c r="S34" s="3">
        <f t="shared" si="26"/>
        <v>4.82</v>
      </c>
      <c r="T34" s="3">
        <f t="shared" si="26"/>
        <v>5.94</v>
      </c>
      <c r="U34" s="3">
        <f t="shared" si="26"/>
        <v>8.64</v>
      </c>
      <c r="V34" s="3">
        <f t="shared" si="26"/>
        <v>4.91</v>
      </c>
      <c r="W34" s="3">
        <f t="shared" si="26"/>
        <v>5.86</v>
      </c>
      <c r="X34" s="3">
        <f t="shared" si="26"/>
        <v>6.58</v>
      </c>
      <c r="Y34" s="3">
        <f t="shared" si="26"/>
        <v>14.76</v>
      </c>
      <c r="Z34" s="3">
        <f t="shared" si="26"/>
        <v>28.08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0.89</v>
      </c>
      <c r="E35" s="3">
        <f>IFERROR(INDEX(E51:E500,MATCH($A$35,$C$51:$C$500,0)),"")</f>
        <v>0.97</v>
      </c>
      <c r="H35" s="3">
        <f>IFERROR(INDEX(D35:G35,COUNT(D35:G35)),"")</f>
        <v>0.97</v>
      </c>
      <c r="I35" s="3">
        <f t="shared" ref="I35:Z35" si="27">IFERROR(INDEX(I51:I500,MATCH($C$35,$C$51:$C$500,0)),"")</f>
        <v>0.25</v>
      </c>
      <c r="J35" s="3">
        <f t="shared" si="27"/>
        <v>0.26</v>
      </c>
      <c r="K35" s="3">
        <f t="shared" si="27"/>
        <v>0.28999999999999998</v>
      </c>
      <c r="L35" s="3">
        <f t="shared" si="27"/>
        <v>0.33</v>
      </c>
      <c r="M35" s="3">
        <f t="shared" si="27"/>
        <v>0.43</v>
      </c>
      <c r="N35" s="3">
        <f t="shared" si="27"/>
        <v>0.47</v>
      </c>
      <c r="O35" s="3">
        <f t="shared" si="27"/>
        <v>0.33</v>
      </c>
      <c r="P35" s="3">
        <f t="shared" si="27"/>
        <v>0.35</v>
      </c>
      <c r="Q35" s="3">
        <f t="shared" si="27"/>
        <v>0.42</v>
      </c>
      <c r="R35" s="3">
        <f t="shared" si="27"/>
        <v>0.4</v>
      </c>
      <c r="S35" s="3">
        <f t="shared" si="27"/>
        <v>0.22</v>
      </c>
      <c r="T35" s="3">
        <f t="shared" si="27"/>
        <v>0.22</v>
      </c>
      <c r="U35" s="3">
        <f t="shared" si="27"/>
        <v>0.24</v>
      </c>
      <c r="V35" s="3">
        <f t="shared" si="27"/>
        <v>0.24</v>
      </c>
      <c r="W35" s="3">
        <f t="shared" si="27"/>
        <v>0.19</v>
      </c>
      <c r="X35" s="3">
        <f t="shared" si="27"/>
        <v>0.18</v>
      </c>
      <c r="Y35" s="3">
        <f t="shared" si="27"/>
        <v>0.18</v>
      </c>
      <c r="Z35" s="3">
        <f t="shared" si="27"/>
        <v>0.14000000000000001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1960039864179</v>
      </c>
      <c r="E51" s="5">
        <v>1960006946164</v>
      </c>
      <c r="F51" s="5">
        <v>1603887763588</v>
      </c>
      <c r="G51" s="5">
        <v>1968820595854</v>
      </c>
      <c r="I51" s="5">
        <v>7420053450826</v>
      </c>
      <c r="J51" s="5">
        <v>6939147619476</v>
      </c>
      <c r="K51" s="5">
        <v>5823016502106</v>
      </c>
      <c r="L51" s="5">
        <v>5469205561730</v>
      </c>
      <c r="M51" s="5">
        <v>5020992336635</v>
      </c>
      <c r="N51" s="5">
        <v>4620736359547</v>
      </c>
      <c r="O51" s="5">
        <v>5701072391797</v>
      </c>
      <c r="P51" s="5">
        <v>5160182004111</v>
      </c>
      <c r="Q51" s="5">
        <v>4440404595541</v>
      </c>
      <c r="R51" s="5">
        <v>3742637722322</v>
      </c>
      <c r="S51" s="5">
        <v>3533081041052</v>
      </c>
      <c r="T51" s="5">
        <v>3703267949291</v>
      </c>
      <c r="U51" s="5">
        <v>3751042310613</v>
      </c>
      <c r="V51" s="5">
        <v>3542885004273</v>
      </c>
      <c r="W51" s="5">
        <v>3363728158430</v>
      </c>
      <c r="X51" s="5">
        <v>2198396728350</v>
      </c>
      <c r="Y51" s="5">
        <v>1510071036021</v>
      </c>
      <c r="Z51" s="5">
        <v>2127031561787</v>
      </c>
    </row>
    <row r="52" spans="2:26" ht="15.5" x14ac:dyDescent="0.35">
      <c r="C52" t="s">
        <v>82</v>
      </c>
      <c r="D52" s="5">
        <v>-1757226424768</v>
      </c>
      <c r="E52" s="5">
        <v>-1803485740878</v>
      </c>
      <c r="F52" s="5">
        <v>-1453725495439</v>
      </c>
      <c r="G52" s="5">
        <v>-1814713391608</v>
      </c>
      <c r="I52" s="5">
        <v>-6777733010392</v>
      </c>
      <c r="J52" s="5">
        <v>-6343004976823</v>
      </c>
      <c r="K52" s="5">
        <v>-5342862411659</v>
      </c>
      <c r="L52" s="5">
        <v>-5130037289194</v>
      </c>
      <c r="M52" s="5">
        <v>-4646520688437</v>
      </c>
      <c r="N52" s="5">
        <v>-4097890299826</v>
      </c>
      <c r="O52" s="5">
        <v>-5000863266555</v>
      </c>
      <c r="P52" s="5">
        <v>-4550035347390</v>
      </c>
      <c r="Q52" s="5">
        <v>-3908921718806</v>
      </c>
      <c r="R52" s="5">
        <v>-3182423577751</v>
      </c>
      <c r="S52" s="5">
        <v>-3193857567003</v>
      </c>
      <c r="T52" s="5">
        <v>-3370802964521</v>
      </c>
      <c r="U52" s="5">
        <v>-3478401399172</v>
      </c>
      <c r="V52" s="5">
        <v>-3216768628778</v>
      </c>
      <c r="W52" s="5">
        <v>-3099837953031</v>
      </c>
      <c r="X52" s="5">
        <v>-2030364572201</v>
      </c>
      <c r="Y52" s="5">
        <v>-1410981191496</v>
      </c>
      <c r="Z52" s="5">
        <v>-1972690707968</v>
      </c>
    </row>
    <row r="53" spans="2:26" ht="15.5" x14ac:dyDescent="0.35">
      <c r="C53" t="s">
        <v>84</v>
      </c>
      <c r="D53" s="5">
        <v>202813439411</v>
      </c>
      <c r="E53" s="5">
        <v>156521205286</v>
      </c>
      <c r="F53" s="5">
        <v>150162268149</v>
      </c>
      <c r="G53" s="5">
        <v>154107204246</v>
      </c>
      <c r="I53" s="5">
        <v>642320440434</v>
      </c>
      <c r="J53" s="5">
        <v>596142642653</v>
      </c>
      <c r="K53" s="5">
        <v>480154090447</v>
      </c>
      <c r="L53" s="5">
        <v>339168272536</v>
      </c>
      <c r="M53" s="5">
        <v>374471648198</v>
      </c>
      <c r="N53" s="5">
        <v>522846059721</v>
      </c>
      <c r="O53" s="5">
        <v>700209125242</v>
      </c>
      <c r="P53" s="5">
        <v>610146656721</v>
      </c>
      <c r="Q53" s="5">
        <v>531482876735</v>
      </c>
      <c r="R53" s="5">
        <v>560214144571</v>
      </c>
      <c r="S53" s="5">
        <v>339223474049</v>
      </c>
      <c r="T53" s="5">
        <v>332464984770</v>
      </c>
      <c r="U53" s="5">
        <v>272640911441</v>
      </c>
      <c r="V53" s="5">
        <v>326116375495</v>
      </c>
      <c r="W53" s="5">
        <v>263890205399</v>
      </c>
      <c r="X53" s="5">
        <v>168032156149</v>
      </c>
      <c r="Y53" s="5">
        <v>99089844525</v>
      </c>
      <c r="Z53" s="5">
        <v>154340853819</v>
      </c>
    </row>
    <row r="54" spans="2:26" ht="15.5" x14ac:dyDescent="0.35">
      <c r="C54" t="s">
        <v>85</v>
      </c>
      <c r="D54" s="5">
        <v>-71133394042</v>
      </c>
      <c r="E54" s="5">
        <v>-69169881234</v>
      </c>
      <c r="F54" s="5">
        <v>-74815060709</v>
      </c>
      <c r="G54" s="5">
        <v>-69131610969</v>
      </c>
      <c r="I54" s="5">
        <v>-272202881346</v>
      </c>
      <c r="J54" s="5">
        <v>-251295963808</v>
      </c>
      <c r="K54" s="5">
        <v>-233626463134</v>
      </c>
      <c r="L54" s="5">
        <v>-234104831348</v>
      </c>
      <c r="M54" s="5">
        <v>-226773304549</v>
      </c>
      <c r="N54" s="5">
        <v>-229742555676</v>
      </c>
      <c r="O54" s="5">
        <v>-250471660775</v>
      </c>
      <c r="P54" s="5">
        <v>-255835510696</v>
      </c>
      <c r="Q54" s="5">
        <v>-214872323664</v>
      </c>
      <c r="R54" s="5">
        <v>-150401657958</v>
      </c>
      <c r="S54" s="5">
        <v>-114372811403</v>
      </c>
      <c r="T54" s="5">
        <v>-105378316047</v>
      </c>
      <c r="U54" s="5">
        <v>-112577395793</v>
      </c>
      <c r="V54" s="5">
        <v>-109904318715</v>
      </c>
      <c r="W54" s="5">
        <v>-95162047102</v>
      </c>
      <c r="X54" s="5">
        <v>-72519479807</v>
      </c>
      <c r="Y54" s="5">
        <v>-70944531988</v>
      </c>
      <c r="Z54" s="5">
        <v>-89172487843</v>
      </c>
    </row>
    <row r="55" spans="2:26" ht="15.5" x14ac:dyDescent="0.35">
      <c r="C55" t="s">
        <v>386</v>
      </c>
      <c r="D55" s="5">
        <v>-26812420078</v>
      </c>
      <c r="E55" s="5">
        <v>-32503004454</v>
      </c>
      <c r="F55" s="5">
        <v>-35855748732</v>
      </c>
      <c r="G55" s="5">
        <v>-29110505985</v>
      </c>
      <c r="I55" s="5">
        <v>-118232802892</v>
      </c>
      <c r="J55" s="5">
        <v>-95795392667</v>
      </c>
      <c r="K55" s="5">
        <v>-89178026709</v>
      </c>
      <c r="L55" s="5">
        <v>-106254226899</v>
      </c>
      <c r="M55" s="5">
        <v>-112716623865</v>
      </c>
      <c r="N55" s="5">
        <v>-80488386811</v>
      </c>
      <c r="O55" s="5">
        <v>-96463064838</v>
      </c>
      <c r="P55" s="5">
        <v>-94339840899</v>
      </c>
      <c r="Q55" s="5">
        <v>-76450806678</v>
      </c>
      <c r="R55" s="5">
        <v>-53354268656</v>
      </c>
      <c r="S55" s="5">
        <v>-34587987794</v>
      </c>
      <c r="T55" s="5">
        <v>-31994092690</v>
      </c>
      <c r="U55" s="5">
        <v>-44475869621</v>
      </c>
      <c r="V55" s="5">
        <v>-52701276603</v>
      </c>
      <c r="W55" s="5">
        <v>-43675359795</v>
      </c>
      <c r="X55" s="5">
        <v>-24019955065</v>
      </c>
      <c r="Y55" s="5">
        <v>-20449571208</v>
      </c>
      <c r="Z55" s="5">
        <v>-35328426474</v>
      </c>
    </row>
    <row r="56" spans="2:26" ht="15.5" x14ac:dyDescent="0.35">
      <c r="C56" t="s">
        <v>387</v>
      </c>
      <c r="D56" s="5">
        <v>-44320973964</v>
      </c>
      <c r="E56" s="5">
        <v>-36666876780</v>
      </c>
      <c r="F56" s="5">
        <v>-38959311977</v>
      </c>
      <c r="G56" s="5">
        <v>-40021104984</v>
      </c>
      <c r="I56" s="5">
        <v>-153970078454</v>
      </c>
      <c r="J56" s="5">
        <v>-155500571141</v>
      </c>
      <c r="K56" s="5">
        <v>-144448436425</v>
      </c>
      <c r="L56" s="5">
        <v>-127850604449</v>
      </c>
      <c r="M56" s="5">
        <v>-114056680684</v>
      </c>
      <c r="N56" s="5">
        <v>-149254168865</v>
      </c>
      <c r="O56" s="5">
        <v>-154008595937</v>
      </c>
      <c r="P56" s="5">
        <v>-161495669797</v>
      </c>
      <c r="Q56" s="5">
        <v>-138421516986</v>
      </c>
      <c r="R56" s="5">
        <v>-97047389302</v>
      </c>
      <c r="S56" s="5">
        <v>-79784823609</v>
      </c>
      <c r="T56" s="5">
        <v>-73384223357</v>
      </c>
      <c r="U56" s="5">
        <v>-68101526172</v>
      </c>
      <c r="V56" s="5">
        <v>-57203042112</v>
      </c>
      <c r="W56" s="5">
        <v>-51486687307</v>
      </c>
      <c r="X56" s="5">
        <v>-48499524742</v>
      </c>
      <c r="Y56" s="5">
        <v>-50494960780</v>
      </c>
      <c r="Z56" s="5">
        <v>-53844061369</v>
      </c>
    </row>
    <row r="57" spans="2:26" ht="15.5" x14ac:dyDescent="0.35">
      <c r="C57" t="s">
        <v>94</v>
      </c>
      <c r="D57" s="5">
        <v>131680045369</v>
      </c>
      <c r="E57" s="5">
        <v>87351324052</v>
      </c>
      <c r="F57" s="5">
        <v>75347207440</v>
      </c>
      <c r="G57" s="5">
        <v>84975593277</v>
      </c>
      <c r="I57" s="5">
        <v>370117559088</v>
      </c>
      <c r="J57" s="5">
        <v>344846678845</v>
      </c>
      <c r="K57" s="5">
        <v>246527627313</v>
      </c>
      <c r="L57" s="5">
        <v>105063441188</v>
      </c>
      <c r="M57" s="5">
        <v>147698343649</v>
      </c>
      <c r="N57" s="5">
        <v>293103504045</v>
      </c>
      <c r="O57" s="5">
        <v>449737464467</v>
      </c>
      <c r="P57" s="5">
        <v>354311146025</v>
      </c>
      <c r="Q57" s="5">
        <v>316610553071</v>
      </c>
      <c r="R57" s="5">
        <v>409812486613</v>
      </c>
      <c r="S57" s="5">
        <v>224850662646</v>
      </c>
      <c r="T57" s="5">
        <v>227086668723</v>
      </c>
      <c r="U57" s="5">
        <v>160063515648</v>
      </c>
      <c r="V57" s="5">
        <v>216212056780</v>
      </c>
      <c r="W57" s="5">
        <v>168728158297</v>
      </c>
      <c r="X57" s="5">
        <v>95512676342</v>
      </c>
      <c r="Y57" s="5">
        <v>28145312537</v>
      </c>
      <c r="Z57" s="5">
        <v>65168365976</v>
      </c>
    </row>
    <row r="58" spans="2:26" ht="15.5" x14ac:dyDescent="0.35">
      <c r="C58" t="s">
        <v>95</v>
      </c>
      <c r="D58" s="5">
        <v>12053332975</v>
      </c>
      <c r="E58" s="5">
        <v>25587458643</v>
      </c>
      <c r="F58" s="5">
        <v>-30066425989</v>
      </c>
      <c r="G58" s="5">
        <v>28071197070</v>
      </c>
      <c r="I58" s="5">
        <v>25139709735</v>
      </c>
      <c r="J58" s="5">
        <v>32205805548</v>
      </c>
      <c r="K58" s="5">
        <v>49943924649</v>
      </c>
      <c r="L58" s="5">
        <v>45621274408</v>
      </c>
      <c r="M58" s="5">
        <v>26749593226</v>
      </c>
      <c r="N58" s="5">
        <v>10954367442</v>
      </c>
      <c r="O58" s="5">
        <v>-36332116163</v>
      </c>
      <c r="P58" s="5">
        <v>-11286562197</v>
      </c>
      <c r="Q58" s="5">
        <v>28619803523</v>
      </c>
      <c r="R58" s="5">
        <v>29789613733</v>
      </c>
      <c r="S58" s="5">
        <v>-18794379411</v>
      </c>
      <c r="T58" s="5">
        <v>-44739426367</v>
      </c>
      <c r="U58" s="5">
        <v>-14904703055</v>
      </c>
      <c r="V58" s="5">
        <v>8464069998</v>
      </c>
      <c r="W58" s="5">
        <v>-23622546753</v>
      </c>
      <c r="X58" s="5">
        <v>-12754306421</v>
      </c>
      <c r="Y58" s="5">
        <v>-8035631665</v>
      </c>
      <c r="Z58" s="5">
        <v>-40017655623</v>
      </c>
    </row>
    <row r="59" spans="2:26" ht="15.5" x14ac:dyDescent="0.35">
      <c r="C59" t="s">
        <v>431</v>
      </c>
      <c r="D59" s="5">
        <v>4273676612</v>
      </c>
      <c r="E59" s="5">
        <v>3971887315</v>
      </c>
      <c r="F59" s="5">
        <v>4564992542</v>
      </c>
      <c r="G59" s="5">
        <v>4255190866</v>
      </c>
      <c r="I59" s="5">
        <v>16031457027</v>
      </c>
      <c r="J59" s="5">
        <v>13964023334</v>
      </c>
      <c r="K59" s="5">
        <v>12482265367</v>
      </c>
      <c r="L59" s="5">
        <v>11682294753</v>
      </c>
      <c r="M59" s="5">
        <v>16970834741</v>
      </c>
      <c r="N59" s="5">
        <v>15742517671</v>
      </c>
      <c r="O59" s="5">
        <v>9736196700</v>
      </c>
      <c r="P59" s="5">
        <v>5988592449</v>
      </c>
      <c r="Q59" s="5">
        <v>11634430057</v>
      </c>
      <c r="R59" s="5">
        <v>14981740262</v>
      </c>
      <c r="S59" s="5">
        <v>13212093897</v>
      </c>
      <c r="T59" s="5">
        <v>15852416739</v>
      </c>
      <c r="U59" s="5">
        <v>11692772288</v>
      </c>
      <c r="V59" s="5">
        <v>16342629456</v>
      </c>
      <c r="W59" s="5">
        <v>2763489408</v>
      </c>
      <c r="X59" s="5">
        <v>2882324171</v>
      </c>
      <c r="Y59" s="5">
        <v>2226477914</v>
      </c>
      <c r="Z59" s="5">
        <v>1791422493</v>
      </c>
    </row>
    <row r="60" spans="2:26" ht="15.5" x14ac:dyDescent="0.35">
      <c r="C60" t="s">
        <v>432</v>
      </c>
      <c r="D60" s="5">
        <v>2621601196</v>
      </c>
      <c r="E60" s="5">
        <v>452065241</v>
      </c>
      <c r="F60" s="5">
        <v>324273799</v>
      </c>
      <c r="G60" s="5">
        <v>1099256032</v>
      </c>
      <c r="I60" s="5">
        <v>2440647446</v>
      </c>
      <c r="J60" s="5">
        <v>2093732465</v>
      </c>
      <c r="K60" s="5">
        <v>-584442407</v>
      </c>
      <c r="L60" s="5">
        <v>4559494506</v>
      </c>
      <c r="M60" s="5">
        <v>301805127</v>
      </c>
      <c r="N60" s="5">
        <v>338635061</v>
      </c>
      <c r="O60" s="5">
        <v>-6366056389</v>
      </c>
      <c r="P60" s="5">
        <v>4700182526</v>
      </c>
      <c r="Q60" s="5">
        <v>4950818207</v>
      </c>
      <c r="R60" s="5">
        <v>-4795447402</v>
      </c>
      <c r="S60" s="5">
        <v>-7723053520</v>
      </c>
      <c r="T60" s="5">
        <v>-17204608410</v>
      </c>
      <c r="U60" s="5">
        <v>-7475721238</v>
      </c>
      <c r="V60" s="5">
        <v>1629749948</v>
      </c>
      <c r="W60" s="5">
        <v>-8231828433</v>
      </c>
      <c r="X60" s="5">
        <v>359386310</v>
      </c>
      <c r="Y60" s="5">
        <v>-6407943632</v>
      </c>
      <c r="Z60" s="5">
        <v>-3596100583</v>
      </c>
    </row>
    <row r="61" spans="2:26" ht="15.5" x14ac:dyDescent="0.35">
      <c r="C61" t="s">
        <v>433</v>
      </c>
      <c r="Z61" s="5">
        <v>361766662</v>
      </c>
    </row>
    <row r="62" spans="2:26" ht="15.5" x14ac:dyDescent="0.35">
      <c r="C62" t="s">
        <v>253</v>
      </c>
      <c r="D62" s="5">
        <v>3926015071</v>
      </c>
      <c r="E62" s="5">
        <v>20673967129</v>
      </c>
      <c r="F62" s="5">
        <v>-14912880996</v>
      </c>
      <c r="G62" s="5">
        <v>20338087053</v>
      </c>
      <c r="I62" s="5">
        <v>22639672257</v>
      </c>
      <c r="J62" s="5">
        <v>47753706949</v>
      </c>
      <c r="K62" s="5">
        <v>32211313817</v>
      </c>
      <c r="L62" s="5">
        <v>27791347509</v>
      </c>
      <c r="M62" s="5">
        <v>33649045347</v>
      </c>
      <c r="N62" s="5">
        <v>27627720823</v>
      </c>
      <c r="O62" s="5">
        <v>28367482847</v>
      </c>
      <c r="P62" s="5">
        <v>30724650472</v>
      </c>
      <c r="Q62" s="5">
        <v>34317798128</v>
      </c>
      <c r="R62" s="5">
        <v>36481727345</v>
      </c>
      <c r="S62" s="5">
        <v>14595770665</v>
      </c>
      <c r="T62" s="5">
        <v>12601644421</v>
      </c>
      <c r="U62" s="5">
        <v>-12815292684</v>
      </c>
      <c r="V62" s="5">
        <v>9087987609</v>
      </c>
      <c r="W62" s="5">
        <v>7195558326</v>
      </c>
      <c r="X62" s="5">
        <v>1091671997</v>
      </c>
      <c r="Y62" s="5">
        <v>18078256323</v>
      </c>
      <c r="Z62" s="5">
        <v>-10215339356</v>
      </c>
    </row>
    <row r="63" spans="2:26" ht="15.5" x14ac:dyDescent="0.35">
      <c r="C63" t="s">
        <v>27</v>
      </c>
      <c r="N63" s="5">
        <v>-20707948830</v>
      </c>
      <c r="O63" s="5">
        <v>-55278498070</v>
      </c>
      <c r="P63" s="5">
        <v>-32462744226</v>
      </c>
      <c r="Q63" s="5">
        <v>-25707370754</v>
      </c>
      <c r="R63" s="5">
        <v>-30367887708</v>
      </c>
      <c r="S63" s="5">
        <v>-43021086172</v>
      </c>
      <c r="T63" s="5">
        <v>-52524848582</v>
      </c>
      <c r="U63" s="5">
        <v>-16763294005</v>
      </c>
      <c r="V63" s="5">
        <v>-18439181140</v>
      </c>
      <c r="W63" s="5">
        <v>-17717780323</v>
      </c>
      <c r="X63" s="5">
        <v>-18950776794</v>
      </c>
      <c r="Y63" s="5">
        <v>-29353200541</v>
      </c>
      <c r="Z63" s="5">
        <v>-38877040537</v>
      </c>
    </row>
    <row r="64" spans="2:26" ht="15.5" x14ac:dyDescent="0.35">
      <c r="C64" t="s">
        <v>81</v>
      </c>
      <c r="D64" s="5">
        <v>79045081</v>
      </c>
      <c r="E64" s="5">
        <v>63271718</v>
      </c>
      <c r="F64" s="5">
        <v>-242833898</v>
      </c>
      <c r="G64" s="5">
        <v>231992408</v>
      </c>
      <c r="I64" s="5">
        <v>383419316</v>
      </c>
      <c r="J64" s="5">
        <v>602545032</v>
      </c>
      <c r="K64" s="5">
        <v>317165640</v>
      </c>
      <c r="L64" s="5">
        <v>240951575</v>
      </c>
      <c r="M64" s="5">
        <v>2736276589</v>
      </c>
      <c r="N64" s="5">
        <v>272343394</v>
      </c>
      <c r="O64" s="5">
        <v>-11902863679</v>
      </c>
      <c r="P64" s="5">
        <v>-9191498745</v>
      </c>
      <c r="Q64" s="5">
        <v>414003673</v>
      </c>
      <c r="R64" s="5">
        <v>101432915</v>
      </c>
      <c r="S64" s="5">
        <v>220671485</v>
      </c>
      <c r="T64" s="5">
        <v>857294207</v>
      </c>
      <c r="U64" s="5">
        <v>323596258</v>
      </c>
      <c r="V64" s="5">
        <v>273558515</v>
      </c>
      <c r="W64" s="5">
        <v>255964725</v>
      </c>
    </row>
    <row r="65" spans="3:26" ht="15.5" x14ac:dyDescent="0.35">
      <c r="C65" t="s">
        <v>96</v>
      </c>
      <c r="D65" s="5">
        <v>12053332975</v>
      </c>
      <c r="E65" s="5">
        <v>25587458643</v>
      </c>
      <c r="F65" s="5">
        <v>-30066425989</v>
      </c>
      <c r="G65" s="5">
        <v>28071197070</v>
      </c>
      <c r="I65" s="5">
        <v>25139709735</v>
      </c>
      <c r="J65" s="5">
        <v>32205805548</v>
      </c>
      <c r="K65" s="5">
        <v>49943924649</v>
      </c>
      <c r="L65" s="5">
        <v>45621274408</v>
      </c>
      <c r="M65" s="5">
        <v>26749593226</v>
      </c>
      <c r="N65" s="5">
        <v>10954367442</v>
      </c>
      <c r="O65" s="5">
        <v>-36332116163</v>
      </c>
      <c r="P65" s="5">
        <v>-11286562197</v>
      </c>
      <c r="Q65" s="5">
        <v>28619803523</v>
      </c>
      <c r="R65" s="5">
        <v>29789613733</v>
      </c>
      <c r="S65" s="5">
        <v>-18794379411</v>
      </c>
      <c r="T65" s="5">
        <v>-44739426367</v>
      </c>
      <c r="U65" s="5">
        <v>-14904703055</v>
      </c>
      <c r="V65" s="5">
        <v>8464069998</v>
      </c>
      <c r="W65" s="5">
        <v>-23622546753</v>
      </c>
      <c r="X65" s="5">
        <v>-12754306421</v>
      </c>
      <c r="Y65" s="5">
        <v>-8035631665</v>
      </c>
      <c r="Z65" s="5">
        <v>-40017655623</v>
      </c>
    </row>
    <row r="66" spans="3:26" ht="15.5" x14ac:dyDescent="0.35">
      <c r="C66" t="s">
        <v>29</v>
      </c>
      <c r="D66" s="5">
        <v>143733378344</v>
      </c>
      <c r="E66" s="5">
        <v>112938782695</v>
      </c>
      <c r="F66" s="5">
        <v>45280781451</v>
      </c>
      <c r="G66" s="5">
        <v>113046790347</v>
      </c>
      <c r="I66" s="5">
        <v>395257268823</v>
      </c>
      <c r="J66" s="5">
        <v>377052484393</v>
      </c>
      <c r="K66" s="5">
        <v>296471551962</v>
      </c>
      <c r="L66" s="5">
        <v>150684715596</v>
      </c>
      <c r="M66" s="5">
        <v>174447936875</v>
      </c>
      <c r="N66" s="5">
        <v>304057871487</v>
      </c>
      <c r="O66" s="5">
        <v>413405348304</v>
      </c>
      <c r="P66" s="5">
        <v>343024583828</v>
      </c>
      <c r="Q66" s="5">
        <v>345230356594</v>
      </c>
      <c r="R66" s="5">
        <v>439602100346</v>
      </c>
      <c r="S66" s="5">
        <v>206056283235</v>
      </c>
      <c r="T66" s="5">
        <v>182347242356</v>
      </c>
      <c r="U66" s="5">
        <v>145158812593</v>
      </c>
      <c r="V66" s="5">
        <v>224676126778</v>
      </c>
      <c r="W66" s="5">
        <v>145105611544</v>
      </c>
      <c r="X66" s="5">
        <v>82758369921</v>
      </c>
      <c r="Y66" s="5">
        <v>20109680872</v>
      </c>
      <c r="Z66" s="5">
        <v>25150710353</v>
      </c>
    </row>
    <row r="67" spans="3:26" ht="15.5" x14ac:dyDescent="0.35">
      <c r="C67" t="s">
        <v>28</v>
      </c>
      <c r="D67" s="5">
        <v>-30853392742</v>
      </c>
      <c r="E67" s="5">
        <v>-20321457960</v>
      </c>
      <c r="F67" s="5">
        <v>-13135068369</v>
      </c>
      <c r="G67" s="5">
        <v>-14752463455</v>
      </c>
      <c r="I67" s="5">
        <v>-81820446640</v>
      </c>
      <c r="J67" s="5">
        <v>-82363928432</v>
      </c>
      <c r="K67" s="5">
        <v>-58935603428</v>
      </c>
      <c r="L67" s="5">
        <v>-43976454157</v>
      </c>
      <c r="M67" s="5">
        <v>-33753230753</v>
      </c>
      <c r="N67" s="5">
        <v>-65905385002</v>
      </c>
      <c r="O67" s="5">
        <v>-109811425973</v>
      </c>
      <c r="P67" s="5">
        <v>-87589693250</v>
      </c>
      <c r="Q67" s="5">
        <v>-83238075336</v>
      </c>
      <c r="R67" s="5">
        <v>-100356348982</v>
      </c>
      <c r="S67" s="5">
        <v>-48346991838</v>
      </c>
      <c r="T67" s="5">
        <v>-44728341629</v>
      </c>
      <c r="U67" s="5">
        <v>-40196498170</v>
      </c>
      <c r="V67" s="5">
        <v>-54934478087</v>
      </c>
      <c r="W67" s="5">
        <v>-35279130215</v>
      </c>
      <c r="X67" s="5">
        <v>-21789390002</v>
      </c>
      <c r="Y67" s="5">
        <v>-1868074603</v>
      </c>
      <c r="Z67" s="5">
        <v>-14534681665</v>
      </c>
    </row>
    <row r="68" spans="3:26" ht="15.5" x14ac:dyDescent="0.35">
      <c r="C68" t="s">
        <v>97</v>
      </c>
      <c r="D68" s="5">
        <v>-31437154925</v>
      </c>
      <c r="E68" s="5">
        <v>-21337050968</v>
      </c>
      <c r="F68" s="5">
        <v>-17423246798</v>
      </c>
      <c r="G68" s="5">
        <v>-14754775174</v>
      </c>
      <c r="I68" s="5">
        <v>-86821152880</v>
      </c>
      <c r="J68" s="5">
        <v>-87165963280</v>
      </c>
      <c r="K68" s="5">
        <v>-66890624790</v>
      </c>
      <c r="L68" s="5">
        <v>-32439361460</v>
      </c>
      <c r="M68" s="5">
        <v>-32293991840</v>
      </c>
      <c r="N68" s="5">
        <v>-60884972143</v>
      </c>
      <c r="O68" s="5">
        <v>-106506092515</v>
      </c>
      <c r="P68" s="5">
        <v>-1439557922</v>
      </c>
      <c r="Q68" s="5">
        <v>7738017551</v>
      </c>
      <c r="R68" s="5">
        <v>1347879170</v>
      </c>
      <c r="S68" s="5">
        <v>1410354728</v>
      </c>
      <c r="W68" s="5">
        <v>-34769844870</v>
      </c>
      <c r="X68" s="5">
        <v>-20931352223</v>
      </c>
      <c r="Y68" s="5">
        <v>-1908581118</v>
      </c>
      <c r="Z68" s="5">
        <v>-13106622621</v>
      </c>
    </row>
    <row r="69" spans="3:26" ht="15.5" x14ac:dyDescent="0.35">
      <c r="C69" t="s">
        <v>98</v>
      </c>
      <c r="D69" s="5">
        <v>583762183</v>
      </c>
      <c r="E69" s="5">
        <v>1015593008</v>
      </c>
      <c r="F69" s="5">
        <v>4288178429</v>
      </c>
      <c r="G69" s="5">
        <v>2311719</v>
      </c>
      <c r="I69" s="5">
        <v>5000706240</v>
      </c>
      <c r="J69" s="5">
        <v>4802034848</v>
      </c>
      <c r="K69" s="5">
        <v>7955021362</v>
      </c>
      <c r="L69" s="5">
        <v>-11537092697</v>
      </c>
      <c r="M69" s="5">
        <v>-1459238913</v>
      </c>
      <c r="N69" s="5">
        <v>-5020412859</v>
      </c>
      <c r="O69" s="5">
        <v>-3305333458</v>
      </c>
      <c r="W69" s="5">
        <v>-509285345</v>
      </c>
      <c r="X69" s="5">
        <v>-858037779</v>
      </c>
      <c r="Y69" s="5">
        <v>40506515</v>
      </c>
      <c r="Z69" s="5">
        <v>-1428059044</v>
      </c>
    </row>
    <row r="70" spans="3:26" ht="15.5" x14ac:dyDescent="0.35">
      <c r="C70" t="s">
        <v>99</v>
      </c>
      <c r="D70" s="5">
        <v>-30853392742</v>
      </c>
      <c r="E70" s="5">
        <v>-20321457960</v>
      </c>
      <c r="F70" s="5">
        <v>-13135068369</v>
      </c>
      <c r="G70" s="5">
        <v>-14752463455</v>
      </c>
      <c r="I70" s="5">
        <v>-81820446640</v>
      </c>
      <c r="J70" s="5">
        <v>-82363928432</v>
      </c>
      <c r="K70" s="5">
        <v>-58935603428</v>
      </c>
      <c r="L70" s="5">
        <v>-43976454157</v>
      </c>
      <c r="M70" s="5">
        <v>-33753230753</v>
      </c>
      <c r="N70" s="5">
        <v>-65905385002</v>
      </c>
      <c r="O70" s="5">
        <v>-109811425973</v>
      </c>
      <c r="P70" s="5">
        <v>-87589693250</v>
      </c>
      <c r="Q70" s="5">
        <v>-83238075336</v>
      </c>
      <c r="R70" s="5">
        <v>-100356348982</v>
      </c>
      <c r="S70" s="5">
        <v>-48346991838</v>
      </c>
      <c r="T70" s="5">
        <v>-44728341629</v>
      </c>
      <c r="U70" s="5">
        <v>-40196498170</v>
      </c>
      <c r="V70" s="5">
        <v>-54934478087</v>
      </c>
      <c r="W70" s="5">
        <v>-35279130215</v>
      </c>
      <c r="X70" s="5">
        <v>-21789390002</v>
      </c>
      <c r="Y70" s="5">
        <v>-1868074603</v>
      </c>
      <c r="Z70" s="5">
        <v>-14534681665</v>
      </c>
    </row>
    <row r="71" spans="3:26" ht="15.5" x14ac:dyDescent="0.35">
      <c r="C71" t="s">
        <v>254</v>
      </c>
      <c r="D71" s="5">
        <v>112879985602</v>
      </c>
      <c r="E71" s="5">
        <v>92617324735</v>
      </c>
      <c r="F71" s="5">
        <v>32145713082</v>
      </c>
      <c r="G71" s="5">
        <v>98294326892</v>
      </c>
      <c r="I71" s="5">
        <v>313436822183</v>
      </c>
      <c r="J71" s="5">
        <v>294688555961</v>
      </c>
      <c r="K71" s="5">
        <v>237535948534</v>
      </c>
      <c r="L71" s="5">
        <v>106708261439</v>
      </c>
      <c r="M71" s="5">
        <v>140694706122</v>
      </c>
      <c r="N71" s="5">
        <v>238152486485</v>
      </c>
      <c r="O71" s="5">
        <v>303593922331</v>
      </c>
      <c r="P71" s="5">
        <v>253995332656</v>
      </c>
      <c r="Q71" s="5">
        <v>269730298809</v>
      </c>
      <c r="R71" s="5">
        <v>340593630534</v>
      </c>
      <c r="S71" s="5">
        <v>159119646125</v>
      </c>
      <c r="T71" s="5">
        <v>137618900727</v>
      </c>
      <c r="U71" s="5">
        <v>104962314423</v>
      </c>
      <c r="V71" s="5">
        <v>169741648691</v>
      </c>
      <c r="W71" s="5">
        <v>109826481329</v>
      </c>
      <c r="X71" s="5">
        <v>60968979919</v>
      </c>
      <c r="Y71" s="5">
        <v>18241606269</v>
      </c>
      <c r="Z71" s="5">
        <v>10616028688</v>
      </c>
    </row>
    <row r="72" spans="3:26" ht="15.5" x14ac:dyDescent="0.35">
      <c r="C72" t="s">
        <v>255</v>
      </c>
      <c r="X72" s="5">
        <v>-205387468</v>
      </c>
      <c r="Y72" s="5">
        <v>225530400</v>
      </c>
      <c r="Z72" s="5">
        <v>603338531</v>
      </c>
    </row>
    <row r="73" spans="3:26" ht="15.5" x14ac:dyDescent="0.35">
      <c r="C73" t="s">
        <v>100</v>
      </c>
      <c r="D73" s="5">
        <v>112879985602</v>
      </c>
      <c r="E73" s="5">
        <v>92617324735</v>
      </c>
      <c r="F73" s="5">
        <v>32145713082</v>
      </c>
      <c r="G73" s="5">
        <v>98294326892</v>
      </c>
      <c r="I73" s="5">
        <v>313436822183</v>
      </c>
      <c r="J73" s="5">
        <v>294688555961</v>
      </c>
      <c r="K73" s="5">
        <v>237535948534</v>
      </c>
      <c r="L73" s="5">
        <v>106708261439</v>
      </c>
      <c r="M73" s="5">
        <v>140694706122</v>
      </c>
      <c r="N73" s="5">
        <v>238152486485</v>
      </c>
      <c r="O73" s="5">
        <v>303593922331</v>
      </c>
      <c r="P73" s="5">
        <v>253995332656</v>
      </c>
      <c r="Q73" s="5">
        <v>269730298809</v>
      </c>
      <c r="R73" s="5">
        <v>340593630534</v>
      </c>
      <c r="S73" s="5">
        <v>159119646125</v>
      </c>
      <c r="T73" s="5">
        <v>137618900727</v>
      </c>
      <c r="U73" s="5">
        <v>104962314423</v>
      </c>
      <c r="V73" s="5">
        <v>169741648691</v>
      </c>
      <c r="W73" s="5">
        <v>109826481329</v>
      </c>
      <c r="X73" s="5">
        <v>60763592451</v>
      </c>
      <c r="Y73" s="5">
        <v>18467136669</v>
      </c>
      <c r="Z73" s="5">
        <v>11219367219</v>
      </c>
    </row>
    <row r="74" spans="3:26" ht="15.5" x14ac:dyDescent="0.35">
      <c r="C74" t="s">
        <v>101</v>
      </c>
      <c r="F74" s="5">
        <v>134191117</v>
      </c>
      <c r="I74" s="5">
        <v>134191117</v>
      </c>
      <c r="J74" s="5">
        <v>200321152127</v>
      </c>
      <c r="K74" s="5">
        <v>9615598</v>
      </c>
      <c r="L74" s="5">
        <v>255372632432</v>
      </c>
      <c r="M74" s="5">
        <v>1048418204196</v>
      </c>
      <c r="N74" s="5">
        <v>-3828146200</v>
      </c>
      <c r="O74" s="5">
        <v>-947924807</v>
      </c>
      <c r="P74" s="5">
        <v>-373803609</v>
      </c>
      <c r="Q74" s="5">
        <v>1292181565693</v>
      </c>
      <c r="R74" s="5">
        <v>1412070496</v>
      </c>
      <c r="S74" s="5">
        <v>-6576595818</v>
      </c>
    </row>
    <row r="75" spans="3:26" ht="15.5" x14ac:dyDescent="0.35">
      <c r="C75" t="s">
        <v>103</v>
      </c>
      <c r="D75" s="5">
        <v>112879985602</v>
      </c>
      <c r="E75" s="5">
        <v>92617324735</v>
      </c>
      <c r="F75" s="5">
        <v>32279904199</v>
      </c>
      <c r="G75" s="5">
        <v>98294326892</v>
      </c>
      <c r="I75" s="5">
        <v>313571013300</v>
      </c>
      <c r="J75" s="5">
        <v>495009708088</v>
      </c>
      <c r="K75" s="5">
        <v>237545564132</v>
      </c>
      <c r="L75" s="5">
        <v>362080893871</v>
      </c>
      <c r="M75" s="5">
        <v>1189112910318</v>
      </c>
      <c r="N75" s="5">
        <v>234324340285</v>
      </c>
      <c r="O75" s="5">
        <v>302645997524</v>
      </c>
      <c r="P75" s="5">
        <v>253621529047</v>
      </c>
      <c r="Q75" s="5">
        <v>1561911864502</v>
      </c>
      <c r="R75" s="5">
        <v>342005701030</v>
      </c>
      <c r="S75" s="5">
        <v>152543050307</v>
      </c>
      <c r="T75" s="5">
        <v>137618900727</v>
      </c>
      <c r="U75" s="5">
        <v>104962314423</v>
      </c>
      <c r="V75" s="5">
        <v>169741648691</v>
      </c>
      <c r="W75" s="5">
        <v>109826481329</v>
      </c>
    </row>
    <row r="76" spans="3:26" ht="15.5" x14ac:dyDescent="0.35">
      <c r="C76" t="s">
        <v>104</v>
      </c>
      <c r="D76" s="5">
        <v>112879985602</v>
      </c>
      <c r="E76" s="5">
        <v>92617324735</v>
      </c>
      <c r="F76" s="5">
        <v>32145713082</v>
      </c>
      <c r="G76" s="5">
        <v>98294326893</v>
      </c>
      <c r="I76" s="5">
        <v>313436822183</v>
      </c>
      <c r="J76" s="5">
        <v>294688555961</v>
      </c>
      <c r="K76" s="5">
        <v>237535948534</v>
      </c>
      <c r="L76" s="5">
        <v>106708261439</v>
      </c>
      <c r="M76" s="5">
        <v>140694706122</v>
      </c>
      <c r="N76" s="5">
        <v>238152486485</v>
      </c>
      <c r="O76" s="5">
        <v>303593922331</v>
      </c>
      <c r="P76" s="5">
        <v>253995332656</v>
      </c>
      <c r="Q76" s="5">
        <v>269730298809</v>
      </c>
      <c r="R76" s="5">
        <v>340593630534</v>
      </c>
      <c r="S76" s="5">
        <v>159119646125</v>
      </c>
      <c r="T76" s="5">
        <v>137618900727</v>
      </c>
      <c r="U76" s="5">
        <v>104962314423</v>
      </c>
      <c r="V76" s="5">
        <v>169741648691</v>
      </c>
      <c r="W76" s="5">
        <v>109826481329</v>
      </c>
      <c r="X76" s="5">
        <v>60763592451</v>
      </c>
      <c r="Y76" s="5">
        <v>18467136669</v>
      </c>
      <c r="Z76" s="5">
        <v>11219367219</v>
      </c>
    </row>
    <row r="77" spans="3:26" ht="15.5" x14ac:dyDescent="0.35">
      <c r="C77" t="s">
        <v>8</v>
      </c>
      <c r="D77" s="5">
        <v>112800940521</v>
      </c>
      <c r="E77" s="5">
        <v>92554053017</v>
      </c>
      <c r="F77" s="5">
        <v>32522738097</v>
      </c>
      <c r="G77" s="5">
        <v>98062334485</v>
      </c>
      <c r="I77" s="5">
        <v>313187593984</v>
      </c>
      <c r="J77" s="5">
        <v>494407163056</v>
      </c>
      <c r="K77" s="5">
        <v>237228398492</v>
      </c>
      <c r="L77" s="5">
        <v>361839942296</v>
      </c>
      <c r="M77" s="5">
        <v>1186376633729</v>
      </c>
      <c r="N77" s="5">
        <v>234051996891</v>
      </c>
      <c r="O77" s="5">
        <v>314548861203</v>
      </c>
      <c r="P77" s="5">
        <v>262813027792</v>
      </c>
      <c r="Q77" s="5">
        <v>1561497860829</v>
      </c>
      <c r="R77" s="5">
        <v>341904268115</v>
      </c>
      <c r="S77" s="5">
        <v>152322378822</v>
      </c>
      <c r="T77" s="5">
        <v>136761606520</v>
      </c>
      <c r="U77" s="5">
        <v>104638718165</v>
      </c>
      <c r="V77" s="5">
        <v>169468090176</v>
      </c>
      <c r="W77" s="5">
        <v>109570516604</v>
      </c>
    </row>
    <row r="78" spans="3:26" ht="15.5" x14ac:dyDescent="0.35">
      <c r="C78" t="s">
        <v>106</v>
      </c>
      <c r="D78" s="5">
        <v>112879985602</v>
      </c>
      <c r="E78" s="5">
        <v>92617324735</v>
      </c>
      <c r="F78" s="5">
        <v>32145713082</v>
      </c>
      <c r="G78" s="5">
        <v>98294326893</v>
      </c>
      <c r="I78" s="5">
        <v>313436822183</v>
      </c>
      <c r="J78" s="5">
        <v>294688555961</v>
      </c>
      <c r="K78" s="5">
        <v>237535948534</v>
      </c>
      <c r="L78" s="5">
        <v>106708261439</v>
      </c>
      <c r="M78" s="5">
        <v>140694706122</v>
      </c>
      <c r="N78" s="5">
        <v>238152486485</v>
      </c>
      <c r="O78" s="5">
        <v>303593922331</v>
      </c>
      <c r="P78" s="5">
        <v>253995332656</v>
      </c>
      <c r="Q78" s="5">
        <v>269730298809</v>
      </c>
      <c r="R78" s="5">
        <v>340593630534</v>
      </c>
      <c r="S78" s="5">
        <v>159119646125</v>
      </c>
      <c r="T78" s="5">
        <v>137618900727</v>
      </c>
      <c r="U78" s="5">
        <v>104962314423</v>
      </c>
      <c r="V78" s="5">
        <v>169741648691</v>
      </c>
      <c r="W78" s="5">
        <v>109826481329</v>
      </c>
      <c r="X78" s="5">
        <v>60763592451</v>
      </c>
      <c r="Y78" s="5">
        <v>18467136669</v>
      </c>
      <c r="Z78" s="5">
        <v>11219367219</v>
      </c>
    </row>
    <row r="79" spans="3:26" ht="15.5" x14ac:dyDescent="0.35">
      <c r="C79" t="s">
        <v>107</v>
      </c>
      <c r="D79" s="5">
        <v>112879985602</v>
      </c>
      <c r="E79" s="5">
        <v>92617324735</v>
      </c>
      <c r="F79" s="5">
        <v>32279904199</v>
      </c>
      <c r="G79" s="5">
        <v>98294326893</v>
      </c>
      <c r="I79" s="5">
        <v>313571013300</v>
      </c>
      <c r="J79" s="5">
        <v>495009708088</v>
      </c>
      <c r="K79" s="5">
        <v>237545564132</v>
      </c>
      <c r="L79" s="5">
        <v>362080893871</v>
      </c>
      <c r="M79" s="5">
        <v>1189112910318</v>
      </c>
      <c r="N79" s="5">
        <v>234324340285</v>
      </c>
      <c r="O79" s="5">
        <v>302645997524</v>
      </c>
      <c r="P79" s="5">
        <v>253621529047</v>
      </c>
      <c r="Q79" s="5">
        <v>1561911864502</v>
      </c>
      <c r="R79" s="5">
        <v>342005701030</v>
      </c>
      <c r="S79" s="5">
        <v>152543050307</v>
      </c>
      <c r="T79" s="5">
        <v>137618900727</v>
      </c>
      <c r="U79" s="5">
        <v>104962314423</v>
      </c>
      <c r="V79" s="5">
        <v>169741648691</v>
      </c>
      <c r="W79" s="5">
        <v>109826481329</v>
      </c>
    </row>
    <row r="80" spans="3:26" ht="15.5" x14ac:dyDescent="0.35">
      <c r="C80" t="s">
        <v>108</v>
      </c>
      <c r="D80" s="5">
        <v>112879985602</v>
      </c>
      <c r="E80" s="5">
        <v>92617324735</v>
      </c>
      <c r="F80" s="5">
        <v>32279904199</v>
      </c>
      <c r="G80" s="5">
        <v>98294326893</v>
      </c>
      <c r="I80" s="5">
        <v>313571013300</v>
      </c>
      <c r="J80" s="5">
        <v>495009708088</v>
      </c>
      <c r="K80" s="5">
        <v>237545564132</v>
      </c>
      <c r="L80" s="5">
        <v>362080893871</v>
      </c>
      <c r="M80" s="5">
        <v>1189112910318</v>
      </c>
      <c r="N80" s="5">
        <v>234324340285</v>
      </c>
      <c r="O80" s="5">
        <v>302645997524</v>
      </c>
      <c r="P80" s="5">
        <v>253621529047</v>
      </c>
      <c r="Q80" s="5">
        <v>1561911864502</v>
      </c>
      <c r="R80" s="5">
        <v>342005701030</v>
      </c>
      <c r="S80" s="5">
        <v>152543050307</v>
      </c>
      <c r="T80" s="5">
        <v>137618900727</v>
      </c>
      <c r="U80" s="5">
        <v>104962314423</v>
      </c>
      <c r="V80" s="5">
        <v>169741648691</v>
      </c>
      <c r="W80" s="5">
        <v>109826481329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437</v>
      </c>
    </row>
    <row r="84" spans="2:26" ht="15.5" x14ac:dyDescent="0.35">
      <c r="C84" t="s">
        <v>20</v>
      </c>
      <c r="D84" s="5">
        <v>1164324099773</v>
      </c>
      <c r="E84" s="5">
        <v>1466751914118</v>
      </c>
      <c r="F84" s="5">
        <v>1223498715851</v>
      </c>
      <c r="G84" s="5">
        <v>1256123149141</v>
      </c>
      <c r="I84" s="5">
        <v>1223498715851</v>
      </c>
      <c r="J84" s="5">
        <v>824356017763</v>
      </c>
      <c r="K84" s="5">
        <v>780821449731</v>
      </c>
      <c r="L84" s="5">
        <v>557076332155</v>
      </c>
      <c r="M84" s="5">
        <v>950133212469</v>
      </c>
      <c r="N84" s="5">
        <v>1026016335334</v>
      </c>
      <c r="O84" s="5">
        <v>570342260773</v>
      </c>
      <c r="P84" s="5">
        <v>387321809624</v>
      </c>
      <c r="Q84" s="5">
        <v>777824888541</v>
      </c>
      <c r="R84" s="5">
        <v>965366911708</v>
      </c>
      <c r="S84" s="5">
        <v>340056100822</v>
      </c>
      <c r="T84" s="5">
        <v>116093710278</v>
      </c>
      <c r="U84" s="5">
        <v>294288327732</v>
      </c>
      <c r="V84" s="5">
        <v>260477920280</v>
      </c>
      <c r="W84" s="5">
        <v>289192960770</v>
      </c>
      <c r="X84" s="5">
        <v>101232899220</v>
      </c>
      <c r="Y84" s="5">
        <v>65581091883</v>
      </c>
      <c r="Z84" s="5">
        <v>18177084410</v>
      </c>
    </row>
    <row r="85" spans="2:26" ht="15.5" x14ac:dyDescent="0.35">
      <c r="C85" t="s">
        <v>395</v>
      </c>
      <c r="D85" s="5">
        <v>638796865977</v>
      </c>
      <c r="E85" s="5">
        <v>514354011234</v>
      </c>
      <c r="F85" s="5">
        <v>518466236972</v>
      </c>
      <c r="G85" s="5">
        <v>517061402654</v>
      </c>
      <c r="I85" s="5">
        <v>518466236972</v>
      </c>
      <c r="J85" s="5">
        <v>609099415656</v>
      </c>
      <c r="K85" s="5">
        <v>477407523289</v>
      </c>
      <c r="L85" s="5">
        <v>569208275444</v>
      </c>
      <c r="M85" s="5">
        <v>269488120627</v>
      </c>
      <c r="N85" s="5">
        <v>257402395739</v>
      </c>
      <c r="O85" s="5">
        <v>797955485142</v>
      </c>
      <c r="P85" s="5">
        <v>865771846263</v>
      </c>
      <c r="Q85" s="5">
        <v>780650761560</v>
      </c>
      <c r="R85" s="5">
        <v>589745189803</v>
      </c>
      <c r="S85" s="5">
        <v>712904601474</v>
      </c>
      <c r="T85" s="5">
        <v>839963857293</v>
      </c>
      <c r="U85" s="5">
        <v>798936744420</v>
      </c>
      <c r="V85" s="5">
        <v>717915208307</v>
      </c>
      <c r="W85" s="5">
        <v>696838609371</v>
      </c>
      <c r="X85" s="5">
        <v>500731355138</v>
      </c>
      <c r="Y85" s="5">
        <v>356718615650</v>
      </c>
      <c r="Z85" s="5">
        <v>379937210183</v>
      </c>
    </row>
    <row r="86" spans="2:26" ht="15.5" x14ac:dyDescent="0.35">
      <c r="C86" t="s">
        <v>123</v>
      </c>
      <c r="D86" s="5">
        <v>153989115895</v>
      </c>
      <c r="E86" s="5">
        <v>123909648895</v>
      </c>
      <c r="F86" s="5">
        <v>124699163150</v>
      </c>
      <c r="G86" s="5">
        <v>142522011643</v>
      </c>
      <c r="I86" s="5">
        <v>124699163150</v>
      </c>
      <c r="J86" s="5">
        <v>135064865875</v>
      </c>
      <c r="K86" s="5">
        <v>170499236840</v>
      </c>
      <c r="L86" s="5">
        <v>140713512583</v>
      </c>
      <c r="M86" s="5">
        <v>150414091140</v>
      </c>
      <c r="N86" s="5">
        <v>121341488515</v>
      </c>
      <c r="O86" s="5">
        <v>139180130265</v>
      </c>
      <c r="P86" s="5">
        <v>138399268991</v>
      </c>
      <c r="Q86" s="5">
        <v>184841549144</v>
      </c>
      <c r="R86" s="5">
        <v>131078521500</v>
      </c>
      <c r="S86" s="5">
        <v>67049386523</v>
      </c>
      <c r="T86" s="5">
        <v>59878914702</v>
      </c>
      <c r="U86" s="5">
        <v>71337697944</v>
      </c>
      <c r="V86" s="5">
        <v>42068367495</v>
      </c>
      <c r="W86" s="5">
        <v>50556186725</v>
      </c>
      <c r="X86" s="5">
        <v>44382896815</v>
      </c>
      <c r="Y86" s="5">
        <v>39739400272</v>
      </c>
      <c r="Z86" s="5">
        <v>25568847526</v>
      </c>
    </row>
    <row r="87" spans="2:26" ht="15.5" x14ac:dyDescent="0.35">
      <c r="C87" t="s">
        <v>122</v>
      </c>
      <c r="D87" s="5">
        <v>56518067762</v>
      </c>
      <c r="E87" s="5">
        <v>133317935570</v>
      </c>
      <c r="F87" s="5">
        <v>1591149598</v>
      </c>
      <c r="G87" s="5">
        <v>22748970016</v>
      </c>
      <c r="I87" s="5">
        <v>1591149598</v>
      </c>
      <c r="J87" s="5">
        <v>10409664894</v>
      </c>
      <c r="K87" s="5">
        <v>71061452805</v>
      </c>
      <c r="L87" s="5">
        <v>116462979387</v>
      </c>
      <c r="M87" s="5">
        <v>41835606182</v>
      </c>
      <c r="N87" s="5">
        <v>279400972273</v>
      </c>
      <c r="O87" s="5">
        <v>383323208527</v>
      </c>
      <c r="P87" s="5">
        <v>568211883500</v>
      </c>
      <c r="Q87" s="5">
        <v>427432010971</v>
      </c>
      <c r="R87" s="5">
        <v>413892451657</v>
      </c>
      <c r="S87" s="5">
        <v>237995256264</v>
      </c>
      <c r="T87" s="5">
        <v>371089112292</v>
      </c>
      <c r="U87" s="5">
        <v>428040354569</v>
      </c>
      <c r="V87" s="5">
        <v>341575454454</v>
      </c>
      <c r="W87" s="5">
        <v>317725033530</v>
      </c>
      <c r="X87" s="5">
        <v>225828062155</v>
      </c>
      <c r="Y87" s="5">
        <v>208524729940</v>
      </c>
      <c r="Z87" s="5">
        <v>250064270053</v>
      </c>
    </row>
    <row r="88" spans="2:26" ht="15.5" x14ac:dyDescent="0.35">
      <c r="C88" t="s">
        <v>396</v>
      </c>
      <c r="D88" s="5">
        <v>638796865977</v>
      </c>
      <c r="E88" s="5">
        <v>514354011234</v>
      </c>
      <c r="F88" s="5">
        <v>518466236972</v>
      </c>
      <c r="G88" s="5">
        <v>517061402654</v>
      </c>
      <c r="I88" s="5">
        <v>518466236972</v>
      </c>
      <c r="J88" s="5">
        <v>609099415656</v>
      </c>
      <c r="K88" s="5">
        <v>477407523289</v>
      </c>
      <c r="L88" s="5">
        <v>569208275444</v>
      </c>
      <c r="M88" s="5">
        <v>269488120627</v>
      </c>
      <c r="N88" s="5">
        <v>257402395739</v>
      </c>
      <c r="O88" s="5">
        <v>797955485142</v>
      </c>
      <c r="P88" s="5">
        <v>865771846263</v>
      </c>
      <c r="Q88" s="5">
        <v>780650761560</v>
      </c>
      <c r="R88" s="5">
        <v>589745189803</v>
      </c>
      <c r="S88" s="5">
        <v>712904601474</v>
      </c>
      <c r="T88" s="5">
        <v>839963857293</v>
      </c>
      <c r="U88" s="5">
        <v>798936744420</v>
      </c>
      <c r="V88" s="5">
        <v>717915208307</v>
      </c>
      <c r="W88" s="5">
        <v>696838609371</v>
      </c>
      <c r="X88" s="5">
        <v>500731355138</v>
      </c>
      <c r="Y88" s="5">
        <v>356718615650</v>
      </c>
      <c r="Z88" s="5">
        <v>379937210183</v>
      </c>
    </row>
    <row r="89" spans="2:26" ht="15.5" x14ac:dyDescent="0.35">
      <c r="C89" t="s">
        <v>397</v>
      </c>
      <c r="D89" s="5">
        <v>4558171290</v>
      </c>
      <c r="E89" s="5">
        <v>3176633242</v>
      </c>
      <c r="F89" s="5">
        <v>4847457636</v>
      </c>
      <c r="G89" s="5">
        <v>3358027134</v>
      </c>
      <c r="I89" s="5">
        <v>4847457636</v>
      </c>
      <c r="J89" s="5">
        <v>6061383511</v>
      </c>
      <c r="K89" s="5">
        <v>3785823620</v>
      </c>
      <c r="L89" s="5">
        <v>2366693931</v>
      </c>
      <c r="M89" s="5">
        <v>1826076091</v>
      </c>
      <c r="N89" s="5">
        <v>3805585327</v>
      </c>
      <c r="O89" s="5">
        <v>10176230591</v>
      </c>
      <c r="P89" s="5">
        <v>4425001633</v>
      </c>
      <c r="Q89" s="5">
        <v>4138729201</v>
      </c>
      <c r="R89" s="5">
        <v>1869900567</v>
      </c>
      <c r="S89" s="5">
        <v>1036417015</v>
      </c>
      <c r="T89" s="5">
        <v>639804895</v>
      </c>
      <c r="U89" s="5">
        <v>589154049</v>
      </c>
      <c r="V89" s="5">
        <v>462296120</v>
      </c>
      <c r="W89" s="5">
        <v>563643725</v>
      </c>
      <c r="X89" s="5">
        <v>5746734501</v>
      </c>
      <c r="Y89" s="5">
        <v>23718122471</v>
      </c>
      <c r="Z89" s="5">
        <v>10611586650</v>
      </c>
    </row>
    <row r="90" spans="2:26" ht="15.5" x14ac:dyDescent="0.35">
      <c r="C90" t="s">
        <v>439</v>
      </c>
      <c r="D90" s="5">
        <v>4558171290</v>
      </c>
      <c r="E90" s="5">
        <v>3176633242</v>
      </c>
      <c r="F90" s="5">
        <v>4847457636</v>
      </c>
      <c r="G90" s="5">
        <v>3358027134</v>
      </c>
      <c r="I90" s="5">
        <v>4847457636</v>
      </c>
      <c r="J90" s="5">
        <v>6061383511</v>
      </c>
      <c r="K90" s="5">
        <v>3785823620</v>
      </c>
      <c r="L90" s="5">
        <v>2366693931</v>
      </c>
      <c r="M90" s="5">
        <v>1826076091</v>
      </c>
      <c r="N90" s="5">
        <v>3805585327</v>
      </c>
      <c r="O90" s="5">
        <v>10176230591</v>
      </c>
      <c r="P90" s="5">
        <v>4425001633</v>
      </c>
      <c r="Q90" s="5">
        <v>4138729201</v>
      </c>
      <c r="R90" s="5">
        <v>1869900567</v>
      </c>
      <c r="S90" s="5">
        <v>1036417015</v>
      </c>
      <c r="T90" s="5">
        <v>639804895</v>
      </c>
      <c r="U90" s="5">
        <v>589154049</v>
      </c>
      <c r="V90" s="5">
        <v>462296120</v>
      </c>
      <c r="W90" s="5">
        <v>563643725</v>
      </c>
      <c r="X90" s="5">
        <v>5746734501</v>
      </c>
      <c r="Y90" s="5">
        <v>23718122471</v>
      </c>
      <c r="Z90" s="5">
        <v>10611586650</v>
      </c>
    </row>
    <row r="91" spans="2:26" ht="15.5" x14ac:dyDescent="0.35">
      <c r="C91" t="s">
        <v>440</v>
      </c>
      <c r="D91" s="5">
        <v>826073201901</v>
      </c>
      <c r="E91" s="5">
        <v>524115562166</v>
      </c>
      <c r="F91" s="5">
        <v>545086302553</v>
      </c>
      <c r="G91" s="5">
        <v>501381678827</v>
      </c>
      <c r="I91" s="5">
        <v>545086302553</v>
      </c>
      <c r="J91" s="5">
        <v>645939307356</v>
      </c>
      <c r="K91" s="5">
        <v>590271280556</v>
      </c>
      <c r="L91" s="5">
        <v>569710300354</v>
      </c>
      <c r="M91" s="5">
        <v>401972814320</v>
      </c>
      <c r="N91" s="5">
        <v>404030956776</v>
      </c>
      <c r="O91" s="5">
        <v>958121376856</v>
      </c>
      <c r="P91" s="5">
        <v>822536689134</v>
      </c>
      <c r="Q91" s="5">
        <v>482618892149</v>
      </c>
      <c r="R91" s="5">
        <v>355622092371</v>
      </c>
      <c r="S91" s="5">
        <v>293477384474</v>
      </c>
      <c r="T91" s="5">
        <v>274129087012</v>
      </c>
      <c r="U91" s="5">
        <v>299424993216</v>
      </c>
      <c r="V91" s="5">
        <v>215827086051</v>
      </c>
      <c r="W91" s="5">
        <v>202116192397</v>
      </c>
      <c r="X91" s="5">
        <v>278343586975</v>
      </c>
      <c r="Y91" s="5">
        <v>286040327051</v>
      </c>
      <c r="Z91" s="5">
        <v>441378732943</v>
      </c>
    </row>
    <row r="92" spans="2:26" ht="15.5" x14ac:dyDescent="0.35">
      <c r="C92" t="s">
        <v>81</v>
      </c>
      <c r="D92" s="5">
        <v>2737657806012</v>
      </c>
      <c r="E92" s="5">
        <v>2737657806012</v>
      </c>
      <c r="F92" s="5">
        <v>2737657806012</v>
      </c>
      <c r="G92" s="5">
        <v>2737525265521</v>
      </c>
      <c r="I92" s="5">
        <v>2737657806012</v>
      </c>
      <c r="J92" s="5">
        <v>2737525265521</v>
      </c>
      <c r="K92" s="5">
        <v>2537708633383</v>
      </c>
      <c r="L92" s="5">
        <v>2537705681949</v>
      </c>
      <c r="M92" s="5">
        <v>2283066089737</v>
      </c>
      <c r="N92" s="5">
        <v>1274931182580</v>
      </c>
      <c r="O92" s="5">
        <v>1278760880908</v>
      </c>
      <c r="P92" s="5">
        <v>1279440190691</v>
      </c>
      <c r="Q92" s="5">
        <v>1279851251924</v>
      </c>
    </row>
    <row r="93" spans="2:26" ht="15.5" x14ac:dyDescent="0.35">
      <c r="C93" t="s">
        <v>441</v>
      </c>
      <c r="D93" s="5">
        <v>2762063797300</v>
      </c>
      <c r="E93" s="5">
        <v>2610636894346</v>
      </c>
      <c r="F93" s="5">
        <v>2429191044493</v>
      </c>
      <c r="G93" s="5">
        <v>2453216000130</v>
      </c>
      <c r="I93" s="5">
        <v>2429191044493</v>
      </c>
      <c r="J93" s="5">
        <v>2218175953025</v>
      </c>
      <c r="K93" s="5">
        <v>2080263323999</v>
      </c>
      <c r="L93" s="5">
        <v>1896185326170</v>
      </c>
      <c r="M93" s="5">
        <v>1752396200332</v>
      </c>
      <c r="N93" s="5">
        <v>1862693512239</v>
      </c>
      <c r="O93" s="5">
        <v>2545811121087</v>
      </c>
      <c r="P93" s="5">
        <v>2310899967253</v>
      </c>
      <c r="Q93" s="5">
        <v>2171012758933</v>
      </c>
      <c r="R93" s="5">
        <v>2019188845621</v>
      </c>
      <c r="S93" s="5">
        <v>1380917436620</v>
      </c>
      <c r="T93" s="5">
        <v>1293776722303</v>
      </c>
      <c r="U93" s="5">
        <v>1454622022241</v>
      </c>
      <c r="V93" s="5">
        <v>1197203155764</v>
      </c>
      <c r="W93" s="5">
        <v>1192307119753</v>
      </c>
      <c r="X93" s="5">
        <v>909761289018</v>
      </c>
      <c r="Y93" s="5">
        <v>785890259412</v>
      </c>
      <c r="Z93" s="5">
        <v>891199262575</v>
      </c>
    </row>
    <row r="94" spans="2:26" ht="15.5" x14ac:dyDescent="0.35">
      <c r="C94" t="s">
        <v>442</v>
      </c>
    </row>
    <row r="95" spans="2:26" ht="15.5" x14ac:dyDescent="0.35">
      <c r="C95" t="s">
        <v>111</v>
      </c>
      <c r="D95" s="5">
        <v>3096384665619</v>
      </c>
      <c r="E95" s="5">
        <v>3111542031078</v>
      </c>
      <c r="F95" s="5">
        <v>3118378234739</v>
      </c>
      <c r="G95" s="5">
        <v>3134129565957</v>
      </c>
      <c r="I95" s="5">
        <v>3118378234739</v>
      </c>
      <c r="J95" s="5">
        <v>3165868966189</v>
      </c>
      <c r="K95" s="5">
        <v>2963101590574</v>
      </c>
      <c r="L95" s="5">
        <v>2972331197166</v>
      </c>
      <c r="M95" s="5">
        <v>2704706448349</v>
      </c>
      <c r="N95" s="5">
        <v>1666509653242</v>
      </c>
      <c r="O95" s="5">
        <v>1663655512779</v>
      </c>
      <c r="P95" s="5">
        <v>1683305229385</v>
      </c>
      <c r="Q95" s="5">
        <v>1687349407527</v>
      </c>
      <c r="R95" s="5">
        <v>322517672904</v>
      </c>
      <c r="S95" s="5">
        <v>317988081159</v>
      </c>
      <c r="T95" s="5">
        <v>295398107771</v>
      </c>
      <c r="U95" s="5">
        <v>254393859170</v>
      </c>
      <c r="V95" s="5">
        <v>224805505434</v>
      </c>
      <c r="W95" s="5">
        <v>203107841765</v>
      </c>
      <c r="X95" s="5">
        <v>188389415417</v>
      </c>
      <c r="Y95" s="5">
        <v>195779026980</v>
      </c>
      <c r="Z95" s="5">
        <v>191497823302</v>
      </c>
    </row>
    <row r="96" spans="2:26" ht="15.5" x14ac:dyDescent="0.35">
      <c r="C96" t="s">
        <v>443</v>
      </c>
      <c r="D96" s="5">
        <v>720833313</v>
      </c>
      <c r="E96" s="5">
        <v>733333312</v>
      </c>
      <c r="F96" s="5">
        <v>745833313</v>
      </c>
      <c r="G96" s="5">
        <v>758333314</v>
      </c>
      <c r="I96" s="5">
        <v>745833313</v>
      </c>
      <c r="J96" s="5">
        <v>795833317</v>
      </c>
      <c r="K96" s="5">
        <v>845833321</v>
      </c>
      <c r="L96" s="5">
        <v>895833333</v>
      </c>
      <c r="M96" s="5">
        <v>945833333</v>
      </c>
      <c r="N96" s="5">
        <v>995833333</v>
      </c>
      <c r="Q96" s="5">
        <v>9669540243</v>
      </c>
      <c r="R96" s="5">
        <v>9669540243</v>
      </c>
      <c r="S96" s="5">
        <v>9669540243</v>
      </c>
      <c r="T96" s="5">
        <v>12750540243</v>
      </c>
      <c r="U96" s="5">
        <v>12750540243</v>
      </c>
      <c r="V96" s="5">
        <v>12750540243</v>
      </c>
      <c r="W96" s="5">
        <v>12750540243</v>
      </c>
      <c r="X96" s="5">
        <v>12695719493</v>
      </c>
      <c r="Y96" s="5">
        <v>11942008866</v>
      </c>
      <c r="Z96" s="5">
        <v>10982771404</v>
      </c>
    </row>
    <row r="97" spans="3:26" ht="15.5" x14ac:dyDescent="0.35">
      <c r="C97" t="s">
        <v>113</v>
      </c>
      <c r="D97" s="5">
        <v>11756079699</v>
      </c>
      <c r="E97" s="5">
        <v>11172317516</v>
      </c>
      <c r="F97" s="5">
        <v>10156724508</v>
      </c>
      <c r="G97" s="5">
        <v>5906394855</v>
      </c>
      <c r="I97" s="5">
        <v>10156724508</v>
      </c>
      <c r="J97" s="5">
        <v>5193867044</v>
      </c>
      <c r="K97" s="5">
        <v>1161688691</v>
      </c>
      <c r="L97" s="5">
        <v>1173190920</v>
      </c>
      <c r="M97" s="5">
        <v>2464616341</v>
      </c>
      <c r="N97" s="5">
        <v>6108987885</v>
      </c>
      <c r="O97" s="5">
        <v>9771931547</v>
      </c>
      <c r="P97" s="5">
        <v>12761290069</v>
      </c>
      <c r="Q97" s="5">
        <v>14076246788</v>
      </c>
      <c r="R97" s="5">
        <v>6133299957</v>
      </c>
      <c r="S97" s="5">
        <v>4785420787</v>
      </c>
      <c r="T97" s="5">
        <v>2932989904</v>
      </c>
      <c r="U97" s="5">
        <v>2855885117</v>
      </c>
      <c r="V97" s="5">
        <v>3554550787</v>
      </c>
      <c r="W97" s="5">
        <v>4487107196</v>
      </c>
      <c r="X97" s="5">
        <v>4996392541</v>
      </c>
      <c r="Y97" s="5">
        <v>5854430320</v>
      </c>
      <c r="Z97" s="5">
        <v>5837670388</v>
      </c>
    </row>
    <row r="98" spans="3:26" ht="15.5" x14ac:dyDescent="0.35">
      <c r="C98" t="s">
        <v>116</v>
      </c>
    </row>
    <row r="99" spans="3:26" ht="15.5" x14ac:dyDescent="0.35">
      <c r="C99" t="s">
        <v>445</v>
      </c>
      <c r="D99" s="5">
        <v>3452993900421</v>
      </c>
      <c r="E99" s="5">
        <v>3463976684804</v>
      </c>
      <c r="F99" s="5">
        <v>3449464147692</v>
      </c>
      <c r="G99" s="5">
        <v>3475562210891</v>
      </c>
      <c r="I99" s="5">
        <v>3449464147692</v>
      </c>
      <c r="J99" s="5">
        <v>3483963010005</v>
      </c>
      <c r="K99" s="5">
        <v>3249537594272</v>
      </c>
      <c r="L99" s="5">
        <v>3231948003067</v>
      </c>
      <c r="M99" s="5">
        <v>2944479716052</v>
      </c>
      <c r="N99" s="5">
        <v>1879961905952</v>
      </c>
      <c r="O99" s="5">
        <v>1854844507059</v>
      </c>
      <c r="P99" s="5">
        <v>1854296511604</v>
      </c>
      <c r="Q99" s="5">
        <v>1843231830773</v>
      </c>
      <c r="R99" s="5">
        <v>430746645965</v>
      </c>
      <c r="S99" s="5">
        <v>392226892012</v>
      </c>
      <c r="T99" s="5">
        <v>362230467707</v>
      </c>
      <c r="U99" s="5">
        <v>307410277882</v>
      </c>
      <c r="V99" s="5">
        <v>289718215596</v>
      </c>
      <c r="W99" s="5">
        <v>263313437284</v>
      </c>
      <c r="X99" s="5">
        <v>247851756567</v>
      </c>
      <c r="Y99" s="5">
        <v>256864778310</v>
      </c>
      <c r="Z99" s="5">
        <v>235583085143</v>
      </c>
    </row>
    <row r="100" spans="3:26" ht="15.5" x14ac:dyDescent="0.35">
      <c r="C100" t="s">
        <v>117</v>
      </c>
      <c r="D100" s="5">
        <v>6215057697721</v>
      </c>
      <c r="E100" s="5">
        <v>6074613579150</v>
      </c>
      <c r="F100" s="5">
        <v>5878655192185</v>
      </c>
      <c r="G100" s="5">
        <v>5928778211021</v>
      </c>
      <c r="I100" s="5">
        <v>5878655192185</v>
      </c>
      <c r="J100" s="5">
        <v>5702138963030</v>
      </c>
      <c r="K100" s="5">
        <v>5329800918271</v>
      </c>
      <c r="L100" s="5">
        <v>5128133329237</v>
      </c>
      <c r="M100" s="5">
        <v>4696875916384</v>
      </c>
      <c r="N100" s="5">
        <v>3742655418191</v>
      </c>
      <c r="O100" s="5">
        <v>4400655628146</v>
      </c>
      <c r="P100" s="5">
        <v>4165196478857</v>
      </c>
      <c r="Q100" s="5">
        <v>4014244589706</v>
      </c>
      <c r="R100" s="5">
        <v>2449935491586</v>
      </c>
      <c r="S100" s="5">
        <v>1773144328632</v>
      </c>
      <c r="T100" s="5">
        <v>1656007190010</v>
      </c>
      <c r="U100" s="5">
        <v>1762032300123</v>
      </c>
      <c r="V100" s="5">
        <v>1486921371360</v>
      </c>
      <c r="W100" s="5">
        <v>1455620557037</v>
      </c>
      <c r="X100" s="5">
        <v>1157613045585</v>
      </c>
      <c r="Y100" s="5">
        <v>1042755037722</v>
      </c>
      <c r="Z100" s="5">
        <v>1126782347718</v>
      </c>
    </row>
    <row r="101" spans="3:26" ht="15.5" x14ac:dyDescent="0.35">
      <c r="C101" t="s">
        <v>118</v>
      </c>
    </row>
    <row r="102" spans="3:26" ht="15.5" x14ac:dyDescent="0.35">
      <c r="C102" t="s">
        <v>119</v>
      </c>
    </row>
    <row r="103" spans="3:26" ht="15.5" x14ac:dyDescent="0.35">
      <c r="C103" t="s">
        <v>446</v>
      </c>
      <c r="D103" s="5">
        <v>421200563894</v>
      </c>
      <c r="E103" s="5">
        <v>311403070925</v>
      </c>
      <c r="F103" s="5">
        <v>208062008695</v>
      </c>
      <c r="G103" s="5">
        <v>313557519661</v>
      </c>
      <c r="I103" s="5">
        <v>208062008695</v>
      </c>
      <c r="J103" s="5">
        <v>285976020771</v>
      </c>
      <c r="K103" s="5">
        <v>350038626503</v>
      </c>
      <c r="L103" s="5">
        <v>348948204860</v>
      </c>
      <c r="M103" s="5">
        <v>256862068217</v>
      </c>
      <c r="N103" s="5">
        <v>420635867584</v>
      </c>
      <c r="O103" s="5">
        <v>1215211419437</v>
      </c>
      <c r="P103" s="5">
        <v>1211478289822</v>
      </c>
      <c r="Q103" s="5">
        <v>1246236997513</v>
      </c>
      <c r="R103" s="5">
        <v>1195158412670</v>
      </c>
      <c r="S103" s="5">
        <v>819137955839</v>
      </c>
      <c r="T103" s="5">
        <v>826026927582</v>
      </c>
      <c r="U103" s="5">
        <v>1043362648524</v>
      </c>
      <c r="V103" s="5">
        <v>818847218588</v>
      </c>
      <c r="W103" s="5">
        <v>923584989481</v>
      </c>
      <c r="X103" s="5">
        <v>719376688552</v>
      </c>
      <c r="Y103" s="5">
        <v>653307978384</v>
      </c>
      <c r="Z103" s="5">
        <v>751464349885</v>
      </c>
    </row>
    <row r="104" spans="3:26" ht="15.5" x14ac:dyDescent="0.35">
      <c r="C104" t="s">
        <v>447</v>
      </c>
      <c r="O104" s="5">
        <v>600339047721</v>
      </c>
      <c r="P104" s="5">
        <v>450183944241</v>
      </c>
      <c r="Q104" s="5">
        <v>601666049201</v>
      </c>
      <c r="R104" s="5">
        <v>600000000000</v>
      </c>
      <c r="S104" s="5">
        <v>450000000000</v>
      </c>
      <c r="T104" s="5">
        <v>352564199535</v>
      </c>
      <c r="U104" s="5">
        <v>500000000000</v>
      </c>
      <c r="V104" s="5">
        <v>383646171150</v>
      </c>
      <c r="W104" s="5">
        <v>500486519812</v>
      </c>
      <c r="X104" s="5">
        <v>414299903032</v>
      </c>
      <c r="Y104" s="5">
        <v>356817419328</v>
      </c>
      <c r="Z104" s="5">
        <v>456703382107</v>
      </c>
    </row>
    <row r="105" spans="3:26" ht="15.5" x14ac:dyDescent="0.35">
      <c r="C105" t="s">
        <v>400</v>
      </c>
    </row>
    <row r="106" spans="3:26" ht="15.5" x14ac:dyDescent="0.35">
      <c r="C106" t="s">
        <v>581</v>
      </c>
      <c r="D106" s="5">
        <v>210507183657</v>
      </c>
      <c r="E106" s="5">
        <v>257227584465</v>
      </c>
      <c r="F106" s="5">
        <v>126290312748</v>
      </c>
      <c r="G106" s="5">
        <v>165270981659</v>
      </c>
      <c r="I106" s="5">
        <v>126290312748</v>
      </c>
      <c r="J106" s="5">
        <v>145474530769</v>
      </c>
      <c r="K106" s="5">
        <v>241560689645</v>
      </c>
      <c r="L106" s="5">
        <v>257176491970</v>
      </c>
      <c r="M106" s="5">
        <v>192249697322</v>
      </c>
      <c r="N106" s="5">
        <v>400742460788</v>
      </c>
      <c r="O106" s="5">
        <v>522503338792</v>
      </c>
      <c r="P106" s="5">
        <v>706611152491</v>
      </c>
      <c r="Q106" s="5">
        <v>612273560115</v>
      </c>
      <c r="R106" s="5">
        <v>544970973157</v>
      </c>
      <c r="S106" s="5">
        <v>305044642787</v>
      </c>
      <c r="T106" s="5">
        <v>430968026994</v>
      </c>
      <c r="U106" s="5">
        <v>499378052513</v>
      </c>
      <c r="V106" s="5">
        <v>383643821949</v>
      </c>
      <c r="W106" s="5">
        <v>368281220255</v>
      </c>
      <c r="X106" s="5">
        <v>270210958970</v>
      </c>
      <c r="Y106" s="5">
        <v>248264130212</v>
      </c>
      <c r="Z106" s="5">
        <v>275633117579</v>
      </c>
    </row>
    <row r="107" spans="3:26" ht="15.5" x14ac:dyDescent="0.35">
      <c r="C107" t="s">
        <v>126</v>
      </c>
      <c r="D107" s="5">
        <v>48367253255</v>
      </c>
      <c r="E107" s="5">
        <v>35984865768</v>
      </c>
      <c r="F107" s="5">
        <v>29448737199</v>
      </c>
      <c r="G107" s="5">
        <v>114215767072</v>
      </c>
      <c r="I107" s="5">
        <v>29448737199</v>
      </c>
      <c r="J107" s="5">
        <v>36112168759</v>
      </c>
      <c r="K107" s="5">
        <v>25018112899</v>
      </c>
      <c r="L107" s="5">
        <v>6017960633</v>
      </c>
      <c r="M107" s="5">
        <v>3380878669</v>
      </c>
      <c r="N107" s="5">
        <v>4127015669</v>
      </c>
      <c r="O107" s="5">
        <v>27933389806</v>
      </c>
      <c r="P107" s="5">
        <v>11760189193</v>
      </c>
      <c r="Q107" s="5">
        <v>8605736348</v>
      </c>
      <c r="R107" s="5">
        <v>38132324457</v>
      </c>
      <c r="S107" s="5">
        <v>17349780881</v>
      </c>
      <c r="T107" s="5">
        <v>16279234746</v>
      </c>
      <c r="U107" s="5">
        <v>13903653936</v>
      </c>
      <c r="V107" s="5">
        <v>9999829843</v>
      </c>
      <c r="W107" s="5">
        <v>13144966511</v>
      </c>
      <c r="X107" s="5">
        <v>3163635575</v>
      </c>
      <c r="Y107" s="5">
        <v>2598077419</v>
      </c>
      <c r="Z107" s="5">
        <v>10156106074</v>
      </c>
    </row>
    <row r="108" spans="3:26" ht="15.5" x14ac:dyDescent="0.35">
      <c r="C108" t="s">
        <v>127</v>
      </c>
      <c r="D108" s="5">
        <v>24456392605</v>
      </c>
      <c r="E108" s="5">
        <v>7250459819</v>
      </c>
      <c r="F108" s="5">
        <v>5412796797</v>
      </c>
      <c r="G108" s="5">
        <v>1390965515</v>
      </c>
      <c r="I108" s="5">
        <v>5412796797</v>
      </c>
      <c r="J108" s="5">
        <v>6162809010</v>
      </c>
      <c r="K108" s="5">
        <v>1792853624</v>
      </c>
      <c r="L108" s="5">
        <v>5235227510</v>
      </c>
      <c r="M108" s="5">
        <v>3850247919</v>
      </c>
      <c r="N108" s="5">
        <v>4302692643</v>
      </c>
      <c r="O108" s="5">
        <v>3778824490</v>
      </c>
      <c r="P108" s="5">
        <v>6158402232</v>
      </c>
      <c r="Q108" s="5">
        <v>1829982481</v>
      </c>
      <c r="R108" s="5">
        <v>3510011465</v>
      </c>
      <c r="S108" s="5">
        <v>5296671686</v>
      </c>
      <c r="T108" s="5">
        <v>2460907355</v>
      </c>
      <c r="U108" s="5">
        <v>5909716203</v>
      </c>
      <c r="V108" s="5">
        <v>2870032662</v>
      </c>
      <c r="W108" s="5">
        <v>2707445877</v>
      </c>
      <c r="X108" s="5">
        <v>1143792634</v>
      </c>
      <c r="Y108" s="5">
        <v>854134719</v>
      </c>
      <c r="Z108" s="5">
        <v>402001621</v>
      </c>
    </row>
    <row r="109" spans="3:26" ht="15.5" x14ac:dyDescent="0.35">
      <c r="C109" t="s">
        <v>449</v>
      </c>
    </row>
    <row r="110" spans="3:26" ht="15.5" x14ac:dyDescent="0.35">
      <c r="C110" t="s">
        <v>451</v>
      </c>
      <c r="K110" s="5">
        <v>763603619</v>
      </c>
      <c r="L110" s="5">
        <v>8727415119</v>
      </c>
      <c r="Y110" s="5">
        <v>2000000000</v>
      </c>
      <c r="Z110" s="5">
        <v>9358024233</v>
      </c>
    </row>
    <row r="111" spans="3:26" ht="15.5" x14ac:dyDescent="0.35">
      <c r="C111" t="s">
        <v>452</v>
      </c>
      <c r="Y111" s="5">
        <v>4080413303</v>
      </c>
      <c r="Z111" s="5">
        <v>2789049800</v>
      </c>
    </row>
    <row r="112" spans="3:26" ht="15.5" x14ac:dyDescent="0.35">
      <c r="C112" t="s">
        <v>285</v>
      </c>
      <c r="F112" s="5">
        <v>1016077642</v>
      </c>
      <c r="I112" s="5">
        <v>1016077642</v>
      </c>
      <c r="J112" s="5">
        <v>678337991</v>
      </c>
      <c r="K112" s="5">
        <v>994183471</v>
      </c>
      <c r="L112" s="5">
        <v>630142205</v>
      </c>
      <c r="M112" s="5">
        <v>150060282</v>
      </c>
      <c r="N112" s="5">
        <v>493853864</v>
      </c>
      <c r="O112" s="5">
        <v>188537554</v>
      </c>
      <c r="P112" s="5">
        <v>707186973</v>
      </c>
      <c r="Z112" s="5">
        <v>1398234402</v>
      </c>
    </row>
    <row r="113" spans="3:26" ht="15.5" x14ac:dyDescent="0.35">
      <c r="C113" t="s">
        <v>405</v>
      </c>
      <c r="D113" s="5">
        <v>50230330502</v>
      </c>
      <c r="E113" s="5">
        <v>50230330502</v>
      </c>
      <c r="F113" s="5">
        <v>50230330502</v>
      </c>
      <c r="G113" s="5">
        <v>45676997246</v>
      </c>
      <c r="I113" s="5">
        <v>50230330502</v>
      </c>
      <c r="J113" s="5">
        <v>45676997246</v>
      </c>
      <c r="K113" s="5">
        <v>42467548319</v>
      </c>
      <c r="L113" s="5">
        <v>48523435060</v>
      </c>
      <c r="M113" s="5">
        <v>30267372721</v>
      </c>
      <c r="N113" s="5">
        <v>48064949553</v>
      </c>
      <c r="O113" s="5">
        <v>44423263118</v>
      </c>
      <c r="P113" s="5">
        <v>42969050968</v>
      </c>
      <c r="Q113" s="5">
        <v>39780108199</v>
      </c>
      <c r="R113" s="5">
        <v>34356405692</v>
      </c>
      <c r="S113" s="5">
        <v>31653868971</v>
      </c>
      <c r="T113" s="5">
        <v>15587742547</v>
      </c>
      <c r="U113" s="5">
        <v>11058522445</v>
      </c>
      <c r="V113" s="5">
        <v>14029488041</v>
      </c>
      <c r="W113" s="5">
        <v>12783373516</v>
      </c>
      <c r="X113" s="5">
        <v>9708138323</v>
      </c>
      <c r="Y113" s="5">
        <v>10494864944</v>
      </c>
      <c r="Z113" s="5">
        <v>15440119014</v>
      </c>
    </row>
    <row r="114" spans="3:26" ht="15.5" x14ac:dyDescent="0.35">
      <c r="C114" t="s">
        <v>404</v>
      </c>
      <c r="D114" s="5">
        <v>50230330502</v>
      </c>
      <c r="E114" s="5">
        <v>50230330502</v>
      </c>
      <c r="F114" s="5">
        <v>50230330502</v>
      </c>
      <c r="G114" s="5">
        <v>45676997246</v>
      </c>
      <c r="I114" s="5">
        <v>50230330502</v>
      </c>
      <c r="J114" s="5">
        <v>45676997246</v>
      </c>
      <c r="K114" s="5">
        <v>42467548319</v>
      </c>
      <c r="L114" s="5">
        <v>48523435060</v>
      </c>
      <c r="M114" s="5">
        <v>30267372721</v>
      </c>
      <c r="N114" s="5">
        <v>48064949553</v>
      </c>
      <c r="O114" s="5">
        <v>44423263118</v>
      </c>
      <c r="P114" s="5">
        <v>42969050968</v>
      </c>
      <c r="Q114" s="5">
        <v>39780108199</v>
      </c>
      <c r="R114" s="5">
        <v>34356405692</v>
      </c>
      <c r="S114" s="5">
        <v>31653868971</v>
      </c>
      <c r="T114" s="5">
        <v>15587742547</v>
      </c>
      <c r="U114" s="5">
        <v>11058522445</v>
      </c>
      <c r="V114" s="5">
        <v>14029488041</v>
      </c>
      <c r="W114" s="5">
        <v>12783373516</v>
      </c>
      <c r="X114" s="5">
        <v>9708138323</v>
      </c>
      <c r="Y114" s="5">
        <v>10494864944</v>
      </c>
      <c r="Z114" s="5">
        <v>15440119014</v>
      </c>
    </row>
    <row r="115" spans="3:26" ht="15.5" x14ac:dyDescent="0.35">
      <c r="C115" t="s">
        <v>454</v>
      </c>
    </row>
    <row r="116" spans="3:26" ht="15.5" x14ac:dyDescent="0.35">
      <c r="C116" t="s">
        <v>456</v>
      </c>
      <c r="K116" s="5">
        <v>763603619</v>
      </c>
      <c r="L116" s="5">
        <v>8727415119</v>
      </c>
      <c r="Y116" s="5">
        <v>2000000000</v>
      </c>
      <c r="Z116" s="5">
        <v>9358024233</v>
      </c>
    </row>
    <row r="117" spans="3:26" ht="15.5" x14ac:dyDescent="0.35">
      <c r="C117" t="s">
        <v>130</v>
      </c>
      <c r="D117" s="5">
        <v>471430894396</v>
      </c>
      <c r="E117" s="5">
        <v>361633401427</v>
      </c>
      <c r="F117" s="5">
        <v>258292339197</v>
      </c>
      <c r="G117" s="5">
        <v>359234516907</v>
      </c>
      <c r="I117" s="5">
        <v>258292339197</v>
      </c>
      <c r="J117" s="5">
        <v>331653018017</v>
      </c>
      <c r="K117" s="5">
        <v>392506174822</v>
      </c>
      <c r="L117" s="5">
        <v>397471639920</v>
      </c>
      <c r="M117" s="5">
        <v>287129440938</v>
      </c>
      <c r="N117" s="5">
        <v>468700817137</v>
      </c>
      <c r="O117" s="5">
        <v>1259634682555</v>
      </c>
      <c r="P117" s="5">
        <v>1254447340790</v>
      </c>
      <c r="Q117" s="5">
        <v>1286017105712</v>
      </c>
      <c r="R117" s="5">
        <v>1229514818362</v>
      </c>
      <c r="S117" s="5">
        <v>850791824810</v>
      </c>
      <c r="T117" s="5">
        <v>841614670129</v>
      </c>
      <c r="U117" s="5">
        <v>1054421170969</v>
      </c>
      <c r="V117" s="5">
        <v>832876706629</v>
      </c>
      <c r="W117" s="5">
        <v>936368362997</v>
      </c>
      <c r="X117" s="5">
        <v>729084826875</v>
      </c>
      <c r="Y117" s="5">
        <v>663802843328</v>
      </c>
      <c r="Z117" s="5">
        <v>766904468899</v>
      </c>
    </row>
    <row r="118" spans="3:26" ht="15.5" x14ac:dyDescent="0.35">
      <c r="C118" t="s">
        <v>131</v>
      </c>
    </row>
    <row r="119" spans="3:26" ht="15.5" x14ac:dyDescent="0.35">
      <c r="C119" t="s">
        <v>132</v>
      </c>
      <c r="D119" s="5">
        <v>205583400000</v>
      </c>
      <c r="E119" s="5">
        <v>205583400000</v>
      </c>
      <c r="F119" s="5">
        <v>205583400000</v>
      </c>
      <c r="G119" s="5">
        <v>205583400000</v>
      </c>
      <c r="I119" s="5">
        <v>205583400000</v>
      </c>
      <c r="J119" s="5">
        <v>205583400000</v>
      </c>
      <c r="K119" s="5">
        <v>205583400000</v>
      </c>
      <c r="L119" s="5">
        <v>205583400000</v>
      </c>
      <c r="M119" s="5">
        <v>205583400000</v>
      </c>
      <c r="N119" s="5">
        <v>205583400000</v>
      </c>
      <c r="O119" s="5">
        <v>205583400000</v>
      </c>
      <c r="P119" s="5">
        <v>205583400000</v>
      </c>
      <c r="Q119" s="5">
        <v>205583400000</v>
      </c>
      <c r="R119" s="5">
        <v>205583400000</v>
      </c>
      <c r="S119" s="5">
        <v>205583400000</v>
      </c>
      <c r="T119" s="5">
        <v>205583400000</v>
      </c>
      <c r="U119" s="5">
        <v>205583400000</v>
      </c>
      <c r="V119" s="5">
        <v>205583400000</v>
      </c>
      <c r="W119" s="5">
        <v>205583400000</v>
      </c>
      <c r="X119" s="5">
        <v>205583400000</v>
      </c>
      <c r="Y119" s="5">
        <v>205583400000</v>
      </c>
      <c r="Z119" s="5">
        <v>205583400000</v>
      </c>
    </row>
    <row r="120" spans="3:26" ht="15.5" x14ac:dyDescent="0.35">
      <c r="C120" t="s">
        <v>133</v>
      </c>
      <c r="D120" s="5">
        <v>17639679641</v>
      </c>
      <c r="E120" s="5">
        <v>17639679641</v>
      </c>
      <c r="F120" s="5">
        <v>17639679641</v>
      </c>
      <c r="G120" s="5">
        <v>17639679641</v>
      </c>
      <c r="I120" s="5">
        <v>17639679641</v>
      </c>
      <c r="J120" s="5">
        <v>17639679641</v>
      </c>
      <c r="K120" s="5">
        <v>17639679641</v>
      </c>
      <c r="L120" s="5">
        <v>17639679641</v>
      </c>
      <c r="M120" s="5">
        <v>17639679641</v>
      </c>
      <c r="N120" s="5">
        <v>17639679641</v>
      </c>
      <c r="O120" s="5">
        <v>17639679641</v>
      </c>
      <c r="P120" s="5">
        <v>17639679641</v>
      </c>
      <c r="Q120" s="5">
        <v>17639679641</v>
      </c>
      <c r="R120" s="5">
        <v>10069713372</v>
      </c>
      <c r="S120" s="5">
        <v>7750980000</v>
      </c>
      <c r="T120" s="5">
        <v>7750980000</v>
      </c>
      <c r="U120" s="5">
        <v>7750980000</v>
      </c>
      <c r="V120" s="5">
        <v>7750980000</v>
      </c>
      <c r="W120" s="5">
        <v>7750980000</v>
      </c>
      <c r="X120" s="5">
        <v>7750980000</v>
      </c>
      <c r="Y120" s="5">
        <v>7750980000</v>
      </c>
      <c r="Z120" s="5">
        <v>7750980000</v>
      </c>
    </row>
    <row r="121" spans="3:26" ht="15.5" x14ac:dyDescent="0.35">
      <c r="C121" t="s">
        <v>1512</v>
      </c>
      <c r="D121" s="5">
        <v>17639679641</v>
      </c>
      <c r="E121" s="5">
        <v>17639679641</v>
      </c>
      <c r="F121" s="5">
        <v>17639679641</v>
      </c>
      <c r="G121" s="5">
        <v>17639679641</v>
      </c>
      <c r="I121" s="5">
        <v>17639679641</v>
      </c>
      <c r="J121" s="5">
        <v>17639679641</v>
      </c>
      <c r="K121" s="5">
        <v>17639679641</v>
      </c>
      <c r="L121" s="5">
        <v>17639679641</v>
      </c>
      <c r="M121" s="5">
        <v>17639679641</v>
      </c>
      <c r="N121" s="5">
        <v>17639679641</v>
      </c>
      <c r="O121" s="5">
        <v>17639679641</v>
      </c>
      <c r="P121" s="5">
        <v>17639679641</v>
      </c>
      <c r="Q121" s="5">
        <v>17639679641</v>
      </c>
      <c r="R121" s="5">
        <v>10069713372</v>
      </c>
      <c r="S121" s="5">
        <v>7750980000</v>
      </c>
      <c r="T121" s="5">
        <v>7750980000</v>
      </c>
      <c r="U121" s="5">
        <v>7750980000</v>
      </c>
      <c r="V121" s="5">
        <v>7750980000</v>
      </c>
      <c r="W121" s="5">
        <v>7750980000</v>
      </c>
      <c r="X121" s="5">
        <v>7750980000</v>
      </c>
      <c r="Y121" s="5">
        <v>7750980000</v>
      </c>
      <c r="Z121" s="5">
        <v>7750980000</v>
      </c>
    </row>
    <row r="122" spans="3:26" ht="15.5" x14ac:dyDescent="0.35">
      <c r="C122" t="s">
        <v>134</v>
      </c>
      <c r="D122" s="5">
        <v>2775420655154</v>
      </c>
      <c r="E122" s="5">
        <v>2744853074633</v>
      </c>
      <c r="F122" s="5">
        <v>2652299021616</v>
      </c>
      <c r="G122" s="5">
        <v>2619432803010</v>
      </c>
      <c r="I122" s="5">
        <v>2652299021616</v>
      </c>
      <c r="J122" s="5">
        <v>2421001307123</v>
      </c>
      <c r="K122" s="5">
        <v>2188138282729</v>
      </c>
      <c r="L122" s="5">
        <v>1981750345671</v>
      </c>
      <c r="M122" s="5">
        <v>1915666675587</v>
      </c>
      <c r="N122" s="5">
        <v>1790665984941</v>
      </c>
      <c r="O122" s="5">
        <v>1654104974544</v>
      </c>
      <c r="P122" s="5">
        <v>1410830993560</v>
      </c>
      <c r="Q122" s="5">
        <v>1218622779509</v>
      </c>
      <c r="R122" s="5">
        <v>998651190605</v>
      </c>
      <c r="S122" s="5">
        <v>703003187490</v>
      </c>
      <c r="T122" s="5">
        <v>595263875034</v>
      </c>
      <c r="U122" s="5">
        <v>489339778514</v>
      </c>
      <c r="V122" s="5">
        <v>436096910349</v>
      </c>
      <c r="W122" s="5">
        <v>301577998173</v>
      </c>
      <c r="X122" s="5">
        <v>210167939170</v>
      </c>
      <c r="Y122" s="5">
        <v>161739350719</v>
      </c>
      <c r="Z122" s="5">
        <v>142672214051</v>
      </c>
    </row>
    <row r="123" spans="3:26" ht="15.5" x14ac:dyDescent="0.35">
      <c r="C123" t="s">
        <v>135</v>
      </c>
      <c r="D123" s="5">
        <v>118100131504</v>
      </c>
      <c r="E123" s="5">
        <v>110100131504</v>
      </c>
      <c r="F123" s="5">
        <v>110100131504</v>
      </c>
      <c r="G123" s="5">
        <v>109624110504</v>
      </c>
      <c r="I123" s="5">
        <v>110100131504</v>
      </c>
      <c r="J123" s="5">
        <v>101624110504</v>
      </c>
      <c r="K123" s="5">
        <v>94676597028</v>
      </c>
      <c r="L123" s="5">
        <v>91676597028</v>
      </c>
      <c r="M123" s="5">
        <v>87676597028</v>
      </c>
      <c r="N123" s="5">
        <v>80638315026</v>
      </c>
      <c r="O123" s="5">
        <v>70638315026</v>
      </c>
      <c r="P123" s="5">
        <v>62638315026</v>
      </c>
      <c r="Q123" s="5">
        <v>53700000000</v>
      </c>
      <c r="R123" s="5">
        <v>43700000000</v>
      </c>
      <c r="S123" s="5">
        <v>36700000000</v>
      </c>
      <c r="T123" s="5">
        <v>30700000000</v>
      </c>
      <c r="U123" s="5">
        <v>25700000000</v>
      </c>
      <c r="V123" s="5">
        <v>17700000000</v>
      </c>
      <c r="W123" s="5">
        <v>12700000000</v>
      </c>
      <c r="X123" s="5">
        <v>9700000000</v>
      </c>
      <c r="Y123" s="5">
        <v>14867502000</v>
      </c>
      <c r="Z123" s="5">
        <v>8100000000</v>
      </c>
    </row>
    <row r="124" spans="3:26" ht="15.5" x14ac:dyDescent="0.35">
      <c r="C124" t="s">
        <v>136</v>
      </c>
      <c r="D124" s="5">
        <v>2657320523650</v>
      </c>
      <c r="E124" s="5">
        <v>2634752943129</v>
      </c>
      <c r="F124" s="5">
        <v>2542198890112</v>
      </c>
      <c r="G124" s="5">
        <v>2509808692506</v>
      </c>
      <c r="I124" s="5">
        <v>2542198890112</v>
      </c>
      <c r="J124" s="5">
        <v>2319377196619</v>
      </c>
      <c r="K124" s="5">
        <v>2093461685701</v>
      </c>
      <c r="L124" s="5">
        <v>1890073748643</v>
      </c>
      <c r="M124" s="5">
        <v>1827990078559</v>
      </c>
      <c r="N124" s="5">
        <v>1710027669915</v>
      </c>
      <c r="O124" s="5">
        <v>1583466659518</v>
      </c>
      <c r="P124" s="5">
        <v>1348192678534</v>
      </c>
      <c r="Q124" s="5">
        <v>1164922779509</v>
      </c>
      <c r="R124" s="5">
        <v>954951190605</v>
      </c>
      <c r="S124" s="5">
        <v>666303187490</v>
      </c>
      <c r="T124" s="5">
        <v>564563875034</v>
      </c>
      <c r="U124" s="5">
        <v>463639778514</v>
      </c>
      <c r="V124" s="5">
        <v>418396910349</v>
      </c>
      <c r="W124" s="5">
        <v>288877998173</v>
      </c>
      <c r="X124" s="5">
        <v>200467939170</v>
      </c>
      <c r="Y124" s="5">
        <v>146871848719</v>
      </c>
      <c r="Z124" s="5">
        <v>134572214051</v>
      </c>
    </row>
    <row r="125" spans="3:26" ht="15.5" x14ac:dyDescent="0.35">
      <c r="C125" t="s">
        <v>137</v>
      </c>
      <c r="D125" s="5">
        <v>2775420655154</v>
      </c>
      <c r="E125" s="5">
        <v>2744853074633</v>
      </c>
      <c r="F125" s="5">
        <v>2652299021616</v>
      </c>
      <c r="G125" s="5">
        <v>2619432803010</v>
      </c>
      <c r="I125" s="5">
        <v>2652299021616</v>
      </c>
      <c r="J125" s="5">
        <v>2421001307123</v>
      </c>
      <c r="K125" s="5">
        <v>2188138282729</v>
      </c>
      <c r="L125" s="5">
        <v>1981750345671</v>
      </c>
      <c r="M125" s="5">
        <v>1915666675587</v>
      </c>
      <c r="N125" s="5">
        <v>1790665984941</v>
      </c>
      <c r="O125" s="5">
        <v>1654104974544</v>
      </c>
      <c r="P125" s="5">
        <v>1410830993560</v>
      </c>
      <c r="Q125" s="5">
        <v>1218622779509</v>
      </c>
      <c r="R125" s="5">
        <v>998651190605</v>
      </c>
      <c r="S125" s="5">
        <v>703003187490</v>
      </c>
      <c r="T125" s="5">
        <v>595263875034</v>
      </c>
      <c r="U125" s="5">
        <v>489339778514</v>
      </c>
      <c r="V125" s="5">
        <v>436096910349</v>
      </c>
      <c r="W125" s="5">
        <v>301577998173</v>
      </c>
      <c r="X125" s="5">
        <v>210167939170</v>
      </c>
      <c r="Y125" s="5">
        <v>161739350719</v>
      </c>
      <c r="Z125" s="5">
        <v>142672214051</v>
      </c>
    </row>
    <row r="126" spans="3:26" ht="15.5" x14ac:dyDescent="0.35">
      <c r="C126" t="s">
        <v>291</v>
      </c>
      <c r="D126" s="5">
        <v>7325262518</v>
      </c>
      <c r="E126" s="5">
        <v>7246217437</v>
      </c>
      <c r="F126" s="5">
        <v>7182945719</v>
      </c>
      <c r="G126" s="5">
        <v>-10637454058</v>
      </c>
      <c r="I126" s="5">
        <v>7182945719</v>
      </c>
      <c r="J126" s="5">
        <v>-11263707272</v>
      </c>
      <c r="K126" s="5">
        <v>-11775252304</v>
      </c>
      <c r="L126" s="5">
        <v>-12017417944</v>
      </c>
      <c r="M126" s="5">
        <v>-12209369519</v>
      </c>
      <c r="N126" s="5">
        <v>-14865646108</v>
      </c>
      <c r="O126" s="5">
        <v>-15067989502</v>
      </c>
      <c r="P126" s="5">
        <v>-2745125825</v>
      </c>
      <c r="Q126" s="5">
        <v>6530372920</v>
      </c>
      <c r="R126" s="5">
        <v>6116369247</v>
      </c>
      <c r="S126" s="5">
        <v>6014936332</v>
      </c>
      <c r="T126" s="5">
        <v>5794264847</v>
      </c>
      <c r="U126" s="5">
        <v>4936970640</v>
      </c>
      <c r="V126" s="5">
        <v>4613374382</v>
      </c>
      <c r="W126" s="5">
        <v>4339815867</v>
      </c>
      <c r="X126" s="5">
        <v>5025899540</v>
      </c>
      <c r="Y126" s="5">
        <v>3878463674</v>
      </c>
      <c r="Z126" s="5">
        <v>3871284768</v>
      </c>
    </row>
    <row r="127" spans="3:26" ht="15.5" x14ac:dyDescent="0.35">
      <c r="C127" t="s">
        <v>10</v>
      </c>
      <c r="D127" s="5">
        <v>5743626803325</v>
      </c>
      <c r="E127" s="5">
        <v>5712980177723</v>
      </c>
      <c r="F127" s="5">
        <v>5620362852988</v>
      </c>
      <c r="G127" s="5">
        <v>5569543694114</v>
      </c>
      <c r="I127" s="5">
        <v>5620362852988</v>
      </c>
      <c r="J127" s="5">
        <v>5370485945013</v>
      </c>
      <c r="K127" s="5">
        <v>4937294743449</v>
      </c>
      <c r="L127" s="5">
        <v>4730661689317</v>
      </c>
      <c r="M127" s="5">
        <v>4409746475446</v>
      </c>
      <c r="N127" s="5">
        <v>3273954601054</v>
      </c>
      <c r="O127" s="5">
        <v>3141020945591</v>
      </c>
      <c r="P127" s="5">
        <v>2910749138067</v>
      </c>
      <c r="Q127" s="5">
        <v>2728227483994</v>
      </c>
      <c r="R127" s="5">
        <v>1220420673224</v>
      </c>
      <c r="S127" s="5">
        <v>922352503822</v>
      </c>
      <c r="T127" s="5">
        <v>814392519881</v>
      </c>
      <c r="U127" s="5">
        <v>707611129154</v>
      </c>
      <c r="V127" s="5">
        <v>654044664731</v>
      </c>
      <c r="W127" s="5">
        <v>519252194040</v>
      </c>
      <c r="X127" s="5">
        <v>428528218710</v>
      </c>
      <c r="Y127" s="5">
        <v>378952194393</v>
      </c>
      <c r="Z127" s="5">
        <v>359877878819</v>
      </c>
    </row>
    <row r="128" spans="3:26" ht="15.5" x14ac:dyDescent="0.35">
      <c r="C128" t="s">
        <v>138</v>
      </c>
      <c r="D128" s="5">
        <v>6215057697721</v>
      </c>
      <c r="E128" s="5">
        <v>6074613579150</v>
      </c>
      <c r="F128" s="5">
        <v>5878655192185</v>
      </c>
      <c r="G128" s="5">
        <v>5928778211021</v>
      </c>
      <c r="I128" s="5">
        <v>5878655192185</v>
      </c>
      <c r="J128" s="5">
        <v>5702138963030</v>
      </c>
      <c r="K128" s="5">
        <v>5329800918271</v>
      </c>
      <c r="L128" s="5">
        <v>5128133329237</v>
      </c>
      <c r="M128" s="5">
        <v>4696875916384</v>
      </c>
      <c r="N128" s="5">
        <v>3742655418191</v>
      </c>
      <c r="O128" s="5">
        <v>4400655628146</v>
      </c>
      <c r="P128" s="5">
        <v>4165196478857</v>
      </c>
      <c r="Q128" s="5">
        <v>4014244589706</v>
      </c>
      <c r="R128" s="5">
        <v>2449935491586</v>
      </c>
      <c r="S128" s="5">
        <v>1773144328632</v>
      </c>
      <c r="T128" s="5">
        <v>1656007190010</v>
      </c>
      <c r="U128" s="5">
        <v>1762032300123</v>
      </c>
      <c r="V128" s="5">
        <v>1486921371360</v>
      </c>
      <c r="W128" s="5">
        <v>1455620557037</v>
      </c>
      <c r="X128" s="5">
        <v>1157613045585</v>
      </c>
      <c r="Y128" s="5">
        <v>1042755037721</v>
      </c>
      <c r="Z128" s="5">
        <v>1126782347718</v>
      </c>
    </row>
    <row r="129" spans="2:26" ht="15.5" x14ac:dyDescent="0.35">
      <c r="C129" t="s">
        <v>139</v>
      </c>
      <c r="D129" s="5">
        <v>822333600</v>
      </c>
      <c r="E129" s="5">
        <v>822333600</v>
      </c>
      <c r="F129" s="5">
        <v>822333600</v>
      </c>
      <c r="G129" s="5">
        <v>822333600</v>
      </c>
      <c r="I129" s="5">
        <v>822333600</v>
      </c>
      <c r="J129" s="5">
        <v>822333600</v>
      </c>
      <c r="K129" s="5">
        <v>205583400</v>
      </c>
      <c r="L129" s="5">
        <v>205583400</v>
      </c>
      <c r="M129" s="5">
        <v>205583400</v>
      </c>
      <c r="N129" s="5">
        <v>205583400</v>
      </c>
      <c r="O129" s="5">
        <v>205583400</v>
      </c>
      <c r="P129" s="5">
        <v>205583400</v>
      </c>
      <c r="Q129" s="5">
        <v>205583400</v>
      </c>
      <c r="R129" s="5">
        <v>205583400</v>
      </c>
      <c r="S129" s="5">
        <v>205583400</v>
      </c>
      <c r="T129" s="5">
        <v>205583400</v>
      </c>
      <c r="U129" s="5">
        <v>205583400</v>
      </c>
      <c r="V129" s="5">
        <v>205583400</v>
      </c>
      <c r="W129" s="5">
        <v>205583400</v>
      </c>
      <c r="X129" s="5">
        <v>205583400</v>
      </c>
      <c r="Y129" s="5">
        <v>205583400</v>
      </c>
      <c r="Z129" s="5">
        <v>205583400</v>
      </c>
    </row>
    <row r="131" spans="2:26" ht="15.5" x14ac:dyDescent="0.35">
      <c r="B131" t="s">
        <v>140</v>
      </c>
      <c r="C131" t="s">
        <v>141</v>
      </c>
      <c r="D131" s="5">
        <v>-311720874342</v>
      </c>
      <c r="E131" s="5">
        <v>254520924553</v>
      </c>
      <c r="F131" s="5">
        <v>-28974291232</v>
      </c>
      <c r="G131" s="5">
        <v>302093299588</v>
      </c>
      <c r="I131" s="5">
        <v>489102339518</v>
      </c>
      <c r="J131" s="5">
        <v>192982025021</v>
      </c>
      <c r="K131" s="5">
        <v>297483912496</v>
      </c>
      <c r="L131" s="5">
        <v>-293619328630</v>
      </c>
      <c r="M131" s="5">
        <v>46862952796</v>
      </c>
      <c r="N131" s="5">
        <v>1205839336898</v>
      </c>
      <c r="O131" s="5">
        <v>128284278362</v>
      </c>
      <c r="P131" s="5">
        <v>-133493168560</v>
      </c>
      <c r="Q131" s="5">
        <v>-70250625762</v>
      </c>
      <c r="R131" s="5">
        <v>522526634709</v>
      </c>
      <c r="S131" s="5">
        <v>197980124011</v>
      </c>
      <c r="T131" s="5">
        <v>62171128817</v>
      </c>
      <c r="U131" s="5">
        <v>20804645848</v>
      </c>
      <c r="V131" s="5">
        <v>137153872387</v>
      </c>
      <c r="W131" s="5">
        <v>134184022983</v>
      </c>
      <c r="X131" s="5">
        <v>-29979043004</v>
      </c>
      <c r="Y131" s="5">
        <v>184516715957</v>
      </c>
      <c r="Z131" s="5">
        <v>-74244131565</v>
      </c>
    </row>
    <row r="132" spans="2:26" ht="15.5" x14ac:dyDescent="0.35">
      <c r="C132" t="s">
        <v>1513</v>
      </c>
      <c r="D132" s="5">
        <v>1827265471388</v>
      </c>
      <c r="E132" s="5">
        <v>1972739996296</v>
      </c>
      <c r="F132" s="5">
        <v>1611712993005</v>
      </c>
      <c r="G132" s="5">
        <v>2121674181713</v>
      </c>
      <c r="I132" s="5">
        <v>7457703613695</v>
      </c>
      <c r="J132" s="5">
        <v>6832360326657</v>
      </c>
      <c r="K132" s="5">
        <v>5813886140157</v>
      </c>
      <c r="L132" s="5">
        <v>5088846010777</v>
      </c>
      <c r="M132" s="5">
        <v>4943264733632</v>
      </c>
      <c r="N132" s="5">
        <v>5025161360723</v>
      </c>
      <c r="O132" s="5">
        <v>5791517253478</v>
      </c>
      <c r="P132" s="5">
        <v>5013558359011</v>
      </c>
      <c r="Q132" s="5">
        <v>4262668446521</v>
      </c>
      <c r="R132" s="5">
        <v>3865797133993</v>
      </c>
      <c r="S132" s="5">
        <v>3660140296871</v>
      </c>
      <c r="T132" s="5">
        <v>3662240836418</v>
      </c>
      <c r="U132" s="5">
        <v>3670020774500</v>
      </c>
      <c r="V132" s="5">
        <v>3299738165761</v>
      </c>
      <c r="W132" s="5">
        <v>3180654198224</v>
      </c>
      <c r="X132" s="5">
        <v>2072355376833</v>
      </c>
      <c r="Y132" s="5">
        <v>1559489640957</v>
      </c>
      <c r="Z132" s="5">
        <v>2369421365506</v>
      </c>
    </row>
    <row r="133" spans="2:26" ht="15.5" x14ac:dyDescent="0.35">
      <c r="C133" t="s">
        <v>887</v>
      </c>
    </row>
    <row r="134" spans="2:26" ht="15.5" x14ac:dyDescent="0.35">
      <c r="C134" t="s">
        <v>695</v>
      </c>
      <c r="D134" s="5">
        <v>-2030384263903</v>
      </c>
      <c r="E134" s="5">
        <v>-1657409027693</v>
      </c>
      <c r="F134" s="5">
        <v>-1171973287380</v>
      </c>
      <c r="G134" s="5">
        <v>-1754109111431</v>
      </c>
      <c r="I134" s="5">
        <v>-6318526909477</v>
      </c>
      <c r="J134" s="5">
        <v>-6218453903616</v>
      </c>
      <c r="K134" s="5">
        <v>-5251448448924</v>
      </c>
      <c r="L134" s="5">
        <v>-5146742142907</v>
      </c>
      <c r="M134" s="5">
        <v>-4785269775926</v>
      </c>
      <c r="N134" s="5">
        <v>-3668972150887</v>
      </c>
      <c r="O134" s="5">
        <v>-5523593632650</v>
      </c>
      <c r="P134" s="5">
        <v>-5037459486669</v>
      </c>
      <c r="Q134" s="5">
        <v>-4239588508161</v>
      </c>
      <c r="R134" s="5">
        <v>-3033888983521</v>
      </c>
      <c r="S134" s="5">
        <v>-3261353281374</v>
      </c>
      <c r="T134" s="5">
        <v>-3405618041493</v>
      </c>
      <c r="U134" s="5">
        <v>-3405844761709</v>
      </c>
      <c r="V134" s="5">
        <v>-3034078667131</v>
      </c>
      <c r="W134" s="5">
        <v>-2963903545420</v>
      </c>
      <c r="X134" s="5">
        <v>-2031989033625</v>
      </c>
      <c r="Y134" s="5">
        <v>-1254980394697</v>
      </c>
      <c r="Z134" s="5">
        <v>-2350453971149</v>
      </c>
    </row>
    <row r="135" spans="2:26" ht="15.5" x14ac:dyDescent="0.35">
      <c r="C135" t="s">
        <v>915</v>
      </c>
      <c r="D135" s="5">
        <v>-53012788549</v>
      </c>
      <c r="E135" s="5">
        <v>-48237974631</v>
      </c>
      <c r="F135" s="5">
        <v>-40921510753</v>
      </c>
      <c r="G135" s="5">
        <v>-50226833664</v>
      </c>
      <c r="I135" s="5">
        <v>-183898662542</v>
      </c>
      <c r="J135" s="5">
        <v>-172108502865</v>
      </c>
      <c r="K135" s="5">
        <v>-157302082226</v>
      </c>
      <c r="L135" s="5">
        <v>-151841842274</v>
      </c>
      <c r="M135" s="5">
        <v>-143163909507</v>
      </c>
      <c r="N135" s="5">
        <v>-154861182685</v>
      </c>
      <c r="R135" s="5">
        <v>-122900914578</v>
      </c>
      <c r="S135" s="5">
        <v>-102363741796</v>
      </c>
      <c r="T135" s="5">
        <v>-91239104160</v>
      </c>
      <c r="U135" s="5">
        <v>-87912893773</v>
      </c>
      <c r="V135" s="5">
        <v>-71324776624</v>
      </c>
      <c r="W135" s="5">
        <v>-65026603231</v>
      </c>
      <c r="X135" s="5">
        <v>-57720170234</v>
      </c>
      <c r="Y135" s="5">
        <v>-56442372208</v>
      </c>
      <c r="Z135" s="5">
        <v>-49403235131</v>
      </c>
    </row>
    <row r="136" spans="2:26" ht="15.5" x14ac:dyDescent="0.35">
      <c r="C136" t="s">
        <v>1514</v>
      </c>
      <c r="D136" s="5">
        <v>8245563927</v>
      </c>
      <c r="F136" s="5">
        <v>4564992542</v>
      </c>
      <c r="G136" s="5">
        <v>4261903204</v>
      </c>
      <c r="I136" s="5">
        <v>16031457027</v>
      </c>
      <c r="J136" s="5">
        <v>13964023334</v>
      </c>
      <c r="K136" s="5">
        <v>12482265367</v>
      </c>
      <c r="L136" s="5">
        <v>11682294753</v>
      </c>
      <c r="M136" s="5">
        <v>16970834741</v>
      </c>
      <c r="N136" s="5">
        <v>15742517671</v>
      </c>
      <c r="O136" s="5">
        <v>9736196700</v>
      </c>
      <c r="P136" s="5">
        <v>5987209490</v>
      </c>
      <c r="Q136" s="5">
        <v>11634430057</v>
      </c>
      <c r="R136" s="5">
        <v>-15386147446</v>
      </c>
      <c r="S136" s="5">
        <v>-29808992275</v>
      </c>
      <c r="T136" s="5">
        <v>-36672431843</v>
      </c>
      <c r="U136" s="5">
        <v>-5070521717</v>
      </c>
      <c r="V136" s="5">
        <v>-2096551684</v>
      </c>
      <c r="W136" s="5">
        <v>-14954290915</v>
      </c>
      <c r="X136" s="5">
        <v>-16068452623</v>
      </c>
      <c r="Y136" s="5">
        <v>-27126722627</v>
      </c>
      <c r="Z136" s="5">
        <v>-37085618044</v>
      </c>
    </row>
    <row r="137" spans="2:26" ht="15.5" x14ac:dyDescent="0.35">
      <c r="C137" t="s">
        <v>1515</v>
      </c>
      <c r="N137" s="5">
        <v>-20707948830</v>
      </c>
      <c r="O137" s="5">
        <v>-55278498070</v>
      </c>
      <c r="P137" s="5">
        <v>-32462744226</v>
      </c>
      <c r="Q137" s="5">
        <v>-25707370754</v>
      </c>
    </row>
    <row r="138" spans="2:26" ht="15.5" x14ac:dyDescent="0.35">
      <c r="C138" t="s">
        <v>1395</v>
      </c>
      <c r="F138" s="5">
        <v>-366676348405</v>
      </c>
      <c r="G138" s="5">
        <v>-47179935860</v>
      </c>
      <c r="I138" s="5">
        <v>-413298335563</v>
      </c>
      <c r="J138" s="5">
        <v>-230595505737</v>
      </c>
      <c r="K138" s="5">
        <v>-89873829998</v>
      </c>
      <c r="L138" s="5">
        <v>-91274680781</v>
      </c>
      <c r="M138" s="5">
        <v>11017354319</v>
      </c>
      <c r="N138" s="5">
        <v>30929173105</v>
      </c>
    </row>
    <row r="139" spans="2:26" ht="15.5" x14ac:dyDescent="0.35">
      <c r="C139" t="s">
        <v>1516</v>
      </c>
      <c r="K139" s="5">
        <v>1034115624</v>
      </c>
      <c r="L139" s="5">
        <v>1481076818</v>
      </c>
    </row>
    <row r="140" spans="2:26" ht="15.5" x14ac:dyDescent="0.35">
      <c r="C140" t="s">
        <v>1517</v>
      </c>
      <c r="D140" s="5">
        <v>-3967086546</v>
      </c>
      <c r="E140" s="5">
        <v>3967086546</v>
      </c>
    </row>
    <row r="141" spans="2:26" ht="15.5" x14ac:dyDescent="0.35">
      <c r="C141" t="s">
        <v>1518</v>
      </c>
      <c r="F141" s="5">
        <v>23332713028</v>
      </c>
      <c r="I141" s="5">
        <v>23332713028</v>
      </c>
      <c r="J141" s="5">
        <v>40003899470</v>
      </c>
      <c r="K141" s="5">
        <v>14915726980</v>
      </c>
      <c r="L141" s="5">
        <v>26010778382</v>
      </c>
      <c r="M141" s="5">
        <v>36494990383</v>
      </c>
      <c r="N141" s="5">
        <v>64279173226</v>
      </c>
    </row>
    <row r="142" spans="2:26" ht="15.5" x14ac:dyDescent="0.35">
      <c r="C142" t="s">
        <v>1519</v>
      </c>
      <c r="D142" s="5">
        <v>-2912443627</v>
      </c>
      <c r="E142" s="5">
        <v>1517717859</v>
      </c>
      <c r="F142" s="5">
        <v>3074304530</v>
      </c>
      <c r="I142" s="5">
        <v>3074304530</v>
      </c>
      <c r="R142" s="5">
        <v>-14439337234</v>
      </c>
      <c r="S142" s="5">
        <v>-25450793032</v>
      </c>
      <c r="T142" s="5">
        <v>-21960009455</v>
      </c>
      <c r="U142" s="5">
        <v>-98350588018</v>
      </c>
      <c r="V142" s="5">
        <v>-13087992440</v>
      </c>
      <c r="W142" s="5">
        <v>-10074887613</v>
      </c>
      <c r="X142" s="5">
        <v>-4656763355</v>
      </c>
      <c r="Y142" s="5">
        <v>-19898851817</v>
      </c>
      <c r="Z142" s="5">
        <v>8569047536</v>
      </c>
    </row>
    <row r="143" spans="2:26" ht="15.5" x14ac:dyDescent="0.35">
      <c r="C143" t="s">
        <v>1520</v>
      </c>
      <c r="D143" s="5">
        <v>-2138986345730</v>
      </c>
      <c r="E143" s="5">
        <v>-1718219071743</v>
      </c>
      <c r="F143" s="5">
        <v>-1640687284237</v>
      </c>
      <c r="G143" s="5">
        <v>-1819580882125</v>
      </c>
      <c r="I143" s="5">
        <v>-6968601274177</v>
      </c>
      <c r="J143" s="5">
        <v>-6639378301636</v>
      </c>
      <c r="K143" s="5">
        <v>-5516402227661</v>
      </c>
      <c r="L143" s="5">
        <v>-5382465339407</v>
      </c>
      <c r="M143" s="5">
        <v>-4896401780836</v>
      </c>
      <c r="N143" s="5">
        <v>-3819322023825</v>
      </c>
      <c r="O143" s="5">
        <v>-5663232975116</v>
      </c>
      <c r="P143" s="5">
        <v>-5147051527571</v>
      </c>
      <c r="Q143" s="5">
        <v>-4332919072283</v>
      </c>
      <c r="R143" s="5">
        <v>-3343270499284</v>
      </c>
      <c r="S143" s="5">
        <v>-3462160172860</v>
      </c>
      <c r="T143" s="5">
        <v>-3600069707601</v>
      </c>
      <c r="U143" s="5">
        <v>-3649216128652</v>
      </c>
      <c r="V143" s="5">
        <v>-3162584293374</v>
      </c>
      <c r="W143" s="5">
        <v>-3046470175241</v>
      </c>
      <c r="X143" s="5">
        <v>-2102334419837</v>
      </c>
      <c r="Y143" s="5">
        <v>-1374972925000</v>
      </c>
      <c r="Z143" s="5">
        <v>-2443665497071</v>
      </c>
    </row>
    <row r="144" spans="2:26" ht="15.5" x14ac:dyDescent="0.35">
      <c r="C144" t="s">
        <v>116</v>
      </c>
      <c r="V144" s="5">
        <v>1629749948</v>
      </c>
    </row>
    <row r="145" spans="3:26" ht="15.5" x14ac:dyDescent="0.35">
      <c r="C145" t="s">
        <v>178</v>
      </c>
      <c r="D145" s="5">
        <v>9549907340</v>
      </c>
      <c r="E145" s="5">
        <v>-2244530</v>
      </c>
      <c r="F145" s="5">
        <v>-14698582185</v>
      </c>
      <c r="G145" s="5">
        <v>-66099718055</v>
      </c>
      <c r="I145" s="5">
        <v>-82306843240</v>
      </c>
      <c r="J145" s="5">
        <v>-51132004155</v>
      </c>
      <c r="K145" s="5">
        <v>-23298689750</v>
      </c>
      <c r="L145" s="5">
        <v>-35422014880</v>
      </c>
      <c r="M145" s="5">
        <v>-56597411520</v>
      </c>
      <c r="N145" s="5">
        <v>-702774408921</v>
      </c>
      <c r="O145" s="5">
        <v>78069570110</v>
      </c>
      <c r="P145" s="5">
        <v>-223634281299</v>
      </c>
      <c r="Q145" s="5">
        <v>-52291861490</v>
      </c>
      <c r="R145" s="5">
        <v>136102108625</v>
      </c>
      <c r="S145" s="5">
        <v>60825096183</v>
      </c>
      <c r="T145" s="5">
        <v>-178066081679</v>
      </c>
      <c r="U145" s="5">
        <v>65073398920</v>
      </c>
      <c r="V145" s="5">
        <v>-153595329663</v>
      </c>
      <c r="W145" s="5">
        <v>68340372854</v>
      </c>
      <c r="X145" s="5">
        <v>49504956821</v>
      </c>
      <c r="Y145" s="5">
        <v>-105952623511</v>
      </c>
      <c r="Z145" s="5">
        <v>88544348791</v>
      </c>
    </row>
    <row r="146" spans="3:26" ht="15.5" x14ac:dyDescent="0.35">
      <c r="C146" t="s">
        <v>179</v>
      </c>
      <c r="D146" s="5">
        <v>-2878448539</v>
      </c>
      <c r="E146" s="5">
        <v>-11717546997</v>
      </c>
      <c r="F146" s="5">
        <v>12229334231</v>
      </c>
      <c r="G146" s="5">
        <v>-7233990923</v>
      </c>
      <c r="I146" s="5">
        <v>-8588277733</v>
      </c>
      <c r="J146" s="5">
        <v>-98918017048</v>
      </c>
      <c r="K146" s="5">
        <v>-50234765237</v>
      </c>
      <c r="L146" s="5">
        <v>-64989139451</v>
      </c>
      <c r="M146" s="5">
        <v>-66027041799</v>
      </c>
      <c r="N146" s="5">
        <v>-47047528441</v>
      </c>
      <c r="O146" s="5">
        <v>-24759892398</v>
      </c>
      <c r="P146" s="5">
        <v>-35249420427</v>
      </c>
      <c r="Q146" s="5">
        <v>-65286676255</v>
      </c>
      <c r="R146" s="5">
        <v>-28522485046</v>
      </c>
      <c r="S146" s="5">
        <v>-27119776130</v>
      </c>
      <c r="T146" s="5">
        <v>-45095056182</v>
      </c>
      <c r="U146" s="5">
        <v>-44591916078</v>
      </c>
      <c r="V146" s="5">
        <v>-13903333162</v>
      </c>
      <c r="W146" s="5">
        <v>-6332505855</v>
      </c>
      <c r="X146" s="5">
        <v>15766507210</v>
      </c>
      <c r="Y146" s="5">
        <v>-24752141341</v>
      </c>
      <c r="Z146" s="5">
        <v>-23342394057</v>
      </c>
    </row>
    <row r="147" spans="3:26" ht="15.5" x14ac:dyDescent="0.35">
      <c r="C147" t="s">
        <v>1521</v>
      </c>
      <c r="V147" s="5">
        <v>1242000000</v>
      </c>
      <c r="W147" s="5">
        <v>705003638</v>
      </c>
      <c r="X147" s="5">
        <v>4474162000</v>
      </c>
    </row>
    <row r="148" spans="3:26" ht="15.5" x14ac:dyDescent="0.35">
      <c r="C148" t="s">
        <v>180</v>
      </c>
      <c r="D148" s="5">
        <v>25930935</v>
      </c>
      <c r="E148" s="5">
        <v>-25930935</v>
      </c>
      <c r="F148" s="5">
        <v>2139504508</v>
      </c>
      <c r="I148" s="5">
        <v>2139504508</v>
      </c>
      <c r="J148" s="5">
        <v>1045045051</v>
      </c>
      <c r="K148" s="5">
        <v>1234234235</v>
      </c>
      <c r="L148" s="5">
        <v>1715084114</v>
      </c>
      <c r="M148" s="5">
        <v>267090909</v>
      </c>
      <c r="N148" s="5">
        <v>164300000</v>
      </c>
      <c r="O148" s="5">
        <v>17754385058</v>
      </c>
      <c r="P148" s="5">
        <v>260000000</v>
      </c>
      <c r="Z148" s="5">
        <v>377101000</v>
      </c>
    </row>
    <row r="149" spans="3:26" ht="15.5" x14ac:dyDescent="0.35">
      <c r="C149" t="s">
        <v>1522</v>
      </c>
      <c r="Z149" s="5">
        <v>20000000000</v>
      </c>
    </row>
    <row r="150" spans="3:26" ht="15.5" x14ac:dyDescent="0.35">
      <c r="C150" t="s">
        <v>1523</v>
      </c>
      <c r="Y150" s="5">
        <v>2840097436</v>
      </c>
      <c r="Z150" s="5">
        <v>5099050000</v>
      </c>
    </row>
    <row r="151" spans="3:26" ht="15.5" x14ac:dyDescent="0.35">
      <c r="C151" t="s">
        <v>1524</v>
      </c>
    </row>
    <row r="152" spans="3:26" ht="15.5" x14ac:dyDescent="0.35">
      <c r="C152" t="s">
        <v>1525</v>
      </c>
      <c r="F152" s="5">
        <v>14230836000</v>
      </c>
      <c r="I152" s="5">
        <v>14230836000</v>
      </c>
    </row>
    <row r="153" spans="3:26" ht="15.5" x14ac:dyDescent="0.35">
      <c r="C153" t="s">
        <v>1526</v>
      </c>
      <c r="D153" s="5">
        <v>229640064</v>
      </c>
      <c r="F153" s="5">
        <v>-1633729410</v>
      </c>
      <c r="G153" s="5">
        <v>574100160</v>
      </c>
      <c r="J153" s="5">
        <v>3532015120</v>
      </c>
      <c r="K153" s="5">
        <v>4113696320</v>
      </c>
      <c r="L153" s="5">
        <v>3939742608</v>
      </c>
      <c r="M153" s="5">
        <v>4024963344</v>
      </c>
      <c r="N153" s="5">
        <v>4896946537</v>
      </c>
      <c r="O153" s="5">
        <v>3489048000</v>
      </c>
      <c r="P153" s="5">
        <v>3790470560</v>
      </c>
      <c r="Q153" s="5">
        <v>2091012000</v>
      </c>
      <c r="R153" s="5">
        <v>4054506400</v>
      </c>
      <c r="S153" s="5">
        <v>2522124800</v>
      </c>
      <c r="T153" s="5">
        <v>5112884707</v>
      </c>
      <c r="U153" s="5">
        <v>5807593935</v>
      </c>
      <c r="V153" s="5">
        <v>4346013950</v>
      </c>
      <c r="W153" s="5">
        <v>2442901882</v>
      </c>
      <c r="X153" s="5">
        <v>6519851250</v>
      </c>
    </row>
    <row r="154" spans="3:26" ht="15.5" x14ac:dyDescent="0.35">
      <c r="C154" t="s">
        <v>185</v>
      </c>
      <c r="D154" s="5">
        <v>-3430784782</v>
      </c>
      <c r="E154" s="5">
        <v>-11691616062</v>
      </c>
      <c r="F154" s="5">
        <v>-2498633222</v>
      </c>
      <c r="G154" s="5">
        <v>-7836171256</v>
      </c>
      <c r="I154" s="5">
        <v>-24958618241</v>
      </c>
      <c r="J154" s="5">
        <v>-103495077219</v>
      </c>
      <c r="K154" s="5">
        <v>-55582695792</v>
      </c>
      <c r="L154" s="5">
        <v>-70643966173</v>
      </c>
      <c r="M154" s="5">
        <v>-70319096052</v>
      </c>
      <c r="N154" s="5">
        <v>-52108774978</v>
      </c>
      <c r="O154" s="5">
        <v>-46003325456</v>
      </c>
      <c r="P154" s="5">
        <v>-38904681517</v>
      </c>
      <c r="Q154" s="5">
        <v>-67350919891</v>
      </c>
      <c r="R154" s="5">
        <v>-32730333275</v>
      </c>
      <c r="S154" s="5">
        <v>-34228651561</v>
      </c>
      <c r="T154" s="5">
        <v>-49070748873</v>
      </c>
      <c r="U154" s="5">
        <v>-48781843109</v>
      </c>
      <c r="V154" s="5">
        <v>-21697663669</v>
      </c>
      <c r="W154" s="5">
        <v>-14718426348</v>
      </c>
      <c r="X154" s="5">
        <v>7389611563</v>
      </c>
      <c r="Y154" s="5">
        <v>-25417062979</v>
      </c>
      <c r="Z154" s="5">
        <v>-43317981050</v>
      </c>
    </row>
    <row r="155" spans="3:26" ht="15.5" x14ac:dyDescent="0.35">
      <c r="C155" t="s">
        <v>350</v>
      </c>
      <c r="W155" s="5">
        <v>-54820750</v>
      </c>
      <c r="X155" s="5">
        <v>-753710627</v>
      </c>
      <c r="Y155" s="5">
        <v>-959237462</v>
      </c>
      <c r="Z155" s="5">
        <v>-565425420</v>
      </c>
    </row>
    <row r="156" spans="3:26" ht="15.5" x14ac:dyDescent="0.35">
      <c r="C156" t="s">
        <v>471</v>
      </c>
      <c r="D156" s="5">
        <v>296765244</v>
      </c>
      <c r="F156" s="5">
        <v>-8643645</v>
      </c>
      <c r="G156" s="5">
        <v>28080173</v>
      </c>
      <c r="P156" s="5">
        <v>-395209470</v>
      </c>
      <c r="Q156" s="5">
        <v>-26768364</v>
      </c>
      <c r="R156" s="5">
        <v>153341829</v>
      </c>
      <c r="S156" s="5">
        <v>1471176051</v>
      </c>
      <c r="T156" s="5">
        <v>-1171766596</v>
      </c>
      <c r="U156" s="5">
        <v>-1652241484</v>
      </c>
      <c r="V156" s="5">
        <v>2171741977</v>
      </c>
      <c r="W156" s="5">
        <v>1457756479</v>
      </c>
      <c r="X156" s="5">
        <v>1902523113</v>
      </c>
      <c r="Y156" s="5">
        <v>-538924296</v>
      </c>
      <c r="Z156" s="5">
        <v>-4882919781</v>
      </c>
    </row>
    <row r="157" spans="3:26" ht="15.5" x14ac:dyDescent="0.35">
      <c r="C157" t="s">
        <v>1527</v>
      </c>
      <c r="S157" s="5">
        <v>34574580</v>
      </c>
      <c r="T157" s="5">
        <v>34574580</v>
      </c>
      <c r="U157" s="5">
        <v>34574580</v>
      </c>
      <c r="V157" s="5">
        <v>34574580</v>
      </c>
      <c r="W157" s="5">
        <v>3835079244</v>
      </c>
      <c r="X157" s="5">
        <v>-3765930089</v>
      </c>
      <c r="Y157" s="5">
        <v>-677014040</v>
      </c>
      <c r="Z157" s="5">
        <v>-52218806</v>
      </c>
    </row>
    <row r="158" spans="3:26" ht="15.5" x14ac:dyDescent="0.35">
      <c r="C158" t="s">
        <v>1528</v>
      </c>
    </row>
    <row r="159" spans="3:26" ht="15.5" x14ac:dyDescent="0.35">
      <c r="C159" t="s">
        <v>1529</v>
      </c>
    </row>
    <row r="160" spans="3:26" ht="15.5" x14ac:dyDescent="0.35">
      <c r="C160" t="s">
        <v>186</v>
      </c>
      <c r="D160" s="5">
        <v>9549907340</v>
      </c>
      <c r="E160" s="5">
        <v>-2244530</v>
      </c>
      <c r="F160" s="5">
        <v>-14698582185</v>
      </c>
      <c r="G160" s="5">
        <v>-66099718055</v>
      </c>
      <c r="I160" s="5">
        <v>-82306843240</v>
      </c>
      <c r="J160" s="5">
        <v>-51132004155</v>
      </c>
      <c r="K160" s="5">
        <v>-23298689750</v>
      </c>
      <c r="L160" s="5">
        <v>-35422014880</v>
      </c>
      <c r="M160" s="5">
        <v>-56597411520</v>
      </c>
      <c r="N160" s="5">
        <v>-702774408921</v>
      </c>
      <c r="O160" s="5">
        <v>78069570110</v>
      </c>
      <c r="P160" s="5">
        <v>-223634281299</v>
      </c>
      <c r="Q160" s="5">
        <v>-52291861490</v>
      </c>
      <c r="R160" s="5">
        <v>136102108625</v>
      </c>
      <c r="S160" s="5">
        <v>60825096183</v>
      </c>
      <c r="T160" s="5">
        <v>-178066081679</v>
      </c>
      <c r="U160" s="5">
        <v>65073398920</v>
      </c>
      <c r="V160" s="5">
        <v>-153595329663</v>
      </c>
      <c r="W160" s="5">
        <v>68340372854</v>
      </c>
      <c r="X160" s="5">
        <v>49504956821</v>
      </c>
      <c r="Y160" s="5">
        <v>-105952623511</v>
      </c>
      <c r="Z160" s="5">
        <v>88544348791</v>
      </c>
    </row>
    <row r="161" spans="2:26" ht="15.5" x14ac:dyDescent="0.35">
      <c r="C161" t="s">
        <v>610</v>
      </c>
      <c r="Z161" s="5">
        <v>94507411478</v>
      </c>
    </row>
    <row r="162" spans="2:26" ht="15.5" x14ac:dyDescent="0.35">
      <c r="C162" t="s">
        <v>1530</v>
      </c>
      <c r="O162" s="5">
        <v>150000000000</v>
      </c>
      <c r="W162" s="5">
        <v>186186616780</v>
      </c>
      <c r="X162" s="5">
        <v>101738700507</v>
      </c>
    </row>
    <row r="163" spans="2:26" ht="15.5" x14ac:dyDescent="0.35">
      <c r="C163" t="s">
        <v>485</v>
      </c>
      <c r="D163" s="5">
        <v>-1538092660</v>
      </c>
      <c r="E163" s="5">
        <v>-2244530</v>
      </c>
      <c r="F163" s="5">
        <v>-467746185</v>
      </c>
      <c r="G163" s="5">
        <v>-80330554055</v>
      </c>
      <c r="I163" s="5">
        <v>-82306843240</v>
      </c>
      <c r="J163" s="5">
        <v>-61328824155</v>
      </c>
      <c r="K163" s="5">
        <v>-30723365750</v>
      </c>
      <c r="L163" s="5">
        <v>-40950156880</v>
      </c>
      <c r="M163" s="5">
        <v>-61264847520</v>
      </c>
      <c r="N163" s="5">
        <v>-102435361200</v>
      </c>
      <c r="O163" s="5">
        <v>-71930429890</v>
      </c>
      <c r="P163" s="5">
        <v>-72152176339</v>
      </c>
      <c r="Q163" s="5">
        <v>-61527876960</v>
      </c>
      <c r="R163" s="5">
        <v>-45916624747</v>
      </c>
      <c r="S163" s="5">
        <v>-41065704282</v>
      </c>
      <c r="T163" s="5">
        <v>-30630281214</v>
      </c>
      <c r="U163" s="5">
        <v>-51280429930</v>
      </c>
      <c r="V163" s="5">
        <v>-36754981001</v>
      </c>
      <c r="W163" s="5">
        <v>-17846243926</v>
      </c>
      <c r="X163" s="5">
        <v>-5977526882</v>
      </c>
      <c r="Y163" s="5">
        <v>-6066660732</v>
      </c>
      <c r="Z163" s="5">
        <v>-5963062687</v>
      </c>
    </row>
    <row r="164" spans="2:26" ht="15.5" x14ac:dyDescent="0.35">
      <c r="C164" t="s">
        <v>413</v>
      </c>
      <c r="D164" s="5">
        <v>11088000000</v>
      </c>
      <c r="F164" s="5">
        <v>-14230836000</v>
      </c>
      <c r="G164" s="5">
        <v>14230836000</v>
      </c>
      <c r="J164" s="5">
        <v>10196820000</v>
      </c>
      <c r="K164" s="5">
        <v>7424676000</v>
      </c>
      <c r="L164" s="5">
        <v>5528142000</v>
      </c>
      <c r="M164" s="5">
        <v>4667436000</v>
      </c>
      <c r="R164" s="5">
        <v>29700000000</v>
      </c>
      <c r="S164" s="5">
        <v>4455000000</v>
      </c>
    </row>
    <row r="165" spans="2:26" ht="15.5" x14ac:dyDescent="0.35">
      <c r="C165" t="s">
        <v>1278</v>
      </c>
      <c r="Q165" s="5">
        <v>7569966269</v>
      </c>
      <c r="R165" s="5">
        <v>2318733372</v>
      </c>
    </row>
    <row r="166" spans="2:26" ht="15.5" x14ac:dyDescent="0.35">
      <c r="C166" t="s">
        <v>1531</v>
      </c>
      <c r="N166" s="5">
        <v>-600339047721</v>
      </c>
      <c r="P166" s="5">
        <v>-151482104960</v>
      </c>
      <c r="Q166" s="5">
        <v>1666049201</v>
      </c>
      <c r="R166" s="5">
        <v>150000000000</v>
      </c>
      <c r="S166" s="5">
        <v>97435800465</v>
      </c>
      <c r="T166" s="5">
        <v>-147435800465</v>
      </c>
      <c r="U166" s="5">
        <v>116353828850</v>
      </c>
      <c r="V166" s="5">
        <v>-116840348662</v>
      </c>
      <c r="W166" s="5">
        <v>-100000000000</v>
      </c>
      <c r="X166" s="5">
        <v>-46256216804</v>
      </c>
      <c r="Y166" s="5">
        <v>-99885962779</v>
      </c>
    </row>
    <row r="167" spans="2:26" ht="15.5" x14ac:dyDescent="0.35">
      <c r="C167" t="s">
        <v>195</v>
      </c>
      <c r="D167" s="5">
        <v>-305049415541</v>
      </c>
      <c r="E167" s="5">
        <v>242801133026</v>
      </c>
      <c r="F167" s="5">
        <v>-31443539186</v>
      </c>
      <c r="G167" s="5">
        <v>228759590610</v>
      </c>
      <c r="I167" s="5">
        <v>398207218545</v>
      </c>
      <c r="J167" s="5">
        <v>42932003818</v>
      </c>
      <c r="K167" s="5">
        <v>223950457509</v>
      </c>
      <c r="L167" s="5">
        <v>-394030482961</v>
      </c>
      <c r="M167" s="5">
        <v>-75761500523</v>
      </c>
      <c r="N167" s="5">
        <v>456017399536</v>
      </c>
      <c r="O167" s="5">
        <v>181593956074</v>
      </c>
      <c r="P167" s="5">
        <v>-392376870286</v>
      </c>
      <c r="Q167" s="5">
        <v>-187829163507</v>
      </c>
      <c r="R167" s="5">
        <v>630106258288</v>
      </c>
      <c r="S167" s="5">
        <v>231685444064</v>
      </c>
      <c r="T167" s="5">
        <v>-160990009044</v>
      </c>
      <c r="U167" s="5">
        <v>41286128690</v>
      </c>
      <c r="V167" s="5">
        <v>-30344790438</v>
      </c>
      <c r="W167" s="5">
        <v>196191889982</v>
      </c>
      <c r="X167" s="5">
        <v>35292421027</v>
      </c>
      <c r="Y167" s="5">
        <v>53811951105</v>
      </c>
      <c r="Z167" s="5">
        <v>-9042176831</v>
      </c>
    </row>
    <row r="168" spans="2:26" ht="15.5" x14ac:dyDescent="0.35">
      <c r="C168" t="s">
        <v>196</v>
      </c>
      <c r="E168" s="5">
        <v>1223498715851</v>
      </c>
      <c r="F168" s="5">
        <v>-100</v>
      </c>
      <c r="G168" s="5">
        <v>100</v>
      </c>
      <c r="I168" s="5">
        <v>824356017763</v>
      </c>
      <c r="J168" s="5">
        <v>780821449731</v>
      </c>
      <c r="K168" s="5">
        <v>557076332155</v>
      </c>
      <c r="L168" s="5">
        <v>950133212469</v>
      </c>
      <c r="M168" s="5">
        <v>1026016335334</v>
      </c>
      <c r="N168" s="5">
        <v>570342260773</v>
      </c>
      <c r="O168" s="5">
        <v>387321809624</v>
      </c>
      <c r="P168" s="5">
        <v>777824888541</v>
      </c>
      <c r="Q168" s="5">
        <v>287140340</v>
      </c>
      <c r="R168" s="5">
        <v>-4795447402</v>
      </c>
      <c r="S168" s="5">
        <v>-7723053520</v>
      </c>
      <c r="T168" s="5">
        <v>-17204608410</v>
      </c>
      <c r="U168" s="5">
        <v>-7475721238</v>
      </c>
      <c r="V168" s="5">
        <v>289192960770</v>
      </c>
      <c r="W168" s="5">
        <v>101232899220</v>
      </c>
      <c r="X168" s="5">
        <v>65581091883</v>
      </c>
      <c r="Y168" s="5">
        <v>18177084410</v>
      </c>
      <c r="Z168" s="5">
        <v>30815361824</v>
      </c>
    </row>
    <row r="169" spans="2:26" ht="15.5" x14ac:dyDescent="0.35">
      <c r="C169" t="s">
        <v>383</v>
      </c>
      <c r="D169" s="5">
        <v>2621601196</v>
      </c>
      <c r="E169" s="5">
        <v>452065241</v>
      </c>
      <c r="F169" s="5">
        <v>-1180894104</v>
      </c>
      <c r="G169" s="5">
        <v>1099256032</v>
      </c>
      <c r="I169" s="5">
        <v>935479543</v>
      </c>
      <c r="J169" s="5">
        <v>602564214</v>
      </c>
      <c r="K169" s="5">
        <v>-205339933</v>
      </c>
      <c r="L169" s="5">
        <v>973602647</v>
      </c>
      <c r="M169" s="5">
        <v>-121622342</v>
      </c>
      <c r="N169" s="5">
        <v>-343324975</v>
      </c>
      <c r="O169" s="5">
        <v>1271391595</v>
      </c>
      <c r="P169" s="5">
        <v>1873791369</v>
      </c>
      <c r="Q169" s="5">
        <v>965366911708</v>
      </c>
      <c r="R169" s="5">
        <v>340056100822</v>
      </c>
      <c r="S169" s="5">
        <v>116093710278</v>
      </c>
      <c r="T169" s="5">
        <v>294288327732</v>
      </c>
      <c r="U169" s="5">
        <v>260477920280</v>
      </c>
      <c r="W169" s="5">
        <v>-8231828433</v>
      </c>
      <c r="X169" s="5">
        <v>359386310</v>
      </c>
      <c r="Y169" s="5">
        <v>-6407943632</v>
      </c>
      <c r="Z169" s="5">
        <v>-3596100583</v>
      </c>
    </row>
    <row r="170" spans="2:26" ht="15.5" x14ac:dyDescent="0.35">
      <c r="C170" t="s">
        <v>1532</v>
      </c>
      <c r="O170" s="5">
        <v>155103480</v>
      </c>
    </row>
    <row r="171" spans="2:26" ht="15.5" x14ac:dyDescent="0.35">
      <c r="C171" t="s">
        <v>197</v>
      </c>
      <c r="D171" s="5">
        <v>-302427814345</v>
      </c>
      <c r="E171" s="5">
        <v>1466751914118</v>
      </c>
      <c r="F171" s="5">
        <v>-32624433390</v>
      </c>
      <c r="G171" s="5">
        <v>229858846742</v>
      </c>
      <c r="I171" s="5">
        <v>1223498715851</v>
      </c>
      <c r="J171" s="5">
        <v>824356017763</v>
      </c>
      <c r="K171" s="5">
        <v>780821449731</v>
      </c>
      <c r="L171" s="5">
        <v>557076332155</v>
      </c>
      <c r="M171" s="5">
        <v>950133212469</v>
      </c>
      <c r="N171" s="5">
        <v>1026016335334</v>
      </c>
      <c r="O171" s="5">
        <v>570342260773</v>
      </c>
      <c r="P171" s="5">
        <v>387321809624</v>
      </c>
      <c r="Q171" s="5">
        <v>777824888541</v>
      </c>
      <c r="R171" s="5">
        <v>965366911708</v>
      </c>
      <c r="S171" s="5">
        <v>340056100822</v>
      </c>
      <c r="T171" s="5">
        <v>116093710278</v>
      </c>
      <c r="U171" s="5">
        <v>294288327732</v>
      </c>
      <c r="V171" s="5">
        <v>258848170332</v>
      </c>
      <c r="W171" s="5">
        <v>289192960769</v>
      </c>
      <c r="X171" s="5">
        <v>101232899220</v>
      </c>
      <c r="Y171" s="5">
        <v>65581091883</v>
      </c>
      <c r="Z171" s="5">
        <v>18177084410</v>
      </c>
    </row>
    <row r="173" spans="2:26" ht="15.5" x14ac:dyDescent="0.35">
      <c r="B173" t="s">
        <v>198</v>
      </c>
      <c r="C173" t="s">
        <v>12</v>
      </c>
      <c r="D173" s="5">
        <v>820000000</v>
      </c>
      <c r="E173" s="5">
        <v>820000000</v>
      </c>
      <c r="F173" s="5">
        <v>820000000</v>
      </c>
      <c r="G173" s="5">
        <v>820000000</v>
      </c>
      <c r="I173" s="5">
        <v>820000000</v>
      </c>
      <c r="J173" s="5">
        <v>820000000</v>
      </c>
      <c r="K173" s="5">
        <v>210000000</v>
      </c>
      <c r="L173" s="5">
        <v>210000000</v>
      </c>
      <c r="M173" s="5">
        <v>210000000</v>
      </c>
      <c r="N173" s="5">
        <v>210000000</v>
      </c>
      <c r="O173" s="5">
        <v>210000000</v>
      </c>
      <c r="P173" s="5">
        <v>210000000</v>
      </c>
      <c r="Q173" s="5">
        <v>210000000</v>
      </c>
      <c r="R173" s="5">
        <v>210000000</v>
      </c>
      <c r="S173" s="5">
        <v>210000000</v>
      </c>
      <c r="T173" s="5">
        <v>210000000</v>
      </c>
      <c r="U173" s="5">
        <v>210000000</v>
      </c>
      <c r="V173" s="5">
        <v>210000000</v>
      </c>
      <c r="W173" s="5">
        <v>210000000</v>
      </c>
      <c r="X173" s="5">
        <v>210000000</v>
      </c>
      <c r="Y173" s="5">
        <v>210000000</v>
      </c>
      <c r="Z173" s="5">
        <v>210000000</v>
      </c>
    </row>
    <row r="174" spans="2:26" ht="15.5" x14ac:dyDescent="0.35">
      <c r="C174" t="s">
        <v>199</v>
      </c>
      <c r="D174" s="6">
        <v>137.16999999999999</v>
      </c>
      <c r="E174" s="6">
        <v>112.55</v>
      </c>
      <c r="F174" s="6">
        <v>39.39</v>
      </c>
      <c r="G174" s="6">
        <v>119.25</v>
      </c>
    </row>
    <row r="175" spans="2:26" ht="15.5" x14ac:dyDescent="0.35">
      <c r="C175" t="s">
        <v>200</v>
      </c>
      <c r="D175" s="6">
        <v>15.53</v>
      </c>
      <c r="E175" s="6">
        <v>20.61</v>
      </c>
      <c r="F175" s="6">
        <v>58.39</v>
      </c>
      <c r="G175" s="6">
        <v>19.29</v>
      </c>
    </row>
    <row r="176" spans="2:26" ht="15.5" x14ac:dyDescent="0.35">
      <c r="C176" t="s">
        <v>69</v>
      </c>
      <c r="D176" s="6">
        <v>0.89</v>
      </c>
      <c r="E176" s="6">
        <v>0.97</v>
      </c>
      <c r="F176" s="6">
        <v>1.18</v>
      </c>
      <c r="G176" s="6">
        <v>0.96</v>
      </c>
    </row>
    <row r="177" spans="3:7" ht="15.5" x14ac:dyDescent="0.35">
      <c r="C177" t="s">
        <v>201</v>
      </c>
      <c r="D177" s="5">
        <v>150010000000</v>
      </c>
      <c r="E177" s="5">
        <v>105910000000</v>
      </c>
      <c r="F177" s="5">
        <v>92510000000</v>
      </c>
      <c r="G177" s="5">
        <v>103740000000</v>
      </c>
    </row>
    <row r="178" spans="3:7" ht="15.5" x14ac:dyDescent="0.35">
      <c r="C178" t="s">
        <v>202</v>
      </c>
      <c r="D178" s="6">
        <v>1.8100000000000002E-2</v>
      </c>
      <c r="E178" s="6">
        <v>1.52E-2</v>
      </c>
      <c r="F178" s="6">
        <v>5.5000000000000005E-3</v>
      </c>
      <c r="G178" s="6">
        <v>1.6500000000000001E-2</v>
      </c>
    </row>
    <row r="179" spans="3:7" ht="15.5" x14ac:dyDescent="0.35">
      <c r="C179" t="s">
        <v>203</v>
      </c>
      <c r="D179" s="6">
        <v>1.9699999999999999E-2</v>
      </c>
      <c r="E179" s="6">
        <v>1.6200000000000003E-2</v>
      </c>
      <c r="F179" s="6">
        <v>5.7999999999999996E-3</v>
      </c>
      <c r="G179" s="6">
        <v>1.7600000000000001E-2</v>
      </c>
    </row>
    <row r="180" spans="3:7" ht="15.5" x14ac:dyDescent="0.35">
      <c r="C180" t="s">
        <v>204</v>
      </c>
      <c r="D180" s="6">
        <v>2.2799999999999997E-2</v>
      </c>
      <c r="E180" s="6">
        <v>1.5300000000000001E-2</v>
      </c>
      <c r="F180" s="6">
        <v>1.34E-2</v>
      </c>
      <c r="G180" s="6">
        <v>1.5300000000000001E-2</v>
      </c>
    </row>
    <row r="181" spans="3:7" ht="15.5" x14ac:dyDescent="0.35">
      <c r="C181" t="s">
        <v>205</v>
      </c>
    </row>
    <row r="182" spans="3:7" ht="15.5" x14ac:dyDescent="0.35">
      <c r="C182" t="s">
        <v>206</v>
      </c>
      <c r="D182" s="5">
        <v>5744000000000</v>
      </c>
      <c r="E182" s="5">
        <v>5713000000000</v>
      </c>
      <c r="F182" s="5">
        <v>5620000000000</v>
      </c>
      <c r="G182" s="5">
        <v>5570000000000</v>
      </c>
    </row>
    <row r="183" spans="3:7" ht="15.5" x14ac:dyDescent="0.35">
      <c r="C183" t="s">
        <v>207</v>
      </c>
      <c r="D183" s="6">
        <v>0.31</v>
      </c>
      <c r="E183" s="6">
        <v>0.33</v>
      </c>
      <c r="F183" s="6">
        <v>0.34</v>
      </c>
      <c r="G183" s="6">
        <v>0.34</v>
      </c>
    </row>
    <row r="184" spans="3:7" ht="15.5" x14ac:dyDescent="0.35">
      <c r="C184" t="s">
        <v>208</v>
      </c>
      <c r="D184" s="6">
        <v>6975.64</v>
      </c>
      <c r="E184" s="6">
        <v>6938.47</v>
      </c>
      <c r="F184" s="6">
        <v>6825.92</v>
      </c>
      <c r="G184" s="6">
        <v>6785.79</v>
      </c>
    </row>
    <row r="185" spans="3:7" ht="15.5" x14ac:dyDescent="0.35">
      <c r="C185" t="s">
        <v>209</v>
      </c>
      <c r="D185" s="6">
        <v>0.31</v>
      </c>
      <c r="E185" s="6">
        <v>0.33</v>
      </c>
      <c r="F185" s="6">
        <v>0.34</v>
      </c>
      <c r="G185" s="6">
        <v>0.34</v>
      </c>
    </row>
    <row r="186" spans="3:7" ht="15.5" x14ac:dyDescent="0.35">
      <c r="C186" t="s">
        <v>210</v>
      </c>
      <c r="D186" s="6">
        <v>6975.64</v>
      </c>
      <c r="E186" s="6">
        <v>6938.47</v>
      </c>
      <c r="F186" s="6">
        <v>6825.92</v>
      </c>
      <c r="G186" s="6">
        <v>6785.79</v>
      </c>
    </row>
    <row r="187" spans="3:7" ht="15.5" x14ac:dyDescent="0.35">
      <c r="C187" t="s">
        <v>211</v>
      </c>
    </row>
    <row r="188" spans="3:7" ht="15.5" x14ac:dyDescent="0.35">
      <c r="C188" t="s">
        <v>212</v>
      </c>
    </row>
    <row r="189" spans="3:7" ht="15.5" x14ac:dyDescent="0.35">
      <c r="C189" t="s">
        <v>213</v>
      </c>
      <c r="D189" s="5">
        <v>5736000000000</v>
      </c>
      <c r="E189" s="5">
        <v>5706000000000</v>
      </c>
      <c r="F189" s="5">
        <v>5613000000000</v>
      </c>
      <c r="G189" s="5">
        <v>5580000000000</v>
      </c>
    </row>
    <row r="190" spans="3:7" ht="15.5" x14ac:dyDescent="0.35">
      <c r="C190" t="s">
        <v>24</v>
      </c>
    </row>
    <row r="191" spans="3:7" ht="15.5" x14ac:dyDescent="0.35">
      <c r="C191" t="s">
        <v>21</v>
      </c>
      <c r="D191" s="5">
        <v>-1164000000000</v>
      </c>
      <c r="E191" s="5">
        <v>-1467000000000</v>
      </c>
      <c r="F191" s="5">
        <v>-1223000000000</v>
      </c>
      <c r="G191" s="5">
        <v>-1256000000000</v>
      </c>
    </row>
    <row r="192" spans="3:7" ht="15.5" x14ac:dyDescent="0.35">
      <c r="C192" t="s">
        <v>214</v>
      </c>
      <c r="D192" s="5">
        <v>2341000000000</v>
      </c>
      <c r="E192" s="5">
        <v>2299000000000</v>
      </c>
      <c r="F192" s="5">
        <v>2221000000000</v>
      </c>
      <c r="G192" s="5">
        <v>2140000000000</v>
      </c>
    </row>
    <row r="193" spans="3:26" ht="15.5" x14ac:dyDescent="0.35">
      <c r="C193" t="s">
        <v>215</v>
      </c>
      <c r="D193" s="5">
        <v>-312000000000</v>
      </c>
      <c r="E193" s="5">
        <v>255000000000</v>
      </c>
      <c r="F193" s="5">
        <v>-29000000000</v>
      </c>
      <c r="G193" s="5">
        <v>302000000000</v>
      </c>
    </row>
    <row r="194" spans="3:26" ht="15.5" x14ac:dyDescent="0.35">
      <c r="C194" t="s">
        <v>216</v>
      </c>
      <c r="D194" s="5">
        <v>-3000000000</v>
      </c>
      <c r="E194" s="5">
        <v>-12000000000</v>
      </c>
      <c r="F194" s="5">
        <v>-2000000000</v>
      </c>
      <c r="G194" s="5">
        <v>-8000000000</v>
      </c>
    </row>
    <row r="195" spans="3:26" ht="15.5" x14ac:dyDescent="0.35">
      <c r="C195" t="s">
        <v>13</v>
      </c>
      <c r="D195" s="5">
        <v>-315000000000</v>
      </c>
      <c r="E195" s="5">
        <v>243000000000</v>
      </c>
      <c r="F195" s="5">
        <v>-31000000000</v>
      </c>
      <c r="G195" s="5">
        <v>294000000000</v>
      </c>
    </row>
    <row r="196" spans="3:26" ht="15.5" x14ac:dyDescent="0.35">
      <c r="C196" t="s">
        <v>16</v>
      </c>
      <c r="D196" s="6">
        <v>-383.24</v>
      </c>
      <c r="E196" s="6">
        <v>295.29000000000002</v>
      </c>
      <c r="F196" s="6">
        <v>-38.270000000000003</v>
      </c>
      <c r="G196" s="6">
        <v>357.83</v>
      </c>
    </row>
    <row r="197" spans="3:26" ht="15.5" x14ac:dyDescent="0.35">
      <c r="C197" t="s">
        <v>54</v>
      </c>
      <c r="I197" s="6">
        <v>380.69</v>
      </c>
      <c r="J197" s="6">
        <v>357.97</v>
      </c>
      <c r="K197" s="6">
        <v>1153.9100000000001</v>
      </c>
      <c r="L197" s="6">
        <v>517.89</v>
      </c>
      <c r="M197" s="6">
        <v>683.37</v>
      </c>
      <c r="N197" s="6">
        <v>1157.1099999999999</v>
      </c>
      <c r="O197" s="6">
        <v>1533.33</v>
      </c>
      <c r="P197" s="6">
        <v>1280.3800000000001</v>
      </c>
      <c r="Q197" s="6">
        <v>1310.01</v>
      </c>
      <c r="R197" s="6">
        <v>1656.22</v>
      </c>
      <c r="S197" s="6">
        <v>772.92</v>
      </c>
      <c r="T197" s="6">
        <v>665.24</v>
      </c>
      <c r="U197" s="6">
        <v>508.98</v>
      </c>
      <c r="V197" s="6">
        <v>824.33</v>
      </c>
      <c r="W197" s="6">
        <v>532.97</v>
      </c>
      <c r="X197" s="6">
        <v>296.57</v>
      </c>
      <c r="Y197" s="6">
        <v>88.73</v>
      </c>
      <c r="Z197" s="6">
        <v>51.64</v>
      </c>
    </row>
    <row r="198" spans="3:26" ht="15.5" x14ac:dyDescent="0.35">
      <c r="C198" t="s">
        <v>68</v>
      </c>
      <c r="I198" s="6">
        <v>6.04</v>
      </c>
      <c r="J198" s="6">
        <v>6.06</v>
      </c>
      <c r="K198" s="6">
        <v>7.11</v>
      </c>
      <c r="L198" s="6">
        <v>16.7</v>
      </c>
      <c r="M198" s="6">
        <v>15.22</v>
      </c>
      <c r="N198" s="6">
        <v>9.07</v>
      </c>
      <c r="O198" s="6">
        <v>5.98</v>
      </c>
      <c r="P198" s="6">
        <v>6.79</v>
      </c>
      <c r="Q198" s="6">
        <v>6.87</v>
      </c>
      <c r="R198" s="6">
        <v>4.3899999999999997</v>
      </c>
      <c r="S198" s="6">
        <v>4.82</v>
      </c>
      <c r="T198" s="6">
        <v>5.94</v>
      </c>
      <c r="U198" s="6">
        <v>8.64</v>
      </c>
      <c r="V198" s="6">
        <v>4.91</v>
      </c>
      <c r="W198" s="6">
        <v>5.86</v>
      </c>
      <c r="X198" s="6">
        <v>6.58</v>
      </c>
      <c r="Y198" s="6">
        <v>14.76</v>
      </c>
      <c r="Z198" s="6">
        <v>28.08</v>
      </c>
    </row>
    <row r="199" spans="3:26" ht="15.5" x14ac:dyDescent="0.35">
      <c r="C199" t="s">
        <v>71</v>
      </c>
      <c r="I199" s="6">
        <v>0.25</v>
      </c>
      <c r="J199" s="6">
        <v>0.26</v>
      </c>
      <c r="K199" s="6">
        <v>0.28999999999999998</v>
      </c>
      <c r="L199" s="6">
        <v>0.33</v>
      </c>
      <c r="M199" s="6">
        <v>0.43</v>
      </c>
      <c r="N199" s="6">
        <v>0.47</v>
      </c>
      <c r="O199" s="6">
        <v>0.33</v>
      </c>
      <c r="P199" s="6">
        <v>0.35</v>
      </c>
      <c r="Q199" s="6">
        <v>0.42</v>
      </c>
      <c r="R199" s="6">
        <v>0.4</v>
      </c>
      <c r="S199" s="6">
        <v>0.22</v>
      </c>
      <c r="T199" s="6">
        <v>0.22</v>
      </c>
      <c r="U199" s="6">
        <v>0.24</v>
      </c>
      <c r="V199" s="6">
        <v>0.24</v>
      </c>
      <c r="W199" s="6">
        <v>0.19</v>
      </c>
      <c r="X199" s="6">
        <v>0.18</v>
      </c>
      <c r="Y199" s="6">
        <v>0.18</v>
      </c>
      <c r="Z199" s="6">
        <v>0.14000000000000001</v>
      </c>
    </row>
    <row r="200" spans="3:26" ht="15.5" x14ac:dyDescent="0.35">
      <c r="C200" t="s">
        <v>217</v>
      </c>
      <c r="I200" s="5">
        <v>438840000000</v>
      </c>
      <c r="J200" s="5">
        <v>411410000000</v>
      </c>
      <c r="K200" s="5">
        <v>310390000000</v>
      </c>
      <c r="L200" s="5">
        <v>167390000000</v>
      </c>
      <c r="M200" s="5">
        <v>199980000000</v>
      </c>
      <c r="N200" s="5">
        <v>342360000000</v>
      </c>
      <c r="O200" s="5">
        <v>504880000000</v>
      </c>
      <c r="P200" s="5">
        <v>406740000000</v>
      </c>
    </row>
    <row r="201" spans="3:26" ht="15.5" x14ac:dyDescent="0.35">
      <c r="C201" t="s">
        <v>218</v>
      </c>
      <c r="I201" s="6">
        <v>5.33E-2</v>
      </c>
      <c r="J201" s="6">
        <v>5.16E-2</v>
      </c>
      <c r="K201" s="6">
        <v>4.4500000000000005E-2</v>
      </c>
      <c r="L201" s="6">
        <v>2.0799999999999999E-2</v>
      </c>
      <c r="M201" s="6">
        <v>2.9900000000000003E-2</v>
      </c>
      <c r="N201" s="6">
        <v>6.3600000000000004E-2</v>
      </c>
      <c r="O201" s="6">
        <v>7.1599999999999997E-2</v>
      </c>
      <c r="P201" s="6">
        <v>6.3200000000000006E-2</v>
      </c>
      <c r="Q201" s="6">
        <v>6.7099999999999993E-2</v>
      </c>
      <c r="R201" s="6">
        <v>0.13900000000000001</v>
      </c>
      <c r="S201" s="6">
        <v>8.9600000000000013E-2</v>
      </c>
      <c r="T201" s="6">
        <v>8.2599999999999993E-2</v>
      </c>
      <c r="U201" s="6">
        <v>5.9400000000000001E-2</v>
      </c>
      <c r="V201" s="6">
        <v>0.114</v>
      </c>
      <c r="W201" s="6">
        <v>7.5300000000000006E-2</v>
      </c>
      <c r="X201" s="6">
        <v>5.2699999999999997E-2</v>
      </c>
      <c r="Y201" s="6">
        <v>1.7500000000000002E-2</v>
      </c>
      <c r="Z201" s="6">
        <v>9.3999999999999986E-3</v>
      </c>
    </row>
    <row r="202" spans="3:26" ht="15.5" x14ac:dyDescent="0.35">
      <c r="C202" t="s">
        <v>219</v>
      </c>
      <c r="I202" s="6">
        <v>5.5800000000000002E-2</v>
      </c>
      <c r="J202" s="6">
        <v>5.4699999999999999E-2</v>
      </c>
      <c r="K202" s="6">
        <v>4.7899999999999998E-2</v>
      </c>
      <c r="L202" s="6">
        <v>2.2400000000000003E-2</v>
      </c>
      <c r="M202" s="6">
        <v>3.1800000000000002E-2</v>
      </c>
      <c r="N202" s="6">
        <v>7.2300000000000003E-2</v>
      </c>
      <c r="O202" s="6">
        <v>9.9900000000000003E-2</v>
      </c>
      <c r="P202" s="6">
        <v>9.0299999999999991E-2</v>
      </c>
      <c r="Q202" s="6">
        <v>9.9000000000000005E-2</v>
      </c>
      <c r="R202" s="6">
        <v>0.28039999999999998</v>
      </c>
      <c r="S202" s="6">
        <v>0.1734</v>
      </c>
      <c r="T202" s="6">
        <v>0.1691</v>
      </c>
      <c r="U202" s="6">
        <v>0.1489</v>
      </c>
      <c r="V202" s="6">
        <v>0.26090000000000002</v>
      </c>
      <c r="W202" s="6">
        <v>0.21280000000000002</v>
      </c>
      <c r="X202" s="6">
        <v>0.14400000000000002</v>
      </c>
      <c r="Y202" s="6">
        <v>4.8600000000000004E-2</v>
      </c>
      <c r="Z202" s="6">
        <v>2.98E-2</v>
      </c>
    </row>
    <row r="203" spans="3:26" ht="15.5" x14ac:dyDescent="0.35">
      <c r="C203" t="s">
        <v>220</v>
      </c>
      <c r="I203" s="6">
        <v>6.6799999999999998E-2</v>
      </c>
      <c r="J203" s="6">
        <v>6.6299999999999998E-2</v>
      </c>
      <c r="K203" s="6">
        <v>5.0499999999999996E-2</v>
      </c>
      <c r="L203" s="6">
        <v>2.2799999999999997E-2</v>
      </c>
      <c r="M203" s="6">
        <v>3.8100000000000002E-2</v>
      </c>
      <c r="N203" s="6">
        <v>9.01E-2</v>
      </c>
      <c r="O203" s="6">
        <v>0.14649999999999999</v>
      </c>
      <c r="P203" s="6">
        <v>0.12380000000000001</v>
      </c>
      <c r="Q203" s="6">
        <v>0.15740000000000001</v>
      </c>
      <c r="R203" s="6">
        <v>0.37109999999999999</v>
      </c>
      <c r="S203" s="6">
        <v>0.25209999999999999</v>
      </c>
      <c r="T203" s="6">
        <v>0.29330000000000001</v>
      </c>
      <c r="U203" s="6">
        <v>0.23079999999999998</v>
      </c>
      <c r="V203" s="6">
        <v>0.36030000000000001</v>
      </c>
      <c r="W203" s="6">
        <v>0.3478</v>
      </c>
      <c r="X203" s="6">
        <v>0.23079999999999998</v>
      </c>
      <c r="Y203" s="6">
        <v>7.3599999999999999E-2</v>
      </c>
      <c r="Z203" s="6">
        <v>0.34729999999999994</v>
      </c>
    </row>
    <row r="204" spans="3:26" ht="15.5" x14ac:dyDescent="0.35">
      <c r="C204" t="s">
        <v>221</v>
      </c>
      <c r="N204" s="6">
        <v>14.15</v>
      </c>
      <c r="O204" s="6">
        <v>8.14</v>
      </c>
      <c r="P204" s="6">
        <v>10.91</v>
      </c>
      <c r="Q204" s="6">
        <v>12.32</v>
      </c>
      <c r="R204" s="6">
        <v>13.49</v>
      </c>
      <c r="S204" s="6">
        <v>5.23</v>
      </c>
      <c r="T204" s="6">
        <v>4.32</v>
      </c>
      <c r="U204" s="6">
        <v>9.5500000000000007</v>
      </c>
      <c r="V204" s="6">
        <v>11.73</v>
      </c>
      <c r="W204" s="6">
        <v>9.52</v>
      </c>
      <c r="X204" s="6">
        <v>5.04</v>
      </c>
      <c r="Y204" s="6">
        <v>0.96</v>
      </c>
      <c r="Z204" s="6">
        <v>1.68</v>
      </c>
    </row>
    <row r="205" spans="3:26" ht="15.5" x14ac:dyDescent="0.35">
      <c r="C205" t="s">
        <v>65</v>
      </c>
      <c r="I205" s="6">
        <v>0.34</v>
      </c>
      <c r="J205" s="6">
        <v>0.33</v>
      </c>
      <c r="K205" s="6">
        <v>0.34</v>
      </c>
      <c r="L205" s="6">
        <v>0.37</v>
      </c>
      <c r="M205" s="6">
        <v>0.48</v>
      </c>
      <c r="N205" s="6">
        <v>0.66</v>
      </c>
      <c r="O205" s="6">
        <v>0.6</v>
      </c>
      <c r="P205" s="6">
        <v>0.61</v>
      </c>
      <c r="Q205" s="6">
        <v>0.68</v>
      </c>
      <c r="R205" s="6">
        <v>1.23</v>
      </c>
      <c r="S205" s="6">
        <v>0.84</v>
      </c>
      <c r="T205" s="5">
        <v>1</v>
      </c>
      <c r="U205" s="6">
        <v>1.29</v>
      </c>
      <c r="V205" s="6">
        <v>1.28</v>
      </c>
      <c r="W205" s="6">
        <v>1.25</v>
      </c>
      <c r="X205" s="6">
        <v>0.95</v>
      </c>
      <c r="Y205" s="6">
        <v>0.72</v>
      </c>
      <c r="Z205" s="6">
        <v>0.84</v>
      </c>
    </row>
    <row r="206" spans="3:26" ht="15.5" x14ac:dyDescent="0.35">
      <c r="C206" t="s">
        <v>62</v>
      </c>
      <c r="I206" s="6">
        <v>6825.92</v>
      </c>
      <c r="J206" s="6">
        <v>6544.48</v>
      </c>
      <c r="K206" s="6">
        <v>24073.3</v>
      </c>
      <c r="L206" s="6">
        <v>23069.37</v>
      </c>
      <c r="M206" s="6">
        <v>21509.3</v>
      </c>
      <c r="N206" s="6">
        <v>15997.5</v>
      </c>
      <c r="O206" s="6">
        <v>15351.87</v>
      </c>
      <c r="P206" s="6">
        <v>14171.84</v>
      </c>
      <c r="Q206" s="6">
        <v>13238.9</v>
      </c>
      <c r="R206" s="6">
        <v>5906.63</v>
      </c>
      <c r="S206" s="6">
        <v>4457.25</v>
      </c>
      <c r="T206" s="6">
        <v>3933.19</v>
      </c>
      <c r="U206" s="6">
        <v>3417.95</v>
      </c>
      <c r="V206" s="6">
        <v>3158.97</v>
      </c>
      <c r="W206" s="6">
        <v>2504.64</v>
      </c>
      <c r="X206" s="5">
        <v>2060</v>
      </c>
      <c r="Y206" s="6">
        <v>1824.44</v>
      </c>
      <c r="Z206" s="6">
        <v>1731.69</v>
      </c>
    </row>
    <row r="207" spans="3:26" ht="15.5" x14ac:dyDescent="0.35">
      <c r="C207" t="s">
        <v>222</v>
      </c>
      <c r="I207" s="6">
        <v>0.34</v>
      </c>
      <c r="J207" s="6">
        <v>0.33</v>
      </c>
      <c r="K207" s="6">
        <v>0.34</v>
      </c>
      <c r="L207" s="6">
        <v>0.37</v>
      </c>
      <c r="M207" s="6">
        <v>0.48</v>
      </c>
      <c r="N207" s="6">
        <v>0.66</v>
      </c>
      <c r="O207" s="6">
        <v>0.6</v>
      </c>
      <c r="P207" s="6">
        <v>0.61</v>
      </c>
      <c r="Q207" s="6">
        <v>0.68</v>
      </c>
      <c r="R207" s="6">
        <v>1.23</v>
      </c>
      <c r="S207" s="6">
        <v>0.84</v>
      </c>
      <c r="T207" s="5">
        <v>1</v>
      </c>
      <c r="U207" s="6">
        <v>1.29</v>
      </c>
      <c r="V207" s="6">
        <v>1.28</v>
      </c>
      <c r="W207" s="6">
        <v>1.25</v>
      </c>
      <c r="X207" s="6">
        <v>0.95</v>
      </c>
      <c r="Y207" s="6">
        <v>0.72</v>
      </c>
      <c r="Z207" s="6">
        <v>0.84</v>
      </c>
    </row>
    <row r="208" spans="3:26" ht="15.5" x14ac:dyDescent="0.35">
      <c r="C208" t="s">
        <v>223</v>
      </c>
      <c r="I208" s="6">
        <v>6825.92</v>
      </c>
      <c r="J208" s="6">
        <v>6544.48</v>
      </c>
      <c r="K208" s="6">
        <v>24073.3</v>
      </c>
      <c r="L208" s="6">
        <v>23069.37</v>
      </c>
      <c r="M208" s="6">
        <v>21509.3</v>
      </c>
      <c r="N208" s="6">
        <v>15997.5</v>
      </c>
      <c r="O208" s="6">
        <v>15351.87</v>
      </c>
      <c r="P208" s="6">
        <v>14171.84</v>
      </c>
      <c r="Q208" s="6">
        <v>13238.9</v>
      </c>
      <c r="R208" s="6">
        <v>5906.63</v>
      </c>
      <c r="S208" s="6">
        <v>4457.25</v>
      </c>
      <c r="T208" s="6">
        <v>3933.19</v>
      </c>
      <c r="U208" s="6">
        <v>3417.95</v>
      </c>
      <c r="V208" s="6">
        <v>3158.97</v>
      </c>
      <c r="W208" s="6">
        <v>2504.64</v>
      </c>
      <c r="X208" s="5">
        <v>2060</v>
      </c>
      <c r="Y208" s="6">
        <v>1824.44</v>
      </c>
      <c r="Z208" s="6">
        <v>1731.69</v>
      </c>
    </row>
    <row r="209" spans="3:26" ht="15.5" x14ac:dyDescent="0.35">
      <c r="C209" t="s">
        <v>224</v>
      </c>
      <c r="O209" s="5">
        <v>600000000000</v>
      </c>
      <c r="P209" s="5">
        <v>450000000000</v>
      </c>
      <c r="Q209" s="5">
        <v>602000000000</v>
      </c>
      <c r="R209" s="5">
        <v>600000000000</v>
      </c>
      <c r="S209" s="5">
        <v>450000000000</v>
      </c>
      <c r="T209" s="5">
        <v>353000000000</v>
      </c>
      <c r="U209" s="5">
        <v>500000000000</v>
      </c>
      <c r="V209" s="5">
        <v>384000000000</v>
      </c>
      <c r="W209" s="5">
        <v>500000000000</v>
      </c>
      <c r="X209" s="5">
        <v>414000000000</v>
      </c>
      <c r="Y209" s="5">
        <v>361000000000</v>
      </c>
      <c r="Z209" s="5">
        <v>459000000000</v>
      </c>
    </row>
    <row r="210" spans="3:26" ht="15.5" x14ac:dyDescent="0.35">
      <c r="C210" t="s">
        <v>225</v>
      </c>
      <c r="K210" s="5">
        <v>1000000000</v>
      </c>
      <c r="L210" s="5">
        <v>9000000000</v>
      </c>
      <c r="Y210" s="5">
        <v>2000000000</v>
      </c>
      <c r="Z210" s="5">
        <v>9000000000</v>
      </c>
    </row>
    <row r="211" spans="3:26" ht="15.5" x14ac:dyDescent="0.35">
      <c r="C211" t="s">
        <v>26</v>
      </c>
      <c r="K211" s="5">
        <v>1000000000</v>
      </c>
      <c r="L211" s="5">
        <v>9000000000</v>
      </c>
      <c r="O211" s="5">
        <v>600000000000</v>
      </c>
      <c r="P211" s="5">
        <v>450000000000</v>
      </c>
      <c r="Q211" s="5">
        <v>602000000000</v>
      </c>
      <c r="R211" s="5">
        <v>600000000000</v>
      </c>
      <c r="S211" s="5">
        <v>450000000000</v>
      </c>
      <c r="T211" s="5">
        <v>353000000000</v>
      </c>
      <c r="U211" s="5">
        <v>500000000000</v>
      </c>
      <c r="V211" s="5">
        <v>384000000000</v>
      </c>
      <c r="W211" s="5">
        <v>500000000000</v>
      </c>
      <c r="X211" s="5">
        <v>414000000000</v>
      </c>
      <c r="Y211" s="5">
        <v>363000000000</v>
      </c>
      <c r="Z211" s="5">
        <v>469000000000</v>
      </c>
    </row>
    <row r="212" spans="3:26" ht="15.5" x14ac:dyDescent="0.35">
      <c r="C212" t="s">
        <v>23</v>
      </c>
      <c r="I212" s="5">
        <v>-1223000000000</v>
      </c>
      <c r="J212" s="5">
        <v>-824000000000</v>
      </c>
      <c r="K212" s="5">
        <v>-780000000000</v>
      </c>
      <c r="L212" s="5">
        <v>-548000000000</v>
      </c>
      <c r="M212" s="5">
        <v>-950000000000</v>
      </c>
      <c r="N212" s="5">
        <v>-1026000000000</v>
      </c>
      <c r="O212" s="5">
        <v>30000000000</v>
      </c>
      <c r="P212" s="5">
        <v>63000000000</v>
      </c>
      <c r="Q212" s="5">
        <v>-176000000000</v>
      </c>
      <c r="R212" s="5">
        <v>-365000000000</v>
      </c>
      <c r="S212" s="5">
        <v>110000000000</v>
      </c>
      <c r="T212" s="5">
        <v>236000000000</v>
      </c>
      <c r="U212" s="5">
        <v>206000000000</v>
      </c>
      <c r="V212" s="5">
        <v>123000000000</v>
      </c>
      <c r="W212" s="5">
        <v>211000000000</v>
      </c>
      <c r="X212" s="5">
        <v>313000000000</v>
      </c>
      <c r="Y212" s="5">
        <v>297000000000</v>
      </c>
      <c r="Z212" s="5">
        <v>451000000000</v>
      </c>
    </row>
    <row r="213" spans="3:26" ht="15.5" x14ac:dyDescent="0.35">
      <c r="C213" t="s">
        <v>226</v>
      </c>
      <c r="I213" s="5">
        <v>2221000000000</v>
      </c>
      <c r="J213" s="5">
        <v>1932000000000</v>
      </c>
      <c r="K213" s="5">
        <v>1730000000000</v>
      </c>
      <c r="L213" s="5">
        <v>1547000000000</v>
      </c>
      <c r="M213" s="5">
        <v>1496000000000</v>
      </c>
      <c r="N213" s="5">
        <v>1442000000000</v>
      </c>
      <c r="O213" s="5">
        <v>1331000000000</v>
      </c>
      <c r="P213" s="5">
        <v>1099000000000</v>
      </c>
      <c r="Q213" s="5">
        <v>925000000000</v>
      </c>
      <c r="R213" s="5">
        <v>824000000000</v>
      </c>
      <c r="S213" s="5">
        <v>562000000000</v>
      </c>
      <c r="T213" s="5">
        <v>468000000000</v>
      </c>
      <c r="U213" s="5">
        <v>411000000000</v>
      </c>
      <c r="V213" s="5">
        <v>378000000000</v>
      </c>
      <c r="W213" s="5">
        <v>269000000000</v>
      </c>
      <c r="X213" s="5">
        <v>190000000000</v>
      </c>
      <c r="Y213" s="5">
        <v>133000000000</v>
      </c>
      <c r="Z213" s="5">
        <v>140000000000</v>
      </c>
    </row>
    <row r="214" spans="3:26" ht="15.5" x14ac:dyDescent="0.35">
      <c r="C214" t="s">
        <v>227</v>
      </c>
      <c r="I214" s="5">
        <v>489000000000</v>
      </c>
      <c r="J214" s="5">
        <v>193000000000</v>
      </c>
      <c r="K214" s="5">
        <v>297000000000</v>
      </c>
      <c r="L214" s="5">
        <v>-294000000000</v>
      </c>
      <c r="M214" s="5">
        <v>47000000000</v>
      </c>
      <c r="N214" s="5">
        <v>1206000000000</v>
      </c>
      <c r="O214" s="5">
        <v>128000000000</v>
      </c>
      <c r="P214" s="5">
        <v>-133000000000</v>
      </c>
      <c r="Q214" s="5">
        <v>-70000000000</v>
      </c>
      <c r="R214" s="5">
        <v>523000000000</v>
      </c>
      <c r="S214" s="5">
        <v>198000000000</v>
      </c>
      <c r="T214" s="5">
        <v>62000000000</v>
      </c>
      <c r="U214" s="5">
        <v>21000000000</v>
      </c>
      <c r="V214" s="5">
        <v>137000000000</v>
      </c>
      <c r="W214" s="5">
        <v>134000000000</v>
      </c>
      <c r="X214" s="5">
        <v>-30000000000</v>
      </c>
      <c r="Y214" s="5">
        <v>185000000000</v>
      </c>
      <c r="Z214" s="5">
        <v>-74000000000</v>
      </c>
    </row>
    <row r="215" spans="3:26" ht="15.5" x14ac:dyDescent="0.35">
      <c r="C215" t="s">
        <v>228</v>
      </c>
      <c r="I215" s="5">
        <v>-25000000000</v>
      </c>
      <c r="J215" s="5">
        <v>-103000000000</v>
      </c>
      <c r="K215" s="5">
        <v>-56000000000</v>
      </c>
      <c r="L215" s="5">
        <v>-71000000000</v>
      </c>
      <c r="M215" s="5">
        <v>-70000000000</v>
      </c>
      <c r="N215" s="5">
        <v>-52000000000</v>
      </c>
      <c r="O215" s="5">
        <v>-46000000000</v>
      </c>
      <c r="P215" s="5">
        <v>-39000000000</v>
      </c>
      <c r="Q215" s="5">
        <v>-67000000000</v>
      </c>
      <c r="R215" s="5">
        <v>-33000000000</v>
      </c>
      <c r="S215" s="5">
        <v>-34000000000</v>
      </c>
      <c r="T215" s="5">
        <v>-49000000000</v>
      </c>
      <c r="U215" s="5">
        <v>-49000000000</v>
      </c>
      <c r="V215" s="5">
        <v>-22000000000</v>
      </c>
      <c r="W215" s="5">
        <v>-15000000000</v>
      </c>
      <c r="X215" s="5">
        <v>7000000000</v>
      </c>
      <c r="Y215" s="5">
        <v>-26000000000</v>
      </c>
      <c r="Z215" s="5">
        <v>-44000000000</v>
      </c>
    </row>
    <row r="216" spans="3:26" ht="15.5" x14ac:dyDescent="0.35">
      <c r="C216" t="s">
        <v>15</v>
      </c>
      <c r="I216" s="5">
        <v>464000000000</v>
      </c>
      <c r="J216" s="5">
        <v>89000000000</v>
      </c>
      <c r="K216" s="5">
        <v>242000000000</v>
      </c>
      <c r="L216" s="5">
        <v>-364000000000</v>
      </c>
      <c r="M216" s="5">
        <v>-23000000000</v>
      </c>
      <c r="N216" s="5">
        <v>1154000000000</v>
      </c>
      <c r="O216" s="5">
        <v>82000000000</v>
      </c>
      <c r="P216" s="5">
        <v>-172000000000</v>
      </c>
      <c r="Q216" s="5">
        <v>-138000000000</v>
      </c>
      <c r="R216" s="5">
        <v>490000000000</v>
      </c>
      <c r="S216" s="5">
        <v>164000000000</v>
      </c>
      <c r="T216" s="5">
        <v>13000000000</v>
      </c>
      <c r="U216" s="5">
        <v>-28000000000</v>
      </c>
      <c r="V216" s="5">
        <v>115000000000</v>
      </c>
      <c r="W216" s="5">
        <v>119000000000</v>
      </c>
      <c r="X216" s="5">
        <v>-23000000000</v>
      </c>
      <c r="Y216" s="5">
        <v>158000000000</v>
      </c>
      <c r="Z216" s="5">
        <v>-118000000000</v>
      </c>
    </row>
    <row r="217" spans="3:26" ht="15.5" x14ac:dyDescent="0.35">
      <c r="C217" t="s">
        <v>17</v>
      </c>
      <c r="I217" s="6">
        <v>564.41999999999996</v>
      </c>
      <c r="J217" s="6">
        <v>108.82</v>
      </c>
      <c r="K217" s="6">
        <v>1176.6600000000001</v>
      </c>
      <c r="L217" s="6">
        <v>-1771.85</v>
      </c>
      <c r="M217" s="6">
        <v>-114.1</v>
      </c>
      <c r="N217" s="6">
        <v>5611.98</v>
      </c>
      <c r="O217" s="6">
        <v>400.23</v>
      </c>
      <c r="P217" s="6">
        <v>-838.58</v>
      </c>
      <c r="Q217" s="6">
        <v>-669.32</v>
      </c>
      <c r="R217" s="6">
        <v>2382.4699999999998</v>
      </c>
      <c r="S217" s="6">
        <v>796.52</v>
      </c>
      <c r="T217" s="6">
        <v>63.72</v>
      </c>
      <c r="U217" s="6">
        <v>-136.09</v>
      </c>
      <c r="V217" s="6">
        <v>561.6</v>
      </c>
      <c r="W217" s="6">
        <v>580.84</v>
      </c>
      <c r="X217" s="6">
        <v>-113.55</v>
      </c>
      <c r="Y217" s="6">
        <v>769.23</v>
      </c>
      <c r="Z217" s="6">
        <v>-574.6</v>
      </c>
    </row>
  </sheetData>
  <pageMargins left="0.7" right="0.7" top="0.75" bottom="0.75" header="0.3" footer="0.3"/>
  <ignoredErrors>
    <ignoredError sqref="A1:Z21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2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1534</v>
      </c>
      <c r="D2" s="2">
        <f ca="1">IFERROR(_xlfn.STOCKHISTORY("XIDX:" &amp; $C$1, D3, , 0, 0, 1), "Libur")</f>
        <v>0</v>
      </c>
      <c r="E2" s="2" vm="303">
        <f ca="1">IFERROR(_xlfn.STOCKHISTORY("XIDX:" &amp; $C$1, E3, , 0, 0, 1), "Libur")</f>
        <v>198</v>
      </c>
      <c r="H2" s="2">
        <f ca="1">IFERROR(INDEX(D2:G2,COUNT(D2:G2)),"")</f>
        <v>0</v>
      </c>
      <c r="I2" s="2">
        <f t="shared" ref="I2:Z2" ca="1" si="0">IFERROR(_xlfn.STOCKHISTORY("XIDX:" &amp; $C$1, I1, , 0, 0, 1), "Libur")</f>
        <v>0</v>
      </c>
      <c r="J2" s="2" vm="295">
        <f t="shared" ca="1" si="0"/>
        <v>167</v>
      </c>
      <c r="K2" s="2" vm="107">
        <f t="shared" ca="1" si="0"/>
        <v>170</v>
      </c>
      <c r="L2" s="2">
        <f t="shared" ca="1" si="0"/>
        <v>0</v>
      </c>
      <c r="M2" s="2" vm="302">
        <f t="shared" ca="1" si="0"/>
        <v>326</v>
      </c>
      <c r="N2" s="2" vm="321">
        <f t="shared" ca="1" si="0"/>
        <v>458</v>
      </c>
      <c r="O2" s="2">
        <f t="shared" ca="1" si="0"/>
        <v>0</v>
      </c>
      <c r="P2" s="2" vm="322">
        <f t="shared" ca="1" si="0"/>
        <v>374</v>
      </c>
      <c r="Q2" s="2">
        <f t="shared" ca="1" si="0"/>
        <v>0</v>
      </c>
      <c r="R2" s="2" vm="310">
        <f t="shared" ca="1" si="0"/>
        <v>560</v>
      </c>
      <c r="S2" s="2" vm="189">
        <f t="shared" ca="1" si="0"/>
        <v>620</v>
      </c>
      <c r="T2" s="2">
        <f t="shared" ca="1" si="0"/>
        <v>0</v>
      </c>
      <c r="U2" s="2" vm="161">
        <f t="shared" ca="1" si="0"/>
        <v>525</v>
      </c>
      <c r="V2" s="2">
        <f t="shared" ca="1" si="0"/>
        <v>0</v>
      </c>
      <c r="W2" s="2" vm="241">
        <f t="shared" ca="1" si="0"/>
        <v>314</v>
      </c>
      <c r="X2" s="2">
        <f t="shared" ca="1" si="0"/>
        <v>0</v>
      </c>
      <c r="Y2" s="2">
        <f t="shared" ca="1" si="0"/>
        <v>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1683031254000</v>
      </c>
      <c r="E4" s="2">
        <f>IFERROR(INDEX(E51:E500,MATCH($C$4,$C$51:$C$500,0)),"")</f>
        <v>1863956570000</v>
      </c>
      <c r="H4" s="2">
        <f>IFERROR(SUM(D4:G4)*(4/MAX(1,COUNT(D4:G4))),"")</f>
        <v>7093975648000</v>
      </c>
      <c r="I4" s="2">
        <f t="shared" ref="I4:Z4" si="1">IFERROR(INDEX(I51:I500,MATCH($C$4,$C$51:$C$500,0)),"")</f>
        <v>6887998483000</v>
      </c>
      <c r="J4" s="2">
        <f t="shared" si="1"/>
        <v>7057824443000</v>
      </c>
      <c r="K4" s="2">
        <f t="shared" si="1"/>
        <v>6513197417000</v>
      </c>
      <c r="L4" s="2">
        <f t="shared" si="1"/>
        <v>7132533909000</v>
      </c>
      <c r="M4" s="2">
        <f t="shared" si="1"/>
        <v>5930261093000</v>
      </c>
      <c r="N4" s="2">
        <f t="shared" si="1"/>
        <v>5101113259000</v>
      </c>
      <c r="O4" s="2">
        <f t="shared" si="1"/>
        <v>5523362497000</v>
      </c>
      <c r="P4" s="2">
        <f t="shared" si="1"/>
        <v>5001848767000</v>
      </c>
      <c r="Q4" s="2">
        <f t="shared" si="1"/>
        <v>4453848569000</v>
      </c>
      <c r="R4" s="2">
        <f t="shared" si="1"/>
        <v>4524135762000</v>
      </c>
      <c r="S4" s="2">
        <f t="shared" si="1"/>
        <v>4237979643000</v>
      </c>
      <c r="T4" s="2">
        <f t="shared" si="1"/>
        <v>4055701641000</v>
      </c>
      <c r="U4" s="2">
        <f t="shared" si="1"/>
        <v>3694747871000</v>
      </c>
      <c r="V4" s="2">
        <f t="shared" si="1"/>
        <v>2240084948000</v>
      </c>
      <c r="W4" s="2">
        <f t="shared" si="1"/>
        <v>2306734944000</v>
      </c>
      <c r="X4" s="2">
        <f t="shared" si="1"/>
        <v>1927997307000</v>
      </c>
      <c r="Y4" s="2">
        <f t="shared" si="1"/>
        <v>1614415100000</v>
      </c>
      <c r="Z4" s="2">
        <f t="shared" si="1"/>
        <v>1723945532000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232776612000</v>
      </c>
      <c r="E5" s="2">
        <f>IFERROR(INDEX(E51:E500,MATCH($C$5,$C$51:$C$500,0)),"")</f>
        <v>308648586000</v>
      </c>
      <c r="H5" s="2">
        <f>IFERROR(SUM(D5:G5)*(4/MAX(1,COUNT(D5:G5))),"")</f>
        <v>1082850396000</v>
      </c>
      <c r="I5" s="2">
        <f t="shared" ref="I5:Z5" si="2">IFERROR(INDEX(I51:I500,MATCH($C$5,$C$51:$C$500,0)),"")</f>
        <v>764193572000</v>
      </c>
      <c r="J5" s="2">
        <f t="shared" si="2"/>
        <v>612199976000</v>
      </c>
      <c r="K5" s="2">
        <f t="shared" si="2"/>
        <v>331587795000</v>
      </c>
      <c r="L5" s="2">
        <f t="shared" si="2"/>
        <v>853214401000</v>
      </c>
      <c r="M5" s="2">
        <f t="shared" si="2"/>
        <v>1346238290000</v>
      </c>
      <c r="N5" s="2">
        <f t="shared" si="2"/>
        <v>1178135789000</v>
      </c>
      <c r="O5" s="2">
        <f t="shared" si="2"/>
        <v>1063457757000</v>
      </c>
      <c r="P5" s="2">
        <f t="shared" si="2"/>
        <v>1474665171000</v>
      </c>
      <c r="Q5" s="2">
        <f t="shared" si="2"/>
        <v>1322625328000</v>
      </c>
      <c r="R5" s="2">
        <f t="shared" si="2"/>
        <v>1493436987000</v>
      </c>
      <c r="S5" s="2">
        <f t="shared" si="2"/>
        <v>1540528369000</v>
      </c>
      <c r="T5" s="2">
        <f t="shared" si="2"/>
        <v>1453643655000</v>
      </c>
      <c r="U5" s="2">
        <f t="shared" si="2"/>
        <v>1279679223000</v>
      </c>
      <c r="V5" s="2">
        <f t="shared" si="2"/>
        <v>913012767000</v>
      </c>
      <c r="W5" s="2">
        <f t="shared" si="2"/>
        <v>912705475000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7396923043000</v>
      </c>
      <c r="E6" s="2">
        <f>IFERROR(INDEX(E51:E500,MATCH($C$6,$C$51:$C$500,0)),"")</f>
        <v>7908845478000</v>
      </c>
      <c r="H6" s="2">
        <f>IFERROR(INDEX(D6:G6,COUNT(D6:G6)),"")</f>
        <v>7908845478000</v>
      </c>
      <c r="I6" s="2">
        <f t="shared" ref="I6:Z6" si="3">IFERROR(INDEX(I51:I500,MATCH($C$6,$C$51:$C$500,0)),"")</f>
        <v>7598648079000</v>
      </c>
      <c r="J6" s="2">
        <f t="shared" si="3"/>
        <v>8356246581000</v>
      </c>
      <c r="K6" s="2">
        <f t="shared" si="3"/>
        <v>8482571905000</v>
      </c>
      <c r="L6" s="2">
        <f t="shared" si="3"/>
        <v>8709295893000</v>
      </c>
      <c r="M6" s="2">
        <f t="shared" si="3"/>
        <v>7461176720000</v>
      </c>
      <c r="N6" s="2">
        <f t="shared" si="3"/>
        <v>3896586548000</v>
      </c>
      <c r="O6" s="2">
        <f t="shared" si="3"/>
        <v>5488598527000</v>
      </c>
      <c r="P6" s="2">
        <f t="shared" si="3"/>
        <v>5102952515000</v>
      </c>
      <c r="Q6" s="2">
        <f t="shared" si="3"/>
        <v>4405393260000</v>
      </c>
      <c r="R6" s="2">
        <f t="shared" si="3"/>
        <v>3705408156000</v>
      </c>
      <c r="S6" s="2">
        <f t="shared" si="3"/>
        <v>3413675712000</v>
      </c>
      <c r="T6" s="2">
        <f t="shared" si="3"/>
        <v>3478188028000</v>
      </c>
      <c r="U6" s="2">
        <f t="shared" si="3"/>
        <v>2789457238000</v>
      </c>
      <c r="V6" s="2">
        <f t="shared" si="3"/>
        <v>2188439277000</v>
      </c>
      <c r="W6" s="2">
        <f t="shared" si="3"/>
        <v>1504271436000</v>
      </c>
      <c r="X6" s="2">
        <f t="shared" si="3"/>
        <v>1486766263000</v>
      </c>
      <c r="Y6" s="2">
        <f t="shared" si="3"/>
        <v>1395679398000</v>
      </c>
      <c r="Z6" s="2">
        <f t="shared" si="3"/>
        <v>1355960452000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73.97</v>
      </c>
      <c r="E7" s="3">
        <f>IFERROR(INDEX(E51:E500,MATCH($C$7,$C$51:$C$500,0))/1000000000,"")</f>
        <v>73.97</v>
      </c>
      <c r="H7" s="3">
        <f>IFERROR(INDEX(D7:G7,COUNT(D7:G7)),"")</f>
        <v>73.97</v>
      </c>
      <c r="I7" s="3">
        <f t="shared" ref="I7:Z7" si="4">IFERROR(INDEX(I51:I500,MATCH($C$7,$C$51:$C$500,0))/1000000000,"")</f>
        <v>73.97</v>
      </c>
      <c r="J7" s="3">
        <f t="shared" si="4"/>
        <v>73.97</v>
      </c>
      <c r="K7" s="3">
        <f t="shared" si="4"/>
        <v>73.97</v>
      </c>
      <c r="L7" s="3">
        <f t="shared" si="4"/>
        <v>73.97</v>
      </c>
      <c r="M7" s="3">
        <f t="shared" si="4"/>
        <v>73.97</v>
      </c>
      <c r="N7" s="3">
        <f t="shared" si="4"/>
        <v>14.78</v>
      </c>
      <c r="O7" s="3">
        <f t="shared" si="4"/>
        <v>14.77</v>
      </c>
      <c r="P7" s="3">
        <f t="shared" si="4"/>
        <v>14.62</v>
      </c>
      <c r="Q7" s="3">
        <f t="shared" si="4"/>
        <v>14.62</v>
      </c>
      <c r="R7" s="3">
        <f t="shared" si="4"/>
        <v>14.62</v>
      </c>
      <c r="S7" s="3">
        <f t="shared" si="4"/>
        <v>14.62</v>
      </c>
      <c r="T7" s="3">
        <f t="shared" si="4"/>
        <v>14.62</v>
      </c>
      <c r="U7" s="3">
        <f t="shared" si="4"/>
        <v>14.62</v>
      </c>
      <c r="V7" s="3">
        <f t="shared" si="4"/>
        <v>9.75</v>
      </c>
      <c r="W7" s="3">
        <f t="shared" si="4"/>
        <v>1.93</v>
      </c>
      <c r="X7" s="3">
        <f t="shared" si="4"/>
        <v>1.92</v>
      </c>
      <c r="Y7" s="3">
        <f t="shared" si="4"/>
        <v>1.91</v>
      </c>
      <c r="Z7" s="3">
        <f t="shared" si="4"/>
        <v>1.9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90000000000</v>
      </c>
      <c r="E8" s="2">
        <f>IFERROR(INDEX(E51:E500,MATCH("Free cash flow (Quarter)",$C$51:$C$500,0)),"")</f>
        <v>368000000000</v>
      </c>
      <c r="H8" s="2">
        <f>IFERROR(INDEX(D8:G8,COUNT(D8:G8)),"")</f>
        <v>368000000000</v>
      </c>
      <c r="I8" s="2">
        <f t="shared" ref="I8:Z8" si="5">IFERROR(INDEX(I51:I500,MATCH($C$8,$C$51:$C$500,0)),"")</f>
        <v>380000000000</v>
      </c>
      <c r="J8" s="2">
        <f t="shared" si="5"/>
        <v>779000000000</v>
      </c>
      <c r="K8" s="2">
        <f t="shared" si="5"/>
        <v>987000000000</v>
      </c>
      <c r="L8" s="2">
        <f t="shared" si="5"/>
        <v>-835000000000</v>
      </c>
      <c r="M8" s="2">
        <f t="shared" si="5"/>
        <v>1072000000000</v>
      </c>
      <c r="N8" s="2">
        <f t="shared" si="5"/>
        <v>1654000000000</v>
      </c>
      <c r="O8" s="2">
        <f t="shared" si="5"/>
        <v>647000000000</v>
      </c>
      <c r="P8" s="2">
        <f t="shared" si="5"/>
        <v>1416000000000</v>
      </c>
      <c r="Q8" s="2">
        <f t="shared" si="5"/>
        <v>1079000000000</v>
      </c>
      <c r="R8" s="2">
        <f t="shared" si="5"/>
        <v>1235000000000</v>
      </c>
      <c r="S8" s="2">
        <f t="shared" si="5"/>
        <v>1200000000000</v>
      </c>
      <c r="T8" s="2">
        <f t="shared" si="5"/>
        <v>1017000000000</v>
      </c>
      <c r="U8" s="2">
        <f t="shared" si="5"/>
        <v>1143000000000</v>
      </c>
      <c r="V8" s="2">
        <f t="shared" si="5"/>
        <v>774000000000</v>
      </c>
      <c r="W8" s="2">
        <f t="shared" si="5"/>
        <v>895000000000</v>
      </c>
      <c r="X8" s="2">
        <f t="shared" si="5"/>
        <v>667000000000</v>
      </c>
      <c r="Y8" s="2">
        <f t="shared" si="5"/>
        <v>314000000000</v>
      </c>
      <c r="Z8" s="2">
        <f t="shared" si="5"/>
        <v>197000000000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1.22</v>
      </c>
      <c r="E9" s="3">
        <f>IFERROR(INDEX(E51:E500,MATCH("Free cash flow per share (Quarter)",$C$51:$C$500,0)),"")</f>
        <v>4.9800000000000004</v>
      </c>
      <c r="H9" s="3">
        <f>IFERROR(INDEX(D9:G9,COUNT(D9:G9)),"")</f>
        <v>4.9800000000000004</v>
      </c>
      <c r="I9" s="3">
        <f t="shared" ref="I9:Z9" si="6">IFERROR(INDEX(I51:I500,MATCH($C$9,$C$51:$C$500,0)),"")</f>
        <v>5.14</v>
      </c>
      <c r="J9" s="3">
        <f t="shared" si="6"/>
        <v>10.52</v>
      </c>
      <c r="K9" s="3">
        <f t="shared" si="6"/>
        <v>13.34</v>
      </c>
      <c r="L9" s="3">
        <f t="shared" si="6"/>
        <v>-11.29</v>
      </c>
      <c r="M9" s="3">
        <f t="shared" si="6"/>
        <v>14.49</v>
      </c>
      <c r="N9" s="3">
        <f t="shared" si="6"/>
        <v>111.92</v>
      </c>
      <c r="O9" s="3">
        <f t="shared" si="6"/>
        <v>43.8</v>
      </c>
      <c r="P9" s="3">
        <f t="shared" si="6"/>
        <v>96.87</v>
      </c>
      <c r="Q9" s="3">
        <f t="shared" si="6"/>
        <v>73.81</v>
      </c>
      <c r="R9" s="3">
        <f t="shared" si="6"/>
        <v>84.46</v>
      </c>
      <c r="S9" s="3">
        <f t="shared" si="6"/>
        <v>82.05</v>
      </c>
      <c r="T9" s="3">
        <f t="shared" si="6"/>
        <v>69.569999999999993</v>
      </c>
      <c r="U9" s="3">
        <f t="shared" si="6"/>
        <v>78.180000000000007</v>
      </c>
      <c r="V9" s="3">
        <f t="shared" si="6"/>
        <v>79.34</v>
      </c>
      <c r="W9" s="3">
        <f t="shared" si="6"/>
        <v>462.86</v>
      </c>
      <c r="X9" s="3">
        <f t="shared" si="6"/>
        <v>346.87</v>
      </c>
      <c r="Y9" s="3">
        <f t="shared" si="6"/>
        <v>164.29</v>
      </c>
      <c r="Z9" s="3">
        <f t="shared" si="6"/>
        <v>103.69</v>
      </c>
    </row>
    <row r="10" spans="1:26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39.75903614457831</v>
      </c>
      <c r="I10" s="3">
        <f t="shared" ref="I10:Z10" ca="1" si="7">IFERROR(IF(I9=0,"",I2/I9),"")</f>
        <v>0</v>
      </c>
      <c r="J10" s="3">
        <f t="shared" ca="1" si="7"/>
        <v>15.874524714828897</v>
      </c>
      <c r="K10" s="3">
        <f t="shared" ca="1" si="7"/>
        <v>12.743628185907047</v>
      </c>
      <c r="L10" s="3">
        <f t="shared" ca="1" si="7"/>
        <v>0</v>
      </c>
      <c r="M10" s="3">
        <f t="shared" ca="1" si="7"/>
        <v>22.498274672187716</v>
      </c>
      <c r="N10" s="3">
        <f t="shared" ca="1" si="7"/>
        <v>4.0922087205146536</v>
      </c>
      <c r="O10" s="3">
        <f t="shared" ca="1" si="7"/>
        <v>0</v>
      </c>
      <c r="P10" s="3">
        <f t="shared" ca="1" si="7"/>
        <v>3.8608444306802929</v>
      </c>
      <c r="Q10" s="3">
        <f t="shared" ca="1" si="7"/>
        <v>0</v>
      </c>
      <c r="R10" s="3">
        <f t="shared" ca="1" si="7"/>
        <v>6.6303575657115799</v>
      </c>
      <c r="S10" s="3">
        <f t="shared" ca="1" si="7"/>
        <v>7.556368068251067</v>
      </c>
      <c r="T10" s="3">
        <f t="shared" ca="1" si="7"/>
        <v>0</v>
      </c>
      <c r="U10" s="3">
        <f t="shared" ca="1" si="7"/>
        <v>6.715272448196469</v>
      </c>
      <c r="V10" s="3">
        <f t="shared" ca="1" si="7"/>
        <v>0</v>
      </c>
      <c r="W10" s="3">
        <f t="shared" ca="1" si="7"/>
        <v>0.67839087413040655</v>
      </c>
      <c r="X10" s="3">
        <f t="shared" ca="1" si="7"/>
        <v>0</v>
      </c>
      <c r="Y10" s="3">
        <f t="shared" ca="1" si="7"/>
        <v>0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1104003864000</v>
      </c>
      <c r="E11" s="2">
        <f>IFERROR(INDEX(E51:E500,MATCH($C$11,$C$51:$C$500,0)),"")</f>
        <v>1620204869000</v>
      </c>
      <c r="H11" s="2">
        <f>IFERROR(INDEX(D11:G11,COUNT(D11:G11)),"")</f>
        <v>1620204869000</v>
      </c>
      <c r="I11" s="2">
        <f t="shared" ref="I11:Z11" si="8">IFERROR(INDEX(I51:I500,MATCH($C$11,$C$51:$C$500,0)),"")</f>
        <v>1225313430000</v>
      </c>
      <c r="J11" s="2">
        <f t="shared" si="8"/>
        <v>2527537831000</v>
      </c>
      <c r="K11" s="2">
        <f t="shared" si="8"/>
        <v>634487659000</v>
      </c>
      <c r="L11" s="2">
        <f t="shared" si="8"/>
        <v>2330537676000</v>
      </c>
      <c r="M11" s="2">
        <f t="shared" si="8"/>
        <v>3232180510000</v>
      </c>
      <c r="N11" s="2">
        <f t="shared" si="8"/>
        <v>677880200000</v>
      </c>
      <c r="O11" s="2">
        <f t="shared" si="8"/>
        <v>544543346000</v>
      </c>
      <c r="P11" s="2">
        <f t="shared" si="8"/>
        <v>829557962000</v>
      </c>
      <c r="Q11" s="2">
        <f t="shared" si="8"/>
        <v>233516750000</v>
      </c>
      <c r="R11" s="2">
        <f t="shared" si="8"/>
        <v>454731888000</v>
      </c>
      <c r="S11" s="2">
        <f t="shared" si="8"/>
        <v>685721894000</v>
      </c>
      <c r="T11" s="2">
        <f t="shared" si="8"/>
        <v>1246109484000</v>
      </c>
      <c r="U11" s="2">
        <f t="shared" si="8"/>
        <v>1043282766000</v>
      </c>
      <c r="V11" s="2">
        <f t="shared" si="8"/>
        <v>927422915000</v>
      </c>
      <c r="W11" s="2">
        <f t="shared" si="8"/>
        <v>716716772000</v>
      </c>
      <c r="X11" s="2">
        <f t="shared" si="8"/>
        <v>712211789000</v>
      </c>
      <c r="Y11" s="2">
        <f t="shared" si="8"/>
        <v>483127293000</v>
      </c>
      <c r="Z11" s="2">
        <f t="shared" si="8"/>
        <v>405444854000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-351000000000</v>
      </c>
      <c r="E12" s="2">
        <f>IFERROR(INDEX(E51:E500,MATCH("Net Debt (Quarter)",$C$51:$C$500,0)),"")</f>
        <v>-1614000000000</v>
      </c>
      <c r="H12" s="2">
        <f>IFERROR(INDEX(D12:G12,COUNT(D12:G12)),"")</f>
        <v>-1614000000000</v>
      </c>
      <c r="I12" s="2">
        <f t="shared" ref="I12:Z12" si="9">IFERROR(INDEX(I51:I500,MATCH($C$12,$C$51:$C$500,0)),"")</f>
        <v>-1207000000000</v>
      </c>
      <c r="J12" s="2">
        <f t="shared" si="9"/>
        <v>-2518000000000</v>
      </c>
      <c r="K12" s="2">
        <f t="shared" si="9"/>
        <v>-627000000000</v>
      </c>
      <c r="L12" s="2">
        <f t="shared" si="9"/>
        <v>-2033000000000</v>
      </c>
      <c r="M12" s="2">
        <f t="shared" si="9"/>
        <v>-2630000000000</v>
      </c>
      <c r="N12" s="2">
        <f t="shared" si="9"/>
        <v>635000000000</v>
      </c>
      <c r="O12" s="2">
        <f t="shared" si="9"/>
        <v>-533000000000</v>
      </c>
      <c r="P12" s="2">
        <f t="shared" si="9"/>
        <v>-823000000000</v>
      </c>
      <c r="Q12" s="2">
        <f t="shared" si="9"/>
        <v>-229000000000</v>
      </c>
      <c r="R12" s="2">
        <f t="shared" si="9"/>
        <v>-454000000000</v>
      </c>
      <c r="S12" s="2">
        <f t="shared" si="9"/>
        <v>-479000000000</v>
      </c>
      <c r="T12" s="2">
        <f t="shared" si="9"/>
        <v>-896000000000</v>
      </c>
      <c r="U12" s="2">
        <f t="shared" si="9"/>
        <v>-593000000000</v>
      </c>
      <c r="V12" s="2">
        <f t="shared" si="9"/>
        <v>-677000000000</v>
      </c>
      <c r="W12" s="2">
        <f t="shared" si="9"/>
        <v>-142000000000</v>
      </c>
      <c r="X12" s="2">
        <f t="shared" si="9"/>
        <v>-138000000000</v>
      </c>
      <c r="Y12" s="2">
        <f t="shared" si="9"/>
        <v>90000000000</v>
      </c>
      <c r="Z12" s="2">
        <f t="shared" si="9"/>
        <v>167000000000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753000000000</v>
      </c>
      <c r="E13" s="2">
        <f>IFERROR(INDEX(E51:E500,MATCH("Total Debt (Quarter)",$C$51:$C$500,0)),"")</f>
        <v>6000000000</v>
      </c>
      <c r="H13" s="2">
        <f>IFERROR(INDEX(D13:G13,COUNT(D13:G13)),"")</f>
        <v>6000000000</v>
      </c>
      <c r="I13" s="2">
        <f t="shared" ref="I13:Z13" si="10">IFERROR(INDEX(I51:I500,MATCH($C$13,$C$51:$C$500,0)),"")</f>
        <v>19000000000</v>
      </c>
      <c r="J13" s="2">
        <f t="shared" si="10"/>
        <v>10000000000</v>
      </c>
      <c r="K13" s="2">
        <f t="shared" si="10"/>
        <v>8000000000</v>
      </c>
      <c r="L13" s="2">
        <f t="shared" si="10"/>
        <v>297000000000</v>
      </c>
      <c r="M13" s="2">
        <f t="shared" si="10"/>
        <v>602000000000</v>
      </c>
      <c r="N13" s="2">
        <f t="shared" si="10"/>
        <v>1312000000000</v>
      </c>
      <c r="O13" s="2">
        <f t="shared" si="10"/>
        <v>12000000000</v>
      </c>
      <c r="P13" s="2">
        <f t="shared" si="10"/>
        <v>6000000000</v>
      </c>
      <c r="Q13" s="2">
        <f t="shared" si="10"/>
        <v>5000000000</v>
      </c>
      <c r="R13" s="2">
        <f t="shared" si="10"/>
        <v>1000000000</v>
      </c>
      <c r="S13" s="2">
        <f t="shared" si="10"/>
        <v>207000000000</v>
      </c>
      <c r="T13" s="2">
        <f t="shared" si="10"/>
        <v>350000000000</v>
      </c>
      <c r="U13" s="2">
        <f t="shared" si="10"/>
        <v>450000000000</v>
      </c>
      <c r="V13" s="2">
        <f t="shared" si="10"/>
        <v>250000000000</v>
      </c>
      <c r="W13" s="2">
        <f t="shared" si="10"/>
        <v>575000000000</v>
      </c>
      <c r="X13" s="2">
        <f t="shared" si="10"/>
        <v>574000000000</v>
      </c>
      <c r="Y13" s="2">
        <f t="shared" si="10"/>
        <v>573000000000</v>
      </c>
      <c r="Z13" s="2">
        <f t="shared" si="10"/>
        <v>572000000000</v>
      </c>
    </row>
    <row r="14" spans="1:26" ht="15.5" x14ac:dyDescent="0.35">
      <c r="C14" t="s">
        <v>27</v>
      </c>
      <c r="D14" s="2">
        <f>IFERROR(INDEX(D51:D500,MATCH($C$14,$C$51:$C$500,0)),"")</f>
        <v>-2563696000</v>
      </c>
      <c r="E14" s="2">
        <f>IFERROR(INDEX(E51:E500,MATCH($C$14,$C$51:$C$500,0)),"")</f>
        <v>-654570000</v>
      </c>
      <c r="H14" s="2">
        <f>IFERROR(SUM(D14:G14)*(4/MAX(1,COUNT(D14:G14))),"")</f>
        <v>-6436532000</v>
      </c>
      <c r="I14" s="2">
        <f t="shared" ref="I14:Z14" si="11">IFERROR(INDEX(I51:I500,MATCH($C$14,$C$51:$C$500,0)),"")</f>
        <v>-12236982000</v>
      </c>
      <c r="J14" s="2">
        <f t="shared" si="11"/>
        <v>-1948150000</v>
      </c>
      <c r="K14" s="2">
        <f t="shared" si="11"/>
        <v>-11965858000</v>
      </c>
      <c r="L14" s="2">
        <f t="shared" si="11"/>
        <v>-39798006000</v>
      </c>
      <c r="M14" s="2">
        <f t="shared" si="11"/>
        <v>-51320323000</v>
      </c>
      <c r="N14" s="2">
        <f t="shared" si="11"/>
        <v>-7855745000</v>
      </c>
      <c r="O14" s="2">
        <f t="shared" si="11"/>
        <v>-2302705000</v>
      </c>
      <c r="P14" s="2">
        <f t="shared" si="11"/>
        <v>-2900885000</v>
      </c>
      <c r="Q14" s="2">
        <f t="shared" si="11"/>
        <v>-16049844000</v>
      </c>
      <c r="R14" s="2">
        <f t="shared" si="11"/>
        <v>-28536786000</v>
      </c>
      <c r="S14" s="2">
        <f t="shared" si="11"/>
        <v>-43041587000</v>
      </c>
      <c r="T14" s="2">
        <f t="shared" si="11"/>
        <v>-67811265000</v>
      </c>
      <c r="U14" s="2">
        <f t="shared" si="11"/>
        <v>-46771362000</v>
      </c>
      <c r="V14" s="2">
        <f t="shared" si="11"/>
        <v>-42825204000</v>
      </c>
      <c r="W14" s="2">
        <f t="shared" si="11"/>
        <v>-63732882000</v>
      </c>
      <c r="X14" s="2">
        <f t="shared" si="11"/>
        <v>-63655869000</v>
      </c>
      <c r="Y14" s="2">
        <f t="shared" si="11"/>
        <v>-64322477000</v>
      </c>
      <c r="Z14" s="2">
        <f t="shared" si="11"/>
        <v>-91804826000</v>
      </c>
    </row>
    <row r="15" spans="1:26" ht="15.5" x14ac:dyDescent="0.35">
      <c r="C15" t="s">
        <v>28</v>
      </c>
      <c r="D15" s="2">
        <f>IFERROR(INDEX(D51:D500,MATCH($C$15,$C$51:$C$500,0)),"")</f>
        <v>-54914021000</v>
      </c>
      <c r="E15" s="2">
        <f>IFERROR(INDEX(E51:E500,MATCH($C$15,$C$51:$C$500,0)),"")</f>
        <v>-97645587000</v>
      </c>
      <c r="H15" s="2">
        <f>IFERROR(SUM(D15:G15)*(4/MAX(1,COUNT(D15:G15))),"")</f>
        <v>-305119216000</v>
      </c>
      <c r="I15" s="2">
        <f t="shared" ref="I15:Z15" si="12">IFERROR(INDEX(I51:I500,MATCH($C$15,$C$51:$C$500,0)),"")</f>
        <v>-255216659000</v>
      </c>
      <c r="J15" s="2">
        <f t="shared" si="12"/>
        <v>-316536277000</v>
      </c>
      <c r="K15" s="2">
        <f t="shared" si="12"/>
        <v>-263134754000</v>
      </c>
      <c r="L15" s="2">
        <f t="shared" si="12"/>
        <v>-415450890000</v>
      </c>
      <c r="M15" s="2">
        <f t="shared" si="12"/>
        <v>-387648442000</v>
      </c>
      <c r="N15" s="2">
        <f t="shared" si="12"/>
        <v>-338036813000</v>
      </c>
      <c r="O15" s="2">
        <f t="shared" si="12"/>
        <v>-401447087000</v>
      </c>
      <c r="P15" s="2">
        <f t="shared" si="12"/>
        <v>-493976454000</v>
      </c>
      <c r="Q15" s="2">
        <f t="shared" si="12"/>
        <v>-464295437000</v>
      </c>
      <c r="R15" s="2">
        <f t="shared" si="12"/>
        <v>-509922953000</v>
      </c>
      <c r="S15" s="2">
        <f t="shared" si="12"/>
        <v>-513469780000</v>
      </c>
      <c r="T15" s="2">
        <f t="shared" si="12"/>
        <v>-468817653000</v>
      </c>
      <c r="U15" s="2">
        <f t="shared" si="12"/>
        <v>-448138872000</v>
      </c>
      <c r="V15" s="2">
        <f t="shared" si="12"/>
        <v>-286454579000</v>
      </c>
      <c r="W15" s="2">
        <f t="shared" si="12"/>
        <v>-290759660000</v>
      </c>
      <c r="X15" s="2">
        <f t="shared" si="12"/>
        <v>-191568820000</v>
      </c>
      <c r="Y15" s="2">
        <f t="shared" si="12"/>
        <v>-123057313000</v>
      </c>
      <c r="Z15" s="2">
        <f t="shared" si="12"/>
        <v>-140911622000</v>
      </c>
    </row>
    <row r="16" spans="1:26" ht="15.5" x14ac:dyDescent="0.35">
      <c r="C16" t="s">
        <v>29</v>
      </c>
      <c r="D16" s="2">
        <f>IFERROR(INDEX(D51:D500,MATCH($C$16,$C$51:$C$500,0)),"")</f>
        <v>297127632000</v>
      </c>
      <c r="E16" s="2">
        <f>IFERROR(INDEX(E51:E500,MATCH($C$16,$C$51:$C$500,0)),"")</f>
        <v>405709358000</v>
      </c>
      <c r="H16" s="2">
        <f>IFERROR(SUM(D16:G16)*(4/MAX(1,COUNT(D16:G16))),"")</f>
        <v>1405673980000</v>
      </c>
      <c r="I16" s="2">
        <f t="shared" ref="I16:Z16" si="13">IFERROR(INDEX(I51:I500,MATCH($C$16,$C$51:$C$500,0)),"")</f>
        <v>984524190000</v>
      </c>
      <c r="J16" s="2">
        <f t="shared" si="13"/>
        <v>801615038000</v>
      </c>
      <c r="K16" s="2">
        <f t="shared" si="13"/>
        <v>418999970000</v>
      </c>
      <c r="L16" s="2">
        <f t="shared" si="13"/>
        <v>1095325911000</v>
      </c>
      <c r="M16" s="2">
        <f t="shared" si="13"/>
        <v>1725634233000</v>
      </c>
      <c r="N16" s="2">
        <f t="shared" si="13"/>
        <v>1488100052000</v>
      </c>
      <c r="O16" s="2">
        <f t="shared" si="13"/>
        <v>1373065504000</v>
      </c>
      <c r="P16" s="2">
        <f t="shared" si="13"/>
        <v>1969018654000</v>
      </c>
      <c r="Q16" s="2">
        <f t="shared" si="13"/>
        <v>1782043501000</v>
      </c>
      <c r="R16" s="2">
        <f t="shared" si="13"/>
        <v>2023551865000</v>
      </c>
      <c r="S16" s="2">
        <f t="shared" si="13"/>
        <v>2038466687000</v>
      </c>
      <c r="T16" s="2">
        <f t="shared" si="13"/>
        <v>1917091878000</v>
      </c>
      <c r="U16" s="2">
        <f t="shared" si="13"/>
        <v>1764094660000</v>
      </c>
      <c r="V16" s="2">
        <f t="shared" si="13"/>
        <v>1199467341000</v>
      </c>
      <c r="W16" s="2">
        <f t="shared" si="13"/>
        <v>1203347251000</v>
      </c>
      <c r="X16" s="2">
        <f t="shared" si="13"/>
        <v>721696248000</v>
      </c>
      <c r="Y16" s="2">
        <f t="shared" si="13"/>
        <v>408510743000</v>
      </c>
      <c r="Z16" s="2">
        <f t="shared" si="13"/>
        <v>348872211000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14646060000000</v>
      </c>
      <c r="H20" s="2">
        <f t="shared" ref="H20:Z20" ca="1" si="14">IFERROR(H21*H2,"")</f>
        <v>0</v>
      </c>
      <c r="I20" s="2">
        <f t="shared" ca="1" si="14"/>
        <v>0</v>
      </c>
      <c r="J20" s="2">
        <f t="shared" ca="1" si="14"/>
        <v>12352990000000</v>
      </c>
      <c r="K20" s="2">
        <f t="shared" ca="1" si="14"/>
        <v>12574900000000</v>
      </c>
      <c r="L20" s="2">
        <f t="shared" ca="1" si="14"/>
        <v>0</v>
      </c>
      <c r="M20" s="2">
        <f t="shared" ca="1" si="14"/>
        <v>24114220000000</v>
      </c>
      <c r="N20" s="2">
        <f t="shared" ca="1" si="14"/>
        <v>6769240000000</v>
      </c>
      <c r="O20" s="2">
        <f t="shared" ca="1" si="14"/>
        <v>0</v>
      </c>
      <c r="P20" s="2">
        <f t="shared" ca="1" si="14"/>
        <v>5467880000000</v>
      </c>
      <c r="Q20" s="2">
        <f t="shared" ca="1" si="14"/>
        <v>0</v>
      </c>
      <c r="R20" s="2">
        <f t="shared" ca="1" si="14"/>
        <v>8187200000000</v>
      </c>
      <c r="S20" s="2">
        <f t="shared" ca="1" si="14"/>
        <v>9064400000000</v>
      </c>
      <c r="T20" s="2">
        <f t="shared" ca="1" si="14"/>
        <v>0</v>
      </c>
      <c r="U20" s="2">
        <f t="shared" ca="1" si="14"/>
        <v>7675500000000</v>
      </c>
      <c r="V20" s="2">
        <f t="shared" ca="1" si="14"/>
        <v>0</v>
      </c>
      <c r="W20" s="2">
        <f t="shared" ca="1" si="14"/>
        <v>606020000000</v>
      </c>
      <c r="X20" s="2">
        <f t="shared" ca="1" si="14"/>
        <v>0</v>
      </c>
      <c r="Y20" s="2">
        <f t="shared" ca="1" si="14"/>
        <v>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73970000000</v>
      </c>
      <c r="E21" s="2">
        <f>IFERROR(INDEX(E51:E500,MATCH($C$7,$C$51:$C$500,0)),"")</f>
        <v>73970000000</v>
      </c>
      <c r="H21" s="2">
        <f>IFERROR(INDEX(D21:G21,COUNT(D21:G21)),"")</f>
        <v>73970000000</v>
      </c>
      <c r="I21" s="2">
        <f t="shared" ref="I21:Z21" si="15">IFERROR(INDEX(I51:I500,MATCH($C$7,$C$51:$C$500,0)),"")</f>
        <v>73970000000</v>
      </c>
      <c r="J21" s="2">
        <f t="shared" si="15"/>
        <v>73970000000</v>
      </c>
      <c r="K21" s="2">
        <f t="shared" si="15"/>
        <v>73970000000</v>
      </c>
      <c r="L21" s="2">
        <f t="shared" si="15"/>
        <v>73970000000</v>
      </c>
      <c r="M21" s="2">
        <f t="shared" si="15"/>
        <v>73970000000</v>
      </c>
      <c r="N21" s="2">
        <f t="shared" si="15"/>
        <v>14780000000</v>
      </c>
      <c r="O21" s="2">
        <f t="shared" si="15"/>
        <v>14770000000</v>
      </c>
      <c r="P21" s="2">
        <f t="shared" si="15"/>
        <v>14620000000</v>
      </c>
      <c r="Q21" s="2">
        <f t="shared" si="15"/>
        <v>14620000000</v>
      </c>
      <c r="R21" s="2">
        <f t="shared" si="15"/>
        <v>14620000000</v>
      </c>
      <c r="S21" s="2">
        <f t="shared" si="15"/>
        <v>14620000000</v>
      </c>
      <c r="T21" s="2">
        <f t="shared" si="15"/>
        <v>14620000000</v>
      </c>
      <c r="U21" s="2">
        <f t="shared" si="15"/>
        <v>14620000000</v>
      </c>
      <c r="V21" s="2">
        <f t="shared" si="15"/>
        <v>9750000000</v>
      </c>
      <c r="W21" s="2">
        <f t="shared" si="15"/>
        <v>1930000000</v>
      </c>
      <c r="X21" s="2">
        <f t="shared" si="15"/>
        <v>1920000000</v>
      </c>
      <c r="Y21" s="2">
        <f t="shared" si="15"/>
        <v>1910000000</v>
      </c>
      <c r="Z21" s="2">
        <f t="shared" si="15"/>
        <v>1900000000</v>
      </c>
    </row>
    <row r="23" spans="1:26" ht="15.5" x14ac:dyDescent="0.35">
      <c r="B23" t="s">
        <v>50</v>
      </c>
      <c r="C23" t="s">
        <v>51</v>
      </c>
      <c r="D23" s="3">
        <f>IFERROR(D5/D6*100,"")</f>
        <v>3.1469384046152231</v>
      </c>
      <c r="E23" s="3">
        <f>IFERROR(E5/E6*100,"")</f>
        <v>3.9025744890144383</v>
      </c>
      <c r="H23" s="3">
        <f t="shared" ref="H23:Z23" si="16">IFERROR(H5/H6*100,"")</f>
        <v>13.691636775710943</v>
      </c>
      <c r="I23" s="3">
        <f t="shared" si="16"/>
        <v>10.056967556004642</v>
      </c>
      <c r="J23" s="3">
        <f t="shared" si="16"/>
        <v>7.3262555151494517</v>
      </c>
      <c r="K23" s="3">
        <f t="shared" si="16"/>
        <v>3.9090478538065514</v>
      </c>
      <c r="L23" s="3">
        <f t="shared" si="16"/>
        <v>9.7965944834388008</v>
      </c>
      <c r="M23" s="3">
        <f t="shared" si="16"/>
        <v>18.043243586381642</v>
      </c>
      <c r="N23" s="3">
        <f t="shared" si="16"/>
        <v>30.235073043731092</v>
      </c>
      <c r="O23" s="3">
        <f t="shared" si="16"/>
        <v>19.375761440166272</v>
      </c>
      <c r="P23" s="3">
        <f t="shared" si="16"/>
        <v>28.898273434159126</v>
      </c>
      <c r="Q23" s="3">
        <f t="shared" si="16"/>
        <v>30.022866290034685</v>
      </c>
      <c r="R23" s="3">
        <f t="shared" si="16"/>
        <v>40.304250547453051</v>
      </c>
      <c r="S23" s="3">
        <f t="shared" si="16"/>
        <v>45.128140426011271</v>
      </c>
      <c r="T23" s="3">
        <f t="shared" si="16"/>
        <v>41.793130310895314</v>
      </c>
      <c r="U23" s="3">
        <f t="shared" si="16"/>
        <v>45.875563373665884</v>
      </c>
      <c r="V23" s="3">
        <f t="shared" si="16"/>
        <v>41.719812680916348</v>
      </c>
      <c r="W23" s="3">
        <f t="shared" si="16"/>
        <v>60.674254204212652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-0.20734493571471369</v>
      </c>
      <c r="E24" s="4">
        <f>IFERROR(_xlfn.RRI(5,J23,E23),"")</f>
        <v>-0.11835483940291913</v>
      </c>
      <c r="H24" s="4">
        <f t="shared" ref="H24:Z24" si="17">IFERROR(_xlfn.RRI(5,M23,H23),"")</f>
        <v>-5.3701500587970963E-2</v>
      </c>
      <c r="I24" s="4">
        <f t="shared" si="17"/>
        <v>-0.19759947273814571</v>
      </c>
      <c r="J24" s="4">
        <f t="shared" si="17"/>
        <v>-0.17676342617190921</v>
      </c>
      <c r="K24" s="4">
        <f t="shared" si="17"/>
        <v>-0.32974537694120809</v>
      </c>
      <c r="L24" s="4">
        <f t="shared" si="17"/>
        <v>-0.20067279226830936</v>
      </c>
      <c r="M24" s="4">
        <f t="shared" si="17"/>
        <v>-0.14848411826556995</v>
      </c>
      <c r="N24" s="4">
        <f t="shared" si="17"/>
        <v>-7.6976588024857073E-2</v>
      </c>
      <c r="O24" s="4">
        <f t="shared" si="17"/>
        <v>-0.14250662074566389</v>
      </c>
      <c r="P24" s="4">
        <f t="shared" si="17"/>
        <v>-8.828710562571862E-2</v>
      </c>
      <c r="Q24" s="4">
        <f t="shared" si="17"/>
        <v>-6.3685044178898087E-2</v>
      </c>
      <c r="R24" s="4">
        <f t="shared" si="17"/>
        <v>-7.8555291012561201E-2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10.42</v>
      </c>
      <c r="J25" s="3">
        <f t="shared" si="18"/>
        <v>8.0399999999999991</v>
      </c>
      <c r="K25" s="3">
        <f t="shared" si="18"/>
        <v>4.5199999999999996</v>
      </c>
      <c r="L25" s="3">
        <f t="shared" si="18"/>
        <v>11.44</v>
      </c>
      <c r="M25" s="3">
        <f t="shared" si="18"/>
        <v>18.22</v>
      </c>
      <c r="N25" s="3">
        <f t="shared" si="18"/>
        <v>77.7</v>
      </c>
      <c r="O25" s="3">
        <f t="shared" si="18"/>
        <v>72.430000000000007</v>
      </c>
      <c r="P25" s="3">
        <f t="shared" si="18"/>
        <v>101.55</v>
      </c>
      <c r="Q25" s="3">
        <f t="shared" si="18"/>
        <v>91.06</v>
      </c>
      <c r="R25" s="3">
        <f t="shared" si="18"/>
        <v>102.65</v>
      </c>
      <c r="S25" s="3">
        <f t="shared" si="18"/>
        <v>104.2</v>
      </c>
      <c r="T25" s="3">
        <f t="shared" si="18"/>
        <v>99.42</v>
      </c>
      <c r="U25" s="3">
        <f t="shared" si="18"/>
        <v>87.52</v>
      </c>
      <c r="V25" s="3">
        <f t="shared" si="18"/>
        <v>93.64</v>
      </c>
      <c r="W25" s="3">
        <f t="shared" si="18"/>
        <v>471.83</v>
      </c>
      <c r="X25" s="3">
        <f t="shared" si="18"/>
        <v>275.88</v>
      </c>
      <c r="Y25" s="3">
        <f t="shared" si="18"/>
        <v>149.38</v>
      </c>
      <c r="Z25" s="3">
        <f t="shared" si="18"/>
        <v>109.41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-0.33090260347394818</v>
      </c>
      <c r="J26" s="4">
        <f t="shared" si="19"/>
        <v>-0.35573058816747072</v>
      </c>
      <c r="K26" s="4">
        <f t="shared" si="19"/>
        <v>-0.46334929848091977</v>
      </c>
      <c r="L26" s="4">
        <f t="shared" si="19"/>
        <v>-0.33958082293049963</v>
      </c>
      <c r="M26" s="4">
        <f t="shared" si="19"/>
        <v>-0.29231843281578607</v>
      </c>
      <c r="N26" s="4">
        <f t="shared" si="19"/>
        <v>-5.7002242489481159E-2</v>
      </c>
      <c r="O26" s="4">
        <f t="shared" si="19"/>
        <v>-6.1381855626043147E-2</v>
      </c>
      <c r="P26" s="4">
        <f t="shared" si="19"/>
        <v>3.0183343573830124E-2</v>
      </c>
      <c r="Q26" s="4">
        <f t="shared" si="19"/>
        <v>-5.5722198125014444E-3</v>
      </c>
      <c r="R26" s="4">
        <f t="shared" si="19"/>
        <v>-0.26291990936496601</v>
      </c>
      <c r="S26" s="4">
        <f t="shared" si="19"/>
        <v>-0.17694378186645421</v>
      </c>
      <c r="T26" s="4">
        <f t="shared" si="19"/>
        <v>-7.8200940380012129E-2</v>
      </c>
      <c r="U26" s="4">
        <f t="shared" si="19"/>
        <v>-4.3664982843464428E-2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22.752889739083411</v>
      </c>
      <c r="E27" s="3">
        <f>IFERROR(E4/E21,"")</f>
        <v>25.198818034338245</v>
      </c>
      <c r="H27" s="3">
        <f t="shared" ref="H27:Z27" si="20">IFERROR(H4/H21,"")</f>
        <v>95.90341554684332</v>
      </c>
      <c r="I27" s="3">
        <f t="shared" si="20"/>
        <v>93.118811450588083</v>
      </c>
      <c r="J27" s="3">
        <f t="shared" si="20"/>
        <v>95.414687616601327</v>
      </c>
      <c r="K27" s="3">
        <f t="shared" si="20"/>
        <v>88.051878018115445</v>
      </c>
      <c r="L27" s="3">
        <f t="shared" si="20"/>
        <v>96.424684453156686</v>
      </c>
      <c r="M27" s="3">
        <f t="shared" si="20"/>
        <v>80.17116524266595</v>
      </c>
      <c r="N27" s="3">
        <f t="shared" si="20"/>
        <v>345.13621508795671</v>
      </c>
      <c r="O27" s="3">
        <f t="shared" si="20"/>
        <v>373.95819207853759</v>
      </c>
      <c r="P27" s="3">
        <f t="shared" si="20"/>
        <v>342.12371867305063</v>
      </c>
      <c r="Q27" s="3">
        <f t="shared" si="20"/>
        <v>304.64080499316003</v>
      </c>
      <c r="R27" s="3">
        <f t="shared" si="20"/>
        <v>309.44841053351576</v>
      </c>
      <c r="S27" s="3">
        <f t="shared" si="20"/>
        <v>289.87548857729138</v>
      </c>
      <c r="T27" s="3">
        <f t="shared" si="20"/>
        <v>277.40777298221616</v>
      </c>
      <c r="U27" s="3">
        <f t="shared" si="20"/>
        <v>252.71873262653898</v>
      </c>
      <c r="V27" s="3">
        <f t="shared" si="20"/>
        <v>229.75230235897436</v>
      </c>
      <c r="W27" s="3">
        <f t="shared" si="20"/>
        <v>1195.199452849741</v>
      </c>
      <c r="X27" s="3">
        <f t="shared" si="20"/>
        <v>1004.1652640625</v>
      </c>
      <c r="Y27" s="3">
        <f t="shared" si="20"/>
        <v>845.24350785340312</v>
      </c>
      <c r="Z27" s="3">
        <f t="shared" si="20"/>
        <v>907.33975368421056</v>
      </c>
    </row>
    <row r="28" spans="1:26" ht="15.5" x14ac:dyDescent="0.35">
      <c r="C28" t="s">
        <v>57</v>
      </c>
      <c r="D28" s="4">
        <f>IFERROR(_xlfn.RRI(5,I27,D27),"")</f>
        <v>-0.24560321722648737</v>
      </c>
      <c r="E28" s="4">
        <f>IFERROR(_xlfn.RRI(5,J27,E27),"")</f>
        <v>-0.23378087560136185</v>
      </c>
      <c r="H28" s="4">
        <f t="shared" ref="H28:Z28" si="21">IFERROR(_xlfn.RRI(5,M27,H27),"")</f>
        <v>3.6485368434544307E-2</v>
      </c>
      <c r="I28" s="4">
        <f t="shared" si="21"/>
        <v>-0.23049866363345484</v>
      </c>
      <c r="J28" s="4">
        <f t="shared" si="21"/>
        <v>-0.23904594396192402</v>
      </c>
      <c r="K28" s="4">
        <f t="shared" si="21"/>
        <v>-0.23772603339669474</v>
      </c>
      <c r="L28" s="4">
        <f t="shared" si="21"/>
        <v>-0.20552537550897343</v>
      </c>
      <c r="M28" s="4">
        <f t="shared" si="21"/>
        <v>-0.23671630029025059</v>
      </c>
      <c r="N28" s="4">
        <f t="shared" si="21"/>
        <v>3.5513601409224549E-2</v>
      </c>
      <c r="O28" s="4">
        <f t="shared" si="21"/>
        <v>6.1551052189444011E-2</v>
      </c>
      <c r="P28" s="4">
        <f t="shared" si="21"/>
        <v>6.2451587551114462E-2</v>
      </c>
      <c r="Q28" s="4">
        <f t="shared" si="21"/>
        <v>5.804865738037468E-2</v>
      </c>
      <c r="R28" s="4">
        <f t="shared" si="21"/>
        <v>-0.23681544252422837</v>
      </c>
      <c r="S28" s="4">
        <f t="shared" si="21"/>
        <v>-0.22002396354115705</v>
      </c>
      <c r="T28" s="4">
        <f t="shared" si="21"/>
        <v>-0.19974691612246975</v>
      </c>
      <c r="U28" s="4">
        <f t="shared" si="21"/>
        <v>-0.22558545878987291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0.29601990049751259</v>
      </c>
      <c r="J29" s="4">
        <f t="shared" si="22"/>
        <v>0.77876106194690264</v>
      </c>
      <c r="K29" s="4">
        <f t="shared" si="22"/>
        <v>-0.6048951048951049</v>
      </c>
      <c r="L29" s="4">
        <f t="shared" si="22"/>
        <v>-0.37211855104281011</v>
      </c>
      <c r="M29" s="4">
        <f t="shared" si="22"/>
        <v>-0.76550836550836554</v>
      </c>
      <c r="N29" s="4">
        <f t="shared" si="22"/>
        <v>7.2759906116250106E-2</v>
      </c>
      <c r="O29" s="4">
        <f t="shared" si="22"/>
        <v>-0.28675529295913332</v>
      </c>
      <c r="P29" s="4">
        <f t="shared" si="22"/>
        <v>0.11519877004173067</v>
      </c>
      <c r="Q29" s="4">
        <f t="shared" si="22"/>
        <v>-0.11290793960058454</v>
      </c>
      <c r="R29" s="4">
        <f t="shared" si="22"/>
        <v>-1.487523992322454E-2</v>
      </c>
      <c r="S29" s="4">
        <f t="shared" si="22"/>
        <v>4.8078857372762032E-2</v>
      </c>
      <c r="T29" s="4">
        <f t="shared" si="22"/>
        <v>0.13596892138939679</v>
      </c>
      <c r="U29" s="4">
        <f t="shared" si="22"/>
        <v>-6.535668517727472E-2</v>
      </c>
      <c r="V29" s="4">
        <f t="shared" si="22"/>
        <v>-0.80153868978233689</v>
      </c>
      <c r="W29" s="4">
        <f t="shared" si="22"/>
        <v>0.71027258228215162</v>
      </c>
      <c r="X29" s="4">
        <f t="shared" si="22"/>
        <v>0.84683357879234167</v>
      </c>
      <c r="Y29" s="4">
        <f t="shared" si="22"/>
        <v>0.36532309660908507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2.9903776185253819E-2</v>
      </c>
      <c r="I30" s="4">
        <f t="shared" si="23"/>
        <v>-2.4062083347572386E-2</v>
      </c>
      <c r="J30" s="4">
        <f t="shared" si="23"/>
        <v>8.3618995576347457E-2</v>
      </c>
      <c r="K30" s="4">
        <f t="shared" si="23"/>
        <v>-8.6832603938763922E-2</v>
      </c>
      <c r="L30" s="4">
        <f t="shared" si="23"/>
        <v>0.20273522483169354</v>
      </c>
      <c r="M30" s="4">
        <f t="shared" si="23"/>
        <v>-0.76771152449987135</v>
      </c>
      <c r="N30" s="4">
        <f t="shared" si="23"/>
        <v>-7.7072725243381685E-2</v>
      </c>
      <c r="O30" s="4">
        <f t="shared" si="23"/>
        <v>9.3049594833585533E-2</v>
      </c>
      <c r="P30" s="4">
        <f t="shared" si="23"/>
        <v>0.12303970139762527</v>
      </c>
      <c r="Q30" s="4">
        <f t="shared" si="23"/>
        <v>-1.553604858421149E-2</v>
      </c>
      <c r="R30" s="4">
        <f t="shared" si="23"/>
        <v>6.7521824809294015E-2</v>
      </c>
      <c r="S30" s="4">
        <f t="shared" si="23"/>
        <v>4.4943641849121835E-2</v>
      </c>
      <c r="T30" s="4">
        <f t="shared" si="23"/>
        <v>9.7693748694767255E-2</v>
      </c>
      <c r="U30" s="4">
        <f t="shared" si="23"/>
        <v>9.9961698018942724E-2</v>
      </c>
      <c r="V30" s="4">
        <f t="shared" si="23"/>
        <v>-0.8077707433590513</v>
      </c>
      <c r="W30" s="4">
        <f t="shared" si="23"/>
        <v>0.19024178153144208</v>
      </c>
      <c r="X30" s="4">
        <f t="shared" si="23"/>
        <v>0.1880189019288627</v>
      </c>
      <c r="Y30" s="4">
        <f t="shared" si="23"/>
        <v>-6.8437699967039411E-2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85.37</v>
      </c>
      <c r="E32" s="3">
        <f>IFERROR(INDEX(E51:E500,MATCH($A$32,$C$51:$C$500,0)),"")</f>
        <v>92.52</v>
      </c>
      <c r="H32" s="3">
        <f>IFERROR(INDEX(D32:G32,COUNT(D32:G32)),"")</f>
        <v>92.52</v>
      </c>
      <c r="I32" s="3">
        <f t="shared" ref="I32:Z32" si="24">IFERROR(INDEX(I51:I500,MATCH($C$32,$C$51:$C$500,0)),"")</f>
        <v>88.35</v>
      </c>
      <c r="J32" s="3">
        <f t="shared" si="24"/>
        <v>101.17</v>
      </c>
      <c r="K32" s="3">
        <f t="shared" si="24"/>
        <v>101.24</v>
      </c>
      <c r="L32" s="3">
        <f t="shared" si="24"/>
        <v>101.98</v>
      </c>
      <c r="M32" s="3">
        <f t="shared" si="24"/>
        <v>86.36</v>
      </c>
      <c r="N32" s="3">
        <f t="shared" si="24"/>
        <v>221.41</v>
      </c>
      <c r="O32" s="3">
        <f t="shared" si="24"/>
        <v>332.2</v>
      </c>
      <c r="P32" s="3">
        <f t="shared" si="24"/>
        <v>312.64999999999998</v>
      </c>
      <c r="Q32" s="3">
        <f t="shared" si="24"/>
        <v>266.81</v>
      </c>
      <c r="R32" s="3">
        <f t="shared" si="24"/>
        <v>234.35</v>
      </c>
      <c r="S32" s="3">
        <f t="shared" si="24"/>
        <v>215.19</v>
      </c>
      <c r="T32" s="3">
        <f t="shared" si="24"/>
        <v>235.66</v>
      </c>
      <c r="U32" s="3">
        <f t="shared" si="24"/>
        <v>187.24</v>
      </c>
      <c r="V32" s="3">
        <f t="shared" si="24"/>
        <v>224.38</v>
      </c>
      <c r="W32" s="3">
        <f t="shared" si="24"/>
        <v>777.32</v>
      </c>
      <c r="X32" s="3">
        <f t="shared" si="24"/>
        <v>773.72</v>
      </c>
      <c r="Y32" s="3">
        <f t="shared" si="24"/>
        <v>730.34</v>
      </c>
      <c r="Z32" s="3">
        <f t="shared" si="24"/>
        <v>713.36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2.3199999999999998</v>
      </c>
      <c r="E33" s="3">
        <f>IFERROR(INDEX(E51:E500,MATCH($A$33,$C$51:$C$500,0)),"")</f>
        <v>2.81</v>
      </c>
      <c r="H33" s="3">
        <f>IFERROR(INDEX(D33:G33,COUNT(D33:G33)),"")</f>
        <v>2.81</v>
      </c>
      <c r="I33" s="3">
        <f t="shared" ref="I33:Z33" si="25">IFERROR(INDEX(I51:I500,MATCH($C$33,$C$51:$C$500,0)),"")</f>
        <v>3.83</v>
      </c>
      <c r="J33" s="3">
        <f t="shared" si="25"/>
        <v>1.65</v>
      </c>
      <c r="K33" s="3">
        <f t="shared" si="25"/>
        <v>1.68</v>
      </c>
      <c r="L33" s="3">
        <f t="shared" si="25"/>
        <v>2.02</v>
      </c>
      <c r="M33" s="3">
        <f t="shared" si="25"/>
        <v>3.77</v>
      </c>
      <c r="N33" s="3">
        <f t="shared" si="25"/>
        <v>10.34</v>
      </c>
      <c r="O33" s="3">
        <f t="shared" si="25"/>
        <v>4.24</v>
      </c>
      <c r="P33" s="3">
        <f t="shared" si="25"/>
        <v>5.98</v>
      </c>
      <c r="Q33" s="3">
        <f t="shared" si="25"/>
        <v>9.3000000000000007</v>
      </c>
      <c r="R33" s="3">
        <f t="shared" si="25"/>
        <v>11.95</v>
      </c>
      <c r="S33" s="3">
        <f t="shared" si="25"/>
        <v>14.41</v>
      </c>
      <c r="T33" s="3">
        <f t="shared" si="25"/>
        <v>14.85</v>
      </c>
      <c r="U33" s="3">
        <f t="shared" si="25"/>
        <v>14.02</v>
      </c>
      <c r="V33" s="3">
        <f t="shared" si="25"/>
        <v>10.029999999999999</v>
      </c>
      <c r="W33" s="3">
        <f t="shared" si="25"/>
        <v>10.1</v>
      </c>
      <c r="X33" s="3">
        <f t="shared" si="25"/>
        <v>4.59</v>
      </c>
      <c r="Y33" s="3">
        <f t="shared" si="25"/>
        <v>0.82</v>
      </c>
      <c r="Z33" s="3">
        <f t="shared" si="25"/>
        <v>0.6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64.08</v>
      </c>
      <c r="E34" s="3">
        <f>IFERROR(INDEX(E51:E500,MATCH($A$34,$C$51:$C$500,0)),"")</f>
        <v>62.5</v>
      </c>
      <c r="H34" s="3">
        <f>IFERROR(INDEX(D34:G34,COUNT(D34:G34)),"")</f>
        <v>62.5</v>
      </c>
      <c r="I34" s="3">
        <f t="shared" ref="I34:Z34" si="26">IFERROR(INDEX(I51:I500,MATCH($C$34,$C$51:$C$500,0)),"")</f>
        <v>32.44</v>
      </c>
      <c r="J34" s="3">
        <f t="shared" si="26"/>
        <v>20.77</v>
      </c>
      <c r="K34" s="3">
        <f t="shared" si="26"/>
        <v>37.61</v>
      </c>
      <c r="L34" s="3">
        <f t="shared" si="26"/>
        <v>18.010000000000002</v>
      </c>
      <c r="M34" s="3">
        <f t="shared" si="26"/>
        <v>17.89</v>
      </c>
      <c r="N34" s="3">
        <f t="shared" si="26"/>
        <v>29.47</v>
      </c>
      <c r="O34" s="3">
        <f t="shared" si="26"/>
        <v>19.47</v>
      </c>
      <c r="P34" s="3">
        <f t="shared" si="26"/>
        <v>18.41</v>
      </c>
      <c r="Q34" s="3">
        <f t="shared" si="26"/>
        <v>27.23</v>
      </c>
      <c r="R34" s="3">
        <f t="shared" si="26"/>
        <v>27.28</v>
      </c>
      <c r="S34" s="3">
        <f t="shared" si="26"/>
        <v>29.75</v>
      </c>
      <c r="T34" s="3">
        <f t="shared" si="26"/>
        <v>35.200000000000003</v>
      </c>
      <c r="U34" s="3">
        <f t="shared" si="26"/>
        <v>29.99</v>
      </c>
      <c r="V34" s="3">
        <f t="shared" si="26"/>
        <v>24.03</v>
      </c>
      <c r="W34" s="3">
        <f t="shared" si="26"/>
        <v>16.64</v>
      </c>
      <c r="X34" s="3">
        <f t="shared" si="26"/>
        <v>12.87</v>
      </c>
      <c r="Y34" s="3">
        <f t="shared" si="26"/>
        <v>4.0199999999999996</v>
      </c>
      <c r="Z34" s="3">
        <f t="shared" si="26"/>
        <v>3.88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8.6999999999999993</v>
      </c>
      <c r="E35" s="3">
        <f>IFERROR(INDEX(E51:E500,MATCH($A$35,$C$51:$C$500,0)),"")</f>
        <v>10.32</v>
      </c>
      <c r="H35" s="3">
        <f>IFERROR(INDEX(D35:G35,COUNT(D35:G35)),"")</f>
        <v>10.32</v>
      </c>
      <c r="I35" s="3">
        <f t="shared" ref="I35:Z35" si="27">IFERROR(INDEX(I51:I500,MATCH($C$35,$C$51:$C$500,0)),"")</f>
        <v>3.63</v>
      </c>
      <c r="J35" s="3">
        <f t="shared" si="27"/>
        <v>1.75</v>
      </c>
      <c r="K35" s="3">
        <f t="shared" si="27"/>
        <v>1.93</v>
      </c>
      <c r="L35" s="3">
        <f t="shared" si="27"/>
        <v>2.14</v>
      </c>
      <c r="M35" s="3">
        <f t="shared" si="27"/>
        <v>4.07</v>
      </c>
      <c r="N35" s="3">
        <f t="shared" si="27"/>
        <v>6.63</v>
      </c>
      <c r="O35" s="3">
        <f t="shared" si="27"/>
        <v>3.77</v>
      </c>
      <c r="P35" s="3">
        <f t="shared" si="27"/>
        <v>5.47</v>
      </c>
      <c r="Q35" s="3">
        <f t="shared" si="27"/>
        <v>8.14</v>
      </c>
      <c r="R35" s="3">
        <f t="shared" si="27"/>
        <v>9.0500000000000007</v>
      </c>
      <c r="S35" s="3">
        <f t="shared" si="27"/>
        <v>10.7</v>
      </c>
      <c r="T35" s="3">
        <f t="shared" si="27"/>
        <v>12.62</v>
      </c>
      <c r="U35" s="3">
        <f t="shared" si="27"/>
        <v>10.39</v>
      </c>
      <c r="V35" s="3">
        <f t="shared" si="27"/>
        <v>9.7899999999999991</v>
      </c>
      <c r="W35" s="3">
        <f t="shared" si="27"/>
        <v>6.58</v>
      </c>
      <c r="X35" s="3">
        <f t="shared" si="27"/>
        <v>3.54</v>
      </c>
      <c r="Y35" s="3">
        <f t="shared" si="27"/>
        <v>0.71</v>
      </c>
      <c r="Z35" s="3">
        <f t="shared" si="27"/>
        <v>0.47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1683031254000</v>
      </c>
      <c r="E51" s="5">
        <v>1863956570000</v>
      </c>
      <c r="F51" s="5">
        <v>1841567631000</v>
      </c>
      <c r="G51" s="5">
        <v>1723170465000</v>
      </c>
      <c r="I51" s="5">
        <v>6887998483000</v>
      </c>
      <c r="J51" s="5">
        <v>7057824443000</v>
      </c>
      <c r="K51" s="5">
        <v>6513197417000</v>
      </c>
      <c r="L51" s="5">
        <v>7132533909000</v>
      </c>
      <c r="M51" s="5">
        <v>5930261093000</v>
      </c>
      <c r="N51" s="5">
        <v>5101113259000</v>
      </c>
      <c r="O51" s="5">
        <v>5523362497000</v>
      </c>
      <c r="P51" s="5">
        <v>5001848767000</v>
      </c>
      <c r="Q51" s="5">
        <v>4453848569000</v>
      </c>
      <c r="R51" s="5">
        <v>4524135762000</v>
      </c>
      <c r="S51" s="5">
        <v>4237979643000</v>
      </c>
      <c r="T51" s="5">
        <v>4055701641000</v>
      </c>
      <c r="U51" s="5">
        <v>3694747871000</v>
      </c>
      <c r="V51" s="5">
        <v>2240084948000</v>
      </c>
      <c r="W51" s="5">
        <v>2306734944000</v>
      </c>
      <c r="X51" s="5">
        <v>1927997307000</v>
      </c>
      <c r="Y51" s="5">
        <v>1614415100000</v>
      </c>
      <c r="Z51" s="5">
        <v>1723945532000</v>
      </c>
    </row>
    <row r="52" spans="2:26" ht="15.5" x14ac:dyDescent="0.35">
      <c r="C52" t="s">
        <v>82</v>
      </c>
      <c r="D52" s="5">
        <v>-1007020374000</v>
      </c>
      <c r="E52" s="5">
        <v>-1018889027000</v>
      </c>
      <c r="F52" s="5">
        <v>-1175641763000</v>
      </c>
      <c r="G52" s="5">
        <v>-1015081571000</v>
      </c>
      <c r="I52" s="5">
        <v>-4266938280000</v>
      </c>
      <c r="J52" s="5">
        <v>-4530523902000</v>
      </c>
      <c r="K52" s="5">
        <v>-4327345673000</v>
      </c>
      <c r="L52" s="5">
        <v>-4430321536000</v>
      </c>
      <c r="M52" s="5">
        <v>-2886524889000</v>
      </c>
      <c r="N52" s="5">
        <v>-2491631112000</v>
      </c>
      <c r="O52" s="5">
        <v>-2862897768000</v>
      </c>
      <c r="P52" s="5">
        <v>-2157268552000</v>
      </c>
      <c r="Q52" s="5">
        <v>-1834630699000</v>
      </c>
      <c r="R52" s="5">
        <v>-1782449717000</v>
      </c>
      <c r="S52" s="5">
        <v>-1526191345000</v>
      </c>
      <c r="T52" s="5">
        <v>-1479213366000</v>
      </c>
      <c r="U52" s="5">
        <v>-1285090705000</v>
      </c>
      <c r="V52" s="5">
        <v>-691301770000</v>
      </c>
      <c r="W52" s="5">
        <v>-708995477000</v>
      </c>
      <c r="X52" s="5">
        <v>-775741137000</v>
      </c>
      <c r="Y52" s="5">
        <v>-775057586000</v>
      </c>
      <c r="Z52" s="5">
        <v>-881100560000</v>
      </c>
    </row>
    <row r="53" spans="2:26" ht="15.5" x14ac:dyDescent="0.35">
      <c r="C53" t="s">
        <v>1535</v>
      </c>
      <c r="D53" s="5">
        <v>-1007020374000</v>
      </c>
      <c r="E53" s="5">
        <v>-1018889027000</v>
      </c>
      <c r="F53" s="5">
        <v>-1175641763000</v>
      </c>
      <c r="G53" s="5">
        <v>-1015081571000</v>
      </c>
      <c r="I53" s="5">
        <v>-4266938280000</v>
      </c>
      <c r="J53" s="5">
        <v>-4530523902000</v>
      </c>
      <c r="K53" s="5">
        <v>-4327345673000</v>
      </c>
      <c r="L53" s="5">
        <v>-4430321536000</v>
      </c>
      <c r="M53" s="5">
        <v>-2886524889000</v>
      </c>
      <c r="N53" s="5">
        <v>-2491631112000</v>
      </c>
      <c r="O53" s="5">
        <v>-2862897768000</v>
      </c>
      <c r="P53" s="5">
        <v>-2157268552000</v>
      </c>
      <c r="Q53" s="5">
        <v>-1834630699000</v>
      </c>
      <c r="R53" s="5">
        <v>-1782449717000</v>
      </c>
      <c r="S53" s="5">
        <v>-1526191345000</v>
      </c>
      <c r="T53" s="5">
        <v>-1479213366000</v>
      </c>
      <c r="U53" s="5">
        <v>-1285090705000</v>
      </c>
      <c r="V53" s="5">
        <v>-691301770000</v>
      </c>
      <c r="W53" s="5">
        <v>-708995477000</v>
      </c>
      <c r="X53" s="5">
        <v>-775741137000</v>
      </c>
      <c r="Y53" s="5">
        <v>-775057586000</v>
      </c>
      <c r="Z53" s="5">
        <v>-881100560000</v>
      </c>
    </row>
    <row r="54" spans="2:26" ht="15.5" x14ac:dyDescent="0.35">
      <c r="C54" t="s">
        <v>83</v>
      </c>
      <c r="D54" s="5">
        <v>-1007020374000</v>
      </c>
      <c r="E54" s="5">
        <v>-1018889027000</v>
      </c>
      <c r="F54" s="5">
        <v>-1175641763000</v>
      </c>
      <c r="G54" s="5">
        <v>-1015081571000</v>
      </c>
      <c r="I54" s="5">
        <v>-4266938280000</v>
      </c>
      <c r="J54" s="5">
        <v>-4530523902000</v>
      </c>
      <c r="K54" s="5">
        <v>-4327345673000</v>
      </c>
      <c r="L54" s="5">
        <v>-4430321536000</v>
      </c>
      <c r="M54" s="5">
        <v>-2886524889000</v>
      </c>
      <c r="N54" s="5">
        <v>-2491631112000</v>
      </c>
      <c r="O54" s="5">
        <v>-2862897768000</v>
      </c>
      <c r="P54" s="5">
        <v>-2157268552000</v>
      </c>
      <c r="Q54" s="5">
        <v>-1834630699000</v>
      </c>
      <c r="R54" s="5">
        <v>-1782449717000</v>
      </c>
      <c r="S54" s="5">
        <v>-1526191345000</v>
      </c>
      <c r="T54" s="5">
        <v>-1479213366000</v>
      </c>
      <c r="U54" s="5">
        <v>-1285090705000</v>
      </c>
      <c r="V54" s="5">
        <v>-691301770000</v>
      </c>
      <c r="W54" s="5">
        <v>-708995477000</v>
      </c>
      <c r="X54" s="5">
        <v>-775741137000</v>
      </c>
      <c r="Y54" s="5">
        <v>-775057586000</v>
      </c>
      <c r="Z54" s="5">
        <v>-881100560000</v>
      </c>
    </row>
    <row r="55" spans="2:26" ht="15.5" x14ac:dyDescent="0.35">
      <c r="C55" t="s">
        <v>84</v>
      </c>
      <c r="D55" s="5">
        <v>676010880000</v>
      </c>
      <c r="E55" s="5">
        <v>845067543000</v>
      </c>
      <c r="F55" s="5">
        <v>665925868000</v>
      </c>
      <c r="G55" s="5">
        <v>708088894000</v>
      </c>
      <c r="I55" s="5">
        <v>2621060203000</v>
      </c>
      <c r="J55" s="5">
        <v>2527300541000</v>
      </c>
      <c r="K55" s="5">
        <v>2185851744000</v>
      </c>
      <c r="L55" s="5">
        <v>2702212373000</v>
      </c>
      <c r="M55" s="5">
        <v>3043736204000</v>
      </c>
      <c r="N55" s="5">
        <v>2609482147000</v>
      </c>
      <c r="O55" s="5">
        <v>2660464729000</v>
      </c>
      <c r="P55" s="5">
        <v>2844580215000</v>
      </c>
      <c r="Q55" s="5">
        <v>2619217870000</v>
      </c>
      <c r="R55" s="5">
        <v>2741686045000</v>
      </c>
      <c r="S55" s="5">
        <v>2711788298000</v>
      </c>
      <c r="T55" s="5">
        <v>2576488275000</v>
      </c>
      <c r="U55" s="5">
        <v>2409657166000</v>
      </c>
      <c r="V55" s="5">
        <v>1548783178000</v>
      </c>
      <c r="W55" s="5">
        <v>1597739467000</v>
      </c>
      <c r="X55" s="5">
        <v>1152256170000</v>
      </c>
      <c r="Y55" s="5">
        <v>839357514000</v>
      </c>
      <c r="Z55" s="5">
        <v>842844972000</v>
      </c>
    </row>
    <row r="56" spans="2:26" ht="15.5" x14ac:dyDescent="0.35">
      <c r="C56" t="s">
        <v>85</v>
      </c>
      <c r="D56" s="5">
        <v>-398823705000</v>
      </c>
      <c r="E56" s="5">
        <v>-450647936000</v>
      </c>
      <c r="F56" s="5">
        <v>-439917187000</v>
      </c>
      <c r="G56" s="5">
        <v>-394554601000</v>
      </c>
      <c r="I56" s="5">
        <v>-1727189330000</v>
      </c>
      <c r="J56" s="5">
        <v>-1872779064000</v>
      </c>
      <c r="K56" s="5">
        <v>-1846824401000</v>
      </c>
      <c r="L56" s="5">
        <v>-1600377869000</v>
      </c>
      <c r="M56" s="5">
        <v>-1291315068000</v>
      </c>
      <c r="N56" s="5">
        <v>-1150005515000</v>
      </c>
      <c r="O56" s="5">
        <v>-1329896117000</v>
      </c>
      <c r="P56" s="5">
        <v>-906884337000</v>
      </c>
      <c r="Q56" s="5">
        <v>-847106791000</v>
      </c>
      <c r="R56" s="5">
        <v>-738344181000</v>
      </c>
      <c r="S56" s="5">
        <v>-697240077000</v>
      </c>
      <c r="T56" s="5">
        <v>-659617657000</v>
      </c>
      <c r="U56" s="5">
        <v>-650871027000</v>
      </c>
      <c r="V56" s="5">
        <v>-343920065000</v>
      </c>
      <c r="W56" s="5">
        <v>-374944874000</v>
      </c>
      <c r="X56" s="5">
        <v>-361849242000</v>
      </c>
      <c r="Y56" s="5">
        <v>-361872190000</v>
      </c>
      <c r="Z56" s="5">
        <v>-383575064000</v>
      </c>
    </row>
    <row r="57" spans="2:26" ht="15.5" x14ac:dyDescent="0.35">
      <c r="C57" t="s">
        <v>252</v>
      </c>
      <c r="D57" s="5">
        <v>-428656954000</v>
      </c>
      <c r="E57" s="5">
        <v>-422585213000</v>
      </c>
      <c r="F57" s="5">
        <v>-445850981000</v>
      </c>
      <c r="G57" s="5">
        <v>-428853550000</v>
      </c>
      <c r="I57" s="5">
        <v>-1746255315000</v>
      </c>
      <c r="J57" s="5">
        <v>-1816752926000</v>
      </c>
      <c r="K57" s="5">
        <v>-1847743348000</v>
      </c>
      <c r="L57" s="5">
        <v>-1784258639000</v>
      </c>
      <c r="M57" s="5">
        <v>-1348859281000</v>
      </c>
      <c r="N57" s="5">
        <v>-1154111015000</v>
      </c>
      <c r="O57" s="5">
        <v>-1177174576000</v>
      </c>
      <c r="P57" s="5">
        <v>-905902194000</v>
      </c>
      <c r="Q57" s="5">
        <v>-839886617000</v>
      </c>
      <c r="R57" s="5">
        <v>-738347991000</v>
      </c>
      <c r="S57" s="5">
        <v>-700939445000</v>
      </c>
      <c r="T57" s="5">
        <v>-663512822000</v>
      </c>
      <c r="U57" s="5">
        <v>-704482339000</v>
      </c>
      <c r="V57" s="5">
        <v>-370826304000</v>
      </c>
    </row>
    <row r="58" spans="2:26" ht="15.5" x14ac:dyDescent="0.35">
      <c r="C58" t="s">
        <v>387</v>
      </c>
      <c r="W58" s="5">
        <v>-384392942000</v>
      </c>
      <c r="X58" s="5">
        <v>-361849242000</v>
      </c>
      <c r="Y58" s="5">
        <v>-361872190000</v>
      </c>
      <c r="Z58" s="5">
        <v>-383575064000</v>
      </c>
    </row>
    <row r="59" spans="2:26" ht="15.5" x14ac:dyDescent="0.35">
      <c r="C59" t="s">
        <v>81</v>
      </c>
      <c r="D59" s="5">
        <v>17263637000</v>
      </c>
      <c r="E59" s="5">
        <v>1443311000</v>
      </c>
      <c r="F59" s="5">
        <v>26566112000</v>
      </c>
      <c r="G59" s="5">
        <v>-953616000</v>
      </c>
      <c r="I59" s="5">
        <v>-39270273000</v>
      </c>
      <c r="J59" s="5">
        <v>-100715032000</v>
      </c>
      <c r="K59" s="5">
        <v>-179748723000</v>
      </c>
      <c r="L59" s="5">
        <v>-160710476000</v>
      </c>
      <c r="M59" s="5">
        <v>-10978173000</v>
      </c>
      <c r="N59" s="5">
        <v>7077916000</v>
      </c>
      <c r="O59" s="5">
        <v>-19929446000</v>
      </c>
      <c r="P59" s="5">
        <v>-9802287000</v>
      </c>
      <c r="Q59" s="5">
        <v>-14359953000</v>
      </c>
      <c r="R59" s="5">
        <v>8239961000</v>
      </c>
      <c r="S59" s="5">
        <v>-1283490000</v>
      </c>
      <c r="T59" s="5">
        <v>-5369430000</v>
      </c>
      <c r="U59" s="5">
        <v>6217839000</v>
      </c>
      <c r="V59" s="5">
        <v>-5000</v>
      </c>
      <c r="W59" s="5">
        <v>-117884000</v>
      </c>
    </row>
    <row r="60" spans="2:26" ht="15.5" x14ac:dyDescent="0.35">
      <c r="C60" t="s">
        <v>94</v>
      </c>
      <c r="D60" s="5">
        <v>277187175000</v>
      </c>
      <c r="E60" s="5">
        <v>394419607000</v>
      </c>
      <c r="F60" s="5">
        <v>226008681000</v>
      </c>
      <c r="G60" s="5">
        <v>313534293000</v>
      </c>
      <c r="I60" s="5">
        <v>893870873000</v>
      </c>
      <c r="J60" s="5">
        <v>654521477000</v>
      </c>
      <c r="K60" s="5">
        <v>339027343000</v>
      </c>
      <c r="L60" s="5">
        <v>1101834504000</v>
      </c>
      <c r="M60" s="5">
        <v>1752421136000</v>
      </c>
      <c r="N60" s="5">
        <v>1459476632000</v>
      </c>
      <c r="O60" s="5">
        <v>1330568612000</v>
      </c>
      <c r="P60" s="5">
        <v>1937695878000</v>
      </c>
      <c r="Q60" s="5">
        <v>1772111079000</v>
      </c>
      <c r="R60" s="5">
        <v>2003341864000</v>
      </c>
      <c r="S60" s="5">
        <v>2014548221000</v>
      </c>
      <c r="T60" s="5">
        <v>1916870618000</v>
      </c>
      <c r="U60" s="5">
        <v>1758786139000</v>
      </c>
      <c r="V60" s="5">
        <v>1204863113000</v>
      </c>
      <c r="W60" s="5">
        <v>1222794593000</v>
      </c>
      <c r="X60" s="5">
        <v>790406928000</v>
      </c>
      <c r="Y60" s="5">
        <v>477485324000</v>
      </c>
      <c r="Z60" s="5">
        <v>459269908000</v>
      </c>
    </row>
    <row r="61" spans="2:26" ht="15.5" x14ac:dyDescent="0.35">
      <c r="C61" t="s">
        <v>95</v>
      </c>
      <c r="D61" s="5">
        <v>19940457000</v>
      </c>
      <c r="E61" s="5">
        <v>11289751000</v>
      </c>
      <c r="F61" s="5">
        <v>12097418000</v>
      </c>
      <c r="G61" s="5">
        <v>18355002000</v>
      </c>
      <c r="I61" s="5">
        <v>90653317000</v>
      </c>
      <c r="J61" s="5">
        <v>147093561000</v>
      </c>
      <c r="K61" s="5">
        <v>79972627000</v>
      </c>
      <c r="L61" s="5">
        <v>-6508593000</v>
      </c>
      <c r="M61" s="5">
        <v>-26786903000</v>
      </c>
      <c r="N61" s="5">
        <v>28623420000</v>
      </c>
      <c r="O61" s="5">
        <v>42496892000</v>
      </c>
      <c r="P61" s="5">
        <v>31322776000</v>
      </c>
      <c r="Q61" s="5">
        <v>9932422000</v>
      </c>
      <c r="R61" s="5">
        <v>20210001000</v>
      </c>
      <c r="S61" s="5">
        <v>23918466000</v>
      </c>
      <c r="T61" s="5">
        <v>221260000</v>
      </c>
      <c r="U61" s="5">
        <v>5308521000</v>
      </c>
      <c r="V61" s="5">
        <v>-5395772000</v>
      </c>
      <c r="W61" s="5">
        <v>-19447342000</v>
      </c>
      <c r="X61" s="5">
        <v>-68710680000</v>
      </c>
      <c r="Y61" s="5">
        <v>-68974581000</v>
      </c>
      <c r="Z61" s="5">
        <v>-110397697000</v>
      </c>
    </row>
    <row r="62" spans="2:26" ht="15.5" x14ac:dyDescent="0.35">
      <c r="C62" t="s">
        <v>27</v>
      </c>
      <c r="D62" s="5">
        <v>-2563696000</v>
      </c>
      <c r="E62" s="5">
        <v>-654570000</v>
      </c>
      <c r="F62" s="5">
        <v>-10923308000</v>
      </c>
      <c r="G62" s="5">
        <v>-624500000</v>
      </c>
      <c r="I62" s="5">
        <v>-12236982000</v>
      </c>
      <c r="J62" s="5">
        <v>-1948150000</v>
      </c>
      <c r="K62" s="5">
        <v>-11965858000</v>
      </c>
      <c r="L62" s="5">
        <v>-39798006000</v>
      </c>
      <c r="M62" s="5">
        <v>-51320323000</v>
      </c>
      <c r="N62" s="5">
        <v>-7855745000</v>
      </c>
      <c r="O62" s="5">
        <v>-2302705000</v>
      </c>
      <c r="P62" s="5">
        <v>-2900885000</v>
      </c>
      <c r="Q62" s="5">
        <v>-16049844000</v>
      </c>
      <c r="R62" s="5">
        <v>-28536786000</v>
      </c>
      <c r="S62" s="5">
        <v>-43041587000</v>
      </c>
      <c r="T62" s="5">
        <v>-67811265000</v>
      </c>
      <c r="U62" s="5">
        <v>-46771362000</v>
      </c>
      <c r="V62" s="5">
        <v>-42825204000</v>
      </c>
      <c r="W62" s="5">
        <v>-63732882000</v>
      </c>
      <c r="X62" s="5">
        <v>-63655869000</v>
      </c>
      <c r="Y62" s="5">
        <v>-64322477000</v>
      </c>
      <c r="Z62" s="5">
        <v>-91804826000</v>
      </c>
    </row>
    <row r="63" spans="2:26" ht="15.5" x14ac:dyDescent="0.35">
      <c r="C63" t="s">
        <v>432</v>
      </c>
      <c r="X63" s="5">
        <v>-4596176000</v>
      </c>
      <c r="Y63" s="5">
        <v>-11391772000</v>
      </c>
      <c r="Z63" s="5">
        <v>9642105000</v>
      </c>
    </row>
    <row r="64" spans="2:26" ht="15.5" x14ac:dyDescent="0.35">
      <c r="C64" t="s">
        <v>253</v>
      </c>
      <c r="D64" s="5">
        <v>6697089000</v>
      </c>
      <c r="E64" s="5">
        <v>-1691282000</v>
      </c>
      <c r="F64" s="5">
        <v>-1074292000</v>
      </c>
      <c r="G64" s="5">
        <v>-976892000</v>
      </c>
      <c r="I64" s="5">
        <v>-3310935000</v>
      </c>
      <c r="J64" s="5">
        <v>6490485000</v>
      </c>
      <c r="K64" s="5">
        <v>-3684949000</v>
      </c>
      <c r="L64" s="5">
        <v>-3869861000</v>
      </c>
      <c r="M64" s="5">
        <v>7721702000</v>
      </c>
      <c r="N64" s="5">
        <v>6920351000</v>
      </c>
      <c r="O64" s="5">
        <v>-224683000</v>
      </c>
      <c r="P64" s="5">
        <v>9278538000</v>
      </c>
      <c r="Q64" s="5">
        <v>11004597000</v>
      </c>
      <c r="R64" s="5">
        <v>1851589000</v>
      </c>
      <c r="S64" s="5">
        <v>-218181000</v>
      </c>
      <c r="T64" s="5">
        <v>4693000</v>
      </c>
    </row>
    <row r="65" spans="2:26" ht="15.5" x14ac:dyDescent="0.35">
      <c r="C65" t="s">
        <v>431</v>
      </c>
      <c r="D65" s="5">
        <v>15807064000</v>
      </c>
      <c r="E65" s="5">
        <v>13635603000</v>
      </c>
      <c r="F65" s="5">
        <v>24095018000</v>
      </c>
      <c r="G65" s="5">
        <v>19956394000</v>
      </c>
      <c r="I65" s="5">
        <v>106201234000</v>
      </c>
      <c r="J65" s="5">
        <v>142551226000</v>
      </c>
      <c r="K65" s="5">
        <v>95623434000</v>
      </c>
      <c r="L65" s="5">
        <v>37159274000</v>
      </c>
      <c r="M65" s="5">
        <v>16811718000</v>
      </c>
      <c r="N65" s="5">
        <v>29558814000</v>
      </c>
      <c r="O65" s="5">
        <v>45024280000</v>
      </c>
      <c r="P65" s="5">
        <v>24945123000</v>
      </c>
      <c r="Q65" s="5">
        <v>14977669000</v>
      </c>
      <c r="R65" s="5">
        <v>46895198000</v>
      </c>
      <c r="S65" s="5">
        <v>67178234000</v>
      </c>
      <c r="T65" s="5">
        <v>68027832000</v>
      </c>
      <c r="U65" s="5">
        <v>52079883000</v>
      </c>
      <c r="V65" s="5">
        <v>37429432000</v>
      </c>
      <c r="W65" s="5">
        <v>46229285000</v>
      </c>
      <c r="X65" s="5">
        <v>33734105000</v>
      </c>
      <c r="Y65" s="5">
        <v>34969321000</v>
      </c>
      <c r="Z65" s="5">
        <v>37097468000</v>
      </c>
    </row>
    <row r="66" spans="2:26" ht="15.5" x14ac:dyDescent="0.35">
      <c r="C66" t="s">
        <v>96</v>
      </c>
      <c r="D66" s="5">
        <v>19940457000</v>
      </c>
      <c r="E66" s="5">
        <v>11289751000</v>
      </c>
      <c r="F66" s="5">
        <v>12097418000</v>
      </c>
      <c r="G66" s="5">
        <v>18355002000</v>
      </c>
      <c r="I66" s="5">
        <v>90653317000</v>
      </c>
      <c r="J66" s="5">
        <v>147093561000</v>
      </c>
      <c r="K66" s="5">
        <v>79972627000</v>
      </c>
      <c r="L66" s="5">
        <v>-6508593000</v>
      </c>
      <c r="M66" s="5">
        <v>-26786903000</v>
      </c>
      <c r="N66" s="5">
        <v>28623420000</v>
      </c>
      <c r="O66" s="5">
        <v>42496892000</v>
      </c>
      <c r="P66" s="5">
        <v>31322776000</v>
      </c>
      <c r="Q66" s="5">
        <v>9932422000</v>
      </c>
      <c r="R66" s="5">
        <v>20210001000</v>
      </c>
      <c r="S66" s="5">
        <v>23918466000</v>
      </c>
      <c r="T66" s="5">
        <v>221260000</v>
      </c>
      <c r="U66" s="5">
        <v>5308521000</v>
      </c>
      <c r="V66" s="5">
        <v>-5395772000</v>
      </c>
      <c r="W66" s="5">
        <v>-19447342000</v>
      </c>
      <c r="X66" s="5">
        <v>-68710680000</v>
      </c>
      <c r="Y66" s="5">
        <v>-68974581000</v>
      </c>
      <c r="Z66" s="5">
        <v>-110397697000</v>
      </c>
    </row>
    <row r="67" spans="2:26" ht="15.5" x14ac:dyDescent="0.35">
      <c r="C67" t="s">
        <v>29</v>
      </c>
      <c r="D67" s="5">
        <v>297127632000</v>
      </c>
      <c r="E67" s="5">
        <v>405709358000</v>
      </c>
      <c r="F67" s="5">
        <v>238106099000</v>
      </c>
      <c r="G67" s="5">
        <v>331889295000</v>
      </c>
      <c r="I67" s="5">
        <v>984524190000</v>
      </c>
      <c r="J67" s="5">
        <v>801615038000</v>
      </c>
      <c r="K67" s="5">
        <v>418999970000</v>
      </c>
      <c r="L67" s="5">
        <v>1095325911000</v>
      </c>
      <c r="M67" s="5">
        <v>1725634233000</v>
      </c>
      <c r="N67" s="5">
        <v>1488100052000</v>
      </c>
      <c r="O67" s="5">
        <v>1373065504000</v>
      </c>
      <c r="P67" s="5">
        <v>1969018654000</v>
      </c>
      <c r="Q67" s="5">
        <v>1782043501000</v>
      </c>
      <c r="R67" s="5">
        <v>2023551865000</v>
      </c>
      <c r="S67" s="5">
        <v>2038466687000</v>
      </c>
      <c r="T67" s="5">
        <v>1917091878000</v>
      </c>
      <c r="U67" s="5">
        <v>1764094660000</v>
      </c>
      <c r="V67" s="5">
        <v>1199467341000</v>
      </c>
      <c r="W67" s="5">
        <v>1203347251000</v>
      </c>
      <c r="X67" s="5">
        <v>721696248000</v>
      </c>
      <c r="Y67" s="5">
        <v>408510743000</v>
      </c>
      <c r="Z67" s="5">
        <v>348872211000</v>
      </c>
    </row>
    <row r="68" spans="2:26" ht="15.5" x14ac:dyDescent="0.35">
      <c r="C68" t="s">
        <v>28</v>
      </c>
      <c r="D68" s="5">
        <v>-54914021000</v>
      </c>
      <c r="E68" s="5">
        <v>-97645587000</v>
      </c>
      <c r="F68" s="5">
        <v>-33920156000</v>
      </c>
      <c r="G68" s="5">
        <v>-64033651000</v>
      </c>
      <c r="I68" s="5">
        <v>-255216659000</v>
      </c>
      <c r="J68" s="5">
        <v>-316536277000</v>
      </c>
      <c r="K68" s="5">
        <v>-263134754000</v>
      </c>
      <c r="L68" s="5">
        <v>-415450890000</v>
      </c>
      <c r="M68" s="5">
        <v>-387648442000</v>
      </c>
      <c r="N68" s="5">
        <v>-338036813000</v>
      </c>
      <c r="O68" s="5">
        <v>-401447087000</v>
      </c>
      <c r="P68" s="5">
        <v>-493976454000</v>
      </c>
      <c r="Q68" s="5">
        <v>-464295437000</v>
      </c>
      <c r="R68" s="5">
        <v>-509922953000</v>
      </c>
      <c r="S68" s="5">
        <v>-513469780000</v>
      </c>
      <c r="T68" s="5">
        <v>-468817653000</v>
      </c>
      <c r="U68" s="5">
        <v>-448138872000</v>
      </c>
      <c r="V68" s="5">
        <v>-286454579000</v>
      </c>
      <c r="W68" s="5">
        <v>-290759660000</v>
      </c>
      <c r="X68" s="5">
        <v>-191568820000</v>
      </c>
      <c r="Y68" s="5">
        <v>-123057313000</v>
      </c>
      <c r="Z68" s="5">
        <v>-140911622000</v>
      </c>
    </row>
    <row r="69" spans="2:26" ht="15.5" x14ac:dyDescent="0.35">
      <c r="C69" t="s">
        <v>254</v>
      </c>
      <c r="D69" s="5">
        <v>242213611000</v>
      </c>
      <c r="E69" s="5">
        <v>308063771000</v>
      </c>
      <c r="F69" s="5">
        <v>204185943000</v>
      </c>
      <c r="G69" s="5">
        <v>267855644000</v>
      </c>
      <c r="I69" s="5">
        <v>729307531000</v>
      </c>
      <c r="J69" s="5">
        <v>485078761000</v>
      </c>
      <c r="K69" s="5">
        <v>155865216000</v>
      </c>
      <c r="L69" s="5">
        <v>679875021000</v>
      </c>
      <c r="M69" s="5">
        <v>1337985791000</v>
      </c>
      <c r="N69" s="5">
        <v>1150063239000</v>
      </c>
      <c r="O69" s="5">
        <v>971618417000</v>
      </c>
      <c r="P69" s="5">
        <v>1475042200000</v>
      </c>
      <c r="Q69" s="5">
        <v>1317748064000</v>
      </c>
      <c r="R69" s="5">
        <v>1513628912000</v>
      </c>
      <c r="S69" s="5">
        <v>1524996907000</v>
      </c>
      <c r="T69" s="5">
        <v>1448274225000</v>
      </c>
      <c r="U69" s="5">
        <v>1315955788000</v>
      </c>
      <c r="V69" s="5">
        <v>913012762000</v>
      </c>
      <c r="W69" s="5">
        <v>912587591000</v>
      </c>
      <c r="X69" s="5">
        <v>530127428000</v>
      </c>
      <c r="Y69" s="5">
        <v>285453430000</v>
      </c>
      <c r="Z69" s="5">
        <v>207960589000</v>
      </c>
    </row>
    <row r="70" spans="2:26" ht="15.5" x14ac:dyDescent="0.35">
      <c r="C70" t="s">
        <v>809</v>
      </c>
      <c r="R70" s="5">
        <v>-2484300000</v>
      </c>
      <c r="S70" s="5">
        <v>-3411304000</v>
      </c>
      <c r="U70" s="5">
        <v>-30058726000</v>
      </c>
    </row>
    <row r="71" spans="2:26" ht="15.5" x14ac:dyDescent="0.35">
      <c r="C71" t="s">
        <v>100</v>
      </c>
      <c r="D71" s="5">
        <v>242213611000</v>
      </c>
      <c r="E71" s="5">
        <v>308063771000</v>
      </c>
      <c r="F71" s="5">
        <v>204185943000</v>
      </c>
      <c r="G71" s="5">
        <v>267855644000</v>
      </c>
      <c r="I71" s="5">
        <v>729307531000</v>
      </c>
      <c r="J71" s="5">
        <v>485078761000</v>
      </c>
      <c r="K71" s="5">
        <v>155865216000</v>
      </c>
      <c r="L71" s="5">
        <v>679875021000</v>
      </c>
      <c r="M71" s="5">
        <v>1337985791000</v>
      </c>
      <c r="N71" s="5">
        <v>1150063239000</v>
      </c>
      <c r="O71" s="5">
        <v>1051164602000</v>
      </c>
      <c r="P71" s="5">
        <v>1475042200000</v>
      </c>
      <c r="Q71" s="5">
        <v>1317748064000</v>
      </c>
      <c r="R71" s="5">
        <v>1511144612000</v>
      </c>
      <c r="S71" s="5">
        <v>1521585603000</v>
      </c>
      <c r="T71" s="5">
        <v>1448274225000</v>
      </c>
      <c r="U71" s="5">
        <v>1285897062000</v>
      </c>
      <c r="V71" s="5">
        <v>913012762000</v>
      </c>
      <c r="W71" s="5">
        <v>912587591000</v>
      </c>
      <c r="X71" s="5">
        <v>530127428000</v>
      </c>
      <c r="Y71" s="5">
        <v>285453430000</v>
      </c>
      <c r="Z71" s="5">
        <v>207960589000</v>
      </c>
    </row>
    <row r="72" spans="2:26" ht="15.5" x14ac:dyDescent="0.35">
      <c r="C72" t="s">
        <v>101</v>
      </c>
      <c r="D72" s="5">
        <v>7826638000</v>
      </c>
      <c r="E72" s="5">
        <v>2028126000</v>
      </c>
      <c r="F72" s="5">
        <v>-1226302000</v>
      </c>
      <c r="G72" s="5">
        <v>4130585000</v>
      </c>
      <c r="M72" s="5">
        <v>-2725674000</v>
      </c>
      <c r="N72" s="5">
        <v>35150466000</v>
      </c>
      <c r="O72" s="5">
        <v>-7636291000</v>
      </c>
      <c r="P72" s="5">
        <v>-10179316000</v>
      </c>
      <c r="Q72" s="5">
        <v>-9482689000</v>
      </c>
      <c r="R72" s="5">
        <v>-9467664000</v>
      </c>
      <c r="S72" s="5">
        <v>17659276000</v>
      </c>
    </row>
    <row r="73" spans="2:26" ht="15.5" x14ac:dyDescent="0.35">
      <c r="C73" t="s">
        <v>103</v>
      </c>
      <c r="D73" s="5">
        <v>250040249000</v>
      </c>
      <c r="E73" s="5">
        <v>310091897000</v>
      </c>
      <c r="F73" s="5">
        <v>198575409000</v>
      </c>
      <c r="G73" s="5">
        <v>271986229000</v>
      </c>
      <c r="I73" s="5">
        <v>724923299000</v>
      </c>
      <c r="J73" s="5">
        <v>511484944000</v>
      </c>
      <c r="K73" s="5">
        <v>151839072000</v>
      </c>
      <c r="L73" s="5">
        <v>692503925000</v>
      </c>
      <c r="M73" s="5">
        <v>1335260117000</v>
      </c>
      <c r="N73" s="5">
        <v>1185213705000</v>
      </c>
      <c r="O73" s="5">
        <v>1043528311000</v>
      </c>
      <c r="P73" s="5">
        <v>1464862884000</v>
      </c>
      <c r="Q73" s="5">
        <v>1308265375000</v>
      </c>
      <c r="R73" s="5">
        <v>1501676948000</v>
      </c>
      <c r="S73" s="5">
        <v>1539244879000</v>
      </c>
      <c r="T73" s="5">
        <v>1448274225000</v>
      </c>
      <c r="U73" s="5">
        <v>1285897062000</v>
      </c>
      <c r="V73" s="5">
        <v>913012762000</v>
      </c>
      <c r="W73" s="5">
        <v>912587591000</v>
      </c>
    </row>
    <row r="74" spans="2:26" ht="15.5" x14ac:dyDescent="0.35">
      <c r="C74" t="s">
        <v>104</v>
      </c>
      <c r="D74" s="5">
        <v>242213611000</v>
      </c>
      <c r="E74" s="5">
        <v>308063771000</v>
      </c>
      <c r="F74" s="5">
        <v>204185943000</v>
      </c>
      <c r="G74" s="5">
        <v>267855644000</v>
      </c>
      <c r="I74" s="5">
        <v>729307531000</v>
      </c>
      <c r="J74" s="5">
        <v>485078761000</v>
      </c>
      <c r="K74" s="5">
        <v>155865216000</v>
      </c>
      <c r="L74" s="5">
        <v>679875021000</v>
      </c>
      <c r="M74" s="5">
        <v>1337985791000</v>
      </c>
      <c r="N74" s="5">
        <v>1150063239000</v>
      </c>
      <c r="O74" s="5">
        <v>1051164602000</v>
      </c>
      <c r="P74" s="5">
        <v>1475042200000</v>
      </c>
      <c r="Q74" s="5">
        <v>1317748064000</v>
      </c>
      <c r="R74" s="5">
        <v>1511144612000</v>
      </c>
      <c r="S74" s="5">
        <v>1521585603000</v>
      </c>
      <c r="T74" s="5">
        <v>1448274225000</v>
      </c>
      <c r="U74" s="5">
        <v>1285897062000</v>
      </c>
      <c r="V74" s="5">
        <v>913012762000</v>
      </c>
      <c r="W74" s="5">
        <v>912587591000</v>
      </c>
      <c r="X74" s="5">
        <v>530127428000</v>
      </c>
      <c r="Y74" s="5">
        <v>285453430000</v>
      </c>
      <c r="Z74" s="5">
        <v>207960589000</v>
      </c>
    </row>
    <row r="75" spans="2:26" ht="15.5" x14ac:dyDescent="0.35">
      <c r="C75" t="s">
        <v>8</v>
      </c>
      <c r="D75" s="5">
        <v>232776612000</v>
      </c>
      <c r="E75" s="5">
        <v>308648586000</v>
      </c>
      <c r="F75" s="5">
        <v>172009297000</v>
      </c>
      <c r="G75" s="5">
        <v>272939845000</v>
      </c>
      <c r="I75" s="5">
        <v>764193572000</v>
      </c>
      <c r="J75" s="5">
        <v>612199976000</v>
      </c>
      <c r="K75" s="5">
        <v>331587795000</v>
      </c>
      <c r="L75" s="5">
        <v>853214401000</v>
      </c>
      <c r="M75" s="5">
        <v>1346238290000</v>
      </c>
      <c r="N75" s="5">
        <v>1178135789000</v>
      </c>
      <c r="O75" s="5">
        <v>1063457757000</v>
      </c>
      <c r="P75" s="5">
        <v>1474665171000</v>
      </c>
      <c r="Q75" s="5">
        <v>1322625328000</v>
      </c>
      <c r="R75" s="5">
        <v>1493436987000</v>
      </c>
      <c r="S75" s="5">
        <v>1540528369000</v>
      </c>
      <c r="T75" s="5">
        <v>1453643655000</v>
      </c>
      <c r="U75" s="5">
        <v>1279679223000</v>
      </c>
      <c r="V75" s="5">
        <v>913012767000</v>
      </c>
      <c r="W75" s="5">
        <v>912705475000</v>
      </c>
    </row>
    <row r="76" spans="2:26" ht="15.5" x14ac:dyDescent="0.35">
      <c r="C76" t="s">
        <v>106</v>
      </c>
      <c r="D76" s="5">
        <v>242213611000</v>
      </c>
      <c r="E76" s="5">
        <v>308063771000</v>
      </c>
      <c r="F76" s="5">
        <v>204185943000</v>
      </c>
      <c r="G76" s="5">
        <v>267855644000</v>
      </c>
      <c r="I76" s="5">
        <v>729307531000</v>
      </c>
      <c r="J76" s="5">
        <v>485078761000</v>
      </c>
      <c r="K76" s="5">
        <v>155865216000</v>
      </c>
      <c r="L76" s="5">
        <v>679875021000</v>
      </c>
      <c r="M76" s="5">
        <v>1337985791000</v>
      </c>
      <c r="N76" s="5">
        <v>1150063239000</v>
      </c>
      <c r="O76" s="5">
        <v>1051164602000</v>
      </c>
      <c r="P76" s="5">
        <v>1475042200000</v>
      </c>
      <c r="Q76" s="5">
        <v>1317748064000</v>
      </c>
      <c r="R76" s="5">
        <v>1511144612000</v>
      </c>
      <c r="S76" s="5">
        <v>1521585603000</v>
      </c>
      <c r="T76" s="5">
        <v>1448274225000</v>
      </c>
      <c r="U76" s="5">
        <v>1285897062000</v>
      </c>
      <c r="V76" s="5">
        <v>913012762000</v>
      </c>
      <c r="W76" s="5">
        <v>912587591000</v>
      </c>
      <c r="X76" s="5">
        <v>530127428000</v>
      </c>
      <c r="Y76" s="5">
        <v>285453430000</v>
      </c>
      <c r="Z76" s="5">
        <v>207960589000</v>
      </c>
    </row>
    <row r="77" spans="2:26" ht="15.5" x14ac:dyDescent="0.35">
      <c r="C77" t="s">
        <v>107</v>
      </c>
      <c r="D77" s="5">
        <v>250040249000</v>
      </c>
      <c r="E77" s="5">
        <v>310091897000</v>
      </c>
      <c r="F77" s="5">
        <v>198575409000</v>
      </c>
      <c r="G77" s="5">
        <v>271986229000</v>
      </c>
      <c r="I77" s="5">
        <v>724923299000</v>
      </c>
      <c r="J77" s="5">
        <v>511484944000</v>
      </c>
      <c r="K77" s="5">
        <v>151839072000</v>
      </c>
      <c r="L77" s="5">
        <v>692503925000</v>
      </c>
      <c r="M77" s="5">
        <v>1335260117000</v>
      </c>
      <c r="N77" s="5">
        <v>1185213705000</v>
      </c>
      <c r="O77" s="5">
        <v>1043528311000</v>
      </c>
      <c r="P77" s="5">
        <v>1464862884000</v>
      </c>
      <c r="Q77" s="5">
        <v>1308265375000</v>
      </c>
      <c r="R77" s="5">
        <v>1501676948000</v>
      </c>
      <c r="S77" s="5">
        <v>1539244879000</v>
      </c>
      <c r="T77" s="5">
        <v>1448274225000</v>
      </c>
      <c r="U77" s="5">
        <v>1285897062000</v>
      </c>
      <c r="V77" s="5">
        <v>913012762000</v>
      </c>
      <c r="W77" s="5">
        <v>912587591000</v>
      </c>
    </row>
    <row r="78" spans="2:26" ht="15.5" x14ac:dyDescent="0.35">
      <c r="C78" t="s">
        <v>108</v>
      </c>
      <c r="D78" s="5">
        <v>250040249000</v>
      </c>
      <c r="E78" s="5">
        <v>310091897000</v>
      </c>
      <c r="F78" s="5">
        <v>198575409000</v>
      </c>
      <c r="G78" s="5">
        <v>271986229000</v>
      </c>
      <c r="I78" s="5">
        <v>724923299000</v>
      </c>
      <c r="J78" s="5">
        <v>511484944000</v>
      </c>
      <c r="K78" s="5">
        <v>151839072000</v>
      </c>
      <c r="L78" s="5">
        <v>692503925000</v>
      </c>
      <c r="M78" s="5">
        <v>1335260117000</v>
      </c>
      <c r="N78" s="5">
        <v>1185213705000</v>
      </c>
      <c r="O78" s="5">
        <v>1043528311000</v>
      </c>
      <c r="P78" s="5">
        <v>1464862884000</v>
      </c>
      <c r="Q78" s="5">
        <v>1308265375000</v>
      </c>
      <c r="R78" s="5">
        <v>1501676948000</v>
      </c>
      <c r="S78" s="5">
        <v>1539244879000</v>
      </c>
      <c r="T78" s="5">
        <v>1448274225000</v>
      </c>
      <c r="U78" s="5">
        <v>1285897062000</v>
      </c>
      <c r="V78" s="5">
        <v>913012762000</v>
      </c>
      <c r="W78" s="5">
        <v>912587591000</v>
      </c>
    </row>
    <row r="80" spans="2:26" ht="15.5" x14ac:dyDescent="0.35">
      <c r="B80" t="s">
        <v>109</v>
      </c>
      <c r="C80" t="s">
        <v>110</v>
      </c>
    </row>
    <row r="81" spans="3:26" ht="15.5" x14ac:dyDescent="0.35">
      <c r="C81" t="s">
        <v>437</v>
      </c>
    </row>
    <row r="82" spans="3:26" ht="15.5" x14ac:dyDescent="0.35">
      <c r="C82" t="s">
        <v>20</v>
      </c>
      <c r="D82" s="5">
        <v>1104003864000</v>
      </c>
      <c r="E82" s="5">
        <v>1620204869000</v>
      </c>
      <c r="F82" s="5">
        <v>1225313430000</v>
      </c>
      <c r="G82" s="5">
        <v>1937123511000</v>
      </c>
      <c r="I82" s="5">
        <v>1225313430000</v>
      </c>
      <c r="J82" s="5">
        <v>2527537831000</v>
      </c>
      <c r="K82" s="5">
        <v>634487659000</v>
      </c>
      <c r="L82" s="5">
        <v>2330537676000</v>
      </c>
      <c r="M82" s="5">
        <v>3232180510000</v>
      </c>
      <c r="N82" s="5">
        <v>677880200000</v>
      </c>
      <c r="O82" s="5">
        <v>544543346000</v>
      </c>
      <c r="P82" s="5">
        <v>829557962000</v>
      </c>
      <c r="Q82" s="5">
        <v>233516750000</v>
      </c>
      <c r="R82" s="5">
        <v>454731888000</v>
      </c>
      <c r="S82" s="5">
        <v>685721894000</v>
      </c>
      <c r="T82" s="5">
        <v>1246109484000</v>
      </c>
      <c r="U82" s="5">
        <v>1043282766000</v>
      </c>
      <c r="V82" s="5">
        <v>927422915000</v>
      </c>
      <c r="W82" s="5">
        <v>716716772000</v>
      </c>
      <c r="X82" s="5">
        <v>712211789000</v>
      </c>
      <c r="Y82" s="5">
        <v>483127293000</v>
      </c>
      <c r="Z82" s="5">
        <v>405444854000</v>
      </c>
    </row>
    <row r="83" spans="3:26" ht="15.5" x14ac:dyDescent="0.35">
      <c r="C83" t="s">
        <v>395</v>
      </c>
      <c r="D83" s="5">
        <v>2021587268000</v>
      </c>
      <c r="E83" s="5">
        <v>2025826807000</v>
      </c>
      <c r="F83" s="5">
        <v>1913698219000</v>
      </c>
      <c r="G83" s="5">
        <v>1808998536000</v>
      </c>
      <c r="I83" s="5">
        <v>1913698219000</v>
      </c>
      <c r="J83" s="5">
        <v>1967300799000</v>
      </c>
      <c r="K83" s="5">
        <v>2275882248000</v>
      </c>
      <c r="L83" s="5">
        <v>2292149035000</v>
      </c>
      <c r="M83" s="5">
        <v>1952538870000</v>
      </c>
      <c r="N83" s="5">
        <v>1853229405000</v>
      </c>
      <c r="O83" s="5">
        <v>1731157063000</v>
      </c>
      <c r="P83" s="5">
        <v>1506015273000</v>
      </c>
      <c r="Q83" s="5">
        <v>1530461177000</v>
      </c>
      <c r="R83" s="5">
        <v>1484303134000</v>
      </c>
      <c r="S83" s="5">
        <v>1380266486000</v>
      </c>
      <c r="T83" s="5">
        <v>1269611447000</v>
      </c>
      <c r="U83" s="5">
        <v>995301383000</v>
      </c>
      <c r="V83" s="5">
        <v>704554748000</v>
      </c>
      <c r="W83" s="5">
        <v>601287935000</v>
      </c>
      <c r="X83" s="5">
        <v>569271628000</v>
      </c>
      <c r="Y83" s="5">
        <v>544096452000</v>
      </c>
      <c r="Z83" s="5">
        <v>589899862000</v>
      </c>
    </row>
    <row r="84" spans="3:26" ht="15.5" x14ac:dyDescent="0.35">
      <c r="C84" t="s">
        <v>123</v>
      </c>
      <c r="D84" s="5">
        <v>102159100000</v>
      </c>
      <c r="E84" s="5">
        <v>110714805000</v>
      </c>
      <c r="F84" s="5">
        <v>84827681000</v>
      </c>
      <c r="G84" s="5">
        <v>91866175000</v>
      </c>
      <c r="I84" s="5">
        <v>84827681000</v>
      </c>
      <c r="J84" s="5">
        <v>120713380000</v>
      </c>
      <c r="K84" s="5">
        <v>126075895000</v>
      </c>
      <c r="L84" s="5">
        <v>146667503000</v>
      </c>
      <c r="M84" s="5">
        <v>200262772000</v>
      </c>
      <c r="N84" s="5">
        <v>100109136000</v>
      </c>
      <c r="O84" s="5">
        <v>80783031000</v>
      </c>
      <c r="P84" s="5">
        <v>113765319000</v>
      </c>
      <c r="Q84" s="5">
        <v>128682308000</v>
      </c>
      <c r="R84" s="5">
        <v>135889840000</v>
      </c>
      <c r="S84" s="5">
        <v>104592551000</v>
      </c>
      <c r="T84" s="5">
        <v>104504059000</v>
      </c>
      <c r="U84" s="5">
        <v>107372619000</v>
      </c>
      <c r="V84" s="5">
        <v>26708634000</v>
      </c>
      <c r="W84" s="5">
        <v>21655895000</v>
      </c>
      <c r="X84" s="5">
        <v>16232201000</v>
      </c>
      <c r="Y84" s="5">
        <v>26220625000</v>
      </c>
      <c r="Z84" s="5">
        <v>9713517000</v>
      </c>
    </row>
    <row r="85" spans="3:26" ht="15.5" x14ac:dyDescent="0.35">
      <c r="C85" t="s">
        <v>122</v>
      </c>
      <c r="D85" s="5">
        <v>8270667000</v>
      </c>
      <c r="E85" s="5">
        <v>7526654000</v>
      </c>
      <c r="F85" s="5">
        <v>7171081000</v>
      </c>
      <c r="G85" s="5">
        <v>8054564000</v>
      </c>
      <c r="I85" s="5">
        <v>7171081000</v>
      </c>
      <c r="J85" s="5">
        <v>13766919000</v>
      </c>
      <c r="K85" s="5">
        <v>9705374000</v>
      </c>
      <c r="L85" s="5">
        <v>9689399000</v>
      </c>
      <c r="M85" s="5">
        <v>8343041000</v>
      </c>
      <c r="N85" s="5">
        <v>9058532000</v>
      </c>
      <c r="O85" s="5">
        <v>11810694000</v>
      </c>
      <c r="P85" s="5">
        <v>3789891000</v>
      </c>
      <c r="Q85" s="5">
        <v>11021351000</v>
      </c>
      <c r="R85" s="5">
        <v>3614238000</v>
      </c>
      <c r="S85" s="5">
        <v>124377000</v>
      </c>
      <c r="T85" s="5">
        <v>7920000</v>
      </c>
      <c r="U85" s="5">
        <v>40488000</v>
      </c>
      <c r="Y85" s="5">
        <v>685937000</v>
      </c>
      <c r="Z85" s="5">
        <v>485184000</v>
      </c>
    </row>
    <row r="86" spans="3:26" ht="15.5" x14ac:dyDescent="0.35">
      <c r="C86" t="s">
        <v>396</v>
      </c>
      <c r="D86" s="5">
        <v>2021587268000</v>
      </c>
      <c r="E86" s="5">
        <v>2025826807000</v>
      </c>
      <c r="F86" s="5">
        <v>1913698219000</v>
      </c>
      <c r="G86" s="5">
        <v>1808998536000</v>
      </c>
      <c r="I86" s="5">
        <v>1913698219000</v>
      </c>
      <c r="J86" s="5">
        <v>1967300799000</v>
      </c>
      <c r="K86" s="5">
        <v>2275882248000</v>
      </c>
      <c r="L86" s="5">
        <v>2292149035000</v>
      </c>
      <c r="M86" s="5">
        <v>1952538870000</v>
      </c>
      <c r="N86" s="5">
        <v>1853229405000</v>
      </c>
      <c r="O86" s="5">
        <v>1731157063000</v>
      </c>
      <c r="P86" s="5">
        <v>1506015273000</v>
      </c>
      <c r="Q86" s="5">
        <v>1530461177000</v>
      </c>
      <c r="R86" s="5">
        <v>1484303134000</v>
      </c>
      <c r="S86" s="5">
        <v>1380266486000</v>
      </c>
      <c r="T86" s="5">
        <v>1269611447000</v>
      </c>
      <c r="U86" s="5">
        <v>995301383000</v>
      </c>
      <c r="V86" s="5">
        <v>704554748000</v>
      </c>
      <c r="W86" s="5">
        <v>601287935000</v>
      </c>
      <c r="X86" s="5">
        <v>569271628000</v>
      </c>
      <c r="Y86" s="5">
        <v>544096452000</v>
      </c>
      <c r="Z86" s="5">
        <v>589899862000</v>
      </c>
    </row>
    <row r="87" spans="3:26" ht="15.5" x14ac:dyDescent="0.35">
      <c r="C87" t="s">
        <v>397</v>
      </c>
      <c r="D87" s="5">
        <v>338002703000</v>
      </c>
      <c r="E87" s="5">
        <v>360317761000</v>
      </c>
      <c r="F87" s="5">
        <v>360557425000</v>
      </c>
      <c r="G87" s="5">
        <v>359035338000</v>
      </c>
      <c r="I87" s="5">
        <v>360557425000</v>
      </c>
      <c r="J87" s="5">
        <v>378812751000</v>
      </c>
      <c r="K87" s="5">
        <v>379362512000</v>
      </c>
      <c r="L87" s="5">
        <v>357261302000</v>
      </c>
      <c r="M87" s="5">
        <v>57703190000</v>
      </c>
      <c r="N87" s="5">
        <v>50221888000</v>
      </c>
      <c r="O87" s="5">
        <v>49761051000</v>
      </c>
      <c r="P87" s="5">
        <v>49079004000</v>
      </c>
      <c r="Q87" s="5">
        <v>25900037000</v>
      </c>
      <c r="R87" s="5">
        <v>49208578000</v>
      </c>
      <c r="S87" s="5">
        <v>31605698000</v>
      </c>
      <c r="T87" s="5">
        <v>21762945000</v>
      </c>
      <c r="U87" s="5">
        <v>19383471000</v>
      </c>
      <c r="V87" s="5">
        <v>17343275000</v>
      </c>
      <c r="W87" s="5">
        <v>25757350000</v>
      </c>
      <c r="X87" s="5">
        <v>5774144000</v>
      </c>
      <c r="Y87" s="5">
        <v>10246405000</v>
      </c>
      <c r="Z87" s="5">
        <v>7890759000</v>
      </c>
    </row>
    <row r="88" spans="3:26" ht="15.5" x14ac:dyDescent="0.35">
      <c r="C88" t="s">
        <v>439</v>
      </c>
      <c r="D88" s="5">
        <v>338002703000</v>
      </c>
      <c r="E88" s="5">
        <v>360317761000</v>
      </c>
      <c r="F88" s="5">
        <v>360557425000</v>
      </c>
      <c r="G88" s="5">
        <v>359035338000</v>
      </c>
      <c r="I88" s="5">
        <v>360557425000</v>
      </c>
      <c r="J88" s="5">
        <v>378812751000</v>
      </c>
      <c r="K88" s="5">
        <v>379362512000</v>
      </c>
      <c r="L88" s="5">
        <v>357261302000</v>
      </c>
      <c r="M88" s="5">
        <v>57703190000</v>
      </c>
      <c r="N88" s="5">
        <v>50221888000</v>
      </c>
      <c r="O88" s="5">
        <v>49761051000</v>
      </c>
      <c r="P88" s="5">
        <v>49079004000</v>
      </c>
      <c r="Q88" s="5">
        <v>25900037000</v>
      </c>
      <c r="R88" s="5">
        <v>49208578000</v>
      </c>
      <c r="S88" s="5">
        <v>31605698000</v>
      </c>
      <c r="T88" s="5">
        <v>21762945000</v>
      </c>
      <c r="U88" s="5">
        <v>19383471000</v>
      </c>
      <c r="V88" s="5">
        <v>17343275000</v>
      </c>
      <c r="W88" s="5">
        <v>25757350000</v>
      </c>
      <c r="X88" s="5">
        <v>5774144000</v>
      </c>
      <c r="Y88" s="5">
        <v>10246405000</v>
      </c>
      <c r="Z88" s="5">
        <v>7890759000</v>
      </c>
    </row>
    <row r="89" spans="3:26" ht="15.5" x14ac:dyDescent="0.35">
      <c r="C89" t="s">
        <v>440</v>
      </c>
      <c r="D89" s="5">
        <v>1312960850000</v>
      </c>
      <c r="E89" s="5">
        <v>1263989047000</v>
      </c>
      <c r="F89" s="5">
        <v>1238275977000</v>
      </c>
      <c r="G89" s="5">
        <v>1259543586000</v>
      </c>
      <c r="I89" s="5">
        <v>1238275977000</v>
      </c>
      <c r="J89" s="5">
        <v>1172889007000</v>
      </c>
      <c r="K89" s="5">
        <v>1205587260000</v>
      </c>
      <c r="L89" s="5">
        <v>1096640814000</v>
      </c>
      <c r="M89" s="5">
        <v>783592566000</v>
      </c>
      <c r="N89" s="5">
        <v>670617970000</v>
      </c>
      <c r="O89" s="5">
        <v>924637957000</v>
      </c>
      <c r="P89" s="5">
        <v>942701827000</v>
      </c>
      <c r="Q89" s="5">
        <v>765984810000</v>
      </c>
      <c r="R89" s="5">
        <v>689290667000</v>
      </c>
      <c r="S89" s="5">
        <v>532656198000</v>
      </c>
      <c r="T89" s="5">
        <v>462439039000</v>
      </c>
      <c r="U89" s="5">
        <v>374638776000</v>
      </c>
      <c r="V89" s="5">
        <v>222674098000</v>
      </c>
      <c r="W89" s="5">
        <v>164426802000</v>
      </c>
      <c r="X89" s="5">
        <v>199945610000</v>
      </c>
      <c r="Y89" s="5">
        <v>203735490000</v>
      </c>
      <c r="Z89" s="5">
        <v>180798976000</v>
      </c>
    </row>
    <row r="90" spans="3:26" ht="15.5" x14ac:dyDescent="0.35">
      <c r="C90" t="s">
        <v>388</v>
      </c>
    </row>
    <row r="91" spans="3:26" ht="15.5" x14ac:dyDescent="0.35">
      <c r="C91" t="s">
        <v>81</v>
      </c>
      <c r="D91" s="5">
        <v>2260831880000</v>
      </c>
      <c r="E91" s="5">
        <v>-543339457000</v>
      </c>
      <c r="F91" s="5">
        <v>-544443720000</v>
      </c>
      <c r="G91" s="5">
        <v>-536153354000</v>
      </c>
      <c r="I91" s="5">
        <v>-544443720000</v>
      </c>
      <c r="J91" s="5">
        <v>-534789243000</v>
      </c>
      <c r="K91" s="5">
        <v>-584505351000</v>
      </c>
      <c r="L91" s="5">
        <v>-632581762000</v>
      </c>
      <c r="M91" s="5">
        <v>-1098605259000</v>
      </c>
      <c r="N91" s="5">
        <v>-2841684675000</v>
      </c>
      <c r="O91" s="5">
        <v>-68328534000</v>
      </c>
      <c r="P91" s="5">
        <v>9677928000</v>
      </c>
      <c r="Q91" s="5">
        <v>20025307000</v>
      </c>
      <c r="R91" s="5">
        <v>28859378000</v>
      </c>
      <c r="S91" s="5">
        <v>36354539000</v>
      </c>
      <c r="T91" s="5">
        <v>-40801000</v>
      </c>
      <c r="U91" s="5">
        <v>-40801000</v>
      </c>
      <c r="V91" s="5">
        <v>-38184000</v>
      </c>
      <c r="W91" s="5">
        <v>8500654000</v>
      </c>
      <c r="X91" s="5">
        <v>14789036000</v>
      </c>
      <c r="Y91" s="5">
        <v>19601866000</v>
      </c>
      <c r="Z91" s="5">
        <v>23407466000</v>
      </c>
    </row>
    <row r="92" spans="3:26" ht="15.5" x14ac:dyDescent="0.35">
      <c r="C92" t="s">
        <v>441</v>
      </c>
      <c r="D92" s="5">
        <v>6774495272000</v>
      </c>
      <c r="E92" s="5">
        <v>6648577222000</v>
      </c>
      <c r="F92" s="5">
        <v>6097578795000</v>
      </c>
      <c r="G92" s="5">
        <v>6470462994000</v>
      </c>
      <c r="I92" s="5">
        <v>6097578795000</v>
      </c>
      <c r="J92" s="5">
        <v>7252331858000</v>
      </c>
      <c r="K92" s="5">
        <v>7427106376000</v>
      </c>
      <c r="L92" s="5">
        <v>7629132798000</v>
      </c>
      <c r="M92" s="5">
        <v>6660356466000</v>
      </c>
      <c r="N92" s="5">
        <v>3609040737000</v>
      </c>
      <c r="O92" s="5">
        <v>3559331625000</v>
      </c>
      <c r="P92" s="5">
        <v>3426795184000</v>
      </c>
      <c r="Q92" s="5">
        <v>2708606433000</v>
      </c>
      <c r="R92" s="5">
        <v>2952180869000</v>
      </c>
      <c r="S92" s="5">
        <v>2843499538000</v>
      </c>
      <c r="T92" s="5">
        <v>3200365924000</v>
      </c>
      <c r="U92" s="5">
        <v>2570167368000</v>
      </c>
      <c r="V92" s="5">
        <v>1917041149000</v>
      </c>
      <c r="W92" s="5">
        <v>1534251736000</v>
      </c>
      <c r="X92" s="5">
        <v>1516473203000</v>
      </c>
      <c r="Y92" s="5">
        <v>1275605721000</v>
      </c>
      <c r="Z92" s="5">
        <v>1212066489000</v>
      </c>
    </row>
    <row r="93" spans="3:26" ht="15.5" x14ac:dyDescent="0.35">
      <c r="C93" t="s">
        <v>442</v>
      </c>
    </row>
    <row r="94" spans="3:26" ht="15.5" x14ac:dyDescent="0.35">
      <c r="C94" t="s">
        <v>577</v>
      </c>
      <c r="W94" s="5">
        <v>2576466000</v>
      </c>
      <c r="X94" s="5">
        <v>1988319000</v>
      </c>
    </row>
    <row r="95" spans="3:26" ht="15.5" x14ac:dyDescent="0.35">
      <c r="C95" t="s">
        <v>113</v>
      </c>
      <c r="D95" s="5">
        <v>110396172000</v>
      </c>
      <c r="E95" s="5">
        <v>120157703000</v>
      </c>
      <c r="F95" s="5">
        <v>119463687000</v>
      </c>
      <c r="G95" s="5">
        <v>116082691000</v>
      </c>
      <c r="I95" s="5">
        <v>119463687000</v>
      </c>
      <c r="J95" s="5">
        <v>121250699000</v>
      </c>
      <c r="K95" s="5">
        <v>129518963000</v>
      </c>
      <c r="M95" s="5">
        <v>24500505000</v>
      </c>
      <c r="N95" s="5">
        <v>39190063000</v>
      </c>
      <c r="O95" s="5">
        <v>60065770000</v>
      </c>
      <c r="R95" s="5">
        <v>87652859000</v>
      </c>
      <c r="S95" s="5">
        <v>73324888000</v>
      </c>
      <c r="T95" s="5">
        <v>69496782000</v>
      </c>
      <c r="U95" s="5">
        <v>59543474000</v>
      </c>
      <c r="V95" s="5">
        <v>37032848000</v>
      </c>
      <c r="W95" s="5">
        <v>32146618000</v>
      </c>
      <c r="X95" s="5">
        <v>13132367000</v>
      </c>
      <c r="Y95" s="5">
        <v>14284326000</v>
      </c>
      <c r="Z95" s="5">
        <v>8373033000</v>
      </c>
    </row>
    <row r="96" spans="3:26" ht="15.5" x14ac:dyDescent="0.35">
      <c r="C96" t="s">
        <v>111</v>
      </c>
      <c r="D96" s="5">
        <v>1811001592000</v>
      </c>
      <c r="E96" s="5">
        <v>1837301279000</v>
      </c>
      <c r="F96" s="5">
        <v>1869805826000</v>
      </c>
      <c r="G96" s="5">
        <v>1796639380000</v>
      </c>
      <c r="I96" s="5">
        <v>1869805826000</v>
      </c>
      <c r="J96" s="5">
        <v>1869184125000</v>
      </c>
      <c r="K96" s="5">
        <v>1825611899000</v>
      </c>
      <c r="L96" s="5">
        <v>1664144308000</v>
      </c>
      <c r="M96" s="5">
        <v>1546521858000</v>
      </c>
      <c r="N96" s="5">
        <v>1479438102000</v>
      </c>
      <c r="O96" s="5">
        <v>1501728860000</v>
      </c>
      <c r="P96" s="5">
        <v>1049625049000</v>
      </c>
      <c r="Q96" s="5">
        <v>1029335550000</v>
      </c>
      <c r="R96" s="5">
        <v>966766368000</v>
      </c>
      <c r="S96" s="5">
        <v>962114344000</v>
      </c>
      <c r="T96" s="5">
        <v>761977973000</v>
      </c>
      <c r="U96" s="5">
        <v>724969868000</v>
      </c>
      <c r="V96" s="5">
        <v>326717279000</v>
      </c>
      <c r="W96" s="5">
        <v>328681442000</v>
      </c>
      <c r="X96" s="5">
        <v>361172927000</v>
      </c>
      <c r="Y96" s="5">
        <v>368629476000</v>
      </c>
      <c r="Z96" s="5">
        <v>394815376000</v>
      </c>
    </row>
    <row r="97" spans="3:26" ht="15.5" x14ac:dyDescent="0.35">
      <c r="C97" t="s">
        <v>443</v>
      </c>
      <c r="Y97" s="5">
        <v>33484219000</v>
      </c>
    </row>
    <row r="98" spans="3:26" ht="15.5" x14ac:dyDescent="0.35">
      <c r="C98" t="s">
        <v>634</v>
      </c>
      <c r="Y98" s="5">
        <v>482815916000</v>
      </c>
      <c r="Z98" s="5">
        <v>523331937000</v>
      </c>
    </row>
    <row r="99" spans="3:26" ht="15.5" x14ac:dyDescent="0.35">
      <c r="C99" t="s">
        <v>114</v>
      </c>
      <c r="D99" s="5">
        <v>988945740000</v>
      </c>
      <c r="E99" s="5">
        <v>989128945000</v>
      </c>
      <c r="F99" s="5">
        <v>989817491000</v>
      </c>
      <c r="G99" s="5">
        <v>1042272268000</v>
      </c>
      <c r="I99" s="5">
        <v>989817491000</v>
      </c>
      <c r="J99" s="5">
        <v>1048989961000</v>
      </c>
      <c r="K99" s="5">
        <v>1103510376000</v>
      </c>
      <c r="L99" s="5">
        <v>1155739596000</v>
      </c>
      <c r="M99" s="5">
        <v>1203058781000</v>
      </c>
      <c r="N99" s="5">
        <v>1235322439000</v>
      </c>
      <c r="O99" s="5">
        <v>1222120212000</v>
      </c>
      <c r="P99" s="5">
        <v>1224298795000</v>
      </c>
      <c r="Q99" s="5">
        <v>1271396822000</v>
      </c>
      <c r="R99" s="5">
        <v>457208041000</v>
      </c>
      <c r="S99" s="5">
        <v>449889412000</v>
      </c>
      <c r="T99" s="5">
        <v>445237356000</v>
      </c>
      <c r="U99" s="5">
        <v>445237356000</v>
      </c>
      <c r="V99" s="5">
        <v>442299895000</v>
      </c>
      <c r="W99" s="5">
        <v>442299895000</v>
      </c>
      <c r="X99" s="5">
        <v>444243640000</v>
      </c>
    </row>
    <row r="100" spans="3:26" ht="15.5" x14ac:dyDescent="0.35">
      <c r="C100" t="s">
        <v>444</v>
      </c>
      <c r="D100" s="5">
        <v>70123600000</v>
      </c>
      <c r="E100" s="5">
        <v>62826511000</v>
      </c>
      <c r="F100" s="5">
        <v>64382793000</v>
      </c>
      <c r="G100" s="5">
        <v>63246917000</v>
      </c>
      <c r="I100" s="5">
        <v>64382793000</v>
      </c>
      <c r="J100" s="5">
        <v>48287954000</v>
      </c>
      <c r="K100" s="5">
        <v>38016537000</v>
      </c>
      <c r="L100" s="5">
        <v>41701486000</v>
      </c>
      <c r="M100" s="5">
        <v>17516257000</v>
      </c>
      <c r="N100" s="5">
        <v>74618282000</v>
      </c>
      <c r="O100" s="5">
        <v>115471352000</v>
      </c>
      <c r="P100" s="5">
        <v>49777722000</v>
      </c>
      <c r="Q100" s="5">
        <v>37249699000</v>
      </c>
      <c r="R100" s="5">
        <v>26245102000</v>
      </c>
      <c r="S100" s="5">
        <v>24393513000</v>
      </c>
      <c r="T100" s="5">
        <v>24057099000</v>
      </c>
    </row>
    <row r="101" spans="3:26" ht="15.5" x14ac:dyDescent="0.35">
      <c r="C101" t="s">
        <v>399</v>
      </c>
      <c r="D101" s="5">
        <v>293855076000</v>
      </c>
      <c r="E101" s="5">
        <v>293039846000</v>
      </c>
      <c r="F101" s="5">
        <v>292254780000</v>
      </c>
      <c r="G101" s="5">
        <v>99034237000</v>
      </c>
      <c r="I101" s="5">
        <v>292254780000</v>
      </c>
      <c r="J101" s="5">
        <v>99034237000</v>
      </c>
      <c r="K101" s="5">
        <v>117905604000</v>
      </c>
      <c r="L101" s="5">
        <v>114593476000</v>
      </c>
      <c r="M101" s="5">
        <v>103672651000</v>
      </c>
      <c r="N101" s="5">
        <v>45443124000</v>
      </c>
      <c r="O101" s="5">
        <v>17615430000</v>
      </c>
      <c r="P101" s="5">
        <v>101123500000</v>
      </c>
      <c r="Q101" s="5">
        <v>98623500000</v>
      </c>
      <c r="R101" s="5">
        <v>98623500000</v>
      </c>
      <c r="X101" s="5">
        <v>1000000000</v>
      </c>
    </row>
    <row r="102" spans="3:26" ht="15.5" x14ac:dyDescent="0.35">
      <c r="C102" t="s">
        <v>445</v>
      </c>
      <c r="D102" s="5">
        <v>3641026539000</v>
      </c>
      <c r="E102" s="5">
        <v>3651467541000</v>
      </c>
      <c r="F102" s="5">
        <v>3677497798000</v>
      </c>
      <c r="G102" s="5">
        <v>3562071956000</v>
      </c>
      <c r="I102" s="5">
        <v>3677497798000</v>
      </c>
      <c r="J102" s="5">
        <v>3562919381000</v>
      </c>
      <c r="K102" s="5">
        <v>3625399798000</v>
      </c>
      <c r="L102" s="5">
        <v>3329964329000</v>
      </c>
      <c r="M102" s="5">
        <v>3253084504000</v>
      </c>
      <c r="N102" s="5">
        <v>3157862757000</v>
      </c>
      <c r="O102" s="5">
        <v>3157392448000</v>
      </c>
      <c r="P102" s="5">
        <v>2711431400000</v>
      </c>
      <c r="Q102" s="5">
        <v>2677201445000</v>
      </c>
      <c r="R102" s="5">
        <v>1868431072000</v>
      </c>
      <c r="S102" s="5">
        <v>1722464038000</v>
      </c>
      <c r="T102" s="5">
        <v>1528069747000</v>
      </c>
      <c r="U102" s="5">
        <v>1439999008000</v>
      </c>
      <c r="V102" s="5">
        <v>976131253000</v>
      </c>
      <c r="W102" s="5">
        <v>976970119000</v>
      </c>
      <c r="X102" s="5">
        <v>999094184000</v>
      </c>
      <c r="Y102" s="5">
        <v>1084230860000</v>
      </c>
      <c r="Z102" s="5">
        <v>1110235412000</v>
      </c>
    </row>
    <row r="103" spans="3:26" ht="15.5" x14ac:dyDescent="0.35">
      <c r="C103" t="s">
        <v>117</v>
      </c>
      <c r="D103" s="5">
        <v>10415521811000</v>
      </c>
      <c r="E103" s="5">
        <v>10300044763000</v>
      </c>
      <c r="F103" s="5">
        <v>9775076593000</v>
      </c>
      <c r="G103" s="5">
        <v>10032534950000</v>
      </c>
      <c r="I103" s="5">
        <v>9775076593000</v>
      </c>
      <c r="J103" s="5">
        <v>10815251239000</v>
      </c>
      <c r="K103" s="5">
        <v>11052506174000</v>
      </c>
      <c r="L103" s="5">
        <v>10959097127000</v>
      </c>
      <c r="M103" s="5">
        <v>9913440970000</v>
      </c>
      <c r="N103" s="5">
        <v>6766903494000</v>
      </c>
      <c r="O103" s="5">
        <v>6716724073000</v>
      </c>
      <c r="P103" s="5">
        <v>6138226584000</v>
      </c>
      <c r="Q103" s="5">
        <v>5385807878000</v>
      </c>
      <c r="R103" s="5">
        <v>4820611941000</v>
      </c>
      <c r="S103" s="5">
        <v>4565963576000</v>
      </c>
      <c r="T103" s="5">
        <v>4728435671000</v>
      </c>
      <c r="U103" s="5">
        <v>4010166376000</v>
      </c>
      <c r="V103" s="5">
        <v>2893172402000</v>
      </c>
      <c r="W103" s="5">
        <v>2511221855000</v>
      </c>
      <c r="X103" s="5">
        <v>2515567387000</v>
      </c>
      <c r="Y103" s="5">
        <v>2359836581000</v>
      </c>
      <c r="Z103" s="5">
        <v>2322301901000</v>
      </c>
    </row>
    <row r="104" spans="3:26" ht="15.5" x14ac:dyDescent="0.35">
      <c r="C104" t="s">
        <v>118</v>
      </c>
    </row>
    <row r="105" spans="3:26" ht="15.5" x14ac:dyDescent="0.35">
      <c r="C105" t="s">
        <v>119</v>
      </c>
    </row>
    <row r="106" spans="3:26" ht="15.5" x14ac:dyDescent="0.35">
      <c r="C106" t="s">
        <v>446</v>
      </c>
      <c r="D106" s="5">
        <v>2768356328000</v>
      </c>
      <c r="E106" s="5">
        <v>2147316648000</v>
      </c>
      <c r="F106" s="5">
        <v>1938889907000</v>
      </c>
      <c r="G106" s="5">
        <v>1800789701000</v>
      </c>
      <c r="I106" s="5">
        <v>1938889907000</v>
      </c>
      <c r="J106" s="5">
        <v>2197525030000</v>
      </c>
      <c r="K106" s="5">
        <v>2278213517000</v>
      </c>
      <c r="L106" s="5">
        <v>2082974919000</v>
      </c>
      <c r="M106" s="5">
        <v>1697696732000</v>
      </c>
      <c r="N106" s="5">
        <v>1542474950000</v>
      </c>
      <c r="O106" s="5">
        <v>988970149000</v>
      </c>
      <c r="P106" s="5">
        <v>804149297000</v>
      </c>
      <c r="Q106" s="5">
        <v>743336338000</v>
      </c>
      <c r="R106" s="5">
        <v>990467600000</v>
      </c>
      <c r="S106" s="5">
        <v>860469667000</v>
      </c>
      <c r="T106" s="5">
        <v>819157784000</v>
      </c>
      <c r="U106" s="5">
        <v>705699622000</v>
      </c>
      <c r="V106" s="5">
        <v>416148514000</v>
      </c>
      <c r="W106" s="5">
        <v>971756799000</v>
      </c>
      <c r="X106" s="5">
        <v>427559384000</v>
      </c>
      <c r="Y106" s="5">
        <v>370203585000</v>
      </c>
      <c r="Z106" s="5">
        <v>380737783000</v>
      </c>
    </row>
    <row r="107" spans="3:26" ht="15.5" x14ac:dyDescent="0.35">
      <c r="C107" t="s">
        <v>447</v>
      </c>
    </row>
    <row r="108" spans="3:26" ht="15.5" x14ac:dyDescent="0.35">
      <c r="C108" t="s">
        <v>400</v>
      </c>
    </row>
    <row r="109" spans="3:26" ht="15.5" x14ac:dyDescent="0.35">
      <c r="C109" t="s">
        <v>581</v>
      </c>
      <c r="D109" s="5">
        <v>431445587000</v>
      </c>
      <c r="E109" s="5">
        <v>487573933000</v>
      </c>
      <c r="F109" s="5">
        <v>381280940000</v>
      </c>
      <c r="G109" s="5">
        <v>381096030000</v>
      </c>
      <c r="I109" s="5">
        <v>381280940000</v>
      </c>
      <c r="J109" s="5">
        <v>479295682000</v>
      </c>
      <c r="K109" s="5">
        <v>579712248000</v>
      </c>
      <c r="L109" s="5">
        <v>576918694000</v>
      </c>
      <c r="M109" s="5">
        <v>491937969000</v>
      </c>
      <c r="N109" s="5">
        <v>351952333000</v>
      </c>
      <c r="O109" s="5">
        <v>407313226000</v>
      </c>
      <c r="P109" s="5">
        <v>368893049000</v>
      </c>
      <c r="Q109" s="5">
        <v>297623776000</v>
      </c>
      <c r="R109" s="5">
        <v>245914320000</v>
      </c>
      <c r="S109" s="5">
        <v>155068387000</v>
      </c>
      <c r="T109" s="5">
        <v>230805795000</v>
      </c>
      <c r="U109" s="5">
        <v>197640801000</v>
      </c>
      <c r="V109" s="5">
        <v>159750869000</v>
      </c>
      <c r="W109" s="5">
        <v>140553272000</v>
      </c>
      <c r="X109" s="5">
        <v>177740559000</v>
      </c>
      <c r="Y109" s="5">
        <v>158977566000</v>
      </c>
      <c r="Z109" s="5">
        <v>158483356000</v>
      </c>
    </row>
    <row r="110" spans="3:26" ht="15.5" x14ac:dyDescent="0.35">
      <c r="C110" t="s">
        <v>285</v>
      </c>
    </row>
    <row r="111" spans="3:26" ht="15.5" x14ac:dyDescent="0.35">
      <c r="C111" t="s">
        <v>448</v>
      </c>
      <c r="D111" s="5">
        <v>110429767000</v>
      </c>
      <c r="E111" s="5">
        <v>118241459000</v>
      </c>
      <c r="F111" s="5">
        <v>91998762000</v>
      </c>
      <c r="G111" s="5">
        <v>99920739000</v>
      </c>
      <c r="I111" s="5">
        <v>91998762000</v>
      </c>
      <c r="J111" s="5">
        <v>134480299000</v>
      </c>
      <c r="K111" s="5">
        <v>135781269000</v>
      </c>
      <c r="L111" s="5">
        <v>156356902000</v>
      </c>
      <c r="M111" s="5">
        <v>208605813000</v>
      </c>
      <c r="N111" s="5">
        <v>109167668000</v>
      </c>
      <c r="O111" s="5">
        <v>92593725000</v>
      </c>
      <c r="P111" s="5">
        <v>117555210000</v>
      </c>
      <c r="Q111" s="5">
        <v>139703659000</v>
      </c>
      <c r="R111" s="5">
        <v>139504078000</v>
      </c>
      <c r="S111" s="5">
        <v>104716928000</v>
      </c>
      <c r="T111" s="5">
        <v>104511979000</v>
      </c>
      <c r="U111" s="5">
        <v>107413107000</v>
      </c>
      <c r="V111" s="5">
        <v>26708634000</v>
      </c>
      <c r="W111" s="5">
        <v>21655895000</v>
      </c>
      <c r="X111" s="5">
        <v>16232201000</v>
      </c>
      <c r="Y111" s="5">
        <v>26906562000</v>
      </c>
      <c r="Z111" s="5">
        <v>10198701000</v>
      </c>
    </row>
    <row r="112" spans="3:26" ht="15.5" x14ac:dyDescent="0.35">
      <c r="C112" t="s">
        <v>127</v>
      </c>
      <c r="D112" s="5">
        <v>916151318000</v>
      </c>
      <c r="E112" s="5">
        <v>956818043000</v>
      </c>
      <c r="F112" s="5">
        <v>904455488000</v>
      </c>
      <c r="G112" s="5">
        <v>797128191000</v>
      </c>
      <c r="I112" s="5">
        <v>904455488000</v>
      </c>
      <c r="J112" s="5">
        <v>1109662227000</v>
      </c>
      <c r="K112" s="5">
        <v>1133709346000</v>
      </c>
      <c r="L112" s="5">
        <v>747791688000</v>
      </c>
      <c r="M112" s="5">
        <v>559941227000</v>
      </c>
      <c r="N112" s="5">
        <v>510738303000</v>
      </c>
      <c r="O112" s="5">
        <v>315973194000</v>
      </c>
      <c r="P112" s="5">
        <v>187029097000</v>
      </c>
      <c r="Q112" s="5">
        <v>164724785000</v>
      </c>
      <c r="R112" s="5">
        <v>279686239000</v>
      </c>
      <c r="S112" s="5">
        <v>271985342000</v>
      </c>
      <c r="T112" s="5">
        <v>246909056000</v>
      </c>
      <c r="U112" s="5">
        <v>235468829000</v>
      </c>
      <c r="V112" s="5">
        <v>148932358000</v>
      </c>
      <c r="W112" s="5">
        <v>175174264000</v>
      </c>
      <c r="X112" s="5">
        <v>157729477000</v>
      </c>
      <c r="Y112" s="5">
        <v>127949917000</v>
      </c>
      <c r="Z112" s="5">
        <v>127912968000</v>
      </c>
    </row>
    <row r="113" spans="3:26" ht="15.5" x14ac:dyDescent="0.35">
      <c r="C113" t="s">
        <v>126</v>
      </c>
      <c r="D113" s="5">
        <v>97787302000</v>
      </c>
      <c r="E113" s="5">
        <v>145566214000</v>
      </c>
      <c r="F113" s="5">
        <v>83916786000</v>
      </c>
      <c r="G113" s="5">
        <v>111851997000</v>
      </c>
      <c r="I113" s="5">
        <v>83916786000</v>
      </c>
      <c r="J113" s="5">
        <v>61405327000</v>
      </c>
      <c r="K113" s="5">
        <v>105020066000</v>
      </c>
      <c r="L113" s="5">
        <v>100026836000</v>
      </c>
      <c r="M113" s="5">
        <v>175150706000</v>
      </c>
      <c r="N113" s="5">
        <v>175486096000</v>
      </c>
      <c r="O113" s="5">
        <v>72115583000</v>
      </c>
      <c r="P113" s="5">
        <v>58992955000</v>
      </c>
      <c r="Q113" s="5">
        <v>64290800000</v>
      </c>
      <c r="R113" s="5">
        <v>95026700000</v>
      </c>
      <c r="S113" s="5">
        <v>133887909000</v>
      </c>
      <c r="T113" s="5">
        <v>126580771000</v>
      </c>
      <c r="U113" s="5">
        <v>91904258000</v>
      </c>
      <c r="V113" s="5">
        <v>69575109000</v>
      </c>
      <c r="W113" s="5">
        <v>53026631000</v>
      </c>
      <c r="X113" s="5">
        <v>68236342000</v>
      </c>
      <c r="Y113" s="5">
        <v>52566830000</v>
      </c>
      <c r="Z113" s="5">
        <v>77791312000</v>
      </c>
    </row>
    <row r="114" spans="3:26" ht="15.5" x14ac:dyDescent="0.35">
      <c r="C114" t="s">
        <v>449</v>
      </c>
    </row>
    <row r="115" spans="3:26" ht="15.5" x14ac:dyDescent="0.35">
      <c r="C115" t="s">
        <v>1536</v>
      </c>
      <c r="P115" s="5">
        <v>10327914000</v>
      </c>
      <c r="Q115" s="5">
        <v>60327914000</v>
      </c>
      <c r="R115" s="5">
        <v>206227082000</v>
      </c>
      <c r="S115" s="5">
        <v>148237730000</v>
      </c>
      <c r="T115" s="5">
        <v>100000000000</v>
      </c>
      <c r="U115" s="5">
        <v>50000000000</v>
      </c>
    </row>
    <row r="116" spans="3:26" ht="15.5" x14ac:dyDescent="0.35">
      <c r="C116" t="s">
        <v>685</v>
      </c>
      <c r="X116" s="5">
        <v>573801643000</v>
      </c>
      <c r="Y116" s="5">
        <v>573108274000</v>
      </c>
      <c r="Z116" s="5">
        <v>572341740000</v>
      </c>
    </row>
    <row r="117" spans="3:26" ht="15.5" x14ac:dyDescent="0.35">
      <c r="C117" t="s">
        <v>451</v>
      </c>
      <c r="M117" s="5">
        <v>600000000000</v>
      </c>
      <c r="N117" s="5">
        <v>1114587500000</v>
      </c>
    </row>
    <row r="118" spans="3:26" ht="15.5" x14ac:dyDescent="0.35">
      <c r="C118" t="s">
        <v>583</v>
      </c>
      <c r="D118" s="5">
        <v>156085000</v>
      </c>
      <c r="E118" s="5">
        <v>156085000</v>
      </c>
      <c r="F118" s="5">
        <v>156085000</v>
      </c>
      <c r="G118" s="5">
        <v>653571000</v>
      </c>
      <c r="I118" s="5">
        <v>156085000</v>
      </c>
      <c r="J118" s="5">
        <v>653571000</v>
      </c>
      <c r="K118" s="5">
        <v>1905941000</v>
      </c>
      <c r="L118" s="5">
        <v>1641769000</v>
      </c>
      <c r="M118" s="5">
        <v>223176000</v>
      </c>
      <c r="O118" s="5">
        <v>36632000</v>
      </c>
    </row>
    <row r="119" spans="3:26" ht="15.5" x14ac:dyDescent="0.35">
      <c r="C119" t="s">
        <v>452</v>
      </c>
      <c r="D119" s="5">
        <v>756471161000</v>
      </c>
      <c r="E119" s="5">
        <v>14778692000</v>
      </c>
      <c r="F119" s="5">
        <v>32622541000</v>
      </c>
      <c r="G119" s="5">
        <v>18722076000</v>
      </c>
      <c r="I119" s="5">
        <v>32622541000</v>
      </c>
      <c r="J119" s="5">
        <v>13561433000</v>
      </c>
      <c r="K119" s="5">
        <v>10625822000</v>
      </c>
      <c r="L119" s="5">
        <v>301748551000</v>
      </c>
      <c r="M119" s="5">
        <v>7063268000</v>
      </c>
      <c r="N119" s="5">
        <v>201295789000</v>
      </c>
      <c r="O119" s="5">
        <v>11537627000</v>
      </c>
      <c r="P119" s="5">
        <v>16438019000</v>
      </c>
      <c r="Q119" s="5">
        <v>64973386000</v>
      </c>
      <c r="R119" s="5">
        <v>206845929000</v>
      </c>
      <c r="S119" s="5">
        <v>149560635000</v>
      </c>
      <c r="T119" s="5">
        <v>101629729000</v>
      </c>
      <c r="U119" s="5">
        <v>51484463000</v>
      </c>
      <c r="W119" s="5">
        <v>574572025000</v>
      </c>
    </row>
    <row r="120" spans="3:26" ht="15.5" x14ac:dyDescent="0.35">
      <c r="C120" t="s">
        <v>116</v>
      </c>
    </row>
    <row r="121" spans="3:26" ht="15.5" x14ac:dyDescent="0.35">
      <c r="C121" t="s">
        <v>405</v>
      </c>
      <c r="D121" s="5">
        <v>250242440000</v>
      </c>
      <c r="E121" s="5">
        <v>243882637000</v>
      </c>
      <c r="F121" s="5">
        <v>237538607000</v>
      </c>
      <c r="G121" s="5">
        <v>273953977000</v>
      </c>
      <c r="I121" s="5">
        <v>237538607000</v>
      </c>
      <c r="J121" s="5">
        <v>261479628000</v>
      </c>
      <c r="K121" s="5">
        <v>291720752000</v>
      </c>
      <c r="L121" s="5">
        <v>166826315000</v>
      </c>
      <c r="M121" s="5">
        <v>754567518000</v>
      </c>
      <c r="N121" s="5">
        <v>1327841996000</v>
      </c>
      <c r="O121" s="5">
        <v>239155397000</v>
      </c>
      <c r="P121" s="5">
        <v>231124772000</v>
      </c>
      <c r="Q121" s="5">
        <v>237078280000</v>
      </c>
      <c r="R121" s="5">
        <v>124736185000</v>
      </c>
      <c r="S121" s="5">
        <v>291818197000</v>
      </c>
      <c r="T121" s="5">
        <v>431089859000</v>
      </c>
      <c r="U121" s="5">
        <v>515009516000</v>
      </c>
      <c r="V121" s="5">
        <v>288584611000</v>
      </c>
      <c r="W121" s="5">
        <v>35193620000</v>
      </c>
      <c r="X121" s="5">
        <v>601241740000</v>
      </c>
      <c r="Y121" s="5">
        <v>593953598000</v>
      </c>
      <c r="Z121" s="5">
        <v>585603666000</v>
      </c>
    </row>
    <row r="122" spans="3:26" ht="15.5" x14ac:dyDescent="0.35">
      <c r="C122" t="s">
        <v>404</v>
      </c>
      <c r="D122" s="5">
        <v>250242440000</v>
      </c>
      <c r="E122" s="5">
        <v>243882637000</v>
      </c>
      <c r="F122" s="5">
        <v>237538607000</v>
      </c>
      <c r="G122" s="5">
        <v>273953977000</v>
      </c>
      <c r="I122" s="5">
        <v>237538607000</v>
      </c>
      <c r="J122" s="5">
        <v>261479628000</v>
      </c>
      <c r="K122" s="5">
        <v>291720752000</v>
      </c>
      <c r="L122" s="5">
        <v>166826315000</v>
      </c>
      <c r="M122" s="5">
        <v>754567518000</v>
      </c>
      <c r="N122" s="5">
        <v>1327841996000</v>
      </c>
      <c r="O122" s="5">
        <v>239155397000</v>
      </c>
      <c r="P122" s="5">
        <v>231124772000</v>
      </c>
      <c r="Q122" s="5">
        <v>237078280000</v>
      </c>
      <c r="R122" s="5">
        <v>124736185000</v>
      </c>
      <c r="S122" s="5">
        <v>291818197000</v>
      </c>
      <c r="T122" s="5">
        <v>431089859000</v>
      </c>
      <c r="U122" s="5">
        <v>515009516000</v>
      </c>
      <c r="V122" s="5">
        <v>288584611000</v>
      </c>
      <c r="W122" s="5">
        <v>35193620000</v>
      </c>
      <c r="X122" s="5">
        <v>601241740000</v>
      </c>
      <c r="Y122" s="5">
        <v>593953598000</v>
      </c>
      <c r="Z122" s="5">
        <v>585603666000</v>
      </c>
    </row>
    <row r="123" spans="3:26" ht="15.5" x14ac:dyDescent="0.35">
      <c r="C123" t="s">
        <v>454</v>
      </c>
    </row>
    <row r="124" spans="3:26" ht="15.5" x14ac:dyDescent="0.35">
      <c r="C124" t="s">
        <v>455</v>
      </c>
      <c r="S124" s="5">
        <v>205764012000</v>
      </c>
      <c r="T124" s="5">
        <v>348395791000</v>
      </c>
      <c r="U124" s="5">
        <v>448323782000</v>
      </c>
      <c r="V124" s="5">
        <v>250000000000</v>
      </c>
      <c r="X124" s="5">
        <v>158697000</v>
      </c>
    </row>
    <row r="125" spans="3:26" ht="15.5" x14ac:dyDescent="0.35">
      <c r="C125" t="s">
        <v>456</v>
      </c>
      <c r="D125" s="5">
        <v>3791696000</v>
      </c>
      <c r="E125" s="5">
        <v>3720455000</v>
      </c>
      <c r="F125" s="5">
        <v>3758236000</v>
      </c>
      <c r="G125" s="5">
        <v>6557570000</v>
      </c>
      <c r="I125" s="5">
        <v>3758236000</v>
      </c>
      <c r="J125" s="5">
        <v>6571881000</v>
      </c>
      <c r="K125" s="5">
        <v>9174076000</v>
      </c>
      <c r="L125" s="5">
        <v>2745109000</v>
      </c>
      <c r="M125" s="5">
        <v>605747630000</v>
      </c>
      <c r="N125" s="5">
        <v>1122768759000</v>
      </c>
      <c r="O125" s="5">
        <v>36632000</v>
      </c>
      <c r="S125" s="5">
        <v>205764012000</v>
      </c>
      <c r="T125" s="5">
        <v>348395791000</v>
      </c>
      <c r="U125" s="5">
        <v>448323782000</v>
      </c>
      <c r="V125" s="5">
        <v>250000000000</v>
      </c>
      <c r="X125" s="5">
        <v>158697000</v>
      </c>
    </row>
    <row r="126" spans="3:26" ht="15.5" x14ac:dyDescent="0.35">
      <c r="C126" t="s">
        <v>453</v>
      </c>
      <c r="D126" s="5">
        <v>85217279000</v>
      </c>
      <c r="E126" s="5">
        <v>85167464000</v>
      </c>
      <c r="F126" s="5">
        <v>85067063000</v>
      </c>
      <c r="G126" s="5">
        <v>96427257000</v>
      </c>
      <c r="I126" s="5">
        <v>85067063000</v>
      </c>
      <c r="J126" s="5">
        <v>99665390000</v>
      </c>
      <c r="K126" s="5">
        <v>110937045000</v>
      </c>
      <c r="L126" s="5">
        <v>13434505000</v>
      </c>
      <c r="P126" s="5">
        <v>41043125000</v>
      </c>
      <c r="Q126" s="5">
        <v>74289698000</v>
      </c>
    </row>
    <row r="127" spans="3:26" ht="15.5" x14ac:dyDescent="0.35">
      <c r="C127" t="s">
        <v>284</v>
      </c>
      <c r="P127" s="5">
        <v>442135000</v>
      </c>
      <c r="Q127" s="5">
        <v>2051029000</v>
      </c>
      <c r="R127" s="5">
        <v>470361000</v>
      </c>
      <c r="S127" s="5">
        <v>928288000</v>
      </c>
      <c r="T127" s="5">
        <v>1504752000</v>
      </c>
      <c r="U127" s="5">
        <v>667910000</v>
      </c>
    </row>
    <row r="128" spans="3:26" ht="15.5" x14ac:dyDescent="0.35">
      <c r="C128" t="s">
        <v>130</v>
      </c>
      <c r="D128" s="5">
        <v>3018598768000</v>
      </c>
      <c r="E128" s="5">
        <v>2391199285000</v>
      </c>
      <c r="F128" s="5">
        <v>2176428514000</v>
      </c>
      <c r="G128" s="5">
        <v>2074743678000</v>
      </c>
      <c r="I128" s="5">
        <v>2176428514000</v>
      </c>
      <c r="J128" s="5">
        <v>2459004658000</v>
      </c>
      <c r="K128" s="5">
        <v>2569934269000</v>
      </c>
      <c r="L128" s="5">
        <v>2249801234000</v>
      </c>
      <c r="M128" s="5">
        <v>2452264250000</v>
      </c>
      <c r="N128" s="5">
        <v>2870316946000</v>
      </c>
      <c r="O128" s="5">
        <v>1228125546000</v>
      </c>
      <c r="P128" s="5">
        <v>1035274069000</v>
      </c>
      <c r="Q128" s="5">
        <v>980414618000</v>
      </c>
      <c r="R128" s="5">
        <v>1115203785000</v>
      </c>
      <c r="S128" s="5">
        <v>1152287864000</v>
      </c>
      <c r="T128" s="5">
        <v>1250247643000</v>
      </c>
      <c r="U128" s="5">
        <v>1220709138000</v>
      </c>
      <c r="V128" s="5">
        <v>704733125000</v>
      </c>
      <c r="W128" s="5">
        <v>1006950419000</v>
      </c>
      <c r="X128" s="5">
        <v>1028801124000</v>
      </c>
      <c r="Y128" s="5">
        <v>964157183000</v>
      </c>
      <c r="Z128" s="5">
        <v>966341449000</v>
      </c>
    </row>
    <row r="129" spans="2:26" ht="15.5" x14ac:dyDescent="0.35">
      <c r="C129" t="s">
        <v>131</v>
      </c>
    </row>
    <row r="130" spans="2:26" ht="15.5" x14ac:dyDescent="0.35">
      <c r="C130" t="s">
        <v>132</v>
      </c>
      <c r="D130" s="5">
        <v>635647033000</v>
      </c>
      <c r="E130" s="5">
        <v>739705695000</v>
      </c>
      <c r="F130" s="5">
        <v>739705695000</v>
      </c>
      <c r="G130" s="5">
        <v>739705695000</v>
      </c>
      <c r="I130" s="5">
        <v>739705695000</v>
      </c>
      <c r="J130" s="5">
        <v>739705695000</v>
      </c>
      <c r="K130" s="5">
        <v>739705695000</v>
      </c>
      <c r="L130" s="5">
        <v>739705695000</v>
      </c>
      <c r="M130" s="5">
        <v>739705695000</v>
      </c>
      <c r="N130" s="5">
        <v>738954565000</v>
      </c>
      <c r="O130" s="5">
        <v>738733615000</v>
      </c>
      <c r="P130" s="5">
        <v>731080062000</v>
      </c>
      <c r="Q130" s="5">
        <v>731080062000</v>
      </c>
      <c r="R130" s="5">
        <v>731080062000</v>
      </c>
      <c r="S130" s="5">
        <v>731080062000</v>
      </c>
      <c r="T130" s="5">
        <v>731080062000</v>
      </c>
      <c r="U130" s="5">
        <v>731080062000</v>
      </c>
      <c r="V130" s="5">
        <v>487500000000</v>
      </c>
      <c r="W130" s="5">
        <v>483602416000</v>
      </c>
      <c r="X130" s="5">
        <v>480389008000</v>
      </c>
      <c r="Y130" s="5">
        <v>477744595000</v>
      </c>
      <c r="Z130" s="5">
        <v>475204625000</v>
      </c>
    </row>
    <row r="131" spans="2:26" ht="15.5" x14ac:dyDescent="0.35">
      <c r="C131" t="s">
        <v>133</v>
      </c>
      <c r="D131" s="5">
        <v>-2284401969000</v>
      </c>
      <c r="E131" s="5">
        <v>411664176000</v>
      </c>
      <c r="F131" s="5">
        <v>411664176000</v>
      </c>
      <c r="G131" s="5">
        <v>407497691000</v>
      </c>
      <c r="I131" s="5">
        <v>411664176000</v>
      </c>
      <c r="J131" s="5">
        <v>407497616000</v>
      </c>
      <c r="K131" s="5">
        <v>423803956000</v>
      </c>
      <c r="L131" s="5">
        <v>450144878000</v>
      </c>
      <c r="M131" s="5">
        <v>449445578000</v>
      </c>
      <c r="N131" s="5">
        <v>424745804000</v>
      </c>
      <c r="O131" s="5">
        <v>435834659000</v>
      </c>
      <c r="P131" s="5">
        <v>278731083000</v>
      </c>
      <c r="Q131" s="5">
        <v>278632812000</v>
      </c>
      <c r="R131" s="5">
        <v>278632812000</v>
      </c>
      <c r="S131" s="5">
        <v>278306317000</v>
      </c>
      <c r="T131" s="5">
        <v>281905633000</v>
      </c>
      <c r="U131" s="5">
        <v>281905633000</v>
      </c>
      <c r="V131" s="5">
        <v>563713272000</v>
      </c>
      <c r="W131" s="5">
        <v>544416984000</v>
      </c>
      <c r="X131" s="5">
        <v>538128602000</v>
      </c>
      <c r="Y131" s="5">
        <v>533315772000</v>
      </c>
      <c r="Z131" s="5">
        <v>529510172000</v>
      </c>
    </row>
    <row r="132" spans="2:26" ht="15.5" x14ac:dyDescent="0.35">
      <c r="C132" t="s">
        <v>134</v>
      </c>
      <c r="D132" s="5">
        <v>5702701683000</v>
      </c>
      <c r="E132" s="5">
        <v>6235943352000</v>
      </c>
      <c r="F132" s="5">
        <v>5928313341000</v>
      </c>
      <c r="G132" s="5">
        <v>6320076654000</v>
      </c>
      <c r="I132" s="5">
        <v>5928313341000</v>
      </c>
      <c r="J132" s="5">
        <v>6870915643000</v>
      </c>
      <c r="K132" s="5">
        <v>6909755620000</v>
      </c>
      <c r="L132" s="5">
        <v>6985994686000</v>
      </c>
      <c r="M132" s="5">
        <v>6297652520000</v>
      </c>
      <c r="N132" s="5">
        <v>4950188298000</v>
      </c>
      <c r="O132" s="5">
        <v>3801887824000</v>
      </c>
      <c r="P132" s="5">
        <v>3551987916000</v>
      </c>
      <c r="Q132" s="5">
        <v>2871400883000</v>
      </c>
      <c r="R132" s="5">
        <v>2387980793000</v>
      </c>
      <c r="S132" s="5">
        <v>2100622139000</v>
      </c>
      <c r="T132" s="5">
        <v>2432821214000</v>
      </c>
      <c r="U132" s="5">
        <v>1724867296000</v>
      </c>
      <c r="V132" s="5">
        <v>1136538470000</v>
      </c>
      <c r="W132" s="5">
        <v>467143266000</v>
      </c>
      <c r="X132" s="5">
        <v>453445617000</v>
      </c>
      <c r="Y132" s="5">
        <v>365002165000</v>
      </c>
      <c r="Z132" s="5">
        <v>327838189000</v>
      </c>
    </row>
    <row r="133" spans="2:26" ht="15.5" x14ac:dyDescent="0.35">
      <c r="C133" t="s">
        <v>135</v>
      </c>
      <c r="D133" s="5">
        <v>24000000000</v>
      </c>
      <c r="E133" s="5">
        <v>23000000000</v>
      </c>
      <c r="F133" s="5">
        <v>23000000000</v>
      </c>
      <c r="G133" s="5">
        <v>23000000000</v>
      </c>
      <c r="I133" s="5">
        <v>23000000000</v>
      </c>
      <c r="J133" s="5">
        <v>22000000000</v>
      </c>
      <c r="K133" s="5">
        <v>21000000000</v>
      </c>
      <c r="L133" s="5">
        <v>20000000000</v>
      </c>
      <c r="M133" s="5">
        <v>19000000000</v>
      </c>
      <c r="N133" s="5">
        <v>18000000000</v>
      </c>
      <c r="O133" s="5">
        <v>17000000000</v>
      </c>
      <c r="P133" s="5">
        <v>16000000000</v>
      </c>
      <c r="Q133" s="5">
        <v>15000000000</v>
      </c>
      <c r="R133" s="5">
        <v>14000000000</v>
      </c>
      <c r="S133" s="5">
        <v>13000000000</v>
      </c>
      <c r="T133" s="5">
        <v>12000000000</v>
      </c>
      <c r="U133" s="5">
        <v>11000000000</v>
      </c>
      <c r="V133" s="5">
        <v>10000000000</v>
      </c>
      <c r="W133" s="5">
        <v>9000000000</v>
      </c>
      <c r="X133" s="5">
        <v>8000000000</v>
      </c>
      <c r="Y133" s="5">
        <v>7000000000</v>
      </c>
      <c r="Z133" s="5">
        <v>6000000000</v>
      </c>
    </row>
    <row r="134" spans="2:26" ht="15.5" x14ac:dyDescent="0.35">
      <c r="C134" t="s">
        <v>136</v>
      </c>
      <c r="D134" s="5">
        <v>5678701683000</v>
      </c>
      <c r="E134" s="5">
        <v>6212943352000</v>
      </c>
      <c r="F134" s="5">
        <v>5905313341000</v>
      </c>
      <c r="G134" s="5">
        <v>6297076654000</v>
      </c>
      <c r="I134" s="5">
        <v>5905313341000</v>
      </c>
      <c r="J134" s="5">
        <v>6848915643000</v>
      </c>
      <c r="K134" s="5">
        <v>6888755620000</v>
      </c>
      <c r="L134" s="5">
        <v>6965994686000</v>
      </c>
      <c r="M134" s="5">
        <v>6278652520000</v>
      </c>
      <c r="N134" s="5">
        <v>4932188298000</v>
      </c>
      <c r="O134" s="5">
        <v>3784887824000</v>
      </c>
      <c r="P134" s="5">
        <v>3535987916000</v>
      </c>
      <c r="Q134" s="5">
        <v>2856400883000</v>
      </c>
      <c r="R134" s="5">
        <v>2373980793000</v>
      </c>
      <c r="S134" s="5">
        <v>2087622139000</v>
      </c>
      <c r="T134" s="5">
        <v>2420821214000</v>
      </c>
      <c r="U134" s="5">
        <v>1713867296000</v>
      </c>
      <c r="V134" s="5">
        <v>1126538470000</v>
      </c>
      <c r="W134" s="5">
        <v>458143266000</v>
      </c>
      <c r="X134" s="5">
        <v>445445617000</v>
      </c>
      <c r="Y134" s="5">
        <v>358002165000</v>
      </c>
      <c r="Z134" s="5">
        <v>321838189000</v>
      </c>
    </row>
    <row r="135" spans="2:26" ht="15.5" x14ac:dyDescent="0.35">
      <c r="C135" t="s">
        <v>137</v>
      </c>
      <c r="D135" s="5">
        <v>5702701683000</v>
      </c>
      <c r="E135" s="5">
        <v>6235943352000</v>
      </c>
      <c r="F135" s="5">
        <v>5928313341000</v>
      </c>
      <c r="G135" s="5">
        <v>6320076654000</v>
      </c>
      <c r="I135" s="5">
        <v>5928313341000</v>
      </c>
      <c r="J135" s="5">
        <v>6870915643000</v>
      </c>
      <c r="K135" s="5">
        <v>6909755620000</v>
      </c>
      <c r="L135" s="5">
        <v>6985994686000</v>
      </c>
      <c r="M135" s="5">
        <v>6297652520000</v>
      </c>
      <c r="N135" s="5">
        <v>4950188298000</v>
      </c>
      <c r="O135" s="5">
        <v>3801887824000</v>
      </c>
      <c r="P135" s="5">
        <v>3551987916000</v>
      </c>
      <c r="Q135" s="5">
        <v>2871400883000</v>
      </c>
      <c r="R135" s="5">
        <v>2387980793000</v>
      </c>
      <c r="S135" s="5">
        <v>2100622139000</v>
      </c>
      <c r="T135" s="5">
        <v>2432821214000</v>
      </c>
      <c r="U135" s="5">
        <v>1724867296000</v>
      </c>
      <c r="V135" s="5">
        <v>1136538470000</v>
      </c>
      <c r="W135" s="5">
        <v>467143266000</v>
      </c>
      <c r="X135" s="5">
        <v>453445617000</v>
      </c>
      <c r="Y135" s="5">
        <v>365002165000</v>
      </c>
      <c r="Z135" s="5">
        <v>327838189000</v>
      </c>
    </row>
    <row r="136" spans="2:26" ht="15.5" x14ac:dyDescent="0.35">
      <c r="C136" t="s">
        <v>291</v>
      </c>
      <c r="D136" s="5">
        <v>1082144416000</v>
      </c>
      <c r="E136" s="5">
        <v>1064871712000</v>
      </c>
      <c r="F136" s="5">
        <v>1063408587000</v>
      </c>
      <c r="G136" s="5">
        <v>1026664586000</v>
      </c>
      <c r="I136" s="5">
        <v>1063408587000</v>
      </c>
      <c r="J136" s="5">
        <v>872916870000</v>
      </c>
      <c r="K136" s="5">
        <v>993811985000</v>
      </c>
      <c r="L136" s="5">
        <v>1166032396000</v>
      </c>
      <c r="M136" s="5">
        <v>1072978186000</v>
      </c>
      <c r="N136" s="5">
        <v>624382556000</v>
      </c>
      <c r="O136" s="5">
        <v>580470963000</v>
      </c>
      <c r="P136" s="5">
        <v>531475526000</v>
      </c>
      <c r="Q136" s="5">
        <v>504254196000</v>
      </c>
      <c r="R136" s="5">
        <v>278855111000</v>
      </c>
      <c r="S136" s="5">
        <v>267312655000</v>
      </c>
      <c r="T136" s="5">
        <v>32421920000</v>
      </c>
      <c r="U136" s="5">
        <v>51645048000</v>
      </c>
      <c r="V136" s="5">
        <v>725719000</v>
      </c>
      <c r="W136" s="5">
        <v>608116000</v>
      </c>
      <c r="X136" s="5">
        <v>14000000</v>
      </c>
      <c r="Y136" s="5">
        <v>15000000</v>
      </c>
    </row>
    <row r="137" spans="2:26" ht="15.5" x14ac:dyDescent="0.35">
      <c r="C137" t="s">
        <v>10</v>
      </c>
      <c r="D137" s="5">
        <v>7396923043000</v>
      </c>
      <c r="E137" s="5">
        <v>7908845478000</v>
      </c>
      <c r="F137" s="5">
        <v>7598648079000</v>
      </c>
      <c r="G137" s="5">
        <v>7957791272000</v>
      </c>
      <c r="I137" s="5">
        <v>7598648079000</v>
      </c>
      <c r="J137" s="5">
        <v>8356246581000</v>
      </c>
      <c r="K137" s="5">
        <v>8482571905000</v>
      </c>
      <c r="L137" s="5">
        <v>8709295893000</v>
      </c>
      <c r="M137" s="5">
        <v>7461176720000</v>
      </c>
      <c r="N137" s="5">
        <v>3896586548000</v>
      </c>
      <c r="O137" s="5">
        <v>5488598527000</v>
      </c>
      <c r="P137" s="5">
        <v>5102952515000</v>
      </c>
      <c r="Q137" s="5">
        <v>4405393260000</v>
      </c>
      <c r="R137" s="5">
        <v>3705408156000</v>
      </c>
      <c r="S137" s="5">
        <v>3413675712000</v>
      </c>
      <c r="T137" s="5">
        <v>3478188028000</v>
      </c>
      <c r="U137" s="5">
        <v>2789457238000</v>
      </c>
      <c r="V137" s="5">
        <v>2188439277000</v>
      </c>
      <c r="W137" s="5">
        <v>1504271436000</v>
      </c>
      <c r="X137" s="5">
        <v>1486766263000</v>
      </c>
      <c r="Y137" s="5">
        <v>1395679398000</v>
      </c>
      <c r="Z137" s="5">
        <v>1355960452000</v>
      </c>
    </row>
    <row r="138" spans="2:26" ht="15.5" x14ac:dyDescent="0.35">
      <c r="C138" t="s">
        <v>138</v>
      </c>
      <c r="D138" s="5">
        <v>10415521811000</v>
      </c>
      <c r="E138" s="5">
        <v>10300044763000</v>
      </c>
      <c r="F138" s="5">
        <v>9775076593000</v>
      </c>
      <c r="G138" s="5">
        <v>10032534950000</v>
      </c>
      <c r="I138" s="5">
        <v>9775076593000</v>
      </c>
      <c r="J138" s="5">
        <v>10815251239000</v>
      </c>
      <c r="K138" s="5">
        <v>11052506174000</v>
      </c>
      <c r="L138" s="5">
        <v>10959097127000</v>
      </c>
      <c r="M138" s="5">
        <v>9913440970000</v>
      </c>
      <c r="N138" s="5">
        <v>6766903494000</v>
      </c>
      <c r="O138" s="5">
        <v>6716724073000</v>
      </c>
      <c r="P138" s="5">
        <v>6138226584000</v>
      </c>
      <c r="Q138" s="5">
        <v>5385807878000</v>
      </c>
      <c r="R138" s="5">
        <v>4820611941000</v>
      </c>
      <c r="S138" s="5">
        <v>4565963576000</v>
      </c>
      <c r="T138" s="5">
        <v>4728435671000</v>
      </c>
      <c r="U138" s="5">
        <v>4010166376000</v>
      </c>
      <c r="V138" s="5">
        <v>2893172402000</v>
      </c>
      <c r="W138" s="5">
        <v>2511221855000</v>
      </c>
      <c r="X138" s="5">
        <v>2515567387000</v>
      </c>
      <c r="Y138" s="5">
        <v>2359836581000</v>
      </c>
      <c r="Z138" s="5">
        <v>2322301901000</v>
      </c>
    </row>
    <row r="139" spans="2:26" ht="15.5" x14ac:dyDescent="0.35">
      <c r="C139" t="s">
        <v>139</v>
      </c>
      <c r="D139" s="5">
        <v>73970569505</v>
      </c>
      <c r="E139" s="5">
        <v>73970569505</v>
      </c>
      <c r="F139" s="5">
        <v>73970569505</v>
      </c>
      <c r="G139" s="5">
        <v>73970569505</v>
      </c>
      <c r="I139" s="5">
        <v>73970569505</v>
      </c>
      <c r="J139" s="5">
        <v>73970569505</v>
      </c>
      <c r="K139" s="5">
        <v>73970569505</v>
      </c>
      <c r="L139" s="5">
        <v>73970569505</v>
      </c>
      <c r="M139" s="5">
        <v>73970569505</v>
      </c>
      <c r="N139" s="5">
        <v>14779091301</v>
      </c>
      <c r="O139" s="5">
        <v>14774672301</v>
      </c>
      <c r="P139" s="5">
        <v>14621601234</v>
      </c>
      <c r="Q139" s="5">
        <v>14621601234</v>
      </c>
      <c r="R139" s="5">
        <v>14621601234</v>
      </c>
      <c r="S139" s="5">
        <v>14621601234</v>
      </c>
      <c r="T139" s="5">
        <v>14621601234</v>
      </c>
      <c r="U139" s="5">
        <v>14621601234</v>
      </c>
      <c r="V139" s="5">
        <v>9750000000</v>
      </c>
      <c r="W139" s="5">
        <v>1934409664</v>
      </c>
      <c r="X139" s="5">
        <v>1921556030</v>
      </c>
      <c r="Y139" s="5">
        <v>1910978380</v>
      </c>
      <c r="Z139" s="5">
        <v>1900800000</v>
      </c>
    </row>
    <row r="141" spans="2:26" ht="15.5" x14ac:dyDescent="0.35">
      <c r="B141" t="s">
        <v>140</v>
      </c>
      <c r="C141" t="s">
        <v>141</v>
      </c>
      <c r="D141" s="5">
        <v>117796687000</v>
      </c>
      <c r="E141" s="5">
        <v>389750936000</v>
      </c>
      <c r="F141" s="5">
        <v>422348970000</v>
      </c>
      <c r="G141" s="5">
        <v>358153728000</v>
      </c>
      <c r="I141" s="5">
        <v>571294743000</v>
      </c>
      <c r="J141" s="5">
        <v>983879394000</v>
      </c>
      <c r="K141" s="5">
        <v>1398233177000</v>
      </c>
      <c r="L141" s="5">
        <v>-462456713000</v>
      </c>
      <c r="M141" s="5">
        <v>1324800543000</v>
      </c>
      <c r="N141" s="5">
        <v>1844553753000</v>
      </c>
      <c r="O141" s="5">
        <v>1193085922000</v>
      </c>
      <c r="P141" s="5">
        <v>1687724160000</v>
      </c>
      <c r="Q141" s="5">
        <v>1250519493000</v>
      </c>
      <c r="R141" s="5">
        <v>1384727657000</v>
      </c>
      <c r="S141" s="5">
        <v>1506974464000</v>
      </c>
      <c r="T141" s="5">
        <v>1178602451000</v>
      </c>
      <c r="U141" s="5">
        <v>1271006241000</v>
      </c>
      <c r="V141" s="5">
        <v>837226914000</v>
      </c>
      <c r="W141" s="5">
        <v>927817944000</v>
      </c>
      <c r="X141" s="5">
        <v>688684643000</v>
      </c>
      <c r="Y141" s="5">
        <v>383001433000</v>
      </c>
      <c r="Z141" s="5">
        <v>343727954000</v>
      </c>
    </row>
    <row r="142" spans="2:26" ht="15.5" x14ac:dyDescent="0.35">
      <c r="C142" t="s">
        <v>585</v>
      </c>
      <c r="D142" s="5">
        <v>1743391660000</v>
      </c>
      <c r="E142" s="5">
        <v>1737417499000</v>
      </c>
      <c r="F142" s="5">
        <v>1788197346000</v>
      </c>
      <c r="G142" s="5">
        <v>1872408143000</v>
      </c>
      <c r="I142" s="5">
        <v>7010336517000</v>
      </c>
      <c r="J142" s="5">
        <v>7440205781000</v>
      </c>
      <c r="K142" s="5">
        <v>6626812908000</v>
      </c>
      <c r="L142" s="5">
        <v>6766132285000</v>
      </c>
      <c r="M142" s="5">
        <v>5965011113000</v>
      </c>
      <c r="N142" s="5">
        <v>5098866203000</v>
      </c>
      <c r="O142" s="5">
        <v>5396746001000</v>
      </c>
      <c r="P142" s="5">
        <v>5067310963000</v>
      </c>
      <c r="Q142" s="5">
        <v>4415352468000</v>
      </c>
      <c r="R142" s="5">
        <v>4375961635000</v>
      </c>
      <c r="S142" s="5">
        <v>4218152801000</v>
      </c>
      <c r="T142" s="5">
        <v>3769419661000</v>
      </c>
      <c r="U142" s="5">
        <v>3723488851000</v>
      </c>
      <c r="V142" s="5">
        <v>2134460000000</v>
      </c>
      <c r="W142" s="5">
        <v>2274178772000</v>
      </c>
      <c r="X142" s="5">
        <v>1901925819000</v>
      </c>
      <c r="Y142" s="5">
        <v>1655968573000</v>
      </c>
      <c r="Z142" s="5">
        <v>1614126820000</v>
      </c>
    </row>
    <row r="143" spans="2:26" ht="15.5" x14ac:dyDescent="0.35">
      <c r="C143" t="s">
        <v>586</v>
      </c>
      <c r="D143" s="5">
        <v>-1546737468000</v>
      </c>
      <c r="E143" s="5">
        <v>-1267876064000</v>
      </c>
      <c r="F143" s="5">
        <v>-1334439614000</v>
      </c>
      <c r="G143" s="5">
        <v>-1475028837000</v>
      </c>
      <c r="I143" s="5">
        <v>-6219136043000</v>
      </c>
      <c r="J143" s="5">
        <v>-6218591434000</v>
      </c>
      <c r="K143" s="5">
        <v>-5029445310000</v>
      </c>
      <c r="L143" s="5">
        <v>-6732472429000</v>
      </c>
      <c r="M143" s="5">
        <v>-4212161811000</v>
      </c>
      <c r="N143" s="5">
        <v>-3025593025000</v>
      </c>
      <c r="O143" s="5">
        <v>-3754662919000</v>
      </c>
      <c r="P143" s="5">
        <v>-2907927432000</v>
      </c>
      <c r="Q143" s="5">
        <v>-2681781704000</v>
      </c>
      <c r="R143" s="5">
        <v>-2506344955000</v>
      </c>
      <c r="S143" s="5">
        <v>-2154187500000</v>
      </c>
      <c r="T143" s="5">
        <v>-2141941336000</v>
      </c>
      <c r="U143" s="5">
        <v>-1964200448000</v>
      </c>
      <c r="V143" s="5">
        <v>-1053566483000</v>
      </c>
      <c r="W143" s="5">
        <v>-1010025057000</v>
      </c>
      <c r="X143" s="5">
        <v>-1002570400000</v>
      </c>
      <c r="Y143" s="5">
        <v>-1118186377000</v>
      </c>
      <c r="Z143" s="5">
        <v>-1108336866000</v>
      </c>
    </row>
    <row r="144" spans="2:26" ht="15.5" x14ac:dyDescent="0.35">
      <c r="C144" t="s">
        <v>1200</v>
      </c>
      <c r="D144" s="5">
        <v>15147449000</v>
      </c>
      <c r="E144" s="5">
        <v>13439963000</v>
      </c>
      <c r="F144" s="5">
        <v>22450475000</v>
      </c>
      <c r="G144" s="5">
        <v>22506389000</v>
      </c>
      <c r="I144" s="5">
        <v>115191719000</v>
      </c>
      <c r="J144" s="5">
        <v>144088049000</v>
      </c>
      <c r="K144" s="5">
        <v>81679631000</v>
      </c>
      <c r="L144" s="5">
        <v>36526189000</v>
      </c>
      <c r="M144" s="5">
        <v>17038401000</v>
      </c>
      <c r="N144" s="5">
        <v>29603427000</v>
      </c>
      <c r="O144" s="5">
        <v>45744415000</v>
      </c>
      <c r="P144" s="5">
        <v>23804863000</v>
      </c>
      <c r="Q144" s="5">
        <v>15241893000</v>
      </c>
      <c r="R144" s="5">
        <v>47496426000</v>
      </c>
      <c r="S144" s="5">
        <v>68902621000</v>
      </c>
      <c r="T144" s="5">
        <v>67916873000</v>
      </c>
      <c r="U144" s="5">
        <v>51384392000</v>
      </c>
      <c r="V144" s="5">
        <v>36774934000</v>
      </c>
      <c r="W144" s="5">
        <v>46865938000</v>
      </c>
      <c r="X144" s="5">
        <v>32890614000</v>
      </c>
      <c r="Y144" s="5">
        <v>35169985000</v>
      </c>
      <c r="Z144" s="5">
        <v>36976391000</v>
      </c>
    </row>
    <row r="145" spans="3:26" ht="15.5" x14ac:dyDescent="0.35">
      <c r="C145" t="s">
        <v>423</v>
      </c>
      <c r="D145" s="5">
        <v>2245433000</v>
      </c>
      <c r="E145" s="5">
        <v>2840600000</v>
      </c>
      <c r="F145" s="5">
        <v>3699328000</v>
      </c>
      <c r="G145" s="5">
        <v>1169578000</v>
      </c>
      <c r="I145" s="5">
        <v>-4560018000</v>
      </c>
      <c r="J145" s="5">
        <v>-29246803000</v>
      </c>
      <c r="K145" s="5">
        <v>49561418000</v>
      </c>
      <c r="L145" s="5">
        <v>-7384340000</v>
      </c>
      <c r="M145" s="5">
        <v>2142256000</v>
      </c>
      <c r="N145" s="5">
        <v>-12921869000</v>
      </c>
      <c r="O145" s="5">
        <v>-9004839000</v>
      </c>
      <c r="P145" s="5">
        <v>-2051766000</v>
      </c>
      <c r="Q145" s="5">
        <v>-9103669000</v>
      </c>
      <c r="R145" s="5">
        <v>2675586000</v>
      </c>
      <c r="S145" s="5">
        <v>-9224870000</v>
      </c>
      <c r="T145" s="5">
        <v>7826656000</v>
      </c>
      <c r="U145" s="5">
        <v>3105362000</v>
      </c>
      <c r="V145" s="5">
        <v>35067403000</v>
      </c>
      <c r="W145" s="5">
        <v>-1796605000</v>
      </c>
      <c r="X145" s="5">
        <v>-2733023000</v>
      </c>
      <c r="Y145" s="5">
        <v>13440736000</v>
      </c>
      <c r="Z145" s="5">
        <v>-1953023000</v>
      </c>
    </row>
    <row r="146" spans="3:26" ht="15.5" x14ac:dyDescent="0.35">
      <c r="C146" t="s">
        <v>1537</v>
      </c>
      <c r="D146" s="5">
        <v>1231696000</v>
      </c>
      <c r="E146" s="5">
        <v>2469618000</v>
      </c>
      <c r="G146" s="5">
        <v>30280178000</v>
      </c>
      <c r="I146" s="5">
        <v>32013258000</v>
      </c>
      <c r="J146" s="5">
        <v>18202405000</v>
      </c>
      <c r="K146" s="5">
        <v>12466743000</v>
      </c>
      <c r="L146" s="5">
        <v>5257333000</v>
      </c>
      <c r="M146" s="5">
        <v>10094403000</v>
      </c>
      <c r="N146" s="5">
        <v>4451022000</v>
      </c>
      <c r="O146" s="5">
        <v>2035596000</v>
      </c>
      <c r="P146" s="5">
        <v>25295227000</v>
      </c>
      <c r="Q146" s="5">
        <v>59571580000</v>
      </c>
      <c r="R146" s="5">
        <v>12545560000</v>
      </c>
      <c r="S146" s="5">
        <v>13846371000</v>
      </c>
      <c r="T146" s="5">
        <v>1066059000</v>
      </c>
      <c r="U146" s="5">
        <v>3601985000</v>
      </c>
    </row>
    <row r="147" spans="3:26" ht="15.5" x14ac:dyDescent="0.35">
      <c r="C147" t="s">
        <v>593</v>
      </c>
      <c r="D147" s="5">
        <v>-97165186000</v>
      </c>
      <c r="E147" s="5">
        <v>-97978043000</v>
      </c>
      <c r="F147" s="5">
        <v>-47505926000</v>
      </c>
      <c r="G147" s="5">
        <v>-92651109000</v>
      </c>
      <c r="I147" s="5">
        <v>-351463104000</v>
      </c>
      <c r="J147" s="5">
        <v>-368859753000</v>
      </c>
      <c r="K147" s="5">
        <v>-338884780000</v>
      </c>
      <c r="L147" s="5">
        <v>-492189745000</v>
      </c>
      <c r="M147" s="5">
        <v>-412964057000</v>
      </c>
      <c r="N147" s="5">
        <v>-221115420000</v>
      </c>
      <c r="O147" s="5">
        <v>-484394526000</v>
      </c>
      <c r="P147" s="5">
        <v>-516576814000</v>
      </c>
      <c r="Q147" s="5">
        <v>-534368527000</v>
      </c>
      <c r="R147" s="5">
        <v>-521613296000</v>
      </c>
      <c r="S147" s="5">
        <v>-586920487000</v>
      </c>
      <c r="T147" s="5">
        <v>-457971207000</v>
      </c>
      <c r="U147" s="5">
        <v>-500589310000</v>
      </c>
      <c r="V147" s="5">
        <v>-270564407000</v>
      </c>
      <c r="W147" s="5">
        <v>-317444681000</v>
      </c>
      <c r="X147" s="5">
        <v>-177052952000</v>
      </c>
      <c r="Y147" s="5">
        <v>-139640911000</v>
      </c>
      <c r="Z147" s="5">
        <v>-104161085000</v>
      </c>
    </row>
    <row r="148" spans="3:26" ht="15.5" x14ac:dyDescent="0.35">
      <c r="C148" t="s">
        <v>701</v>
      </c>
      <c r="D148" s="5">
        <v>-316897000</v>
      </c>
      <c r="E148" s="5">
        <v>-562637000</v>
      </c>
      <c r="F148" s="5">
        <v>-10052639000</v>
      </c>
      <c r="G148" s="5">
        <v>-530614000</v>
      </c>
      <c r="I148" s="5">
        <v>-11087586000</v>
      </c>
      <c r="J148" s="5">
        <v>-1918851000</v>
      </c>
      <c r="K148" s="5">
        <v>-3957433000</v>
      </c>
      <c r="L148" s="5">
        <v>-38326006000</v>
      </c>
      <c r="M148" s="5">
        <v>-44359762000</v>
      </c>
      <c r="N148" s="5">
        <v>-28736585000</v>
      </c>
      <c r="O148" s="5">
        <v>-3377806000</v>
      </c>
      <c r="P148" s="5">
        <v>-2130881000</v>
      </c>
      <c r="Q148" s="5">
        <v>-14392548000</v>
      </c>
      <c r="R148" s="5">
        <v>-25993299000</v>
      </c>
      <c r="S148" s="5">
        <v>-43594472000</v>
      </c>
      <c r="T148" s="5">
        <v>-67714255000</v>
      </c>
      <c r="U148" s="5">
        <v>-45784591000</v>
      </c>
      <c r="V148" s="5">
        <v>-44944533000</v>
      </c>
      <c r="W148" s="5">
        <v>-63960423000</v>
      </c>
      <c r="X148" s="5">
        <v>-63775415000</v>
      </c>
      <c r="Y148" s="5">
        <v>-63750573000</v>
      </c>
      <c r="Z148" s="5">
        <v>-92924283000</v>
      </c>
    </row>
    <row r="149" spans="3:26" ht="15.5" x14ac:dyDescent="0.35">
      <c r="C149" t="s">
        <v>178</v>
      </c>
      <c r="D149" s="5">
        <v>-20718291000</v>
      </c>
      <c r="E149" s="5">
        <v>-17883996000</v>
      </c>
      <c r="F149" s="5">
        <v>-572326341000</v>
      </c>
      <c r="G149" s="5">
        <v>-1741180000</v>
      </c>
      <c r="I149" s="5">
        <v>-1503333809000</v>
      </c>
      <c r="J149" s="5">
        <v>-657299178000</v>
      </c>
      <c r="K149" s="5">
        <v>-714711338000</v>
      </c>
      <c r="L149" s="5">
        <v>209485610000</v>
      </c>
      <c r="M149" s="5">
        <v>1450004491000</v>
      </c>
      <c r="N149" s="5">
        <v>-1491737915000</v>
      </c>
      <c r="O149" s="5">
        <v>-541315280000</v>
      </c>
      <c r="P149" s="5">
        <v>-854952228000</v>
      </c>
      <c r="Q149" s="5">
        <v>-1000202530000</v>
      </c>
      <c r="R149" s="5">
        <v>-1367806881000</v>
      </c>
      <c r="S149" s="5">
        <v>-1950529156000</v>
      </c>
      <c r="T149" s="5">
        <v>-807886957000</v>
      </c>
      <c r="U149" s="5">
        <v>-935737431000</v>
      </c>
      <c r="V149" s="5">
        <v>-555212529000</v>
      </c>
      <c r="W149" s="5">
        <v>-895794417000</v>
      </c>
      <c r="X149" s="5">
        <v>-441039563000</v>
      </c>
      <c r="Y149" s="5">
        <v>-245749484000</v>
      </c>
      <c r="Z149" s="5">
        <v>-515274357000</v>
      </c>
    </row>
    <row r="150" spans="3:26" ht="15.5" x14ac:dyDescent="0.35">
      <c r="C150" t="s">
        <v>179</v>
      </c>
      <c r="D150" s="5">
        <v>-614568955000</v>
      </c>
      <c r="E150" s="5">
        <v>14101265000</v>
      </c>
      <c r="F150" s="5">
        <v>-549416527000</v>
      </c>
      <c r="G150" s="5">
        <v>111418262000</v>
      </c>
      <c r="I150" s="5">
        <v>-375556356000</v>
      </c>
      <c r="J150" s="5">
        <v>1556861550000</v>
      </c>
      <c r="K150" s="5">
        <v>-2378342571000</v>
      </c>
      <c r="L150" s="5">
        <v>-735640824000</v>
      </c>
      <c r="M150" s="5">
        <v>-255730201000</v>
      </c>
      <c r="N150" s="5">
        <v>-228209548000</v>
      </c>
      <c r="O150" s="5">
        <v>-1102474720000</v>
      </c>
      <c r="P150" s="5">
        <v>-234414911000</v>
      </c>
      <c r="Q150" s="5">
        <v>-526488902000</v>
      </c>
      <c r="R150" s="5">
        <v>-250323036000</v>
      </c>
      <c r="S150" s="5">
        <v>-112018993000</v>
      </c>
      <c r="T150" s="5">
        <v>-186716756000</v>
      </c>
      <c r="U150" s="5">
        <v>-357746186000</v>
      </c>
      <c r="V150" s="5">
        <v>-71308242000</v>
      </c>
      <c r="W150" s="5">
        <v>-27518544000</v>
      </c>
      <c r="X150" s="5">
        <v>-18560584000</v>
      </c>
      <c r="Y150" s="5">
        <v>-59569510000</v>
      </c>
      <c r="Z150" s="5">
        <v>-148875890000</v>
      </c>
    </row>
    <row r="151" spans="3:26" ht="15.5" x14ac:dyDescent="0.35">
      <c r="C151" t="s">
        <v>1538</v>
      </c>
    </row>
    <row r="152" spans="3:26" ht="15.5" x14ac:dyDescent="0.35">
      <c r="C152" t="s">
        <v>1539</v>
      </c>
      <c r="L152" s="5">
        <v>-235000000000</v>
      </c>
    </row>
    <row r="153" spans="3:26" ht="15.5" x14ac:dyDescent="0.35">
      <c r="C153" t="s">
        <v>1540</v>
      </c>
      <c r="S153" s="5">
        <v>2540928000</v>
      </c>
      <c r="T153" s="5">
        <v>-2540928000</v>
      </c>
      <c r="U153" s="5">
        <v>9000000000</v>
      </c>
      <c r="V153" s="5">
        <v>-9000000000</v>
      </c>
    </row>
    <row r="154" spans="3:26" ht="15.5" x14ac:dyDescent="0.35">
      <c r="C154" t="s">
        <v>1541</v>
      </c>
      <c r="D154" s="5">
        <v>1708883000</v>
      </c>
      <c r="E154" s="5">
        <v>38962000</v>
      </c>
      <c r="F154" s="5">
        <v>3473735000</v>
      </c>
      <c r="G154" s="5">
        <v>4919195000</v>
      </c>
      <c r="I154" s="5">
        <v>9476321000</v>
      </c>
      <c r="J154" s="5">
        <v>3554551000</v>
      </c>
      <c r="K154" s="5">
        <v>4053612000</v>
      </c>
      <c r="L154" s="5">
        <v>7232690000</v>
      </c>
      <c r="M154" s="5">
        <v>14943805000</v>
      </c>
      <c r="N154" s="5">
        <v>2252871000</v>
      </c>
      <c r="O154" s="5">
        <v>6061015000</v>
      </c>
      <c r="P154" s="5">
        <v>6800515000</v>
      </c>
      <c r="Q154" s="5">
        <v>5199639000</v>
      </c>
      <c r="R154" s="5">
        <v>1876414000</v>
      </c>
      <c r="S154" s="5">
        <v>1328791000</v>
      </c>
      <c r="T154" s="5">
        <v>499079000</v>
      </c>
      <c r="U154" s="5">
        <v>3387134000</v>
      </c>
      <c r="V154" s="5">
        <v>1388082000</v>
      </c>
      <c r="W154" s="5">
        <v>3600160000</v>
      </c>
      <c r="X154" s="5">
        <v>4027241000</v>
      </c>
      <c r="Y154" s="5">
        <v>4377279000</v>
      </c>
      <c r="Z154" s="5">
        <v>276078000</v>
      </c>
    </row>
    <row r="155" spans="3:26" ht="15.5" x14ac:dyDescent="0.35">
      <c r="C155" t="s">
        <v>185</v>
      </c>
      <c r="D155" s="5">
        <v>-22452805000</v>
      </c>
      <c r="E155" s="5">
        <v>-18130251000</v>
      </c>
      <c r="F155" s="5">
        <v>-114644495000</v>
      </c>
      <c r="G155" s="5">
        <v>-9875471000</v>
      </c>
      <c r="I155" s="5">
        <v>-169417890000</v>
      </c>
      <c r="J155" s="5">
        <v>-173580237000</v>
      </c>
      <c r="K155" s="5">
        <v>-271430073000</v>
      </c>
      <c r="L155" s="5">
        <v>-266147104000</v>
      </c>
      <c r="M155" s="5">
        <v>-182615668000</v>
      </c>
      <c r="N155" s="5">
        <v>-138286230000</v>
      </c>
      <c r="O155" s="5">
        <v>-595037183000</v>
      </c>
      <c r="P155" s="5">
        <v>-151144733000</v>
      </c>
      <c r="Q155" s="5">
        <v>-136539009000</v>
      </c>
      <c r="R155" s="5">
        <v>-127177965000</v>
      </c>
      <c r="S155" s="5">
        <v>-288770040000</v>
      </c>
      <c r="T155" s="5">
        <v>-120115767000</v>
      </c>
      <c r="U155" s="5">
        <v>-105674152000</v>
      </c>
      <c r="V155" s="5">
        <v>-57961338000</v>
      </c>
      <c r="W155" s="5">
        <v>-32440452000</v>
      </c>
      <c r="X155" s="5">
        <v>-22079393000</v>
      </c>
      <c r="Y155" s="5">
        <v>-30995351000</v>
      </c>
      <c r="Z155" s="5">
        <v>-135000796000</v>
      </c>
    </row>
    <row r="156" spans="3:26" ht="15.5" x14ac:dyDescent="0.35">
      <c r="C156" t="s">
        <v>467</v>
      </c>
      <c r="D156" s="5">
        <v>-2502264000</v>
      </c>
      <c r="E156" s="5">
        <v>-3372883000</v>
      </c>
      <c r="F156" s="5">
        <v>77647467000</v>
      </c>
      <c r="G156" s="5">
        <v>-34533352000</v>
      </c>
      <c r="I156" s="5">
        <v>-16391879000</v>
      </c>
      <c r="J156" s="5">
        <v>-18578582000</v>
      </c>
      <c r="K156" s="5">
        <v>-115192961000</v>
      </c>
      <c r="L156" s="5">
        <v>-52013899000</v>
      </c>
      <c r="M156" s="5">
        <v>-51807916000</v>
      </c>
      <c r="N156" s="5">
        <v>-50891700000</v>
      </c>
      <c r="O156" s="5">
        <v>52583554000</v>
      </c>
      <c r="P156" s="5">
        <v>-119172243000</v>
      </c>
      <c r="Q156" s="5">
        <v>-25228372000</v>
      </c>
      <c r="R156" s="5">
        <v>-22060491000</v>
      </c>
      <c r="S156" s="5">
        <v>-17081263000</v>
      </c>
      <c r="T156" s="5">
        <v>-33135010000</v>
      </c>
      <c r="U156" s="5">
        <v>-21670684000</v>
      </c>
      <c r="V156" s="5">
        <v>-3889694000</v>
      </c>
    </row>
    <row r="157" spans="3:26" ht="15.5" x14ac:dyDescent="0.35">
      <c r="C157" t="s">
        <v>1542</v>
      </c>
      <c r="F157" s="5">
        <v>-13179682000</v>
      </c>
      <c r="I157" s="5">
        <v>-13179682000</v>
      </c>
    </row>
    <row r="158" spans="3:26" ht="15.5" x14ac:dyDescent="0.35">
      <c r="C158" t="s">
        <v>713</v>
      </c>
    </row>
    <row r="159" spans="3:26" ht="15.5" x14ac:dyDescent="0.35">
      <c r="C159" t="s">
        <v>823</v>
      </c>
    </row>
    <row r="160" spans="3:26" ht="15.5" x14ac:dyDescent="0.35">
      <c r="C160" t="s">
        <v>1543</v>
      </c>
      <c r="S160" s="5">
        <v>-554594000</v>
      </c>
      <c r="T160" s="5">
        <v>-24052406000</v>
      </c>
      <c r="X160" s="5">
        <v>-434887000</v>
      </c>
    </row>
    <row r="161" spans="3:26" ht="15.5" x14ac:dyDescent="0.35">
      <c r="C161" t="s">
        <v>269</v>
      </c>
      <c r="D161" s="5">
        <v>-600000000</v>
      </c>
      <c r="E161" s="5">
        <v>-135000000</v>
      </c>
      <c r="F161" s="5">
        <v>-2210168000</v>
      </c>
      <c r="I161" s="5">
        <v>-21767224000</v>
      </c>
      <c r="J161" s="5">
        <v>-3489222000</v>
      </c>
      <c r="L161" s="5">
        <v>-28055090000</v>
      </c>
      <c r="M161" s="5">
        <v>-17200035000</v>
      </c>
      <c r="N161" s="5">
        <v>-17035200000</v>
      </c>
      <c r="O161" s="5">
        <v>-65918314000</v>
      </c>
      <c r="P161" s="5">
        <v>-4750000000</v>
      </c>
    </row>
    <row r="162" spans="3:26" ht="15.5" x14ac:dyDescent="0.35">
      <c r="C162" t="s">
        <v>595</v>
      </c>
      <c r="D162" s="5">
        <v>-1010681000</v>
      </c>
      <c r="K162" s="5">
        <v>-2641838000</v>
      </c>
      <c r="L162" s="5">
        <v>-7507457000</v>
      </c>
      <c r="M162" s="5">
        <v>-16300000000</v>
      </c>
    </row>
    <row r="163" spans="3:26" ht="15.5" x14ac:dyDescent="0.35">
      <c r="C163" t="s">
        <v>184</v>
      </c>
      <c r="D163" s="5">
        <v>-1337592000</v>
      </c>
      <c r="E163" s="5">
        <v>-208383000</v>
      </c>
      <c r="F163" s="5">
        <v>-2700827000</v>
      </c>
      <c r="G163" s="5">
        <v>-494045000</v>
      </c>
      <c r="I163" s="5">
        <v>-5198915000</v>
      </c>
      <c r="J163" s="5">
        <v>-13217344000</v>
      </c>
      <c r="K163" s="5">
        <v>-22412746000</v>
      </c>
      <c r="L163" s="5">
        <v>-47249135000</v>
      </c>
      <c r="M163" s="5">
        <v>-2076147000</v>
      </c>
      <c r="N163" s="5">
        <v>-1324788000</v>
      </c>
      <c r="O163" s="5">
        <v>-3547736000</v>
      </c>
      <c r="P163" s="5">
        <v>-1071350000</v>
      </c>
      <c r="Q163" s="5">
        <v>-9571160000</v>
      </c>
      <c r="R163" s="5">
        <v>-567694000</v>
      </c>
      <c r="S163" s="5">
        <v>-1482815000</v>
      </c>
      <c r="T163" s="5">
        <v>-8171730000</v>
      </c>
      <c r="U163" s="5">
        <v>-538484000</v>
      </c>
      <c r="V163" s="5">
        <v>-1845292000</v>
      </c>
      <c r="W163" s="5">
        <v>-11159000</v>
      </c>
      <c r="X163" s="5">
        <v>-73545000</v>
      </c>
      <c r="Y163" s="5">
        <v>-4354906000</v>
      </c>
      <c r="Z163" s="5">
        <v>-11625626000</v>
      </c>
    </row>
    <row r="164" spans="3:26" ht="15.5" x14ac:dyDescent="0.35">
      <c r="C164" t="s">
        <v>1544</v>
      </c>
      <c r="J164" s="5">
        <v>-2449000000</v>
      </c>
    </row>
    <row r="165" spans="3:26" ht="15.5" x14ac:dyDescent="0.35">
      <c r="C165" t="s">
        <v>350</v>
      </c>
      <c r="Y165" s="5">
        <v>-33687089000</v>
      </c>
    </row>
    <row r="166" spans="3:26" ht="15.5" x14ac:dyDescent="0.35">
      <c r="C166" t="s">
        <v>1545</v>
      </c>
      <c r="Y166" s="5">
        <v>12612212000</v>
      </c>
      <c r="Z166" s="5">
        <v>-10677856000</v>
      </c>
    </row>
    <row r="167" spans="3:26" ht="15.5" x14ac:dyDescent="0.35">
      <c r="C167" t="s">
        <v>1194</v>
      </c>
      <c r="Y167" s="5">
        <v>-7521655000</v>
      </c>
      <c r="Z167" s="5">
        <v>-20664748000</v>
      </c>
    </row>
    <row r="168" spans="3:26" ht="15.5" x14ac:dyDescent="0.35">
      <c r="C168" t="s">
        <v>1546</v>
      </c>
      <c r="W168" s="5">
        <v>686000000</v>
      </c>
    </row>
    <row r="169" spans="3:26" ht="15.5" x14ac:dyDescent="0.35">
      <c r="C169" t="s">
        <v>1041</v>
      </c>
      <c r="Z169" s="5">
        <v>29817058000</v>
      </c>
    </row>
    <row r="170" spans="3:26" ht="15.5" x14ac:dyDescent="0.35">
      <c r="C170" t="s">
        <v>1547</v>
      </c>
      <c r="Z170" s="5">
        <v>-1000000000</v>
      </c>
    </row>
    <row r="171" spans="3:26" ht="15.5" x14ac:dyDescent="0.35">
      <c r="C171" t="s">
        <v>1548</v>
      </c>
      <c r="D171" s="5">
        <v>2625694000</v>
      </c>
      <c r="E171" s="5">
        <v>2276837000</v>
      </c>
      <c r="F171" s="5">
        <v>10904701000</v>
      </c>
      <c r="G171" s="5">
        <v>5831293000</v>
      </c>
      <c r="I171" s="5">
        <v>19651264000</v>
      </c>
      <c r="J171" s="5">
        <v>3698228000</v>
      </c>
      <c r="K171" s="5">
        <v>2051312000</v>
      </c>
      <c r="L171" s="5">
        <v>1016172000</v>
      </c>
      <c r="M171" s="5">
        <v>1628742000</v>
      </c>
    </row>
    <row r="172" spans="3:26" ht="15.5" x14ac:dyDescent="0.35">
      <c r="C172" t="s">
        <v>1147</v>
      </c>
      <c r="P172" s="5">
        <v>37422900000</v>
      </c>
      <c r="Q172" s="5">
        <v>140000000000</v>
      </c>
      <c r="R172" s="5">
        <v>6230200000</v>
      </c>
      <c r="S172" s="5">
        <v>222000000000</v>
      </c>
      <c r="T172" s="5">
        <v>800006000</v>
      </c>
    </row>
    <row r="173" spans="3:26" ht="15.5" x14ac:dyDescent="0.35">
      <c r="C173" t="s">
        <v>1549</v>
      </c>
    </row>
    <row r="174" spans="3:26" ht="15.5" x14ac:dyDescent="0.35">
      <c r="C174" t="s">
        <v>707</v>
      </c>
      <c r="N174" s="5">
        <v>2499000000</v>
      </c>
      <c r="O174" s="5">
        <v>4821200000</v>
      </c>
    </row>
    <row r="175" spans="3:26" ht="15.5" x14ac:dyDescent="0.35">
      <c r="C175" t="s">
        <v>708</v>
      </c>
      <c r="K175" s="5">
        <v>-1446400000</v>
      </c>
      <c r="M175" s="5">
        <v>-4610000000</v>
      </c>
      <c r="N175" s="5">
        <v>-36726236000</v>
      </c>
      <c r="O175" s="5">
        <v>-415209000000</v>
      </c>
      <c r="Q175" s="5">
        <v>-500350000000</v>
      </c>
      <c r="R175" s="5">
        <v>-10000000000</v>
      </c>
      <c r="S175" s="5">
        <v>-30000000000</v>
      </c>
      <c r="U175" s="5">
        <v>-242250000000</v>
      </c>
    </row>
    <row r="176" spans="3:26" ht="15.5" x14ac:dyDescent="0.35">
      <c r="C176" t="s">
        <v>1550</v>
      </c>
      <c r="W176" s="5">
        <v>646907000</v>
      </c>
    </row>
    <row r="177" spans="3:26" ht="15.5" x14ac:dyDescent="0.35">
      <c r="C177" t="s">
        <v>399</v>
      </c>
      <c r="F177" s="5">
        <v>-200000000000</v>
      </c>
      <c r="I177" s="5">
        <v>-200000000000</v>
      </c>
      <c r="J177" s="5">
        <v>-25371564000</v>
      </c>
      <c r="K177" s="5">
        <v>-3079800000</v>
      </c>
      <c r="L177" s="5">
        <v>1414100000</v>
      </c>
      <c r="M177" s="5">
        <v>-30666000000</v>
      </c>
      <c r="O177" s="5">
        <v>-14521073000</v>
      </c>
      <c r="P177" s="5">
        <v>-2500000000</v>
      </c>
      <c r="R177" s="5">
        <v>-98623500000</v>
      </c>
    </row>
    <row r="178" spans="3:26" ht="15.5" x14ac:dyDescent="0.35">
      <c r="C178" t="s">
        <v>987</v>
      </c>
      <c r="D178" s="5">
        <v>-591000190000</v>
      </c>
      <c r="E178" s="5">
        <v>33631983000</v>
      </c>
      <c r="F178" s="5">
        <v>-308707258000</v>
      </c>
      <c r="G178" s="5">
        <v>145570642000</v>
      </c>
      <c r="I178" s="5">
        <v>21271649000</v>
      </c>
      <c r="J178" s="5">
        <v>1786294720000</v>
      </c>
      <c r="K178" s="5">
        <v>-1968243677000</v>
      </c>
      <c r="L178" s="5">
        <v>-109331101000</v>
      </c>
      <c r="M178" s="5">
        <v>32973018000</v>
      </c>
      <c r="N178" s="5">
        <v>11302735000</v>
      </c>
      <c r="O178" s="5">
        <v>-84301577000</v>
      </c>
    </row>
    <row r="179" spans="3:26" ht="15.5" x14ac:dyDescent="0.35">
      <c r="C179" t="s">
        <v>1551</v>
      </c>
    </row>
    <row r="180" spans="3:26" ht="15.5" x14ac:dyDescent="0.35">
      <c r="C180" t="s">
        <v>186</v>
      </c>
      <c r="D180" s="5">
        <v>-20718291000</v>
      </c>
      <c r="E180" s="5">
        <v>-17883996000</v>
      </c>
      <c r="F180" s="5">
        <v>-572326341000</v>
      </c>
      <c r="G180" s="5">
        <v>-1741180000</v>
      </c>
      <c r="I180" s="5">
        <v>-1503333809000</v>
      </c>
      <c r="J180" s="5">
        <v>-657299178000</v>
      </c>
      <c r="K180" s="5">
        <v>-714711338000</v>
      </c>
      <c r="L180" s="5">
        <v>209485610000</v>
      </c>
      <c r="M180" s="5">
        <v>1450004491000</v>
      </c>
      <c r="N180" s="5">
        <v>-1491737915000</v>
      </c>
      <c r="O180" s="5">
        <v>-541315280000</v>
      </c>
      <c r="P180" s="5">
        <v>-854952228000</v>
      </c>
      <c r="Q180" s="5">
        <v>-1000202530000</v>
      </c>
      <c r="R180" s="5">
        <v>-1367806881000</v>
      </c>
      <c r="S180" s="5">
        <v>-1950529156000</v>
      </c>
      <c r="T180" s="5">
        <v>-807886957000</v>
      </c>
      <c r="U180" s="5">
        <v>-935737431000</v>
      </c>
      <c r="V180" s="5">
        <v>-555212529000</v>
      </c>
      <c r="W180" s="5">
        <v>-895794417000</v>
      </c>
      <c r="X180" s="5">
        <v>-441039563000</v>
      </c>
      <c r="Y180" s="5">
        <v>-245749484000</v>
      </c>
      <c r="Z180" s="5">
        <v>-515274357000</v>
      </c>
    </row>
    <row r="181" spans="3:26" ht="15.5" x14ac:dyDescent="0.35">
      <c r="C181" t="s">
        <v>1190</v>
      </c>
      <c r="D181" s="5">
        <v>-762056439000</v>
      </c>
      <c r="F181" s="5">
        <v>-571206378000</v>
      </c>
      <c r="I181" s="5">
        <v>-1713619135000</v>
      </c>
      <c r="J181" s="5">
        <v>-633693645000</v>
      </c>
      <c r="K181" s="5">
        <v>-410847940000</v>
      </c>
      <c r="L181" s="5">
        <v>-158018435000</v>
      </c>
      <c r="O181" s="5">
        <v>-820266658000</v>
      </c>
      <c r="P181" s="5">
        <v>-804175207000</v>
      </c>
      <c r="Q181" s="5">
        <v>-848039309000</v>
      </c>
      <c r="R181" s="5">
        <v>-1213573494000</v>
      </c>
      <c r="S181" s="5">
        <v>-1827670925000</v>
      </c>
      <c r="T181" s="5">
        <v>-745689737000</v>
      </c>
      <c r="U181" s="5">
        <v>-921146146000</v>
      </c>
      <c r="V181" s="5">
        <v>-243617563000</v>
      </c>
      <c r="W181" s="5">
        <v>-899007826000</v>
      </c>
      <c r="X181" s="5">
        <v>-441683976000</v>
      </c>
      <c r="Y181" s="5">
        <v>-248289454000</v>
      </c>
      <c r="Z181" s="5">
        <v>-91203265000</v>
      </c>
    </row>
    <row r="182" spans="3:26" ht="15.5" x14ac:dyDescent="0.35">
      <c r="C182" t="s">
        <v>1552</v>
      </c>
      <c r="D182" s="5">
        <v>-16380000</v>
      </c>
      <c r="S182" s="5">
        <v>-1002000000</v>
      </c>
    </row>
    <row r="183" spans="3:26" ht="15.5" x14ac:dyDescent="0.35">
      <c r="C183" t="s">
        <v>1240</v>
      </c>
      <c r="F183" s="5">
        <v>1070572000</v>
      </c>
      <c r="G183" s="5">
        <v>-1070572000</v>
      </c>
      <c r="P183" s="5">
        <v>-2763392000</v>
      </c>
      <c r="Q183" s="5">
        <v>-3377951000</v>
      </c>
      <c r="R183" s="5">
        <v>-969417000</v>
      </c>
      <c r="S183" s="5">
        <v>-1664947000</v>
      </c>
      <c r="T183" s="5">
        <v>-3102625000</v>
      </c>
      <c r="U183" s="5">
        <v>-3044087000</v>
      </c>
    </row>
    <row r="184" spans="3:26" ht="15.5" x14ac:dyDescent="0.35">
      <c r="C184" t="s">
        <v>1553</v>
      </c>
      <c r="M184" s="5">
        <v>-47138632000</v>
      </c>
      <c r="N184" s="5">
        <v>-2791556248000</v>
      </c>
      <c r="O184" s="5">
        <v>-73809662000</v>
      </c>
      <c r="U184" s="5">
        <v>-2617000</v>
      </c>
      <c r="Z184" s="5">
        <v>-838217000</v>
      </c>
    </row>
    <row r="185" spans="3:26" ht="15.5" x14ac:dyDescent="0.35">
      <c r="C185" t="s">
        <v>147</v>
      </c>
      <c r="D185" s="5">
        <v>746821750000</v>
      </c>
      <c r="E185" s="5">
        <v>-12545869000</v>
      </c>
      <c r="F185" s="5">
        <v>1590402000</v>
      </c>
      <c r="G185" s="5">
        <v>1641151000</v>
      </c>
      <c r="I185" s="5">
        <v>10545571000</v>
      </c>
      <c r="J185" s="5">
        <v>3239737000</v>
      </c>
      <c r="K185" s="5">
        <v>-298772995000</v>
      </c>
      <c r="L185" s="5">
        <v>-298314204000</v>
      </c>
      <c r="M185" s="5">
        <v>-710887131000</v>
      </c>
      <c r="N185" s="5">
        <v>1300873384000</v>
      </c>
      <c r="O185" s="5">
        <v>7086014000</v>
      </c>
      <c r="P185" s="5">
        <v>2619131000</v>
      </c>
    </row>
    <row r="186" spans="3:26" ht="15.5" x14ac:dyDescent="0.35">
      <c r="C186" t="s">
        <v>1136</v>
      </c>
      <c r="V186" s="5">
        <v>3897584000</v>
      </c>
      <c r="W186" s="5">
        <v>3213409000</v>
      </c>
      <c r="X186" s="5">
        <v>2644413000</v>
      </c>
      <c r="Y186" s="5">
        <v>2539970000</v>
      </c>
      <c r="Z186" s="5">
        <v>1767125000</v>
      </c>
    </row>
    <row r="187" spans="3:26" ht="15.5" x14ac:dyDescent="0.35">
      <c r="C187" t="s">
        <v>1554</v>
      </c>
      <c r="V187" s="5">
        <v>248750000000</v>
      </c>
    </row>
    <row r="188" spans="3:26" ht="15.5" x14ac:dyDescent="0.35">
      <c r="C188" t="s">
        <v>411</v>
      </c>
      <c r="V188" s="5">
        <v>10757450000</v>
      </c>
    </row>
    <row r="189" spans="3:26" ht="15.5" x14ac:dyDescent="0.35">
      <c r="C189" t="s">
        <v>190</v>
      </c>
      <c r="D189" s="5">
        <v>5113457000</v>
      </c>
      <c r="E189" s="5">
        <v>-5113457000</v>
      </c>
      <c r="F189" s="5">
        <v>-2376910000</v>
      </c>
      <c r="G189" s="5">
        <v>-1107728000</v>
      </c>
      <c r="I189" s="5">
        <v>-5251725000</v>
      </c>
      <c r="J189" s="5">
        <v>-5563507000</v>
      </c>
      <c r="K189" s="5">
        <v>-6232240000</v>
      </c>
      <c r="L189" s="5">
        <v>-6804813000</v>
      </c>
      <c r="M189" s="5">
        <v>-3507732000</v>
      </c>
    </row>
    <row r="190" spans="3:26" ht="15.5" x14ac:dyDescent="0.35">
      <c r="C190" t="s">
        <v>973</v>
      </c>
      <c r="D190" s="5">
        <v>-90153000</v>
      </c>
      <c r="E190" s="5">
        <v>-222304000</v>
      </c>
      <c r="F190" s="5">
        <v>-1388921000</v>
      </c>
      <c r="G190" s="5">
        <v>715969000</v>
      </c>
      <c r="I190" s="5">
        <v>-1388921000</v>
      </c>
      <c r="J190" s="5">
        <v>-1335193000</v>
      </c>
      <c r="K190" s="5">
        <v>-1149783000</v>
      </c>
      <c r="L190" s="5">
        <v>-725752000</v>
      </c>
      <c r="M190" s="5">
        <v>-702871000</v>
      </c>
      <c r="N190" s="5">
        <v>-63527000</v>
      </c>
      <c r="O190" s="5">
        <v>-2219730000</v>
      </c>
    </row>
    <row r="191" spans="3:26" ht="15.5" x14ac:dyDescent="0.35">
      <c r="C191" t="s">
        <v>1417</v>
      </c>
      <c r="V191" s="5">
        <v>-575000000000</v>
      </c>
      <c r="Z191" s="5">
        <v>-425000000000</v>
      </c>
    </row>
    <row r="192" spans="3:26" ht="15.5" x14ac:dyDescent="0.35">
      <c r="C192" t="s">
        <v>1555</v>
      </c>
      <c r="X192" s="5">
        <v>-2000000000</v>
      </c>
    </row>
    <row r="193" spans="2:26" ht="15.5" x14ac:dyDescent="0.35">
      <c r="C193" t="s">
        <v>1415</v>
      </c>
    </row>
    <row r="194" spans="2:26" ht="15.5" x14ac:dyDescent="0.35">
      <c r="C194" t="s">
        <v>1556</v>
      </c>
    </row>
    <row r="195" spans="2:26" ht="15.5" x14ac:dyDescent="0.35">
      <c r="C195" t="s">
        <v>829</v>
      </c>
      <c r="O195" s="5">
        <v>-10327914000</v>
      </c>
      <c r="P195" s="5">
        <v>-50000000000</v>
      </c>
      <c r="Q195" s="5">
        <v>-146442732000</v>
      </c>
      <c r="R195" s="5">
        <v>-150737730000</v>
      </c>
      <c r="S195" s="5">
        <v>-119110474000</v>
      </c>
      <c r="T195" s="5">
        <v>-50000000000</v>
      </c>
    </row>
    <row r="196" spans="2:26" ht="15.5" x14ac:dyDescent="0.35">
      <c r="C196" t="s">
        <v>1557</v>
      </c>
      <c r="I196" s="5">
        <v>210252507000</v>
      </c>
      <c r="K196" s="5">
        <v>4248200000</v>
      </c>
      <c r="L196" s="5">
        <v>682981004000</v>
      </c>
      <c r="M196" s="5">
        <v>2214390521000</v>
      </c>
    </row>
    <row r="197" spans="2:26" ht="15.5" x14ac:dyDescent="0.35">
      <c r="C197" t="s">
        <v>195</v>
      </c>
      <c r="D197" s="5">
        <v>-517490559000</v>
      </c>
      <c r="E197" s="5">
        <v>385968205000</v>
      </c>
      <c r="F197" s="5">
        <v>-699393898000</v>
      </c>
      <c r="G197" s="5">
        <v>467830810000</v>
      </c>
      <c r="I197" s="5">
        <v>-1307595422000</v>
      </c>
      <c r="J197" s="5">
        <v>1883441766000</v>
      </c>
      <c r="K197" s="5">
        <v>-1694820732000</v>
      </c>
      <c r="L197" s="5">
        <v>-988611927000</v>
      </c>
      <c r="M197" s="5">
        <v>2519074833000</v>
      </c>
      <c r="N197" s="5">
        <v>124606290000</v>
      </c>
      <c r="O197" s="5">
        <v>-450704078000</v>
      </c>
      <c r="P197" s="5">
        <v>598357021000</v>
      </c>
      <c r="Q197" s="5">
        <v>-276171939000</v>
      </c>
      <c r="R197" s="5">
        <v>-233402260000</v>
      </c>
      <c r="S197" s="5">
        <v>-555573685000</v>
      </c>
      <c r="T197" s="5">
        <v>183998738000</v>
      </c>
      <c r="U197" s="5">
        <v>-22477376000</v>
      </c>
      <c r="V197" s="5">
        <v>210706143000</v>
      </c>
      <c r="W197" s="5">
        <v>4504983000</v>
      </c>
      <c r="X197" s="5">
        <v>229084496000</v>
      </c>
      <c r="Y197" s="5">
        <v>77682439000</v>
      </c>
      <c r="Z197" s="5">
        <v>-320422293000</v>
      </c>
    </row>
    <row r="198" spans="2:26" ht="15.5" x14ac:dyDescent="0.35">
      <c r="C198" t="s">
        <v>196</v>
      </c>
      <c r="E198" s="5">
        <v>1225313430000</v>
      </c>
      <c r="I198" s="5">
        <v>2527537831000</v>
      </c>
      <c r="J198" s="5">
        <v>634487659000</v>
      </c>
      <c r="K198" s="5">
        <v>2330537676000</v>
      </c>
      <c r="L198" s="5">
        <v>3232180510000</v>
      </c>
      <c r="M198" s="5">
        <v>677880200000</v>
      </c>
      <c r="N198" s="5">
        <v>544543346000</v>
      </c>
      <c r="O198" s="5">
        <v>993506508000</v>
      </c>
      <c r="P198" s="5">
        <v>233516750000</v>
      </c>
      <c r="Q198" s="5">
        <v>454731888000</v>
      </c>
      <c r="R198" s="5">
        <v>685721894000</v>
      </c>
      <c r="S198" s="5">
        <v>1248623264000</v>
      </c>
      <c r="T198" s="5">
        <v>1043282766000</v>
      </c>
      <c r="U198" s="5">
        <v>1065760142000</v>
      </c>
      <c r="V198" s="5">
        <v>716716772000</v>
      </c>
      <c r="W198" s="5">
        <v>712211789000</v>
      </c>
      <c r="X198" s="5">
        <v>483127293000</v>
      </c>
      <c r="Y198" s="5">
        <v>405444854000</v>
      </c>
      <c r="Z198" s="5">
        <v>725867147000</v>
      </c>
    </row>
    <row r="199" spans="2:26" ht="15.5" x14ac:dyDescent="0.35">
      <c r="C199" t="s">
        <v>383</v>
      </c>
      <c r="D199" s="5">
        <v>1289554000</v>
      </c>
      <c r="E199" s="5">
        <v>8923234000</v>
      </c>
      <c r="F199" s="5">
        <v>-12416183000</v>
      </c>
      <c r="G199" s="5">
        <v>17358423000</v>
      </c>
      <c r="I199" s="5">
        <v>5371021000</v>
      </c>
      <c r="J199" s="5">
        <v>9608406000</v>
      </c>
      <c r="K199" s="5">
        <v>-2688562000</v>
      </c>
      <c r="L199" s="5">
        <v>86969093000</v>
      </c>
      <c r="M199" s="5">
        <v>12739525000</v>
      </c>
      <c r="N199" s="5">
        <v>2757534000</v>
      </c>
      <c r="O199" s="5">
        <v>1740916000</v>
      </c>
      <c r="P199" s="5">
        <v>-2315809000</v>
      </c>
      <c r="Q199" s="5">
        <v>-219857000</v>
      </c>
      <c r="R199" s="5">
        <v>-4969789000</v>
      </c>
      <c r="S199" s="5">
        <v>-11918793000</v>
      </c>
      <c r="T199" s="5">
        <v>18827980000</v>
      </c>
    </row>
    <row r="200" spans="2:26" ht="15.5" x14ac:dyDescent="0.35">
      <c r="C200" t="s">
        <v>1558</v>
      </c>
      <c r="K200" s="5">
        <v>1459277000</v>
      </c>
      <c r="M200" s="5">
        <v>22485952000</v>
      </c>
      <c r="N200" s="5">
        <v>5973030000</v>
      </c>
      <c r="Q200" s="5">
        <v>55176658000</v>
      </c>
      <c r="R200" s="5">
        <v>7382043000</v>
      </c>
      <c r="S200" s="5">
        <v>4591108000</v>
      </c>
    </row>
    <row r="201" spans="2:26" ht="15.5" x14ac:dyDescent="0.35">
      <c r="C201" t="s">
        <v>197</v>
      </c>
      <c r="D201" s="5">
        <v>-516201005000</v>
      </c>
      <c r="E201" s="5">
        <v>1620204869000</v>
      </c>
      <c r="F201" s="5">
        <v>-711810081000</v>
      </c>
      <c r="G201" s="5">
        <v>485189233000</v>
      </c>
      <c r="I201" s="5">
        <v>1225313430000</v>
      </c>
      <c r="J201" s="5">
        <v>2527537831000</v>
      </c>
      <c r="K201" s="5">
        <v>634487659000</v>
      </c>
      <c r="L201" s="5">
        <v>2330537676000</v>
      </c>
      <c r="M201" s="5">
        <v>3232180510000</v>
      </c>
      <c r="N201" s="5">
        <v>677880200000</v>
      </c>
      <c r="O201" s="5">
        <v>544543346000</v>
      </c>
      <c r="P201" s="5">
        <v>829557962000</v>
      </c>
      <c r="Q201" s="5">
        <v>233516750000</v>
      </c>
      <c r="R201" s="5">
        <v>454731888000</v>
      </c>
      <c r="S201" s="5">
        <v>685721894000</v>
      </c>
      <c r="T201" s="5">
        <v>1246109484000</v>
      </c>
      <c r="U201" s="5">
        <v>1043282766000</v>
      </c>
      <c r="V201" s="5">
        <v>927422915000</v>
      </c>
      <c r="W201" s="5">
        <v>716716772000</v>
      </c>
      <c r="X201" s="5">
        <v>712211789000</v>
      </c>
      <c r="Y201" s="5">
        <v>483127293000</v>
      </c>
      <c r="Z201" s="5">
        <v>405444854000</v>
      </c>
    </row>
    <row r="203" spans="2:26" ht="15.5" x14ac:dyDescent="0.35">
      <c r="B203" t="s">
        <v>198</v>
      </c>
      <c r="C203" t="s">
        <v>12</v>
      </c>
      <c r="D203" s="5">
        <v>73970000000</v>
      </c>
      <c r="E203" s="5">
        <v>73970000000</v>
      </c>
      <c r="F203" s="5">
        <v>73970000000</v>
      </c>
      <c r="G203" s="5">
        <v>73970000000</v>
      </c>
      <c r="I203" s="5">
        <v>73970000000</v>
      </c>
      <c r="J203" s="5">
        <v>73970000000</v>
      </c>
      <c r="K203" s="5">
        <v>73970000000</v>
      </c>
      <c r="L203" s="5">
        <v>73970000000</v>
      </c>
      <c r="M203" s="5">
        <v>73970000000</v>
      </c>
      <c r="N203" s="5">
        <v>14780000000</v>
      </c>
      <c r="O203" s="5">
        <v>14770000000</v>
      </c>
      <c r="P203" s="5">
        <v>14620000000</v>
      </c>
      <c r="Q203" s="5">
        <v>14620000000</v>
      </c>
      <c r="R203" s="5">
        <v>14620000000</v>
      </c>
      <c r="S203" s="5">
        <v>14620000000</v>
      </c>
      <c r="T203" s="5">
        <v>14620000000</v>
      </c>
      <c r="U203" s="5">
        <v>14620000000</v>
      </c>
      <c r="V203" s="5">
        <v>9750000000</v>
      </c>
      <c r="W203" s="5">
        <v>1930000000</v>
      </c>
      <c r="X203" s="5">
        <v>1920000000</v>
      </c>
      <c r="Y203" s="5">
        <v>1910000000</v>
      </c>
      <c r="Z203" s="5">
        <v>1900000000</v>
      </c>
    </row>
    <row r="204" spans="2:26" ht="15.5" x14ac:dyDescent="0.35">
      <c r="C204" t="s">
        <v>199</v>
      </c>
      <c r="D204" s="6">
        <v>3.09</v>
      </c>
      <c r="E204" s="6">
        <v>4.16</v>
      </c>
      <c r="F204" s="6">
        <v>2.4300000000000002</v>
      </c>
      <c r="G204" s="6">
        <v>3.66</v>
      </c>
    </row>
    <row r="205" spans="2:26" ht="15.5" x14ac:dyDescent="0.35">
      <c r="C205" t="s">
        <v>200</v>
      </c>
      <c r="D205" s="6">
        <v>64.08</v>
      </c>
      <c r="E205" s="6">
        <v>62.5</v>
      </c>
      <c r="F205" s="6">
        <v>139.09</v>
      </c>
      <c r="G205" s="6">
        <v>91.8</v>
      </c>
    </row>
    <row r="206" spans="2:26" ht="15.5" x14ac:dyDescent="0.35">
      <c r="C206" t="s">
        <v>69</v>
      </c>
      <c r="D206" s="6">
        <v>8.6999999999999993</v>
      </c>
      <c r="E206" s="6">
        <v>10.32</v>
      </c>
      <c r="F206" s="6">
        <v>13.58</v>
      </c>
      <c r="G206" s="6">
        <v>14.42</v>
      </c>
    </row>
    <row r="207" spans="2:26" ht="15.5" x14ac:dyDescent="0.35">
      <c r="C207" t="s">
        <v>201</v>
      </c>
      <c r="D207" s="5">
        <v>335420000000</v>
      </c>
      <c r="E207" s="5">
        <v>452400000000</v>
      </c>
      <c r="F207" s="5">
        <v>355680000000</v>
      </c>
      <c r="G207" s="5">
        <v>370950000000</v>
      </c>
    </row>
    <row r="208" spans="2:26" ht="15.5" x14ac:dyDescent="0.35">
      <c r="C208" t="s">
        <v>202</v>
      </c>
      <c r="D208" s="6">
        <v>2.2000000000000002E-2</v>
      </c>
      <c r="E208" s="6">
        <v>2.9900000000000003E-2</v>
      </c>
      <c r="F208" s="6">
        <v>1.84E-2</v>
      </c>
      <c r="G208" s="6">
        <v>2.7000000000000003E-2</v>
      </c>
    </row>
    <row r="209" spans="3:7" ht="15.5" x14ac:dyDescent="0.35">
      <c r="C209" t="s">
        <v>203</v>
      </c>
      <c r="D209" s="6">
        <v>3.6200000000000003E-2</v>
      </c>
      <c r="E209" s="6">
        <v>4.4900000000000002E-2</v>
      </c>
      <c r="F209" s="6">
        <v>2.75E-2</v>
      </c>
      <c r="G209" s="6">
        <v>3.9100000000000003E-2</v>
      </c>
    </row>
    <row r="210" spans="3:7" ht="15.5" x14ac:dyDescent="0.35">
      <c r="C210" t="s">
        <v>204</v>
      </c>
      <c r="D210" s="6">
        <v>3.5099999999999999E-2</v>
      </c>
      <c r="E210" s="6">
        <v>4.9299999999999997E-2</v>
      </c>
      <c r="F210" s="6">
        <v>2.81E-2</v>
      </c>
      <c r="G210" s="6">
        <v>3.8699999999999998E-2</v>
      </c>
    </row>
    <row r="211" spans="3:7" ht="15.5" x14ac:dyDescent="0.35">
      <c r="C211" t="s">
        <v>205</v>
      </c>
      <c r="D211" s="6">
        <v>108.12</v>
      </c>
      <c r="E211" s="6">
        <v>602.55999999999995</v>
      </c>
      <c r="F211" s="6">
        <v>20.69</v>
      </c>
      <c r="G211" s="6">
        <v>502.06</v>
      </c>
    </row>
    <row r="212" spans="3:7" ht="15.5" x14ac:dyDescent="0.35">
      <c r="C212" t="s">
        <v>206</v>
      </c>
      <c r="D212" s="5">
        <v>7397000000000</v>
      </c>
      <c r="E212" s="5">
        <v>7909000000000</v>
      </c>
      <c r="F212" s="5">
        <v>7599000000000</v>
      </c>
      <c r="G212" s="5">
        <v>7958000000000</v>
      </c>
    </row>
    <row r="213" spans="3:7" ht="15.5" x14ac:dyDescent="0.35">
      <c r="C213" t="s">
        <v>207</v>
      </c>
      <c r="D213" s="6">
        <v>2.3199999999999998</v>
      </c>
      <c r="E213" s="6">
        <v>2.81</v>
      </c>
      <c r="F213" s="6">
        <v>3.83</v>
      </c>
      <c r="G213" s="6">
        <v>3.59</v>
      </c>
    </row>
    <row r="214" spans="3:7" ht="15.5" x14ac:dyDescent="0.35">
      <c r="C214" t="s">
        <v>208</v>
      </c>
      <c r="D214" s="6">
        <v>85.37</v>
      </c>
      <c r="E214" s="6">
        <v>92.52</v>
      </c>
      <c r="F214" s="6">
        <v>88.35</v>
      </c>
      <c r="G214" s="6">
        <v>93.7</v>
      </c>
    </row>
    <row r="215" spans="3:7" ht="15.5" x14ac:dyDescent="0.35">
      <c r="C215" t="s">
        <v>209</v>
      </c>
      <c r="D215" s="6">
        <v>2.75</v>
      </c>
      <c r="E215" s="6">
        <v>3.28</v>
      </c>
      <c r="F215" s="6">
        <v>4.51</v>
      </c>
      <c r="G215" s="6">
        <v>4.22</v>
      </c>
    </row>
    <row r="216" spans="3:7" ht="15.5" x14ac:dyDescent="0.35">
      <c r="C216" t="s">
        <v>210</v>
      </c>
      <c r="D216" s="5">
        <v>72</v>
      </c>
      <c r="E216" s="6">
        <v>79.150000000000006</v>
      </c>
      <c r="F216" s="6">
        <v>74.97</v>
      </c>
      <c r="G216" s="6">
        <v>79.61</v>
      </c>
    </row>
    <row r="217" spans="3:7" ht="15.5" x14ac:dyDescent="0.35">
      <c r="C217" t="s">
        <v>211</v>
      </c>
      <c r="D217" s="5">
        <v>753000000000</v>
      </c>
      <c r="E217" s="5">
        <v>6000000000</v>
      </c>
      <c r="F217" s="5">
        <v>19000000000</v>
      </c>
      <c r="G217" s="5">
        <v>17000000000</v>
      </c>
    </row>
    <row r="218" spans="3:7" ht="15.5" x14ac:dyDescent="0.35">
      <c r="C218" t="s">
        <v>212</v>
      </c>
      <c r="D218" s="5">
        <v>0</v>
      </c>
      <c r="E218" s="5">
        <v>0</v>
      </c>
      <c r="F218" s="5">
        <v>0</v>
      </c>
      <c r="G218" s="5">
        <v>1000000000</v>
      </c>
    </row>
    <row r="219" spans="3:7" ht="15.5" x14ac:dyDescent="0.35">
      <c r="C219" t="s">
        <v>213</v>
      </c>
      <c r="D219" s="5">
        <v>6315000000000</v>
      </c>
      <c r="E219" s="5">
        <v>6844000000000</v>
      </c>
      <c r="F219" s="5">
        <v>6535000000000</v>
      </c>
      <c r="G219" s="5">
        <v>6931000000000</v>
      </c>
    </row>
    <row r="220" spans="3:7" ht="15.5" x14ac:dyDescent="0.35">
      <c r="C220" t="s">
        <v>24</v>
      </c>
      <c r="D220" s="5">
        <v>753000000000</v>
      </c>
      <c r="E220" s="5">
        <v>6000000000</v>
      </c>
      <c r="F220" s="5">
        <v>19000000000</v>
      </c>
      <c r="G220" s="5">
        <v>18000000000</v>
      </c>
    </row>
    <row r="221" spans="3:7" ht="15.5" x14ac:dyDescent="0.35">
      <c r="C221" t="s">
        <v>21</v>
      </c>
      <c r="D221" s="5">
        <v>-351000000000</v>
      </c>
      <c r="E221" s="5">
        <v>-1614000000000</v>
      </c>
      <c r="F221" s="5">
        <v>-1207000000000</v>
      </c>
      <c r="G221" s="5">
        <v>-1920000000000</v>
      </c>
    </row>
    <row r="222" spans="3:7" ht="15.5" x14ac:dyDescent="0.35">
      <c r="C222" t="s">
        <v>214</v>
      </c>
      <c r="D222" s="5">
        <v>4006000000000</v>
      </c>
      <c r="E222" s="5">
        <v>4501000000000</v>
      </c>
      <c r="F222" s="5">
        <v>4159000000000</v>
      </c>
      <c r="G222" s="5">
        <v>4670000000000</v>
      </c>
    </row>
    <row r="223" spans="3:7" ht="15.5" x14ac:dyDescent="0.35">
      <c r="C223" t="s">
        <v>215</v>
      </c>
      <c r="D223" s="5">
        <v>118000000000</v>
      </c>
      <c r="E223" s="5">
        <v>390000000000</v>
      </c>
      <c r="F223" s="5">
        <v>422000000000</v>
      </c>
      <c r="G223" s="5">
        <v>358000000000</v>
      </c>
    </row>
    <row r="224" spans="3:7" ht="15.5" x14ac:dyDescent="0.35">
      <c r="C224" t="s">
        <v>216</v>
      </c>
      <c r="D224" s="5">
        <v>-27000000000</v>
      </c>
      <c r="E224" s="5">
        <v>-22000000000</v>
      </c>
      <c r="F224" s="5">
        <v>-40000000000</v>
      </c>
      <c r="G224" s="5">
        <v>-45000000000</v>
      </c>
    </row>
    <row r="225" spans="3:26" ht="15.5" x14ac:dyDescent="0.35">
      <c r="C225" t="s">
        <v>13</v>
      </c>
      <c r="D225" s="5">
        <v>90000000000</v>
      </c>
      <c r="E225" s="5">
        <v>368000000000</v>
      </c>
      <c r="F225" s="5">
        <v>383000000000</v>
      </c>
      <c r="G225" s="5">
        <v>313000000000</v>
      </c>
    </row>
    <row r="226" spans="3:26" ht="15.5" x14ac:dyDescent="0.35">
      <c r="C226" t="s">
        <v>16</v>
      </c>
      <c r="D226" s="6">
        <v>1.22</v>
      </c>
      <c r="E226" s="6">
        <v>4.9800000000000004</v>
      </c>
      <c r="F226" s="6">
        <v>5.17</v>
      </c>
      <c r="G226" s="6">
        <v>4.2300000000000004</v>
      </c>
    </row>
    <row r="227" spans="3:26" ht="15.5" x14ac:dyDescent="0.35">
      <c r="C227" t="s">
        <v>54</v>
      </c>
      <c r="I227" s="6">
        <v>10.42</v>
      </c>
      <c r="J227" s="6">
        <v>8.0399999999999991</v>
      </c>
      <c r="K227" s="6">
        <v>4.5199999999999996</v>
      </c>
      <c r="L227" s="6">
        <v>11.44</v>
      </c>
      <c r="M227" s="6">
        <v>18.22</v>
      </c>
      <c r="N227" s="6">
        <v>77.7</v>
      </c>
      <c r="O227" s="6">
        <v>72.430000000000007</v>
      </c>
      <c r="P227" s="6">
        <v>101.55</v>
      </c>
      <c r="Q227" s="6">
        <v>91.06</v>
      </c>
      <c r="R227" s="6">
        <v>102.65</v>
      </c>
      <c r="S227" s="6">
        <v>104.2</v>
      </c>
      <c r="T227" s="6">
        <v>99.42</v>
      </c>
      <c r="U227" s="6">
        <v>87.52</v>
      </c>
      <c r="V227" s="6">
        <v>93.64</v>
      </c>
      <c r="W227" s="6">
        <v>471.83</v>
      </c>
      <c r="X227" s="6">
        <v>275.88</v>
      </c>
      <c r="Y227" s="6">
        <v>149.38</v>
      </c>
      <c r="Z227" s="6">
        <v>109.41</v>
      </c>
    </row>
    <row r="228" spans="3:26" ht="15.5" x14ac:dyDescent="0.35">
      <c r="C228" t="s">
        <v>68</v>
      </c>
      <c r="I228" s="6">
        <v>32.44</v>
      </c>
      <c r="J228" s="6">
        <v>20.77</v>
      </c>
      <c r="K228" s="6">
        <v>37.61</v>
      </c>
      <c r="L228" s="6">
        <v>18.010000000000002</v>
      </c>
      <c r="M228" s="6">
        <v>17.89</v>
      </c>
      <c r="N228" s="6">
        <v>29.47</v>
      </c>
      <c r="O228" s="6">
        <v>19.47</v>
      </c>
      <c r="P228" s="6">
        <v>18.41</v>
      </c>
      <c r="Q228" s="6">
        <v>27.23</v>
      </c>
      <c r="R228" s="6">
        <v>27.28</v>
      </c>
      <c r="S228" s="6">
        <v>29.75</v>
      </c>
      <c r="T228" s="6">
        <v>35.200000000000003</v>
      </c>
      <c r="U228" s="6">
        <v>29.99</v>
      </c>
      <c r="V228" s="6">
        <v>24.03</v>
      </c>
      <c r="W228" s="6">
        <v>16.64</v>
      </c>
      <c r="X228" s="6">
        <v>12.87</v>
      </c>
      <c r="Y228" s="6">
        <v>4.0199999999999996</v>
      </c>
      <c r="Z228" s="6">
        <v>3.88</v>
      </c>
    </row>
    <row r="229" spans="3:26" ht="15.5" x14ac:dyDescent="0.35">
      <c r="C229" t="s">
        <v>71</v>
      </c>
      <c r="I229" s="6">
        <v>3.63</v>
      </c>
      <c r="J229" s="6">
        <v>1.75</v>
      </c>
      <c r="K229" s="6">
        <v>1.93</v>
      </c>
      <c r="L229" s="6">
        <v>2.14</v>
      </c>
      <c r="M229" s="6">
        <v>4.07</v>
      </c>
      <c r="N229" s="6">
        <v>6.63</v>
      </c>
      <c r="O229" s="6">
        <v>3.77</v>
      </c>
      <c r="P229" s="6">
        <v>5.47</v>
      </c>
      <c r="Q229" s="6">
        <v>8.14</v>
      </c>
      <c r="R229" s="6">
        <v>9.0500000000000007</v>
      </c>
      <c r="S229" s="6">
        <v>10.7</v>
      </c>
      <c r="T229" s="6">
        <v>12.62</v>
      </c>
      <c r="U229" s="6">
        <v>10.39</v>
      </c>
      <c r="V229" s="6">
        <v>9.7899999999999991</v>
      </c>
      <c r="W229" s="6">
        <v>6.58</v>
      </c>
      <c r="X229" s="6">
        <v>3.54</v>
      </c>
      <c r="Y229" s="6">
        <v>0.71</v>
      </c>
      <c r="Z229" s="6">
        <v>0.47</v>
      </c>
    </row>
    <row r="230" spans="3:26" ht="15.5" x14ac:dyDescent="0.35">
      <c r="C230" t="s">
        <v>217</v>
      </c>
      <c r="I230" s="5">
        <v>1197300000000</v>
      </c>
      <c r="J230" s="5">
        <v>952260000000</v>
      </c>
      <c r="K230" s="5">
        <v>628520000000</v>
      </c>
      <c r="L230" s="5">
        <v>1369320000000</v>
      </c>
      <c r="M230" s="5">
        <v>2000540000000</v>
      </c>
      <c r="N230" s="5">
        <v>1700480000000</v>
      </c>
      <c r="O230" s="5">
        <v>1561260000000</v>
      </c>
      <c r="P230" s="6">
        <v>2157179999999.9998</v>
      </c>
    </row>
    <row r="231" spans="3:26" ht="15.5" x14ac:dyDescent="0.35">
      <c r="C231" t="s">
        <v>218</v>
      </c>
      <c r="I231" s="6">
        <v>7.8899999999999998E-2</v>
      </c>
      <c r="J231" s="6">
        <v>5.5E-2</v>
      </c>
      <c r="K231" s="6">
        <v>3.0299999999999997E-2</v>
      </c>
      <c r="L231" s="6">
        <v>7.7199999999999991E-2</v>
      </c>
      <c r="M231" s="6">
        <v>0.13589999999999999</v>
      </c>
      <c r="N231" s="6">
        <v>0.16969999999999999</v>
      </c>
      <c r="O231" s="6">
        <v>0.1593</v>
      </c>
      <c r="P231" s="6">
        <v>0.2419</v>
      </c>
      <c r="Q231" s="6">
        <v>0.24719999999999998</v>
      </c>
      <c r="R231" s="6">
        <v>0.31140000000000001</v>
      </c>
      <c r="S231" s="6">
        <v>0.3337</v>
      </c>
      <c r="T231" s="6">
        <v>0.30740000000000001</v>
      </c>
      <c r="U231" s="6">
        <v>0.31909999999999999</v>
      </c>
      <c r="V231" s="6">
        <v>0.31559999999999999</v>
      </c>
      <c r="W231" s="6">
        <v>0.36349999999999999</v>
      </c>
      <c r="X231" s="6">
        <v>0.2107</v>
      </c>
      <c r="Y231" s="6">
        <v>0.121</v>
      </c>
      <c r="Z231" s="6">
        <v>8.9499999999999996E-2</v>
      </c>
    </row>
    <row r="232" spans="3:26" ht="15.5" x14ac:dyDescent="0.35">
      <c r="C232" t="s">
        <v>219</v>
      </c>
      <c r="I232" s="6">
        <v>0.11800000000000001</v>
      </c>
      <c r="J232" s="6">
        <v>7.9500000000000001E-2</v>
      </c>
      <c r="K232" s="6">
        <v>4.4699999999999997E-2</v>
      </c>
      <c r="L232" s="6">
        <v>0.11220000000000001</v>
      </c>
      <c r="M232" s="6">
        <v>0.2109</v>
      </c>
      <c r="N232" s="6">
        <v>0.35090000000000005</v>
      </c>
      <c r="O232" s="6">
        <v>0.218</v>
      </c>
      <c r="P232" s="6">
        <v>0.32479999999999998</v>
      </c>
      <c r="Q232" s="6">
        <v>0.34130000000000005</v>
      </c>
      <c r="R232" s="6">
        <v>0.43799999999999994</v>
      </c>
      <c r="S232" s="6">
        <v>0.48420000000000002</v>
      </c>
      <c r="T232" s="6">
        <v>0.4219</v>
      </c>
      <c r="U232" s="6">
        <v>0.46740000000000004</v>
      </c>
      <c r="V232" s="6">
        <v>0.41729999999999995</v>
      </c>
      <c r="W232" s="6">
        <v>0.60699999999999998</v>
      </c>
      <c r="X232" s="6">
        <v>0.35659999999999997</v>
      </c>
      <c r="Y232" s="6">
        <v>0.20449999999999999</v>
      </c>
      <c r="Z232" s="6">
        <v>0.15340000000000001</v>
      </c>
    </row>
    <row r="233" spans="3:26" ht="15.5" x14ac:dyDescent="0.35">
      <c r="C233" t="s">
        <v>220</v>
      </c>
      <c r="I233" s="6">
        <v>0.10869999999999999</v>
      </c>
      <c r="J233" s="6">
        <v>7.5300000000000006E-2</v>
      </c>
      <c r="K233" s="6">
        <v>3.8399999999999997E-2</v>
      </c>
      <c r="L233" s="6">
        <v>0.12890000000000001</v>
      </c>
      <c r="M233" s="6">
        <v>0.26079999999999998</v>
      </c>
      <c r="N233" s="6">
        <v>0.26649999999999996</v>
      </c>
      <c r="O233" s="6">
        <v>0.24059999999999998</v>
      </c>
      <c r="P233" s="6">
        <v>0.38850000000000001</v>
      </c>
      <c r="Q233" s="6">
        <v>0.41830000000000001</v>
      </c>
      <c r="R233" s="6">
        <v>0.53170000000000006</v>
      </c>
      <c r="S233" s="6">
        <v>0.52910000000000001</v>
      </c>
      <c r="T233" s="6">
        <v>0.53139999999999998</v>
      </c>
      <c r="U233" s="6">
        <v>0.60840000000000005</v>
      </c>
      <c r="V233" s="6">
        <v>0.6</v>
      </c>
      <c r="W233" s="6">
        <v>0.67420000000000002</v>
      </c>
      <c r="X233" s="6">
        <v>0.38770000000000004</v>
      </c>
      <c r="Y233" s="6">
        <v>0.2429</v>
      </c>
      <c r="Z233" s="6">
        <v>0.47310000000000002</v>
      </c>
    </row>
    <row r="234" spans="3:26" ht="15.5" x14ac:dyDescent="0.35">
      <c r="C234" t="s">
        <v>221</v>
      </c>
      <c r="I234" s="6">
        <v>73.05</v>
      </c>
      <c r="J234" s="6">
        <v>335.97</v>
      </c>
      <c r="K234" s="6">
        <v>28.33</v>
      </c>
      <c r="L234" s="6">
        <v>27.69</v>
      </c>
      <c r="M234" s="6">
        <v>34.15</v>
      </c>
      <c r="N234" s="6">
        <v>185.78</v>
      </c>
      <c r="O234" s="6">
        <v>577.83000000000004</v>
      </c>
      <c r="P234" s="6">
        <v>667.97</v>
      </c>
      <c r="Q234" s="6">
        <v>110.41</v>
      </c>
      <c r="R234" s="6">
        <v>70.2</v>
      </c>
      <c r="S234" s="6">
        <v>46.8</v>
      </c>
      <c r="T234" s="6">
        <v>28.27</v>
      </c>
      <c r="U234" s="6">
        <v>37.6</v>
      </c>
      <c r="V234" s="6">
        <v>28.13</v>
      </c>
      <c r="W234" s="6">
        <v>19.190000000000001</v>
      </c>
      <c r="X234" s="6">
        <v>12.42</v>
      </c>
      <c r="Y234" s="6">
        <v>7.42</v>
      </c>
      <c r="Z234" s="5">
        <v>5</v>
      </c>
    </row>
    <row r="235" spans="3:26" ht="15.5" x14ac:dyDescent="0.35">
      <c r="C235" t="s">
        <v>65</v>
      </c>
      <c r="I235" s="6">
        <v>3.83</v>
      </c>
      <c r="J235" s="6">
        <v>1.65</v>
      </c>
      <c r="K235" s="6">
        <v>1.68</v>
      </c>
      <c r="L235" s="6">
        <v>2.02</v>
      </c>
      <c r="M235" s="6">
        <v>3.77</v>
      </c>
      <c r="N235" s="6">
        <v>10.34</v>
      </c>
      <c r="O235" s="6">
        <v>4.24</v>
      </c>
      <c r="P235" s="6">
        <v>5.98</v>
      </c>
      <c r="Q235" s="6">
        <v>9.3000000000000007</v>
      </c>
      <c r="R235" s="6">
        <v>11.95</v>
      </c>
      <c r="S235" s="6">
        <v>14.41</v>
      </c>
      <c r="T235" s="6">
        <v>14.85</v>
      </c>
      <c r="U235" s="6">
        <v>14.02</v>
      </c>
      <c r="V235" s="6">
        <v>10.029999999999999</v>
      </c>
      <c r="W235" s="6">
        <v>10.1</v>
      </c>
      <c r="X235" s="6">
        <v>4.59</v>
      </c>
      <c r="Y235" s="6">
        <v>0.82</v>
      </c>
      <c r="Z235" s="6">
        <v>0.6</v>
      </c>
    </row>
    <row r="236" spans="3:26" ht="15.5" x14ac:dyDescent="0.35">
      <c r="C236" t="s">
        <v>62</v>
      </c>
      <c r="I236" s="6">
        <v>88.35</v>
      </c>
      <c r="J236" s="6">
        <v>101.17</v>
      </c>
      <c r="K236" s="6">
        <v>101.24</v>
      </c>
      <c r="L236" s="6">
        <v>101.98</v>
      </c>
      <c r="M236" s="6">
        <v>86.36</v>
      </c>
      <c r="N236" s="6">
        <v>221.41</v>
      </c>
      <c r="O236" s="6">
        <v>332.2</v>
      </c>
      <c r="P236" s="6">
        <v>312.64999999999998</v>
      </c>
      <c r="Q236" s="6">
        <v>266.81</v>
      </c>
      <c r="R236" s="6">
        <v>234.35</v>
      </c>
      <c r="S236" s="6">
        <v>215.19</v>
      </c>
      <c r="T236" s="6">
        <v>235.66</v>
      </c>
      <c r="U236" s="6">
        <v>187.24</v>
      </c>
      <c r="V236" s="6">
        <v>224.38</v>
      </c>
      <c r="W236" s="6">
        <v>777.32</v>
      </c>
      <c r="X236" s="6">
        <v>773.72</v>
      </c>
      <c r="Y236" s="6">
        <v>730.34</v>
      </c>
      <c r="Z236" s="6">
        <v>713.36</v>
      </c>
    </row>
    <row r="237" spans="3:26" ht="15.5" x14ac:dyDescent="0.35">
      <c r="C237" t="s">
        <v>222</v>
      </c>
      <c r="I237" s="6">
        <v>4.51</v>
      </c>
      <c r="J237" s="6">
        <v>1.92</v>
      </c>
      <c r="K237" s="6">
        <v>1.97</v>
      </c>
      <c r="L237" s="6">
        <v>2.39</v>
      </c>
      <c r="M237" s="6">
        <v>4.6500000000000004</v>
      </c>
      <c r="N237" s="6">
        <v>16.62</v>
      </c>
      <c r="O237" s="6">
        <v>5.65</v>
      </c>
      <c r="P237" s="6">
        <v>8.17</v>
      </c>
      <c r="Q237" s="6">
        <v>13.79</v>
      </c>
      <c r="R237" s="6">
        <v>13.79</v>
      </c>
      <c r="S237" s="6">
        <v>16.809999999999999</v>
      </c>
      <c r="T237" s="6">
        <v>17.059999999999999</v>
      </c>
      <c r="U237" s="6">
        <v>16.739999999999998</v>
      </c>
      <c r="V237" s="6">
        <v>12.57</v>
      </c>
      <c r="W237" s="6">
        <v>14.31</v>
      </c>
      <c r="X237" s="6">
        <v>6.54</v>
      </c>
      <c r="Y237" s="6">
        <v>1.26</v>
      </c>
      <c r="Z237" s="6">
        <v>0.97</v>
      </c>
    </row>
    <row r="238" spans="3:26" ht="15.5" x14ac:dyDescent="0.35">
      <c r="C238" t="s">
        <v>223</v>
      </c>
      <c r="I238" s="6">
        <v>74.97</v>
      </c>
      <c r="J238" s="6">
        <v>86.99</v>
      </c>
      <c r="K238" s="6">
        <v>86.32</v>
      </c>
      <c r="L238" s="6">
        <v>86.35</v>
      </c>
      <c r="M238" s="6">
        <v>70.099999999999994</v>
      </c>
      <c r="N238" s="6">
        <v>137.82</v>
      </c>
      <c r="O238" s="6">
        <v>249.48</v>
      </c>
      <c r="P238" s="6">
        <v>228.92</v>
      </c>
      <c r="Q238" s="6">
        <v>179.85</v>
      </c>
      <c r="R238" s="6">
        <v>203.08</v>
      </c>
      <c r="S238" s="6">
        <v>184.42</v>
      </c>
      <c r="T238" s="6">
        <v>205.21</v>
      </c>
      <c r="U238" s="6">
        <v>156.79</v>
      </c>
      <c r="V238" s="6">
        <v>179.02</v>
      </c>
      <c r="W238" s="6">
        <v>548.67999999999995</v>
      </c>
      <c r="X238" s="6">
        <v>542.53</v>
      </c>
      <c r="Y238" s="6">
        <v>477.69</v>
      </c>
      <c r="Z238" s="6">
        <v>438.04</v>
      </c>
    </row>
    <row r="239" spans="3:26" ht="15.5" x14ac:dyDescent="0.35">
      <c r="C239" t="s">
        <v>224</v>
      </c>
      <c r="I239" s="5">
        <v>19000000000</v>
      </c>
      <c r="J239" s="5">
        <v>9000000000</v>
      </c>
      <c r="K239" s="5">
        <v>6000000000</v>
      </c>
      <c r="L239" s="5">
        <v>296000000000</v>
      </c>
      <c r="M239" s="5">
        <v>2000000000</v>
      </c>
      <c r="N239" s="5">
        <v>198000000000</v>
      </c>
      <c r="O239" s="5">
        <v>12000000000</v>
      </c>
      <c r="P239" s="5">
        <v>6000000000</v>
      </c>
      <c r="Q239" s="5">
        <v>5000000000</v>
      </c>
      <c r="R239" s="5">
        <v>1000000000</v>
      </c>
      <c r="S239" s="5">
        <v>1000000000</v>
      </c>
      <c r="T239" s="5">
        <v>2000000000</v>
      </c>
      <c r="U239" s="5">
        <v>1000000000</v>
      </c>
      <c r="W239" s="5">
        <v>575000000000</v>
      </c>
    </row>
    <row r="240" spans="3:26" ht="15.5" x14ac:dyDescent="0.35">
      <c r="C240" t="s">
        <v>225</v>
      </c>
      <c r="I240" s="5">
        <v>0</v>
      </c>
      <c r="J240" s="5">
        <v>1000000000</v>
      </c>
      <c r="K240" s="5">
        <v>2000000000</v>
      </c>
      <c r="L240" s="5">
        <v>2000000000</v>
      </c>
      <c r="M240" s="5">
        <v>600000000000</v>
      </c>
      <c r="N240" s="5">
        <v>1115000000000</v>
      </c>
      <c r="O240" s="5">
        <v>0</v>
      </c>
      <c r="S240" s="5">
        <v>206000000000</v>
      </c>
      <c r="T240" s="5">
        <v>348000000000</v>
      </c>
      <c r="U240" s="5">
        <v>448000000000</v>
      </c>
      <c r="V240" s="5">
        <v>250000000000</v>
      </c>
      <c r="X240" s="5">
        <v>574000000000</v>
      </c>
      <c r="Y240" s="5">
        <v>573000000000</v>
      </c>
      <c r="Z240" s="5">
        <v>572000000000</v>
      </c>
    </row>
    <row r="241" spans="3:26" ht="15.5" x14ac:dyDescent="0.35">
      <c r="C241" t="s">
        <v>26</v>
      </c>
      <c r="I241" s="5">
        <v>19000000000</v>
      </c>
      <c r="J241" s="5">
        <v>10000000000</v>
      </c>
      <c r="K241" s="5">
        <v>8000000000</v>
      </c>
      <c r="L241" s="5">
        <v>297000000000</v>
      </c>
      <c r="M241" s="5">
        <v>602000000000</v>
      </c>
      <c r="N241" s="5">
        <v>1312000000000</v>
      </c>
      <c r="O241" s="5">
        <v>12000000000</v>
      </c>
      <c r="P241" s="5">
        <v>6000000000</v>
      </c>
      <c r="Q241" s="5">
        <v>5000000000</v>
      </c>
      <c r="R241" s="5">
        <v>1000000000</v>
      </c>
      <c r="S241" s="5">
        <v>207000000000</v>
      </c>
      <c r="T241" s="5">
        <v>350000000000</v>
      </c>
      <c r="U241" s="5">
        <v>450000000000</v>
      </c>
      <c r="V241" s="5">
        <v>250000000000</v>
      </c>
      <c r="W241" s="5">
        <v>575000000000</v>
      </c>
      <c r="X241" s="5">
        <v>574000000000</v>
      </c>
      <c r="Y241" s="5">
        <v>573000000000</v>
      </c>
      <c r="Z241" s="5">
        <v>572000000000</v>
      </c>
    </row>
    <row r="242" spans="3:26" ht="15.5" x14ac:dyDescent="0.35">
      <c r="C242" t="s">
        <v>23</v>
      </c>
      <c r="I242" s="5">
        <v>-1207000000000</v>
      </c>
      <c r="J242" s="5">
        <v>-2518000000000</v>
      </c>
      <c r="K242" s="5">
        <v>-627000000000</v>
      </c>
      <c r="L242" s="5">
        <v>-2033000000000</v>
      </c>
      <c r="M242" s="5">
        <v>-2630000000000</v>
      </c>
      <c r="N242" s="5">
        <v>635000000000</v>
      </c>
      <c r="O242" s="5">
        <v>-533000000000</v>
      </c>
      <c r="P242" s="5">
        <v>-823000000000</v>
      </c>
      <c r="Q242" s="5">
        <v>-229000000000</v>
      </c>
      <c r="R242" s="5">
        <v>-454000000000</v>
      </c>
      <c r="S242" s="5">
        <v>-479000000000</v>
      </c>
      <c r="T242" s="5">
        <v>-896000000000</v>
      </c>
      <c r="U242" s="5">
        <v>-593000000000</v>
      </c>
      <c r="V242" s="5">
        <v>-677000000000</v>
      </c>
      <c r="W242" s="5">
        <v>-142000000000</v>
      </c>
      <c r="X242" s="5">
        <v>-138000000000</v>
      </c>
      <c r="Y242" s="5">
        <v>90000000000</v>
      </c>
      <c r="Z242" s="5">
        <v>167000000000</v>
      </c>
    </row>
    <row r="243" spans="3:26" ht="15.5" x14ac:dyDescent="0.35">
      <c r="C243" t="s">
        <v>226</v>
      </c>
      <c r="I243" s="5">
        <v>4159000000000</v>
      </c>
      <c r="J243" s="5">
        <v>5055000000000</v>
      </c>
      <c r="K243" s="5">
        <v>5149000000000</v>
      </c>
      <c r="L243" s="5">
        <v>5546000000000</v>
      </c>
      <c r="M243" s="5">
        <v>4963000000000</v>
      </c>
      <c r="N243" s="5">
        <v>2067000000000</v>
      </c>
      <c r="O243" s="5">
        <v>2570000000000</v>
      </c>
      <c r="P243" s="5">
        <v>2623000000000</v>
      </c>
      <c r="Q243" s="5">
        <v>1965000000000</v>
      </c>
      <c r="R243" s="5">
        <v>1962000000000</v>
      </c>
      <c r="S243" s="5">
        <v>1983000000000</v>
      </c>
      <c r="T243" s="5">
        <v>2381000000000</v>
      </c>
      <c r="U243" s="5">
        <v>1864000000000</v>
      </c>
      <c r="V243" s="5">
        <v>1501000000000</v>
      </c>
      <c r="W243" s="5">
        <v>562000000000</v>
      </c>
      <c r="X243" s="5">
        <v>1089000000000</v>
      </c>
      <c r="Y243" s="5">
        <v>905000000000</v>
      </c>
      <c r="Z243" s="5">
        <v>831000000000</v>
      </c>
    </row>
    <row r="244" spans="3:26" ht="15.5" x14ac:dyDescent="0.35">
      <c r="C244" t="s">
        <v>227</v>
      </c>
      <c r="I244" s="5">
        <v>571000000000</v>
      </c>
      <c r="J244" s="5">
        <v>984000000000</v>
      </c>
      <c r="K244" s="5">
        <v>1398000000000</v>
      </c>
      <c r="L244" s="5">
        <v>-462000000000</v>
      </c>
      <c r="M244" s="5">
        <v>1325000000000</v>
      </c>
      <c r="N244" s="5">
        <v>1845000000000</v>
      </c>
      <c r="O244" s="5">
        <v>1193000000000</v>
      </c>
      <c r="P244" s="5">
        <v>1688000000000</v>
      </c>
      <c r="Q244" s="5">
        <v>1251000000000</v>
      </c>
      <c r="R244" s="5">
        <v>1385000000000</v>
      </c>
      <c r="S244" s="5">
        <v>1507000000000</v>
      </c>
      <c r="T244" s="5">
        <v>1179000000000</v>
      </c>
      <c r="U244" s="5">
        <v>1271000000000</v>
      </c>
      <c r="V244" s="5">
        <v>837000000000</v>
      </c>
      <c r="W244" s="5">
        <v>928000000000</v>
      </c>
      <c r="X244" s="5">
        <v>689000000000</v>
      </c>
      <c r="Y244" s="5">
        <v>383000000000</v>
      </c>
      <c r="Z244" s="5">
        <v>344000000000</v>
      </c>
    </row>
    <row r="245" spans="3:26" ht="15.5" x14ac:dyDescent="0.35">
      <c r="C245" t="s">
        <v>228</v>
      </c>
      <c r="I245" s="5">
        <v>-191000000000</v>
      </c>
      <c r="J245" s="5">
        <v>-205000000000</v>
      </c>
      <c r="K245" s="5">
        <v>-412000000000</v>
      </c>
      <c r="L245" s="5">
        <v>-373000000000</v>
      </c>
      <c r="M245" s="5">
        <v>-253000000000</v>
      </c>
      <c r="N245" s="5">
        <v>-191000000000</v>
      </c>
      <c r="O245" s="5">
        <v>-546000000000</v>
      </c>
      <c r="P245" s="5">
        <v>-271000000000</v>
      </c>
      <c r="Q245" s="5">
        <v>-171000000000</v>
      </c>
      <c r="R245" s="5">
        <v>-150000000000</v>
      </c>
      <c r="S245" s="5">
        <v>-307000000000</v>
      </c>
      <c r="T245" s="5">
        <v>-161000000000</v>
      </c>
      <c r="U245" s="5">
        <v>-128000000000</v>
      </c>
      <c r="V245" s="5">
        <v>-64000000000</v>
      </c>
      <c r="W245" s="5">
        <v>-32000000000</v>
      </c>
      <c r="X245" s="5">
        <v>-22000000000</v>
      </c>
      <c r="Y245" s="5">
        <v>-69000000000</v>
      </c>
      <c r="Z245" s="5">
        <v>-147000000000</v>
      </c>
    </row>
    <row r="246" spans="3:26" ht="15.5" x14ac:dyDescent="0.35">
      <c r="C246" t="s">
        <v>15</v>
      </c>
      <c r="I246" s="5">
        <v>380000000000</v>
      </c>
      <c r="J246" s="5">
        <v>779000000000</v>
      </c>
      <c r="K246" s="5">
        <v>987000000000</v>
      </c>
      <c r="L246" s="5">
        <v>-835000000000</v>
      </c>
      <c r="M246" s="5">
        <v>1072000000000</v>
      </c>
      <c r="N246" s="5">
        <v>1654000000000</v>
      </c>
      <c r="O246" s="5">
        <v>647000000000</v>
      </c>
      <c r="P246" s="5">
        <v>1416000000000</v>
      </c>
      <c r="Q246" s="5">
        <v>1079000000000</v>
      </c>
      <c r="R246" s="5">
        <v>1235000000000</v>
      </c>
      <c r="S246" s="5">
        <v>1200000000000</v>
      </c>
      <c r="T246" s="5">
        <v>1017000000000</v>
      </c>
      <c r="U246" s="5">
        <v>1143000000000</v>
      </c>
      <c r="V246" s="5">
        <v>774000000000</v>
      </c>
      <c r="W246" s="5">
        <v>895000000000</v>
      </c>
      <c r="X246" s="5">
        <v>667000000000</v>
      </c>
      <c r="Y246" s="5">
        <v>314000000000</v>
      </c>
      <c r="Z246" s="5">
        <v>197000000000</v>
      </c>
    </row>
    <row r="247" spans="3:26" ht="15.5" x14ac:dyDescent="0.35">
      <c r="C247" t="s">
        <v>17</v>
      </c>
      <c r="I247" s="6">
        <v>5.14</v>
      </c>
      <c r="J247" s="6">
        <v>10.52</v>
      </c>
      <c r="K247" s="6">
        <v>13.34</v>
      </c>
      <c r="L247" s="6">
        <v>-11.29</v>
      </c>
      <c r="M247" s="6">
        <v>14.49</v>
      </c>
      <c r="N247" s="6">
        <v>111.92</v>
      </c>
      <c r="O247" s="6">
        <v>43.8</v>
      </c>
      <c r="P247" s="6">
        <v>96.87</v>
      </c>
      <c r="Q247" s="6">
        <v>73.81</v>
      </c>
      <c r="R247" s="6">
        <v>84.46</v>
      </c>
      <c r="S247" s="6">
        <v>82.05</v>
      </c>
      <c r="T247" s="6">
        <v>69.569999999999993</v>
      </c>
      <c r="U247" s="6">
        <v>78.180000000000007</v>
      </c>
      <c r="V247" s="6">
        <v>79.34</v>
      </c>
      <c r="W247" s="6">
        <v>462.86</v>
      </c>
      <c r="X247" s="6">
        <v>346.87</v>
      </c>
      <c r="Y247" s="6">
        <v>164.29</v>
      </c>
      <c r="Z247" s="6">
        <v>103.69</v>
      </c>
    </row>
  </sheetData>
  <pageMargins left="0.7" right="0.7" top="0.75" bottom="0.75" header="0.3" footer="0.3"/>
  <ignoredErrors>
    <ignoredError sqref="A1:Z24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1559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1560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780981230000</v>
      </c>
      <c r="E4" s="2">
        <f>IFERROR(INDEX(E51:E500,MATCH($C$4,$C$51:$C$500,0)),"")</f>
        <v>863806318000</v>
      </c>
      <c r="H4" s="2">
        <f>IFERROR(SUM(D4:G4)*(4/MAX(1,COUNT(D4:G4))),"")</f>
        <v>3289575096000</v>
      </c>
      <c r="I4" s="2">
        <f t="shared" ref="I4:R4" si="1">IFERROR(INDEX(I51:I500,MATCH($C$4,$C$51:$C$500,0)),"")</f>
        <v>4122385016000</v>
      </c>
      <c r="J4" s="2">
        <f t="shared" si="1"/>
        <v>2895902369000</v>
      </c>
      <c r="K4" s="2">
        <f t="shared" si="1"/>
        <v>2747529515000</v>
      </c>
      <c r="L4" s="2">
        <f t="shared" si="1"/>
        <v>2339387755000</v>
      </c>
      <c r="M4" s="2">
        <f t="shared" si="1"/>
        <v>2159191248000</v>
      </c>
      <c r="N4" s="2">
        <f t="shared" si="1"/>
        <v>2893298079000</v>
      </c>
      <c r="O4" s="2">
        <f t="shared" si="1"/>
        <v>1841268073000</v>
      </c>
      <c r="P4" s="2">
        <f t="shared" si="1"/>
        <v>2205541657000</v>
      </c>
      <c r="Q4" s="2">
        <f t="shared" si="1"/>
        <v>2184623635000</v>
      </c>
      <c r="R4" s="2">
        <f t="shared" si="1"/>
        <v>2399834508000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86602356000</v>
      </c>
      <c r="E5" s="2">
        <f>IFERROR(INDEX(E51:E500,MATCH($C$5,$C$51:$C$500,0)),"")</f>
        <v>86244066000</v>
      </c>
      <c r="H5" s="2">
        <f>IFERROR(SUM(D5:G5)*(4/MAX(1,COUNT(D5:G5))),"")</f>
        <v>345692844000</v>
      </c>
      <c r="I5" s="2">
        <f t="shared" ref="I5:R5" si="2">IFERROR(INDEX(I51:I500,MATCH($C$5,$C$51:$C$500,0)),"")</f>
        <v>297973539000</v>
      </c>
      <c r="J5" s="2">
        <f t="shared" si="2"/>
        <v>192556622000</v>
      </c>
      <c r="K5" s="2">
        <f t="shared" si="2"/>
        <v>186310204000</v>
      </c>
      <c r="L5" s="2">
        <f t="shared" si="2"/>
        <v>174784934000</v>
      </c>
      <c r="M5" s="2">
        <f t="shared" si="2"/>
        <v>120376784000</v>
      </c>
      <c r="N5" s="2">
        <f t="shared" si="2"/>
        <v>215208877000</v>
      </c>
      <c r="O5" s="2">
        <f t="shared" si="2"/>
        <v>114594952000</v>
      </c>
      <c r="P5" s="2">
        <f t="shared" si="2"/>
        <v>135437872000</v>
      </c>
      <c r="Q5" s="2">
        <f t="shared" si="2"/>
        <v>121528611000</v>
      </c>
      <c r="R5" s="2">
        <f t="shared" si="2"/>
        <v>1330557000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1503824187000</v>
      </c>
      <c r="E6" s="2">
        <f>IFERROR(INDEX(E51:E500,MATCH($C$6,$C$51:$C$500,0)),"")</f>
        <v>1417221831000</v>
      </c>
      <c r="H6" s="2">
        <f>IFERROR(INDEX(D6:G6,COUNT(D6:G6)),"")</f>
        <v>1417221831000</v>
      </c>
      <c r="I6" s="2">
        <f t="shared" ref="I6:R6" si="3">IFERROR(INDEX(I51:I500,MATCH($C$6,$C$51:$C$500,0)),"")</f>
        <v>1330977765000</v>
      </c>
      <c r="J6" s="2">
        <f t="shared" si="3"/>
        <v>1033004226000</v>
      </c>
      <c r="K6" s="2">
        <f t="shared" si="3"/>
        <v>840447604000</v>
      </c>
      <c r="L6" s="2">
        <f t="shared" si="3"/>
        <v>985337400000</v>
      </c>
      <c r="M6" s="2">
        <f t="shared" si="3"/>
        <v>972552466000</v>
      </c>
      <c r="N6" s="2">
        <f t="shared" si="3"/>
        <v>832209156000</v>
      </c>
      <c r="O6" s="2">
        <f t="shared" si="3"/>
        <v>617000279000</v>
      </c>
      <c r="P6" s="2">
        <f t="shared" si="3"/>
        <v>502405327000</v>
      </c>
      <c r="Q6" s="2">
        <f t="shared" si="3"/>
        <v>357150110000</v>
      </c>
      <c r="R6" s="2">
        <f t="shared" si="3"/>
        <v>234268825000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 t="shared" ref="I7:R7" si="4">IFERROR(INDEX(I51:I500,MATCH($C$7,$C$51:$C$500,0))/1000000000,"")</f>
        <v>0</v>
      </c>
      <c r="J7" s="3">
        <f t="shared" si="4"/>
        <v>0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  <c r="P7" s="3">
        <f t="shared" si="4"/>
        <v>0</v>
      </c>
      <c r="Q7" s="3">
        <f t="shared" si="4"/>
        <v>0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-230000000000</v>
      </c>
      <c r="E8" s="2">
        <f>IFERROR(INDEX(E51:E500,MATCH("Free cash flow (Quarter)",$C$51:$C$500,0)),"")</f>
        <v>74000000000</v>
      </c>
      <c r="H8" s="2">
        <f>IFERROR(INDEX(D8:G8,COUNT(D8:G8)),"")</f>
        <v>74000000000</v>
      </c>
      <c r="I8" s="2">
        <f t="shared" ref="I8:R8" si="5">IFERROR(INDEX(I51:I500,MATCH($C$8,$C$51:$C$500,0)),"")</f>
        <v>183000000000</v>
      </c>
      <c r="J8" s="2">
        <f t="shared" si="5"/>
        <v>-5000000000</v>
      </c>
      <c r="K8" s="2">
        <f t="shared" si="5"/>
        <v>288000000000</v>
      </c>
      <c r="L8" s="2">
        <f t="shared" si="5"/>
        <v>176000000000</v>
      </c>
      <c r="M8" s="2">
        <f t="shared" si="5"/>
        <v>440000000000</v>
      </c>
      <c r="N8" s="2">
        <f t="shared" si="5"/>
        <v>240000000000</v>
      </c>
      <c r="O8" s="2">
        <f t="shared" si="5"/>
        <v>366000000000</v>
      </c>
      <c r="P8" s="2">
        <f t="shared" si="5"/>
        <v>-221000000000</v>
      </c>
      <c r="Q8" s="2">
        <f t="shared" si="5"/>
        <v>202000000000</v>
      </c>
      <c r="R8" s="2">
        <f t="shared" si="5"/>
        <v>183000000000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-63838.39</v>
      </c>
      <c r="E9" s="3">
        <f>IFERROR(INDEX(E51:E500,MATCH("Free cash flow per share (Quarter)",$C$51:$C$500,0)),"")</f>
        <v>20499.419999999998</v>
      </c>
      <c r="H9" s="3">
        <f>IFERROR(INDEX(D9:G9,COUNT(D9:G9)),"")</f>
        <v>20499.419999999998</v>
      </c>
      <c r="I9" s="3">
        <f t="shared" ref="I9:R9" si="6">IFERROR(INDEX(I51:I500,MATCH($C$9,$C$51:$C$500,0)),"")</f>
        <v>50816.37</v>
      </c>
      <c r="J9" s="3">
        <f t="shared" si="6"/>
        <v>-1314.06</v>
      </c>
      <c r="K9" s="3">
        <f t="shared" si="6"/>
        <v>79936.399999999994</v>
      </c>
      <c r="L9" s="3">
        <f t="shared" si="6"/>
        <v>48920.44</v>
      </c>
      <c r="M9" s="3">
        <f t="shared" si="6"/>
        <v>122147.99</v>
      </c>
      <c r="N9" s="3">
        <f t="shared" si="6"/>
        <v>66570.740000000005</v>
      </c>
      <c r="O9" s="3">
        <f t="shared" si="6"/>
        <v>101685.05</v>
      </c>
      <c r="P9" s="3">
        <f t="shared" si="6"/>
        <v>-61283.03</v>
      </c>
      <c r="Q9" s="3">
        <f t="shared" si="6"/>
        <v>56035.21</v>
      </c>
      <c r="R9" s="3">
        <f t="shared" si="6"/>
        <v>50858.19</v>
      </c>
    </row>
    <row r="10" spans="1:18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R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125567043000</v>
      </c>
      <c r="E11" s="2">
        <f>IFERROR(INDEX(E51:E500,MATCH($C$11,$C$51:$C$500,0)),"")</f>
        <v>355140665000</v>
      </c>
      <c r="H11" s="2">
        <f>IFERROR(INDEX(D11:G11,COUNT(D11:G11)),"")</f>
        <v>355140665000</v>
      </c>
      <c r="I11" s="2">
        <f t="shared" ref="I11:R11" si="8">IFERROR(INDEX(I51:I500,MATCH($C$11,$C$51:$C$500,0)),"")</f>
        <v>284925960000</v>
      </c>
      <c r="J11" s="2">
        <f t="shared" si="8"/>
        <v>114187237000</v>
      </c>
      <c r="K11" s="2">
        <f t="shared" si="8"/>
        <v>123150643000</v>
      </c>
      <c r="L11" s="2">
        <f t="shared" si="8"/>
        <v>164081488000</v>
      </c>
      <c r="M11" s="2">
        <f t="shared" si="8"/>
        <v>151065111000</v>
      </c>
      <c r="N11" s="2">
        <f t="shared" si="8"/>
        <v>44491537000</v>
      </c>
      <c r="O11" s="2">
        <f t="shared" si="8"/>
        <v>27836868000</v>
      </c>
      <c r="P11" s="2">
        <f t="shared" si="8"/>
        <v>23196205000</v>
      </c>
      <c r="Q11" s="2">
        <f t="shared" si="8"/>
        <v>22097464000</v>
      </c>
      <c r="R11" s="2">
        <f t="shared" si="8"/>
        <v>68229474000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-126000000000</v>
      </c>
      <c r="E12" s="2">
        <f>IFERROR(INDEX(E51:E500,MATCH("Net Debt (Quarter)",$C$51:$C$500,0)),"")</f>
        <v>-355000000000</v>
      </c>
      <c r="H12" s="2">
        <f>IFERROR(INDEX(D12:G12,COUNT(D12:G12)),"")</f>
        <v>-355000000000</v>
      </c>
      <c r="I12" s="2">
        <f t="shared" ref="I12:R12" si="9">IFERROR(INDEX(I51:I500,MATCH($C$12,$C$51:$C$500,0)),"")</f>
        <v>-285000000000</v>
      </c>
      <c r="J12" s="2">
        <f t="shared" si="9"/>
        <v>-114000000000</v>
      </c>
      <c r="K12" s="2">
        <f t="shared" si="9"/>
        <v>-123000000000</v>
      </c>
      <c r="L12" s="2">
        <f t="shared" si="9"/>
        <v>-164000000000</v>
      </c>
      <c r="M12" s="2">
        <f t="shared" si="9"/>
        <v>-151000000000</v>
      </c>
      <c r="N12" s="2">
        <f t="shared" si="9"/>
        <v>328000000000</v>
      </c>
      <c r="O12" s="2">
        <f t="shared" si="9"/>
        <v>-28000000000</v>
      </c>
      <c r="P12" s="2">
        <f t="shared" si="9"/>
        <v>335000000000</v>
      </c>
      <c r="Q12" s="2">
        <f t="shared" si="9"/>
        <v>-21000000000</v>
      </c>
      <c r="R12" s="2">
        <f t="shared" si="9"/>
        <v>-68000000000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373000000000</v>
      </c>
      <c r="O13" s="2">
        <f t="shared" si="10"/>
        <v>0</v>
      </c>
      <c r="P13" s="2">
        <f t="shared" si="10"/>
        <v>359000000000</v>
      </c>
      <c r="Q13" s="2">
        <f t="shared" si="10"/>
        <v>1000000000</v>
      </c>
      <c r="R13" s="2">
        <f t="shared" si="10"/>
        <v>1000000000</v>
      </c>
    </row>
    <row r="14" spans="1:18" ht="15.5" x14ac:dyDescent="0.35">
      <c r="C14" t="s">
        <v>27</v>
      </c>
      <c r="D14" s="2">
        <f>IFERROR(INDEX(D51:D500,MATCH($C$14,$C$51:$C$500,0)),"")</f>
        <v>-44563000</v>
      </c>
      <c r="E14" s="2">
        <f>IFERROR(INDEX(E51:E500,MATCH($C$14,$C$51:$C$500,0)),"")</f>
        <v>-76371000</v>
      </c>
      <c r="H14" s="2">
        <f>IFERROR(SUM(D14:G14)*(4/MAX(1,COUNT(D14:G14))),"")</f>
        <v>-241868000</v>
      </c>
      <c r="I14" s="2">
        <f t="shared" ref="I14:R14" si="11">IFERROR(INDEX(I51:I500,MATCH($C$14,$C$51:$C$500,0)),"")</f>
        <v>-332836000</v>
      </c>
      <c r="J14" s="2">
        <f t="shared" si="11"/>
        <v>-599546000</v>
      </c>
      <c r="K14" s="2">
        <f t="shared" si="11"/>
        <v>-953699000</v>
      </c>
      <c r="L14" s="2">
        <f t="shared" si="11"/>
        <v>-1089010000</v>
      </c>
      <c r="M14" s="2">
        <f t="shared" si="11"/>
        <v>-5105310000</v>
      </c>
      <c r="N14" s="2">
        <f t="shared" si="11"/>
        <v>-22398088000</v>
      </c>
      <c r="O14" s="2">
        <f t="shared" si="11"/>
        <v>-26578332000</v>
      </c>
      <c r="P14" s="2">
        <f t="shared" si="11"/>
        <v>-31475492000</v>
      </c>
      <c r="Q14" s="2">
        <f t="shared" si="11"/>
        <v>-8413486000</v>
      </c>
      <c r="R14" s="2">
        <f t="shared" si="11"/>
        <v>-35665408000</v>
      </c>
    </row>
    <row r="15" spans="1:18" ht="15.5" x14ac:dyDescent="0.35">
      <c r="C15" t="s">
        <v>28</v>
      </c>
      <c r="D15" s="2">
        <f>IFERROR(INDEX(D51:D500,MATCH($C$15,$C$51:$C$500,0)),"")</f>
        <v>-21460653000</v>
      </c>
      <c r="E15" s="2">
        <f>IFERROR(INDEX(E51:E500,MATCH($C$15,$C$51:$C$500,0)),"")</f>
        <v>-19273047000</v>
      </c>
      <c r="H15" s="2">
        <f>IFERROR(SUM(D15:G15)*(4/MAX(1,COUNT(D15:G15))),"")</f>
        <v>-81467400000</v>
      </c>
      <c r="I15" s="2">
        <f t="shared" ref="I15:R15" si="12">IFERROR(INDEX(I51:I500,MATCH($C$15,$C$51:$C$500,0)),"")</f>
        <v>-93289179000</v>
      </c>
      <c r="J15" s="2">
        <f t="shared" si="12"/>
        <v>-55055073000</v>
      </c>
      <c r="K15" s="2">
        <f t="shared" si="12"/>
        <v>-51693827000</v>
      </c>
      <c r="L15" s="2">
        <f t="shared" si="12"/>
        <v>-52766472000</v>
      </c>
      <c r="M15" s="2">
        <f t="shared" si="12"/>
        <v>-47412267000</v>
      </c>
      <c r="N15" s="2">
        <f t="shared" si="12"/>
        <v>-70322306000</v>
      </c>
      <c r="O15" s="2">
        <f t="shared" si="12"/>
        <v>-69334926000</v>
      </c>
      <c r="P15" s="2">
        <f t="shared" si="12"/>
        <v>-66012339000</v>
      </c>
      <c r="Q15" s="2">
        <f t="shared" si="12"/>
        <v>-58126560000</v>
      </c>
      <c r="R15" s="2">
        <f t="shared" si="12"/>
        <v>-88347216000</v>
      </c>
    </row>
    <row r="16" spans="1:18" ht="15.5" x14ac:dyDescent="0.35">
      <c r="C16" t="s">
        <v>29</v>
      </c>
      <c r="D16" s="2">
        <f>IFERROR(INDEX(D51:D500,MATCH($C$16,$C$51:$C$500,0)),"")</f>
        <v>108063009000</v>
      </c>
      <c r="E16" s="2">
        <f>IFERROR(INDEX(E51:E500,MATCH($C$16,$C$51:$C$500,0)),"")</f>
        <v>105517113000</v>
      </c>
      <c r="H16" s="2">
        <f>IFERROR(SUM(D16:G16)*(4/MAX(1,COUNT(D16:G16))),"")</f>
        <v>427160244000</v>
      </c>
      <c r="I16" s="2">
        <f t="shared" ref="I16:R16" si="13">IFERROR(INDEX(I51:I500,MATCH($C$16,$C$51:$C$500,0)),"")</f>
        <v>383994811000</v>
      </c>
      <c r="J16" s="2">
        <f t="shared" si="13"/>
        <v>241670701000</v>
      </c>
      <c r="K16" s="2">
        <f t="shared" si="13"/>
        <v>239395631000</v>
      </c>
      <c r="L16" s="2">
        <f t="shared" si="13"/>
        <v>227548574000</v>
      </c>
      <c r="M16" s="2">
        <f t="shared" si="13"/>
        <v>166103849000</v>
      </c>
      <c r="N16" s="2">
        <f t="shared" si="13"/>
        <v>288685180000</v>
      </c>
      <c r="O16" s="2">
        <f t="shared" si="13"/>
        <v>181987452000</v>
      </c>
      <c r="P16" s="2">
        <f t="shared" si="13"/>
        <v>193103981000</v>
      </c>
      <c r="Q16" s="2">
        <f t="shared" si="13"/>
        <v>180641570000</v>
      </c>
      <c r="R16" s="2">
        <f t="shared" si="13"/>
        <v>223074487000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 t="shared" ref="I21:R21" si="15">IFERROR(INDEX(I51:I500,MATCH($C$7,$C$51:$C$500,0)),"")</f>
        <v>0</v>
      </c>
      <c r="J21" s="2">
        <f t="shared" si="15"/>
        <v>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0</v>
      </c>
      <c r="Q21" s="2">
        <f t="shared" si="15"/>
        <v>0</v>
      </c>
      <c r="R21" s="2">
        <f t="shared" si="15"/>
        <v>0</v>
      </c>
    </row>
    <row r="23" spans="1:18" ht="15.5" x14ac:dyDescent="0.35">
      <c r="B23" t="s">
        <v>50</v>
      </c>
      <c r="C23" t="s">
        <v>51</v>
      </c>
      <c r="D23" s="3">
        <f>IFERROR(D5/D6*100,"")</f>
        <v>5.7588085594476475</v>
      </c>
      <c r="E23" s="3">
        <f>IFERROR(E5/E6*100,"")</f>
        <v>6.085431660274784</v>
      </c>
      <c r="H23" s="3">
        <f t="shared" ref="H23:R23" si="16">IFERROR(H5/H6*100,"")</f>
        <v>24.392288944355105</v>
      </c>
      <c r="I23" s="3">
        <f t="shared" si="16"/>
        <v>22.38756700792819</v>
      </c>
      <c r="J23" s="3">
        <f t="shared" si="16"/>
        <v>18.640448620972052</v>
      </c>
      <c r="K23" s="3">
        <f t="shared" si="16"/>
        <v>22.167973721774096</v>
      </c>
      <c r="L23" s="3">
        <f t="shared" si="16"/>
        <v>17.738587208807864</v>
      </c>
      <c r="M23" s="3">
        <f t="shared" si="16"/>
        <v>12.377407719204735</v>
      </c>
      <c r="N23" s="3">
        <f t="shared" si="16"/>
        <v>25.8599506444267</v>
      </c>
      <c r="O23" s="3">
        <f t="shared" si="16"/>
        <v>18.572917371403651</v>
      </c>
      <c r="P23" s="3">
        <f t="shared" si="16"/>
        <v>26.957889321902034</v>
      </c>
      <c r="Q23" s="3">
        <f t="shared" si="16"/>
        <v>34.027320053184361</v>
      </c>
      <c r="R23" s="3">
        <f t="shared" si="16"/>
        <v>0.56796161418404689</v>
      </c>
    </row>
    <row r="24" spans="1:18" ht="15.5" x14ac:dyDescent="0.35">
      <c r="C24" t="s">
        <v>52</v>
      </c>
      <c r="D24" s="4">
        <f>IFERROR(_xlfn.RRI(5,I23,D23),"")</f>
        <v>-0.23780666186904953</v>
      </c>
      <c r="E24" s="4">
        <f>IFERROR(_xlfn.RRI(5,J23,E23),"")</f>
        <v>-0.20059473205659795</v>
      </c>
      <c r="H24" s="4">
        <f t="shared" ref="H24:R24" si="17">IFERROR(_xlfn.RRI(5,M23,H23),"")</f>
        <v>0.14531400611416889</v>
      </c>
      <c r="I24" s="4">
        <f t="shared" si="17"/>
        <v>-2.8426095858828271E-2</v>
      </c>
      <c r="J24" s="4">
        <f t="shared" si="17"/>
        <v>7.2614597180620244E-4</v>
      </c>
      <c r="K24" s="4">
        <f t="shared" si="17"/>
        <v>-3.83699582964937E-2</v>
      </c>
      <c r="L24" s="4">
        <f t="shared" si="17"/>
        <v>-0.12215415821218245</v>
      </c>
      <c r="M24" s="4">
        <f t="shared" si="17"/>
        <v>0.85209023711445853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80751.56</v>
      </c>
      <c r="J25" s="3">
        <f t="shared" si="18"/>
        <v>51837.67</v>
      </c>
      <c r="K25" s="3">
        <f t="shared" si="18"/>
        <v>52139.39</v>
      </c>
      <c r="L25" s="3">
        <f t="shared" si="18"/>
        <v>48550.58</v>
      </c>
      <c r="M25" s="3">
        <f t="shared" si="18"/>
        <v>32969.879999999997</v>
      </c>
      <c r="N25" s="3">
        <f t="shared" si="18"/>
        <v>60656.35</v>
      </c>
      <c r="O25" s="3">
        <f t="shared" si="18"/>
        <v>31292.37</v>
      </c>
      <c r="P25" s="3">
        <f t="shared" si="18"/>
        <v>35303.230000000003</v>
      </c>
      <c r="Q25" s="3">
        <f t="shared" si="18"/>
        <v>34031.949999999997</v>
      </c>
      <c r="R25" s="3">
        <f t="shared" si="18"/>
        <v>37424.239999999998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5.8899954367256147E-2</v>
      </c>
      <c r="J26" s="4">
        <f t="shared" si="19"/>
        <v>0.10621973794621442</v>
      </c>
      <c r="K26" s="4">
        <f t="shared" si="19"/>
        <v>8.1111036230670841E-2</v>
      </c>
      <c r="L26" s="4">
        <f t="shared" si="19"/>
        <v>7.3647006604964371E-2</v>
      </c>
      <c r="M26" s="4">
        <f t="shared" si="19"/>
        <v>-2.5026356914728987E-2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 t="str">
        <f>IFERROR(D4/D21,"")</f>
        <v/>
      </c>
      <c r="E27" s="3" t="str">
        <f>IFERROR(E4/E21,"")</f>
        <v/>
      </c>
      <c r="H27" s="3" t="str">
        <f t="shared" ref="H27:R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  <c r="R27" s="3" t="str">
        <f t="shared" si="20"/>
        <v/>
      </c>
    </row>
    <row r="28" spans="1:18" ht="15.5" x14ac:dyDescent="0.35">
      <c r="C28" t="s">
        <v>57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R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0.55777757758016522</v>
      </c>
      <c r="J29" s="4">
        <f t="shared" si="22"/>
        <v>-5.7867957411853336E-3</v>
      </c>
      <c r="K29" s="4">
        <f t="shared" si="22"/>
        <v>7.3918993346732367E-2</v>
      </c>
      <c r="L29" s="4">
        <f t="shared" si="22"/>
        <v>0.47257375519716799</v>
      </c>
      <c r="M29" s="4">
        <f t="shared" si="22"/>
        <v>-0.45644800585594092</v>
      </c>
      <c r="N29" s="4">
        <f t="shared" si="22"/>
        <v>0.93837507354029115</v>
      </c>
      <c r="O29" s="4">
        <f t="shared" si="22"/>
        <v>-0.11361170068574473</v>
      </c>
      <c r="P29" s="4">
        <f t="shared" si="22"/>
        <v>3.7355485066239411E-2</v>
      </c>
      <c r="Q29" s="4">
        <f t="shared" si="22"/>
        <v>-9.0644192106506399E-2</v>
      </c>
      <c r="R29" s="4" t="str">
        <f t="shared" si="22"/>
        <v/>
      </c>
    </row>
    <row r="30" spans="1:18" ht="15.5" x14ac:dyDescent="0.35">
      <c r="C30" t="s">
        <v>59</v>
      </c>
      <c r="H30" s="4" t="str">
        <f t="shared" ref="H30:R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417728.94</v>
      </c>
      <c r="E32" s="3">
        <f>IFERROR(INDEX(E51:E500,MATCH($A$32,$C$51:$C$500,0)),"")</f>
        <v>393672.73</v>
      </c>
      <c r="H32" s="3">
        <f>IFERROR(INDEX(D32:G32,COUNT(D32:G32)),"")</f>
        <v>393672.73</v>
      </c>
      <c r="I32" s="3">
        <f t="shared" ref="I32:R32" si="24">IFERROR(INDEX(I51:I500,MATCH($C$32,$C$51:$C$500,0)),"")</f>
        <v>369716.05</v>
      </c>
      <c r="J32" s="3">
        <f t="shared" si="24"/>
        <v>286945.62</v>
      </c>
      <c r="K32" s="3">
        <f t="shared" si="24"/>
        <v>233457.67</v>
      </c>
      <c r="L32" s="3">
        <f t="shared" si="24"/>
        <v>273704.83</v>
      </c>
      <c r="M32" s="3">
        <f t="shared" si="24"/>
        <v>270153.46000000002</v>
      </c>
      <c r="N32" s="3">
        <f t="shared" si="24"/>
        <v>231169.21</v>
      </c>
      <c r="O32" s="3">
        <f t="shared" si="24"/>
        <v>171388.97</v>
      </c>
      <c r="P32" s="3">
        <f t="shared" si="24"/>
        <v>139557.04</v>
      </c>
      <c r="Q32" s="3">
        <f t="shared" si="24"/>
        <v>99208.36</v>
      </c>
      <c r="R32" s="3">
        <f t="shared" si="24"/>
        <v>65074.67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7.0000000000000007E-2</v>
      </c>
      <c r="E33" s="3">
        <f>IFERROR(INDEX(E51:E500,MATCH($A$33,$C$51:$C$500,0)),"")</f>
        <v>7.0000000000000007E-2</v>
      </c>
      <c r="H33" s="3">
        <f>IFERROR(INDEX(D33:G33,COUNT(D33:G33)),"")</f>
        <v>7.0000000000000007E-2</v>
      </c>
      <c r="I33" s="3">
        <f t="shared" ref="I33:R33" si="25">IFERROR(INDEX(I51:I500,MATCH($C$33,$C$51:$C$500,0)),"")</f>
        <v>0.08</v>
      </c>
      <c r="J33" s="3">
        <f t="shared" si="25"/>
        <v>0.1</v>
      </c>
      <c r="K33" s="3">
        <f t="shared" si="25"/>
        <v>0.12</v>
      </c>
      <c r="L33" s="3">
        <f t="shared" si="25"/>
        <v>0.11</v>
      </c>
      <c r="M33" s="3">
        <f t="shared" si="25"/>
        <v>0.11</v>
      </c>
      <c r="N33" s="3">
        <f t="shared" si="25"/>
        <v>0.13</v>
      </c>
      <c r="O33" s="3">
        <f t="shared" si="25"/>
        <v>0.17</v>
      </c>
      <c r="P33" s="3">
        <f t="shared" si="25"/>
        <v>0.21</v>
      </c>
      <c r="Q33" s="3">
        <f t="shared" si="25"/>
        <v>0.28999999999999998</v>
      </c>
      <c r="R33" s="3">
        <f t="shared" si="25"/>
        <v>0.45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1.21</v>
      </c>
      <c r="E34" s="3">
        <f>IFERROR(INDEX(E51:E500,MATCH($A$34,$C$51:$C$500,0)),"")</f>
        <v>1.21</v>
      </c>
      <c r="H34" s="3">
        <f>IFERROR(INDEX(D34:G34,COUNT(D34:G34)),"")</f>
        <v>1.21</v>
      </c>
      <c r="I34" s="3">
        <f t="shared" ref="I34:R34" si="26">IFERROR(INDEX(I51:I500,MATCH($C$34,$C$51:$C$500,0)),"")</f>
        <v>0.36</v>
      </c>
      <c r="J34" s="3">
        <f t="shared" si="26"/>
        <v>0.56000000000000005</v>
      </c>
      <c r="K34" s="3">
        <f t="shared" si="26"/>
        <v>0.56000000000000005</v>
      </c>
      <c r="L34" s="3">
        <f t="shared" si="26"/>
        <v>0.6</v>
      </c>
      <c r="M34" s="3">
        <f t="shared" si="26"/>
        <v>0.88</v>
      </c>
      <c r="N34" s="3">
        <f t="shared" si="26"/>
        <v>0.48</v>
      </c>
      <c r="O34" s="3">
        <f t="shared" si="26"/>
        <v>0.93</v>
      </c>
      <c r="P34" s="3">
        <f t="shared" si="26"/>
        <v>0.82</v>
      </c>
      <c r="Q34" s="3">
        <f t="shared" si="26"/>
        <v>0.85</v>
      </c>
      <c r="R34" s="3">
        <f t="shared" si="26"/>
        <v>0.77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0.13</v>
      </c>
      <c r="E35" s="3">
        <f>IFERROR(INDEX(E51:E500,MATCH($A$35,$C$51:$C$500,0)),"")</f>
        <v>0.12</v>
      </c>
      <c r="H35" s="3">
        <f>IFERROR(INDEX(D35:G35,COUNT(D35:G35)),"")</f>
        <v>0.12</v>
      </c>
      <c r="I35" s="3">
        <f t="shared" ref="I35:R35" si="27">IFERROR(INDEX(I51:I500,MATCH($C$35,$C$51:$C$500,0)),"")</f>
        <v>0.03</v>
      </c>
      <c r="J35" s="3">
        <f t="shared" si="27"/>
        <v>0.04</v>
      </c>
      <c r="K35" s="3">
        <f t="shared" si="27"/>
        <v>0.04</v>
      </c>
      <c r="L35" s="3">
        <f t="shared" si="27"/>
        <v>0.04</v>
      </c>
      <c r="M35" s="3">
        <f t="shared" si="27"/>
        <v>0.05</v>
      </c>
      <c r="N35" s="3">
        <f t="shared" si="27"/>
        <v>0.04</v>
      </c>
      <c r="O35" s="3">
        <f t="shared" si="27"/>
        <v>0.06</v>
      </c>
      <c r="P35" s="3">
        <f t="shared" si="27"/>
        <v>0.05</v>
      </c>
      <c r="Q35" s="3">
        <f t="shared" si="27"/>
        <v>0.05</v>
      </c>
      <c r="R35" s="3">
        <f t="shared" si="27"/>
        <v>0.04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780981230000</v>
      </c>
      <c r="E51" s="5">
        <v>863806318000</v>
      </c>
      <c r="F51" s="5">
        <v>1214604148000</v>
      </c>
      <c r="G51" s="5">
        <v>1174213911000</v>
      </c>
      <c r="I51" s="5">
        <v>4122385016000</v>
      </c>
      <c r="J51" s="5">
        <v>2895902369000</v>
      </c>
      <c r="K51" s="5">
        <v>2747529515000</v>
      </c>
      <c r="L51" s="5">
        <v>2339387755000</v>
      </c>
      <c r="M51" s="5">
        <v>2159191248000</v>
      </c>
      <c r="N51" s="5">
        <v>2893298079000</v>
      </c>
      <c r="O51" s="5">
        <v>1841268073000</v>
      </c>
      <c r="P51" s="5">
        <v>2205541657000</v>
      </c>
      <c r="Q51" s="5">
        <v>2184623635000</v>
      </c>
      <c r="R51" s="5">
        <v>2399834508000</v>
      </c>
    </row>
    <row r="52" spans="2:18" ht="15.5" x14ac:dyDescent="0.35">
      <c r="C52" t="s">
        <v>82</v>
      </c>
      <c r="D52" s="5">
        <v>-664424720000</v>
      </c>
      <c r="E52" s="5">
        <v>-748841883000</v>
      </c>
      <c r="F52" s="5">
        <v>-1125409479000</v>
      </c>
      <c r="G52" s="5">
        <v>-1023247225000</v>
      </c>
      <c r="I52" s="5">
        <v>-3682728194000</v>
      </c>
      <c r="J52" s="5">
        <v>-2595139547000</v>
      </c>
      <c r="K52" s="5">
        <v>-2449763171000</v>
      </c>
      <c r="L52" s="5">
        <v>-2077414708000</v>
      </c>
      <c r="M52" s="5">
        <v>-1946721501000</v>
      </c>
      <c r="N52" s="5">
        <v>-2464083162000</v>
      </c>
      <c r="O52" s="5">
        <v>-1537016351000</v>
      </c>
      <c r="P52" s="5">
        <v>-1788657700000</v>
      </c>
      <c r="Q52" s="5">
        <v>-1855951132000</v>
      </c>
      <c r="R52" s="5">
        <v>-2010905948000</v>
      </c>
    </row>
    <row r="53" spans="2:18" ht="15.5" x14ac:dyDescent="0.35">
      <c r="C53" t="s">
        <v>84</v>
      </c>
      <c r="D53" s="5">
        <v>116556510000</v>
      </c>
      <c r="E53" s="5">
        <v>114964435000</v>
      </c>
      <c r="F53" s="5">
        <v>89194669000</v>
      </c>
      <c r="G53" s="5">
        <v>150966686000</v>
      </c>
      <c r="I53" s="5">
        <v>439656822000</v>
      </c>
      <c r="J53" s="5">
        <v>300762822000</v>
      </c>
      <c r="K53" s="5">
        <v>297766344000</v>
      </c>
      <c r="L53" s="5">
        <v>261973047000</v>
      </c>
      <c r="M53" s="5">
        <v>212469747000</v>
      </c>
      <c r="N53" s="5">
        <v>429214917000</v>
      </c>
      <c r="O53" s="5">
        <v>304251722000</v>
      </c>
      <c r="P53" s="5">
        <v>416883957000</v>
      </c>
      <c r="Q53" s="5">
        <v>328672503000</v>
      </c>
      <c r="R53" s="5">
        <v>388928560000</v>
      </c>
    </row>
    <row r="54" spans="2:18" ht="15.5" x14ac:dyDescent="0.35">
      <c r="C54" t="s">
        <v>85</v>
      </c>
      <c r="D54" s="5">
        <v>-14276734000</v>
      </c>
      <c r="E54" s="5">
        <v>-12859474000</v>
      </c>
      <c r="F54" s="5">
        <v>-19672155000</v>
      </c>
      <c r="G54" s="5">
        <v>-17161074000</v>
      </c>
      <c r="I54" s="5">
        <v>-67321665000</v>
      </c>
      <c r="J54" s="5">
        <v>-66190324000</v>
      </c>
      <c r="K54" s="5">
        <v>-58108418000</v>
      </c>
      <c r="L54" s="5">
        <v>-43669028000</v>
      </c>
      <c r="M54" s="5">
        <v>-55855142000</v>
      </c>
      <c r="N54" s="5">
        <v>-155961172000</v>
      </c>
      <c r="O54" s="5">
        <v>-165855671000</v>
      </c>
      <c r="P54" s="5">
        <v>-178647882000</v>
      </c>
      <c r="Q54" s="5">
        <v>-133195420000</v>
      </c>
      <c r="R54" s="5">
        <v>-154946819000</v>
      </c>
    </row>
    <row r="55" spans="2:18" ht="15.5" x14ac:dyDescent="0.35">
      <c r="C55" t="s">
        <v>387</v>
      </c>
      <c r="D55" s="5">
        <v>-9977971000</v>
      </c>
      <c r="E55" s="5">
        <v>-8818231000</v>
      </c>
      <c r="F55" s="5">
        <v>-14990061000</v>
      </c>
      <c r="G55" s="5">
        <v>-12176828000</v>
      </c>
      <c r="I55" s="5">
        <v>-48524144000</v>
      </c>
      <c r="J55" s="5">
        <v>-45610847000</v>
      </c>
      <c r="K55" s="5">
        <v>-44036989000</v>
      </c>
      <c r="L55" s="5">
        <v>-34969889000</v>
      </c>
      <c r="M55" s="5">
        <v>-39786899000</v>
      </c>
      <c r="N55" s="5">
        <v>-94420122000</v>
      </c>
      <c r="O55" s="5">
        <v>-94350454000</v>
      </c>
      <c r="P55" s="5">
        <v>-83025942000</v>
      </c>
      <c r="Q55" s="5">
        <v>-79909330000</v>
      </c>
      <c r="R55" s="5">
        <v>-81761620000</v>
      </c>
    </row>
    <row r="56" spans="2:18" ht="15.5" x14ac:dyDescent="0.35">
      <c r="C56" t="s">
        <v>386</v>
      </c>
      <c r="D56" s="5">
        <v>-4298763000</v>
      </c>
      <c r="E56" s="5">
        <v>-4041243000</v>
      </c>
      <c r="F56" s="5">
        <v>-4682094000</v>
      </c>
      <c r="G56" s="5">
        <v>-4984246000</v>
      </c>
      <c r="I56" s="5">
        <v>-18797521000</v>
      </c>
      <c r="J56" s="5">
        <v>-20579477000</v>
      </c>
      <c r="K56" s="5">
        <v>-14071429000</v>
      </c>
      <c r="L56" s="5">
        <v>-8699139000</v>
      </c>
      <c r="M56" s="5">
        <v>-16068243000</v>
      </c>
      <c r="N56" s="5">
        <v>-61541050000</v>
      </c>
      <c r="O56" s="5">
        <v>-71505217000</v>
      </c>
      <c r="P56" s="5">
        <v>-95621940000</v>
      </c>
      <c r="Q56" s="5">
        <v>-53286090000</v>
      </c>
      <c r="R56" s="5">
        <v>-73185199000</v>
      </c>
    </row>
    <row r="57" spans="2:18" ht="15.5" x14ac:dyDescent="0.35">
      <c r="C57" t="s">
        <v>94</v>
      </c>
      <c r="D57" s="5">
        <v>102279776000</v>
      </c>
      <c r="E57" s="5">
        <v>102104961000</v>
      </c>
      <c r="F57" s="5">
        <v>69522514000</v>
      </c>
      <c r="G57" s="5">
        <v>133805612000</v>
      </c>
      <c r="I57" s="5">
        <v>372335157000</v>
      </c>
      <c r="J57" s="5">
        <v>234572498000</v>
      </c>
      <c r="K57" s="5">
        <v>239657926000</v>
      </c>
      <c r="L57" s="5">
        <v>218304019000</v>
      </c>
      <c r="M57" s="5">
        <v>156614605000</v>
      </c>
      <c r="N57" s="5">
        <v>273253745000</v>
      </c>
      <c r="O57" s="5">
        <v>138396051000</v>
      </c>
      <c r="P57" s="5">
        <v>238236075000</v>
      </c>
      <c r="Q57" s="5">
        <v>195477083000</v>
      </c>
      <c r="R57" s="5">
        <v>233981741000</v>
      </c>
    </row>
    <row r="58" spans="2:18" ht="15.5" x14ac:dyDescent="0.35">
      <c r="C58" t="s">
        <v>95</v>
      </c>
      <c r="D58" s="5">
        <v>5783233000</v>
      </c>
      <c r="E58" s="5">
        <v>3412152000</v>
      </c>
      <c r="F58" s="5">
        <v>3209625000</v>
      </c>
      <c r="G58" s="5">
        <v>4752417000</v>
      </c>
      <c r="I58" s="5">
        <v>11659654000</v>
      </c>
      <c r="J58" s="5">
        <v>7098203000</v>
      </c>
      <c r="K58" s="5">
        <v>-262295000</v>
      </c>
      <c r="L58" s="5">
        <v>9244555000</v>
      </c>
      <c r="M58" s="5">
        <v>9489244000</v>
      </c>
      <c r="N58" s="5">
        <v>15431435000</v>
      </c>
      <c r="O58" s="5">
        <v>43591401000</v>
      </c>
      <c r="P58" s="5">
        <v>-45132094000</v>
      </c>
      <c r="Q58" s="5">
        <v>-14835513000</v>
      </c>
      <c r="R58" s="5">
        <v>-10907254000</v>
      </c>
    </row>
    <row r="59" spans="2:18" ht="15.5" x14ac:dyDescent="0.35">
      <c r="C59" t="s">
        <v>431</v>
      </c>
      <c r="N59" s="5">
        <v>19041000</v>
      </c>
      <c r="O59" s="5">
        <v>58174000</v>
      </c>
      <c r="P59" s="5">
        <v>24931000</v>
      </c>
      <c r="Q59" s="5">
        <v>39900000</v>
      </c>
      <c r="R59" s="5">
        <v>55853000</v>
      </c>
    </row>
    <row r="60" spans="2:18" ht="15.5" x14ac:dyDescent="0.35">
      <c r="C60" t="s">
        <v>27</v>
      </c>
      <c r="D60" s="5">
        <v>-44563000</v>
      </c>
      <c r="E60" s="5">
        <v>-76371000</v>
      </c>
      <c r="F60" s="5">
        <v>-204369000</v>
      </c>
      <c r="G60" s="5">
        <v>-25075000</v>
      </c>
      <c r="I60" s="5">
        <v>-332836000</v>
      </c>
      <c r="J60" s="5">
        <v>-599546000</v>
      </c>
      <c r="K60" s="5">
        <v>-953699000</v>
      </c>
      <c r="L60" s="5">
        <v>-1089010000</v>
      </c>
      <c r="M60" s="5">
        <v>-5105310000</v>
      </c>
      <c r="N60" s="5">
        <v>-22398088000</v>
      </c>
      <c r="O60" s="5">
        <v>-26578332000</v>
      </c>
      <c r="P60" s="5">
        <v>-31475492000</v>
      </c>
      <c r="Q60" s="5">
        <v>-8413486000</v>
      </c>
      <c r="R60" s="5">
        <v>-35665408000</v>
      </c>
    </row>
    <row r="61" spans="2:18" ht="15.5" x14ac:dyDescent="0.35">
      <c r="C61" t="s">
        <v>432</v>
      </c>
      <c r="D61" s="5">
        <v>3582563000</v>
      </c>
      <c r="E61" s="5">
        <v>1163083000</v>
      </c>
      <c r="F61" s="5">
        <v>357582000</v>
      </c>
      <c r="G61" s="5">
        <v>-1512304000</v>
      </c>
      <c r="I61" s="5">
        <v>-2132470000</v>
      </c>
      <c r="J61" s="5">
        <v>-2991449000</v>
      </c>
      <c r="K61" s="5">
        <v>-4269559000</v>
      </c>
      <c r="L61" s="5">
        <v>2331263000</v>
      </c>
      <c r="M61" s="5">
        <v>274271000</v>
      </c>
      <c r="N61" s="5">
        <v>-3401429000</v>
      </c>
      <c r="O61" s="5">
        <v>28045081000</v>
      </c>
      <c r="P61" s="5">
        <v>-49406243000</v>
      </c>
      <c r="Q61" s="5">
        <v>2578395000</v>
      </c>
      <c r="R61" s="5">
        <v>14484371000</v>
      </c>
    </row>
    <row r="62" spans="2:18" ht="15.5" x14ac:dyDescent="0.35">
      <c r="C62" t="s">
        <v>81</v>
      </c>
      <c r="D62" s="5">
        <v>2245233000</v>
      </c>
      <c r="E62" s="5">
        <v>2325440000</v>
      </c>
      <c r="F62" s="5">
        <v>3056412000</v>
      </c>
      <c r="G62" s="5">
        <v>6289796000</v>
      </c>
      <c r="I62" s="5">
        <v>14124960000</v>
      </c>
      <c r="J62" s="5">
        <v>10689198000</v>
      </c>
      <c r="K62" s="5">
        <v>4960963000</v>
      </c>
      <c r="L62" s="5">
        <v>8002302000</v>
      </c>
      <c r="M62" s="5">
        <v>14320283000</v>
      </c>
      <c r="N62" s="5">
        <v>41211911000</v>
      </c>
      <c r="O62" s="5">
        <v>42066478000</v>
      </c>
      <c r="P62" s="5">
        <v>35724710000</v>
      </c>
      <c r="Q62" s="5">
        <v>-9040322000</v>
      </c>
      <c r="R62" s="5">
        <v>10217930000</v>
      </c>
    </row>
    <row r="63" spans="2:18" ht="15.5" x14ac:dyDescent="0.35">
      <c r="C63" t="s">
        <v>96</v>
      </c>
      <c r="D63" s="5">
        <v>5783233000</v>
      </c>
      <c r="E63" s="5">
        <v>3412152000</v>
      </c>
      <c r="F63" s="5">
        <v>3209625000</v>
      </c>
      <c r="G63" s="5">
        <v>4752417000</v>
      </c>
      <c r="I63" s="5">
        <v>11659654000</v>
      </c>
      <c r="J63" s="5">
        <v>7098203000</v>
      </c>
      <c r="K63" s="5">
        <v>-262295000</v>
      </c>
      <c r="L63" s="5">
        <v>9244555000</v>
      </c>
      <c r="M63" s="5">
        <v>9489244000</v>
      </c>
      <c r="N63" s="5">
        <v>15431435000</v>
      </c>
      <c r="O63" s="5">
        <v>43591401000</v>
      </c>
      <c r="P63" s="5">
        <v>-45132094000</v>
      </c>
      <c r="Q63" s="5">
        <v>-14835513000</v>
      </c>
      <c r="R63" s="5">
        <v>-10907254000</v>
      </c>
    </row>
    <row r="64" spans="2:18" ht="15.5" x14ac:dyDescent="0.35">
      <c r="C64" t="s">
        <v>29</v>
      </c>
      <c r="D64" s="5">
        <v>108063009000</v>
      </c>
      <c r="E64" s="5">
        <v>105517113000</v>
      </c>
      <c r="F64" s="5">
        <v>72732139000</v>
      </c>
      <c r="G64" s="5">
        <v>138558029000</v>
      </c>
      <c r="I64" s="5">
        <v>383994811000</v>
      </c>
      <c r="J64" s="5">
        <v>241670701000</v>
      </c>
      <c r="K64" s="5">
        <v>239395631000</v>
      </c>
      <c r="L64" s="5">
        <v>227548574000</v>
      </c>
      <c r="M64" s="5">
        <v>166103849000</v>
      </c>
      <c r="N64" s="5">
        <v>288685180000</v>
      </c>
      <c r="O64" s="5">
        <v>181987452000</v>
      </c>
      <c r="P64" s="5">
        <v>193103981000</v>
      </c>
      <c r="Q64" s="5">
        <v>180641570000</v>
      </c>
      <c r="R64" s="5">
        <v>223074487000</v>
      </c>
    </row>
    <row r="65" spans="2:18" ht="15.5" x14ac:dyDescent="0.35">
      <c r="C65" t="s">
        <v>28</v>
      </c>
      <c r="D65" s="5">
        <v>-21460653000</v>
      </c>
      <c r="E65" s="5">
        <v>-19273047000</v>
      </c>
      <c r="F65" s="5">
        <v>-20011577000</v>
      </c>
      <c r="G65" s="5">
        <v>-32266223000</v>
      </c>
      <c r="I65" s="5">
        <v>-93289179000</v>
      </c>
      <c r="J65" s="5">
        <v>-55055073000</v>
      </c>
      <c r="K65" s="5">
        <v>-51693827000</v>
      </c>
      <c r="L65" s="5">
        <v>-52766472000</v>
      </c>
      <c r="M65" s="5">
        <v>-47412267000</v>
      </c>
      <c r="N65" s="5">
        <v>-70322306000</v>
      </c>
      <c r="O65" s="5">
        <v>-69334926000</v>
      </c>
      <c r="P65" s="5">
        <v>-66012339000</v>
      </c>
      <c r="Q65" s="5">
        <v>-58126560000</v>
      </c>
      <c r="R65" s="5">
        <v>-88347216000</v>
      </c>
    </row>
    <row r="66" spans="2:18" ht="15.5" x14ac:dyDescent="0.35">
      <c r="C66" t="s">
        <v>100</v>
      </c>
      <c r="D66" s="5">
        <v>86602356000</v>
      </c>
      <c r="E66" s="5">
        <v>86244066000</v>
      </c>
      <c r="F66" s="5">
        <v>52720562000</v>
      </c>
      <c r="G66" s="5">
        <v>106291806000</v>
      </c>
      <c r="I66" s="5">
        <v>290705632000</v>
      </c>
      <c r="J66" s="5">
        <v>186615628000</v>
      </c>
      <c r="K66" s="5">
        <v>187701804000</v>
      </c>
      <c r="L66" s="5">
        <v>174782102000</v>
      </c>
      <c r="M66" s="5">
        <v>118691582000</v>
      </c>
      <c r="N66" s="5">
        <v>218362874000</v>
      </c>
      <c r="O66" s="5">
        <v>112652526000</v>
      </c>
      <c r="P66" s="5">
        <v>127091642000</v>
      </c>
      <c r="Q66" s="5">
        <v>122515010000</v>
      </c>
      <c r="R66" s="5">
        <v>134727271000</v>
      </c>
    </row>
    <row r="67" spans="2:18" ht="15.5" x14ac:dyDescent="0.35">
      <c r="C67" t="s">
        <v>101</v>
      </c>
      <c r="F67" s="5">
        <v>7267907000</v>
      </c>
      <c r="I67" s="5">
        <v>7267907000</v>
      </c>
      <c r="J67" s="5">
        <v>5940994000</v>
      </c>
      <c r="K67" s="5">
        <v>-1391600000</v>
      </c>
      <c r="L67" s="5">
        <v>2832000</v>
      </c>
      <c r="M67" s="5">
        <v>1685202000</v>
      </c>
      <c r="N67" s="5">
        <v>-3153997000</v>
      </c>
      <c r="O67" s="5">
        <v>1942426000</v>
      </c>
      <c r="P67" s="5">
        <v>8346230000</v>
      </c>
      <c r="Q67" s="5">
        <v>-986399000</v>
      </c>
      <c r="R67" s="5">
        <v>-133396714000</v>
      </c>
    </row>
    <row r="68" spans="2:18" ht="15.5" x14ac:dyDescent="0.35">
      <c r="C68" t="s">
        <v>103</v>
      </c>
      <c r="D68" s="5">
        <v>86602356000</v>
      </c>
      <c r="E68" s="5">
        <v>86244066000</v>
      </c>
      <c r="F68" s="5">
        <v>59988469000</v>
      </c>
      <c r="G68" s="5">
        <v>106291806000</v>
      </c>
      <c r="I68" s="5">
        <v>297973539000</v>
      </c>
      <c r="J68" s="5">
        <v>192556622000</v>
      </c>
      <c r="K68" s="5">
        <v>186310204000</v>
      </c>
      <c r="L68" s="5">
        <v>174784934000</v>
      </c>
      <c r="M68" s="5">
        <v>120376784000</v>
      </c>
      <c r="N68" s="5">
        <v>215208877000</v>
      </c>
      <c r="O68" s="5">
        <v>114594952000</v>
      </c>
      <c r="P68" s="5">
        <v>135437872000</v>
      </c>
      <c r="Q68" s="5">
        <v>121528611000</v>
      </c>
      <c r="R68" s="5">
        <v>1330557000</v>
      </c>
    </row>
    <row r="69" spans="2:18" ht="15.5" x14ac:dyDescent="0.35">
      <c r="C69" t="s">
        <v>104</v>
      </c>
      <c r="D69" s="5">
        <v>86602356000</v>
      </c>
      <c r="E69" s="5">
        <v>86244066000</v>
      </c>
      <c r="F69" s="5">
        <v>52720562000</v>
      </c>
      <c r="G69" s="5">
        <v>106291806000</v>
      </c>
      <c r="I69" s="5">
        <v>290705632000</v>
      </c>
      <c r="J69" s="5">
        <v>186615628000</v>
      </c>
      <c r="K69" s="5">
        <v>187701804000</v>
      </c>
      <c r="L69" s="5">
        <v>174782102000</v>
      </c>
      <c r="M69" s="5">
        <v>118691582000</v>
      </c>
      <c r="N69" s="5">
        <v>218362874000</v>
      </c>
      <c r="O69" s="5">
        <v>112652526000</v>
      </c>
      <c r="P69" s="5">
        <v>127091642000</v>
      </c>
      <c r="Q69" s="5">
        <v>122515010000</v>
      </c>
      <c r="R69" s="5">
        <v>134727271000</v>
      </c>
    </row>
    <row r="70" spans="2:18" ht="15.5" x14ac:dyDescent="0.35">
      <c r="C70" t="s">
        <v>8</v>
      </c>
      <c r="D70" s="5">
        <v>86602356000</v>
      </c>
      <c r="E70" s="5">
        <v>86244066000</v>
      </c>
      <c r="F70" s="5">
        <v>59988469000</v>
      </c>
      <c r="G70" s="5">
        <v>106291806000</v>
      </c>
      <c r="I70" s="5">
        <v>297973539000</v>
      </c>
      <c r="J70" s="5">
        <v>192556622000</v>
      </c>
      <c r="K70" s="5">
        <v>186310204000</v>
      </c>
      <c r="L70" s="5">
        <v>174784934000</v>
      </c>
      <c r="M70" s="5">
        <v>120376784000</v>
      </c>
      <c r="N70" s="5">
        <v>215208877000</v>
      </c>
      <c r="O70" s="5">
        <v>114594952000</v>
      </c>
      <c r="P70" s="5">
        <v>135437872000</v>
      </c>
      <c r="Q70" s="5">
        <v>121528611000</v>
      </c>
      <c r="R70" s="5">
        <v>1330557000</v>
      </c>
    </row>
    <row r="71" spans="2:18" ht="15.5" x14ac:dyDescent="0.35">
      <c r="C71" t="s">
        <v>105</v>
      </c>
    </row>
    <row r="72" spans="2:18" ht="15.5" x14ac:dyDescent="0.35">
      <c r="C72" t="s">
        <v>106</v>
      </c>
      <c r="D72" s="5">
        <v>86602356000</v>
      </c>
      <c r="E72" s="5">
        <v>86244066000</v>
      </c>
      <c r="F72" s="5">
        <v>52720562000</v>
      </c>
      <c r="G72" s="5">
        <v>106291806000</v>
      </c>
      <c r="I72" s="5">
        <v>290705632000</v>
      </c>
      <c r="J72" s="5">
        <v>186615628000</v>
      </c>
      <c r="K72" s="5">
        <v>187701804000</v>
      </c>
      <c r="L72" s="5">
        <v>174782102000</v>
      </c>
      <c r="M72" s="5">
        <v>118691582000</v>
      </c>
      <c r="N72" s="5">
        <v>218362874000</v>
      </c>
      <c r="O72" s="5">
        <v>112652526000</v>
      </c>
      <c r="P72" s="5">
        <v>127091642000</v>
      </c>
      <c r="Q72" s="5">
        <v>122515010000</v>
      </c>
      <c r="R72" s="5">
        <v>134727271000</v>
      </c>
    </row>
    <row r="73" spans="2:18" ht="15.5" x14ac:dyDescent="0.35">
      <c r="C73" t="s">
        <v>107</v>
      </c>
      <c r="D73" s="5">
        <v>86602356000</v>
      </c>
      <c r="E73" s="5">
        <v>86244066000</v>
      </c>
      <c r="F73" s="5">
        <v>59988469000</v>
      </c>
      <c r="G73" s="5">
        <v>106291806000</v>
      </c>
      <c r="I73" s="5">
        <v>297973539000</v>
      </c>
      <c r="J73" s="5">
        <v>192556622000</v>
      </c>
      <c r="K73" s="5">
        <v>186310204000</v>
      </c>
      <c r="L73" s="5">
        <v>174784934000</v>
      </c>
      <c r="M73" s="5">
        <v>120376784000</v>
      </c>
      <c r="N73" s="5">
        <v>215208877000</v>
      </c>
      <c r="O73" s="5">
        <v>114594952000</v>
      </c>
      <c r="P73" s="5">
        <v>135437872000</v>
      </c>
      <c r="Q73" s="5">
        <v>121528611000</v>
      </c>
      <c r="R73" s="5">
        <v>1330557000</v>
      </c>
    </row>
    <row r="74" spans="2:18" ht="15.5" x14ac:dyDescent="0.35">
      <c r="C74" t="s">
        <v>108</v>
      </c>
      <c r="D74" s="5">
        <v>86602356000</v>
      </c>
      <c r="E74" s="5">
        <v>86244066000</v>
      </c>
      <c r="F74" s="5">
        <v>59988469000</v>
      </c>
      <c r="G74" s="5">
        <v>106291806000</v>
      </c>
      <c r="I74" s="5">
        <v>297973539000</v>
      </c>
      <c r="J74" s="5">
        <v>192556622000</v>
      </c>
      <c r="K74" s="5">
        <v>186310204000</v>
      </c>
      <c r="L74" s="5">
        <v>174784934000</v>
      </c>
      <c r="M74" s="5">
        <v>120376784000</v>
      </c>
      <c r="N74" s="5">
        <v>215208877000</v>
      </c>
      <c r="O74" s="5">
        <v>114594952000</v>
      </c>
      <c r="P74" s="5">
        <v>135437872000</v>
      </c>
      <c r="Q74" s="5">
        <v>121528611000</v>
      </c>
      <c r="R74" s="5">
        <v>1330557000</v>
      </c>
    </row>
    <row r="76" spans="2:18" ht="15.5" x14ac:dyDescent="0.35">
      <c r="B76" t="s">
        <v>109</v>
      </c>
      <c r="C76" t="s">
        <v>110</v>
      </c>
    </row>
    <row r="77" spans="2:18" ht="15.5" x14ac:dyDescent="0.35">
      <c r="C77" t="s">
        <v>437</v>
      </c>
    </row>
    <row r="78" spans="2:18" ht="15.5" x14ac:dyDescent="0.35">
      <c r="C78" t="s">
        <v>20</v>
      </c>
      <c r="D78" s="5">
        <v>125567043000</v>
      </c>
      <c r="E78" s="5">
        <v>355140665000</v>
      </c>
      <c r="F78" s="5">
        <v>284925960000</v>
      </c>
      <c r="G78" s="5">
        <v>264269318000</v>
      </c>
      <c r="I78" s="5">
        <v>284925960000</v>
      </c>
      <c r="J78" s="5">
        <v>114187237000</v>
      </c>
      <c r="K78" s="5">
        <v>123150643000</v>
      </c>
      <c r="L78" s="5">
        <v>164081488000</v>
      </c>
      <c r="M78" s="5">
        <v>151065111000</v>
      </c>
      <c r="N78" s="5">
        <v>44491537000</v>
      </c>
      <c r="O78" s="5">
        <v>27836868000</v>
      </c>
      <c r="P78" s="5">
        <v>23196205000</v>
      </c>
      <c r="Q78" s="5">
        <v>22097464000</v>
      </c>
      <c r="R78" s="5">
        <v>68229474000</v>
      </c>
    </row>
    <row r="79" spans="2:18" ht="15.5" x14ac:dyDescent="0.35">
      <c r="C79" t="s">
        <v>395</v>
      </c>
      <c r="D79" s="5">
        <v>549883305000</v>
      </c>
      <c r="E79" s="5">
        <v>627075567000</v>
      </c>
      <c r="F79" s="5">
        <v>738264155000</v>
      </c>
      <c r="G79" s="5">
        <v>711938599000</v>
      </c>
      <c r="I79" s="5">
        <v>738264155000</v>
      </c>
      <c r="J79" s="5">
        <v>329660441000</v>
      </c>
      <c r="K79" s="5">
        <v>463812988000</v>
      </c>
      <c r="L79" s="5">
        <v>169430570000</v>
      </c>
      <c r="M79" s="5">
        <v>215117819000</v>
      </c>
      <c r="N79" s="5">
        <v>451031412000</v>
      </c>
      <c r="O79" s="5">
        <v>241592382000</v>
      </c>
      <c r="P79" s="5">
        <v>310886149000</v>
      </c>
      <c r="Q79" s="5">
        <v>286648869000</v>
      </c>
      <c r="R79" s="5">
        <v>251685839000</v>
      </c>
    </row>
    <row r="80" spans="2:18" ht="15.5" x14ac:dyDescent="0.35">
      <c r="C80" t="s">
        <v>122</v>
      </c>
      <c r="L80" s="5">
        <v>32735909000</v>
      </c>
      <c r="M80" s="5">
        <v>1494322000</v>
      </c>
      <c r="N80" s="5">
        <v>3364485000</v>
      </c>
      <c r="O80" s="5">
        <v>28803340000</v>
      </c>
      <c r="P80" s="5">
        <v>24729291000</v>
      </c>
      <c r="Q80" s="5">
        <v>55101264000</v>
      </c>
      <c r="R80" s="5">
        <v>43258828000</v>
      </c>
    </row>
    <row r="81" spans="3:18" ht="15.5" x14ac:dyDescent="0.35">
      <c r="C81" t="s">
        <v>123</v>
      </c>
      <c r="D81" s="5">
        <v>21891251000</v>
      </c>
      <c r="E81" s="5">
        <v>22613897000</v>
      </c>
      <c r="F81" s="5">
        <v>21033793000</v>
      </c>
      <c r="G81" s="5">
        <v>66891076000</v>
      </c>
      <c r="I81" s="5">
        <v>21033793000</v>
      </c>
      <c r="J81" s="5">
        <v>21046045000</v>
      </c>
      <c r="K81" s="5">
        <v>26953272000</v>
      </c>
      <c r="L81" s="5">
        <v>52424861000</v>
      </c>
      <c r="M81" s="5">
        <v>26466999000</v>
      </c>
      <c r="N81" s="5">
        <v>12045048000</v>
      </c>
      <c r="O81" s="5">
        <v>25165077000</v>
      </c>
      <c r="P81" s="5">
        <v>20663158000</v>
      </c>
      <c r="Q81" s="5">
        <v>22716450000</v>
      </c>
      <c r="R81" s="5">
        <v>28146053000</v>
      </c>
    </row>
    <row r="82" spans="3:18" ht="15.5" x14ac:dyDescent="0.35">
      <c r="C82" t="s">
        <v>396</v>
      </c>
      <c r="D82" s="5">
        <v>549883305000</v>
      </c>
      <c r="E82" s="5">
        <v>627075567000</v>
      </c>
      <c r="F82" s="5">
        <v>738264155000</v>
      </c>
      <c r="G82" s="5">
        <v>711938599000</v>
      </c>
      <c r="I82" s="5">
        <v>738264155000</v>
      </c>
      <c r="J82" s="5">
        <v>329660441000</v>
      </c>
      <c r="K82" s="5">
        <v>463812988000</v>
      </c>
      <c r="L82" s="5">
        <v>169430570000</v>
      </c>
      <c r="M82" s="5">
        <v>215117819000</v>
      </c>
      <c r="N82" s="5">
        <v>451031412000</v>
      </c>
      <c r="O82" s="5">
        <v>241592382000</v>
      </c>
      <c r="P82" s="5">
        <v>310886149000</v>
      </c>
      <c r="Q82" s="5">
        <v>286648869000</v>
      </c>
      <c r="R82" s="5">
        <v>251685839000</v>
      </c>
    </row>
    <row r="83" spans="3:18" ht="15.5" x14ac:dyDescent="0.35">
      <c r="C83" t="s">
        <v>397</v>
      </c>
      <c r="D83" s="5">
        <v>2228189000</v>
      </c>
      <c r="E83" s="5">
        <v>3442215000</v>
      </c>
      <c r="F83" s="5">
        <v>3798994000</v>
      </c>
      <c r="G83" s="5">
        <v>2741882000</v>
      </c>
      <c r="I83" s="5">
        <v>3798994000</v>
      </c>
      <c r="J83" s="5">
        <v>8419768000</v>
      </c>
      <c r="K83" s="5">
        <v>3576634000</v>
      </c>
      <c r="L83" s="5">
        <v>5616789000</v>
      </c>
      <c r="M83" s="5">
        <v>10505278000</v>
      </c>
      <c r="N83" s="5">
        <v>9794435000</v>
      </c>
      <c r="O83" s="5">
        <v>14595805000</v>
      </c>
      <c r="P83" s="5">
        <v>16071388000</v>
      </c>
      <c r="Q83" s="5">
        <v>49714395000</v>
      </c>
      <c r="R83" s="5">
        <v>52962021000</v>
      </c>
    </row>
    <row r="84" spans="3:18" ht="15.5" x14ac:dyDescent="0.35">
      <c r="C84" t="s">
        <v>439</v>
      </c>
      <c r="D84" s="5">
        <v>2228189000</v>
      </c>
      <c r="E84" s="5">
        <v>3442215000</v>
      </c>
      <c r="F84" s="5">
        <v>3798994000</v>
      </c>
      <c r="G84" s="5">
        <v>2741882000</v>
      </c>
      <c r="I84" s="5">
        <v>3798994000</v>
      </c>
      <c r="J84" s="5">
        <v>8419768000</v>
      </c>
      <c r="K84" s="5">
        <v>3576634000</v>
      </c>
      <c r="L84" s="5">
        <v>5616789000</v>
      </c>
      <c r="M84" s="5">
        <v>10505278000</v>
      </c>
      <c r="N84" s="5">
        <v>9794435000</v>
      </c>
      <c r="O84" s="5">
        <v>14595805000</v>
      </c>
      <c r="P84" s="5">
        <v>16071388000</v>
      </c>
      <c r="Q84" s="5">
        <v>49714395000</v>
      </c>
      <c r="R84" s="5">
        <v>52962021000</v>
      </c>
    </row>
    <row r="85" spans="3:18" ht="15.5" x14ac:dyDescent="0.35">
      <c r="C85" t="s">
        <v>440</v>
      </c>
      <c r="D85" s="5">
        <v>463436303000</v>
      </c>
      <c r="E85" s="5">
        <v>598911091000</v>
      </c>
      <c r="F85" s="5">
        <v>638123584000</v>
      </c>
      <c r="G85" s="5">
        <v>645128111000</v>
      </c>
      <c r="I85" s="5">
        <v>638123584000</v>
      </c>
      <c r="J85" s="5">
        <v>589933909000</v>
      </c>
      <c r="K85" s="5">
        <v>386646280000</v>
      </c>
      <c r="L85" s="5">
        <v>378500706000</v>
      </c>
      <c r="M85" s="5">
        <v>151325740000</v>
      </c>
      <c r="N85" s="5">
        <v>278895042000</v>
      </c>
      <c r="O85" s="5">
        <v>510327418000</v>
      </c>
      <c r="P85" s="5">
        <v>456974105000</v>
      </c>
      <c r="Q85" s="5">
        <v>347357441000</v>
      </c>
      <c r="R85" s="5">
        <v>388137486000</v>
      </c>
    </row>
    <row r="86" spans="3:18" ht="15.5" x14ac:dyDescent="0.35">
      <c r="C86" t="s">
        <v>81</v>
      </c>
      <c r="D86" s="5">
        <v>68738919000</v>
      </c>
      <c r="E86" s="5">
        <v>68738919000</v>
      </c>
      <c r="F86" s="5">
        <v>68738919000</v>
      </c>
      <c r="G86" s="5">
        <v>68738919000</v>
      </c>
      <c r="I86" s="5">
        <v>68738919000</v>
      </c>
      <c r="J86" s="5">
        <v>68738919000</v>
      </c>
      <c r="K86" s="5">
        <v>68738919000</v>
      </c>
      <c r="L86" s="5">
        <v>68738919000</v>
      </c>
      <c r="M86" s="5">
        <v>68738919000</v>
      </c>
      <c r="N86" s="5">
        <v>68738919000</v>
      </c>
      <c r="O86" s="5">
        <v>68738919000</v>
      </c>
      <c r="P86" s="5">
        <v>68738919000</v>
      </c>
      <c r="Q86" s="5">
        <v>61636175000</v>
      </c>
      <c r="R86" s="5">
        <v>61636175000</v>
      </c>
    </row>
    <row r="87" spans="3:18" ht="15.5" x14ac:dyDescent="0.35">
      <c r="C87" t="s">
        <v>441</v>
      </c>
      <c r="D87" s="5">
        <v>1584875138000</v>
      </c>
      <c r="E87" s="5">
        <v>1968134683000</v>
      </c>
      <c r="F87" s="5">
        <v>2002060672000</v>
      </c>
      <c r="G87" s="5">
        <v>1855884770000</v>
      </c>
      <c r="I87" s="5">
        <v>2002060672000</v>
      </c>
      <c r="J87" s="5">
        <v>1331102728000</v>
      </c>
      <c r="K87" s="5">
        <v>1146623357000</v>
      </c>
      <c r="L87" s="5">
        <v>1060069252000</v>
      </c>
      <c r="M87" s="5">
        <v>763883702000</v>
      </c>
      <c r="N87" s="5">
        <v>1112991001000</v>
      </c>
      <c r="O87" s="5">
        <v>1114801181000</v>
      </c>
      <c r="P87" s="5">
        <v>1343319687000</v>
      </c>
      <c r="Q87" s="5">
        <v>1098244680000</v>
      </c>
      <c r="R87" s="5">
        <v>1144723804000</v>
      </c>
    </row>
    <row r="88" spans="3:18" ht="15.5" x14ac:dyDescent="0.35">
      <c r="C88" t="s">
        <v>442</v>
      </c>
    </row>
    <row r="89" spans="3:18" ht="15.5" x14ac:dyDescent="0.35">
      <c r="C89" t="s">
        <v>113</v>
      </c>
      <c r="D89" s="5">
        <v>9828595000</v>
      </c>
      <c r="E89" s="5">
        <v>9708699000</v>
      </c>
      <c r="F89" s="5">
        <v>8576396000</v>
      </c>
      <c r="G89" s="5">
        <v>10556295000</v>
      </c>
      <c r="I89" s="5">
        <v>8576396000</v>
      </c>
      <c r="J89" s="5">
        <v>9881975000</v>
      </c>
      <c r="K89" s="5">
        <v>8951473000</v>
      </c>
      <c r="L89" s="5">
        <v>13027461000</v>
      </c>
      <c r="M89" s="5">
        <v>10237040000</v>
      </c>
      <c r="N89" s="5">
        <v>13626713000</v>
      </c>
      <c r="O89" s="5">
        <v>13950454000</v>
      </c>
      <c r="P89" s="5">
        <v>13191304000</v>
      </c>
      <c r="Q89" s="5">
        <v>11341183000</v>
      </c>
      <c r="R89" s="5">
        <v>13899313000</v>
      </c>
    </row>
    <row r="90" spans="3:18" ht="15.5" x14ac:dyDescent="0.35">
      <c r="C90" t="s">
        <v>111</v>
      </c>
      <c r="D90" s="5">
        <v>246363871000</v>
      </c>
      <c r="E90" s="5">
        <v>253700253000</v>
      </c>
      <c r="F90" s="5">
        <v>261978882000</v>
      </c>
      <c r="G90" s="5">
        <v>271610729000</v>
      </c>
      <c r="I90" s="5">
        <v>261978882000</v>
      </c>
      <c r="J90" s="5">
        <v>292000214000</v>
      </c>
      <c r="K90" s="5">
        <v>247291810000</v>
      </c>
      <c r="L90" s="5">
        <v>275724078000</v>
      </c>
      <c r="M90" s="5">
        <v>288358934000</v>
      </c>
      <c r="N90" s="5">
        <v>290781987000</v>
      </c>
      <c r="O90" s="5">
        <v>287489661000</v>
      </c>
      <c r="P90" s="5">
        <v>279003217000</v>
      </c>
      <c r="Q90" s="5">
        <v>244202833000</v>
      </c>
      <c r="R90" s="5">
        <v>234100977000</v>
      </c>
    </row>
    <row r="91" spans="3:18" ht="15.5" x14ac:dyDescent="0.35">
      <c r="C91" t="s">
        <v>445</v>
      </c>
      <c r="D91" s="5">
        <v>258401872000</v>
      </c>
      <c r="E91" s="5">
        <v>266147187000</v>
      </c>
      <c r="F91" s="5">
        <v>274175375000</v>
      </c>
      <c r="G91" s="5">
        <v>285174843000</v>
      </c>
      <c r="I91" s="5">
        <v>274175375000</v>
      </c>
      <c r="J91" s="5">
        <v>304868642000</v>
      </c>
      <c r="K91" s="5">
        <v>274723721000</v>
      </c>
      <c r="L91" s="5">
        <v>301358017000</v>
      </c>
      <c r="M91" s="5">
        <v>448276841000</v>
      </c>
      <c r="N91" s="5">
        <v>485290522000</v>
      </c>
      <c r="O91" s="5">
        <v>302903004000</v>
      </c>
      <c r="P91" s="5">
        <v>292383092000</v>
      </c>
      <c r="Q91" s="5">
        <v>255859676000</v>
      </c>
      <c r="R91" s="5">
        <v>248359968000</v>
      </c>
    </row>
    <row r="92" spans="3:18" ht="15.5" x14ac:dyDescent="0.35">
      <c r="C92" t="s">
        <v>117</v>
      </c>
      <c r="D92" s="5">
        <v>1843277010000</v>
      </c>
      <c r="E92" s="5">
        <v>2234281870000</v>
      </c>
      <c r="F92" s="5">
        <v>2276236047000</v>
      </c>
      <c r="G92" s="5">
        <v>2141059613000</v>
      </c>
      <c r="I92" s="5">
        <v>2276236047000</v>
      </c>
      <c r="J92" s="5">
        <v>1635971370000</v>
      </c>
      <c r="K92" s="5">
        <v>1421347078000</v>
      </c>
      <c r="L92" s="5">
        <v>1361427269000</v>
      </c>
      <c r="M92" s="5">
        <v>1212160543000</v>
      </c>
      <c r="N92" s="5">
        <v>1598281523000</v>
      </c>
      <c r="O92" s="5">
        <v>1417704185000</v>
      </c>
      <c r="P92" s="5">
        <v>1635702779000</v>
      </c>
      <c r="Q92" s="5">
        <v>1354104356000</v>
      </c>
      <c r="R92" s="5">
        <v>1393083772000</v>
      </c>
    </row>
    <row r="93" spans="3:18" ht="15.5" x14ac:dyDescent="0.35">
      <c r="C93" t="s">
        <v>118</v>
      </c>
    </row>
    <row r="94" spans="3:18" ht="15.5" x14ac:dyDescent="0.35">
      <c r="C94" t="s">
        <v>119</v>
      </c>
    </row>
    <row r="95" spans="3:18" ht="15.5" x14ac:dyDescent="0.35">
      <c r="C95" t="s">
        <v>446</v>
      </c>
      <c r="D95" s="5">
        <v>305686149000</v>
      </c>
      <c r="E95" s="5">
        <v>784776918000</v>
      </c>
      <c r="F95" s="5">
        <v>914202851000</v>
      </c>
      <c r="G95" s="5">
        <v>832035085000</v>
      </c>
      <c r="I95" s="5">
        <v>914202851000</v>
      </c>
      <c r="J95" s="5">
        <v>568972966000</v>
      </c>
      <c r="K95" s="5">
        <v>543197619000</v>
      </c>
      <c r="L95" s="5">
        <v>343778935000</v>
      </c>
      <c r="M95" s="5">
        <v>204349763000</v>
      </c>
      <c r="N95" s="5">
        <v>740613214000</v>
      </c>
      <c r="O95" s="5">
        <v>187601510000</v>
      </c>
      <c r="P95" s="5">
        <v>499413906000</v>
      </c>
      <c r="Q95" s="5">
        <v>848450095000</v>
      </c>
      <c r="R95" s="5">
        <v>214416021000</v>
      </c>
    </row>
    <row r="96" spans="3:18" ht="15.5" x14ac:dyDescent="0.35">
      <c r="C96" t="s">
        <v>400</v>
      </c>
    </row>
    <row r="97" spans="3:18" ht="15.5" x14ac:dyDescent="0.35">
      <c r="C97" t="s">
        <v>581</v>
      </c>
      <c r="D97" s="5">
        <v>265487247000</v>
      </c>
      <c r="E97" s="5">
        <v>740815433000</v>
      </c>
      <c r="F97" s="5">
        <v>875241633000</v>
      </c>
      <c r="G97" s="5">
        <v>747471393000</v>
      </c>
      <c r="I97" s="5">
        <v>875241633000</v>
      </c>
      <c r="J97" s="5">
        <v>529468928000</v>
      </c>
      <c r="K97" s="5">
        <v>493142053000</v>
      </c>
      <c r="L97" s="5">
        <v>240949126000</v>
      </c>
      <c r="M97" s="5">
        <v>151439170000</v>
      </c>
      <c r="N97" s="5">
        <v>278936854000</v>
      </c>
      <c r="O97" s="5">
        <v>84849436000</v>
      </c>
      <c r="P97" s="5">
        <v>37243441000</v>
      </c>
      <c r="Q97" s="5">
        <v>182775175000</v>
      </c>
      <c r="R97" s="5">
        <v>108100471000</v>
      </c>
    </row>
    <row r="98" spans="3:18" ht="15.5" x14ac:dyDescent="0.35">
      <c r="C98" t="s">
        <v>285</v>
      </c>
    </row>
    <row r="99" spans="3:18" ht="15.5" x14ac:dyDescent="0.35">
      <c r="C99" t="s">
        <v>448</v>
      </c>
      <c r="D99" s="5">
        <v>4955290000</v>
      </c>
      <c r="E99" s="5">
        <v>4955290000</v>
      </c>
      <c r="F99" s="5">
        <v>4955290000</v>
      </c>
      <c r="G99" s="5">
        <v>4955290000</v>
      </c>
      <c r="I99" s="5">
        <v>4955290000</v>
      </c>
      <c r="J99" s="5">
        <v>4955290000</v>
      </c>
      <c r="K99" s="5">
        <v>5326190000</v>
      </c>
      <c r="L99" s="5">
        <v>5866896000</v>
      </c>
      <c r="M99" s="5">
        <v>13091981000</v>
      </c>
      <c r="N99" s="5">
        <v>29750632000</v>
      </c>
      <c r="O99" s="5">
        <v>25374056000</v>
      </c>
      <c r="P99" s="5">
        <v>18562939000</v>
      </c>
      <c r="Q99" s="5">
        <v>22669495000</v>
      </c>
      <c r="R99" s="5">
        <v>16633508000</v>
      </c>
    </row>
    <row r="100" spans="3:18" ht="15.5" x14ac:dyDescent="0.35">
      <c r="C100" t="s">
        <v>127</v>
      </c>
    </row>
    <row r="101" spans="3:18" ht="15.5" x14ac:dyDescent="0.35">
      <c r="C101" t="s">
        <v>401</v>
      </c>
      <c r="D101" s="5">
        <v>21891251000</v>
      </c>
      <c r="E101" s="5">
        <v>22613897000</v>
      </c>
      <c r="F101" s="5">
        <v>21033793000</v>
      </c>
      <c r="G101" s="5">
        <v>66891076000</v>
      </c>
      <c r="I101" s="5">
        <v>21033793000</v>
      </c>
      <c r="J101" s="5">
        <v>21046045000</v>
      </c>
      <c r="K101" s="5">
        <v>26953272000</v>
      </c>
      <c r="L101" s="5">
        <v>85160770000</v>
      </c>
      <c r="M101" s="5">
        <v>27961321000</v>
      </c>
      <c r="N101" s="5">
        <v>15409533000</v>
      </c>
      <c r="O101" s="5">
        <v>53968417000</v>
      </c>
      <c r="P101" s="5">
        <v>45392449000</v>
      </c>
      <c r="Q101" s="5">
        <v>77817714000</v>
      </c>
      <c r="R101" s="5">
        <v>71404881000</v>
      </c>
    </row>
    <row r="102" spans="3:18" ht="15.5" x14ac:dyDescent="0.35">
      <c r="C102" t="s">
        <v>126</v>
      </c>
      <c r="D102" s="5">
        <v>11411923000</v>
      </c>
      <c r="E102" s="5">
        <v>13982696000</v>
      </c>
      <c r="F102" s="5">
        <v>4536012000</v>
      </c>
      <c r="G102" s="5">
        <v>11646153000</v>
      </c>
      <c r="I102" s="5">
        <v>4536012000</v>
      </c>
      <c r="J102" s="5">
        <v>1233724000</v>
      </c>
      <c r="K102" s="5">
        <v>7700508000</v>
      </c>
      <c r="L102" s="5">
        <v>1783347000</v>
      </c>
      <c r="M102" s="5">
        <v>556933000</v>
      </c>
      <c r="N102" s="5">
        <v>27508167000</v>
      </c>
      <c r="O102" s="5">
        <v>3900987000</v>
      </c>
      <c r="P102" s="5">
        <v>21517257000</v>
      </c>
      <c r="Q102" s="5">
        <v>548961553000</v>
      </c>
      <c r="R102" s="5">
        <v>5546767000</v>
      </c>
    </row>
    <row r="103" spans="3:18" ht="15.5" x14ac:dyDescent="0.35">
      <c r="C103" t="s">
        <v>1561</v>
      </c>
      <c r="N103" s="5">
        <v>20948490000</v>
      </c>
      <c r="Q103" s="5">
        <v>623804000</v>
      </c>
      <c r="R103" s="5">
        <v>624049000</v>
      </c>
    </row>
    <row r="104" spans="3:18" ht="15.5" x14ac:dyDescent="0.35">
      <c r="C104" t="s">
        <v>449</v>
      </c>
    </row>
    <row r="105" spans="3:18" ht="15.5" x14ac:dyDescent="0.35">
      <c r="C105" t="s">
        <v>455</v>
      </c>
      <c r="N105" s="5">
        <v>351947000000</v>
      </c>
      <c r="P105" s="5">
        <v>358532694000</v>
      </c>
    </row>
    <row r="106" spans="3:18" ht="15.5" x14ac:dyDescent="0.35">
      <c r="C106" t="s">
        <v>452</v>
      </c>
      <c r="N106" s="5">
        <v>351947000000</v>
      </c>
      <c r="P106" s="5">
        <v>358532694000</v>
      </c>
    </row>
    <row r="107" spans="3:18" ht="15.5" x14ac:dyDescent="0.35">
      <c r="C107" t="s">
        <v>405</v>
      </c>
      <c r="D107" s="5">
        <v>33766674000</v>
      </c>
      <c r="E107" s="5">
        <v>32283121000</v>
      </c>
      <c r="F107" s="5">
        <v>31055431000</v>
      </c>
      <c r="G107" s="5">
        <v>38035232000</v>
      </c>
      <c r="I107" s="5">
        <v>31055431000</v>
      </c>
      <c r="J107" s="5">
        <v>33994178000</v>
      </c>
      <c r="K107" s="5">
        <v>37701855000</v>
      </c>
      <c r="L107" s="5">
        <v>32310934000</v>
      </c>
      <c r="M107" s="5">
        <v>35258314000</v>
      </c>
      <c r="N107" s="5">
        <v>25459153000</v>
      </c>
      <c r="O107" s="5">
        <v>613102396000</v>
      </c>
      <c r="P107" s="5">
        <v>633883546000</v>
      </c>
      <c r="Q107" s="5">
        <v>148504151000</v>
      </c>
      <c r="R107" s="5">
        <v>944398926000</v>
      </c>
    </row>
    <row r="108" spans="3:18" ht="15.5" x14ac:dyDescent="0.35">
      <c r="C108" t="s">
        <v>404</v>
      </c>
      <c r="D108" s="5">
        <v>33766674000</v>
      </c>
      <c r="E108" s="5">
        <v>32283121000</v>
      </c>
      <c r="F108" s="5">
        <v>31055431000</v>
      </c>
      <c r="G108" s="5">
        <v>38035232000</v>
      </c>
      <c r="I108" s="5">
        <v>31055431000</v>
      </c>
      <c r="J108" s="5">
        <v>33994178000</v>
      </c>
      <c r="K108" s="5">
        <v>37701855000</v>
      </c>
      <c r="L108" s="5">
        <v>32310934000</v>
      </c>
      <c r="M108" s="5">
        <v>35258314000</v>
      </c>
      <c r="N108" s="5">
        <v>25459153000</v>
      </c>
      <c r="O108" s="5">
        <v>613102396000</v>
      </c>
      <c r="P108" s="5">
        <v>633883546000</v>
      </c>
      <c r="Q108" s="5">
        <v>148504151000</v>
      </c>
      <c r="R108" s="5">
        <v>944398926000</v>
      </c>
    </row>
    <row r="109" spans="3:18" ht="15.5" x14ac:dyDescent="0.35">
      <c r="C109" t="s">
        <v>811</v>
      </c>
      <c r="O109" s="5">
        <v>574947000000</v>
      </c>
      <c r="P109" s="5">
        <v>599857286000</v>
      </c>
      <c r="Q109" s="5">
        <v>115865259000</v>
      </c>
      <c r="R109" s="5">
        <v>920240105000</v>
      </c>
    </row>
    <row r="110" spans="3:18" ht="15.5" x14ac:dyDescent="0.35">
      <c r="C110" t="s">
        <v>130</v>
      </c>
      <c r="D110" s="5">
        <v>339452823000</v>
      </c>
      <c r="E110" s="5">
        <v>817060039000</v>
      </c>
      <c r="F110" s="5">
        <v>945258282000</v>
      </c>
      <c r="G110" s="5">
        <v>870070317000</v>
      </c>
      <c r="I110" s="5">
        <v>945258282000</v>
      </c>
      <c r="J110" s="5">
        <v>602967144000</v>
      </c>
      <c r="K110" s="5">
        <v>580899474000</v>
      </c>
      <c r="L110" s="5">
        <v>376089869000</v>
      </c>
      <c r="M110" s="5">
        <v>239608077000</v>
      </c>
      <c r="N110" s="5">
        <v>766072367000</v>
      </c>
      <c r="O110" s="5">
        <v>800703906000</v>
      </c>
      <c r="P110" s="5">
        <v>1133297452000</v>
      </c>
      <c r="Q110" s="5">
        <v>996954246000</v>
      </c>
      <c r="R110" s="5">
        <v>1158814947000</v>
      </c>
    </row>
    <row r="111" spans="3:18" ht="15.5" x14ac:dyDescent="0.35">
      <c r="C111" t="s">
        <v>131</v>
      </c>
    </row>
    <row r="112" spans="3:18" ht="15.5" x14ac:dyDescent="0.35">
      <c r="C112" t="s">
        <v>132</v>
      </c>
      <c r="D112" s="5">
        <v>3600000000</v>
      </c>
      <c r="E112" s="5">
        <v>3600000000</v>
      </c>
      <c r="F112" s="5">
        <v>3600000000</v>
      </c>
      <c r="G112" s="5">
        <v>3600000000</v>
      </c>
      <c r="I112" s="5">
        <v>3600000000</v>
      </c>
      <c r="J112" s="5">
        <v>3600000000</v>
      </c>
      <c r="K112" s="5">
        <v>3600000000</v>
      </c>
      <c r="L112" s="5">
        <v>3600000000</v>
      </c>
      <c r="M112" s="5">
        <v>3600000000</v>
      </c>
      <c r="N112" s="5">
        <v>3600000000</v>
      </c>
      <c r="O112" s="5">
        <v>3600000000</v>
      </c>
      <c r="P112" s="5">
        <v>3600000000</v>
      </c>
      <c r="Q112" s="5">
        <v>3600000000</v>
      </c>
      <c r="R112" s="5">
        <v>3600000000</v>
      </c>
    </row>
    <row r="113" spans="2:18" ht="15.5" x14ac:dyDescent="0.35">
      <c r="C113" t="s">
        <v>133</v>
      </c>
      <c r="D113" s="5">
        <v>26105917000</v>
      </c>
      <c r="E113" s="5">
        <v>26105917000</v>
      </c>
      <c r="F113" s="5">
        <v>26105917000</v>
      </c>
      <c r="G113" s="5">
        <v>26105917000</v>
      </c>
      <c r="I113" s="5">
        <v>26105917000</v>
      </c>
      <c r="J113" s="5">
        <v>26105917000</v>
      </c>
      <c r="K113" s="5">
        <v>26105917000</v>
      </c>
      <c r="L113" s="5">
        <v>26105917000</v>
      </c>
      <c r="M113" s="5">
        <v>26105917000</v>
      </c>
      <c r="N113" s="5">
        <v>6139391000</v>
      </c>
      <c r="O113" s="5">
        <v>6139391000</v>
      </c>
      <c r="P113" s="5">
        <v>6139391000</v>
      </c>
      <c r="Q113" s="5">
        <v>3424790000</v>
      </c>
      <c r="R113" s="5">
        <v>2072116000</v>
      </c>
    </row>
    <row r="114" spans="2:18" ht="15.5" x14ac:dyDescent="0.35">
      <c r="C114" t="s">
        <v>134</v>
      </c>
      <c r="D114" s="5">
        <v>1405379351000</v>
      </c>
      <c r="E114" s="5">
        <v>1318776995000</v>
      </c>
      <c r="F114" s="5">
        <v>1232532929000</v>
      </c>
      <c r="G114" s="5">
        <v>1172544460000</v>
      </c>
      <c r="I114" s="5">
        <v>1232532929000</v>
      </c>
      <c r="J114" s="5">
        <v>934559390000</v>
      </c>
      <c r="K114" s="5">
        <v>742002768000</v>
      </c>
      <c r="L114" s="5">
        <v>886892564000</v>
      </c>
      <c r="M114" s="5">
        <v>874107630000</v>
      </c>
      <c r="N114" s="5">
        <v>753730846000</v>
      </c>
      <c r="O114" s="5">
        <v>538521969000</v>
      </c>
      <c r="P114" s="5">
        <v>423927017000</v>
      </c>
      <c r="Q114" s="5">
        <v>288489145000</v>
      </c>
      <c r="R114" s="5">
        <v>166960534000</v>
      </c>
    </row>
    <row r="115" spans="2:18" ht="15.5" x14ac:dyDescent="0.35">
      <c r="C115" t="s">
        <v>135</v>
      </c>
      <c r="D115" s="5">
        <v>720000000</v>
      </c>
      <c r="E115" s="5">
        <v>720000000</v>
      </c>
      <c r="F115" s="5">
        <v>720000000</v>
      </c>
      <c r="G115" s="5">
        <v>720000000</v>
      </c>
      <c r="I115" s="5">
        <v>720000000</v>
      </c>
      <c r="J115" s="5">
        <v>720000000</v>
      </c>
    </row>
    <row r="116" spans="2:18" ht="15.5" x14ac:dyDescent="0.35">
      <c r="C116" t="s">
        <v>136</v>
      </c>
      <c r="D116" s="5">
        <v>1404659351000</v>
      </c>
      <c r="E116" s="5">
        <v>1318056995000</v>
      </c>
      <c r="F116" s="5">
        <v>1231812929000</v>
      </c>
      <c r="G116" s="5">
        <v>1171824460000</v>
      </c>
      <c r="I116" s="5">
        <v>1231812929000</v>
      </c>
      <c r="J116" s="5">
        <v>933839390000</v>
      </c>
      <c r="K116" s="5">
        <v>742002768000</v>
      </c>
      <c r="L116" s="5">
        <v>886892564000</v>
      </c>
      <c r="M116" s="5">
        <v>874107630000</v>
      </c>
      <c r="N116" s="5">
        <v>753730846000</v>
      </c>
      <c r="O116" s="5">
        <v>538521969000</v>
      </c>
      <c r="P116" s="5">
        <v>423927017000</v>
      </c>
      <c r="Q116" s="5">
        <v>288489145000</v>
      </c>
      <c r="R116" s="5">
        <v>166960534000</v>
      </c>
    </row>
    <row r="117" spans="2:18" ht="15.5" x14ac:dyDescent="0.35">
      <c r="C117" t="s">
        <v>137</v>
      </c>
      <c r="D117" s="5">
        <v>1405379351000</v>
      </c>
      <c r="E117" s="5">
        <v>1318776995000</v>
      </c>
      <c r="F117" s="5">
        <v>1232532929000</v>
      </c>
      <c r="G117" s="5">
        <v>1172544460000</v>
      </c>
      <c r="I117" s="5">
        <v>1232532929000</v>
      </c>
      <c r="J117" s="5">
        <v>934559390000</v>
      </c>
      <c r="K117" s="5">
        <v>742002768000</v>
      </c>
      <c r="L117" s="5">
        <v>886892564000</v>
      </c>
      <c r="M117" s="5">
        <v>874107630000</v>
      </c>
      <c r="N117" s="5">
        <v>753730846000</v>
      </c>
      <c r="O117" s="5">
        <v>538521969000</v>
      </c>
      <c r="P117" s="5">
        <v>423927017000</v>
      </c>
      <c r="Q117" s="5">
        <v>288489145000</v>
      </c>
      <c r="R117" s="5">
        <v>166960534000</v>
      </c>
    </row>
    <row r="118" spans="2:18" ht="15.5" x14ac:dyDescent="0.35">
      <c r="C118" t="s">
        <v>10</v>
      </c>
      <c r="D118" s="5">
        <v>1503824187000</v>
      </c>
      <c r="E118" s="5">
        <v>1417221831000</v>
      </c>
      <c r="F118" s="5">
        <v>1330977765000</v>
      </c>
      <c r="G118" s="5">
        <v>1270989296000</v>
      </c>
      <c r="I118" s="5">
        <v>1330977765000</v>
      </c>
      <c r="J118" s="5">
        <v>1033004226000</v>
      </c>
      <c r="K118" s="5">
        <v>840447604000</v>
      </c>
      <c r="L118" s="5">
        <v>985337400000</v>
      </c>
      <c r="M118" s="5">
        <v>972552466000</v>
      </c>
      <c r="N118" s="5">
        <v>832209156000</v>
      </c>
      <c r="O118" s="5">
        <v>617000279000</v>
      </c>
      <c r="P118" s="5">
        <v>502405327000</v>
      </c>
      <c r="Q118" s="5">
        <v>357150110000</v>
      </c>
      <c r="R118" s="5">
        <v>234268825000</v>
      </c>
    </row>
    <row r="119" spans="2:18" ht="15.5" x14ac:dyDescent="0.35">
      <c r="C119" t="s">
        <v>138</v>
      </c>
      <c r="D119" s="5">
        <v>1843277010000</v>
      </c>
      <c r="E119" s="5">
        <v>2234281870000</v>
      </c>
      <c r="F119" s="5">
        <v>2276236047000</v>
      </c>
      <c r="G119" s="5">
        <v>2141059613000</v>
      </c>
      <c r="I119" s="5">
        <v>2276236047000</v>
      </c>
      <c r="J119" s="5">
        <v>1635971370000</v>
      </c>
      <c r="K119" s="5">
        <v>1421347078000</v>
      </c>
      <c r="L119" s="5">
        <v>1361427269000</v>
      </c>
      <c r="M119" s="5">
        <v>1212160543000</v>
      </c>
      <c r="N119" s="5">
        <v>1598281523000</v>
      </c>
      <c r="O119" s="5">
        <v>1417704185000</v>
      </c>
      <c r="P119" s="5">
        <v>1635702779000</v>
      </c>
      <c r="Q119" s="5">
        <v>1354104356000</v>
      </c>
      <c r="R119" s="5">
        <v>1393083772000</v>
      </c>
    </row>
    <row r="120" spans="2:18" ht="15.5" x14ac:dyDescent="0.35">
      <c r="C120" t="s">
        <v>139</v>
      </c>
      <c r="D120" s="5">
        <v>3600000</v>
      </c>
      <c r="E120" s="5">
        <v>3600000</v>
      </c>
      <c r="F120" s="5">
        <v>3600000</v>
      </c>
      <c r="G120" s="5">
        <v>3600000</v>
      </c>
      <c r="I120" s="5">
        <v>3600000</v>
      </c>
      <c r="J120" s="5">
        <v>3600000</v>
      </c>
      <c r="K120" s="5">
        <v>3600000</v>
      </c>
      <c r="L120" s="5">
        <v>3600000</v>
      </c>
      <c r="M120" s="5">
        <v>3600000</v>
      </c>
      <c r="N120" s="5">
        <v>3600000</v>
      </c>
      <c r="O120" s="5">
        <v>3600000</v>
      </c>
      <c r="P120" s="5">
        <v>3600000</v>
      </c>
      <c r="Q120" s="5">
        <v>3600000</v>
      </c>
      <c r="R120" s="5">
        <v>3600000</v>
      </c>
    </row>
    <row r="122" spans="2:18" ht="15.5" x14ac:dyDescent="0.35">
      <c r="B122" t="s">
        <v>140</v>
      </c>
      <c r="C122" t="s">
        <v>141</v>
      </c>
      <c r="D122" s="5">
        <v>-229267345000</v>
      </c>
      <c r="E122" s="5">
        <v>73797894000</v>
      </c>
      <c r="F122" s="5">
        <v>39689585000</v>
      </c>
      <c r="G122" s="5">
        <v>115285279000</v>
      </c>
      <c r="I122" s="5">
        <v>196785549000</v>
      </c>
      <c r="J122" s="5">
        <v>49835382000</v>
      </c>
      <c r="K122" s="5">
        <v>313682152000</v>
      </c>
      <c r="L122" s="5">
        <v>188341075000</v>
      </c>
      <c r="M122" s="5">
        <v>461426081000</v>
      </c>
      <c r="N122" s="5">
        <v>278374154000</v>
      </c>
      <c r="O122" s="5">
        <v>394388493000</v>
      </c>
      <c r="P122" s="5">
        <v>-162466358000</v>
      </c>
      <c r="Q122" s="5">
        <v>227833077000</v>
      </c>
      <c r="R122" s="5">
        <v>194570946000</v>
      </c>
    </row>
    <row r="123" spans="2:18" ht="15.5" x14ac:dyDescent="0.35">
      <c r="C123" t="s">
        <v>457</v>
      </c>
      <c r="D123" s="5">
        <v>861490632000</v>
      </c>
      <c r="E123" s="5">
        <v>979314244000</v>
      </c>
      <c r="F123" s="5">
        <v>1289849523000</v>
      </c>
      <c r="G123" s="5">
        <v>1058366384000</v>
      </c>
      <c r="I123" s="5">
        <v>3827469966000</v>
      </c>
      <c r="J123" s="5">
        <v>3108333612000</v>
      </c>
      <c r="K123" s="5">
        <v>2439299462000</v>
      </c>
      <c r="L123" s="5">
        <v>2421425872000</v>
      </c>
      <c r="M123" s="5">
        <v>2406428883000</v>
      </c>
      <c r="N123" s="5">
        <v>2730621433000</v>
      </c>
      <c r="O123" s="5">
        <v>1960074627000</v>
      </c>
      <c r="P123" s="5">
        <v>2274742123000</v>
      </c>
      <c r="Q123" s="5">
        <v>2162617289000</v>
      </c>
      <c r="R123" s="5">
        <v>2730127438000</v>
      </c>
    </row>
    <row r="124" spans="2:18" ht="15.5" x14ac:dyDescent="0.35">
      <c r="C124" t="s">
        <v>459</v>
      </c>
      <c r="D124" s="5">
        <v>-1055767444000</v>
      </c>
      <c r="E124" s="5">
        <v>-869287886000</v>
      </c>
      <c r="F124" s="5">
        <v>-1204962093000</v>
      </c>
      <c r="G124" s="5">
        <v>-1030902021000</v>
      </c>
      <c r="I124" s="5">
        <v>-3717167020000</v>
      </c>
      <c r="J124" s="5">
        <v>-3019617816000</v>
      </c>
      <c r="K124" s="5">
        <v>-2347544475000</v>
      </c>
      <c r="L124" s="5">
        <v>-2289728001000</v>
      </c>
      <c r="M124" s="5">
        <v>-2078039540000</v>
      </c>
      <c r="N124" s="5">
        <v>-2245420280000</v>
      </c>
      <c r="O124" s="5">
        <v>-1625188785000</v>
      </c>
      <c r="P124" s="5">
        <v>-2205733043000</v>
      </c>
      <c r="Q124" s="5">
        <v>-1895210241000</v>
      </c>
      <c r="R124" s="5">
        <v>-2350438912000</v>
      </c>
    </row>
    <row r="125" spans="2:18" ht="15.5" x14ac:dyDescent="0.35">
      <c r="C125" t="s">
        <v>587</v>
      </c>
      <c r="D125" s="5">
        <v>-17459644000</v>
      </c>
      <c r="E125" s="5">
        <v>-23487382000</v>
      </c>
      <c r="F125" s="5">
        <v>-18387439000</v>
      </c>
      <c r="G125" s="5">
        <v>-19786992000</v>
      </c>
      <c r="I125" s="5">
        <v>-84430378000</v>
      </c>
      <c r="J125" s="5">
        <v>-83421703000</v>
      </c>
      <c r="K125" s="5">
        <v>-82678909000</v>
      </c>
      <c r="L125" s="5">
        <v>-76366339000</v>
      </c>
      <c r="M125" s="5">
        <v>-82012349000</v>
      </c>
      <c r="N125" s="5">
        <v>-145483194000</v>
      </c>
      <c r="O125" s="5">
        <v>-158224988000</v>
      </c>
      <c r="P125" s="5">
        <v>-163112473000</v>
      </c>
      <c r="Q125" s="5">
        <v>-115747398000</v>
      </c>
      <c r="R125" s="5">
        <v>-135162860000</v>
      </c>
    </row>
    <row r="126" spans="2:18" ht="15.5" x14ac:dyDescent="0.35">
      <c r="C126" t="s">
        <v>596</v>
      </c>
      <c r="N126" s="5">
        <v>19041000</v>
      </c>
      <c r="O126" s="5">
        <v>58174000</v>
      </c>
      <c r="P126" s="5">
        <v>24931000</v>
      </c>
      <c r="Q126" s="5">
        <v>39900000</v>
      </c>
      <c r="R126" s="5">
        <v>55853000</v>
      </c>
    </row>
    <row r="127" spans="2:18" ht="15.5" x14ac:dyDescent="0.35">
      <c r="C127" t="s">
        <v>593</v>
      </c>
      <c r="D127" s="5">
        <v>-21839570000</v>
      </c>
      <c r="E127" s="5">
        <v>-12664711000</v>
      </c>
      <c r="F127" s="5">
        <v>-27281506000</v>
      </c>
      <c r="G127" s="5">
        <v>-26657888000</v>
      </c>
      <c r="I127" s="5">
        <v>-90080973000</v>
      </c>
      <c r="J127" s="5">
        <v>-87508724000</v>
      </c>
      <c r="K127" s="5">
        <v>-81563171000</v>
      </c>
      <c r="L127" s="5">
        <v>-55557692000</v>
      </c>
      <c r="M127" s="5">
        <v>-49546131000</v>
      </c>
      <c r="N127" s="5">
        <v>-45417067000</v>
      </c>
      <c r="O127" s="5">
        <v>-80799245000</v>
      </c>
      <c r="P127" s="5">
        <v>-57207858000</v>
      </c>
      <c r="Q127" s="5">
        <v>-70503742000</v>
      </c>
      <c r="R127" s="5">
        <v>-78811872000</v>
      </c>
    </row>
    <row r="128" spans="2:18" ht="15.5" x14ac:dyDescent="0.35">
      <c r="C128" t="s">
        <v>852</v>
      </c>
      <c r="J128" s="5">
        <v>917636000</v>
      </c>
    </row>
    <row r="129" spans="3:18" ht="15.5" x14ac:dyDescent="0.35">
      <c r="C129" t="s">
        <v>1562</v>
      </c>
      <c r="F129" s="5">
        <v>-33492719000</v>
      </c>
      <c r="G129" s="5">
        <v>33492719000</v>
      </c>
      <c r="Q129" s="5">
        <v>-12386676000</v>
      </c>
    </row>
    <row r="130" spans="3:18" ht="15.5" x14ac:dyDescent="0.35">
      <c r="C130" t="s">
        <v>1025</v>
      </c>
      <c r="D130" s="5">
        <v>-44563000</v>
      </c>
      <c r="E130" s="5">
        <v>-76371000</v>
      </c>
      <c r="F130" s="5">
        <v>-222846000</v>
      </c>
      <c r="G130" s="5">
        <v>-21219000</v>
      </c>
      <c r="I130" s="5">
        <v>-332836000</v>
      </c>
      <c r="J130" s="5">
        <v>-599546000</v>
      </c>
      <c r="K130" s="5">
        <v>-953699000</v>
      </c>
      <c r="L130" s="5">
        <v>-89917000</v>
      </c>
      <c r="M130" s="5">
        <v>-5105310000</v>
      </c>
      <c r="N130" s="5">
        <v>-19353718000</v>
      </c>
      <c r="O130" s="5">
        <v>-18849597000</v>
      </c>
      <c r="P130" s="5">
        <v>-11180038000</v>
      </c>
      <c r="Q130" s="5">
        <v>-8413486000</v>
      </c>
      <c r="R130" s="5">
        <v>-21943031000</v>
      </c>
    </row>
    <row r="131" spans="3:18" ht="15.5" x14ac:dyDescent="0.35">
      <c r="C131" t="s">
        <v>840</v>
      </c>
    </row>
    <row r="132" spans="3:18" ht="15.5" x14ac:dyDescent="0.35">
      <c r="C132" t="s">
        <v>178</v>
      </c>
      <c r="D132" s="5">
        <v>-482302000</v>
      </c>
      <c r="E132" s="5">
        <v>-964787000</v>
      </c>
      <c r="F132" s="5">
        <v>-563336000</v>
      </c>
      <c r="G132" s="5">
        <v>-773672000</v>
      </c>
      <c r="I132" s="5">
        <v>-2876843000</v>
      </c>
      <c r="J132" s="5">
        <v>-2579484000</v>
      </c>
      <c r="K132" s="5">
        <v>-329951873000</v>
      </c>
      <c r="L132" s="5">
        <v>-163097207000</v>
      </c>
      <c r="M132" s="5">
        <v>-353487738000</v>
      </c>
      <c r="N132" s="5">
        <v>-223000000000</v>
      </c>
      <c r="O132" s="5">
        <v>-361425500000</v>
      </c>
      <c r="P132" s="5">
        <v>221704000000</v>
      </c>
      <c r="Q132" s="5">
        <v>-247964600000</v>
      </c>
      <c r="R132" s="5">
        <v>-105528625000</v>
      </c>
    </row>
    <row r="133" spans="3:18" ht="15.5" x14ac:dyDescent="0.35">
      <c r="C133" t="s">
        <v>179</v>
      </c>
      <c r="D133" s="5">
        <v>-681718000</v>
      </c>
      <c r="E133" s="5">
        <v>130873000</v>
      </c>
      <c r="F133" s="5">
        <v>-9917301000</v>
      </c>
      <c r="G133" s="5">
        <v>-6961429000</v>
      </c>
      <c r="I133" s="5">
        <v>-13796605000</v>
      </c>
      <c r="J133" s="5">
        <v>-54566004000</v>
      </c>
      <c r="K133" s="5">
        <v>-24661124000</v>
      </c>
      <c r="L133" s="5">
        <v>-12227491000</v>
      </c>
      <c r="M133" s="5">
        <v>-1364769000</v>
      </c>
      <c r="N133" s="5">
        <v>-38719485000</v>
      </c>
      <c r="O133" s="5">
        <v>-28322330000</v>
      </c>
      <c r="P133" s="5">
        <v>-58138901000</v>
      </c>
      <c r="Q133" s="5">
        <v>-26000304000</v>
      </c>
      <c r="R133" s="5">
        <v>-11307529000</v>
      </c>
    </row>
    <row r="134" spans="3:18" ht="15.5" x14ac:dyDescent="0.35">
      <c r="C134" t="s">
        <v>185</v>
      </c>
      <c r="D134" s="5">
        <v>-550845000</v>
      </c>
      <c r="F134" s="5">
        <v>-3324974000</v>
      </c>
      <c r="G134" s="5">
        <v>-6961429000</v>
      </c>
      <c r="I134" s="5">
        <v>-13846605000</v>
      </c>
      <c r="J134" s="5">
        <v>-54566004000</v>
      </c>
      <c r="K134" s="5">
        <v>-12606893000</v>
      </c>
      <c r="L134" s="5">
        <v>-12227491000</v>
      </c>
      <c r="M134" s="5">
        <v>-21693316000</v>
      </c>
      <c r="N134" s="5">
        <v>-38719485000</v>
      </c>
      <c r="O134" s="5">
        <v>-28322330000</v>
      </c>
      <c r="P134" s="5">
        <v>-58152537000</v>
      </c>
      <c r="Q134" s="5">
        <v>-26106305000</v>
      </c>
      <c r="R134" s="5">
        <v>-11481479000</v>
      </c>
    </row>
    <row r="135" spans="3:18" ht="15.5" x14ac:dyDescent="0.35">
      <c r="C135" t="s">
        <v>1563</v>
      </c>
      <c r="M135" s="5">
        <v>20328547000</v>
      </c>
    </row>
    <row r="136" spans="3:18" ht="15.5" x14ac:dyDescent="0.35">
      <c r="C136" t="s">
        <v>467</v>
      </c>
      <c r="K136" s="5">
        <v>-13304231000</v>
      </c>
    </row>
    <row r="137" spans="3:18" ht="15.5" x14ac:dyDescent="0.35">
      <c r="C137" t="s">
        <v>953</v>
      </c>
      <c r="D137" s="5">
        <v>-130873000</v>
      </c>
      <c r="E137" s="5">
        <v>130873000</v>
      </c>
      <c r="F137" s="5">
        <v>-6592327000</v>
      </c>
      <c r="I137" s="5">
        <v>50000000</v>
      </c>
      <c r="K137" s="5">
        <v>1250000000</v>
      </c>
      <c r="P137" s="5">
        <v>13636000</v>
      </c>
      <c r="Q137" s="5">
        <v>106001000</v>
      </c>
      <c r="R137" s="5">
        <v>173950000</v>
      </c>
    </row>
    <row r="138" spans="3:18" ht="15.5" x14ac:dyDescent="0.35">
      <c r="C138" t="s">
        <v>186</v>
      </c>
      <c r="D138" s="5">
        <v>-482302000</v>
      </c>
      <c r="E138" s="5">
        <v>-964787000</v>
      </c>
      <c r="F138" s="5">
        <v>-563336000</v>
      </c>
      <c r="G138" s="5">
        <v>-773672000</v>
      </c>
      <c r="I138" s="5">
        <v>-2876843000</v>
      </c>
      <c r="J138" s="5">
        <v>-2579484000</v>
      </c>
      <c r="K138" s="5">
        <v>-329951873000</v>
      </c>
      <c r="L138" s="5">
        <v>-163097207000</v>
      </c>
      <c r="M138" s="5">
        <v>-353487738000</v>
      </c>
      <c r="N138" s="5">
        <v>-223000000000</v>
      </c>
      <c r="O138" s="5">
        <v>-361425500000</v>
      </c>
      <c r="P138" s="5">
        <v>221704000000</v>
      </c>
      <c r="Q138" s="5">
        <v>-247964600000</v>
      </c>
      <c r="R138" s="5">
        <v>-105528625000</v>
      </c>
    </row>
    <row r="139" spans="3:18" ht="15.5" x14ac:dyDescent="0.35">
      <c r="C139" t="s">
        <v>1564</v>
      </c>
      <c r="M139" s="5">
        <v>304947000000</v>
      </c>
      <c r="N139" s="5">
        <v>122000000000</v>
      </c>
    </row>
    <row r="140" spans="3:18" ht="15.5" x14ac:dyDescent="0.35">
      <c r="C140" t="s">
        <v>485</v>
      </c>
      <c r="J140" s="5">
        <v>-42550000</v>
      </c>
      <c r="K140" s="5">
        <v>-327870310000</v>
      </c>
      <c r="L140" s="5">
        <v>-160272000000</v>
      </c>
    </row>
    <row r="141" spans="3:18" ht="15.5" x14ac:dyDescent="0.35">
      <c r="C141" t="s">
        <v>1565</v>
      </c>
      <c r="D141" s="5">
        <v>-482302000</v>
      </c>
      <c r="E141" s="5">
        <v>-964787000</v>
      </c>
      <c r="F141" s="5">
        <v>-563336000</v>
      </c>
      <c r="G141" s="5">
        <v>-773672000</v>
      </c>
      <c r="I141" s="5">
        <v>-2876843000</v>
      </c>
      <c r="J141" s="5">
        <v>-2536934000</v>
      </c>
      <c r="K141" s="5">
        <v>-2081563000</v>
      </c>
      <c r="L141" s="5">
        <v>-2825207000</v>
      </c>
      <c r="M141" s="5">
        <v>-1540738000</v>
      </c>
    </row>
    <row r="142" spans="3:18" ht="15.5" x14ac:dyDescent="0.35">
      <c r="C142" t="s">
        <v>1006</v>
      </c>
      <c r="M142" s="5">
        <v>-656894000000</v>
      </c>
      <c r="N142" s="5">
        <v>-345000000000</v>
      </c>
      <c r="O142" s="5">
        <v>-361425500000</v>
      </c>
      <c r="P142" s="5">
        <v>221704000000</v>
      </c>
      <c r="Q142" s="5">
        <v>-247964600000</v>
      </c>
      <c r="R142" s="5">
        <v>-105528625000</v>
      </c>
    </row>
    <row r="143" spans="3:18" ht="15.5" x14ac:dyDescent="0.35">
      <c r="C143" t="s">
        <v>195</v>
      </c>
      <c r="D143" s="5">
        <v>-230431365000</v>
      </c>
      <c r="E143" s="5">
        <v>72963980000</v>
      </c>
      <c r="F143" s="5">
        <v>29208948000</v>
      </c>
      <c r="G143" s="5">
        <v>107550178000</v>
      </c>
      <c r="I143" s="5">
        <v>180112101000</v>
      </c>
      <c r="J143" s="5">
        <v>-7310106000</v>
      </c>
      <c r="K143" s="5">
        <v>-40930845000</v>
      </c>
      <c r="L143" s="5">
        <v>13016377000</v>
      </c>
      <c r="M143" s="5">
        <v>106573574000</v>
      </c>
      <c r="N143" s="5">
        <v>16654669000</v>
      </c>
      <c r="O143" s="5">
        <v>4640663000</v>
      </c>
      <c r="P143" s="5">
        <v>1098741000</v>
      </c>
      <c r="Q143" s="5">
        <v>-46131827000</v>
      </c>
      <c r="R143" s="5">
        <v>77734792000</v>
      </c>
    </row>
    <row r="144" spans="3:18" ht="15.5" x14ac:dyDescent="0.35">
      <c r="C144" t="s">
        <v>196</v>
      </c>
      <c r="E144" s="5">
        <v>284925960000</v>
      </c>
      <c r="I144" s="5">
        <v>114187237000</v>
      </c>
      <c r="J144" s="5">
        <v>123150643000</v>
      </c>
      <c r="K144" s="5">
        <v>164081488000</v>
      </c>
      <c r="L144" s="5">
        <v>151065111000</v>
      </c>
      <c r="M144" s="5">
        <v>44491537000</v>
      </c>
      <c r="N144" s="5">
        <v>27836868000</v>
      </c>
      <c r="O144" s="5">
        <v>23196205000</v>
      </c>
      <c r="P144" s="5">
        <v>22097464000</v>
      </c>
      <c r="Q144" s="5">
        <v>68229474000</v>
      </c>
      <c r="R144" s="5">
        <v>-9660762000</v>
      </c>
    </row>
    <row r="145" spans="2:18" ht="15.5" x14ac:dyDescent="0.35">
      <c r="C145" t="s">
        <v>383</v>
      </c>
      <c r="D145" s="5">
        <v>857743000</v>
      </c>
      <c r="E145" s="5">
        <v>-2749275000</v>
      </c>
      <c r="F145" s="5">
        <v>-8552306000</v>
      </c>
      <c r="G145" s="5">
        <v>-751009000</v>
      </c>
      <c r="I145" s="5">
        <v>-9373378000</v>
      </c>
      <c r="J145" s="5">
        <v>-1653300000</v>
      </c>
      <c r="Q145" s="5">
        <v>-183000</v>
      </c>
      <c r="R145" s="5">
        <v>155444000</v>
      </c>
    </row>
    <row r="146" spans="2:18" ht="15.5" x14ac:dyDescent="0.35">
      <c r="C146" t="s">
        <v>197</v>
      </c>
      <c r="D146" s="5">
        <v>-229573622000</v>
      </c>
      <c r="E146" s="5">
        <v>355140665000</v>
      </c>
      <c r="F146" s="5">
        <v>20656642000</v>
      </c>
      <c r="G146" s="5">
        <v>106799169000</v>
      </c>
      <c r="I146" s="5">
        <v>284925960000</v>
      </c>
      <c r="J146" s="5">
        <v>114187237000</v>
      </c>
      <c r="K146" s="5">
        <v>123150643000</v>
      </c>
      <c r="L146" s="5">
        <v>164081488000</v>
      </c>
      <c r="M146" s="5">
        <v>151065111000</v>
      </c>
      <c r="N146" s="5">
        <v>44491537000</v>
      </c>
      <c r="O146" s="5">
        <v>27836868000</v>
      </c>
      <c r="P146" s="5">
        <v>23196205000</v>
      </c>
      <c r="Q146" s="5">
        <v>22097464000</v>
      </c>
      <c r="R146" s="5">
        <v>68229474000</v>
      </c>
    </row>
    <row r="148" spans="2:18" ht="15.5" x14ac:dyDescent="0.35">
      <c r="B148" t="s">
        <v>198</v>
      </c>
      <c r="C148" t="s">
        <v>12</v>
      </c>
      <c r="D148" s="5">
        <v>0</v>
      </c>
      <c r="E148" s="5">
        <v>0</v>
      </c>
      <c r="F148" s="5">
        <v>0</v>
      </c>
      <c r="G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ht="15.5" x14ac:dyDescent="0.35">
      <c r="C149" t="s">
        <v>199</v>
      </c>
      <c r="D149" s="6">
        <v>24056.21</v>
      </c>
      <c r="E149" s="6">
        <v>23956.69</v>
      </c>
      <c r="F149" s="6">
        <v>14644.6</v>
      </c>
      <c r="G149" s="6">
        <v>29525.5</v>
      </c>
    </row>
    <row r="150" spans="2:18" ht="15.5" x14ac:dyDescent="0.35">
      <c r="C150" t="s">
        <v>200</v>
      </c>
      <c r="D150" s="6">
        <v>1.21</v>
      </c>
      <c r="E150" s="6">
        <v>1.21</v>
      </c>
      <c r="F150" s="6">
        <v>1.98</v>
      </c>
      <c r="G150" s="6">
        <v>0.98</v>
      </c>
    </row>
    <row r="151" spans="2:18" ht="15.5" x14ac:dyDescent="0.35">
      <c r="C151" t="s">
        <v>69</v>
      </c>
      <c r="D151" s="6">
        <v>0.13</v>
      </c>
      <c r="E151" s="6">
        <v>0.12</v>
      </c>
      <c r="F151" s="6">
        <v>0.09</v>
      </c>
      <c r="G151" s="6">
        <v>0.09</v>
      </c>
    </row>
    <row r="152" spans="2:18" ht="15.5" x14ac:dyDescent="0.35">
      <c r="C152" t="s">
        <v>201</v>
      </c>
      <c r="D152" s="5">
        <v>110300000000</v>
      </c>
      <c r="E152" s="5">
        <v>110250000000</v>
      </c>
      <c r="F152" s="5">
        <v>78870000000</v>
      </c>
      <c r="G152" s="5">
        <v>142790000000</v>
      </c>
    </row>
    <row r="153" spans="2:18" ht="15.5" x14ac:dyDescent="0.35">
      <c r="C153" t="s">
        <v>202</v>
      </c>
      <c r="D153" s="6">
        <v>4.7E-2</v>
      </c>
      <c r="E153" s="6">
        <v>3.8599999999999995E-2</v>
      </c>
      <c r="F153" s="6">
        <v>2.3199999999999998E-2</v>
      </c>
      <c r="G153" s="6">
        <v>4.9599999999999998E-2</v>
      </c>
    </row>
    <row r="154" spans="2:18" ht="15.5" x14ac:dyDescent="0.35">
      <c r="C154" t="s">
        <v>203</v>
      </c>
      <c r="D154" s="6">
        <v>5.7599999999999998E-2</v>
      </c>
      <c r="E154" s="6">
        <v>6.0899999999999996E-2</v>
      </c>
      <c r="F154" s="6">
        <v>3.9599999999999996E-2</v>
      </c>
      <c r="G154" s="6">
        <v>8.3599999999999994E-2</v>
      </c>
    </row>
    <row r="155" spans="2:18" ht="15.5" x14ac:dyDescent="0.35">
      <c r="C155" t="s">
        <v>204</v>
      </c>
      <c r="D155" s="6">
        <v>6.8499999999999991E-2</v>
      </c>
      <c r="E155" s="6">
        <v>7.2599999999999998E-2</v>
      </c>
      <c r="F155" s="6">
        <v>5.21E-2</v>
      </c>
      <c r="G155" s="6">
        <v>0.1066</v>
      </c>
    </row>
    <row r="156" spans="2:18" ht="15.5" x14ac:dyDescent="0.35">
      <c r="C156" t="s">
        <v>205</v>
      </c>
      <c r="D156" s="6">
        <v>2295.17</v>
      </c>
      <c r="E156" s="6">
        <v>1336.96</v>
      </c>
      <c r="F156" s="6">
        <v>340.18</v>
      </c>
      <c r="G156" s="6">
        <v>5336.22</v>
      </c>
    </row>
    <row r="157" spans="2:18" ht="15.5" x14ac:dyDescent="0.35">
      <c r="C157" t="s">
        <v>206</v>
      </c>
      <c r="D157" s="5">
        <v>1504000000000</v>
      </c>
      <c r="E157" s="5">
        <v>1417000000000</v>
      </c>
      <c r="F157" s="5">
        <v>1331000000000</v>
      </c>
      <c r="G157" s="5">
        <v>1271000000000</v>
      </c>
    </row>
    <row r="158" spans="2:18" ht="15.5" x14ac:dyDescent="0.35">
      <c r="C158" t="s">
        <v>207</v>
      </c>
      <c r="D158" s="6">
        <v>7.0000000000000007E-2</v>
      </c>
      <c r="E158" s="6">
        <v>7.0000000000000007E-2</v>
      </c>
      <c r="F158" s="6">
        <v>0.08</v>
      </c>
      <c r="G158" s="6">
        <v>0.08</v>
      </c>
    </row>
    <row r="159" spans="2:18" ht="15.5" x14ac:dyDescent="0.35">
      <c r="C159" t="s">
        <v>208</v>
      </c>
      <c r="D159" s="6">
        <v>417728.94</v>
      </c>
      <c r="E159" s="6">
        <v>393672.73</v>
      </c>
      <c r="F159" s="6">
        <v>369716.05</v>
      </c>
      <c r="G159" s="6">
        <v>353052.58</v>
      </c>
    </row>
    <row r="160" spans="2:18" ht="15.5" x14ac:dyDescent="0.35">
      <c r="C160" t="s">
        <v>209</v>
      </c>
      <c r="D160" s="6">
        <v>7.0000000000000007E-2</v>
      </c>
      <c r="E160" s="6">
        <v>7.0000000000000007E-2</v>
      </c>
      <c r="F160" s="6">
        <v>0.08</v>
      </c>
      <c r="G160" s="6">
        <v>0.08</v>
      </c>
    </row>
    <row r="161" spans="3:18" ht="15.5" x14ac:dyDescent="0.35">
      <c r="C161" t="s">
        <v>210</v>
      </c>
      <c r="D161" s="6">
        <v>417728.94</v>
      </c>
      <c r="E161" s="6">
        <v>393672.73</v>
      </c>
      <c r="F161" s="6">
        <v>369716.05</v>
      </c>
      <c r="G161" s="6">
        <v>353052.58</v>
      </c>
    </row>
    <row r="162" spans="3:18" ht="15.5" x14ac:dyDescent="0.35">
      <c r="C162" t="s">
        <v>211</v>
      </c>
    </row>
    <row r="163" spans="3:18" ht="15.5" x14ac:dyDescent="0.35">
      <c r="C163" t="s">
        <v>212</v>
      </c>
    </row>
    <row r="164" spans="3:18" ht="15.5" x14ac:dyDescent="0.35">
      <c r="C164" t="s">
        <v>213</v>
      </c>
      <c r="D164" s="5">
        <v>1504000000000</v>
      </c>
      <c r="E164" s="5">
        <v>1417000000000</v>
      </c>
      <c r="F164" s="5">
        <v>1331000000000</v>
      </c>
      <c r="G164" s="5">
        <v>1271000000000</v>
      </c>
    </row>
    <row r="165" spans="3:18" ht="15.5" x14ac:dyDescent="0.35">
      <c r="C165" t="s">
        <v>24</v>
      </c>
    </row>
    <row r="166" spans="3:18" ht="15.5" x14ac:dyDescent="0.35">
      <c r="C166" t="s">
        <v>21</v>
      </c>
      <c r="D166" s="5">
        <v>-126000000000</v>
      </c>
      <c r="E166" s="5">
        <v>-355000000000</v>
      </c>
      <c r="F166" s="5">
        <v>-285000000000</v>
      </c>
      <c r="G166" s="5">
        <v>-264000000000</v>
      </c>
    </row>
    <row r="167" spans="3:18" ht="15.5" x14ac:dyDescent="0.35">
      <c r="C167" t="s">
        <v>214</v>
      </c>
      <c r="D167" s="5">
        <v>1279000000000</v>
      </c>
      <c r="E167" s="5">
        <v>1183000000000</v>
      </c>
      <c r="F167" s="5">
        <v>1088000000000</v>
      </c>
      <c r="G167" s="5">
        <v>1024000000000</v>
      </c>
    </row>
    <row r="168" spans="3:18" ht="15.5" x14ac:dyDescent="0.35">
      <c r="C168" t="s">
        <v>215</v>
      </c>
      <c r="D168" s="5">
        <v>-229000000000</v>
      </c>
      <c r="E168" s="5">
        <v>74000000000</v>
      </c>
      <c r="F168" s="5">
        <v>40000000000</v>
      </c>
      <c r="G168" s="5">
        <v>115000000000</v>
      </c>
    </row>
    <row r="169" spans="3:18" ht="15.5" x14ac:dyDescent="0.35">
      <c r="C169" t="s">
        <v>216</v>
      </c>
      <c r="D169" s="5">
        <v>-1000000000</v>
      </c>
      <c r="F169" s="5">
        <v>-3000000000</v>
      </c>
      <c r="G169" s="5">
        <v>-7000000000</v>
      </c>
    </row>
    <row r="170" spans="3:18" ht="15.5" x14ac:dyDescent="0.35">
      <c r="C170" t="s">
        <v>13</v>
      </c>
      <c r="D170" s="5">
        <v>-230000000000</v>
      </c>
      <c r="E170" s="5">
        <v>74000000000</v>
      </c>
      <c r="F170" s="5">
        <v>36000000000</v>
      </c>
      <c r="G170" s="5">
        <v>108000000000</v>
      </c>
    </row>
    <row r="171" spans="3:18" ht="15.5" x14ac:dyDescent="0.35">
      <c r="C171" t="s">
        <v>16</v>
      </c>
      <c r="D171" s="6">
        <v>-63838.39</v>
      </c>
      <c r="E171" s="6">
        <v>20499.419999999998</v>
      </c>
      <c r="F171" s="6">
        <v>10101.280000000001</v>
      </c>
      <c r="G171" s="6">
        <v>30089.96</v>
      </c>
    </row>
    <row r="172" spans="3:18" ht="15.5" x14ac:dyDescent="0.35">
      <c r="C172" t="s">
        <v>54</v>
      </c>
      <c r="I172" s="6">
        <v>80751.56</v>
      </c>
      <c r="J172" s="6">
        <v>51837.67</v>
      </c>
      <c r="K172" s="6">
        <v>52139.39</v>
      </c>
      <c r="L172" s="6">
        <v>48550.58</v>
      </c>
      <c r="M172" s="6">
        <v>32969.879999999997</v>
      </c>
      <c r="N172" s="6">
        <v>60656.35</v>
      </c>
      <c r="O172" s="6">
        <v>31292.37</v>
      </c>
      <c r="P172" s="6">
        <v>35303.230000000003</v>
      </c>
      <c r="Q172" s="6">
        <v>34031.949999999997</v>
      </c>
      <c r="R172" s="6">
        <v>37424.239999999998</v>
      </c>
    </row>
    <row r="173" spans="3:18" ht="15.5" x14ac:dyDescent="0.35">
      <c r="C173" t="s">
        <v>68</v>
      </c>
      <c r="I173" s="6">
        <v>0.36</v>
      </c>
      <c r="J173" s="6">
        <v>0.56000000000000005</v>
      </c>
      <c r="K173" s="6">
        <v>0.56000000000000005</v>
      </c>
      <c r="L173" s="6">
        <v>0.6</v>
      </c>
      <c r="M173" s="6">
        <v>0.88</v>
      </c>
      <c r="N173" s="6">
        <v>0.48</v>
      </c>
      <c r="O173" s="6">
        <v>0.93</v>
      </c>
      <c r="P173" s="6">
        <v>0.82</v>
      </c>
      <c r="Q173" s="6">
        <v>0.85</v>
      </c>
      <c r="R173" s="6">
        <v>0.77</v>
      </c>
    </row>
    <row r="174" spans="3:18" ht="15.5" x14ac:dyDescent="0.35">
      <c r="C174" t="s">
        <v>71</v>
      </c>
      <c r="I174" s="6">
        <v>0.03</v>
      </c>
      <c r="J174" s="6">
        <v>0.04</v>
      </c>
      <c r="K174" s="6">
        <v>0.04</v>
      </c>
      <c r="L174" s="6">
        <v>0.04</v>
      </c>
      <c r="M174" s="6">
        <v>0.05</v>
      </c>
      <c r="N174" s="6">
        <v>0.04</v>
      </c>
      <c r="O174" s="6">
        <v>0.06</v>
      </c>
      <c r="P174" s="6">
        <v>0.05</v>
      </c>
      <c r="Q174" s="6">
        <v>0.05</v>
      </c>
      <c r="R174" s="6">
        <v>0.04</v>
      </c>
    </row>
    <row r="175" spans="3:18" ht="15.5" x14ac:dyDescent="0.35">
      <c r="C175" t="s">
        <v>217</v>
      </c>
      <c r="I175" s="5">
        <v>405770000000</v>
      </c>
      <c r="J175" s="6">
        <v>261149999999.99997</v>
      </c>
      <c r="K175" s="5">
        <v>277570000000</v>
      </c>
      <c r="L175" s="5">
        <v>243170000000</v>
      </c>
      <c r="M175" s="5">
        <v>180490000000</v>
      </c>
      <c r="N175" s="5">
        <v>297760000000</v>
      </c>
      <c r="O175" s="5">
        <v>159780000000</v>
      </c>
      <c r="P175" s="5">
        <v>257500000000</v>
      </c>
    </row>
    <row r="176" spans="3:18" ht="15.5" x14ac:dyDescent="0.35">
      <c r="C176" t="s">
        <v>218</v>
      </c>
      <c r="I176" s="6">
        <v>0.12770000000000001</v>
      </c>
      <c r="J176" s="6">
        <v>0.11410000000000001</v>
      </c>
      <c r="K176" s="6">
        <v>0.1321</v>
      </c>
      <c r="L176" s="6">
        <v>0.12839999999999999</v>
      </c>
      <c r="M176" s="6">
        <v>9.7899999999999987E-2</v>
      </c>
      <c r="N176" s="6">
        <v>0.1366</v>
      </c>
      <c r="O176" s="6">
        <v>7.9500000000000001E-2</v>
      </c>
      <c r="P176" s="6">
        <v>7.7699999999999991E-2</v>
      </c>
      <c r="Q176" s="6">
        <v>9.0500000000000011E-2</v>
      </c>
      <c r="R176" s="6">
        <v>9.6699999999999994E-2</v>
      </c>
    </row>
    <row r="177" spans="3:18" ht="15.5" x14ac:dyDescent="0.35">
      <c r="C177" t="s">
        <v>219</v>
      </c>
      <c r="I177" s="6">
        <v>0.21840000000000001</v>
      </c>
      <c r="J177" s="6">
        <v>0.1807</v>
      </c>
      <c r="K177" s="6">
        <v>0.22329999999999997</v>
      </c>
      <c r="L177" s="6">
        <v>0.17739999999999997</v>
      </c>
      <c r="M177" s="6">
        <v>0.122</v>
      </c>
      <c r="N177" s="6">
        <v>0.26239999999999997</v>
      </c>
      <c r="O177" s="6">
        <v>0.18260000000000001</v>
      </c>
      <c r="P177" s="6">
        <v>0.253</v>
      </c>
      <c r="Q177" s="6">
        <v>0.34299999999999997</v>
      </c>
      <c r="R177" s="6">
        <v>0.57509999999999994</v>
      </c>
    </row>
    <row r="178" spans="3:18" ht="15.5" x14ac:dyDescent="0.35">
      <c r="C178" t="s">
        <v>220</v>
      </c>
      <c r="I178" s="6">
        <v>0.30659999999999998</v>
      </c>
      <c r="J178" s="6">
        <v>0.2412</v>
      </c>
      <c r="K178" s="6">
        <v>0.25280000000000002</v>
      </c>
      <c r="L178" s="6">
        <v>0.21559999999999999</v>
      </c>
      <c r="M178" s="6">
        <v>0.16789999999999999</v>
      </c>
      <c r="N178" s="6">
        <v>0.26179999999999998</v>
      </c>
      <c r="O178" s="6">
        <v>0.11699999999999999</v>
      </c>
      <c r="P178" s="6">
        <v>0.29020000000000001</v>
      </c>
      <c r="Q178" s="6">
        <v>0.2321</v>
      </c>
      <c r="R178" s="6">
        <v>0.39700000000000002</v>
      </c>
    </row>
    <row r="179" spans="3:18" ht="15.5" x14ac:dyDescent="0.35">
      <c r="C179" t="s">
        <v>221</v>
      </c>
      <c r="I179" s="6">
        <v>1118.67</v>
      </c>
      <c r="J179" s="6">
        <v>391.25</v>
      </c>
      <c r="K179" s="6">
        <v>251.29</v>
      </c>
      <c r="L179" s="6">
        <v>200.46</v>
      </c>
      <c r="M179" s="6">
        <v>30.68</v>
      </c>
      <c r="N179" s="6">
        <v>12.2</v>
      </c>
      <c r="O179" s="6">
        <v>5.21</v>
      </c>
      <c r="P179" s="6">
        <v>7.57</v>
      </c>
      <c r="Q179" s="6">
        <v>23.23</v>
      </c>
      <c r="R179" s="6">
        <v>6.56</v>
      </c>
    </row>
    <row r="180" spans="3:18" ht="15.5" x14ac:dyDescent="0.35">
      <c r="C180" t="s">
        <v>65</v>
      </c>
      <c r="I180" s="6">
        <v>0.08</v>
      </c>
      <c r="J180" s="6">
        <v>0.1</v>
      </c>
      <c r="K180" s="6">
        <v>0.12</v>
      </c>
      <c r="L180" s="6">
        <v>0.11</v>
      </c>
      <c r="M180" s="6">
        <v>0.11</v>
      </c>
      <c r="N180" s="6">
        <v>0.13</v>
      </c>
      <c r="O180" s="6">
        <v>0.17</v>
      </c>
      <c r="P180" s="6">
        <v>0.21</v>
      </c>
      <c r="Q180" s="6">
        <v>0.28999999999999998</v>
      </c>
      <c r="R180" s="6">
        <v>0.45</v>
      </c>
    </row>
    <row r="181" spans="3:18" ht="15.5" x14ac:dyDescent="0.35">
      <c r="C181" t="s">
        <v>62</v>
      </c>
      <c r="I181" s="6">
        <v>369716.05</v>
      </c>
      <c r="J181" s="6">
        <v>286945.62</v>
      </c>
      <c r="K181" s="6">
        <v>233457.67</v>
      </c>
      <c r="L181" s="6">
        <v>273704.83</v>
      </c>
      <c r="M181" s="6">
        <v>270153.46000000002</v>
      </c>
      <c r="N181" s="6">
        <v>231169.21</v>
      </c>
      <c r="O181" s="6">
        <v>171388.97</v>
      </c>
      <c r="P181" s="6">
        <v>139557.04</v>
      </c>
      <c r="Q181" s="6">
        <v>99208.36</v>
      </c>
      <c r="R181" s="6">
        <v>65074.67</v>
      </c>
    </row>
    <row r="182" spans="3:18" ht="15.5" x14ac:dyDescent="0.35">
      <c r="C182" t="s">
        <v>222</v>
      </c>
      <c r="I182" s="6">
        <v>0.08</v>
      </c>
      <c r="J182" s="6">
        <v>0.1</v>
      </c>
      <c r="K182" s="6">
        <v>0.12</v>
      </c>
      <c r="L182" s="6">
        <v>0.11</v>
      </c>
      <c r="M182" s="6">
        <v>0.11</v>
      </c>
      <c r="N182" s="6">
        <v>0.13</v>
      </c>
      <c r="O182" s="6">
        <v>0.17</v>
      </c>
      <c r="P182" s="6">
        <v>0.21</v>
      </c>
      <c r="Q182" s="6">
        <v>0.28999999999999998</v>
      </c>
      <c r="R182" s="6">
        <v>0.45</v>
      </c>
    </row>
    <row r="183" spans="3:18" ht="15.5" x14ac:dyDescent="0.35">
      <c r="C183" t="s">
        <v>223</v>
      </c>
      <c r="I183" s="6">
        <v>369716.05</v>
      </c>
      <c r="J183" s="6">
        <v>286945.62</v>
      </c>
      <c r="K183" s="6">
        <v>233457.67</v>
      </c>
      <c r="L183" s="6">
        <v>273704.83</v>
      </c>
      <c r="M183" s="6">
        <v>270153.46000000002</v>
      </c>
      <c r="N183" s="6">
        <v>231169.21</v>
      </c>
      <c r="O183" s="6">
        <v>171388.97</v>
      </c>
      <c r="P183" s="6">
        <v>139557.04</v>
      </c>
      <c r="Q183" s="6">
        <v>99208.36</v>
      </c>
      <c r="R183" s="6">
        <v>65074.67</v>
      </c>
    </row>
    <row r="184" spans="3:18" ht="15.5" x14ac:dyDescent="0.35">
      <c r="C184" t="s">
        <v>224</v>
      </c>
      <c r="N184" s="5">
        <v>373000000000</v>
      </c>
      <c r="P184" s="5">
        <v>359000000000</v>
      </c>
      <c r="Q184" s="5">
        <v>1000000000</v>
      </c>
      <c r="R184" s="5">
        <v>1000000000</v>
      </c>
    </row>
    <row r="185" spans="3:18" ht="15.5" x14ac:dyDescent="0.35">
      <c r="C185" t="s">
        <v>225</v>
      </c>
    </row>
    <row r="186" spans="3:18" ht="15.5" x14ac:dyDescent="0.35">
      <c r="C186" t="s">
        <v>26</v>
      </c>
      <c r="N186" s="5">
        <v>373000000000</v>
      </c>
      <c r="P186" s="5">
        <v>359000000000</v>
      </c>
      <c r="Q186" s="5">
        <v>1000000000</v>
      </c>
      <c r="R186" s="5">
        <v>1000000000</v>
      </c>
    </row>
    <row r="187" spans="3:18" ht="15.5" x14ac:dyDescent="0.35">
      <c r="C187" t="s">
        <v>23</v>
      </c>
      <c r="I187" s="5">
        <v>-285000000000</v>
      </c>
      <c r="J187" s="5">
        <v>-114000000000</v>
      </c>
      <c r="K187" s="5">
        <v>-123000000000</v>
      </c>
      <c r="L187" s="5">
        <v>-164000000000</v>
      </c>
      <c r="M187" s="5">
        <v>-151000000000</v>
      </c>
      <c r="N187" s="5">
        <v>328000000000</v>
      </c>
      <c r="O187" s="5">
        <v>-28000000000</v>
      </c>
      <c r="P187" s="5">
        <v>335000000000</v>
      </c>
      <c r="Q187" s="5">
        <v>-21000000000</v>
      </c>
      <c r="R187" s="5">
        <v>-68000000000</v>
      </c>
    </row>
    <row r="188" spans="3:18" ht="15.5" x14ac:dyDescent="0.35">
      <c r="C188" t="s">
        <v>226</v>
      </c>
      <c r="I188" s="5">
        <v>1088000000000</v>
      </c>
      <c r="J188" s="5">
        <v>762000000000</v>
      </c>
      <c r="K188" s="5">
        <v>603000000000</v>
      </c>
      <c r="L188" s="5">
        <v>716000000000</v>
      </c>
      <c r="M188" s="5">
        <v>560000000000</v>
      </c>
      <c r="N188" s="5">
        <v>372000000000</v>
      </c>
      <c r="O188" s="5">
        <v>927000000000</v>
      </c>
      <c r="P188" s="5">
        <v>844000000000</v>
      </c>
      <c r="Q188" s="5">
        <v>250000000000</v>
      </c>
      <c r="R188" s="5">
        <v>930000000000</v>
      </c>
    </row>
    <row r="189" spans="3:18" ht="15.5" x14ac:dyDescent="0.35">
      <c r="C189" t="s">
        <v>227</v>
      </c>
      <c r="I189" s="5">
        <v>197000000000</v>
      </c>
      <c r="J189" s="5">
        <v>50000000000</v>
      </c>
      <c r="K189" s="5">
        <v>314000000000</v>
      </c>
      <c r="L189" s="5">
        <v>188000000000</v>
      </c>
      <c r="M189" s="5">
        <v>461000000000</v>
      </c>
      <c r="N189" s="5">
        <v>278000000000</v>
      </c>
      <c r="O189" s="5">
        <v>394000000000</v>
      </c>
      <c r="P189" s="5">
        <v>-162000000000</v>
      </c>
      <c r="Q189" s="5">
        <v>228000000000</v>
      </c>
      <c r="R189" s="5">
        <v>195000000000</v>
      </c>
    </row>
    <row r="190" spans="3:18" ht="15.5" x14ac:dyDescent="0.35">
      <c r="C190" t="s">
        <v>228</v>
      </c>
      <c r="I190" s="5">
        <v>-14000000000</v>
      </c>
      <c r="J190" s="5">
        <v>-55000000000</v>
      </c>
      <c r="K190" s="5">
        <v>-26000000000</v>
      </c>
      <c r="L190" s="5">
        <v>-12000000000</v>
      </c>
      <c r="M190" s="5">
        <v>-22000000000</v>
      </c>
      <c r="N190" s="5">
        <v>-39000000000</v>
      </c>
      <c r="O190" s="5">
        <v>-28000000000</v>
      </c>
      <c r="P190" s="5">
        <v>-58000000000</v>
      </c>
      <c r="Q190" s="5">
        <v>-26000000000</v>
      </c>
      <c r="R190" s="5">
        <v>-11000000000</v>
      </c>
    </row>
    <row r="191" spans="3:18" ht="15.5" x14ac:dyDescent="0.35">
      <c r="C191" t="s">
        <v>15</v>
      </c>
      <c r="I191" s="5">
        <v>183000000000</v>
      </c>
      <c r="J191" s="5">
        <v>-5000000000</v>
      </c>
      <c r="K191" s="5">
        <v>288000000000</v>
      </c>
      <c r="L191" s="5">
        <v>176000000000</v>
      </c>
      <c r="M191" s="5">
        <v>440000000000</v>
      </c>
      <c r="N191" s="5">
        <v>240000000000</v>
      </c>
      <c r="O191" s="5">
        <v>366000000000</v>
      </c>
      <c r="P191" s="5">
        <v>-221000000000</v>
      </c>
      <c r="Q191" s="5">
        <v>202000000000</v>
      </c>
      <c r="R191" s="5">
        <v>183000000000</v>
      </c>
    </row>
    <row r="192" spans="3:18" ht="15.5" x14ac:dyDescent="0.35">
      <c r="C192" t="s">
        <v>17</v>
      </c>
      <c r="I192" s="6">
        <v>50816.37</v>
      </c>
      <c r="J192" s="6">
        <v>-1314.06</v>
      </c>
      <c r="K192" s="6">
        <v>79936.399999999994</v>
      </c>
      <c r="L192" s="6">
        <v>48920.44</v>
      </c>
      <c r="M192" s="6">
        <v>122147.99</v>
      </c>
      <c r="N192" s="6">
        <v>66570.740000000005</v>
      </c>
      <c r="O192" s="6">
        <v>101685.05</v>
      </c>
      <c r="P192" s="6">
        <v>-61283.03</v>
      </c>
      <c r="Q192" s="6">
        <v>56035.21</v>
      </c>
      <c r="R192" s="6">
        <v>50858.19</v>
      </c>
    </row>
  </sheetData>
  <pageMargins left="0.7" right="0.7" top="0.75" bottom="0.75" header="0.3" footer="0.3"/>
  <ignoredErrors>
    <ignoredError sqref="A1:R193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1566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1567</v>
      </c>
      <c r="D2" s="2" vm="323">
        <f ca="1">IFERROR(_xlfn.STOCKHISTORY("XIDX:" &amp; $C$1, D3, , 0, 0, 1), "Libur")</f>
        <v>76</v>
      </c>
      <c r="E2" s="2" vm="324">
        <f ca="1">IFERROR(_xlfn.STOCKHISTORY("XIDX:" &amp; $C$1, E3, , 0, 0, 1), "Libur")</f>
        <v>78</v>
      </c>
      <c r="H2" s="2" vm="324">
        <f ca="1">IFERROR(INDEX(D2:G2,COUNT(D2:G2)),"")</f>
        <v>78</v>
      </c>
      <c r="I2" s="2" vm="325">
        <f t="shared" ref="I2:X2" ca="1" si="0">IFERROR(_xlfn.STOCKHISTORY("XIDX:" &amp; $C$1, I1, , 0, 0, 1), "Libur")</f>
        <v>103</v>
      </c>
      <c r="J2" s="2" vm="326">
        <f t="shared" ca="1" si="0"/>
        <v>26</v>
      </c>
      <c r="K2" s="2" t="str">
        <f t="shared" ca="1" si="0"/>
        <v>Libur</v>
      </c>
      <c r="L2" s="2" vm="327">
        <f t="shared" ca="1" si="0"/>
        <v>70</v>
      </c>
      <c r="M2" s="2" vm="79">
        <f t="shared" ca="1" si="0"/>
        <v>68</v>
      </c>
      <c r="N2" s="2" vm="279">
        <f t="shared" ca="1" si="0"/>
        <v>57</v>
      </c>
      <c r="O2" s="2" vm="1">
        <f t="shared" ca="1" si="0"/>
        <v>50</v>
      </c>
      <c r="P2" s="2" vm="1">
        <f t="shared" ca="1" si="0"/>
        <v>50</v>
      </c>
      <c r="Q2" s="2" vm="238">
        <f t="shared" ca="1" si="0"/>
        <v>470</v>
      </c>
      <c r="R2" s="2" vm="328">
        <f t="shared" ca="1" si="0"/>
        <v>448</v>
      </c>
      <c r="S2" s="2" vm="237">
        <f t="shared" ca="1" si="0"/>
        <v>500</v>
      </c>
      <c r="T2" s="2" vm="49">
        <f t="shared" ca="1" si="0"/>
        <v>510</v>
      </c>
      <c r="U2" s="2" vm="242">
        <f t="shared" ca="1" si="0"/>
        <v>330</v>
      </c>
      <c r="V2" s="2" t="str">
        <f t="shared" ca="1" si="0"/>
        <v>Libur</v>
      </c>
      <c r="W2" s="2" vm="329">
        <f t="shared" ca="1" si="0"/>
        <v>242.1054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21188423816</v>
      </c>
      <c r="E4" s="2">
        <f>IFERROR(INDEX(E51:E500,MATCH($C$4,$C$51:$C$500,0)),"")</f>
        <v>18240726283</v>
      </c>
      <c r="H4" s="2">
        <f>IFERROR(SUM(D4:G4)*(4/MAX(1,COUNT(D4:G4))),"")</f>
        <v>78858300198</v>
      </c>
      <c r="I4" s="2">
        <f t="shared" ref="I4:X4" si="1">IFERROR(INDEX(I51:I500,MATCH($C$4,$C$51:$C$500,0)),"")</f>
        <v>77163413577</v>
      </c>
      <c r="J4" s="2">
        <f t="shared" si="1"/>
        <v>94951646430</v>
      </c>
      <c r="K4" s="2">
        <f t="shared" si="1"/>
        <v>91827508707</v>
      </c>
      <c r="L4" s="2">
        <f t="shared" si="1"/>
        <v>86372396655</v>
      </c>
      <c r="M4" s="2">
        <f t="shared" si="1"/>
        <v>82622335649</v>
      </c>
      <c r="N4" s="2">
        <f t="shared" si="1"/>
        <v>89009501417</v>
      </c>
      <c r="O4" s="2">
        <f t="shared" si="1"/>
        <v>106273588474</v>
      </c>
      <c r="P4" s="2">
        <f t="shared" si="1"/>
        <v>102990754237</v>
      </c>
      <c r="Q4" s="2">
        <f t="shared" si="1"/>
        <v>102961872508</v>
      </c>
      <c r="R4" s="2">
        <f t="shared" si="1"/>
        <v>118192390630</v>
      </c>
      <c r="S4" s="2">
        <f t="shared" si="1"/>
        <v>143213177033</v>
      </c>
      <c r="T4" s="2">
        <f t="shared" si="1"/>
        <v>147275097145</v>
      </c>
      <c r="U4" s="2">
        <f t="shared" si="1"/>
        <v>176556067956</v>
      </c>
      <c r="V4" s="2">
        <f t="shared" si="1"/>
        <v>128068393633</v>
      </c>
      <c r="W4" s="2">
        <f t="shared" si="1"/>
        <v>100310520202</v>
      </c>
      <c r="X4" s="2">
        <f t="shared" si="1"/>
        <v>101908694417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-434972603</v>
      </c>
      <c r="E5" s="2">
        <f>IFERROR(INDEX(E51:E500,MATCH($C$5,$C$51:$C$500,0)),"")</f>
        <v>-690667770</v>
      </c>
      <c r="H5" s="2">
        <f>IFERROR(SUM(D5:G5)*(4/MAX(1,COUNT(D5:G5))),"")</f>
        <v>-2251280746</v>
      </c>
      <c r="I5" s="2">
        <f t="shared" ref="I5:X5" si="2">IFERROR(INDEX(I51:I500,MATCH($C$5,$C$51:$C$500,0)),"")</f>
        <v>-16083005968</v>
      </c>
      <c r="J5" s="2">
        <f t="shared" si="2"/>
        <v>722721456</v>
      </c>
      <c r="K5" s="2">
        <f t="shared" si="2"/>
        <v>33431480419</v>
      </c>
      <c r="L5" s="2">
        <f t="shared" si="2"/>
        <v>5634653112</v>
      </c>
      <c r="M5" s="2">
        <f t="shared" si="2"/>
        <v>-9325594475</v>
      </c>
      <c r="N5" s="2">
        <f t="shared" si="2"/>
        <v>-42620229230</v>
      </c>
      <c r="O5" s="2">
        <f t="shared" si="2"/>
        <v>-35559300158</v>
      </c>
      <c r="P5" s="2">
        <f t="shared" si="2"/>
        <v>-30398273079</v>
      </c>
      <c r="Q5" s="2">
        <f t="shared" si="2"/>
        <v>-38431767771</v>
      </c>
      <c r="R5" s="2">
        <f t="shared" si="2"/>
        <v>1126179391</v>
      </c>
      <c r="S5" s="2">
        <f t="shared" si="2"/>
        <v>1412898248</v>
      </c>
      <c r="T5" s="2">
        <f t="shared" si="2"/>
        <v>9654740762</v>
      </c>
      <c r="U5" s="2">
        <f t="shared" si="2"/>
        <v>28208953866</v>
      </c>
      <c r="V5" s="2">
        <f t="shared" si="2"/>
        <v>5198808921</v>
      </c>
      <c r="W5" s="2">
        <f t="shared" si="2"/>
        <v>5959923933</v>
      </c>
      <c r="X5" s="2">
        <f t="shared" si="2"/>
        <v>57540208780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76893640551</v>
      </c>
      <c r="E6" s="2">
        <f>IFERROR(INDEX(E51:E500,MATCH($C$6,$C$51:$C$500,0)),"")</f>
        <v>77353635251</v>
      </c>
      <c r="H6" s="2">
        <f>IFERROR(INDEX(D6:G6,COUNT(D6:G6)),"")</f>
        <v>77353635251</v>
      </c>
      <c r="I6" s="2">
        <f t="shared" ref="I6:X6" si="3">IFERROR(INDEX(I51:I500,MATCH($C$6,$C$51:$C$500,0)),"")</f>
        <v>16720878967</v>
      </c>
      <c r="J6" s="2">
        <f t="shared" si="3"/>
        <v>32982305004</v>
      </c>
      <c r="K6" s="2">
        <f t="shared" si="3"/>
        <v>36548222078</v>
      </c>
      <c r="L6" s="2">
        <f t="shared" si="3"/>
        <v>3571420471</v>
      </c>
      <c r="M6" s="2">
        <f t="shared" si="3"/>
        <v>-1894771610</v>
      </c>
      <c r="N6" s="2">
        <f t="shared" si="3"/>
        <v>7736850426</v>
      </c>
      <c r="O6" s="2">
        <f t="shared" si="3"/>
        <v>51205422435</v>
      </c>
      <c r="P6" s="2">
        <f t="shared" si="3"/>
        <v>192261500646</v>
      </c>
      <c r="Q6" s="2">
        <f t="shared" si="3"/>
        <v>222576901482</v>
      </c>
      <c r="R6" s="2">
        <f t="shared" si="3"/>
        <v>261159589050</v>
      </c>
      <c r="S6" s="2">
        <f t="shared" si="3"/>
        <v>210940638803</v>
      </c>
      <c r="T6" s="2">
        <f t="shared" si="3"/>
        <v>210332275407</v>
      </c>
      <c r="U6" s="2">
        <f t="shared" si="3"/>
        <v>203141598664</v>
      </c>
      <c r="V6" s="2">
        <f t="shared" si="3"/>
        <v>177634880377</v>
      </c>
      <c r="W6" s="2">
        <f t="shared" si="3"/>
        <v>174019881992</v>
      </c>
      <c r="X6" s="2">
        <f t="shared" si="3"/>
        <v>118430692348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2.25</v>
      </c>
      <c r="E7" s="3">
        <f>IFERROR(INDEX(E51:E500,MATCH($C$7,$C$51:$C$500,0))/1000000000,"")</f>
        <v>2.25</v>
      </c>
      <c r="H7" s="3">
        <f>IFERROR(INDEX(D7:G7,COUNT(D7:G7)),"")</f>
        <v>2.25</v>
      </c>
      <c r="I7" s="3">
        <f t="shared" ref="I7:X7" si="4">IFERROR(INDEX(I51:I500,MATCH($C$7,$C$51:$C$500,0))/1000000000,"")</f>
        <v>1.1399999999999999</v>
      </c>
      <c r="J7" s="3">
        <f t="shared" si="4"/>
        <v>1.1399999999999999</v>
      </c>
      <c r="K7" s="3">
        <f t="shared" si="4"/>
        <v>1.1399999999999999</v>
      </c>
      <c r="L7" s="3">
        <f t="shared" si="4"/>
        <v>1.1399999999999999</v>
      </c>
      <c r="M7" s="3">
        <f t="shared" si="4"/>
        <v>1.1399999999999999</v>
      </c>
      <c r="N7" s="3">
        <f t="shared" si="4"/>
        <v>1.1399999999999999</v>
      </c>
      <c r="O7" s="3">
        <f t="shared" si="4"/>
        <v>1.1399999999999999</v>
      </c>
      <c r="P7" s="3">
        <f t="shared" si="4"/>
        <v>1.1399999999999999</v>
      </c>
      <c r="Q7" s="3">
        <f t="shared" si="4"/>
        <v>1.1399999999999999</v>
      </c>
      <c r="R7" s="3">
        <f t="shared" si="4"/>
        <v>1.1299999999999999</v>
      </c>
      <c r="S7" s="3">
        <f t="shared" si="4"/>
        <v>1.1299999999999999</v>
      </c>
      <c r="T7" s="3">
        <f t="shared" si="4"/>
        <v>1.1299999999999999</v>
      </c>
      <c r="U7" s="3">
        <f t="shared" si="4"/>
        <v>1.1299999999999999</v>
      </c>
      <c r="V7" s="3">
        <f t="shared" si="4"/>
        <v>0.9</v>
      </c>
      <c r="W7" s="3">
        <f t="shared" si="4"/>
        <v>0.9</v>
      </c>
      <c r="X7" s="3">
        <f t="shared" si="4"/>
        <v>1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X8" si="5">IFERROR(INDEX(I51:I500,MATCH($C$8,$C$51:$C$500,0)),"")</f>
        <v>-2000000000</v>
      </c>
      <c r="J8" s="2">
        <f t="shared" si="5"/>
        <v>3000000000</v>
      </c>
      <c r="K8" s="2">
        <f t="shared" si="5"/>
        <v>5000000000</v>
      </c>
      <c r="L8" s="2">
        <f t="shared" si="5"/>
        <v>1000000000</v>
      </c>
      <c r="M8" s="2">
        <f t="shared" si="5"/>
        <v>0</v>
      </c>
      <c r="N8" s="2">
        <f t="shared" si="5"/>
        <v>-8000000000</v>
      </c>
      <c r="O8" s="2">
        <f t="shared" si="5"/>
        <v>6000000000</v>
      </c>
      <c r="P8" s="2">
        <f t="shared" si="5"/>
        <v>6000000000</v>
      </c>
      <c r="Q8" s="2">
        <f t="shared" si="5"/>
        <v>3000000000</v>
      </c>
      <c r="R8" s="2">
        <f t="shared" si="5"/>
        <v>27000000000</v>
      </c>
      <c r="S8" s="2">
        <f t="shared" si="5"/>
        <v>8000000000</v>
      </c>
      <c r="T8" s="2">
        <f t="shared" si="5"/>
        <v>-6000000000</v>
      </c>
      <c r="U8" s="2">
        <f t="shared" si="5"/>
        <v>-69000000000</v>
      </c>
      <c r="V8" s="2">
        <f t="shared" si="5"/>
        <v>-98000000000</v>
      </c>
      <c r="W8" s="2">
        <f t="shared" si="5"/>
        <v>-15000000000</v>
      </c>
      <c r="X8" s="2">
        <f t="shared" si="5"/>
        <v>4000000000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1.1100000000000001</v>
      </c>
      <c r="E9" s="3">
        <f>IFERROR(INDEX(E51:E500,MATCH("Free cash flow per share (Quarter)",$C$51:$C$500,0)),"")</f>
        <v>0.74</v>
      </c>
      <c r="H9" s="3">
        <f>IFERROR(INDEX(D9:G9,COUNT(D9:G9)),"")</f>
        <v>0.74</v>
      </c>
      <c r="I9" s="3">
        <f t="shared" ref="I9:X9" si="6">IFERROR(INDEX(I51:I500,MATCH($C$9,$C$51:$C$500,0)),"")</f>
        <v>-1.4</v>
      </c>
      <c r="J9" s="3">
        <f t="shared" si="6"/>
        <v>2.89</v>
      </c>
      <c r="K9" s="3">
        <f t="shared" si="6"/>
        <v>3.98</v>
      </c>
      <c r="L9" s="3">
        <f t="shared" si="6"/>
        <v>0.75</v>
      </c>
      <c r="M9" s="3">
        <f t="shared" si="6"/>
        <v>-0.27</v>
      </c>
      <c r="N9" s="3">
        <f t="shared" si="6"/>
        <v>-6.77</v>
      </c>
      <c r="O9" s="3">
        <f t="shared" si="6"/>
        <v>5.42</v>
      </c>
      <c r="P9" s="3">
        <f t="shared" si="6"/>
        <v>5.18</v>
      </c>
      <c r="Q9" s="3">
        <f t="shared" si="6"/>
        <v>2.71</v>
      </c>
      <c r="R9" s="3">
        <f t="shared" si="6"/>
        <v>23.77</v>
      </c>
      <c r="S9" s="3">
        <f t="shared" si="6"/>
        <v>7.16</v>
      </c>
      <c r="T9" s="3">
        <f t="shared" si="6"/>
        <v>-5.35</v>
      </c>
      <c r="U9" s="3">
        <f t="shared" si="6"/>
        <v>-61.56</v>
      </c>
      <c r="V9" s="3">
        <f t="shared" si="6"/>
        <v>-108.7</v>
      </c>
      <c r="W9" s="3">
        <f t="shared" si="6"/>
        <v>-16.690000000000001</v>
      </c>
      <c r="X9" s="3">
        <f t="shared" si="6"/>
        <v>3.97</v>
      </c>
    </row>
    <row r="10" spans="1:24" ht="15.5" x14ac:dyDescent="0.35">
      <c r="C10" t="s">
        <v>18</v>
      </c>
      <c r="D10" s="3">
        <f ca="1">IFERROR(IF(D9=0,"",D2/D9),"")</f>
        <v>68.468468468468458</v>
      </c>
      <c r="E10" s="3">
        <f ca="1">IFERROR(IF(E9=0,"",E2/E9),"")</f>
        <v>105.4054054054054</v>
      </c>
      <c r="I10" s="3">
        <f t="shared" ref="I10:X10" ca="1" si="7">IFERROR(IF(I9=0,"",I2/I9),"")</f>
        <v>-73.571428571428569</v>
      </c>
      <c r="J10" s="3">
        <f t="shared" ca="1" si="7"/>
        <v>8.9965397923875425</v>
      </c>
      <c r="K10" s="3" t="str">
        <f t="shared" ca="1" si="7"/>
        <v/>
      </c>
      <c r="L10" s="3">
        <f t="shared" ca="1" si="7"/>
        <v>93.333333333333329</v>
      </c>
      <c r="M10" s="3">
        <f t="shared" ca="1" si="7"/>
        <v>-251.85185185185185</v>
      </c>
      <c r="N10" s="3">
        <f t="shared" ca="1" si="7"/>
        <v>-8.4194977843426884</v>
      </c>
      <c r="O10" s="3">
        <f t="shared" ca="1" si="7"/>
        <v>9.2250922509225095</v>
      </c>
      <c r="P10" s="3">
        <f t="shared" ca="1" si="7"/>
        <v>9.6525096525096536</v>
      </c>
      <c r="Q10" s="3">
        <f t="shared" ca="1" si="7"/>
        <v>173.43173431734317</v>
      </c>
      <c r="R10" s="3">
        <f t="shared" ca="1" si="7"/>
        <v>18.847286495582669</v>
      </c>
      <c r="S10" s="3">
        <f t="shared" ca="1" si="7"/>
        <v>69.832402234636874</v>
      </c>
      <c r="T10" s="3">
        <f t="shared" ca="1" si="7"/>
        <v>-95.327102803738327</v>
      </c>
      <c r="U10" s="3">
        <f t="shared" ca="1" si="7"/>
        <v>-5.3606237816764128</v>
      </c>
      <c r="V10" s="3" t="str">
        <f t="shared" ca="1" si="7"/>
        <v/>
      </c>
      <c r="W10" s="3">
        <f t="shared" ca="1" si="7"/>
        <v>-14.506015578190532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710111883</v>
      </c>
      <c r="E11" s="2">
        <f>IFERROR(INDEX(E51:E500,MATCH($C$11,$C$51:$C$500,0)),"")</f>
        <v>193417823</v>
      </c>
      <c r="H11" s="2">
        <f>IFERROR(INDEX(D11:G11,COUNT(D11:G11)),"")</f>
        <v>193417823</v>
      </c>
      <c r="I11" s="2">
        <f t="shared" ref="I11:X11" si="8">IFERROR(INDEX(I51:I500,MATCH($C$11,$C$51:$C$500,0)),"")</f>
        <v>599784747</v>
      </c>
      <c r="J11" s="2">
        <f t="shared" si="8"/>
        <v>6866966966</v>
      </c>
      <c r="K11" s="2">
        <f t="shared" si="8"/>
        <v>2480738024</v>
      </c>
      <c r="L11" s="2">
        <f t="shared" si="8"/>
        <v>2179513570</v>
      </c>
      <c r="M11" s="2">
        <f t="shared" si="8"/>
        <v>2924551124</v>
      </c>
      <c r="N11" s="2">
        <f t="shared" si="8"/>
        <v>3908706068</v>
      </c>
      <c r="O11" s="2">
        <f t="shared" si="8"/>
        <v>11596014196</v>
      </c>
      <c r="P11" s="2">
        <f t="shared" si="8"/>
        <v>4144582927</v>
      </c>
      <c r="Q11" s="2">
        <f t="shared" si="8"/>
        <v>5244754144</v>
      </c>
      <c r="R11" s="2">
        <f t="shared" si="8"/>
        <v>3877981853</v>
      </c>
      <c r="S11" s="2">
        <f t="shared" si="8"/>
        <v>3575486222</v>
      </c>
      <c r="T11" s="2">
        <f t="shared" si="8"/>
        <v>2378701533</v>
      </c>
      <c r="U11" s="2">
        <f t="shared" si="8"/>
        <v>3525602164</v>
      </c>
      <c r="V11" s="2">
        <f t="shared" si="8"/>
        <v>4379336704</v>
      </c>
      <c r="W11" s="2">
        <f t="shared" si="8"/>
        <v>41898562017</v>
      </c>
      <c r="X11" s="2">
        <f t="shared" si="8"/>
        <v>2846115308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31000000000</v>
      </c>
      <c r="E12" s="2">
        <f>IFERROR(INDEX(E51:E500,MATCH("Net Debt (Quarter)",$C$51:$C$500,0)),"")</f>
        <v>34000000000</v>
      </c>
      <c r="H12" s="2">
        <f>IFERROR(INDEX(D12:G12,COUNT(D12:G12)),"")</f>
        <v>34000000000</v>
      </c>
      <c r="I12" s="2">
        <f t="shared" ref="I12:X12" si="9">IFERROR(INDEX(I51:I500,MATCH($C$12,$C$51:$C$500,0)),"")</f>
        <v>97000000000</v>
      </c>
      <c r="J12" s="2">
        <f t="shared" si="9"/>
        <v>90000000000</v>
      </c>
      <c r="K12" s="2">
        <f t="shared" si="9"/>
        <v>22000000000</v>
      </c>
      <c r="L12" s="2">
        <f t="shared" si="9"/>
        <v>134000000000</v>
      </c>
      <c r="M12" s="2">
        <f t="shared" si="9"/>
        <v>152000000000</v>
      </c>
      <c r="N12" s="2">
        <f t="shared" si="9"/>
        <v>148000000000</v>
      </c>
      <c r="O12" s="2">
        <f t="shared" si="9"/>
        <v>137000000000</v>
      </c>
      <c r="P12" s="2">
        <f t="shared" si="9"/>
        <v>151000000000</v>
      </c>
      <c r="Q12" s="2">
        <f t="shared" si="9"/>
        <v>141000000000</v>
      </c>
      <c r="R12" s="2">
        <f t="shared" si="9"/>
        <v>156000000000</v>
      </c>
      <c r="S12" s="2">
        <f t="shared" si="9"/>
        <v>169000000000</v>
      </c>
      <c r="T12" s="2">
        <f t="shared" si="9"/>
        <v>176000000000</v>
      </c>
      <c r="U12" s="2">
        <f t="shared" si="9"/>
        <v>156000000000</v>
      </c>
      <c r="V12" s="2">
        <f t="shared" si="9"/>
        <v>86000000000</v>
      </c>
      <c r="W12" s="2">
        <f t="shared" si="9"/>
        <v>-24000000000</v>
      </c>
      <c r="X12" s="2">
        <f t="shared" si="9"/>
        <v>11000000000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32000000000</v>
      </c>
      <c r="E13" s="2">
        <f>IFERROR(INDEX(E51:E500,MATCH("Total Debt (Quarter)",$C$51:$C$500,0)),"")</f>
        <v>34000000000</v>
      </c>
      <c r="H13" s="2">
        <f>IFERROR(INDEX(D13:G13,COUNT(D13:G13)),"")</f>
        <v>34000000000</v>
      </c>
      <c r="I13" s="2">
        <f t="shared" ref="I13:X13" si="10">IFERROR(INDEX(I51:I500,MATCH($C$13,$C$51:$C$500,0)),"")</f>
        <v>98000000000</v>
      </c>
      <c r="J13" s="2">
        <f t="shared" si="10"/>
        <v>96000000000</v>
      </c>
      <c r="K13" s="2">
        <f t="shared" si="10"/>
        <v>24000000000</v>
      </c>
      <c r="L13" s="2">
        <f t="shared" si="10"/>
        <v>136000000000</v>
      </c>
      <c r="M13" s="2">
        <f t="shared" si="10"/>
        <v>155000000000</v>
      </c>
      <c r="N13" s="2">
        <f t="shared" si="10"/>
        <v>151000000000</v>
      </c>
      <c r="O13" s="2">
        <f t="shared" si="10"/>
        <v>149000000000</v>
      </c>
      <c r="P13" s="2">
        <f t="shared" si="10"/>
        <v>155000000000</v>
      </c>
      <c r="Q13" s="2">
        <f t="shared" si="10"/>
        <v>146000000000</v>
      </c>
      <c r="R13" s="2">
        <f t="shared" si="10"/>
        <v>160000000000</v>
      </c>
      <c r="S13" s="2">
        <f t="shared" si="10"/>
        <v>172000000000</v>
      </c>
      <c r="T13" s="2">
        <f t="shared" si="10"/>
        <v>179000000000</v>
      </c>
      <c r="U13" s="2">
        <f t="shared" si="10"/>
        <v>159000000000</v>
      </c>
      <c r="V13" s="2">
        <f t="shared" si="10"/>
        <v>90000000000</v>
      </c>
      <c r="W13" s="2">
        <f t="shared" si="10"/>
        <v>18000000000</v>
      </c>
      <c r="X13" s="2">
        <f t="shared" si="10"/>
        <v>14000000000</v>
      </c>
    </row>
    <row r="14" spans="1:24" ht="15.5" x14ac:dyDescent="0.35">
      <c r="C14" t="s">
        <v>27</v>
      </c>
      <c r="D14" s="2">
        <f>IFERROR(INDEX(D51:D500,MATCH($C$14,$C$51:$C$500,0)),"")</f>
        <v>-831895164</v>
      </c>
      <c r="E14" s="2">
        <f>IFERROR(INDEX(E51:E500,MATCH($C$14,$C$51:$C$500,0)),"")</f>
        <v>-879326141</v>
      </c>
      <c r="H14" s="2">
        <f>IFERROR(SUM(D14:G14)*(4/MAX(1,COUNT(D14:G14))),"")</f>
        <v>-3422442610</v>
      </c>
      <c r="I14" s="2">
        <f t="shared" ref="I14:X14" si="11">IFERROR(INDEX(I51:I500,MATCH($C$14,$C$51:$C$500,0)),"")</f>
        <v>-4154855014</v>
      </c>
      <c r="J14" s="2">
        <f t="shared" si="11"/>
        <v>-4735729530</v>
      </c>
      <c r="K14" s="2">
        <f t="shared" si="11"/>
        <v>-8410889968</v>
      </c>
      <c r="L14" s="2">
        <f t="shared" si="11"/>
        <v>-454110987</v>
      </c>
      <c r="M14" s="2">
        <f t="shared" si="11"/>
        <v>-437635914</v>
      </c>
      <c r="N14" s="2">
        <f t="shared" si="11"/>
        <v>-456426525</v>
      </c>
      <c r="O14" s="2">
        <f t="shared" si="11"/>
        <v>-2315346087</v>
      </c>
      <c r="P14" s="2">
        <f t="shared" si="11"/>
        <v>-10010620821</v>
      </c>
      <c r="Q14" s="2">
        <f t="shared" si="11"/>
        <v>-17784053110</v>
      </c>
      <c r="R14" s="2">
        <f t="shared" si="11"/>
        <v>-15407383078</v>
      </c>
      <c r="S14" s="2">
        <f t="shared" si="11"/>
        <v>-23772540362</v>
      </c>
      <c r="T14" s="2">
        <f t="shared" si="11"/>
        <v>-20378117458</v>
      </c>
      <c r="U14" s="2">
        <f t="shared" si="11"/>
        <v>-12458157188</v>
      </c>
      <c r="V14" s="2">
        <f t="shared" si="11"/>
        <v>-2890565953</v>
      </c>
      <c r="W14" s="2">
        <f t="shared" si="11"/>
        <v>-1495289646</v>
      </c>
      <c r="X14" s="2">
        <f t="shared" si="11"/>
        <v>-1747921573</v>
      </c>
    </row>
    <row r="15" spans="1:2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55641839</v>
      </c>
      <c r="J15" s="2">
        <f t="shared" si="12"/>
        <v>1169019139</v>
      </c>
      <c r="K15" s="2">
        <f t="shared" si="12"/>
        <v>286210380</v>
      </c>
      <c r="L15" s="2">
        <f t="shared" si="12"/>
        <v>-586237769</v>
      </c>
      <c r="M15" s="2">
        <f t="shared" si="12"/>
        <v>790074354</v>
      </c>
      <c r="N15" s="2">
        <f t="shared" si="12"/>
        <v>947798388</v>
      </c>
      <c r="O15" s="2">
        <f t="shared" si="12"/>
        <v>1280613671</v>
      </c>
      <c r="P15" s="2">
        <f t="shared" si="12"/>
        <v>2067079022</v>
      </c>
      <c r="Q15" s="2">
        <f t="shared" si="12"/>
        <v>710605807</v>
      </c>
      <c r="R15" s="2">
        <f t="shared" si="12"/>
        <v>-1812264099</v>
      </c>
      <c r="S15" s="2">
        <f t="shared" si="12"/>
        <v>-2078756533</v>
      </c>
      <c r="T15" s="2">
        <f t="shared" si="12"/>
        <v>-1832825892</v>
      </c>
      <c r="U15" s="2">
        <f t="shared" si="12"/>
        <v>-2013793987</v>
      </c>
      <c r="V15" s="2">
        <f t="shared" si="12"/>
        <v>-1891781419</v>
      </c>
      <c r="W15" s="2">
        <f t="shared" si="12"/>
        <v>-1702630786</v>
      </c>
      <c r="X15" s="2">
        <f t="shared" si="12"/>
        <v>-3033960626</v>
      </c>
    </row>
    <row r="16" spans="1:24" ht="15.5" x14ac:dyDescent="0.35">
      <c r="C16" t="s">
        <v>29</v>
      </c>
      <c r="D16" s="2">
        <f>IFERROR(INDEX(D51:D500,MATCH($C$16,$C$51:$C$500,0)),"")</f>
        <v>-459994700</v>
      </c>
      <c r="E16" s="2">
        <f>IFERROR(INDEX(E51:E500,MATCH($C$16,$C$51:$C$500,0)),"")</f>
        <v>-717879216</v>
      </c>
      <c r="H16" s="2">
        <f>IFERROR(SUM(D16:G16)*(4/MAX(1,COUNT(D16:G16))),"")</f>
        <v>-2355747832</v>
      </c>
      <c r="I16" s="2">
        <f t="shared" ref="I16:X16" si="13">IFERROR(INDEX(I51:I500,MATCH($C$16,$C$51:$C$500,0)),"")</f>
        <v>-16028591811</v>
      </c>
      <c r="J16" s="2">
        <f t="shared" si="13"/>
        <v>340706566</v>
      </c>
      <c r="K16" s="2">
        <f t="shared" si="13"/>
        <v>31623133213</v>
      </c>
      <c r="L16" s="2">
        <f t="shared" si="13"/>
        <v>3436147259</v>
      </c>
      <c r="M16" s="2">
        <f t="shared" si="13"/>
        <v>-10532066920</v>
      </c>
      <c r="N16" s="2">
        <f t="shared" si="13"/>
        <v>-44240864352</v>
      </c>
      <c r="O16" s="2">
        <f t="shared" si="13"/>
        <v>-37504702699</v>
      </c>
      <c r="P16" s="2">
        <f t="shared" si="13"/>
        <v>-32862858199</v>
      </c>
      <c r="Q16" s="2">
        <f t="shared" si="13"/>
        <v>-38510992004</v>
      </c>
      <c r="R16" s="2">
        <f t="shared" si="13"/>
        <v>2937607586</v>
      </c>
      <c r="S16" s="2">
        <f t="shared" si="13"/>
        <v>2882818395</v>
      </c>
      <c r="T16" s="2">
        <f t="shared" si="13"/>
        <v>11430639848</v>
      </c>
      <c r="U16" s="2">
        <f t="shared" si="13"/>
        <v>8270231801</v>
      </c>
      <c r="V16" s="2">
        <f t="shared" si="13"/>
        <v>7043634804</v>
      </c>
      <c r="W16" s="2">
        <f t="shared" si="13"/>
        <v>7671188327</v>
      </c>
      <c r="X16" s="2">
        <f t="shared" si="13"/>
        <v>11954029974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</row>
    <row r="19" spans="1:24" ht="15.5" x14ac:dyDescent="0.35">
      <c r="A19" t="s">
        <v>46</v>
      </c>
      <c r="C19" t="s">
        <v>47</v>
      </c>
    </row>
    <row r="20" spans="1:24" ht="15.5" x14ac:dyDescent="0.35">
      <c r="A20" t="s">
        <v>48</v>
      </c>
      <c r="C20" t="s">
        <v>49</v>
      </c>
      <c r="D20" s="2">
        <f ca="1">IFERROR(D21*D2,"")</f>
        <v>171000000000</v>
      </c>
      <c r="E20" s="2">
        <f ca="1">IFERROR(E21*E2,"")</f>
        <v>175500000000</v>
      </c>
      <c r="H20" s="2">
        <f t="shared" ref="H20:X20" ca="1" si="14">IFERROR(H21*H2,"")</f>
        <v>175500000000</v>
      </c>
      <c r="I20" s="2">
        <f t="shared" ca="1" si="14"/>
        <v>117420000000</v>
      </c>
      <c r="J20" s="2">
        <f t="shared" ca="1" si="14"/>
        <v>29640000000</v>
      </c>
      <c r="K20" s="2" t="str">
        <f t="shared" ca="1" si="14"/>
        <v/>
      </c>
      <c r="L20" s="2">
        <f t="shared" ca="1" si="14"/>
        <v>79800000000</v>
      </c>
      <c r="M20" s="2">
        <f t="shared" ca="1" si="14"/>
        <v>77520000000</v>
      </c>
      <c r="N20" s="2">
        <f t="shared" ca="1" si="14"/>
        <v>64980000000</v>
      </c>
      <c r="O20" s="2">
        <f t="shared" ca="1" si="14"/>
        <v>57000000000</v>
      </c>
      <c r="P20" s="2">
        <f t="shared" ca="1" si="14"/>
        <v>57000000000</v>
      </c>
      <c r="Q20" s="2">
        <f t="shared" ca="1" si="14"/>
        <v>535800000000</v>
      </c>
      <c r="R20" s="2">
        <f t="shared" ca="1" si="14"/>
        <v>506240000000</v>
      </c>
      <c r="S20" s="2">
        <f t="shared" ca="1" si="14"/>
        <v>565000000000</v>
      </c>
      <c r="T20" s="2">
        <f t="shared" ca="1" si="14"/>
        <v>576300000000</v>
      </c>
      <c r="U20" s="2">
        <f t="shared" ca="1" si="14"/>
        <v>372900000000</v>
      </c>
      <c r="V20" s="2" t="str">
        <f t="shared" ca="1" si="14"/>
        <v/>
      </c>
      <c r="W20" s="2">
        <f t="shared" ca="1" si="14"/>
        <v>217894860000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2250000000</v>
      </c>
      <c r="E21" s="2">
        <f>IFERROR(INDEX(E51:E500,MATCH($C$7,$C$51:$C$500,0)),"")</f>
        <v>2250000000</v>
      </c>
      <c r="H21" s="2">
        <f>IFERROR(INDEX(D21:G21,COUNT(D21:G21)),"")</f>
        <v>2250000000</v>
      </c>
      <c r="I21" s="2">
        <f t="shared" ref="I21:X21" si="15">IFERROR(INDEX(I51:I500,MATCH($C$7,$C$51:$C$500,0)),"")</f>
        <v>1140000000</v>
      </c>
      <c r="J21" s="2">
        <f t="shared" si="15"/>
        <v>1140000000</v>
      </c>
      <c r="K21" s="2">
        <f t="shared" si="15"/>
        <v>1140000000</v>
      </c>
      <c r="L21" s="2">
        <f t="shared" si="15"/>
        <v>1140000000</v>
      </c>
      <c r="M21" s="2">
        <f t="shared" si="15"/>
        <v>1140000000</v>
      </c>
      <c r="N21" s="2">
        <f t="shared" si="15"/>
        <v>1140000000</v>
      </c>
      <c r="O21" s="2">
        <f t="shared" si="15"/>
        <v>1140000000</v>
      </c>
      <c r="P21" s="2">
        <f t="shared" si="15"/>
        <v>1140000000</v>
      </c>
      <c r="Q21" s="2">
        <f t="shared" si="15"/>
        <v>1140000000</v>
      </c>
      <c r="R21" s="2">
        <f t="shared" si="15"/>
        <v>1130000000</v>
      </c>
      <c r="S21" s="2">
        <f t="shared" si="15"/>
        <v>1130000000</v>
      </c>
      <c r="T21" s="2">
        <f t="shared" si="15"/>
        <v>1130000000</v>
      </c>
      <c r="U21" s="2">
        <f t="shared" si="15"/>
        <v>1130000000</v>
      </c>
      <c r="V21" s="2">
        <f t="shared" si="15"/>
        <v>900000000</v>
      </c>
      <c r="W21" s="2">
        <f t="shared" si="15"/>
        <v>900000000</v>
      </c>
      <c r="X21" s="2">
        <f t="shared" si="15"/>
        <v>1000000000</v>
      </c>
    </row>
    <row r="23" spans="1:24" ht="15.5" x14ac:dyDescent="0.35">
      <c r="B23" t="s">
        <v>50</v>
      </c>
      <c r="C23" t="s">
        <v>51</v>
      </c>
      <c r="D23" s="3">
        <f>IFERROR(D5/D6*100,"")</f>
        <v>-0.56568085459746542</v>
      </c>
      <c r="E23" s="3">
        <f>IFERROR(E5/E6*100,"")</f>
        <v>-0.8928704743596021</v>
      </c>
      <c r="H23" s="3">
        <f t="shared" ref="H23:X23" si="16">IFERROR(H5/H6*100,"")</f>
        <v>-2.910374850121729</v>
      </c>
      <c r="I23" s="3">
        <f t="shared" si="16"/>
        <v>-96.185170646478014</v>
      </c>
      <c r="J23" s="3">
        <f t="shared" si="16"/>
        <v>2.1912399873579194</v>
      </c>
      <c r="K23" s="3">
        <f t="shared" si="16"/>
        <v>91.472248219493807</v>
      </c>
      <c r="L23" s="3">
        <f t="shared" si="16"/>
        <v>157.77064497875529</v>
      </c>
      <c r="M23" s="3">
        <f t="shared" si="16"/>
        <v>492.17512157045678</v>
      </c>
      <c r="N23" s="3">
        <f t="shared" si="16"/>
        <v>-550.87311868887866</v>
      </c>
      <c r="O23" s="3">
        <f t="shared" si="16"/>
        <v>-69.444403477266221</v>
      </c>
      <c r="P23" s="3">
        <f t="shared" si="16"/>
        <v>-15.810899726082232</v>
      </c>
      <c r="Q23" s="3">
        <f t="shared" si="16"/>
        <v>-17.26673680651809</v>
      </c>
      <c r="R23" s="3">
        <f t="shared" si="16"/>
        <v>0.43122268460316371</v>
      </c>
      <c r="S23" s="3">
        <f t="shared" si="16"/>
        <v>0.66980846176327491</v>
      </c>
      <c r="T23" s="3">
        <f t="shared" si="16"/>
        <v>4.5902326418129382</v>
      </c>
      <c r="U23" s="3">
        <f t="shared" si="16"/>
        <v>13.886350236249809</v>
      </c>
      <c r="V23" s="3">
        <f t="shared" si="16"/>
        <v>2.9266824792329111</v>
      </c>
      <c r="W23" s="3">
        <f t="shared" si="16"/>
        <v>3.4248523012295737</v>
      </c>
      <c r="X23" s="3">
        <f t="shared" si="16"/>
        <v>48.585554672704497</v>
      </c>
    </row>
    <row r="24" spans="1:24" ht="15.5" x14ac:dyDescent="0.35">
      <c r="C24" t="s">
        <v>52</v>
      </c>
      <c r="D24" s="4">
        <f>IFERROR(_xlfn.RRI(5,I23,D23),"")</f>
        <v>-0.64199204891368278</v>
      </c>
      <c r="E24" s="4" t="str">
        <f>IFERROR(_xlfn.RRI(5,J23,E23),"")</f>
        <v/>
      </c>
      <c r="H24" s="4" t="str">
        <f t="shared" ref="H24:X24" si="17">IFERROR(_xlfn.RRI(5,M23,H23),"")</f>
        <v/>
      </c>
      <c r="I24" s="4">
        <f t="shared" si="17"/>
        <v>-0.29463922022435196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3.0877432649004248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-0.33928837157998604</v>
      </c>
      <c r="S24" s="4">
        <f t="shared" si="17"/>
        <v>-0.57548924957525716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-13.91</v>
      </c>
      <c r="J25" s="3">
        <f t="shared" si="18"/>
        <v>1.56</v>
      </c>
      <c r="K25" s="3">
        <f t="shared" si="18"/>
        <v>28.51</v>
      </c>
      <c r="L25" s="3">
        <f t="shared" si="18"/>
        <v>2.7</v>
      </c>
      <c r="M25" s="3">
        <f t="shared" si="18"/>
        <v>-8.31</v>
      </c>
      <c r="N25" s="3">
        <f t="shared" si="18"/>
        <v>-37.39</v>
      </c>
      <c r="O25" s="3">
        <f t="shared" si="18"/>
        <v>-31.97</v>
      </c>
      <c r="P25" s="3">
        <f t="shared" si="18"/>
        <v>-27.19</v>
      </c>
      <c r="Q25" s="3">
        <f t="shared" si="18"/>
        <v>-33.03</v>
      </c>
      <c r="R25" s="3">
        <f t="shared" si="18"/>
        <v>1</v>
      </c>
      <c r="S25" s="3">
        <f t="shared" si="18"/>
        <v>0.81</v>
      </c>
      <c r="T25" s="3">
        <f t="shared" si="18"/>
        <v>8.58</v>
      </c>
      <c r="U25" s="3">
        <f t="shared" si="18"/>
        <v>5.56</v>
      </c>
      <c r="V25" s="3">
        <f t="shared" si="18"/>
        <v>5.77</v>
      </c>
      <c r="W25" s="3">
        <f t="shared" si="18"/>
        <v>6.62</v>
      </c>
      <c r="X25" s="3">
        <f t="shared" si="18"/>
        <v>8.74</v>
      </c>
    </row>
    <row r="26" spans="1:24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-0.17943246035463023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-0.31478256928905024</v>
      </c>
      <c r="S26" s="4">
        <f t="shared" si="19"/>
        <v>-0.37856641998728169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56</v>
      </c>
      <c r="D27" s="3">
        <f>IFERROR(D4/D21,"")</f>
        <v>9.4170772515555559</v>
      </c>
      <c r="E27" s="3">
        <f>IFERROR(E4/E21,"")</f>
        <v>8.1069894591111105</v>
      </c>
      <c r="H27" s="3">
        <f t="shared" ref="H27:X27" si="20">IFERROR(H4/H21,"")</f>
        <v>35.048133421333333</v>
      </c>
      <c r="I27" s="3">
        <f t="shared" si="20"/>
        <v>67.687204892105257</v>
      </c>
      <c r="J27" s="3">
        <f t="shared" si="20"/>
        <v>83.290917921052625</v>
      </c>
      <c r="K27" s="3">
        <f t="shared" si="20"/>
        <v>80.550446234210526</v>
      </c>
      <c r="L27" s="3">
        <f t="shared" si="20"/>
        <v>75.765260223684209</v>
      </c>
      <c r="M27" s="3">
        <f t="shared" si="20"/>
        <v>72.475733025438601</v>
      </c>
      <c r="N27" s="3">
        <f t="shared" si="20"/>
        <v>78.078510014912283</v>
      </c>
      <c r="O27" s="3">
        <f t="shared" si="20"/>
        <v>93.222446029824567</v>
      </c>
      <c r="P27" s="3">
        <f t="shared" si="20"/>
        <v>90.342766874561406</v>
      </c>
      <c r="Q27" s="3">
        <f t="shared" si="20"/>
        <v>90.317432024561398</v>
      </c>
      <c r="R27" s="3">
        <f t="shared" si="20"/>
        <v>104.59503595575221</v>
      </c>
      <c r="S27" s="3">
        <f t="shared" si="20"/>
        <v>126.7373248079646</v>
      </c>
      <c r="T27" s="3">
        <f t="shared" si="20"/>
        <v>130.33194437610621</v>
      </c>
      <c r="U27" s="3">
        <f t="shared" si="20"/>
        <v>156.24430792566372</v>
      </c>
      <c r="V27" s="3">
        <f t="shared" si="20"/>
        <v>142.29821514777777</v>
      </c>
      <c r="W27" s="3">
        <f t="shared" si="20"/>
        <v>111.45613355777778</v>
      </c>
      <c r="X27" s="3">
        <f t="shared" si="20"/>
        <v>101.90869441700001</v>
      </c>
    </row>
    <row r="28" spans="1:24" ht="15.5" x14ac:dyDescent="0.35">
      <c r="C28" t="s">
        <v>57</v>
      </c>
      <c r="D28" s="4">
        <f>IFERROR(_xlfn.RRI(5,I27,D27),"")</f>
        <v>-0.32596583469897633</v>
      </c>
      <c r="E28" s="4">
        <f>IFERROR(_xlfn.RRI(5,J27,E27),"")</f>
        <v>-0.37244413608358806</v>
      </c>
      <c r="H28" s="4">
        <f t="shared" ref="H28:X28" si="21">IFERROR(_xlfn.RRI(5,M27,H27),"")</f>
        <v>-0.13524226491397129</v>
      </c>
      <c r="I28" s="4">
        <f t="shared" si="21"/>
        <v>-2.8159457441900737E-2</v>
      </c>
      <c r="J28" s="4">
        <f t="shared" si="21"/>
        <v>-2.2277902342392686E-2</v>
      </c>
      <c r="K28" s="4">
        <f t="shared" si="21"/>
        <v>-2.2684216373801247E-2</v>
      </c>
      <c r="L28" s="4">
        <f t="shared" si="21"/>
        <v>-3.4527945549342021E-2</v>
      </c>
      <c r="M28" s="4">
        <f t="shared" si="21"/>
        <v>-7.0742000078128031E-2</v>
      </c>
      <c r="N28" s="4">
        <f t="shared" si="21"/>
        <v>-9.2335403165209828E-2</v>
      </c>
      <c r="O28" s="4">
        <f t="shared" si="21"/>
        <v>-6.4822770019803966E-2</v>
      </c>
      <c r="P28" s="4">
        <f t="shared" si="21"/>
        <v>-0.10377338576677164</v>
      </c>
      <c r="Q28" s="4">
        <f t="shared" si="21"/>
        <v>-8.6908235735312811E-2</v>
      </c>
      <c r="R28" s="4">
        <f t="shared" si="21"/>
        <v>-1.2626606831614207E-2</v>
      </c>
      <c r="S28" s="4">
        <f t="shared" si="21"/>
        <v>4.4572671790120921E-2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58</v>
      </c>
      <c r="H29" s="4" t="str">
        <f t="shared" ref="H29:X29" si="22">IFERROR(((H25-I25)/I25)*100%,"")</f>
        <v/>
      </c>
      <c r="I29" s="4">
        <f t="shared" si="22"/>
        <v>-9.9166666666666661</v>
      </c>
      <c r="J29" s="4">
        <f t="shared" si="22"/>
        <v>-0.94528235706769559</v>
      </c>
      <c r="K29" s="4">
        <f t="shared" si="22"/>
        <v>9.5592592592592602</v>
      </c>
      <c r="L29" s="4">
        <f t="shared" si="22"/>
        <v>-1.3249097472924189</v>
      </c>
      <c r="M29" s="4">
        <f t="shared" si="22"/>
        <v>-0.77774806097887128</v>
      </c>
      <c r="N29" s="4">
        <f t="shared" si="22"/>
        <v>0.16953393806693781</v>
      </c>
      <c r="O29" s="4">
        <f t="shared" si="22"/>
        <v>0.17579992644354533</v>
      </c>
      <c r="P29" s="4">
        <f t="shared" si="22"/>
        <v>-0.17680896155010595</v>
      </c>
      <c r="Q29" s="4">
        <f t="shared" si="22"/>
        <v>-34.03</v>
      </c>
      <c r="R29" s="4">
        <f t="shared" si="22"/>
        <v>0.23456790123456783</v>
      </c>
      <c r="S29" s="4">
        <f t="shared" si="22"/>
        <v>-0.90559440559440552</v>
      </c>
      <c r="T29" s="4">
        <f t="shared" si="22"/>
        <v>0.54316546762589946</v>
      </c>
      <c r="U29" s="4">
        <f t="shared" si="22"/>
        <v>-3.6395147313691506E-2</v>
      </c>
      <c r="V29" s="4">
        <f t="shared" si="22"/>
        <v>-0.12839879154078557</v>
      </c>
      <c r="W29" s="4">
        <f t="shared" si="22"/>
        <v>-0.24256292906178489</v>
      </c>
      <c r="X29" s="4" t="str">
        <f t="shared" si="22"/>
        <v/>
      </c>
    </row>
    <row r="30" spans="1:24" ht="15.5" x14ac:dyDescent="0.35">
      <c r="C30" t="s">
        <v>59</v>
      </c>
      <c r="H30" s="4">
        <f t="shared" ref="H30:X30" si="23">IFERROR(((H27-I27)/I27)*100%,"")</f>
        <v>-0.48220445094164027</v>
      </c>
      <c r="I30" s="4">
        <f t="shared" si="23"/>
        <v>-0.18733990954136634</v>
      </c>
      <c r="J30" s="4">
        <f t="shared" si="23"/>
        <v>3.4021806395384005E-2</v>
      </c>
      <c r="K30" s="4">
        <f t="shared" si="23"/>
        <v>6.3158048905248385E-2</v>
      </c>
      <c r="L30" s="4">
        <f t="shared" si="23"/>
        <v>4.5387981065207042E-2</v>
      </c>
      <c r="M30" s="4">
        <f t="shared" si="23"/>
        <v>-7.1758246774991E-2</v>
      </c>
      <c r="N30" s="4">
        <f t="shared" si="23"/>
        <v>-0.16244945997305521</v>
      </c>
      <c r="O30" s="4">
        <f t="shared" si="23"/>
        <v>3.1875038311163548E-2</v>
      </c>
      <c r="P30" s="4">
        <f t="shared" si="23"/>
        <v>2.8050897187950987E-4</v>
      </c>
      <c r="Q30" s="4">
        <f t="shared" si="23"/>
        <v>-0.13650364762273035</v>
      </c>
      <c r="R30" s="4">
        <f t="shared" si="23"/>
        <v>-0.17471008549188577</v>
      </c>
      <c r="S30" s="4">
        <f t="shared" si="23"/>
        <v>-2.7580495214346027E-2</v>
      </c>
      <c r="T30" s="4">
        <f t="shared" si="23"/>
        <v>-0.16584516833653756</v>
      </c>
      <c r="U30" s="4">
        <f t="shared" si="23"/>
        <v>9.8006097711083928E-2</v>
      </c>
      <c r="V30" s="4">
        <f t="shared" si="23"/>
        <v>0.27671946446995449</v>
      </c>
      <c r="W30" s="4">
        <f t="shared" si="23"/>
        <v>9.3686207986441464E-2</v>
      </c>
      <c r="X30" s="4" t="str">
        <f t="shared" si="23"/>
        <v/>
      </c>
    </row>
    <row r="32" spans="1:24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34.130000000000003</v>
      </c>
      <c r="E32" s="3">
        <f>IFERROR(INDEX(E51:E500,MATCH($A$32,$C$51:$C$500,0)),"")</f>
        <v>34.33</v>
      </c>
      <c r="H32" s="3">
        <f>IFERROR(INDEX(D32:G32,COUNT(D32:G32)),"")</f>
        <v>34.33</v>
      </c>
      <c r="I32" s="3">
        <f t="shared" ref="I32:X32" si="24">IFERROR(INDEX(I51:I500,MATCH($C$32,$C$51:$C$500,0)),"")</f>
        <v>14.62</v>
      </c>
      <c r="J32" s="3">
        <f t="shared" si="24"/>
        <v>28.79</v>
      </c>
      <c r="K32" s="3">
        <f t="shared" si="24"/>
        <v>31.7</v>
      </c>
      <c r="L32" s="3">
        <f t="shared" si="24"/>
        <v>2.25</v>
      </c>
      <c r="M32" s="3">
        <f t="shared" si="24"/>
        <v>-2.71</v>
      </c>
      <c r="N32" s="3">
        <f t="shared" si="24"/>
        <v>5.5</v>
      </c>
      <c r="O32" s="3">
        <f t="shared" si="24"/>
        <v>43.05</v>
      </c>
      <c r="P32" s="3">
        <f t="shared" si="24"/>
        <v>168.28</v>
      </c>
      <c r="Q32" s="3">
        <f t="shared" si="24"/>
        <v>195.06</v>
      </c>
      <c r="R32" s="3">
        <f t="shared" si="24"/>
        <v>230.67</v>
      </c>
      <c r="S32" s="3">
        <f t="shared" si="24"/>
        <v>186.14</v>
      </c>
      <c r="T32" s="3">
        <f t="shared" si="24"/>
        <v>185.48</v>
      </c>
      <c r="U32" s="3">
        <f t="shared" si="24"/>
        <v>179.68</v>
      </c>
      <c r="V32" s="3">
        <f t="shared" si="24"/>
        <v>196.28</v>
      </c>
      <c r="W32" s="3">
        <f t="shared" si="24"/>
        <v>193.16</v>
      </c>
      <c r="X32" s="3">
        <f t="shared" si="24"/>
        <v>118.4</v>
      </c>
    </row>
    <row r="33" spans="1:24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2.29</v>
      </c>
      <c r="E33" s="3">
        <f>IFERROR(INDEX(E51:E500,MATCH($A$33,$C$51:$C$500,0)),"")</f>
        <v>2.2400000000000002</v>
      </c>
      <c r="H33" s="3">
        <f>IFERROR(INDEX(D33:G33,COUNT(D33:G33)),"")</f>
        <v>2.2400000000000002</v>
      </c>
      <c r="I33" s="3">
        <f t="shared" ref="I33:X33" si="25">IFERROR(INDEX(I51:I500,MATCH($C$33,$C$51:$C$500,0)),"")</f>
        <v>7.05</v>
      </c>
      <c r="J33" s="3">
        <f t="shared" si="25"/>
        <v>0.9</v>
      </c>
      <c r="K33" s="3">
        <f t="shared" si="25"/>
        <v>1.58</v>
      </c>
      <c r="L33" s="3">
        <f t="shared" si="25"/>
        <v>31.11</v>
      </c>
      <c r="M33" s="3">
        <f t="shared" si="25"/>
        <v>-25.09</v>
      </c>
      <c r="N33" s="3">
        <f t="shared" si="25"/>
        <v>10.36</v>
      </c>
      <c r="O33" s="3">
        <f t="shared" si="25"/>
        <v>1.1599999999999999</v>
      </c>
      <c r="P33" s="3">
        <f t="shared" si="25"/>
        <v>0.3</v>
      </c>
      <c r="Q33" s="3">
        <f t="shared" si="25"/>
        <v>2.41</v>
      </c>
      <c r="R33" s="3">
        <f t="shared" si="25"/>
        <v>1.94</v>
      </c>
      <c r="S33" s="3">
        <f t="shared" si="25"/>
        <v>2.69</v>
      </c>
      <c r="T33" s="3">
        <f t="shared" si="25"/>
        <v>2.75</v>
      </c>
      <c r="U33" s="3">
        <f t="shared" si="25"/>
        <v>1.84</v>
      </c>
      <c r="V33" s="3">
        <f t="shared" si="25"/>
        <v>1.53</v>
      </c>
      <c r="W33" s="3">
        <f t="shared" si="25"/>
        <v>1.55</v>
      </c>
      <c r="X33" s="3">
        <f t="shared" si="25"/>
        <v>0</v>
      </c>
    </row>
    <row r="34" spans="1:24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-410.53</v>
      </c>
      <c r="E34" s="3">
        <f>IFERROR(INDEX(E51:E500,MATCH($A$34,$C$51:$C$500,0)),"")</f>
        <v>-248.39</v>
      </c>
      <c r="H34" s="3">
        <f>IFERROR(INDEX(D34:G34,COUNT(D34:G34)),"")</f>
        <v>-248.39</v>
      </c>
      <c r="I34" s="3">
        <f t="shared" ref="I34:X34" si="26">IFERROR(INDEX(I51:I500,MATCH($C$34,$C$51:$C$500,0)),"")</f>
        <v>-7.4</v>
      </c>
      <c r="J34" s="3">
        <f t="shared" si="26"/>
        <v>16.670000000000002</v>
      </c>
      <c r="K34" s="3">
        <f t="shared" si="26"/>
        <v>1.75</v>
      </c>
      <c r="L34" s="3">
        <f t="shared" si="26"/>
        <v>25.93</v>
      </c>
      <c r="M34" s="3">
        <f t="shared" si="26"/>
        <v>-8.18</v>
      </c>
      <c r="N34" s="3">
        <f t="shared" si="26"/>
        <v>-1.52</v>
      </c>
      <c r="O34" s="3">
        <f t="shared" si="26"/>
        <v>-1.56</v>
      </c>
      <c r="P34" s="3">
        <f t="shared" si="26"/>
        <v>-1.84</v>
      </c>
      <c r="Q34" s="3">
        <f t="shared" si="26"/>
        <v>-14.23</v>
      </c>
      <c r="R34" s="3">
        <f t="shared" si="26"/>
        <v>448</v>
      </c>
      <c r="S34" s="3">
        <f t="shared" si="26"/>
        <v>617.28</v>
      </c>
      <c r="T34" s="3">
        <f t="shared" si="26"/>
        <v>59.44</v>
      </c>
      <c r="U34" s="3">
        <f t="shared" si="26"/>
        <v>59.35</v>
      </c>
      <c r="V34" s="3">
        <f t="shared" si="26"/>
        <v>51.99</v>
      </c>
      <c r="W34" s="3">
        <f t="shared" si="26"/>
        <v>45.32</v>
      </c>
      <c r="X34" s="3">
        <f t="shared" si="26"/>
        <v>0</v>
      </c>
    </row>
    <row r="35" spans="1:24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8.2899999999999991</v>
      </c>
      <c r="E35" s="3">
        <f>IFERROR(INDEX(E51:E500,MATCH($A$35,$C$51:$C$500,0)),"")</f>
        <v>9.5</v>
      </c>
      <c r="H35" s="3">
        <f>IFERROR(INDEX(D35:G35,COUNT(D35:G35)),"")</f>
        <v>9.5</v>
      </c>
      <c r="I35" s="3">
        <f t="shared" ref="I35:X35" si="27">IFERROR(INDEX(I51:I500,MATCH($C$35,$C$51:$C$500,0)),"")</f>
        <v>1.52</v>
      </c>
      <c r="J35" s="3">
        <f t="shared" si="27"/>
        <v>0.31</v>
      </c>
      <c r="K35" s="3">
        <f t="shared" si="27"/>
        <v>0.62</v>
      </c>
      <c r="L35" s="3">
        <f t="shared" si="27"/>
        <v>0.92</v>
      </c>
      <c r="M35" s="3">
        <f t="shared" si="27"/>
        <v>0.93</v>
      </c>
      <c r="N35" s="3">
        <f t="shared" si="27"/>
        <v>0.73</v>
      </c>
      <c r="O35" s="3">
        <f t="shared" si="27"/>
        <v>0.53</v>
      </c>
      <c r="P35" s="3">
        <f t="shared" si="27"/>
        <v>0.55000000000000004</v>
      </c>
      <c r="Q35" s="3">
        <f t="shared" si="27"/>
        <v>5.18</v>
      </c>
      <c r="R35" s="3">
        <f t="shared" si="27"/>
        <v>4.2699999999999996</v>
      </c>
      <c r="S35" s="3">
        <f t="shared" si="27"/>
        <v>3.93</v>
      </c>
      <c r="T35" s="3">
        <f t="shared" si="27"/>
        <v>3.9</v>
      </c>
      <c r="U35" s="3">
        <f t="shared" si="27"/>
        <v>2.1</v>
      </c>
      <c r="V35" s="3">
        <f t="shared" si="27"/>
        <v>2.11</v>
      </c>
      <c r="W35" s="3">
        <f t="shared" si="27"/>
        <v>2.69</v>
      </c>
      <c r="X35" s="3">
        <f t="shared" si="27"/>
        <v>0</v>
      </c>
    </row>
    <row r="36" spans="1:24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</row>
    <row r="51" spans="2:24" ht="15.5" x14ac:dyDescent="0.35">
      <c r="B51" t="s">
        <v>80</v>
      </c>
      <c r="C51" t="s">
        <v>6</v>
      </c>
      <c r="D51" s="5">
        <v>21188423816</v>
      </c>
      <c r="E51" s="5">
        <v>18240726283</v>
      </c>
      <c r="F51" s="5">
        <v>18604191279</v>
      </c>
      <c r="G51" s="5">
        <v>19833325939</v>
      </c>
      <c r="I51" s="5">
        <v>77163413577</v>
      </c>
      <c r="J51" s="5">
        <v>94951646430</v>
      </c>
      <c r="K51" s="5">
        <v>91827508707</v>
      </c>
      <c r="L51" s="5">
        <v>86372396655</v>
      </c>
      <c r="M51" s="5">
        <v>82622335649</v>
      </c>
      <c r="N51" s="5">
        <v>89009501417</v>
      </c>
      <c r="O51" s="5">
        <v>106273588474</v>
      </c>
      <c r="P51" s="5">
        <v>102990754237</v>
      </c>
      <c r="Q51" s="5">
        <v>102961872508</v>
      </c>
      <c r="R51" s="5">
        <v>118192390630</v>
      </c>
      <c r="S51" s="5">
        <v>143213177033</v>
      </c>
      <c r="T51" s="5">
        <v>147275097145</v>
      </c>
      <c r="U51" s="5">
        <v>176556067956</v>
      </c>
      <c r="V51" s="5">
        <v>128068393633</v>
      </c>
      <c r="W51" s="5">
        <v>100310520202</v>
      </c>
      <c r="X51" s="5">
        <v>101908694417</v>
      </c>
    </row>
    <row r="52" spans="2:24" ht="15.5" x14ac:dyDescent="0.35">
      <c r="C52" t="s">
        <v>82</v>
      </c>
      <c r="D52" s="5">
        <v>-13604955950</v>
      </c>
      <c r="E52" s="5">
        <v>-11609333917</v>
      </c>
      <c r="F52" s="5">
        <v>-13124982402</v>
      </c>
      <c r="G52" s="5">
        <v>-13311285717</v>
      </c>
      <c r="I52" s="5">
        <v>-52868932292</v>
      </c>
      <c r="J52" s="5">
        <v>-55368221509</v>
      </c>
      <c r="K52" s="5">
        <v>-57455017112</v>
      </c>
      <c r="L52" s="5">
        <v>-61251171059</v>
      </c>
      <c r="M52" s="5">
        <v>-64001620915</v>
      </c>
      <c r="N52" s="5">
        <v>-95088433210</v>
      </c>
      <c r="O52" s="5">
        <v>-101587013017</v>
      </c>
      <c r="P52" s="5">
        <v>-90128262221</v>
      </c>
      <c r="Q52" s="5">
        <v>-87551340531</v>
      </c>
      <c r="R52" s="5">
        <v>-75095201161</v>
      </c>
      <c r="S52" s="5">
        <v>-88648205564</v>
      </c>
      <c r="T52" s="5">
        <v>-95756262509</v>
      </c>
      <c r="U52" s="5">
        <v>-129635301684</v>
      </c>
      <c r="V52" s="5">
        <v>-96374501101</v>
      </c>
      <c r="W52" s="5">
        <v>-73800437236</v>
      </c>
      <c r="X52" s="5">
        <v>-72675497942</v>
      </c>
    </row>
    <row r="53" spans="2:24" ht="15.5" x14ac:dyDescent="0.35">
      <c r="C53" t="s">
        <v>84</v>
      </c>
      <c r="D53" s="5">
        <v>7583467866</v>
      </c>
      <c r="E53" s="5">
        <v>6631392366</v>
      </c>
      <c r="F53" s="5">
        <v>5479208877</v>
      </c>
      <c r="G53" s="5">
        <v>6522040222</v>
      </c>
      <c r="I53" s="5">
        <v>24294481285</v>
      </c>
      <c r="J53" s="5">
        <v>39583424921</v>
      </c>
      <c r="K53" s="5">
        <v>34372491595</v>
      </c>
      <c r="L53" s="5">
        <v>25121225596</v>
      </c>
      <c r="M53" s="5">
        <v>18620714734</v>
      </c>
      <c r="N53" s="5">
        <v>-6078931793</v>
      </c>
      <c r="O53" s="5">
        <v>4686575457</v>
      </c>
      <c r="P53" s="5">
        <v>12862492016</v>
      </c>
      <c r="Q53" s="5">
        <v>15410531977</v>
      </c>
      <c r="R53" s="5">
        <v>43097189469</v>
      </c>
      <c r="S53" s="5">
        <v>54564971469</v>
      </c>
      <c r="T53" s="5">
        <v>51518834636</v>
      </c>
      <c r="U53" s="5">
        <v>46920766272</v>
      </c>
      <c r="V53" s="5">
        <v>31693892532</v>
      </c>
      <c r="W53" s="5">
        <v>26510082966</v>
      </c>
      <c r="X53" s="5">
        <v>29233196475</v>
      </c>
    </row>
    <row r="54" spans="2:24" ht="15.5" x14ac:dyDescent="0.35">
      <c r="C54" t="s">
        <v>85</v>
      </c>
      <c r="D54" s="5">
        <v>-7442121178</v>
      </c>
      <c r="E54" s="5">
        <v>-6505148256</v>
      </c>
      <c r="F54" s="5">
        <v>-7580421993</v>
      </c>
      <c r="G54" s="5">
        <v>-6419349937</v>
      </c>
      <c r="I54" s="5">
        <v>-29794101266</v>
      </c>
      <c r="J54" s="5">
        <v>-32711427944</v>
      </c>
      <c r="K54" s="5">
        <v>-30768258118</v>
      </c>
      <c r="L54" s="5">
        <v>-39222161958</v>
      </c>
      <c r="M54" s="5">
        <v>-28600707754</v>
      </c>
      <c r="N54" s="5">
        <v>-35501916866</v>
      </c>
      <c r="O54" s="5">
        <v>-46214275284</v>
      </c>
      <c r="P54" s="5">
        <v>-31667650197</v>
      </c>
      <c r="Q54" s="5">
        <v>-36464399270</v>
      </c>
      <c r="R54" s="5">
        <v>-27801430271</v>
      </c>
      <c r="S54" s="5">
        <v>-25328391322</v>
      </c>
      <c r="T54" s="5">
        <v>-29193814566</v>
      </c>
      <c r="U54" s="5">
        <v>-22831189883</v>
      </c>
      <c r="V54" s="5">
        <v>-19983655805</v>
      </c>
      <c r="W54" s="5">
        <v>-18858257523</v>
      </c>
      <c r="X54" s="5">
        <v>-15640693826</v>
      </c>
    </row>
    <row r="55" spans="2:24" ht="15.5" x14ac:dyDescent="0.35">
      <c r="C55" t="s">
        <v>252</v>
      </c>
      <c r="D55" s="5">
        <v>-7442121178</v>
      </c>
      <c r="E55" s="5">
        <v>-6505148256</v>
      </c>
      <c r="F55" s="5">
        <v>-7580421993</v>
      </c>
      <c r="G55" s="5">
        <v>-6419349937</v>
      </c>
      <c r="I55" s="5">
        <v>-29794101266</v>
      </c>
      <c r="J55" s="5">
        <v>-32711427944</v>
      </c>
      <c r="K55" s="5">
        <v>-30768258118</v>
      </c>
      <c r="L55" s="5">
        <v>-39222161958</v>
      </c>
      <c r="M55" s="5">
        <v>-28600707754</v>
      </c>
      <c r="N55" s="5">
        <v>-35501916866</v>
      </c>
      <c r="O55" s="5">
        <v>-46214275284</v>
      </c>
      <c r="P55" s="5">
        <v>-31667650197</v>
      </c>
      <c r="Q55" s="5">
        <v>-36464399270</v>
      </c>
      <c r="R55" s="5">
        <v>-27801430271</v>
      </c>
      <c r="S55" s="5">
        <v>-25328391322</v>
      </c>
      <c r="T55" s="5">
        <v>-29193814566</v>
      </c>
      <c r="U55" s="5">
        <v>-22831189883</v>
      </c>
      <c r="V55" s="5">
        <v>-19983655805</v>
      </c>
      <c r="W55" s="5">
        <v>-18858257523</v>
      </c>
      <c r="X55" s="5">
        <v>-15640693826</v>
      </c>
    </row>
    <row r="56" spans="2:24" ht="15.5" x14ac:dyDescent="0.35">
      <c r="C56" t="s">
        <v>94</v>
      </c>
      <c r="D56" s="5">
        <v>141346688</v>
      </c>
      <c r="E56" s="5">
        <v>126244110</v>
      </c>
      <c r="F56" s="5">
        <v>-2101213116</v>
      </c>
      <c r="G56" s="5">
        <v>102690285</v>
      </c>
      <c r="I56" s="5">
        <v>-5499619981</v>
      </c>
      <c r="J56" s="5">
        <v>6871996977</v>
      </c>
      <c r="K56" s="5">
        <v>3604233477</v>
      </c>
      <c r="L56" s="5">
        <v>-14100936362</v>
      </c>
      <c r="M56" s="5">
        <v>-9979993020</v>
      </c>
      <c r="N56" s="5">
        <v>-41580848659</v>
      </c>
      <c r="O56" s="5">
        <v>-41527699827</v>
      </c>
      <c r="P56" s="5">
        <v>-18805158181</v>
      </c>
      <c r="Q56" s="5">
        <v>-21053867293</v>
      </c>
      <c r="R56" s="5">
        <v>15295759198</v>
      </c>
      <c r="S56" s="5">
        <v>29236580147</v>
      </c>
      <c r="T56" s="5">
        <v>22325020070</v>
      </c>
      <c r="U56" s="5">
        <v>24089576389</v>
      </c>
      <c r="V56" s="5">
        <v>11710236727</v>
      </c>
      <c r="W56" s="5">
        <v>7651825443</v>
      </c>
      <c r="X56" s="5">
        <v>13592502649</v>
      </c>
    </row>
    <row r="57" spans="2:24" ht="15.5" x14ac:dyDescent="0.35">
      <c r="C57" t="s">
        <v>95</v>
      </c>
      <c r="D57" s="5">
        <v>-601341388</v>
      </c>
      <c r="E57" s="5">
        <v>-844123326</v>
      </c>
      <c r="F57" s="5">
        <v>-665440328</v>
      </c>
      <c r="G57" s="5">
        <v>-2530289230</v>
      </c>
      <c r="I57" s="5">
        <v>-10528971830</v>
      </c>
      <c r="J57" s="5">
        <v>-6531290411</v>
      </c>
      <c r="K57" s="5">
        <v>28018899736</v>
      </c>
      <c r="L57" s="5">
        <v>17537083621</v>
      </c>
      <c r="M57" s="5">
        <v>-552073900</v>
      </c>
      <c r="N57" s="5">
        <v>-2660015693</v>
      </c>
      <c r="O57" s="5">
        <v>4022997128</v>
      </c>
      <c r="P57" s="5">
        <v>-14057700018</v>
      </c>
      <c r="Q57" s="5">
        <v>-17457124711</v>
      </c>
      <c r="R57" s="5">
        <v>-12358151612</v>
      </c>
      <c r="S57" s="5">
        <v>-26353761752</v>
      </c>
      <c r="T57" s="5">
        <v>-10894380222</v>
      </c>
      <c r="U57" s="5">
        <v>-15819344588</v>
      </c>
      <c r="V57" s="5">
        <v>-4666601923</v>
      </c>
      <c r="W57" s="5">
        <v>19362884</v>
      </c>
      <c r="X57" s="5">
        <v>-1638472675</v>
      </c>
    </row>
    <row r="58" spans="2:24" ht="15.5" x14ac:dyDescent="0.35">
      <c r="C58" t="s">
        <v>431</v>
      </c>
      <c r="D58" s="5">
        <v>219499</v>
      </c>
      <c r="E58" s="5">
        <v>46452</v>
      </c>
      <c r="F58" s="5">
        <v>-292882</v>
      </c>
      <c r="G58" s="5">
        <v>1114598</v>
      </c>
      <c r="I58" s="5">
        <v>2588050</v>
      </c>
      <c r="J58" s="5">
        <v>1604390</v>
      </c>
      <c r="K58" s="5">
        <v>16387118</v>
      </c>
      <c r="L58" s="5">
        <v>6357706</v>
      </c>
      <c r="M58" s="5">
        <v>15032146</v>
      </c>
      <c r="N58" s="5">
        <v>53338507</v>
      </c>
      <c r="O58" s="5">
        <v>39768242</v>
      </c>
      <c r="P58" s="5">
        <v>34538130</v>
      </c>
      <c r="Q58" s="5">
        <v>23544197</v>
      </c>
      <c r="R58" s="5">
        <v>27002893</v>
      </c>
      <c r="S58" s="5">
        <v>5253598</v>
      </c>
      <c r="T58" s="5">
        <v>21257159</v>
      </c>
      <c r="U58" s="5">
        <v>2928113661</v>
      </c>
      <c r="V58" s="5">
        <v>872747013</v>
      </c>
      <c r="W58" s="5">
        <v>1271770029</v>
      </c>
      <c r="X58" s="5">
        <v>14313537</v>
      </c>
    </row>
    <row r="59" spans="2:24" ht="15.5" x14ac:dyDescent="0.35">
      <c r="C59" t="s">
        <v>27</v>
      </c>
      <c r="D59" s="5">
        <v>-831895164</v>
      </c>
      <c r="E59" s="5">
        <v>-879326141</v>
      </c>
      <c r="F59" s="5">
        <v>-936548176</v>
      </c>
      <c r="G59" s="5">
        <v>-1323887609</v>
      </c>
      <c r="I59" s="5">
        <v>-4154855014</v>
      </c>
      <c r="J59" s="5">
        <v>-4735729530</v>
      </c>
      <c r="K59" s="5">
        <v>-8410889968</v>
      </c>
      <c r="L59" s="5">
        <v>-454110987</v>
      </c>
      <c r="M59" s="5">
        <v>-437635914</v>
      </c>
      <c r="N59" s="5">
        <v>-456426525</v>
      </c>
      <c r="O59" s="5">
        <v>-2315346087</v>
      </c>
      <c r="P59" s="5">
        <v>-10010620821</v>
      </c>
      <c r="Q59" s="5">
        <v>-17784053110</v>
      </c>
      <c r="R59" s="5">
        <v>-15407383078</v>
      </c>
      <c r="S59" s="5">
        <v>-23772540362</v>
      </c>
      <c r="T59" s="5">
        <v>-20378117458</v>
      </c>
      <c r="U59" s="5">
        <v>-12458157188</v>
      </c>
      <c r="V59" s="5">
        <v>-2890565953</v>
      </c>
      <c r="W59" s="5">
        <v>-1495289646</v>
      </c>
      <c r="X59" s="5">
        <v>-1747921573</v>
      </c>
    </row>
    <row r="60" spans="2:24" ht="15.5" x14ac:dyDescent="0.35">
      <c r="C60" t="s">
        <v>253</v>
      </c>
      <c r="S60" s="5">
        <v>-320929808</v>
      </c>
      <c r="T60" s="5">
        <v>-110153879</v>
      </c>
      <c r="U60" s="5">
        <v>164737190</v>
      </c>
      <c r="V60" s="5">
        <v>110680891</v>
      </c>
    </row>
    <row r="61" spans="2:24" ht="15.5" x14ac:dyDescent="0.35">
      <c r="C61" t="s">
        <v>432</v>
      </c>
      <c r="W61" s="5">
        <v>430066801</v>
      </c>
      <c r="X61" s="5">
        <v>16121197</v>
      </c>
    </row>
    <row r="62" spans="2:24" ht="15.5" x14ac:dyDescent="0.35">
      <c r="C62" t="s">
        <v>433</v>
      </c>
      <c r="X62" s="5">
        <v>9947917</v>
      </c>
    </row>
    <row r="63" spans="2:24" ht="15.5" x14ac:dyDescent="0.35">
      <c r="C63" t="s">
        <v>81</v>
      </c>
      <c r="D63" s="5">
        <v>230334277</v>
      </c>
      <c r="E63" s="5">
        <v>35156363</v>
      </c>
      <c r="F63" s="5">
        <v>271400730</v>
      </c>
      <c r="G63" s="5">
        <v>-1207516219</v>
      </c>
      <c r="I63" s="5">
        <v>-6376704866</v>
      </c>
      <c r="J63" s="5">
        <v>-1797165271</v>
      </c>
      <c r="K63" s="5">
        <v>36413402586</v>
      </c>
      <c r="L63" s="5">
        <v>17984836902</v>
      </c>
      <c r="M63" s="5">
        <v>-129470132</v>
      </c>
      <c r="N63" s="5">
        <v>-2256927675</v>
      </c>
      <c r="O63" s="5">
        <v>6298574973</v>
      </c>
      <c r="P63" s="5">
        <v>-4081617327</v>
      </c>
      <c r="Q63" s="5">
        <v>303384202</v>
      </c>
      <c r="R63" s="5">
        <v>3022228573</v>
      </c>
      <c r="S63" s="5">
        <v>-2265545180</v>
      </c>
      <c r="T63" s="5">
        <v>9572633956</v>
      </c>
      <c r="U63" s="5">
        <v>-6454038251</v>
      </c>
      <c r="V63" s="5">
        <v>-2759463874</v>
      </c>
      <c r="W63" s="5">
        <v>-187184300</v>
      </c>
      <c r="X63" s="5">
        <v>69066247</v>
      </c>
    </row>
    <row r="64" spans="2:24" ht="15.5" x14ac:dyDescent="0.35">
      <c r="C64" t="s">
        <v>96</v>
      </c>
      <c r="D64" s="5">
        <v>-601341388</v>
      </c>
      <c r="E64" s="5">
        <v>-844123326</v>
      </c>
      <c r="F64" s="5">
        <v>-665440328</v>
      </c>
      <c r="G64" s="5">
        <v>-2530289230</v>
      </c>
      <c r="I64" s="5">
        <v>-10528971830</v>
      </c>
      <c r="J64" s="5">
        <v>-6531290411</v>
      </c>
      <c r="K64" s="5">
        <v>28018899736</v>
      </c>
      <c r="L64" s="5">
        <v>17537083621</v>
      </c>
      <c r="M64" s="5">
        <v>-552073900</v>
      </c>
      <c r="N64" s="5">
        <v>-2660015693</v>
      </c>
      <c r="O64" s="5">
        <v>4022997128</v>
      </c>
      <c r="P64" s="5">
        <v>-14057700018</v>
      </c>
      <c r="Q64" s="5">
        <v>-17457124711</v>
      </c>
      <c r="R64" s="5">
        <v>-12358151612</v>
      </c>
      <c r="S64" s="5">
        <v>-26353761752</v>
      </c>
      <c r="T64" s="5">
        <v>-10894380222</v>
      </c>
      <c r="U64" s="5">
        <v>-15819344588</v>
      </c>
      <c r="V64" s="5">
        <v>-4666601923</v>
      </c>
      <c r="W64" s="5">
        <v>19362884</v>
      </c>
      <c r="X64" s="5">
        <v>-1638472675</v>
      </c>
    </row>
    <row r="65" spans="2:24" ht="15.5" x14ac:dyDescent="0.35">
      <c r="C65" t="s">
        <v>29</v>
      </c>
      <c r="D65" s="5">
        <v>-459994700</v>
      </c>
      <c r="E65" s="5">
        <v>-717879216</v>
      </c>
      <c r="F65" s="5">
        <v>-2766653444</v>
      </c>
      <c r="G65" s="5">
        <v>-2427598945</v>
      </c>
      <c r="I65" s="5">
        <v>-16028591811</v>
      </c>
      <c r="J65" s="5">
        <v>340706566</v>
      </c>
      <c r="K65" s="5">
        <v>31623133213</v>
      </c>
      <c r="L65" s="5">
        <v>3436147259</v>
      </c>
      <c r="M65" s="5">
        <v>-10532066920</v>
      </c>
      <c r="N65" s="5">
        <v>-44240864352</v>
      </c>
      <c r="O65" s="5">
        <v>-37504702699</v>
      </c>
      <c r="P65" s="5">
        <v>-32862858199</v>
      </c>
      <c r="Q65" s="5">
        <v>-38510992004</v>
      </c>
      <c r="R65" s="5">
        <v>2937607586</v>
      </c>
      <c r="S65" s="5">
        <v>2882818395</v>
      </c>
      <c r="T65" s="5">
        <v>11430639848</v>
      </c>
      <c r="U65" s="5">
        <v>8270231801</v>
      </c>
      <c r="V65" s="5">
        <v>7043634804</v>
      </c>
      <c r="W65" s="5">
        <v>7671188327</v>
      </c>
      <c r="X65" s="5">
        <v>11954029974</v>
      </c>
    </row>
    <row r="66" spans="2:24" ht="15.5" x14ac:dyDescent="0.35">
      <c r="C66" t="s">
        <v>28</v>
      </c>
      <c r="F66" s="5">
        <v>118435026</v>
      </c>
      <c r="G66" s="5">
        <v>1</v>
      </c>
      <c r="I66" s="5">
        <v>55641839</v>
      </c>
      <c r="J66" s="5">
        <v>1169019139</v>
      </c>
      <c r="K66" s="5">
        <v>286210380</v>
      </c>
      <c r="L66" s="5">
        <v>-586237769</v>
      </c>
      <c r="M66" s="5">
        <v>790074354</v>
      </c>
      <c r="N66" s="5">
        <v>947798388</v>
      </c>
      <c r="O66" s="5">
        <v>1280613671</v>
      </c>
      <c r="P66" s="5">
        <v>2067079022</v>
      </c>
      <c r="Q66" s="5">
        <v>710605807</v>
      </c>
      <c r="R66" s="5">
        <v>-1812264099</v>
      </c>
      <c r="S66" s="5">
        <v>-2078756533</v>
      </c>
      <c r="T66" s="5">
        <v>-1832825892</v>
      </c>
      <c r="U66" s="5">
        <v>-2013793987</v>
      </c>
      <c r="V66" s="5">
        <v>-1891781419</v>
      </c>
      <c r="W66" s="5">
        <v>-1702630786</v>
      </c>
      <c r="X66" s="5">
        <v>-3033960626</v>
      </c>
    </row>
    <row r="67" spans="2:24" ht="15.5" x14ac:dyDescent="0.35">
      <c r="C67" t="s">
        <v>254</v>
      </c>
      <c r="D67" s="5">
        <v>-459994700</v>
      </c>
      <c r="E67" s="5">
        <v>-717879216</v>
      </c>
      <c r="F67" s="5">
        <v>-2648218418</v>
      </c>
      <c r="G67" s="5">
        <v>-2427598944</v>
      </c>
      <c r="I67" s="5">
        <v>-15972949972</v>
      </c>
      <c r="J67" s="5">
        <v>1509725705</v>
      </c>
      <c r="K67" s="5">
        <v>31909343593</v>
      </c>
      <c r="L67" s="5">
        <v>2849909490</v>
      </c>
      <c r="M67" s="5">
        <v>-9741992566</v>
      </c>
      <c r="N67" s="5">
        <v>-43293065964</v>
      </c>
      <c r="O67" s="5">
        <v>-36224089028</v>
      </c>
      <c r="P67" s="5">
        <v>-30795779177</v>
      </c>
      <c r="Q67" s="5">
        <v>-37800386197</v>
      </c>
      <c r="R67" s="5">
        <v>1125343487</v>
      </c>
      <c r="S67" s="5">
        <v>804061862</v>
      </c>
      <c r="T67" s="5">
        <v>9597813956</v>
      </c>
      <c r="U67" s="5">
        <v>6256437814</v>
      </c>
      <c r="V67" s="5">
        <v>5151853385</v>
      </c>
      <c r="W67" s="5">
        <v>5968557541</v>
      </c>
      <c r="X67" s="5">
        <v>8920069348</v>
      </c>
    </row>
    <row r="68" spans="2:24" ht="15.5" x14ac:dyDescent="0.35">
      <c r="C68" t="s">
        <v>255</v>
      </c>
    </row>
    <row r="69" spans="2:24" ht="15.5" x14ac:dyDescent="0.35">
      <c r="C69" t="s">
        <v>100</v>
      </c>
      <c r="D69" s="5">
        <v>-459994700</v>
      </c>
      <c r="E69" s="5">
        <v>-717879216</v>
      </c>
      <c r="F69" s="5">
        <v>-2648218418</v>
      </c>
      <c r="G69" s="5">
        <v>-2427598944</v>
      </c>
      <c r="I69" s="5">
        <v>-15972949972</v>
      </c>
      <c r="J69" s="5">
        <v>1509725705</v>
      </c>
      <c r="K69" s="5">
        <v>31909343593</v>
      </c>
      <c r="L69" s="5">
        <v>2849909490</v>
      </c>
      <c r="M69" s="5">
        <v>-9741992566</v>
      </c>
      <c r="N69" s="5">
        <v>-43293065964</v>
      </c>
      <c r="O69" s="5">
        <v>-36224089028</v>
      </c>
      <c r="P69" s="5">
        <v>-30795779177</v>
      </c>
      <c r="Q69" s="5">
        <v>-37800386197</v>
      </c>
      <c r="R69" s="5">
        <v>1125343487</v>
      </c>
      <c r="S69" s="5">
        <v>804061862</v>
      </c>
      <c r="T69" s="5">
        <v>9597813956</v>
      </c>
      <c r="U69" s="5">
        <v>6256437814</v>
      </c>
      <c r="V69" s="5">
        <v>5151853385</v>
      </c>
      <c r="W69" s="5">
        <v>5968557541</v>
      </c>
      <c r="X69" s="5">
        <v>8920069348</v>
      </c>
    </row>
    <row r="70" spans="2:24" ht="15.5" x14ac:dyDescent="0.35">
      <c r="C70" t="s">
        <v>101</v>
      </c>
      <c r="F70" s="5">
        <v>603801316</v>
      </c>
      <c r="G70" s="5">
        <v>8</v>
      </c>
      <c r="I70" s="5">
        <v>-288476065</v>
      </c>
      <c r="J70" s="5">
        <v>-1045423540</v>
      </c>
      <c r="K70" s="5">
        <v>1067458014</v>
      </c>
      <c r="L70" s="5">
        <v>2616282591</v>
      </c>
      <c r="M70" s="5">
        <v>110370530</v>
      </c>
      <c r="N70" s="5">
        <v>-175506045</v>
      </c>
      <c r="O70" s="5">
        <v>721799891</v>
      </c>
      <c r="P70" s="5">
        <v>480378341</v>
      </c>
      <c r="Q70" s="5">
        <v>-938551371</v>
      </c>
      <c r="S70" s="5">
        <v>495662104</v>
      </c>
      <c r="U70" s="5">
        <v>21952380473</v>
      </c>
      <c r="X70" s="5">
        <v>48796725395</v>
      </c>
    </row>
    <row r="71" spans="2:24" ht="15.5" x14ac:dyDescent="0.35">
      <c r="C71" t="s">
        <v>103</v>
      </c>
      <c r="D71" s="5">
        <v>-459994700</v>
      </c>
      <c r="E71" s="5">
        <v>-717879216</v>
      </c>
      <c r="F71" s="5">
        <v>-2044417102</v>
      </c>
      <c r="G71" s="5">
        <v>-2427598936</v>
      </c>
      <c r="I71" s="5">
        <v>-16261426037</v>
      </c>
      <c r="J71" s="5">
        <v>464302165</v>
      </c>
      <c r="K71" s="5">
        <v>32976801607</v>
      </c>
      <c r="L71" s="5">
        <v>5466192081</v>
      </c>
      <c r="M71" s="5">
        <v>-9631622036</v>
      </c>
      <c r="N71" s="5">
        <v>-43468572009</v>
      </c>
      <c r="O71" s="5">
        <v>-35502289137</v>
      </c>
      <c r="P71" s="5">
        <v>-30315400836</v>
      </c>
      <c r="Q71" s="5">
        <v>-38738937568</v>
      </c>
      <c r="R71" s="5">
        <v>1125343487</v>
      </c>
      <c r="S71" s="5">
        <v>1299723966</v>
      </c>
      <c r="T71" s="5">
        <v>9597813956</v>
      </c>
      <c r="U71" s="5">
        <v>28208818287</v>
      </c>
      <c r="V71" s="5">
        <v>5151853385</v>
      </c>
      <c r="W71" s="5">
        <v>5968557541</v>
      </c>
      <c r="X71" s="5">
        <v>57716794743</v>
      </c>
    </row>
    <row r="72" spans="2:24" ht="15.5" x14ac:dyDescent="0.35">
      <c r="C72" t="s">
        <v>104</v>
      </c>
      <c r="D72" s="5">
        <v>-459994700</v>
      </c>
      <c r="E72" s="5">
        <v>-717879216</v>
      </c>
      <c r="F72" s="5">
        <v>-2648218418</v>
      </c>
      <c r="G72" s="5">
        <v>-2427598944</v>
      </c>
      <c r="I72" s="5">
        <v>-15972949972</v>
      </c>
      <c r="J72" s="5">
        <v>1509725705</v>
      </c>
      <c r="K72" s="5">
        <v>31909343593</v>
      </c>
      <c r="L72" s="5">
        <v>2849909490</v>
      </c>
      <c r="M72" s="5">
        <v>-9741992566</v>
      </c>
      <c r="N72" s="5">
        <v>-43293065964</v>
      </c>
      <c r="O72" s="5">
        <v>-36224089028</v>
      </c>
      <c r="P72" s="5">
        <v>-30795779177</v>
      </c>
      <c r="Q72" s="5">
        <v>-37800386197</v>
      </c>
      <c r="R72" s="5">
        <v>1125343487</v>
      </c>
      <c r="S72" s="5">
        <v>804061878</v>
      </c>
      <c r="T72" s="5">
        <v>9597813956</v>
      </c>
      <c r="U72" s="5">
        <v>6256437814</v>
      </c>
      <c r="V72" s="5">
        <v>5151853385</v>
      </c>
      <c r="W72" s="5">
        <v>5968557541</v>
      </c>
      <c r="X72" s="5">
        <v>8920069348</v>
      </c>
    </row>
    <row r="73" spans="2:24" ht="15.5" x14ac:dyDescent="0.35">
      <c r="C73" t="s">
        <v>8</v>
      </c>
      <c r="D73" s="5">
        <v>-434972603</v>
      </c>
      <c r="E73" s="5">
        <v>-690667770</v>
      </c>
      <c r="F73" s="5">
        <v>-2012662517</v>
      </c>
      <c r="G73" s="5">
        <v>-2397247181</v>
      </c>
      <c r="I73" s="5">
        <v>-16083005968</v>
      </c>
      <c r="J73" s="5">
        <v>722721456</v>
      </c>
      <c r="K73" s="5">
        <v>33431480419</v>
      </c>
      <c r="L73" s="5">
        <v>5634653112</v>
      </c>
      <c r="M73" s="5">
        <v>-9325594475</v>
      </c>
      <c r="N73" s="5">
        <v>-42620229230</v>
      </c>
      <c r="O73" s="5">
        <v>-35559300158</v>
      </c>
      <c r="P73" s="5">
        <v>-30398273079</v>
      </c>
      <c r="Q73" s="5">
        <v>-38431767771</v>
      </c>
      <c r="R73" s="5">
        <v>1126179391</v>
      </c>
      <c r="S73" s="5">
        <v>1412898248</v>
      </c>
      <c r="T73" s="5">
        <v>9654740762</v>
      </c>
      <c r="U73" s="5">
        <v>28208953866</v>
      </c>
      <c r="V73" s="5">
        <v>5198808921</v>
      </c>
      <c r="W73" s="5">
        <v>5959923933</v>
      </c>
      <c r="X73" s="5">
        <v>57540208780</v>
      </c>
    </row>
    <row r="74" spans="2:24" ht="15.5" x14ac:dyDescent="0.35">
      <c r="C74" t="s">
        <v>105</v>
      </c>
      <c r="D74" s="5">
        <v>-25022097</v>
      </c>
      <c r="E74" s="5">
        <v>-27211446</v>
      </c>
      <c r="F74" s="5">
        <v>-31754585</v>
      </c>
      <c r="G74" s="5">
        <v>-30351755</v>
      </c>
      <c r="I74" s="5">
        <v>-178420069</v>
      </c>
      <c r="J74" s="5">
        <v>-258419291</v>
      </c>
      <c r="K74" s="5">
        <v>-454678812</v>
      </c>
      <c r="L74" s="5">
        <v>-168461031</v>
      </c>
      <c r="M74" s="5">
        <v>-306027561</v>
      </c>
      <c r="N74" s="5">
        <v>-848342779</v>
      </c>
      <c r="O74" s="5">
        <v>57011021</v>
      </c>
      <c r="P74" s="5">
        <v>82872243</v>
      </c>
      <c r="Q74" s="5">
        <v>-307169797</v>
      </c>
      <c r="R74" s="5">
        <v>-835904</v>
      </c>
      <c r="S74" s="5">
        <v>-113174282</v>
      </c>
      <c r="T74" s="5">
        <v>-56926806</v>
      </c>
      <c r="U74" s="5">
        <v>-135579</v>
      </c>
      <c r="V74" s="5">
        <v>-46955536</v>
      </c>
      <c r="W74" s="5">
        <v>8633608</v>
      </c>
      <c r="X74" s="5">
        <v>176585963</v>
      </c>
    </row>
    <row r="75" spans="2:24" ht="15.5" x14ac:dyDescent="0.35">
      <c r="C75" t="s">
        <v>116</v>
      </c>
    </row>
    <row r="76" spans="2:24" ht="15.5" x14ac:dyDescent="0.35">
      <c r="C76" t="s">
        <v>106</v>
      </c>
      <c r="D76" s="5">
        <v>-459994700</v>
      </c>
      <c r="E76" s="5">
        <v>-717879216</v>
      </c>
      <c r="F76" s="5">
        <v>-2648218418</v>
      </c>
      <c r="G76" s="5">
        <v>-2427598944</v>
      </c>
      <c r="I76" s="5">
        <v>-15972949972</v>
      </c>
      <c r="J76" s="5">
        <v>1509725705</v>
      </c>
      <c r="K76" s="5">
        <v>31909343593</v>
      </c>
      <c r="L76" s="5">
        <v>2849909490</v>
      </c>
      <c r="M76" s="5">
        <v>-9741992566</v>
      </c>
      <c r="N76" s="5">
        <v>-43293065964</v>
      </c>
      <c r="O76" s="5">
        <v>-36224089028</v>
      </c>
      <c r="P76" s="5">
        <v>-30795779177</v>
      </c>
      <c r="Q76" s="5">
        <v>-37800386197</v>
      </c>
      <c r="R76" s="5">
        <v>1125343487</v>
      </c>
      <c r="S76" s="5">
        <v>804061878</v>
      </c>
      <c r="T76" s="5">
        <v>9597813956</v>
      </c>
      <c r="U76" s="5">
        <v>6256437814</v>
      </c>
      <c r="V76" s="5">
        <v>5151853385</v>
      </c>
      <c r="W76" s="5">
        <v>5968557541</v>
      </c>
      <c r="X76" s="5">
        <v>8920069348</v>
      </c>
    </row>
    <row r="77" spans="2:24" ht="15.5" x14ac:dyDescent="0.35">
      <c r="C77" t="s">
        <v>107</v>
      </c>
      <c r="D77" s="5">
        <v>-459994700</v>
      </c>
      <c r="E77" s="5">
        <v>-717879216</v>
      </c>
      <c r="F77" s="5">
        <v>-2044417102</v>
      </c>
      <c r="G77" s="5">
        <v>-2427598936</v>
      </c>
      <c r="I77" s="5">
        <v>-16261426037</v>
      </c>
      <c r="J77" s="5">
        <v>464302165</v>
      </c>
      <c r="K77" s="5">
        <v>32976801607</v>
      </c>
      <c r="L77" s="5">
        <v>5466192081</v>
      </c>
      <c r="M77" s="5">
        <v>-9631622036</v>
      </c>
      <c r="N77" s="5">
        <v>-43468572009</v>
      </c>
      <c r="O77" s="5">
        <v>-35502289137</v>
      </c>
      <c r="P77" s="5">
        <v>-30315400836</v>
      </c>
      <c r="Q77" s="5">
        <v>-38738937568</v>
      </c>
      <c r="R77" s="5">
        <v>1125343487</v>
      </c>
      <c r="S77" s="5">
        <v>1299723966</v>
      </c>
      <c r="T77" s="5">
        <v>9597813956</v>
      </c>
      <c r="U77" s="5">
        <v>28208818287</v>
      </c>
      <c r="V77" s="5">
        <v>5151853385</v>
      </c>
      <c r="W77" s="5">
        <v>5968557541</v>
      </c>
      <c r="X77" s="5">
        <v>57716794743</v>
      </c>
    </row>
    <row r="78" spans="2:24" ht="15.5" x14ac:dyDescent="0.35">
      <c r="C78" t="s">
        <v>108</v>
      </c>
      <c r="D78" s="5">
        <v>-459994700</v>
      </c>
      <c r="E78" s="5">
        <v>-717879216</v>
      </c>
      <c r="F78" s="5">
        <v>-2044417102</v>
      </c>
      <c r="G78" s="5">
        <v>-2427598936</v>
      </c>
      <c r="I78" s="5">
        <v>-16261426037</v>
      </c>
      <c r="J78" s="5">
        <v>464302165</v>
      </c>
      <c r="K78" s="5">
        <v>32976801607</v>
      </c>
      <c r="L78" s="5">
        <v>5466192081</v>
      </c>
      <c r="M78" s="5">
        <v>-9631622036</v>
      </c>
      <c r="N78" s="5">
        <v>-43468572009</v>
      </c>
      <c r="O78" s="5">
        <v>-35502289137</v>
      </c>
      <c r="P78" s="5">
        <v>-30315400836</v>
      </c>
      <c r="Q78" s="5">
        <v>-38738937568</v>
      </c>
      <c r="R78" s="5">
        <v>1125343487</v>
      </c>
      <c r="S78" s="5">
        <v>1299723966</v>
      </c>
      <c r="T78" s="5">
        <v>9597813956</v>
      </c>
      <c r="U78" s="5">
        <v>28208818287</v>
      </c>
      <c r="V78" s="5">
        <v>5151853385</v>
      </c>
      <c r="W78" s="5">
        <v>5968557541</v>
      </c>
      <c r="X78" s="5">
        <v>57716794743</v>
      </c>
    </row>
    <row r="80" spans="2:24" ht="15.5" x14ac:dyDescent="0.35">
      <c r="B80" t="s">
        <v>109</v>
      </c>
      <c r="C80" t="s">
        <v>110</v>
      </c>
    </row>
    <row r="81" spans="3:24" ht="15.5" x14ac:dyDescent="0.35">
      <c r="C81" t="s">
        <v>437</v>
      </c>
    </row>
    <row r="82" spans="3:24" ht="15.5" x14ac:dyDescent="0.35">
      <c r="C82" t="s">
        <v>20</v>
      </c>
      <c r="D82" s="5">
        <v>710111883</v>
      </c>
      <c r="E82" s="5">
        <v>193417823</v>
      </c>
      <c r="F82" s="5">
        <v>599784747</v>
      </c>
      <c r="G82" s="5">
        <v>678323078</v>
      </c>
      <c r="I82" s="5">
        <v>599784747</v>
      </c>
      <c r="J82" s="5">
        <v>6866966966</v>
      </c>
      <c r="K82" s="5">
        <v>2480738024</v>
      </c>
      <c r="L82" s="5">
        <v>2179513570</v>
      </c>
      <c r="M82" s="5">
        <v>2924551124</v>
      </c>
      <c r="N82" s="5">
        <v>3908706068</v>
      </c>
      <c r="O82" s="5">
        <v>11596014196</v>
      </c>
      <c r="P82" s="5">
        <v>4144582927</v>
      </c>
      <c r="Q82" s="5">
        <v>5244754144</v>
      </c>
      <c r="R82" s="5">
        <v>3877981853</v>
      </c>
      <c r="S82" s="5">
        <v>3575486222</v>
      </c>
      <c r="T82" s="5">
        <v>2378701533</v>
      </c>
      <c r="U82" s="5">
        <v>3525602164</v>
      </c>
      <c r="V82" s="5">
        <v>4379336704</v>
      </c>
      <c r="W82" s="5">
        <v>41898562017</v>
      </c>
      <c r="X82" s="5">
        <v>2846115308</v>
      </c>
    </row>
    <row r="83" spans="3:24" ht="15.5" x14ac:dyDescent="0.35">
      <c r="C83" t="s">
        <v>395</v>
      </c>
      <c r="D83" s="5">
        <v>14531745297</v>
      </c>
      <c r="E83" s="5">
        <v>12239270698</v>
      </c>
      <c r="F83" s="5">
        <v>11915442041</v>
      </c>
      <c r="G83" s="5">
        <v>14276563056</v>
      </c>
      <c r="I83" s="5">
        <v>11915442041</v>
      </c>
      <c r="J83" s="5">
        <v>17221016037</v>
      </c>
      <c r="K83" s="5">
        <v>18740202009</v>
      </c>
      <c r="L83" s="5">
        <v>14046340003</v>
      </c>
      <c r="M83" s="5">
        <v>19906450104</v>
      </c>
      <c r="N83" s="5">
        <v>15751853801</v>
      </c>
      <c r="O83" s="5">
        <v>30179939656</v>
      </c>
      <c r="P83" s="5">
        <v>61423326221</v>
      </c>
      <c r="Q83" s="5">
        <v>55200800469</v>
      </c>
      <c r="R83" s="5">
        <v>75729351004</v>
      </c>
      <c r="S83" s="5">
        <v>85380822439</v>
      </c>
      <c r="T83" s="5">
        <v>64184531135</v>
      </c>
      <c r="U83" s="5">
        <v>67875769575</v>
      </c>
      <c r="V83" s="5">
        <v>35647038731</v>
      </c>
      <c r="W83" s="5">
        <v>28731847368</v>
      </c>
      <c r="X83" s="5">
        <v>17387611430</v>
      </c>
    </row>
    <row r="84" spans="3:24" ht="15.5" x14ac:dyDescent="0.35">
      <c r="C84" t="s">
        <v>123</v>
      </c>
      <c r="D84" s="5">
        <v>2959940459</v>
      </c>
      <c r="E84" s="5">
        <v>2833866655</v>
      </c>
      <c r="F84" s="5">
        <v>2991117868</v>
      </c>
      <c r="G84" s="5">
        <v>3222716612</v>
      </c>
      <c r="I84" s="5">
        <v>2991117868</v>
      </c>
      <c r="J84" s="5">
        <v>3639066423</v>
      </c>
      <c r="K84" s="5">
        <v>10565159395</v>
      </c>
      <c r="L84" s="5">
        <v>11819222425</v>
      </c>
      <c r="M84" s="5">
        <v>12078407764</v>
      </c>
      <c r="N84" s="5">
        <v>8999524136</v>
      </c>
      <c r="O84" s="5">
        <v>6228566094</v>
      </c>
      <c r="P84" s="5">
        <v>6469053861</v>
      </c>
      <c r="Q84" s="5">
        <v>6461430987</v>
      </c>
      <c r="R84" s="5">
        <v>3557630212</v>
      </c>
      <c r="S84" s="5">
        <v>4863750791</v>
      </c>
      <c r="T84" s="5">
        <v>5836257178</v>
      </c>
      <c r="U84" s="5">
        <v>4051930065</v>
      </c>
      <c r="V84" s="5">
        <v>3835184063</v>
      </c>
      <c r="W84" s="5">
        <v>1543616952</v>
      </c>
      <c r="X84" s="5">
        <v>1293918171</v>
      </c>
    </row>
    <row r="85" spans="3:24" ht="15.5" x14ac:dyDescent="0.35">
      <c r="C85" t="s">
        <v>122</v>
      </c>
      <c r="D85" s="5">
        <v>3396802906</v>
      </c>
      <c r="E85" s="5">
        <v>1560884444</v>
      </c>
      <c r="F85" s="5">
        <v>487905268</v>
      </c>
      <c r="G85" s="5">
        <v>1166505262</v>
      </c>
      <c r="I85" s="5">
        <v>487905268</v>
      </c>
      <c r="J85" s="5">
        <v>1830705268</v>
      </c>
      <c r="K85" s="5">
        <v>250000000</v>
      </c>
      <c r="L85" s="5">
        <v>250000000</v>
      </c>
      <c r="M85" s="5">
        <v>250000000</v>
      </c>
      <c r="N85" s="5">
        <v>250000000</v>
      </c>
      <c r="O85" s="5">
        <v>250000000</v>
      </c>
      <c r="P85" s="5">
        <v>250000000</v>
      </c>
      <c r="Q85" s="5">
        <v>250000000</v>
      </c>
      <c r="R85" s="5">
        <v>4184048706</v>
      </c>
      <c r="S85" s="5">
        <v>4037750000</v>
      </c>
      <c r="T85" s="5">
        <v>4037750000</v>
      </c>
      <c r="U85" s="5">
        <v>3012650000</v>
      </c>
      <c r="V85" s="5">
        <v>3000000000</v>
      </c>
    </row>
    <row r="86" spans="3:24" ht="15.5" x14ac:dyDescent="0.35">
      <c r="C86" t="s">
        <v>396</v>
      </c>
      <c r="D86" s="5">
        <v>14531745297</v>
      </c>
      <c r="E86" s="5">
        <v>12239270698</v>
      </c>
      <c r="F86" s="5">
        <v>11915442041</v>
      </c>
      <c r="G86" s="5">
        <v>14276563056</v>
      </c>
      <c r="I86" s="5">
        <v>11915442041</v>
      </c>
      <c r="J86" s="5">
        <v>17221016037</v>
      </c>
      <c r="K86" s="5">
        <v>18740202009</v>
      </c>
      <c r="L86" s="5">
        <v>14046340003</v>
      </c>
      <c r="M86" s="5">
        <v>19906450104</v>
      </c>
      <c r="N86" s="5">
        <v>15751853801</v>
      </c>
      <c r="O86" s="5">
        <v>30179939656</v>
      </c>
      <c r="P86" s="5">
        <v>61423326221</v>
      </c>
      <c r="Q86" s="5">
        <v>55200800469</v>
      </c>
      <c r="R86" s="5">
        <v>75729351004</v>
      </c>
      <c r="S86" s="5">
        <v>85380822439</v>
      </c>
      <c r="T86" s="5">
        <v>64184531135</v>
      </c>
      <c r="U86" s="5">
        <v>67875769575</v>
      </c>
      <c r="V86" s="5">
        <v>35647038731</v>
      </c>
      <c r="W86" s="5">
        <v>28731847368</v>
      </c>
      <c r="X86" s="5">
        <v>17387611430</v>
      </c>
    </row>
    <row r="87" spans="3:24" ht="15.5" x14ac:dyDescent="0.35">
      <c r="C87" t="s">
        <v>397</v>
      </c>
      <c r="D87" s="5">
        <v>6356743365</v>
      </c>
      <c r="E87" s="5">
        <v>4394751099</v>
      </c>
      <c r="F87" s="5">
        <v>3479023136</v>
      </c>
      <c r="G87" s="5">
        <v>4389221874</v>
      </c>
      <c r="I87" s="5">
        <v>3479023136</v>
      </c>
      <c r="J87" s="5">
        <v>5469771691</v>
      </c>
      <c r="K87" s="5">
        <v>10815159395</v>
      </c>
      <c r="L87" s="5">
        <v>12069222425</v>
      </c>
      <c r="M87" s="5">
        <v>12328407764</v>
      </c>
      <c r="N87" s="5">
        <v>9249524136</v>
      </c>
      <c r="O87" s="5">
        <v>6478566094</v>
      </c>
      <c r="P87" s="5">
        <v>6719053861</v>
      </c>
      <c r="Q87" s="5">
        <v>6711430987</v>
      </c>
      <c r="R87" s="5">
        <v>7741678918</v>
      </c>
      <c r="S87" s="5">
        <v>8901500791</v>
      </c>
      <c r="T87" s="5">
        <v>9874007178</v>
      </c>
      <c r="U87" s="5">
        <v>7064580065</v>
      </c>
      <c r="V87" s="5">
        <v>6835184063</v>
      </c>
      <c r="W87" s="5">
        <v>1543616952</v>
      </c>
      <c r="X87" s="5">
        <v>1293918171</v>
      </c>
    </row>
    <row r="88" spans="3:24" ht="15.5" x14ac:dyDescent="0.35">
      <c r="C88" t="s">
        <v>439</v>
      </c>
      <c r="D88" s="5">
        <v>6356743365</v>
      </c>
      <c r="E88" s="5">
        <v>4394751099</v>
      </c>
      <c r="F88" s="5">
        <v>3479023136</v>
      </c>
      <c r="G88" s="5">
        <v>4389221874</v>
      </c>
      <c r="I88" s="5">
        <v>3479023136</v>
      </c>
      <c r="J88" s="5">
        <v>5469771691</v>
      </c>
      <c r="K88" s="5">
        <v>10815159395</v>
      </c>
      <c r="L88" s="5">
        <v>12069222425</v>
      </c>
      <c r="M88" s="5">
        <v>12328407764</v>
      </c>
      <c r="N88" s="5">
        <v>9249524136</v>
      </c>
      <c r="O88" s="5">
        <v>6478566094</v>
      </c>
      <c r="P88" s="5">
        <v>6719053861</v>
      </c>
      <c r="Q88" s="5">
        <v>6711430987</v>
      </c>
      <c r="R88" s="5">
        <v>7741678918</v>
      </c>
      <c r="S88" s="5">
        <v>8901500791</v>
      </c>
      <c r="T88" s="5">
        <v>9874007178</v>
      </c>
      <c r="U88" s="5">
        <v>7064580065</v>
      </c>
      <c r="V88" s="5">
        <v>6835184063</v>
      </c>
      <c r="W88" s="5">
        <v>1543616952</v>
      </c>
      <c r="X88" s="5">
        <v>1293918171</v>
      </c>
    </row>
    <row r="89" spans="3:24" ht="15.5" x14ac:dyDescent="0.35">
      <c r="C89" t="s">
        <v>440</v>
      </c>
      <c r="D89" s="5">
        <v>3441880908</v>
      </c>
      <c r="E89" s="5">
        <v>3506705323</v>
      </c>
      <c r="F89" s="5">
        <v>3363004792</v>
      </c>
      <c r="G89" s="5">
        <v>3673608639</v>
      </c>
      <c r="I89" s="5">
        <v>3363004792</v>
      </c>
      <c r="J89" s="5">
        <v>4831245939</v>
      </c>
      <c r="K89" s="5">
        <v>3686888344</v>
      </c>
      <c r="L89" s="5">
        <v>5554489781</v>
      </c>
      <c r="M89" s="5">
        <v>6896976304</v>
      </c>
      <c r="N89" s="5">
        <v>10783401255</v>
      </c>
      <c r="O89" s="5">
        <v>12342967404</v>
      </c>
      <c r="P89" s="5">
        <v>7547018329</v>
      </c>
      <c r="Q89" s="5">
        <v>8755990271</v>
      </c>
      <c r="R89" s="5">
        <v>5611825969</v>
      </c>
      <c r="S89" s="5">
        <v>5548933456</v>
      </c>
      <c r="T89" s="5">
        <v>7258167532</v>
      </c>
      <c r="U89" s="5">
        <v>3335136752</v>
      </c>
      <c r="V89" s="5">
        <v>1664332479</v>
      </c>
      <c r="W89" s="5">
        <v>1664322832</v>
      </c>
      <c r="X89" s="5">
        <v>1720666407</v>
      </c>
    </row>
    <row r="90" spans="3:24" ht="15.5" x14ac:dyDescent="0.35">
      <c r="C90" t="s">
        <v>116</v>
      </c>
    </row>
    <row r="91" spans="3:24" ht="15.5" x14ac:dyDescent="0.35">
      <c r="C91" t="s">
        <v>81</v>
      </c>
      <c r="P91" s="5">
        <v>83090874571</v>
      </c>
      <c r="Q91" s="5">
        <v>84544939184</v>
      </c>
      <c r="R91" s="5">
        <v>86375278708</v>
      </c>
      <c r="S91" s="5">
        <v>11635424311</v>
      </c>
      <c r="T91" s="5">
        <v>12644205599</v>
      </c>
      <c r="U91" s="5">
        <v>13671619418</v>
      </c>
      <c r="V91" s="5">
        <v>48689248770</v>
      </c>
      <c r="W91" s="5">
        <v>48705780020</v>
      </c>
      <c r="X91" s="5">
        <v>9595943310</v>
      </c>
    </row>
    <row r="92" spans="3:24" ht="15.5" x14ac:dyDescent="0.35">
      <c r="C92" t="s">
        <v>441</v>
      </c>
      <c r="D92" s="5">
        <v>26725241283</v>
      </c>
      <c r="E92" s="5">
        <v>24081933673</v>
      </c>
      <c r="F92" s="5">
        <v>22843442341</v>
      </c>
      <c r="G92" s="5">
        <v>26697265401</v>
      </c>
      <c r="I92" s="5">
        <v>22843442341</v>
      </c>
      <c r="J92" s="5">
        <v>37933119021</v>
      </c>
      <c r="K92" s="5">
        <v>38973220117</v>
      </c>
      <c r="L92" s="5">
        <v>38060513446</v>
      </c>
      <c r="M92" s="5">
        <v>45210701607</v>
      </c>
      <c r="N92" s="5">
        <v>42602225466</v>
      </c>
      <c r="O92" s="5">
        <v>64816994246</v>
      </c>
      <c r="P92" s="5">
        <v>87698959097</v>
      </c>
      <c r="Q92" s="5">
        <v>85463939468</v>
      </c>
      <c r="R92" s="5">
        <v>117433832486</v>
      </c>
      <c r="S92" s="5">
        <v>111084740969</v>
      </c>
      <c r="T92" s="5">
        <v>93619631114</v>
      </c>
      <c r="U92" s="5">
        <v>94114598724</v>
      </c>
      <c r="V92" s="5">
        <v>83770987509</v>
      </c>
      <c r="W92" s="5">
        <v>80805682706</v>
      </c>
      <c r="X92" s="5">
        <v>25830061311</v>
      </c>
    </row>
    <row r="93" spans="3:24" ht="15.5" x14ac:dyDescent="0.35">
      <c r="C93" t="s">
        <v>442</v>
      </c>
    </row>
    <row r="94" spans="3:24" ht="15.5" x14ac:dyDescent="0.35">
      <c r="C94" t="s">
        <v>111</v>
      </c>
      <c r="D94" s="5">
        <v>98061924141</v>
      </c>
      <c r="E94" s="5">
        <v>99238617382</v>
      </c>
      <c r="F94" s="5">
        <v>100782889101</v>
      </c>
      <c r="G94" s="5">
        <v>96538473071</v>
      </c>
      <c r="I94" s="5">
        <v>100782889101</v>
      </c>
      <c r="J94" s="5">
        <v>101153083758</v>
      </c>
      <c r="K94" s="5">
        <v>104331259795</v>
      </c>
      <c r="L94" s="5">
        <v>110471786828</v>
      </c>
      <c r="M94" s="5">
        <v>119034382549</v>
      </c>
      <c r="N94" s="5">
        <v>131451675593</v>
      </c>
      <c r="O94" s="5">
        <v>150846135606</v>
      </c>
      <c r="P94" s="5">
        <v>270761259708</v>
      </c>
      <c r="Q94" s="5">
        <v>298507419992</v>
      </c>
      <c r="R94" s="5">
        <v>318252635780</v>
      </c>
      <c r="S94" s="5">
        <v>283467285357</v>
      </c>
      <c r="T94" s="5">
        <v>301532565515</v>
      </c>
      <c r="U94" s="5">
        <v>271310952265</v>
      </c>
      <c r="V94" s="5">
        <v>189510412037</v>
      </c>
      <c r="W94" s="5">
        <v>115904319869</v>
      </c>
      <c r="X94" s="5">
        <v>101102250998</v>
      </c>
    </row>
    <row r="95" spans="3:24" ht="15.5" x14ac:dyDescent="0.35">
      <c r="C95" t="s">
        <v>113</v>
      </c>
      <c r="D95" s="5">
        <v>5320906027</v>
      </c>
      <c r="E95" s="5">
        <v>5320906027</v>
      </c>
      <c r="F95" s="5">
        <v>5320906027</v>
      </c>
      <c r="G95" s="5">
        <v>5372773938</v>
      </c>
      <c r="I95" s="5">
        <v>5320906027</v>
      </c>
      <c r="J95" s="5">
        <v>5183899143</v>
      </c>
      <c r="K95" s="5">
        <v>2583288460</v>
      </c>
      <c r="L95" s="5">
        <v>2598155981</v>
      </c>
      <c r="M95" s="5">
        <v>3922319610</v>
      </c>
      <c r="N95" s="5">
        <v>3128936796</v>
      </c>
      <c r="O95" s="5">
        <v>2157917499</v>
      </c>
      <c r="P95" s="5">
        <v>3905475665</v>
      </c>
      <c r="Q95" s="5">
        <v>1474816068</v>
      </c>
      <c r="R95" s="5">
        <v>518372531</v>
      </c>
      <c r="S95" s="5">
        <v>597764309</v>
      </c>
      <c r="T95" s="5">
        <v>796983266</v>
      </c>
      <c r="U95" s="5">
        <v>1321437270</v>
      </c>
      <c r="V95" s="5">
        <v>1038392405</v>
      </c>
      <c r="W95" s="5">
        <v>705166271</v>
      </c>
      <c r="X95" s="5">
        <v>527504663</v>
      </c>
    </row>
    <row r="96" spans="3:24" ht="15.5" x14ac:dyDescent="0.35">
      <c r="C96" t="s">
        <v>445</v>
      </c>
      <c r="D96" s="5">
        <v>103464891153</v>
      </c>
      <c r="E96" s="5">
        <v>104656970828</v>
      </c>
      <c r="F96" s="5">
        <v>106216628973</v>
      </c>
      <c r="G96" s="5">
        <v>108156119885</v>
      </c>
      <c r="I96" s="5">
        <v>106216628973</v>
      </c>
      <c r="J96" s="5">
        <v>106801362489</v>
      </c>
      <c r="K96" s="5">
        <v>109860718586</v>
      </c>
      <c r="L96" s="5">
        <v>114252038879</v>
      </c>
      <c r="M96" s="5">
        <v>123988764659</v>
      </c>
      <c r="N96" s="5">
        <v>134580612389</v>
      </c>
      <c r="O96" s="5">
        <v>153004053105</v>
      </c>
      <c r="P96" s="5">
        <v>274666735373</v>
      </c>
      <c r="Q96" s="5">
        <v>299982236060</v>
      </c>
      <c r="R96" s="5">
        <v>318771008311</v>
      </c>
      <c r="S96" s="5">
        <v>292899346089</v>
      </c>
      <c r="T96" s="5">
        <v>311480775012</v>
      </c>
      <c r="U96" s="5">
        <v>276263803309</v>
      </c>
      <c r="V96" s="5">
        <v>193901130442</v>
      </c>
      <c r="W96" s="5">
        <v>117054216593</v>
      </c>
      <c r="X96" s="5">
        <v>117530652863</v>
      </c>
    </row>
    <row r="97" spans="3:24" ht="15.5" x14ac:dyDescent="0.35">
      <c r="C97" t="s">
        <v>117</v>
      </c>
      <c r="D97" s="5">
        <v>130190132436</v>
      </c>
      <c r="E97" s="5">
        <v>128738904501</v>
      </c>
      <c r="F97" s="5">
        <v>129060071314</v>
      </c>
      <c r="G97" s="5">
        <v>134853385286</v>
      </c>
      <c r="I97" s="5">
        <v>129060071314</v>
      </c>
      <c r="J97" s="5">
        <v>144734481510</v>
      </c>
      <c r="K97" s="5">
        <v>148833938703</v>
      </c>
      <c r="L97" s="5">
        <v>152312552325</v>
      </c>
      <c r="M97" s="5">
        <v>169199466266</v>
      </c>
      <c r="N97" s="5">
        <v>177182837855</v>
      </c>
      <c r="O97" s="5">
        <v>217821047351</v>
      </c>
      <c r="P97" s="5">
        <v>362365694470</v>
      </c>
      <c r="Q97" s="5">
        <v>385446175528</v>
      </c>
      <c r="R97" s="5">
        <v>436204840797</v>
      </c>
      <c r="S97" s="5">
        <v>403984087058</v>
      </c>
      <c r="T97" s="5">
        <v>405100406126</v>
      </c>
      <c r="U97" s="5">
        <v>370378402033</v>
      </c>
      <c r="V97" s="5">
        <v>277672117951</v>
      </c>
      <c r="W97" s="5">
        <v>197859899299</v>
      </c>
      <c r="X97" s="5">
        <v>143360714174</v>
      </c>
    </row>
    <row r="98" spans="3:24" ht="15.5" x14ac:dyDescent="0.35">
      <c r="C98" t="s">
        <v>118</v>
      </c>
    </row>
    <row r="99" spans="3:24" ht="15.5" x14ac:dyDescent="0.35">
      <c r="C99" t="s">
        <v>119</v>
      </c>
    </row>
    <row r="100" spans="3:24" ht="15.5" x14ac:dyDescent="0.35">
      <c r="C100" t="s">
        <v>446</v>
      </c>
      <c r="D100" s="5">
        <v>30763256612</v>
      </c>
      <c r="E100" s="5">
        <v>28839946477</v>
      </c>
      <c r="F100" s="5">
        <v>89655947073</v>
      </c>
      <c r="G100" s="5">
        <v>90697142896</v>
      </c>
      <c r="I100" s="5">
        <v>89655947073</v>
      </c>
      <c r="J100" s="5">
        <v>75512474605</v>
      </c>
      <c r="K100" s="5">
        <v>92016159190</v>
      </c>
      <c r="L100" s="5">
        <v>32038221267</v>
      </c>
      <c r="M100" s="5">
        <v>156558710680</v>
      </c>
      <c r="N100" s="5">
        <v>141011386027</v>
      </c>
      <c r="O100" s="5">
        <v>111678713109</v>
      </c>
      <c r="P100" s="5">
        <v>84374199166</v>
      </c>
      <c r="Q100" s="5">
        <v>79820531573</v>
      </c>
      <c r="R100" s="5">
        <v>97664839437</v>
      </c>
      <c r="S100" s="5">
        <v>118700001817</v>
      </c>
      <c r="T100" s="5">
        <v>115465961241</v>
      </c>
      <c r="U100" s="5">
        <v>111897711704</v>
      </c>
      <c r="V100" s="5">
        <v>73824548939</v>
      </c>
      <c r="W100" s="5">
        <v>18982408279</v>
      </c>
      <c r="X100" s="5">
        <v>18050723182</v>
      </c>
    </row>
    <row r="101" spans="3:24" ht="15.5" x14ac:dyDescent="0.35">
      <c r="C101" t="s">
        <v>447</v>
      </c>
      <c r="D101" s="5">
        <v>20324899648</v>
      </c>
      <c r="E101" s="5">
        <v>20734309284</v>
      </c>
      <c r="F101" s="5">
        <v>21001779190</v>
      </c>
      <c r="G101" s="5">
        <v>20864792243</v>
      </c>
      <c r="I101" s="5">
        <v>21001779190</v>
      </c>
      <c r="J101" s="5">
        <v>16000000000</v>
      </c>
      <c r="K101" s="5">
        <v>10000000000</v>
      </c>
      <c r="Q101" s="5">
        <v>65934878367</v>
      </c>
      <c r="R101" s="5">
        <v>72000000000</v>
      </c>
      <c r="S101" s="5">
        <v>71515367908</v>
      </c>
      <c r="T101" s="5">
        <v>70766298034</v>
      </c>
      <c r="U101" s="5">
        <v>62562005173</v>
      </c>
      <c r="V101" s="5">
        <v>27432064671</v>
      </c>
      <c r="W101" s="5">
        <v>14284048469</v>
      </c>
      <c r="X101" s="5">
        <v>6946894565</v>
      </c>
    </row>
    <row r="102" spans="3:24" ht="15.5" x14ac:dyDescent="0.35">
      <c r="C102" t="s">
        <v>400</v>
      </c>
      <c r="D102" s="5">
        <v>4672304260</v>
      </c>
      <c r="E102" s="5">
        <v>2241674691</v>
      </c>
      <c r="F102" s="5">
        <v>788367138</v>
      </c>
      <c r="G102" s="5">
        <v>891729909</v>
      </c>
      <c r="I102" s="5">
        <v>788367138</v>
      </c>
      <c r="J102" s="5">
        <v>1353245170</v>
      </c>
      <c r="K102" s="5">
        <v>2299546297</v>
      </c>
      <c r="L102" s="5">
        <v>912033056</v>
      </c>
      <c r="M102" s="5">
        <v>1598367883</v>
      </c>
      <c r="N102" s="5">
        <v>1426977656</v>
      </c>
      <c r="O102" s="5">
        <v>3403715912</v>
      </c>
      <c r="P102" s="5">
        <v>1421570357</v>
      </c>
      <c r="Q102" s="5">
        <v>957186124</v>
      </c>
      <c r="R102" s="5">
        <v>1329010838</v>
      </c>
      <c r="S102" s="5">
        <v>3527095863</v>
      </c>
      <c r="T102" s="5">
        <v>1809247116</v>
      </c>
      <c r="U102" s="5">
        <v>2027986125</v>
      </c>
      <c r="V102" s="5">
        <v>3099097112</v>
      </c>
      <c r="W102" s="5">
        <v>2088583967</v>
      </c>
      <c r="X102" s="5">
        <v>1722032287</v>
      </c>
    </row>
    <row r="103" spans="3:24" ht="15.5" x14ac:dyDescent="0.35">
      <c r="C103" t="s">
        <v>285</v>
      </c>
      <c r="D103" s="5">
        <v>1936382000</v>
      </c>
      <c r="E103" s="5">
        <v>1026815833</v>
      </c>
      <c r="K103" s="5">
        <v>76391227872</v>
      </c>
      <c r="L103" s="5">
        <v>678261423</v>
      </c>
      <c r="M103" s="5">
        <v>109885294</v>
      </c>
      <c r="N103" s="5">
        <v>109885294</v>
      </c>
      <c r="O103" s="5">
        <v>109885294</v>
      </c>
      <c r="P103" s="5">
        <v>555293898</v>
      </c>
      <c r="Q103" s="5">
        <v>792328103</v>
      </c>
      <c r="R103" s="5">
        <v>50500000</v>
      </c>
      <c r="S103" s="5">
        <v>6043264815</v>
      </c>
      <c r="T103" s="5">
        <v>4477000000</v>
      </c>
      <c r="U103" s="5">
        <v>2000000</v>
      </c>
    </row>
    <row r="104" spans="3:24" ht="15.5" x14ac:dyDescent="0.35">
      <c r="C104" t="s">
        <v>126</v>
      </c>
      <c r="D104" s="5">
        <v>189856108</v>
      </c>
      <c r="E104" s="5">
        <v>297186378</v>
      </c>
      <c r="F104" s="5">
        <v>135445530</v>
      </c>
      <c r="G104" s="5">
        <v>209550839</v>
      </c>
      <c r="I104" s="5">
        <v>135445530</v>
      </c>
      <c r="J104" s="5">
        <v>309517136</v>
      </c>
      <c r="K104" s="5">
        <v>241399006</v>
      </c>
      <c r="L104" s="5">
        <v>249334412</v>
      </c>
      <c r="M104" s="5">
        <v>267583994</v>
      </c>
      <c r="N104" s="5">
        <v>180600203</v>
      </c>
      <c r="O104" s="5">
        <v>321533114</v>
      </c>
      <c r="P104" s="5">
        <v>450228250</v>
      </c>
      <c r="Q104" s="5">
        <v>281082641</v>
      </c>
      <c r="R104" s="5">
        <v>1773767613</v>
      </c>
      <c r="S104" s="5">
        <v>2699505129</v>
      </c>
      <c r="T104" s="5">
        <v>3155804605</v>
      </c>
      <c r="U104" s="5">
        <v>397995351</v>
      </c>
      <c r="V104" s="5">
        <v>2682776717</v>
      </c>
      <c r="W104" s="5">
        <v>457086936</v>
      </c>
      <c r="X104" s="5">
        <v>5434180498</v>
      </c>
    </row>
    <row r="105" spans="3:24" ht="15.5" x14ac:dyDescent="0.35">
      <c r="C105" t="s">
        <v>127</v>
      </c>
      <c r="D105" s="5">
        <v>1018896900</v>
      </c>
      <c r="E105" s="5">
        <v>201687267</v>
      </c>
      <c r="F105" s="5">
        <v>239014404</v>
      </c>
      <c r="G105" s="5">
        <v>1655552306</v>
      </c>
      <c r="I105" s="5">
        <v>239014404</v>
      </c>
      <c r="J105" s="5">
        <v>411443858</v>
      </c>
      <c r="K105" s="5">
        <v>285997916</v>
      </c>
      <c r="L105" s="5">
        <v>227450600</v>
      </c>
      <c r="M105" s="5">
        <v>118744201</v>
      </c>
      <c r="N105" s="5">
        <v>118744201</v>
      </c>
      <c r="O105" s="5">
        <v>364895787</v>
      </c>
      <c r="P105" s="5">
        <v>221927978</v>
      </c>
      <c r="Q105" s="5">
        <v>523953808</v>
      </c>
      <c r="R105" s="5">
        <v>105033424</v>
      </c>
      <c r="S105" s="5">
        <v>594138075</v>
      </c>
      <c r="T105" s="5">
        <v>246953217</v>
      </c>
      <c r="U105" s="5">
        <v>486441092</v>
      </c>
      <c r="V105" s="5">
        <v>182183730</v>
      </c>
      <c r="W105" s="5">
        <v>95000000</v>
      </c>
    </row>
    <row r="106" spans="3:24" ht="15.5" x14ac:dyDescent="0.35">
      <c r="C106" t="s">
        <v>579</v>
      </c>
      <c r="U106" s="5">
        <v>33697930000</v>
      </c>
      <c r="V106" s="5">
        <v>37147950462</v>
      </c>
    </row>
    <row r="107" spans="3:24" ht="15.5" x14ac:dyDescent="0.35">
      <c r="C107" t="s">
        <v>449</v>
      </c>
    </row>
    <row r="108" spans="3:24" ht="15.5" x14ac:dyDescent="0.35">
      <c r="C108" t="s">
        <v>451</v>
      </c>
      <c r="D108" s="5">
        <v>4463528543</v>
      </c>
      <c r="E108" s="5">
        <v>4463528543</v>
      </c>
      <c r="F108" s="5">
        <v>4463528543</v>
      </c>
      <c r="G108" s="5">
        <v>5592300359</v>
      </c>
      <c r="I108" s="5">
        <v>4463528543</v>
      </c>
      <c r="J108" s="5">
        <v>10432966671</v>
      </c>
      <c r="K108" s="5">
        <v>11265577417</v>
      </c>
      <c r="Q108" s="5">
        <v>68888487882</v>
      </c>
      <c r="R108" s="5">
        <v>62665227602</v>
      </c>
      <c r="S108" s="5">
        <v>66441763099</v>
      </c>
      <c r="T108" s="5">
        <v>65235071400</v>
      </c>
      <c r="U108" s="5">
        <v>49704186810</v>
      </c>
      <c r="V108" s="5">
        <v>21708044472</v>
      </c>
      <c r="W108" s="5">
        <v>1370115080</v>
      </c>
      <c r="X108" s="5">
        <v>3243014007</v>
      </c>
    </row>
    <row r="109" spans="3:24" ht="15.5" x14ac:dyDescent="0.35">
      <c r="C109" t="s">
        <v>450</v>
      </c>
      <c r="D109" s="5">
        <v>4640217533</v>
      </c>
      <c r="E109" s="5">
        <v>4640217533</v>
      </c>
      <c r="F109" s="5">
        <v>4640217533</v>
      </c>
      <c r="G109" s="5">
        <v>259997565</v>
      </c>
      <c r="I109" s="5">
        <v>4640217533</v>
      </c>
      <c r="J109" s="5">
        <v>446643390</v>
      </c>
      <c r="K109" s="5">
        <v>87884731</v>
      </c>
      <c r="R109" s="5">
        <v>2512191529</v>
      </c>
      <c r="S109" s="5">
        <v>64534896</v>
      </c>
      <c r="T109" s="5">
        <v>301930376</v>
      </c>
      <c r="U109" s="5">
        <v>445053437</v>
      </c>
      <c r="V109" s="5">
        <v>351074551</v>
      </c>
      <c r="W109" s="5">
        <v>11345115</v>
      </c>
      <c r="X109" s="5">
        <v>870782234</v>
      </c>
    </row>
    <row r="110" spans="3:24" ht="15.5" x14ac:dyDescent="0.35">
      <c r="C110" t="s">
        <v>583</v>
      </c>
      <c r="L110" s="5">
        <v>54990587</v>
      </c>
      <c r="M110" s="5">
        <v>168747576</v>
      </c>
    </row>
    <row r="111" spans="3:24" ht="15.5" x14ac:dyDescent="0.35">
      <c r="C111" t="s">
        <v>1065</v>
      </c>
      <c r="G111" s="5">
        <v>5783750316</v>
      </c>
      <c r="J111" s="5">
        <v>12055314401</v>
      </c>
      <c r="L111" s="5">
        <v>106404848959</v>
      </c>
      <c r="N111" s="5">
        <v>12271988859</v>
      </c>
      <c r="O111" s="5">
        <v>41121297175</v>
      </c>
      <c r="P111" s="5">
        <v>73074930155</v>
      </c>
      <c r="T111" s="5">
        <v>7349574171</v>
      </c>
    </row>
    <row r="112" spans="3:24" ht="15.5" x14ac:dyDescent="0.35">
      <c r="C112" t="s">
        <v>452</v>
      </c>
      <c r="D112" s="5">
        <v>2620917696</v>
      </c>
      <c r="E112" s="5">
        <v>4338273024</v>
      </c>
      <c r="F112" s="5">
        <v>67491340811</v>
      </c>
      <c r="G112" s="5">
        <v>67075517599</v>
      </c>
      <c r="I112" s="5">
        <v>67491340811</v>
      </c>
      <c r="J112" s="5">
        <v>57438268441</v>
      </c>
      <c r="K112" s="5">
        <v>2797988099</v>
      </c>
      <c r="L112" s="5">
        <v>29971141776</v>
      </c>
      <c r="M112" s="5">
        <v>154464129308</v>
      </c>
      <c r="N112" s="5">
        <v>139175178673</v>
      </c>
      <c r="O112" s="5">
        <v>107478683002</v>
      </c>
      <c r="P112" s="5">
        <v>81725178683</v>
      </c>
      <c r="Q112" s="5">
        <v>11319077191</v>
      </c>
      <c r="R112" s="5">
        <v>22378597071</v>
      </c>
      <c r="S112" s="5">
        <v>34308570371</v>
      </c>
      <c r="T112" s="5">
        <v>35010658269</v>
      </c>
      <c r="U112" s="5">
        <v>12723353963</v>
      </c>
      <c r="V112" s="5">
        <v>3280476247</v>
      </c>
      <c r="W112" s="5">
        <v>2057688907</v>
      </c>
      <c r="X112" s="5">
        <v>3060511407</v>
      </c>
    </row>
    <row r="113" spans="3:24" ht="15.5" x14ac:dyDescent="0.35">
      <c r="C113" t="s">
        <v>405</v>
      </c>
      <c r="D113" s="5">
        <v>22533235273</v>
      </c>
      <c r="E113" s="5">
        <v>22545322773</v>
      </c>
      <c r="F113" s="5">
        <v>22683245274</v>
      </c>
      <c r="G113" s="5">
        <v>25390946321</v>
      </c>
      <c r="I113" s="5">
        <v>22683245274</v>
      </c>
      <c r="J113" s="5">
        <v>36239701901</v>
      </c>
      <c r="K113" s="5">
        <v>20269557435</v>
      </c>
      <c r="L113" s="5">
        <v>116702910587</v>
      </c>
      <c r="M113" s="5">
        <v>14535527196</v>
      </c>
      <c r="N113" s="5">
        <v>28434601402</v>
      </c>
      <c r="O113" s="5">
        <v>54936911807</v>
      </c>
      <c r="P113" s="5">
        <v>85729994658</v>
      </c>
      <c r="Q113" s="5">
        <v>83048742473</v>
      </c>
      <c r="R113" s="5">
        <v>77380412310</v>
      </c>
      <c r="S113" s="5">
        <v>74343446438</v>
      </c>
      <c r="T113" s="5">
        <v>79302169478</v>
      </c>
      <c r="U113" s="5">
        <v>55339091665</v>
      </c>
      <c r="V113" s="5">
        <v>26212688635</v>
      </c>
      <c r="W113" s="5">
        <v>4857609028</v>
      </c>
      <c r="X113" s="5">
        <v>6879298644</v>
      </c>
    </row>
    <row r="114" spans="3:24" ht="15.5" x14ac:dyDescent="0.35">
      <c r="C114" t="s">
        <v>404</v>
      </c>
      <c r="D114" s="5">
        <v>22533235273</v>
      </c>
      <c r="E114" s="5">
        <v>22545322773</v>
      </c>
      <c r="F114" s="5">
        <v>22683245274</v>
      </c>
      <c r="G114" s="5">
        <v>25390946321</v>
      </c>
      <c r="I114" s="5">
        <v>22683245274</v>
      </c>
      <c r="J114" s="5">
        <v>36239701901</v>
      </c>
      <c r="K114" s="5">
        <v>20269557435</v>
      </c>
      <c r="L114" s="5">
        <v>116702910587</v>
      </c>
      <c r="M114" s="5">
        <v>14535527196</v>
      </c>
      <c r="N114" s="5">
        <v>28434601402</v>
      </c>
      <c r="O114" s="5">
        <v>54936911807</v>
      </c>
      <c r="P114" s="5">
        <v>85729994658</v>
      </c>
      <c r="Q114" s="5">
        <v>83048742473</v>
      </c>
      <c r="R114" s="5">
        <v>77380412310</v>
      </c>
      <c r="S114" s="5">
        <v>74343446438</v>
      </c>
      <c r="T114" s="5">
        <v>79302169478</v>
      </c>
      <c r="U114" s="5">
        <v>55339091665</v>
      </c>
      <c r="V114" s="5">
        <v>26212688635</v>
      </c>
      <c r="W114" s="5">
        <v>4857609028</v>
      </c>
      <c r="X114" s="5">
        <v>6879298644</v>
      </c>
    </row>
    <row r="115" spans="3:24" ht="15.5" x14ac:dyDescent="0.35">
      <c r="C115" t="s">
        <v>454</v>
      </c>
    </row>
    <row r="116" spans="3:24" ht="15.5" x14ac:dyDescent="0.35">
      <c r="C116" t="s">
        <v>909</v>
      </c>
    </row>
    <row r="117" spans="3:24" ht="15.5" x14ac:dyDescent="0.35">
      <c r="C117" t="s">
        <v>456</v>
      </c>
      <c r="D117" s="5">
        <v>9103746076</v>
      </c>
      <c r="E117" s="5">
        <v>9103746076</v>
      </c>
      <c r="F117" s="5">
        <v>9103746076</v>
      </c>
      <c r="G117" s="5">
        <v>11636048240</v>
      </c>
      <c r="I117" s="5">
        <v>9103746076</v>
      </c>
      <c r="J117" s="5">
        <v>22934924462</v>
      </c>
      <c r="K117" s="5">
        <v>11353462148</v>
      </c>
      <c r="L117" s="5">
        <v>106459839546</v>
      </c>
      <c r="M117" s="5">
        <v>168747576</v>
      </c>
      <c r="N117" s="5">
        <v>12271988859</v>
      </c>
      <c r="O117" s="5">
        <v>41121297175</v>
      </c>
      <c r="P117" s="5">
        <v>73074930155</v>
      </c>
      <c r="Q117" s="5">
        <v>71509648213</v>
      </c>
      <c r="R117" s="5">
        <v>68425972601</v>
      </c>
      <c r="S117" s="5">
        <v>66506297995</v>
      </c>
      <c r="T117" s="5">
        <v>72886575947</v>
      </c>
      <c r="U117" s="5">
        <v>50149240247</v>
      </c>
      <c r="V117" s="5">
        <v>22059119023</v>
      </c>
      <c r="W117" s="5">
        <v>1381460195</v>
      </c>
      <c r="X117" s="5">
        <v>4113796241</v>
      </c>
    </row>
    <row r="118" spans="3:24" ht="15.5" x14ac:dyDescent="0.35">
      <c r="C118" t="s">
        <v>130</v>
      </c>
      <c r="D118" s="5">
        <v>53296491885</v>
      </c>
      <c r="E118" s="5">
        <v>51385269250</v>
      </c>
      <c r="F118" s="5">
        <v>112339192347</v>
      </c>
      <c r="G118" s="5">
        <v>116088089217</v>
      </c>
      <c r="I118" s="5">
        <v>112339192347</v>
      </c>
      <c r="J118" s="5">
        <v>111752176506</v>
      </c>
      <c r="K118" s="5">
        <v>112285716625</v>
      </c>
      <c r="L118" s="5">
        <v>148741131854</v>
      </c>
      <c r="M118" s="5">
        <v>171094237876</v>
      </c>
      <c r="N118" s="5">
        <v>169445987429</v>
      </c>
      <c r="O118" s="5">
        <v>166615624916</v>
      </c>
      <c r="P118" s="5">
        <v>170104193824</v>
      </c>
      <c r="Q118" s="5">
        <v>162869274046</v>
      </c>
      <c r="R118" s="5">
        <v>175045251747</v>
      </c>
      <c r="S118" s="5">
        <v>193043448255</v>
      </c>
      <c r="T118" s="5">
        <v>194768130719</v>
      </c>
      <c r="U118" s="5">
        <v>167236803369</v>
      </c>
      <c r="V118" s="5">
        <v>100037237574</v>
      </c>
      <c r="W118" s="5">
        <v>23840017307</v>
      </c>
      <c r="X118" s="5">
        <v>24930021826</v>
      </c>
    </row>
    <row r="119" spans="3:24" ht="15.5" x14ac:dyDescent="0.35">
      <c r="C119" t="s">
        <v>131</v>
      </c>
    </row>
    <row r="120" spans="3:24" ht="15.5" x14ac:dyDescent="0.35">
      <c r="C120" t="s">
        <v>132</v>
      </c>
      <c r="D120" s="5">
        <v>169295805000</v>
      </c>
      <c r="E120" s="5">
        <v>169295805000</v>
      </c>
      <c r="F120" s="5">
        <v>113522500000</v>
      </c>
      <c r="G120" s="5">
        <v>113522500000</v>
      </c>
      <c r="I120" s="5">
        <v>113522500000</v>
      </c>
      <c r="J120" s="5">
        <v>113522500000</v>
      </c>
      <c r="K120" s="5">
        <v>113522500000</v>
      </c>
      <c r="L120" s="5">
        <v>113522500000</v>
      </c>
      <c r="M120" s="5">
        <v>113522500000</v>
      </c>
      <c r="N120" s="5">
        <v>113522500000</v>
      </c>
      <c r="O120" s="5">
        <v>113522500000</v>
      </c>
      <c r="P120" s="5">
        <v>113522500000</v>
      </c>
      <c r="Q120" s="5">
        <v>113522500000</v>
      </c>
      <c r="R120" s="5">
        <v>113522500000</v>
      </c>
      <c r="S120" s="5">
        <v>112587500000</v>
      </c>
      <c r="T120" s="5">
        <v>112587500000</v>
      </c>
      <c r="U120" s="5">
        <v>112587500000</v>
      </c>
      <c r="V120" s="5">
        <v>90070000000</v>
      </c>
      <c r="W120" s="5">
        <v>90070000000</v>
      </c>
      <c r="X120" s="5">
        <v>100000000000</v>
      </c>
    </row>
    <row r="121" spans="3:24" ht="15.5" x14ac:dyDescent="0.35">
      <c r="C121" t="s">
        <v>133</v>
      </c>
      <c r="D121" s="5">
        <v>12489460914</v>
      </c>
      <c r="E121" s="5">
        <v>12489460914</v>
      </c>
      <c r="F121" s="5">
        <v>6912130414</v>
      </c>
      <c r="G121" s="5">
        <v>6912130414</v>
      </c>
      <c r="I121" s="5">
        <v>6912130414</v>
      </c>
      <c r="J121" s="5">
        <v>6912130414</v>
      </c>
      <c r="K121" s="5">
        <v>6912130414</v>
      </c>
      <c r="L121" s="5">
        <v>6912130414</v>
      </c>
      <c r="M121" s="5">
        <v>6912130414</v>
      </c>
      <c r="N121" s="5">
        <v>6912130414</v>
      </c>
      <c r="O121" s="5">
        <v>6912130414</v>
      </c>
      <c r="P121" s="5">
        <v>6912130414</v>
      </c>
      <c r="Q121" s="5">
        <v>6912130414</v>
      </c>
      <c r="R121" s="5">
        <v>6429382223</v>
      </c>
      <c r="S121" s="5">
        <v>3296380414</v>
      </c>
      <c r="T121" s="5">
        <v>3296380414</v>
      </c>
      <c r="U121" s="5">
        <v>3296380414</v>
      </c>
      <c r="V121" s="5">
        <v>25813880414</v>
      </c>
      <c r="W121" s="5">
        <v>25813880414</v>
      </c>
    </row>
    <row r="122" spans="3:24" ht="15.5" x14ac:dyDescent="0.35">
      <c r="C122" t="s">
        <v>134</v>
      </c>
      <c r="D122" s="5">
        <v>-104961724002</v>
      </c>
      <c r="E122" s="5">
        <v>-104526751398</v>
      </c>
      <c r="F122" s="5">
        <v>-103836083629</v>
      </c>
      <c r="G122" s="5">
        <v>-101823421112</v>
      </c>
      <c r="I122" s="5">
        <v>-103836083629</v>
      </c>
      <c r="J122" s="5">
        <v>-87753077661</v>
      </c>
      <c r="K122" s="5">
        <v>-84445579878</v>
      </c>
      <c r="L122" s="5">
        <v>-117877060297</v>
      </c>
      <c r="M122" s="5">
        <v>-123511713409</v>
      </c>
      <c r="N122" s="5">
        <v>-114186118934</v>
      </c>
      <c r="O122" s="5">
        <v>-71565889704</v>
      </c>
      <c r="P122" s="5">
        <v>-12490551430</v>
      </c>
      <c r="Q122" s="5">
        <v>16453657036</v>
      </c>
      <c r="R122" s="5">
        <v>53381583474</v>
      </c>
      <c r="S122" s="5">
        <v>82052665179</v>
      </c>
      <c r="T122" s="5">
        <v>80302771517</v>
      </c>
      <c r="U122" s="5">
        <v>72739290686</v>
      </c>
      <c r="V122" s="5">
        <v>12214807468</v>
      </c>
      <c r="W122" s="5">
        <v>9386322297</v>
      </c>
      <c r="X122" s="5">
        <v>8799483385</v>
      </c>
    </row>
    <row r="123" spans="3:24" ht="15.5" x14ac:dyDescent="0.35">
      <c r="C123" t="s">
        <v>135</v>
      </c>
      <c r="D123" s="5">
        <v>2298427877</v>
      </c>
      <c r="E123" s="5">
        <v>2298427877</v>
      </c>
      <c r="F123" s="5">
        <v>2298427877</v>
      </c>
      <c r="G123" s="5">
        <v>2298427877</v>
      </c>
      <c r="I123" s="5">
        <v>2298427877</v>
      </c>
      <c r="J123" s="5">
        <v>2298427877</v>
      </c>
      <c r="K123" s="5">
        <v>2298427877</v>
      </c>
      <c r="L123" s="5">
        <v>2298427877</v>
      </c>
      <c r="M123" s="5">
        <v>2298427877</v>
      </c>
      <c r="N123" s="5">
        <v>2298427877</v>
      </c>
      <c r="O123" s="5">
        <v>2298427877</v>
      </c>
      <c r="P123" s="5">
        <v>2298427877</v>
      </c>
      <c r="Q123" s="5">
        <v>2298427877</v>
      </c>
      <c r="S123" s="5">
        <v>2298427877</v>
      </c>
      <c r="T123" s="5">
        <v>2298427877</v>
      </c>
      <c r="U123" s="5">
        <v>1298427877</v>
      </c>
      <c r="V123" s="5">
        <v>298427877</v>
      </c>
    </row>
    <row r="124" spans="3:24" ht="15.5" x14ac:dyDescent="0.35">
      <c r="C124" t="s">
        <v>136</v>
      </c>
      <c r="D124" s="5">
        <v>-107260151879</v>
      </c>
      <c r="E124" s="5">
        <v>-106825179275</v>
      </c>
      <c r="F124" s="5">
        <v>-106134511506</v>
      </c>
      <c r="G124" s="5">
        <v>-104121848989</v>
      </c>
      <c r="I124" s="5">
        <v>-106134511506</v>
      </c>
      <c r="J124" s="5">
        <v>-90051505538</v>
      </c>
      <c r="K124" s="5">
        <v>-86744007755</v>
      </c>
      <c r="L124" s="5">
        <v>-120175488174</v>
      </c>
      <c r="M124" s="5">
        <v>-125810141286</v>
      </c>
      <c r="N124" s="5">
        <v>-116484546811</v>
      </c>
      <c r="O124" s="5">
        <v>-73864317581</v>
      </c>
      <c r="P124" s="5">
        <v>-14788979307</v>
      </c>
      <c r="Q124" s="5">
        <v>14155229159</v>
      </c>
      <c r="S124" s="5">
        <v>79754237302</v>
      </c>
      <c r="T124" s="5">
        <v>78004343640</v>
      </c>
      <c r="U124" s="5">
        <v>71440862809</v>
      </c>
      <c r="V124" s="5">
        <v>11916379591</v>
      </c>
    </row>
    <row r="125" spans="3:24" ht="15.5" x14ac:dyDescent="0.35">
      <c r="C125" t="s">
        <v>137</v>
      </c>
      <c r="D125" s="5">
        <v>-104961724002</v>
      </c>
      <c r="E125" s="5">
        <v>-104526751398</v>
      </c>
      <c r="F125" s="5">
        <v>-103836083629</v>
      </c>
      <c r="G125" s="5">
        <v>-101823421112</v>
      </c>
      <c r="I125" s="5">
        <v>-103836083629</v>
      </c>
      <c r="J125" s="5">
        <v>-87753077661</v>
      </c>
      <c r="K125" s="5">
        <v>-84445579878</v>
      </c>
      <c r="L125" s="5">
        <v>-117877060297</v>
      </c>
      <c r="M125" s="5">
        <v>-123511713409</v>
      </c>
      <c r="N125" s="5">
        <v>-114186118934</v>
      </c>
      <c r="O125" s="5">
        <v>-71565889704</v>
      </c>
      <c r="P125" s="5">
        <v>-12490551430</v>
      </c>
      <c r="Q125" s="5">
        <v>16453657036</v>
      </c>
      <c r="R125" s="5">
        <v>53381583474</v>
      </c>
      <c r="S125" s="5">
        <v>82052665179</v>
      </c>
      <c r="T125" s="5">
        <v>80302771517</v>
      </c>
      <c r="U125" s="5">
        <v>72739290686</v>
      </c>
      <c r="V125" s="5">
        <v>12214807468</v>
      </c>
      <c r="W125" s="5">
        <v>9386322297</v>
      </c>
      <c r="X125" s="5">
        <v>8799483385</v>
      </c>
    </row>
    <row r="126" spans="3:24" ht="15.5" x14ac:dyDescent="0.35">
      <c r="C126" t="s">
        <v>291</v>
      </c>
      <c r="D126" s="5">
        <v>70098639</v>
      </c>
      <c r="E126" s="5">
        <v>95120735</v>
      </c>
      <c r="F126" s="5">
        <v>122332182</v>
      </c>
      <c r="G126" s="5">
        <v>154086767</v>
      </c>
      <c r="I126" s="5">
        <v>122332182</v>
      </c>
      <c r="J126" s="5">
        <v>300752251</v>
      </c>
      <c r="K126" s="5">
        <v>559171542</v>
      </c>
      <c r="L126" s="5">
        <v>1013850354</v>
      </c>
      <c r="M126" s="5">
        <v>1182311385</v>
      </c>
      <c r="N126" s="5">
        <v>1488338946</v>
      </c>
      <c r="O126" s="5">
        <v>2336681725</v>
      </c>
      <c r="P126" s="5">
        <v>1226547091</v>
      </c>
      <c r="Q126" s="5">
        <v>1143674848</v>
      </c>
      <c r="R126" s="5">
        <v>1450844645</v>
      </c>
      <c r="S126" s="5">
        <v>1368668899</v>
      </c>
      <c r="T126" s="5">
        <v>1501417877</v>
      </c>
      <c r="U126" s="5">
        <v>846808146</v>
      </c>
      <c r="V126" s="5">
        <v>846943725</v>
      </c>
      <c r="W126" s="5">
        <v>43899261</v>
      </c>
      <c r="X126" s="5">
        <v>35265653</v>
      </c>
    </row>
    <row r="127" spans="3:24" ht="15.5" x14ac:dyDescent="0.35">
      <c r="C127" t="s">
        <v>10</v>
      </c>
      <c r="D127" s="5">
        <v>76893640551</v>
      </c>
      <c r="E127" s="5">
        <v>77353635251</v>
      </c>
      <c r="F127" s="5">
        <v>16720878967</v>
      </c>
      <c r="G127" s="5">
        <v>18765296069</v>
      </c>
      <c r="I127" s="5">
        <v>16720878967</v>
      </c>
      <c r="J127" s="5">
        <v>32982305004</v>
      </c>
      <c r="K127" s="5">
        <v>36548222078</v>
      </c>
      <c r="L127" s="5">
        <v>3571420471</v>
      </c>
      <c r="M127" s="5">
        <v>-1894771610</v>
      </c>
      <c r="N127" s="5">
        <v>7736850426</v>
      </c>
      <c r="O127" s="5">
        <v>51205422435</v>
      </c>
      <c r="P127" s="5">
        <v>192261500646</v>
      </c>
      <c r="Q127" s="5">
        <v>222576901482</v>
      </c>
      <c r="R127" s="5">
        <v>261159589050</v>
      </c>
      <c r="S127" s="5">
        <v>210940638803</v>
      </c>
      <c r="T127" s="5">
        <v>210332275407</v>
      </c>
      <c r="U127" s="5">
        <v>203141598664</v>
      </c>
      <c r="V127" s="5">
        <v>177634880377</v>
      </c>
      <c r="W127" s="5">
        <v>174019881992</v>
      </c>
      <c r="X127" s="5">
        <v>118430692348</v>
      </c>
    </row>
    <row r="128" spans="3:24" ht="15.5" x14ac:dyDescent="0.35">
      <c r="C128" t="s">
        <v>138</v>
      </c>
      <c r="D128" s="5">
        <v>130190132436</v>
      </c>
      <c r="E128" s="5">
        <v>128738904501</v>
      </c>
      <c r="F128" s="5">
        <v>129060071314</v>
      </c>
      <c r="G128" s="5">
        <v>134853385286</v>
      </c>
      <c r="I128" s="5">
        <v>129060071314</v>
      </c>
      <c r="J128" s="5">
        <v>144734481510</v>
      </c>
      <c r="K128" s="5">
        <v>148833938703</v>
      </c>
      <c r="L128" s="5">
        <v>152312552325</v>
      </c>
      <c r="M128" s="5">
        <v>169199466266</v>
      </c>
      <c r="N128" s="5">
        <v>177182837855</v>
      </c>
      <c r="O128" s="5">
        <v>217821047351</v>
      </c>
      <c r="P128" s="5">
        <v>362365694470</v>
      </c>
      <c r="Q128" s="5">
        <v>385446175528</v>
      </c>
      <c r="R128" s="5">
        <v>436204840797</v>
      </c>
      <c r="S128" s="5">
        <v>403984087058</v>
      </c>
      <c r="T128" s="5">
        <v>405100406126</v>
      </c>
      <c r="U128" s="5">
        <v>370378402033</v>
      </c>
      <c r="V128" s="5">
        <v>277672117951</v>
      </c>
      <c r="W128" s="5">
        <v>197859899299</v>
      </c>
      <c r="X128" s="5">
        <v>143360714174</v>
      </c>
    </row>
    <row r="129" spans="2:24" ht="15.5" x14ac:dyDescent="0.35">
      <c r="C129" t="s">
        <v>139</v>
      </c>
      <c r="D129" s="5">
        <v>2250691100</v>
      </c>
      <c r="E129" s="5">
        <v>2250691100</v>
      </c>
      <c r="F129" s="5">
        <v>1135225000</v>
      </c>
      <c r="G129" s="5">
        <v>1135225000</v>
      </c>
      <c r="I129" s="5">
        <v>1135225000</v>
      </c>
      <c r="J129" s="5">
        <v>1135225000</v>
      </c>
      <c r="K129" s="5">
        <v>1135225000</v>
      </c>
      <c r="L129" s="5">
        <v>1135225000</v>
      </c>
      <c r="M129" s="5">
        <v>1135225000</v>
      </c>
      <c r="N129" s="5">
        <v>1135225000</v>
      </c>
      <c r="O129" s="5">
        <v>1135225000</v>
      </c>
      <c r="P129" s="5">
        <v>1135225000</v>
      </c>
      <c r="Q129" s="5">
        <v>1135225000</v>
      </c>
      <c r="R129" s="5">
        <v>1125875000</v>
      </c>
      <c r="S129" s="5">
        <v>1125875000</v>
      </c>
      <c r="T129" s="5">
        <v>1125875000</v>
      </c>
      <c r="U129" s="5">
        <v>1125875000</v>
      </c>
      <c r="V129" s="5">
        <v>900700000</v>
      </c>
      <c r="W129" s="5">
        <v>900700000</v>
      </c>
      <c r="X129" s="5">
        <v>1000000000</v>
      </c>
    </row>
    <row r="131" spans="2:24" ht="15.5" x14ac:dyDescent="0.35">
      <c r="B131" t="s">
        <v>140</v>
      </c>
      <c r="C131" t="s">
        <v>141</v>
      </c>
      <c r="D131" s="5">
        <v>2520142133</v>
      </c>
      <c r="E131" s="5">
        <v>1941832127</v>
      </c>
      <c r="F131" s="5">
        <v>696367366</v>
      </c>
      <c r="G131" s="5">
        <v>119668932</v>
      </c>
      <c r="I131" s="5">
        <v>-1422888005</v>
      </c>
      <c r="J131" s="5">
        <v>7108151408</v>
      </c>
      <c r="K131" s="5">
        <v>6186129792</v>
      </c>
      <c r="L131" s="5">
        <v>985843072</v>
      </c>
      <c r="M131" s="5">
        <v>-261375920</v>
      </c>
      <c r="N131" s="5">
        <v>-7593675560</v>
      </c>
      <c r="O131" s="5">
        <v>6223367451</v>
      </c>
      <c r="P131" s="5">
        <v>5958807034</v>
      </c>
      <c r="Q131" s="5">
        <v>3113327823</v>
      </c>
      <c r="R131" s="5">
        <v>26800455061</v>
      </c>
      <c r="S131" s="5">
        <v>11526309153</v>
      </c>
      <c r="T131" s="5">
        <v>18404365965</v>
      </c>
      <c r="U131" s="5">
        <v>-12573308541</v>
      </c>
      <c r="V131" s="5">
        <v>14589149192</v>
      </c>
      <c r="W131" s="5">
        <v>-581762261</v>
      </c>
      <c r="X131" s="5">
        <v>7056460015</v>
      </c>
    </row>
    <row r="132" spans="2:24" ht="15.5" x14ac:dyDescent="0.35">
      <c r="C132" t="s">
        <v>457</v>
      </c>
      <c r="D132" s="5">
        <v>18546516782</v>
      </c>
      <c r="E132" s="5">
        <v>17763069352</v>
      </c>
      <c r="F132" s="5">
        <v>21503904494</v>
      </c>
      <c r="G132" s="5">
        <v>18893797331</v>
      </c>
      <c r="I132" s="5">
        <v>78564761498</v>
      </c>
      <c r="J132" s="5">
        <v>95889899631</v>
      </c>
      <c r="K132" s="5">
        <v>86686643647</v>
      </c>
      <c r="L132" s="5">
        <v>88959900049</v>
      </c>
      <c r="M132" s="5">
        <v>77748478681</v>
      </c>
      <c r="N132" s="5">
        <v>103234875001</v>
      </c>
      <c r="O132" s="5">
        <v>137516975039</v>
      </c>
      <c r="P132" s="5">
        <v>96756203146</v>
      </c>
      <c r="Q132" s="5">
        <v>124045990120</v>
      </c>
      <c r="R132" s="5">
        <v>126459204900</v>
      </c>
      <c r="S132" s="5">
        <v>122016885729</v>
      </c>
      <c r="T132" s="5">
        <v>157969099498</v>
      </c>
      <c r="U132" s="5">
        <v>144327337112</v>
      </c>
      <c r="V132" s="5">
        <v>121153202271</v>
      </c>
      <c r="W132" s="5">
        <v>88079179838</v>
      </c>
      <c r="X132" s="5">
        <v>96573627240</v>
      </c>
    </row>
    <row r="133" spans="2:24" ht="15.5" x14ac:dyDescent="0.35">
      <c r="C133" t="s">
        <v>459</v>
      </c>
      <c r="D133" s="5">
        <v>-10567160204</v>
      </c>
      <c r="E133" s="5">
        <v>-7133738398</v>
      </c>
      <c r="F133" s="5">
        <v>-11703706348</v>
      </c>
      <c r="G133" s="5">
        <v>-10168268887</v>
      </c>
      <c r="I133" s="5">
        <v>-45055526477</v>
      </c>
      <c r="J133" s="5">
        <v>-49869455875</v>
      </c>
      <c r="K133" s="5">
        <v>-49039362392</v>
      </c>
      <c r="L133" s="5">
        <v>-50840684455</v>
      </c>
      <c r="M133" s="5">
        <v>-42673479614</v>
      </c>
      <c r="N133" s="5">
        <v>-70182358155</v>
      </c>
      <c r="O133" s="5">
        <v>-80813382205</v>
      </c>
      <c r="P133" s="5">
        <v>-60718118682</v>
      </c>
      <c r="Q133" s="5">
        <v>-64764670854</v>
      </c>
      <c r="R133" s="5">
        <v>-51499702433</v>
      </c>
      <c r="S133" s="5">
        <v>-59074586276</v>
      </c>
      <c r="T133" s="5">
        <v>-90179105040</v>
      </c>
      <c r="U133" s="5">
        <v>-114721235030</v>
      </c>
      <c r="V133" s="5">
        <v>-75121724908</v>
      </c>
      <c r="W133" s="5">
        <v>-56855915121</v>
      </c>
      <c r="X133" s="5">
        <v>-62794401085</v>
      </c>
    </row>
    <row r="134" spans="2:24" ht="15.5" x14ac:dyDescent="0.35">
      <c r="C134" t="s">
        <v>1568</v>
      </c>
      <c r="D134" s="5">
        <v>-3771368183</v>
      </c>
      <c r="E134" s="5">
        <v>-6733238957</v>
      </c>
      <c r="F134" s="5">
        <v>-4228437385</v>
      </c>
      <c r="G134" s="5">
        <v>-6289142984</v>
      </c>
      <c r="I134" s="5">
        <v>-20042131760</v>
      </c>
      <c r="J134" s="5">
        <v>-22786813834</v>
      </c>
      <c r="K134" s="5">
        <v>-19947435342</v>
      </c>
      <c r="L134" s="5">
        <v>-24951061708</v>
      </c>
      <c r="M134" s="5">
        <v>-23808324783</v>
      </c>
      <c r="N134" s="5">
        <v>-28436549156</v>
      </c>
      <c r="O134" s="5">
        <v>-27485288957</v>
      </c>
      <c r="P134" s="5">
        <v>-22479596699</v>
      </c>
      <c r="Q134" s="5">
        <v>-23590491397</v>
      </c>
      <c r="R134" s="5">
        <v>-18414328938</v>
      </c>
      <c r="S134" s="5">
        <v>-20695565649</v>
      </c>
      <c r="T134" s="5">
        <v>-22682376850</v>
      </c>
      <c r="U134" s="5">
        <v>-12864169071</v>
      </c>
      <c r="V134" s="5">
        <v>-17495072729</v>
      </c>
      <c r="W134" s="5">
        <v>-14714963647</v>
      </c>
      <c r="X134" s="5">
        <v>-15193174405</v>
      </c>
    </row>
    <row r="135" spans="2:24" ht="15.5" x14ac:dyDescent="0.35">
      <c r="C135" t="s">
        <v>1239</v>
      </c>
      <c r="D135" s="5">
        <v>937057680</v>
      </c>
      <c r="E135" s="5">
        <v>-937057680</v>
      </c>
      <c r="F135" s="5">
        <v>-2020329408</v>
      </c>
      <c r="I135" s="5">
        <v>-2020329408</v>
      </c>
      <c r="J135" s="5">
        <v>-4061511116</v>
      </c>
      <c r="K135" s="5">
        <v>-1759573763</v>
      </c>
      <c r="L135" s="5">
        <v>-1450300000</v>
      </c>
    </row>
    <row r="136" spans="2:24" ht="15.5" x14ac:dyDescent="0.35">
      <c r="C136" t="s">
        <v>1569</v>
      </c>
      <c r="D136" s="5">
        <v>-12087499</v>
      </c>
      <c r="E136" s="5">
        <v>-137922501</v>
      </c>
      <c r="G136" s="5">
        <v>1382307323</v>
      </c>
    </row>
    <row r="137" spans="2:24" ht="15.5" x14ac:dyDescent="0.35">
      <c r="C137" t="s">
        <v>1570</v>
      </c>
      <c r="D137" s="5">
        <v>-2855765188</v>
      </c>
      <c r="G137" s="5">
        <v>4422921125</v>
      </c>
    </row>
    <row r="138" spans="2:24" ht="15.5" x14ac:dyDescent="0.35">
      <c r="C138" t="s">
        <v>650</v>
      </c>
      <c r="F138" s="5">
        <v>-1918780591</v>
      </c>
      <c r="G138" s="5">
        <v>-6798614303</v>
      </c>
      <c r="I138" s="5">
        <v>-8717394894</v>
      </c>
      <c r="J138" s="5">
        <v>-5671038557</v>
      </c>
      <c r="K138" s="5">
        <v>-7251587849</v>
      </c>
      <c r="L138" s="5">
        <v>-10627466949</v>
      </c>
      <c r="M138" s="5">
        <v>-11410514174</v>
      </c>
      <c r="N138" s="5">
        <v>-12161468848</v>
      </c>
      <c r="O138" s="5">
        <v>-20207192345</v>
      </c>
      <c r="P138" s="5">
        <v>-5184858542</v>
      </c>
      <c r="Q138" s="5">
        <v>-14826726999</v>
      </c>
      <c r="R138" s="5">
        <v>-12770143866</v>
      </c>
      <c r="S138" s="5">
        <v>-5418923407</v>
      </c>
      <c r="T138" s="5">
        <v>-4765130539</v>
      </c>
      <c r="U138" s="5">
        <v>-17919931619</v>
      </c>
      <c r="V138" s="5">
        <v>-9560963044</v>
      </c>
      <c r="W138" s="5">
        <v>-13572087222</v>
      </c>
      <c r="X138" s="5">
        <v>-7581272380</v>
      </c>
    </row>
    <row r="139" spans="2:24" ht="15.5" x14ac:dyDescent="0.35">
      <c r="C139" t="s">
        <v>596</v>
      </c>
    </row>
    <row r="140" spans="2:24" ht="15.5" x14ac:dyDescent="0.35">
      <c r="C140" t="s">
        <v>701</v>
      </c>
    </row>
    <row r="141" spans="2:24" ht="15.5" x14ac:dyDescent="0.35">
      <c r="C141" t="s">
        <v>1571</v>
      </c>
    </row>
    <row r="142" spans="2:24" ht="15.5" x14ac:dyDescent="0.35">
      <c r="C142" t="s">
        <v>610</v>
      </c>
      <c r="D142" s="5">
        <v>1074624410</v>
      </c>
      <c r="J142" s="5">
        <v>-1658803701</v>
      </c>
      <c r="N142" s="5">
        <v>-101182909</v>
      </c>
      <c r="O142" s="5">
        <v>-655134049</v>
      </c>
      <c r="P142" s="5">
        <v>-281217540</v>
      </c>
      <c r="Q142" s="5">
        <v>9735866</v>
      </c>
      <c r="R142" s="5">
        <v>-1594194417</v>
      </c>
      <c r="S142" s="5">
        <v>-1861399338</v>
      </c>
      <c r="T142" s="5">
        <v>-1326772930</v>
      </c>
      <c r="U142" s="5">
        <v>-2231707497</v>
      </c>
      <c r="V142" s="5">
        <v>-2368473458</v>
      </c>
      <c r="W142" s="5">
        <v>-3361040808</v>
      </c>
      <c r="X142" s="5">
        <v>-2268667614</v>
      </c>
    </row>
    <row r="143" spans="2:24" ht="15.5" x14ac:dyDescent="0.35">
      <c r="C143" t="s">
        <v>116</v>
      </c>
    </row>
    <row r="144" spans="2:24" ht="15.5" x14ac:dyDescent="0.35">
      <c r="C144" t="s">
        <v>178</v>
      </c>
      <c r="D144" s="5">
        <v>-2126764964</v>
      </c>
      <c r="E144" s="5">
        <v>-2069902193</v>
      </c>
      <c r="F144" s="5">
        <v>-7772892011</v>
      </c>
      <c r="G144" s="5">
        <v>5120000196</v>
      </c>
      <c r="I144" s="5">
        <v>-5061326826</v>
      </c>
      <c r="J144" s="5">
        <v>468681163</v>
      </c>
      <c r="K144" s="5">
        <v>-4218276338</v>
      </c>
      <c r="L144" s="5">
        <v>-1792661746</v>
      </c>
      <c r="M144" s="5">
        <v>-723846824</v>
      </c>
      <c r="O144" s="5">
        <v>1100000000</v>
      </c>
      <c r="P144" s="5">
        <v>-6984080482</v>
      </c>
      <c r="Q144" s="5">
        <v>-13712961532</v>
      </c>
      <c r="R144" s="5">
        <v>-26455528430</v>
      </c>
      <c r="S144" s="5">
        <v>-7038188892</v>
      </c>
      <c r="T144" s="5">
        <v>897992350</v>
      </c>
      <c r="U144" s="5">
        <v>65631268396</v>
      </c>
      <c r="V144" s="5">
        <v>66075996093</v>
      </c>
      <c r="W144" s="5">
        <v>54084927461</v>
      </c>
      <c r="X144" s="5">
        <v>-3115562378</v>
      </c>
    </row>
    <row r="145" spans="3:24" ht="15.5" x14ac:dyDescent="0.35">
      <c r="C145" t="s">
        <v>179</v>
      </c>
      <c r="D145" s="5">
        <v>123316890</v>
      </c>
      <c r="E145" s="5">
        <v>-278296857</v>
      </c>
      <c r="F145" s="5">
        <v>6997986314</v>
      </c>
      <c r="G145" s="5">
        <v>-6788113613</v>
      </c>
      <c r="I145" s="5">
        <v>217032612</v>
      </c>
      <c r="J145" s="5">
        <v>-3190603629</v>
      </c>
      <c r="K145" s="5">
        <v>-1666629000</v>
      </c>
      <c r="L145" s="5">
        <v>61781120</v>
      </c>
      <c r="M145" s="5">
        <v>1067800</v>
      </c>
      <c r="N145" s="5">
        <v>-93632568</v>
      </c>
      <c r="O145" s="5">
        <v>128063818</v>
      </c>
      <c r="P145" s="5">
        <v>-74897769</v>
      </c>
      <c r="Q145" s="5">
        <v>11966406000</v>
      </c>
      <c r="R145" s="5">
        <v>-42431000</v>
      </c>
      <c r="S145" s="5">
        <v>-3291335572</v>
      </c>
      <c r="T145" s="5">
        <v>-20455053510</v>
      </c>
      <c r="U145" s="5">
        <v>-53911694395</v>
      </c>
      <c r="V145" s="5">
        <v>-118184370598</v>
      </c>
      <c r="W145" s="5">
        <v>-14450718491</v>
      </c>
      <c r="X145" s="5">
        <v>-3461613359</v>
      </c>
    </row>
    <row r="146" spans="3:24" ht="15.5" x14ac:dyDescent="0.35">
      <c r="C146" t="s">
        <v>467</v>
      </c>
      <c r="J146" s="5">
        <v>-290000000</v>
      </c>
      <c r="K146" s="5">
        <v>-818720000</v>
      </c>
      <c r="T146" s="5">
        <v>-16726514858</v>
      </c>
      <c r="U146" s="5">
        <v>-3308234363</v>
      </c>
      <c r="V146" s="5">
        <v>-26227502307</v>
      </c>
      <c r="W146" s="5">
        <v>-4113945276</v>
      </c>
    </row>
    <row r="147" spans="3:24" ht="15.5" x14ac:dyDescent="0.35">
      <c r="C147" t="s">
        <v>185</v>
      </c>
      <c r="D147" s="5">
        <v>-16593020</v>
      </c>
      <c r="E147" s="5">
        <v>-278296857</v>
      </c>
      <c r="F147" s="5">
        <v>6546120012</v>
      </c>
      <c r="G147" s="5">
        <v>-6661742808</v>
      </c>
      <c r="I147" s="5">
        <v>-168372796</v>
      </c>
      <c r="J147" s="5">
        <v>-3539156562</v>
      </c>
      <c r="K147" s="5">
        <v>-847909000</v>
      </c>
      <c r="L147" s="5">
        <v>-131218880</v>
      </c>
      <c r="M147" s="5">
        <v>-48032200</v>
      </c>
      <c r="N147" s="5">
        <v>-95632568</v>
      </c>
      <c r="O147" s="5">
        <v>-71936182</v>
      </c>
      <c r="P147" s="5">
        <v>-74897769</v>
      </c>
      <c r="Q147" s="5">
        <v>-36804000</v>
      </c>
      <c r="R147" s="5">
        <v>-42431000</v>
      </c>
      <c r="S147" s="5">
        <v>-3467648948</v>
      </c>
      <c r="T147" s="5">
        <v>-7703867360</v>
      </c>
      <c r="U147" s="5">
        <v>-53423247532</v>
      </c>
      <c r="V147" s="5">
        <v>-86271723182</v>
      </c>
      <c r="W147" s="5">
        <v>-10336773215</v>
      </c>
      <c r="X147" s="5">
        <v>-3082282109</v>
      </c>
    </row>
    <row r="148" spans="3:24" ht="15.5" x14ac:dyDescent="0.35">
      <c r="C148" t="s">
        <v>335</v>
      </c>
      <c r="D148" s="5">
        <v>139909910</v>
      </c>
      <c r="F148" s="5">
        <v>451866302</v>
      </c>
      <c r="G148" s="5">
        <v>-126370805</v>
      </c>
      <c r="I148" s="5">
        <v>385405408</v>
      </c>
      <c r="J148" s="5">
        <v>638552933</v>
      </c>
      <c r="L148" s="5">
        <v>193000000</v>
      </c>
      <c r="M148" s="5">
        <v>3600000</v>
      </c>
      <c r="N148" s="5">
        <v>2000000</v>
      </c>
      <c r="O148" s="5">
        <v>200000000</v>
      </c>
      <c r="Q148" s="5">
        <v>3210000</v>
      </c>
      <c r="S148" s="5">
        <v>180313376</v>
      </c>
      <c r="T148" s="5">
        <v>3880713124</v>
      </c>
      <c r="U148" s="5">
        <v>2819787500</v>
      </c>
      <c r="V148" s="5">
        <v>556500000</v>
      </c>
      <c r="X148" s="5">
        <v>482968750</v>
      </c>
    </row>
    <row r="149" spans="3:24" ht="15.5" x14ac:dyDescent="0.35">
      <c r="C149" t="s">
        <v>1542</v>
      </c>
    </row>
    <row r="150" spans="3:24" ht="15.5" x14ac:dyDescent="0.35">
      <c r="C150" t="s">
        <v>1572</v>
      </c>
      <c r="M150" s="5">
        <v>45500000</v>
      </c>
    </row>
    <row r="151" spans="3:24" ht="15.5" x14ac:dyDescent="0.35">
      <c r="C151" t="s">
        <v>1494</v>
      </c>
      <c r="Q151" s="5">
        <v>12000000000</v>
      </c>
    </row>
    <row r="152" spans="3:24" ht="15.5" x14ac:dyDescent="0.35">
      <c r="C152" t="s">
        <v>1573</v>
      </c>
    </row>
    <row r="153" spans="3:24" ht="15.5" x14ac:dyDescent="0.35">
      <c r="C153" t="s">
        <v>1574</v>
      </c>
      <c r="V153" s="5">
        <v>-3000000000</v>
      </c>
    </row>
    <row r="154" spans="3:24" ht="15.5" x14ac:dyDescent="0.35">
      <c r="C154" t="s">
        <v>1575</v>
      </c>
      <c r="V154" s="5">
        <v>-3000000000</v>
      </c>
    </row>
    <row r="155" spans="3:24" ht="15.5" x14ac:dyDescent="0.35">
      <c r="C155" t="s">
        <v>1576</v>
      </c>
      <c r="K155" s="5">
        <v>650000000</v>
      </c>
      <c r="L155" s="5">
        <v>-650000000</v>
      </c>
      <c r="R155" s="5">
        <v>241645109</v>
      </c>
      <c r="U155" s="5">
        <v>-114350583</v>
      </c>
      <c r="V155" s="5">
        <v>444730452</v>
      </c>
      <c r="X155" s="5">
        <v>-194261197</v>
      </c>
    </row>
    <row r="156" spans="3:24" ht="15.5" x14ac:dyDescent="0.35">
      <c r="C156" t="s">
        <v>823</v>
      </c>
    </row>
    <row r="157" spans="3:24" ht="15.5" x14ac:dyDescent="0.35">
      <c r="C157" t="s">
        <v>1577</v>
      </c>
    </row>
    <row r="158" spans="3:24" ht="15.5" x14ac:dyDescent="0.35">
      <c r="C158" t="s">
        <v>1578</v>
      </c>
      <c r="S158" s="5">
        <v>-4000000</v>
      </c>
      <c r="T158" s="5">
        <v>-19735000</v>
      </c>
      <c r="X158" s="5">
        <v>-862300000</v>
      </c>
    </row>
    <row r="159" spans="3:24" ht="15.5" x14ac:dyDescent="0.35">
      <c r="C159" t="s">
        <v>1579</v>
      </c>
    </row>
    <row r="160" spans="3:24" ht="15.5" x14ac:dyDescent="0.35">
      <c r="C160" t="s">
        <v>186</v>
      </c>
      <c r="D160" s="5">
        <v>-2126764964</v>
      </c>
      <c r="E160" s="5">
        <v>-2069902193</v>
      </c>
      <c r="F160" s="5">
        <v>-7772892011</v>
      </c>
      <c r="G160" s="5">
        <v>5120000196</v>
      </c>
      <c r="I160" s="5">
        <v>-5061326826</v>
      </c>
      <c r="J160" s="5">
        <v>468681163</v>
      </c>
      <c r="K160" s="5">
        <v>-4218276338</v>
      </c>
      <c r="L160" s="5">
        <v>-1792661746</v>
      </c>
      <c r="M160" s="5">
        <v>-723846824</v>
      </c>
      <c r="O160" s="5">
        <v>1100000000</v>
      </c>
      <c r="P160" s="5">
        <v>-6984080482</v>
      </c>
      <c r="Q160" s="5">
        <v>-13712961532</v>
      </c>
      <c r="R160" s="5">
        <v>-26455528430</v>
      </c>
      <c r="S160" s="5">
        <v>-7038188892</v>
      </c>
      <c r="T160" s="5">
        <v>897992350</v>
      </c>
      <c r="U160" s="5">
        <v>65631268396</v>
      </c>
      <c r="V160" s="5">
        <v>66075996093</v>
      </c>
      <c r="W160" s="5">
        <v>54084927461</v>
      </c>
      <c r="X160" s="5">
        <v>-3115562378</v>
      </c>
    </row>
    <row r="161" spans="3:24" ht="15.5" x14ac:dyDescent="0.35">
      <c r="C161" t="s">
        <v>1580</v>
      </c>
    </row>
    <row r="162" spans="3:24" ht="15.5" x14ac:dyDescent="0.35">
      <c r="C162" t="s">
        <v>803</v>
      </c>
      <c r="D162" s="5">
        <v>-28099564171</v>
      </c>
      <c r="F162" s="5">
        <v>21001779190</v>
      </c>
      <c r="G162" s="5">
        <v>1748242471</v>
      </c>
      <c r="I162" s="5">
        <v>21001779190</v>
      </c>
      <c r="J162" s="5">
        <v>16000000000</v>
      </c>
      <c r="K162" s="5">
        <v>13500000000</v>
      </c>
      <c r="Q162" s="5">
        <v>6335863915</v>
      </c>
      <c r="S162" s="5">
        <v>1414078831</v>
      </c>
      <c r="T162" s="5">
        <v>24430993051</v>
      </c>
      <c r="U162" s="5">
        <v>40620917314</v>
      </c>
      <c r="V162" s="5">
        <v>24575144687</v>
      </c>
    </row>
    <row r="163" spans="3:24" ht="15.5" x14ac:dyDescent="0.35">
      <c r="C163" t="s">
        <v>771</v>
      </c>
      <c r="F163" s="5">
        <v>-20445350000</v>
      </c>
      <c r="I163" s="5">
        <v>-20445350000</v>
      </c>
      <c r="J163" s="5">
        <v>-10000000000</v>
      </c>
      <c r="K163" s="5">
        <v>-413049730</v>
      </c>
      <c r="Q163" s="5">
        <v>-10231628763</v>
      </c>
      <c r="S163" s="5">
        <v>-8644414045</v>
      </c>
      <c r="T163" s="5">
        <v>-16207172887</v>
      </c>
      <c r="U163" s="5">
        <v>-3449504236</v>
      </c>
      <c r="V163" s="5">
        <v>-2572836732</v>
      </c>
    </row>
    <row r="164" spans="3:24" ht="15.5" x14ac:dyDescent="0.35">
      <c r="C164" t="s">
        <v>1581</v>
      </c>
      <c r="D164" s="5">
        <v>-28099564171</v>
      </c>
      <c r="F164" s="5">
        <v>556429190</v>
      </c>
      <c r="G164" s="5">
        <v>1748242471</v>
      </c>
      <c r="I164" s="5">
        <v>556429190</v>
      </c>
      <c r="J164" s="5">
        <v>6000000000</v>
      </c>
      <c r="K164" s="5">
        <v>13086950270</v>
      </c>
      <c r="Q164" s="5">
        <v>-3895764848</v>
      </c>
      <c r="S164" s="5">
        <v>-7230335214</v>
      </c>
      <c r="T164" s="5">
        <v>8223820164</v>
      </c>
      <c r="U164" s="5">
        <v>37171413078</v>
      </c>
      <c r="V164" s="5">
        <v>22002307955</v>
      </c>
    </row>
    <row r="165" spans="3:24" ht="15.5" x14ac:dyDescent="0.35">
      <c r="C165" t="s">
        <v>1582</v>
      </c>
    </row>
    <row r="166" spans="3:24" ht="15.5" x14ac:dyDescent="0.35">
      <c r="C166" t="s">
        <v>828</v>
      </c>
      <c r="V166" s="5">
        <v>33799047272</v>
      </c>
    </row>
    <row r="167" spans="3:24" ht="15.5" x14ac:dyDescent="0.35">
      <c r="C167" t="s">
        <v>607</v>
      </c>
      <c r="P167" s="5">
        <v>-2573867421</v>
      </c>
      <c r="T167" s="5">
        <v>-11649864229</v>
      </c>
    </row>
    <row r="168" spans="3:24" ht="15.5" x14ac:dyDescent="0.35">
      <c r="C168" t="s">
        <v>1583</v>
      </c>
    </row>
    <row r="169" spans="3:24" ht="15.5" x14ac:dyDescent="0.35">
      <c r="C169" t="s">
        <v>666</v>
      </c>
      <c r="D169" s="5">
        <v>447159731</v>
      </c>
      <c r="E169" s="5">
        <v>-447159731</v>
      </c>
      <c r="F169" s="5">
        <v>-8828796974</v>
      </c>
      <c r="G169" s="5">
        <v>7981399428</v>
      </c>
      <c r="I169" s="5">
        <v>-1635868861</v>
      </c>
      <c r="J169" s="5">
        <v>-7707305815</v>
      </c>
      <c r="K169" s="5">
        <v>-27705386948</v>
      </c>
    </row>
    <row r="170" spans="3:24" ht="15.5" x14ac:dyDescent="0.35">
      <c r="C170" t="s">
        <v>1584</v>
      </c>
    </row>
    <row r="171" spans="3:24" ht="15.5" x14ac:dyDescent="0.35">
      <c r="C171" t="s">
        <v>381</v>
      </c>
      <c r="T171" s="5">
        <v>-3118673749</v>
      </c>
      <c r="U171" s="5">
        <v>-2702100000</v>
      </c>
      <c r="V171" s="5">
        <v>-2386855000</v>
      </c>
    </row>
    <row r="172" spans="3:24" ht="15.5" x14ac:dyDescent="0.35">
      <c r="C172" t="s">
        <v>133</v>
      </c>
      <c r="W172" s="5">
        <v>26676180414</v>
      </c>
    </row>
    <row r="173" spans="3:24" ht="15.5" x14ac:dyDescent="0.35">
      <c r="C173" t="s">
        <v>1275</v>
      </c>
    </row>
    <row r="174" spans="3:24" ht="15.5" x14ac:dyDescent="0.35">
      <c r="C174" t="s">
        <v>1585</v>
      </c>
      <c r="W174" s="5">
        <v>23806751689</v>
      </c>
      <c r="X174" s="5">
        <v>100181229</v>
      </c>
    </row>
    <row r="175" spans="3:24" ht="15.5" x14ac:dyDescent="0.35">
      <c r="C175" t="s">
        <v>1586</v>
      </c>
      <c r="X175" s="5">
        <v>489338060</v>
      </c>
    </row>
    <row r="176" spans="3:24" ht="15.5" x14ac:dyDescent="0.35">
      <c r="C176" t="s">
        <v>1587</v>
      </c>
    </row>
    <row r="177" spans="3:24" ht="15.5" x14ac:dyDescent="0.35">
      <c r="C177" t="s">
        <v>1565</v>
      </c>
    </row>
    <row r="178" spans="3:24" ht="15.5" x14ac:dyDescent="0.35">
      <c r="C178" t="s">
        <v>1588</v>
      </c>
      <c r="K178" s="5">
        <v>-228720123</v>
      </c>
      <c r="L178" s="5">
        <v>-1142661746</v>
      </c>
      <c r="M178" s="5">
        <v>-723846824</v>
      </c>
      <c r="X178" s="5">
        <v>-139563451</v>
      </c>
    </row>
    <row r="179" spans="3:24" ht="15.5" x14ac:dyDescent="0.35">
      <c r="C179" t="s">
        <v>1589</v>
      </c>
      <c r="P179" s="5">
        <v>-3355167914</v>
      </c>
      <c r="Q179" s="5">
        <v>-3752075051</v>
      </c>
      <c r="R179" s="5">
        <v>-7517028511</v>
      </c>
      <c r="S179" s="5">
        <v>-556923552</v>
      </c>
      <c r="T179" s="5">
        <v>-761582697</v>
      </c>
      <c r="U179" s="5">
        <v>-403614139</v>
      </c>
      <c r="V179" s="5">
        <v>-931250788</v>
      </c>
      <c r="W179" s="5">
        <v>-917809377</v>
      </c>
      <c r="X179" s="5">
        <v>-903850335</v>
      </c>
    </row>
    <row r="180" spans="3:24" ht="15.5" x14ac:dyDescent="0.35">
      <c r="C180" t="s">
        <v>1241</v>
      </c>
      <c r="F180" s="5">
        <v>1465000000</v>
      </c>
      <c r="I180" s="5">
        <v>1465000000</v>
      </c>
    </row>
    <row r="181" spans="3:24" ht="15.5" x14ac:dyDescent="0.35">
      <c r="C181" t="s">
        <v>493</v>
      </c>
      <c r="D181" s="5">
        <v>-1514136036</v>
      </c>
      <c r="E181" s="5">
        <v>-588371982</v>
      </c>
      <c r="F181" s="5">
        <v>73473516</v>
      </c>
      <c r="G181" s="5">
        <v>-1268840628</v>
      </c>
      <c r="I181" s="5">
        <v>-1321738337</v>
      </c>
      <c r="J181" s="5">
        <v>-405346551</v>
      </c>
      <c r="K181" s="5">
        <v>-21119537</v>
      </c>
    </row>
    <row r="182" spans="3:24" ht="15.5" x14ac:dyDescent="0.35">
      <c r="C182" t="s">
        <v>1313</v>
      </c>
      <c r="R182" s="5">
        <v>100000000</v>
      </c>
    </row>
    <row r="183" spans="3:24" ht="15.5" x14ac:dyDescent="0.35">
      <c r="C183" t="s">
        <v>887</v>
      </c>
    </row>
    <row r="184" spans="3:24" ht="15.5" x14ac:dyDescent="0.35">
      <c r="C184" t="s">
        <v>1590</v>
      </c>
    </row>
    <row r="185" spans="3:24" ht="15.5" x14ac:dyDescent="0.35">
      <c r="C185" t="s">
        <v>944</v>
      </c>
      <c r="R185" s="5">
        <v>-22752958689</v>
      </c>
    </row>
    <row r="186" spans="3:24" ht="15.5" x14ac:dyDescent="0.35">
      <c r="C186" t="s">
        <v>1591</v>
      </c>
    </row>
    <row r="187" spans="3:24" ht="15.5" x14ac:dyDescent="0.35">
      <c r="C187" t="s">
        <v>1592</v>
      </c>
    </row>
    <row r="188" spans="3:24" ht="15.5" x14ac:dyDescent="0.35">
      <c r="C188" t="s">
        <v>1593</v>
      </c>
    </row>
    <row r="189" spans="3:24" ht="15.5" x14ac:dyDescent="0.35">
      <c r="C189" t="s">
        <v>1594</v>
      </c>
      <c r="O189" s="5">
        <v>1100000000</v>
      </c>
    </row>
    <row r="190" spans="3:24" ht="15.5" x14ac:dyDescent="0.35">
      <c r="C190" t="s">
        <v>195</v>
      </c>
      <c r="D190" s="5">
        <v>516694059</v>
      </c>
      <c r="E190" s="5">
        <v>-406366923</v>
      </c>
      <c r="F190" s="5">
        <v>-78538331</v>
      </c>
      <c r="G190" s="5">
        <v>-1548444485</v>
      </c>
      <c r="I190" s="5">
        <v>-6267182219</v>
      </c>
      <c r="J190" s="5">
        <v>4386228942</v>
      </c>
      <c r="K190" s="5">
        <v>301224454</v>
      </c>
      <c r="L190" s="5">
        <v>-745037554</v>
      </c>
      <c r="M190" s="5">
        <v>-984154944</v>
      </c>
      <c r="N190" s="5">
        <v>-7687308128</v>
      </c>
      <c r="O190" s="5">
        <v>7451431269</v>
      </c>
      <c r="P190" s="5">
        <v>-1100171217</v>
      </c>
      <c r="Q190" s="5">
        <v>1366772291</v>
      </c>
      <c r="R190" s="5">
        <v>302495631</v>
      </c>
      <c r="S190" s="5">
        <v>1196784689</v>
      </c>
      <c r="T190" s="5">
        <v>-1152695195</v>
      </c>
      <c r="U190" s="5">
        <v>-853734540</v>
      </c>
      <c r="V190" s="5">
        <v>-37519225313</v>
      </c>
      <c r="W190" s="5">
        <v>39052446709</v>
      </c>
      <c r="X190" s="5">
        <v>479284278</v>
      </c>
    </row>
    <row r="191" spans="3:24" ht="15.5" x14ac:dyDescent="0.35">
      <c r="C191" t="s">
        <v>196</v>
      </c>
      <c r="E191" s="5">
        <v>599784747</v>
      </c>
      <c r="I191" s="5">
        <v>6866966966</v>
      </c>
      <c r="J191" s="5">
        <v>2480738024</v>
      </c>
      <c r="K191" s="5">
        <v>2179513570</v>
      </c>
      <c r="L191" s="5">
        <v>2924551124</v>
      </c>
      <c r="M191" s="5">
        <v>3908706068</v>
      </c>
      <c r="N191" s="5">
        <v>11596014196</v>
      </c>
      <c r="O191" s="5">
        <v>4144582927</v>
      </c>
      <c r="P191" s="5">
        <v>5244754144</v>
      </c>
      <c r="Q191" s="5">
        <v>3877981853</v>
      </c>
      <c r="R191" s="5">
        <v>3575486222</v>
      </c>
      <c r="S191" s="5">
        <v>2378701533</v>
      </c>
      <c r="T191" s="5">
        <v>3525602164</v>
      </c>
      <c r="U191" s="5">
        <v>4379336704</v>
      </c>
      <c r="V191" s="5">
        <v>41898562017</v>
      </c>
      <c r="W191" s="5">
        <v>2846115308</v>
      </c>
      <c r="X191" s="5">
        <v>2366831030</v>
      </c>
    </row>
    <row r="192" spans="3:24" ht="15.5" x14ac:dyDescent="0.35">
      <c r="C192" t="s">
        <v>1595</v>
      </c>
      <c r="T192" s="5">
        <v>5794564</v>
      </c>
    </row>
    <row r="193" spans="2:24" ht="15.5" x14ac:dyDescent="0.35">
      <c r="C193" t="s">
        <v>197</v>
      </c>
      <c r="D193" s="5">
        <v>516694059</v>
      </c>
      <c r="E193" s="5">
        <v>193417824</v>
      </c>
      <c r="F193" s="5">
        <v>-78538331</v>
      </c>
      <c r="G193" s="5">
        <v>-1548444485</v>
      </c>
      <c r="I193" s="5">
        <v>599784747</v>
      </c>
      <c r="J193" s="5">
        <v>6866966966</v>
      </c>
      <c r="K193" s="5">
        <v>2480738024</v>
      </c>
      <c r="L193" s="5">
        <v>2179513570</v>
      </c>
      <c r="M193" s="5">
        <v>2924551124</v>
      </c>
      <c r="N193" s="5">
        <v>3908706068</v>
      </c>
      <c r="O193" s="5">
        <v>11596014196</v>
      </c>
      <c r="P193" s="5">
        <v>4144582927</v>
      </c>
      <c r="Q193" s="5">
        <v>5244754144</v>
      </c>
      <c r="R193" s="5">
        <v>3877981853</v>
      </c>
      <c r="S193" s="5">
        <v>3575486222</v>
      </c>
      <c r="T193" s="5">
        <v>2378701533</v>
      </c>
      <c r="U193" s="5">
        <v>3525602164</v>
      </c>
      <c r="V193" s="5">
        <v>4379336704</v>
      </c>
      <c r="W193" s="5">
        <v>41898562017</v>
      </c>
      <c r="X193" s="5">
        <v>2846115308</v>
      </c>
    </row>
    <row r="195" spans="2:24" ht="15.5" x14ac:dyDescent="0.35">
      <c r="B195" t="s">
        <v>198</v>
      </c>
      <c r="C195" t="s">
        <v>12</v>
      </c>
      <c r="D195" s="5">
        <v>2250000000</v>
      </c>
      <c r="E195" s="5">
        <v>2250000000</v>
      </c>
      <c r="F195" s="5">
        <v>1140000000</v>
      </c>
      <c r="G195" s="5">
        <v>1140000000</v>
      </c>
      <c r="I195" s="5">
        <v>1140000000</v>
      </c>
      <c r="J195" s="5">
        <v>1140000000</v>
      </c>
      <c r="K195" s="5">
        <v>1140000000</v>
      </c>
      <c r="L195" s="5">
        <v>1140000000</v>
      </c>
      <c r="M195" s="5">
        <v>1140000000</v>
      </c>
      <c r="N195" s="5">
        <v>1140000000</v>
      </c>
      <c r="O195" s="5">
        <v>1140000000</v>
      </c>
      <c r="P195" s="5">
        <v>1140000000</v>
      </c>
      <c r="Q195" s="5">
        <v>1140000000</v>
      </c>
      <c r="R195" s="5">
        <v>1130000000</v>
      </c>
      <c r="S195" s="5">
        <v>1130000000</v>
      </c>
      <c r="T195" s="5">
        <v>1130000000</v>
      </c>
      <c r="U195" s="5">
        <v>1130000000</v>
      </c>
      <c r="V195" s="5">
        <v>900000000</v>
      </c>
      <c r="W195" s="5">
        <v>900000000</v>
      </c>
      <c r="X195" s="5">
        <v>1000000000</v>
      </c>
    </row>
    <row r="196" spans="2:24" ht="15.5" x14ac:dyDescent="0.35">
      <c r="C196" t="s">
        <v>199</v>
      </c>
      <c r="D196" s="6">
        <v>-0.19</v>
      </c>
      <c r="E196" s="6">
        <v>-0.31</v>
      </c>
      <c r="F196" s="6">
        <v>-2.31</v>
      </c>
      <c r="G196" s="6">
        <v>-2.11</v>
      </c>
    </row>
    <row r="197" spans="2:24" ht="15.5" x14ac:dyDescent="0.35">
      <c r="C197" t="s">
        <v>200</v>
      </c>
      <c r="D197" s="6">
        <v>-410.53</v>
      </c>
      <c r="E197" s="6">
        <v>-248.39</v>
      </c>
      <c r="F197" s="6">
        <v>-44.59</v>
      </c>
      <c r="G197" s="6">
        <v>-35.07</v>
      </c>
    </row>
    <row r="198" spans="2:24" ht="15.5" x14ac:dyDescent="0.35">
      <c r="C198" t="s">
        <v>69</v>
      </c>
      <c r="D198" s="6">
        <v>8.2899999999999991</v>
      </c>
      <c r="E198" s="6">
        <v>9.5</v>
      </c>
      <c r="F198" s="6">
        <v>6.29</v>
      </c>
      <c r="G198" s="6">
        <v>4.24</v>
      </c>
    </row>
    <row r="199" spans="2:24" ht="15.5" x14ac:dyDescent="0.35">
      <c r="C199" t="s">
        <v>201</v>
      </c>
      <c r="D199" s="5">
        <v>1350000000</v>
      </c>
      <c r="E199" s="5">
        <v>1960000000</v>
      </c>
      <c r="F199" s="5">
        <v>-270000000</v>
      </c>
      <c r="G199" s="5">
        <v>1930000000</v>
      </c>
    </row>
    <row r="200" spans="2:24" ht="15.5" x14ac:dyDescent="0.35">
      <c r="C200" t="s">
        <v>202</v>
      </c>
      <c r="D200" s="6">
        <v>-3.3E-3</v>
      </c>
      <c r="E200" s="6">
        <v>-5.4000000000000003E-3</v>
      </c>
      <c r="F200" s="6">
        <v>-2.0299999999999999E-2</v>
      </c>
      <c r="G200" s="6">
        <v>-1.78E-2</v>
      </c>
    </row>
    <row r="201" spans="2:24" ht="15.5" x14ac:dyDescent="0.35">
      <c r="C201" t="s">
        <v>203</v>
      </c>
      <c r="D201" s="6">
        <v>-5.6999999999999993E-3</v>
      </c>
      <c r="E201" s="6">
        <v>-8.8999999999999999E-3</v>
      </c>
      <c r="F201" s="6">
        <v>-0.15770000000000001</v>
      </c>
      <c r="G201" s="6">
        <v>-0.1288</v>
      </c>
    </row>
    <row r="202" spans="2:24" ht="15.5" x14ac:dyDescent="0.35">
      <c r="C202" t="s">
        <v>204</v>
      </c>
      <c r="D202" s="6">
        <v>1.4000000000000002E-3</v>
      </c>
      <c r="E202" s="6">
        <v>1.8E-3</v>
      </c>
      <c r="F202" s="6">
        <v>-5.0300000000000004E-2</v>
      </c>
      <c r="G202" s="6">
        <v>2.3999999999999998E-3</v>
      </c>
    </row>
    <row r="203" spans="2:24" ht="15.5" x14ac:dyDescent="0.35">
      <c r="C203" t="s">
        <v>205</v>
      </c>
      <c r="D203" s="6">
        <v>0.17</v>
      </c>
      <c r="E203" s="6">
        <v>0.14000000000000001</v>
      </c>
      <c r="F203" s="6">
        <v>-2.2400000000000002</v>
      </c>
      <c r="G203" s="6">
        <v>0.08</v>
      </c>
    </row>
    <row r="204" spans="2:24" ht="15.5" x14ac:dyDescent="0.35">
      <c r="C204" t="s">
        <v>206</v>
      </c>
      <c r="D204" s="5">
        <v>77000000000</v>
      </c>
      <c r="E204" s="5">
        <v>77000000000</v>
      </c>
      <c r="F204" s="5">
        <v>17000000000</v>
      </c>
      <c r="G204" s="5">
        <v>19000000000</v>
      </c>
    </row>
    <row r="205" spans="2:24" ht="15.5" x14ac:dyDescent="0.35">
      <c r="C205" t="s">
        <v>207</v>
      </c>
      <c r="D205" s="6">
        <v>2.29</v>
      </c>
      <c r="E205" s="6">
        <v>2.2400000000000002</v>
      </c>
      <c r="F205" s="6">
        <v>7.05</v>
      </c>
      <c r="G205" s="6">
        <v>4.51</v>
      </c>
    </row>
    <row r="206" spans="2:24" ht="15.5" x14ac:dyDescent="0.35">
      <c r="C206" t="s">
        <v>208</v>
      </c>
      <c r="D206" s="6">
        <v>34.130000000000003</v>
      </c>
      <c r="E206" s="6">
        <v>34.33</v>
      </c>
      <c r="F206" s="6">
        <v>14.62</v>
      </c>
      <c r="G206" s="6">
        <v>16.39</v>
      </c>
    </row>
    <row r="207" spans="2:24" ht="15.5" x14ac:dyDescent="0.35">
      <c r="C207" t="s">
        <v>209</v>
      </c>
      <c r="D207" s="6">
        <v>2.29</v>
      </c>
      <c r="E207" s="6">
        <v>2.2400000000000002</v>
      </c>
      <c r="F207" s="6">
        <v>7.05</v>
      </c>
      <c r="G207" s="6">
        <v>4.51</v>
      </c>
    </row>
    <row r="208" spans="2:24" ht="15.5" x14ac:dyDescent="0.35">
      <c r="C208" t="s">
        <v>210</v>
      </c>
      <c r="D208" s="6">
        <v>34.130000000000003</v>
      </c>
      <c r="E208" s="6">
        <v>34.33</v>
      </c>
      <c r="F208" s="6">
        <v>14.62</v>
      </c>
      <c r="G208" s="6">
        <v>16.39</v>
      </c>
    </row>
    <row r="209" spans="3:24" ht="15.5" x14ac:dyDescent="0.35">
      <c r="C209" t="s">
        <v>211</v>
      </c>
      <c r="D209" s="5">
        <v>23000000000</v>
      </c>
      <c r="E209" s="5">
        <v>25000000000</v>
      </c>
      <c r="F209" s="5">
        <v>88000000000</v>
      </c>
      <c r="G209" s="5">
        <v>88000000000</v>
      </c>
    </row>
    <row r="210" spans="3:24" ht="15.5" x14ac:dyDescent="0.35">
      <c r="C210" t="s">
        <v>212</v>
      </c>
      <c r="D210" s="5">
        <v>9000000000</v>
      </c>
      <c r="E210" s="5">
        <v>9000000000</v>
      </c>
      <c r="F210" s="5">
        <v>9000000000</v>
      </c>
      <c r="G210" s="5">
        <v>12000000000</v>
      </c>
    </row>
    <row r="211" spans="3:24" ht="15.5" x14ac:dyDescent="0.35">
      <c r="C211" t="s">
        <v>213</v>
      </c>
      <c r="D211" s="5">
        <v>77000000000</v>
      </c>
      <c r="E211" s="5">
        <v>77000000000</v>
      </c>
      <c r="F211" s="5">
        <v>17000000000</v>
      </c>
      <c r="G211" s="5">
        <v>19000000000</v>
      </c>
    </row>
    <row r="212" spans="3:24" ht="15.5" x14ac:dyDescent="0.35">
      <c r="C212" t="s">
        <v>24</v>
      </c>
      <c r="D212" s="5">
        <v>32000000000</v>
      </c>
      <c r="E212" s="5">
        <v>34000000000</v>
      </c>
      <c r="F212" s="5">
        <v>98000000000</v>
      </c>
      <c r="G212" s="5">
        <v>100000000000</v>
      </c>
    </row>
    <row r="213" spans="3:24" ht="15.5" x14ac:dyDescent="0.35">
      <c r="C213" t="s">
        <v>21</v>
      </c>
      <c r="D213" s="5">
        <v>31000000000</v>
      </c>
      <c r="E213" s="5">
        <v>34000000000</v>
      </c>
      <c r="F213" s="5">
        <v>97000000000</v>
      </c>
      <c r="G213" s="5">
        <v>99000000000</v>
      </c>
    </row>
    <row r="214" spans="3:24" ht="15.5" x14ac:dyDescent="0.35">
      <c r="C214" t="s">
        <v>214</v>
      </c>
      <c r="D214" s="5">
        <v>-4000000000</v>
      </c>
      <c r="E214" s="5">
        <v>-5000000000</v>
      </c>
      <c r="F214" s="5">
        <v>-67000000000</v>
      </c>
      <c r="G214" s="5">
        <v>-64000000000</v>
      </c>
    </row>
    <row r="215" spans="3:24" ht="15.5" x14ac:dyDescent="0.35">
      <c r="C215" t="s">
        <v>215</v>
      </c>
      <c r="D215" s="5">
        <v>3000000000</v>
      </c>
      <c r="E215" s="5">
        <v>2000000000</v>
      </c>
      <c r="F215" s="5">
        <v>1000000000</v>
      </c>
      <c r="G215" s="5">
        <v>0</v>
      </c>
    </row>
    <row r="216" spans="3:24" ht="15.5" x14ac:dyDescent="0.35">
      <c r="C216" t="s">
        <v>216</v>
      </c>
      <c r="D216" s="5">
        <v>0</v>
      </c>
      <c r="E216" s="5">
        <v>0</v>
      </c>
      <c r="F216" s="5">
        <v>7000000000</v>
      </c>
      <c r="G216" s="5">
        <v>-7000000000</v>
      </c>
    </row>
    <row r="217" spans="3:24" ht="15.5" x14ac:dyDescent="0.35">
      <c r="C217" t="s">
        <v>13</v>
      </c>
      <c r="D217" s="5">
        <v>3000000000</v>
      </c>
      <c r="E217" s="5">
        <v>2000000000</v>
      </c>
      <c r="F217" s="5">
        <v>7000000000</v>
      </c>
      <c r="G217" s="5">
        <v>-7000000000</v>
      </c>
    </row>
    <row r="218" spans="3:24" ht="15.5" x14ac:dyDescent="0.35">
      <c r="C218" t="s">
        <v>16</v>
      </c>
      <c r="D218" s="6">
        <v>1.1100000000000001</v>
      </c>
      <c r="E218" s="6">
        <v>0.74</v>
      </c>
      <c r="F218" s="6">
        <v>6.38</v>
      </c>
      <c r="G218" s="6">
        <v>-5.76</v>
      </c>
    </row>
    <row r="219" spans="3:24" ht="15.5" x14ac:dyDescent="0.35">
      <c r="C219" t="s">
        <v>54</v>
      </c>
      <c r="I219" s="6">
        <v>-13.91</v>
      </c>
      <c r="J219" s="6">
        <v>1.56</v>
      </c>
      <c r="K219" s="6">
        <v>28.51</v>
      </c>
      <c r="L219" s="6">
        <v>2.7</v>
      </c>
      <c r="M219" s="6">
        <v>-8.31</v>
      </c>
      <c r="N219" s="6">
        <v>-37.39</v>
      </c>
      <c r="O219" s="6">
        <v>-31.97</v>
      </c>
      <c r="P219" s="6">
        <v>-27.19</v>
      </c>
      <c r="Q219" s="6">
        <v>-33.03</v>
      </c>
      <c r="R219" s="5">
        <v>1</v>
      </c>
      <c r="S219" s="6">
        <v>0.81</v>
      </c>
      <c r="T219" s="6">
        <v>8.58</v>
      </c>
      <c r="U219" s="6">
        <v>5.56</v>
      </c>
      <c r="V219" s="6">
        <v>5.77</v>
      </c>
      <c r="W219" s="6">
        <v>6.62</v>
      </c>
      <c r="X219" s="6">
        <v>8.74</v>
      </c>
    </row>
    <row r="220" spans="3:24" ht="15.5" x14ac:dyDescent="0.35">
      <c r="C220" t="s">
        <v>68</v>
      </c>
      <c r="I220" s="6">
        <v>-7.4</v>
      </c>
      <c r="J220" s="6">
        <v>16.670000000000002</v>
      </c>
      <c r="K220" s="6">
        <v>1.75</v>
      </c>
      <c r="L220" s="6">
        <v>25.93</v>
      </c>
      <c r="M220" s="6">
        <v>-8.18</v>
      </c>
      <c r="N220" s="6">
        <v>-1.52</v>
      </c>
      <c r="O220" s="6">
        <v>-1.56</v>
      </c>
      <c r="P220" s="6">
        <v>-1.84</v>
      </c>
      <c r="Q220" s="6">
        <v>-14.23</v>
      </c>
      <c r="R220" s="5">
        <v>448</v>
      </c>
      <c r="S220" s="6">
        <v>617.28</v>
      </c>
      <c r="T220" s="6">
        <v>59.44</v>
      </c>
      <c r="U220" s="6">
        <v>59.35</v>
      </c>
      <c r="V220" s="6">
        <v>51.99</v>
      </c>
      <c r="W220" s="6">
        <v>45.32</v>
      </c>
      <c r="X220" s="5">
        <v>0</v>
      </c>
    </row>
    <row r="221" spans="3:24" ht="15.5" x14ac:dyDescent="0.35">
      <c r="C221" t="s">
        <v>71</v>
      </c>
      <c r="I221" s="6">
        <v>1.52</v>
      </c>
      <c r="J221" s="6">
        <v>0.31</v>
      </c>
      <c r="K221" s="6">
        <v>0.62</v>
      </c>
      <c r="L221" s="6">
        <v>0.92</v>
      </c>
      <c r="M221" s="6">
        <v>0.93</v>
      </c>
      <c r="N221" s="6">
        <v>0.73</v>
      </c>
      <c r="O221" s="6">
        <v>0.53</v>
      </c>
      <c r="P221" s="6">
        <v>0.55000000000000004</v>
      </c>
      <c r="Q221" s="6">
        <v>5.18</v>
      </c>
      <c r="R221" s="6">
        <v>4.2699999999999996</v>
      </c>
      <c r="S221" s="6">
        <v>3.93</v>
      </c>
      <c r="T221" s="6">
        <v>3.9</v>
      </c>
      <c r="U221" s="6">
        <v>2.1</v>
      </c>
      <c r="V221" s="6">
        <v>2.11</v>
      </c>
      <c r="W221" s="6">
        <v>2.69</v>
      </c>
      <c r="X221" s="5">
        <v>0</v>
      </c>
    </row>
    <row r="222" spans="3:24" ht="15.5" x14ac:dyDescent="0.35">
      <c r="C222" t="s">
        <v>217</v>
      </c>
      <c r="I222" s="5">
        <v>1590000000</v>
      </c>
      <c r="J222" s="5">
        <v>14540000000</v>
      </c>
      <c r="K222" s="5">
        <v>11690000000</v>
      </c>
      <c r="L222" s="5">
        <v>-5250000000</v>
      </c>
      <c r="M222" s="5">
        <v>2630000000</v>
      </c>
      <c r="N222" s="5">
        <v>-22090000000</v>
      </c>
      <c r="O222" s="5">
        <v>-20110000000</v>
      </c>
      <c r="P222" s="5">
        <v>3060000000</v>
      </c>
    </row>
    <row r="223" spans="3:24" ht="15.5" x14ac:dyDescent="0.35">
      <c r="C223" t="s">
        <v>218</v>
      </c>
      <c r="I223" s="6">
        <v>-0.12240000000000001</v>
      </c>
      <c r="J223" s="6">
        <v>1.2199999999999999E-2</v>
      </c>
      <c r="K223" s="6">
        <v>0.21739999999999998</v>
      </c>
      <c r="L223" s="6">
        <v>2.0099999999999996E-2</v>
      </c>
      <c r="M223" s="6">
        <v>-5.57E-2</v>
      </c>
      <c r="N223" s="6">
        <v>-0.23960000000000001</v>
      </c>
      <c r="O223" s="6">
        <v>-0.1666</v>
      </c>
      <c r="P223" s="6">
        <v>-8.5199999999999998E-2</v>
      </c>
      <c r="Q223" s="6">
        <v>-9.7299999999999998E-2</v>
      </c>
      <c r="R223" s="6">
        <v>2.5999999999999999E-3</v>
      </c>
      <c r="S223" s="6">
        <v>2.3E-3</v>
      </c>
      <c r="T223" s="6">
        <v>2.3799999999999998E-2</v>
      </c>
      <c r="U223" s="6">
        <v>1.6899999999999998E-2</v>
      </c>
      <c r="V223" s="6">
        <v>1.8700000000000001E-2</v>
      </c>
      <c r="W223" s="6">
        <v>3.0099999999999998E-2</v>
      </c>
      <c r="X223" s="6">
        <v>6.0999999999999999E-2</v>
      </c>
    </row>
    <row r="224" spans="3:24" ht="15.5" x14ac:dyDescent="0.35">
      <c r="C224" t="s">
        <v>219</v>
      </c>
      <c r="I224" s="6">
        <v>-0.9516</v>
      </c>
      <c r="J224" s="6">
        <v>5.4199999999999998E-2</v>
      </c>
      <c r="K224" s="6">
        <v>0.8993000000000001</v>
      </c>
      <c r="L224" s="6">
        <v>1.1973</v>
      </c>
      <c r="M224" s="6">
        <v>3.0649000000000002</v>
      </c>
      <c r="N224" s="6">
        <v>-6.7927999999999997</v>
      </c>
      <c r="O224" s="6">
        <v>-0.74260000000000004</v>
      </c>
      <c r="P224" s="6">
        <v>-0.16159999999999999</v>
      </c>
      <c r="Q224" s="6">
        <v>-0.16930000000000001</v>
      </c>
      <c r="R224" s="6">
        <v>4.3E-3</v>
      </c>
      <c r="S224" s="6">
        <v>4.4000000000000003E-3</v>
      </c>
      <c r="T224" s="6">
        <v>4.6199999999999998E-2</v>
      </c>
      <c r="U224" s="6">
        <v>3.0899999999999997E-2</v>
      </c>
      <c r="V224" s="6">
        <v>2.9399999999999999E-2</v>
      </c>
      <c r="W224" s="6">
        <v>3.4300000000000004E-2</v>
      </c>
      <c r="X224" s="6">
        <v>7.3800000000000004E-2</v>
      </c>
    </row>
    <row r="225" spans="3:24" ht="15.5" x14ac:dyDescent="0.35">
      <c r="C225" t="s">
        <v>220</v>
      </c>
      <c r="I225" s="6">
        <v>-0.1013</v>
      </c>
      <c r="J225" s="6">
        <v>0.109</v>
      </c>
      <c r="K225" s="6">
        <v>4.07E-2</v>
      </c>
      <c r="L225" s="6">
        <v>-0.2122</v>
      </c>
      <c r="M225" s="6">
        <v>-0.40889999999999999</v>
      </c>
      <c r="N225" s="6">
        <v>-0.58440000000000003</v>
      </c>
      <c r="O225" s="6">
        <v>-0.2162</v>
      </c>
      <c r="P225" s="6">
        <v>-6.4399999999999999E-2</v>
      </c>
      <c r="Q225" s="6">
        <v>-6.54E-2</v>
      </c>
      <c r="R225" s="6">
        <v>4.9000000000000002E-2</v>
      </c>
      <c r="S225" s="6">
        <v>0.1017</v>
      </c>
      <c r="T225" s="6">
        <v>8.1500000000000003E-2</v>
      </c>
      <c r="U225" s="6">
        <v>0.1042</v>
      </c>
      <c r="V225" s="6">
        <v>6.1200000000000004E-2</v>
      </c>
      <c r="W225" s="6">
        <v>5.0300000000000004E-2</v>
      </c>
      <c r="X225" s="6">
        <v>0.14119999999999999</v>
      </c>
    </row>
    <row r="226" spans="3:24" ht="15.5" x14ac:dyDescent="0.35">
      <c r="C226" t="s">
        <v>221</v>
      </c>
      <c r="I226" s="6">
        <v>-1.32</v>
      </c>
      <c r="J226" s="6">
        <v>1.45</v>
      </c>
      <c r="K226" s="6">
        <v>0.43</v>
      </c>
      <c r="L226" s="6">
        <v>-31.05</v>
      </c>
      <c r="M226" s="6">
        <v>-22.8</v>
      </c>
      <c r="N226" s="6">
        <v>-91.1</v>
      </c>
      <c r="O226" s="6">
        <v>-17.940000000000001</v>
      </c>
      <c r="P226" s="6">
        <v>-1.88</v>
      </c>
      <c r="Q226" s="6">
        <v>-1.18</v>
      </c>
      <c r="R226" s="6">
        <v>0.99</v>
      </c>
      <c r="S226" s="6">
        <v>1.23</v>
      </c>
      <c r="T226" s="6">
        <v>1.1000000000000001</v>
      </c>
      <c r="U226" s="6">
        <v>1.93</v>
      </c>
      <c r="V226" s="6">
        <v>4.05</v>
      </c>
      <c r="W226" s="6">
        <v>5.12</v>
      </c>
      <c r="X226" s="6">
        <v>7.78</v>
      </c>
    </row>
    <row r="227" spans="3:24" ht="15.5" x14ac:dyDescent="0.35">
      <c r="C227" t="s">
        <v>65</v>
      </c>
      <c r="I227" s="6">
        <v>7.05</v>
      </c>
      <c r="J227" s="6">
        <v>0.9</v>
      </c>
      <c r="K227" s="6">
        <v>1.58</v>
      </c>
      <c r="L227" s="6">
        <v>31.11</v>
      </c>
      <c r="M227" s="6">
        <v>-25.09</v>
      </c>
      <c r="N227" s="6">
        <v>10.36</v>
      </c>
      <c r="O227" s="6">
        <v>1.1599999999999999</v>
      </c>
      <c r="P227" s="6">
        <v>0.3</v>
      </c>
      <c r="Q227" s="6">
        <v>2.41</v>
      </c>
      <c r="R227" s="6">
        <v>1.94</v>
      </c>
      <c r="S227" s="6">
        <v>2.69</v>
      </c>
      <c r="T227" s="6">
        <v>2.75</v>
      </c>
      <c r="U227" s="6">
        <v>1.84</v>
      </c>
      <c r="V227" s="6">
        <v>1.53</v>
      </c>
      <c r="W227" s="6">
        <v>1.55</v>
      </c>
      <c r="X227" s="5">
        <v>0</v>
      </c>
    </row>
    <row r="228" spans="3:24" ht="15.5" x14ac:dyDescent="0.35">
      <c r="C228" t="s">
        <v>62</v>
      </c>
      <c r="I228" s="6">
        <v>14.62</v>
      </c>
      <c r="J228" s="6">
        <v>28.79</v>
      </c>
      <c r="K228" s="6">
        <v>31.7</v>
      </c>
      <c r="L228" s="6">
        <v>2.25</v>
      </c>
      <c r="M228" s="6">
        <v>-2.71</v>
      </c>
      <c r="N228" s="6">
        <v>5.5</v>
      </c>
      <c r="O228" s="6">
        <v>43.05</v>
      </c>
      <c r="P228" s="6">
        <v>168.28</v>
      </c>
      <c r="Q228" s="6">
        <v>195.06</v>
      </c>
      <c r="R228" s="6">
        <v>230.67</v>
      </c>
      <c r="S228" s="6">
        <v>186.14</v>
      </c>
      <c r="T228" s="6">
        <v>185.48</v>
      </c>
      <c r="U228" s="6">
        <v>179.68</v>
      </c>
      <c r="V228" s="6">
        <v>196.28</v>
      </c>
      <c r="W228" s="6">
        <v>193.16</v>
      </c>
      <c r="X228" s="6">
        <v>118.4</v>
      </c>
    </row>
    <row r="229" spans="3:24" ht="15.5" x14ac:dyDescent="0.35">
      <c r="C229" t="s">
        <v>222</v>
      </c>
      <c r="I229" s="6">
        <v>7.05</v>
      </c>
      <c r="J229" s="6">
        <v>0.9</v>
      </c>
      <c r="K229" s="6">
        <v>1.58</v>
      </c>
      <c r="L229" s="6">
        <v>31.11</v>
      </c>
      <c r="M229" s="6">
        <v>-25.09</v>
      </c>
      <c r="N229" s="6">
        <v>10.36</v>
      </c>
      <c r="O229" s="6">
        <v>1.1599999999999999</v>
      </c>
      <c r="P229" s="6">
        <v>0.3</v>
      </c>
      <c r="Q229" s="6">
        <v>2.41</v>
      </c>
      <c r="R229" s="6">
        <v>1.94</v>
      </c>
      <c r="S229" s="6">
        <v>2.69</v>
      </c>
      <c r="T229" s="6">
        <v>2.75</v>
      </c>
      <c r="U229" s="6">
        <v>1.84</v>
      </c>
      <c r="V229" s="6">
        <v>1.53</v>
      </c>
      <c r="W229" s="6">
        <v>1.55</v>
      </c>
      <c r="X229" s="5">
        <v>0</v>
      </c>
    </row>
    <row r="230" spans="3:24" ht="15.5" x14ac:dyDescent="0.35">
      <c r="C230" t="s">
        <v>223</v>
      </c>
      <c r="I230" s="6">
        <v>14.62</v>
      </c>
      <c r="J230" s="6">
        <v>28.79</v>
      </c>
      <c r="K230" s="6">
        <v>31.7</v>
      </c>
      <c r="L230" s="6">
        <v>2.25</v>
      </c>
      <c r="M230" s="6">
        <v>-2.71</v>
      </c>
      <c r="N230" s="6">
        <v>5.5</v>
      </c>
      <c r="O230" s="6">
        <v>43.05</v>
      </c>
      <c r="P230" s="6">
        <v>168.28</v>
      </c>
      <c r="Q230" s="6">
        <v>195.06</v>
      </c>
      <c r="R230" s="6">
        <v>230.67</v>
      </c>
      <c r="S230" s="6">
        <v>186.14</v>
      </c>
      <c r="T230" s="6">
        <v>185.48</v>
      </c>
      <c r="U230" s="6">
        <v>179.68</v>
      </c>
      <c r="V230" s="6">
        <v>196.28</v>
      </c>
      <c r="W230" s="6">
        <v>193.16</v>
      </c>
      <c r="X230" s="6">
        <v>118.4</v>
      </c>
    </row>
    <row r="231" spans="3:24" ht="15.5" x14ac:dyDescent="0.35">
      <c r="C231" t="s">
        <v>224</v>
      </c>
      <c r="I231" s="5">
        <v>88000000000</v>
      </c>
      <c r="J231" s="5">
        <v>73000000000</v>
      </c>
      <c r="K231" s="5">
        <v>13000000000</v>
      </c>
      <c r="L231" s="5">
        <v>30000000000</v>
      </c>
      <c r="M231" s="5">
        <v>154000000000</v>
      </c>
      <c r="N231" s="5">
        <v>139000000000</v>
      </c>
      <c r="O231" s="5">
        <v>107000000000</v>
      </c>
      <c r="P231" s="5">
        <v>82000000000</v>
      </c>
      <c r="Q231" s="5">
        <v>77000000000</v>
      </c>
      <c r="R231" s="5">
        <v>94000000000</v>
      </c>
      <c r="S231" s="5">
        <v>106000000000</v>
      </c>
      <c r="T231" s="5">
        <v>106000000000</v>
      </c>
      <c r="U231" s="5">
        <v>109000000000</v>
      </c>
      <c r="V231" s="5">
        <v>68000000000</v>
      </c>
      <c r="W231" s="5">
        <v>16000000000</v>
      </c>
      <c r="X231" s="5">
        <v>10000000000</v>
      </c>
    </row>
    <row r="232" spans="3:24" ht="15.5" x14ac:dyDescent="0.35">
      <c r="C232" t="s">
        <v>225</v>
      </c>
      <c r="I232" s="5">
        <v>9000000000</v>
      </c>
      <c r="J232" s="5">
        <v>23000000000</v>
      </c>
      <c r="K232" s="5">
        <v>11000000000</v>
      </c>
      <c r="L232" s="5">
        <v>106000000000</v>
      </c>
      <c r="M232" s="5">
        <v>0</v>
      </c>
      <c r="N232" s="5">
        <v>12000000000</v>
      </c>
      <c r="O232" s="5">
        <v>41000000000</v>
      </c>
      <c r="P232" s="5">
        <v>73000000000</v>
      </c>
      <c r="Q232" s="5">
        <v>69000000000</v>
      </c>
      <c r="R232" s="5">
        <v>65000000000</v>
      </c>
      <c r="S232" s="5">
        <v>67000000000</v>
      </c>
      <c r="T232" s="5">
        <v>73000000000</v>
      </c>
      <c r="U232" s="5">
        <v>50000000000</v>
      </c>
      <c r="V232" s="5">
        <v>22000000000</v>
      </c>
      <c r="W232" s="5">
        <v>1000000000</v>
      </c>
      <c r="X232" s="5">
        <v>4000000000</v>
      </c>
    </row>
    <row r="233" spans="3:24" ht="15.5" x14ac:dyDescent="0.35">
      <c r="C233" t="s">
        <v>26</v>
      </c>
      <c r="I233" s="5">
        <v>98000000000</v>
      </c>
      <c r="J233" s="5">
        <v>96000000000</v>
      </c>
      <c r="K233" s="5">
        <v>24000000000</v>
      </c>
      <c r="L233" s="5">
        <v>136000000000</v>
      </c>
      <c r="M233" s="5">
        <v>155000000000</v>
      </c>
      <c r="N233" s="5">
        <v>151000000000</v>
      </c>
      <c r="O233" s="5">
        <v>149000000000</v>
      </c>
      <c r="P233" s="5">
        <v>155000000000</v>
      </c>
      <c r="Q233" s="5">
        <v>146000000000</v>
      </c>
      <c r="R233" s="5">
        <v>160000000000</v>
      </c>
      <c r="S233" s="5">
        <v>172000000000</v>
      </c>
      <c r="T233" s="5">
        <v>179000000000</v>
      </c>
      <c r="U233" s="5">
        <v>159000000000</v>
      </c>
      <c r="V233" s="5">
        <v>90000000000</v>
      </c>
      <c r="W233" s="5">
        <v>18000000000</v>
      </c>
      <c r="X233" s="5">
        <v>14000000000</v>
      </c>
    </row>
    <row r="234" spans="3:24" ht="15.5" x14ac:dyDescent="0.35">
      <c r="C234" t="s">
        <v>23</v>
      </c>
      <c r="I234" s="5">
        <v>97000000000</v>
      </c>
      <c r="J234" s="5">
        <v>90000000000</v>
      </c>
      <c r="K234" s="5">
        <v>22000000000</v>
      </c>
      <c r="L234" s="5">
        <v>134000000000</v>
      </c>
      <c r="M234" s="5">
        <v>152000000000</v>
      </c>
      <c r="N234" s="5">
        <v>148000000000</v>
      </c>
      <c r="O234" s="5">
        <v>137000000000</v>
      </c>
      <c r="P234" s="5">
        <v>151000000000</v>
      </c>
      <c r="Q234" s="5">
        <v>141000000000</v>
      </c>
      <c r="R234" s="5">
        <v>156000000000</v>
      </c>
      <c r="S234" s="5">
        <v>169000000000</v>
      </c>
      <c r="T234" s="5">
        <v>176000000000</v>
      </c>
      <c r="U234" s="5">
        <v>156000000000</v>
      </c>
      <c r="V234" s="5">
        <v>86000000000</v>
      </c>
      <c r="W234" s="5">
        <v>-24000000000</v>
      </c>
      <c r="X234" s="5">
        <v>11000000000</v>
      </c>
    </row>
    <row r="235" spans="3:24" ht="15.5" x14ac:dyDescent="0.35">
      <c r="C235" t="s">
        <v>226</v>
      </c>
      <c r="I235" s="5">
        <v>-67000000000</v>
      </c>
      <c r="J235" s="5">
        <v>-38000000000</v>
      </c>
      <c r="K235" s="5">
        <v>-53000000000</v>
      </c>
      <c r="L235" s="5">
        <v>6000000000</v>
      </c>
      <c r="M235" s="5">
        <v>-111000000000</v>
      </c>
      <c r="N235" s="5">
        <v>-98000000000</v>
      </c>
      <c r="O235" s="5">
        <v>-47000000000</v>
      </c>
      <c r="P235" s="5">
        <v>3000000000</v>
      </c>
      <c r="Q235" s="5">
        <v>6000000000</v>
      </c>
      <c r="R235" s="5">
        <v>20000000000</v>
      </c>
      <c r="S235" s="5">
        <v>-8000000000</v>
      </c>
      <c r="T235" s="5">
        <v>-22000000000</v>
      </c>
      <c r="U235" s="5">
        <v>-18000000000</v>
      </c>
      <c r="V235" s="5">
        <v>10000000000</v>
      </c>
      <c r="W235" s="5">
        <v>62000000000</v>
      </c>
      <c r="X235" s="5">
        <v>8000000000</v>
      </c>
    </row>
    <row r="236" spans="3:24" ht="15.5" x14ac:dyDescent="0.35">
      <c r="C236" t="s">
        <v>227</v>
      </c>
      <c r="I236" s="5">
        <v>-1000000000</v>
      </c>
      <c r="J236" s="5">
        <v>7000000000</v>
      </c>
      <c r="K236" s="5">
        <v>6000000000</v>
      </c>
      <c r="L236" s="5">
        <v>1000000000</v>
      </c>
      <c r="M236" s="5">
        <v>0</v>
      </c>
      <c r="N236" s="5">
        <v>-8000000000</v>
      </c>
      <c r="O236" s="5">
        <v>6000000000</v>
      </c>
      <c r="P236" s="5">
        <v>6000000000</v>
      </c>
      <c r="Q236" s="5">
        <v>3000000000</v>
      </c>
      <c r="R236" s="5">
        <v>27000000000</v>
      </c>
      <c r="S236" s="5">
        <v>12000000000</v>
      </c>
      <c r="T236" s="5">
        <v>18000000000</v>
      </c>
      <c r="U236" s="5">
        <v>-13000000000</v>
      </c>
      <c r="V236" s="5">
        <v>15000000000</v>
      </c>
      <c r="W236" s="5">
        <v>-1000000000</v>
      </c>
      <c r="X236" s="5">
        <v>7000000000</v>
      </c>
    </row>
    <row r="237" spans="3:24" ht="15.5" x14ac:dyDescent="0.35">
      <c r="C237" t="s">
        <v>228</v>
      </c>
      <c r="I237" s="5">
        <v>0</v>
      </c>
      <c r="J237" s="5">
        <v>-4000000000</v>
      </c>
      <c r="K237" s="5">
        <v>-2000000000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-3000000000</v>
      </c>
      <c r="T237" s="5">
        <v>-24000000000</v>
      </c>
      <c r="U237" s="5">
        <v>-57000000000</v>
      </c>
      <c r="V237" s="5">
        <v>-112000000000</v>
      </c>
      <c r="W237" s="5">
        <v>-14000000000</v>
      </c>
      <c r="X237" s="5">
        <v>-3000000000</v>
      </c>
    </row>
    <row r="238" spans="3:24" ht="15.5" x14ac:dyDescent="0.35">
      <c r="C238" t="s">
        <v>15</v>
      </c>
      <c r="I238" s="5">
        <v>-2000000000</v>
      </c>
      <c r="J238" s="5">
        <v>3000000000</v>
      </c>
      <c r="K238" s="5">
        <v>5000000000</v>
      </c>
      <c r="L238" s="5">
        <v>1000000000</v>
      </c>
      <c r="M238" s="5">
        <v>0</v>
      </c>
      <c r="N238" s="5">
        <v>-8000000000</v>
      </c>
      <c r="O238" s="5">
        <v>6000000000</v>
      </c>
      <c r="P238" s="5">
        <v>6000000000</v>
      </c>
      <c r="Q238" s="5">
        <v>3000000000</v>
      </c>
      <c r="R238" s="5">
        <v>27000000000</v>
      </c>
      <c r="S238" s="5">
        <v>8000000000</v>
      </c>
      <c r="T238" s="5">
        <v>-6000000000</v>
      </c>
      <c r="U238" s="5">
        <v>-69000000000</v>
      </c>
      <c r="V238" s="5">
        <v>-98000000000</v>
      </c>
      <c r="W238" s="5">
        <v>-15000000000</v>
      </c>
      <c r="X238" s="5">
        <v>4000000000</v>
      </c>
    </row>
    <row r="239" spans="3:24" ht="15.5" x14ac:dyDescent="0.35">
      <c r="C239" t="s">
        <v>17</v>
      </c>
      <c r="I239" s="6">
        <v>-1.4</v>
      </c>
      <c r="J239" s="6">
        <v>2.89</v>
      </c>
      <c r="K239" s="6">
        <v>3.98</v>
      </c>
      <c r="L239" s="6">
        <v>0.75</v>
      </c>
      <c r="M239" s="6">
        <v>-0.27</v>
      </c>
      <c r="N239" s="6">
        <v>-6.77</v>
      </c>
      <c r="O239" s="6">
        <v>5.42</v>
      </c>
      <c r="P239" s="6">
        <v>5.18</v>
      </c>
      <c r="Q239" s="6">
        <v>2.71</v>
      </c>
      <c r="R239" s="6">
        <v>23.77</v>
      </c>
      <c r="S239" s="6">
        <v>7.16</v>
      </c>
      <c r="T239" s="6">
        <v>-5.35</v>
      </c>
      <c r="U239" s="6">
        <v>-61.56</v>
      </c>
      <c r="V239" s="6">
        <v>-108.7</v>
      </c>
      <c r="W239" s="6">
        <v>-16.690000000000001</v>
      </c>
      <c r="X239" s="6">
        <v>3.97</v>
      </c>
    </row>
  </sheetData>
  <pageMargins left="0.7" right="0.7" top="0.75" bottom="0.75" header="0.3" footer="0.3"/>
  <ignoredErrors>
    <ignoredError sqref="A1:X240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1596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1597</v>
      </c>
      <c r="D2" s="2" vm="330">
        <f ca="1">IFERROR(_xlfn.STOCKHISTORY("XIDX:" &amp; $C$1, D3, , 0, 0, 1), "Libur")</f>
        <v>190</v>
      </c>
      <c r="E2" s="2" vm="331">
        <f ca="1">IFERROR(_xlfn.STOCKHISTORY("XIDX:" &amp; $C$1, E3, , 0, 0, 1), "Libur")</f>
        <v>178</v>
      </c>
      <c r="H2" s="2" vm="331">
        <f ca="1">IFERROR(INDEX(D2:G2,COUNT(D2:G2)),"")</f>
        <v>178</v>
      </c>
      <c r="I2" s="2" vm="332">
        <f t="shared" ref="I2:Z2" ca="1" si="0">IFERROR(_xlfn.STOCKHISTORY("XIDX:" &amp; $C$1, I1, , 0, 0, 1), "Libur")</f>
        <v>155</v>
      </c>
      <c r="J2" s="2" vm="70">
        <f t="shared" ca="1" si="0"/>
        <v>132</v>
      </c>
      <c r="K2" s="2" vm="276">
        <f t="shared" ca="1" si="0"/>
        <v>158</v>
      </c>
      <c r="L2" s="2" t="str">
        <f t="shared" ca="1" si="0"/>
        <v>Libur</v>
      </c>
      <c r="M2" s="2" vm="333">
        <f t="shared" ca="1" si="0"/>
        <v>136</v>
      </c>
      <c r="N2" s="2" vm="334">
        <f t="shared" ca="1" si="0"/>
        <v>104</v>
      </c>
      <c r="O2" s="2" vm="65">
        <f t="shared" ca="1" si="0"/>
        <v>95</v>
      </c>
      <c r="P2" s="2" vm="65">
        <f t="shared" ca="1" si="0"/>
        <v>95</v>
      </c>
      <c r="Q2" s="2" vm="335">
        <f t="shared" ca="1" si="0"/>
        <v>110</v>
      </c>
      <c r="R2" s="2" vm="336">
        <f t="shared" ca="1" si="0"/>
        <v>92.248400000000004</v>
      </c>
      <c r="S2" s="2" vm="337">
        <f t="shared" ca="1" si="0"/>
        <v>67.714299999999994</v>
      </c>
      <c r="T2" s="2" t="str">
        <f t="shared" ca="1" si="0"/>
        <v>Libur</v>
      </c>
      <c r="U2" s="2" vm="338">
        <f t="shared" ca="1" si="0"/>
        <v>95.192499999999995</v>
      </c>
      <c r="V2" s="2" vm="339">
        <f t="shared" ca="1" si="0"/>
        <v>90.285700000000006</v>
      </c>
      <c r="W2" s="2" vm="340">
        <f t="shared" ca="1" si="0"/>
        <v>65.751499999999993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1113228405320</v>
      </c>
      <c r="E4" s="2">
        <f>IFERROR(INDEX(E51:E500,MATCH($C$4,$C$51:$C$500,0)),"")</f>
        <v>1017973008426</v>
      </c>
      <c r="H4" s="2">
        <f>IFERROR(SUM(D4:G4)*(4/MAX(1,COUNT(D4:G4))),"")</f>
        <v>4262402827492</v>
      </c>
      <c r="I4" s="2">
        <f t="shared" ref="I4:Z4" si="1">IFERROR(INDEX(I51:I500,MATCH($C$4,$C$51:$C$500,0)),"")</f>
        <v>4109810339016</v>
      </c>
      <c r="J4" s="2">
        <f t="shared" si="1"/>
        <v>3916863878530</v>
      </c>
      <c r="K4" s="2">
        <f t="shared" si="1"/>
        <v>3363517807834</v>
      </c>
      <c r="L4" s="2">
        <f t="shared" si="1"/>
        <v>3200833096416</v>
      </c>
      <c r="M4" s="2">
        <f t="shared" si="1"/>
        <v>2988848566331</v>
      </c>
      <c r="N4" s="2">
        <f t="shared" si="1"/>
        <v>2643626505412</v>
      </c>
      <c r="O4" s="2">
        <f t="shared" si="1"/>
        <v>2726755413484</v>
      </c>
      <c r="P4" s="2">
        <f t="shared" si="1"/>
        <v>2376182739151</v>
      </c>
      <c r="Q4" s="2">
        <f t="shared" si="1"/>
        <v>2110824973137</v>
      </c>
      <c r="R4" s="2">
        <f t="shared" si="1"/>
        <v>1970114275524</v>
      </c>
      <c r="S4" s="2">
        <f t="shared" si="1"/>
        <v>1707613430187</v>
      </c>
      <c r="T4" s="2">
        <f t="shared" si="1"/>
        <v>1437667562629</v>
      </c>
      <c r="U4" s="2">
        <f t="shared" si="1"/>
        <v>1310244154883</v>
      </c>
      <c r="V4" s="2">
        <f t="shared" si="1"/>
        <v>1172974792982</v>
      </c>
      <c r="W4" s="2">
        <f t="shared" si="1"/>
        <v>973210720803</v>
      </c>
      <c r="X4" s="2">
        <f t="shared" si="1"/>
        <v>836964146502</v>
      </c>
      <c r="Y4" s="2">
        <f t="shared" si="1"/>
        <v>1010934004089</v>
      </c>
      <c r="Z4" s="2">
        <f t="shared" si="1"/>
        <v>876274150231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9457641909</v>
      </c>
      <c r="E5" s="2">
        <f>IFERROR(INDEX(E51:E500,MATCH($C$5,$C$51:$C$500,0)),"")</f>
        <v>10104641692</v>
      </c>
      <c r="H5" s="2">
        <f>IFERROR(SUM(D5:G5)*(4/MAX(1,COUNT(D5:G5))),"")</f>
        <v>39124567202</v>
      </c>
      <c r="I5" s="2">
        <f t="shared" ref="I5:Z5" si="2">IFERROR(INDEX(I51:I500,MATCH($C$5,$C$51:$C$500,0)),"")</f>
        <v>35456987714</v>
      </c>
      <c r="J5" s="2">
        <f t="shared" si="2"/>
        <v>7983279257</v>
      </c>
      <c r="K5" s="2">
        <f t="shared" si="2"/>
        <v>21355075899</v>
      </c>
      <c r="L5" s="2">
        <f t="shared" si="2"/>
        <v>23204788555</v>
      </c>
      <c r="M5" s="2">
        <f t="shared" si="2"/>
        <v>8419861204</v>
      </c>
      <c r="N5" s="2">
        <f t="shared" si="2"/>
        <v>3807357246</v>
      </c>
      <c r="O5" s="2">
        <f t="shared" si="2"/>
        <v>7151875792</v>
      </c>
      <c r="P5" s="2">
        <f t="shared" si="2"/>
        <v>22041251819</v>
      </c>
      <c r="Q5" s="2">
        <f t="shared" si="2"/>
        <v>13433972525</v>
      </c>
      <c r="R5" s="2">
        <f t="shared" si="2"/>
        <v>11145510572</v>
      </c>
      <c r="S5" s="2">
        <f t="shared" si="2"/>
        <v>12596514955</v>
      </c>
      <c r="T5" s="2">
        <f t="shared" si="2"/>
        <v>6916716257</v>
      </c>
      <c r="U5" s="2">
        <f t="shared" si="2"/>
        <v>10247289473</v>
      </c>
      <c r="V5" s="2">
        <f t="shared" si="2"/>
        <v>9848224304</v>
      </c>
      <c r="W5" s="2">
        <f t="shared" si="2"/>
        <v>4001514905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331142344659</v>
      </c>
      <c r="E6" s="2">
        <f>IFERROR(INDEX(E51:E500,MATCH($C$6,$C$51:$C$500,0)),"")</f>
        <v>325507288664</v>
      </c>
      <c r="H6" s="2">
        <f>IFERROR(INDEX(D6:G6,COUNT(D6:G6)),"")</f>
        <v>325507288664</v>
      </c>
      <c r="I6" s="2">
        <f t="shared" ref="I6:Z6" si="3">IFERROR(INDEX(I51:I500,MATCH($C$6,$C$51:$C$500,0)),"")</f>
        <v>315403246932</v>
      </c>
      <c r="J6" s="2">
        <f t="shared" si="3"/>
        <v>282496920009</v>
      </c>
      <c r="K6" s="2">
        <f t="shared" si="3"/>
        <v>277713387566</v>
      </c>
      <c r="L6" s="2">
        <f t="shared" si="3"/>
        <v>258910138345</v>
      </c>
      <c r="M6" s="2">
        <f t="shared" si="3"/>
        <v>236979349790</v>
      </c>
      <c r="N6" s="2">
        <f t="shared" si="3"/>
        <v>229196488586</v>
      </c>
      <c r="O6" s="2">
        <f t="shared" si="3"/>
        <v>235437816376</v>
      </c>
      <c r="P6" s="2">
        <f t="shared" si="3"/>
        <v>232107940584</v>
      </c>
      <c r="Q6" s="2">
        <f t="shared" si="3"/>
        <v>212614688765</v>
      </c>
      <c r="R6" s="2">
        <f t="shared" si="3"/>
        <v>143276307176</v>
      </c>
      <c r="S6" s="2">
        <f t="shared" si="3"/>
        <v>134314796604</v>
      </c>
      <c r="T6" s="2">
        <f t="shared" si="3"/>
        <v>121788892649</v>
      </c>
      <c r="U6" s="2">
        <f t="shared" si="3"/>
        <v>114872176392</v>
      </c>
      <c r="V6" s="2">
        <f t="shared" si="3"/>
        <v>104624886919</v>
      </c>
      <c r="W6" s="2">
        <f t="shared" si="3"/>
        <v>94776662615</v>
      </c>
      <c r="X6" s="2">
        <f t="shared" si="3"/>
        <v>90775147710</v>
      </c>
      <c r="Y6" s="2">
        <f t="shared" si="3"/>
        <v>89267738344</v>
      </c>
      <c r="Z6" s="2">
        <f t="shared" si="3"/>
        <v>79755597749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1.27</v>
      </c>
      <c r="E7" s="3">
        <f>IFERROR(INDEX(E51:E500,MATCH($C$7,$C$51:$C$500,0))/1000000000,"")</f>
        <v>1.27</v>
      </c>
      <c r="H7" s="3">
        <f>IFERROR(INDEX(D7:G7,COUNT(D7:G7)),"")</f>
        <v>1.27</v>
      </c>
      <c r="I7" s="3">
        <f t="shared" ref="I7:Z7" si="4">IFERROR(INDEX(I51:I500,MATCH($C$7,$C$51:$C$500,0))/1000000000,"")</f>
        <v>1.27</v>
      </c>
      <c r="J7" s="3">
        <f t="shared" si="4"/>
        <v>1.27</v>
      </c>
      <c r="K7" s="3">
        <f t="shared" si="4"/>
        <v>1.27</v>
      </c>
      <c r="L7" s="3">
        <f t="shared" si="4"/>
        <v>1.27</v>
      </c>
      <c r="M7" s="3">
        <f t="shared" si="4"/>
        <v>1.27</v>
      </c>
      <c r="N7" s="3">
        <f t="shared" si="4"/>
        <v>1.27</v>
      </c>
      <c r="O7" s="3">
        <f t="shared" si="4"/>
        <v>1.27</v>
      </c>
      <c r="P7" s="3">
        <f t="shared" si="4"/>
        <v>1.27</v>
      </c>
      <c r="Q7" s="3">
        <f t="shared" si="4"/>
        <v>1.27</v>
      </c>
      <c r="R7" s="3">
        <f t="shared" si="4"/>
        <v>0.73</v>
      </c>
      <c r="S7" s="3">
        <f t="shared" si="4"/>
        <v>0.73</v>
      </c>
      <c r="T7" s="3">
        <f t="shared" si="4"/>
        <v>0.73</v>
      </c>
      <c r="U7" s="3">
        <f t="shared" si="4"/>
        <v>0.73</v>
      </c>
      <c r="V7" s="3">
        <f t="shared" si="4"/>
        <v>0.73</v>
      </c>
      <c r="W7" s="3">
        <f t="shared" si="4"/>
        <v>0.73</v>
      </c>
      <c r="X7" s="3">
        <f t="shared" si="4"/>
        <v>0.73</v>
      </c>
      <c r="Y7" s="3">
        <f t="shared" si="4"/>
        <v>0.73</v>
      </c>
      <c r="Z7" s="3">
        <f t="shared" si="4"/>
        <v>0.73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-104000000000</v>
      </c>
      <c r="E8" s="2">
        <f>IFERROR(INDEX(E51:E500,MATCH("Free cash flow (Quarter)",$C$51:$C$500,0)),"")</f>
        <v>-62000000000</v>
      </c>
      <c r="H8" s="2">
        <f>IFERROR(INDEX(D8:G8,COUNT(D8:G8)),"")</f>
        <v>-62000000000</v>
      </c>
      <c r="I8" s="2">
        <f t="shared" ref="I8:Z8" si="5">IFERROR(INDEX(I51:I500,MATCH($C$8,$C$51:$C$500,0)),"")</f>
        <v>50000000000</v>
      </c>
      <c r="J8" s="2">
        <f t="shared" si="5"/>
        <v>-140000000000</v>
      </c>
      <c r="K8" s="2">
        <f t="shared" si="5"/>
        <v>-113000000000</v>
      </c>
      <c r="L8" s="2">
        <f t="shared" si="5"/>
        <v>-125000000000</v>
      </c>
      <c r="M8" s="2">
        <f t="shared" si="5"/>
        <v>-23000000000</v>
      </c>
      <c r="N8" s="2">
        <f t="shared" si="5"/>
        <v>68000000000</v>
      </c>
      <c r="O8" s="2">
        <f t="shared" si="5"/>
        <v>-36000000000</v>
      </c>
      <c r="P8" s="2">
        <f t="shared" si="5"/>
        <v>-133000000000</v>
      </c>
      <c r="Q8" s="2">
        <f t="shared" si="5"/>
        <v>-27000000000</v>
      </c>
      <c r="R8" s="2">
        <f t="shared" si="5"/>
        <v>-35000000000</v>
      </c>
      <c r="S8" s="2">
        <f t="shared" si="5"/>
        <v>-71000000000</v>
      </c>
      <c r="T8" s="2">
        <f t="shared" si="5"/>
        <v>-9000000000</v>
      </c>
      <c r="U8" s="2">
        <f t="shared" si="5"/>
        <v>-57000000000</v>
      </c>
      <c r="V8" s="2">
        <f t="shared" si="5"/>
        <v>1000000000</v>
      </c>
      <c r="W8" s="2">
        <f t="shared" si="5"/>
        <v>-12000000000</v>
      </c>
      <c r="X8" s="2">
        <f t="shared" si="5"/>
        <v>-17000000000</v>
      </c>
      <c r="Y8" s="2">
        <f t="shared" si="5"/>
        <v>-18000000000</v>
      </c>
      <c r="Z8" s="2">
        <f t="shared" si="5"/>
        <v>-34000000000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-81.31</v>
      </c>
      <c r="E9" s="3">
        <f>IFERROR(INDEX(E51:E500,MATCH("Free cash flow per share (Quarter)",$C$51:$C$500,0)),"")</f>
        <v>-48.46</v>
      </c>
      <c r="H9" s="3">
        <f>IFERROR(INDEX(D9:G9,COUNT(D9:G9)),"")</f>
        <v>-48.46</v>
      </c>
      <c r="I9" s="3">
        <f t="shared" ref="I9:Z9" si="6">IFERROR(INDEX(I51:I500,MATCH($C$9,$C$51:$C$500,0)),"")</f>
        <v>39.51</v>
      </c>
      <c r="J9" s="3">
        <f t="shared" si="6"/>
        <v>-109.58</v>
      </c>
      <c r="K9" s="3">
        <f t="shared" si="6"/>
        <v>-88.83</v>
      </c>
      <c r="L9" s="3">
        <f t="shared" si="6"/>
        <v>-97.82</v>
      </c>
      <c r="M9" s="3">
        <f t="shared" si="6"/>
        <v>-17.78</v>
      </c>
      <c r="N9" s="3">
        <f t="shared" si="6"/>
        <v>53.28</v>
      </c>
      <c r="O9" s="3">
        <f t="shared" si="6"/>
        <v>-28.32</v>
      </c>
      <c r="P9" s="3">
        <f t="shared" si="6"/>
        <v>-104.66</v>
      </c>
      <c r="Q9" s="3">
        <f t="shared" si="6"/>
        <v>-21.45</v>
      </c>
      <c r="R9" s="3">
        <f t="shared" si="6"/>
        <v>-48.68</v>
      </c>
      <c r="S9" s="3">
        <f t="shared" si="6"/>
        <v>-98.13</v>
      </c>
      <c r="T9" s="3">
        <f t="shared" si="6"/>
        <v>-12.46</v>
      </c>
      <c r="U9" s="3">
        <f t="shared" si="6"/>
        <v>-77.87</v>
      </c>
      <c r="V9" s="3">
        <f t="shared" si="6"/>
        <v>1.3</v>
      </c>
      <c r="W9" s="3">
        <f t="shared" si="6"/>
        <v>-17.12</v>
      </c>
      <c r="X9" s="3">
        <f t="shared" si="6"/>
        <v>-23.34</v>
      </c>
      <c r="Y9" s="3">
        <f t="shared" si="6"/>
        <v>-24.4</v>
      </c>
      <c r="Z9" s="3">
        <f t="shared" si="6"/>
        <v>-46.22</v>
      </c>
    </row>
    <row r="10" spans="1:26" ht="15.5" x14ac:dyDescent="0.35">
      <c r="C10" t="s">
        <v>18</v>
      </c>
      <c r="D10" s="3">
        <f ca="1">IFERROR(IF(D9=0,"",D2/D9),"")</f>
        <v>-2.3367359488377812</v>
      </c>
      <c r="E10" s="3">
        <f ca="1">IFERROR(IF(E9=0,"",E2/E9),"")</f>
        <v>-3.6731324803962031</v>
      </c>
      <c r="I10" s="3">
        <f t="shared" ref="I10:Z10" ca="1" si="7">IFERROR(IF(I9=0,"",I2/I9),"")</f>
        <v>3.9230574538091623</v>
      </c>
      <c r="J10" s="3">
        <f t="shared" ca="1" si="7"/>
        <v>-1.2045993794488046</v>
      </c>
      <c r="K10" s="3">
        <f t="shared" ca="1" si="7"/>
        <v>-1.7786783744230552</v>
      </c>
      <c r="L10" s="3" t="str">
        <f t="shared" ca="1" si="7"/>
        <v/>
      </c>
      <c r="M10" s="3">
        <f t="shared" ca="1" si="7"/>
        <v>-7.6490438695163103</v>
      </c>
      <c r="N10" s="3">
        <f t="shared" ca="1" si="7"/>
        <v>1.9519519519519519</v>
      </c>
      <c r="O10" s="3">
        <f t="shared" ca="1" si="7"/>
        <v>-3.3545197740112993</v>
      </c>
      <c r="P10" s="3">
        <f t="shared" ca="1" si="7"/>
        <v>-0.90770112746034781</v>
      </c>
      <c r="Q10" s="3">
        <f t="shared" ca="1" si="7"/>
        <v>-5.1282051282051286</v>
      </c>
      <c r="R10" s="3">
        <f t="shared" ca="1" si="7"/>
        <v>-1.8949958915365654</v>
      </c>
      <c r="S10" s="3">
        <f t="shared" ca="1" si="7"/>
        <v>-0.69004687659227548</v>
      </c>
      <c r="T10" s="3" t="str">
        <f t="shared" ca="1" si="7"/>
        <v/>
      </c>
      <c r="U10" s="3">
        <f t="shared" ca="1" si="7"/>
        <v>-1.2224540901502503</v>
      </c>
      <c r="V10" s="3">
        <f t="shared" ca="1" si="7"/>
        <v>69.450538461538457</v>
      </c>
      <c r="W10" s="3">
        <f t="shared" ca="1" si="7"/>
        <v>-3.8406249999999993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33780457569</v>
      </c>
      <c r="E11" s="2">
        <f>IFERROR(INDEX(E51:E500,MATCH($C$11,$C$51:$C$500,0)),"")</f>
        <v>39843366917</v>
      </c>
      <c r="H11" s="2">
        <f>IFERROR(INDEX(D11:G11,COUNT(D11:G11)),"")</f>
        <v>39843366917</v>
      </c>
      <c r="I11" s="2">
        <f t="shared" ref="I11:Z11" si="8">IFERROR(INDEX(I51:I500,MATCH($C$11,$C$51:$C$500,0)),"")</f>
        <v>62842729716</v>
      </c>
      <c r="J11" s="2">
        <f t="shared" si="8"/>
        <v>53472920923</v>
      </c>
      <c r="K11" s="2">
        <f t="shared" si="8"/>
        <v>58899533733</v>
      </c>
      <c r="L11" s="2">
        <f t="shared" si="8"/>
        <v>25668366059</v>
      </c>
      <c r="M11" s="2">
        <f t="shared" si="8"/>
        <v>47362351082</v>
      </c>
      <c r="N11" s="2">
        <f t="shared" si="8"/>
        <v>48054344599</v>
      </c>
      <c r="O11" s="2">
        <f t="shared" si="8"/>
        <v>29490799585</v>
      </c>
      <c r="P11" s="2">
        <f t="shared" si="8"/>
        <v>37685486427</v>
      </c>
      <c r="Q11" s="2">
        <f t="shared" si="8"/>
        <v>56461801574</v>
      </c>
      <c r="R11" s="2">
        <f t="shared" si="8"/>
        <v>33560193646</v>
      </c>
      <c r="S11" s="2">
        <f t="shared" si="8"/>
        <v>34007048230</v>
      </c>
      <c r="T11" s="2">
        <f t="shared" si="8"/>
        <v>63419945590</v>
      </c>
      <c r="U11" s="2">
        <f t="shared" si="8"/>
        <v>18678708259</v>
      </c>
      <c r="V11" s="2">
        <f t="shared" si="8"/>
        <v>27496823316</v>
      </c>
      <c r="W11" s="2">
        <f t="shared" si="8"/>
        <v>18323199621</v>
      </c>
      <c r="X11" s="2">
        <f t="shared" si="8"/>
        <v>18679313343</v>
      </c>
      <c r="Y11" s="2">
        <f t="shared" si="8"/>
        <v>17013962429</v>
      </c>
      <c r="Z11" s="2">
        <f t="shared" si="8"/>
        <v>37403225043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914000000000</v>
      </c>
      <c r="E12" s="2">
        <f>IFERROR(INDEX(E51:E500,MATCH("Net Debt (Quarter)",$C$51:$C$500,0)),"")</f>
        <v>809000000000</v>
      </c>
      <c r="H12" s="2">
        <f>IFERROR(INDEX(D12:G12,COUNT(D12:G12)),"")</f>
        <v>809000000000</v>
      </c>
      <c r="I12" s="2">
        <f t="shared" ref="I12:Z12" si="9">IFERROR(INDEX(I51:I500,MATCH($C$12,$C$51:$C$500,0)),"")</f>
        <v>746000000000</v>
      </c>
      <c r="J12" s="2">
        <f t="shared" si="9"/>
        <v>793000000000</v>
      </c>
      <c r="K12" s="2">
        <f t="shared" si="9"/>
        <v>650000000000</v>
      </c>
      <c r="L12" s="2">
        <f t="shared" si="9"/>
        <v>540000000000</v>
      </c>
      <c r="M12" s="2">
        <f t="shared" si="9"/>
        <v>407000000000</v>
      </c>
      <c r="N12" s="2">
        <f t="shared" si="9"/>
        <v>335000000000</v>
      </c>
      <c r="O12" s="2">
        <f t="shared" si="9"/>
        <v>463000000000</v>
      </c>
      <c r="P12" s="2">
        <f t="shared" si="9"/>
        <v>383000000000</v>
      </c>
      <c r="Q12" s="2">
        <f t="shared" si="9"/>
        <v>288000000000</v>
      </c>
      <c r="R12" s="2">
        <f t="shared" si="9"/>
        <v>263000000000</v>
      </c>
      <c r="S12" s="2">
        <f t="shared" si="9"/>
        <v>225000000000</v>
      </c>
      <c r="T12" s="2">
        <f t="shared" si="9"/>
        <v>154000000000</v>
      </c>
      <c r="U12" s="2">
        <f t="shared" si="9"/>
        <v>143000000000</v>
      </c>
      <c r="V12" s="2">
        <f t="shared" si="9"/>
        <v>87000000000</v>
      </c>
      <c r="W12" s="2">
        <f t="shared" si="9"/>
        <v>89000000000</v>
      </c>
      <c r="X12" s="2">
        <f t="shared" si="9"/>
        <v>78000000000</v>
      </c>
      <c r="Y12" s="2">
        <f t="shared" si="9"/>
        <v>61000000000</v>
      </c>
      <c r="Z12" s="2">
        <f t="shared" si="9"/>
        <v>33000000000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948000000000</v>
      </c>
      <c r="E13" s="2">
        <f>IFERROR(INDEX(E51:E500,MATCH("Total Debt (Quarter)",$C$51:$C$500,0)),"")</f>
        <v>849000000000</v>
      </c>
      <c r="H13" s="2">
        <f>IFERROR(INDEX(D13:G13,COUNT(D13:G13)),"")</f>
        <v>849000000000</v>
      </c>
      <c r="I13" s="2">
        <f t="shared" ref="I13:Z13" si="10">IFERROR(INDEX(I51:I500,MATCH($C$13,$C$51:$C$500,0)),"")</f>
        <v>809000000000</v>
      </c>
      <c r="J13" s="2">
        <f t="shared" si="10"/>
        <v>847000000000</v>
      </c>
      <c r="K13" s="2">
        <f t="shared" si="10"/>
        <v>709000000000</v>
      </c>
      <c r="L13" s="2">
        <f t="shared" si="10"/>
        <v>566000000000</v>
      </c>
      <c r="M13" s="2">
        <f t="shared" si="10"/>
        <v>455000000000</v>
      </c>
      <c r="N13" s="2">
        <f t="shared" si="10"/>
        <v>383000000000</v>
      </c>
      <c r="O13" s="2">
        <f t="shared" si="10"/>
        <v>493000000000</v>
      </c>
      <c r="P13" s="2">
        <f t="shared" si="10"/>
        <v>421000000000</v>
      </c>
      <c r="Q13" s="2">
        <f t="shared" si="10"/>
        <v>344000000000</v>
      </c>
      <c r="R13" s="2">
        <f t="shared" si="10"/>
        <v>296000000000</v>
      </c>
      <c r="S13" s="2">
        <f t="shared" si="10"/>
        <v>259000000000</v>
      </c>
      <c r="T13" s="2">
        <f t="shared" si="10"/>
        <v>217000000000</v>
      </c>
      <c r="U13" s="2">
        <f t="shared" si="10"/>
        <v>162000000000</v>
      </c>
      <c r="V13" s="2">
        <f t="shared" si="10"/>
        <v>115000000000</v>
      </c>
      <c r="W13" s="2">
        <f t="shared" si="10"/>
        <v>108000000000</v>
      </c>
      <c r="X13" s="2">
        <f t="shared" si="10"/>
        <v>96000000000</v>
      </c>
      <c r="Y13" s="2">
        <f t="shared" si="10"/>
        <v>78000000000</v>
      </c>
      <c r="Z13" s="2">
        <f t="shared" si="10"/>
        <v>70000000000</v>
      </c>
    </row>
    <row r="14" spans="1:26" ht="15.5" x14ac:dyDescent="0.35">
      <c r="C14" t="s">
        <v>27</v>
      </c>
      <c r="D14" s="2">
        <f>IFERROR(INDEX(D51:D500,MATCH($C$14,$C$51:$C$500,0)),"")</f>
        <v>-17321305193</v>
      </c>
      <c r="E14" s="2">
        <f>IFERROR(INDEX(E51:E500,MATCH($C$14,$C$51:$C$500,0)),"")</f>
        <v>-15124189253</v>
      </c>
      <c r="H14" s="2">
        <f>IFERROR(SUM(D14:G14)*(4/MAX(1,COUNT(D14:G14))),"")</f>
        <v>-64890988892</v>
      </c>
      <c r="I14" s="2">
        <f t="shared" ref="I14:Z14" si="11">IFERROR(INDEX(I51:I500,MATCH($C$14,$C$51:$C$500,0)),"")</f>
        <v>-64930209553</v>
      </c>
      <c r="J14" s="2">
        <f t="shared" si="11"/>
        <v>-68791412181</v>
      </c>
      <c r="K14" s="2">
        <f t="shared" si="11"/>
        <v>-57576528038</v>
      </c>
      <c r="L14" s="2">
        <f t="shared" si="11"/>
        <v>-38482013198</v>
      </c>
      <c r="M14" s="2">
        <f t="shared" si="11"/>
        <v>-39894409893</v>
      </c>
      <c r="N14" s="2">
        <f t="shared" si="11"/>
        <v>-45117117772</v>
      </c>
      <c r="O14" s="2">
        <f t="shared" si="11"/>
        <v>-52891563170</v>
      </c>
      <c r="P14" s="2">
        <f t="shared" si="11"/>
        <v>-34663208953</v>
      </c>
      <c r="Q14" s="2">
        <f t="shared" si="11"/>
        <v>-28784624725</v>
      </c>
      <c r="R14" s="2">
        <f t="shared" si="11"/>
        <v>-30750285220</v>
      </c>
      <c r="S14" s="2">
        <f t="shared" si="11"/>
        <v>-26297538327</v>
      </c>
      <c r="T14" s="2">
        <f t="shared" si="11"/>
        <v>-21951116044</v>
      </c>
      <c r="U14" s="2">
        <f t="shared" si="11"/>
        <v>-13740768159</v>
      </c>
      <c r="V14" s="2">
        <f t="shared" si="11"/>
        <v>-9980260070</v>
      </c>
      <c r="W14" s="2">
        <f t="shared" si="11"/>
        <v>-11144705409</v>
      </c>
      <c r="X14" s="2">
        <f t="shared" si="11"/>
        <v>-10349382326</v>
      </c>
      <c r="Y14" s="2">
        <f t="shared" si="11"/>
        <v>-9715889063</v>
      </c>
      <c r="Z14" s="2">
        <f t="shared" si="11"/>
        <v>-5252433557</v>
      </c>
    </row>
    <row r="15" spans="1:26" ht="15.5" x14ac:dyDescent="0.35">
      <c r="C15" t="s">
        <v>28</v>
      </c>
      <c r="D15" s="2">
        <f>IFERROR(INDEX(D51:D500,MATCH($C$15,$C$51:$C$500,0)),"")</f>
        <v>-5546357144</v>
      </c>
      <c r="E15" s="2">
        <f>IFERROR(INDEX(E51:E500,MATCH($C$15,$C$51:$C$500,0)),"")</f>
        <v>-3002130988</v>
      </c>
      <c r="H15" s="2">
        <f>IFERROR(SUM(D15:G15)*(4/MAX(1,COUNT(D15:G15))),"")</f>
        <v>-17096976264</v>
      </c>
      <c r="I15" s="2">
        <f t="shared" ref="I15:Z15" si="12">IFERROR(INDEX(I51:I500,MATCH($C$15,$C$51:$C$500,0)),"")</f>
        <v>-10430670704</v>
      </c>
      <c r="J15" s="2">
        <f t="shared" si="12"/>
        <v>-10787170467</v>
      </c>
      <c r="K15" s="2">
        <f t="shared" si="12"/>
        <v>-14879566285</v>
      </c>
      <c r="L15" s="2">
        <f t="shared" si="12"/>
        <v>-12000079369</v>
      </c>
      <c r="M15" s="2">
        <f t="shared" si="12"/>
        <v>-8351281001</v>
      </c>
      <c r="N15" s="2">
        <f t="shared" si="12"/>
        <v>-4935044243</v>
      </c>
      <c r="O15" s="2">
        <f t="shared" si="12"/>
        <v>-4089476286</v>
      </c>
      <c r="P15" s="2">
        <f t="shared" si="12"/>
        <v>-9146658136</v>
      </c>
      <c r="Q15" s="2">
        <f t="shared" si="12"/>
        <v>-6493967686</v>
      </c>
      <c r="R15" s="2">
        <f t="shared" si="12"/>
        <v>-6141697704</v>
      </c>
      <c r="S15" s="2">
        <f t="shared" si="12"/>
        <v>-4866541227</v>
      </c>
      <c r="T15" s="2">
        <f t="shared" si="12"/>
        <v>-2930336677</v>
      </c>
      <c r="U15" s="2">
        <f t="shared" si="12"/>
        <v>-5195351367</v>
      </c>
      <c r="V15" s="2">
        <f t="shared" si="12"/>
        <v>-3415548433</v>
      </c>
      <c r="W15" s="2">
        <f t="shared" si="12"/>
        <v>-2114826964</v>
      </c>
      <c r="X15" s="2">
        <f t="shared" si="12"/>
        <v>-748618620</v>
      </c>
      <c r="Y15" s="2">
        <f t="shared" si="12"/>
        <v>-7076701889</v>
      </c>
      <c r="Z15" s="2">
        <f t="shared" si="12"/>
        <v>-4673564102</v>
      </c>
    </row>
    <row r="16" spans="1:26" ht="15.5" x14ac:dyDescent="0.35">
      <c r="C16" t="s">
        <v>29</v>
      </c>
      <c r="D16" s="2">
        <f>IFERROR(INDEX(D51:D500,MATCH($C$16,$C$51:$C$500,0)),"")</f>
        <v>15003413139</v>
      </c>
      <c r="E16" s="2">
        <f>IFERROR(INDEX(E51:E500,MATCH($C$16,$C$51:$C$500,0)),"")</f>
        <v>13106172720</v>
      </c>
      <c r="H16" s="2">
        <f>IFERROR(SUM(D16:G16)*(4/MAX(1,COUNT(D16:G16))),"")</f>
        <v>56219171718</v>
      </c>
      <c r="I16" s="2">
        <f t="shared" ref="I16:Z16" si="13">IFERROR(INDEX(I51:I500,MATCH($C$16,$C$51:$C$500,0)),"")</f>
        <v>48896921901</v>
      </c>
      <c r="J16" s="2">
        <f t="shared" si="13"/>
        <v>27701302589</v>
      </c>
      <c r="K16" s="2">
        <f t="shared" si="13"/>
        <v>47960768133</v>
      </c>
      <c r="L16" s="2">
        <f t="shared" si="13"/>
        <v>36464134244</v>
      </c>
      <c r="M16" s="2">
        <f t="shared" si="13"/>
        <v>17922516585</v>
      </c>
      <c r="N16" s="2">
        <f t="shared" si="13"/>
        <v>7739375309</v>
      </c>
      <c r="O16" s="2">
        <f t="shared" si="13"/>
        <v>11969483578</v>
      </c>
      <c r="P16" s="2">
        <f t="shared" si="13"/>
        <v>28590920205</v>
      </c>
      <c r="Q16" s="2">
        <f t="shared" si="13"/>
        <v>20674313211</v>
      </c>
      <c r="R16" s="2">
        <f t="shared" si="13"/>
        <v>17247529526</v>
      </c>
      <c r="S16" s="2">
        <f t="shared" si="13"/>
        <v>16773738682</v>
      </c>
      <c r="T16" s="2">
        <f t="shared" si="13"/>
        <v>10248873684</v>
      </c>
      <c r="U16" s="2">
        <f t="shared" si="13"/>
        <v>15442640840</v>
      </c>
      <c r="V16" s="2">
        <f t="shared" si="13"/>
        <v>13263772737</v>
      </c>
      <c r="W16" s="2">
        <f t="shared" si="13"/>
        <v>6116341869</v>
      </c>
      <c r="X16" s="2">
        <f t="shared" si="13"/>
        <v>2256027986</v>
      </c>
      <c r="Y16" s="2">
        <f t="shared" si="13"/>
        <v>16588842484</v>
      </c>
      <c r="Z16" s="2">
        <f t="shared" si="13"/>
        <v>14193001855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241300000000</v>
      </c>
      <c r="E20" s="2">
        <f ca="1">IFERROR(E21*E2,"")</f>
        <v>226060000000</v>
      </c>
      <c r="H20" s="2">
        <f t="shared" ref="H20:Z20" ca="1" si="14">IFERROR(H21*H2,"")</f>
        <v>226060000000</v>
      </c>
      <c r="I20" s="2">
        <f t="shared" ca="1" si="14"/>
        <v>196850000000</v>
      </c>
      <c r="J20" s="2">
        <f t="shared" ca="1" si="14"/>
        <v>167640000000</v>
      </c>
      <c r="K20" s="2">
        <f t="shared" ca="1" si="14"/>
        <v>200660000000</v>
      </c>
      <c r="L20" s="2" t="str">
        <f t="shared" ca="1" si="14"/>
        <v/>
      </c>
      <c r="M20" s="2">
        <f t="shared" ca="1" si="14"/>
        <v>172720000000</v>
      </c>
      <c r="N20" s="2">
        <f t="shared" ca="1" si="14"/>
        <v>132080000000</v>
      </c>
      <c r="O20" s="2">
        <f t="shared" ca="1" si="14"/>
        <v>120650000000</v>
      </c>
      <c r="P20" s="2">
        <f t="shared" ca="1" si="14"/>
        <v>120650000000</v>
      </c>
      <c r="Q20" s="2">
        <f t="shared" ca="1" si="14"/>
        <v>139700000000</v>
      </c>
      <c r="R20" s="2">
        <f t="shared" ca="1" si="14"/>
        <v>67341332000</v>
      </c>
      <c r="S20" s="2">
        <f t="shared" ca="1" si="14"/>
        <v>49431438999.999992</v>
      </c>
      <c r="T20" s="2" t="str">
        <f t="shared" ca="1" si="14"/>
        <v/>
      </c>
      <c r="U20" s="2">
        <f t="shared" ca="1" si="14"/>
        <v>69490525000</v>
      </c>
      <c r="V20" s="2">
        <f t="shared" ca="1" si="14"/>
        <v>65908561000.000008</v>
      </c>
      <c r="W20" s="2">
        <f t="shared" ca="1" si="14"/>
        <v>47998594999.999992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1270000000</v>
      </c>
      <c r="E21" s="2">
        <f>IFERROR(INDEX(E51:E500,MATCH($C$7,$C$51:$C$500,0)),"")</f>
        <v>1270000000</v>
      </c>
      <c r="H21" s="2">
        <f>IFERROR(INDEX(D21:G21,COUNT(D21:G21)),"")</f>
        <v>1270000000</v>
      </c>
      <c r="I21" s="2">
        <f t="shared" ref="I21:Z21" si="15">IFERROR(INDEX(I51:I500,MATCH($C$7,$C$51:$C$500,0)),"")</f>
        <v>1270000000</v>
      </c>
      <c r="J21" s="2">
        <f t="shared" si="15"/>
        <v>1270000000</v>
      </c>
      <c r="K21" s="2">
        <f t="shared" si="15"/>
        <v>1270000000</v>
      </c>
      <c r="L21" s="2">
        <f t="shared" si="15"/>
        <v>1270000000</v>
      </c>
      <c r="M21" s="2">
        <f t="shared" si="15"/>
        <v>1270000000</v>
      </c>
      <c r="N21" s="2">
        <f t="shared" si="15"/>
        <v>1270000000</v>
      </c>
      <c r="O21" s="2">
        <f t="shared" si="15"/>
        <v>1270000000</v>
      </c>
      <c r="P21" s="2">
        <f t="shared" si="15"/>
        <v>1270000000</v>
      </c>
      <c r="Q21" s="2">
        <f t="shared" si="15"/>
        <v>1270000000</v>
      </c>
      <c r="R21" s="2">
        <f t="shared" si="15"/>
        <v>730000000</v>
      </c>
      <c r="S21" s="2">
        <f t="shared" si="15"/>
        <v>730000000</v>
      </c>
      <c r="T21" s="2">
        <f t="shared" si="15"/>
        <v>730000000</v>
      </c>
      <c r="U21" s="2">
        <f t="shared" si="15"/>
        <v>730000000</v>
      </c>
      <c r="V21" s="2">
        <f t="shared" si="15"/>
        <v>730000000</v>
      </c>
      <c r="W21" s="2">
        <f t="shared" si="15"/>
        <v>730000000</v>
      </c>
      <c r="X21" s="2">
        <f t="shared" si="15"/>
        <v>730000000</v>
      </c>
      <c r="Y21" s="2">
        <f t="shared" si="15"/>
        <v>730000000</v>
      </c>
      <c r="Z21" s="2">
        <f t="shared" si="15"/>
        <v>730000000</v>
      </c>
    </row>
    <row r="23" spans="1:26" ht="15.5" x14ac:dyDescent="0.35">
      <c r="B23" t="s">
        <v>50</v>
      </c>
      <c r="C23" t="s">
        <v>51</v>
      </c>
      <c r="D23" s="3">
        <f>IFERROR(D5/D6*100,"")</f>
        <v>2.8560653934908817</v>
      </c>
      <c r="E23" s="3">
        <f>IFERROR(E5/E6*100,"")</f>
        <v>3.1042750942607507</v>
      </c>
      <c r="H23" s="3">
        <f t="shared" ref="H23:Z23" si="16">IFERROR(H5/H6*100,"")</f>
        <v>12.019567169319439</v>
      </c>
      <c r="I23" s="3">
        <f t="shared" si="16"/>
        <v>11.241795402836935</v>
      </c>
      <c r="J23" s="3">
        <f t="shared" si="16"/>
        <v>2.8259703704895838</v>
      </c>
      <c r="K23" s="3">
        <f t="shared" si="16"/>
        <v>7.6896098118153757</v>
      </c>
      <c r="L23" s="3">
        <f t="shared" si="16"/>
        <v>8.9624874110103079</v>
      </c>
      <c r="M23" s="3">
        <f t="shared" si="16"/>
        <v>3.5529936306523275</v>
      </c>
      <c r="N23" s="3">
        <f t="shared" si="16"/>
        <v>1.6611760806149474</v>
      </c>
      <c r="O23" s="3">
        <f t="shared" si="16"/>
        <v>3.0376920335424273</v>
      </c>
      <c r="P23" s="3">
        <f t="shared" si="16"/>
        <v>9.4961214009062562</v>
      </c>
      <c r="Q23" s="3">
        <f t="shared" si="16"/>
        <v>6.3184592762771814</v>
      </c>
      <c r="R23" s="3">
        <f t="shared" si="16"/>
        <v>7.779032550237984</v>
      </c>
      <c r="S23" s="3">
        <f t="shared" si="16"/>
        <v>9.3783524030775816</v>
      </c>
      <c r="T23" s="3">
        <f t="shared" si="16"/>
        <v>5.6792668908931017</v>
      </c>
      <c r="U23" s="3">
        <f t="shared" si="16"/>
        <v>8.9206018331464723</v>
      </c>
      <c r="V23" s="3">
        <f t="shared" si="16"/>
        <v>9.4128888393680548</v>
      </c>
      <c r="W23" s="3">
        <f t="shared" si="16"/>
        <v>4.222046645865638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-0.2396973678708314</v>
      </c>
      <c r="E24" s="4">
        <f>IFERROR(_xlfn.RRI(5,J23,E23),"")</f>
        <v>1.8963246010051504E-2</v>
      </c>
      <c r="H24" s="4">
        <f t="shared" ref="H24:Z24" si="17">IFERROR(_xlfn.RRI(5,M23,H23),"")</f>
        <v>0.27602410904013119</v>
      </c>
      <c r="I24" s="4">
        <f t="shared" si="17"/>
        <v>0.46583133582577907</v>
      </c>
      <c r="J24" s="4">
        <f t="shared" si="17"/>
        <v>-1.4345356225329065E-2</v>
      </c>
      <c r="K24" s="4">
        <f t="shared" si="17"/>
        <v>-4.1324543289956273E-2</v>
      </c>
      <c r="L24" s="4">
        <f t="shared" si="17"/>
        <v>7.2416466047289907E-2</v>
      </c>
      <c r="M24" s="4">
        <f t="shared" si="17"/>
        <v>-0.14506367888221727</v>
      </c>
      <c r="N24" s="4">
        <f t="shared" si="17"/>
        <v>-0.29261177849858377</v>
      </c>
      <c r="O24" s="4">
        <f t="shared" si="17"/>
        <v>-0.11763089635914092</v>
      </c>
      <c r="P24" s="4">
        <f t="shared" si="17"/>
        <v>1.2582507381465602E-2</v>
      </c>
      <c r="Q24" s="4">
        <f t="shared" si="17"/>
        <v>-7.662597776549962E-2</v>
      </c>
      <c r="R24" s="4">
        <f t="shared" si="17"/>
        <v>0.1300053829522565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30.2</v>
      </c>
      <c r="J25" s="3">
        <f t="shared" si="18"/>
        <v>13.29</v>
      </c>
      <c r="K25" s="3">
        <f t="shared" si="18"/>
        <v>25.97</v>
      </c>
      <c r="L25" s="3">
        <f t="shared" si="18"/>
        <v>19.2</v>
      </c>
      <c r="M25" s="3">
        <f t="shared" si="18"/>
        <v>7.51</v>
      </c>
      <c r="N25" s="3">
        <f t="shared" si="18"/>
        <v>2.2000000000000002</v>
      </c>
      <c r="O25" s="3">
        <f t="shared" si="18"/>
        <v>6.19</v>
      </c>
      <c r="P25" s="3">
        <f t="shared" si="18"/>
        <v>15.26</v>
      </c>
      <c r="Q25" s="3">
        <f t="shared" si="18"/>
        <v>11.13</v>
      </c>
      <c r="R25" s="3">
        <f t="shared" si="18"/>
        <v>15.26</v>
      </c>
      <c r="S25" s="3">
        <f t="shared" si="18"/>
        <v>16.36</v>
      </c>
      <c r="T25" s="3">
        <f t="shared" si="18"/>
        <v>10.050000000000001</v>
      </c>
      <c r="U25" s="3">
        <f t="shared" si="18"/>
        <v>14.08</v>
      </c>
      <c r="V25" s="3">
        <f t="shared" si="18"/>
        <v>13.53</v>
      </c>
      <c r="W25" s="3">
        <f t="shared" si="18"/>
        <v>5.5</v>
      </c>
      <c r="X25" s="3">
        <f t="shared" si="18"/>
        <v>2.0699999999999998</v>
      </c>
      <c r="Y25" s="3">
        <f t="shared" si="18"/>
        <v>13.07</v>
      </c>
      <c r="Z25" s="3">
        <f t="shared" si="18"/>
        <v>13.08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0.68856138139982548</v>
      </c>
      <c r="J26" s="4">
        <f t="shared" si="19"/>
        <v>0.16510982994586021</v>
      </c>
      <c r="K26" s="4">
        <f t="shared" si="19"/>
        <v>0.11220151725575844</v>
      </c>
      <c r="L26" s="4">
        <f t="shared" si="19"/>
        <v>0.11522170392706688</v>
      </c>
      <c r="M26" s="4">
        <f t="shared" si="19"/>
        <v>-0.13220512555719233</v>
      </c>
      <c r="N26" s="4">
        <f t="shared" si="19"/>
        <v>-0.33053500075338604</v>
      </c>
      <c r="O26" s="4">
        <f t="shared" si="19"/>
        <v>-9.2378202349476357E-2</v>
      </c>
      <c r="P26" s="4">
        <f t="shared" si="19"/>
        <v>1.6226172413354334E-2</v>
      </c>
      <c r="Q26" s="4">
        <f t="shared" si="19"/>
        <v>-3.8300315548478125E-2</v>
      </c>
      <c r="R26" s="4">
        <f t="shared" si="19"/>
        <v>0.22641758443090576</v>
      </c>
      <c r="S26" s="4">
        <f t="shared" si="19"/>
        <v>0.51203759940494131</v>
      </c>
      <c r="T26" s="4">
        <f t="shared" si="19"/>
        <v>-5.1192530910292744E-2</v>
      </c>
      <c r="U26" s="4">
        <f t="shared" si="19"/>
        <v>1.4843284372777488E-2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876.55779946456698</v>
      </c>
      <c r="E27" s="3">
        <f>IFERROR(E4/E21,"")</f>
        <v>801.55354994173229</v>
      </c>
      <c r="H27" s="3">
        <f t="shared" ref="H27:Z27" si="20">IFERROR(H4/H21,"")</f>
        <v>3356.2226988125985</v>
      </c>
      <c r="I27" s="3">
        <f t="shared" si="20"/>
        <v>3236.0711330834647</v>
      </c>
      <c r="J27" s="3">
        <f t="shared" si="20"/>
        <v>3084.1447862440946</v>
      </c>
      <c r="K27" s="3">
        <f t="shared" si="20"/>
        <v>2648.4392187669291</v>
      </c>
      <c r="L27" s="3">
        <f t="shared" si="20"/>
        <v>2520.3410208</v>
      </c>
      <c r="M27" s="3">
        <f t="shared" si="20"/>
        <v>2353.4240679771656</v>
      </c>
      <c r="N27" s="3">
        <f t="shared" si="20"/>
        <v>2081.5956735527561</v>
      </c>
      <c r="O27" s="3">
        <f t="shared" si="20"/>
        <v>2147.051506680315</v>
      </c>
      <c r="P27" s="3">
        <f t="shared" si="20"/>
        <v>1871.0100308275591</v>
      </c>
      <c r="Q27" s="3">
        <f t="shared" si="20"/>
        <v>1662.0669079818897</v>
      </c>
      <c r="R27" s="3">
        <f t="shared" si="20"/>
        <v>2698.7866788000001</v>
      </c>
      <c r="S27" s="3">
        <f t="shared" si="20"/>
        <v>2339.1964797082192</v>
      </c>
      <c r="T27" s="3">
        <f t="shared" si="20"/>
        <v>1969.407620039726</v>
      </c>
      <c r="U27" s="3">
        <f t="shared" si="20"/>
        <v>1794.8550066890411</v>
      </c>
      <c r="V27" s="3">
        <f t="shared" si="20"/>
        <v>1606.8147849068494</v>
      </c>
      <c r="W27" s="3">
        <f t="shared" si="20"/>
        <v>1333.1653709630136</v>
      </c>
      <c r="X27" s="3">
        <f t="shared" si="20"/>
        <v>1146.5262280849315</v>
      </c>
      <c r="Y27" s="3">
        <f t="shared" si="20"/>
        <v>1384.8411014917808</v>
      </c>
      <c r="Z27" s="3">
        <f t="shared" si="20"/>
        <v>1200.3755482616439</v>
      </c>
    </row>
    <row r="28" spans="1:26" ht="15.5" x14ac:dyDescent="0.35">
      <c r="C28" t="s">
        <v>57</v>
      </c>
      <c r="D28" s="4">
        <f>IFERROR(_xlfn.RRI(5,I27,D27),"")</f>
        <v>-0.22989046639153876</v>
      </c>
      <c r="E28" s="4">
        <f>IFERROR(_xlfn.RRI(5,J27,E27),"")</f>
        <v>-0.23623534451685968</v>
      </c>
      <c r="H28" s="4">
        <f t="shared" ref="H28:Z28" si="21">IFERROR(_xlfn.RRI(5,M27,H27),"")</f>
        <v>7.3569379376825061E-2</v>
      </c>
      <c r="I28" s="4">
        <f t="shared" si="21"/>
        <v>9.2255742224779391E-2</v>
      </c>
      <c r="J28" s="4">
        <f t="shared" si="21"/>
        <v>7.512375802118032E-2</v>
      </c>
      <c r="K28" s="4">
        <f t="shared" si="21"/>
        <v>7.1970364048162816E-2</v>
      </c>
      <c r="L28" s="4">
        <f t="shared" si="21"/>
        <v>8.6831359435764366E-2</v>
      </c>
      <c r="M28" s="4">
        <f t="shared" si="21"/>
        <v>-2.7014593317279179E-2</v>
      </c>
      <c r="N28" s="4">
        <f t="shared" si="21"/>
        <v>-2.3064401837010418E-2</v>
      </c>
      <c r="O28" s="4">
        <f t="shared" si="21"/>
        <v>1.7422575258332573E-2</v>
      </c>
      <c r="P28" s="4">
        <f t="shared" si="21"/>
        <v>8.3454640508007216E-3</v>
      </c>
      <c r="Q28" s="4">
        <f t="shared" si="21"/>
        <v>6.7845370433676777E-3</v>
      </c>
      <c r="R28" s="4">
        <f t="shared" si="21"/>
        <v>0.15148134577175365</v>
      </c>
      <c r="S28" s="4">
        <f t="shared" si="21"/>
        <v>0.15328472918696767</v>
      </c>
      <c r="T28" s="4">
        <f t="shared" si="21"/>
        <v>7.2968899311269153E-2</v>
      </c>
      <c r="U28" s="4">
        <f t="shared" si="21"/>
        <v>8.3783278610712886E-2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1.2723852520692251</v>
      </c>
      <c r="J29" s="4">
        <f t="shared" si="22"/>
        <v>-0.48825567963034272</v>
      </c>
      <c r="K29" s="4">
        <f t="shared" si="22"/>
        <v>0.35260416666666666</v>
      </c>
      <c r="L29" s="4">
        <f t="shared" si="22"/>
        <v>1.5565912117177096</v>
      </c>
      <c r="M29" s="4">
        <f t="shared" si="22"/>
        <v>2.4136363636363631</v>
      </c>
      <c r="N29" s="4">
        <f t="shared" si="22"/>
        <v>-0.64458804523424873</v>
      </c>
      <c r="O29" s="4">
        <f t="shared" si="22"/>
        <v>-0.59436435124508524</v>
      </c>
      <c r="P29" s="4">
        <f t="shared" si="22"/>
        <v>0.37106918238993697</v>
      </c>
      <c r="Q29" s="4">
        <f t="shared" si="22"/>
        <v>-0.27064220183486232</v>
      </c>
      <c r="R29" s="4">
        <f t="shared" si="22"/>
        <v>-6.7237163814180906E-2</v>
      </c>
      <c r="S29" s="4">
        <f t="shared" si="22"/>
        <v>0.62786069651741272</v>
      </c>
      <c r="T29" s="4">
        <f t="shared" si="22"/>
        <v>-0.28622159090909088</v>
      </c>
      <c r="U29" s="4">
        <f t="shared" si="22"/>
        <v>4.0650406504065095E-2</v>
      </c>
      <c r="V29" s="4">
        <f t="shared" si="22"/>
        <v>1.46</v>
      </c>
      <c r="W29" s="4">
        <f t="shared" si="22"/>
        <v>1.6570048309178746</v>
      </c>
      <c r="X29" s="4">
        <f t="shared" si="22"/>
        <v>-0.84162203519510326</v>
      </c>
      <c r="Y29" s="4">
        <f t="shared" si="22"/>
        <v>-7.6452599388377579E-4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3.7128839505653377E-2</v>
      </c>
      <c r="I30" s="4">
        <f t="shared" si="23"/>
        <v>4.9260445721287849E-2</v>
      </c>
      <c r="J30" s="4">
        <f t="shared" si="23"/>
        <v>0.16451408980419155</v>
      </c>
      <c r="K30" s="4">
        <f t="shared" si="23"/>
        <v>5.0825740211246688E-2</v>
      </c>
      <c r="L30" s="4">
        <f t="shared" si="23"/>
        <v>7.0925149060069012E-2</v>
      </c>
      <c r="M30" s="4">
        <f t="shared" si="23"/>
        <v>0.13058654852047577</v>
      </c>
      <c r="N30" s="4">
        <f t="shared" si="23"/>
        <v>-3.0486382335915208E-2</v>
      </c>
      <c r="O30" s="4">
        <f t="shared" si="23"/>
        <v>0.14753607479627517</v>
      </c>
      <c r="P30" s="4">
        <f t="shared" si="23"/>
        <v>0.12571282289674596</v>
      </c>
      <c r="Q30" s="4">
        <f t="shared" si="23"/>
        <v>-0.38414291094658948</v>
      </c>
      <c r="R30" s="4">
        <f t="shared" si="23"/>
        <v>0.15372381166400978</v>
      </c>
      <c r="S30" s="4">
        <f t="shared" si="23"/>
        <v>0.18776654254086514</v>
      </c>
      <c r="T30" s="4">
        <f t="shared" si="23"/>
        <v>9.7251651359115107E-2</v>
      </c>
      <c r="U30" s="4">
        <f t="shared" si="23"/>
        <v>0.1170266937723584</v>
      </c>
      <c r="V30" s="4">
        <f t="shared" si="23"/>
        <v>0.20526291779253517</v>
      </c>
      <c r="W30" s="4">
        <f t="shared" si="23"/>
        <v>0.16278663174572958</v>
      </c>
      <c r="X30" s="4">
        <f t="shared" si="23"/>
        <v>-0.17208824402318168</v>
      </c>
      <c r="Y30" s="4">
        <f t="shared" si="23"/>
        <v>0.15367320127211495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259.94</v>
      </c>
      <c r="E32" s="3">
        <f>IFERROR(INDEX(E51:E500,MATCH($A$32,$C$51:$C$500,0)),"")</f>
        <v>255.52</v>
      </c>
      <c r="H32" s="3">
        <f>IFERROR(INDEX(D32:G32,COUNT(D32:G32)),"")</f>
        <v>255.52</v>
      </c>
      <c r="I32" s="3">
        <f t="shared" ref="I32:Z32" si="24">IFERROR(INDEX(I51:I500,MATCH($C$32,$C$51:$C$500,0)),"")</f>
        <v>247.59</v>
      </c>
      <c r="J32" s="3">
        <f t="shared" si="24"/>
        <v>221.75</v>
      </c>
      <c r="K32" s="3">
        <f t="shared" si="24"/>
        <v>217.99</v>
      </c>
      <c r="L32" s="3">
        <f t="shared" si="24"/>
        <v>203.23</v>
      </c>
      <c r="M32" s="3">
        <f t="shared" si="24"/>
        <v>186.01</v>
      </c>
      <c r="N32" s="3">
        <f t="shared" si="24"/>
        <v>179.9</v>
      </c>
      <c r="O32" s="3">
        <f t="shared" si="24"/>
        <v>184.8</v>
      </c>
      <c r="P32" s="3">
        <f t="shared" si="24"/>
        <v>182.19</v>
      </c>
      <c r="Q32" s="3">
        <f t="shared" si="24"/>
        <v>166.89</v>
      </c>
      <c r="R32" s="3">
        <f t="shared" si="24"/>
        <v>196.81</v>
      </c>
      <c r="S32" s="3">
        <f t="shared" si="24"/>
        <v>184.5</v>
      </c>
      <c r="T32" s="3">
        <f t="shared" si="24"/>
        <v>167.29</v>
      </c>
      <c r="U32" s="3">
        <f t="shared" si="24"/>
        <v>157.79</v>
      </c>
      <c r="V32" s="3">
        <f t="shared" si="24"/>
        <v>143.72</v>
      </c>
      <c r="W32" s="3">
        <f t="shared" si="24"/>
        <v>130.19</v>
      </c>
      <c r="X32" s="3">
        <f t="shared" si="24"/>
        <v>124.69</v>
      </c>
      <c r="Y32" s="3">
        <f t="shared" si="24"/>
        <v>122.62</v>
      </c>
      <c r="Z32" s="3">
        <f t="shared" si="24"/>
        <v>109.55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0.68</v>
      </c>
      <c r="E33" s="3">
        <f>IFERROR(INDEX(E51:E500,MATCH($A$33,$C$51:$C$500,0)),"")</f>
        <v>0.76</v>
      </c>
      <c r="H33" s="3">
        <f>IFERROR(INDEX(D33:G33,COUNT(D33:G33)),"")</f>
        <v>0.76</v>
      </c>
      <c r="I33" s="3">
        <f t="shared" ref="I33:Z33" si="25">IFERROR(INDEX(I51:I500,MATCH($C$33,$C$51:$C$500,0)),"")</f>
        <v>0.63</v>
      </c>
      <c r="J33" s="3">
        <f t="shared" si="25"/>
        <v>0.6</v>
      </c>
      <c r="K33" s="3">
        <f t="shared" si="25"/>
        <v>0.72</v>
      </c>
      <c r="L33" s="3">
        <f t="shared" si="25"/>
        <v>1.63</v>
      </c>
      <c r="M33" s="3">
        <f t="shared" si="25"/>
        <v>0.73</v>
      </c>
      <c r="N33" s="3">
        <f t="shared" si="25"/>
        <v>0.57999999999999996</v>
      </c>
      <c r="O33" s="3">
        <f t="shared" si="25"/>
        <v>0.51</v>
      </c>
      <c r="P33" s="3">
        <f t="shared" si="25"/>
        <v>0.52</v>
      </c>
      <c r="Q33" s="3">
        <f t="shared" si="25"/>
        <v>0.66</v>
      </c>
      <c r="R33" s="3">
        <f t="shared" si="25"/>
        <v>0.47</v>
      </c>
      <c r="S33" s="3">
        <f t="shared" si="25"/>
        <v>0.37</v>
      </c>
      <c r="T33" s="3">
        <f t="shared" si="25"/>
        <v>0.52</v>
      </c>
      <c r="U33" s="3">
        <f t="shared" si="25"/>
        <v>0.61</v>
      </c>
      <c r="V33" s="3">
        <f t="shared" si="25"/>
        <v>0.63</v>
      </c>
      <c r="W33" s="3">
        <f t="shared" si="25"/>
        <v>0.51</v>
      </c>
      <c r="X33" s="3">
        <f t="shared" si="25"/>
        <v>0.59</v>
      </c>
      <c r="Y33" s="3">
        <f t="shared" si="25"/>
        <v>0.9</v>
      </c>
      <c r="Z33" s="3">
        <f t="shared" si="25"/>
        <v>0.81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23.99</v>
      </c>
      <c r="E34" s="3">
        <f>IFERROR(INDEX(E51:E500,MATCH($A$34,$C$51:$C$500,0)),"")</f>
        <v>24.34</v>
      </c>
      <c r="H34" s="3">
        <f>IFERROR(INDEX(D34:G34,COUNT(D34:G34)),"")</f>
        <v>24.34</v>
      </c>
      <c r="I34" s="3">
        <f t="shared" ref="I34:Z34" si="26">IFERROR(INDEX(I51:I500,MATCH($C$34,$C$51:$C$500,0)),"")</f>
        <v>5.13</v>
      </c>
      <c r="J34" s="3">
        <f t="shared" si="26"/>
        <v>9.93</v>
      </c>
      <c r="K34" s="3">
        <f t="shared" si="26"/>
        <v>6.08</v>
      </c>
      <c r="L34" s="3">
        <f t="shared" si="26"/>
        <v>17.29</v>
      </c>
      <c r="M34" s="3">
        <f t="shared" si="26"/>
        <v>18.11</v>
      </c>
      <c r="N34" s="3">
        <f t="shared" si="26"/>
        <v>47.27</v>
      </c>
      <c r="O34" s="3">
        <f t="shared" si="26"/>
        <v>15.35</v>
      </c>
      <c r="P34" s="3">
        <f t="shared" si="26"/>
        <v>6.23</v>
      </c>
      <c r="Q34" s="3">
        <f t="shared" si="26"/>
        <v>9.8800000000000008</v>
      </c>
      <c r="R34" s="3">
        <f t="shared" si="26"/>
        <v>6.09</v>
      </c>
      <c r="S34" s="3">
        <f t="shared" si="26"/>
        <v>4.22</v>
      </c>
      <c r="T34" s="3">
        <f t="shared" si="26"/>
        <v>8.66</v>
      </c>
      <c r="U34" s="3">
        <f t="shared" si="26"/>
        <v>6.82</v>
      </c>
      <c r="V34" s="3">
        <f t="shared" si="26"/>
        <v>6.73</v>
      </c>
      <c r="W34" s="3">
        <f t="shared" si="26"/>
        <v>12.18</v>
      </c>
      <c r="X34" s="3">
        <f t="shared" si="26"/>
        <v>35.75</v>
      </c>
      <c r="Y34" s="3">
        <f t="shared" si="26"/>
        <v>8.42</v>
      </c>
      <c r="Z34" s="3">
        <f t="shared" si="26"/>
        <v>6.8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0.2</v>
      </c>
      <c r="E35" s="3">
        <f>IFERROR(INDEX(E51:E500,MATCH($A$35,$C$51:$C$500,0)),"")</f>
        <v>0.24</v>
      </c>
      <c r="H35" s="3">
        <f>IFERROR(INDEX(D35:G35,COUNT(D35:G35)),"")</f>
        <v>0.24</v>
      </c>
      <c r="I35" s="3">
        <f t="shared" ref="I35:Z35" si="27">IFERROR(INDEX(I51:I500,MATCH($C$35,$C$51:$C$500,0)),"")</f>
        <v>0.05</v>
      </c>
      <c r="J35" s="3">
        <f t="shared" si="27"/>
        <v>0.04</v>
      </c>
      <c r="K35" s="3">
        <f t="shared" si="27"/>
        <v>0.06</v>
      </c>
      <c r="L35" s="3">
        <f t="shared" si="27"/>
        <v>0.13</v>
      </c>
      <c r="M35" s="3">
        <f t="shared" si="27"/>
        <v>0.06</v>
      </c>
      <c r="N35" s="3">
        <f t="shared" si="27"/>
        <v>0.05</v>
      </c>
      <c r="O35" s="3">
        <f t="shared" si="27"/>
        <v>0.04</v>
      </c>
      <c r="P35" s="3">
        <f t="shared" si="27"/>
        <v>0.05</v>
      </c>
      <c r="Q35" s="3">
        <f t="shared" si="27"/>
        <v>7.0000000000000007E-2</v>
      </c>
      <c r="R35" s="3">
        <f t="shared" si="27"/>
        <v>0.03</v>
      </c>
      <c r="S35" s="3">
        <f t="shared" si="27"/>
        <v>0.03</v>
      </c>
      <c r="T35" s="3">
        <f t="shared" si="27"/>
        <v>0.04</v>
      </c>
      <c r="U35" s="3">
        <f t="shared" si="27"/>
        <v>0.05</v>
      </c>
      <c r="V35" s="3">
        <f t="shared" si="27"/>
        <v>0.06</v>
      </c>
      <c r="W35" s="3">
        <f t="shared" si="27"/>
        <v>0.05</v>
      </c>
      <c r="X35" s="3">
        <f t="shared" si="27"/>
        <v>0.06</v>
      </c>
      <c r="Y35" s="3">
        <f t="shared" si="27"/>
        <v>0.08</v>
      </c>
      <c r="Z35" s="3">
        <f t="shared" si="27"/>
        <v>7.0000000000000007E-2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1113228405320</v>
      </c>
      <c r="E51" s="5">
        <v>1017973008426</v>
      </c>
      <c r="F51" s="5">
        <v>1107635386640</v>
      </c>
      <c r="G51" s="5">
        <v>1059492176392</v>
      </c>
      <c r="I51" s="5">
        <v>4109810339016</v>
      </c>
      <c r="J51" s="5">
        <v>3916863878530</v>
      </c>
      <c r="K51" s="5">
        <v>3363517807834</v>
      </c>
      <c r="L51" s="5">
        <v>3200833096416</v>
      </c>
      <c r="M51" s="5">
        <v>2988848566331</v>
      </c>
      <c r="N51" s="5">
        <v>2643626505412</v>
      </c>
      <c r="O51" s="5">
        <v>2726755413484</v>
      </c>
      <c r="P51" s="5">
        <v>2376182739151</v>
      </c>
      <c r="Q51" s="5">
        <v>2110824973137</v>
      </c>
      <c r="R51" s="5">
        <v>1970114275524</v>
      </c>
      <c r="S51" s="5">
        <v>1707613430187</v>
      </c>
      <c r="T51" s="5">
        <v>1437667562629</v>
      </c>
      <c r="U51" s="5">
        <v>1310244154883</v>
      </c>
      <c r="V51" s="5">
        <v>1172974792982</v>
      </c>
      <c r="W51" s="5">
        <v>973210720803</v>
      </c>
      <c r="X51" s="5">
        <v>836964146502</v>
      </c>
      <c r="Y51" s="5">
        <v>1010934004089</v>
      </c>
      <c r="Z51" s="5">
        <v>876274150231</v>
      </c>
    </row>
    <row r="52" spans="2:26" ht="15.5" x14ac:dyDescent="0.35">
      <c r="C52" t="s">
        <v>82</v>
      </c>
      <c r="D52" s="5">
        <v>-1017806650688</v>
      </c>
      <c r="E52" s="5">
        <v>-930337386953</v>
      </c>
      <c r="F52" s="5">
        <v>-1002159026115</v>
      </c>
      <c r="G52" s="5">
        <v>-974002672864</v>
      </c>
      <c r="I52" s="5">
        <v>-3747451408783</v>
      </c>
      <c r="J52" s="5">
        <v>-3582486836953</v>
      </c>
      <c r="K52" s="5">
        <v>-3071171859785</v>
      </c>
      <c r="L52" s="5">
        <v>-2931198452407</v>
      </c>
      <c r="M52" s="5">
        <v>-2747094995795</v>
      </c>
      <c r="N52" s="5">
        <v>-2421934897535</v>
      </c>
      <c r="O52" s="5">
        <v>-2497998546107</v>
      </c>
      <c r="P52" s="5">
        <v>-2166026999864</v>
      </c>
      <c r="Q52" s="5">
        <v>-1931226824091</v>
      </c>
      <c r="R52" s="5">
        <v>-1800872527909</v>
      </c>
      <c r="S52" s="5">
        <v>-1550312637724</v>
      </c>
      <c r="T52" s="5">
        <v>-1306133352316</v>
      </c>
      <c r="U52" s="5">
        <v>-1189781957128</v>
      </c>
      <c r="V52" s="5">
        <v>-1068515420711</v>
      </c>
      <c r="W52" s="5">
        <v>-885991103885</v>
      </c>
      <c r="X52" s="5">
        <v>-756729730889</v>
      </c>
      <c r="Y52" s="5">
        <v>-916547639589</v>
      </c>
      <c r="Z52" s="5">
        <v>-792098089240</v>
      </c>
    </row>
    <row r="53" spans="2:26" ht="15.5" x14ac:dyDescent="0.35">
      <c r="C53" t="s">
        <v>84</v>
      </c>
      <c r="D53" s="5">
        <v>95421754632</v>
      </c>
      <c r="E53" s="5">
        <v>87635621473</v>
      </c>
      <c r="F53" s="5">
        <v>105476360525</v>
      </c>
      <c r="G53" s="5">
        <v>85489503528</v>
      </c>
      <c r="I53" s="5">
        <v>362358930233</v>
      </c>
      <c r="J53" s="5">
        <v>334377041577</v>
      </c>
      <c r="K53" s="5">
        <v>292345948049</v>
      </c>
      <c r="L53" s="5">
        <v>269634644009</v>
      </c>
      <c r="M53" s="5">
        <v>241753570536</v>
      </c>
      <c r="N53" s="5">
        <v>221691607877</v>
      </c>
      <c r="O53" s="5">
        <v>228756867377</v>
      </c>
      <c r="P53" s="5">
        <v>210155739287</v>
      </c>
      <c r="Q53" s="5">
        <v>179598149046</v>
      </c>
      <c r="R53" s="5">
        <v>169241747615</v>
      </c>
      <c r="S53" s="5">
        <v>157300792463</v>
      </c>
      <c r="T53" s="5">
        <v>131534210313</v>
      </c>
      <c r="U53" s="5">
        <v>120462197755</v>
      </c>
      <c r="V53" s="5">
        <v>104459372271</v>
      </c>
      <c r="W53" s="5">
        <v>87219616918</v>
      </c>
      <c r="X53" s="5">
        <v>80234415613</v>
      </c>
      <c r="Y53" s="5">
        <v>94386364500</v>
      </c>
      <c r="Z53" s="5">
        <v>84176060991</v>
      </c>
    </row>
    <row r="54" spans="2:26" ht="15.5" x14ac:dyDescent="0.35">
      <c r="C54" t="s">
        <v>85</v>
      </c>
      <c r="D54" s="5">
        <v>-63156203600</v>
      </c>
      <c r="E54" s="5">
        <v>-59442888315</v>
      </c>
      <c r="F54" s="5">
        <v>-71812906545</v>
      </c>
      <c r="G54" s="5">
        <v>-60825800997</v>
      </c>
      <c r="I54" s="5">
        <v>-248821889062</v>
      </c>
      <c r="J54" s="5">
        <v>-237943332998</v>
      </c>
      <c r="K54" s="5">
        <v>-186948370891</v>
      </c>
      <c r="L54" s="5">
        <v>-195672544925</v>
      </c>
      <c r="M54" s="5">
        <v>-184016785574</v>
      </c>
      <c r="N54" s="5">
        <v>-168919265344</v>
      </c>
      <c r="O54" s="5">
        <v>-163990575290</v>
      </c>
      <c r="P54" s="5">
        <v>-147050262291</v>
      </c>
      <c r="Q54" s="5">
        <v>-130276162389</v>
      </c>
      <c r="R54" s="5">
        <v>-121361843286</v>
      </c>
      <c r="S54" s="5">
        <v>-114798286312</v>
      </c>
      <c r="T54" s="5">
        <v>-99682586377</v>
      </c>
      <c r="U54" s="5">
        <v>-91549815489</v>
      </c>
      <c r="V54" s="5">
        <v>-81522691137</v>
      </c>
      <c r="W54" s="5">
        <v>-70241066296</v>
      </c>
      <c r="X54" s="5">
        <v>-67255895232</v>
      </c>
      <c r="Y54" s="5">
        <v>-64873830779</v>
      </c>
      <c r="Z54" s="5">
        <v>-63670509214</v>
      </c>
    </row>
    <row r="55" spans="2:26" ht="15.5" x14ac:dyDescent="0.35">
      <c r="C55" t="s">
        <v>386</v>
      </c>
      <c r="D55" s="5">
        <v>-17191941277</v>
      </c>
      <c r="E55" s="5">
        <v>-16746992782</v>
      </c>
      <c r="F55" s="5">
        <v>-17548637864</v>
      </c>
      <c r="G55" s="5">
        <v>-16144135543</v>
      </c>
      <c r="I55" s="5">
        <v>-65590708237</v>
      </c>
      <c r="J55" s="5">
        <v>-65548217684</v>
      </c>
      <c r="K55" s="5">
        <v>-56225905416</v>
      </c>
      <c r="L55" s="5">
        <v>-54941523312</v>
      </c>
      <c r="M55" s="5">
        <v>-56437728690</v>
      </c>
      <c r="N55" s="5">
        <v>-50801392553</v>
      </c>
      <c r="O55" s="5">
        <v>-50968036953</v>
      </c>
      <c r="P55" s="5">
        <v>-42305260589</v>
      </c>
      <c r="Q55" s="5">
        <v>-39945879142</v>
      </c>
      <c r="R55" s="5">
        <v>-39655504636</v>
      </c>
      <c r="S55" s="5">
        <v>-37525478412</v>
      </c>
      <c r="T55" s="5">
        <v>-32408196961</v>
      </c>
      <c r="U55" s="5">
        <v>-28377401907</v>
      </c>
      <c r="V55" s="5">
        <v>-26407414658</v>
      </c>
      <c r="W55" s="5">
        <v>-20803171809</v>
      </c>
      <c r="X55" s="5">
        <v>-16844338249</v>
      </c>
      <c r="Y55" s="5">
        <v>-16420145915</v>
      </c>
      <c r="Z55" s="5">
        <v>-16505587735</v>
      </c>
    </row>
    <row r="56" spans="2:26" ht="15.5" x14ac:dyDescent="0.35">
      <c r="C56" t="s">
        <v>387</v>
      </c>
      <c r="D56" s="5">
        <v>-45903177104</v>
      </c>
      <c r="E56" s="5">
        <v>-41293466066</v>
      </c>
      <c r="F56" s="5">
        <v>-44093853393</v>
      </c>
      <c r="G56" s="5">
        <v>-41496779626</v>
      </c>
      <c r="I56" s="5">
        <v>-169304420742</v>
      </c>
      <c r="J56" s="5">
        <v>-160642697924</v>
      </c>
      <c r="K56" s="5">
        <v>-139307641435</v>
      </c>
      <c r="L56" s="5">
        <v>-134106673833</v>
      </c>
      <c r="M56" s="5">
        <v>-124493596074</v>
      </c>
      <c r="N56" s="5">
        <v>-113456884154</v>
      </c>
      <c r="O56" s="5">
        <v>-113057481128</v>
      </c>
      <c r="P56" s="5">
        <v>-102159744732</v>
      </c>
      <c r="Q56" s="5">
        <v>-88938892094</v>
      </c>
      <c r="R56" s="5">
        <v>-81439286982</v>
      </c>
      <c r="S56" s="5">
        <v>-75192658375</v>
      </c>
      <c r="T56" s="5">
        <v>-66901876023</v>
      </c>
      <c r="U56" s="5">
        <v>-61330227046</v>
      </c>
      <c r="V56" s="5">
        <v>-54009176204</v>
      </c>
      <c r="W56" s="5">
        <v>-49889694041</v>
      </c>
      <c r="X56" s="5">
        <v>-50411556983</v>
      </c>
      <c r="Y56" s="5">
        <v>-48453684864</v>
      </c>
      <c r="Z56" s="5">
        <v>-47164921479</v>
      </c>
    </row>
    <row r="57" spans="2:26" ht="15.5" x14ac:dyDescent="0.35">
      <c r="C57" t="s">
        <v>81</v>
      </c>
      <c r="D57" s="5">
        <v>-585914</v>
      </c>
      <c r="E57" s="5">
        <v>-599960</v>
      </c>
      <c r="F57" s="5">
        <v>-658166</v>
      </c>
      <c r="G57" s="5">
        <v>-564667</v>
      </c>
      <c r="I57" s="5">
        <v>-2660791</v>
      </c>
      <c r="J57" s="5">
        <v>-14746814</v>
      </c>
      <c r="K57" s="5">
        <v>-6326678</v>
      </c>
    </row>
    <row r="58" spans="2:26" ht="15.5" x14ac:dyDescent="0.35">
      <c r="C58" t="s">
        <v>94</v>
      </c>
      <c r="D58" s="5">
        <v>32265551032</v>
      </c>
      <c r="E58" s="5">
        <v>28192733158</v>
      </c>
      <c r="F58" s="5">
        <v>33663453980</v>
      </c>
      <c r="G58" s="5">
        <v>24663702531</v>
      </c>
      <c r="I58" s="5">
        <v>113537041171</v>
      </c>
      <c r="J58" s="5">
        <v>96433708579</v>
      </c>
      <c r="K58" s="5">
        <v>105397577158</v>
      </c>
      <c r="L58" s="5">
        <v>73962099084</v>
      </c>
      <c r="M58" s="5">
        <v>57736784962</v>
      </c>
      <c r="N58" s="5">
        <v>52772342533</v>
      </c>
      <c r="O58" s="5">
        <v>64766292087</v>
      </c>
      <c r="P58" s="5">
        <v>63105476996</v>
      </c>
      <c r="Q58" s="5">
        <v>49321986657</v>
      </c>
      <c r="R58" s="5">
        <v>47879904329</v>
      </c>
      <c r="S58" s="5">
        <v>42502506151</v>
      </c>
      <c r="T58" s="5">
        <v>31851623936</v>
      </c>
      <c r="U58" s="5">
        <v>28912382266</v>
      </c>
      <c r="V58" s="5">
        <v>22936681134</v>
      </c>
      <c r="W58" s="5">
        <v>16978550622</v>
      </c>
      <c r="X58" s="5">
        <v>12978520381</v>
      </c>
      <c r="Y58" s="5">
        <v>29512533721</v>
      </c>
      <c r="Z58" s="5">
        <v>20505551777</v>
      </c>
    </row>
    <row r="59" spans="2:26" ht="15.5" x14ac:dyDescent="0.35">
      <c r="C59" t="s">
        <v>95</v>
      </c>
      <c r="D59" s="5">
        <v>-17262137893</v>
      </c>
      <c r="E59" s="5">
        <v>-15086560438</v>
      </c>
      <c r="F59" s="5">
        <v>-12625922347</v>
      </c>
      <c r="G59" s="5">
        <v>-17358363954</v>
      </c>
      <c r="I59" s="5">
        <v>-64640119270</v>
      </c>
      <c r="J59" s="5">
        <v>-68732405990</v>
      </c>
      <c r="K59" s="5">
        <v>-57436809025</v>
      </c>
      <c r="L59" s="5">
        <v>-37497964840</v>
      </c>
      <c r="M59" s="5">
        <v>-39814268377</v>
      </c>
      <c r="N59" s="5">
        <v>-45032967224</v>
      </c>
      <c r="O59" s="5">
        <v>-52796808509</v>
      </c>
      <c r="P59" s="5">
        <v>-34514556791</v>
      </c>
      <c r="Q59" s="5">
        <v>-28647673446</v>
      </c>
      <c r="R59" s="5">
        <v>-30632374803</v>
      </c>
      <c r="S59" s="5">
        <v>-25728767469</v>
      </c>
      <c r="T59" s="5">
        <v>-21602750252</v>
      </c>
      <c r="U59" s="5">
        <v>-13469741426</v>
      </c>
      <c r="V59" s="5">
        <v>-9672908397</v>
      </c>
      <c r="W59" s="5">
        <v>-10862208753</v>
      </c>
      <c r="X59" s="5">
        <v>-10722492395</v>
      </c>
      <c r="Y59" s="5">
        <v>-12923691237</v>
      </c>
      <c r="Z59" s="5">
        <v>-6312549922</v>
      </c>
    </row>
    <row r="60" spans="2:26" ht="15.5" x14ac:dyDescent="0.35">
      <c r="C60" t="s">
        <v>433</v>
      </c>
      <c r="X60" s="5">
        <v>144421742</v>
      </c>
      <c r="Y60" s="5">
        <v>225395000</v>
      </c>
      <c r="Z60" s="5">
        <v>260111400</v>
      </c>
    </row>
    <row r="61" spans="2:26" ht="15.5" x14ac:dyDescent="0.35">
      <c r="C61" t="s">
        <v>432</v>
      </c>
      <c r="X61" s="5">
        <v>712508681</v>
      </c>
      <c r="Y61" s="5">
        <v>-27048029</v>
      </c>
      <c r="Z61" s="5">
        <v>-11334162</v>
      </c>
    </row>
    <row r="62" spans="2:26" ht="15.5" x14ac:dyDescent="0.35">
      <c r="C62" t="s">
        <v>431</v>
      </c>
      <c r="D62" s="5">
        <v>59167300</v>
      </c>
      <c r="E62" s="5">
        <v>37628815</v>
      </c>
      <c r="F62" s="5">
        <v>45326468</v>
      </c>
      <c r="G62" s="5">
        <v>41467809</v>
      </c>
      <c r="I62" s="5">
        <v>290090283</v>
      </c>
      <c r="J62" s="5">
        <v>59006191</v>
      </c>
      <c r="K62" s="5">
        <v>139719013</v>
      </c>
      <c r="L62" s="5">
        <v>984048358</v>
      </c>
      <c r="M62" s="5">
        <v>80141516</v>
      </c>
      <c r="N62" s="5">
        <v>84150548</v>
      </c>
      <c r="O62" s="5">
        <v>94754661</v>
      </c>
      <c r="P62" s="5">
        <v>148652162</v>
      </c>
      <c r="Q62" s="5">
        <v>136951279</v>
      </c>
      <c r="R62" s="5">
        <v>117910417</v>
      </c>
      <c r="S62" s="5">
        <v>568770858</v>
      </c>
      <c r="T62" s="5">
        <v>348365792</v>
      </c>
      <c r="U62" s="5">
        <v>271026733</v>
      </c>
      <c r="V62" s="5">
        <v>307351673</v>
      </c>
      <c r="W62" s="5">
        <v>282496656</v>
      </c>
      <c r="X62" s="5">
        <v>271092210</v>
      </c>
      <c r="Y62" s="5">
        <v>237235267</v>
      </c>
      <c r="Z62" s="5">
        <v>110590096</v>
      </c>
    </row>
    <row r="63" spans="2:26" ht="15.5" x14ac:dyDescent="0.35">
      <c r="C63" t="s">
        <v>27</v>
      </c>
      <c r="D63" s="5">
        <v>-17321305193</v>
      </c>
      <c r="E63" s="5">
        <v>-15124189253</v>
      </c>
      <c r="F63" s="5">
        <v>-12671248815</v>
      </c>
      <c r="G63" s="5">
        <v>-17399831763</v>
      </c>
      <c r="I63" s="5">
        <v>-64930209553</v>
      </c>
      <c r="J63" s="5">
        <v>-68791412181</v>
      </c>
      <c r="K63" s="5">
        <v>-57576528038</v>
      </c>
      <c r="L63" s="5">
        <v>-38482013198</v>
      </c>
      <c r="M63" s="5">
        <v>-39894409893</v>
      </c>
      <c r="N63" s="5">
        <v>-45117117772</v>
      </c>
      <c r="O63" s="5">
        <v>-52891563170</v>
      </c>
      <c r="P63" s="5">
        <v>-34663208953</v>
      </c>
      <c r="Q63" s="5">
        <v>-28784624725</v>
      </c>
      <c r="R63" s="5">
        <v>-30750285220</v>
      </c>
      <c r="S63" s="5">
        <v>-26297538327</v>
      </c>
      <c r="T63" s="5">
        <v>-21951116044</v>
      </c>
      <c r="U63" s="5">
        <v>-13740768159</v>
      </c>
      <c r="V63" s="5">
        <v>-9980260070</v>
      </c>
      <c r="W63" s="5">
        <v>-11144705409</v>
      </c>
      <c r="X63" s="5">
        <v>-10349382326</v>
      </c>
      <c r="Y63" s="5">
        <v>-9715889063</v>
      </c>
      <c r="Z63" s="5">
        <v>-5252433557</v>
      </c>
    </row>
    <row r="64" spans="2:26" ht="15.5" x14ac:dyDescent="0.35">
      <c r="C64" t="s">
        <v>96</v>
      </c>
      <c r="D64" s="5">
        <v>-17262137893</v>
      </c>
      <c r="E64" s="5">
        <v>-15086560438</v>
      </c>
      <c r="F64" s="5">
        <v>-12625922347</v>
      </c>
      <c r="G64" s="5">
        <v>-17358363954</v>
      </c>
      <c r="I64" s="5">
        <v>-64640119270</v>
      </c>
      <c r="J64" s="5">
        <v>-68732405990</v>
      </c>
      <c r="K64" s="5">
        <v>-57436809025</v>
      </c>
      <c r="L64" s="5">
        <v>-37497964840</v>
      </c>
      <c r="M64" s="5">
        <v>-39814268377</v>
      </c>
      <c r="N64" s="5">
        <v>-45032967224</v>
      </c>
      <c r="O64" s="5">
        <v>-52796808509</v>
      </c>
      <c r="P64" s="5">
        <v>-34514556791</v>
      </c>
      <c r="Q64" s="5">
        <v>-28647673446</v>
      </c>
      <c r="R64" s="5">
        <v>-30632374803</v>
      </c>
      <c r="S64" s="5">
        <v>-25728767469</v>
      </c>
      <c r="T64" s="5">
        <v>-21602750252</v>
      </c>
      <c r="U64" s="5">
        <v>-13469741426</v>
      </c>
      <c r="V64" s="5">
        <v>-9672908397</v>
      </c>
      <c r="W64" s="5">
        <v>-10862208753</v>
      </c>
      <c r="X64" s="5">
        <v>-10722492395</v>
      </c>
      <c r="Y64" s="5">
        <v>-12923691237</v>
      </c>
      <c r="Z64" s="5">
        <v>-6312549922</v>
      </c>
    </row>
    <row r="65" spans="2:26" ht="15.5" x14ac:dyDescent="0.35">
      <c r="C65" t="s">
        <v>29</v>
      </c>
      <c r="D65" s="5">
        <v>15003413139</v>
      </c>
      <c r="E65" s="5">
        <v>13106172720</v>
      </c>
      <c r="F65" s="5">
        <v>21037531633</v>
      </c>
      <c r="G65" s="5">
        <v>7305338577</v>
      </c>
      <c r="I65" s="5">
        <v>48896921901</v>
      </c>
      <c r="J65" s="5">
        <v>27701302589</v>
      </c>
      <c r="K65" s="5">
        <v>47960768133</v>
      </c>
      <c r="L65" s="5">
        <v>36464134244</v>
      </c>
      <c r="M65" s="5">
        <v>17922516585</v>
      </c>
      <c r="N65" s="5">
        <v>7739375309</v>
      </c>
      <c r="O65" s="5">
        <v>11969483578</v>
      </c>
      <c r="P65" s="5">
        <v>28590920205</v>
      </c>
      <c r="Q65" s="5">
        <v>20674313211</v>
      </c>
      <c r="R65" s="5">
        <v>17247529526</v>
      </c>
      <c r="S65" s="5">
        <v>16773738682</v>
      </c>
      <c r="T65" s="5">
        <v>10248873684</v>
      </c>
      <c r="U65" s="5">
        <v>15442640840</v>
      </c>
      <c r="V65" s="5">
        <v>13263772737</v>
      </c>
      <c r="W65" s="5">
        <v>6116341869</v>
      </c>
      <c r="X65" s="5">
        <v>2256027986</v>
      </c>
      <c r="Y65" s="5">
        <v>16588842484</v>
      </c>
      <c r="Z65" s="5">
        <v>14193001855</v>
      </c>
    </row>
    <row r="66" spans="2:26" ht="15.5" x14ac:dyDescent="0.35">
      <c r="C66" t="s">
        <v>28</v>
      </c>
      <c r="D66" s="5">
        <v>-5546357144</v>
      </c>
      <c r="E66" s="5">
        <v>-3002130988</v>
      </c>
      <c r="F66" s="5">
        <v>-2954860265</v>
      </c>
      <c r="G66" s="5">
        <v>-3665530438</v>
      </c>
      <c r="I66" s="5">
        <v>-10430670704</v>
      </c>
      <c r="J66" s="5">
        <v>-10787170467</v>
      </c>
      <c r="K66" s="5">
        <v>-14879566285</v>
      </c>
      <c r="L66" s="5">
        <v>-12000079369</v>
      </c>
      <c r="M66" s="5">
        <v>-8351281001</v>
      </c>
      <c r="N66" s="5">
        <v>-4935044243</v>
      </c>
      <c r="O66" s="5">
        <v>-4089476286</v>
      </c>
      <c r="P66" s="5">
        <v>-9146658136</v>
      </c>
      <c r="Q66" s="5">
        <v>-6493967686</v>
      </c>
      <c r="R66" s="5">
        <v>-6141697704</v>
      </c>
      <c r="S66" s="5">
        <v>-4866541227</v>
      </c>
      <c r="T66" s="5">
        <v>-2930336677</v>
      </c>
      <c r="U66" s="5">
        <v>-5195351367</v>
      </c>
      <c r="V66" s="5">
        <v>-3415548433</v>
      </c>
      <c r="W66" s="5">
        <v>-2114826964</v>
      </c>
      <c r="X66" s="5">
        <v>-748618620</v>
      </c>
      <c r="Y66" s="5">
        <v>-7076701889</v>
      </c>
      <c r="Z66" s="5">
        <v>-4673564102</v>
      </c>
    </row>
    <row r="67" spans="2:26" ht="15.5" x14ac:dyDescent="0.35">
      <c r="C67" t="s">
        <v>97</v>
      </c>
      <c r="D67" s="5">
        <v>-4690982761</v>
      </c>
      <c r="E67" s="5">
        <v>-3159922700</v>
      </c>
      <c r="F67" s="5">
        <v>-12403560130</v>
      </c>
      <c r="G67" s="5">
        <v>-1212024119</v>
      </c>
      <c r="I67" s="5">
        <v>-19879370569</v>
      </c>
      <c r="J67" s="5">
        <v>-8743488816</v>
      </c>
      <c r="K67" s="5">
        <v>-13657740136</v>
      </c>
      <c r="L67" s="5">
        <v>-8825079786</v>
      </c>
      <c r="M67" s="5">
        <v>-18474200770</v>
      </c>
      <c r="N67" s="5">
        <v>-3892131160</v>
      </c>
      <c r="O67" s="5">
        <v>-4549038000</v>
      </c>
      <c r="P67" s="5">
        <v>-10125404714</v>
      </c>
      <c r="Q67" s="5">
        <v>-7099133250</v>
      </c>
      <c r="R67" s="5">
        <v>-5149298500</v>
      </c>
      <c r="S67" s="5">
        <v>-6074284000</v>
      </c>
      <c r="T67" s="5">
        <v>-3643827250</v>
      </c>
      <c r="U67" s="5">
        <v>-5878365000</v>
      </c>
      <c r="V67" s="5">
        <v>-4444749250</v>
      </c>
      <c r="W67" s="5">
        <v>-2386473000</v>
      </c>
      <c r="X67" s="5">
        <v>-1841473500</v>
      </c>
      <c r="Y67" s="5">
        <v>-7325380720</v>
      </c>
      <c r="Z67" s="5">
        <v>-5682550100</v>
      </c>
    </row>
    <row r="68" spans="2:26" ht="15.5" x14ac:dyDescent="0.35">
      <c r="C68" t="s">
        <v>98</v>
      </c>
      <c r="D68" s="5">
        <v>-855374383</v>
      </c>
      <c r="E68" s="5">
        <v>157791712</v>
      </c>
      <c r="F68" s="5">
        <v>9448699865</v>
      </c>
      <c r="G68" s="5">
        <v>-2453506319</v>
      </c>
      <c r="I68" s="5">
        <v>9448699865</v>
      </c>
      <c r="J68" s="5">
        <v>-2043681651</v>
      </c>
      <c r="K68" s="5">
        <v>-1221826149</v>
      </c>
      <c r="L68" s="5">
        <v>-3174999583</v>
      </c>
      <c r="M68" s="5">
        <v>10122919769</v>
      </c>
      <c r="N68" s="5">
        <v>-1042913083</v>
      </c>
      <c r="O68" s="5">
        <v>459561714</v>
      </c>
      <c r="P68" s="5">
        <v>978746578</v>
      </c>
      <c r="Q68" s="5">
        <v>605165564</v>
      </c>
      <c r="R68" s="5">
        <v>-992399204</v>
      </c>
      <c r="S68" s="5">
        <v>1207742773</v>
      </c>
      <c r="T68" s="5">
        <v>713490573</v>
      </c>
      <c r="U68" s="5">
        <v>683013633</v>
      </c>
      <c r="V68" s="5">
        <v>1029200817</v>
      </c>
      <c r="W68" s="5">
        <v>271646036</v>
      </c>
      <c r="X68" s="5">
        <v>1092854880</v>
      </c>
      <c r="Y68" s="5">
        <v>248678831</v>
      </c>
      <c r="Z68" s="5">
        <v>1008985998</v>
      </c>
    </row>
    <row r="69" spans="2:26" ht="15.5" x14ac:dyDescent="0.35">
      <c r="C69" t="s">
        <v>99</v>
      </c>
      <c r="D69" s="5">
        <v>-5546357144</v>
      </c>
      <c r="E69" s="5">
        <v>-3002130988</v>
      </c>
      <c r="F69" s="5">
        <v>-2954860265</v>
      </c>
      <c r="G69" s="5">
        <v>-3665530438</v>
      </c>
      <c r="I69" s="5">
        <v>-10430670704</v>
      </c>
      <c r="J69" s="5">
        <v>-10787170467</v>
      </c>
      <c r="K69" s="5">
        <v>-14879566285</v>
      </c>
      <c r="L69" s="5">
        <v>-12000079369</v>
      </c>
      <c r="M69" s="5">
        <v>-8351281001</v>
      </c>
      <c r="N69" s="5">
        <v>-4935044243</v>
      </c>
      <c r="O69" s="5">
        <v>-4089476286</v>
      </c>
      <c r="P69" s="5">
        <v>-9146658136</v>
      </c>
      <c r="Q69" s="5">
        <v>-6493967686</v>
      </c>
      <c r="R69" s="5">
        <v>-6141697704</v>
      </c>
      <c r="S69" s="5">
        <v>-4866541227</v>
      </c>
      <c r="T69" s="5">
        <v>-2930336677</v>
      </c>
      <c r="U69" s="5">
        <v>-5195351367</v>
      </c>
      <c r="V69" s="5">
        <v>-3415548433</v>
      </c>
      <c r="W69" s="5">
        <v>-2114826964</v>
      </c>
      <c r="X69" s="5">
        <v>-748618620</v>
      </c>
      <c r="Y69" s="5">
        <v>-7076701889</v>
      </c>
      <c r="Z69" s="5">
        <v>-4673564102</v>
      </c>
    </row>
    <row r="70" spans="2:26" ht="15.5" x14ac:dyDescent="0.35">
      <c r="C70" t="s">
        <v>100</v>
      </c>
      <c r="D70" s="5">
        <v>9457055995</v>
      </c>
      <c r="E70" s="5">
        <v>10104041732</v>
      </c>
      <c r="F70" s="5">
        <v>18082671368</v>
      </c>
      <c r="G70" s="5">
        <v>3639808139</v>
      </c>
      <c r="I70" s="5">
        <v>38466251197</v>
      </c>
      <c r="J70" s="5">
        <v>16914132122</v>
      </c>
      <c r="K70" s="5">
        <v>33081201848</v>
      </c>
      <c r="L70" s="5">
        <v>24464054875</v>
      </c>
      <c r="M70" s="5">
        <v>9571235584</v>
      </c>
      <c r="N70" s="5">
        <v>2804331066</v>
      </c>
      <c r="O70" s="5">
        <v>7880007292</v>
      </c>
      <c r="P70" s="5">
        <v>19444262069</v>
      </c>
      <c r="Q70" s="5">
        <v>14180345525</v>
      </c>
      <c r="R70" s="5">
        <v>11105831822</v>
      </c>
      <c r="S70" s="5">
        <v>11907197455</v>
      </c>
      <c r="T70" s="5">
        <v>7318537007</v>
      </c>
      <c r="U70" s="5">
        <v>10247289473</v>
      </c>
      <c r="V70" s="5">
        <v>9848224304</v>
      </c>
      <c r="W70" s="5">
        <v>4001514905</v>
      </c>
      <c r="X70" s="5">
        <v>1507409366</v>
      </c>
      <c r="Y70" s="5">
        <v>9512140595</v>
      </c>
      <c r="Z70" s="5">
        <v>9519437753</v>
      </c>
    </row>
    <row r="71" spans="2:26" ht="15.5" x14ac:dyDescent="0.35">
      <c r="C71" t="s">
        <v>101</v>
      </c>
      <c r="F71" s="5">
        <v>-3011924274</v>
      </c>
      <c r="I71" s="5">
        <v>-3011924274</v>
      </c>
      <c r="J71" s="5">
        <v>-8945599679</v>
      </c>
      <c r="K71" s="5">
        <v>-11732452627</v>
      </c>
      <c r="L71" s="5">
        <v>-1259266320</v>
      </c>
      <c r="M71" s="5">
        <v>-1151374380</v>
      </c>
      <c r="N71" s="5">
        <v>1003026180</v>
      </c>
      <c r="O71" s="5">
        <v>-728131500</v>
      </c>
      <c r="P71" s="5">
        <v>2596989750</v>
      </c>
      <c r="Q71" s="5">
        <v>-746373000</v>
      </c>
      <c r="R71" s="5">
        <v>39678750</v>
      </c>
      <c r="S71" s="5">
        <v>689317500</v>
      </c>
      <c r="T71" s="5">
        <v>-401820750</v>
      </c>
    </row>
    <row r="72" spans="2:26" ht="15.5" x14ac:dyDescent="0.35">
      <c r="C72" t="s">
        <v>102</v>
      </c>
      <c r="F72" s="5">
        <v>-3011924274</v>
      </c>
      <c r="I72" s="5">
        <v>-3011924274</v>
      </c>
      <c r="J72" s="5">
        <v>-8945599679</v>
      </c>
      <c r="K72" s="5">
        <v>-11732452627</v>
      </c>
      <c r="L72" s="5">
        <v>-1259266320</v>
      </c>
      <c r="M72" s="5">
        <v>-1151374380</v>
      </c>
      <c r="N72" s="5">
        <v>1003026180</v>
      </c>
      <c r="O72" s="5">
        <v>-728131500</v>
      </c>
      <c r="P72" s="5">
        <v>2596989750</v>
      </c>
      <c r="Q72" s="5">
        <v>-746373000</v>
      </c>
      <c r="R72" s="5">
        <v>39678750</v>
      </c>
      <c r="S72" s="5">
        <v>689317500</v>
      </c>
      <c r="T72" s="5">
        <v>-401820750</v>
      </c>
    </row>
    <row r="73" spans="2:26" ht="15.5" x14ac:dyDescent="0.35">
      <c r="C73" t="s">
        <v>103</v>
      </c>
      <c r="D73" s="5">
        <v>9457055995</v>
      </c>
      <c r="E73" s="5">
        <v>10104041732</v>
      </c>
      <c r="F73" s="5">
        <v>15070747094</v>
      </c>
      <c r="G73" s="5">
        <v>3639808139</v>
      </c>
      <c r="I73" s="5">
        <v>35454326923</v>
      </c>
      <c r="J73" s="5">
        <v>7968532443</v>
      </c>
      <c r="K73" s="5">
        <v>21348749221</v>
      </c>
      <c r="L73" s="5">
        <v>23204788555</v>
      </c>
      <c r="M73" s="5">
        <v>8419861204</v>
      </c>
      <c r="N73" s="5">
        <v>3807357246</v>
      </c>
      <c r="O73" s="5">
        <v>7151875792</v>
      </c>
      <c r="P73" s="5">
        <v>22041251819</v>
      </c>
      <c r="Q73" s="5">
        <v>13433972525</v>
      </c>
      <c r="R73" s="5">
        <v>11145510572</v>
      </c>
      <c r="S73" s="5">
        <v>12596514955</v>
      </c>
      <c r="T73" s="5">
        <v>6916716257</v>
      </c>
      <c r="U73" s="5">
        <v>10247289473</v>
      </c>
      <c r="V73" s="5">
        <v>9848224304</v>
      </c>
      <c r="W73" s="5">
        <v>4001514905</v>
      </c>
    </row>
    <row r="74" spans="2:26" ht="15.5" x14ac:dyDescent="0.35">
      <c r="C74" t="s">
        <v>104</v>
      </c>
      <c r="D74" s="5">
        <v>9457055995</v>
      </c>
      <c r="E74" s="5">
        <v>10104041732</v>
      </c>
      <c r="F74" s="5">
        <v>18082671368</v>
      </c>
      <c r="G74" s="5">
        <v>3639808139</v>
      </c>
      <c r="I74" s="5">
        <v>38466251197</v>
      </c>
      <c r="J74" s="5">
        <v>16914132122</v>
      </c>
      <c r="K74" s="5">
        <v>33081201848</v>
      </c>
      <c r="L74" s="5">
        <v>24464054875</v>
      </c>
      <c r="M74" s="5">
        <v>9571235584</v>
      </c>
      <c r="N74" s="5">
        <v>2804331066</v>
      </c>
      <c r="O74" s="5">
        <v>7880007292</v>
      </c>
      <c r="P74" s="5">
        <v>19444262069</v>
      </c>
      <c r="Q74" s="5">
        <v>14180345525</v>
      </c>
      <c r="R74" s="5">
        <v>11105831822</v>
      </c>
      <c r="S74" s="5">
        <v>11907197455</v>
      </c>
      <c r="T74" s="5">
        <v>7318537007</v>
      </c>
      <c r="U74" s="5">
        <v>10247289473</v>
      </c>
      <c r="V74" s="5">
        <v>9848224304</v>
      </c>
      <c r="W74" s="5">
        <v>4001514905</v>
      </c>
      <c r="X74" s="5">
        <v>1507409366</v>
      </c>
      <c r="Y74" s="5">
        <v>9512140595</v>
      </c>
      <c r="Z74" s="5">
        <v>9519437753</v>
      </c>
    </row>
    <row r="75" spans="2:26" ht="15.5" x14ac:dyDescent="0.35">
      <c r="C75" t="s">
        <v>8</v>
      </c>
      <c r="D75" s="5">
        <v>9457641909</v>
      </c>
      <c r="E75" s="5">
        <v>10104641692</v>
      </c>
      <c r="F75" s="5">
        <v>15071405260</v>
      </c>
      <c r="G75" s="5">
        <v>3640372806</v>
      </c>
      <c r="I75" s="5">
        <v>35456987714</v>
      </c>
      <c r="J75" s="5">
        <v>7983279257</v>
      </c>
      <c r="K75" s="5">
        <v>21355075899</v>
      </c>
      <c r="L75" s="5">
        <v>23204788555</v>
      </c>
      <c r="M75" s="5">
        <v>8419861204</v>
      </c>
      <c r="N75" s="5">
        <v>3807357246</v>
      </c>
      <c r="O75" s="5">
        <v>7151875792</v>
      </c>
      <c r="P75" s="5">
        <v>22041251819</v>
      </c>
      <c r="Q75" s="5">
        <v>13433972525</v>
      </c>
      <c r="R75" s="5">
        <v>11145510572</v>
      </c>
      <c r="S75" s="5">
        <v>12596514955</v>
      </c>
      <c r="T75" s="5">
        <v>6916716257</v>
      </c>
      <c r="U75" s="5">
        <v>10247289473</v>
      </c>
      <c r="V75" s="5">
        <v>9848224304</v>
      </c>
      <c r="W75" s="5">
        <v>4001514905</v>
      </c>
    </row>
    <row r="76" spans="2:26" ht="15.5" x14ac:dyDescent="0.35">
      <c r="C76" t="s">
        <v>106</v>
      </c>
      <c r="D76" s="5">
        <v>9457055995</v>
      </c>
      <c r="E76" s="5">
        <v>10104041732</v>
      </c>
      <c r="F76" s="5">
        <v>18082671368</v>
      </c>
      <c r="G76" s="5">
        <v>3639808139</v>
      </c>
      <c r="I76" s="5">
        <v>38466251197</v>
      </c>
      <c r="J76" s="5">
        <v>16914132122</v>
      </c>
      <c r="K76" s="5">
        <v>33081201848</v>
      </c>
      <c r="L76" s="5">
        <v>24464054875</v>
      </c>
      <c r="M76" s="5">
        <v>9571235584</v>
      </c>
      <c r="N76" s="5">
        <v>2804331066</v>
      </c>
      <c r="O76" s="5">
        <v>7880007292</v>
      </c>
      <c r="P76" s="5">
        <v>19444262069</v>
      </c>
      <c r="Q76" s="5">
        <v>14180345525</v>
      </c>
      <c r="R76" s="5">
        <v>11105831822</v>
      </c>
      <c r="S76" s="5">
        <v>11907197455</v>
      </c>
      <c r="T76" s="5">
        <v>7318537007</v>
      </c>
      <c r="U76" s="5">
        <v>10247289473</v>
      </c>
      <c r="V76" s="5">
        <v>9848224304</v>
      </c>
      <c r="W76" s="5">
        <v>4001514905</v>
      </c>
      <c r="X76" s="5">
        <v>1507409366</v>
      </c>
      <c r="Y76" s="5">
        <v>9512140595</v>
      </c>
      <c r="Z76" s="5">
        <v>9519437753</v>
      </c>
    </row>
    <row r="77" spans="2:26" ht="15.5" x14ac:dyDescent="0.35">
      <c r="C77" t="s">
        <v>107</v>
      </c>
      <c r="D77" s="5">
        <v>9457055995</v>
      </c>
      <c r="E77" s="5">
        <v>10104041732</v>
      </c>
      <c r="F77" s="5">
        <v>15070747094</v>
      </c>
      <c r="G77" s="5">
        <v>3639808139</v>
      </c>
      <c r="I77" s="5">
        <v>35454326923</v>
      </c>
      <c r="J77" s="5">
        <v>7968532443</v>
      </c>
      <c r="K77" s="5">
        <v>21348749221</v>
      </c>
      <c r="L77" s="5">
        <v>23204788555</v>
      </c>
      <c r="M77" s="5">
        <v>8419861204</v>
      </c>
      <c r="N77" s="5">
        <v>3807357246</v>
      </c>
      <c r="O77" s="5">
        <v>7151875792</v>
      </c>
      <c r="P77" s="5">
        <v>22041251819</v>
      </c>
      <c r="Q77" s="5">
        <v>13433972525</v>
      </c>
      <c r="R77" s="5">
        <v>11145510572</v>
      </c>
      <c r="S77" s="5">
        <v>12596514955</v>
      </c>
      <c r="T77" s="5">
        <v>6916716257</v>
      </c>
      <c r="U77" s="5">
        <v>10247289473</v>
      </c>
      <c r="V77" s="5">
        <v>9848224304</v>
      </c>
      <c r="W77" s="5">
        <v>4001514905</v>
      </c>
    </row>
    <row r="78" spans="2:26" ht="15.5" x14ac:dyDescent="0.35">
      <c r="C78" t="s">
        <v>108</v>
      </c>
      <c r="D78" s="5">
        <v>9457055995</v>
      </c>
      <c r="E78" s="5">
        <v>10104041732</v>
      </c>
      <c r="F78" s="5">
        <v>15070747094</v>
      </c>
      <c r="G78" s="5">
        <v>3639808139</v>
      </c>
      <c r="I78" s="5">
        <v>35454326923</v>
      </c>
      <c r="J78" s="5">
        <v>7968532443</v>
      </c>
      <c r="K78" s="5">
        <v>21348749221</v>
      </c>
      <c r="L78" s="5">
        <v>23204788555</v>
      </c>
      <c r="M78" s="5">
        <v>8419861204</v>
      </c>
      <c r="N78" s="5">
        <v>3807357246</v>
      </c>
      <c r="O78" s="5">
        <v>7151875792</v>
      </c>
      <c r="P78" s="5">
        <v>22041251819</v>
      </c>
      <c r="Q78" s="5">
        <v>13433972525</v>
      </c>
      <c r="R78" s="5">
        <v>11145510572</v>
      </c>
      <c r="S78" s="5">
        <v>12596514955</v>
      </c>
      <c r="T78" s="5">
        <v>6916716257</v>
      </c>
      <c r="U78" s="5">
        <v>10247289473</v>
      </c>
      <c r="V78" s="5">
        <v>9848224304</v>
      </c>
      <c r="W78" s="5">
        <v>4001514905</v>
      </c>
    </row>
    <row r="80" spans="2:26" ht="15.5" x14ac:dyDescent="0.35">
      <c r="B80" t="s">
        <v>109</v>
      </c>
      <c r="C80" t="s">
        <v>110</v>
      </c>
    </row>
    <row r="81" spans="3:26" ht="15.5" x14ac:dyDescent="0.35">
      <c r="C81" t="s">
        <v>437</v>
      </c>
    </row>
    <row r="82" spans="3:26" ht="15.5" x14ac:dyDescent="0.35">
      <c r="C82" t="s">
        <v>20</v>
      </c>
      <c r="D82" s="5">
        <v>33780457569</v>
      </c>
      <c r="E82" s="5">
        <v>39843366917</v>
      </c>
      <c r="F82" s="5">
        <v>62842729716</v>
      </c>
      <c r="G82" s="5">
        <v>37815210205</v>
      </c>
      <c r="I82" s="5">
        <v>62842729716</v>
      </c>
      <c r="J82" s="5">
        <v>53472920923</v>
      </c>
      <c r="K82" s="5">
        <v>58899533733</v>
      </c>
      <c r="L82" s="5">
        <v>25668366059</v>
      </c>
      <c r="M82" s="5">
        <v>47362351082</v>
      </c>
      <c r="N82" s="5">
        <v>48054344599</v>
      </c>
      <c r="O82" s="5">
        <v>29490799585</v>
      </c>
      <c r="P82" s="5">
        <v>37685486427</v>
      </c>
      <c r="Q82" s="5">
        <v>56461801574</v>
      </c>
      <c r="R82" s="5">
        <v>33560193646</v>
      </c>
      <c r="S82" s="5">
        <v>34007048230</v>
      </c>
      <c r="T82" s="5">
        <v>63419945590</v>
      </c>
      <c r="U82" s="5">
        <v>18678708259</v>
      </c>
      <c r="V82" s="5">
        <v>27496823316</v>
      </c>
      <c r="W82" s="5">
        <v>18323199621</v>
      </c>
      <c r="X82" s="5">
        <v>18679313343</v>
      </c>
      <c r="Y82" s="5">
        <v>17013962429</v>
      </c>
      <c r="Z82" s="5">
        <v>37403225043</v>
      </c>
    </row>
    <row r="83" spans="3:26" ht="15.5" x14ac:dyDescent="0.35">
      <c r="C83" t="s">
        <v>395</v>
      </c>
      <c r="D83" s="5">
        <v>945055540189</v>
      </c>
      <c r="E83" s="5">
        <v>889013064761</v>
      </c>
      <c r="F83" s="5">
        <v>812001501268</v>
      </c>
      <c r="G83" s="5">
        <v>879794102200</v>
      </c>
      <c r="I83" s="5">
        <v>812001501268</v>
      </c>
      <c r="J83" s="5">
        <v>731939823034</v>
      </c>
      <c r="K83" s="5">
        <v>659683803011</v>
      </c>
      <c r="L83" s="5">
        <v>545672461862</v>
      </c>
      <c r="M83" s="5">
        <v>440452528993</v>
      </c>
      <c r="N83" s="5">
        <v>476367795270</v>
      </c>
      <c r="O83" s="5">
        <v>499528533719</v>
      </c>
      <c r="P83" s="5">
        <v>486633871438</v>
      </c>
      <c r="Q83" s="5">
        <v>347986317298</v>
      </c>
      <c r="R83" s="5">
        <v>303977024467</v>
      </c>
      <c r="S83" s="5">
        <v>270537010775</v>
      </c>
      <c r="T83" s="5">
        <v>216865465025</v>
      </c>
      <c r="U83" s="5">
        <v>206787553738</v>
      </c>
      <c r="V83" s="5">
        <v>176007554483</v>
      </c>
      <c r="W83" s="5">
        <v>145518448815</v>
      </c>
      <c r="X83" s="5">
        <v>126026546981</v>
      </c>
      <c r="Y83" s="5">
        <v>124992189181</v>
      </c>
      <c r="Z83" s="5">
        <v>134380859712</v>
      </c>
    </row>
    <row r="84" spans="3:26" ht="15.5" x14ac:dyDescent="0.35">
      <c r="C84" t="s">
        <v>397</v>
      </c>
      <c r="D84" s="5">
        <v>9000000000</v>
      </c>
      <c r="E84" s="5">
        <v>9900000000</v>
      </c>
      <c r="F84" s="5">
        <v>11100000000</v>
      </c>
      <c r="G84" s="5">
        <v>11700000000</v>
      </c>
      <c r="I84" s="5">
        <v>11100000000</v>
      </c>
      <c r="J84" s="5">
        <v>14400000000</v>
      </c>
    </row>
    <row r="85" spans="3:26" ht="15.5" x14ac:dyDescent="0.35">
      <c r="C85" t="s">
        <v>123</v>
      </c>
      <c r="D85" s="5">
        <v>12616640382</v>
      </c>
      <c r="E85" s="5">
        <v>12264333946</v>
      </c>
      <c r="F85" s="5">
        <v>4150814297</v>
      </c>
      <c r="G85" s="5">
        <v>11902621510</v>
      </c>
      <c r="I85" s="5">
        <v>4150814297</v>
      </c>
      <c r="J85" s="5">
        <v>3937630119</v>
      </c>
      <c r="K85" s="5">
        <v>865319620</v>
      </c>
      <c r="L85" s="5">
        <v>1252207117</v>
      </c>
      <c r="M85" s="5">
        <v>4786792385</v>
      </c>
      <c r="N85" s="5">
        <v>7389464659</v>
      </c>
      <c r="O85" s="5">
        <v>5532915874</v>
      </c>
      <c r="P85" s="5">
        <v>6357101643</v>
      </c>
    </row>
    <row r="86" spans="3:26" ht="15.5" x14ac:dyDescent="0.35">
      <c r="C86" t="s">
        <v>122</v>
      </c>
      <c r="D86" s="5">
        <v>86550863345</v>
      </c>
      <c r="E86" s="5">
        <v>78529531590</v>
      </c>
      <c r="F86" s="5">
        <v>76098618599</v>
      </c>
      <c r="G86" s="5">
        <v>71127970306</v>
      </c>
      <c r="I86" s="5">
        <v>76098618599</v>
      </c>
      <c r="J86" s="5">
        <v>55959841458</v>
      </c>
      <c r="K86" s="5">
        <v>47556701887</v>
      </c>
      <c r="L86" s="5">
        <v>54243780646</v>
      </c>
      <c r="M86" s="5">
        <v>20178762454</v>
      </c>
      <c r="N86" s="5">
        <v>66604285805</v>
      </c>
      <c r="P86" s="5">
        <v>40171685000</v>
      </c>
    </row>
    <row r="87" spans="3:26" ht="15.5" x14ac:dyDescent="0.35">
      <c r="C87" t="s">
        <v>439</v>
      </c>
      <c r="D87" s="5">
        <v>22906579827</v>
      </c>
      <c r="E87" s="5">
        <v>30303419629</v>
      </c>
      <c r="F87" s="5">
        <v>21740714761</v>
      </c>
      <c r="G87" s="5">
        <v>15652095690</v>
      </c>
      <c r="I87" s="5">
        <v>21740714761</v>
      </c>
      <c r="J87" s="5">
        <v>9653662766</v>
      </c>
      <c r="K87" s="5">
        <v>23149360383</v>
      </c>
      <c r="L87" s="5">
        <v>22821565940</v>
      </c>
      <c r="M87" s="5">
        <v>20621935103</v>
      </c>
      <c r="N87" s="5">
        <v>22392789391</v>
      </c>
      <c r="O87" s="5">
        <v>7132575633</v>
      </c>
      <c r="P87" s="5">
        <v>13929993062</v>
      </c>
      <c r="Q87" s="5">
        <v>3352370130</v>
      </c>
      <c r="R87" s="5">
        <v>8420440288</v>
      </c>
      <c r="S87" s="5">
        <v>5870375348</v>
      </c>
      <c r="T87" s="5">
        <v>4184319875</v>
      </c>
      <c r="U87" s="5">
        <v>2992121838</v>
      </c>
      <c r="V87" s="5">
        <v>2151919270</v>
      </c>
      <c r="W87" s="5">
        <v>2098416311</v>
      </c>
      <c r="X87" s="5">
        <v>1216333634</v>
      </c>
      <c r="Y87" s="5">
        <v>381520084</v>
      </c>
      <c r="Z87" s="5">
        <v>819425744</v>
      </c>
    </row>
    <row r="88" spans="3:26" ht="15.5" x14ac:dyDescent="0.35">
      <c r="C88" t="s">
        <v>440</v>
      </c>
      <c r="D88" s="5">
        <v>614454607585</v>
      </c>
      <c r="E88" s="5">
        <v>600125617519</v>
      </c>
      <c r="F88" s="5">
        <v>609092307483</v>
      </c>
      <c r="G88" s="5">
        <v>559109290328</v>
      </c>
      <c r="I88" s="5">
        <v>609092307483</v>
      </c>
      <c r="J88" s="5">
        <v>567732385118</v>
      </c>
      <c r="K88" s="5">
        <v>535873912230</v>
      </c>
      <c r="L88" s="5">
        <v>538433399300</v>
      </c>
      <c r="M88" s="5">
        <v>453300717830</v>
      </c>
      <c r="N88" s="5">
        <v>389348055279</v>
      </c>
      <c r="O88" s="5">
        <v>469412467751</v>
      </c>
      <c r="P88" s="5">
        <v>457506502541</v>
      </c>
      <c r="Q88" s="5">
        <v>321291248171</v>
      </c>
      <c r="R88" s="5">
        <v>279786148562</v>
      </c>
      <c r="S88" s="5">
        <v>248972919120</v>
      </c>
      <c r="T88" s="5">
        <v>193057985201</v>
      </c>
      <c r="U88" s="5">
        <v>191381690298</v>
      </c>
      <c r="V88" s="5">
        <v>140020988526</v>
      </c>
      <c r="W88" s="5">
        <v>119951161657</v>
      </c>
      <c r="X88" s="5">
        <v>97343195425</v>
      </c>
      <c r="Y88" s="5">
        <v>95851430012</v>
      </c>
      <c r="Z88" s="5">
        <v>108917394046</v>
      </c>
    </row>
    <row r="89" spans="3:26" ht="15.5" x14ac:dyDescent="0.35">
      <c r="C89" t="s">
        <v>81</v>
      </c>
      <c r="D89" s="5">
        <v>-23420347829</v>
      </c>
      <c r="E89" s="5">
        <v>-23420347829</v>
      </c>
      <c r="F89" s="5">
        <v>-23420347829</v>
      </c>
      <c r="G89" s="5">
        <v>-20361187829</v>
      </c>
      <c r="I89" s="5">
        <v>-23420347829</v>
      </c>
      <c r="J89" s="5">
        <v>-20361187829</v>
      </c>
      <c r="K89" s="5">
        <v>-11943427829</v>
      </c>
    </row>
    <row r="90" spans="3:26" ht="15.5" x14ac:dyDescent="0.35">
      <c r="C90" t="s">
        <v>441</v>
      </c>
      <c r="D90" s="5">
        <v>1868751807504</v>
      </c>
      <c r="E90" s="5">
        <v>1777483779856</v>
      </c>
      <c r="F90" s="5">
        <v>1718941631851</v>
      </c>
      <c r="G90" s="5">
        <v>1674590226055</v>
      </c>
      <c r="I90" s="5">
        <v>1718941631851</v>
      </c>
      <c r="J90" s="5">
        <v>1563794217415</v>
      </c>
      <c r="K90" s="5">
        <v>1447652336556</v>
      </c>
      <c r="L90" s="5">
        <v>1258958579876</v>
      </c>
      <c r="M90" s="5">
        <v>1070304631909</v>
      </c>
      <c r="N90" s="5">
        <v>1028893089973</v>
      </c>
      <c r="O90" s="5">
        <v>1110540241160</v>
      </c>
      <c r="P90" s="5">
        <v>1093923908933</v>
      </c>
      <c r="Q90" s="5">
        <v>841829323873</v>
      </c>
      <c r="R90" s="5">
        <v>703654124725</v>
      </c>
      <c r="S90" s="5">
        <v>607928065548</v>
      </c>
      <c r="T90" s="5">
        <v>504808382325</v>
      </c>
      <c r="U90" s="5">
        <v>451138773203</v>
      </c>
      <c r="V90" s="5">
        <v>364968152945</v>
      </c>
      <c r="W90" s="5">
        <v>298713561237</v>
      </c>
      <c r="X90" s="5">
        <v>250505346765</v>
      </c>
      <c r="Y90" s="5">
        <v>244093730539</v>
      </c>
      <c r="Z90" s="5">
        <v>288020912360</v>
      </c>
    </row>
    <row r="91" spans="3:26" ht="15.5" x14ac:dyDescent="0.35">
      <c r="C91" t="s">
        <v>442</v>
      </c>
    </row>
    <row r="92" spans="3:26" ht="15.5" x14ac:dyDescent="0.35">
      <c r="C92" t="s">
        <v>113</v>
      </c>
      <c r="D92" s="5">
        <v>26656405648</v>
      </c>
      <c r="E92" s="5">
        <v>27511780031</v>
      </c>
      <c r="F92" s="5">
        <v>27353988319</v>
      </c>
      <c r="G92" s="5">
        <v>18368860791</v>
      </c>
      <c r="I92" s="5">
        <v>27353988319</v>
      </c>
      <c r="J92" s="5">
        <v>17055771330</v>
      </c>
      <c r="K92" s="5">
        <v>16576335118</v>
      </c>
      <c r="L92" s="5">
        <v>14489007962</v>
      </c>
      <c r="M92" s="5">
        <v>17308829865</v>
      </c>
      <c r="N92" s="5">
        <v>6861163476</v>
      </c>
      <c r="O92" s="5">
        <v>8186981379</v>
      </c>
      <c r="P92" s="5">
        <v>7484709165</v>
      </c>
      <c r="Q92" s="5">
        <v>7371625837</v>
      </c>
      <c r="R92" s="5">
        <v>6517669273</v>
      </c>
      <c r="S92" s="5">
        <v>7523294727</v>
      </c>
      <c r="T92" s="5">
        <v>6521787454</v>
      </c>
      <c r="U92" s="5">
        <v>5674356631</v>
      </c>
      <c r="V92" s="5">
        <v>4991342998</v>
      </c>
      <c r="W92" s="5">
        <v>3962142181</v>
      </c>
      <c r="X92" s="5">
        <v>3690496145</v>
      </c>
      <c r="Y92" s="5">
        <v>2597641265</v>
      </c>
      <c r="Z92" s="5">
        <v>2348962434</v>
      </c>
    </row>
    <row r="93" spans="3:26" ht="15.5" x14ac:dyDescent="0.35">
      <c r="C93" t="s">
        <v>111</v>
      </c>
      <c r="D93" s="5">
        <v>107511898464</v>
      </c>
      <c r="E93" s="5">
        <v>108092922718</v>
      </c>
      <c r="F93" s="5">
        <v>109084754345</v>
      </c>
      <c r="G93" s="5">
        <v>104753222049</v>
      </c>
      <c r="I93" s="5">
        <v>109084754345</v>
      </c>
      <c r="J93" s="5">
        <v>80865592238</v>
      </c>
      <c r="K93" s="5">
        <v>77247955244</v>
      </c>
      <c r="L93" s="5">
        <v>19415421777</v>
      </c>
      <c r="M93" s="5">
        <v>20031771124</v>
      </c>
      <c r="N93" s="5">
        <v>21788531959</v>
      </c>
      <c r="O93" s="5">
        <v>24821572603</v>
      </c>
      <c r="P93" s="5">
        <v>19895955091</v>
      </c>
      <c r="Q93" s="5">
        <v>18197201146</v>
      </c>
      <c r="R93" s="5">
        <v>15434970281</v>
      </c>
      <c r="S93" s="5">
        <v>10420550802</v>
      </c>
      <c r="T93" s="5">
        <v>11144160889</v>
      </c>
      <c r="U93" s="5">
        <v>8292139846</v>
      </c>
      <c r="V93" s="5">
        <v>7242470592</v>
      </c>
      <c r="W93" s="5">
        <v>8064977451</v>
      </c>
      <c r="X93" s="5">
        <v>7667168692</v>
      </c>
      <c r="Y93" s="5">
        <v>8916736358</v>
      </c>
      <c r="Z93" s="5">
        <v>9432987452</v>
      </c>
    </row>
    <row r="94" spans="3:26" ht="15.5" x14ac:dyDescent="0.35">
      <c r="C94" t="s">
        <v>114</v>
      </c>
      <c r="D94" s="5">
        <v>6272789021</v>
      </c>
      <c r="E94" s="5">
        <v>6634064871</v>
      </c>
      <c r="F94" s="5">
        <v>6995340719</v>
      </c>
      <c r="G94" s="5">
        <v>7356616570</v>
      </c>
      <c r="I94" s="5">
        <v>6995340719</v>
      </c>
      <c r="J94" s="5">
        <v>7778722243</v>
      </c>
      <c r="K94" s="5">
        <v>9141963142</v>
      </c>
      <c r="L94" s="5">
        <v>8737203408</v>
      </c>
      <c r="Q94" s="5">
        <v>67197666</v>
      </c>
      <c r="R94" s="5">
        <v>672684214</v>
      </c>
      <c r="S94" s="5">
        <v>2513071486</v>
      </c>
      <c r="T94" s="5">
        <v>4353458758</v>
      </c>
      <c r="U94" s="5">
        <v>6193846030</v>
      </c>
      <c r="V94" s="5">
        <v>8034233302</v>
      </c>
      <c r="W94" s="5">
        <v>9874620574</v>
      </c>
      <c r="X94" s="5">
        <v>11715007846</v>
      </c>
      <c r="Y94" s="5">
        <v>12137313094</v>
      </c>
    </row>
    <row r="95" spans="3:26" ht="15.5" x14ac:dyDescent="0.35">
      <c r="C95" t="s">
        <v>445</v>
      </c>
      <c r="D95" s="5">
        <v>232456894086</v>
      </c>
      <c r="E95" s="5">
        <v>237563674598</v>
      </c>
      <c r="F95" s="5">
        <v>241778223284</v>
      </c>
      <c r="G95" s="5">
        <v>229113009686</v>
      </c>
      <c r="I95" s="5">
        <v>241778223284</v>
      </c>
      <c r="J95" s="5">
        <v>208062611986</v>
      </c>
      <c r="K95" s="5">
        <v>192029955242</v>
      </c>
      <c r="L95" s="5">
        <v>142546184241</v>
      </c>
      <c r="M95" s="5">
        <v>136080910979</v>
      </c>
      <c r="N95" s="5">
        <v>135933396549</v>
      </c>
      <c r="O95" s="5">
        <v>120303934824</v>
      </c>
      <c r="P95" s="5">
        <v>98967311520</v>
      </c>
      <c r="Q95" s="5">
        <v>96175932609</v>
      </c>
      <c r="R95" s="5">
        <v>29789347451</v>
      </c>
      <c r="S95" s="5">
        <v>25289266968</v>
      </c>
      <c r="T95" s="5">
        <v>25183319834</v>
      </c>
      <c r="U95" s="5">
        <v>20538711927</v>
      </c>
      <c r="V95" s="5">
        <v>20641576312</v>
      </c>
      <c r="W95" s="5">
        <v>24755929890</v>
      </c>
      <c r="X95" s="5">
        <v>26010556467</v>
      </c>
      <c r="Y95" s="5">
        <v>23919674817</v>
      </c>
      <c r="Z95" s="5">
        <v>20636882802</v>
      </c>
    </row>
    <row r="96" spans="3:26" ht="15.5" x14ac:dyDescent="0.35">
      <c r="C96" t="s">
        <v>117</v>
      </c>
      <c r="D96" s="5">
        <v>2101208701590</v>
      </c>
      <c r="E96" s="5">
        <v>2015047454454</v>
      </c>
      <c r="F96" s="5">
        <v>1960719855135</v>
      </c>
      <c r="G96" s="5">
        <v>1903703235741</v>
      </c>
      <c r="I96" s="5">
        <v>1960719855135</v>
      </c>
      <c r="J96" s="5">
        <v>1771856829401</v>
      </c>
      <c r="K96" s="5">
        <v>1639682291798</v>
      </c>
      <c r="L96" s="5">
        <v>1401504764117</v>
      </c>
      <c r="M96" s="5">
        <v>1206385542888</v>
      </c>
      <c r="N96" s="5">
        <v>1164826486522</v>
      </c>
      <c r="O96" s="5">
        <v>1230844175984</v>
      </c>
      <c r="P96" s="5">
        <v>1192891220453</v>
      </c>
      <c r="Q96" s="5">
        <v>938005256482</v>
      </c>
      <c r="R96" s="5">
        <v>733443472176</v>
      </c>
      <c r="S96" s="5">
        <v>633217332516</v>
      </c>
      <c r="T96" s="5">
        <v>529991702159</v>
      </c>
      <c r="U96" s="5">
        <v>471677485130</v>
      </c>
      <c r="V96" s="5">
        <v>385609729257</v>
      </c>
      <c r="W96" s="5">
        <v>323469491127</v>
      </c>
      <c r="X96" s="5">
        <v>276515903232</v>
      </c>
      <c r="Y96" s="5">
        <v>268013405356</v>
      </c>
      <c r="Z96" s="5">
        <v>308657795162</v>
      </c>
    </row>
    <row r="97" spans="3:26" ht="15.5" x14ac:dyDescent="0.35">
      <c r="C97" t="s">
        <v>118</v>
      </c>
    </row>
    <row r="98" spans="3:26" ht="15.5" x14ac:dyDescent="0.35">
      <c r="C98" t="s">
        <v>119</v>
      </c>
    </row>
    <row r="99" spans="3:26" ht="15.5" x14ac:dyDescent="0.35">
      <c r="C99" t="s">
        <v>446</v>
      </c>
      <c r="D99" s="5">
        <v>1684307428119</v>
      </c>
      <c r="E99" s="5">
        <v>1602190704600</v>
      </c>
      <c r="F99" s="5">
        <v>1555870733090</v>
      </c>
      <c r="G99" s="5">
        <v>1515020898479</v>
      </c>
      <c r="I99" s="5">
        <v>1555870733090</v>
      </c>
      <c r="J99" s="5">
        <v>1413417064887</v>
      </c>
      <c r="K99" s="5">
        <v>1287000525182</v>
      </c>
      <c r="L99" s="5">
        <v>1113038489125</v>
      </c>
      <c r="M99" s="5">
        <v>942588716838</v>
      </c>
      <c r="N99" s="5">
        <v>903258283864</v>
      </c>
      <c r="O99" s="5">
        <v>966343568608</v>
      </c>
      <c r="P99" s="5">
        <v>935926818869</v>
      </c>
      <c r="Q99" s="5">
        <v>699571400717</v>
      </c>
      <c r="R99" s="5">
        <v>568066597090</v>
      </c>
      <c r="S99" s="5">
        <v>477434634213</v>
      </c>
      <c r="T99" s="5">
        <v>387957625696</v>
      </c>
      <c r="U99" s="5">
        <v>340302713738</v>
      </c>
      <c r="V99" s="5">
        <v>266856403170</v>
      </c>
      <c r="W99" s="5">
        <v>217432110000</v>
      </c>
      <c r="X99" s="5">
        <v>176392580846</v>
      </c>
      <c r="Y99" s="5">
        <v>164239418372</v>
      </c>
      <c r="Z99" s="5">
        <v>217595856914</v>
      </c>
    </row>
    <row r="100" spans="3:26" ht="15.5" x14ac:dyDescent="0.35">
      <c r="C100" t="s">
        <v>447</v>
      </c>
      <c r="D100" s="5">
        <v>890847432254</v>
      </c>
      <c r="E100" s="5">
        <v>790849652402</v>
      </c>
      <c r="F100" s="5">
        <v>749562430208</v>
      </c>
      <c r="G100" s="5">
        <v>794928010739</v>
      </c>
      <c r="I100" s="5">
        <v>749562430208</v>
      </c>
      <c r="J100" s="5">
        <v>798202277720</v>
      </c>
      <c r="K100" s="5">
        <v>665059430510</v>
      </c>
      <c r="L100" s="5">
        <v>566080351839</v>
      </c>
      <c r="M100" s="5">
        <v>454720981200</v>
      </c>
      <c r="N100" s="5">
        <v>382990536911</v>
      </c>
      <c r="O100" s="5">
        <v>492687883283</v>
      </c>
      <c r="P100" s="5">
        <v>421002073563</v>
      </c>
      <c r="Q100" s="5">
        <v>344466556660</v>
      </c>
      <c r="R100" s="5">
        <v>295833358635</v>
      </c>
      <c r="S100" s="5">
        <v>258469532631</v>
      </c>
      <c r="T100" s="5">
        <v>216198148527</v>
      </c>
      <c r="U100" s="5">
        <v>162065985796</v>
      </c>
      <c r="V100" s="5">
        <v>114805892980</v>
      </c>
      <c r="W100" s="5">
        <v>107625430290</v>
      </c>
      <c r="X100" s="5">
        <v>96175478296</v>
      </c>
      <c r="Y100" s="5">
        <v>67500000000</v>
      </c>
      <c r="Z100" s="5">
        <v>60000000000</v>
      </c>
    </row>
    <row r="101" spans="3:26" ht="15.5" x14ac:dyDescent="0.35">
      <c r="C101" t="s">
        <v>400</v>
      </c>
      <c r="X101" s="5">
        <v>70938500120</v>
      </c>
      <c r="Y101" s="5">
        <v>83406559024</v>
      </c>
      <c r="Z101" s="5">
        <v>135780598519</v>
      </c>
    </row>
    <row r="102" spans="3:26" ht="15.5" x14ac:dyDescent="0.35">
      <c r="C102" t="s">
        <v>581</v>
      </c>
      <c r="D102" s="5">
        <v>659537953585</v>
      </c>
      <c r="E102" s="5">
        <v>683307157330</v>
      </c>
      <c r="F102" s="5">
        <v>694449060212</v>
      </c>
      <c r="G102" s="5">
        <v>604111176487</v>
      </c>
      <c r="I102" s="5">
        <v>694449060212</v>
      </c>
      <c r="J102" s="5">
        <v>527589746673</v>
      </c>
      <c r="K102" s="5">
        <v>545863472114</v>
      </c>
      <c r="L102" s="5">
        <v>468603852592</v>
      </c>
      <c r="M102" s="5">
        <v>413382846690</v>
      </c>
      <c r="N102" s="5">
        <v>408523785480</v>
      </c>
      <c r="O102" s="5">
        <v>424680050743</v>
      </c>
      <c r="P102" s="5">
        <v>430113975791</v>
      </c>
      <c r="Q102" s="5">
        <v>316277173765</v>
      </c>
      <c r="R102" s="5">
        <v>247867729246</v>
      </c>
      <c r="S102" s="5">
        <v>195848238484</v>
      </c>
      <c r="T102" s="5">
        <v>150347241286</v>
      </c>
      <c r="U102" s="5">
        <v>159085884155</v>
      </c>
      <c r="V102" s="5">
        <v>137996474815</v>
      </c>
      <c r="W102" s="5">
        <v>99440256572</v>
      </c>
      <c r="X102" s="5">
        <v>70938500120</v>
      </c>
      <c r="Y102" s="5">
        <v>83406559024</v>
      </c>
      <c r="Z102" s="5">
        <v>135780598519</v>
      </c>
    </row>
    <row r="103" spans="3:26" ht="15.5" x14ac:dyDescent="0.35">
      <c r="C103" t="s">
        <v>285</v>
      </c>
    </row>
    <row r="104" spans="3:26" ht="15.5" x14ac:dyDescent="0.35">
      <c r="C104" t="s">
        <v>448</v>
      </c>
      <c r="D104" s="5">
        <v>99167503727</v>
      </c>
      <c r="E104" s="5">
        <v>90793865536</v>
      </c>
      <c r="F104" s="5">
        <v>80249432896</v>
      </c>
      <c r="G104" s="5">
        <v>83030591816</v>
      </c>
      <c r="I104" s="5">
        <v>80249432896</v>
      </c>
      <c r="J104" s="5">
        <v>59897471577</v>
      </c>
      <c r="K104" s="5">
        <v>48422021507</v>
      </c>
      <c r="L104" s="5">
        <v>55495987763</v>
      </c>
      <c r="M104" s="5">
        <v>24965554839</v>
      </c>
      <c r="N104" s="5">
        <v>73993750464</v>
      </c>
      <c r="O104" s="5">
        <v>5532915874</v>
      </c>
      <c r="P104" s="5">
        <v>46528786643</v>
      </c>
      <c r="Q104" s="5">
        <v>4554462224</v>
      </c>
      <c r="R104" s="5">
        <v>1060323945</v>
      </c>
      <c r="S104" s="5">
        <v>353325608</v>
      </c>
      <c r="T104" s="5">
        <v>251672158</v>
      </c>
      <c r="U104" s="5">
        <v>335351584</v>
      </c>
      <c r="X104" s="5">
        <v>1071267459</v>
      </c>
      <c r="Y104" s="5">
        <v>1477104886</v>
      </c>
      <c r="Z104" s="5">
        <v>1982048881</v>
      </c>
    </row>
    <row r="105" spans="3:26" ht="15.5" x14ac:dyDescent="0.35">
      <c r="C105" t="s">
        <v>126</v>
      </c>
      <c r="D105" s="5">
        <v>8537057498</v>
      </c>
      <c r="E105" s="5">
        <v>5264842551</v>
      </c>
      <c r="F105" s="5">
        <v>240460045</v>
      </c>
      <c r="G105" s="5">
        <v>10425413211</v>
      </c>
      <c r="I105" s="5">
        <v>240460045</v>
      </c>
      <c r="J105" s="5">
        <v>114467541</v>
      </c>
      <c r="K105" s="5">
        <v>1423801785</v>
      </c>
      <c r="L105" s="5">
        <v>1429001590</v>
      </c>
      <c r="M105" s="5">
        <v>453325894</v>
      </c>
      <c r="O105" s="5">
        <v>9910149</v>
      </c>
      <c r="P105" s="5">
        <v>442572374</v>
      </c>
      <c r="Q105" s="5">
        <v>280257730</v>
      </c>
      <c r="R105" s="5">
        <v>221722891</v>
      </c>
      <c r="S105" s="5">
        <v>390901596</v>
      </c>
      <c r="T105" s="5">
        <v>220781378</v>
      </c>
      <c r="U105" s="5">
        <v>818932162</v>
      </c>
      <c r="V105" s="5">
        <v>1285214378</v>
      </c>
      <c r="W105" s="5">
        <v>155292803</v>
      </c>
      <c r="X105" s="5">
        <v>130949276</v>
      </c>
      <c r="Y105" s="5">
        <v>177024381</v>
      </c>
      <c r="Z105" s="5">
        <v>1963830592</v>
      </c>
    </row>
    <row r="106" spans="3:26" ht="15.5" x14ac:dyDescent="0.35">
      <c r="C106" t="s">
        <v>127</v>
      </c>
      <c r="D106" s="5">
        <v>16267994889</v>
      </c>
      <c r="E106" s="5">
        <v>23573707861</v>
      </c>
      <c r="F106" s="5">
        <v>19083982341</v>
      </c>
      <c r="G106" s="5">
        <v>20422075776</v>
      </c>
      <c r="I106" s="5">
        <v>19083982341</v>
      </c>
      <c r="J106" s="5">
        <v>18365850154</v>
      </c>
      <c r="K106" s="5">
        <v>21837437838</v>
      </c>
      <c r="L106" s="5">
        <v>14309063241</v>
      </c>
      <c r="M106" s="5">
        <v>9872743103</v>
      </c>
      <c r="N106" s="5">
        <v>4554707294</v>
      </c>
      <c r="O106" s="5">
        <v>9151161214</v>
      </c>
      <c r="P106" s="5">
        <v>7891467022</v>
      </c>
      <c r="Q106" s="5">
        <v>8824759531</v>
      </c>
      <c r="R106" s="5">
        <v>3730138711</v>
      </c>
      <c r="S106" s="5">
        <v>3865415141</v>
      </c>
      <c r="T106" s="5">
        <v>4235457934</v>
      </c>
      <c r="U106" s="5">
        <v>3367597130</v>
      </c>
      <c r="V106" s="5">
        <v>2663538202</v>
      </c>
      <c r="W106" s="5">
        <v>10156296471</v>
      </c>
      <c r="X106" s="5">
        <v>8027019345</v>
      </c>
      <c r="Y106" s="5">
        <v>8464060170</v>
      </c>
      <c r="Z106" s="5">
        <v>4862202133</v>
      </c>
    </row>
    <row r="107" spans="3:26" ht="15.5" x14ac:dyDescent="0.35">
      <c r="C107" t="s">
        <v>449</v>
      </c>
    </row>
    <row r="108" spans="3:26" ht="15.5" x14ac:dyDescent="0.35">
      <c r="C108" t="s">
        <v>451</v>
      </c>
      <c r="D108" s="5">
        <v>49696076410</v>
      </c>
      <c r="E108" s="5">
        <v>51496057972</v>
      </c>
      <c r="F108" s="5">
        <v>53296039526</v>
      </c>
      <c r="G108" s="5">
        <v>53176684432</v>
      </c>
      <c r="I108" s="5">
        <v>53296039526</v>
      </c>
      <c r="J108" s="5">
        <v>43311111104</v>
      </c>
      <c r="K108" s="5">
        <v>44000000000</v>
      </c>
      <c r="Y108" s="5">
        <v>6829995340</v>
      </c>
      <c r="Z108" s="5">
        <v>6929598642</v>
      </c>
    </row>
    <row r="109" spans="3:26" ht="15.5" x14ac:dyDescent="0.35">
      <c r="C109" t="s">
        <v>450</v>
      </c>
      <c r="R109" s="5">
        <v>11649910</v>
      </c>
      <c r="S109" s="5">
        <v>360272699</v>
      </c>
      <c r="T109" s="5">
        <v>680496814</v>
      </c>
    </row>
    <row r="110" spans="3:26" ht="15.5" x14ac:dyDescent="0.35">
      <c r="C110" t="s">
        <v>583</v>
      </c>
      <c r="V110" s="5">
        <v>55912168</v>
      </c>
      <c r="W110" s="5">
        <v>116814512</v>
      </c>
      <c r="X110" s="5">
        <v>171648376</v>
      </c>
      <c r="Z110" s="5">
        <v>425248323</v>
      </c>
    </row>
    <row r="111" spans="3:26" ht="15.5" x14ac:dyDescent="0.35">
      <c r="C111" t="s">
        <v>452</v>
      </c>
      <c r="D111" s="5">
        <v>7199926240</v>
      </c>
      <c r="E111" s="5">
        <v>6812166904</v>
      </c>
      <c r="F111" s="5">
        <v>6424407576</v>
      </c>
      <c r="I111" s="5">
        <v>6424407576</v>
      </c>
      <c r="J111" s="5">
        <v>5008888896</v>
      </c>
      <c r="K111" s="5">
        <v>358333333</v>
      </c>
      <c r="L111" s="5">
        <v>468000000</v>
      </c>
      <c r="M111" s="5">
        <v>432000000</v>
      </c>
      <c r="N111" s="5">
        <v>396000000</v>
      </c>
      <c r="Q111" s="5">
        <v>8282727</v>
      </c>
      <c r="R111" s="5">
        <v>348622789</v>
      </c>
      <c r="S111" s="5">
        <v>335002349</v>
      </c>
      <c r="T111" s="5">
        <v>301743084</v>
      </c>
      <c r="U111" s="5">
        <v>55907586</v>
      </c>
      <c r="V111" s="5">
        <v>60902344</v>
      </c>
      <c r="W111" s="5">
        <v>54833864</v>
      </c>
      <c r="X111" s="5">
        <v>49366350</v>
      </c>
      <c r="Y111" s="5">
        <v>3214669911</v>
      </c>
      <c r="Z111" s="5">
        <v>3007176789</v>
      </c>
    </row>
    <row r="112" spans="3:26" ht="15.5" x14ac:dyDescent="0.35">
      <c r="C112" t="s">
        <v>405</v>
      </c>
      <c r="D112" s="5">
        <v>85758928812</v>
      </c>
      <c r="E112" s="5">
        <v>87349461190</v>
      </c>
      <c r="F112" s="5">
        <v>89445875113</v>
      </c>
      <c r="G112" s="5">
        <v>88349837427</v>
      </c>
      <c r="I112" s="5">
        <v>89445875113</v>
      </c>
      <c r="J112" s="5">
        <v>75942844505</v>
      </c>
      <c r="K112" s="5">
        <v>74968379050</v>
      </c>
      <c r="L112" s="5">
        <v>29556136647</v>
      </c>
      <c r="M112" s="5">
        <v>26817476260</v>
      </c>
      <c r="N112" s="5">
        <v>32371714072</v>
      </c>
      <c r="O112" s="5">
        <v>29062791000</v>
      </c>
      <c r="P112" s="5">
        <v>24856461000</v>
      </c>
      <c r="Q112" s="5">
        <v>25819167000</v>
      </c>
      <c r="R112" s="5">
        <v>22100567910</v>
      </c>
      <c r="S112" s="5">
        <v>21467901699</v>
      </c>
      <c r="T112" s="5">
        <v>20245183814</v>
      </c>
      <c r="U112" s="5">
        <v>16502595000</v>
      </c>
      <c r="V112" s="5">
        <v>14128439168</v>
      </c>
      <c r="W112" s="5">
        <v>11260718512</v>
      </c>
      <c r="X112" s="5">
        <v>9348174676</v>
      </c>
      <c r="Y112" s="5">
        <v>14506248640</v>
      </c>
      <c r="Z112" s="5">
        <v>11306340499</v>
      </c>
    </row>
    <row r="113" spans="3:26" ht="15.5" x14ac:dyDescent="0.35">
      <c r="C113" t="s">
        <v>404</v>
      </c>
      <c r="D113" s="5">
        <v>85758928812</v>
      </c>
      <c r="E113" s="5">
        <v>87349461190</v>
      </c>
      <c r="F113" s="5">
        <v>89445875113</v>
      </c>
      <c r="G113" s="5">
        <v>88349837427</v>
      </c>
      <c r="I113" s="5">
        <v>89445875113</v>
      </c>
      <c r="J113" s="5">
        <v>75942844505</v>
      </c>
      <c r="K113" s="5">
        <v>74968379050</v>
      </c>
      <c r="L113" s="5">
        <v>29556136647</v>
      </c>
      <c r="M113" s="5">
        <v>26817476260</v>
      </c>
      <c r="N113" s="5">
        <v>32371714072</v>
      </c>
      <c r="O113" s="5">
        <v>29062791000</v>
      </c>
      <c r="P113" s="5">
        <v>24856461000</v>
      </c>
      <c r="Q113" s="5">
        <v>25819167000</v>
      </c>
      <c r="R113" s="5">
        <v>22100567910</v>
      </c>
      <c r="S113" s="5">
        <v>21467901699</v>
      </c>
      <c r="T113" s="5">
        <v>20245183814</v>
      </c>
      <c r="U113" s="5">
        <v>16502595000</v>
      </c>
      <c r="V113" s="5">
        <v>14128439168</v>
      </c>
      <c r="W113" s="5">
        <v>11260718512</v>
      </c>
      <c r="X113" s="5">
        <v>9348174676</v>
      </c>
      <c r="Y113" s="5">
        <v>14506248640</v>
      </c>
      <c r="Z113" s="5">
        <v>11306340499</v>
      </c>
    </row>
    <row r="114" spans="3:26" ht="15.5" x14ac:dyDescent="0.35">
      <c r="C114" t="s">
        <v>454</v>
      </c>
    </row>
    <row r="115" spans="3:26" ht="15.5" x14ac:dyDescent="0.35">
      <c r="C115" t="s">
        <v>456</v>
      </c>
      <c r="D115" s="5">
        <v>49696076410</v>
      </c>
      <c r="E115" s="5">
        <v>51496057972</v>
      </c>
      <c r="F115" s="5">
        <v>53296039526</v>
      </c>
      <c r="G115" s="5">
        <v>53176684432</v>
      </c>
      <c r="I115" s="5">
        <v>53296039526</v>
      </c>
      <c r="J115" s="5">
        <v>43311111104</v>
      </c>
      <c r="K115" s="5">
        <v>44918216431</v>
      </c>
      <c r="L115" s="5">
        <v>1509640647</v>
      </c>
      <c r="M115" s="5">
        <v>1798209260</v>
      </c>
      <c r="N115" s="5">
        <v>2030202072</v>
      </c>
      <c r="R115" s="5">
        <v>11649910</v>
      </c>
      <c r="S115" s="5">
        <v>360272699</v>
      </c>
      <c r="T115" s="5">
        <v>680496814</v>
      </c>
      <c r="V115" s="5">
        <v>55912168</v>
      </c>
      <c r="W115" s="5">
        <v>116814512</v>
      </c>
      <c r="X115" s="5">
        <v>171648376</v>
      </c>
      <c r="Y115" s="5">
        <v>6829995340</v>
      </c>
      <c r="Z115" s="5">
        <v>7354846965</v>
      </c>
    </row>
    <row r="116" spans="3:26" ht="15.5" x14ac:dyDescent="0.35">
      <c r="C116" t="s">
        <v>130</v>
      </c>
      <c r="D116" s="5">
        <v>1770066356931</v>
      </c>
      <c r="E116" s="5">
        <v>1689540165790</v>
      </c>
      <c r="F116" s="5">
        <v>1645316608203</v>
      </c>
      <c r="G116" s="5">
        <v>1603370735906</v>
      </c>
      <c r="I116" s="5">
        <v>1645316608203</v>
      </c>
      <c r="J116" s="5">
        <v>1489359909392</v>
      </c>
      <c r="K116" s="5">
        <v>1361968904232</v>
      </c>
      <c r="L116" s="5">
        <v>1142594625772</v>
      </c>
      <c r="M116" s="5">
        <v>969406193098</v>
      </c>
      <c r="N116" s="5">
        <v>935629997936</v>
      </c>
      <c r="O116" s="5">
        <v>995406359608</v>
      </c>
      <c r="P116" s="5">
        <v>960783279869</v>
      </c>
      <c r="Q116" s="5">
        <v>725390567717</v>
      </c>
      <c r="R116" s="5">
        <v>590167165000</v>
      </c>
      <c r="S116" s="5">
        <v>498902535912</v>
      </c>
      <c r="T116" s="5">
        <v>408202809510</v>
      </c>
      <c r="U116" s="5">
        <v>356805308738</v>
      </c>
      <c r="V116" s="5">
        <v>280984842338</v>
      </c>
      <c r="W116" s="5">
        <v>228692828512</v>
      </c>
      <c r="X116" s="5">
        <v>185740755522</v>
      </c>
      <c r="Y116" s="5">
        <v>178745667012</v>
      </c>
      <c r="Z116" s="5">
        <v>228902197413</v>
      </c>
    </row>
    <row r="117" spans="3:26" ht="15.5" x14ac:dyDescent="0.35">
      <c r="C117" t="s">
        <v>131</v>
      </c>
    </row>
    <row r="118" spans="3:26" ht="15.5" x14ac:dyDescent="0.35">
      <c r="C118" t="s">
        <v>132</v>
      </c>
      <c r="D118" s="5">
        <v>127400000000</v>
      </c>
      <c r="E118" s="5">
        <v>127400000000</v>
      </c>
      <c r="F118" s="5">
        <v>127400000000</v>
      </c>
      <c r="G118" s="5">
        <v>127400000000</v>
      </c>
      <c r="I118" s="5">
        <v>127400000000</v>
      </c>
      <c r="J118" s="5">
        <v>127400000000</v>
      </c>
      <c r="K118" s="5">
        <v>127400000000</v>
      </c>
      <c r="L118" s="5">
        <v>127400000000</v>
      </c>
      <c r="M118" s="5">
        <v>127400000000</v>
      </c>
      <c r="N118" s="5">
        <v>127400000000</v>
      </c>
      <c r="O118" s="5">
        <v>127400000000</v>
      </c>
      <c r="P118" s="5">
        <v>127400000000</v>
      </c>
      <c r="Q118" s="5">
        <v>127400000000</v>
      </c>
      <c r="R118" s="5">
        <v>72800000000</v>
      </c>
      <c r="S118" s="5">
        <v>72800000000</v>
      </c>
      <c r="T118" s="5">
        <v>72800000000</v>
      </c>
      <c r="U118" s="5">
        <v>72800000000</v>
      </c>
      <c r="V118" s="5">
        <v>72800000000</v>
      </c>
      <c r="W118" s="5">
        <v>72800000000</v>
      </c>
      <c r="X118" s="5">
        <v>72800000000</v>
      </c>
      <c r="Y118" s="5">
        <v>72800000000</v>
      </c>
      <c r="Z118" s="5">
        <v>72800000000</v>
      </c>
    </row>
    <row r="119" spans="3:26" ht="15.5" x14ac:dyDescent="0.35">
      <c r="C119" t="s">
        <v>133</v>
      </c>
      <c r="D119" s="5">
        <v>2309683922</v>
      </c>
      <c r="E119" s="5">
        <v>2309683922</v>
      </c>
      <c r="F119" s="5">
        <v>2309683922</v>
      </c>
      <c r="G119" s="5">
        <v>2309683922</v>
      </c>
      <c r="I119" s="5">
        <v>2309683922</v>
      </c>
      <c r="J119" s="5">
        <v>2309683922</v>
      </c>
      <c r="K119" s="5">
        <v>2309683922</v>
      </c>
      <c r="L119" s="5">
        <v>2309683922</v>
      </c>
      <c r="M119" s="5">
        <v>2309683922</v>
      </c>
      <c r="N119" s="5">
        <v>2309683922</v>
      </c>
      <c r="O119" s="5">
        <v>2309683922</v>
      </c>
      <c r="P119" s="5">
        <v>2309683922</v>
      </c>
      <c r="Q119" s="5">
        <v>2309683922</v>
      </c>
      <c r="R119" s="5">
        <v>-450725142</v>
      </c>
      <c r="S119" s="5">
        <v>-450725142</v>
      </c>
      <c r="T119" s="5">
        <v>-450725142</v>
      </c>
      <c r="U119" s="5">
        <v>-450725142</v>
      </c>
      <c r="V119" s="5">
        <v>-450725142</v>
      </c>
      <c r="W119" s="5">
        <v>-450725142</v>
      </c>
      <c r="X119" s="5">
        <v>-450725142</v>
      </c>
      <c r="Y119" s="5">
        <v>-450725142</v>
      </c>
      <c r="Z119" s="5">
        <v>-450725142</v>
      </c>
    </row>
    <row r="120" spans="3:26" ht="15.5" x14ac:dyDescent="0.35">
      <c r="C120" t="s">
        <v>134</v>
      </c>
      <c r="D120" s="5">
        <v>224875428723</v>
      </c>
      <c r="E120" s="5">
        <v>219239786814</v>
      </c>
      <c r="F120" s="5">
        <v>209135145122</v>
      </c>
      <c r="G120" s="5">
        <v>191004579859</v>
      </c>
      <c r="I120" s="5">
        <v>209135145122</v>
      </c>
      <c r="J120" s="5">
        <v>173166997408</v>
      </c>
      <c r="K120" s="5">
        <v>159950958151</v>
      </c>
      <c r="L120" s="5">
        <v>129200454423</v>
      </c>
      <c r="M120" s="5">
        <v>107269665868</v>
      </c>
      <c r="N120" s="5">
        <v>99486804664</v>
      </c>
      <c r="O120" s="5">
        <v>105728132454</v>
      </c>
      <c r="P120" s="5">
        <v>102398256662</v>
      </c>
      <c r="Q120" s="5">
        <v>82905004843</v>
      </c>
      <c r="R120" s="5">
        <v>70927032318</v>
      </c>
      <c r="S120" s="5">
        <v>61965521746</v>
      </c>
      <c r="T120" s="5">
        <v>49439617791</v>
      </c>
      <c r="U120" s="5">
        <v>42522901534</v>
      </c>
      <c r="V120" s="5">
        <v>32275612061</v>
      </c>
      <c r="W120" s="5">
        <v>22427387757</v>
      </c>
      <c r="X120" s="5">
        <v>18425872852</v>
      </c>
      <c r="Y120" s="5">
        <v>16918463486</v>
      </c>
      <c r="Z120" s="5">
        <v>7406322891</v>
      </c>
    </row>
    <row r="121" spans="3:26" ht="15.5" x14ac:dyDescent="0.35">
      <c r="C121" t="s">
        <v>135</v>
      </c>
      <c r="D121" s="5">
        <v>18154500000</v>
      </c>
      <c r="E121" s="5">
        <v>14332500000</v>
      </c>
      <c r="F121" s="5">
        <v>14332500000</v>
      </c>
      <c r="G121" s="5">
        <v>14332500000</v>
      </c>
      <c r="I121" s="5">
        <v>14332500000</v>
      </c>
      <c r="J121" s="5">
        <v>11784500000</v>
      </c>
      <c r="K121" s="5">
        <v>8599500000</v>
      </c>
      <c r="L121" s="5">
        <v>6051500000</v>
      </c>
      <c r="M121" s="5">
        <v>4777500000</v>
      </c>
      <c r="N121" s="5">
        <v>4140500000</v>
      </c>
      <c r="O121" s="5">
        <v>3503500000</v>
      </c>
      <c r="P121" s="5">
        <v>2229500000</v>
      </c>
      <c r="Q121" s="5">
        <v>1274000000</v>
      </c>
      <c r="R121" s="5">
        <v>728000000</v>
      </c>
    </row>
    <row r="122" spans="3:26" ht="15.5" x14ac:dyDescent="0.35">
      <c r="C122" t="s">
        <v>136</v>
      </c>
      <c r="D122" s="5">
        <v>206720928723</v>
      </c>
      <c r="E122" s="5">
        <v>204907286814</v>
      </c>
      <c r="F122" s="5">
        <v>194802645122</v>
      </c>
      <c r="G122" s="5">
        <v>176672079859</v>
      </c>
      <c r="I122" s="5">
        <v>194802645122</v>
      </c>
      <c r="J122" s="5">
        <v>161382497408</v>
      </c>
      <c r="K122" s="5">
        <v>151351458151</v>
      </c>
      <c r="L122" s="5">
        <v>123148954423</v>
      </c>
      <c r="M122" s="5">
        <v>102492165868</v>
      </c>
      <c r="N122" s="5">
        <v>95346304664</v>
      </c>
      <c r="O122" s="5">
        <v>102224632454</v>
      </c>
      <c r="P122" s="5">
        <v>100168756662</v>
      </c>
      <c r="Q122" s="5">
        <v>81631004843</v>
      </c>
      <c r="R122" s="5">
        <v>70199032318</v>
      </c>
    </row>
    <row r="123" spans="3:26" ht="15.5" x14ac:dyDescent="0.35">
      <c r="C123" t="s">
        <v>137</v>
      </c>
      <c r="D123" s="5">
        <v>224875428723</v>
      </c>
      <c r="E123" s="5">
        <v>219239786814</v>
      </c>
      <c r="F123" s="5">
        <v>209135145122</v>
      </c>
      <c r="G123" s="5">
        <v>191004579859</v>
      </c>
      <c r="I123" s="5">
        <v>209135145122</v>
      </c>
      <c r="J123" s="5">
        <v>173166997408</v>
      </c>
      <c r="K123" s="5">
        <v>159950958151</v>
      </c>
      <c r="L123" s="5">
        <v>129200454423</v>
      </c>
      <c r="M123" s="5">
        <v>107269665868</v>
      </c>
      <c r="N123" s="5">
        <v>99486804664</v>
      </c>
      <c r="O123" s="5">
        <v>105728132454</v>
      </c>
      <c r="P123" s="5">
        <v>102398256662</v>
      </c>
      <c r="Q123" s="5">
        <v>82905004843</v>
      </c>
      <c r="R123" s="5">
        <v>70927032318</v>
      </c>
      <c r="S123" s="5">
        <v>61965521746</v>
      </c>
      <c r="T123" s="5">
        <v>49439617791</v>
      </c>
      <c r="U123" s="5">
        <v>42522901534</v>
      </c>
      <c r="V123" s="5">
        <v>32275612061</v>
      </c>
      <c r="W123" s="5">
        <v>22427387757</v>
      </c>
      <c r="X123" s="5">
        <v>18425872852</v>
      </c>
      <c r="Y123" s="5">
        <v>16918463486</v>
      </c>
      <c r="Z123" s="5">
        <v>7406322891</v>
      </c>
    </row>
    <row r="124" spans="3:26" ht="15.5" x14ac:dyDescent="0.35">
      <c r="C124" t="s">
        <v>291</v>
      </c>
      <c r="D124" s="5">
        <v>-22420157</v>
      </c>
      <c r="E124" s="5">
        <v>-21834243</v>
      </c>
      <c r="F124" s="5">
        <v>-21234283</v>
      </c>
      <c r="G124" s="5">
        <v>-20576117</v>
      </c>
      <c r="I124" s="5">
        <v>-21234283</v>
      </c>
      <c r="J124" s="5">
        <v>-18573492</v>
      </c>
      <c r="K124" s="5">
        <v>-3826678</v>
      </c>
    </row>
    <row r="125" spans="3:26" ht="15.5" x14ac:dyDescent="0.35">
      <c r="C125" t="s">
        <v>10</v>
      </c>
      <c r="D125" s="5">
        <v>331142344659</v>
      </c>
      <c r="E125" s="5">
        <v>325507288664</v>
      </c>
      <c r="F125" s="5">
        <v>315403246932</v>
      </c>
      <c r="G125" s="5">
        <v>300332499835</v>
      </c>
      <c r="I125" s="5">
        <v>315403246932</v>
      </c>
      <c r="J125" s="5">
        <v>282496920009</v>
      </c>
      <c r="K125" s="5">
        <v>277713387566</v>
      </c>
      <c r="L125" s="5">
        <v>258910138345</v>
      </c>
      <c r="M125" s="5">
        <v>236979349790</v>
      </c>
      <c r="N125" s="5">
        <v>229196488586</v>
      </c>
      <c r="O125" s="5">
        <v>235437816376</v>
      </c>
      <c r="P125" s="5">
        <v>232107940584</v>
      </c>
      <c r="Q125" s="5">
        <v>212614688765</v>
      </c>
      <c r="R125" s="5">
        <v>143276307176</v>
      </c>
      <c r="S125" s="5">
        <v>134314796604</v>
      </c>
      <c r="T125" s="5">
        <v>121788892649</v>
      </c>
      <c r="U125" s="5">
        <v>114872176392</v>
      </c>
      <c r="V125" s="5">
        <v>104624886919</v>
      </c>
      <c r="W125" s="5">
        <v>94776662615</v>
      </c>
      <c r="X125" s="5">
        <v>90775147710</v>
      </c>
      <c r="Y125" s="5">
        <v>89267738344</v>
      </c>
      <c r="Z125" s="5">
        <v>79755597749</v>
      </c>
    </row>
    <row r="126" spans="3:26" ht="15.5" x14ac:dyDescent="0.35">
      <c r="C126" t="s">
        <v>138</v>
      </c>
      <c r="D126" s="5">
        <v>2101208701590</v>
      </c>
      <c r="E126" s="5">
        <v>2015047454454</v>
      </c>
      <c r="F126" s="5">
        <v>1960719855135</v>
      </c>
      <c r="G126" s="5">
        <v>1903703235741</v>
      </c>
      <c r="I126" s="5">
        <v>1960719855135</v>
      </c>
      <c r="J126" s="5">
        <v>1771856829401</v>
      </c>
      <c r="K126" s="5">
        <v>1639682291798</v>
      </c>
      <c r="L126" s="5">
        <v>1401504764117</v>
      </c>
      <c r="M126" s="5">
        <v>1206385542888</v>
      </c>
      <c r="N126" s="5">
        <v>1164826486522</v>
      </c>
      <c r="O126" s="5">
        <v>1230844175984</v>
      </c>
      <c r="P126" s="5">
        <v>1192891220453</v>
      </c>
      <c r="Q126" s="5">
        <v>938005256482</v>
      </c>
      <c r="R126" s="5">
        <v>733443472176</v>
      </c>
      <c r="S126" s="5">
        <v>633217332516</v>
      </c>
      <c r="T126" s="5">
        <v>529991702159</v>
      </c>
      <c r="U126" s="5">
        <v>471677485130</v>
      </c>
      <c r="V126" s="5">
        <v>385609729257</v>
      </c>
      <c r="W126" s="5">
        <v>323469491127</v>
      </c>
      <c r="X126" s="5">
        <v>276515903232</v>
      </c>
      <c r="Y126" s="5">
        <v>268013405356</v>
      </c>
      <c r="Z126" s="5">
        <v>308657795162</v>
      </c>
    </row>
    <row r="127" spans="3:26" ht="15.5" x14ac:dyDescent="0.35">
      <c r="C127" t="s">
        <v>139</v>
      </c>
      <c r="D127" s="5">
        <v>1274000000</v>
      </c>
      <c r="E127" s="5">
        <v>1274000000</v>
      </c>
      <c r="F127" s="5">
        <v>1274000000</v>
      </c>
      <c r="G127" s="5">
        <v>1274000000</v>
      </c>
      <c r="I127" s="5">
        <v>1274000000</v>
      </c>
      <c r="J127" s="5">
        <v>1274000000</v>
      </c>
      <c r="K127" s="5">
        <v>1274000000</v>
      </c>
      <c r="L127" s="5">
        <v>1274000000</v>
      </c>
      <c r="M127" s="5">
        <v>1274000000</v>
      </c>
      <c r="N127" s="5">
        <v>1274000000</v>
      </c>
      <c r="O127" s="5">
        <v>1274000000</v>
      </c>
      <c r="P127" s="5">
        <v>1274000000</v>
      </c>
      <c r="Q127" s="5">
        <v>1274000000</v>
      </c>
      <c r="R127" s="5">
        <v>728000000</v>
      </c>
      <c r="S127" s="5">
        <v>728000000</v>
      </c>
      <c r="T127" s="5">
        <v>728000000</v>
      </c>
      <c r="U127" s="5">
        <v>728000000</v>
      </c>
      <c r="V127" s="5">
        <v>728000000</v>
      </c>
      <c r="W127" s="5">
        <v>728000000</v>
      </c>
      <c r="X127" s="5">
        <v>728000000</v>
      </c>
      <c r="Y127" s="5">
        <v>728000000</v>
      </c>
      <c r="Z127" s="5">
        <v>728000000</v>
      </c>
    </row>
    <row r="129" spans="2:26" ht="15.5" x14ac:dyDescent="0.35">
      <c r="B129" t="s">
        <v>140</v>
      </c>
      <c r="C129" t="s">
        <v>141</v>
      </c>
      <c r="D129" s="5">
        <v>-101387861208</v>
      </c>
      <c r="E129" s="5">
        <v>-60984544857</v>
      </c>
      <c r="F129" s="5">
        <v>71798857761</v>
      </c>
      <c r="G129" s="5">
        <v>-35321543520</v>
      </c>
      <c r="I129" s="5">
        <v>88096095852</v>
      </c>
      <c r="J129" s="5">
        <v>-125450792641</v>
      </c>
      <c r="K129" s="5">
        <v>-91653278370</v>
      </c>
      <c r="L129" s="5">
        <v>-109946538729</v>
      </c>
      <c r="M129" s="5">
        <v>-18176304116</v>
      </c>
      <c r="N129" s="5">
        <v>71692697277</v>
      </c>
      <c r="O129" s="5">
        <v>-25260772062</v>
      </c>
      <c r="P129" s="5">
        <v>-126981520345</v>
      </c>
      <c r="Q129" s="5">
        <v>-20717530026</v>
      </c>
      <c r="R129" s="5">
        <v>-26987182103</v>
      </c>
      <c r="S129" s="5">
        <v>-68741516504</v>
      </c>
      <c r="T129" s="5">
        <v>-4726117716</v>
      </c>
      <c r="U129" s="5">
        <v>-53667192035</v>
      </c>
      <c r="V129" s="5">
        <v>2194924506</v>
      </c>
      <c r="W129" s="5">
        <v>-10698952163</v>
      </c>
      <c r="X129" s="5">
        <v>-15018926362</v>
      </c>
      <c r="Y129" s="5">
        <v>-11349739581</v>
      </c>
      <c r="Z129" s="5">
        <v>-23586630712</v>
      </c>
    </row>
    <row r="130" spans="2:26" ht="15.5" x14ac:dyDescent="0.35">
      <c r="C130" t="s">
        <v>457</v>
      </c>
      <c r="D130" s="5">
        <v>1049568672986</v>
      </c>
      <c r="E130" s="5">
        <v>942161444932</v>
      </c>
      <c r="F130" s="5">
        <v>1175156495273</v>
      </c>
      <c r="G130" s="5">
        <v>1035044300700</v>
      </c>
      <c r="I130" s="5">
        <v>4026727168482</v>
      </c>
      <c r="J130" s="5">
        <v>3839343073215</v>
      </c>
      <c r="K130" s="5">
        <v>3240134886493</v>
      </c>
      <c r="L130" s="5">
        <v>3095613163547</v>
      </c>
      <c r="M130" s="5">
        <v>3016848835879</v>
      </c>
      <c r="N130" s="5">
        <v>2654172451957</v>
      </c>
      <c r="O130" s="5">
        <v>2710262799647</v>
      </c>
      <c r="P130" s="5">
        <v>2234404169614</v>
      </c>
      <c r="Q130" s="5">
        <v>2064465223708</v>
      </c>
      <c r="R130" s="5">
        <v>1934718661040</v>
      </c>
      <c r="S130" s="5">
        <v>1652227553094</v>
      </c>
      <c r="T130" s="5">
        <v>1425668903084</v>
      </c>
      <c r="U130" s="5">
        <v>1277200267139</v>
      </c>
      <c r="V130" s="5">
        <v>1141302794478</v>
      </c>
      <c r="W130" s="5">
        <v>951970388610</v>
      </c>
      <c r="X130" s="5">
        <v>834756167733</v>
      </c>
      <c r="Y130" s="5">
        <v>1018956841768</v>
      </c>
      <c r="Z130" s="5">
        <v>846602024088</v>
      </c>
    </row>
    <row r="131" spans="2:26" ht="15.5" x14ac:dyDescent="0.35">
      <c r="C131" t="s">
        <v>459</v>
      </c>
      <c r="D131" s="5">
        <v>-1119624438803</v>
      </c>
      <c r="E131" s="5">
        <v>-983039138191</v>
      </c>
      <c r="F131" s="5">
        <v>-1076305537118</v>
      </c>
      <c r="G131" s="5">
        <v>-1048092928806</v>
      </c>
      <c r="I131" s="5">
        <v>-3841698207698</v>
      </c>
      <c r="J131" s="5">
        <v>-3878053492469</v>
      </c>
      <c r="K131" s="5">
        <v>-3261726912209</v>
      </c>
      <c r="L131" s="5">
        <v>-3160415630557</v>
      </c>
      <c r="M131" s="5">
        <v>-2981636198638</v>
      </c>
      <c r="N131" s="5">
        <v>-2526980188407</v>
      </c>
      <c r="O131" s="5">
        <v>-2666000248556</v>
      </c>
      <c r="P131" s="5">
        <v>-2318970182951</v>
      </c>
      <c r="Q131" s="5">
        <v>-2048073312906</v>
      </c>
      <c r="R131" s="5">
        <v>-1922991549087</v>
      </c>
      <c r="S131" s="5">
        <v>-1687070781959</v>
      </c>
      <c r="T131" s="5">
        <v>-1402786607754</v>
      </c>
      <c r="U131" s="5">
        <v>-1311783730154</v>
      </c>
      <c r="V131" s="5">
        <v>-1128739301289</v>
      </c>
      <c r="W131" s="5">
        <v>-949472692134</v>
      </c>
      <c r="X131" s="5">
        <v>-835349659627</v>
      </c>
      <c r="Y131" s="5">
        <v>-1012203450999</v>
      </c>
      <c r="Z131" s="5">
        <v>-860027514006</v>
      </c>
    </row>
    <row r="132" spans="2:26" ht="15.5" x14ac:dyDescent="0.35">
      <c r="C132" t="s">
        <v>1199</v>
      </c>
      <c r="D132" s="5">
        <v>-4062625512</v>
      </c>
      <c r="E132" s="5">
        <v>4062625512</v>
      </c>
      <c r="V132" s="5">
        <v>2494160264</v>
      </c>
    </row>
    <row r="133" spans="2:26" ht="15.5" x14ac:dyDescent="0.35">
      <c r="C133" t="s">
        <v>431</v>
      </c>
      <c r="D133" s="5">
        <v>59167304</v>
      </c>
      <c r="E133" s="5">
        <v>37628815</v>
      </c>
      <c r="F133" s="5">
        <v>45326467</v>
      </c>
      <c r="G133" s="5">
        <v>41467810</v>
      </c>
      <c r="I133" s="5">
        <v>290090283</v>
      </c>
      <c r="J133" s="5">
        <v>59006191</v>
      </c>
      <c r="K133" s="5">
        <v>139719013</v>
      </c>
      <c r="L133" s="5">
        <v>160042516</v>
      </c>
      <c r="M133" s="5">
        <v>80141516</v>
      </c>
      <c r="N133" s="5">
        <v>84150548</v>
      </c>
      <c r="O133" s="5">
        <v>94754661</v>
      </c>
      <c r="P133" s="5">
        <v>148652162</v>
      </c>
      <c r="Q133" s="5">
        <v>136951279</v>
      </c>
      <c r="R133" s="5">
        <v>117910417</v>
      </c>
      <c r="S133" s="5">
        <v>568770858</v>
      </c>
      <c r="T133" s="5">
        <v>348365792</v>
      </c>
      <c r="U133" s="5">
        <v>271026733</v>
      </c>
      <c r="V133" s="5">
        <v>307351673</v>
      </c>
      <c r="W133" s="5">
        <v>282496656</v>
      </c>
      <c r="X133" s="5">
        <v>271092210</v>
      </c>
      <c r="Y133" s="5">
        <v>237235268</v>
      </c>
      <c r="Z133" s="5">
        <v>110589887</v>
      </c>
    </row>
    <row r="134" spans="2:26" ht="15.5" x14ac:dyDescent="0.35">
      <c r="C134" t="s">
        <v>593</v>
      </c>
      <c r="D134" s="5">
        <v>-10271380327</v>
      </c>
      <c r="E134" s="5">
        <v>-8818868335</v>
      </c>
      <c r="F134" s="5">
        <v>-6327437379</v>
      </c>
      <c r="G134" s="5">
        <v>-6529177649</v>
      </c>
      <c r="I134" s="5">
        <v>-23093426024</v>
      </c>
      <c r="J134" s="5">
        <v>-21164130031</v>
      </c>
      <c r="K134" s="5">
        <v>-19758696013</v>
      </c>
      <c r="L134" s="5">
        <v>-18072021213</v>
      </c>
      <c r="M134" s="5">
        <v>-14416035950</v>
      </c>
      <c r="N134" s="5">
        <v>-14624969737</v>
      </c>
      <c r="O134" s="5">
        <v>-15248840446</v>
      </c>
      <c r="P134" s="5">
        <v>-12576212119</v>
      </c>
      <c r="Q134" s="5">
        <v>-11424370820</v>
      </c>
      <c r="R134" s="5">
        <v>-10291705543</v>
      </c>
      <c r="S134" s="5">
        <v>-7420746220</v>
      </c>
      <c r="T134" s="5">
        <v>-6654835337</v>
      </c>
      <c r="U134" s="5">
        <v>-6904176410</v>
      </c>
      <c r="V134" s="5">
        <v>-3320509652</v>
      </c>
      <c r="W134" s="5">
        <v>-2383376664</v>
      </c>
      <c r="X134" s="5">
        <v>-4386318759</v>
      </c>
      <c r="Y134" s="5">
        <v>-8598588775</v>
      </c>
      <c r="Z134" s="5">
        <v>-5255263202</v>
      </c>
    </row>
    <row r="135" spans="2:26" ht="15.5" x14ac:dyDescent="0.35">
      <c r="C135" t="s">
        <v>1598</v>
      </c>
      <c r="K135" s="5">
        <v>3667892724</v>
      </c>
      <c r="L135" s="5">
        <v>12891916326</v>
      </c>
      <c r="M135" s="5">
        <v>641355782</v>
      </c>
      <c r="N135" s="5">
        <v>3264462119</v>
      </c>
      <c r="P135" s="5">
        <v>4161414329</v>
      </c>
      <c r="Q135" s="5">
        <v>1093752970</v>
      </c>
      <c r="R135" s="5">
        <v>2211461507</v>
      </c>
    </row>
    <row r="136" spans="2:26" ht="15.5" x14ac:dyDescent="0.35">
      <c r="C136" t="s">
        <v>461</v>
      </c>
      <c r="D136" s="5">
        <v>-17057256856</v>
      </c>
      <c r="E136" s="5">
        <v>-15388237590</v>
      </c>
      <c r="F136" s="5">
        <v>-20769989482</v>
      </c>
      <c r="G136" s="5">
        <v>-15785205575</v>
      </c>
      <c r="I136" s="5">
        <v>-74129529191</v>
      </c>
      <c r="J136" s="5">
        <v>-65635249547</v>
      </c>
      <c r="K136" s="5">
        <v>-54110168378</v>
      </c>
      <c r="L136" s="5">
        <v>-40124009348</v>
      </c>
      <c r="M136" s="5">
        <v>-39694402705</v>
      </c>
      <c r="N136" s="5">
        <v>-44223209203</v>
      </c>
      <c r="O136" s="5">
        <v>-54369237368</v>
      </c>
      <c r="P136" s="5">
        <v>-34149361380</v>
      </c>
      <c r="Q136" s="5">
        <v>-26915774257</v>
      </c>
      <c r="R136" s="5">
        <v>-30751960437</v>
      </c>
      <c r="S136" s="5">
        <v>-27046312277</v>
      </c>
      <c r="T136" s="5">
        <v>-21301943501</v>
      </c>
      <c r="U136" s="5">
        <v>-12450579343</v>
      </c>
      <c r="V136" s="5">
        <v>-9849570968</v>
      </c>
      <c r="W136" s="5">
        <v>-11095768631</v>
      </c>
      <c r="X136" s="5">
        <v>-10310207919</v>
      </c>
      <c r="Y136" s="5">
        <v>-9741776843</v>
      </c>
      <c r="Z136" s="5">
        <v>-5016467479</v>
      </c>
    </row>
    <row r="137" spans="2:26" ht="15.5" x14ac:dyDescent="0.35">
      <c r="C137" t="s">
        <v>178</v>
      </c>
      <c r="D137" s="5">
        <v>96859739711</v>
      </c>
      <c r="E137" s="5">
        <v>39874999968</v>
      </c>
      <c r="F137" s="5">
        <v>-27785736682</v>
      </c>
      <c r="G137" s="5">
        <v>38615985806</v>
      </c>
      <c r="I137" s="5">
        <v>-28751318232</v>
      </c>
      <c r="J137" s="5">
        <v>133944837193</v>
      </c>
      <c r="K137" s="5">
        <v>130404969068</v>
      </c>
      <c r="L137" s="5">
        <v>102861422594</v>
      </c>
      <c r="M137" s="5">
        <v>21689726623</v>
      </c>
      <c r="N137" s="5">
        <v>-49317495586</v>
      </c>
      <c r="O137" s="5">
        <v>27692124720</v>
      </c>
      <c r="P137" s="5">
        <v>114150919176</v>
      </c>
      <c r="Q137" s="5">
        <v>104185617118</v>
      </c>
      <c r="R137" s="5">
        <v>34844823656</v>
      </c>
      <c r="S137" s="5">
        <v>41984419254</v>
      </c>
      <c r="T137" s="5">
        <v>53639068861</v>
      </c>
      <c r="U137" s="5">
        <v>47199185890</v>
      </c>
      <c r="V137" s="5">
        <v>7125628826</v>
      </c>
      <c r="W137" s="5">
        <v>11400585644</v>
      </c>
      <c r="X137" s="5">
        <v>18556827771</v>
      </c>
      <c r="Y137" s="5">
        <v>-2817358501</v>
      </c>
      <c r="Z137" s="5">
        <v>41825236049</v>
      </c>
    </row>
    <row r="138" spans="2:26" ht="15.5" x14ac:dyDescent="0.35">
      <c r="C138" t="s">
        <v>179</v>
      </c>
      <c r="D138" s="5">
        <v>-1534787851</v>
      </c>
      <c r="E138" s="5">
        <v>-1889817910</v>
      </c>
      <c r="F138" s="5">
        <v>-18985601568</v>
      </c>
      <c r="G138" s="5">
        <v>-11328066880</v>
      </c>
      <c r="I138" s="5">
        <v>-49974968827</v>
      </c>
      <c r="J138" s="5">
        <v>-13920657362</v>
      </c>
      <c r="K138" s="5">
        <v>-5520523024</v>
      </c>
      <c r="L138" s="5">
        <v>-14608868888</v>
      </c>
      <c r="M138" s="5">
        <v>-4205755673</v>
      </c>
      <c r="N138" s="5">
        <v>-3812049110</v>
      </c>
      <c r="O138" s="5">
        <v>-10624883762</v>
      </c>
      <c r="P138" s="5">
        <v>-5947637637</v>
      </c>
      <c r="Q138" s="5">
        <v>-60566916144</v>
      </c>
      <c r="R138" s="5">
        <v>-8303058253</v>
      </c>
      <c r="S138" s="5">
        <v>-2661348401</v>
      </c>
      <c r="T138" s="5">
        <v>-4182321600</v>
      </c>
      <c r="U138" s="5">
        <v>-2361069621</v>
      </c>
      <c r="V138" s="5">
        <v>-149598910</v>
      </c>
      <c r="W138" s="5">
        <v>-1058097245</v>
      </c>
      <c r="X138" s="5">
        <v>-1872550495</v>
      </c>
      <c r="Y138" s="5">
        <v>-6222164532</v>
      </c>
      <c r="Z138" s="5">
        <v>-9833009295</v>
      </c>
    </row>
    <row r="139" spans="2:26" ht="15.5" x14ac:dyDescent="0.35">
      <c r="C139" t="s">
        <v>180</v>
      </c>
      <c r="D139" s="5">
        <v>1209135135</v>
      </c>
      <c r="E139" s="5">
        <v>1171171</v>
      </c>
      <c r="F139" s="5">
        <v>5678475</v>
      </c>
      <c r="G139" s="5">
        <v>9099099</v>
      </c>
      <c r="I139" s="5">
        <v>221984781</v>
      </c>
      <c r="J139" s="5">
        <v>237909911</v>
      </c>
      <c r="K139" s="5">
        <v>15998992919</v>
      </c>
      <c r="L139" s="5">
        <v>69919199</v>
      </c>
      <c r="M139" s="5">
        <v>267276294</v>
      </c>
      <c r="N139" s="5">
        <v>850000</v>
      </c>
      <c r="O139" s="5">
        <v>192470000</v>
      </c>
      <c r="P139" s="5">
        <v>407000000</v>
      </c>
      <c r="Q139" s="5">
        <v>47850000</v>
      </c>
      <c r="R139" s="5">
        <v>114800000</v>
      </c>
      <c r="S139" s="5">
        <v>360450200</v>
      </c>
      <c r="T139" s="5">
        <v>173745000</v>
      </c>
      <c r="U139" s="5">
        <v>665100000</v>
      </c>
      <c r="V139" s="5">
        <v>1114039999</v>
      </c>
      <c r="W139" s="5">
        <v>620175057</v>
      </c>
      <c r="X139" s="5">
        <v>278000000</v>
      </c>
      <c r="Y139" s="5">
        <v>225395000</v>
      </c>
      <c r="Z139" s="5">
        <v>260460000</v>
      </c>
    </row>
    <row r="140" spans="2:26" ht="15.5" x14ac:dyDescent="0.35">
      <c r="C140" t="s">
        <v>185</v>
      </c>
      <c r="D140" s="5">
        <v>-2197030735</v>
      </c>
      <c r="E140" s="5">
        <v>-749223735</v>
      </c>
      <c r="F140" s="5">
        <v>-7066267782</v>
      </c>
      <c r="G140" s="5">
        <v>-27965924017</v>
      </c>
      <c r="I140" s="5">
        <v>-37760116988</v>
      </c>
      <c r="J140" s="5">
        <v>-14158567273</v>
      </c>
      <c r="K140" s="5">
        <v>-19933272384</v>
      </c>
      <c r="L140" s="5">
        <v>-5359104452</v>
      </c>
      <c r="M140" s="5">
        <v>-4473031967</v>
      </c>
      <c r="N140" s="5">
        <v>-3812899110</v>
      </c>
      <c r="O140" s="5">
        <v>-10817353762</v>
      </c>
      <c r="P140" s="5">
        <v>-6354637637</v>
      </c>
      <c r="Q140" s="5">
        <v>-6614766144</v>
      </c>
      <c r="R140" s="5">
        <v>-8453048253</v>
      </c>
      <c r="S140" s="5">
        <v>-2699823601</v>
      </c>
      <c r="T140" s="5">
        <v>-4346066600</v>
      </c>
      <c r="U140" s="5">
        <v>-3021329621</v>
      </c>
      <c r="V140" s="5">
        <v>-1250138909</v>
      </c>
      <c r="W140" s="5">
        <v>-1761966403</v>
      </c>
      <c r="X140" s="5">
        <v>-626885713</v>
      </c>
      <c r="Y140" s="5">
        <v>-1659335532</v>
      </c>
      <c r="Z140" s="5">
        <v>-1442915182</v>
      </c>
    </row>
    <row r="141" spans="2:26" ht="15.5" x14ac:dyDescent="0.35">
      <c r="C141" t="s">
        <v>1202</v>
      </c>
      <c r="D141" s="5">
        <v>-630000000</v>
      </c>
      <c r="E141" s="5">
        <v>-1205000000</v>
      </c>
      <c r="F141" s="5">
        <v>-11339633332</v>
      </c>
      <c r="I141" s="5">
        <v>-11339633332</v>
      </c>
    </row>
    <row r="142" spans="2:26" ht="15.5" x14ac:dyDescent="0.35">
      <c r="C142" t="s">
        <v>1599</v>
      </c>
      <c r="F142" s="5">
        <v>511824359</v>
      </c>
      <c r="G142" s="5">
        <v>-511824359</v>
      </c>
      <c r="R142" s="5">
        <v>35190000</v>
      </c>
      <c r="S142" s="5">
        <v>-321975000</v>
      </c>
      <c r="T142" s="5">
        <v>-10000000</v>
      </c>
      <c r="U142" s="5">
        <v>-4840000</v>
      </c>
      <c r="V142" s="5">
        <v>-13500000</v>
      </c>
      <c r="W142" s="5">
        <v>83694101</v>
      </c>
      <c r="X142" s="5">
        <v>-175739420</v>
      </c>
      <c r="Y142" s="5">
        <v>-33900000</v>
      </c>
      <c r="Z142" s="5">
        <v>-29705297</v>
      </c>
    </row>
    <row r="143" spans="2:26" ht="15.5" x14ac:dyDescent="0.35">
      <c r="C143" t="s">
        <v>595</v>
      </c>
      <c r="K143" s="5">
        <v>-1586243559</v>
      </c>
      <c r="L143" s="5">
        <v>-9319683635</v>
      </c>
      <c r="X143" s="5">
        <v>-1347925362</v>
      </c>
      <c r="Y143" s="5">
        <v>-4754324000</v>
      </c>
    </row>
    <row r="144" spans="2:26" ht="15.5" x14ac:dyDescent="0.35">
      <c r="C144" t="s">
        <v>713</v>
      </c>
      <c r="Z144" s="5">
        <v>-8620848816</v>
      </c>
    </row>
    <row r="145" spans="3:26" ht="15.5" x14ac:dyDescent="0.35">
      <c r="C145" t="s">
        <v>1600</v>
      </c>
      <c r="Q145" s="5">
        <v>-54000000000</v>
      </c>
    </row>
    <row r="146" spans="3:26" ht="15.5" x14ac:dyDescent="0.35">
      <c r="C146" t="s">
        <v>154</v>
      </c>
      <c r="D146" s="5">
        <v>83107749</v>
      </c>
      <c r="E146" s="5">
        <v>63234654</v>
      </c>
      <c r="F146" s="5">
        <v>-1097203288</v>
      </c>
      <c r="G146" s="5">
        <v>17140582397</v>
      </c>
      <c r="I146" s="5">
        <v>-1097203288</v>
      </c>
    </row>
    <row r="147" spans="3:26" ht="15.5" x14ac:dyDescent="0.35">
      <c r="C147" t="s">
        <v>186</v>
      </c>
      <c r="D147" s="5">
        <v>96859739711</v>
      </c>
      <c r="E147" s="5">
        <v>39874999968</v>
      </c>
      <c r="F147" s="5">
        <v>-27785736682</v>
      </c>
      <c r="G147" s="5">
        <v>38615985806</v>
      </c>
      <c r="I147" s="5">
        <v>-28751318232</v>
      </c>
      <c r="J147" s="5">
        <v>133944837193</v>
      </c>
      <c r="K147" s="5">
        <v>130404969068</v>
      </c>
      <c r="L147" s="5">
        <v>102861422594</v>
      </c>
      <c r="M147" s="5">
        <v>21689726623</v>
      </c>
      <c r="N147" s="5">
        <v>-49317495586</v>
      </c>
      <c r="O147" s="5">
        <v>27692124720</v>
      </c>
      <c r="P147" s="5">
        <v>114150919176</v>
      </c>
      <c r="Q147" s="5">
        <v>104185617118</v>
      </c>
      <c r="R147" s="5">
        <v>34844823656</v>
      </c>
      <c r="S147" s="5">
        <v>41984419254</v>
      </c>
      <c r="T147" s="5">
        <v>53639068861</v>
      </c>
      <c r="U147" s="5">
        <v>47199185890</v>
      </c>
      <c r="V147" s="5">
        <v>7125628826</v>
      </c>
      <c r="W147" s="5">
        <v>11400585644</v>
      </c>
      <c r="X147" s="5">
        <v>18556827771</v>
      </c>
      <c r="Y147" s="5">
        <v>-2817358501</v>
      </c>
      <c r="Z147" s="5">
        <v>41825236049</v>
      </c>
    </row>
    <row r="148" spans="3:26" ht="15.5" x14ac:dyDescent="0.35">
      <c r="C148" t="s">
        <v>830</v>
      </c>
      <c r="D148" s="5">
        <v>658209535309</v>
      </c>
      <c r="E148" s="5">
        <v>565435796993</v>
      </c>
      <c r="F148" s="5">
        <v>585338536085</v>
      </c>
      <c r="G148" s="5">
        <v>735122373923</v>
      </c>
      <c r="I148" s="5">
        <v>2397602895454</v>
      </c>
      <c r="J148" s="5">
        <v>2682459318856</v>
      </c>
      <c r="K148" s="5">
        <v>2411408959618</v>
      </c>
      <c r="L148" s="5">
        <v>2247806552537</v>
      </c>
      <c r="M148" s="5">
        <v>71730444289</v>
      </c>
      <c r="N148" s="5">
        <v>-109697346372</v>
      </c>
      <c r="O148" s="5">
        <v>71685809720</v>
      </c>
      <c r="P148" s="5">
        <v>76535516903</v>
      </c>
      <c r="Q148" s="5">
        <v>48633198026</v>
      </c>
      <c r="R148" s="5">
        <v>37363826005</v>
      </c>
      <c r="S148" s="5">
        <v>42271384104</v>
      </c>
      <c r="T148" s="5">
        <v>54132162731</v>
      </c>
      <c r="U148" s="5">
        <v>47260092816</v>
      </c>
      <c r="V148" s="5">
        <v>7180462690</v>
      </c>
      <c r="W148" s="5">
        <v>11449951994</v>
      </c>
      <c r="X148" s="5">
        <v>19053268714</v>
      </c>
      <c r="Y148" s="5">
        <v>7614711689</v>
      </c>
      <c r="Z148" s="5">
        <v>32389985590</v>
      </c>
    </row>
    <row r="149" spans="3:26" ht="15.5" x14ac:dyDescent="0.35">
      <c r="C149" t="s">
        <v>478</v>
      </c>
      <c r="D149" s="5">
        <v>-559623977683</v>
      </c>
      <c r="E149" s="5">
        <v>-525560797025</v>
      </c>
      <c r="F149" s="5">
        <v>-624160354946</v>
      </c>
      <c r="G149" s="5">
        <v>-692158388117</v>
      </c>
      <c r="I149" s="5">
        <v>-2434842295865</v>
      </c>
      <c r="J149" s="5">
        <v>-2544996471646</v>
      </c>
      <c r="K149" s="5">
        <v>-2268429880947</v>
      </c>
      <c r="L149" s="5">
        <v>-2136447181895</v>
      </c>
    </row>
    <row r="150" spans="3:26" ht="15.5" x14ac:dyDescent="0.35">
      <c r="C150" t="s">
        <v>1276</v>
      </c>
      <c r="D150" s="5">
        <v>1800000000</v>
      </c>
      <c r="G150" s="5">
        <v>-1800000000</v>
      </c>
    </row>
    <row r="151" spans="3:26" ht="15.5" x14ac:dyDescent="0.35">
      <c r="C151" t="s">
        <v>493</v>
      </c>
      <c r="F151" s="5">
        <v>-2540762728</v>
      </c>
      <c r="I151" s="5">
        <v>-2540762728</v>
      </c>
      <c r="J151" s="5">
        <v>-3185000000</v>
      </c>
      <c r="K151" s="5">
        <v>-2548000000</v>
      </c>
      <c r="L151" s="5">
        <v>-1274000000</v>
      </c>
      <c r="M151" s="5">
        <v>-637000000</v>
      </c>
      <c r="N151" s="5">
        <v>-1274000000</v>
      </c>
      <c r="O151" s="5">
        <v>-3822000000</v>
      </c>
      <c r="P151" s="5">
        <v>-2548000000</v>
      </c>
      <c r="Q151" s="5">
        <v>-1456000000</v>
      </c>
      <c r="R151" s="5">
        <v>-2184000000</v>
      </c>
      <c r="S151" s="5">
        <v>-286964850</v>
      </c>
      <c r="T151" s="5">
        <v>-437186284</v>
      </c>
    </row>
    <row r="152" spans="3:26" ht="15.5" x14ac:dyDescent="0.35">
      <c r="C152" t="s">
        <v>973</v>
      </c>
      <c r="P152" s="5">
        <v>-8282727</v>
      </c>
      <c r="Q152" s="5">
        <v>-351989972</v>
      </c>
      <c r="R152" s="5">
        <v>-335002349</v>
      </c>
      <c r="T152" s="5">
        <v>-55907586</v>
      </c>
      <c r="U152" s="5">
        <v>-60906926</v>
      </c>
      <c r="V152" s="5">
        <v>-54833864</v>
      </c>
      <c r="W152" s="5">
        <v>-49366350</v>
      </c>
      <c r="X152" s="5">
        <v>-496440943</v>
      </c>
      <c r="Y152" s="5">
        <v>-432070190</v>
      </c>
      <c r="Z152" s="5">
        <v>-564749541</v>
      </c>
    </row>
    <row r="153" spans="3:26" ht="15.5" x14ac:dyDescent="0.35">
      <c r="C153" t="s">
        <v>190</v>
      </c>
      <c r="J153" s="5">
        <v>-7679694443</v>
      </c>
      <c r="K153" s="5">
        <v>-826333333</v>
      </c>
      <c r="L153" s="5">
        <v>-432000000</v>
      </c>
      <c r="M153" s="5">
        <v>-396000000</v>
      </c>
      <c r="N153" s="5">
        <v>-360000000</v>
      </c>
    </row>
    <row r="154" spans="3:26" ht="15.5" x14ac:dyDescent="0.35">
      <c r="C154" t="s">
        <v>1601</v>
      </c>
      <c r="D154" s="5">
        <v>-3525817915</v>
      </c>
      <c r="F154" s="5">
        <v>2548000000</v>
      </c>
      <c r="G154" s="5">
        <v>-2548000000</v>
      </c>
    </row>
    <row r="155" spans="3:26" ht="15.5" x14ac:dyDescent="0.35">
      <c r="C155" t="s">
        <v>890</v>
      </c>
      <c r="Q155" s="5">
        <v>60060000000</v>
      </c>
    </row>
    <row r="156" spans="3:26" ht="15.5" x14ac:dyDescent="0.35">
      <c r="C156" t="s">
        <v>773</v>
      </c>
      <c r="Q156" s="5">
        <v>-2699590936</v>
      </c>
    </row>
    <row r="157" spans="3:26" ht="15.5" x14ac:dyDescent="0.35">
      <c r="C157" t="s">
        <v>783</v>
      </c>
      <c r="F157" s="5">
        <v>11028844907</v>
      </c>
      <c r="I157" s="5">
        <v>11028844907</v>
      </c>
      <c r="J157" s="5">
        <v>7346684426</v>
      </c>
      <c r="K157" s="5">
        <v>-9199776270</v>
      </c>
      <c r="L157" s="5">
        <v>-6791948048</v>
      </c>
      <c r="M157" s="5">
        <v>-49007717666</v>
      </c>
      <c r="N157" s="5">
        <v>62013850786</v>
      </c>
      <c r="O157" s="5">
        <v>-40171685000</v>
      </c>
      <c r="P157" s="5">
        <v>40171685000</v>
      </c>
    </row>
    <row r="158" spans="3:26" ht="15.5" x14ac:dyDescent="0.35">
      <c r="C158" t="s">
        <v>666</v>
      </c>
    </row>
    <row r="159" spans="3:26" ht="15.5" x14ac:dyDescent="0.35">
      <c r="C159" t="s">
        <v>1602</v>
      </c>
      <c r="Y159" s="5">
        <v>-10000000000</v>
      </c>
      <c r="Z159" s="5">
        <v>10000000000</v>
      </c>
    </row>
    <row r="160" spans="3:26" ht="15.5" x14ac:dyDescent="0.35">
      <c r="C160" t="s">
        <v>195</v>
      </c>
      <c r="D160" s="5">
        <v>-6062909348</v>
      </c>
      <c r="E160" s="5">
        <v>-22999362799</v>
      </c>
      <c r="F160" s="5">
        <v>25027519511</v>
      </c>
      <c r="G160" s="5">
        <v>-8033624594</v>
      </c>
      <c r="I160" s="5">
        <v>9369808793</v>
      </c>
      <c r="J160" s="5">
        <v>-5426612810</v>
      </c>
      <c r="K160" s="5">
        <v>33231167674</v>
      </c>
      <c r="L160" s="5">
        <v>-21693985023</v>
      </c>
      <c r="M160" s="5">
        <v>-692333166</v>
      </c>
      <c r="N160" s="5">
        <v>18563152581</v>
      </c>
      <c r="O160" s="5">
        <v>-8193531104</v>
      </c>
      <c r="P160" s="5">
        <v>-18778238806</v>
      </c>
      <c r="Q160" s="5">
        <v>22901170948</v>
      </c>
      <c r="R160" s="5">
        <v>-445416700</v>
      </c>
      <c r="S160" s="5">
        <v>-29418445651</v>
      </c>
      <c r="T160" s="5">
        <v>44730629545</v>
      </c>
      <c r="U160" s="5">
        <v>-8829075766</v>
      </c>
      <c r="V160" s="5">
        <v>9170954422</v>
      </c>
      <c r="W160" s="5">
        <v>-356463764</v>
      </c>
      <c r="X160" s="5">
        <v>1665350914</v>
      </c>
      <c r="Y160" s="5">
        <v>-20389262614</v>
      </c>
      <c r="Z160" s="5">
        <v>8405596042</v>
      </c>
    </row>
    <row r="161" spans="2:26" ht="15.5" x14ac:dyDescent="0.35">
      <c r="C161" t="s">
        <v>196</v>
      </c>
      <c r="E161" s="5">
        <v>62842729716</v>
      </c>
      <c r="I161" s="5">
        <v>53472920923</v>
      </c>
      <c r="J161" s="5">
        <v>58899533733</v>
      </c>
      <c r="K161" s="5">
        <v>25668366059</v>
      </c>
      <c r="L161" s="5">
        <v>47362351082</v>
      </c>
      <c r="M161" s="5">
        <v>48054344599</v>
      </c>
      <c r="N161" s="5">
        <v>29490799585</v>
      </c>
      <c r="O161" s="5">
        <v>37685486427</v>
      </c>
      <c r="P161" s="5">
        <v>56461801574</v>
      </c>
      <c r="Q161" s="5">
        <v>33560193646</v>
      </c>
      <c r="R161" s="5">
        <v>34007048230</v>
      </c>
      <c r="S161" s="5">
        <v>63419945590</v>
      </c>
      <c r="T161" s="5">
        <v>18678708259</v>
      </c>
      <c r="U161" s="5">
        <v>27496823316</v>
      </c>
      <c r="V161" s="5">
        <v>18323199621</v>
      </c>
      <c r="W161" s="5">
        <v>18679313343</v>
      </c>
      <c r="X161" s="5">
        <v>17013962429</v>
      </c>
      <c r="Y161" s="5">
        <v>37403225043</v>
      </c>
      <c r="Z161" s="5">
        <v>28975829001</v>
      </c>
    </row>
    <row r="162" spans="2:26" ht="15.5" x14ac:dyDescent="0.35">
      <c r="C162" t="s">
        <v>383</v>
      </c>
      <c r="M162" s="5">
        <v>339649</v>
      </c>
      <c r="N162" s="5">
        <v>392433</v>
      </c>
      <c r="O162" s="5">
        <v>-1155738</v>
      </c>
      <c r="P162" s="5">
        <v>1923659</v>
      </c>
      <c r="Q162" s="5">
        <v>436980</v>
      </c>
      <c r="R162" s="5">
        <v>-1437884</v>
      </c>
      <c r="S162" s="5">
        <v>5548291</v>
      </c>
      <c r="T162" s="5">
        <v>10607786</v>
      </c>
      <c r="U162" s="5">
        <v>10960709</v>
      </c>
      <c r="V162" s="5">
        <v>2669273</v>
      </c>
      <c r="W162" s="5">
        <v>350042</v>
      </c>
    </row>
    <row r="163" spans="2:26" ht="15.5" x14ac:dyDescent="0.35">
      <c r="C163" t="s">
        <v>1603</v>
      </c>
      <c r="Z163" s="5">
        <v>21800000</v>
      </c>
    </row>
    <row r="164" spans="2:26" ht="15.5" x14ac:dyDescent="0.35">
      <c r="C164" t="s">
        <v>197</v>
      </c>
      <c r="D164" s="5">
        <v>-6062909348</v>
      </c>
      <c r="E164" s="5">
        <v>39843366917</v>
      </c>
      <c r="F164" s="5">
        <v>25027519511</v>
      </c>
      <c r="G164" s="5">
        <v>-8033624594</v>
      </c>
      <c r="I164" s="5">
        <v>62842729716</v>
      </c>
      <c r="J164" s="5">
        <v>53472920923</v>
      </c>
      <c r="K164" s="5">
        <v>58899533733</v>
      </c>
      <c r="L164" s="5">
        <v>25668366059</v>
      </c>
      <c r="M164" s="5">
        <v>47362351082</v>
      </c>
      <c r="N164" s="5">
        <v>48054344599</v>
      </c>
      <c r="O164" s="5">
        <v>29490799585</v>
      </c>
      <c r="P164" s="5">
        <v>37685486427</v>
      </c>
      <c r="Q164" s="5">
        <v>56461801574</v>
      </c>
      <c r="R164" s="5">
        <v>33560193646</v>
      </c>
      <c r="S164" s="5">
        <v>34007048230</v>
      </c>
      <c r="T164" s="5">
        <v>63419945590</v>
      </c>
      <c r="U164" s="5">
        <v>18678708259</v>
      </c>
      <c r="V164" s="5">
        <v>27496823316</v>
      </c>
      <c r="W164" s="5">
        <v>18323199621</v>
      </c>
      <c r="X164" s="5">
        <v>18679313343</v>
      </c>
      <c r="Y164" s="5">
        <v>17013962429</v>
      </c>
      <c r="Z164" s="5">
        <v>37403225043</v>
      </c>
    </row>
    <row r="166" spans="2:26" ht="15.5" x14ac:dyDescent="0.35">
      <c r="B166" t="s">
        <v>198</v>
      </c>
      <c r="C166" t="s">
        <v>12</v>
      </c>
      <c r="D166" s="5">
        <v>1270000000</v>
      </c>
      <c r="E166" s="5">
        <v>1270000000</v>
      </c>
      <c r="F166" s="5">
        <v>1270000000</v>
      </c>
      <c r="G166" s="5">
        <v>1270000000</v>
      </c>
      <c r="I166" s="5">
        <v>1270000000</v>
      </c>
      <c r="J166" s="5">
        <v>1270000000</v>
      </c>
      <c r="K166" s="5">
        <v>1270000000</v>
      </c>
      <c r="L166" s="5">
        <v>1270000000</v>
      </c>
      <c r="M166" s="5">
        <v>1270000000</v>
      </c>
      <c r="N166" s="5">
        <v>1270000000</v>
      </c>
      <c r="O166" s="5">
        <v>1270000000</v>
      </c>
      <c r="P166" s="5">
        <v>1270000000</v>
      </c>
      <c r="Q166" s="5">
        <v>1270000000</v>
      </c>
      <c r="R166" s="5">
        <v>730000000</v>
      </c>
      <c r="S166" s="5">
        <v>730000000</v>
      </c>
      <c r="T166" s="5">
        <v>730000000</v>
      </c>
      <c r="U166" s="5">
        <v>730000000</v>
      </c>
      <c r="V166" s="5">
        <v>730000000</v>
      </c>
      <c r="W166" s="5">
        <v>730000000</v>
      </c>
      <c r="X166" s="5">
        <v>730000000</v>
      </c>
      <c r="Y166" s="5">
        <v>730000000</v>
      </c>
      <c r="Z166" s="5">
        <v>730000000</v>
      </c>
    </row>
    <row r="167" spans="2:26" ht="15.5" x14ac:dyDescent="0.35">
      <c r="C167" t="s">
        <v>199</v>
      </c>
      <c r="D167" s="6">
        <v>7.42</v>
      </c>
      <c r="E167" s="6">
        <v>7.93</v>
      </c>
      <c r="F167" s="6">
        <v>14.19</v>
      </c>
      <c r="G167" s="6">
        <v>2.86</v>
      </c>
    </row>
    <row r="168" spans="2:26" ht="15.5" x14ac:dyDescent="0.35">
      <c r="C168" t="s">
        <v>200</v>
      </c>
      <c r="D168" s="6">
        <v>23.99</v>
      </c>
      <c r="E168" s="6">
        <v>24.34</v>
      </c>
      <c r="F168" s="6">
        <v>10.92</v>
      </c>
      <c r="G168" s="6">
        <v>47.9</v>
      </c>
    </row>
    <row r="169" spans="2:26" ht="15.5" x14ac:dyDescent="0.35">
      <c r="C169" t="s">
        <v>69</v>
      </c>
      <c r="D169" s="6">
        <v>0.2</v>
      </c>
      <c r="E169" s="6">
        <v>0.24</v>
      </c>
      <c r="F169" s="6">
        <v>0.18</v>
      </c>
      <c r="G169" s="6">
        <v>0.16</v>
      </c>
    </row>
    <row r="170" spans="2:26" ht="15.5" x14ac:dyDescent="0.35">
      <c r="C170" t="s">
        <v>201</v>
      </c>
      <c r="D170" s="5">
        <v>37200000000</v>
      </c>
      <c r="E170" s="5">
        <v>33250000000</v>
      </c>
      <c r="F170" s="5">
        <v>38540000000</v>
      </c>
      <c r="G170" s="5">
        <v>30570000000</v>
      </c>
    </row>
    <row r="171" spans="2:26" ht="15.5" x14ac:dyDescent="0.35">
      <c r="C171" t="s">
        <v>202</v>
      </c>
      <c r="D171" s="6">
        <v>4.5000000000000005E-3</v>
      </c>
      <c r="E171" s="6">
        <v>5.0000000000000001E-3</v>
      </c>
      <c r="F171" s="6">
        <v>9.1999999999999998E-3</v>
      </c>
      <c r="G171" s="6">
        <v>1.9E-3</v>
      </c>
    </row>
    <row r="172" spans="2:26" ht="15.5" x14ac:dyDescent="0.35">
      <c r="C172" t="s">
        <v>203</v>
      </c>
      <c r="D172" s="6">
        <v>2.86E-2</v>
      </c>
      <c r="E172" s="6">
        <v>3.1E-2</v>
      </c>
      <c r="F172" s="6">
        <v>5.7300000000000004E-2</v>
      </c>
      <c r="G172" s="6">
        <v>1.21E-2</v>
      </c>
    </row>
    <row r="173" spans="2:26" ht="15.5" x14ac:dyDescent="0.35">
      <c r="C173" t="s">
        <v>204</v>
      </c>
      <c r="D173" s="6">
        <v>7.7800000000000008E-2</v>
      </c>
      <c r="E173" s="6">
        <v>6.9000000000000006E-2</v>
      </c>
      <c r="F173" s="6">
        <v>8.48E-2</v>
      </c>
      <c r="G173" s="6">
        <v>6.4199999999999993E-2</v>
      </c>
    </row>
    <row r="174" spans="2:26" ht="15.5" x14ac:dyDescent="0.35">
      <c r="C174" t="s">
        <v>205</v>
      </c>
      <c r="D174" s="6">
        <v>1.86</v>
      </c>
      <c r="E174" s="6">
        <v>1.86</v>
      </c>
      <c r="F174" s="6">
        <v>2.66</v>
      </c>
      <c r="G174" s="6">
        <v>1.42</v>
      </c>
    </row>
    <row r="175" spans="2:26" ht="15.5" x14ac:dyDescent="0.35">
      <c r="C175" t="s">
        <v>206</v>
      </c>
      <c r="D175" s="5">
        <v>331000000000</v>
      </c>
      <c r="E175" s="5">
        <v>326000000000</v>
      </c>
      <c r="F175" s="5">
        <v>315000000000</v>
      </c>
      <c r="G175" s="5">
        <v>300000000000</v>
      </c>
    </row>
    <row r="176" spans="2:26" ht="15.5" x14ac:dyDescent="0.35">
      <c r="C176" t="s">
        <v>207</v>
      </c>
      <c r="D176" s="6">
        <v>0.68</v>
      </c>
      <c r="E176" s="6">
        <v>0.76</v>
      </c>
      <c r="F176" s="6">
        <v>0.63</v>
      </c>
      <c r="G176" s="6">
        <v>0.57999999999999996</v>
      </c>
    </row>
    <row r="177" spans="3:26" ht="15.5" x14ac:dyDescent="0.35">
      <c r="C177" t="s">
        <v>208</v>
      </c>
      <c r="D177" s="6">
        <v>259.94</v>
      </c>
      <c r="E177" s="6">
        <v>255.52</v>
      </c>
      <c r="F177" s="6">
        <v>247.59</v>
      </c>
      <c r="G177" s="6">
        <v>235.76</v>
      </c>
    </row>
    <row r="178" spans="3:26" ht="15.5" x14ac:dyDescent="0.35">
      <c r="C178" t="s">
        <v>209</v>
      </c>
      <c r="D178" s="6">
        <v>0.7</v>
      </c>
      <c r="E178" s="6">
        <v>0.77</v>
      </c>
      <c r="F178" s="6">
        <v>0.64</v>
      </c>
      <c r="G178" s="6">
        <v>0.6</v>
      </c>
    </row>
    <row r="179" spans="3:26" ht="15.5" x14ac:dyDescent="0.35">
      <c r="C179" t="s">
        <v>210</v>
      </c>
      <c r="D179" s="6">
        <v>255.02</v>
      </c>
      <c r="E179" s="6">
        <v>250.31</v>
      </c>
      <c r="F179" s="6">
        <v>242.1</v>
      </c>
      <c r="G179" s="6">
        <v>229.98</v>
      </c>
    </row>
    <row r="180" spans="3:26" ht="15.5" x14ac:dyDescent="0.35">
      <c r="C180" t="s">
        <v>211</v>
      </c>
      <c r="D180" s="5">
        <v>898000000000</v>
      </c>
      <c r="E180" s="5">
        <v>798000000000</v>
      </c>
      <c r="F180" s="5">
        <v>756000000000</v>
      </c>
      <c r="G180" s="5">
        <v>795000000000</v>
      </c>
    </row>
    <row r="181" spans="3:26" ht="15.5" x14ac:dyDescent="0.35">
      <c r="C181" t="s">
        <v>212</v>
      </c>
      <c r="D181" s="5">
        <v>50000000000</v>
      </c>
      <c r="E181" s="5">
        <v>51000000000</v>
      </c>
      <c r="F181" s="5">
        <v>53000000000</v>
      </c>
      <c r="G181" s="5">
        <v>53000000000</v>
      </c>
    </row>
    <row r="182" spans="3:26" ht="15.5" x14ac:dyDescent="0.35">
      <c r="C182" t="s">
        <v>213</v>
      </c>
      <c r="D182" s="5">
        <v>331000000000</v>
      </c>
      <c r="E182" s="5">
        <v>326000000000</v>
      </c>
      <c r="F182" s="5">
        <v>315000000000</v>
      </c>
      <c r="G182" s="5">
        <v>300000000000</v>
      </c>
    </row>
    <row r="183" spans="3:26" ht="15.5" x14ac:dyDescent="0.35">
      <c r="C183" t="s">
        <v>24</v>
      </c>
      <c r="D183" s="5">
        <v>948000000000</v>
      </c>
      <c r="E183" s="5">
        <v>849000000000</v>
      </c>
      <c r="F183" s="5">
        <v>809000000000</v>
      </c>
      <c r="G183" s="5">
        <v>848000000000</v>
      </c>
    </row>
    <row r="184" spans="3:26" ht="15.5" x14ac:dyDescent="0.35">
      <c r="C184" t="s">
        <v>21</v>
      </c>
      <c r="D184" s="5">
        <v>914000000000</v>
      </c>
      <c r="E184" s="5">
        <v>809000000000</v>
      </c>
      <c r="F184" s="5">
        <v>746000000000</v>
      </c>
      <c r="G184" s="5">
        <v>810000000000</v>
      </c>
    </row>
    <row r="185" spans="3:26" ht="15.5" x14ac:dyDescent="0.35">
      <c r="C185" t="s">
        <v>214</v>
      </c>
      <c r="D185" s="5">
        <v>184000000000</v>
      </c>
      <c r="E185" s="5">
        <v>175000000000</v>
      </c>
      <c r="F185" s="5">
        <v>163000000000</v>
      </c>
      <c r="G185" s="5">
        <v>160000000000</v>
      </c>
    </row>
    <row r="186" spans="3:26" ht="15.5" x14ac:dyDescent="0.35">
      <c r="C186" t="s">
        <v>215</v>
      </c>
      <c r="D186" s="5">
        <v>-101000000000</v>
      </c>
      <c r="E186" s="5">
        <v>-61000000000</v>
      </c>
      <c r="F186" s="5">
        <v>72000000000</v>
      </c>
      <c r="G186" s="5">
        <v>-35000000000</v>
      </c>
    </row>
    <row r="187" spans="3:26" ht="15.5" x14ac:dyDescent="0.35">
      <c r="C187" t="s">
        <v>216</v>
      </c>
      <c r="D187" s="5">
        <v>-2000000000</v>
      </c>
      <c r="E187" s="5">
        <v>-1000000000</v>
      </c>
      <c r="F187" s="5">
        <v>-7000000000</v>
      </c>
      <c r="G187" s="5">
        <v>-28000000000</v>
      </c>
    </row>
    <row r="188" spans="3:26" ht="15.5" x14ac:dyDescent="0.35">
      <c r="C188" t="s">
        <v>13</v>
      </c>
      <c r="D188" s="5">
        <v>-104000000000</v>
      </c>
      <c r="E188" s="5">
        <v>-62000000000</v>
      </c>
      <c r="F188" s="5">
        <v>65000000000</v>
      </c>
      <c r="G188" s="5">
        <v>-63000000000</v>
      </c>
    </row>
    <row r="189" spans="3:26" ht="15.5" x14ac:dyDescent="0.35">
      <c r="C189" t="s">
        <v>16</v>
      </c>
      <c r="D189" s="6">
        <v>-81.31</v>
      </c>
      <c r="E189" s="6">
        <v>-48.46</v>
      </c>
      <c r="F189" s="6">
        <v>50.81</v>
      </c>
      <c r="G189" s="6">
        <v>-49.68</v>
      </c>
    </row>
    <row r="190" spans="3:26" ht="15.5" x14ac:dyDescent="0.35">
      <c r="C190" t="s">
        <v>54</v>
      </c>
      <c r="I190" s="6">
        <v>30.2</v>
      </c>
      <c r="J190" s="6">
        <v>13.29</v>
      </c>
      <c r="K190" s="6">
        <v>25.97</v>
      </c>
      <c r="L190" s="6">
        <v>19.2</v>
      </c>
      <c r="M190" s="6">
        <v>7.51</v>
      </c>
      <c r="N190" s="6">
        <v>2.2000000000000002</v>
      </c>
      <c r="O190" s="6">
        <v>6.19</v>
      </c>
      <c r="P190" s="6">
        <v>15.26</v>
      </c>
      <c r="Q190" s="6">
        <v>11.13</v>
      </c>
      <c r="R190" s="6">
        <v>15.26</v>
      </c>
      <c r="S190" s="6">
        <v>16.36</v>
      </c>
      <c r="T190" s="6">
        <v>10.050000000000001</v>
      </c>
      <c r="U190" s="6">
        <v>14.08</v>
      </c>
      <c r="V190" s="6">
        <v>13.53</v>
      </c>
      <c r="W190" s="6">
        <v>5.5</v>
      </c>
      <c r="X190" s="6">
        <v>2.0699999999999998</v>
      </c>
      <c r="Y190" s="6">
        <v>13.07</v>
      </c>
      <c r="Z190" s="6">
        <v>13.08</v>
      </c>
    </row>
    <row r="191" spans="3:26" ht="15.5" x14ac:dyDescent="0.35">
      <c r="C191" t="s">
        <v>68</v>
      </c>
      <c r="I191" s="6">
        <v>5.13</v>
      </c>
      <c r="J191" s="6">
        <v>9.93</v>
      </c>
      <c r="K191" s="6">
        <v>6.08</v>
      </c>
      <c r="L191" s="6">
        <v>17.29</v>
      </c>
      <c r="M191" s="6">
        <v>18.11</v>
      </c>
      <c r="N191" s="6">
        <v>47.27</v>
      </c>
      <c r="O191" s="6">
        <v>15.35</v>
      </c>
      <c r="P191" s="6">
        <v>6.23</v>
      </c>
      <c r="Q191" s="6">
        <v>9.8800000000000008</v>
      </c>
      <c r="R191" s="6">
        <v>6.09</v>
      </c>
      <c r="S191" s="6">
        <v>4.22</v>
      </c>
      <c r="T191" s="6">
        <v>8.66</v>
      </c>
      <c r="U191" s="6">
        <v>6.82</v>
      </c>
      <c r="V191" s="6">
        <v>6.73</v>
      </c>
      <c r="W191" s="6">
        <v>12.18</v>
      </c>
      <c r="X191" s="6">
        <v>35.75</v>
      </c>
      <c r="Y191" s="6">
        <v>8.42</v>
      </c>
      <c r="Z191" s="6">
        <v>6.8</v>
      </c>
    </row>
    <row r="192" spans="3:26" ht="15.5" x14ac:dyDescent="0.35">
      <c r="C192" t="s">
        <v>71</v>
      </c>
      <c r="I192" s="6">
        <v>0.05</v>
      </c>
      <c r="J192" s="6">
        <v>0.04</v>
      </c>
      <c r="K192" s="6">
        <v>0.06</v>
      </c>
      <c r="L192" s="6">
        <v>0.13</v>
      </c>
      <c r="M192" s="6">
        <v>0.06</v>
      </c>
      <c r="N192" s="6">
        <v>0.05</v>
      </c>
      <c r="O192" s="6">
        <v>0.04</v>
      </c>
      <c r="P192" s="6">
        <v>0.05</v>
      </c>
      <c r="Q192" s="6">
        <v>7.0000000000000007E-2</v>
      </c>
      <c r="R192" s="6">
        <v>0.03</v>
      </c>
      <c r="S192" s="6">
        <v>0.03</v>
      </c>
      <c r="T192" s="6">
        <v>0.04</v>
      </c>
      <c r="U192" s="6">
        <v>0.05</v>
      </c>
      <c r="V192" s="6">
        <v>0.06</v>
      </c>
      <c r="W192" s="6">
        <v>0.05</v>
      </c>
      <c r="X192" s="6">
        <v>0.06</v>
      </c>
      <c r="Y192" s="6">
        <v>0.08</v>
      </c>
      <c r="Z192" s="6">
        <v>7.0000000000000007E-2</v>
      </c>
    </row>
    <row r="193" spans="3:26" ht="15.5" x14ac:dyDescent="0.35">
      <c r="C193" t="s">
        <v>217</v>
      </c>
      <c r="I193" s="5">
        <v>135500000000</v>
      </c>
      <c r="J193" s="5">
        <v>120010000000</v>
      </c>
      <c r="K193" s="5">
        <v>124370000000</v>
      </c>
      <c r="L193" s="5">
        <v>90490000000</v>
      </c>
      <c r="M193" s="5">
        <v>73520000000</v>
      </c>
      <c r="N193" s="5">
        <v>59620000000</v>
      </c>
      <c r="O193" s="5">
        <v>70630000000</v>
      </c>
      <c r="P193" s="5">
        <v>67830000000</v>
      </c>
    </row>
    <row r="194" spans="3:26" ht="15.5" x14ac:dyDescent="0.35">
      <c r="C194" t="s">
        <v>218</v>
      </c>
      <c r="I194" s="6">
        <v>1.9599999999999999E-2</v>
      </c>
      <c r="J194" s="6">
        <v>9.5999999999999992E-3</v>
      </c>
      <c r="K194" s="6">
        <v>2.0199999999999999E-2</v>
      </c>
      <c r="L194" s="6">
        <v>1.7500000000000002E-2</v>
      </c>
      <c r="M194" s="6">
        <v>7.9000000000000008E-3</v>
      </c>
      <c r="N194" s="6">
        <v>2.3999999999999998E-3</v>
      </c>
      <c r="O194" s="6">
        <v>6.4000000000000003E-3</v>
      </c>
      <c r="P194" s="6">
        <v>1.6299999999999999E-2</v>
      </c>
      <c r="Q194" s="6">
        <v>1.5100000000000001E-2</v>
      </c>
      <c r="R194" s="6">
        <v>1.5100000000000001E-2</v>
      </c>
      <c r="S194" s="6">
        <v>1.8799999999999997E-2</v>
      </c>
      <c r="T194" s="6">
        <v>1.38E-2</v>
      </c>
      <c r="U194" s="6">
        <v>2.1700000000000001E-2</v>
      </c>
      <c r="V194" s="6">
        <v>2.5499999999999998E-2</v>
      </c>
      <c r="W194" s="6">
        <v>1.24E-2</v>
      </c>
      <c r="X194" s="6">
        <v>5.5000000000000005E-3</v>
      </c>
      <c r="Y194" s="6">
        <v>3.5499999999999997E-2</v>
      </c>
      <c r="Z194" s="6">
        <v>3.0800000000000001E-2</v>
      </c>
    </row>
    <row r="195" spans="3:26" ht="15.5" x14ac:dyDescent="0.35">
      <c r="C195" t="s">
        <v>219</v>
      </c>
      <c r="I195" s="6">
        <v>0.122</v>
      </c>
      <c r="J195" s="6">
        <v>5.9900000000000002E-2</v>
      </c>
      <c r="K195" s="6">
        <v>0.1191</v>
      </c>
      <c r="L195" s="6">
        <v>9.4499999999999987E-2</v>
      </c>
      <c r="M195" s="6">
        <v>4.0399999999999998E-2</v>
      </c>
      <c r="N195" s="6">
        <v>1.2199999999999999E-2</v>
      </c>
      <c r="O195" s="6">
        <v>3.3500000000000002E-2</v>
      </c>
      <c r="P195" s="6">
        <v>8.3800000000000013E-2</v>
      </c>
      <c r="Q195" s="6">
        <v>6.6699999999999995E-2</v>
      </c>
      <c r="R195" s="6">
        <v>7.7499999999999999E-2</v>
      </c>
      <c r="S195" s="6">
        <v>8.8699999999999987E-2</v>
      </c>
      <c r="T195" s="6">
        <v>6.0100000000000001E-2</v>
      </c>
      <c r="U195" s="6">
        <v>8.9200000000000002E-2</v>
      </c>
      <c r="V195" s="6">
        <v>9.4100000000000003E-2</v>
      </c>
      <c r="W195" s="6">
        <v>4.2199999999999994E-2</v>
      </c>
      <c r="X195" s="6">
        <v>1.66E-2</v>
      </c>
      <c r="Y195" s="6">
        <v>0.1066</v>
      </c>
      <c r="Z195" s="6">
        <v>0.11939999999999999</v>
      </c>
    </row>
    <row r="196" spans="3:26" ht="15.5" x14ac:dyDescent="0.35">
      <c r="C196" t="s">
        <v>220</v>
      </c>
      <c r="I196" s="6">
        <v>0.29749999999999999</v>
      </c>
      <c r="J196" s="6">
        <v>0.2712</v>
      </c>
      <c r="K196" s="6">
        <v>0.32880000000000004</v>
      </c>
      <c r="L196" s="6">
        <v>0.26789999999999997</v>
      </c>
      <c r="M196" s="6">
        <v>0.2198</v>
      </c>
      <c r="N196" s="6">
        <v>0.2006</v>
      </c>
      <c r="O196" s="6">
        <v>0.24840000000000001</v>
      </c>
      <c r="P196" s="6">
        <v>0.25480000000000003</v>
      </c>
      <c r="Q196" s="6">
        <v>0.24429999999999999</v>
      </c>
      <c r="R196" s="6">
        <v>0.29820000000000002</v>
      </c>
      <c r="S196" s="6">
        <v>0.28539999999999999</v>
      </c>
      <c r="T196" s="6">
        <v>0.23300000000000001</v>
      </c>
      <c r="U196" s="6">
        <v>0.23120000000000002</v>
      </c>
      <c r="V196" s="6">
        <v>0.2041</v>
      </c>
      <c r="W196" s="6">
        <v>0.16469999999999999</v>
      </c>
      <c r="X196" s="6">
        <v>0.1273</v>
      </c>
      <c r="Y196" s="6">
        <v>0.3029</v>
      </c>
      <c r="Z196" s="6">
        <v>0.45039999999999997</v>
      </c>
    </row>
    <row r="197" spans="3:26" ht="15.5" x14ac:dyDescent="0.35">
      <c r="C197" t="s">
        <v>221</v>
      </c>
      <c r="I197" s="6">
        <v>1.75</v>
      </c>
      <c r="J197" s="6">
        <v>1.4</v>
      </c>
      <c r="K197" s="6">
        <v>1.83</v>
      </c>
      <c r="L197" s="6">
        <v>1.92</v>
      </c>
      <c r="M197" s="6">
        <v>1.45</v>
      </c>
      <c r="N197" s="6">
        <v>1.17</v>
      </c>
      <c r="O197" s="6">
        <v>1.22</v>
      </c>
      <c r="P197" s="6">
        <v>1.82</v>
      </c>
      <c r="Q197" s="6">
        <v>1.71</v>
      </c>
      <c r="R197" s="6">
        <v>1.56</v>
      </c>
      <c r="S197" s="6">
        <v>1.62</v>
      </c>
      <c r="T197" s="6">
        <v>1.45</v>
      </c>
      <c r="U197" s="6">
        <v>2.1</v>
      </c>
      <c r="V197" s="6">
        <v>2.2999999999999998</v>
      </c>
      <c r="W197" s="6">
        <v>1.52</v>
      </c>
      <c r="X197" s="6">
        <v>1.25</v>
      </c>
      <c r="Y197" s="6">
        <v>3.04</v>
      </c>
      <c r="Z197" s="6">
        <v>3.9</v>
      </c>
    </row>
    <row r="198" spans="3:26" ht="15.5" x14ac:dyDescent="0.35">
      <c r="C198" t="s">
        <v>65</v>
      </c>
      <c r="I198" s="6">
        <v>0.63</v>
      </c>
      <c r="J198" s="6">
        <v>0.6</v>
      </c>
      <c r="K198" s="6">
        <v>0.72</v>
      </c>
      <c r="L198" s="6">
        <v>1.63</v>
      </c>
      <c r="M198" s="6">
        <v>0.73</v>
      </c>
      <c r="N198" s="6">
        <v>0.57999999999999996</v>
      </c>
      <c r="O198" s="6">
        <v>0.51</v>
      </c>
      <c r="P198" s="6">
        <v>0.52</v>
      </c>
      <c r="Q198" s="6">
        <v>0.66</v>
      </c>
      <c r="R198" s="6">
        <v>0.47</v>
      </c>
      <c r="S198" s="6">
        <v>0.37</v>
      </c>
      <c r="T198" s="6">
        <v>0.52</v>
      </c>
      <c r="U198" s="6">
        <v>0.61</v>
      </c>
      <c r="V198" s="6">
        <v>0.63</v>
      </c>
      <c r="W198" s="6">
        <v>0.51</v>
      </c>
      <c r="X198" s="6">
        <v>0.59</v>
      </c>
      <c r="Y198" s="6">
        <v>0.9</v>
      </c>
      <c r="Z198" s="6">
        <v>0.81</v>
      </c>
    </row>
    <row r="199" spans="3:26" ht="15.5" x14ac:dyDescent="0.35">
      <c r="C199" t="s">
        <v>62</v>
      </c>
      <c r="I199" s="6">
        <v>247.59</v>
      </c>
      <c r="J199" s="6">
        <v>221.75</v>
      </c>
      <c r="K199" s="6">
        <v>217.99</v>
      </c>
      <c r="L199" s="6">
        <v>203.23</v>
      </c>
      <c r="M199" s="6">
        <v>186.01</v>
      </c>
      <c r="N199" s="6">
        <v>179.9</v>
      </c>
      <c r="O199" s="6">
        <v>184.8</v>
      </c>
      <c r="P199" s="6">
        <v>182.19</v>
      </c>
      <c r="Q199" s="6">
        <v>166.89</v>
      </c>
      <c r="R199" s="6">
        <v>196.81</v>
      </c>
      <c r="S199" s="6">
        <v>184.5</v>
      </c>
      <c r="T199" s="6">
        <v>167.29</v>
      </c>
      <c r="U199" s="6">
        <v>157.79</v>
      </c>
      <c r="V199" s="6">
        <v>143.72</v>
      </c>
      <c r="W199" s="6">
        <v>130.19</v>
      </c>
      <c r="X199" s="6">
        <v>124.69</v>
      </c>
      <c r="Y199" s="6">
        <v>122.62</v>
      </c>
      <c r="Z199" s="6">
        <v>109.55</v>
      </c>
    </row>
    <row r="200" spans="3:26" ht="15.5" x14ac:dyDescent="0.35">
      <c r="C200" t="s">
        <v>222</v>
      </c>
      <c r="I200" s="6">
        <v>0.64</v>
      </c>
      <c r="J200" s="6">
        <v>0.61</v>
      </c>
      <c r="K200" s="6">
        <v>0.75</v>
      </c>
      <c r="L200" s="6">
        <v>1.69</v>
      </c>
      <c r="M200" s="6">
        <v>0.73</v>
      </c>
      <c r="N200" s="6">
        <v>0.57999999999999996</v>
      </c>
      <c r="O200" s="6">
        <v>0.51</v>
      </c>
      <c r="P200" s="6">
        <v>0.52</v>
      </c>
      <c r="Q200" s="6">
        <v>0.66</v>
      </c>
      <c r="R200" s="6">
        <v>0.47</v>
      </c>
      <c r="S200" s="6">
        <v>0.38</v>
      </c>
      <c r="T200" s="6">
        <v>0.54</v>
      </c>
      <c r="U200" s="6">
        <v>0.64</v>
      </c>
      <c r="V200" s="6">
        <v>0.69</v>
      </c>
      <c r="W200" s="6">
        <v>0.56999999999999995</v>
      </c>
      <c r="X200" s="6">
        <v>0.68</v>
      </c>
      <c r="Y200" s="6">
        <v>1.04</v>
      </c>
      <c r="Z200" s="6">
        <v>0.81</v>
      </c>
    </row>
    <row r="201" spans="3:26" ht="15.5" x14ac:dyDescent="0.35">
      <c r="C201" t="s">
        <v>223</v>
      </c>
      <c r="I201" s="6">
        <v>242.1</v>
      </c>
      <c r="J201" s="6">
        <v>215.65</v>
      </c>
      <c r="K201" s="6">
        <v>210.81</v>
      </c>
      <c r="L201" s="6">
        <v>196.37</v>
      </c>
      <c r="M201" s="6">
        <v>186.01</v>
      </c>
      <c r="N201" s="6">
        <v>179.9</v>
      </c>
      <c r="O201" s="6">
        <v>184.8</v>
      </c>
      <c r="P201" s="6">
        <v>182.19</v>
      </c>
      <c r="Q201" s="6">
        <v>166.83</v>
      </c>
      <c r="R201" s="6">
        <v>195.88</v>
      </c>
      <c r="S201" s="6">
        <v>181.05</v>
      </c>
      <c r="T201" s="6">
        <v>161.31</v>
      </c>
      <c r="U201" s="6">
        <v>149.28</v>
      </c>
      <c r="V201" s="6">
        <v>132.68</v>
      </c>
      <c r="W201" s="6">
        <v>116.62</v>
      </c>
      <c r="X201" s="6">
        <v>108.6</v>
      </c>
      <c r="Y201" s="6">
        <v>105.95</v>
      </c>
      <c r="Z201" s="6">
        <v>109.55</v>
      </c>
    </row>
    <row r="202" spans="3:26" ht="15.5" x14ac:dyDescent="0.35">
      <c r="C202" t="s">
        <v>224</v>
      </c>
      <c r="I202" s="5">
        <v>756000000000</v>
      </c>
      <c r="J202" s="5">
        <v>803000000000</v>
      </c>
      <c r="K202" s="5">
        <v>665000000000</v>
      </c>
      <c r="L202" s="5">
        <v>566000000000</v>
      </c>
      <c r="M202" s="5">
        <v>455000000000</v>
      </c>
      <c r="N202" s="5">
        <v>383000000000</v>
      </c>
      <c r="O202" s="5">
        <v>493000000000</v>
      </c>
      <c r="P202" s="5">
        <v>421000000000</v>
      </c>
      <c r="Q202" s="5">
        <v>344000000000</v>
      </c>
      <c r="R202" s="5">
        <v>296000000000</v>
      </c>
      <c r="S202" s="5">
        <v>259000000000</v>
      </c>
      <c r="T202" s="5">
        <v>216000000000</v>
      </c>
      <c r="U202" s="5">
        <v>162000000000</v>
      </c>
      <c r="V202" s="5">
        <v>115000000000</v>
      </c>
      <c r="W202" s="5">
        <v>108000000000</v>
      </c>
      <c r="X202" s="5">
        <v>96000000000</v>
      </c>
      <c r="Y202" s="5">
        <v>71000000000</v>
      </c>
      <c r="Z202" s="5">
        <v>63000000000</v>
      </c>
    </row>
    <row r="203" spans="3:26" ht="15.5" x14ac:dyDescent="0.35">
      <c r="C203" t="s">
        <v>225</v>
      </c>
      <c r="I203" s="5">
        <v>53000000000</v>
      </c>
      <c r="J203" s="5">
        <v>43000000000</v>
      </c>
      <c r="K203" s="5">
        <v>44000000000</v>
      </c>
      <c r="R203" s="5">
        <v>0</v>
      </c>
      <c r="S203" s="5">
        <v>0</v>
      </c>
      <c r="T203" s="5">
        <v>1000000000</v>
      </c>
      <c r="V203" s="5">
        <v>0</v>
      </c>
      <c r="W203" s="5">
        <v>0</v>
      </c>
      <c r="X203" s="5">
        <v>0</v>
      </c>
      <c r="Y203" s="5">
        <v>7000000000</v>
      </c>
      <c r="Z203" s="5">
        <v>7000000000</v>
      </c>
    </row>
    <row r="204" spans="3:26" ht="15.5" x14ac:dyDescent="0.35">
      <c r="C204" t="s">
        <v>26</v>
      </c>
      <c r="I204" s="5">
        <v>809000000000</v>
      </c>
      <c r="J204" s="5">
        <v>847000000000</v>
      </c>
      <c r="K204" s="5">
        <v>709000000000</v>
      </c>
      <c r="L204" s="5">
        <v>566000000000</v>
      </c>
      <c r="M204" s="5">
        <v>455000000000</v>
      </c>
      <c r="N204" s="5">
        <v>383000000000</v>
      </c>
      <c r="O204" s="5">
        <v>493000000000</v>
      </c>
      <c r="P204" s="5">
        <v>421000000000</v>
      </c>
      <c r="Q204" s="5">
        <v>344000000000</v>
      </c>
      <c r="R204" s="5">
        <v>296000000000</v>
      </c>
      <c r="S204" s="5">
        <v>259000000000</v>
      </c>
      <c r="T204" s="5">
        <v>217000000000</v>
      </c>
      <c r="U204" s="5">
        <v>162000000000</v>
      </c>
      <c r="V204" s="5">
        <v>115000000000</v>
      </c>
      <c r="W204" s="5">
        <v>108000000000</v>
      </c>
      <c r="X204" s="5">
        <v>96000000000</v>
      </c>
      <c r="Y204" s="5">
        <v>78000000000</v>
      </c>
      <c r="Z204" s="5">
        <v>70000000000</v>
      </c>
    </row>
    <row r="205" spans="3:26" ht="15.5" x14ac:dyDescent="0.35">
      <c r="C205" t="s">
        <v>23</v>
      </c>
      <c r="I205" s="5">
        <v>746000000000</v>
      </c>
      <c r="J205" s="5">
        <v>793000000000</v>
      </c>
      <c r="K205" s="5">
        <v>650000000000</v>
      </c>
      <c r="L205" s="5">
        <v>540000000000</v>
      </c>
      <c r="M205" s="5">
        <v>407000000000</v>
      </c>
      <c r="N205" s="5">
        <v>335000000000</v>
      </c>
      <c r="O205" s="5">
        <v>463000000000</v>
      </c>
      <c r="P205" s="5">
        <v>383000000000</v>
      </c>
      <c r="Q205" s="5">
        <v>288000000000</v>
      </c>
      <c r="R205" s="5">
        <v>263000000000</v>
      </c>
      <c r="S205" s="5">
        <v>225000000000</v>
      </c>
      <c r="T205" s="5">
        <v>154000000000</v>
      </c>
      <c r="U205" s="5">
        <v>143000000000</v>
      </c>
      <c r="V205" s="5">
        <v>87000000000</v>
      </c>
      <c r="W205" s="5">
        <v>89000000000</v>
      </c>
      <c r="X205" s="5">
        <v>78000000000</v>
      </c>
      <c r="Y205" s="5">
        <v>61000000000</v>
      </c>
      <c r="Z205" s="5">
        <v>33000000000</v>
      </c>
    </row>
    <row r="206" spans="3:26" ht="15.5" x14ac:dyDescent="0.35">
      <c r="C206" t="s">
        <v>226</v>
      </c>
      <c r="I206" s="5">
        <v>163000000000</v>
      </c>
      <c r="J206" s="5">
        <v>150000000000</v>
      </c>
      <c r="K206" s="5">
        <v>161000000000</v>
      </c>
      <c r="L206" s="5">
        <v>146000000000</v>
      </c>
      <c r="M206" s="5">
        <v>128000000000</v>
      </c>
      <c r="N206" s="5">
        <v>126000000000</v>
      </c>
      <c r="O206" s="5">
        <v>144000000000</v>
      </c>
      <c r="P206" s="5">
        <v>158000000000</v>
      </c>
      <c r="Q206" s="5">
        <v>142000000000</v>
      </c>
      <c r="R206" s="5">
        <v>136000000000</v>
      </c>
      <c r="S206" s="5">
        <v>130000000000</v>
      </c>
      <c r="T206" s="5">
        <v>117000000000</v>
      </c>
      <c r="U206" s="5">
        <v>111000000000</v>
      </c>
      <c r="V206" s="5">
        <v>98000000000</v>
      </c>
      <c r="W206" s="5">
        <v>81000000000</v>
      </c>
      <c r="X206" s="5">
        <v>74000000000</v>
      </c>
      <c r="Y206" s="5">
        <v>80000000000</v>
      </c>
      <c r="Z206" s="5">
        <v>70000000000</v>
      </c>
    </row>
    <row r="207" spans="3:26" ht="15.5" x14ac:dyDescent="0.35">
      <c r="C207" t="s">
        <v>227</v>
      </c>
      <c r="I207" s="5">
        <v>88000000000</v>
      </c>
      <c r="J207" s="5">
        <v>-125000000000</v>
      </c>
      <c r="K207" s="5">
        <v>-92000000000</v>
      </c>
      <c r="L207" s="5">
        <v>-110000000000</v>
      </c>
      <c r="M207" s="5">
        <v>-18000000000</v>
      </c>
      <c r="N207" s="5">
        <v>72000000000</v>
      </c>
      <c r="O207" s="5">
        <v>-25000000000</v>
      </c>
      <c r="P207" s="5">
        <v>-127000000000</v>
      </c>
      <c r="Q207" s="5">
        <v>-21000000000</v>
      </c>
      <c r="R207" s="5">
        <v>-27000000000</v>
      </c>
      <c r="S207" s="5">
        <v>-69000000000</v>
      </c>
      <c r="T207" s="5">
        <v>-5000000000</v>
      </c>
      <c r="U207" s="5">
        <v>-54000000000</v>
      </c>
      <c r="V207" s="5">
        <v>2000000000</v>
      </c>
      <c r="W207" s="5">
        <v>-11000000000</v>
      </c>
      <c r="X207" s="5">
        <v>-15000000000</v>
      </c>
      <c r="Y207" s="5">
        <v>-11000000000</v>
      </c>
      <c r="Z207" s="5">
        <v>-24000000000</v>
      </c>
    </row>
    <row r="208" spans="3:26" ht="15.5" x14ac:dyDescent="0.35">
      <c r="C208" t="s">
        <v>228</v>
      </c>
      <c r="I208" s="5">
        <v>-38000000000</v>
      </c>
      <c r="J208" s="5">
        <v>-14000000000</v>
      </c>
      <c r="K208" s="5">
        <v>-22000000000</v>
      </c>
      <c r="L208" s="5">
        <v>-15000000000</v>
      </c>
      <c r="M208" s="5">
        <v>-4000000000</v>
      </c>
      <c r="N208" s="5">
        <v>-4000000000</v>
      </c>
      <c r="O208" s="5">
        <v>-11000000000</v>
      </c>
      <c r="P208" s="5">
        <v>-6000000000</v>
      </c>
      <c r="Q208" s="5">
        <v>-7000000000</v>
      </c>
      <c r="R208" s="5">
        <v>-8000000000</v>
      </c>
      <c r="S208" s="5">
        <v>-3000000000</v>
      </c>
      <c r="T208" s="5">
        <v>-4000000000</v>
      </c>
      <c r="U208" s="5">
        <v>-3000000000</v>
      </c>
      <c r="V208" s="5">
        <v>-1000000000</v>
      </c>
      <c r="W208" s="5">
        <v>-2000000000</v>
      </c>
      <c r="X208" s="5">
        <v>-2000000000</v>
      </c>
      <c r="Y208" s="5">
        <v>-6000000000</v>
      </c>
      <c r="Z208" s="5">
        <v>-10000000000</v>
      </c>
    </row>
    <row r="209" spans="3:26" ht="15.5" x14ac:dyDescent="0.35">
      <c r="C209" t="s">
        <v>15</v>
      </c>
      <c r="I209" s="5">
        <v>50000000000</v>
      </c>
      <c r="J209" s="5">
        <v>-140000000000</v>
      </c>
      <c r="K209" s="5">
        <v>-113000000000</v>
      </c>
      <c r="L209" s="5">
        <v>-125000000000</v>
      </c>
      <c r="M209" s="5">
        <v>-23000000000</v>
      </c>
      <c r="N209" s="5">
        <v>68000000000</v>
      </c>
      <c r="O209" s="5">
        <v>-36000000000</v>
      </c>
      <c r="P209" s="5">
        <v>-133000000000</v>
      </c>
      <c r="Q209" s="5">
        <v>-27000000000</v>
      </c>
      <c r="R209" s="5">
        <v>-35000000000</v>
      </c>
      <c r="S209" s="5">
        <v>-71000000000</v>
      </c>
      <c r="T209" s="5">
        <v>-9000000000</v>
      </c>
      <c r="U209" s="5">
        <v>-57000000000</v>
      </c>
      <c r="V209" s="5">
        <v>1000000000</v>
      </c>
      <c r="W209" s="5">
        <v>-12000000000</v>
      </c>
      <c r="X209" s="5">
        <v>-17000000000</v>
      </c>
      <c r="Y209" s="5">
        <v>-18000000000</v>
      </c>
      <c r="Z209" s="5">
        <v>-34000000000</v>
      </c>
    </row>
    <row r="210" spans="3:26" ht="15.5" x14ac:dyDescent="0.35">
      <c r="C210" t="s">
        <v>17</v>
      </c>
      <c r="I210" s="6">
        <v>39.51</v>
      </c>
      <c r="J210" s="6">
        <v>-109.58</v>
      </c>
      <c r="K210" s="6">
        <v>-88.83</v>
      </c>
      <c r="L210" s="6">
        <v>-97.82</v>
      </c>
      <c r="M210" s="6">
        <v>-17.78</v>
      </c>
      <c r="N210" s="6">
        <v>53.28</v>
      </c>
      <c r="O210" s="6">
        <v>-28.32</v>
      </c>
      <c r="P210" s="6">
        <v>-104.66</v>
      </c>
      <c r="Q210" s="6">
        <v>-21.45</v>
      </c>
      <c r="R210" s="6">
        <v>-48.68</v>
      </c>
      <c r="S210" s="6">
        <v>-98.13</v>
      </c>
      <c r="T210" s="6">
        <v>-12.46</v>
      </c>
      <c r="U210" s="6">
        <v>-77.87</v>
      </c>
      <c r="V210" s="6">
        <v>1.3</v>
      </c>
      <c r="W210" s="6">
        <v>-17.12</v>
      </c>
      <c r="X210" s="6">
        <v>-23.34</v>
      </c>
      <c r="Y210" s="6">
        <v>-24.4</v>
      </c>
      <c r="Z210" s="6">
        <v>-46.22</v>
      </c>
    </row>
  </sheetData>
  <pageMargins left="0.7" right="0.7" top="0.75" bottom="0.75" header="0.3" footer="0.3"/>
  <ignoredErrors>
    <ignoredError sqref="A1:Z21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A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1604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1605</v>
      </c>
      <c r="D2" s="2" vm="341">
        <f ca="1">IFERROR(_xlfn.STOCKHISTORY("XIDX:" &amp; $C$1, D3, , 0, 0, 1), "Libur")</f>
        <v>254</v>
      </c>
      <c r="E2" s="2" vm="46">
        <f ca="1">IFERROR(_xlfn.STOCKHISTORY("XIDX:" &amp; $C$1, E3, , 0, 0, 1), "Libur")</f>
        <v>210</v>
      </c>
      <c r="H2" s="2" vm="46">
        <f ca="1">IFERROR(INDEX(D2:G2,COUNT(D2:G2)),"")</f>
        <v>210</v>
      </c>
      <c r="I2" s="2" vm="342">
        <f t="shared" ref="I2:AA2" ca="1" si="0">IFERROR(_xlfn.STOCKHISTORY("XIDX:" &amp; $C$1, I1, , 0, 0, 1), "Libur")</f>
        <v>278</v>
      </c>
      <c r="J2" s="2" vm="343">
        <f t="shared" ca="1" si="0"/>
        <v>416</v>
      </c>
      <c r="K2" s="2" vm="344">
        <f t="shared" ca="1" si="0"/>
        <v>541.06089999999995</v>
      </c>
      <c r="L2" s="2" vm="345">
        <f t="shared" ca="1" si="0"/>
        <v>545.84910000000002</v>
      </c>
      <c r="M2" s="2" vm="344">
        <f t="shared" ca="1" si="0"/>
        <v>541.06089999999995</v>
      </c>
      <c r="N2" s="2" vm="346">
        <f t="shared" ca="1" si="0"/>
        <v>708.64620000000002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347">
        <f t="shared" ca="1" si="0"/>
        <v>813.75350000000003</v>
      </c>
      <c r="V2" s="2" vm="348">
        <f t="shared" ca="1" si="0"/>
        <v>612.601</v>
      </c>
      <c r="W2" s="2" vm="349">
        <f t="shared" ca="1" si="0"/>
        <v>201.15260000000001</v>
      </c>
      <c r="X2" s="2" vm="350">
        <f t="shared" ca="1" si="0"/>
        <v>265.15559999999999</v>
      </c>
      <c r="Y2" s="2" vm="351">
        <f t="shared" ca="1" si="0"/>
        <v>260.584</v>
      </c>
      <c r="Z2" s="2" t="str">
        <f t="shared" ca="1" si="0"/>
        <v>Libur</v>
      </c>
      <c r="AA2" s="2" vm="352">
        <f t="shared" ca="1" si="0"/>
        <v>110.26139999999999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825522000000</v>
      </c>
      <c r="E4" s="2">
        <f>IFERROR(INDEX(E51:E500,MATCH($C$4,$C$51:$C$500,0)),"")</f>
        <v>906728000000</v>
      </c>
      <c r="H4" s="2">
        <f>IFERROR(SUM(D4:G4)*(4/MAX(1,COUNT(D4:G4))),"")</f>
        <v>3464500000000</v>
      </c>
      <c r="I4" s="2">
        <f t="shared" ref="I4:AA4" si="1">IFERROR(INDEX(I51:I500,MATCH($C$4,$C$51:$C$500,0)),"")</f>
        <v>3890650000000</v>
      </c>
      <c r="J4" s="2">
        <f t="shared" si="1"/>
        <v>4073180000000</v>
      </c>
      <c r="K4" s="2">
        <f t="shared" si="1"/>
        <v>3715555000000</v>
      </c>
      <c r="L4" s="2">
        <f t="shared" si="1"/>
        <v>2958461000000</v>
      </c>
      <c r="M4" s="2">
        <f t="shared" si="1"/>
        <v>2465956000000</v>
      </c>
      <c r="N4" s="2">
        <f t="shared" si="1"/>
        <v>2425276000000</v>
      </c>
      <c r="O4" s="2">
        <f t="shared" si="1"/>
        <v>2438993000000</v>
      </c>
      <c r="P4" s="2">
        <f t="shared" si="1"/>
        <v>2214687000000</v>
      </c>
      <c r="Q4" s="2">
        <f t="shared" si="1"/>
        <v>1990350000000</v>
      </c>
      <c r="R4" s="2">
        <f t="shared" si="1"/>
        <v>1773722000000</v>
      </c>
      <c r="S4" s="2">
        <f t="shared" si="1"/>
        <v>1549763000000</v>
      </c>
      <c r="T4" s="2">
        <f t="shared" si="1"/>
        <v>251564000000</v>
      </c>
      <c r="U4" s="2">
        <f t="shared" si="1"/>
        <v>1023761000000</v>
      </c>
      <c r="V4" s="2">
        <f t="shared" si="1"/>
        <v>801920000000</v>
      </c>
      <c r="W4" s="2">
        <f t="shared" si="1"/>
        <v>585141000000</v>
      </c>
      <c r="X4" s="2">
        <f t="shared" si="1"/>
        <v>452514133525</v>
      </c>
      <c r="Y4" s="2">
        <f t="shared" si="1"/>
        <v>343023808950</v>
      </c>
      <c r="Z4" s="2">
        <f t="shared" si="1"/>
        <v>302924908891</v>
      </c>
      <c r="AA4" s="2">
        <f t="shared" si="1"/>
        <v>215732214472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442821000000</v>
      </c>
      <c r="E5" s="2">
        <f>IFERROR(INDEX(E51:E500,MATCH($C$5,$C$51:$C$500,0)),"")</f>
        <v>88080000000</v>
      </c>
      <c r="H5" s="2">
        <f>IFERROR(SUM(D5:G5)*(4/MAX(1,COUNT(D5:G5))),"")</f>
        <v>1061802000000</v>
      </c>
      <c r="I5" s="2">
        <f t="shared" ref="I5:AA5" si="2">IFERROR(INDEX(I51:I500,MATCH($C$5,$C$51:$C$500,0)),"")</f>
        <v>-1013526000000</v>
      </c>
      <c r="J5" s="2">
        <f t="shared" si="2"/>
        <v>-544338000000</v>
      </c>
      <c r="K5" s="2">
        <f t="shared" si="2"/>
        <v>706479000000</v>
      </c>
      <c r="L5" s="2">
        <f t="shared" si="2"/>
        <v>832074000000</v>
      </c>
      <c r="M5" s="2">
        <f t="shared" si="2"/>
        <v>627223000000</v>
      </c>
      <c r="N5" s="2">
        <f t="shared" si="2"/>
        <v>541826000000</v>
      </c>
      <c r="O5" s="2">
        <f t="shared" si="2"/>
        <v>483836000000</v>
      </c>
      <c r="P5" s="2">
        <f t="shared" si="2"/>
        <v>542184000000</v>
      </c>
      <c r="Q5" s="2">
        <f t="shared" si="2"/>
        <v>431708000000</v>
      </c>
      <c r="R5" s="2">
        <f t="shared" si="2"/>
        <v>316538000000</v>
      </c>
      <c r="S5" s="2">
        <f t="shared" si="2"/>
        <v>257026000000</v>
      </c>
      <c r="T5" s="2">
        <f t="shared" si="2"/>
        <v>137930000000</v>
      </c>
      <c r="U5" s="2">
        <f t="shared" si="2"/>
        <v>85146000000</v>
      </c>
      <c r="V5" s="2">
        <f t="shared" si="2"/>
        <v>91236000000</v>
      </c>
      <c r="W5" s="2">
        <f t="shared" si="2"/>
        <v>99424000000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11146061000000</v>
      </c>
      <c r="E6" s="2">
        <f>IFERROR(INDEX(E51:E500,MATCH($C$6,$C$51:$C$500,0)),"")</f>
        <v>12958874000000</v>
      </c>
      <c r="H6" s="2">
        <f>IFERROR(INDEX(D6:G6,COUNT(D6:G6)),"")</f>
        <v>12958874000000</v>
      </c>
      <c r="I6" s="2">
        <f t="shared" ref="I6:AA6" si="3">IFERROR(INDEX(I51:I500,MATCH($C$6,$C$51:$C$500,0)),"")</f>
        <v>10615160000000</v>
      </c>
      <c r="J6" s="2">
        <f t="shared" si="3"/>
        <v>11746224000000</v>
      </c>
      <c r="K6" s="2">
        <f t="shared" si="3"/>
        <v>10273082000000</v>
      </c>
      <c r="L6" s="2">
        <f t="shared" si="3"/>
        <v>9930753000000</v>
      </c>
      <c r="M6" s="2">
        <f t="shared" si="3"/>
        <v>9257191000000</v>
      </c>
      <c r="N6" s="2">
        <f t="shared" si="3"/>
        <v>7270971000000</v>
      </c>
      <c r="O6" s="2">
        <f t="shared" si="3"/>
        <v>6935590000000</v>
      </c>
      <c r="P6" s="2">
        <f t="shared" si="3"/>
        <v>6550468000000</v>
      </c>
      <c r="Q6" s="2">
        <f t="shared" si="3"/>
        <v>6106998000000</v>
      </c>
      <c r="R6" s="2">
        <f t="shared" si="3"/>
        <v>4411890000000</v>
      </c>
      <c r="S6" s="2">
        <f t="shared" si="3"/>
        <v>4135931000000</v>
      </c>
      <c r="T6" s="2">
        <f t="shared" si="3"/>
        <v>3904265000000</v>
      </c>
      <c r="U6" s="2">
        <f t="shared" si="3"/>
        <v>577820000000</v>
      </c>
      <c r="V6" s="2">
        <f t="shared" si="3"/>
        <v>537907000000</v>
      </c>
      <c r="W6" s="2">
        <f t="shared" si="3"/>
        <v>473174000000</v>
      </c>
      <c r="X6" s="2">
        <f t="shared" si="3"/>
        <v>393574491302</v>
      </c>
      <c r="Y6" s="2">
        <f t="shared" si="3"/>
        <v>253624570351</v>
      </c>
      <c r="Z6" s="2">
        <f t="shared" si="3"/>
        <v>200526135344</v>
      </c>
      <c r="AA6" s="2">
        <f t="shared" si="3"/>
        <v>179809566180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14.69</v>
      </c>
      <c r="E7" s="3">
        <f>IFERROR(INDEX(E51:E500,MATCH($C$7,$C$51:$C$500,0))/1000000000,"")</f>
        <v>14.69</v>
      </c>
      <c r="H7" s="3">
        <f>IFERROR(INDEX(D7:G7,COUNT(D7:G7)),"")</f>
        <v>14.69</v>
      </c>
      <c r="I7" s="3">
        <f t="shared" ref="I7:AA7" si="4">IFERROR(INDEX(I51:I500,MATCH($C$7,$C$51:$C$500,0))/1000000000,"")</f>
        <v>14.69</v>
      </c>
      <c r="J7" s="3">
        <f t="shared" si="4"/>
        <v>14.69</v>
      </c>
      <c r="K7" s="3">
        <f t="shared" si="4"/>
        <v>8.57</v>
      </c>
      <c r="L7" s="3">
        <f t="shared" si="4"/>
        <v>8.57</v>
      </c>
      <c r="M7" s="3">
        <f t="shared" si="4"/>
        <v>8.57</v>
      </c>
      <c r="N7" s="3">
        <f t="shared" si="4"/>
        <v>6.58</v>
      </c>
      <c r="O7" s="3">
        <f t="shared" si="4"/>
        <v>6.58</v>
      </c>
      <c r="P7" s="3">
        <f t="shared" si="4"/>
        <v>6.72</v>
      </c>
      <c r="Q7" s="3">
        <f t="shared" si="4"/>
        <v>6.72</v>
      </c>
      <c r="R7" s="3">
        <f t="shared" si="4"/>
        <v>5.21</v>
      </c>
      <c r="S7" s="3">
        <f t="shared" si="4"/>
        <v>5.21</v>
      </c>
      <c r="T7" s="3">
        <f t="shared" si="4"/>
        <v>5.21</v>
      </c>
      <c r="U7" s="3">
        <f t="shared" si="4"/>
        <v>2.3199999999999998</v>
      </c>
      <c r="V7" s="3">
        <f t="shared" si="4"/>
        <v>2.3199999999999998</v>
      </c>
      <c r="W7" s="3">
        <f t="shared" si="4"/>
        <v>2.3199999999999998</v>
      </c>
      <c r="X7" s="3">
        <f t="shared" si="4"/>
        <v>2.3199999999999998</v>
      </c>
      <c r="Y7" s="3">
        <f t="shared" si="4"/>
        <v>1.64</v>
      </c>
      <c r="Z7" s="3">
        <f t="shared" si="4"/>
        <v>1.5</v>
      </c>
      <c r="AA7" s="3">
        <f t="shared" si="4"/>
        <v>1.5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-2392000000000</v>
      </c>
      <c r="E8" s="2">
        <f>IFERROR(INDEX(E51:E500,MATCH("Free cash flow (Quarter)",$C$51:$C$500,0)),"")</f>
        <v>228000000000</v>
      </c>
      <c r="H8" s="2">
        <f>IFERROR(INDEX(D8:G8,COUNT(D8:G8)),"")</f>
        <v>228000000000</v>
      </c>
      <c r="I8" s="2">
        <f t="shared" ref="I8:AA8" si="5">IFERROR(INDEX(I51:I500,MATCH($C$8,$C$51:$C$500,0)),"")</f>
        <v>5579000000000</v>
      </c>
      <c r="J8" s="2">
        <f t="shared" si="5"/>
        <v>-1584000000000</v>
      </c>
      <c r="K8" s="2">
        <f t="shared" si="5"/>
        <v>-318000000000</v>
      </c>
      <c r="L8" s="2">
        <f t="shared" si="5"/>
        <v>-139000000000</v>
      </c>
      <c r="M8" s="2">
        <f t="shared" si="5"/>
        <v>3016000000000</v>
      </c>
      <c r="N8" s="2">
        <f t="shared" si="5"/>
        <v>-4908000000000</v>
      </c>
      <c r="O8" s="2">
        <f t="shared" si="5"/>
        <v>-356000000000</v>
      </c>
      <c r="P8" s="2">
        <f t="shared" si="5"/>
        <v>-4037000000000</v>
      </c>
      <c r="Q8" s="2">
        <f t="shared" si="5"/>
        <v>516000000000</v>
      </c>
      <c r="R8" s="2">
        <f t="shared" si="5"/>
        <v>-965000000000</v>
      </c>
      <c r="S8" s="2">
        <f t="shared" si="5"/>
        <v>755000000000</v>
      </c>
      <c r="T8" s="2">
        <f t="shared" si="5"/>
        <v>-169000000000</v>
      </c>
      <c r="U8" s="2">
        <f t="shared" si="5"/>
        <v>-264000000000</v>
      </c>
      <c r="V8" s="2">
        <f t="shared" si="5"/>
        <v>401000000000</v>
      </c>
      <c r="W8" s="2">
        <f t="shared" si="5"/>
        <v>660000000000</v>
      </c>
      <c r="X8" s="2">
        <f t="shared" si="5"/>
        <v>37000000000</v>
      </c>
      <c r="Y8" s="2">
        <f t="shared" si="5"/>
        <v>152000000000</v>
      </c>
      <c r="Z8" s="2">
        <f t="shared" si="5"/>
        <v>50000000000</v>
      </c>
      <c r="AA8" s="2">
        <f t="shared" si="5"/>
        <v>-14000000000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-162.83000000000001</v>
      </c>
      <c r="E9" s="3">
        <f>IFERROR(INDEX(E51:E500,MATCH("Free cash flow per share (Quarter)",$C$51:$C$500,0)),"")</f>
        <v>15.5</v>
      </c>
      <c r="H9" s="3">
        <f>IFERROR(INDEX(D9:G9,COUNT(D9:G9)),"")</f>
        <v>15.5</v>
      </c>
      <c r="I9" s="3">
        <f t="shared" ref="I9:AA9" si="6">IFERROR(INDEX(I51:I500,MATCH($C$9,$C$51:$C$500,0)),"")</f>
        <v>379.7</v>
      </c>
      <c r="J9" s="3">
        <f t="shared" si="6"/>
        <v>-107.83</v>
      </c>
      <c r="K9" s="3">
        <f t="shared" si="6"/>
        <v>-37.08</v>
      </c>
      <c r="L9" s="3">
        <f t="shared" si="6"/>
        <v>-16.2</v>
      </c>
      <c r="M9" s="3">
        <f t="shared" si="6"/>
        <v>352.02</v>
      </c>
      <c r="N9" s="3">
        <f t="shared" si="6"/>
        <v>-745.78</v>
      </c>
      <c r="O9" s="3">
        <f t="shared" si="6"/>
        <v>-54.03</v>
      </c>
      <c r="P9" s="3">
        <f t="shared" si="6"/>
        <v>-600.72</v>
      </c>
      <c r="Q9" s="3">
        <f t="shared" si="6"/>
        <v>76.81</v>
      </c>
      <c r="R9" s="3">
        <f t="shared" si="6"/>
        <v>-185.15</v>
      </c>
      <c r="S9" s="3">
        <f t="shared" si="6"/>
        <v>144.83000000000001</v>
      </c>
      <c r="T9" s="3">
        <f t="shared" si="6"/>
        <v>-32.380000000000003</v>
      </c>
      <c r="U9" s="3">
        <f t="shared" si="6"/>
        <v>-113.78</v>
      </c>
      <c r="V9" s="3">
        <f t="shared" si="6"/>
        <v>173.22</v>
      </c>
      <c r="W9" s="3">
        <f t="shared" si="6"/>
        <v>284.83999999999997</v>
      </c>
      <c r="X9" s="3">
        <f t="shared" si="6"/>
        <v>16.170000000000002</v>
      </c>
      <c r="Y9" s="3">
        <f t="shared" si="6"/>
        <v>92.87</v>
      </c>
      <c r="Z9" s="3">
        <f t="shared" si="6"/>
        <v>33.51</v>
      </c>
      <c r="AA9" s="3">
        <f t="shared" si="6"/>
        <v>-9.3000000000000007</v>
      </c>
    </row>
    <row r="10" spans="1:27" ht="15.5" x14ac:dyDescent="0.35">
      <c r="C10" t="s">
        <v>18</v>
      </c>
      <c r="D10" s="3">
        <f ca="1">IFERROR(IF(D9=0,"",D2/D9),"")</f>
        <v>-1.5599091076582938</v>
      </c>
      <c r="E10" s="3">
        <f ca="1">IFERROR(IF(E9=0,"",E2/E9),"")</f>
        <v>13.548387096774194</v>
      </c>
      <c r="I10" s="3">
        <f t="shared" ref="I10:AA10" ca="1" si="7">IFERROR(IF(I9=0,"",I2/I9),"")</f>
        <v>0.73215696602580982</v>
      </c>
      <c r="J10" s="3">
        <f t="shared" ca="1" si="7"/>
        <v>-3.8579245108040436</v>
      </c>
      <c r="K10" s="3">
        <f t="shared" ca="1" si="7"/>
        <v>-14.591717907227615</v>
      </c>
      <c r="L10" s="3">
        <f t="shared" ca="1" si="7"/>
        <v>-33.694388888888895</v>
      </c>
      <c r="M10" s="3">
        <f t="shared" ca="1" si="7"/>
        <v>1.5370174990057381</v>
      </c>
      <c r="N10" s="3">
        <f t="shared" ca="1" si="7"/>
        <v>-0.9502081042666739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-7.1519906837757077</v>
      </c>
      <c r="V10" s="3">
        <f t="shared" ca="1" si="7"/>
        <v>3.5365488973559636</v>
      </c>
      <c r="W10" s="3">
        <f t="shared" ca="1" si="7"/>
        <v>0.70619505687403461</v>
      </c>
      <c r="X10" s="3">
        <f t="shared" ca="1" si="7"/>
        <v>16.39799628942486</v>
      </c>
      <c r="Y10" s="3">
        <f t="shared" ca="1" si="7"/>
        <v>2.8059007214385701</v>
      </c>
      <c r="Z10" s="3" t="str">
        <f t="shared" ca="1" si="7"/>
        <v/>
      </c>
      <c r="AA10" s="3">
        <f t="shared" ca="1" si="7"/>
        <v>-11.856064516129031</v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626125000000</v>
      </c>
      <c r="E11" s="2">
        <f>IFERROR(INDEX(E51:E500,MATCH($C$11,$C$51:$C$500,0)),"")</f>
        <v>736479000000</v>
      </c>
      <c r="H11" s="2">
        <f>IFERROR(INDEX(D11:G11,COUNT(D11:G11)),"")</f>
        <v>736479000000</v>
      </c>
      <c r="I11" s="2">
        <f t="shared" ref="I11:AA11" si="8">IFERROR(INDEX(I51:I500,MATCH($C$11,$C$51:$C$500,0)),"")</f>
        <v>555371000000</v>
      </c>
      <c r="J11" s="2">
        <f t="shared" si="8"/>
        <v>568640000000</v>
      </c>
      <c r="K11" s="2">
        <f t="shared" si="8"/>
        <v>509076000000</v>
      </c>
      <c r="L11" s="2">
        <f t="shared" si="8"/>
        <v>449905000000</v>
      </c>
      <c r="M11" s="2">
        <f t="shared" si="8"/>
        <v>417810000000</v>
      </c>
      <c r="N11" s="2">
        <f t="shared" si="8"/>
        <v>394228000000</v>
      </c>
      <c r="O11" s="2">
        <f t="shared" si="8"/>
        <v>347521000000</v>
      </c>
      <c r="P11" s="2">
        <f t="shared" si="8"/>
        <v>317707000000</v>
      </c>
      <c r="Q11" s="2">
        <f t="shared" si="8"/>
        <v>231509000000</v>
      </c>
      <c r="R11" s="2">
        <f t="shared" si="8"/>
        <v>238471000000</v>
      </c>
      <c r="S11" s="2">
        <f t="shared" si="8"/>
        <v>205336000000</v>
      </c>
      <c r="T11" s="2">
        <f t="shared" si="8"/>
        <v>219262000000</v>
      </c>
      <c r="U11" s="2">
        <f t="shared" si="8"/>
        <v>115057000000</v>
      </c>
      <c r="V11" s="2">
        <f t="shared" si="8"/>
        <v>145266000000</v>
      </c>
      <c r="W11" s="2">
        <f t="shared" si="8"/>
        <v>84810000000</v>
      </c>
      <c r="X11" s="2">
        <f t="shared" si="8"/>
        <v>78958605535</v>
      </c>
      <c r="Y11" s="2">
        <f t="shared" si="8"/>
        <v>78013799008</v>
      </c>
      <c r="Z11" s="2">
        <f t="shared" si="8"/>
        <v>55636019470</v>
      </c>
      <c r="AA11" s="2">
        <f t="shared" si="8"/>
        <v>42367185300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390773000000</v>
      </c>
      <c r="E15" s="2">
        <f>IFERROR(INDEX(E51:E500,MATCH($C$15,$C$51:$C$500,0)),"")</f>
        <v>-30384000000</v>
      </c>
      <c r="H15" s="2">
        <f>IFERROR(SUM(D15:G15)*(4/MAX(1,COUNT(D15:G15))),"")</f>
        <v>720778000000</v>
      </c>
      <c r="I15" s="2">
        <f t="shared" ref="I15:AA15" si="12">IFERROR(INDEX(I51:I500,MATCH($C$15,$C$51:$C$500,0)),"")</f>
        <v>-2408000000</v>
      </c>
      <c r="J15" s="2">
        <f t="shared" si="12"/>
        <v>-94019000000</v>
      </c>
      <c r="K15" s="2">
        <f t="shared" si="12"/>
        <v>-210237000000</v>
      </c>
      <c r="L15" s="2">
        <f t="shared" si="12"/>
        <v>-252884000000</v>
      </c>
      <c r="M15" s="2">
        <f t="shared" si="12"/>
        <v>-191482000000</v>
      </c>
      <c r="N15" s="2">
        <f t="shared" si="12"/>
        <v>-156053000000</v>
      </c>
      <c r="O15" s="2">
        <f t="shared" si="12"/>
        <v>-173075000000</v>
      </c>
      <c r="P15" s="2">
        <f t="shared" si="12"/>
        <v>-196752000000</v>
      </c>
      <c r="Q15" s="2">
        <f t="shared" si="12"/>
        <v>-156767000000</v>
      </c>
      <c r="R15" s="2">
        <f t="shared" si="12"/>
        <v>-109673000000</v>
      </c>
      <c r="S15" s="2">
        <f t="shared" si="12"/>
        <v>-96864000000</v>
      </c>
      <c r="T15" s="2">
        <f t="shared" si="12"/>
        <v>-50725000000</v>
      </c>
      <c r="U15" s="2">
        <f t="shared" si="12"/>
        <v>-44430000000</v>
      </c>
      <c r="V15" s="2">
        <f t="shared" si="12"/>
        <v>-41524000000</v>
      </c>
      <c r="W15" s="2">
        <f t="shared" si="12"/>
        <v>-31764000000</v>
      </c>
      <c r="X15" s="2">
        <f t="shared" si="12"/>
        <v>-21663274644</v>
      </c>
      <c r="Y15" s="2">
        <f t="shared" si="12"/>
        <v>-15470253555</v>
      </c>
      <c r="Z15" s="2">
        <f t="shared" si="12"/>
        <v>-17642449313</v>
      </c>
      <c r="AA15" s="2">
        <f t="shared" si="12"/>
        <v>-14082083115</v>
      </c>
    </row>
    <row r="16" spans="1:27" ht="15.5" x14ac:dyDescent="0.35">
      <c r="C16" t="s">
        <v>29</v>
      </c>
      <c r="D16" s="2">
        <f>IFERROR(INDEX(D51:D500,MATCH($C$16,$C$51:$C$500,0)),"")</f>
        <v>96492000000</v>
      </c>
      <c r="E16" s="2">
        <f>IFERROR(INDEX(E51:E500,MATCH($C$16,$C$51:$C$500,0)),"")</f>
        <v>137209000000</v>
      </c>
      <c r="H16" s="2">
        <f>IFERROR(SUM(D16:G16)*(4/MAX(1,COUNT(D16:G16))),"")</f>
        <v>467402000000</v>
      </c>
      <c r="I16" s="2">
        <f t="shared" ref="I16:AA16" si="13">IFERROR(INDEX(I51:I500,MATCH($C$16,$C$51:$C$500,0)),"")</f>
        <v>-1058955000000</v>
      </c>
      <c r="J16" s="2">
        <f t="shared" si="13"/>
        <v>-449959000000</v>
      </c>
      <c r="K16" s="2">
        <f t="shared" si="13"/>
        <v>908101000000</v>
      </c>
      <c r="L16" s="2">
        <f t="shared" si="13"/>
        <v>1113455000000</v>
      </c>
      <c r="M16" s="2">
        <f t="shared" si="13"/>
        <v>820650000000</v>
      </c>
      <c r="N16" s="2">
        <f t="shared" si="13"/>
        <v>692054000000</v>
      </c>
      <c r="O16" s="2">
        <f t="shared" si="13"/>
        <v>672866000000</v>
      </c>
      <c r="P16" s="2">
        <f t="shared" si="13"/>
        <v>734723000000</v>
      </c>
      <c r="Q16" s="2">
        <f t="shared" si="13"/>
        <v>595492000000</v>
      </c>
      <c r="R16" s="2">
        <f t="shared" si="13"/>
        <v>419489000000</v>
      </c>
      <c r="S16" s="2">
        <f t="shared" si="13"/>
        <v>362094000000</v>
      </c>
      <c r="T16" s="2">
        <f t="shared" si="13"/>
        <v>188798000000</v>
      </c>
      <c r="U16" s="2">
        <f t="shared" si="13"/>
        <v>168095000000</v>
      </c>
      <c r="V16" s="2">
        <f t="shared" si="13"/>
        <v>160367000000</v>
      </c>
      <c r="W16" s="2">
        <f t="shared" si="13"/>
        <v>121807000000</v>
      </c>
      <c r="X16" s="2">
        <f t="shared" si="13"/>
        <v>81604122693</v>
      </c>
      <c r="Y16" s="2">
        <f t="shared" si="13"/>
        <v>51115302538</v>
      </c>
      <c r="Z16" s="2">
        <f t="shared" si="13"/>
        <v>55300018477</v>
      </c>
      <c r="AA16" s="2">
        <f t="shared" si="13"/>
        <v>45685799673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  <c r="AA18" t="s">
        <v>1606</v>
      </c>
    </row>
    <row r="19" spans="1:27" ht="15.5" x14ac:dyDescent="0.35">
      <c r="A19" t="s">
        <v>46</v>
      </c>
      <c r="C19" t="s">
        <v>47</v>
      </c>
    </row>
    <row r="20" spans="1:27" ht="15.5" x14ac:dyDescent="0.35">
      <c r="A20" t="s">
        <v>48</v>
      </c>
      <c r="C20" t="s">
        <v>49</v>
      </c>
      <c r="D20" s="2">
        <f ca="1">IFERROR(D21*D2,"")</f>
        <v>3731260000000</v>
      </c>
      <c r="E20" s="2">
        <f ca="1">IFERROR(E21*E2,"")</f>
        <v>3084900000000</v>
      </c>
      <c r="H20" s="2">
        <f t="shared" ref="H20:AA20" ca="1" si="14">IFERROR(H21*H2,"")</f>
        <v>3084900000000</v>
      </c>
      <c r="I20" s="2">
        <f t="shared" ca="1" si="14"/>
        <v>4083820000000</v>
      </c>
      <c r="J20" s="2">
        <f t="shared" ca="1" si="14"/>
        <v>6111040000000</v>
      </c>
      <c r="K20" s="2">
        <f t="shared" ca="1" si="14"/>
        <v>4636891913000</v>
      </c>
      <c r="L20" s="2">
        <f t="shared" ca="1" si="14"/>
        <v>4677926787000</v>
      </c>
      <c r="M20" s="2">
        <f t="shared" ca="1" si="14"/>
        <v>4636891913000</v>
      </c>
      <c r="N20" s="2">
        <f t="shared" ca="1" si="14"/>
        <v>4662891996000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1887908120000</v>
      </c>
      <c r="V20" s="2">
        <f t="shared" ca="1" si="14"/>
        <v>1421234320000</v>
      </c>
      <c r="W20" s="2">
        <f t="shared" ca="1" si="14"/>
        <v>466674032000</v>
      </c>
      <c r="X20" s="2">
        <f t="shared" ca="1" si="14"/>
        <v>615160992000</v>
      </c>
      <c r="Y20" s="2">
        <f t="shared" ca="1" si="14"/>
        <v>427357760000</v>
      </c>
      <c r="Z20" s="2" t="str">
        <f t="shared" ca="1" si="14"/>
        <v/>
      </c>
      <c r="AA20" s="2">
        <f t="shared" ca="1" si="14"/>
        <v>165392100000</v>
      </c>
    </row>
    <row r="21" spans="1:27" ht="15.5" x14ac:dyDescent="0.35">
      <c r="C21" t="s">
        <v>12</v>
      </c>
      <c r="D21" s="2">
        <f>IFERROR(INDEX(D51:D500,MATCH($C$7,$C$51:$C$500,0)),"")</f>
        <v>14690000000</v>
      </c>
      <c r="E21" s="2">
        <f>IFERROR(INDEX(E51:E500,MATCH($C$7,$C$51:$C$500,0)),"")</f>
        <v>14690000000</v>
      </c>
      <c r="H21" s="2">
        <f>IFERROR(INDEX(D21:G21,COUNT(D21:G21)),"")</f>
        <v>14690000000</v>
      </c>
      <c r="I21" s="2">
        <f t="shared" ref="I21:AA21" si="15">IFERROR(INDEX(I51:I500,MATCH($C$7,$C$51:$C$500,0)),"")</f>
        <v>14690000000</v>
      </c>
      <c r="J21" s="2">
        <f t="shared" si="15"/>
        <v>14690000000</v>
      </c>
      <c r="K21" s="2">
        <f t="shared" si="15"/>
        <v>8570000000</v>
      </c>
      <c r="L21" s="2">
        <f t="shared" si="15"/>
        <v>8570000000</v>
      </c>
      <c r="M21" s="2">
        <f t="shared" si="15"/>
        <v>8570000000</v>
      </c>
      <c r="N21" s="2">
        <f t="shared" si="15"/>
        <v>6580000000</v>
      </c>
      <c r="O21" s="2">
        <f t="shared" si="15"/>
        <v>6580000000</v>
      </c>
      <c r="P21" s="2">
        <f t="shared" si="15"/>
        <v>6720000000</v>
      </c>
      <c r="Q21" s="2">
        <f t="shared" si="15"/>
        <v>6720000000</v>
      </c>
      <c r="R21" s="2">
        <f t="shared" si="15"/>
        <v>5210000000</v>
      </c>
      <c r="S21" s="2">
        <f t="shared" si="15"/>
        <v>5210000000</v>
      </c>
      <c r="T21" s="2">
        <f t="shared" si="15"/>
        <v>5210000000</v>
      </c>
      <c r="U21" s="2">
        <f t="shared" si="15"/>
        <v>2320000000</v>
      </c>
      <c r="V21" s="2">
        <f t="shared" si="15"/>
        <v>2320000000</v>
      </c>
      <c r="W21" s="2">
        <f t="shared" si="15"/>
        <v>2320000000</v>
      </c>
      <c r="X21" s="2">
        <f t="shared" si="15"/>
        <v>2320000000</v>
      </c>
      <c r="Y21" s="2">
        <f t="shared" si="15"/>
        <v>1640000000</v>
      </c>
      <c r="Z21" s="2">
        <f t="shared" si="15"/>
        <v>1500000000</v>
      </c>
      <c r="AA21" s="2">
        <f t="shared" si="15"/>
        <v>1500000000</v>
      </c>
    </row>
    <row r="23" spans="1:27" ht="15.5" x14ac:dyDescent="0.35">
      <c r="B23" t="s">
        <v>50</v>
      </c>
      <c r="C23" t="s">
        <v>51</v>
      </c>
      <c r="D23" s="3">
        <f>IFERROR(D5/D6*100,"")</f>
        <v>3.9728923069773256</v>
      </c>
      <c r="E23" s="3">
        <f>IFERROR(E5/E6*100,"")</f>
        <v>0.67968868282846184</v>
      </c>
      <c r="H23" s="3">
        <f t="shared" ref="H23:AA23" si="16">IFERROR(H5/H6*100,"")</f>
        <v>8.1936285513695104</v>
      </c>
      <c r="I23" s="3">
        <f t="shared" si="16"/>
        <v>-9.5479107239080712</v>
      </c>
      <c r="J23" s="3">
        <f t="shared" si="16"/>
        <v>-4.6341530691054418</v>
      </c>
      <c r="K23" s="3">
        <f t="shared" si="16"/>
        <v>6.8769917343208196</v>
      </c>
      <c r="L23" s="3">
        <f t="shared" si="16"/>
        <v>8.3787604021568143</v>
      </c>
      <c r="M23" s="3">
        <f t="shared" si="16"/>
        <v>6.77552186186933</v>
      </c>
      <c r="N23" s="3">
        <f t="shared" si="16"/>
        <v>7.4519070424019018</v>
      </c>
      <c r="O23" s="3">
        <f t="shared" si="16"/>
        <v>6.9761332489377255</v>
      </c>
      <c r="P23" s="3">
        <f t="shared" si="16"/>
        <v>8.2770269238778056</v>
      </c>
      <c r="Q23" s="3">
        <f t="shared" si="16"/>
        <v>7.069070597370426</v>
      </c>
      <c r="R23" s="3">
        <f t="shared" si="16"/>
        <v>7.1746575730582585</v>
      </c>
      <c r="S23" s="3">
        <f t="shared" si="16"/>
        <v>6.2144653767192919</v>
      </c>
      <c r="T23" s="3">
        <f t="shared" si="16"/>
        <v>3.5328032292889957</v>
      </c>
      <c r="U23" s="3">
        <f t="shared" si="16"/>
        <v>14.735730850437854</v>
      </c>
      <c r="V23" s="3">
        <f t="shared" si="16"/>
        <v>16.961296283558312</v>
      </c>
      <c r="W23" s="3">
        <f t="shared" si="16"/>
        <v>21.012143524369471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>
        <f t="shared" ref="H24:AA24" si="17">IFERROR(_xlfn.RRI(5,M23,H23),"")</f>
        <v>3.8739637272902749E-2</v>
      </c>
      <c r="I24" s="4" t="str">
        <f t="shared" si="17"/>
        <v/>
      </c>
      <c r="J24" s="4" t="str">
        <f t="shared" si="17"/>
        <v/>
      </c>
      <c r="K24" s="4">
        <f t="shared" si="17"/>
        <v>-3.6382170756577126E-2</v>
      </c>
      <c r="L24" s="4">
        <f t="shared" si="17"/>
        <v>3.4578599150005385E-2</v>
      </c>
      <c r="M24" s="4">
        <f t="shared" si="17"/>
        <v>-1.1382452900064677E-2</v>
      </c>
      <c r="N24" s="4">
        <f t="shared" si="17"/>
        <v>3.6985613264908901E-2</v>
      </c>
      <c r="O24" s="4">
        <f t="shared" si="17"/>
        <v>0.14577426579665653</v>
      </c>
      <c r="P24" s="4">
        <f t="shared" si="17"/>
        <v>-0.10895315360114788</v>
      </c>
      <c r="Q24" s="4">
        <f t="shared" si="17"/>
        <v>-0.16057740385503938</v>
      </c>
      <c r="R24" s="4">
        <f t="shared" si="17"/>
        <v>-0.19338524157691328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-72.239999999999995</v>
      </c>
      <c r="J25" s="3">
        <f t="shared" si="18"/>
        <v>-37.020000000000003</v>
      </c>
      <c r="K25" s="3">
        <f t="shared" si="18"/>
        <v>81.45</v>
      </c>
      <c r="L25" s="3">
        <f t="shared" si="18"/>
        <v>100.44</v>
      </c>
      <c r="M25" s="3">
        <f t="shared" si="18"/>
        <v>73.430000000000007</v>
      </c>
      <c r="N25" s="3">
        <f t="shared" si="18"/>
        <v>81.45</v>
      </c>
      <c r="O25" s="3">
        <f t="shared" si="18"/>
        <v>75.95</v>
      </c>
      <c r="P25" s="3">
        <f t="shared" si="18"/>
        <v>80.06</v>
      </c>
      <c r="Q25" s="3">
        <f t="shared" si="18"/>
        <v>65.290000000000006</v>
      </c>
      <c r="R25" s="3">
        <f t="shared" si="18"/>
        <v>59.45</v>
      </c>
      <c r="S25" s="3">
        <f t="shared" si="18"/>
        <v>50.89</v>
      </c>
      <c r="T25" s="3">
        <f t="shared" si="18"/>
        <v>26.49</v>
      </c>
      <c r="U25" s="3">
        <f t="shared" si="18"/>
        <v>53.39</v>
      </c>
      <c r="V25" s="3">
        <f t="shared" si="18"/>
        <v>51.31</v>
      </c>
      <c r="W25" s="3">
        <f t="shared" si="18"/>
        <v>38.869999999999997</v>
      </c>
      <c r="X25" s="3">
        <f t="shared" si="18"/>
        <v>25.88</v>
      </c>
      <c r="Y25" s="3">
        <f t="shared" si="18"/>
        <v>21.76</v>
      </c>
      <c r="Z25" s="3">
        <f t="shared" si="18"/>
        <v>25.11</v>
      </c>
      <c r="AA25" s="3">
        <f t="shared" si="18"/>
        <v>21.07</v>
      </c>
    </row>
    <row r="26" spans="1:27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3.4485288371834955E-3</v>
      </c>
      <c r="L26" s="4">
        <f t="shared" si="19"/>
        <v>8.9963631205808081E-2</v>
      </c>
      <c r="M26" s="4">
        <f t="shared" si="19"/>
        <v>4.3144166796198702E-2</v>
      </c>
      <c r="N26" s="4">
        <f t="shared" si="19"/>
        <v>9.8630691976357543E-2</v>
      </c>
      <c r="O26" s="4">
        <f t="shared" si="19"/>
        <v>0.23449451308987213</v>
      </c>
      <c r="P26" s="4">
        <f t="shared" si="19"/>
        <v>8.4404055195222538E-2</v>
      </c>
      <c r="Q26" s="4">
        <f t="shared" si="19"/>
        <v>4.937069253356996E-2</v>
      </c>
      <c r="R26" s="4">
        <f t="shared" si="19"/>
        <v>8.8698096681381955E-2</v>
      </c>
      <c r="S26" s="4">
        <f t="shared" si="19"/>
        <v>0.14481058364879806</v>
      </c>
      <c r="T26" s="4">
        <f t="shared" si="19"/>
        <v>4.0122792878716229E-2</v>
      </c>
      <c r="U26" s="4">
        <f t="shared" si="19"/>
        <v>0.16284717362021817</v>
      </c>
      <c r="V26" s="4">
        <f t="shared" si="19"/>
        <v>0.19483378950271524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56</v>
      </c>
      <c r="D27" s="3">
        <f>IFERROR(D4/D21,"")</f>
        <v>56.196187882913549</v>
      </c>
      <c r="E27" s="3">
        <f>IFERROR(E4/E21,"")</f>
        <v>61.72416609938734</v>
      </c>
      <c r="H27" s="3">
        <f t="shared" ref="H27:AA27" si="20">IFERROR(H4/H21,"")</f>
        <v>235.84070796460176</v>
      </c>
      <c r="I27" s="3">
        <f t="shared" si="20"/>
        <v>264.85023825731793</v>
      </c>
      <c r="J27" s="3">
        <f t="shared" si="20"/>
        <v>277.27569775357387</v>
      </c>
      <c r="K27" s="3">
        <f t="shared" si="20"/>
        <v>433.55367561260209</v>
      </c>
      <c r="L27" s="3">
        <f t="shared" si="20"/>
        <v>345.21131855309216</v>
      </c>
      <c r="M27" s="3">
        <f t="shared" si="20"/>
        <v>287.74282380396733</v>
      </c>
      <c r="N27" s="3">
        <f t="shared" si="20"/>
        <v>368.58297872340427</v>
      </c>
      <c r="O27" s="3">
        <f t="shared" si="20"/>
        <v>370.6676291793313</v>
      </c>
      <c r="P27" s="3">
        <f t="shared" si="20"/>
        <v>329.56651785714286</v>
      </c>
      <c r="Q27" s="3">
        <f t="shared" si="20"/>
        <v>296.18303571428572</v>
      </c>
      <c r="R27" s="3">
        <f t="shared" si="20"/>
        <v>340.4456813819578</v>
      </c>
      <c r="S27" s="3">
        <f t="shared" si="20"/>
        <v>297.45930902111326</v>
      </c>
      <c r="T27" s="3">
        <f t="shared" si="20"/>
        <v>48.284836852207292</v>
      </c>
      <c r="U27" s="3">
        <f t="shared" si="20"/>
        <v>441.27629310344827</v>
      </c>
      <c r="V27" s="3">
        <f t="shared" si="20"/>
        <v>345.65517241379308</v>
      </c>
      <c r="W27" s="3">
        <f t="shared" si="20"/>
        <v>252.21594827586208</v>
      </c>
      <c r="X27" s="3">
        <f t="shared" si="20"/>
        <v>195.04919548491378</v>
      </c>
      <c r="Y27" s="3">
        <f t="shared" si="20"/>
        <v>209.16085911585367</v>
      </c>
      <c r="Z27" s="3">
        <f t="shared" si="20"/>
        <v>201.94993926066667</v>
      </c>
      <c r="AA27" s="3">
        <f t="shared" si="20"/>
        <v>143.82147631466665</v>
      </c>
    </row>
    <row r="28" spans="1:27" ht="15.5" x14ac:dyDescent="0.35">
      <c r="C28" t="s">
        <v>57</v>
      </c>
      <c r="D28" s="4">
        <f>IFERROR(_xlfn.RRI(5,I27,D27),"")</f>
        <v>-0.26659933810985059</v>
      </c>
      <c r="E28" s="4">
        <f>IFERROR(_xlfn.RRI(5,J27,E27),"")</f>
        <v>-0.25952792496906418</v>
      </c>
      <c r="H28" s="4">
        <f t="shared" ref="H28:AA28" si="21">IFERROR(_xlfn.RRI(5,M27,H27),"")</f>
        <v>-3.9001181520783135E-2</v>
      </c>
      <c r="I28" s="4">
        <f t="shared" si="21"/>
        <v>-6.3962994674120699E-2</v>
      </c>
      <c r="J28" s="4">
        <f t="shared" si="21"/>
        <v>-5.640543807332199E-2</v>
      </c>
      <c r="K28" s="4">
        <f t="shared" si="21"/>
        <v>5.6379483183595314E-2</v>
      </c>
      <c r="L28" s="4">
        <f t="shared" si="21"/>
        <v>3.1109930002737096E-2</v>
      </c>
      <c r="M28" s="4">
        <f t="shared" si="21"/>
        <v>-3.3078238908967772E-2</v>
      </c>
      <c r="N28" s="4">
        <f t="shared" si="21"/>
        <v>4.3810213763191053E-2</v>
      </c>
      <c r="O28" s="4">
        <f t="shared" si="21"/>
        <v>0.50326234281413518</v>
      </c>
      <c r="P28" s="4">
        <f t="shared" si="21"/>
        <v>-5.6707248083040174E-2</v>
      </c>
      <c r="Q28" s="4">
        <f t="shared" si="21"/>
        <v>-3.042050122643547E-2</v>
      </c>
      <c r="R28" s="4">
        <f t="shared" si="21"/>
        <v>6.1830160396509903E-2</v>
      </c>
      <c r="S28" s="4">
        <f t="shared" si="21"/>
        <v>8.8069609372233293E-2</v>
      </c>
      <c r="T28" s="4">
        <f t="shared" si="21"/>
        <v>-0.25412496666043027</v>
      </c>
      <c r="U28" s="4">
        <f t="shared" si="21"/>
        <v>0.16921229577456076</v>
      </c>
      <c r="V28" s="4">
        <f t="shared" si="21"/>
        <v>0.19169156002394616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58</v>
      </c>
      <c r="H29" s="4" t="str">
        <f t="shared" ref="H29:AA29" si="22">IFERROR(((H25-I25)/I25)*100%,"")</f>
        <v/>
      </c>
      <c r="I29" s="4">
        <f t="shared" si="22"/>
        <v>0.95137763371150696</v>
      </c>
      <c r="J29" s="4">
        <f t="shared" si="22"/>
        <v>-1.4545119705340699</v>
      </c>
      <c r="K29" s="4">
        <f t="shared" si="22"/>
        <v>-0.18906810035842289</v>
      </c>
      <c r="L29" s="4">
        <f t="shared" si="22"/>
        <v>0.36783331063597968</v>
      </c>
      <c r="M29" s="4">
        <f t="shared" si="22"/>
        <v>-9.846531614487411E-2</v>
      </c>
      <c r="N29" s="4">
        <f t="shared" si="22"/>
        <v>7.2416063199473329E-2</v>
      </c>
      <c r="O29" s="4">
        <f t="shared" si="22"/>
        <v>-5.1336497626779908E-2</v>
      </c>
      <c r="P29" s="4">
        <f t="shared" si="22"/>
        <v>0.22622147342625201</v>
      </c>
      <c r="Q29" s="4">
        <f t="shared" si="22"/>
        <v>9.8233809924306192E-2</v>
      </c>
      <c r="R29" s="4">
        <f t="shared" si="22"/>
        <v>0.16820593436824527</v>
      </c>
      <c r="S29" s="4">
        <f t="shared" si="22"/>
        <v>0.921102302755757</v>
      </c>
      <c r="T29" s="4">
        <f t="shared" si="22"/>
        <v>-0.5038396703502529</v>
      </c>
      <c r="U29" s="4">
        <f t="shared" si="22"/>
        <v>4.0537906840771742E-2</v>
      </c>
      <c r="V29" s="4">
        <f t="shared" si="22"/>
        <v>0.32004116285052753</v>
      </c>
      <c r="W29" s="4">
        <f t="shared" si="22"/>
        <v>0.50193199381761977</v>
      </c>
      <c r="X29" s="4">
        <f t="shared" si="22"/>
        <v>0.18933823529411753</v>
      </c>
      <c r="Y29" s="4">
        <f t="shared" si="22"/>
        <v>-0.13341298287534839</v>
      </c>
      <c r="Z29" s="4">
        <f t="shared" si="22"/>
        <v>0.19174181300427143</v>
      </c>
      <c r="AA29" s="4" t="str">
        <f t="shared" si="22"/>
        <v/>
      </c>
    </row>
    <row r="30" spans="1:27" ht="15.5" x14ac:dyDescent="0.35">
      <c r="C30" t="s">
        <v>59</v>
      </c>
      <c r="H30" s="4">
        <f t="shared" ref="H30:AA30" si="23">IFERROR(((H27-I27)/I27)*100%,"")</f>
        <v>-0.10953182630151785</v>
      </c>
      <c r="I30" s="4">
        <f t="shared" si="23"/>
        <v>-4.4812652522107969E-2</v>
      </c>
      <c r="J30" s="4">
        <f t="shared" si="23"/>
        <v>-0.36045820079419411</v>
      </c>
      <c r="K30" s="4">
        <f t="shared" si="23"/>
        <v>0.25590805489746193</v>
      </c>
      <c r="L30" s="4">
        <f t="shared" si="23"/>
        <v>0.19972173063915163</v>
      </c>
      <c r="M30" s="4">
        <f t="shared" si="23"/>
        <v>-0.21932688047459137</v>
      </c>
      <c r="N30" s="4">
        <f t="shared" si="23"/>
        <v>-5.6240423814253983E-3</v>
      </c>
      <c r="O30" s="4">
        <f t="shared" si="23"/>
        <v>0.12471264250212619</v>
      </c>
      <c r="P30" s="4">
        <f t="shared" si="23"/>
        <v>0.11271233702615115</v>
      </c>
      <c r="Q30" s="4">
        <f t="shared" si="23"/>
        <v>-0.1300138262526887</v>
      </c>
      <c r="R30" s="4">
        <f t="shared" si="23"/>
        <v>0.14451177373572607</v>
      </c>
      <c r="S30" s="4">
        <f t="shared" si="23"/>
        <v>5.1605118379418364</v>
      </c>
      <c r="T30" s="4">
        <f t="shared" si="23"/>
        <v>-0.89057912784612714</v>
      </c>
      <c r="U30" s="4">
        <f t="shared" si="23"/>
        <v>0.27663732043096573</v>
      </c>
      <c r="V30" s="4">
        <f t="shared" si="23"/>
        <v>0.37047309964606812</v>
      </c>
      <c r="W30" s="4">
        <f t="shared" si="23"/>
        <v>0.29308889302939933</v>
      </c>
      <c r="X30" s="4">
        <f t="shared" si="23"/>
        <v>-6.7467994205949747E-2</v>
      </c>
      <c r="Y30" s="4">
        <f t="shared" si="23"/>
        <v>3.570647201769897E-2</v>
      </c>
      <c r="Z30" s="4">
        <f t="shared" si="23"/>
        <v>0.40417095162353145</v>
      </c>
      <c r="AA30" s="4" t="str">
        <f t="shared" si="23"/>
        <v/>
      </c>
    </row>
    <row r="32" spans="1:27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758.64</v>
      </c>
      <c r="E32" s="3">
        <f>IFERROR(INDEX(E51:E500,MATCH($A$32,$C$51:$C$500,0)),"")</f>
        <v>882.02</v>
      </c>
      <c r="H32" s="3">
        <f>IFERROR(INDEX(D32:G32,COUNT(D32:G32)),"")</f>
        <v>882.02</v>
      </c>
      <c r="I32" s="3">
        <f t="shared" ref="I32:AA32" si="24">IFERROR(INDEX(I51:I500,MATCH($C$32,$C$51:$C$500,0)),"")</f>
        <v>722.5</v>
      </c>
      <c r="J32" s="3">
        <f t="shared" si="24"/>
        <v>799.49</v>
      </c>
      <c r="K32" s="3">
        <f t="shared" si="24"/>
        <v>1198.97</v>
      </c>
      <c r="L32" s="3">
        <f t="shared" si="24"/>
        <v>1159.02</v>
      </c>
      <c r="M32" s="3">
        <f t="shared" si="24"/>
        <v>1080.4100000000001</v>
      </c>
      <c r="N32" s="3">
        <f t="shared" si="24"/>
        <v>1104.8599999999999</v>
      </c>
      <c r="O32" s="3">
        <f t="shared" si="24"/>
        <v>1053.8900000000001</v>
      </c>
      <c r="P32" s="3">
        <f t="shared" si="24"/>
        <v>974.79</v>
      </c>
      <c r="Q32" s="3">
        <f t="shared" si="24"/>
        <v>908.79</v>
      </c>
      <c r="R32" s="3">
        <f t="shared" si="24"/>
        <v>846.59</v>
      </c>
      <c r="S32" s="3">
        <f t="shared" si="24"/>
        <v>793.64</v>
      </c>
      <c r="T32" s="3">
        <f t="shared" si="24"/>
        <v>749.19</v>
      </c>
      <c r="U32" s="3">
        <f t="shared" si="24"/>
        <v>249.45</v>
      </c>
      <c r="V32" s="3">
        <f t="shared" si="24"/>
        <v>232.22</v>
      </c>
      <c r="W32" s="3">
        <f t="shared" si="24"/>
        <v>204.27</v>
      </c>
      <c r="X32" s="3">
        <f t="shared" si="24"/>
        <v>169.91</v>
      </c>
      <c r="Y32" s="3">
        <f t="shared" si="24"/>
        <v>154.84</v>
      </c>
      <c r="Z32" s="3">
        <f t="shared" si="24"/>
        <v>133.68</v>
      </c>
      <c r="AA32" s="3">
        <f t="shared" si="24"/>
        <v>119.87</v>
      </c>
    </row>
    <row r="33" spans="1:27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0.28000000000000003</v>
      </c>
      <c r="E33" s="3">
        <f>IFERROR(INDEX(E51:E500,MATCH($A$33,$C$51:$C$500,0)),"")</f>
        <v>0.28000000000000003</v>
      </c>
      <c r="H33" s="3">
        <f>IFERROR(INDEX(D33:G33,COUNT(D33:G33)),"")</f>
        <v>0.28000000000000003</v>
      </c>
      <c r="I33" s="3">
        <f t="shared" ref="I33:AA33" si="25">IFERROR(INDEX(I51:I500,MATCH($C$33,$C$51:$C$500,0)),"")</f>
        <v>0.38</v>
      </c>
      <c r="J33" s="3">
        <f t="shared" si="25"/>
        <v>0.52</v>
      </c>
      <c r="K33" s="3">
        <f t="shared" si="25"/>
        <v>0.47</v>
      </c>
      <c r="L33" s="3">
        <f t="shared" si="25"/>
        <v>0.49</v>
      </c>
      <c r="M33" s="3">
        <f t="shared" si="25"/>
        <v>0.52</v>
      </c>
      <c r="N33" s="3">
        <f t="shared" si="25"/>
        <v>0.67</v>
      </c>
      <c r="O33" s="3">
        <f t="shared" si="25"/>
        <v>0.79</v>
      </c>
      <c r="P33" s="3">
        <f t="shared" si="25"/>
        <v>0.88</v>
      </c>
      <c r="Q33" s="3">
        <f t="shared" si="25"/>
        <v>0.98</v>
      </c>
      <c r="R33" s="3">
        <f t="shared" si="25"/>
        <v>1.35</v>
      </c>
      <c r="S33" s="3">
        <f t="shared" si="25"/>
        <v>1.37</v>
      </c>
      <c r="T33" s="3">
        <f t="shared" si="25"/>
        <v>1.52</v>
      </c>
      <c r="U33" s="3">
        <f t="shared" si="25"/>
        <v>3.54</v>
      </c>
      <c r="V33" s="3">
        <f t="shared" si="25"/>
        <v>2.86</v>
      </c>
      <c r="W33" s="3">
        <f t="shared" si="25"/>
        <v>1.07</v>
      </c>
      <c r="X33" s="3">
        <f t="shared" si="25"/>
        <v>1.7</v>
      </c>
      <c r="Y33" s="3">
        <f t="shared" si="25"/>
        <v>1.79</v>
      </c>
      <c r="Z33" s="3">
        <f t="shared" si="25"/>
        <v>0.31</v>
      </c>
      <c r="AA33" s="3">
        <f t="shared" si="25"/>
        <v>1.01</v>
      </c>
    </row>
    <row r="34" spans="1:27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6.33</v>
      </c>
      <c r="E34" s="3">
        <f>IFERROR(INDEX(E51:E500,MATCH($A$34,$C$51:$C$500,0)),"")</f>
        <v>33.840000000000003</v>
      </c>
      <c r="H34" s="3">
        <f>IFERROR(INDEX(D34:G34,COUNT(D34:G34)),"")</f>
        <v>33.840000000000003</v>
      </c>
      <c r="I34" s="3">
        <f t="shared" ref="I34:AA34" si="26">IFERROR(INDEX(I51:I500,MATCH($C$34,$C$51:$C$500,0)),"")</f>
        <v>-3.85</v>
      </c>
      <c r="J34" s="3">
        <f t="shared" si="26"/>
        <v>-11.24</v>
      </c>
      <c r="K34" s="3">
        <f t="shared" si="26"/>
        <v>6.94</v>
      </c>
      <c r="L34" s="3">
        <f t="shared" si="26"/>
        <v>5.68</v>
      </c>
      <c r="M34" s="3">
        <f t="shared" si="26"/>
        <v>7.69</v>
      </c>
      <c r="N34" s="3">
        <f t="shared" si="26"/>
        <v>9.09</v>
      </c>
      <c r="O34" s="3">
        <f t="shared" si="26"/>
        <v>10.93</v>
      </c>
      <c r="P34" s="3">
        <f t="shared" si="26"/>
        <v>10.74</v>
      </c>
      <c r="Q34" s="3">
        <f t="shared" si="26"/>
        <v>13.63</v>
      </c>
      <c r="R34" s="3">
        <f t="shared" si="26"/>
        <v>19.18</v>
      </c>
      <c r="S34" s="3">
        <f t="shared" si="26"/>
        <v>21.4</v>
      </c>
      <c r="T34" s="3">
        <f t="shared" si="26"/>
        <v>43.04</v>
      </c>
      <c r="U34" s="3">
        <f t="shared" si="26"/>
        <v>16.54</v>
      </c>
      <c r="V34" s="3">
        <f t="shared" si="26"/>
        <v>12.94</v>
      </c>
      <c r="W34" s="3">
        <f t="shared" si="26"/>
        <v>5.61</v>
      </c>
      <c r="X34" s="3">
        <f t="shared" si="26"/>
        <v>11.13</v>
      </c>
      <c r="Y34" s="3">
        <f t="shared" si="26"/>
        <v>12.73</v>
      </c>
      <c r="Z34" s="3">
        <f t="shared" si="26"/>
        <v>1.63</v>
      </c>
      <c r="AA34" s="3">
        <f t="shared" si="26"/>
        <v>5.74</v>
      </c>
    </row>
    <row r="35" spans="1:27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3.74</v>
      </c>
      <c r="E35" s="3">
        <f>IFERROR(INDEX(E51:E500,MATCH($A$35,$C$51:$C$500,0)),"")</f>
        <v>3.99</v>
      </c>
      <c r="H35" s="3">
        <f>IFERROR(INDEX(D35:G35,COUNT(D35:G35)),"")</f>
        <v>3.99</v>
      </c>
      <c r="I35" s="3">
        <f t="shared" ref="I35:AA35" si="27">IFERROR(INDEX(I51:I500,MATCH($C$35,$C$51:$C$500,0)),"")</f>
        <v>1.05</v>
      </c>
      <c r="J35" s="3">
        <f t="shared" si="27"/>
        <v>1.5</v>
      </c>
      <c r="K35" s="3">
        <f t="shared" si="27"/>
        <v>1.3</v>
      </c>
      <c r="L35" s="3">
        <f t="shared" si="27"/>
        <v>1.65</v>
      </c>
      <c r="M35" s="3">
        <f t="shared" si="27"/>
        <v>1.96</v>
      </c>
      <c r="N35" s="3">
        <f t="shared" si="27"/>
        <v>2.0099999999999998</v>
      </c>
      <c r="O35" s="3">
        <f t="shared" si="27"/>
        <v>2.2400000000000002</v>
      </c>
      <c r="P35" s="3">
        <f t="shared" si="27"/>
        <v>2.61</v>
      </c>
      <c r="Q35" s="3">
        <f t="shared" si="27"/>
        <v>3</v>
      </c>
      <c r="R35" s="3">
        <f t="shared" si="27"/>
        <v>3.35</v>
      </c>
      <c r="S35" s="3">
        <f t="shared" si="27"/>
        <v>3.66</v>
      </c>
      <c r="T35" s="3">
        <f t="shared" si="27"/>
        <v>23.62</v>
      </c>
      <c r="U35" s="3">
        <f t="shared" si="27"/>
        <v>2</v>
      </c>
      <c r="V35" s="3">
        <f t="shared" si="27"/>
        <v>1.92</v>
      </c>
      <c r="W35" s="3">
        <f t="shared" si="27"/>
        <v>0.86</v>
      </c>
      <c r="X35" s="3">
        <f t="shared" si="27"/>
        <v>1.47</v>
      </c>
      <c r="Y35" s="3">
        <f t="shared" si="27"/>
        <v>1.32</v>
      </c>
      <c r="Z35" s="3">
        <f t="shared" si="27"/>
        <v>0.2</v>
      </c>
      <c r="AA35" s="3">
        <f t="shared" si="27"/>
        <v>0.84</v>
      </c>
    </row>
    <row r="36" spans="1:27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  <c r="AA50" t="s">
        <v>1606</v>
      </c>
    </row>
    <row r="51" spans="2:27" ht="15.5" x14ac:dyDescent="0.35">
      <c r="B51" t="s">
        <v>80</v>
      </c>
      <c r="C51" t="s">
        <v>6</v>
      </c>
      <c r="D51" s="5">
        <v>825522000000</v>
      </c>
      <c r="E51" s="5">
        <v>906728000000</v>
      </c>
      <c r="F51" s="5">
        <v>933038000000</v>
      </c>
      <c r="G51" s="5">
        <v>971857000000</v>
      </c>
      <c r="I51" s="5">
        <v>3890650000000</v>
      </c>
      <c r="J51" s="5">
        <v>4073180000000</v>
      </c>
      <c r="K51" s="5">
        <v>3715555000000</v>
      </c>
      <c r="L51" s="5">
        <v>2958461000000</v>
      </c>
      <c r="M51" s="5">
        <v>2465956000000</v>
      </c>
      <c r="N51" s="5">
        <v>2425276000000</v>
      </c>
      <c r="O51" s="5">
        <v>2438993000000</v>
      </c>
      <c r="P51" s="5">
        <v>2214687000000</v>
      </c>
      <c r="Q51" s="5">
        <v>1990350000000</v>
      </c>
      <c r="R51" s="5">
        <v>1773722000000</v>
      </c>
      <c r="S51" s="5">
        <v>1549763000000</v>
      </c>
      <c r="T51" s="5">
        <v>251564000000</v>
      </c>
      <c r="U51" s="5">
        <v>1023761000000</v>
      </c>
      <c r="V51" s="5">
        <v>801920000000</v>
      </c>
      <c r="W51" s="5">
        <v>585141000000</v>
      </c>
      <c r="X51" s="5">
        <v>452514133525</v>
      </c>
      <c r="Y51" s="5">
        <v>343023808950</v>
      </c>
      <c r="Z51" s="5">
        <v>302924908891</v>
      </c>
      <c r="AA51" s="2">
        <v>215732214472</v>
      </c>
    </row>
    <row r="52" spans="2:27" ht="15.5" x14ac:dyDescent="0.35">
      <c r="C52" t="s">
        <v>458</v>
      </c>
      <c r="D52" s="5">
        <v>825522000000</v>
      </c>
      <c r="E52" s="5">
        <v>906728000000</v>
      </c>
      <c r="F52" s="5">
        <v>933038000000</v>
      </c>
      <c r="G52" s="5">
        <v>971857000000</v>
      </c>
      <c r="I52" s="5">
        <v>3890650000000</v>
      </c>
      <c r="J52" s="5">
        <v>4073180000000</v>
      </c>
      <c r="K52" s="5">
        <v>3715555000000</v>
      </c>
      <c r="L52" s="5">
        <v>2958461000000</v>
      </c>
      <c r="M52" s="5">
        <v>2465956000000</v>
      </c>
      <c r="N52" s="5">
        <v>2425276000000</v>
      </c>
      <c r="O52" s="5">
        <v>2438993000000</v>
      </c>
      <c r="P52" s="5">
        <v>2214687000000</v>
      </c>
      <c r="Q52" s="5">
        <v>1990350000000</v>
      </c>
      <c r="R52" s="5">
        <v>1773722000000</v>
      </c>
      <c r="S52" s="5">
        <v>1549763000000</v>
      </c>
      <c r="T52" s="5">
        <v>251564000000</v>
      </c>
      <c r="U52" s="5">
        <v>1023761000000</v>
      </c>
      <c r="V52" s="5">
        <v>801920000000</v>
      </c>
      <c r="W52" s="5">
        <v>585141000000</v>
      </c>
      <c r="X52" s="5">
        <v>440988768280</v>
      </c>
      <c r="Y52" s="5">
        <v>326463258731</v>
      </c>
      <c r="Z52" s="5">
        <v>288105361868</v>
      </c>
      <c r="AA52" s="2">
        <v>202041077223</v>
      </c>
    </row>
    <row r="53" spans="2:27" ht="15.5" x14ac:dyDescent="0.35">
      <c r="C53" t="s">
        <v>235</v>
      </c>
      <c r="X53" s="5">
        <v>11525365245</v>
      </c>
      <c r="Y53" s="5">
        <v>16560550219</v>
      </c>
      <c r="Z53" s="5">
        <v>14819547023</v>
      </c>
      <c r="AA53" s="2">
        <v>13691137249</v>
      </c>
    </row>
    <row r="54" spans="2:27" ht="15.5" x14ac:dyDescent="0.35">
      <c r="C54" t="s">
        <v>82</v>
      </c>
      <c r="D54" s="5">
        <v>-423704000000</v>
      </c>
      <c r="E54" s="5">
        <v>-518765000000</v>
      </c>
      <c r="F54" s="5">
        <v>-582185000000</v>
      </c>
      <c r="G54" s="5">
        <v>-555945000000</v>
      </c>
      <c r="I54" s="5">
        <v>-2252864000000</v>
      </c>
      <c r="J54" s="5">
        <v>-2327177000000</v>
      </c>
      <c r="K54" s="5">
        <v>-2106295000000</v>
      </c>
      <c r="L54" s="5">
        <v>-1065031000000</v>
      </c>
      <c r="M54" s="5">
        <v>-952774000000</v>
      </c>
      <c r="N54" s="5">
        <v>-1178215000000</v>
      </c>
      <c r="O54" s="5">
        <v>-1325908000000</v>
      </c>
      <c r="P54" s="5">
        <v>-924860000000</v>
      </c>
      <c r="Q54" s="5">
        <v>-903795000000</v>
      </c>
      <c r="R54" s="5">
        <v>-868476000000</v>
      </c>
      <c r="S54" s="5">
        <v>-779094000000</v>
      </c>
      <c r="T54" s="5">
        <v>-36252000000</v>
      </c>
      <c r="U54" s="5">
        <v>-517931000000</v>
      </c>
      <c r="V54" s="5">
        <v>-369500000000</v>
      </c>
      <c r="W54" s="5">
        <v>-264902000000</v>
      </c>
      <c r="X54" s="5">
        <v>-181216605600</v>
      </c>
      <c r="Y54" s="5">
        <v>-166218970880</v>
      </c>
      <c r="Z54" s="5">
        <v>-128120347830</v>
      </c>
      <c r="AA54" s="2">
        <v>-78630611488</v>
      </c>
    </row>
    <row r="55" spans="2:27" ht="15.5" x14ac:dyDescent="0.35">
      <c r="C55" t="s">
        <v>236</v>
      </c>
      <c r="D55" s="5">
        <v>-423704000000</v>
      </c>
      <c r="E55" s="5">
        <v>-518765000000</v>
      </c>
      <c r="F55" s="5">
        <v>-582185000000</v>
      </c>
      <c r="G55" s="5">
        <v>-555945000000</v>
      </c>
      <c r="I55" s="5">
        <v>-2252864000000</v>
      </c>
      <c r="J55" s="5">
        <v>-2327177000000</v>
      </c>
      <c r="K55" s="5">
        <v>-2106295000000</v>
      </c>
      <c r="L55" s="5">
        <v>-1065031000000</v>
      </c>
      <c r="M55" s="5">
        <v>-952774000000</v>
      </c>
      <c r="N55" s="5">
        <v>-1178215000000</v>
      </c>
      <c r="O55" s="5">
        <v>-1325908000000</v>
      </c>
      <c r="P55" s="5">
        <v>-924860000000</v>
      </c>
      <c r="Q55" s="5">
        <v>-903795000000</v>
      </c>
      <c r="R55" s="5">
        <v>-868476000000</v>
      </c>
      <c r="S55" s="5">
        <v>-779094000000</v>
      </c>
      <c r="T55" s="5">
        <v>-36252000000</v>
      </c>
      <c r="U55" s="5">
        <v>-517931000000</v>
      </c>
      <c r="V55" s="5">
        <v>-369500000000</v>
      </c>
      <c r="W55" s="5">
        <v>-264902000000</v>
      </c>
      <c r="X55" s="5">
        <v>-181216605600</v>
      </c>
      <c r="Y55" s="5">
        <v>-166218970880</v>
      </c>
      <c r="Z55" s="5">
        <v>-128120347830</v>
      </c>
      <c r="AA55" s="2">
        <v>-78630611488</v>
      </c>
    </row>
    <row r="56" spans="2:27" ht="15.5" x14ac:dyDescent="0.35">
      <c r="C56" t="s">
        <v>1607</v>
      </c>
    </row>
    <row r="57" spans="2:27" ht="15.5" x14ac:dyDescent="0.35">
      <c r="C57" t="s">
        <v>83</v>
      </c>
      <c r="D57" s="5">
        <v>-423704000000</v>
      </c>
      <c r="E57" s="5">
        <v>-518765000000</v>
      </c>
      <c r="F57" s="5">
        <v>-582185000000</v>
      </c>
      <c r="G57" s="5">
        <v>-555945000000</v>
      </c>
      <c r="I57" s="5">
        <v>-2252864000000</v>
      </c>
      <c r="J57" s="5">
        <v>-2327177000000</v>
      </c>
      <c r="K57" s="5">
        <v>-2106295000000</v>
      </c>
      <c r="L57" s="5">
        <v>-1065031000000</v>
      </c>
      <c r="M57" s="5">
        <v>-952774000000</v>
      </c>
      <c r="N57" s="5">
        <v>-1178215000000</v>
      </c>
      <c r="O57" s="5">
        <v>-1325908000000</v>
      </c>
      <c r="P57" s="5">
        <v>-924860000000</v>
      </c>
      <c r="Q57" s="5">
        <v>-903795000000</v>
      </c>
      <c r="R57" s="5">
        <v>-868476000000</v>
      </c>
      <c r="S57" s="5">
        <v>-779094000000</v>
      </c>
      <c r="T57" s="5">
        <v>-36252000000</v>
      </c>
      <c r="U57" s="5">
        <v>-517931000000</v>
      </c>
      <c r="V57" s="5">
        <v>-369500000000</v>
      </c>
      <c r="W57" s="5">
        <v>-264902000000</v>
      </c>
      <c r="X57" s="5">
        <v>-181216605600</v>
      </c>
      <c r="Y57" s="5">
        <v>-166218970880</v>
      </c>
      <c r="Z57" s="5">
        <v>-128120347830</v>
      </c>
      <c r="AA57" s="2">
        <v>-78630611488</v>
      </c>
    </row>
    <row r="58" spans="2:27" ht="15.5" x14ac:dyDescent="0.35">
      <c r="C58" t="s">
        <v>84</v>
      </c>
      <c r="D58" s="5">
        <v>401818000000</v>
      </c>
      <c r="E58" s="5">
        <v>387963000000</v>
      </c>
      <c r="F58" s="5">
        <v>350853000000</v>
      </c>
      <c r="G58" s="5">
        <v>415912000000</v>
      </c>
      <c r="I58" s="5">
        <v>1637786000000</v>
      </c>
      <c r="J58" s="5">
        <v>1746003000000</v>
      </c>
      <c r="K58" s="5">
        <v>1609260000000</v>
      </c>
      <c r="L58" s="5">
        <v>1893430000000</v>
      </c>
      <c r="M58" s="5">
        <v>1513182000000</v>
      </c>
      <c r="N58" s="5">
        <v>1247061000000</v>
      </c>
      <c r="O58" s="5">
        <v>1113085000000</v>
      </c>
      <c r="P58" s="5">
        <v>1289827000000</v>
      </c>
      <c r="Q58" s="5">
        <v>1086555000000</v>
      </c>
      <c r="R58" s="5">
        <v>905246000000</v>
      </c>
      <c r="S58" s="5">
        <v>770669000000</v>
      </c>
      <c r="T58" s="5">
        <v>215312000000</v>
      </c>
      <c r="U58" s="5">
        <v>505830000000</v>
      </c>
      <c r="V58" s="5">
        <v>432420000000</v>
      </c>
      <c r="W58" s="5">
        <v>320239000000</v>
      </c>
      <c r="X58" s="5">
        <v>271297527925</v>
      </c>
      <c r="Y58" s="5">
        <v>176804838070</v>
      </c>
      <c r="Z58" s="5">
        <v>174804561061</v>
      </c>
      <c r="AA58" s="2">
        <v>137101602984</v>
      </c>
    </row>
    <row r="59" spans="2:27" ht="15.5" x14ac:dyDescent="0.35">
      <c r="C59" t="s">
        <v>85</v>
      </c>
      <c r="D59" s="5">
        <v>-305277000000</v>
      </c>
      <c r="E59" s="5">
        <v>-250803000000</v>
      </c>
      <c r="F59" s="5">
        <v>-1428578000000</v>
      </c>
      <c r="G59" s="5">
        <v>-507190000000</v>
      </c>
      <c r="I59" s="5">
        <v>-2696741000000</v>
      </c>
      <c r="J59" s="5">
        <v>-2195962000000</v>
      </c>
      <c r="K59" s="5">
        <v>-701976000000</v>
      </c>
      <c r="L59" s="5">
        <v>-780337000000</v>
      </c>
      <c r="M59" s="5">
        <v>-693476000000</v>
      </c>
      <c r="N59" s="5">
        <v>-555659000000</v>
      </c>
      <c r="O59" s="5">
        <v>-441158000000</v>
      </c>
      <c r="P59" s="5">
        <v>-560091000000</v>
      </c>
      <c r="Q59" s="5">
        <v>-498377000000</v>
      </c>
      <c r="R59" s="5">
        <v>-491345000000</v>
      </c>
      <c r="S59" s="5">
        <v>-405214000000</v>
      </c>
      <c r="T59" s="5">
        <v>-23264000000</v>
      </c>
      <c r="U59" s="5">
        <v>-346040000000</v>
      </c>
      <c r="V59" s="5">
        <v>-274583000000</v>
      </c>
      <c r="W59" s="5">
        <v>-196902000000</v>
      </c>
      <c r="X59" s="5">
        <v>-187388455664</v>
      </c>
      <c r="Y59" s="5">
        <v>-124648492203</v>
      </c>
      <c r="Z59" s="5">
        <v>-120148138921</v>
      </c>
      <c r="AA59" s="2">
        <v>-90965245112</v>
      </c>
    </row>
    <row r="60" spans="2:27" ht="15.5" x14ac:dyDescent="0.35">
      <c r="C60" t="s">
        <v>86</v>
      </c>
      <c r="D60" s="5">
        <v>56254000000</v>
      </c>
      <c r="E60" s="5">
        <v>64342000000</v>
      </c>
      <c r="F60" s="5">
        <v>33222000000</v>
      </c>
      <c r="G60" s="5">
        <v>48950000000</v>
      </c>
      <c r="I60" s="5">
        <v>194080000000</v>
      </c>
      <c r="J60" s="5">
        <v>282756000000</v>
      </c>
      <c r="K60" s="5">
        <v>293974000000</v>
      </c>
      <c r="L60" s="5">
        <v>349070000000</v>
      </c>
      <c r="M60" s="5">
        <v>227773000000</v>
      </c>
      <c r="N60" s="5">
        <v>256382000000</v>
      </c>
      <c r="O60" s="5">
        <v>331824000000</v>
      </c>
      <c r="P60" s="5">
        <v>257664000000</v>
      </c>
      <c r="Q60" s="5">
        <v>237560000000</v>
      </c>
      <c r="R60" s="5">
        <v>234023000000</v>
      </c>
      <c r="S60" s="5">
        <v>202894000000</v>
      </c>
      <c r="T60" s="5">
        <v>178117000000</v>
      </c>
      <c r="U60" s="5">
        <v>48478000000</v>
      </c>
      <c r="V60" s="5">
        <v>50803000000</v>
      </c>
      <c r="W60" s="5">
        <v>32228000000</v>
      </c>
      <c r="X60" s="5">
        <v>12858499698</v>
      </c>
      <c r="Y60" s="5">
        <v>13007446829</v>
      </c>
      <c r="Z60" s="5">
        <v>8033606065</v>
      </c>
      <c r="AA60" s="2">
        <v>4527194537</v>
      </c>
    </row>
    <row r="61" spans="2:27" ht="15.5" x14ac:dyDescent="0.35">
      <c r="C61" t="s">
        <v>89</v>
      </c>
    </row>
    <row r="62" spans="2:27" ht="15.5" x14ac:dyDescent="0.35">
      <c r="C62" t="s">
        <v>92</v>
      </c>
      <c r="F62" s="5">
        <v>-366337000000</v>
      </c>
      <c r="I62" s="5">
        <v>-366337000000</v>
      </c>
      <c r="J62" s="5">
        <v>-260716000000</v>
      </c>
      <c r="V62" s="5">
        <v>-396000000</v>
      </c>
      <c r="W62" s="5">
        <v>-368000000</v>
      </c>
    </row>
    <row r="63" spans="2:27" ht="15.5" x14ac:dyDescent="0.35">
      <c r="C63" t="s">
        <v>91</v>
      </c>
      <c r="D63" s="5">
        <v>-92050000000</v>
      </c>
      <c r="E63" s="5">
        <v>-83750000000</v>
      </c>
      <c r="F63" s="5">
        <v>-88986000000</v>
      </c>
      <c r="G63" s="5">
        <v>-84932000000</v>
      </c>
      <c r="I63" s="5">
        <v>-348339000000</v>
      </c>
      <c r="J63" s="5">
        <v>-350314000000</v>
      </c>
      <c r="K63" s="5">
        <v>-306724000000</v>
      </c>
      <c r="L63" s="5">
        <v>-271945000000</v>
      </c>
      <c r="M63" s="5">
        <v>-267326000000</v>
      </c>
      <c r="N63" s="5">
        <v>-260648000000</v>
      </c>
      <c r="O63" s="5">
        <v>-452752000000</v>
      </c>
      <c r="P63" s="5">
        <v>-446769000000</v>
      </c>
      <c r="Q63" s="5">
        <v>-312690000000</v>
      </c>
      <c r="R63" s="5">
        <v>-297376000000</v>
      </c>
      <c r="S63" s="5">
        <v>-241568000000</v>
      </c>
      <c r="T63" s="5">
        <v>-27546000000</v>
      </c>
      <c r="U63" s="5">
        <v>-164510000000</v>
      </c>
      <c r="V63" s="5">
        <v>-130690000000</v>
      </c>
      <c r="W63" s="5">
        <v>-94318000000</v>
      </c>
      <c r="X63" s="5">
        <v>-72011244303</v>
      </c>
      <c r="Y63" s="5">
        <v>-53330163882</v>
      </c>
      <c r="Z63" s="5">
        <v>-49657858123</v>
      </c>
      <c r="AA63" s="2">
        <v>-41440856666</v>
      </c>
    </row>
    <row r="64" spans="2:27" ht="15.5" x14ac:dyDescent="0.35">
      <c r="C64" t="s">
        <v>90</v>
      </c>
      <c r="D64" s="5">
        <v>-220092000000</v>
      </c>
      <c r="E64" s="5">
        <v>-193928000000</v>
      </c>
      <c r="F64" s="5">
        <v>152616000000</v>
      </c>
      <c r="G64" s="5">
        <v>-258927000000</v>
      </c>
      <c r="I64" s="5">
        <v>-674072000000</v>
      </c>
      <c r="J64" s="5">
        <v>-647145000000</v>
      </c>
      <c r="K64" s="5">
        <v>-547283000000</v>
      </c>
      <c r="L64" s="5">
        <v>-609577000000</v>
      </c>
      <c r="M64" s="5">
        <v>-495338000000</v>
      </c>
      <c r="N64" s="5">
        <v>-479207000000</v>
      </c>
      <c r="O64" s="5">
        <v>-239430000000</v>
      </c>
      <c r="P64" s="5">
        <v>-257570000000</v>
      </c>
      <c r="Q64" s="5">
        <v>-390379000000</v>
      </c>
      <c r="R64" s="5">
        <v>-377421000000</v>
      </c>
      <c r="S64" s="5">
        <v>-343173000000</v>
      </c>
      <c r="T64" s="5">
        <v>-104526000000</v>
      </c>
      <c r="U64" s="5">
        <v>-187294000000</v>
      </c>
      <c r="V64" s="5">
        <v>-154427000000</v>
      </c>
      <c r="W64" s="5">
        <v>-139444000000</v>
      </c>
      <c r="X64" s="5">
        <v>-105616193143</v>
      </c>
      <c r="Y64" s="5">
        <v>-77929914251</v>
      </c>
      <c r="Z64" s="5">
        <v>-65546269429</v>
      </c>
      <c r="AA64" s="2">
        <v>-41601836492</v>
      </c>
    </row>
    <row r="65" spans="3:27" ht="15.5" x14ac:dyDescent="0.35">
      <c r="C65" t="s">
        <v>1608</v>
      </c>
    </row>
    <row r="66" spans="3:27" ht="15.5" x14ac:dyDescent="0.35">
      <c r="C66" t="s">
        <v>81</v>
      </c>
      <c r="D66" s="5">
        <v>-44444000000</v>
      </c>
      <c r="E66" s="5">
        <v>-18745000000</v>
      </c>
      <c r="F66" s="5">
        <v>-4672000000</v>
      </c>
      <c r="G66" s="5">
        <v>23800000000</v>
      </c>
      <c r="I66" s="5">
        <v>47837000000</v>
      </c>
      <c r="J66" s="5">
        <v>-360000000</v>
      </c>
      <c r="K66" s="5">
        <v>8615000000</v>
      </c>
      <c r="L66" s="5">
        <v>-28497000000</v>
      </c>
      <c r="M66" s="5">
        <v>-1945000000</v>
      </c>
      <c r="N66" s="5">
        <v>5825000000</v>
      </c>
      <c r="O66" s="5">
        <v>-15955000000</v>
      </c>
      <c r="P66" s="5">
        <v>4213000000</v>
      </c>
      <c r="Q66" s="5">
        <v>-7017000000</v>
      </c>
      <c r="R66" s="5">
        <v>6722000000</v>
      </c>
      <c r="S66" s="5">
        <v>-8204000000</v>
      </c>
      <c r="T66" s="5">
        <v>-143000000</v>
      </c>
      <c r="U66" s="5">
        <v>-38519000000</v>
      </c>
      <c r="V66" s="5">
        <v>-27607000000</v>
      </c>
      <c r="W66" s="5">
        <v>9381000000</v>
      </c>
    </row>
    <row r="67" spans="3:27" ht="15.5" x14ac:dyDescent="0.35">
      <c r="C67" t="s">
        <v>93</v>
      </c>
      <c r="D67" s="5">
        <v>-361531000000</v>
      </c>
      <c r="E67" s="5">
        <v>-315145000000</v>
      </c>
      <c r="F67" s="5">
        <v>-1461800000000</v>
      </c>
      <c r="G67" s="5">
        <v>-556140000000</v>
      </c>
      <c r="I67" s="5">
        <v>-2890821000000</v>
      </c>
      <c r="J67" s="5">
        <v>-2478718000000</v>
      </c>
      <c r="K67" s="5">
        <v>-995950000000</v>
      </c>
      <c r="L67" s="5">
        <v>-1129407000000</v>
      </c>
      <c r="M67" s="5">
        <v>-921249000000</v>
      </c>
      <c r="N67" s="5">
        <v>-812041000000</v>
      </c>
      <c r="O67" s="5">
        <v>-772982000000</v>
      </c>
      <c r="P67" s="5">
        <v>-817755000000</v>
      </c>
      <c r="Q67" s="5">
        <v>-735937000000</v>
      </c>
      <c r="R67" s="5">
        <v>-725368000000</v>
      </c>
      <c r="S67" s="5">
        <v>-608108000000</v>
      </c>
      <c r="T67" s="5">
        <v>-201381000000</v>
      </c>
      <c r="U67" s="5">
        <v>-394518000000</v>
      </c>
      <c r="V67" s="5">
        <v>-325386000000</v>
      </c>
      <c r="W67" s="5">
        <v>-229130000000</v>
      </c>
      <c r="X67" s="5">
        <v>-200246955362</v>
      </c>
      <c r="Y67" s="5">
        <v>-137655939032</v>
      </c>
      <c r="Z67" s="5">
        <v>-128181744986</v>
      </c>
      <c r="AA67" s="2">
        <v>-95492439649</v>
      </c>
    </row>
    <row r="68" spans="3:27" ht="15.5" x14ac:dyDescent="0.35">
      <c r="C68" t="s">
        <v>116</v>
      </c>
    </row>
    <row r="69" spans="3:27" ht="15.5" x14ac:dyDescent="0.35">
      <c r="C69" t="s">
        <v>94</v>
      </c>
      <c r="D69" s="5">
        <v>96541000000</v>
      </c>
      <c r="E69" s="5">
        <v>137160000000</v>
      </c>
      <c r="F69" s="5">
        <v>-1077725000000</v>
      </c>
      <c r="G69" s="5">
        <v>-91278000000</v>
      </c>
      <c r="I69" s="5">
        <v>-1058955000000</v>
      </c>
      <c r="J69" s="5">
        <v>-449959000000</v>
      </c>
      <c r="K69" s="5">
        <v>907284000000</v>
      </c>
      <c r="L69" s="5">
        <v>1113093000000</v>
      </c>
      <c r="M69" s="5">
        <v>819706000000</v>
      </c>
      <c r="N69" s="5">
        <v>691402000000</v>
      </c>
      <c r="O69" s="5">
        <v>671927000000</v>
      </c>
      <c r="P69" s="5">
        <v>729736000000</v>
      </c>
      <c r="Q69" s="5">
        <v>588178000000</v>
      </c>
      <c r="R69" s="5">
        <v>413901000000</v>
      </c>
      <c r="S69" s="5">
        <v>365455000000</v>
      </c>
      <c r="T69" s="5">
        <v>192048000000</v>
      </c>
      <c r="U69" s="5">
        <v>159790000000</v>
      </c>
      <c r="V69" s="5">
        <v>157837000000</v>
      </c>
      <c r="W69" s="5">
        <v>123337000000</v>
      </c>
      <c r="X69" s="5">
        <v>83909072261</v>
      </c>
      <c r="Y69" s="5">
        <v>52156345867</v>
      </c>
      <c r="Z69" s="5">
        <v>54656422140</v>
      </c>
      <c r="AA69" s="2">
        <v>46136357872</v>
      </c>
    </row>
    <row r="70" spans="3:27" ht="15.5" x14ac:dyDescent="0.35">
      <c r="C70" t="s">
        <v>95</v>
      </c>
      <c r="D70" s="5">
        <v>-49000000</v>
      </c>
      <c r="E70" s="5">
        <v>49000000</v>
      </c>
      <c r="F70" s="5">
        <v>-516000000</v>
      </c>
      <c r="G70" s="5">
        <v>175000000</v>
      </c>
      <c r="K70" s="5">
        <v>817000000</v>
      </c>
      <c r="L70" s="5">
        <v>362000000</v>
      </c>
      <c r="M70" s="5">
        <v>944000000</v>
      </c>
      <c r="N70" s="5">
        <v>652000000</v>
      </c>
      <c r="O70" s="5">
        <v>939000000</v>
      </c>
      <c r="P70" s="5">
        <v>4987000000</v>
      </c>
      <c r="Q70" s="5">
        <v>7314000000</v>
      </c>
      <c r="R70" s="5">
        <v>5588000000</v>
      </c>
      <c r="S70" s="5">
        <v>-3361000000</v>
      </c>
      <c r="T70" s="5">
        <v>-3250000000</v>
      </c>
      <c r="U70" s="5">
        <v>8305000000</v>
      </c>
      <c r="V70" s="5">
        <v>2530000000</v>
      </c>
      <c r="W70" s="5">
        <v>-1530000000</v>
      </c>
      <c r="X70" s="5">
        <v>-2304949568</v>
      </c>
      <c r="Y70" s="5">
        <v>-1041043329</v>
      </c>
      <c r="Z70" s="5">
        <v>643596337</v>
      </c>
      <c r="AA70" s="2">
        <v>-450558199</v>
      </c>
    </row>
    <row r="71" spans="3:27" ht="15.5" x14ac:dyDescent="0.35">
      <c r="C71" t="s">
        <v>29</v>
      </c>
      <c r="D71" s="5">
        <v>96492000000</v>
      </c>
      <c r="E71" s="5">
        <v>137209000000</v>
      </c>
      <c r="F71" s="5">
        <v>-1078241000000</v>
      </c>
      <c r="G71" s="5">
        <v>-91103000000</v>
      </c>
      <c r="I71" s="5">
        <v>-1058955000000</v>
      </c>
      <c r="J71" s="5">
        <v>-449959000000</v>
      </c>
      <c r="K71" s="5">
        <v>908101000000</v>
      </c>
      <c r="L71" s="5">
        <v>1113455000000</v>
      </c>
      <c r="M71" s="5">
        <v>820650000000</v>
      </c>
      <c r="N71" s="5">
        <v>692054000000</v>
      </c>
      <c r="O71" s="5">
        <v>672866000000</v>
      </c>
      <c r="P71" s="5">
        <v>734723000000</v>
      </c>
      <c r="Q71" s="5">
        <v>595492000000</v>
      </c>
      <c r="R71" s="5">
        <v>419489000000</v>
      </c>
      <c r="S71" s="5">
        <v>362094000000</v>
      </c>
      <c r="T71" s="5">
        <v>188798000000</v>
      </c>
      <c r="U71" s="5">
        <v>168095000000</v>
      </c>
      <c r="V71" s="5">
        <v>160367000000</v>
      </c>
      <c r="W71" s="5">
        <v>121807000000</v>
      </c>
      <c r="X71" s="5">
        <v>81604122693</v>
      </c>
      <c r="Y71" s="5">
        <v>51115302538</v>
      </c>
      <c r="Z71" s="5">
        <v>55300018477</v>
      </c>
      <c r="AA71" s="2">
        <v>45685799673</v>
      </c>
    </row>
    <row r="72" spans="3:27" ht="15.5" x14ac:dyDescent="0.35">
      <c r="C72" t="s">
        <v>28</v>
      </c>
      <c r="D72" s="5">
        <v>390773000000</v>
      </c>
      <c r="E72" s="5">
        <v>-30384000000</v>
      </c>
      <c r="F72" s="5">
        <v>2185000000</v>
      </c>
      <c r="G72" s="5">
        <v>23129000000</v>
      </c>
      <c r="I72" s="5">
        <v>-2408000000</v>
      </c>
      <c r="J72" s="5">
        <v>-94019000000</v>
      </c>
      <c r="K72" s="5">
        <v>-210237000000</v>
      </c>
      <c r="L72" s="5">
        <v>-252884000000</v>
      </c>
      <c r="M72" s="5">
        <v>-191482000000</v>
      </c>
      <c r="N72" s="5">
        <v>-156053000000</v>
      </c>
      <c r="O72" s="5">
        <v>-173075000000</v>
      </c>
      <c r="P72" s="5">
        <v>-196752000000</v>
      </c>
      <c r="Q72" s="5">
        <v>-156767000000</v>
      </c>
      <c r="R72" s="5">
        <v>-109673000000</v>
      </c>
      <c r="S72" s="5">
        <v>-96864000000</v>
      </c>
      <c r="T72" s="5">
        <v>-50725000000</v>
      </c>
      <c r="U72" s="5">
        <v>-44430000000</v>
      </c>
      <c r="V72" s="5">
        <v>-41524000000</v>
      </c>
      <c r="W72" s="5">
        <v>-31764000000</v>
      </c>
      <c r="X72" s="5">
        <v>-21663274644</v>
      </c>
      <c r="Y72" s="5">
        <v>-15470253555</v>
      </c>
      <c r="Z72" s="5">
        <v>-17642449313</v>
      </c>
      <c r="AA72" s="2">
        <v>-14082083115</v>
      </c>
    </row>
    <row r="73" spans="3:27" ht="15.5" x14ac:dyDescent="0.35">
      <c r="C73" t="s">
        <v>97</v>
      </c>
      <c r="D73" s="5">
        <v>390773000000</v>
      </c>
      <c r="E73" s="5">
        <v>-30384000000</v>
      </c>
      <c r="F73" s="5">
        <v>2185000000</v>
      </c>
      <c r="G73" s="5">
        <v>23129000000</v>
      </c>
      <c r="I73" s="5">
        <v>-2408000000</v>
      </c>
      <c r="J73" s="5">
        <v>-94019000000</v>
      </c>
      <c r="K73" s="5">
        <v>-210237000000</v>
      </c>
      <c r="L73" s="5">
        <v>-252884000000</v>
      </c>
      <c r="M73" s="5">
        <v>-191482000000</v>
      </c>
      <c r="N73" s="5">
        <v>-156053000000</v>
      </c>
      <c r="O73" s="5">
        <v>-172893000000</v>
      </c>
      <c r="P73" s="5">
        <v>-185437000000</v>
      </c>
      <c r="Q73" s="5">
        <v>-157804000000</v>
      </c>
      <c r="R73" s="5">
        <v>-96111000000</v>
      </c>
      <c r="S73" s="5">
        <v>-86329000000</v>
      </c>
      <c r="T73" s="5">
        <v>-38050000000</v>
      </c>
      <c r="U73" s="5">
        <v>-39132000000</v>
      </c>
      <c r="V73" s="5">
        <v>-38006000000</v>
      </c>
      <c r="W73" s="5">
        <v>-24256000000</v>
      </c>
      <c r="X73" s="5">
        <v>-23545362780</v>
      </c>
      <c r="Y73" s="5">
        <v>-15423392722</v>
      </c>
      <c r="Z73" s="5">
        <v>-18113933300</v>
      </c>
      <c r="AA73" s="2">
        <v>-14254544300</v>
      </c>
    </row>
    <row r="74" spans="3:27" ht="15.5" x14ac:dyDescent="0.35">
      <c r="C74" t="s">
        <v>98</v>
      </c>
      <c r="O74" s="5">
        <v>-182000000</v>
      </c>
      <c r="P74" s="5">
        <v>-11315000000</v>
      </c>
      <c r="Q74" s="5">
        <v>1037000000</v>
      </c>
      <c r="R74" s="5">
        <v>-13562000000</v>
      </c>
      <c r="S74" s="5">
        <v>-10535000000</v>
      </c>
      <c r="T74" s="5">
        <v>-12675000000</v>
      </c>
      <c r="U74" s="5">
        <v>-5298000000</v>
      </c>
      <c r="V74" s="5">
        <v>-3518000000</v>
      </c>
      <c r="W74" s="5">
        <v>-7508000000</v>
      </c>
      <c r="X74" s="5">
        <v>1882088136</v>
      </c>
      <c r="Y74" s="5">
        <v>-46860833</v>
      </c>
      <c r="Z74" s="5">
        <v>471483987</v>
      </c>
      <c r="AA74" s="2">
        <v>172461185</v>
      </c>
    </row>
    <row r="75" spans="3:27" ht="15.5" x14ac:dyDescent="0.35">
      <c r="C75" t="s">
        <v>99</v>
      </c>
      <c r="D75" s="5">
        <v>390773000000</v>
      </c>
      <c r="E75" s="5">
        <v>-30384000000</v>
      </c>
      <c r="F75" s="5">
        <v>2185000000</v>
      </c>
      <c r="G75" s="5">
        <v>23129000000</v>
      </c>
      <c r="I75" s="5">
        <v>-2408000000</v>
      </c>
      <c r="J75" s="5">
        <v>-94019000000</v>
      </c>
      <c r="K75" s="5">
        <v>-210237000000</v>
      </c>
      <c r="L75" s="5">
        <v>-252884000000</v>
      </c>
      <c r="M75" s="5">
        <v>-191482000000</v>
      </c>
      <c r="N75" s="5">
        <v>-156053000000</v>
      </c>
      <c r="O75" s="5">
        <v>-173075000000</v>
      </c>
      <c r="P75" s="5">
        <v>-196752000000</v>
      </c>
      <c r="Q75" s="5">
        <v>-156767000000</v>
      </c>
      <c r="R75" s="5">
        <v>-109673000000</v>
      </c>
      <c r="S75" s="5">
        <v>-96864000000</v>
      </c>
      <c r="T75" s="5">
        <v>-50725000000</v>
      </c>
      <c r="U75" s="5">
        <v>-44430000000</v>
      </c>
      <c r="V75" s="5">
        <v>-41524000000</v>
      </c>
      <c r="W75" s="5">
        <v>-31764000000</v>
      </c>
      <c r="X75" s="5">
        <v>-21663274644</v>
      </c>
      <c r="Y75" s="5">
        <v>-15470253555</v>
      </c>
      <c r="Z75" s="5">
        <v>-17642449313</v>
      </c>
      <c r="AA75" s="2">
        <v>-14082083115</v>
      </c>
    </row>
    <row r="76" spans="3:27" ht="15.5" x14ac:dyDescent="0.35">
      <c r="C76" t="s">
        <v>100</v>
      </c>
      <c r="D76" s="5">
        <v>487265000000</v>
      </c>
      <c r="E76" s="5">
        <v>106825000000</v>
      </c>
      <c r="F76" s="5">
        <v>-1076056000000</v>
      </c>
      <c r="G76" s="5">
        <v>-67974000000</v>
      </c>
      <c r="I76" s="5">
        <v>-1061363000000</v>
      </c>
      <c r="J76" s="5">
        <v>-543978000000</v>
      </c>
      <c r="K76" s="5">
        <v>697864000000</v>
      </c>
      <c r="L76" s="5">
        <v>860571000000</v>
      </c>
      <c r="M76" s="5">
        <v>629168000000</v>
      </c>
      <c r="N76" s="5">
        <v>536001000000</v>
      </c>
      <c r="O76" s="5">
        <v>499791000000</v>
      </c>
      <c r="P76" s="5">
        <v>537971000000</v>
      </c>
      <c r="Q76" s="5">
        <v>438725000000</v>
      </c>
      <c r="R76" s="5">
        <v>309816000000</v>
      </c>
      <c r="S76" s="5">
        <v>265230000000</v>
      </c>
      <c r="T76" s="5">
        <v>138073000000</v>
      </c>
      <c r="U76" s="5">
        <v>123665000000</v>
      </c>
      <c r="V76" s="5">
        <v>118843000000</v>
      </c>
      <c r="W76" s="5">
        <v>90043000000</v>
      </c>
      <c r="X76" s="5">
        <v>59940848049</v>
      </c>
      <c r="Y76" s="5">
        <v>35645048983</v>
      </c>
      <c r="Z76" s="5">
        <v>37657569164</v>
      </c>
      <c r="AA76" s="2">
        <v>31603716558</v>
      </c>
    </row>
    <row r="77" spans="3:27" ht="15.5" x14ac:dyDescent="0.35">
      <c r="C77" t="s">
        <v>101</v>
      </c>
      <c r="D77" s="5">
        <v>-44444000000</v>
      </c>
      <c r="E77" s="5">
        <v>-18745000000</v>
      </c>
      <c r="F77" s="5">
        <v>-4672000000</v>
      </c>
      <c r="G77" s="5">
        <v>23800000000</v>
      </c>
      <c r="I77" s="5">
        <v>47837000000</v>
      </c>
      <c r="J77" s="5">
        <v>-360000000</v>
      </c>
      <c r="K77" s="5">
        <v>8615000000</v>
      </c>
      <c r="L77" s="5">
        <v>-28497000000</v>
      </c>
      <c r="M77" s="5">
        <v>-1945000000</v>
      </c>
      <c r="N77" s="5">
        <v>5825000000</v>
      </c>
      <c r="O77" s="5">
        <v>-15955000000</v>
      </c>
      <c r="P77" s="5">
        <v>4213000000</v>
      </c>
      <c r="Q77" s="5">
        <v>-7017000000</v>
      </c>
      <c r="R77" s="5">
        <v>6722000000</v>
      </c>
      <c r="S77" s="5">
        <v>-8204000000</v>
      </c>
      <c r="T77" s="5">
        <v>-143000000</v>
      </c>
      <c r="U77" s="5">
        <v>-38519000000</v>
      </c>
      <c r="V77" s="5">
        <v>-27607000000</v>
      </c>
      <c r="W77" s="5">
        <v>9381000000</v>
      </c>
    </row>
    <row r="78" spans="3:27" ht="15.5" x14ac:dyDescent="0.35">
      <c r="C78" t="s">
        <v>102</v>
      </c>
      <c r="D78" s="5">
        <v>-44444000000</v>
      </c>
      <c r="E78" s="5">
        <v>-18745000000</v>
      </c>
      <c r="F78" s="5">
        <v>-4672000000</v>
      </c>
      <c r="G78" s="5">
        <v>23800000000</v>
      </c>
      <c r="I78" s="5">
        <v>47837000000</v>
      </c>
      <c r="J78" s="5">
        <v>-360000000</v>
      </c>
      <c r="K78" s="5">
        <v>8615000000</v>
      </c>
      <c r="L78" s="5">
        <v>-28497000000</v>
      </c>
      <c r="M78" s="5">
        <v>-1945000000</v>
      </c>
      <c r="N78" s="5">
        <v>5825000000</v>
      </c>
      <c r="O78" s="5">
        <v>-15955000000</v>
      </c>
      <c r="P78" s="5">
        <v>4213000000</v>
      </c>
      <c r="Q78" s="5">
        <v>-7017000000</v>
      </c>
      <c r="R78" s="5">
        <v>6722000000</v>
      </c>
      <c r="S78" s="5">
        <v>-8204000000</v>
      </c>
      <c r="T78" s="5">
        <v>-143000000</v>
      </c>
      <c r="U78" s="5">
        <v>-38519000000</v>
      </c>
      <c r="V78" s="5">
        <v>-27607000000</v>
      </c>
      <c r="W78" s="5">
        <v>9381000000</v>
      </c>
    </row>
    <row r="79" spans="3:27" ht="15.5" x14ac:dyDescent="0.35">
      <c r="C79" t="s">
        <v>103</v>
      </c>
      <c r="D79" s="5">
        <v>442821000000</v>
      </c>
      <c r="E79" s="5">
        <v>88080000000</v>
      </c>
      <c r="F79" s="5">
        <v>-1080728000000</v>
      </c>
      <c r="G79" s="5">
        <v>-44174000000</v>
      </c>
      <c r="I79" s="5">
        <v>-1013526000000</v>
      </c>
      <c r="J79" s="5">
        <v>-544338000000</v>
      </c>
      <c r="K79" s="5">
        <v>706479000000</v>
      </c>
      <c r="L79" s="5">
        <v>832074000000</v>
      </c>
      <c r="M79" s="5">
        <v>627223000000</v>
      </c>
      <c r="N79" s="5">
        <v>541826000000</v>
      </c>
      <c r="O79" s="5">
        <v>483836000000</v>
      </c>
      <c r="P79" s="5">
        <v>542184000000</v>
      </c>
      <c r="Q79" s="5">
        <v>431708000000</v>
      </c>
      <c r="R79" s="5">
        <v>316538000000</v>
      </c>
      <c r="S79" s="5">
        <v>257026000000</v>
      </c>
      <c r="T79" s="5">
        <v>137930000000</v>
      </c>
      <c r="U79" s="5">
        <v>85146000000</v>
      </c>
      <c r="V79" s="5">
        <v>91236000000</v>
      </c>
      <c r="W79" s="5">
        <v>99424000000</v>
      </c>
    </row>
    <row r="80" spans="3:27" ht="15.5" x14ac:dyDescent="0.35">
      <c r="C80" t="s">
        <v>104</v>
      </c>
      <c r="D80" s="5">
        <v>487265000000</v>
      </c>
      <c r="E80" s="5">
        <v>106825000000</v>
      </c>
      <c r="F80" s="5">
        <v>-1076056000000</v>
      </c>
      <c r="G80" s="5">
        <v>-67974000000</v>
      </c>
      <c r="I80" s="5">
        <v>-1061363000000</v>
      </c>
      <c r="J80" s="5">
        <v>-543978000000</v>
      </c>
      <c r="K80" s="5">
        <v>697864000000</v>
      </c>
      <c r="L80" s="5">
        <v>860571000000</v>
      </c>
      <c r="M80" s="5">
        <v>629168000000</v>
      </c>
      <c r="N80" s="5">
        <v>536001000000</v>
      </c>
      <c r="O80" s="5">
        <v>499791000000</v>
      </c>
      <c r="P80" s="5">
        <v>537971000000</v>
      </c>
      <c r="Q80" s="5">
        <v>438725000000</v>
      </c>
      <c r="R80" s="5">
        <v>309816000000</v>
      </c>
      <c r="S80" s="5">
        <v>265230000000</v>
      </c>
      <c r="T80" s="5">
        <v>138073000000</v>
      </c>
      <c r="U80" s="5">
        <v>123665000000</v>
      </c>
      <c r="V80" s="5">
        <v>118843000000</v>
      </c>
      <c r="W80" s="5">
        <v>90043000000</v>
      </c>
      <c r="X80" s="5">
        <v>59940848049</v>
      </c>
      <c r="Y80" s="5">
        <v>35645048983</v>
      </c>
      <c r="Z80" s="5">
        <v>37657569164</v>
      </c>
      <c r="AA80" s="2">
        <v>31603716558</v>
      </c>
    </row>
    <row r="81" spans="2:27" ht="15.5" x14ac:dyDescent="0.35">
      <c r="C81" t="s">
        <v>8</v>
      </c>
      <c r="D81" s="5">
        <v>442821000000</v>
      </c>
      <c r="E81" s="5">
        <v>88080000000</v>
      </c>
      <c r="F81" s="5">
        <v>-1080728000000</v>
      </c>
      <c r="G81" s="5">
        <v>-44174000000</v>
      </c>
      <c r="I81" s="5">
        <v>-1013526000000</v>
      </c>
      <c r="J81" s="5">
        <v>-544338000000</v>
      </c>
      <c r="K81" s="5">
        <v>706479000000</v>
      </c>
      <c r="L81" s="5">
        <v>832074000000</v>
      </c>
      <c r="M81" s="5">
        <v>627223000000</v>
      </c>
      <c r="N81" s="5">
        <v>541826000000</v>
      </c>
      <c r="O81" s="5">
        <v>483836000000</v>
      </c>
      <c r="P81" s="5">
        <v>542184000000</v>
      </c>
      <c r="Q81" s="5">
        <v>431708000000</v>
      </c>
      <c r="R81" s="5">
        <v>316538000000</v>
      </c>
      <c r="S81" s="5">
        <v>257026000000</v>
      </c>
      <c r="T81" s="5">
        <v>137930000000</v>
      </c>
      <c r="U81" s="5">
        <v>85146000000</v>
      </c>
      <c r="V81" s="5">
        <v>91236000000</v>
      </c>
      <c r="W81" s="5">
        <v>99424000000</v>
      </c>
    </row>
    <row r="82" spans="2:27" ht="15.5" x14ac:dyDescent="0.35">
      <c r="C82" t="s">
        <v>105</v>
      </c>
    </row>
    <row r="83" spans="2:27" ht="15.5" x14ac:dyDescent="0.35">
      <c r="C83" t="s">
        <v>106</v>
      </c>
      <c r="D83" s="5">
        <v>487265000000</v>
      </c>
      <c r="E83" s="5">
        <v>106825000000</v>
      </c>
      <c r="F83" s="5">
        <v>-1076056000000</v>
      </c>
      <c r="G83" s="5">
        <v>-67974000000</v>
      </c>
      <c r="I83" s="5">
        <v>-1061363000000</v>
      </c>
      <c r="J83" s="5">
        <v>-543978000000</v>
      </c>
      <c r="K83" s="5">
        <v>697864000000</v>
      </c>
      <c r="L83" s="5">
        <v>860571000000</v>
      </c>
      <c r="M83" s="5">
        <v>629168000000</v>
      </c>
      <c r="N83" s="5">
        <v>536001000000</v>
      </c>
      <c r="O83" s="5">
        <v>499791000000</v>
      </c>
      <c r="P83" s="5">
        <v>537971000000</v>
      </c>
      <c r="Q83" s="5">
        <v>438725000000</v>
      </c>
      <c r="R83" s="5">
        <v>309816000000</v>
      </c>
      <c r="S83" s="5">
        <v>265230000000</v>
      </c>
      <c r="T83" s="5">
        <v>138073000000</v>
      </c>
      <c r="U83" s="5">
        <v>123665000000</v>
      </c>
      <c r="V83" s="5">
        <v>118843000000</v>
      </c>
      <c r="W83" s="5">
        <v>90043000000</v>
      </c>
      <c r="X83" s="5">
        <v>59940848049</v>
      </c>
      <c r="Y83" s="5">
        <v>35645048983</v>
      </c>
      <c r="Z83" s="5">
        <v>37657569164</v>
      </c>
      <c r="AA83" s="2">
        <v>31603716558</v>
      </c>
    </row>
    <row r="84" spans="2:27" ht="15.5" x14ac:dyDescent="0.35">
      <c r="C84" t="s">
        <v>107</v>
      </c>
      <c r="D84" s="5">
        <v>442821000000</v>
      </c>
      <c r="E84" s="5">
        <v>88080000000</v>
      </c>
      <c r="F84" s="5">
        <v>-1080728000000</v>
      </c>
      <c r="G84" s="5">
        <v>-44174000000</v>
      </c>
      <c r="I84" s="5">
        <v>-1013526000000</v>
      </c>
      <c r="J84" s="5">
        <v>-544338000000</v>
      </c>
      <c r="K84" s="5">
        <v>706479000000</v>
      </c>
      <c r="L84" s="5">
        <v>832074000000</v>
      </c>
      <c r="M84" s="5">
        <v>627223000000</v>
      </c>
      <c r="N84" s="5">
        <v>541826000000</v>
      </c>
      <c r="O84" s="5">
        <v>483836000000</v>
      </c>
      <c r="P84" s="5">
        <v>542184000000</v>
      </c>
      <c r="Q84" s="5">
        <v>431708000000</v>
      </c>
      <c r="R84" s="5">
        <v>316538000000</v>
      </c>
      <c r="S84" s="5">
        <v>257026000000</v>
      </c>
      <c r="T84" s="5">
        <v>137930000000</v>
      </c>
      <c r="U84" s="5">
        <v>85146000000</v>
      </c>
      <c r="V84" s="5">
        <v>91236000000</v>
      </c>
      <c r="W84" s="5">
        <v>99424000000</v>
      </c>
    </row>
    <row r="85" spans="2:27" ht="15.5" x14ac:dyDescent="0.35">
      <c r="C85" t="s">
        <v>108</v>
      </c>
      <c r="D85" s="5">
        <v>442821000000</v>
      </c>
      <c r="E85" s="5">
        <v>88080000000</v>
      </c>
      <c r="F85" s="5">
        <v>-1080728000000</v>
      </c>
      <c r="G85" s="5">
        <v>-44174000000</v>
      </c>
      <c r="I85" s="5">
        <v>-1013526000000</v>
      </c>
      <c r="J85" s="5">
        <v>-544338000000</v>
      </c>
      <c r="K85" s="5">
        <v>706479000000</v>
      </c>
      <c r="L85" s="5">
        <v>832074000000</v>
      </c>
      <c r="M85" s="5">
        <v>627223000000</v>
      </c>
      <c r="N85" s="5">
        <v>541826000000</v>
      </c>
      <c r="O85" s="5">
        <v>483836000000</v>
      </c>
      <c r="P85" s="5">
        <v>542184000000</v>
      </c>
      <c r="Q85" s="5">
        <v>431708000000</v>
      </c>
      <c r="R85" s="5">
        <v>316538000000</v>
      </c>
      <c r="S85" s="5">
        <v>257026000000</v>
      </c>
      <c r="T85" s="5">
        <v>137930000000</v>
      </c>
      <c r="U85" s="5">
        <v>85146000000</v>
      </c>
      <c r="V85" s="5">
        <v>91236000000</v>
      </c>
      <c r="W85" s="5">
        <v>99424000000</v>
      </c>
    </row>
    <row r="87" spans="2:27" ht="15.5" x14ac:dyDescent="0.35">
      <c r="B87" t="s">
        <v>109</v>
      </c>
      <c r="C87" t="s">
        <v>110</v>
      </c>
    </row>
    <row r="88" spans="2:27" ht="15.5" x14ac:dyDescent="0.35">
      <c r="C88" t="s">
        <v>20</v>
      </c>
      <c r="D88" s="5">
        <v>626125000000</v>
      </c>
      <c r="E88" s="5">
        <v>736479000000</v>
      </c>
      <c r="F88" s="5">
        <v>555371000000</v>
      </c>
      <c r="G88" s="5">
        <v>562744000000</v>
      </c>
      <c r="I88" s="5">
        <v>555371000000</v>
      </c>
      <c r="J88" s="5">
        <v>568640000000</v>
      </c>
      <c r="K88" s="5">
        <v>509076000000</v>
      </c>
      <c r="L88" s="5">
        <v>449905000000</v>
      </c>
      <c r="M88" s="5">
        <v>417810000000</v>
      </c>
      <c r="N88" s="5">
        <v>394228000000</v>
      </c>
      <c r="O88" s="5">
        <v>347521000000</v>
      </c>
      <c r="P88" s="5">
        <v>317707000000</v>
      </c>
      <c r="Q88" s="5">
        <v>231509000000</v>
      </c>
      <c r="R88" s="5">
        <v>238471000000</v>
      </c>
      <c r="S88" s="5">
        <v>205336000000</v>
      </c>
      <c r="T88" s="5">
        <v>219262000000</v>
      </c>
      <c r="U88" s="5">
        <v>115057000000</v>
      </c>
      <c r="V88" s="5">
        <v>145266000000</v>
      </c>
      <c r="W88" s="5">
        <v>84810000000</v>
      </c>
      <c r="X88" s="5">
        <v>78958605535</v>
      </c>
      <c r="Y88" s="5">
        <v>78013799008</v>
      </c>
      <c r="Z88" s="5">
        <v>55636019470</v>
      </c>
      <c r="AA88" s="2">
        <v>42367185300</v>
      </c>
    </row>
    <row r="89" spans="2:27" ht="15.5" x14ac:dyDescent="0.35">
      <c r="C89" t="s">
        <v>1609</v>
      </c>
      <c r="D89" s="5">
        <v>2340502000000</v>
      </c>
      <c r="E89" s="5">
        <v>4112853000000</v>
      </c>
      <c r="F89" s="5">
        <v>2476185000000</v>
      </c>
      <c r="G89" s="5">
        <v>2095973000000</v>
      </c>
      <c r="I89" s="5">
        <v>2476185000000</v>
      </c>
      <c r="J89" s="5">
        <v>2026876000000</v>
      </c>
      <c r="K89" s="5">
        <v>2233661000000</v>
      </c>
      <c r="L89" s="5">
        <v>2245036000000</v>
      </c>
      <c r="M89" s="5">
        <v>1317798000000</v>
      </c>
      <c r="N89" s="5">
        <v>1115558000000</v>
      </c>
      <c r="O89" s="5">
        <v>2153248000000</v>
      </c>
      <c r="P89" s="5">
        <v>1787472000000</v>
      </c>
      <c r="Q89" s="5">
        <v>2146912000000</v>
      </c>
      <c r="R89" s="5">
        <v>1370368000000</v>
      </c>
      <c r="S89" s="5">
        <v>1273386000000</v>
      </c>
      <c r="T89" s="5">
        <v>1021276000000</v>
      </c>
      <c r="U89" s="5">
        <v>595269000000</v>
      </c>
      <c r="V89" s="5">
        <v>460141000000</v>
      </c>
      <c r="W89" s="5">
        <v>335969000000</v>
      </c>
      <c r="X89" s="5">
        <v>189324660984</v>
      </c>
      <c r="Y89" s="5">
        <v>93460498541</v>
      </c>
      <c r="Z89" s="5">
        <v>72318748101</v>
      </c>
      <c r="AA89" s="2">
        <v>60590556133</v>
      </c>
    </row>
    <row r="90" spans="2:27" ht="15.5" x14ac:dyDescent="0.35">
      <c r="C90" t="s">
        <v>1610</v>
      </c>
      <c r="U90" s="5">
        <v>293329000000</v>
      </c>
      <c r="V90" s="5">
        <v>842639000000</v>
      </c>
      <c r="W90" s="5">
        <v>578855000000</v>
      </c>
      <c r="X90" s="5">
        <v>103700885733</v>
      </c>
      <c r="Y90" s="5">
        <v>62458361093</v>
      </c>
      <c r="Z90" s="5">
        <v>246554516907</v>
      </c>
      <c r="AA90" s="2">
        <v>146786068594</v>
      </c>
    </row>
    <row r="91" spans="2:27" ht="15.5" x14ac:dyDescent="0.35">
      <c r="C91" t="s">
        <v>122</v>
      </c>
      <c r="G91" s="5">
        <v>99887000000</v>
      </c>
      <c r="K91" s="5">
        <v>64870000000</v>
      </c>
      <c r="L91" s="5">
        <v>47044000000</v>
      </c>
      <c r="M91" s="5">
        <v>6108000000</v>
      </c>
      <c r="N91" s="5">
        <v>7813000000</v>
      </c>
      <c r="O91" s="5">
        <v>17334000000</v>
      </c>
      <c r="P91" s="5">
        <v>18821000000</v>
      </c>
      <c r="Q91" s="5">
        <v>9329000000</v>
      </c>
      <c r="R91" s="5">
        <v>494000000</v>
      </c>
      <c r="S91" s="5">
        <v>374000000</v>
      </c>
      <c r="T91" s="5">
        <v>568000000</v>
      </c>
      <c r="U91" s="5">
        <v>956000000</v>
      </c>
      <c r="V91" s="5">
        <v>848000000</v>
      </c>
    </row>
    <row r="92" spans="2:27" ht="15.5" x14ac:dyDescent="0.35">
      <c r="C92" t="s">
        <v>123</v>
      </c>
      <c r="G92" s="5">
        <v>184455000000</v>
      </c>
      <c r="K92" s="5">
        <v>160374000000</v>
      </c>
      <c r="L92" s="5">
        <v>75786000000</v>
      </c>
      <c r="M92" s="5">
        <v>60875000000</v>
      </c>
      <c r="N92" s="5">
        <v>96526000000</v>
      </c>
      <c r="O92" s="5">
        <v>135705000000</v>
      </c>
      <c r="P92" s="5">
        <v>65755000000</v>
      </c>
      <c r="Q92" s="5">
        <v>77797000000</v>
      </c>
      <c r="R92" s="5">
        <v>74471000000</v>
      </c>
      <c r="S92" s="5">
        <v>60184000000</v>
      </c>
      <c r="T92" s="5">
        <v>44657000000</v>
      </c>
      <c r="U92" s="5">
        <v>27143000000</v>
      </c>
      <c r="V92" s="5">
        <v>21519000000</v>
      </c>
    </row>
    <row r="93" spans="2:27" ht="15.5" x14ac:dyDescent="0.35">
      <c r="C93" t="s">
        <v>1611</v>
      </c>
      <c r="D93" s="5">
        <v>850382000000</v>
      </c>
      <c r="E93" s="5">
        <v>1488245000000</v>
      </c>
      <c r="F93" s="5">
        <v>6603670000000</v>
      </c>
      <c r="G93" s="5">
        <v>3419630000000</v>
      </c>
      <c r="I93" s="5">
        <v>6603670000000</v>
      </c>
      <c r="J93" s="5">
        <v>1348498000000</v>
      </c>
      <c r="K93" s="5">
        <v>1376505000000</v>
      </c>
      <c r="L93" s="5">
        <v>1415764000000</v>
      </c>
      <c r="M93" s="5">
        <v>1960745000000</v>
      </c>
      <c r="N93" s="5">
        <v>901236000000</v>
      </c>
      <c r="O93" s="5">
        <v>2375870000000</v>
      </c>
      <c r="P93" s="5">
        <v>758832000000</v>
      </c>
      <c r="Q93" s="5">
        <v>840996000000</v>
      </c>
      <c r="R93" s="5">
        <v>554868000000</v>
      </c>
      <c r="S93" s="5">
        <v>269835000000</v>
      </c>
      <c r="T93" s="5">
        <v>453928000000</v>
      </c>
      <c r="U93" s="5">
        <v>293329000000</v>
      </c>
      <c r="V93" s="5">
        <v>842639000000</v>
      </c>
      <c r="W93" s="5">
        <v>578855000000</v>
      </c>
      <c r="X93" s="5">
        <v>103700885733</v>
      </c>
      <c r="Y93" s="5">
        <v>62458361093</v>
      </c>
      <c r="Z93" s="5">
        <v>246554516907</v>
      </c>
      <c r="AA93" s="2">
        <v>146786068594</v>
      </c>
    </row>
    <row r="94" spans="2:27" ht="15.5" x14ac:dyDescent="0.35">
      <c r="C94" t="s">
        <v>258</v>
      </c>
      <c r="D94" s="5">
        <v>40344901000000</v>
      </c>
      <c r="E94" s="5">
        <v>40873525000000</v>
      </c>
      <c r="F94" s="5">
        <v>43413373000000</v>
      </c>
      <c r="G94" s="5">
        <v>45247788000000</v>
      </c>
      <c r="I94" s="5">
        <v>43413373000000</v>
      </c>
      <c r="J94" s="5">
        <v>47469446000000</v>
      </c>
      <c r="K94" s="5">
        <v>43993498000000</v>
      </c>
      <c r="L94" s="5">
        <v>40067272000000</v>
      </c>
      <c r="M94" s="5">
        <v>33817250000000</v>
      </c>
      <c r="N94" s="5">
        <v>30011903000000</v>
      </c>
      <c r="O94" s="5">
        <v>26674450000000</v>
      </c>
      <c r="P94" s="5">
        <v>22528964000000</v>
      </c>
      <c r="Q94" s="5">
        <v>18804986000000</v>
      </c>
      <c r="R94" s="5">
        <v>16440835000000</v>
      </c>
      <c r="S94" s="5">
        <v>13958921000000</v>
      </c>
      <c r="T94" s="5">
        <v>11468312000000</v>
      </c>
      <c r="U94" s="5">
        <v>6199381000000</v>
      </c>
      <c r="V94" s="5">
        <v>5260844000000</v>
      </c>
      <c r="W94" s="5">
        <v>3341776000000</v>
      </c>
      <c r="X94" s="5">
        <v>2555781806319</v>
      </c>
      <c r="Y94" s="5">
        <v>1925244232365</v>
      </c>
      <c r="Z94" s="5">
        <v>1525993987232</v>
      </c>
      <c r="AA94" s="2">
        <v>1164204352354</v>
      </c>
    </row>
    <row r="95" spans="2:27" ht="15.5" x14ac:dyDescent="0.35">
      <c r="C95" t="s">
        <v>279</v>
      </c>
      <c r="D95" s="5">
        <v>7464000000000</v>
      </c>
      <c r="E95" s="5">
        <v>7447975000000</v>
      </c>
      <c r="F95" s="5">
        <v>10937000000000</v>
      </c>
      <c r="G95" s="5">
        <v>12015900000000</v>
      </c>
      <c r="I95" s="5">
        <v>10937000000000</v>
      </c>
      <c r="J95" s="5">
        <v>11488000000000</v>
      </c>
      <c r="K95" s="5">
        <v>11895335000000</v>
      </c>
      <c r="L95" s="5">
        <v>11834610000000</v>
      </c>
      <c r="M95" s="5">
        <v>8941200000000</v>
      </c>
      <c r="N95" s="5">
        <v>10858500000000</v>
      </c>
      <c r="O95" s="5">
        <v>8024775000000</v>
      </c>
      <c r="P95" s="5">
        <v>4745400000000</v>
      </c>
      <c r="Q95" s="5">
        <v>2035125000000</v>
      </c>
      <c r="R95" s="5">
        <v>1751425000000</v>
      </c>
      <c r="S95" s="5">
        <v>689250000000</v>
      </c>
      <c r="T95" s="5">
        <v>371550000000</v>
      </c>
      <c r="W95" s="5">
        <v>3761000000</v>
      </c>
      <c r="X95" s="5">
        <v>8776013106</v>
      </c>
      <c r="Y95" s="5">
        <v>6142500000</v>
      </c>
    </row>
    <row r="96" spans="2:27" ht="15.5" x14ac:dyDescent="0.35">
      <c r="C96" t="s">
        <v>259</v>
      </c>
      <c r="D96" s="5">
        <v>40344901000000</v>
      </c>
      <c r="E96" s="5">
        <v>40873525000000</v>
      </c>
      <c r="F96" s="5">
        <v>43413373000000</v>
      </c>
      <c r="G96" s="5">
        <v>45247788000000</v>
      </c>
      <c r="I96" s="5">
        <v>43413373000000</v>
      </c>
      <c r="J96" s="5">
        <v>47469446000000</v>
      </c>
      <c r="K96" s="5">
        <v>43993498000000</v>
      </c>
      <c r="L96" s="5">
        <v>40067272000000</v>
      </c>
      <c r="M96" s="5">
        <v>33817250000000</v>
      </c>
      <c r="N96" s="5">
        <v>30011903000000</v>
      </c>
      <c r="O96" s="5">
        <v>26674450000000</v>
      </c>
      <c r="P96" s="5">
        <v>22528964000000</v>
      </c>
      <c r="Q96" s="5">
        <v>18804986000000</v>
      </c>
      <c r="R96" s="5">
        <v>16440835000000</v>
      </c>
      <c r="S96" s="5">
        <v>13958921000000</v>
      </c>
      <c r="T96" s="5">
        <v>11468312000000</v>
      </c>
      <c r="U96" s="5">
        <v>6199381000000</v>
      </c>
      <c r="V96" s="5">
        <v>5260844000000</v>
      </c>
      <c r="W96" s="5">
        <v>3341776000000</v>
      </c>
      <c r="X96" s="5">
        <v>2555781806319</v>
      </c>
      <c r="Y96" s="5">
        <v>1925244232365</v>
      </c>
      <c r="Z96" s="5">
        <v>1525993987232</v>
      </c>
      <c r="AA96" s="2">
        <v>1164204352354</v>
      </c>
    </row>
    <row r="97" spans="3:27" ht="15.5" x14ac:dyDescent="0.35">
      <c r="C97" t="s">
        <v>113</v>
      </c>
      <c r="D97" s="5">
        <v>384213000000</v>
      </c>
      <c r="E97" s="5">
        <v>229617000000</v>
      </c>
      <c r="F97" s="5">
        <v>23824000000</v>
      </c>
      <c r="G97" s="5">
        <v>38841000000</v>
      </c>
      <c r="I97" s="5">
        <v>23824000000</v>
      </c>
      <c r="J97" s="5">
        <v>39230000000</v>
      </c>
      <c r="U97" s="5">
        <v>9059000000</v>
      </c>
      <c r="V97" s="5">
        <v>1517000000</v>
      </c>
      <c r="X97" s="5">
        <v>3892002887</v>
      </c>
      <c r="Y97" s="5">
        <v>2009914752</v>
      </c>
      <c r="Z97" s="5">
        <v>2056775585</v>
      </c>
      <c r="AA97" s="2">
        <v>1585291598</v>
      </c>
    </row>
    <row r="98" spans="3:27" ht="15.5" x14ac:dyDescent="0.35">
      <c r="C98" t="s">
        <v>111</v>
      </c>
    </row>
    <row r="99" spans="3:27" ht="15.5" x14ac:dyDescent="0.35">
      <c r="C99" t="s">
        <v>81</v>
      </c>
      <c r="F99" s="5">
        <v>15971000000</v>
      </c>
      <c r="I99" s="5">
        <v>15971000000</v>
      </c>
      <c r="J99" s="5">
        <v>-24443000000</v>
      </c>
      <c r="P99" s="5">
        <v>-121317000000</v>
      </c>
      <c r="Q99" s="5">
        <v>-135215000000</v>
      </c>
      <c r="R99" s="5">
        <v>-135215000000</v>
      </c>
      <c r="S99" s="5">
        <v>-135215000000</v>
      </c>
      <c r="T99" s="5">
        <v>-135215000000</v>
      </c>
      <c r="U99" s="5">
        <v>-55875000000</v>
      </c>
      <c r="V99" s="5">
        <v>-2776000000</v>
      </c>
      <c r="W99" s="5">
        <v>3592000000</v>
      </c>
      <c r="X99" s="5">
        <v>-6812212800</v>
      </c>
      <c r="Y99" s="5">
        <v>-606350000</v>
      </c>
      <c r="Z99" s="5">
        <v>-2722600000</v>
      </c>
      <c r="AA99" s="2">
        <v>-781600000</v>
      </c>
    </row>
    <row r="100" spans="3:27" ht="15.5" x14ac:dyDescent="0.35">
      <c r="C100" t="s">
        <v>112</v>
      </c>
      <c r="D100" s="5">
        <v>352258000000</v>
      </c>
      <c r="E100" s="5">
        <v>324044000000</v>
      </c>
      <c r="F100" s="5">
        <v>355653000000</v>
      </c>
      <c r="G100" s="5">
        <v>349810000000</v>
      </c>
      <c r="I100" s="5">
        <v>355653000000</v>
      </c>
      <c r="J100" s="5">
        <v>361161000000</v>
      </c>
      <c r="K100" s="5">
        <v>353324000000</v>
      </c>
      <c r="L100" s="5">
        <v>367719000000</v>
      </c>
      <c r="M100" s="5">
        <v>398057000000</v>
      </c>
      <c r="N100" s="5">
        <v>448354000000</v>
      </c>
      <c r="O100" s="5">
        <v>370993000000</v>
      </c>
      <c r="P100" s="5">
        <v>355058000000</v>
      </c>
      <c r="Q100" s="5">
        <v>366474000000</v>
      </c>
      <c r="R100" s="5">
        <v>355551000000</v>
      </c>
      <c r="S100" s="5">
        <v>326607000000</v>
      </c>
      <c r="T100" s="5">
        <v>312719000000</v>
      </c>
      <c r="U100" s="5">
        <v>148977000000</v>
      </c>
      <c r="V100" s="5">
        <v>131819000000</v>
      </c>
      <c r="W100" s="5">
        <v>87221000000</v>
      </c>
      <c r="X100" s="5">
        <v>60448729539</v>
      </c>
      <c r="Y100" s="5">
        <v>38284605871</v>
      </c>
      <c r="Z100" s="5">
        <v>36317595222</v>
      </c>
      <c r="AA100" s="2">
        <v>23725284273</v>
      </c>
    </row>
    <row r="101" spans="3:27" ht="15.5" x14ac:dyDescent="0.35">
      <c r="C101" t="s">
        <v>634</v>
      </c>
      <c r="D101" s="5">
        <v>847439000000</v>
      </c>
      <c r="E101" s="5">
        <v>1474492000000</v>
      </c>
      <c r="F101" s="5">
        <v>847439000000</v>
      </c>
      <c r="G101" s="5">
        <v>1474492000000</v>
      </c>
      <c r="I101" s="5">
        <v>847439000000</v>
      </c>
      <c r="J101" s="5">
        <v>1213776000000</v>
      </c>
      <c r="K101" s="5">
        <v>1474492000000</v>
      </c>
      <c r="L101" s="5">
        <v>1474492000000</v>
      </c>
      <c r="M101" s="5">
        <v>1474492000000</v>
      </c>
      <c r="N101" s="5">
        <v>1474492000000</v>
      </c>
      <c r="O101" s="5">
        <v>1474492000000</v>
      </c>
      <c r="P101" s="5">
        <v>1474492000000</v>
      </c>
      <c r="Q101" s="5">
        <v>1474492000000</v>
      </c>
      <c r="R101" s="5">
        <v>1474492000000</v>
      </c>
      <c r="S101" s="5">
        <v>1474492000000</v>
      </c>
      <c r="T101" s="5">
        <v>1474492000000</v>
      </c>
    </row>
    <row r="102" spans="3:27" ht="15.5" x14ac:dyDescent="0.35">
      <c r="C102" t="s">
        <v>114</v>
      </c>
      <c r="D102" s="5">
        <v>166776000000</v>
      </c>
      <c r="E102" s="5">
        <v>162552000000</v>
      </c>
      <c r="F102" s="5">
        <v>166319000000</v>
      </c>
      <c r="G102" s="5">
        <v>552737000000</v>
      </c>
      <c r="I102" s="5">
        <v>166319000000</v>
      </c>
      <c r="J102" s="5">
        <v>199472000000</v>
      </c>
      <c r="K102" s="5">
        <v>531133000000</v>
      </c>
      <c r="L102" s="5">
        <v>526017000000</v>
      </c>
      <c r="M102" s="5">
        <v>487651000000</v>
      </c>
      <c r="N102" s="5">
        <v>470149000000</v>
      </c>
      <c r="O102" s="5">
        <v>458727000000</v>
      </c>
      <c r="P102" s="5">
        <v>448832000000</v>
      </c>
      <c r="Q102" s="5">
        <v>435847000000</v>
      </c>
      <c r="R102" s="5">
        <v>400357000000</v>
      </c>
      <c r="S102" s="5">
        <v>277959000000</v>
      </c>
    </row>
    <row r="103" spans="3:27" ht="15.5" x14ac:dyDescent="0.35">
      <c r="C103" t="s">
        <v>115</v>
      </c>
      <c r="D103" s="5">
        <v>166776000000</v>
      </c>
      <c r="E103" s="5">
        <v>162552000000</v>
      </c>
      <c r="F103" s="5">
        <v>166319000000</v>
      </c>
      <c r="G103" s="5">
        <v>176684000000</v>
      </c>
      <c r="I103" s="5">
        <v>166319000000</v>
      </c>
      <c r="J103" s="5">
        <v>199472000000</v>
      </c>
      <c r="K103" s="5">
        <v>232998000000</v>
      </c>
      <c r="L103" s="5">
        <v>276192000000</v>
      </c>
      <c r="M103" s="5">
        <v>283774000000</v>
      </c>
      <c r="N103" s="5">
        <v>302039000000</v>
      </c>
      <c r="O103" s="5">
        <v>325626000000</v>
      </c>
      <c r="P103" s="5">
        <v>349613000000</v>
      </c>
      <c r="Q103" s="5">
        <v>369667000000</v>
      </c>
      <c r="R103" s="5">
        <v>361976000000</v>
      </c>
      <c r="S103" s="5">
        <v>277959000000</v>
      </c>
      <c r="T103" s="5">
        <v>291270000000</v>
      </c>
    </row>
    <row r="104" spans="3:27" ht="15.5" x14ac:dyDescent="0.35">
      <c r="C104" t="s">
        <v>117</v>
      </c>
      <c r="D104" s="5">
        <v>49130145000000</v>
      </c>
      <c r="E104" s="5">
        <v>54188403000000</v>
      </c>
      <c r="F104" s="5">
        <v>56884748000000</v>
      </c>
      <c r="G104" s="5">
        <v>59627342000000</v>
      </c>
      <c r="I104" s="5">
        <v>56884748000000</v>
      </c>
      <c r="J104" s="5">
        <v>56905515000000</v>
      </c>
      <c r="K104" s="5">
        <v>54822181000000</v>
      </c>
      <c r="L104" s="5">
        <v>51499424000000</v>
      </c>
      <c r="M104" s="5">
        <v>43801571000000</v>
      </c>
      <c r="N104" s="5">
        <v>38053939000000</v>
      </c>
      <c r="O104" s="5">
        <v>36936262000000</v>
      </c>
      <c r="P104" s="5">
        <v>29631693000000</v>
      </c>
      <c r="Q104" s="5">
        <v>27086504000000</v>
      </c>
      <c r="R104" s="5">
        <v>22630634000000</v>
      </c>
      <c r="S104" s="5">
        <v>20019523000000</v>
      </c>
      <c r="T104" s="5">
        <v>16432776000000</v>
      </c>
      <c r="U104" s="5">
        <v>8230842000000</v>
      </c>
      <c r="V104" s="5">
        <v>7621309000000</v>
      </c>
      <c r="W104" s="5">
        <v>5085762000000</v>
      </c>
      <c r="X104" s="5">
        <v>3245762792900</v>
      </c>
      <c r="Y104" s="5">
        <v>2403695698642</v>
      </c>
      <c r="Z104" s="5">
        <v>1977150161987</v>
      </c>
      <c r="AA104" s="2">
        <v>1463045752300</v>
      </c>
    </row>
    <row r="105" spans="3:27" ht="15.5" x14ac:dyDescent="0.35">
      <c r="C105" t="s">
        <v>118</v>
      </c>
    </row>
    <row r="106" spans="3:27" ht="15.5" x14ac:dyDescent="0.35">
      <c r="C106" t="s">
        <v>119</v>
      </c>
    </row>
    <row r="107" spans="3:27" ht="15.5" x14ac:dyDescent="0.35">
      <c r="C107" t="s">
        <v>120</v>
      </c>
      <c r="R107" s="5">
        <v>48206000000</v>
      </c>
      <c r="S107" s="5">
        <v>34262000000</v>
      </c>
      <c r="T107" s="5">
        <v>63220000000</v>
      </c>
      <c r="U107" s="5">
        <v>2064000000</v>
      </c>
      <c r="V107" s="5">
        <v>3080000000</v>
      </c>
      <c r="W107" s="5">
        <v>1126000000</v>
      </c>
      <c r="X107" s="5">
        <v>8166006949</v>
      </c>
      <c r="Y107" s="5">
        <v>6457400492</v>
      </c>
      <c r="Z107" s="5">
        <v>4908997924</v>
      </c>
      <c r="AA107" s="2">
        <v>3622011438</v>
      </c>
    </row>
    <row r="108" spans="3:27" ht="15.5" x14ac:dyDescent="0.35">
      <c r="C108" t="s">
        <v>121</v>
      </c>
      <c r="D108" s="5">
        <v>29457516000000</v>
      </c>
      <c r="E108" s="5">
        <v>32578992000000</v>
      </c>
      <c r="F108" s="5">
        <v>34055793000000</v>
      </c>
      <c r="G108" s="5">
        <v>32423519000000</v>
      </c>
      <c r="I108" s="5">
        <v>34055793000000</v>
      </c>
      <c r="J108" s="5">
        <v>31942089000000</v>
      </c>
      <c r="K108" s="5">
        <v>31188670000000</v>
      </c>
      <c r="L108" s="5">
        <v>28791495000000</v>
      </c>
      <c r="M108" s="5">
        <v>23848020000000</v>
      </c>
      <c r="N108" s="5">
        <v>18492074000000</v>
      </c>
      <c r="O108" s="5">
        <v>19065370000000</v>
      </c>
      <c r="P108" s="5">
        <v>15391187000000</v>
      </c>
      <c r="Q108" s="5">
        <v>16928615000000</v>
      </c>
      <c r="R108" s="5">
        <v>14879609000000</v>
      </c>
      <c r="S108" s="5">
        <v>14346247000000</v>
      </c>
      <c r="T108" s="5">
        <v>11303958000000</v>
      </c>
      <c r="U108" s="5">
        <v>6802289000000</v>
      </c>
      <c r="V108" s="5">
        <v>6226709000000</v>
      </c>
      <c r="W108" s="5">
        <v>4087992000000</v>
      </c>
      <c r="X108" s="5">
        <v>2550806148653</v>
      </c>
      <c r="Y108" s="5">
        <v>2027791744340</v>
      </c>
      <c r="Z108" s="5">
        <v>1493137599948</v>
      </c>
      <c r="AA108" s="2">
        <v>1240201308666</v>
      </c>
    </row>
    <row r="109" spans="3:27" ht="15.5" x14ac:dyDescent="0.35">
      <c r="C109" t="s">
        <v>124</v>
      </c>
      <c r="D109" s="5">
        <v>29457516000000</v>
      </c>
      <c r="E109" s="5">
        <v>32578992000000</v>
      </c>
      <c r="F109" s="5">
        <v>34055793000000</v>
      </c>
      <c r="G109" s="5">
        <v>32423519000000</v>
      </c>
      <c r="I109" s="5">
        <v>34055793000000</v>
      </c>
      <c r="J109" s="5">
        <v>31942089000000</v>
      </c>
      <c r="K109" s="5">
        <v>31188670000000</v>
      </c>
      <c r="L109" s="5">
        <v>28791495000000</v>
      </c>
      <c r="M109" s="5">
        <v>23848020000000</v>
      </c>
      <c r="N109" s="5">
        <v>18492074000000</v>
      </c>
      <c r="O109" s="5">
        <v>19065370000000</v>
      </c>
      <c r="P109" s="5">
        <v>15391187000000</v>
      </c>
      <c r="Q109" s="5">
        <v>16928615000000</v>
      </c>
      <c r="R109" s="5">
        <v>14879609000000</v>
      </c>
      <c r="S109" s="5">
        <v>14346247000000</v>
      </c>
      <c r="T109" s="5">
        <v>11303958000000</v>
      </c>
      <c r="U109" s="5">
        <v>6802289000000</v>
      </c>
      <c r="V109" s="5">
        <v>6226709000000</v>
      </c>
      <c r="W109" s="5">
        <v>4087992000000</v>
      </c>
      <c r="X109" s="5">
        <v>2550806148653</v>
      </c>
      <c r="Y109" s="5">
        <v>2027791744340</v>
      </c>
      <c r="Z109" s="5">
        <v>1493137599948</v>
      </c>
      <c r="AA109" s="2">
        <v>1240201308666</v>
      </c>
    </row>
    <row r="110" spans="3:27" ht="15.5" x14ac:dyDescent="0.35">
      <c r="C110" t="s">
        <v>270</v>
      </c>
      <c r="D110" s="5">
        <v>493815000000</v>
      </c>
      <c r="E110" s="5">
        <v>577834000000</v>
      </c>
      <c r="F110" s="5">
        <v>478650000000</v>
      </c>
      <c r="G110" s="5">
        <v>649085000000</v>
      </c>
      <c r="I110" s="5">
        <v>478650000000</v>
      </c>
      <c r="J110" s="5">
        <v>628806000000</v>
      </c>
      <c r="K110" s="5">
        <v>457010000000</v>
      </c>
      <c r="L110" s="5">
        <v>99903000000</v>
      </c>
      <c r="M110" s="5">
        <v>797793000000</v>
      </c>
      <c r="N110" s="5">
        <v>154846000000</v>
      </c>
      <c r="O110" s="5">
        <v>1775175000000</v>
      </c>
      <c r="P110" s="5">
        <v>1990180000000</v>
      </c>
      <c r="Q110" s="5">
        <v>1356450000000</v>
      </c>
      <c r="R110" s="5">
        <v>808028000000</v>
      </c>
      <c r="S110" s="5">
        <v>116809000000</v>
      </c>
      <c r="T110" s="5">
        <v>136808000000</v>
      </c>
      <c r="U110" s="5">
        <v>284092000000</v>
      </c>
      <c r="V110" s="5">
        <v>168182000000</v>
      </c>
      <c r="W110" s="5">
        <v>206771000000</v>
      </c>
      <c r="X110" s="5">
        <v>252880106627</v>
      </c>
      <c r="Y110" s="5">
        <v>81435655543</v>
      </c>
      <c r="Z110" s="5">
        <v>257371397490</v>
      </c>
      <c r="AA110" s="2">
        <v>22719238857</v>
      </c>
    </row>
    <row r="111" spans="3:27" ht="15.5" x14ac:dyDescent="0.35">
      <c r="C111" t="s">
        <v>272</v>
      </c>
      <c r="V111" s="5">
        <v>40000000</v>
      </c>
    </row>
    <row r="112" spans="3:27" ht="15.5" x14ac:dyDescent="0.35">
      <c r="C112" t="s">
        <v>274</v>
      </c>
      <c r="D112" s="5">
        <v>21330000000</v>
      </c>
      <c r="E112" s="5">
        <v>25554000000</v>
      </c>
      <c r="F112" s="5">
        <v>45093000000</v>
      </c>
      <c r="G112" s="5">
        <v>65659000000</v>
      </c>
      <c r="I112" s="5">
        <v>45093000000</v>
      </c>
      <c r="J112" s="5">
        <v>114208000000</v>
      </c>
      <c r="K112" s="5">
        <v>134399000000</v>
      </c>
      <c r="L112" s="5">
        <v>218452000000</v>
      </c>
      <c r="M112" s="5">
        <v>332108000000</v>
      </c>
      <c r="N112" s="5">
        <v>667409000000</v>
      </c>
      <c r="O112" s="5">
        <v>642505000000</v>
      </c>
      <c r="P112" s="5">
        <v>315753000000</v>
      </c>
      <c r="Q112" s="5">
        <v>53525000000</v>
      </c>
      <c r="R112" s="5">
        <v>103529000000</v>
      </c>
      <c r="S112" s="5">
        <v>92007000000</v>
      </c>
      <c r="T112" s="5">
        <v>62056000000</v>
      </c>
      <c r="V112" s="5">
        <v>19198000000</v>
      </c>
    </row>
    <row r="113" spans="3:27" ht="15.5" x14ac:dyDescent="0.35">
      <c r="C113" t="s">
        <v>275</v>
      </c>
      <c r="D113" s="5">
        <v>21330000000</v>
      </c>
      <c r="E113" s="5">
        <v>25554000000</v>
      </c>
      <c r="F113" s="5">
        <v>45093000000</v>
      </c>
      <c r="G113" s="5">
        <v>65659000000</v>
      </c>
      <c r="I113" s="5">
        <v>45093000000</v>
      </c>
      <c r="J113" s="5">
        <v>114208000000</v>
      </c>
      <c r="K113" s="5">
        <v>134399000000</v>
      </c>
      <c r="L113" s="5">
        <v>218452000000</v>
      </c>
      <c r="M113" s="5">
        <v>332108000000</v>
      </c>
      <c r="N113" s="5">
        <v>667409000000</v>
      </c>
      <c r="O113" s="5">
        <v>642505000000</v>
      </c>
      <c r="P113" s="5">
        <v>315753000000</v>
      </c>
      <c r="Q113" s="5">
        <v>53525000000</v>
      </c>
      <c r="R113" s="5">
        <v>103529000000</v>
      </c>
      <c r="S113" s="5">
        <v>92007000000</v>
      </c>
      <c r="T113" s="5">
        <v>62056000000</v>
      </c>
      <c r="V113" s="5">
        <v>19198000000</v>
      </c>
    </row>
    <row r="114" spans="3:27" ht="15.5" x14ac:dyDescent="0.35">
      <c r="C114" t="s">
        <v>278</v>
      </c>
      <c r="D114" s="5">
        <v>7464000000000</v>
      </c>
      <c r="E114" s="5">
        <v>7447975000000</v>
      </c>
      <c r="F114" s="5">
        <v>10937000000000</v>
      </c>
      <c r="G114" s="5">
        <v>12015900000000</v>
      </c>
      <c r="I114" s="5">
        <v>10937000000000</v>
      </c>
      <c r="J114" s="5">
        <v>11488000000000</v>
      </c>
      <c r="K114" s="5">
        <v>11895335000000</v>
      </c>
      <c r="L114" s="5">
        <v>11834610000000</v>
      </c>
      <c r="M114" s="5">
        <v>8941200000000</v>
      </c>
      <c r="N114" s="5">
        <v>10858500000000</v>
      </c>
      <c r="O114" s="5">
        <v>8024775000000</v>
      </c>
      <c r="P114" s="5">
        <v>4745400000000</v>
      </c>
      <c r="Q114" s="5">
        <v>2035125000000</v>
      </c>
      <c r="R114" s="5">
        <v>1751425000000</v>
      </c>
      <c r="S114" s="5">
        <v>689250000000</v>
      </c>
      <c r="T114" s="5">
        <v>371550000000</v>
      </c>
      <c r="W114" s="5">
        <v>3761000000</v>
      </c>
      <c r="X114" s="5">
        <v>8776013106</v>
      </c>
      <c r="Y114" s="5">
        <v>6142500000</v>
      </c>
    </row>
    <row r="115" spans="3:27" ht="15.5" x14ac:dyDescent="0.35">
      <c r="C115" t="s">
        <v>1612</v>
      </c>
      <c r="R115" s="5">
        <v>101826000000</v>
      </c>
      <c r="S115" s="5">
        <v>104033000000</v>
      </c>
      <c r="T115" s="5">
        <v>105286000000</v>
      </c>
      <c r="U115" s="5">
        <v>272202000000</v>
      </c>
      <c r="V115" s="5">
        <v>345113000000</v>
      </c>
      <c r="W115" s="5">
        <v>245544000000</v>
      </c>
    </row>
    <row r="116" spans="3:27" ht="15.5" x14ac:dyDescent="0.35">
      <c r="C116" t="s">
        <v>127</v>
      </c>
      <c r="G116" s="5">
        <v>284342000000</v>
      </c>
      <c r="K116" s="5">
        <v>225244000000</v>
      </c>
      <c r="L116" s="5">
        <v>122830000000</v>
      </c>
      <c r="M116" s="5">
        <v>66983000000</v>
      </c>
      <c r="N116" s="5">
        <v>104339000000</v>
      </c>
      <c r="O116" s="5">
        <v>153039000000</v>
      </c>
      <c r="P116" s="5">
        <v>84576000000</v>
      </c>
      <c r="Q116" s="5">
        <v>87126000000</v>
      </c>
      <c r="R116" s="5">
        <v>74965000000</v>
      </c>
      <c r="S116" s="5">
        <v>60558000000</v>
      </c>
      <c r="T116" s="5">
        <v>45225000000</v>
      </c>
      <c r="U116" s="5">
        <v>28099000000</v>
      </c>
      <c r="V116" s="5">
        <v>22367000000</v>
      </c>
      <c r="W116" s="5">
        <v>37838000000</v>
      </c>
    </row>
    <row r="117" spans="3:27" ht="15.5" x14ac:dyDescent="0.35">
      <c r="C117" t="s">
        <v>401</v>
      </c>
      <c r="G117" s="5">
        <v>284342000000</v>
      </c>
      <c r="K117" s="5">
        <v>225244000000</v>
      </c>
      <c r="L117" s="5">
        <v>122830000000</v>
      </c>
      <c r="M117" s="5">
        <v>66983000000</v>
      </c>
      <c r="N117" s="5">
        <v>104339000000</v>
      </c>
      <c r="O117" s="5">
        <v>153039000000</v>
      </c>
      <c r="P117" s="5">
        <v>84576000000</v>
      </c>
      <c r="Q117" s="5">
        <v>87126000000</v>
      </c>
      <c r="R117" s="5">
        <v>74965000000</v>
      </c>
      <c r="S117" s="5">
        <v>60558000000</v>
      </c>
      <c r="T117" s="5">
        <v>45225000000</v>
      </c>
      <c r="U117" s="5">
        <v>28099000000</v>
      </c>
      <c r="V117" s="5">
        <v>22367000000</v>
      </c>
      <c r="W117" s="5">
        <v>37838000000</v>
      </c>
    </row>
    <row r="118" spans="3:27" ht="15.5" x14ac:dyDescent="0.35">
      <c r="C118" t="s">
        <v>126</v>
      </c>
      <c r="D118" s="5">
        <v>29414000000</v>
      </c>
      <c r="E118" s="5">
        <v>40133000000</v>
      </c>
      <c r="F118" s="5">
        <v>33590000000</v>
      </c>
      <c r="G118" s="5">
        <v>29209000000</v>
      </c>
      <c r="I118" s="5">
        <v>33590000000</v>
      </c>
      <c r="J118" s="5">
        <v>32781000000</v>
      </c>
      <c r="K118" s="5">
        <v>81639000000</v>
      </c>
      <c r="L118" s="5">
        <v>52233000000</v>
      </c>
      <c r="M118" s="5">
        <v>53743000000</v>
      </c>
      <c r="N118" s="5">
        <v>49629000000</v>
      </c>
      <c r="O118" s="5">
        <v>26683000000</v>
      </c>
      <c r="P118" s="5">
        <v>19492000000</v>
      </c>
      <c r="Q118" s="5">
        <v>58892000000</v>
      </c>
      <c r="R118" s="5">
        <v>21968000000</v>
      </c>
      <c r="S118" s="5">
        <v>56822000000</v>
      </c>
      <c r="T118" s="5">
        <v>25892000000</v>
      </c>
      <c r="U118" s="5">
        <v>14895000000</v>
      </c>
      <c r="V118" s="5">
        <v>19441000000</v>
      </c>
      <c r="W118" s="5">
        <v>10948000000</v>
      </c>
      <c r="X118" s="5">
        <v>6884537609</v>
      </c>
      <c r="Y118" s="5">
        <v>8429315658</v>
      </c>
      <c r="Z118" s="5">
        <v>6300830304</v>
      </c>
      <c r="AA118" s="2">
        <v>4724360672</v>
      </c>
    </row>
    <row r="119" spans="3:27" ht="15.5" x14ac:dyDescent="0.35">
      <c r="C119" t="s">
        <v>838</v>
      </c>
      <c r="D119" s="5">
        <v>29414000000</v>
      </c>
      <c r="E119" s="5">
        <v>40133000000</v>
      </c>
      <c r="F119" s="5">
        <v>33590000000</v>
      </c>
      <c r="G119" s="5">
        <v>29209000000</v>
      </c>
      <c r="I119" s="5">
        <v>33590000000</v>
      </c>
      <c r="J119" s="5">
        <v>32781000000</v>
      </c>
      <c r="K119" s="5">
        <v>81639000000</v>
      </c>
      <c r="L119" s="5">
        <v>52233000000</v>
      </c>
      <c r="M119" s="5">
        <v>53743000000</v>
      </c>
      <c r="N119" s="5">
        <v>49629000000</v>
      </c>
      <c r="O119" s="5">
        <v>26683000000</v>
      </c>
      <c r="P119" s="5">
        <v>19492000000</v>
      </c>
      <c r="Q119" s="5">
        <v>58892000000</v>
      </c>
      <c r="R119" s="5">
        <v>21968000000</v>
      </c>
      <c r="S119" s="5">
        <v>56822000000</v>
      </c>
      <c r="T119" s="5">
        <v>25892000000</v>
      </c>
      <c r="U119" s="5">
        <v>14895000000</v>
      </c>
      <c r="V119" s="5">
        <v>19441000000</v>
      </c>
      <c r="W119" s="5">
        <v>10948000000</v>
      </c>
      <c r="X119" s="5">
        <v>6884537609</v>
      </c>
      <c r="Y119" s="5">
        <v>8429315658</v>
      </c>
      <c r="Z119" s="5">
        <v>6300830304</v>
      </c>
      <c r="AA119" s="2">
        <v>4724360672</v>
      </c>
    </row>
    <row r="120" spans="3:27" ht="15.5" x14ac:dyDescent="0.35">
      <c r="C120" t="s">
        <v>125</v>
      </c>
      <c r="K120" s="5">
        <v>10897000000</v>
      </c>
      <c r="L120" s="5">
        <v>23945000000</v>
      </c>
      <c r="M120" s="5">
        <v>32788000000</v>
      </c>
      <c r="N120" s="5">
        <v>45964000000</v>
      </c>
      <c r="O120" s="5">
        <v>105694000000</v>
      </c>
      <c r="P120" s="5">
        <v>104257000000</v>
      </c>
      <c r="Q120" s="5">
        <v>91537000000</v>
      </c>
      <c r="R120" s="5">
        <v>94913000000</v>
      </c>
      <c r="S120" s="5">
        <v>79110000000</v>
      </c>
      <c r="T120" s="5">
        <v>71309000000</v>
      </c>
      <c r="W120" s="5">
        <v>4166000000</v>
      </c>
    </row>
    <row r="121" spans="3:27" ht="15.5" x14ac:dyDescent="0.35">
      <c r="C121" t="s">
        <v>282</v>
      </c>
      <c r="P121" s="5">
        <v>206201000000</v>
      </c>
      <c r="Q121" s="5">
        <v>205400000000</v>
      </c>
      <c r="R121" s="5">
        <v>213617000000</v>
      </c>
      <c r="S121" s="5">
        <v>224017000000</v>
      </c>
      <c r="T121" s="5">
        <v>227952000000</v>
      </c>
      <c r="U121" s="5">
        <v>196445000000</v>
      </c>
      <c r="V121" s="5">
        <v>196058000000</v>
      </c>
    </row>
    <row r="122" spans="3:27" ht="15.5" x14ac:dyDescent="0.35">
      <c r="C122" t="s">
        <v>116</v>
      </c>
      <c r="E122" s="5">
        <v>375000000</v>
      </c>
    </row>
    <row r="123" spans="3:27" ht="15.5" x14ac:dyDescent="0.35">
      <c r="C123" t="s">
        <v>130</v>
      </c>
      <c r="D123" s="5">
        <v>37984084000000</v>
      </c>
      <c r="E123" s="5">
        <v>41229529000000</v>
      </c>
      <c r="F123" s="5">
        <v>46269588000000</v>
      </c>
      <c r="G123" s="5">
        <v>45896493000000</v>
      </c>
      <c r="I123" s="5">
        <v>46269588000000</v>
      </c>
      <c r="J123" s="5">
        <v>45159291000000</v>
      </c>
      <c r="K123" s="5">
        <v>44549099000000</v>
      </c>
      <c r="L123" s="5">
        <v>41568671000000</v>
      </c>
      <c r="M123" s="5">
        <v>34544380000000</v>
      </c>
      <c r="N123" s="5">
        <v>30782968000000</v>
      </c>
      <c r="O123" s="5">
        <v>30000672000000</v>
      </c>
      <c r="P123" s="5">
        <v>23081225000000</v>
      </c>
      <c r="Q123" s="5">
        <v>20979506000000</v>
      </c>
      <c r="R123" s="5">
        <v>18218744000000</v>
      </c>
      <c r="S123" s="5">
        <v>15883592000000</v>
      </c>
      <c r="T123" s="5">
        <v>12528511000000</v>
      </c>
      <c r="U123" s="5">
        <v>7653022000000</v>
      </c>
      <c r="V123" s="5">
        <v>7083402000000</v>
      </c>
      <c r="W123" s="5">
        <v>4612588000000</v>
      </c>
      <c r="X123" s="5">
        <v>2852188301598</v>
      </c>
      <c r="Y123" s="5">
        <v>2150071128291</v>
      </c>
      <c r="Z123" s="5">
        <v>1776624026643</v>
      </c>
      <c r="AA123" s="2">
        <v>1283236186120</v>
      </c>
    </row>
    <row r="124" spans="3:27" ht="15.5" x14ac:dyDescent="0.35">
      <c r="C124" t="s">
        <v>131</v>
      </c>
    </row>
    <row r="125" spans="3:27" ht="15.5" x14ac:dyDescent="0.35">
      <c r="C125" t="s">
        <v>132</v>
      </c>
      <c r="D125" s="5">
        <v>1469219000000</v>
      </c>
      <c r="E125" s="5">
        <v>1469219000000</v>
      </c>
      <c r="F125" s="5">
        <v>1469219000000</v>
      </c>
      <c r="G125" s="5">
        <v>1469219000000</v>
      </c>
      <c r="I125" s="5">
        <v>1469219000000</v>
      </c>
      <c r="J125" s="5">
        <v>1469219000000</v>
      </c>
      <c r="K125" s="5">
        <v>856823000000</v>
      </c>
      <c r="L125" s="5">
        <v>856823000000</v>
      </c>
      <c r="M125" s="5">
        <v>856823000000</v>
      </c>
      <c r="N125" s="5">
        <v>658092000000</v>
      </c>
      <c r="O125" s="5">
        <v>658092000000</v>
      </c>
      <c r="P125" s="5">
        <v>658092000000</v>
      </c>
      <c r="Q125" s="5">
        <v>671990000000</v>
      </c>
      <c r="R125" s="5">
        <v>521133000000</v>
      </c>
      <c r="S125" s="5">
        <v>521133000000</v>
      </c>
      <c r="T125" s="5">
        <v>521133000000</v>
      </c>
      <c r="U125" s="5">
        <v>231637000000</v>
      </c>
      <c r="V125" s="5">
        <v>231637000000</v>
      </c>
      <c r="W125" s="5">
        <v>231637000000</v>
      </c>
      <c r="X125" s="5">
        <v>231637300000</v>
      </c>
      <c r="Y125" s="5">
        <v>163795600000</v>
      </c>
      <c r="Z125" s="5">
        <v>150000000000</v>
      </c>
      <c r="AA125" s="2">
        <v>150000000000</v>
      </c>
    </row>
    <row r="126" spans="3:27" ht="15.5" x14ac:dyDescent="0.35">
      <c r="C126" t="s">
        <v>133</v>
      </c>
      <c r="D126" s="5">
        <v>6617184000000</v>
      </c>
      <c r="E126" s="5">
        <v>6617184000000</v>
      </c>
      <c r="F126" s="5">
        <v>6617184000000</v>
      </c>
      <c r="G126" s="5">
        <v>6617184000000</v>
      </c>
      <c r="I126" s="5">
        <v>6617184000000</v>
      </c>
      <c r="J126" s="5">
        <v>6617184000000</v>
      </c>
      <c r="K126" s="5">
        <v>4172986000000</v>
      </c>
      <c r="L126" s="5">
        <v>4172986000000</v>
      </c>
      <c r="M126" s="5">
        <v>4172986000000</v>
      </c>
      <c r="N126" s="5">
        <v>2946911000000</v>
      </c>
      <c r="O126" s="5">
        <v>2946911000000</v>
      </c>
      <c r="P126" s="5">
        <v>3068228000000</v>
      </c>
      <c r="Q126" s="5">
        <v>3068228000000</v>
      </c>
      <c r="R126" s="5">
        <v>1902455000000</v>
      </c>
      <c r="S126" s="5">
        <v>1902455000000</v>
      </c>
      <c r="T126" s="5">
        <v>1902455000000</v>
      </c>
      <c r="U126" s="5">
        <v>46724000000</v>
      </c>
      <c r="V126" s="5">
        <v>46724000000</v>
      </c>
      <c r="W126" s="5">
        <v>46724000000</v>
      </c>
      <c r="X126" s="5">
        <v>46723353063</v>
      </c>
      <c r="Y126" s="5">
        <v>15494635470</v>
      </c>
      <c r="Z126" s="5">
        <v>6453099446</v>
      </c>
      <c r="AA126" s="2">
        <v>6453099446</v>
      </c>
    </row>
    <row r="127" spans="3:27" ht="15.5" x14ac:dyDescent="0.35">
      <c r="C127" t="s">
        <v>134</v>
      </c>
      <c r="D127" s="5">
        <v>3059658000000</v>
      </c>
      <c r="E127" s="5">
        <v>4872471000000</v>
      </c>
      <c r="F127" s="5">
        <v>2512786000000</v>
      </c>
      <c r="G127" s="5">
        <v>5644446000000</v>
      </c>
      <c r="I127" s="5">
        <v>2512786000000</v>
      </c>
      <c r="J127" s="5">
        <v>3684264000000</v>
      </c>
      <c r="K127" s="5">
        <v>5243273000000</v>
      </c>
      <c r="L127" s="5">
        <v>4900944000000</v>
      </c>
      <c r="M127" s="5">
        <v>4227382000000</v>
      </c>
      <c r="N127" s="5">
        <v>3665968000000</v>
      </c>
      <c r="O127" s="5">
        <v>3330587000000</v>
      </c>
      <c r="P127" s="5">
        <v>2945465000000</v>
      </c>
      <c r="Q127" s="5">
        <v>2501995000000</v>
      </c>
      <c r="R127" s="5">
        <v>2123517000000</v>
      </c>
      <c r="S127" s="5">
        <v>1847558000000</v>
      </c>
      <c r="T127" s="5">
        <v>1615892000000</v>
      </c>
      <c r="U127" s="5">
        <v>355334000000</v>
      </c>
      <c r="V127" s="5">
        <v>262322000000</v>
      </c>
      <c r="W127" s="5">
        <v>191221000000</v>
      </c>
      <c r="X127" s="5">
        <v>122026051039</v>
      </c>
      <c r="Y127" s="5">
        <v>74940684881</v>
      </c>
      <c r="Z127" s="5">
        <v>46795635898</v>
      </c>
      <c r="AA127" s="2">
        <v>24138066734</v>
      </c>
    </row>
    <row r="128" spans="3:27" ht="15.5" x14ac:dyDescent="0.35">
      <c r="C128" t="s">
        <v>135</v>
      </c>
      <c r="D128" s="5">
        <v>293844000000</v>
      </c>
      <c r="E128" s="5">
        <v>293844000000</v>
      </c>
      <c r="F128" s="5">
        <v>293844000000</v>
      </c>
      <c r="G128" s="5">
        <v>293844000000</v>
      </c>
      <c r="I128" s="5">
        <v>293844000000</v>
      </c>
      <c r="J128" s="5">
        <v>173215000000</v>
      </c>
      <c r="K128" s="5">
        <v>173215000000</v>
      </c>
      <c r="L128" s="5">
        <v>173215000000</v>
      </c>
      <c r="M128" s="5">
        <v>135465000000</v>
      </c>
      <c r="N128" s="5">
        <v>135465000000</v>
      </c>
      <c r="O128" s="5">
        <v>135465000000</v>
      </c>
      <c r="P128" s="5">
        <v>135465000000</v>
      </c>
      <c r="Q128" s="5">
        <v>69656000000</v>
      </c>
      <c r="R128" s="5">
        <v>54165000000</v>
      </c>
      <c r="S128" s="5">
        <v>40904000000</v>
      </c>
      <c r="T128" s="5">
        <v>34000000000</v>
      </c>
      <c r="U128" s="5">
        <v>19496000000</v>
      </c>
      <c r="V128" s="5">
        <v>13529000000</v>
      </c>
      <c r="W128" s="5">
        <v>9027000000</v>
      </c>
      <c r="X128" s="5">
        <v>7245129501</v>
      </c>
      <c r="Y128" s="5">
        <v>5462877052</v>
      </c>
      <c r="Z128" s="5">
        <v>3579998594</v>
      </c>
      <c r="AA128" s="2">
        <v>2579998594</v>
      </c>
    </row>
    <row r="129" spans="2:27" ht="15.5" x14ac:dyDescent="0.35">
      <c r="C129" t="s">
        <v>136</v>
      </c>
      <c r="D129" s="5">
        <v>2765814000000</v>
      </c>
      <c r="E129" s="5">
        <v>4578627000000</v>
      </c>
      <c r="F129" s="5">
        <v>2218942000000</v>
      </c>
      <c r="G129" s="5">
        <v>5350602000000</v>
      </c>
      <c r="I129" s="5">
        <v>2218942000000</v>
      </c>
      <c r="J129" s="5">
        <v>3511049000000</v>
      </c>
      <c r="K129" s="5">
        <v>5070058000000</v>
      </c>
      <c r="L129" s="5">
        <v>4727729000000</v>
      </c>
      <c r="M129" s="5">
        <v>4091917000000</v>
      </c>
      <c r="N129" s="5">
        <v>3530503000000</v>
      </c>
      <c r="O129" s="5">
        <v>3195122000000</v>
      </c>
      <c r="P129" s="5">
        <v>2810000000000</v>
      </c>
      <c r="Q129" s="5">
        <v>2432339000000</v>
      </c>
      <c r="R129" s="5">
        <v>2069352000000</v>
      </c>
      <c r="S129" s="5">
        <v>1806654000000</v>
      </c>
      <c r="T129" s="5">
        <v>1581892000000</v>
      </c>
      <c r="U129" s="5">
        <v>335838000000</v>
      </c>
      <c r="V129" s="5">
        <v>248793000000</v>
      </c>
      <c r="W129" s="5">
        <v>182194000000</v>
      </c>
      <c r="X129" s="5">
        <v>114780921538</v>
      </c>
      <c r="Y129" s="5">
        <v>69477807829</v>
      </c>
      <c r="Z129" s="5">
        <v>43215637304</v>
      </c>
      <c r="AA129" s="2">
        <v>21558068140</v>
      </c>
    </row>
    <row r="130" spans="2:27" ht="15.5" x14ac:dyDescent="0.35">
      <c r="C130" t="s">
        <v>137</v>
      </c>
      <c r="D130" s="5">
        <v>3059658000000</v>
      </c>
      <c r="E130" s="5">
        <v>4872471000000</v>
      </c>
      <c r="F130" s="5">
        <v>2512786000000</v>
      </c>
      <c r="G130" s="5">
        <v>5644446000000</v>
      </c>
      <c r="I130" s="5">
        <v>2512786000000</v>
      </c>
      <c r="J130" s="5">
        <v>3684264000000</v>
      </c>
      <c r="K130" s="5">
        <v>5243273000000</v>
      </c>
      <c r="L130" s="5">
        <v>4900944000000</v>
      </c>
      <c r="M130" s="5">
        <v>4227382000000</v>
      </c>
      <c r="N130" s="5">
        <v>3665968000000</v>
      </c>
      <c r="O130" s="5">
        <v>3330587000000</v>
      </c>
      <c r="P130" s="5">
        <v>2945465000000</v>
      </c>
      <c r="Q130" s="5">
        <v>2501995000000</v>
      </c>
      <c r="R130" s="5">
        <v>2123517000000</v>
      </c>
      <c r="S130" s="5">
        <v>1847558000000</v>
      </c>
      <c r="T130" s="5">
        <v>1615892000000</v>
      </c>
      <c r="U130" s="5">
        <v>355334000000</v>
      </c>
      <c r="V130" s="5">
        <v>262322000000</v>
      </c>
      <c r="W130" s="5">
        <v>191221000000</v>
      </c>
      <c r="X130" s="5">
        <v>122026051039</v>
      </c>
      <c r="Y130" s="5">
        <v>74940684881</v>
      </c>
      <c r="Z130" s="5">
        <v>46795635898</v>
      </c>
      <c r="AA130" s="2">
        <v>24138066734</v>
      </c>
    </row>
    <row r="131" spans="2:27" ht="15.5" x14ac:dyDescent="0.35">
      <c r="C131" t="s">
        <v>10</v>
      </c>
      <c r="D131" s="5">
        <v>11146061000000</v>
      </c>
      <c r="E131" s="5">
        <v>12958874000000</v>
      </c>
      <c r="F131" s="5">
        <v>10615160000000</v>
      </c>
      <c r="G131" s="5">
        <v>13730849000000</v>
      </c>
      <c r="I131" s="5">
        <v>10615160000000</v>
      </c>
      <c r="J131" s="5">
        <v>11746224000000</v>
      </c>
      <c r="K131" s="5">
        <v>10273082000000</v>
      </c>
      <c r="L131" s="5">
        <v>9930753000000</v>
      </c>
      <c r="M131" s="5">
        <v>9257191000000</v>
      </c>
      <c r="N131" s="5">
        <v>7270971000000</v>
      </c>
      <c r="O131" s="5">
        <v>6935590000000</v>
      </c>
      <c r="P131" s="5">
        <v>6550468000000</v>
      </c>
      <c r="Q131" s="5">
        <v>6106998000000</v>
      </c>
      <c r="R131" s="5">
        <v>4411890000000</v>
      </c>
      <c r="S131" s="5">
        <v>4135931000000</v>
      </c>
      <c r="T131" s="5">
        <v>3904265000000</v>
      </c>
      <c r="U131" s="5">
        <v>577820000000</v>
      </c>
      <c r="V131" s="5">
        <v>537907000000</v>
      </c>
      <c r="W131" s="5">
        <v>473174000000</v>
      </c>
      <c r="X131" s="5">
        <v>393574491302</v>
      </c>
      <c r="Y131" s="5">
        <v>253624570351</v>
      </c>
      <c r="Z131" s="5">
        <v>200526135344</v>
      </c>
      <c r="AA131" s="2">
        <v>179809566180</v>
      </c>
    </row>
    <row r="132" spans="2:27" ht="15.5" x14ac:dyDescent="0.35">
      <c r="C132" t="s">
        <v>138</v>
      </c>
      <c r="D132" s="5">
        <v>49130145000000</v>
      </c>
      <c r="E132" s="5">
        <v>54188403000000</v>
      </c>
      <c r="F132" s="5">
        <v>56884748000000</v>
      </c>
      <c r="G132" s="5">
        <v>59627342000000</v>
      </c>
      <c r="I132" s="5">
        <v>56884748000000</v>
      </c>
      <c r="J132" s="5">
        <v>56905515000000</v>
      </c>
      <c r="K132" s="5">
        <v>54822181000000</v>
      </c>
      <c r="L132" s="5">
        <v>51499424000000</v>
      </c>
      <c r="M132" s="5">
        <v>43801571000000</v>
      </c>
      <c r="N132" s="5">
        <v>38053939000000</v>
      </c>
      <c r="O132" s="5">
        <v>36936262000000</v>
      </c>
      <c r="P132" s="5">
        <v>29631693000000</v>
      </c>
      <c r="Q132" s="5">
        <v>27086504000000</v>
      </c>
      <c r="R132" s="5">
        <v>22630634000000</v>
      </c>
      <c r="S132" s="5">
        <v>20019523000000</v>
      </c>
      <c r="T132" s="5">
        <v>16432776000000</v>
      </c>
      <c r="U132" s="5">
        <v>8230842000000</v>
      </c>
      <c r="V132" s="5">
        <v>7621309000000</v>
      </c>
      <c r="W132" s="5">
        <v>5085762000000</v>
      </c>
      <c r="X132" s="5">
        <v>3245762792900</v>
      </c>
      <c r="Y132" s="5">
        <v>2403695698642</v>
      </c>
      <c r="Z132" s="5">
        <v>1977150161987</v>
      </c>
      <c r="AA132" s="2">
        <v>1463045752300</v>
      </c>
    </row>
    <row r="133" spans="2:27" ht="15.5" x14ac:dyDescent="0.35">
      <c r="C133" t="s">
        <v>139</v>
      </c>
      <c r="D133" s="5">
        <v>14692189889</v>
      </c>
      <c r="E133" s="5">
        <v>14692189889</v>
      </c>
      <c r="F133" s="5">
        <v>14692189889</v>
      </c>
      <c r="G133" s="5">
        <v>14692189889</v>
      </c>
      <c r="I133" s="5">
        <v>14692189889</v>
      </c>
      <c r="J133" s="5">
        <v>14692189889</v>
      </c>
      <c r="K133" s="5">
        <v>8568234364</v>
      </c>
      <c r="L133" s="5">
        <v>8568234364</v>
      </c>
      <c r="M133" s="5">
        <v>8568234364</v>
      </c>
      <c r="N133" s="5">
        <v>6580926254</v>
      </c>
      <c r="O133" s="5">
        <v>6580926254</v>
      </c>
      <c r="P133" s="5">
        <v>6719908634</v>
      </c>
      <c r="Q133" s="5">
        <v>6719908634</v>
      </c>
      <c r="R133" s="5">
        <v>5211339040</v>
      </c>
      <c r="S133" s="5">
        <v>5211339040</v>
      </c>
      <c r="T133" s="5">
        <v>5211339040</v>
      </c>
      <c r="U133" s="5">
        <v>2316373000</v>
      </c>
      <c r="V133" s="5">
        <v>2316373000</v>
      </c>
      <c r="W133" s="5">
        <v>2316373000</v>
      </c>
      <c r="X133" s="5">
        <v>2316373000</v>
      </c>
      <c r="Y133" s="5">
        <v>1637956000</v>
      </c>
      <c r="Z133" s="5">
        <v>1500000000</v>
      </c>
      <c r="AA133" s="2">
        <v>1500000000</v>
      </c>
    </row>
    <row r="135" spans="2:27" ht="15.5" x14ac:dyDescent="0.35">
      <c r="B135" t="s">
        <v>140</v>
      </c>
      <c r="C135" t="s">
        <v>141</v>
      </c>
      <c r="D135" s="5">
        <v>-2389097000000</v>
      </c>
      <c r="E135" s="5">
        <v>232729000000</v>
      </c>
      <c r="F135" s="5">
        <v>3727378000000</v>
      </c>
      <c r="G135" s="5">
        <v>2820451000000</v>
      </c>
      <c r="I135" s="5">
        <v>5620359000000</v>
      </c>
      <c r="J135" s="5">
        <v>-1527244000000</v>
      </c>
      <c r="K135" s="5">
        <v>-276194000000</v>
      </c>
      <c r="L135" s="5">
        <v>-88873000000</v>
      </c>
      <c r="M135" s="5">
        <v>3046728000000</v>
      </c>
      <c r="N135" s="5">
        <v>-4892292000000</v>
      </c>
      <c r="O135" s="5">
        <v>-333339000000</v>
      </c>
      <c r="P135" s="5">
        <v>-4013662000000</v>
      </c>
      <c r="Q135" s="5">
        <v>551804000000</v>
      </c>
      <c r="R135" s="5">
        <v>-871020000000</v>
      </c>
      <c r="S135" s="5">
        <v>802867000000</v>
      </c>
      <c r="T135" s="5">
        <v>-158566000000</v>
      </c>
      <c r="U135" s="5">
        <v>-229087000000</v>
      </c>
      <c r="V135" s="5">
        <v>459130000000</v>
      </c>
      <c r="W135" s="5">
        <v>695282000000</v>
      </c>
      <c r="X135" s="5">
        <v>64018956299</v>
      </c>
      <c r="Y135" s="5">
        <v>160023346642</v>
      </c>
      <c r="Z135" s="5">
        <v>67140441059</v>
      </c>
      <c r="AA135" s="2">
        <v>-4084640967</v>
      </c>
    </row>
    <row r="136" spans="2:27" ht="15.5" x14ac:dyDescent="0.35">
      <c r="C136" t="s">
        <v>1613</v>
      </c>
      <c r="D136" s="5">
        <v>849699000000</v>
      </c>
      <c r="E136" s="5">
        <v>907647000000</v>
      </c>
      <c r="F136" s="5">
        <v>1003948000000</v>
      </c>
      <c r="G136" s="5">
        <v>956474000000</v>
      </c>
      <c r="I136" s="5">
        <v>3943224000000</v>
      </c>
      <c r="J136" s="5">
        <v>4054154000000</v>
      </c>
      <c r="K136" s="5">
        <v>3705219000000</v>
      </c>
      <c r="L136" s="5">
        <v>2953658000000</v>
      </c>
      <c r="M136" s="5">
        <v>2438272000000</v>
      </c>
      <c r="N136" s="5">
        <v>2398900000000</v>
      </c>
      <c r="O136" s="5">
        <v>2364843000000</v>
      </c>
      <c r="P136" s="5">
        <v>2204481000000</v>
      </c>
      <c r="Q136" s="5">
        <v>1985127000000</v>
      </c>
      <c r="R136" s="5">
        <v>1759760000000</v>
      </c>
      <c r="S136" s="5">
        <v>1539626000000</v>
      </c>
      <c r="T136" s="5">
        <v>265844000000</v>
      </c>
      <c r="U136" s="5">
        <v>1026850000000</v>
      </c>
      <c r="V136" s="5">
        <v>817925000000</v>
      </c>
      <c r="W136" s="5">
        <v>574385000000</v>
      </c>
      <c r="X136" s="5">
        <v>438659626899</v>
      </c>
      <c r="Y136" s="5">
        <v>340130413114</v>
      </c>
      <c r="Z136" s="5">
        <v>300225112185</v>
      </c>
      <c r="AA136" s="2">
        <v>211322785210</v>
      </c>
    </row>
    <row r="137" spans="2:27" ht="15.5" x14ac:dyDescent="0.35">
      <c r="C137" t="s">
        <v>997</v>
      </c>
      <c r="D137" s="5">
        <v>56185000000</v>
      </c>
      <c r="E137" s="5">
        <v>64342000000</v>
      </c>
      <c r="F137" s="5">
        <v>133518000000</v>
      </c>
      <c r="G137" s="5">
        <v>48950000000</v>
      </c>
      <c r="I137" s="5">
        <v>294376000000</v>
      </c>
      <c r="J137" s="5">
        <v>283062000000</v>
      </c>
      <c r="K137" s="5">
        <v>188034000000</v>
      </c>
      <c r="L137" s="5">
        <v>946484000000</v>
      </c>
      <c r="M137" s="5">
        <v>341121000000</v>
      </c>
      <c r="N137" s="5">
        <v>335107000000</v>
      </c>
      <c r="O137" s="5">
        <v>147929000000</v>
      </c>
      <c r="P137" s="5">
        <v>257664000000</v>
      </c>
      <c r="Q137" s="5">
        <v>237560000000</v>
      </c>
      <c r="R137" s="5">
        <v>234023000000</v>
      </c>
      <c r="S137" s="5">
        <v>202894000000</v>
      </c>
      <c r="T137" s="5">
        <v>153686000000</v>
      </c>
      <c r="U137" s="5">
        <v>48478000000</v>
      </c>
      <c r="V137" s="5">
        <v>50767000000</v>
      </c>
      <c r="W137" s="5">
        <v>31910000000</v>
      </c>
      <c r="X137" s="5">
        <v>12839828341</v>
      </c>
      <c r="Y137" s="5">
        <v>13007446829</v>
      </c>
      <c r="Z137" s="5">
        <v>7658565065</v>
      </c>
      <c r="AA137" s="2">
        <v>4538203272</v>
      </c>
    </row>
    <row r="138" spans="2:27" ht="15.5" x14ac:dyDescent="0.35">
      <c r="C138" t="s">
        <v>461</v>
      </c>
      <c r="D138" s="5">
        <v>-615870000000</v>
      </c>
      <c r="E138" s="5">
        <v>-518765000000</v>
      </c>
      <c r="F138" s="5">
        <v>-556238000000</v>
      </c>
      <c r="G138" s="5">
        <v>-555945000000</v>
      </c>
      <c r="I138" s="5">
        <v>-2226917000000</v>
      </c>
      <c r="J138" s="5">
        <v>-2312909000000</v>
      </c>
      <c r="K138" s="5">
        <v>-2003881000000</v>
      </c>
      <c r="L138" s="5">
        <v>-1009183000000</v>
      </c>
      <c r="M138" s="5">
        <v>-990131000000</v>
      </c>
      <c r="N138" s="5">
        <v>-1226915000000</v>
      </c>
      <c r="O138" s="5">
        <v>-1263645000000</v>
      </c>
      <c r="P138" s="5">
        <v>-924860000000</v>
      </c>
      <c r="Q138" s="5">
        <v>-903795000000</v>
      </c>
      <c r="R138" s="5">
        <v>-868476000000</v>
      </c>
      <c r="S138" s="5">
        <v>-899585000000</v>
      </c>
      <c r="T138" s="5">
        <v>-59577000000</v>
      </c>
      <c r="U138" s="5">
        <v>-509912000000</v>
      </c>
      <c r="V138" s="5">
        <v>-365702000000</v>
      </c>
      <c r="W138" s="5">
        <v>-257526000000</v>
      </c>
      <c r="X138" s="5">
        <v>-179808431522</v>
      </c>
      <c r="Y138" s="5">
        <v>-168016220794</v>
      </c>
      <c r="Z138" s="5">
        <v>-128155400166</v>
      </c>
      <c r="AA138" s="2">
        <v>-78479976330</v>
      </c>
    </row>
    <row r="139" spans="2:27" ht="15.5" x14ac:dyDescent="0.35">
      <c r="C139" t="s">
        <v>1614</v>
      </c>
      <c r="U139" s="5">
        <v>1173000000</v>
      </c>
      <c r="V139" s="5">
        <v>1618000000</v>
      </c>
      <c r="W139" s="5">
        <v>2224000000</v>
      </c>
      <c r="X139" s="5">
        <v>1770784030</v>
      </c>
      <c r="Y139" s="5">
        <v>3253299350</v>
      </c>
    </row>
    <row r="140" spans="2:27" ht="15.5" x14ac:dyDescent="0.35">
      <c r="C140" t="s">
        <v>1615</v>
      </c>
      <c r="D140" s="5">
        <v>131289000000</v>
      </c>
      <c r="E140" s="5">
        <v>-386428000000</v>
      </c>
      <c r="F140" s="5">
        <v>84119000000</v>
      </c>
      <c r="G140" s="5">
        <v>-352480000000</v>
      </c>
      <c r="I140" s="5">
        <v>-975195000000</v>
      </c>
      <c r="J140" s="5">
        <v>-696343000000</v>
      </c>
      <c r="K140" s="5">
        <v>-699108000000</v>
      </c>
      <c r="L140" s="5">
        <v>-765597000000</v>
      </c>
      <c r="M140" s="5">
        <v>-664778000000</v>
      </c>
      <c r="N140" s="5">
        <v>-661386000000</v>
      </c>
      <c r="O140" s="5">
        <v>-686276000000</v>
      </c>
      <c r="P140" s="5">
        <v>-675859000000</v>
      </c>
      <c r="Q140" s="5">
        <v>-717084000000</v>
      </c>
      <c r="R140" s="5">
        <v>-676359000000</v>
      </c>
      <c r="S140" s="5">
        <v>-465405000000</v>
      </c>
      <c r="T140" s="5">
        <v>-149015000000</v>
      </c>
      <c r="U140" s="5">
        <v>-349048000000</v>
      </c>
      <c r="V140" s="5">
        <v>-277935000000</v>
      </c>
      <c r="W140" s="5">
        <v>-209855000000</v>
      </c>
      <c r="X140" s="5">
        <v>-149281126215</v>
      </c>
      <c r="Y140" s="5">
        <v>-121858819788</v>
      </c>
      <c r="Z140" s="5">
        <v>-107374328585</v>
      </c>
      <c r="AA140" s="2">
        <v>-89183938947</v>
      </c>
    </row>
    <row r="141" spans="2:27" ht="15.5" x14ac:dyDescent="0.35">
      <c r="C141" t="s">
        <v>423</v>
      </c>
      <c r="U141" s="5">
        <v>-88786000000</v>
      </c>
      <c r="V141" s="5">
        <v>2570000000</v>
      </c>
      <c r="W141" s="5">
        <v>-1530000000</v>
      </c>
      <c r="X141" s="5">
        <v>-36877948154</v>
      </c>
      <c r="Y141" s="5">
        <v>-1109222118</v>
      </c>
      <c r="Z141" s="5">
        <v>-19276747834</v>
      </c>
      <c r="AA141" s="2">
        <v>-18069079945</v>
      </c>
    </row>
    <row r="142" spans="2:27" ht="15.5" x14ac:dyDescent="0.35">
      <c r="C142" t="s">
        <v>593</v>
      </c>
      <c r="D142" s="5">
        <v>30384000000</v>
      </c>
      <c r="E142" s="5">
        <v>-30384000000</v>
      </c>
      <c r="F142" s="5">
        <v>-69126000000</v>
      </c>
      <c r="G142" s="5">
        <v>23129000000</v>
      </c>
      <c r="I142" s="5">
        <v>-129914000000</v>
      </c>
      <c r="J142" s="5">
        <v>-198694000000</v>
      </c>
      <c r="K142" s="5">
        <v>-212754000000</v>
      </c>
      <c r="L142" s="5">
        <v>-262272000000</v>
      </c>
      <c r="M142" s="5">
        <v>-199513000000</v>
      </c>
      <c r="N142" s="5">
        <v>-147145000000</v>
      </c>
      <c r="O142" s="5">
        <v>-172272000000</v>
      </c>
      <c r="P142" s="5">
        <v>-225776000000</v>
      </c>
      <c r="Q142" s="5">
        <v>-122823000000</v>
      </c>
      <c r="R142" s="5">
        <v>-132332000000</v>
      </c>
      <c r="S142" s="5">
        <v>-53288000000</v>
      </c>
      <c r="T142" s="5">
        <v>-56739000000</v>
      </c>
      <c r="U142" s="5">
        <v>-39132000000</v>
      </c>
      <c r="V142" s="5">
        <v>-33664000000</v>
      </c>
      <c r="W142" s="5">
        <v>-22263000000</v>
      </c>
      <c r="X142" s="5">
        <v>-21250407000</v>
      </c>
      <c r="Y142" s="5">
        <v>-12490701420</v>
      </c>
    </row>
    <row r="143" spans="2:27" ht="15.5" x14ac:dyDescent="0.35">
      <c r="C143" t="s">
        <v>1616</v>
      </c>
    </row>
    <row r="144" spans="2:27" ht="15.5" x14ac:dyDescent="0.35">
      <c r="C144" t="s">
        <v>1617</v>
      </c>
      <c r="X144" s="5">
        <v>-41541638</v>
      </c>
      <c r="Y144" s="5">
        <v>150091638907</v>
      </c>
      <c r="Z144" s="5">
        <v>-101482516907</v>
      </c>
      <c r="AA144" s="2">
        <v>18426678381</v>
      </c>
    </row>
    <row r="145" spans="3:27" ht="15.5" x14ac:dyDescent="0.35">
      <c r="C145" t="s">
        <v>1618</v>
      </c>
    </row>
    <row r="146" spans="3:27" ht="15.5" x14ac:dyDescent="0.35">
      <c r="C146" t="s">
        <v>1619</v>
      </c>
    </row>
    <row r="147" spans="3:27" ht="15.5" x14ac:dyDescent="0.35">
      <c r="C147" t="s">
        <v>1620</v>
      </c>
      <c r="Z147" s="5">
        <v>-8259000000</v>
      </c>
      <c r="AA147" s="2">
        <v>-9893220880</v>
      </c>
    </row>
    <row r="148" spans="3:27" ht="15.5" x14ac:dyDescent="0.35">
      <c r="C148" t="s">
        <v>258</v>
      </c>
      <c r="D148" s="5">
        <v>704143000000</v>
      </c>
      <c r="E148" s="5">
        <v>1691416000000</v>
      </c>
      <c r="F148" s="5">
        <v>2016814000000</v>
      </c>
      <c r="G148" s="5">
        <v>795159000000</v>
      </c>
      <c r="I148" s="5">
        <v>3652746000000</v>
      </c>
      <c r="J148" s="5">
        <v>-3139891000000</v>
      </c>
      <c r="K148" s="5">
        <v>-3941895000000</v>
      </c>
      <c r="L148" s="5">
        <v>-6291302000000</v>
      </c>
      <c r="M148" s="5">
        <v>-3805347000000</v>
      </c>
      <c r="N148" s="5">
        <v>-3337453000000</v>
      </c>
      <c r="O148" s="5">
        <v>-4145486000000</v>
      </c>
      <c r="P148" s="5">
        <v>-3723978000000</v>
      </c>
      <c r="Q148" s="5">
        <v>-2364151000000</v>
      </c>
      <c r="R148" s="5">
        <v>-2481914000000</v>
      </c>
      <c r="S148" s="5">
        <v>-2490609000000</v>
      </c>
      <c r="T148" s="5">
        <v>388755000000</v>
      </c>
      <c r="U148" s="5">
        <v>-960403000000</v>
      </c>
      <c r="V148" s="5">
        <v>-1933547000000</v>
      </c>
      <c r="W148" s="5">
        <v>-801770000000</v>
      </c>
      <c r="X148" s="5">
        <v>-630537573954</v>
      </c>
      <c r="Y148" s="5">
        <v>-399250245131</v>
      </c>
      <c r="Z148" s="5">
        <v>-361789634878</v>
      </c>
      <c r="AA148" s="2">
        <v>-432879457761</v>
      </c>
    </row>
    <row r="149" spans="3:27" ht="15.5" x14ac:dyDescent="0.35">
      <c r="C149" t="s">
        <v>1621</v>
      </c>
      <c r="U149" s="5">
        <v>19198000000</v>
      </c>
    </row>
    <row r="150" spans="3:27" ht="15.5" x14ac:dyDescent="0.35">
      <c r="C150" t="s">
        <v>1622</v>
      </c>
    </row>
    <row r="151" spans="3:27" ht="15.5" x14ac:dyDescent="0.35">
      <c r="C151" t="s">
        <v>169</v>
      </c>
      <c r="D151" s="5">
        <v>-442029000000</v>
      </c>
      <c r="E151" s="5">
        <v>32063000000</v>
      </c>
      <c r="F151" s="5">
        <v>-4070000000</v>
      </c>
      <c r="G151" s="5">
        <v>-346475000000</v>
      </c>
      <c r="I151" s="5">
        <v>-571979000000</v>
      </c>
      <c r="J151" s="5">
        <v>-389263000000</v>
      </c>
      <c r="K151" s="5">
        <v>1533000000</v>
      </c>
      <c r="L151" s="5">
        <v>125377000000</v>
      </c>
      <c r="M151" s="5">
        <v>-118653000000</v>
      </c>
      <c r="N151" s="5">
        <v>-250568000000</v>
      </c>
      <c r="O151" s="5">
        <v>-31782000000</v>
      </c>
      <c r="P151" s="5">
        <v>-86401000000</v>
      </c>
      <c r="Q151" s="5">
        <v>-159204000000</v>
      </c>
      <c r="R151" s="5">
        <v>10625000000</v>
      </c>
      <c r="S151" s="5">
        <v>-5087000000</v>
      </c>
      <c r="T151" s="5">
        <v>9150000000</v>
      </c>
      <c r="U151" s="5">
        <v>-48349000000</v>
      </c>
      <c r="V151" s="5">
        <v>-38031000000</v>
      </c>
      <c r="W151" s="5">
        <v>-13242000000</v>
      </c>
      <c r="X151" s="5">
        <v>-16404944181</v>
      </c>
      <c r="Y151" s="5">
        <v>-4523050655</v>
      </c>
      <c r="Z151" s="5">
        <v>-4562095940</v>
      </c>
      <c r="AA151" s="2">
        <v>378551898</v>
      </c>
    </row>
    <row r="152" spans="3:27" ht="15.5" x14ac:dyDescent="0.35">
      <c r="C152" t="s">
        <v>1623</v>
      </c>
      <c r="D152" s="5">
        <v>262114000000</v>
      </c>
      <c r="E152" s="5">
        <v>1723479000000</v>
      </c>
      <c r="F152" s="5">
        <v>2012744000000</v>
      </c>
      <c r="G152" s="5">
        <v>448684000000</v>
      </c>
      <c r="I152" s="5">
        <v>3080767000000</v>
      </c>
      <c r="J152" s="5">
        <v>-3529154000000</v>
      </c>
      <c r="K152" s="5">
        <v>-3940362000000</v>
      </c>
      <c r="L152" s="5">
        <v>-6165925000000</v>
      </c>
      <c r="M152" s="5">
        <v>-3924000000000</v>
      </c>
      <c r="N152" s="5">
        <v>-3588021000000</v>
      </c>
      <c r="O152" s="5">
        <v>-4177268000000</v>
      </c>
      <c r="P152" s="5">
        <v>-3810379000000</v>
      </c>
      <c r="Q152" s="5">
        <v>-2523355000000</v>
      </c>
      <c r="R152" s="5">
        <v>-2471289000000</v>
      </c>
      <c r="S152" s="5">
        <v>-2495696000000</v>
      </c>
      <c r="T152" s="5">
        <v>397905000000</v>
      </c>
      <c r="U152" s="5">
        <v>-989554000000</v>
      </c>
      <c r="V152" s="5">
        <v>-1863010000000</v>
      </c>
      <c r="W152" s="5">
        <v>-923580000000</v>
      </c>
      <c r="X152" s="5">
        <v>-646984059773</v>
      </c>
      <c r="Y152" s="5">
        <v>-253681656879</v>
      </c>
      <c r="Z152" s="5">
        <v>-476093247725</v>
      </c>
      <c r="AA152" s="2">
        <v>-423967448362</v>
      </c>
    </row>
    <row r="153" spans="3:27" ht="15.5" x14ac:dyDescent="0.35">
      <c r="C153" t="s">
        <v>1624</v>
      </c>
    </row>
    <row r="154" spans="3:27" ht="15.5" x14ac:dyDescent="0.35">
      <c r="C154" t="s">
        <v>120</v>
      </c>
      <c r="Q154" s="5">
        <v>-48206000000</v>
      </c>
      <c r="R154" s="5">
        <v>13944000000</v>
      </c>
      <c r="S154" s="5">
        <v>-58572000000</v>
      </c>
      <c r="T154" s="5">
        <v>-249774000000</v>
      </c>
      <c r="U154" s="5">
        <v>-1170000000</v>
      </c>
      <c r="V154" s="5">
        <v>1926000000</v>
      </c>
      <c r="W154" s="5">
        <v>578000000</v>
      </c>
    </row>
    <row r="155" spans="3:27" ht="15.5" x14ac:dyDescent="0.35">
      <c r="C155" t="s">
        <v>1625</v>
      </c>
      <c r="X155" s="5">
        <v>-801378534</v>
      </c>
      <c r="Y155" s="5">
        <v>-4100001</v>
      </c>
      <c r="Z155" s="5">
        <v>-3465202</v>
      </c>
      <c r="AA155" s="2">
        <v>-5800000</v>
      </c>
    </row>
    <row r="156" spans="3:27" ht="15.5" x14ac:dyDescent="0.35">
      <c r="C156" t="s">
        <v>121</v>
      </c>
      <c r="D156" s="5">
        <v>-3121476000000</v>
      </c>
      <c r="E156" s="5">
        <v>-1476801000000</v>
      </c>
      <c r="F156" s="5">
        <v>1632273000000</v>
      </c>
      <c r="G156" s="5">
        <v>5591285000000</v>
      </c>
      <c r="I156" s="5">
        <v>2113703000000</v>
      </c>
      <c r="J156" s="5">
        <v>753419000000</v>
      </c>
      <c r="K156" s="5">
        <v>2397175000000</v>
      </c>
      <c r="L156" s="5">
        <v>4943475000000</v>
      </c>
      <c r="M156" s="5">
        <v>5355946000000</v>
      </c>
      <c r="N156" s="5">
        <v>-573296000000</v>
      </c>
      <c r="O156" s="5">
        <v>3674183000000</v>
      </c>
      <c r="P156" s="5">
        <v>-1537428000000</v>
      </c>
      <c r="Q156" s="5">
        <v>2049006000000</v>
      </c>
      <c r="R156" s="5">
        <v>533362000000</v>
      </c>
      <c r="S156" s="5">
        <v>3042289000000</v>
      </c>
      <c r="T156" s="5">
        <v>-90639000000</v>
      </c>
      <c r="U156" s="5">
        <v>575580000000</v>
      </c>
      <c r="V156" s="5">
        <v>2138717000000</v>
      </c>
    </row>
    <row r="157" spans="3:27" ht="15.5" x14ac:dyDescent="0.35">
      <c r="C157" t="s">
        <v>1626</v>
      </c>
      <c r="W157" s="5">
        <v>48651000000</v>
      </c>
      <c r="X157" s="5">
        <v>109884640479</v>
      </c>
      <c r="Y157" s="5">
        <v>-16829569480</v>
      </c>
      <c r="Z157" s="5">
        <v>10216496382</v>
      </c>
      <c r="AA157" s="2">
        <v>74497211151</v>
      </c>
    </row>
    <row r="158" spans="3:27" ht="15.5" x14ac:dyDescent="0.35">
      <c r="C158" t="s">
        <v>1627</v>
      </c>
      <c r="W158" s="5">
        <v>90602000000</v>
      </c>
      <c r="X158" s="5">
        <v>66825607726</v>
      </c>
      <c r="Y158" s="5">
        <v>53810570427</v>
      </c>
      <c r="Z158" s="5">
        <v>23608837318</v>
      </c>
      <c r="AA158" s="2">
        <v>31189961392</v>
      </c>
    </row>
    <row r="159" spans="3:27" ht="15.5" x14ac:dyDescent="0.35">
      <c r="C159" t="s">
        <v>389</v>
      </c>
      <c r="W159" s="5">
        <v>1397933000000</v>
      </c>
      <c r="X159" s="5">
        <v>346304156100</v>
      </c>
      <c r="Y159" s="5">
        <v>497673143445</v>
      </c>
      <c r="Z159" s="5">
        <v>219280428073</v>
      </c>
      <c r="AA159" s="2">
        <v>278558745086</v>
      </c>
    </row>
    <row r="160" spans="3:27" ht="15.5" x14ac:dyDescent="0.35">
      <c r="C160" t="s">
        <v>124</v>
      </c>
      <c r="D160" s="5">
        <v>-3121476000000</v>
      </c>
      <c r="E160" s="5">
        <v>-1476801000000</v>
      </c>
      <c r="F160" s="5">
        <v>1632273000000</v>
      </c>
      <c r="G160" s="5">
        <v>5591285000000</v>
      </c>
      <c r="I160" s="5">
        <v>2113703000000</v>
      </c>
      <c r="J160" s="5">
        <v>753419000000</v>
      </c>
      <c r="K160" s="5">
        <v>2397175000000</v>
      </c>
      <c r="L160" s="5">
        <v>4943475000000</v>
      </c>
      <c r="M160" s="5">
        <v>5355946000000</v>
      </c>
      <c r="N160" s="5">
        <v>-573296000000</v>
      </c>
      <c r="O160" s="5">
        <v>3674183000000</v>
      </c>
      <c r="P160" s="5">
        <v>-1537428000000</v>
      </c>
      <c r="Q160" s="5">
        <v>2049006000000</v>
      </c>
      <c r="R160" s="5">
        <v>533362000000</v>
      </c>
      <c r="S160" s="5">
        <v>3042289000000</v>
      </c>
      <c r="T160" s="5">
        <v>-90639000000</v>
      </c>
      <c r="U160" s="5">
        <v>575580000000</v>
      </c>
      <c r="V160" s="5">
        <v>2138717000000</v>
      </c>
      <c r="W160" s="5">
        <v>1537186000000</v>
      </c>
      <c r="X160" s="5">
        <v>523014404305</v>
      </c>
      <c r="Y160" s="5">
        <v>534654144392</v>
      </c>
      <c r="Z160" s="5">
        <v>253105761773</v>
      </c>
      <c r="AA160" s="2">
        <v>384245917629</v>
      </c>
    </row>
    <row r="161" spans="3:27" ht="15.5" x14ac:dyDescent="0.35">
      <c r="C161" t="s">
        <v>270</v>
      </c>
      <c r="D161" s="5">
        <v>-84019000000</v>
      </c>
      <c r="E161" s="5">
        <v>99184000000</v>
      </c>
      <c r="F161" s="5">
        <v>-170435000000</v>
      </c>
      <c r="G161" s="5">
        <v>-2892799000000</v>
      </c>
      <c r="I161" s="5">
        <v>-150156000000</v>
      </c>
      <c r="J161" s="5">
        <v>171796000000</v>
      </c>
      <c r="K161" s="5">
        <v>357107000000</v>
      </c>
      <c r="L161" s="5">
        <v>-697890000000</v>
      </c>
      <c r="M161" s="5">
        <v>642946000000</v>
      </c>
      <c r="N161" s="5">
        <v>-1620329000000</v>
      </c>
      <c r="O161" s="5">
        <v>-215005000000</v>
      </c>
      <c r="P161" s="5">
        <v>633730000000</v>
      </c>
      <c r="Q161" s="5">
        <v>548422000000</v>
      </c>
      <c r="R161" s="5">
        <v>691219000000</v>
      </c>
      <c r="S161" s="5">
        <v>9615000000</v>
      </c>
      <c r="T161" s="5">
        <v>-383355000000</v>
      </c>
      <c r="U161" s="5">
        <v>115910000000</v>
      </c>
      <c r="V161" s="5">
        <v>-38589000000</v>
      </c>
      <c r="W161" s="5">
        <v>-46109000000</v>
      </c>
      <c r="X161" s="5">
        <v>171444451083</v>
      </c>
      <c r="Y161" s="5">
        <v>-176184589293</v>
      </c>
      <c r="Z161" s="5">
        <v>234472688141</v>
      </c>
      <c r="AA161" s="2">
        <v>2031748254</v>
      </c>
    </row>
    <row r="162" spans="3:27" ht="15.5" x14ac:dyDescent="0.35">
      <c r="C162" t="s">
        <v>1628</v>
      </c>
      <c r="U162" s="5">
        <v>-19198000000</v>
      </c>
    </row>
    <row r="163" spans="3:27" ht="15.5" x14ac:dyDescent="0.35">
      <c r="C163" t="s">
        <v>1629</v>
      </c>
    </row>
    <row r="164" spans="3:27" ht="15.5" x14ac:dyDescent="0.35">
      <c r="C164" t="s">
        <v>98</v>
      </c>
    </row>
    <row r="165" spans="3:27" ht="15.5" x14ac:dyDescent="0.35">
      <c r="C165" t="s">
        <v>1630</v>
      </c>
      <c r="D165" s="5">
        <v>-10719000000</v>
      </c>
      <c r="E165" s="5">
        <v>6543000000</v>
      </c>
      <c r="F165" s="5">
        <v>4381000000</v>
      </c>
      <c r="G165" s="5">
        <v>-5250000000</v>
      </c>
      <c r="I165" s="5">
        <v>809000000</v>
      </c>
      <c r="J165" s="5">
        <v>-8359000000</v>
      </c>
      <c r="K165" s="5">
        <v>16445000000</v>
      </c>
      <c r="L165" s="5">
        <v>7071000000</v>
      </c>
      <c r="M165" s="5">
        <v>-480000000</v>
      </c>
      <c r="N165" s="5">
        <v>-6294000000</v>
      </c>
      <c r="O165" s="5">
        <v>6570000000</v>
      </c>
      <c r="P165" s="5">
        <v>940000000</v>
      </c>
      <c r="Q165" s="5">
        <v>1943000000</v>
      </c>
      <c r="R165" s="5">
        <v>1367000000</v>
      </c>
      <c r="S165" s="5">
        <v>-2111000000</v>
      </c>
      <c r="T165" s="5">
        <v>161000000</v>
      </c>
      <c r="U165" s="5">
        <v>-4546000000</v>
      </c>
      <c r="V165" s="5">
        <v>4151000000</v>
      </c>
      <c r="W165" s="5">
        <v>2071000000</v>
      </c>
      <c r="X165" s="5">
        <v>-6471305658</v>
      </c>
      <c r="Y165" s="5">
        <v>-804205948</v>
      </c>
      <c r="Z165" s="5">
        <v>1703425480</v>
      </c>
      <c r="AA165" s="2">
        <v>418518864</v>
      </c>
    </row>
    <row r="166" spans="3:27" ht="15.5" x14ac:dyDescent="0.35">
      <c r="C166" t="s">
        <v>1631</v>
      </c>
      <c r="X166" s="5">
        <v>-735384233</v>
      </c>
      <c r="Y166" s="5">
        <v>3127559198</v>
      </c>
      <c r="Z166" s="5">
        <v>878077927</v>
      </c>
      <c r="AA166" s="2">
        <v>3064429388</v>
      </c>
    </row>
    <row r="167" spans="3:27" ht="15.5" x14ac:dyDescent="0.35">
      <c r="C167" t="s">
        <v>1632</v>
      </c>
    </row>
    <row r="168" spans="3:27" ht="15.5" x14ac:dyDescent="0.35">
      <c r="C168" t="s">
        <v>1633</v>
      </c>
      <c r="D168" s="5">
        <v>113316000000</v>
      </c>
      <c r="E168" s="5">
        <v>-156088000000</v>
      </c>
      <c r="F168" s="5">
        <v>-347806000000</v>
      </c>
      <c r="G168" s="5">
        <v>-441597000000</v>
      </c>
      <c r="I168" s="5">
        <v>-330338000000</v>
      </c>
      <c r="J168" s="5">
        <v>-44216000000</v>
      </c>
      <c r="K168" s="5">
        <v>-84069000000</v>
      </c>
      <c r="L168" s="5">
        <v>-38694000000</v>
      </c>
      <c r="M168" s="5">
        <v>47345000000</v>
      </c>
      <c r="N168" s="5">
        <v>197087000000</v>
      </c>
      <c r="O168" s="5">
        <v>-12398000000</v>
      </c>
      <c r="P168" s="5">
        <v>63825000000</v>
      </c>
      <c r="Q168" s="5">
        <v>45009000000</v>
      </c>
      <c r="R168" s="5">
        <v>43761000000</v>
      </c>
      <c r="S168" s="5">
        <v>-16900000000</v>
      </c>
      <c r="T168" s="5">
        <v>12937000000</v>
      </c>
      <c r="U168" s="5">
        <v>4268000000</v>
      </c>
      <c r="V168" s="5">
        <v>20356000000</v>
      </c>
      <c r="W168" s="5">
        <v>7791000000</v>
      </c>
    </row>
    <row r="169" spans="3:27" ht="15.5" x14ac:dyDescent="0.35">
      <c r="C169" t="s">
        <v>1634</v>
      </c>
      <c r="D169" s="5">
        <v>-3102898000000</v>
      </c>
      <c r="E169" s="5">
        <v>-1527162000000</v>
      </c>
      <c r="F169" s="5">
        <v>1118413000000</v>
      </c>
      <c r="G169" s="5">
        <v>2251639000000</v>
      </c>
      <c r="I169" s="5">
        <v>1634018000000</v>
      </c>
      <c r="J169" s="5">
        <v>872640000000</v>
      </c>
      <c r="K169" s="5">
        <v>2686658000000</v>
      </c>
      <c r="L169" s="5">
        <v>4213962000000</v>
      </c>
      <c r="M169" s="5">
        <v>6045757000000</v>
      </c>
      <c r="N169" s="5">
        <v>-2002832000000</v>
      </c>
      <c r="O169" s="5">
        <v>3453350000000</v>
      </c>
      <c r="P169" s="5">
        <v>-838933000000</v>
      </c>
      <c r="Q169" s="5">
        <v>2596174000000</v>
      </c>
      <c r="R169" s="5">
        <v>1283653000000</v>
      </c>
      <c r="S169" s="5">
        <v>2974321000000</v>
      </c>
      <c r="T169" s="5">
        <v>-710670000000</v>
      </c>
      <c r="U169" s="5">
        <v>670844000000</v>
      </c>
      <c r="V169" s="5">
        <v>2126561000000</v>
      </c>
      <c r="W169" s="5">
        <v>1501517000000</v>
      </c>
      <c r="X169" s="5">
        <v>686450786963</v>
      </c>
      <c r="Y169" s="5">
        <v>360788808348</v>
      </c>
      <c r="Z169" s="5">
        <v>490156488119</v>
      </c>
      <c r="AA169" s="2">
        <v>389754814135</v>
      </c>
    </row>
    <row r="170" spans="3:27" ht="15.5" x14ac:dyDescent="0.35">
      <c r="C170" t="s">
        <v>116</v>
      </c>
    </row>
    <row r="171" spans="3:27" ht="15.5" x14ac:dyDescent="0.35">
      <c r="C171" t="s">
        <v>178</v>
      </c>
      <c r="D171" s="5">
        <v>15650000000</v>
      </c>
      <c r="E171" s="5">
        <v>-3488650000000</v>
      </c>
      <c r="F171" s="5">
        <v>-1268086000000</v>
      </c>
      <c r="G171" s="5">
        <v>-776300000000</v>
      </c>
      <c r="I171" s="5">
        <v>-857724000000</v>
      </c>
      <c r="J171" s="5">
        <v>2058292000000</v>
      </c>
      <c r="K171" s="5">
        <v>-26968000000</v>
      </c>
      <c r="L171" s="5">
        <v>2153378000000</v>
      </c>
      <c r="M171" s="5">
        <v>-672340000000</v>
      </c>
      <c r="N171" s="5">
        <v>2669448000000</v>
      </c>
      <c r="O171" s="5">
        <v>3144836000000</v>
      </c>
      <c r="P171" s="5">
        <v>2611561000000</v>
      </c>
      <c r="Q171" s="5">
        <v>1447100000000</v>
      </c>
      <c r="R171" s="5">
        <v>1021596000000</v>
      </c>
      <c r="S171" s="5">
        <v>292340000000</v>
      </c>
      <c r="T171" s="5">
        <v>128150000000</v>
      </c>
      <c r="U171" s="5">
        <v>-116536000000</v>
      </c>
      <c r="V171" s="5">
        <v>261958000000</v>
      </c>
      <c r="W171" s="5">
        <v>219272000000</v>
      </c>
      <c r="X171" s="5">
        <v>90879693866</v>
      </c>
      <c r="Y171" s="5">
        <v>14953029024</v>
      </c>
      <c r="Z171" s="5">
        <v>-14970807500</v>
      </c>
    </row>
    <row r="172" spans="3:27" ht="15.5" x14ac:dyDescent="0.35">
      <c r="C172" t="s">
        <v>179</v>
      </c>
      <c r="D172" s="5">
        <v>493483000000</v>
      </c>
      <c r="E172" s="5">
        <v>-91551000000</v>
      </c>
      <c r="F172" s="5">
        <v>934902000000</v>
      </c>
      <c r="G172" s="5">
        <v>-595206000000</v>
      </c>
      <c r="I172" s="5">
        <v>910439000000</v>
      </c>
      <c r="J172" s="5">
        <v>-841941000000</v>
      </c>
      <c r="K172" s="5">
        <v>264852000000</v>
      </c>
      <c r="L172" s="5">
        <v>-1473376000000</v>
      </c>
      <c r="M172" s="5">
        <v>-1195290000000</v>
      </c>
      <c r="N172" s="5">
        <v>-364816000000</v>
      </c>
      <c r="O172" s="5">
        <v>-483926000000</v>
      </c>
      <c r="P172" s="5">
        <v>1033711000000</v>
      </c>
      <c r="Q172" s="5">
        <v>-852655000000</v>
      </c>
      <c r="R172" s="5">
        <v>-846691000000</v>
      </c>
      <c r="S172" s="5">
        <v>-119870000000</v>
      </c>
      <c r="T172" s="5">
        <v>-245978000000</v>
      </c>
      <c r="U172" s="5">
        <v>-242796000000</v>
      </c>
      <c r="V172" s="5">
        <v>-52353000000</v>
      </c>
      <c r="W172" s="5">
        <v>-257735000000</v>
      </c>
      <c r="X172" s="5">
        <v>-37326376127</v>
      </c>
      <c r="Y172" s="5">
        <v>-113755828519</v>
      </c>
      <c r="Z172" s="5">
        <v>-16870382519</v>
      </c>
      <c r="AA172" s="2">
        <v>36591846848</v>
      </c>
    </row>
    <row r="173" spans="3:27" ht="15.5" x14ac:dyDescent="0.35">
      <c r="C173" t="s">
        <v>801</v>
      </c>
      <c r="T173" s="5">
        <v>-138380000000</v>
      </c>
    </row>
    <row r="174" spans="3:27" ht="15.5" x14ac:dyDescent="0.35">
      <c r="C174" t="s">
        <v>185</v>
      </c>
      <c r="D174" s="5">
        <v>-3293000000</v>
      </c>
      <c r="E174" s="5">
        <v>-5058000000</v>
      </c>
      <c r="F174" s="5">
        <v>-28871000000</v>
      </c>
      <c r="G174" s="5">
        <v>-9251000000</v>
      </c>
      <c r="I174" s="5">
        <v>-41766000000</v>
      </c>
      <c r="J174" s="5">
        <v>-56963000000</v>
      </c>
      <c r="K174" s="5">
        <v>-41545000000</v>
      </c>
      <c r="L174" s="5">
        <v>-49905000000</v>
      </c>
      <c r="M174" s="5">
        <v>-30557000000</v>
      </c>
      <c r="N174" s="5">
        <v>-15632000000</v>
      </c>
      <c r="O174" s="5">
        <v>-22252000000</v>
      </c>
      <c r="P174" s="5">
        <v>-23098000000</v>
      </c>
      <c r="Q174" s="5">
        <v>-35657000000</v>
      </c>
      <c r="R174" s="5">
        <v>-93860000000</v>
      </c>
      <c r="S174" s="5">
        <v>-48134000000</v>
      </c>
      <c r="T174" s="5">
        <v>-10194000000</v>
      </c>
      <c r="U174" s="5">
        <v>-34478000000</v>
      </c>
      <c r="V174" s="5">
        <v>-57877000000</v>
      </c>
      <c r="W174" s="5">
        <v>-35475000000</v>
      </c>
      <c r="X174" s="5">
        <v>-26558045572</v>
      </c>
      <c r="Y174" s="5">
        <v>-7904918004</v>
      </c>
      <c r="Z174" s="5">
        <v>-16872932519</v>
      </c>
      <c r="AA174" s="2">
        <v>-9858973677</v>
      </c>
    </row>
    <row r="175" spans="3:27" ht="15.5" x14ac:dyDescent="0.35">
      <c r="C175" t="s">
        <v>413</v>
      </c>
      <c r="T175" s="5">
        <v>1529000000</v>
      </c>
    </row>
    <row r="176" spans="3:27" ht="15.5" x14ac:dyDescent="0.35">
      <c r="C176" t="s">
        <v>180</v>
      </c>
      <c r="D176" s="5">
        <v>19000000</v>
      </c>
      <c r="E176" s="5">
        <v>8000000</v>
      </c>
      <c r="F176" s="5">
        <v>27000000</v>
      </c>
      <c r="G176" s="5">
        <v>15000000</v>
      </c>
      <c r="I176" s="5">
        <v>88000000</v>
      </c>
      <c r="J176" s="5">
        <v>641000000</v>
      </c>
      <c r="K176" s="5">
        <v>514000000</v>
      </c>
      <c r="L176" s="5">
        <v>58000000</v>
      </c>
      <c r="M176" s="5">
        <v>608000000</v>
      </c>
      <c r="N176" s="5">
        <v>381000000</v>
      </c>
      <c r="O176" s="5">
        <v>1000000</v>
      </c>
      <c r="P176" s="5">
        <v>1174000000</v>
      </c>
      <c r="Q176" s="5">
        <v>541000000</v>
      </c>
      <c r="R176" s="5">
        <v>2050000000</v>
      </c>
      <c r="U176" s="5">
        <v>2533000000</v>
      </c>
      <c r="V176" s="5">
        <v>3867000000</v>
      </c>
      <c r="W176" s="5">
        <v>14000000</v>
      </c>
      <c r="Z176" s="5">
        <v>2550000</v>
      </c>
    </row>
    <row r="177" spans="3:27" ht="15.5" x14ac:dyDescent="0.35">
      <c r="C177" t="s">
        <v>1635</v>
      </c>
      <c r="D177" s="5">
        <v>527000000</v>
      </c>
      <c r="E177" s="5">
        <v>-527000000</v>
      </c>
    </row>
    <row r="178" spans="3:27" ht="15.5" x14ac:dyDescent="0.35">
      <c r="C178" t="s">
        <v>1636</v>
      </c>
      <c r="D178" s="5">
        <v>-457000000</v>
      </c>
      <c r="F178" s="5">
        <v>-2766000000</v>
      </c>
      <c r="G178" s="5">
        <v>-614000000</v>
      </c>
      <c r="I178" s="5">
        <v>-3958000000</v>
      </c>
      <c r="J178" s="5">
        <v>-20412000000</v>
      </c>
      <c r="K178" s="5">
        <v>-5116000000</v>
      </c>
      <c r="L178" s="5">
        <v>-38365000000</v>
      </c>
      <c r="M178" s="5">
        <v>-17502000000</v>
      </c>
      <c r="N178" s="5">
        <v>-11422000000</v>
      </c>
      <c r="O178" s="5">
        <v>-5570000000</v>
      </c>
      <c r="P178" s="5">
        <v>-12985000000</v>
      </c>
      <c r="Q178" s="5">
        <v>-35490000000</v>
      </c>
      <c r="R178" s="5">
        <v>-73366000000</v>
      </c>
    </row>
    <row r="179" spans="3:27" ht="15.5" x14ac:dyDescent="0.35">
      <c r="C179" t="s">
        <v>1637</v>
      </c>
      <c r="D179" s="5">
        <v>-1505481000000</v>
      </c>
      <c r="G179" s="5">
        <v>796055000000</v>
      </c>
      <c r="X179" s="5">
        <v>-3000000000</v>
      </c>
      <c r="AA179" s="2">
        <v>46450820525</v>
      </c>
    </row>
    <row r="180" spans="3:27" ht="15.5" x14ac:dyDescent="0.35">
      <c r="C180" t="s">
        <v>1638</v>
      </c>
      <c r="D180" s="5">
        <v>2882749000000</v>
      </c>
      <c r="E180" s="5">
        <v>-966555000000</v>
      </c>
      <c r="F180" s="5">
        <v>86471000000</v>
      </c>
      <c r="G180" s="5">
        <v>-2815767000000</v>
      </c>
      <c r="I180" s="5">
        <v>-1358322000000</v>
      </c>
      <c r="J180" s="5">
        <v>-1333925000000</v>
      </c>
      <c r="K180" s="5">
        <v>-86001000000</v>
      </c>
      <c r="L180" s="5">
        <v>-1518023000000</v>
      </c>
      <c r="M180" s="5">
        <v>-2238492000000</v>
      </c>
      <c r="N180" s="5">
        <v>-2365706000000</v>
      </c>
      <c r="O180" s="5">
        <v>-1493070000000</v>
      </c>
      <c r="P180" s="5">
        <v>-1253188000000</v>
      </c>
      <c r="Q180" s="5">
        <v>-4104585000000</v>
      </c>
      <c r="R180" s="5">
        <v>-3585195000000</v>
      </c>
      <c r="S180" s="5">
        <v>-1349344000000</v>
      </c>
      <c r="T180" s="5">
        <v>-236534000000</v>
      </c>
      <c r="U180" s="5">
        <v>-367157000000</v>
      </c>
      <c r="V180" s="5">
        <v>-1528886000000</v>
      </c>
      <c r="W180" s="5">
        <v>-1102256000000</v>
      </c>
      <c r="X180" s="5">
        <v>-7768330555</v>
      </c>
      <c r="Y180" s="5">
        <v>-105850910515</v>
      </c>
    </row>
    <row r="181" spans="3:27" ht="15.5" x14ac:dyDescent="0.35">
      <c r="C181" t="s">
        <v>1639</v>
      </c>
      <c r="D181" s="5">
        <v>-880581000000</v>
      </c>
      <c r="E181" s="5">
        <v>880581000000</v>
      </c>
      <c r="F181" s="5">
        <v>880041000000</v>
      </c>
      <c r="G181" s="5">
        <v>1434356000000</v>
      </c>
      <c r="I181" s="5">
        <v>2314397000000</v>
      </c>
      <c r="J181" s="5">
        <v>568718000000</v>
      </c>
      <c r="K181" s="5">
        <v>397000000000</v>
      </c>
      <c r="L181" s="5">
        <v>132859000000</v>
      </c>
      <c r="M181" s="5">
        <v>1090653000000</v>
      </c>
      <c r="N181" s="5">
        <v>2027563000000</v>
      </c>
      <c r="O181" s="5">
        <v>1036965000000</v>
      </c>
      <c r="P181" s="5">
        <v>2321808000000</v>
      </c>
      <c r="Q181" s="5">
        <v>3322536000000</v>
      </c>
      <c r="R181" s="5">
        <v>2903680000000</v>
      </c>
      <c r="S181" s="5">
        <v>1277608000000</v>
      </c>
      <c r="T181" s="5">
        <v>137601000000</v>
      </c>
      <c r="U181" s="5">
        <v>156306000000</v>
      </c>
      <c r="V181" s="5">
        <v>1530543000000</v>
      </c>
      <c r="W181" s="5">
        <v>879982000000</v>
      </c>
    </row>
    <row r="182" spans="3:27" ht="15.5" x14ac:dyDescent="0.35">
      <c r="C182" t="s">
        <v>186</v>
      </c>
      <c r="D182" s="5">
        <v>15650000000</v>
      </c>
      <c r="E182" s="5">
        <v>-3488650000000</v>
      </c>
      <c r="F182" s="5">
        <v>-1268086000000</v>
      </c>
      <c r="G182" s="5">
        <v>-776300000000</v>
      </c>
      <c r="I182" s="5">
        <v>-857724000000</v>
      </c>
      <c r="J182" s="5">
        <v>2058292000000</v>
      </c>
      <c r="K182" s="5">
        <v>-26968000000</v>
      </c>
      <c r="L182" s="5">
        <v>2153378000000</v>
      </c>
      <c r="M182" s="5">
        <v>-672340000000</v>
      </c>
      <c r="N182" s="5">
        <v>2669448000000</v>
      </c>
      <c r="O182" s="5">
        <v>3144836000000</v>
      </c>
      <c r="P182" s="5">
        <v>2611561000000</v>
      </c>
      <c r="Q182" s="5">
        <v>1447100000000</v>
      </c>
      <c r="R182" s="5">
        <v>1021596000000</v>
      </c>
      <c r="S182" s="5">
        <v>292340000000</v>
      </c>
      <c r="T182" s="5">
        <v>128150000000</v>
      </c>
      <c r="U182" s="5">
        <v>-116536000000</v>
      </c>
      <c r="V182" s="5">
        <v>261958000000</v>
      </c>
      <c r="W182" s="5">
        <v>219272000000</v>
      </c>
      <c r="X182" s="5">
        <v>90879693866</v>
      </c>
      <c r="Y182" s="5">
        <v>14953029024</v>
      </c>
      <c r="Z182" s="5">
        <v>-14970807500</v>
      </c>
    </row>
    <row r="183" spans="3:27" ht="15.5" x14ac:dyDescent="0.35">
      <c r="C183" t="s">
        <v>278</v>
      </c>
    </row>
    <row r="184" spans="3:27" ht="15.5" x14ac:dyDescent="0.35">
      <c r="C184" t="s">
        <v>1640</v>
      </c>
      <c r="D184" s="5">
        <v>2726275000000</v>
      </c>
      <c r="E184" s="5">
        <v>849725000000</v>
      </c>
      <c r="F184" s="5">
        <v>-2772300000000</v>
      </c>
      <c r="G184" s="5">
        <v>-108450000000</v>
      </c>
      <c r="I184" s="5">
        <v>7831700000000</v>
      </c>
      <c r="J184" s="5">
        <v>4966050000000</v>
      </c>
      <c r="K184" s="5">
        <v>6674840000000</v>
      </c>
      <c r="L184" s="5">
        <v>8476615000000</v>
      </c>
      <c r="M184" s="5">
        <v>5597700000000</v>
      </c>
      <c r="N184" s="5">
        <v>9668000000000</v>
      </c>
      <c r="O184" s="5">
        <v>12736575000000</v>
      </c>
      <c r="P184" s="5">
        <v>4457800000000</v>
      </c>
      <c r="Q184" s="5">
        <v>1628100000000</v>
      </c>
      <c r="R184" s="5">
        <v>7207788000000</v>
      </c>
      <c r="S184" s="5">
        <v>317700000000</v>
      </c>
      <c r="T184" s="5">
        <v>371550000000</v>
      </c>
      <c r="X184" s="5">
        <v>2633513106</v>
      </c>
      <c r="Y184" s="5">
        <v>6142500000</v>
      </c>
    </row>
    <row r="185" spans="3:27" ht="15.5" x14ac:dyDescent="0.35">
      <c r="C185" t="s">
        <v>1641</v>
      </c>
      <c r="D185" s="5">
        <v>-2710625000000</v>
      </c>
      <c r="E185" s="5">
        <v>-4338375000000</v>
      </c>
      <c r="F185" s="5">
        <v>1544400000000</v>
      </c>
      <c r="G185" s="5">
        <v>-667850000000</v>
      </c>
      <c r="I185" s="5">
        <v>-8531700000000</v>
      </c>
      <c r="J185" s="5">
        <v>-5728725000000</v>
      </c>
      <c r="K185" s="5">
        <v>-6509023000000</v>
      </c>
      <c r="L185" s="5">
        <v>-6164725000000</v>
      </c>
      <c r="M185" s="5">
        <v>-7629040000000</v>
      </c>
      <c r="N185" s="5">
        <v>-6913000000000</v>
      </c>
      <c r="O185" s="5">
        <v>-9493025000000</v>
      </c>
      <c r="P185" s="5">
        <v>-1747525000000</v>
      </c>
      <c r="Q185" s="5">
        <v>-1344400000000</v>
      </c>
      <c r="R185" s="5">
        <v>-6145613000000</v>
      </c>
      <c r="T185" s="5">
        <v>-243400000000</v>
      </c>
      <c r="V185" s="5">
        <v>-3761000000</v>
      </c>
      <c r="W185" s="5">
        <v>-5015000000</v>
      </c>
    </row>
    <row r="186" spans="3:27" ht="15.5" x14ac:dyDescent="0.35">
      <c r="C186" t="s">
        <v>1642</v>
      </c>
      <c r="D186" s="5">
        <v>15650000000</v>
      </c>
      <c r="E186" s="5">
        <v>-3488650000000</v>
      </c>
      <c r="F186" s="5">
        <v>-1227900000000</v>
      </c>
      <c r="G186" s="5">
        <v>-776300000000</v>
      </c>
      <c r="I186" s="5">
        <v>-700000000000</v>
      </c>
      <c r="J186" s="5">
        <v>-762675000000</v>
      </c>
      <c r="K186" s="5">
        <v>165817000000</v>
      </c>
      <c r="L186" s="5">
        <v>2311890000000</v>
      </c>
      <c r="M186" s="5">
        <v>-2031340000000</v>
      </c>
      <c r="N186" s="5">
        <v>2755000000000</v>
      </c>
      <c r="O186" s="5">
        <v>3243550000000</v>
      </c>
      <c r="P186" s="5">
        <v>2710275000000</v>
      </c>
      <c r="Q186" s="5">
        <v>283700000000</v>
      </c>
      <c r="R186" s="5">
        <v>1062175000000</v>
      </c>
      <c r="S186" s="5">
        <v>317700000000</v>
      </c>
      <c r="T186" s="5">
        <v>128150000000</v>
      </c>
      <c r="V186" s="5">
        <v>-3761000000</v>
      </c>
      <c r="W186" s="5">
        <v>-5015000000</v>
      </c>
      <c r="X186" s="5">
        <v>2633513106</v>
      </c>
      <c r="Y186" s="5">
        <v>6142500000</v>
      </c>
    </row>
    <row r="187" spans="3:27" ht="15.5" x14ac:dyDescent="0.35">
      <c r="C187" t="s">
        <v>380</v>
      </c>
      <c r="X187" s="5">
        <v>34238591000</v>
      </c>
    </row>
    <row r="188" spans="3:27" ht="15.5" x14ac:dyDescent="0.35">
      <c r="C188" t="s">
        <v>1643</v>
      </c>
      <c r="V188" s="5">
        <v>300000000000</v>
      </c>
      <c r="W188" s="5">
        <v>250000000000</v>
      </c>
      <c r="Y188" s="5">
        <v>-2160000000</v>
      </c>
    </row>
    <row r="189" spans="3:27" ht="15.5" x14ac:dyDescent="0.35">
      <c r="C189" t="s">
        <v>1644</v>
      </c>
      <c r="Q189" s="5">
        <v>-100000000000</v>
      </c>
      <c r="U189" s="5">
        <v>-75000000000</v>
      </c>
    </row>
    <row r="190" spans="3:27" ht="15.5" x14ac:dyDescent="0.35">
      <c r="C190" t="s">
        <v>188</v>
      </c>
    </row>
    <row r="191" spans="3:27" ht="15.5" x14ac:dyDescent="0.35">
      <c r="C191" t="s">
        <v>1645</v>
      </c>
      <c r="J191" s="5">
        <v>-5384000000</v>
      </c>
      <c r="M191" s="5">
        <v>-4066000000</v>
      </c>
      <c r="V191" s="5">
        <v>-8829000000</v>
      </c>
      <c r="W191" s="5">
        <v>-4874000000</v>
      </c>
      <c r="X191" s="5">
        <v>-432038008</v>
      </c>
      <c r="Y191" s="5">
        <v>-843310976</v>
      </c>
    </row>
    <row r="192" spans="3:27" ht="15.5" x14ac:dyDescent="0.35">
      <c r="C192" t="s">
        <v>1646</v>
      </c>
    </row>
    <row r="193" spans="2:27" ht="15.5" x14ac:dyDescent="0.35">
      <c r="C193" t="s">
        <v>1647</v>
      </c>
      <c r="M193" s="5">
        <v>1428875000000</v>
      </c>
      <c r="X193" s="5">
        <v>67841700000</v>
      </c>
      <c r="Y193" s="5">
        <v>13795600000</v>
      </c>
    </row>
    <row r="194" spans="2:27" ht="15.5" x14ac:dyDescent="0.35">
      <c r="C194" t="s">
        <v>190</v>
      </c>
      <c r="F194" s="5">
        <v>-40186000000</v>
      </c>
      <c r="I194" s="5">
        <v>-40186000000</v>
      </c>
    </row>
    <row r="195" spans="2:27" ht="15.5" x14ac:dyDescent="0.35">
      <c r="C195" t="s">
        <v>1648</v>
      </c>
    </row>
    <row r="196" spans="2:27" ht="15.5" x14ac:dyDescent="0.35">
      <c r="C196" t="s">
        <v>1649</v>
      </c>
      <c r="J196" s="5">
        <v>3061978000000</v>
      </c>
      <c r="Q196" s="5">
        <v>1316630000000</v>
      </c>
      <c r="Y196" s="5">
        <v>5518240000</v>
      </c>
    </row>
    <row r="197" spans="2:27" ht="15.5" x14ac:dyDescent="0.35">
      <c r="C197" t="s">
        <v>485</v>
      </c>
      <c r="I197" s="5">
        <v>-117538000000</v>
      </c>
      <c r="J197" s="5">
        <v>-235627000000</v>
      </c>
      <c r="K197" s="5">
        <v>-192785000000</v>
      </c>
      <c r="L197" s="5">
        <v>-158512000000</v>
      </c>
      <c r="M197" s="5">
        <v>-65809000000</v>
      </c>
      <c r="N197" s="5">
        <v>-85552000000</v>
      </c>
      <c r="O197" s="5">
        <v>-98714000000</v>
      </c>
      <c r="P197" s="5">
        <v>-98714000000</v>
      </c>
      <c r="Q197" s="5">
        <v>-53230000000</v>
      </c>
      <c r="R197" s="5">
        <v>-40579000000</v>
      </c>
      <c r="S197" s="5">
        <v>-25360000000</v>
      </c>
      <c r="U197" s="5">
        <v>-41536000000</v>
      </c>
      <c r="V197" s="5">
        <v>-25452000000</v>
      </c>
      <c r="W197" s="5">
        <v>-20839000000</v>
      </c>
      <c r="X197" s="5">
        <v>-13402072232</v>
      </c>
      <c r="Y197" s="5">
        <v>-7500000000</v>
      </c>
      <c r="Z197" s="5">
        <v>-14970807500</v>
      </c>
    </row>
    <row r="198" spans="2:27" ht="15.5" x14ac:dyDescent="0.35">
      <c r="C198" t="s">
        <v>1650</v>
      </c>
    </row>
    <row r="199" spans="2:27" ht="15.5" x14ac:dyDescent="0.35">
      <c r="C199" t="s">
        <v>195</v>
      </c>
      <c r="D199" s="5">
        <v>-1879964000000</v>
      </c>
      <c r="E199" s="5">
        <v>-3347472000000</v>
      </c>
      <c r="F199" s="5">
        <v>3394194000000</v>
      </c>
      <c r="G199" s="5">
        <v>1448945000000</v>
      </c>
      <c r="I199" s="5">
        <v>5673074000000</v>
      </c>
      <c r="J199" s="5">
        <v>-310893000000</v>
      </c>
      <c r="K199" s="5">
        <v>-38310000000</v>
      </c>
      <c r="L199" s="5">
        <v>591129000000</v>
      </c>
      <c r="M199" s="5">
        <v>1179098000000</v>
      </c>
      <c r="N199" s="5">
        <v>-2587660000000</v>
      </c>
      <c r="O199" s="5">
        <v>2327571000000</v>
      </c>
      <c r="P199" s="5">
        <v>-368390000000</v>
      </c>
      <c r="Q199" s="5">
        <v>1146249000000</v>
      </c>
      <c r="R199" s="5">
        <v>-696115000000</v>
      </c>
      <c r="S199" s="5">
        <v>975337000000</v>
      </c>
      <c r="T199" s="5">
        <v>-276394000000</v>
      </c>
      <c r="U199" s="5">
        <v>-588419000000</v>
      </c>
      <c r="V199" s="5">
        <v>668735000000</v>
      </c>
      <c r="W199" s="5">
        <v>656819000000</v>
      </c>
      <c r="X199" s="5">
        <v>117572274038</v>
      </c>
      <c r="Y199" s="5">
        <v>61220547147</v>
      </c>
      <c r="Z199" s="5">
        <v>35299251040</v>
      </c>
      <c r="AA199" s="2">
        <v>32507205881</v>
      </c>
    </row>
    <row r="200" spans="2:27" ht="15.5" x14ac:dyDescent="0.35">
      <c r="C200" t="s">
        <v>383</v>
      </c>
      <c r="U200" s="5">
        <v>97091000000</v>
      </c>
    </row>
    <row r="201" spans="2:27" ht="15.5" x14ac:dyDescent="0.35">
      <c r="C201" t="s">
        <v>196</v>
      </c>
      <c r="E201" s="5">
        <v>9833428000000</v>
      </c>
      <c r="I201" s="5">
        <v>4160354000000</v>
      </c>
      <c r="J201" s="5">
        <v>4471247000000</v>
      </c>
      <c r="K201" s="5">
        <v>4509557000000</v>
      </c>
      <c r="L201" s="5">
        <v>3918428000000</v>
      </c>
      <c r="M201" s="5">
        <v>2739330000000</v>
      </c>
      <c r="N201" s="5">
        <v>5326990000000</v>
      </c>
      <c r="O201" s="5">
        <v>2999419000000</v>
      </c>
      <c r="P201" s="5">
        <v>3367809000000</v>
      </c>
      <c r="Q201" s="5">
        <v>2221560000000</v>
      </c>
      <c r="R201" s="5">
        <v>2917675000000</v>
      </c>
      <c r="S201" s="5">
        <v>1942338000000</v>
      </c>
      <c r="T201" s="5">
        <v>833438000000</v>
      </c>
      <c r="U201" s="5">
        <v>1859912000000</v>
      </c>
      <c r="V201" s="5">
        <v>1191177000000</v>
      </c>
      <c r="W201" s="5">
        <v>534358000000</v>
      </c>
      <c r="X201" s="5">
        <v>416760540147</v>
      </c>
      <c r="Y201" s="5">
        <v>141444704485</v>
      </c>
      <c r="Z201" s="5">
        <v>106145453445</v>
      </c>
      <c r="AA201" s="2">
        <v>73638247564</v>
      </c>
    </row>
    <row r="202" spans="2:27" ht="15.5" x14ac:dyDescent="0.35">
      <c r="C202" t="s">
        <v>1651</v>
      </c>
      <c r="T202" s="5">
        <v>1385294000000</v>
      </c>
    </row>
    <row r="203" spans="2:27" ht="15.5" x14ac:dyDescent="0.35">
      <c r="C203" t="s">
        <v>197</v>
      </c>
      <c r="D203" s="5">
        <v>-1879964000000</v>
      </c>
      <c r="E203" s="5">
        <v>6485956000000</v>
      </c>
      <c r="F203" s="5">
        <v>3394194000000</v>
      </c>
      <c r="G203" s="5">
        <v>1448945000000</v>
      </c>
      <c r="I203" s="5">
        <v>9833428000000</v>
      </c>
      <c r="J203" s="5">
        <v>4160354000000</v>
      </c>
      <c r="K203" s="5">
        <v>4471247000000</v>
      </c>
      <c r="L203" s="5">
        <v>4509557000000</v>
      </c>
      <c r="M203" s="5">
        <v>3918428000000</v>
      </c>
      <c r="N203" s="5">
        <v>2739330000000</v>
      </c>
      <c r="O203" s="5">
        <v>5326990000000</v>
      </c>
      <c r="P203" s="5">
        <v>2999419000000</v>
      </c>
      <c r="Q203" s="5">
        <v>3367809000000</v>
      </c>
      <c r="R203" s="5">
        <v>2221560000000</v>
      </c>
      <c r="S203" s="5">
        <v>2917675000000</v>
      </c>
      <c r="T203" s="5">
        <v>1942338000000</v>
      </c>
      <c r="U203" s="5">
        <v>1368584000000</v>
      </c>
      <c r="V203" s="5">
        <v>1859912000000</v>
      </c>
      <c r="W203" s="5">
        <v>1191177000000</v>
      </c>
      <c r="X203" s="5">
        <v>534332814185</v>
      </c>
      <c r="Y203" s="5">
        <v>202665251632</v>
      </c>
      <c r="Z203" s="5">
        <v>141444704485</v>
      </c>
      <c r="AA203" s="2">
        <v>106145453445</v>
      </c>
    </row>
    <row r="205" spans="2:27" ht="15.5" x14ac:dyDescent="0.35">
      <c r="B205" t="s">
        <v>198</v>
      </c>
      <c r="C205" t="s">
        <v>12</v>
      </c>
      <c r="D205" s="5">
        <v>14690000000</v>
      </c>
      <c r="E205" s="5">
        <v>14690000000</v>
      </c>
      <c r="F205" s="5">
        <v>14690000000</v>
      </c>
      <c r="G205" s="5">
        <v>14690000000</v>
      </c>
      <c r="I205" s="5">
        <v>14690000000</v>
      </c>
      <c r="J205" s="5">
        <v>14690000000</v>
      </c>
      <c r="K205" s="5">
        <v>8570000000</v>
      </c>
      <c r="L205" s="5">
        <v>8570000000</v>
      </c>
      <c r="M205" s="5">
        <v>8570000000</v>
      </c>
      <c r="N205" s="5">
        <v>6580000000</v>
      </c>
      <c r="O205" s="5">
        <v>6580000000</v>
      </c>
      <c r="P205" s="5">
        <v>6720000000</v>
      </c>
      <c r="Q205" s="5">
        <v>6720000000</v>
      </c>
      <c r="R205" s="5">
        <v>5210000000</v>
      </c>
      <c r="S205" s="5">
        <v>5210000000</v>
      </c>
      <c r="T205" s="5">
        <v>5210000000</v>
      </c>
      <c r="U205" s="5">
        <v>2320000000</v>
      </c>
      <c r="V205" s="5">
        <v>2320000000</v>
      </c>
      <c r="W205" s="5">
        <v>2320000000</v>
      </c>
      <c r="X205" s="5">
        <v>2320000000</v>
      </c>
      <c r="Y205" s="5">
        <v>1640000000</v>
      </c>
      <c r="Z205" s="5">
        <v>1500000000</v>
      </c>
      <c r="AA205" s="2">
        <v>1500000000</v>
      </c>
    </row>
    <row r="206" spans="2:27" ht="15.5" x14ac:dyDescent="0.35">
      <c r="C206" t="s">
        <v>199</v>
      </c>
      <c r="D206" s="6">
        <v>33.159999999999997</v>
      </c>
      <c r="E206" s="6">
        <v>7.27</v>
      </c>
      <c r="F206" s="6">
        <v>-73.239999999999995</v>
      </c>
      <c r="G206" s="6">
        <v>-4.63</v>
      </c>
    </row>
    <row r="207" spans="2:27" ht="15.5" x14ac:dyDescent="0.35">
      <c r="C207" t="s">
        <v>200</v>
      </c>
      <c r="D207" s="6">
        <v>6.33</v>
      </c>
      <c r="E207" s="6">
        <v>33.840000000000003</v>
      </c>
      <c r="F207" s="6">
        <v>-3.8</v>
      </c>
      <c r="G207" s="6">
        <v>-61.34</v>
      </c>
    </row>
    <row r="208" spans="2:27" ht="15.5" x14ac:dyDescent="0.35">
      <c r="C208" t="s">
        <v>69</v>
      </c>
      <c r="D208" s="6">
        <v>3.74</v>
      </c>
      <c r="E208" s="6">
        <v>3.99</v>
      </c>
      <c r="F208" s="6">
        <v>4.38</v>
      </c>
      <c r="G208" s="6">
        <v>4.29</v>
      </c>
    </row>
    <row r="209" spans="3:7" ht="15.5" x14ac:dyDescent="0.35">
      <c r="C209" t="s">
        <v>201</v>
      </c>
      <c r="D209" s="5">
        <v>131650000000</v>
      </c>
      <c r="E209" s="5">
        <v>163330000000</v>
      </c>
      <c r="F209" s="5">
        <v>-1050240000000</v>
      </c>
      <c r="G209" s="5">
        <v>-61390000000</v>
      </c>
    </row>
    <row r="210" spans="3:7" ht="15.5" x14ac:dyDescent="0.35">
      <c r="C210" t="s">
        <v>202</v>
      </c>
      <c r="D210" s="6">
        <v>9.8999999999999991E-3</v>
      </c>
      <c r="E210" s="6">
        <v>2E-3</v>
      </c>
      <c r="F210" s="6">
        <v>-1.89E-2</v>
      </c>
      <c r="G210" s="6">
        <v>-1.1000000000000001E-3</v>
      </c>
    </row>
    <row r="211" spans="3:7" ht="15.5" x14ac:dyDescent="0.35">
      <c r="C211" t="s">
        <v>203</v>
      </c>
      <c r="D211" s="6">
        <v>4.3700000000000003E-2</v>
      </c>
      <c r="E211" s="6">
        <v>8.199999999999999E-3</v>
      </c>
      <c r="F211" s="6">
        <v>-0.1014</v>
      </c>
      <c r="G211" s="6">
        <v>-5.0000000000000001E-3</v>
      </c>
    </row>
    <row r="212" spans="3:7" ht="15.5" x14ac:dyDescent="0.35">
      <c r="C212" t="s">
        <v>204</v>
      </c>
      <c r="D212" s="6">
        <v>1.9E-3</v>
      </c>
      <c r="E212" s="6">
        <v>2.5000000000000001E-3</v>
      </c>
      <c r="F212" s="6">
        <v>-1.8500000000000003E-2</v>
      </c>
      <c r="G212" s="6">
        <v>-1.5E-3</v>
      </c>
    </row>
    <row r="213" spans="3:7" ht="15.5" x14ac:dyDescent="0.35">
      <c r="C213" t="s">
        <v>205</v>
      </c>
    </row>
    <row r="214" spans="3:7" ht="15.5" x14ac:dyDescent="0.35">
      <c r="C214" t="s">
        <v>206</v>
      </c>
      <c r="D214" s="5">
        <v>11146000000000</v>
      </c>
      <c r="E214" s="5">
        <v>12959000000000</v>
      </c>
      <c r="F214" s="5">
        <v>10615000000000</v>
      </c>
      <c r="G214" s="5">
        <v>13731000000000</v>
      </c>
    </row>
    <row r="215" spans="3:7" ht="15.5" x14ac:dyDescent="0.35">
      <c r="C215" t="s">
        <v>207</v>
      </c>
      <c r="D215" s="6">
        <v>0.28000000000000003</v>
      </c>
      <c r="E215" s="6">
        <v>0.28000000000000003</v>
      </c>
      <c r="F215" s="6">
        <v>0.38</v>
      </c>
      <c r="G215" s="6">
        <v>0.3</v>
      </c>
    </row>
    <row r="216" spans="3:7" ht="15.5" x14ac:dyDescent="0.35">
      <c r="C216" t="s">
        <v>208</v>
      </c>
      <c r="D216" s="6">
        <v>758.64</v>
      </c>
      <c r="E216" s="6">
        <v>882.02</v>
      </c>
      <c r="F216" s="6">
        <v>722.5</v>
      </c>
      <c r="G216" s="6">
        <v>934.57</v>
      </c>
    </row>
    <row r="217" spans="3:7" ht="15.5" x14ac:dyDescent="0.35">
      <c r="C217" t="s">
        <v>209</v>
      </c>
      <c r="D217" s="6">
        <v>0.3</v>
      </c>
      <c r="E217" s="6">
        <v>0.32</v>
      </c>
      <c r="F217" s="6">
        <v>0.43</v>
      </c>
      <c r="G217" s="6">
        <v>0.35</v>
      </c>
    </row>
    <row r="218" spans="3:7" ht="15.5" x14ac:dyDescent="0.35">
      <c r="C218" t="s">
        <v>210</v>
      </c>
      <c r="D218" s="6">
        <v>689.61</v>
      </c>
      <c r="E218" s="6">
        <v>770.6</v>
      </c>
      <c r="F218" s="6">
        <v>653.5</v>
      </c>
      <c r="G218" s="6">
        <v>822.18</v>
      </c>
    </row>
    <row r="219" spans="3:7" ht="15.5" x14ac:dyDescent="0.35">
      <c r="C219" t="s">
        <v>211</v>
      </c>
    </row>
    <row r="220" spans="3:7" ht="15.5" x14ac:dyDescent="0.35">
      <c r="C220" t="s">
        <v>212</v>
      </c>
    </row>
    <row r="221" spans="3:7" ht="15.5" x14ac:dyDescent="0.35">
      <c r="C221" t="s">
        <v>213</v>
      </c>
      <c r="D221" s="5">
        <v>11146000000000</v>
      </c>
      <c r="E221" s="5">
        <v>12959000000000</v>
      </c>
      <c r="F221" s="5">
        <v>10615000000000</v>
      </c>
      <c r="G221" s="5">
        <v>13731000000000</v>
      </c>
    </row>
    <row r="222" spans="3:7" ht="15.5" x14ac:dyDescent="0.35">
      <c r="C222" t="s">
        <v>24</v>
      </c>
    </row>
    <row r="223" spans="3:7" ht="15.5" x14ac:dyDescent="0.35">
      <c r="C223" t="s">
        <v>21</v>
      </c>
    </row>
    <row r="224" spans="3:7" ht="15.5" x14ac:dyDescent="0.35">
      <c r="C224" t="s">
        <v>214</v>
      </c>
    </row>
    <row r="225" spans="3:27" ht="15.5" x14ac:dyDescent="0.35">
      <c r="C225" t="s">
        <v>215</v>
      </c>
      <c r="D225" s="5">
        <v>-2389000000000</v>
      </c>
      <c r="E225" s="5">
        <v>233000000000</v>
      </c>
      <c r="F225" s="5">
        <v>3727000000000</v>
      </c>
      <c r="G225" s="5">
        <v>2820000000000</v>
      </c>
    </row>
    <row r="226" spans="3:27" ht="15.5" x14ac:dyDescent="0.35">
      <c r="C226" t="s">
        <v>216</v>
      </c>
      <c r="D226" s="5">
        <v>-3000000000</v>
      </c>
      <c r="E226" s="5">
        <v>-5000000000</v>
      </c>
      <c r="F226" s="5">
        <v>-29000000000</v>
      </c>
      <c r="G226" s="5">
        <v>-9000000000</v>
      </c>
    </row>
    <row r="227" spans="3:27" ht="15.5" x14ac:dyDescent="0.35">
      <c r="C227" t="s">
        <v>13</v>
      </c>
      <c r="D227" s="5">
        <v>-2392000000000</v>
      </c>
      <c r="E227" s="5">
        <v>228000000000</v>
      </c>
      <c r="F227" s="5">
        <v>3699000000000</v>
      </c>
      <c r="G227" s="5">
        <v>2811000000000</v>
      </c>
    </row>
    <row r="228" spans="3:27" ht="15.5" x14ac:dyDescent="0.35">
      <c r="C228" t="s">
        <v>16</v>
      </c>
      <c r="D228" s="6">
        <v>-162.83000000000001</v>
      </c>
      <c r="E228" s="6">
        <v>15.5</v>
      </c>
      <c r="F228" s="6">
        <v>251.73</v>
      </c>
      <c r="G228" s="6">
        <v>191.34</v>
      </c>
    </row>
    <row r="229" spans="3:27" ht="15.5" x14ac:dyDescent="0.35">
      <c r="C229" t="s">
        <v>54</v>
      </c>
      <c r="I229" s="6">
        <v>-72.239999999999995</v>
      </c>
      <c r="J229" s="6">
        <v>-37.020000000000003</v>
      </c>
      <c r="K229" s="6">
        <v>81.45</v>
      </c>
      <c r="L229" s="6">
        <v>100.44</v>
      </c>
      <c r="M229" s="6">
        <v>73.430000000000007</v>
      </c>
      <c r="N229" s="6">
        <v>81.45</v>
      </c>
      <c r="O229" s="6">
        <v>75.95</v>
      </c>
      <c r="P229" s="6">
        <v>80.06</v>
      </c>
      <c r="Q229" s="6">
        <v>65.290000000000006</v>
      </c>
      <c r="R229" s="6">
        <v>59.45</v>
      </c>
      <c r="S229" s="6">
        <v>50.89</v>
      </c>
      <c r="T229" s="6">
        <v>26.49</v>
      </c>
      <c r="U229" s="6">
        <v>53.39</v>
      </c>
      <c r="V229" s="6">
        <v>51.31</v>
      </c>
      <c r="W229" s="6">
        <v>38.869999999999997</v>
      </c>
      <c r="X229" s="6">
        <v>25.88</v>
      </c>
      <c r="Y229" s="6">
        <v>21.76</v>
      </c>
      <c r="Z229" s="6">
        <v>25.11</v>
      </c>
      <c r="AA229" s="3">
        <v>21.07</v>
      </c>
    </row>
    <row r="230" spans="3:27" ht="15.5" x14ac:dyDescent="0.35">
      <c r="C230" t="s">
        <v>68</v>
      </c>
      <c r="I230" s="6">
        <v>-3.85</v>
      </c>
      <c r="J230" s="6">
        <v>-11.24</v>
      </c>
      <c r="K230" s="6">
        <v>6.94</v>
      </c>
      <c r="L230" s="6">
        <v>5.68</v>
      </c>
      <c r="M230" s="6">
        <v>7.69</v>
      </c>
      <c r="N230" s="6">
        <v>9.09</v>
      </c>
      <c r="O230" s="6">
        <v>10.93</v>
      </c>
      <c r="P230" s="6">
        <v>10.74</v>
      </c>
      <c r="Q230" s="6">
        <v>13.63</v>
      </c>
      <c r="R230" s="6">
        <v>19.18</v>
      </c>
      <c r="S230" s="6">
        <v>21.4</v>
      </c>
      <c r="T230" s="6">
        <v>43.04</v>
      </c>
      <c r="U230" s="6">
        <v>16.54</v>
      </c>
      <c r="V230" s="6">
        <v>12.94</v>
      </c>
      <c r="W230" s="6">
        <v>5.61</v>
      </c>
      <c r="X230" s="6">
        <v>11.13</v>
      </c>
      <c r="Y230" s="6">
        <v>12.73</v>
      </c>
      <c r="Z230" s="6">
        <v>1.63</v>
      </c>
      <c r="AA230" s="3">
        <v>5.74</v>
      </c>
    </row>
    <row r="231" spans="3:27" ht="15.5" x14ac:dyDescent="0.35">
      <c r="C231" t="s">
        <v>71</v>
      </c>
      <c r="I231" s="6">
        <v>1.05</v>
      </c>
      <c r="J231" s="6">
        <v>1.5</v>
      </c>
      <c r="K231" s="6">
        <v>1.3</v>
      </c>
      <c r="L231" s="6">
        <v>1.65</v>
      </c>
      <c r="M231" s="6">
        <v>1.96</v>
      </c>
      <c r="N231" s="6">
        <v>2.0099999999999998</v>
      </c>
      <c r="O231" s="6">
        <v>2.2400000000000002</v>
      </c>
      <c r="P231" s="6">
        <v>2.61</v>
      </c>
      <c r="Q231" s="5">
        <v>3</v>
      </c>
      <c r="R231" s="6">
        <v>3.35</v>
      </c>
      <c r="S231" s="6">
        <v>3.66</v>
      </c>
      <c r="T231" s="6">
        <v>23.62</v>
      </c>
      <c r="U231" s="5">
        <v>2</v>
      </c>
      <c r="V231" s="6">
        <v>1.92</v>
      </c>
      <c r="W231" s="6">
        <v>0.86</v>
      </c>
      <c r="X231" s="6">
        <v>1.47</v>
      </c>
      <c r="Y231" s="6">
        <v>1.32</v>
      </c>
      <c r="Z231" s="6">
        <v>0.2</v>
      </c>
      <c r="AA231" s="3">
        <v>0.84</v>
      </c>
    </row>
    <row r="232" spans="3:27" ht="15.5" x14ac:dyDescent="0.35">
      <c r="C232" t="s">
        <v>217</v>
      </c>
      <c r="I232" s="5">
        <v>-934470000000</v>
      </c>
      <c r="J232" s="5">
        <v>-308030000000</v>
      </c>
      <c r="K232" s="5">
        <v>1046750000000</v>
      </c>
      <c r="L232" s="5">
        <v>1250670000000</v>
      </c>
      <c r="M232" s="5">
        <v>980000000000</v>
      </c>
      <c r="N232" s="5">
        <v>804650000000</v>
      </c>
      <c r="O232" s="5">
        <v>744680000000</v>
      </c>
      <c r="P232" s="5">
        <v>797080000000</v>
      </c>
    </row>
    <row r="233" spans="3:27" ht="15.5" x14ac:dyDescent="0.35">
      <c r="C233" t="s">
        <v>218</v>
      </c>
      <c r="I233" s="6">
        <v>-1.8700000000000001E-2</v>
      </c>
      <c r="J233" s="6">
        <v>-9.5999999999999992E-3</v>
      </c>
      <c r="K233" s="6">
        <v>1.2699999999999999E-2</v>
      </c>
      <c r="L233" s="6">
        <v>1.67E-2</v>
      </c>
      <c r="M233" s="6">
        <v>1.44E-2</v>
      </c>
      <c r="N233" s="6">
        <v>1.41E-2</v>
      </c>
      <c r="O233" s="6">
        <v>1.3500000000000002E-2</v>
      </c>
      <c r="P233" s="6">
        <v>1.8200000000000001E-2</v>
      </c>
      <c r="Q233" s="6">
        <v>1.6200000000000003E-2</v>
      </c>
      <c r="R233" s="6">
        <v>1.37E-2</v>
      </c>
      <c r="S233" s="6">
        <v>1.32E-2</v>
      </c>
      <c r="T233" s="6">
        <v>8.3999999999999995E-3</v>
      </c>
      <c r="U233" s="6">
        <v>1.4999999999999999E-2</v>
      </c>
      <c r="V233" s="6">
        <v>1.5600000000000001E-2</v>
      </c>
      <c r="W233" s="6">
        <v>1.77E-2</v>
      </c>
      <c r="X233" s="6">
        <v>1.8500000000000003E-2</v>
      </c>
      <c r="Y233" s="6">
        <v>1.4800000000000001E-2</v>
      </c>
      <c r="Z233" s="6">
        <v>1.9E-2</v>
      </c>
      <c r="AA233" s="3">
        <v>2.1600000000000001E-2</v>
      </c>
    </row>
    <row r="234" spans="3:27" ht="15.5" x14ac:dyDescent="0.35">
      <c r="C234" t="s">
        <v>219</v>
      </c>
      <c r="I234" s="6">
        <v>-0.1</v>
      </c>
      <c r="J234" s="6">
        <v>-4.6300000000000001E-2</v>
      </c>
      <c r="K234" s="6">
        <v>6.7900000000000002E-2</v>
      </c>
      <c r="L234" s="6">
        <v>8.6699999999999999E-2</v>
      </c>
      <c r="M234" s="6">
        <v>6.8000000000000005E-2</v>
      </c>
      <c r="N234" s="6">
        <v>7.3700000000000002E-2</v>
      </c>
      <c r="O234" s="6">
        <v>7.2099999999999997E-2</v>
      </c>
      <c r="P234" s="6">
        <v>8.2100000000000006E-2</v>
      </c>
      <c r="Q234" s="6">
        <v>7.1800000000000003E-2</v>
      </c>
      <c r="R234" s="6">
        <v>7.0199999999999999E-2</v>
      </c>
      <c r="S234" s="6">
        <v>6.4100000000000004E-2</v>
      </c>
      <c r="T234" s="6">
        <v>3.5400000000000001E-2</v>
      </c>
      <c r="U234" s="6">
        <v>0.214</v>
      </c>
      <c r="V234" s="6">
        <v>0.22089999999999999</v>
      </c>
      <c r="W234" s="6">
        <v>0.19030000000000002</v>
      </c>
      <c r="X234" s="6">
        <v>0.15229999999999999</v>
      </c>
      <c r="Y234" s="6">
        <v>0.14050000000000001</v>
      </c>
      <c r="Z234" s="6">
        <v>0.18780000000000002</v>
      </c>
      <c r="AA234" s="3">
        <v>0.17579999999999998</v>
      </c>
    </row>
    <row r="235" spans="3:27" ht="15.5" x14ac:dyDescent="0.35">
      <c r="C235" t="s">
        <v>220</v>
      </c>
      <c r="I235" s="6">
        <v>-1.8600000000000002E-2</v>
      </c>
      <c r="J235" s="6">
        <v>-8.1000000000000013E-3</v>
      </c>
      <c r="K235" s="6">
        <v>1.7100000000000001E-2</v>
      </c>
      <c r="L235" s="6">
        <v>2.3399999999999997E-2</v>
      </c>
      <c r="M235" s="6">
        <v>0.02</v>
      </c>
      <c r="N235" s="6">
        <v>1.84E-2</v>
      </c>
      <c r="O235" s="6">
        <v>2.0199999999999999E-2</v>
      </c>
      <c r="P235" s="6">
        <v>2.5699999999999997E-2</v>
      </c>
      <c r="Q235" s="6">
        <v>2.3700000000000002E-2</v>
      </c>
      <c r="R235" s="6">
        <v>1.9400000000000001E-2</v>
      </c>
      <c r="S235" s="6">
        <v>2.0099999999999996E-2</v>
      </c>
      <c r="T235" s="6">
        <v>1.5600000000000001E-2</v>
      </c>
      <c r="U235" s="6">
        <v>2.0199999999999999E-2</v>
      </c>
      <c r="V235" s="6">
        <v>2.4799999999999999E-2</v>
      </c>
      <c r="W235" s="6">
        <v>2.9600000000000001E-2</v>
      </c>
      <c r="X235" s="6">
        <v>2.9700000000000001E-2</v>
      </c>
      <c r="Y235" s="6">
        <v>2.3799999999999998E-2</v>
      </c>
      <c r="Z235" s="6">
        <v>3.1800000000000002E-2</v>
      </c>
      <c r="AA235" s="3">
        <v>6.3099999999999989E-2</v>
      </c>
    </row>
    <row r="236" spans="3:27" ht="15.5" x14ac:dyDescent="0.35">
      <c r="C236" t="s">
        <v>221</v>
      </c>
    </row>
    <row r="237" spans="3:27" ht="15.5" x14ac:dyDescent="0.35">
      <c r="C237" t="s">
        <v>65</v>
      </c>
      <c r="I237" s="6">
        <v>0.38</v>
      </c>
      <c r="J237" s="6">
        <v>0.52</v>
      </c>
      <c r="K237" s="6">
        <v>0.47</v>
      </c>
      <c r="L237" s="6">
        <v>0.49</v>
      </c>
      <c r="M237" s="6">
        <v>0.52</v>
      </c>
      <c r="N237" s="6">
        <v>0.67</v>
      </c>
      <c r="O237" s="6">
        <v>0.79</v>
      </c>
      <c r="P237" s="6">
        <v>0.88</v>
      </c>
      <c r="Q237" s="6">
        <v>0.98</v>
      </c>
      <c r="R237" s="6">
        <v>1.35</v>
      </c>
      <c r="S237" s="6">
        <v>1.37</v>
      </c>
      <c r="T237" s="6">
        <v>1.52</v>
      </c>
      <c r="U237" s="6">
        <v>3.54</v>
      </c>
      <c r="V237" s="6">
        <v>2.86</v>
      </c>
      <c r="W237" s="6">
        <v>1.07</v>
      </c>
      <c r="X237" s="6">
        <v>1.7</v>
      </c>
      <c r="Y237" s="6">
        <v>1.79</v>
      </c>
      <c r="Z237" s="6">
        <v>0.31</v>
      </c>
      <c r="AA237" s="3">
        <v>1.01</v>
      </c>
    </row>
    <row r="238" spans="3:27" ht="15.5" x14ac:dyDescent="0.35">
      <c r="C238" t="s">
        <v>62</v>
      </c>
      <c r="I238" s="6">
        <v>722.5</v>
      </c>
      <c r="J238" s="6">
        <v>799.49</v>
      </c>
      <c r="K238" s="6">
        <v>1198.97</v>
      </c>
      <c r="L238" s="6">
        <v>1159.02</v>
      </c>
      <c r="M238" s="6">
        <v>1080.4100000000001</v>
      </c>
      <c r="N238" s="6">
        <v>1104.8599999999999</v>
      </c>
      <c r="O238" s="6">
        <v>1053.8900000000001</v>
      </c>
      <c r="P238" s="6">
        <v>974.79</v>
      </c>
      <c r="Q238" s="6">
        <v>908.79</v>
      </c>
      <c r="R238" s="6">
        <v>846.59</v>
      </c>
      <c r="S238" s="6">
        <v>793.64</v>
      </c>
      <c r="T238" s="6">
        <v>749.19</v>
      </c>
      <c r="U238" s="6">
        <v>249.45</v>
      </c>
      <c r="V238" s="6">
        <v>232.22</v>
      </c>
      <c r="W238" s="6">
        <v>204.27</v>
      </c>
      <c r="X238" s="6">
        <v>169.91</v>
      </c>
      <c r="Y238" s="6">
        <v>154.84</v>
      </c>
      <c r="Z238" s="6">
        <v>133.68</v>
      </c>
      <c r="AA238" s="3">
        <v>119.87</v>
      </c>
    </row>
    <row r="239" spans="3:27" ht="15.5" x14ac:dyDescent="0.35">
      <c r="C239" t="s">
        <v>222</v>
      </c>
      <c r="I239" s="6">
        <v>0.43</v>
      </c>
      <c r="J239" s="6">
        <v>0.59</v>
      </c>
      <c r="K239" s="6">
        <v>0.56999999999999995</v>
      </c>
      <c r="L239" s="6">
        <v>0.6</v>
      </c>
      <c r="M239" s="6">
        <v>0.65</v>
      </c>
      <c r="N239" s="6">
        <v>0.89</v>
      </c>
      <c r="O239" s="6">
        <v>1.06</v>
      </c>
      <c r="P239" s="6">
        <v>1.22</v>
      </c>
      <c r="Q239" s="6">
        <v>1.4</v>
      </c>
      <c r="R239" s="6">
        <v>2.31</v>
      </c>
      <c r="S239" s="6">
        <v>2.38</v>
      </c>
      <c r="T239" s="6">
        <v>2.78</v>
      </c>
      <c r="U239" s="6">
        <v>3.54</v>
      </c>
      <c r="V239" s="6">
        <v>2.86</v>
      </c>
      <c r="W239" s="6">
        <v>1.07</v>
      </c>
      <c r="X239" s="6">
        <v>1.7</v>
      </c>
      <c r="Y239" s="6">
        <v>1.79</v>
      </c>
      <c r="Z239" s="6">
        <v>0.31</v>
      </c>
      <c r="AA239" s="3">
        <v>1.01</v>
      </c>
    </row>
    <row r="240" spans="3:27" ht="15.5" x14ac:dyDescent="0.35">
      <c r="C240" t="s">
        <v>223</v>
      </c>
      <c r="I240" s="6">
        <v>653.5</v>
      </c>
      <c r="J240" s="6">
        <v>703.3</v>
      </c>
      <c r="K240" s="6">
        <v>999.69</v>
      </c>
      <c r="L240" s="6">
        <v>954.7</v>
      </c>
      <c r="M240" s="6">
        <v>875.2</v>
      </c>
      <c r="N240" s="6">
        <v>834.9</v>
      </c>
      <c r="O240" s="6">
        <v>780.36</v>
      </c>
      <c r="P240" s="6">
        <v>703.34</v>
      </c>
      <c r="Q240" s="6">
        <v>634.36</v>
      </c>
      <c r="R240" s="6">
        <v>494.2</v>
      </c>
      <c r="S240" s="6">
        <v>457.36</v>
      </c>
      <c r="T240" s="6">
        <v>410.36</v>
      </c>
      <c r="U240" s="6">
        <v>249.45</v>
      </c>
      <c r="V240" s="6">
        <v>232.22</v>
      </c>
      <c r="W240" s="6">
        <v>204.27</v>
      </c>
      <c r="X240" s="6">
        <v>169.91</v>
      </c>
      <c r="Y240" s="6">
        <v>154.84</v>
      </c>
      <c r="Z240" s="6">
        <v>133.68</v>
      </c>
      <c r="AA240" s="3">
        <v>119.87</v>
      </c>
    </row>
    <row r="241" spans="3:27" ht="15.5" x14ac:dyDescent="0.35">
      <c r="C241" t="s">
        <v>224</v>
      </c>
    </row>
    <row r="242" spans="3:27" ht="15.5" x14ac:dyDescent="0.35">
      <c r="C242" t="s">
        <v>225</v>
      </c>
    </row>
    <row r="243" spans="3:27" ht="15.5" x14ac:dyDescent="0.35">
      <c r="C243" t="s">
        <v>26</v>
      </c>
    </row>
    <row r="244" spans="3:27" ht="15.5" x14ac:dyDescent="0.35">
      <c r="C244" t="s">
        <v>23</v>
      </c>
    </row>
    <row r="245" spans="3:27" ht="15.5" x14ac:dyDescent="0.35">
      <c r="C245" t="s">
        <v>226</v>
      </c>
    </row>
    <row r="246" spans="3:27" ht="15.5" x14ac:dyDescent="0.35">
      <c r="C246" t="s">
        <v>227</v>
      </c>
      <c r="I246" s="5">
        <v>5620000000000</v>
      </c>
      <c r="J246" s="5">
        <v>-1527000000000</v>
      </c>
      <c r="K246" s="5">
        <v>-276000000000</v>
      </c>
      <c r="L246" s="5">
        <v>-89000000000</v>
      </c>
      <c r="M246" s="5">
        <v>3047000000000</v>
      </c>
      <c r="N246" s="5">
        <v>-4892000000000</v>
      </c>
      <c r="O246" s="5">
        <v>-333000000000</v>
      </c>
      <c r="P246" s="5">
        <v>-4014000000000</v>
      </c>
      <c r="Q246" s="5">
        <v>552000000000</v>
      </c>
      <c r="R246" s="5">
        <v>-871000000000</v>
      </c>
      <c r="S246" s="5">
        <v>803000000000</v>
      </c>
      <c r="T246" s="5">
        <v>-159000000000</v>
      </c>
      <c r="U246" s="5">
        <v>-229000000000</v>
      </c>
      <c r="V246" s="5">
        <v>459000000000</v>
      </c>
      <c r="W246" s="5">
        <v>695000000000</v>
      </c>
      <c r="X246" s="5">
        <v>64000000000</v>
      </c>
      <c r="Y246" s="5">
        <v>160000000000</v>
      </c>
      <c r="Z246" s="5">
        <v>67000000000</v>
      </c>
      <c r="AA246" s="2">
        <v>-4000000000</v>
      </c>
    </row>
    <row r="247" spans="3:27" ht="15.5" x14ac:dyDescent="0.35">
      <c r="C247" t="s">
        <v>228</v>
      </c>
      <c r="I247" s="5">
        <v>-42000000000</v>
      </c>
      <c r="J247" s="5">
        <v>-57000000000</v>
      </c>
      <c r="K247" s="5">
        <v>-42000000000</v>
      </c>
      <c r="L247" s="5">
        <v>-50000000000</v>
      </c>
      <c r="M247" s="5">
        <v>-31000000000</v>
      </c>
      <c r="N247" s="5">
        <v>-16000000000</v>
      </c>
      <c r="O247" s="5">
        <v>-22000000000</v>
      </c>
      <c r="P247" s="5">
        <v>-23000000000</v>
      </c>
      <c r="Q247" s="5">
        <v>-36000000000</v>
      </c>
      <c r="R247" s="5">
        <v>-94000000000</v>
      </c>
      <c r="S247" s="5">
        <v>-48000000000</v>
      </c>
      <c r="T247" s="5">
        <v>-10000000000</v>
      </c>
      <c r="U247" s="5">
        <v>-34000000000</v>
      </c>
      <c r="V247" s="5">
        <v>-58000000000</v>
      </c>
      <c r="W247" s="5">
        <v>-35000000000</v>
      </c>
      <c r="X247" s="5">
        <v>-27000000000</v>
      </c>
      <c r="Y247" s="5">
        <v>-8000000000</v>
      </c>
      <c r="Z247" s="5">
        <v>-17000000000</v>
      </c>
      <c r="AA247" s="2">
        <v>-10000000000</v>
      </c>
    </row>
    <row r="248" spans="3:27" ht="15.5" x14ac:dyDescent="0.35">
      <c r="C248" t="s">
        <v>15</v>
      </c>
      <c r="I248" s="5">
        <v>5579000000000</v>
      </c>
      <c r="J248" s="5">
        <v>-1584000000000</v>
      </c>
      <c r="K248" s="5">
        <v>-318000000000</v>
      </c>
      <c r="L248" s="5">
        <v>-139000000000</v>
      </c>
      <c r="M248" s="5">
        <v>3016000000000</v>
      </c>
      <c r="N248" s="5">
        <v>-4908000000000</v>
      </c>
      <c r="O248" s="5">
        <v>-356000000000</v>
      </c>
      <c r="P248" s="5">
        <v>-4037000000000</v>
      </c>
      <c r="Q248" s="5">
        <v>516000000000</v>
      </c>
      <c r="R248" s="5">
        <v>-965000000000</v>
      </c>
      <c r="S248" s="5">
        <v>755000000000</v>
      </c>
      <c r="T248" s="5">
        <v>-169000000000</v>
      </c>
      <c r="U248" s="5">
        <v>-264000000000</v>
      </c>
      <c r="V248" s="5">
        <v>401000000000</v>
      </c>
      <c r="W248" s="5">
        <v>660000000000</v>
      </c>
      <c r="X248" s="5">
        <v>37000000000</v>
      </c>
      <c r="Y248" s="5">
        <v>152000000000</v>
      </c>
      <c r="Z248" s="5">
        <v>50000000000</v>
      </c>
      <c r="AA248" s="2">
        <v>-14000000000</v>
      </c>
    </row>
    <row r="249" spans="3:27" ht="15.5" x14ac:dyDescent="0.35">
      <c r="C249" t="s">
        <v>17</v>
      </c>
      <c r="I249" s="6">
        <v>379.7</v>
      </c>
      <c r="J249" s="6">
        <v>-107.83</v>
      </c>
      <c r="K249" s="6">
        <v>-37.08</v>
      </c>
      <c r="L249" s="6">
        <v>-16.2</v>
      </c>
      <c r="M249" s="6">
        <v>352.02</v>
      </c>
      <c r="N249" s="6">
        <v>-745.78</v>
      </c>
      <c r="O249" s="6">
        <v>-54.03</v>
      </c>
      <c r="P249" s="6">
        <v>-600.72</v>
      </c>
      <c r="Q249" s="6">
        <v>76.81</v>
      </c>
      <c r="R249" s="6">
        <v>-185.15</v>
      </c>
      <c r="S249" s="6">
        <v>144.83000000000001</v>
      </c>
      <c r="T249" s="6">
        <v>-32.380000000000003</v>
      </c>
      <c r="U249" s="6">
        <v>-113.78</v>
      </c>
      <c r="V249" s="6">
        <v>173.22</v>
      </c>
      <c r="W249" s="6">
        <v>284.83999999999997</v>
      </c>
      <c r="X249" s="6">
        <v>16.170000000000002</v>
      </c>
      <c r="Y249" s="6">
        <v>92.87</v>
      </c>
      <c r="Z249" s="6">
        <v>33.51</v>
      </c>
      <c r="AA249" s="3">
        <v>-9.3000000000000007</v>
      </c>
    </row>
  </sheetData>
  <pageMargins left="0.7" right="0.7" top="0.75" bottom="0.75" header="0.3" footer="0.3"/>
  <ignoredErrors>
    <ignoredError sqref="A1:AA250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1653</v>
      </c>
      <c r="D2" s="2" vm="353">
        <f ca="1">IFERROR(_xlfn.STOCKHISTORY("XIDX:" &amp; $C$1, D3, , 0, 0, 1), "Libur")</f>
        <v>5825</v>
      </c>
      <c r="E2" s="2" vm="354">
        <f ca="1">IFERROR(_xlfn.STOCKHISTORY("XIDX:" &amp; $C$1, E3, , 0, 0, 1), "Libur")</f>
        <v>2510</v>
      </c>
      <c r="H2" s="2" vm="354">
        <f ca="1">IFERROR(INDEX(D2:G2,COUNT(D2:G2)),"")</f>
        <v>2510</v>
      </c>
      <c r="I2" s="2" vm="355">
        <f t="shared" ref="I2:Z2" ca="1" si="0">IFERROR(_xlfn.STOCKHISTORY("XIDX:" &amp; $C$1, I1, , 0, 0, 1), "Libur")</f>
        <v>7575</v>
      </c>
      <c r="J2" s="2" vm="356">
        <f t="shared" ca="1" si="0"/>
        <v>2140</v>
      </c>
      <c r="K2" s="2" vm="357">
        <f t="shared" ca="1" si="0"/>
        <v>2010</v>
      </c>
      <c r="L2" s="2" vm="358">
        <f t="shared" ca="1" si="0"/>
        <v>2100</v>
      </c>
      <c r="M2" s="2" vm="359">
        <f t="shared" ca="1" si="0"/>
        <v>1995</v>
      </c>
      <c r="N2" s="2" vm="360">
        <f t="shared" ca="1" si="0"/>
        <v>1615</v>
      </c>
      <c r="O2" s="2" vm="361">
        <f t="shared" ca="1" si="0"/>
        <v>2380</v>
      </c>
      <c r="P2" s="2" vm="362">
        <f t="shared" ca="1" si="0"/>
        <v>2370</v>
      </c>
      <c r="Q2" s="2" vm="363">
        <f t="shared" ca="1" si="0"/>
        <v>2570</v>
      </c>
      <c r="R2" s="2" vm="364">
        <f t="shared" ca="1" si="0"/>
        <v>1910</v>
      </c>
      <c r="S2" s="2" vm="365">
        <f t="shared" ca="1" si="0"/>
        <v>1700</v>
      </c>
      <c r="T2" s="2" vm="358">
        <f t="shared" ca="1" si="0"/>
        <v>2100</v>
      </c>
      <c r="U2" s="2" vm="366">
        <f t="shared" ca="1" si="0"/>
        <v>2000</v>
      </c>
      <c r="V2" s="2" vm="125">
        <f t="shared" ca="1" si="0"/>
        <v>2500</v>
      </c>
      <c r="W2" s="2" vm="367">
        <f t="shared" ca="1" si="0"/>
        <v>2975</v>
      </c>
      <c r="X2" s="2" vm="368">
        <f t="shared" ca="1" si="0"/>
        <v>3175</v>
      </c>
      <c r="Y2" s="2" vm="369">
        <f t="shared" ca="1" si="0"/>
        <v>2775</v>
      </c>
      <c r="Z2" s="2" vm="370">
        <f t="shared" ca="1" si="0"/>
        <v>1190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1666993000000</v>
      </c>
      <c r="E4" s="2">
        <f>IFERROR(INDEX(E51:E500,MATCH($C$4,$C$51:$C$500,0)),"")</f>
        <v>1256531000000</v>
      </c>
      <c r="H4" s="2">
        <f>IFERROR(SUM(D4:G4)*(4/MAX(1,COUNT(D4:G4))),"")</f>
        <v>5847048000000</v>
      </c>
      <c r="I4" s="2">
        <f t="shared" ref="I4:Z4" si="1">IFERROR(INDEX(I51:I500,MATCH($C$4,$C$51:$C$500,0)),"")</f>
        <v>6446671000000</v>
      </c>
      <c r="J4" s="2">
        <f t="shared" si="1"/>
        <v>5536975000000</v>
      </c>
      <c r="K4" s="2">
        <f t="shared" si="1"/>
        <v>5620503000000</v>
      </c>
      <c r="L4" s="2">
        <f t="shared" si="1"/>
        <v>5671723000000</v>
      </c>
      <c r="M4" s="2">
        <f t="shared" si="1"/>
        <v>5222298000000</v>
      </c>
      <c r="N4" s="2">
        <f t="shared" si="1"/>
        <v>3502227000000</v>
      </c>
      <c r="O4" s="2">
        <f t="shared" si="1"/>
        <v>3268127326000</v>
      </c>
      <c r="P4" s="2">
        <f t="shared" si="1"/>
        <v>3207181767000</v>
      </c>
      <c r="Q4" s="2">
        <f t="shared" si="1"/>
        <v>3616482911000</v>
      </c>
      <c r="R4" s="2">
        <f t="shared" si="1"/>
        <v>2915224840000</v>
      </c>
      <c r="S4" s="2">
        <f t="shared" si="1"/>
        <v>2999448452000</v>
      </c>
      <c r="T4" s="2">
        <f t="shared" si="1"/>
        <v>3242381541000</v>
      </c>
      <c r="U4" s="2">
        <f t="shared" si="1"/>
        <v>2560705943000</v>
      </c>
      <c r="V4" s="2">
        <f t="shared" si="1"/>
        <v>2986236974000</v>
      </c>
      <c r="W4" s="2">
        <f t="shared" si="1"/>
        <v>3142378850000</v>
      </c>
      <c r="X4" s="2">
        <f t="shared" si="1"/>
        <v>2311748791000</v>
      </c>
      <c r="Y4" s="2">
        <f t="shared" si="1"/>
        <v>1815557167000</v>
      </c>
      <c r="Z4" s="2">
        <f t="shared" si="1"/>
        <v>2288143121000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330227000000</v>
      </c>
      <c r="E5" s="2">
        <f>IFERROR(INDEX(E51:E500,MATCH($C$5,$C$51:$C$500,0)),"")</f>
        <v>107072000000</v>
      </c>
      <c r="H5" s="2">
        <f>IFERROR(SUM(D5:G5)*(4/MAX(1,COUNT(D5:G5))),"")</f>
        <v>874598000000</v>
      </c>
      <c r="I5" s="2">
        <f t="shared" ref="I5:Z5" si="2">IFERROR(INDEX(I51:I500,MATCH($C$5,$C$51:$C$500,0)),"")</f>
        <v>364700000000</v>
      </c>
      <c r="J5" s="2">
        <f t="shared" si="2"/>
        <v>754152000000</v>
      </c>
      <c r="K5" s="2">
        <f t="shared" si="2"/>
        <v>489635000000</v>
      </c>
      <c r="L5" s="2">
        <f t="shared" si="2"/>
        <v>1056458000000</v>
      </c>
      <c r="M5" s="2">
        <f t="shared" si="2"/>
        <v>812721000000</v>
      </c>
      <c r="N5" s="2">
        <f t="shared" si="2"/>
        <v>-219275000000</v>
      </c>
      <c r="O5" s="2">
        <f t="shared" si="2"/>
        <v>52088974000</v>
      </c>
      <c r="P5" s="2">
        <f t="shared" si="2"/>
        <v>74161096000</v>
      </c>
      <c r="Q5" s="2">
        <f t="shared" si="2"/>
        <v>293161299000</v>
      </c>
      <c r="R5" s="2">
        <f t="shared" si="2"/>
        <v>431622175000</v>
      </c>
      <c r="S5" s="2">
        <f t="shared" si="2"/>
        <v>279880024000</v>
      </c>
      <c r="T5" s="2">
        <f t="shared" si="2"/>
        <v>340322732000</v>
      </c>
      <c r="U5" s="2">
        <f t="shared" si="2"/>
        <v>119124354000</v>
      </c>
      <c r="V5" s="2">
        <f t="shared" si="2"/>
        <v>329201089000</v>
      </c>
      <c r="W5" s="2">
        <f t="shared" si="2"/>
        <v>540943434000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5125619000000</v>
      </c>
      <c r="E6" s="2">
        <f>IFERROR(INDEX(E51:E500,MATCH($C$6,$C$51:$C$500,0)),"")</f>
        <v>5146386000000</v>
      </c>
      <c r="H6" s="2">
        <f>IFERROR(INDEX(D6:G6,COUNT(D6:G6)),"")</f>
        <v>5146386000000</v>
      </c>
      <c r="I6" s="2">
        <f t="shared" ref="I6:Z6" si="3">IFERROR(INDEX(I51:I500,MATCH($C$6,$C$51:$C$500,0)),"")</f>
        <v>5039314000000</v>
      </c>
      <c r="J6" s="2">
        <f t="shared" si="3"/>
        <v>6210020000000</v>
      </c>
      <c r="K6" s="2">
        <f t="shared" si="3"/>
        <v>5512407000000</v>
      </c>
      <c r="L6" s="2">
        <f t="shared" si="3"/>
        <v>5230110000000</v>
      </c>
      <c r="M6" s="2">
        <f t="shared" si="3"/>
        <v>4596699000000</v>
      </c>
      <c r="N6" s="2">
        <f t="shared" si="3"/>
        <v>3796056000000</v>
      </c>
      <c r="O6" s="2">
        <f t="shared" si="3"/>
        <v>4152698253000</v>
      </c>
      <c r="P6" s="2">
        <f t="shared" si="3"/>
        <v>4028849658000</v>
      </c>
      <c r="Q6" s="2">
        <f t="shared" si="3"/>
        <v>4005042734000</v>
      </c>
      <c r="R6" s="2">
        <f t="shared" si="3"/>
        <v>3758723820000</v>
      </c>
      <c r="S6" s="2">
        <f t="shared" si="3"/>
        <v>3416785217000</v>
      </c>
      <c r="T6" s="2">
        <f t="shared" si="3"/>
        <v>3017341317000</v>
      </c>
      <c r="U6" s="2">
        <f t="shared" si="3"/>
        <v>2698636954000</v>
      </c>
      <c r="V6" s="2">
        <f t="shared" si="3"/>
        <v>2666909122000</v>
      </c>
      <c r="W6" s="2">
        <f t="shared" si="3"/>
        <v>2499510729000</v>
      </c>
      <c r="X6" s="2">
        <f t="shared" si="3"/>
        <v>2159265586000</v>
      </c>
      <c r="Y6" s="2">
        <f t="shared" si="3"/>
        <v>1786831154000</v>
      </c>
      <c r="Z6" s="2">
        <f t="shared" si="3"/>
        <v>1578175562000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1.82</v>
      </c>
      <c r="E7" s="3">
        <f>IFERROR(INDEX(E51:E500,MATCH($C$7,$C$51:$C$500,0))/1000000000,"")</f>
        <v>1.82</v>
      </c>
      <c r="H7" s="3">
        <f>IFERROR(INDEX(D7:G7,COUNT(D7:G7)),"")</f>
        <v>1.82</v>
      </c>
      <c r="I7" s="3">
        <f t="shared" ref="I7:Z7" si="4">IFERROR(INDEX(I51:I500,MATCH($C$7,$C$51:$C$500,0))/1000000000,"")</f>
        <v>1.82</v>
      </c>
      <c r="J7" s="3">
        <f t="shared" si="4"/>
        <v>1.82</v>
      </c>
      <c r="K7" s="3">
        <f t="shared" si="4"/>
        <v>1.82</v>
      </c>
      <c r="L7" s="3">
        <f t="shared" si="4"/>
        <v>1.82</v>
      </c>
      <c r="M7" s="3">
        <f t="shared" si="4"/>
        <v>1.89</v>
      </c>
      <c r="N7" s="3">
        <f t="shared" si="4"/>
        <v>1.89</v>
      </c>
      <c r="O7" s="3">
        <f t="shared" si="4"/>
        <v>1.89</v>
      </c>
      <c r="P7" s="3">
        <f t="shared" si="4"/>
        <v>1.89</v>
      </c>
      <c r="Q7" s="3">
        <f t="shared" si="4"/>
        <v>1.89</v>
      </c>
      <c r="R7" s="3">
        <f t="shared" si="4"/>
        <v>1.89</v>
      </c>
      <c r="S7" s="3">
        <f t="shared" si="4"/>
        <v>1.89</v>
      </c>
      <c r="T7" s="3">
        <f t="shared" si="4"/>
        <v>1.89</v>
      </c>
      <c r="U7" s="3">
        <f t="shared" si="4"/>
        <v>1.89</v>
      </c>
      <c r="V7" s="3">
        <f t="shared" si="4"/>
        <v>1.89</v>
      </c>
      <c r="W7" s="3">
        <f t="shared" si="4"/>
        <v>1.89</v>
      </c>
      <c r="X7" s="3">
        <f t="shared" si="4"/>
        <v>1.89</v>
      </c>
      <c r="Y7" s="3">
        <f t="shared" si="4"/>
        <v>1.89</v>
      </c>
      <c r="Z7" s="3">
        <f t="shared" si="4"/>
        <v>1.81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665000000000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1553000000000</v>
      </c>
      <c r="J8" s="2">
        <f t="shared" si="5"/>
        <v>528000000000</v>
      </c>
      <c r="K8" s="2">
        <f t="shared" si="5"/>
        <v>637000000000</v>
      </c>
      <c r="L8" s="2">
        <f t="shared" si="5"/>
        <v>795000000000</v>
      </c>
      <c r="M8" s="2">
        <f t="shared" si="5"/>
        <v>1368000000000</v>
      </c>
      <c r="N8" s="2">
        <f t="shared" si="5"/>
        <v>291000000000</v>
      </c>
      <c r="O8" s="2">
        <f t="shared" si="5"/>
        <v>-15000000000</v>
      </c>
      <c r="P8" s="2">
        <f t="shared" si="5"/>
        <v>-545000000000</v>
      </c>
      <c r="Q8" s="2">
        <f t="shared" si="5"/>
        <v>244000000000</v>
      </c>
      <c r="R8" s="2">
        <f t="shared" si="5"/>
        <v>-60000000000</v>
      </c>
      <c r="S8" s="2">
        <f t="shared" si="5"/>
        <v>-519000000000</v>
      </c>
      <c r="T8" s="2">
        <f t="shared" si="5"/>
        <v>-24000000000</v>
      </c>
      <c r="U8" s="2">
        <f t="shared" si="5"/>
        <v>-178000000000</v>
      </c>
      <c r="V8" s="2">
        <f t="shared" si="5"/>
        <v>-382000000000</v>
      </c>
      <c r="W8" s="2">
        <f t="shared" si="5"/>
        <v>14000000000</v>
      </c>
      <c r="X8" s="2">
        <f t="shared" si="5"/>
        <v>124000000000</v>
      </c>
      <c r="Y8" s="2">
        <f t="shared" si="5"/>
        <v>-110000000000</v>
      </c>
      <c r="Z8" s="2">
        <f t="shared" si="5"/>
        <v>325000000000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365.51</v>
      </c>
      <c r="E9" s="3">
        <f>IFERROR(INDEX(E51:E500,MATCH("Free cash flow per share (Quarter)",$C$51:$C$500,0)),"")</f>
        <v>-0.71</v>
      </c>
      <c r="H9" s="3">
        <f>IFERROR(INDEX(D9:G9,COUNT(D9:G9)),"")</f>
        <v>-0.71</v>
      </c>
      <c r="I9" s="3">
        <f t="shared" ref="I9:Z9" si="6">IFERROR(INDEX(I51:I500,MATCH($C$9,$C$51:$C$500,0)),"")</f>
        <v>853.99</v>
      </c>
      <c r="J9" s="3">
        <f t="shared" si="6"/>
        <v>290.35000000000002</v>
      </c>
      <c r="K9" s="3">
        <f t="shared" si="6"/>
        <v>350.52</v>
      </c>
      <c r="L9" s="3">
        <f t="shared" si="6"/>
        <v>437.08</v>
      </c>
      <c r="M9" s="3">
        <f t="shared" si="6"/>
        <v>723.68</v>
      </c>
      <c r="N9" s="3">
        <f t="shared" si="6"/>
        <v>154.02000000000001</v>
      </c>
      <c r="O9" s="3">
        <f t="shared" si="6"/>
        <v>-7.82</v>
      </c>
      <c r="P9" s="3">
        <f t="shared" si="6"/>
        <v>-288.20999999999998</v>
      </c>
      <c r="Q9" s="3">
        <f t="shared" si="6"/>
        <v>129.13999999999999</v>
      </c>
      <c r="R9" s="3">
        <f t="shared" si="6"/>
        <v>-31.55</v>
      </c>
      <c r="S9" s="3">
        <f t="shared" si="6"/>
        <v>-274.74</v>
      </c>
      <c r="T9" s="3">
        <f t="shared" si="6"/>
        <v>-12.85</v>
      </c>
      <c r="U9" s="3">
        <f t="shared" si="6"/>
        <v>-93.93</v>
      </c>
      <c r="V9" s="3">
        <f t="shared" si="6"/>
        <v>-201.99</v>
      </c>
      <c r="W9" s="3">
        <f t="shared" si="6"/>
        <v>7.41</v>
      </c>
      <c r="X9" s="3">
        <f t="shared" si="6"/>
        <v>65.47</v>
      </c>
      <c r="Y9" s="3">
        <f t="shared" si="6"/>
        <v>-58.01</v>
      </c>
      <c r="Z9" s="3">
        <f t="shared" si="6"/>
        <v>178.98</v>
      </c>
    </row>
    <row r="10" spans="1:26" ht="15.5" x14ac:dyDescent="0.35">
      <c r="C10" t="s">
        <v>18</v>
      </c>
      <c r="D10" s="3">
        <f ca="1">IFERROR(IF(D9=0,"",D2/D9),"")</f>
        <v>15.936636480534048</v>
      </c>
      <c r="E10" s="3">
        <f ca="1">IFERROR(IF(E9=0,"",E2/E9),"")</f>
        <v>-3535.211267605634</v>
      </c>
      <c r="I10" s="3">
        <f t="shared" ref="I10:Z10" ca="1" si="7">IFERROR(IF(I9=0,"",I2/I9),"")</f>
        <v>8.8701272848628196</v>
      </c>
      <c r="J10" s="3">
        <f t="shared" ca="1" si="7"/>
        <v>7.3704150163595656</v>
      </c>
      <c r="K10" s="3">
        <f t="shared" ca="1" si="7"/>
        <v>5.7343375556316332</v>
      </c>
      <c r="L10" s="3">
        <f t="shared" ca="1" si="7"/>
        <v>4.804612427930814</v>
      </c>
      <c r="M10" s="3">
        <f t="shared" ca="1" si="7"/>
        <v>2.7567433119610878</v>
      </c>
      <c r="N10" s="3">
        <f t="shared" ca="1" si="7"/>
        <v>10.485651214128035</v>
      </c>
      <c r="O10" s="3">
        <f t="shared" ca="1" si="7"/>
        <v>-304.3478260869565</v>
      </c>
      <c r="P10" s="3">
        <f t="shared" ca="1" si="7"/>
        <v>-8.2231706047673576</v>
      </c>
      <c r="Q10" s="3">
        <f t="shared" ca="1" si="7"/>
        <v>19.900882762892987</v>
      </c>
      <c r="R10" s="3">
        <f t="shared" ca="1" si="7"/>
        <v>-60.538827258320126</v>
      </c>
      <c r="S10" s="3">
        <f t="shared" ca="1" si="7"/>
        <v>-6.1876683409769235</v>
      </c>
      <c r="T10" s="3">
        <f t="shared" ca="1" si="7"/>
        <v>-163.42412451361869</v>
      </c>
      <c r="U10" s="3">
        <f t="shared" ca="1" si="7"/>
        <v>-21.292451825827744</v>
      </c>
      <c r="V10" s="3">
        <f t="shared" ca="1" si="7"/>
        <v>-12.376850339125699</v>
      </c>
      <c r="W10" s="3">
        <f t="shared" ca="1" si="7"/>
        <v>401.48448043184885</v>
      </c>
      <c r="X10" s="3">
        <f t="shared" ca="1" si="7"/>
        <v>48.495494119444018</v>
      </c>
      <c r="Y10" s="3">
        <f t="shared" ca="1" si="7"/>
        <v>-47.836579900017242</v>
      </c>
      <c r="Z10" s="3">
        <f t="shared" ca="1" si="7"/>
        <v>6.6487875740306182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1523094000000</v>
      </c>
      <c r="E11" s="2">
        <f>IFERROR(INDEX(E51:E500,MATCH($C$11,$C$51:$C$500,0)),"")</f>
        <v>1641703000000</v>
      </c>
      <c r="H11" s="2">
        <f>IFERROR(INDEX(D11:G11,COUNT(D11:G11)),"")</f>
        <v>1641703000000</v>
      </c>
      <c r="I11" s="2">
        <f t="shared" ref="I11:Z11" si="8">IFERROR(INDEX(I51:I500,MATCH($C$11,$C$51:$C$500,0)),"")</f>
        <v>2899008000000</v>
      </c>
      <c r="J11" s="2">
        <f t="shared" si="8"/>
        <v>840602000000</v>
      </c>
      <c r="K11" s="2">
        <f t="shared" si="8"/>
        <v>535964000000</v>
      </c>
      <c r="L11" s="2">
        <f t="shared" si="8"/>
        <v>535444000000</v>
      </c>
      <c r="M11" s="2">
        <f t="shared" si="8"/>
        <v>496313000000</v>
      </c>
      <c r="N11" s="2">
        <f t="shared" si="8"/>
        <v>249647000000</v>
      </c>
      <c r="O11" s="2">
        <f t="shared" si="8"/>
        <v>167577293000</v>
      </c>
      <c r="P11" s="2">
        <f t="shared" si="8"/>
        <v>304116373000</v>
      </c>
      <c r="Q11" s="2">
        <f t="shared" si="8"/>
        <v>504481851000</v>
      </c>
      <c r="R11" s="2">
        <f t="shared" si="8"/>
        <v>897018175000</v>
      </c>
      <c r="S11" s="2">
        <f t="shared" si="8"/>
        <v>759564750000</v>
      </c>
      <c r="T11" s="2">
        <f t="shared" si="8"/>
        <v>194635118000</v>
      </c>
      <c r="U11" s="2">
        <f t="shared" si="8"/>
        <v>162758831000</v>
      </c>
      <c r="V11" s="2">
        <f t="shared" si="8"/>
        <v>228071484000</v>
      </c>
      <c r="W11" s="2">
        <f t="shared" si="8"/>
        <v>348687990000</v>
      </c>
      <c r="X11" s="2">
        <f t="shared" si="8"/>
        <v>529549815000</v>
      </c>
      <c r="Y11" s="2">
        <f t="shared" si="8"/>
        <v>387316222000</v>
      </c>
      <c r="Z11" s="2">
        <f t="shared" si="8"/>
        <v>642678093000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-391000000000</v>
      </c>
      <c r="E12" s="2">
        <f>IFERROR(INDEX(E51:E500,MATCH("Net Debt (Quarter)",$C$51:$C$500,0)),"")</f>
        <v>19000000000</v>
      </c>
      <c r="H12" s="2">
        <f>IFERROR(INDEX(D12:G12,COUNT(D12:G12)),"")</f>
        <v>19000000000</v>
      </c>
      <c r="I12" s="2">
        <f t="shared" ref="I12:Z12" si="9">IFERROR(INDEX(I51:I500,MATCH($C$12,$C$51:$C$500,0)),"")</f>
        <v>101000000000</v>
      </c>
      <c r="J12" s="2">
        <f t="shared" si="9"/>
        <v>2103000000000</v>
      </c>
      <c r="K12" s="2">
        <f t="shared" si="9"/>
        <v>2360000000000</v>
      </c>
      <c r="L12" s="2">
        <f t="shared" si="9"/>
        <v>2572000000000</v>
      </c>
      <c r="M12" s="2">
        <f t="shared" si="9"/>
        <v>2709000000000</v>
      </c>
      <c r="N12" s="2">
        <f t="shared" si="9"/>
        <v>3759000000000</v>
      </c>
      <c r="O12" s="2">
        <f t="shared" si="9"/>
        <v>3632000000000</v>
      </c>
      <c r="P12" s="2">
        <f t="shared" si="9"/>
        <v>3359000000000</v>
      </c>
      <c r="Q12" s="2">
        <f t="shared" si="9"/>
        <v>2540000000000</v>
      </c>
      <c r="R12" s="2">
        <f t="shared" si="9"/>
        <v>2342000000000</v>
      </c>
      <c r="S12" s="2">
        <f t="shared" si="9"/>
        <v>2014000000000</v>
      </c>
      <c r="T12" s="2">
        <f t="shared" si="9"/>
        <v>1496000000000</v>
      </c>
      <c r="U12" s="2">
        <f t="shared" si="9"/>
        <v>1135000000000</v>
      </c>
      <c r="V12" s="2">
        <f t="shared" si="9"/>
        <v>713000000000</v>
      </c>
      <c r="W12" s="2">
        <f t="shared" si="9"/>
        <v>83000000000</v>
      </c>
      <c r="X12" s="2">
        <f t="shared" si="9"/>
        <v>-168000000000</v>
      </c>
      <c r="Y12" s="2">
        <f t="shared" si="9"/>
        <v>-143000000000</v>
      </c>
      <c r="Z12" s="2">
        <f t="shared" si="9"/>
        <v>-426000000000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1132000000000</v>
      </c>
      <c r="E13" s="2">
        <f>IFERROR(INDEX(E51:E500,MATCH("Total Debt (Quarter)",$C$51:$C$500,0)),"")</f>
        <v>1660000000000</v>
      </c>
      <c r="H13" s="2">
        <f>IFERROR(INDEX(D13:G13,COUNT(D13:G13)),"")</f>
        <v>1660000000000</v>
      </c>
      <c r="I13" s="2">
        <f t="shared" ref="I13:Z13" si="10">IFERROR(INDEX(I51:I500,MATCH($C$13,$C$51:$C$500,0)),"")</f>
        <v>3000000000000</v>
      </c>
      <c r="J13" s="2">
        <f t="shared" si="10"/>
        <v>2944000000000</v>
      </c>
      <c r="K13" s="2">
        <f t="shared" si="10"/>
        <v>2896000000000</v>
      </c>
      <c r="L13" s="2">
        <f t="shared" si="10"/>
        <v>3107000000000</v>
      </c>
      <c r="M13" s="2">
        <f t="shared" si="10"/>
        <v>3205000000000</v>
      </c>
      <c r="N13" s="2">
        <f t="shared" si="10"/>
        <v>4009000000000</v>
      </c>
      <c r="O13" s="2">
        <f t="shared" si="10"/>
        <v>3800000000000</v>
      </c>
      <c r="P13" s="2">
        <f t="shared" si="10"/>
        <v>3663000000000</v>
      </c>
      <c r="Q13" s="2">
        <f t="shared" si="10"/>
        <v>3045000000000</v>
      </c>
      <c r="R13" s="2">
        <f t="shared" si="10"/>
        <v>3239000000000</v>
      </c>
      <c r="S13" s="2">
        <f t="shared" si="10"/>
        <v>2773000000000</v>
      </c>
      <c r="T13" s="2">
        <f t="shared" si="10"/>
        <v>1690000000000</v>
      </c>
      <c r="U13" s="2">
        <f t="shared" si="10"/>
        <v>1297000000000</v>
      </c>
      <c r="V13" s="2">
        <f t="shared" si="10"/>
        <v>942000000000</v>
      </c>
      <c r="W13" s="2">
        <f t="shared" si="10"/>
        <v>432000000000</v>
      </c>
      <c r="X13" s="2">
        <f t="shared" si="10"/>
        <v>361000000000</v>
      </c>
      <c r="Y13" s="2">
        <f t="shared" si="10"/>
        <v>244000000000</v>
      </c>
      <c r="Z13" s="2">
        <f t="shared" si="10"/>
        <v>217000000000</v>
      </c>
    </row>
    <row r="14" spans="1:26" ht="15.5" x14ac:dyDescent="0.35">
      <c r="C14" t="s">
        <v>27</v>
      </c>
      <c r="D14" s="2">
        <f>IFERROR(INDEX(D51:D500,MATCH($C$14,$C$51:$C$500,0)),"")</f>
        <v>-20535000000</v>
      </c>
      <c r="E14" s="2">
        <f>IFERROR(INDEX(E51:E500,MATCH($C$14,$C$51:$C$500,0)),"")</f>
        <v>-41196000000</v>
      </c>
      <c r="H14" s="2">
        <f>IFERROR(SUM(D14:G14)*(4/MAX(1,COUNT(D14:G14))),"")</f>
        <v>-123462000000</v>
      </c>
      <c r="I14" s="2">
        <f t="shared" ref="I14:Z14" si="11">IFERROR(INDEX(I51:I500,MATCH($C$14,$C$51:$C$500,0)),"")</f>
        <v>-174809000000</v>
      </c>
      <c r="J14" s="2">
        <f t="shared" si="11"/>
        <v>-207533000000</v>
      </c>
      <c r="K14" s="2">
        <f t="shared" si="11"/>
        <v>-234253000000</v>
      </c>
      <c r="L14" s="2">
        <f t="shared" si="11"/>
        <v>-243056000000</v>
      </c>
      <c r="M14" s="2">
        <f t="shared" si="11"/>
        <v>-259838000000</v>
      </c>
      <c r="N14" s="2">
        <f t="shared" si="11"/>
        <v>-293437000000</v>
      </c>
      <c r="O14" s="2">
        <f t="shared" si="11"/>
        <v>-235975287000</v>
      </c>
      <c r="P14" s="2">
        <f t="shared" si="11"/>
        <v>11799943000</v>
      </c>
      <c r="Q14" s="2">
        <f t="shared" si="11"/>
        <v>23730186000</v>
      </c>
      <c r="R14" s="2">
        <f t="shared" si="11"/>
        <v>46958948000</v>
      </c>
      <c r="S14" s="2">
        <f t="shared" si="11"/>
        <v>19727938000</v>
      </c>
      <c r="T14" s="2">
        <f t="shared" si="11"/>
        <v>-64956978000</v>
      </c>
      <c r="U14" s="2">
        <f t="shared" si="11"/>
        <v>-64507168000</v>
      </c>
      <c r="V14" s="2">
        <f t="shared" si="11"/>
        <v>-36730765000</v>
      </c>
      <c r="W14" s="2">
        <f t="shared" si="11"/>
        <v>-26073858000</v>
      </c>
      <c r="X14" s="2">
        <f t="shared" si="11"/>
        <v>-28293970000</v>
      </c>
      <c r="Y14" s="2">
        <f t="shared" si="11"/>
        <v>-27899226000</v>
      </c>
      <c r="Z14" s="2">
        <f t="shared" si="11"/>
        <v>-24465833000</v>
      </c>
    </row>
    <row r="15" spans="1:26" ht="15.5" x14ac:dyDescent="0.35">
      <c r="C15" t="s">
        <v>28</v>
      </c>
      <c r="D15" s="2">
        <f>IFERROR(INDEX(D51:D500,MATCH($C$15,$C$51:$C$500,0)),"")</f>
        <v>-101506000000</v>
      </c>
      <c r="E15" s="2">
        <f>IFERROR(INDEX(E51:E500,MATCH($C$15,$C$51:$C$500,0)),"")</f>
        <v>-32632000000</v>
      </c>
      <c r="H15" s="2">
        <f>IFERROR(SUM(D15:G15)*(4/MAX(1,COUNT(D15:G15))),"")</f>
        <v>-268276000000</v>
      </c>
      <c r="I15" s="2">
        <f t="shared" ref="I15:Z15" si="12">IFERROR(INDEX(I51:I500,MATCH($C$15,$C$51:$C$500,0)),"")</f>
        <v>-386125000000</v>
      </c>
      <c r="J15" s="2">
        <f t="shared" si="12"/>
        <v>-370927000000</v>
      </c>
      <c r="K15" s="2">
        <f t="shared" si="12"/>
        <v>-303526000000</v>
      </c>
      <c r="L15" s="2">
        <f t="shared" si="12"/>
        <v>-364596000000</v>
      </c>
      <c r="M15" s="2">
        <f t="shared" si="12"/>
        <v>-385153000000</v>
      </c>
      <c r="N15" s="2">
        <f t="shared" si="12"/>
        <v>-292202000000</v>
      </c>
      <c r="O15" s="2">
        <f t="shared" si="12"/>
        <v>-133947390000</v>
      </c>
      <c r="P15" s="2">
        <f t="shared" si="12"/>
        <v>-79442388000</v>
      </c>
      <c r="Q15" s="2">
        <f t="shared" si="12"/>
        <v>-178304153000</v>
      </c>
      <c r="R15" s="2">
        <f t="shared" si="12"/>
        <v>192532480000</v>
      </c>
      <c r="S15" s="2">
        <f t="shared" si="12"/>
        <v>-140262318000</v>
      </c>
      <c r="T15" s="2">
        <f t="shared" si="12"/>
        <v>-160258888000</v>
      </c>
      <c r="U15" s="2">
        <f t="shared" si="12"/>
        <v>-53434994000</v>
      </c>
      <c r="V15" s="2">
        <f t="shared" si="12"/>
        <v>-120954151000</v>
      </c>
      <c r="W15" s="2">
        <f t="shared" si="12"/>
        <v>-192952836000</v>
      </c>
      <c r="X15" s="2">
        <f t="shared" si="12"/>
        <v>-173158867000</v>
      </c>
      <c r="Y15" s="2">
        <f t="shared" si="12"/>
        <v>-123134555000</v>
      </c>
      <c r="Z15" s="2">
        <f t="shared" si="12"/>
        <v>-185793379000</v>
      </c>
    </row>
    <row r="16" spans="1:26" ht="15.5" x14ac:dyDescent="0.35">
      <c r="C16" t="s">
        <v>29</v>
      </c>
      <c r="D16" s="2">
        <f>IFERROR(INDEX(D51:D500,MATCH($C$16,$C$51:$C$500,0)),"")</f>
        <v>432702000000</v>
      </c>
      <c r="E16" s="2">
        <f>IFERROR(INDEX(E51:E500,MATCH($C$16,$C$51:$C$500,0)),"")</f>
        <v>140562000000</v>
      </c>
      <c r="H16" s="2">
        <f>IFERROR(SUM(D16:G16)*(4/MAX(1,COUNT(D16:G16))),"")</f>
        <v>1146528000000</v>
      </c>
      <c r="I16" s="2">
        <f t="shared" ref="I16:Z16" si="13">IFERROR(INDEX(I51:I500,MATCH($C$16,$C$51:$C$500,0)),"")</f>
        <v>894791000000</v>
      </c>
      <c r="J16" s="2">
        <f t="shared" si="13"/>
        <v>1279903000000</v>
      </c>
      <c r="K16" s="2">
        <f t="shared" si="13"/>
        <v>744305000000</v>
      </c>
      <c r="L16" s="2">
        <f t="shared" si="13"/>
        <v>1404039000000</v>
      </c>
      <c r="M16" s="2">
        <f t="shared" si="13"/>
        <v>1199868000000</v>
      </c>
      <c r="N16" s="2">
        <f t="shared" si="13"/>
        <v>100455000000</v>
      </c>
      <c r="O16" s="2">
        <f t="shared" si="13"/>
        <v>173943680000</v>
      </c>
      <c r="P16" s="2">
        <f t="shared" si="13"/>
        <v>143050457000</v>
      </c>
      <c r="Q16" s="2">
        <f t="shared" si="13"/>
        <v>481330943000</v>
      </c>
      <c r="R16" s="2">
        <f t="shared" si="13"/>
        <v>266823639000</v>
      </c>
      <c r="S16" s="2">
        <f t="shared" si="13"/>
        <v>396154441000</v>
      </c>
      <c r="T16" s="2">
        <f t="shared" si="13"/>
        <v>510360955000</v>
      </c>
      <c r="U16" s="2">
        <f t="shared" si="13"/>
        <v>173815474000</v>
      </c>
      <c r="V16" s="2">
        <f t="shared" si="13"/>
        <v>457243123000</v>
      </c>
      <c r="W16" s="2">
        <f t="shared" si="13"/>
        <v>742475443000</v>
      </c>
      <c r="X16" s="2">
        <f t="shared" si="13"/>
        <v>630478067000</v>
      </c>
      <c r="Y16" s="2">
        <f t="shared" si="13"/>
        <v>409358374000</v>
      </c>
      <c r="Z16" s="2">
        <f t="shared" si="13"/>
        <v>631761805000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10601500000000</v>
      </c>
      <c r="E20" s="2">
        <f ca="1">IFERROR(E21*E2,"")</f>
        <v>4568200000000</v>
      </c>
      <c r="H20" s="2">
        <f t="shared" ref="H20:Z20" ca="1" si="14">IFERROR(H21*H2,"")</f>
        <v>4568200000000</v>
      </c>
      <c r="I20" s="2">
        <f t="shared" ca="1" si="14"/>
        <v>13786500000000</v>
      </c>
      <c r="J20" s="2">
        <f t="shared" ca="1" si="14"/>
        <v>3894800000000</v>
      </c>
      <c r="K20" s="2">
        <f t="shared" ca="1" si="14"/>
        <v>3658200000000</v>
      </c>
      <c r="L20" s="2">
        <f t="shared" ca="1" si="14"/>
        <v>3822000000000</v>
      </c>
      <c r="M20" s="2">
        <f t="shared" ca="1" si="14"/>
        <v>3770550000000</v>
      </c>
      <c r="N20" s="2">
        <f t="shared" ca="1" si="14"/>
        <v>3052350000000</v>
      </c>
      <c r="O20" s="2">
        <f t="shared" ca="1" si="14"/>
        <v>4498200000000</v>
      </c>
      <c r="P20" s="2">
        <f t="shared" ca="1" si="14"/>
        <v>4479300000000</v>
      </c>
      <c r="Q20" s="2">
        <f t="shared" ca="1" si="14"/>
        <v>4857300000000</v>
      </c>
      <c r="R20" s="2">
        <f t="shared" ca="1" si="14"/>
        <v>3609900000000</v>
      </c>
      <c r="S20" s="2">
        <f t="shared" ca="1" si="14"/>
        <v>3213000000000</v>
      </c>
      <c r="T20" s="2">
        <f t="shared" ca="1" si="14"/>
        <v>3969000000000</v>
      </c>
      <c r="U20" s="2">
        <f t="shared" ca="1" si="14"/>
        <v>3780000000000</v>
      </c>
      <c r="V20" s="2">
        <f t="shared" ca="1" si="14"/>
        <v>4725000000000</v>
      </c>
      <c r="W20" s="2">
        <f t="shared" ca="1" si="14"/>
        <v>5622750000000</v>
      </c>
      <c r="X20" s="2">
        <f t="shared" ca="1" si="14"/>
        <v>6000750000000</v>
      </c>
      <c r="Y20" s="2">
        <f t="shared" ca="1" si="14"/>
        <v>5244750000000</v>
      </c>
      <c r="Z20" s="2">
        <f t="shared" ca="1" si="14"/>
        <v>2153900000000</v>
      </c>
    </row>
    <row r="21" spans="1:26" ht="15.5" x14ac:dyDescent="0.35">
      <c r="C21" t="s">
        <v>12</v>
      </c>
      <c r="D21" s="2">
        <f>IFERROR(INDEX(D51:D500,MATCH($C$7,$C$51:$C$500,0)),"")</f>
        <v>1820000000</v>
      </c>
      <c r="E21" s="2">
        <f>IFERROR(INDEX(E51:E500,MATCH($C$7,$C$51:$C$500,0)),"")</f>
        <v>1820000000</v>
      </c>
      <c r="H21" s="2">
        <f>IFERROR(INDEX(D21:G21,COUNT(D21:G21)),"")</f>
        <v>1820000000</v>
      </c>
      <c r="I21" s="2">
        <f t="shared" ref="I21:Z21" si="15">IFERROR(INDEX(I51:I500,MATCH($C$7,$C$51:$C$500,0)),"")</f>
        <v>1820000000</v>
      </c>
      <c r="J21" s="2">
        <f t="shared" si="15"/>
        <v>1820000000</v>
      </c>
      <c r="K21" s="2">
        <f t="shared" si="15"/>
        <v>1820000000</v>
      </c>
      <c r="L21" s="2">
        <f t="shared" si="15"/>
        <v>1820000000</v>
      </c>
      <c r="M21" s="2">
        <f t="shared" si="15"/>
        <v>1890000000</v>
      </c>
      <c r="N21" s="2">
        <f t="shared" si="15"/>
        <v>1890000000</v>
      </c>
      <c r="O21" s="2">
        <f t="shared" si="15"/>
        <v>1890000000</v>
      </c>
      <c r="P21" s="2">
        <f t="shared" si="15"/>
        <v>1890000000</v>
      </c>
      <c r="Q21" s="2">
        <f t="shared" si="15"/>
        <v>1890000000</v>
      </c>
      <c r="R21" s="2">
        <f t="shared" si="15"/>
        <v>1890000000</v>
      </c>
      <c r="S21" s="2">
        <f t="shared" si="15"/>
        <v>1890000000</v>
      </c>
      <c r="T21" s="2">
        <f t="shared" si="15"/>
        <v>1890000000</v>
      </c>
      <c r="U21" s="2">
        <f t="shared" si="15"/>
        <v>1890000000</v>
      </c>
      <c r="V21" s="2">
        <f t="shared" si="15"/>
        <v>1890000000</v>
      </c>
      <c r="W21" s="2">
        <f t="shared" si="15"/>
        <v>1890000000</v>
      </c>
      <c r="X21" s="2">
        <f t="shared" si="15"/>
        <v>1890000000</v>
      </c>
      <c r="Y21" s="2">
        <f t="shared" si="15"/>
        <v>1890000000</v>
      </c>
      <c r="Z21" s="2">
        <f t="shared" si="15"/>
        <v>1810000000</v>
      </c>
    </row>
    <row r="23" spans="1:26" ht="15.5" x14ac:dyDescent="0.35">
      <c r="B23" t="s">
        <v>50</v>
      </c>
      <c r="C23" t="s">
        <v>51</v>
      </c>
      <c r="D23" s="3">
        <f>IFERROR(D5/D6*100,"")</f>
        <v>6.4426755090458334</v>
      </c>
      <c r="E23" s="3">
        <f>IFERROR(E5/E6*100,"")</f>
        <v>2.0805279666157963</v>
      </c>
      <c r="H23" s="3">
        <f t="shared" ref="H23:Z23" si="16">IFERROR(H5/H6*100,"")</f>
        <v>16.994411223720878</v>
      </c>
      <c r="I23" s="3">
        <f t="shared" si="16"/>
        <v>7.2370961603107089</v>
      </c>
      <c r="J23" s="3">
        <f t="shared" si="16"/>
        <v>12.14411547788896</v>
      </c>
      <c r="K23" s="3">
        <f t="shared" si="16"/>
        <v>8.8824174267248406</v>
      </c>
      <c r="L23" s="3">
        <f t="shared" si="16"/>
        <v>20.199536912225554</v>
      </c>
      <c r="M23" s="3">
        <f t="shared" si="16"/>
        <v>17.680535532128598</v>
      </c>
      <c r="N23" s="3">
        <f t="shared" si="16"/>
        <v>-5.7763900216435164</v>
      </c>
      <c r="O23" s="3">
        <f t="shared" si="16"/>
        <v>1.2543404511119916</v>
      </c>
      <c r="P23" s="3">
        <f t="shared" si="16"/>
        <v>1.8407511397884979</v>
      </c>
      <c r="Q23" s="3">
        <f t="shared" si="16"/>
        <v>7.3198045182206535</v>
      </c>
      <c r="R23" s="3">
        <f t="shared" si="16"/>
        <v>11.483210676542869</v>
      </c>
      <c r="S23" s="3">
        <f t="shared" si="16"/>
        <v>8.1913262386957939</v>
      </c>
      <c r="T23" s="3">
        <f t="shared" si="16"/>
        <v>11.278894107292006</v>
      </c>
      <c r="U23" s="3">
        <f t="shared" si="16"/>
        <v>4.4142415608527976</v>
      </c>
      <c r="V23" s="3">
        <f t="shared" si="16"/>
        <v>12.343918519170298</v>
      </c>
      <c r="W23" s="3">
        <f t="shared" si="16"/>
        <v>21.641972875884381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-2.2986908671199346E-2</v>
      </c>
      <c r="E24" s="4">
        <f>IFERROR(_xlfn.RRI(5,J23,E23),"")</f>
        <v>-0.29731362299049235</v>
      </c>
      <c r="H24" s="4">
        <f t="shared" ref="H24:Z24" si="17">IFERROR(_xlfn.RRI(5,M23,H23),"")</f>
        <v>-7.8847129979363606E-3</v>
      </c>
      <c r="I24" s="4" t="str">
        <f t="shared" si="17"/>
        <v/>
      </c>
      <c r="J24" s="4">
        <f t="shared" si="17"/>
        <v>0.57467195246735581</v>
      </c>
      <c r="K24" s="4">
        <f t="shared" si="17"/>
        <v>0.36995789699324799</v>
      </c>
      <c r="L24" s="4">
        <f t="shared" si="17"/>
        <v>0.22509110334668714</v>
      </c>
      <c r="M24" s="4">
        <f t="shared" si="17"/>
        <v>9.0150395140943473E-2</v>
      </c>
      <c r="N24" s="4" t="str">
        <f t="shared" si="17"/>
        <v/>
      </c>
      <c r="O24" s="4">
        <f t="shared" si="17"/>
        <v>-0.35548981947973834</v>
      </c>
      <c r="P24" s="4">
        <f t="shared" si="17"/>
        <v>-0.16048628306497548</v>
      </c>
      <c r="Q24" s="4">
        <f t="shared" si="17"/>
        <v>-9.9239595371066858E-2</v>
      </c>
      <c r="R24" s="4">
        <f t="shared" si="17"/>
        <v>-0.11904586809969431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197.77</v>
      </c>
      <c r="J25" s="3">
        <f t="shared" si="18"/>
        <v>411.61</v>
      </c>
      <c r="K25" s="3">
        <f t="shared" si="18"/>
        <v>265.98</v>
      </c>
      <c r="L25" s="3">
        <f t="shared" si="18"/>
        <v>577.26</v>
      </c>
      <c r="M25" s="3">
        <f t="shared" si="18"/>
        <v>424.38</v>
      </c>
      <c r="N25" s="3">
        <f t="shared" si="18"/>
        <v>-106.57</v>
      </c>
      <c r="O25" s="3">
        <f t="shared" si="18"/>
        <v>17.54</v>
      </c>
      <c r="P25" s="3">
        <f t="shared" si="18"/>
        <v>29.38</v>
      </c>
      <c r="Q25" s="3">
        <f t="shared" si="18"/>
        <v>152.19999999999999</v>
      </c>
      <c r="R25" s="3">
        <f t="shared" si="18"/>
        <v>233.8</v>
      </c>
      <c r="S25" s="3">
        <f t="shared" si="18"/>
        <v>130.99</v>
      </c>
      <c r="T25" s="3">
        <f t="shared" si="18"/>
        <v>180.06</v>
      </c>
      <c r="U25" s="3">
        <f t="shared" si="18"/>
        <v>63.03</v>
      </c>
      <c r="V25" s="3">
        <f t="shared" si="18"/>
        <v>174.18</v>
      </c>
      <c r="W25" s="3">
        <f t="shared" si="18"/>
        <v>286.20999999999998</v>
      </c>
      <c r="X25" s="3">
        <f t="shared" si="18"/>
        <v>241.97</v>
      </c>
      <c r="Y25" s="3">
        <f t="shared" si="18"/>
        <v>151.44</v>
      </c>
      <c r="Z25" s="3">
        <f t="shared" si="18"/>
        <v>245.79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0.8797117910007668</v>
      </c>
      <c r="K26" s="4">
        <f t="shared" si="19"/>
        <v>0.55367235422404937</v>
      </c>
      <c r="L26" s="4">
        <f t="shared" si="19"/>
        <v>0.30554354708568998</v>
      </c>
      <c r="M26" s="4">
        <f t="shared" si="19"/>
        <v>0.12663199450759133</v>
      </c>
      <c r="N26" s="4" t="str">
        <f t="shared" si="19"/>
        <v/>
      </c>
      <c r="O26" s="4">
        <f t="shared" si="19"/>
        <v>-0.37234286711222442</v>
      </c>
      <c r="P26" s="4">
        <f t="shared" si="19"/>
        <v>-0.14157788637852109</v>
      </c>
      <c r="Q26" s="4">
        <f t="shared" si="19"/>
        <v>-2.6618084420953814E-2</v>
      </c>
      <c r="R26" s="4">
        <f t="shared" si="19"/>
        <v>-3.9644693075597037E-2</v>
      </c>
      <c r="S26" s="4">
        <f t="shared" si="19"/>
        <v>-0.11550511950814868</v>
      </c>
      <c r="T26" s="4">
        <f t="shared" si="19"/>
        <v>3.5226376809002868E-2</v>
      </c>
      <c r="U26" s="4">
        <f t="shared" si="19"/>
        <v>-0.23827778869913463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915.93021978021977</v>
      </c>
      <c r="E27" s="3">
        <f>IFERROR(E4/E21,"")</f>
        <v>690.4016483516483</v>
      </c>
      <c r="H27" s="3">
        <f t="shared" ref="H27:Z27" si="20">IFERROR(H4/H21,"")</f>
        <v>3212.6637362637362</v>
      </c>
      <c r="I27" s="3">
        <f t="shared" si="20"/>
        <v>3542.126923076923</v>
      </c>
      <c r="J27" s="3">
        <f t="shared" si="20"/>
        <v>3042.2939560439559</v>
      </c>
      <c r="K27" s="3">
        <f t="shared" si="20"/>
        <v>3088.1884615384615</v>
      </c>
      <c r="L27" s="3">
        <f t="shared" si="20"/>
        <v>3116.3313186813189</v>
      </c>
      <c r="M27" s="3">
        <f t="shared" si="20"/>
        <v>2763.120634920635</v>
      </c>
      <c r="N27" s="3">
        <f t="shared" si="20"/>
        <v>1853.0301587301587</v>
      </c>
      <c r="O27" s="3">
        <f t="shared" si="20"/>
        <v>1729.1678973544974</v>
      </c>
      <c r="P27" s="3">
        <f t="shared" si="20"/>
        <v>1696.9215698412697</v>
      </c>
      <c r="Q27" s="3">
        <f t="shared" si="20"/>
        <v>1913.4830216931216</v>
      </c>
      <c r="R27" s="3">
        <f t="shared" si="20"/>
        <v>1542.4470052910053</v>
      </c>
      <c r="S27" s="3">
        <f t="shared" si="20"/>
        <v>1587.0097629629629</v>
      </c>
      <c r="T27" s="3">
        <f t="shared" si="20"/>
        <v>1715.5457888888889</v>
      </c>
      <c r="U27" s="3">
        <f t="shared" si="20"/>
        <v>1354.8708693121694</v>
      </c>
      <c r="V27" s="3">
        <f t="shared" si="20"/>
        <v>1580.0195629629629</v>
      </c>
      <c r="W27" s="3">
        <f t="shared" si="20"/>
        <v>1662.6343121693121</v>
      </c>
      <c r="X27" s="3">
        <f t="shared" si="20"/>
        <v>1223.1475084656086</v>
      </c>
      <c r="Y27" s="3">
        <f t="shared" si="20"/>
        <v>960.61225767195765</v>
      </c>
      <c r="Z27" s="3">
        <f t="shared" si="20"/>
        <v>1264.167470165746</v>
      </c>
    </row>
    <row r="28" spans="1:26" ht="15.5" x14ac:dyDescent="0.35">
      <c r="C28" t="s">
        <v>57</v>
      </c>
      <c r="D28" s="4">
        <f>IFERROR(_xlfn.RRI(5,I27,D27),"")</f>
        <v>-0.23700858071853403</v>
      </c>
      <c r="E28" s="4">
        <f>IFERROR(_xlfn.RRI(5,J27,E27),"")</f>
        <v>-0.25667262183782591</v>
      </c>
      <c r="H28" s="4">
        <f t="shared" ref="H28:Z28" si="21">IFERROR(_xlfn.RRI(5,M27,H27),"")</f>
        <v>3.0606993059853815E-2</v>
      </c>
      <c r="I28" s="4">
        <f t="shared" si="21"/>
        <v>0.13835134825718076</v>
      </c>
      <c r="J28" s="4">
        <f t="shared" si="21"/>
        <v>0.11962555398698549</v>
      </c>
      <c r="K28" s="4">
        <f t="shared" si="21"/>
        <v>0.12721927175487013</v>
      </c>
      <c r="L28" s="4">
        <f t="shared" si="21"/>
        <v>0.10246243977180769</v>
      </c>
      <c r="M28" s="4">
        <f t="shared" si="21"/>
        <v>0.12366775619335946</v>
      </c>
      <c r="N28" s="4">
        <f t="shared" si="21"/>
        <v>3.1479444841562287E-2</v>
      </c>
      <c r="O28" s="4">
        <f t="shared" si="21"/>
        <v>1.5830585909006878E-3</v>
      </c>
      <c r="P28" s="4">
        <f t="shared" si="21"/>
        <v>4.6050792824581466E-2</v>
      </c>
      <c r="Q28" s="4">
        <f t="shared" si="21"/>
        <v>3.904038957597078E-2</v>
      </c>
      <c r="R28" s="4">
        <f t="shared" si="21"/>
        <v>-1.4894593583971827E-2</v>
      </c>
      <c r="S28" s="4">
        <f t="shared" si="21"/>
        <v>5.3465100362152684E-2</v>
      </c>
      <c r="T28" s="4">
        <f t="shared" si="21"/>
        <v>0.12297693939972576</v>
      </c>
      <c r="U28" s="4">
        <f t="shared" si="21"/>
        <v>1.3954948043259474E-2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-0.51952090571171738</v>
      </c>
      <c r="J29" s="4">
        <f t="shared" si="22"/>
        <v>0.54752237010301519</v>
      </c>
      <c r="K29" s="4">
        <f t="shared" si="22"/>
        <v>-0.53923708554204342</v>
      </c>
      <c r="L29" s="4">
        <f t="shared" si="22"/>
        <v>0.36024317828361374</v>
      </c>
      <c r="M29" s="4">
        <f t="shared" si="22"/>
        <v>-4.9821713427793943</v>
      </c>
      <c r="N29" s="4">
        <f t="shared" si="22"/>
        <v>-7.0758266818700113</v>
      </c>
      <c r="O29" s="4">
        <f t="shared" si="22"/>
        <v>-0.40299523485364191</v>
      </c>
      <c r="P29" s="4">
        <f t="shared" si="22"/>
        <v>-0.80696452036793698</v>
      </c>
      <c r="Q29" s="4">
        <f t="shared" si="22"/>
        <v>-0.34901625320787005</v>
      </c>
      <c r="R29" s="4">
        <f t="shared" si="22"/>
        <v>0.78486907397511252</v>
      </c>
      <c r="S29" s="4">
        <f t="shared" si="22"/>
        <v>-0.27252027102077081</v>
      </c>
      <c r="T29" s="4">
        <f t="shared" si="22"/>
        <v>1.8567348881485006</v>
      </c>
      <c r="U29" s="4">
        <f t="shared" si="22"/>
        <v>-0.63813296589734758</v>
      </c>
      <c r="V29" s="4">
        <f t="shared" si="22"/>
        <v>-0.39142587610495783</v>
      </c>
      <c r="W29" s="4">
        <f t="shared" si="22"/>
        <v>0.18283258255155591</v>
      </c>
      <c r="X29" s="4">
        <f t="shared" si="22"/>
        <v>0.59779450607501328</v>
      </c>
      <c r="Y29" s="4">
        <f t="shared" si="22"/>
        <v>-0.38386427438056875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-9.3012812349195451E-2</v>
      </c>
      <c r="I30" s="4">
        <f t="shared" si="23"/>
        <v>0.16429476383765509</v>
      </c>
      <c r="J30" s="4">
        <f t="shared" si="23"/>
        <v>-1.4861303338864922E-2</v>
      </c>
      <c r="K30" s="4">
        <f t="shared" si="23"/>
        <v>-9.0307654305403044E-3</v>
      </c>
      <c r="L30" s="4">
        <f t="shared" si="23"/>
        <v>0.12783035213763988</v>
      </c>
      <c r="M30" s="4">
        <f t="shared" si="23"/>
        <v>0.49113635409697887</v>
      </c>
      <c r="N30" s="4">
        <f t="shared" si="23"/>
        <v>7.1631136320054092E-2</v>
      </c>
      <c r="O30" s="4">
        <f t="shared" si="23"/>
        <v>1.900283907419718E-2</v>
      </c>
      <c r="P30" s="4">
        <f t="shared" si="23"/>
        <v>-0.11317657350323923</v>
      </c>
      <c r="Q30" s="4">
        <f t="shared" si="23"/>
        <v>0.24055025237778907</v>
      </c>
      <c r="R30" s="4">
        <f t="shared" si="23"/>
        <v>-2.807969976741571E-2</v>
      </c>
      <c r="S30" s="4">
        <f t="shared" si="23"/>
        <v>-7.4924275853444383E-2</v>
      </c>
      <c r="T30" s="4">
        <f t="shared" si="23"/>
        <v>0.26620612173898478</v>
      </c>
      <c r="U30" s="4">
        <f t="shared" si="23"/>
        <v>-0.14249740884763415</v>
      </c>
      <c r="V30" s="4">
        <f t="shared" si="23"/>
        <v>-4.9689067885624286E-2</v>
      </c>
      <c r="W30" s="4">
        <f t="shared" si="23"/>
        <v>0.35930809707082906</v>
      </c>
      <c r="X30" s="4">
        <f t="shared" si="23"/>
        <v>0.27329991752333527</v>
      </c>
      <c r="Y30" s="4">
        <f t="shared" si="23"/>
        <v>-0.24012262588436084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2818.41</v>
      </c>
      <c r="E32" s="3">
        <f>IFERROR(INDEX(E51:E500,MATCH($A$32,$C$51:$C$500,0)),"")</f>
        <v>2829.83</v>
      </c>
      <c r="H32" s="3">
        <f>IFERROR(INDEX(D32:G32,COUNT(D32:G32)),"")</f>
        <v>2829.83</v>
      </c>
      <c r="I32" s="3">
        <f t="shared" ref="I32:Z32" si="24">IFERROR(INDEX(I51:I500,MATCH($C$32,$C$51:$C$500,0)),"")</f>
        <v>2770.95</v>
      </c>
      <c r="J32" s="3">
        <f t="shared" si="24"/>
        <v>3169.66</v>
      </c>
      <c r="K32" s="3">
        <f t="shared" si="24"/>
        <v>2876.05</v>
      </c>
      <c r="L32" s="3">
        <f t="shared" si="24"/>
        <v>2804.81</v>
      </c>
      <c r="M32" s="3">
        <f t="shared" si="24"/>
        <v>2355.96</v>
      </c>
      <c r="N32" s="3">
        <f t="shared" si="24"/>
        <v>1916.55</v>
      </c>
      <c r="O32" s="3">
        <f t="shared" si="24"/>
        <v>2097.37</v>
      </c>
      <c r="P32" s="3">
        <f t="shared" si="24"/>
        <v>2064.87</v>
      </c>
      <c r="Q32" s="3">
        <f t="shared" si="24"/>
        <v>2042.18</v>
      </c>
      <c r="R32" s="3">
        <f t="shared" si="24"/>
        <v>1824.81</v>
      </c>
      <c r="S32" s="3">
        <f t="shared" si="24"/>
        <v>1649.67</v>
      </c>
      <c r="T32" s="3">
        <f t="shared" si="24"/>
        <v>1575.41</v>
      </c>
      <c r="U32" s="3">
        <f t="shared" si="24"/>
        <v>1410.35</v>
      </c>
      <c r="V32" s="3">
        <f t="shared" si="24"/>
        <v>1393.27</v>
      </c>
      <c r="W32" s="3">
        <f t="shared" si="24"/>
        <v>1306.3900000000001</v>
      </c>
      <c r="X32" s="3">
        <f t="shared" si="24"/>
        <v>1128.17</v>
      </c>
      <c r="Y32" s="3">
        <f t="shared" si="24"/>
        <v>934.17</v>
      </c>
      <c r="Z32" s="3">
        <f t="shared" si="24"/>
        <v>855.89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0.89</v>
      </c>
      <c r="E33" s="3">
        <f>IFERROR(INDEX(E51:E500,MATCH($A$33,$C$51:$C$500,0)),"")</f>
        <v>2.0499999999999998</v>
      </c>
      <c r="H33" s="3">
        <f>IFERROR(INDEX(D33:G33,COUNT(D33:G33)),"")</f>
        <v>2.0499999999999998</v>
      </c>
      <c r="I33" s="3">
        <f t="shared" ref="I33:Z33" si="25">IFERROR(INDEX(I51:I500,MATCH($C$33,$C$51:$C$500,0)),"")</f>
        <v>2.73</v>
      </c>
      <c r="J33" s="3">
        <f t="shared" si="25"/>
        <v>0.68</v>
      </c>
      <c r="K33" s="3">
        <f t="shared" si="25"/>
        <v>0.7</v>
      </c>
      <c r="L33" s="3">
        <f t="shared" si="25"/>
        <v>0.75</v>
      </c>
      <c r="M33" s="3">
        <f t="shared" si="25"/>
        <v>0.85</v>
      </c>
      <c r="N33" s="3">
        <f t="shared" si="25"/>
        <v>0.84</v>
      </c>
      <c r="O33" s="3">
        <f t="shared" si="25"/>
        <v>1.1299999999999999</v>
      </c>
      <c r="P33" s="3">
        <f t="shared" si="25"/>
        <v>1.1499999999999999</v>
      </c>
      <c r="Q33" s="3">
        <f t="shared" si="25"/>
        <v>1.26</v>
      </c>
      <c r="R33" s="3">
        <f t="shared" si="25"/>
        <v>1.05</v>
      </c>
      <c r="S33" s="3">
        <f t="shared" si="25"/>
        <v>1.03</v>
      </c>
      <c r="T33" s="3">
        <f t="shared" si="25"/>
        <v>1.33</v>
      </c>
      <c r="U33" s="3">
        <f t="shared" si="25"/>
        <v>1.42</v>
      </c>
      <c r="V33" s="3">
        <f t="shared" si="25"/>
        <v>1.79</v>
      </c>
      <c r="W33" s="3">
        <f t="shared" si="25"/>
        <v>2.2799999999999998</v>
      </c>
      <c r="X33" s="3">
        <f t="shared" si="25"/>
        <v>2.81</v>
      </c>
      <c r="Y33" s="3">
        <f t="shared" si="25"/>
        <v>2.89</v>
      </c>
      <c r="Z33" s="3">
        <f t="shared" si="25"/>
        <v>1.39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13.78</v>
      </c>
      <c r="E34" s="3">
        <f>IFERROR(INDEX(E51:E500,MATCH($A$34,$C$51:$C$500,0)),"")</f>
        <v>97.73</v>
      </c>
      <c r="H34" s="3">
        <f>IFERROR(INDEX(D34:G34,COUNT(D34:G34)),"")</f>
        <v>97.73</v>
      </c>
      <c r="I34" s="3">
        <f t="shared" ref="I34:Z34" si="26">IFERROR(INDEX(I51:I500,MATCH($C$34,$C$51:$C$500,0)),"")</f>
        <v>38.299999999999997</v>
      </c>
      <c r="J34" s="3">
        <f t="shared" si="26"/>
        <v>5.2</v>
      </c>
      <c r="K34" s="3">
        <f t="shared" si="26"/>
        <v>7.56</v>
      </c>
      <c r="L34" s="3">
        <f t="shared" si="26"/>
        <v>3.64</v>
      </c>
      <c r="M34" s="3">
        <f t="shared" si="26"/>
        <v>4.7</v>
      </c>
      <c r="N34" s="3">
        <f t="shared" si="26"/>
        <v>-15.15</v>
      </c>
      <c r="O34" s="3">
        <f t="shared" si="26"/>
        <v>135.69</v>
      </c>
      <c r="P34" s="3">
        <f t="shared" si="26"/>
        <v>80.67</v>
      </c>
      <c r="Q34" s="3">
        <f t="shared" si="26"/>
        <v>16.89</v>
      </c>
      <c r="R34" s="3">
        <f t="shared" si="26"/>
        <v>8.17</v>
      </c>
      <c r="S34" s="3">
        <f t="shared" si="26"/>
        <v>12.98</v>
      </c>
      <c r="T34" s="3">
        <f t="shared" si="26"/>
        <v>11.66</v>
      </c>
      <c r="U34" s="3">
        <f t="shared" si="26"/>
        <v>31.73</v>
      </c>
      <c r="V34" s="3">
        <f t="shared" si="26"/>
        <v>14.35</v>
      </c>
      <c r="W34" s="3">
        <f t="shared" si="26"/>
        <v>10.39</v>
      </c>
      <c r="X34" s="3">
        <f t="shared" si="26"/>
        <v>13.12</v>
      </c>
      <c r="Y34" s="3">
        <f t="shared" si="26"/>
        <v>17.829999999999998</v>
      </c>
      <c r="Z34" s="3">
        <f t="shared" si="26"/>
        <v>4.84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2.74</v>
      </c>
      <c r="E35" s="3">
        <f>IFERROR(INDEX(E51:E500,MATCH($A$35,$C$51:$C$500,0)),"")</f>
        <v>8.39</v>
      </c>
      <c r="H35" s="3">
        <f>IFERROR(INDEX(D35:G35,COUNT(D35:G35)),"")</f>
        <v>8.39</v>
      </c>
      <c r="I35" s="3">
        <f t="shared" ref="I35:Z35" si="27">IFERROR(INDEX(I51:I500,MATCH($C$35,$C$51:$C$500,0)),"")</f>
        <v>2.14</v>
      </c>
      <c r="J35" s="3">
        <f t="shared" si="27"/>
        <v>0.7</v>
      </c>
      <c r="K35" s="3">
        <f t="shared" si="27"/>
        <v>0.65</v>
      </c>
      <c r="L35" s="3">
        <f t="shared" si="27"/>
        <v>0.67</v>
      </c>
      <c r="M35" s="3">
        <f t="shared" si="27"/>
        <v>0.72</v>
      </c>
      <c r="N35" s="3">
        <f t="shared" si="27"/>
        <v>0.87</v>
      </c>
      <c r="O35" s="3">
        <f t="shared" si="27"/>
        <v>1.38</v>
      </c>
      <c r="P35" s="3">
        <f t="shared" si="27"/>
        <v>1.4</v>
      </c>
      <c r="Q35" s="3">
        <f t="shared" si="27"/>
        <v>1.34</v>
      </c>
      <c r="R35" s="3">
        <f t="shared" si="27"/>
        <v>1.24</v>
      </c>
      <c r="S35" s="3">
        <f t="shared" si="27"/>
        <v>1.07</v>
      </c>
      <c r="T35" s="3">
        <f t="shared" si="27"/>
        <v>1.22</v>
      </c>
      <c r="U35" s="3">
        <f t="shared" si="27"/>
        <v>1.48</v>
      </c>
      <c r="V35" s="3">
        <f t="shared" si="27"/>
        <v>1.58</v>
      </c>
      <c r="W35" s="3">
        <f t="shared" si="27"/>
        <v>1.79</v>
      </c>
      <c r="X35" s="3">
        <f t="shared" si="27"/>
        <v>2.6</v>
      </c>
      <c r="Y35" s="3">
        <f t="shared" si="27"/>
        <v>2.81</v>
      </c>
      <c r="Z35" s="3">
        <f t="shared" si="27"/>
        <v>0.94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1666993000000</v>
      </c>
      <c r="E51" s="5">
        <v>1256531000000</v>
      </c>
      <c r="F51" s="5">
        <v>1833847000000</v>
      </c>
      <c r="G51" s="5">
        <v>1401792000000</v>
      </c>
      <c r="I51" s="5">
        <v>6446671000000</v>
      </c>
      <c r="J51" s="5">
        <v>5536975000000</v>
      </c>
      <c r="K51" s="5">
        <v>5620503000000</v>
      </c>
      <c r="L51" s="5">
        <v>5671723000000</v>
      </c>
      <c r="M51" s="5">
        <v>5222298000000</v>
      </c>
      <c r="N51" s="5">
        <v>3502227000000</v>
      </c>
      <c r="O51" s="5">
        <v>3268127326000</v>
      </c>
      <c r="P51" s="5">
        <v>3207181767000</v>
      </c>
      <c r="Q51" s="5">
        <v>3616482911000</v>
      </c>
      <c r="R51" s="5">
        <v>2915224840000</v>
      </c>
      <c r="S51" s="5">
        <v>2999448452000</v>
      </c>
      <c r="T51" s="5">
        <v>3242381541000</v>
      </c>
      <c r="U51" s="5">
        <v>2560705943000</v>
      </c>
      <c r="V51" s="5">
        <v>2986236974000</v>
      </c>
      <c r="W51" s="5">
        <v>3142378850000</v>
      </c>
      <c r="X51" s="5">
        <v>2311748791000</v>
      </c>
      <c r="Y51" s="5">
        <v>1815557167000</v>
      </c>
      <c r="Z51" s="5">
        <v>2288143121000</v>
      </c>
    </row>
    <row r="52" spans="2:26" ht="15.5" x14ac:dyDescent="0.35">
      <c r="C52" t="s">
        <v>82</v>
      </c>
      <c r="D52" s="5">
        <v>-1081452000000</v>
      </c>
      <c r="E52" s="5">
        <v>-1042300000000</v>
      </c>
      <c r="F52" s="5">
        <v>-1315478000000</v>
      </c>
      <c r="G52" s="5">
        <v>-944411000000</v>
      </c>
      <c r="I52" s="5">
        <v>-4311457000000</v>
      </c>
      <c r="J52" s="5">
        <v>-3767789000000</v>
      </c>
      <c r="K52" s="5">
        <v>-4293635000000</v>
      </c>
      <c r="L52" s="5">
        <v>-3688052000000</v>
      </c>
      <c r="M52" s="5">
        <v>-3553116000000</v>
      </c>
      <c r="N52" s="5">
        <v>-2618314000000</v>
      </c>
      <c r="O52" s="5">
        <v>-2590711276000</v>
      </c>
      <c r="P52" s="5">
        <v>-2516245999000</v>
      </c>
      <c r="Q52" s="5">
        <v>-2654369117000</v>
      </c>
      <c r="R52" s="5">
        <v>-2274535127000</v>
      </c>
      <c r="S52" s="5">
        <v>-2165884281000</v>
      </c>
      <c r="T52" s="5">
        <v>-2373804791000</v>
      </c>
      <c r="U52" s="5">
        <v>-2062598256000</v>
      </c>
      <c r="V52" s="5">
        <v>-2193271486000</v>
      </c>
      <c r="W52" s="5">
        <v>-2081566055000</v>
      </c>
      <c r="X52" s="5">
        <v>-1469117944000</v>
      </c>
      <c r="Y52" s="5">
        <v>-1216130626000</v>
      </c>
      <c r="Z52" s="5">
        <v>-1512477229000</v>
      </c>
    </row>
    <row r="53" spans="2:26" ht="15.5" x14ac:dyDescent="0.35">
      <c r="C53" t="s">
        <v>84</v>
      </c>
      <c r="D53" s="5">
        <v>585541000000</v>
      </c>
      <c r="E53" s="5">
        <v>214231000000</v>
      </c>
      <c r="F53" s="5">
        <v>518369000000</v>
      </c>
      <c r="G53" s="5">
        <v>457381000000</v>
      </c>
      <c r="I53" s="5">
        <v>2135214000000</v>
      </c>
      <c r="J53" s="5">
        <v>1769186000000</v>
      </c>
      <c r="K53" s="5">
        <v>1326868000000</v>
      </c>
      <c r="L53" s="5">
        <v>1983671000000</v>
      </c>
      <c r="M53" s="5">
        <v>1669182000000</v>
      </c>
      <c r="N53" s="5">
        <v>883913000000</v>
      </c>
      <c r="O53" s="5">
        <v>677416050000</v>
      </c>
      <c r="P53" s="5">
        <v>690935768000</v>
      </c>
      <c r="Q53" s="5">
        <v>962113794000</v>
      </c>
      <c r="R53" s="5">
        <v>640689713000</v>
      </c>
      <c r="S53" s="5">
        <v>833564171000</v>
      </c>
      <c r="T53" s="5">
        <v>868576750000</v>
      </c>
      <c r="U53" s="5">
        <v>498107687000</v>
      </c>
      <c r="V53" s="5">
        <v>792965488000</v>
      </c>
      <c r="W53" s="5">
        <v>1060812795000</v>
      </c>
      <c r="X53" s="5">
        <v>842630847000</v>
      </c>
      <c r="Y53" s="5">
        <v>599426541000</v>
      </c>
      <c r="Z53" s="5">
        <v>775665892000</v>
      </c>
    </row>
    <row r="54" spans="2:26" ht="15.5" x14ac:dyDescent="0.35">
      <c r="C54" t="s">
        <v>85</v>
      </c>
      <c r="D54" s="5">
        <v>-161490000000</v>
      </c>
      <c r="E54" s="5">
        <v>-75014000000</v>
      </c>
      <c r="F54" s="5">
        <v>-922971000000</v>
      </c>
      <c r="G54" s="5">
        <v>26855000000</v>
      </c>
      <c r="I54" s="5">
        <v>-1173845000000</v>
      </c>
      <c r="J54" s="5">
        <v>-321780000000</v>
      </c>
      <c r="K54" s="5">
        <v>-390300000000</v>
      </c>
      <c r="L54" s="5">
        <v>-364604000000</v>
      </c>
      <c r="M54" s="5">
        <v>-255497000000</v>
      </c>
      <c r="N54" s="5">
        <v>-197822000000</v>
      </c>
      <c r="O54" s="5">
        <v>-285818430000</v>
      </c>
      <c r="P54" s="5">
        <v>-339843360000</v>
      </c>
      <c r="Q54" s="5">
        <v>-310526518000</v>
      </c>
      <c r="R54" s="5">
        <v>-193526343000</v>
      </c>
      <c r="S54" s="5">
        <v>-325001688000</v>
      </c>
      <c r="T54" s="5">
        <v>-295805851000</v>
      </c>
      <c r="U54" s="5">
        <v>-261823548000</v>
      </c>
      <c r="V54" s="5">
        <v>-306367764000</v>
      </c>
      <c r="W54" s="5">
        <v>-312060865000</v>
      </c>
      <c r="X54" s="5">
        <v>-194857456000</v>
      </c>
      <c r="Y54" s="5">
        <v>-182762241000</v>
      </c>
      <c r="Z54" s="5">
        <v>-161258073000</v>
      </c>
    </row>
    <row r="55" spans="2:26" ht="15.5" x14ac:dyDescent="0.35">
      <c r="C55" t="s">
        <v>252</v>
      </c>
      <c r="V55" s="5">
        <v>-320618671000</v>
      </c>
      <c r="X55" s="5">
        <v>-186845745000</v>
      </c>
      <c r="Y55" s="5">
        <v>-139389407000</v>
      </c>
      <c r="Z55" s="5">
        <v>-164209981000</v>
      </c>
    </row>
    <row r="56" spans="2:26" ht="15.5" x14ac:dyDescent="0.35">
      <c r="C56" t="s">
        <v>386</v>
      </c>
      <c r="D56" s="5">
        <v>-36385000000</v>
      </c>
      <c r="E56" s="5">
        <v>-24029000000</v>
      </c>
      <c r="F56" s="5">
        <v>-38156000000</v>
      </c>
      <c r="G56" s="5">
        <v>-28175000000</v>
      </c>
      <c r="I56" s="5">
        <v>-120496000000</v>
      </c>
      <c r="J56" s="5">
        <v>-134163000000</v>
      </c>
      <c r="K56" s="5">
        <v>-159113000000</v>
      </c>
      <c r="L56" s="5">
        <v>-139051000000</v>
      </c>
      <c r="M56" s="5">
        <v>-108398000000</v>
      </c>
      <c r="N56" s="5">
        <v>-102179000000</v>
      </c>
      <c r="O56" s="5">
        <v>-114977131000</v>
      </c>
      <c r="P56" s="5">
        <v>-99181683000</v>
      </c>
      <c r="Q56" s="5">
        <v>-78853308000</v>
      </c>
      <c r="R56" s="5">
        <v>-90462228000</v>
      </c>
      <c r="S56" s="5">
        <v>-102131726000</v>
      </c>
      <c r="T56" s="5">
        <v>-91842089000</v>
      </c>
      <c r="U56" s="5">
        <v>-91658373000</v>
      </c>
      <c r="W56" s="5">
        <v>-146298074000</v>
      </c>
    </row>
    <row r="57" spans="2:26" ht="15.5" x14ac:dyDescent="0.35">
      <c r="C57" t="s">
        <v>90</v>
      </c>
      <c r="D57" s="5">
        <v>-101704000000</v>
      </c>
      <c r="E57" s="5">
        <v>-108084000000</v>
      </c>
      <c r="F57" s="5">
        <v>-64402000000</v>
      </c>
      <c r="G57" s="5">
        <v>-63076000000</v>
      </c>
      <c r="I57" s="5">
        <v>-284322000000</v>
      </c>
      <c r="J57" s="5">
        <v>-260310000000</v>
      </c>
      <c r="K57" s="5">
        <v>-239287000000</v>
      </c>
      <c r="L57" s="5">
        <v>-240794000000</v>
      </c>
      <c r="M57" s="5">
        <v>-203702000000</v>
      </c>
      <c r="N57" s="5">
        <v>-220780000000</v>
      </c>
      <c r="O57" s="5">
        <v>-254153645000</v>
      </c>
      <c r="P57" s="5">
        <v>-249859566000</v>
      </c>
      <c r="Q57" s="5">
        <v>-252669766000</v>
      </c>
      <c r="R57" s="5">
        <v>-270215761000</v>
      </c>
      <c r="S57" s="5">
        <v>-264266395000</v>
      </c>
      <c r="T57" s="5">
        <v>-234494900000</v>
      </c>
      <c r="U57" s="5">
        <v>-205702282000</v>
      </c>
      <c r="W57" s="5">
        <v>-199512972000</v>
      </c>
    </row>
    <row r="58" spans="2:26" ht="15.5" x14ac:dyDescent="0.35">
      <c r="C58" t="s">
        <v>432</v>
      </c>
      <c r="X58" s="5">
        <v>1141069000</v>
      </c>
      <c r="Y58" s="5">
        <v>-20277486000</v>
      </c>
      <c r="Z58" s="5">
        <v>-7630477000</v>
      </c>
    </row>
    <row r="59" spans="2:26" ht="15.5" x14ac:dyDescent="0.35">
      <c r="C59" t="s">
        <v>81</v>
      </c>
      <c r="F59" s="5">
        <v>-3134000000</v>
      </c>
      <c r="G59" s="5">
        <v>-16339000000</v>
      </c>
      <c r="I59" s="5">
        <v>-38289000000</v>
      </c>
      <c r="J59" s="5">
        <v>-50923000000</v>
      </c>
      <c r="K59" s="5">
        <v>-42913000000</v>
      </c>
      <c r="L59" s="5">
        <v>-10037000000</v>
      </c>
      <c r="M59" s="5">
        <v>13109000000</v>
      </c>
      <c r="N59" s="5">
        <v>10173000000</v>
      </c>
      <c r="O59" s="5">
        <v>7423301000</v>
      </c>
      <c r="P59" s="5">
        <v>8687809000</v>
      </c>
      <c r="Q59" s="5">
        <v>15612855000</v>
      </c>
      <c r="R59" s="5">
        <v>17726573000</v>
      </c>
      <c r="S59" s="5">
        <v>9156147000</v>
      </c>
      <c r="T59" s="5">
        <v>9779335000</v>
      </c>
      <c r="U59" s="5">
        <v>1256126000</v>
      </c>
      <c r="V59" s="5">
        <v>7087883000</v>
      </c>
      <c r="W59" s="5">
        <v>8579173000</v>
      </c>
    </row>
    <row r="60" spans="2:26" ht="15.5" x14ac:dyDescent="0.35">
      <c r="C60" t="s">
        <v>94</v>
      </c>
      <c r="D60" s="5">
        <v>424051000000</v>
      </c>
      <c r="E60" s="5">
        <v>139217000000</v>
      </c>
      <c r="F60" s="5">
        <v>-404602000000</v>
      </c>
      <c r="G60" s="5">
        <v>484236000000</v>
      </c>
      <c r="I60" s="5">
        <v>961369000000</v>
      </c>
      <c r="J60" s="5">
        <v>1447406000000</v>
      </c>
      <c r="K60" s="5">
        <v>936568000000</v>
      </c>
      <c r="L60" s="5">
        <v>1619067000000</v>
      </c>
      <c r="M60" s="5">
        <v>1413685000000</v>
      </c>
      <c r="N60" s="5">
        <v>686091000000</v>
      </c>
      <c r="O60" s="5">
        <v>391597620000</v>
      </c>
      <c r="P60" s="5">
        <v>351092408000</v>
      </c>
      <c r="Q60" s="5">
        <v>651587276000</v>
      </c>
      <c r="R60" s="5">
        <v>447163370000</v>
      </c>
      <c r="S60" s="5">
        <v>508562483000</v>
      </c>
      <c r="T60" s="5">
        <v>572770899000</v>
      </c>
      <c r="U60" s="5">
        <v>236284139000</v>
      </c>
      <c r="V60" s="5">
        <v>486597724000</v>
      </c>
      <c r="W60" s="5">
        <v>748751930000</v>
      </c>
      <c r="X60" s="5">
        <v>647773391000</v>
      </c>
      <c r="Y60" s="5">
        <v>416664300000</v>
      </c>
      <c r="Z60" s="5">
        <v>614407819000</v>
      </c>
    </row>
    <row r="61" spans="2:26" ht="15.5" x14ac:dyDescent="0.35">
      <c r="C61" t="s">
        <v>95</v>
      </c>
      <c r="D61" s="5">
        <v>8651000000</v>
      </c>
      <c r="E61" s="5">
        <v>1345000000</v>
      </c>
      <c r="F61" s="5">
        <v>-15855000000</v>
      </c>
      <c r="G61" s="5">
        <v>18082000000</v>
      </c>
      <c r="I61" s="5">
        <v>-66578000000</v>
      </c>
      <c r="J61" s="5">
        <v>-167503000000</v>
      </c>
      <c r="K61" s="5">
        <v>-192263000000</v>
      </c>
      <c r="L61" s="5">
        <v>-215028000000</v>
      </c>
      <c r="M61" s="5">
        <v>-213817000000</v>
      </c>
      <c r="N61" s="5">
        <v>-585636000000</v>
      </c>
      <c r="O61" s="5">
        <v>-217653940000</v>
      </c>
      <c r="P61" s="5">
        <v>-208041951000</v>
      </c>
      <c r="Q61" s="5">
        <v>-170256333000</v>
      </c>
      <c r="R61" s="5">
        <v>-180339731000</v>
      </c>
      <c r="S61" s="5">
        <v>-112408042000</v>
      </c>
      <c r="T61" s="5">
        <v>-62409944000</v>
      </c>
      <c r="U61" s="5">
        <v>-62468665000</v>
      </c>
      <c r="V61" s="5">
        <v>-29354601000</v>
      </c>
      <c r="W61" s="5">
        <v>-6276487000</v>
      </c>
      <c r="X61" s="5">
        <v>-17295324000</v>
      </c>
      <c r="Y61" s="5">
        <v>-7305926000</v>
      </c>
      <c r="Z61" s="5">
        <v>17353986000</v>
      </c>
    </row>
    <row r="62" spans="2:26" ht="15.5" x14ac:dyDescent="0.35">
      <c r="C62" t="s">
        <v>431</v>
      </c>
      <c r="D62" s="5">
        <v>29186000000</v>
      </c>
      <c r="E62" s="5">
        <v>42541000000</v>
      </c>
      <c r="F62" s="5">
        <v>30921000000</v>
      </c>
      <c r="G62" s="5">
        <v>60349000000</v>
      </c>
      <c r="I62" s="5">
        <v>108231000000</v>
      </c>
      <c r="J62" s="5">
        <v>40030000000</v>
      </c>
      <c r="K62" s="5">
        <v>41990000000</v>
      </c>
      <c r="L62" s="5">
        <v>28028000000</v>
      </c>
      <c r="M62" s="5">
        <v>46021000000</v>
      </c>
      <c r="N62" s="5">
        <v>26969000000</v>
      </c>
      <c r="O62" s="5">
        <v>18321347000</v>
      </c>
      <c r="P62" s="5">
        <v>-219841894000</v>
      </c>
      <c r="Q62" s="5">
        <v>-193986519000</v>
      </c>
      <c r="R62" s="5">
        <v>-227298679000</v>
      </c>
      <c r="S62" s="5">
        <v>-132135980000</v>
      </c>
      <c r="T62" s="5">
        <v>2547034000</v>
      </c>
      <c r="U62" s="5">
        <v>2038503000</v>
      </c>
      <c r="V62" s="5">
        <v>7376164000</v>
      </c>
      <c r="W62" s="5">
        <v>19797371000</v>
      </c>
      <c r="X62" s="5">
        <v>12539820000</v>
      </c>
      <c r="Y62" s="5">
        <v>23476461000</v>
      </c>
      <c r="Z62" s="5">
        <v>42002249000</v>
      </c>
    </row>
    <row r="63" spans="2:26" ht="15.5" x14ac:dyDescent="0.35">
      <c r="C63" t="s">
        <v>27</v>
      </c>
      <c r="D63" s="5">
        <v>-20535000000</v>
      </c>
      <c r="E63" s="5">
        <v>-41196000000</v>
      </c>
      <c r="F63" s="5">
        <v>-46776000000</v>
      </c>
      <c r="G63" s="5">
        <v>-42267000000</v>
      </c>
      <c r="I63" s="5">
        <v>-174809000000</v>
      </c>
      <c r="J63" s="5">
        <v>-207533000000</v>
      </c>
      <c r="K63" s="5">
        <v>-234253000000</v>
      </c>
      <c r="L63" s="5">
        <v>-243056000000</v>
      </c>
      <c r="M63" s="5">
        <v>-259838000000</v>
      </c>
      <c r="N63" s="5">
        <v>-293437000000</v>
      </c>
      <c r="O63" s="5">
        <v>-235975287000</v>
      </c>
      <c r="P63" s="5">
        <v>11799943000</v>
      </c>
      <c r="Q63" s="5">
        <v>23730186000</v>
      </c>
      <c r="R63" s="5">
        <v>46958948000</v>
      </c>
      <c r="S63" s="5">
        <v>19727938000</v>
      </c>
      <c r="T63" s="5">
        <v>-64956978000</v>
      </c>
      <c r="U63" s="5">
        <v>-64507168000</v>
      </c>
      <c r="V63" s="5">
        <v>-36730765000</v>
      </c>
      <c r="W63" s="5">
        <v>-26073858000</v>
      </c>
      <c r="X63" s="5">
        <v>-28293970000</v>
      </c>
      <c r="Y63" s="5">
        <v>-27899226000</v>
      </c>
      <c r="Z63" s="5">
        <v>-24465833000</v>
      </c>
    </row>
    <row r="64" spans="2:26" ht="15.5" x14ac:dyDescent="0.35">
      <c r="C64" t="s">
        <v>433</v>
      </c>
      <c r="X64" s="5">
        <v>484664000</v>
      </c>
      <c r="Y64" s="5">
        <v>-1029590000</v>
      </c>
      <c r="Z64" s="5">
        <v>1671141000</v>
      </c>
    </row>
    <row r="65" spans="3:26" ht="15.5" x14ac:dyDescent="0.35">
      <c r="C65" t="s">
        <v>96</v>
      </c>
      <c r="D65" s="5">
        <v>8651000000</v>
      </c>
      <c r="E65" s="5">
        <v>1345000000</v>
      </c>
      <c r="F65" s="5">
        <v>-15855000000</v>
      </c>
      <c r="G65" s="5">
        <v>18082000000</v>
      </c>
      <c r="I65" s="5">
        <v>-66578000000</v>
      </c>
      <c r="J65" s="5">
        <v>-167503000000</v>
      </c>
      <c r="K65" s="5">
        <v>-192263000000</v>
      </c>
      <c r="L65" s="5">
        <v>-215028000000</v>
      </c>
      <c r="M65" s="5">
        <v>-213817000000</v>
      </c>
      <c r="N65" s="5">
        <v>-585636000000</v>
      </c>
      <c r="O65" s="5">
        <v>-217653940000</v>
      </c>
      <c r="P65" s="5">
        <v>-208041951000</v>
      </c>
      <c r="Q65" s="5">
        <v>-170256333000</v>
      </c>
      <c r="R65" s="5">
        <v>-180339731000</v>
      </c>
      <c r="S65" s="5">
        <v>-112408042000</v>
      </c>
      <c r="T65" s="5">
        <v>-62409944000</v>
      </c>
      <c r="U65" s="5">
        <v>-62468665000</v>
      </c>
      <c r="V65" s="5">
        <v>-29354601000</v>
      </c>
      <c r="W65" s="5">
        <v>-6276487000</v>
      </c>
      <c r="X65" s="5">
        <v>-17295324000</v>
      </c>
      <c r="Y65" s="5">
        <v>-7305926000</v>
      </c>
      <c r="Z65" s="5">
        <v>17353986000</v>
      </c>
    </row>
    <row r="66" spans="3:26" ht="15.5" x14ac:dyDescent="0.35">
      <c r="C66" t="s">
        <v>29</v>
      </c>
      <c r="D66" s="5">
        <v>432702000000</v>
      </c>
      <c r="E66" s="5">
        <v>140562000000</v>
      </c>
      <c r="F66" s="5">
        <v>-420457000000</v>
      </c>
      <c r="G66" s="5">
        <v>502318000000</v>
      </c>
      <c r="I66" s="5">
        <v>894791000000</v>
      </c>
      <c r="J66" s="5">
        <v>1279903000000</v>
      </c>
      <c r="K66" s="5">
        <v>744305000000</v>
      </c>
      <c r="L66" s="5">
        <v>1404039000000</v>
      </c>
      <c r="M66" s="5">
        <v>1199868000000</v>
      </c>
      <c r="N66" s="5">
        <v>100455000000</v>
      </c>
      <c r="O66" s="5">
        <v>173943680000</v>
      </c>
      <c r="P66" s="5">
        <v>143050457000</v>
      </c>
      <c r="Q66" s="5">
        <v>481330943000</v>
      </c>
      <c r="R66" s="5">
        <v>266823639000</v>
      </c>
      <c r="S66" s="5">
        <v>396154441000</v>
      </c>
      <c r="T66" s="5">
        <v>510360955000</v>
      </c>
      <c r="U66" s="5">
        <v>173815474000</v>
      </c>
      <c r="V66" s="5">
        <v>457243123000</v>
      </c>
      <c r="W66" s="5">
        <v>742475443000</v>
      </c>
      <c r="X66" s="5">
        <v>630478067000</v>
      </c>
      <c r="Y66" s="5">
        <v>409358374000</v>
      </c>
      <c r="Z66" s="5">
        <v>631761805000</v>
      </c>
    </row>
    <row r="67" spans="3:26" ht="15.5" x14ac:dyDescent="0.35">
      <c r="C67" t="s">
        <v>28</v>
      </c>
      <c r="D67" s="5">
        <v>-101506000000</v>
      </c>
      <c r="E67" s="5">
        <v>-32632000000</v>
      </c>
      <c r="F67" s="5">
        <v>-79789000000</v>
      </c>
      <c r="G67" s="5">
        <v>-124754000000</v>
      </c>
      <c r="I67" s="5">
        <v>-386125000000</v>
      </c>
      <c r="J67" s="5">
        <v>-370927000000</v>
      </c>
      <c r="K67" s="5">
        <v>-303526000000</v>
      </c>
      <c r="L67" s="5">
        <v>-364596000000</v>
      </c>
      <c r="M67" s="5">
        <v>-385153000000</v>
      </c>
      <c r="N67" s="5">
        <v>-292202000000</v>
      </c>
      <c r="O67" s="5">
        <v>-133947390000</v>
      </c>
      <c r="P67" s="5">
        <v>-79442388000</v>
      </c>
      <c r="Q67" s="5">
        <v>-178304153000</v>
      </c>
      <c r="R67" s="5">
        <v>192532480000</v>
      </c>
      <c r="S67" s="5">
        <v>-140262318000</v>
      </c>
      <c r="T67" s="5">
        <v>-160258888000</v>
      </c>
      <c r="U67" s="5">
        <v>-53434994000</v>
      </c>
      <c r="V67" s="5">
        <v>-120954151000</v>
      </c>
      <c r="W67" s="5">
        <v>-192952836000</v>
      </c>
      <c r="X67" s="5">
        <v>-173158867000</v>
      </c>
      <c r="Y67" s="5">
        <v>-123134555000</v>
      </c>
      <c r="Z67" s="5">
        <v>-185793379000</v>
      </c>
    </row>
    <row r="68" spans="3:26" ht="15.5" x14ac:dyDescent="0.35">
      <c r="C68" t="s">
        <v>97</v>
      </c>
      <c r="X68" s="5">
        <v>-171602129000</v>
      </c>
      <c r="Y68" s="5">
        <v>-121053273000</v>
      </c>
      <c r="Z68" s="5">
        <v>-182862039000</v>
      </c>
    </row>
    <row r="69" spans="3:26" ht="15.5" x14ac:dyDescent="0.35">
      <c r="C69" t="s">
        <v>98</v>
      </c>
      <c r="X69" s="5">
        <v>-1556738000</v>
      </c>
      <c r="Y69" s="5">
        <v>-2081282000</v>
      </c>
      <c r="Z69" s="5">
        <v>-2931340000</v>
      </c>
    </row>
    <row r="70" spans="3:26" ht="15.5" x14ac:dyDescent="0.35">
      <c r="C70" t="s">
        <v>99</v>
      </c>
      <c r="D70" s="5">
        <v>-101506000000</v>
      </c>
      <c r="E70" s="5">
        <v>-32632000000</v>
      </c>
      <c r="F70" s="5">
        <v>-79789000000</v>
      </c>
      <c r="G70" s="5">
        <v>-124754000000</v>
      </c>
      <c r="I70" s="5">
        <v>-386125000000</v>
      </c>
      <c r="J70" s="5">
        <v>-370927000000</v>
      </c>
      <c r="K70" s="5">
        <v>-303526000000</v>
      </c>
      <c r="L70" s="5">
        <v>-364596000000</v>
      </c>
      <c r="M70" s="5">
        <v>-385153000000</v>
      </c>
      <c r="N70" s="5">
        <v>-292202000000</v>
      </c>
      <c r="O70" s="5">
        <v>-133947390000</v>
      </c>
      <c r="P70" s="5">
        <v>-79442388000</v>
      </c>
      <c r="Q70" s="5">
        <v>-178304153000</v>
      </c>
      <c r="R70" s="5">
        <v>192532480000</v>
      </c>
      <c r="S70" s="5">
        <v>-140262318000</v>
      </c>
      <c r="T70" s="5">
        <v>-160258888000</v>
      </c>
      <c r="U70" s="5">
        <v>-53434994000</v>
      </c>
      <c r="V70" s="5">
        <v>-120954151000</v>
      </c>
      <c r="W70" s="5">
        <v>-192952836000</v>
      </c>
      <c r="X70" s="5">
        <v>-173158867000</v>
      </c>
      <c r="Y70" s="5">
        <v>-123134555000</v>
      </c>
      <c r="Z70" s="5">
        <v>-185793379000</v>
      </c>
    </row>
    <row r="71" spans="3:26" ht="15.5" x14ac:dyDescent="0.35">
      <c r="C71" t="s">
        <v>254</v>
      </c>
      <c r="D71" s="5">
        <v>331196000000</v>
      </c>
      <c r="E71" s="5">
        <v>107930000000</v>
      </c>
      <c r="F71" s="5">
        <v>-500246000000</v>
      </c>
      <c r="G71" s="5">
        <v>377564000000</v>
      </c>
      <c r="I71" s="5">
        <v>508666000000</v>
      </c>
      <c r="J71" s="5">
        <v>908976000000</v>
      </c>
      <c r="K71" s="5">
        <v>440779000000</v>
      </c>
      <c r="L71" s="5">
        <v>1039443000000</v>
      </c>
      <c r="M71" s="5">
        <v>814715000000</v>
      </c>
      <c r="N71" s="5">
        <v>-191747000000</v>
      </c>
      <c r="O71" s="5">
        <v>39996290000</v>
      </c>
      <c r="P71" s="5">
        <v>63608069000</v>
      </c>
      <c r="Q71" s="5">
        <v>303026790000</v>
      </c>
      <c r="R71" s="5">
        <v>459356119000</v>
      </c>
      <c r="S71" s="5">
        <v>255892123000</v>
      </c>
      <c r="T71" s="5">
        <v>350102067000</v>
      </c>
      <c r="U71" s="5">
        <v>120380480000</v>
      </c>
      <c r="V71" s="5">
        <v>336288972000</v>
      </c>
      <c r="W71" s="5">
        <v>549522607000</v>
      </c>
      <c r="X71" s="5">
        <v>457319200000</v>
      </c>
      <c r="Y71" s="5">
        <v>286223819000</v>
      </c>
      <c r="Z71" s="5">
        <v>445968426000</v>
      </c>
    </row>
    <row r="72" spans="3:26" ht="15.5" x14ac:dyDescent="0.35">
      <c r="C72" t="s">
        <v>256</v>
      </c>
      <c r="F72" s="5">
        <v>-17808000000</v>
      </c>
      <c r="G72" s="5">
        <v>-54627000000</v>
      </c>
      <c r="I72" s="5">
        <v>-187466000000</v>
      </c>
      <c r="J72" s="5">
        <v>-211492000000</v>
      </c>
    </row>
    <row r="73" spans="3:26" ht="15.5" x14ac:dyDescent="0.35">
      <c r="C73" t="s">
        <v>255</v>
      </c>
      <c r="X73" s="5">
        <v>-5602389000</v>
      </c>
      <c r="Y73" s="5">
        <v>-4457611000</v>
      </c>
      <c r="Z73" s="5">
        <v>-6452170000</v>
      </c>
    </row>
    <row r="74" spans="3:26" ht="15.5" x14ac:dyDescent="0.35">
      <c r="C74" t="s">
        <v>100</v>
      </c>
      <c r="D74" s="5">
        <v>331196000000</v>
      </c>
      <c r="E74" s="5">
        <v>107930000000</v>
      </c>
      <c r="F74" s="5">
        <v>-518054000000</v>
      </c>
      <c r="G74" s="5">
        <v>322937000000</v>
      </c>
      <c r="I74" s="5">
        <v>321200000000</v>
      </c>
      <c r="J74" s="5">
        <v>697484000000</v>
      </c>
      <c r="K74" s="5">
        <v>440779000000</v>
      </c>
      <c r="L74" s="5">
        <v>1039443000000</v>
      </c>
      <c r="M74" s="5">
        <v>814715000000</v>
      </c>
      <c r="N74" s="5">
        <v>-191747000000</v>
      </c>
      <c r="O74" s="5">
        <v>39996290000</v>
      </c>
      <c r="P74" s="5">
        <v>63608069000</v>
      </c>
      <c r="Q74" s="5">
        <v>303026790000</v>
      </c>
      <c r="R74" s="5">
        <v>459356119000</v>
      </c>
      <c r="S74" s="5">
        <v>255892123000</v>
      </c>
      <c r="T74" s="5">
        <v>350102067000</v>
      </c>
      <c r="U74" s="5">
        <v>240760960000</v>
      </c>
      <c r="V74" s="5">
        <v>336288972000</v>
      </c>
      <c r="W74" s="5">
        <v>549522607000</v>
      </c>
      <c r="X74" s="5">
        <v>451716811000</v>
      </c>
      <c r="Y74" s="5">
        <v>281766208000</v>
      </c>
      <c r="Z74" s="5">
        <v>439516256000</v>
      </c>
    </row>
    <row r="75" spans="3:26" ht="15.5" x14ac:dyDescent="0.35">
      <c r="C75" t="s">
        <v>101</v>
      </c>
      <c r="D75" s="5">
        <v>-969000000</v>
      </c>
      <c r="E75" s="5">
        <v>-858000000</v>
      </c>
      <c r="F75" s="5">
        <v>603000000</v>
      </c>
      <c r="G75" s="5">
        <v>1255000000</v>
      </c>
      <c r="I75" s="5">
        <v>5211000000</v>
      </c>
      <c r="J75" s="5">
        <v>5745000000</v>
      </c>
      <c r="K75" s="5">
        <v>5943000000</v>
      </c>
      <c r="L75" s="5">
        <v>6978000000</v>
      </c>
      <c r="M75" s="5">
        <v>11115000000</v>
      </c>
      <c r="N75" s="5">
        <v>-17355000000</v>
      </c>
      <c r="O75" s="5">
        <v>19515985000</v>
      </c>
      <c r="P75" s="5">
        <v>19240836000</v>
      </c>
      <c r="Q75" s="5">
        <v>5747364000</v>
      </c>
      <c r="R75" s="5">
        <v>-10007371000</v>
      </c>
      <c r="S75" s="5">
        <v>33144048000</v>
      </c>
    </row>
    <row r="76" spans="3:26" ht="15.5" x14ac:dyDescent="0.35">
      <c r="C76" t="s">
        <v>102</v>
      </c>
      <c r="D76" s="5">
        <v>-969000000</v>
      </c>
      <c r="E76" s="5">
        <v>-858000000</v>
      </c>
      <c r="F76" s="5">
        <v>603000000</v>
      </c>
      <c r="G76" s="5">
        <v>1255000000</v>
      </c>
      <c r="I76" s="5">
        <v>5211000000</v>
      </c>
      <c r="J76" s="5">
        <v>5745000000</v>
      </c>
      <c r="K76" s="5">
        <v>5943000000</v>
      </c>
      <c r="L76" s="5">
        <v>6978000000</v>
      </c>
      <c r="M76" s="5">
        <v>11115000000</v>
      </c>
      <c r="N76" s="5">
        <v>-17355000000</v>
      </c>
      <c r="O76" s="5">
        <v>19515985000</v>
      </c>
      <c r="P76" s="5">
        <v>19240836000</v>
      </c>
      <c r="Q76" s="5">
        <v>5747364000</v>
      </c>
      <c r="R76" s="5">
        <v>-10007371000</v>
      </c>
      <c r="S76" s="5">
        <v>33144048000</v>
      </c>
    </row>
    <row r="77" spans="3:26" ht="15.5" x14ac:dyDescent="0.35">
      <c r="C77" t="s">
        <v>103</v>
      </c>
      <c r="D77" s="5">
        <v>330227000000</v>
      </c>
      <c r="E77" s="5">
        <v>107072000000</v>
      </c>
      <c r="F77" s="5">
        <v>-517451000000</v>
      </c>
      <c r="G77" s="5">
        <v>324192000000</v>
      </c>
      <c r="I77" s="5">
        <v>326411000000</v>
      </c>
      <c r="J77" s="5">
        <v>703229000000</v>
      </c>
      <c r="K77" s="5">
        <v>446722000000</v>
      </c>
      <c r="L77" s="5">
        <v>1046421000000</v>
      </c>
      <c r="M77" s="5">
        <v>825830000000</v>
      </c>
      <c r="N77" s="5">
        <v>-209102000000</v>
      </c>
      <c r="O77" s="5">
        <v>59512275000</v>
      </c>
      <c r="P77" s="5">
        <v>82848905000</v>
      </c>
      <c r="Q77" s="5">
        <v>308774154000</v>
      </c>
      <c r="R77" s="5">
        <v>449348748000</v>
      </c>
      <c r="S77" s="5">
        <v>289036171000</v>
      </c>
      <c r="T77" s="5">
        <v>350102067000</v>
      </c>
      <c r="U77" s="5">
        <v>240760960000</v>
      </c>
      <c r="V77" s="5">
        <v>336288972000</v>
      </c>
      <c r="W77" s="5">
        <v>549522607000</v>
      </c>
    </row>
    <row r="78" spans="3:26" ht="15.5" x14ac:dyDescent="0.35">
      <c r="C78" t="s">
        <v>104</v>
      </c>
      <c r="D78" s="5">
        <v>331196000000</v>
      </c>
      <c r="E78" s="5">
        <v>107930000000</v>
      </c>
      <c r="F78" s="5">
        <v>-518054000000</v>
      </c>
      <c r="G78" s="5">
        <v>322937000000</v>
      </c>
      <c r="I78" s="5">
        <v>321200000000</v>
      </c>
      <c r="J78" s="5">
        <v>697484000000</v>
      </c>
      <c r="K78" s="5">
        <v>440779000000</v>
      </c>
      <c r="L78" s="5">
        <v>1039443000000</v>
      </c>
      <c r="M78" s="5">
        <v>814715000000</v>
      </c>
      <c r="N78" s="5">
        <v>-191747000000</v>
      </c>
      <c r="O78" s="5">
        <v>39996290000</v>
      </c>
      <c r="P78" s="5">
        <v>63608069000</v>
      </c>
      <c r="Q78" s="5">
        <v>303026790000</v>
      </c>
      <c r="R78" s="5">
        <v>459356119000</v>
      </c>
      <c r="S78" s="5">
        <v>255892123000</v>
      </c>
      <c r="T78" s="5">
        <v>350102067000</v>
      </c>
      <c r="U78" s="5">
        <v>120380480000</v>
      </c>
      <c r="V78" s="5">
        <v>336288972000</v>
      </c>
      <c r="W78" s="5">
        <v>549522607000</v>
      </c>
      <c r="X78" s="5">
        <v>451716811000</v>
      </c>
      <c r="Y78" s="5">
        <v>281766208000</v>
      </c>
      <c r="Z78" s="5">
        <v>439516256000</v>
      </c>
    </row>
    <row r="79" spans="3:26" ht="15.5" x14ac:dyDescent="0.35">
      <c r="C79" t="s">
        <v>8</v>
      </c>
      <c r="D79" s="5">
        <v>330227000000</v>
      </c>
      <c r="E79" s="5">
        <v>107072000000</v>
      </c>
      <c r="F79" s="5">
        <v>-514317000000</v>
      </c>
      <c r="G79" s="5">
        <v>340531000000</v>
      </c>
      <c r="I79" s="5">
        <v>364700000000</v>
      </c>
      <c r="J79" s="5">
        <v>754152000000</v>
      </c>
      <c r="K79" s="5">
        <v>489635000000</v>
      </c>
      <c r="L79" s="5">
        <v>1056458000000</v>
      </c>
      <c r="M79" s="5">
        <v>812721000000</v>
      </c>
      <c r="N79" s="5">
        <v>-219275000000</v>
      </c>
      <c r="O79" s="5">
        <v>52088974000</v>
      </c>
      <c r="P79" s="5">
        <v>74161096000</v>
      </c>
      <c r="Q79" s="5">
        <v>293161299000</v>
      </c>
      <c r="R79" s="5">
        <v>431622175000</v>
      </c>
      <c r="S79" s="5">
        <v>279880024000</v>
      </c>
      <c r="T79" s="5">
        <v>340322732000</v>
      </c>
      <c r="U79" s="5">
        <v>119124354000</v>
      </c>
      <c r="V79" s="5">
        <v>329201089000</v>
      </c>
      <c r="W79" s="5">
        <v>540943434000</v>
      </c>
    </row>
    <row r="80" spans="3:26" ht="15.5" x14ac:dyDescent="0.35">
      <c r="C80" t="s">
        <v>106</v>
      </c>
      <c r="D80" s="5">
        <v>331196000000</v>
      </c>
      <c r="E80" s="5">
        <v>107930000000</v>
      </c>
      <c r="F80" s="5">
        <v>-518054000000</v>
      </c>
      <c r="G80" s="5">
        <v>322937000000</v>
      </c>
      <c r="I80" s="5">
        <v>321200000000</v>
      </c>
      <c r="J80" s="5">
        <v>697484000000</v>
      </c>
      <c r="K80" s="5">
        <v>440779000000</v>
      </c>
      <c r="L80" s="5">
        <v>1039443000000</v>
      </c>
      <c r="M80" s="5">
        <v>814715000000</v>
      </c>
      <c r="N80" s="5">
        <v>-191747000000</v>
      </c>
      <c r="O80" s="5">
        <v>39996290000</v>
      </c>
      <c r="P80" s="5">
        <v>63608069000</v>
      </c>
      <c r="Q80" s="5">
        <v>303026790000</v>
      </c>
      <c r="R80" s="5">
        <v>459356119000</v>
      </c>
      <c r="S80" s="5">
        <v>255892123000</v>
      </c>
      <c r="T80" s="5">
        <v>350102067000</v>
      </c>
      <c r="U80" s="5">
        <v>120380480000</v>
      </c>
      <c r="V80" s="5">
        <v>336288972000</v>
      </c>
      <c r="W80" s="5">
        <v>549522607000</v>
      </c>
      <c r="X80" s="5">
        <v>451716811000</v>
      </c>
      <c r="Y80" s="5">
        <v>281766208000</v>
      </c>
      <c r="Z80" s="5">
        <v>439516256000</v>
      </c>
    </row>
    <row r="81" spans="2:26" ht="15.5" x14ac:dyDescent="0.35">
      <c r="C81" t="s">
        <v>107</v>
      </c>
      <c r="D81" s="5">
        <v>330227000000</v>
      </c>
      <c r="E81" s="5">
        <v>107072000000</v>
      </c>
      <c r="F81" s="5">
        <v>-517451000000</v>
      </c>
      <c r="G81" s="5">
        <v>324192000000</v>
      </c>
      <c r="I81" s="5">
        <v>326411000000</v>
      </c>
      <c r="J81" s="5">
        <v>703229000000</v>
      </c>
      <c r="K81" s="5">
        <v>446722000000</v>
      </c>
      <c r="L81" s="5">
        <v>1046421000000</v>
      </c>
      <c r="M81" s="5">
        <v>825830000000</v>
      </c>
      <c r="N81" s="5">
        <v>-209102000000</v>
      </c>
      <c r="O81" s="5">
        <v>59512275000</v>
      </c>
      <c r="P81" s="5">
        <v>82848905000</v>
      </c>
      <c r="Q81" s="5">
        <v>308774154000</v>
      </c>
      <c r="R81" s="5">
        <v>449348748000</v>
      </c>
      <c r="S81" s="5">
        <v>289036171000</v>
      </c>
      <c r="T81" s="5">
        <v>350102067000</v>
      </c>
      <c r="U81" s="5">
        <v>120380480000</v>
      </c>
      <c r="V81" s="5">
        <v>336288972000</v>
      </c>
      <c r="W81" s="5">
        <v>549522607000</v>
      </c>
    </row>
    <row r="82" spans="2:26" ht="15.5" x14ac:dyDescent="0.35">
      <c r="C82" t="s">
        <v>108</v>
      </c>
      <c r="D82" s="5">
        <v>330227000000</v>
      </c>
      <c r="E82" s="5">
        <v>107072000000</v>
      </c>
      <c r="F82" s="5">
        <v>-517451000000</v>
      </c>
      <c r="G82" s="5">
        <v>324192000000</v>
      </c>
      <c r="I82" s="5">
        <v>326411000000</v>
      </c>
      <c r="J82" s="5">
        <v>703229000000</v>
      </c>
      <c r="K82" s="5">
        <v>446722000000</v>
      </c>
      <c r="L82" s="5">
        <v>1046421000000</v>
      </c>
      <c r="M82" s="5">
        <v>825830000000</v>
      </c>
      <c r="N82" s="5">
        <v>-209102000000</v>
      </c>
      <c r="O82" s="5">
        <v>59512275000</v>
      </c>
      <c r="P82" s="5">
        <v>82848905000</v>
      </c>
      <c r="Q82" s="5">
        <v>308774154000</v>
      </c>
      <c r="R82" s="5">
        <v>449348748000</v>
      </c>
      <c r="S82" s="5">
        <v>289036171000</v>
      </c>
      <c r="T82" s="5">
        <v>350102067000</v>
      </c>
      <c r="U82" s="5">
        <v>120380480000</v>
      </c>
      <c r="V82" s="5">
        <v>336288972000</v>
      </c>
      <c r="W82" s="5">
        <v>549522607000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1523094000000</v>
      </c>
      <c r="E86" s="5">
        <v>1641703000000</v>
      </c>
      <c r="F86" s="5">
        <v>2899008000000</v>
      </c>
      <c r="G86" s="5">
        <v>888529000000</v>
      </c>
      <c r="I86" s="5">
        <v>2899008000000</v>
      </c>
      <c r="J86" s="5">
        <v>840602000000</v>
      </c>
      <c r="K86" s="5">
        <v>535964000000</v>
      </c>
      <c r="L86" s="5">
        <v>535444000000</v>
      </c>
      <c r="M86" s="5">
        <v>496313000000</v>
      </c>
      <c r="N86" s="5">
        <v>249647000000</v>
      </c>
      <c r="O86" s="5">
        <v>167577293000</v>
      </c>
      <c r="P86" s="5">
        <v>304116373000</v>
      </c>
      <c r="Q86" s="5">
        <v>504481851000</v>
      </c>
      <c r="R86" s="5">
        <v>897018175000</v>
      </c>
      <c r="S86" s="5">
        <v>759564750000</v>
      </c>
      <c r="T86" s="5">
        <v>194635118000</v>
      </c>
      <c r="U86" s="5">
        <v>162758831000</v>
      </c>
      <c r="V86" s="5">
        <v>228071484000</v>
      </c>
      <c r="W86" s="5">
        <v>348687990000</v>
      </c>
      <c r="X86" s="5">
        <v>529549815000</v>
      </c>
      <c r="Y86" s="5">
        <v>387316222000</v>
      </c>
      <c r="Z86" s="5">
        <v>642678093000</v>
      </c>
    </row>
    <row r="87" spans="2:26" ht="15.5" x14ac:dyDescent="0.35">
      <c r="C87" t="s">
        <v>122</v>
      </c>
      <c r="R87" s="5">
        <v>11100000000</v>
      </c>
      <c r="S87" s="5">
        <v>9500000000</v>
      </c>
      <c r="T87" s="5">
        <v>8500000000</v>
      </c>
      <c r="U87" s="5">
        <v>12400000000</v>
      </c>
      <c r="V87" s="5">
        <v>16910000000</v>
      </c>
      <c r="W87" s="5">
        <v>15100000000</v>
      </c>
      <c r="X87" s="5">
        <v>11735000000</v>
      </c>
      <c r="Y87" s="5">
        <v>10635843000</v>
      </c>
      <c r="Z87" s="5">
        <v>6187600000</v>
      </c>
    </row>
    <row r="88" spans="2:26" ht="15.5" x14ac:dyDescent="0.35">
      <c r="C88" t="s">
        <v>123</v>
      </c>
      <c r="L88" s="5">
        <v>37213000000</v>
      </c>
      <c r="M88" s="5">
        <v>52382000000</v>
      </c>
      <c r="N88" s="5">
        <v>59534000000</v>
      </c>
      <c r="O88" s="5">
        <v>56374458000</v>
      </c>
      <c r="P88" s="5">
        <v>4642558000</v>
      </c>
      <c r="Q88" s="5">
        <v>3823702000</v>
      </c>
      <c r="R88" s="5">
        <v>7330197000</v>
      </c>
      <c r="S88" s="5">
        <v>10748538000</v>
      </c>
      <c r="T88" s="5">
        <v>4327171000</v>
      </c>
      <c r="U88" s="5">
        <v>7716978000</v>
      </c>
      <c r="V88" s="5">
        <v>3142515000</v>
      </c>
      <c r="W88" s="5">
        <v>112105000</v>
      </c>
    </row>
    <row r="89" spans="2:26" ht="15.5" x14ac:dyDescent="0.35">
      <c r="C89" t="s">
        <v>736</v>
      </c>
      <c r="D89" s="5">
        <v>1523094000000</v>
      </c>
      <c r="E89" s="5">
        <v>1641703000000</v>
      </c>
      <c r="F89" s="5">
        <v>2899008000000</v>
      </c>
      <c r="G89" s="5">
        <v>888529000000</v>
      </c>
      <c r="I89" s="5">
        <v>2899008000000</v>
      </c>
      <c r="J89" s="5">
        <v>840602000000</v>
      </c>
      <c r="K89" s="5">
        <v>535964000000</v>
      </c>
      <c r="L89" s="5">
        <v>535444000000</v>
      </c>
      <c r="M89" s="5">
        <v>496313000000</v>
      </c>
      <c r="N89" s="5">
        <v>249647000000</v>
      </c>
      <c r="O89" s="5">
        <v>167577293000</v>
      </c>
      <c r="P89" s="5">
        <v>304116373000</v>
      </c>
      <c r="Q89" s="5">
        <v>504481851000</v>
      </c>
      <c r="R89" s="5">
        <v>897018175000</v>
      </c>
      <c r="S89" s="5">
        <v>759564750000</v>
      </c>
      <c r="T89" s="5">
        <v>194635118000</v>
      </c>
      <c r="U89" s="5">
        <v>162758831000</v>
      </c>
      <c r="V89" s="5">
        <v>228071484000</v>
      </c>
      <c r="W89" s="5">
        <v>348687990000</v>
      </c>
      <c r="X89" s="5">
        <v>529549815000</v>
      </c>
      <c r="Y89" s="5">
        <v>387316222000</v>
      </c>
      <c r="Z89" s="5">
        <v>642678093000</v>
      </c>
    </row>
    <row r="90" spans="2:26" ht="15.5" x14ac:dyDescent="0.35">
      <c r="C90" t="s">
        <v>395</v>
      </c>
      <c r="D90" s="5">
        <v>145474000000</v>
      </c>
      <c r="E90" s="5">
        <v>224592000000</v>
      </c>
      <c r="F90" s="5">
        <v>336059000000</v>
      </c>
      <c r="G90" s="5">
        <v>139204000000</v>
      </c>
      <c r="I90" s="5">
        <v>336059000000</v>
      </c>
      <c r="J90" s="5">
        <v>177436000000</v>
      </c>
      <c r="K90" s="5">
        <v>155768000000</v>
      </c>
      <c r="L90" s="5">
        <v>229318000000</v>
      </c>
      <c r="M90" s="5">
        <v>74838000000</v>
      </c>
      <c r="N90" s="5">
        <v>333216000000</v>
      </c>
      <c r="O90" s="5">
        <v>130280763000</v>
      </c>
      <c r="P90" s="5">
        <v>120383295000</v>
      </c>
      <c r="Q90" s="5">
        <v>136111831000</v>
      </c>
      <c r="R90" s="5">
        <v>146130165000</v>
      </c>
      <c r="S90" s="5">
        <v>143011171000</v>
      </c>
      <c r="T90" s="5">
        <v>90372701000</v>
      </c>
      <c r="U90" s="5">
        <v>139129579000</v>
      </c>
      <c r="V90" s="5">
        <v>112484849000</v>
      </c>
      <c r="W90" s="5">
        <v>4048265000</v>
      </c>
      <c r="X90" s="5">
        <v>62883745000</v>
      </c>
      <c r="Y90" s="5">
        <v>16202785000</v>
      </c>
      <c r="Z90" s="5">
        <v>3169453000</v>
      </c>
    </row>
    <row r="91" spans="2:26" ht="15.5" x14ac:dyDescent="0.35">
      <c r="C91" t="s">
        <v>397</v>
      </c>
      <c r="D91" s="5">
        <v>96322000000</v>
      </c>
      <c r="E91" s="5">
        <v>99629000000</v>
      </c>
      <c r="F91" s="5">
        <v>118831000000</v>
      </c>
      <c r="G91" s="5">
        <v>139142000000</v>
      </c>
      <c r="I91" s="5">
        <v>118831000000</v>
      </c>
      <c r="J91" s="5">
        <v>154604000000</v>
      </c>
      <c r="K91" s="5">
        <v>199909000000</v>
      </c>
      <c r="L91" s="5">
        <v>87702000000</v>
      </c>
      <c r="M91" s="5">
        <v>122964000000</v>
      </c>
      <c r="N91" s="5">
        <v>97710000000</v>
      </c>
      <c r="O91" s="5">
        <v>525897961000</v>
      </c>
      <c r="P91" s="5">
        <v>515601426000</v>
      </c>
      <c r="Q91" s="5">
        <v>359579676000</v>
      </c>
      <c r="R91" s="5">
        <v>194637549000</v>
      </c>
      <c r="S91" s="5">
        <v>171718597000</v>
      </c>
      <c r="T91" s="5">
        <v>117164464000</v>
      </c>
      <c r="U91" s="5">
        <v>83575521000</v>
      </c>
      <c r="V91" s="5">
        <v>68041323000</v>
      </c>
      <c r="W91" s="5">
        <v>48615691000</v>
      </c>
      <c r="X91" s="5">
        <v>33683391000</v>
      </c>
      <c r="Y91" s="5">
        <v>68127701000</v>
      </c>
      <c r="Z91" s="5">
        <v>27465021000</v>
      </c>
    </row>
    <row r="92" spans="2:26" ht="15.5" x14ac:dyDescent="0.35">
      <c r="C92" t="s">
        <v>439</v>
      </c>
      <c r="D92" s="5">
        <v>96322000000</v>
      </c>
      <c r="E92" s="5">
        <v>99629000000</v>
      </c>
      <c r="F92" s="5">
        <v>118831000000</v>
      </c>
      <c r="G92" s="5">
        <v>139142000000</v>
      </c>
      <c r="I92" s="5">
        <v>118831000000</v>
      </c>
      <c r="J92" s="5">
        <v>154604000000</v>
      </c>
      <c r="K92" s="5">
        <v>199909000000</v>
      </c>
      <c r="L92" s="5">
        <v>87702000000</v>
      </c>
      <c r="M92" s="5">
        <v>122964000000</v>
      </c>
      <c r="N92" s="5">
        <v>97710000000</v>
      </c>
      <c r="O92" s="5">
        <v>525897961000</v>
      </c>
      <c r="P92" s="5">
        <v>515601426000</v>
      </c>
      <c r="Q92" s="5">
        <v>359579676000</v>
      </c>
      <c r="R92" s="5">
        <v>194637549000</v>
      </c>
      <c r="S92" s="5">
        <v>171718597000</v>
      </c>
      <c r="T92" s="5">
        <v>117164464000</v>
      </c>
      <c r="U92" s="5">
        <v>83575521000</v>
      </c>
      <c r="V92" s="5">
        <v>68041323000</v>
      </c>
      <c r="W92" s="5">
        <v>48615691000</v>
      </c>
      <c r="X92" s="5">
        <v>33683391000</v>
      </c>
      <c r="Y92" s="5">
        <v>68127701000</v>
      </c>
      <c r="Z92" s="5">
        <v>27465021000</v>
      </c>
    </row>
    <row r="93" spans="2:26" ht="15.5" x14ac:dyDescent="0.35">
      <c r="C93" t="s">
        <v>440</v>
      </c>
      <c r="D93" s="5">
        <v>761760000000</v>
      </c>
      <c r="E93" s="5">
        <v>645546000000</v>
      </c>
      <c r="F93" s="5">
        <v>663626000000</v>
      </c>
      <c r="G93" s="5">
        <v>654701000000</v>
      </c>
      <c r="I93" s="5">
        <v>663626000000</v>
      </c>
      <c r="J93" s="5">
        <v>607142000000</v>
      </c>
      <c r="K93" s="5">
        <v>419597000000</v>
      </c>
      <c r="L93" s="5">
        <v>689547000000</v>
      </c>
      <c r="M93" s="5">
        <v>456434000000</v>
      </c>
      <c r="N93" s="5">
        <v>419284000000</v>
      </c>
      <c r="O93" s="5">
        <v>338817741000</v>
      </c>
      <c r="P93" s="5">
        <v>438143117000</v>
      </c>
      <c r="Q93" s="5">
        <v>273059143000</v>
      </c>
      <c r="R93" s="5">
        <v>516667549000</v>
      </c>
      <c r="S93" s="5">
        <v>469442065000</v>
      </c>
      <c r="T93" s="5">
        <v>297599665000</v>
      </c>
      <c r="U93" s="5">
        <v>271784119000</v>
      </c>
      <c r="V93" s="5">
        <v>364499917000</v>
      </c>
      <c r="W93" s="5">
        <v>333910510000</v>
      </c>
      <c r="X93" s="5">
        <v>226434069000</v>
      </c>
      <c r="Y93" s="5">
        <v>135859266000</v>
      </c>
      <c r="Z93" s="5">
        <v>120305891000</v>
      </c>
    </row>
    <row r="94" spans="2:26" ht="15.5" x14ac:dyDescent="0.35">
      <c r="C94" t="s">
        <v>81</v>
      </c>
      <c r="D94" s="5">
        <v>-2972000000</v>
      </c>
      <c r="E94" s="5">
        <v>-2873000000</v>
      </c>
      <c r="F94" s="5">
        <v>-2884000000</v>
      </c>
      <c r="G94" s="5">
        <v>192588000000</v>
      </c>
      <c r="I94" s="5">
        <v>-2884000000</v>
      </c>
      <c r="J94" s="5">
        <v>203770000000</v>
      </c>
      <c r="K94" s="5">
        <v>203856000000</v>
      </c>
      <c r="L94" s="5">
        <v>203865000000</v>
      </c>
      <c r="M94" s="5">
        <v>95231000000</v>
      </c>
      <c r="N94" s="5">
        <v>77623000000</v>
      </c>
      <c r="O94" s="5">
        <v>70141540000</v>
      </c>
      <c r="P94" s="5">
        <v>60565181000</v>
      </c>
      <c r="Q94" s="5">
        <v>42146639000</v>
      </c>
      <c r="R94" s="5">
        <v>-121009747000</v>
      </c>
      <c r="S94" s="5">
        <v>-65863157000</v>
      </c>
      <c r="T94" s="5">
        <v>-1391325000</v>
      </c>
      <c r="U94" s="5">
        <v>-1391325000</v>
      </c>
      <c r="V94" s="5">
        <v>403752000</v>
      </c>
      <c r="W94" s="5">
        <v>-271122782000</v>
      </c>
      <c r="X94" s="5">
        <v>-271122782000</v>
      </c>
      <c r="Y94" s="5">
        <v>-271122782000</v>
      </c>
      <c r="Z94" s="5">
        <v>-350898688000</v>
      </c>
    </row>
    <row r="95" spans="2:26" ht="15.5" x14ac:dyDescent="0.35">
      <c r="C95" t="s">
        <v>441</v>
      </c>
      <c r="D95" s="5">
        <v>2960386000000</v>
      </c>
      <c r="E95" s="5">
        <v>3070688000000</v>
      </c>
      <c r="F95" s="5">
        <v>4351893000000</v>
      </c>
      <c r="G95" s="5">
        <v>5521867000000</v>
      </c>
      <c r="I95" s="5">
        <v>4351893000000</v>
      </c>
      <c r="J95" s="5">
        <v>2224658000000</v>
      </c>
      <c r="K95" s="5">
        <v>1615746000000</v>
      </c>
      <c r="L95" s="5">
        <v>1800148000000</v>
      </c>
      <c r="M95" s="5">
        <v>1397536000000</v>
      </c>
      <c r="N95" s="5">
        <v>1377714000000</v>
      </c>
      <c r="O95" s="5">
        <v>1459713176000</v>
      </c>
      <c r="P95" s="5">
        <v>1591686549000</v>
      </c>
      <c r="Q95" s="5">
        <v>1394054058000</v>
      </c>
      <c r="R95" s="5">
        <v>1831475950000</v>
      </c>
      <c r="S95" s="5">
        <v>1606026827000</v>
      </c>
      <c r="T95" s="5">
        <v>784514703000</v>
      </c>
      <c r="U95" s="5">
        <v>728335979000</v>
      </c>
      <c r="V95" s="5">
        <v>819066787000</v>
      </c>
      <c r="W95" s="5">
        <v>782629549000</v>
      </c>
      <c r="X95" s="5">
        <v>868210441000</v>
      </c>
      <c r="Y95" s="5">
        <v>615541739000</v>
      </c>
      <c r="Z95" s="5">
        <v>803628697000</v>
      </c>
    </row>
    <row r="96" spans="2:26" ht="15.5" x14ac:dyDescent="0.35">
      <c r="C96" t="s">
        <v>442</v>
      </c>
    </row>
    <row r="97" spans="3:26" ht="15.5" x14ac:dyDescent="0.35">
      <c r="C97" t="s">
        <v>837</v>
      </c>
      <c r="D97" s="5">
        <v>2675052000000</v>
      </c>
      <c r="E97" s="5">
        <v>2645873000000</v>
      </c>
      <c r="F97" s="5">
        <v>2603638000000</v>
      </c>
      <c r="G97" s="5">
        <v>2624521000000</v>
      </c>
      <c r="I97" s="5">
        <v>2603638000000</v>
      </c>
      <c r="J97" s="5">
        <v>5661311000000</v>
      </c>
      <c r="K97" s="5">
        <v>5745046000000</v>
      </c>
      <c r="L97" s="5">
        <v>5628779000000</v>
      </c>
      <c r="M97" s="5">
        <v>5499779000000</v>
      </c>
      <c r="N97" s="5">
        <v>5314738000000</v>
      </c>
      <c r="O97" s="5">
        <v>4992680271000</v>
      </c>
      <c r="P97" s="5">
        <v>4455355625000</v>
      </c>
      <c r="Q97" s="5">
        <v>2555278577000</v>
      </c>
      <c r="R97" s="5">
        <v>2385096058000</v>
      </c>
      <c r="S97" s="5">
        <v>2369439170000</v>
      </c>
      <c r="T97" s="5">
        <v>1968467546000</v>
      </c>
      <c r="U97" s="5">
        <v>1595790803000</v>
      </c>
      <c r="V97" s="5">
        <v>1407559370000</v>
      </c>
      <c r="W97" s="5">
        <v>1169899326000</v>
      </c>
      <c r="X97" s="5">
        <v>1005793701000</v>
      </c>
      <c r="Y97" s="5">
        <v>806462269000</v>
      </c>
      <c r="Z97" s="5">
        <v>734368709000</v>
      </c>
    </row>
    <row r="98" spans="3:26" ht="15.5" x14ac:dyDescent="0.35">
      <c r="C98" t="s">
        <v>1654</v>
      </c>
      <c r="L98" s="5">
        <v>2922615000000</v>
      </c>
      <c r="M98" s="5">
        <v>2187715000000</v>
      </c>
      <c r="N98" s="5">
        <v>2149499000000</v>
      </c>
      <c r="O98" s="5">
        <v>1690711093000</v>
      </c>
      <c r="P98" s="5">
        <v>1514450580000</v>
      </c>
      <c r="Q98" s="5">
        <v>1329629617000</v>
      </c>
      <c r="R98" s="5">
        <v>1250283865000</v>
      </c>
      <c r="S98" s="5">
        <v>1048630986000</v>
      </c>
      <c r="T98" s="5">
        <v>1061464674000</v>
      </c>
      <c r="U98" s="5">
        <v>853040085000</v>
      </c>
      <c r="V98" s="5">
        <v>771893173000</v>
      </c>
      <c r="W98" s="5">
        <v>505441033000</v>
      </c>
      <c r="X98" s="5">
        <v>478597960000</v>
      </c>
      <c r="Y98" s="5">
        <v>450611542000</v>
      </c>
      <c r="Z98" s="5">
        <v>477704536000</v>
      </c>
    </row>
    <row r="99" spans="3:26" ht="15.5" x14ac:dyDescent="0.35">
      <c r="C99" t="s">
        <v>1655</v>
      </c>
      <c r="L99" s="5">
        <v>2706164000000</v>
      </c>
      <c r="M99" s="5">
        <v>3312064000000</v>
      </c>
      <c r="N99" s="5">
        <v>3165239000000</v>
      </c>
      <c r="O99" s="5">
        <v>3301969178000</v>
      </c>
      <c r="P99" s="5">
        <v>2940905045000</v>
      </c>
      <c r="Q99" s="5">
        <v>1225648960000</v>
      </c>
      <c r="R99" s="5">
        <v>1134812193000</v>
      </c>
      <c r="S99" s="5">
        <v>1320808184000</v>
      </c>
      <c r="T99" s="5">
        <v>907002872000</v>
      </c>
      <c r="U99" s="5">
        <v>742750718000</v>
      </c>
      <c r="V99" s="5">
        <v>635666197000</v>
      </c>
      <c r="W99" s="5">
        <v>664458293000</v>
      </c>
      <c r="X99" s="5">
        <v>527195741000</v>
      </c>
      <c r="Y99" s="5">
        <v>355850727000</v>
      </c>
      <c r="Z99" s="5">
        <v>256664173000</v>
      </c>
    </row>
    <row r="100" spans="3:26" ht="15.5" x14ac:dyDescent="0.35">
      <c r="C100" t="s">
        <v>1656</v>
      </c>
      <c r="D100" s="5">
        <v>2675052000000</v>
      </c>
      <c r="E100" s="5">
        <v>2645873000000</v>
      </c>
      <c r="F100" s="5">
        <v>2603638000000</v>
      </c>
      <c r="G100" s="5">
        <v>2624521000000</v>
      </c>
      <c r="I100" s="5">
        <v>2603638000000</v>
      </c>
      <c r="J100" s="5">
        <v>5661311000000</v>
      </c>
      <c r="K100" s="5">
        <v>5745046000000</v>
      </c>
      <c r="L100" s="5">
        <v>5628779000000</v>
      </c>
      <c r="M100" s="5">
        <v>5499779000000</v>
      </c>
      <c r="N100" s="5">
        <v>5314738000000</v>
      </c>
      <c r="O100" s="5">
        <v>4992680271000</v>
      </c>
      <c r="P100" s="5">
        <v>4455355625000</v>
      </c>
      <c r="Q100" s="5">
        <v>2555278577000</v>
      </c>
      <c r="R100" s="5">
        <v>2385096058000</v>
      </c>
      <c r="S100" s="5">
        <v>2369439170000</v>
      </c>
      <c r="T100" s="5">
        <v>1968467546000</v>
      </c>
      <c r="U100" s="5">
        <v>1595790803000</v>
      </c>
      <c r="V100" s="5">
        <v>1407559370000</v>
      </c>
      <c r="W100" s="5">
        <v>1169899326000</v>
      </c>
      <c r="X100" s="5">
        <v>1005793701000</v>
      </c>
      <c r="Y100" s="5">
        <v>806462269000</v>
      </c>
      <c r="Z100" s="5">
        <v>734368709000</v>
      </c>
    </row>
    <row r="101" spans="3:26" ht="15.5" x14ac:dyDescent="0.35">
      <c r="C101" t="s">
        <v>111</v>
      </c>
      <c r="D101" s="5">
        <v>1910023000000</v>
      </c>
      <c r="E101" s="5">
        <v>1907490000000</v>
      </c>
      <c r="F101" s="5">
        <v>1922159000000</v>
      </c>
      <c r="G101" s="5">
        <v>1899444000000</v>
      </c>
      <c r="I101" s="5">
        <v>1922159000000</v>
      </c>
      <c r="J101" s="5">
        <v>2064429000000</v>
      </c>
      <c r="K101" s="5">
        <v>2021960000000</v>
      </c>
      <c r="L101" s="5">
        <v>1918765000000</v>
      </c>
      <c r="M101" s="5">
        <v>1893959000000</v>
      </c>
      <c r="N101" s="5">
        <v>2007528000000</v>
      </c>
      <c r="O101" s="5">
        <v>2172057481000</v>
      </c>
      <c r="P101" s="5">
        <v>2121688781000</v>
      </c>
      <c r="Q101" s="5">
        <v>1948594873000</v>
      </c>
      <c r="R101" s="5">
        <v>1867799941000</v>
      </c>
      <c r="S101" s="5">
        <v>1909328520000</v>
      </c>
      <c r="T101" s="5">
        <v>1706165605000</v>
      </c>
      <c r="U101" s="5">
        <v>1400910592000</v>
      </c>
      <c r="V101" s="5">
        <v>1338674946000</v>
      </c>
      <c r="W101" s="5">
        <v>983776805000</v>
      </c>
      <c r="X101" s="5">
        <v>653245950000</v>
      </c>
      <c r="Y101" s="5">
        <v>590903118000</v>
      </c>
      <c r="Z101" s="5">
        <v>485896360000</v>
      </c>
    </row>
    <row r="102" spans="3:26" ht="15.5" x14ac:dyDescent="0.35">
      <c r="C102" t="s">
        <v>114</v>
      </c>
      <c r="D102" s="5">
        <v>7042000000</v>
      </c>
      <c r="E102" s="5">
        <v>9349000000</v>
      </c>
      <c r="F102" s="5">
        <v>11519000000</v>
      </c>
      <c r="G102" s="5">
        <v>18180000000</v>
      </c>
      <c r="I102" s="5">
        <v>11519000000</v>
      </c>
      <c r="J102" s="5">
        <v>85757000000</v>
      </c>
      <c r="K102" s="5">
        <v>87727000000</v>
      </c>
      <c r="L102" s="5">
        <v>88714000000</v>
      </c>
      <c r="M102" s="5">
        <v>89052000000</v>
      </c>
      <c r="N102" s="5">
        <v>90248000000</v>
      </c>
      <c r="O102" s="5">
        <v>91579105000</v>
      </c>
      <c r="P102" s="5">
        <v>93472860000</v>
      </c>
      <c r="Q102" s="5">
        <v>95039544000</v>
      </c>
      <c r="R102" s="5">
        <v>96891148000</v>
      </c>
      <c r="S102" s="5">
        <v>98001896000</v>
      </c>
      <c r="T102" s="5">
        <v>99407712000</v>
      </c>
      <c r="U102" s="5">
        <v>102104737000</v>
      </c>
      <c r="V102" s="5">
        <v>103256627000</v>
      </c>
    </row>
    <row r="103" spans="3:26" ht="15.5" x14ac:dyDescent="0.35">
      <c r="C103" t="s">
        <v>634</v>
      </c>
      <c r="W103" s="5">
        <v>2830165000</v>
      </c>
      <c r="X103" s="5">
        <v>2830165000</v>
      </c>
      <c r="Y103" s="5">
        <v>3707240000</v>
      </c>
      <c r="Z103" s="5">
        <v>5560715000</v>
      </c>
    </row>
    <row r="104" spans="3:26" ht="15.5" x14ac:dyDescent="0.35">
      <c r="C104" t="s">
        <v>1657</v>
      </c>
      <c r="L104" s="5">
        <v>106772000000</v>
      </c>
      <c r="M104" s="5">
        <v>169237000000</v>
      </c>
      <c r="N104" s="5">
        <v>165806000000</v>
      </c>
      <c r="O104" s="5">
        <v>166974855000</v>
      </c>
      <c r="P104" s="5">
        <v>147950283000</v>
      </c>
      <c r="Q104" s="5">
        <v>127785957000</v>
      </c>
      <c r="R104" s="5">
        <v>110610398000</v>
      </c>
      <c r="S104" s="5">
        <v>103882463000</v>
      </c>
      <c r="T104" s="5">
        <v>68610816000</v>
      </c>
      <c r="U104" s="5">
        <v>64611393000</v>
      </c>
      <c r="V104" s="5">
        <v>39180728000</v>
      </c>
      <c r="W104" s="5">
        <v>42689696000</v>
      </c>
      <c r="X104" s="5">
        <v>8275036000</v>
      </c>
      <c r="Y104" s="5">
        <v>18934880000</v>
      </c>
      <c r="Z104" s="5">
        <v>28202152000</v>
      </c>
    </row>
    <row r="105" spans="3:26" ht="15.5" x14ac:dyDescent="0.35">
      <c r="C105" t="s">
        <v>113</v>
      </c>
      <c r="D105" s="5">
        <v>190020000000</v>
      </c>
      <c r="E105" s="5">
        <v>185912000000</v>
      </c>
      <c r="F105" s="5">
        <v>174028000000</v>
      </c>
      <c r="G105" s="5">
        <v>148344000000</v>
      </c>
      <c r="I105" s="5">
        <v>174028000000</v>
      </c>
      <c r="J105" s="5">
        <v>182490000000</v>
      </c>
      <c r="K105" s="5">
        <v>260209000000</v>
      </c>
      <c r="L105" s="5">
        <v>275353000000</v>
      </c>
      <c r="M105" s="5">
        <v>264687000000</v>
      </c>
      <c r="N105" s="5">
        <v>369597000000</v>
      </c>
      <c r="O105" s="5">
        <v>478594460000</v>
      </c>
      <c r="P105" s="5">
        <v>498843006000</v>
      </c>
      <c r="Q105" s="5">
        <v>486512107000</v>
      </c>
      <c r="R105" s="5">
        <v>478985718000</v>
      </c>
      <c r="S105" s="5">
        <v>107118241000</v>
      </c>
      <c r="T105" s="5">
        <v>98121096000</v>
      </c>
      <c r="U105" s="5">
        <v>75195771000</v>
      </c>
      <c r="V105" s="5">
        <v>43430366000</v>
      </c>
      <c r="W105" s="5">
        <v>18668549000</v>
      </c>
      <c r="X105" s="5">
        <v>12287533000</v>
      </c>
      <c r="Y105" s="5">
        <v>9292220000</v>
      </c>
      <c r="Z105" s="5">
        <v>6434043000</v>
      </c>
    </row>
    <row r="106" spans="3:26" ht="15.5" x14ac:dyDescent="0.35">
      <c r="C106" t="s">
        <v>445</v>
      </c>
      <c r="D106" s="5">
        <v>5716189000000</v>
      </c>
      <c r="E106" s="5">
        <v>5617716000000</v>
      </c>
      <c r="F106" s="5">
        <v>5608645000000</v>
      </c>
      <c r="G106" s="5">
        <v>5112616000000</v>
      </c>
      <c r="I106" s="5">
        <v>5608645000000</v>
      </c>
      <c r="J106" s="5">
        <v>8477693000000</v>
      </c>
      <c r="K106" s="5">
        <v>8451787000000</v>
      </c>
      <c r="L106" s="5">
        <v>8443090000000</v>
      </c>
      <c r="M106" s="5">
        <v>8353829000000</v>
      </c>
      <c r="N106" s="5">
        <v>8366966000000</v>
      </c>
      <c r="O106" s="5">
        <v>8007229597000</v>
      </c>
      <c r="P106" s="5">
        <v>7427158403000</v>
      </c>
      <c r="Q106" s="5">
        <v>6890645309000</v>
      </c>
      <c r="R106" s="5">
        <v>6497004387000</v>
      </c>
      <c r="S106" s="5">
        <v>5688645794000</v>
      </c>
      <c r="T106" s="5">
        <v>4682359662000</v>
      </c>
      <c r="U106" s="5">
        <v>3784319546000</v>
      </c>
      <c r="V106" s="5">
        <v>3318633599000</v>
      </c>
      <c r="W106" s="5">
        <v>2628396700000</v>
      </c>
      <c r="X106" s="5">
        <v>2007636665000</v>
      </c>
      <c r="Y106" s="5">
        <v>1646256500000</v>
      </c>
      <c r="Z106" s="5">
        <v>1352535316000</v>
      </c>
    </row>
    <row r="107" spans="3:26" ht="15.5" x14ac:dyDescent="0.35">
      <c r="C107" t="s">
        <v>117</v>
      </c>
      <c r="D107" s="5">
        <v>8676575000000</v>
      </c>
      <c r="E107" s="5">
        <v>8688404000000</v>
      </c>
      <c r="F107" s="5">
        <v>9960538000000</v>
      </c>
      <c r="G107" s="5">
        <v>10634483000000</v>
      </c>
      <c r="I107" s="5">
        <v>9960538000000</v>
      </c>
      <c r="J107" s="5">
        <v>10702351000000</v>
      </c>
      <c r="K107" s="5">
        <v>10067533000000</v>
      </c>
      <c r="L107" s="5">
        <v>10243238000000</v>
      </c>
      <c r="M107" s="5">
        <v>9751365000000</v>
      </c>
      <c r="N107" s="5">
        <v>9744680000000</v>
      </c>
      <c r="O107" s="5">
        <v>9466942773000</v>
      </c>
      <c r="P107" s="5">
        <v>9018844952000</v>
      </c>
      <c r="Q107" s="5">
        <v>8284699367000</v>
      </c>
      <c r="R107" s="5">
        <v>8328480337000</v>
      </c>
      <c r="S107" s="5">
        <v>7294672621000</v>
      </c>
      <c r="T107" s="5">
        <v>5466874365000</v>
      </c>
      <c r="U107" s="5">
        <v>4512655525000</v>
      </c>
      <c r="V107" s="5">
        <v>4137700386000</v>
      </c>
      <c r="W107" s="5">
        <v>3411026249000</v>
      </c>
      <c r="X107" s="5">
        <v>2875847106000</v>
      </c>
      <c r="Y107" s="5">
        <v>2261798239000</v>
      </c>
      <c r="Z107" s="5">
        <v>2156164013000</v>
      </c>
    </row>
    <row r="108" spans="3:26" ht="15.5" x14ac:dyDescent="0.35">
      <c r="C108" t="s">
        <v>118</v>
      </c>
    </row>
    <row r="109" spans="3:26" ht="15.5" x14ac:dyDescent="0.35">
      <c r="C109" t="s">
        <v>119</v>
      </c>
    </row>
    <row r="110" spans="3:26" ht="15.5" x14ac:dyDescent="0.35">
      <c r="C110" t="s">
        <v>446</v>
      </c>
      <c r="D110" s="5">
        <v>2959684000000</v>
      </c>
      <c r="E110" s="5">
        <v>2486563000000</v>
      </c>
      <c r="F110" s="5">
        <v>2243844000000</v>
      </c>
      <c r="G110" s="5">
        <v>1961449000000</v>
      </c>
      <c r="I110" s="5">
        <v>2243844000000</v>
      </c>
      <c r="J110" s="5">
        <v>1760388000000</v>
      </c>
      <c r="K110" s="5">
        <v>1309773000000</v>
      </c>
      <c r="L110" s="5">
        <v>1360809000000</v>
      </c>
      <c r="M110" s="5">
        <v>1279741000000</v>
      </c>
      <c r="N110" s="5">
        <v>1887060000000</v>
      </c>
      <c r="O110" s="5">
        <v>2510980704000</v>
      </c>
      <c r="P110" s="5">
        <v>1732828695000</v>
      </c>
      <c r="Q110" s="5">
        <v>1247463556000</v>
      </c>
      <c r="R110" s="5">
        <v>1434698060000</v>
      </c>
      <c r="S110" s="5">
        <v>1264557641000</v>
      </c>
      <c r="T110" s="5">
        <v>978762779000</v>
      </c>
      <c r="U110" s="5">
        <v>693201890000</v>
      </c>
      <c r="V110" s="5">
        <v>738873117000</v>
      </c>
      <c r="W110" s="5">
        <v>492375212000</v>
      </c>
      <c r="X110" s="5">
        <v>458868755000</v>
      </c>
      <c r="Y110" s="5">
        <v>235648479000</v>
      </c>
      <c r="Z110" s="5">
        <v>354044207000</v>
      </c>
    </row>
    <row r="111" spans="3:26" ht="15.5" x14ac:dyDescent="0.35">
      <c r="C111" t="s">
        <v>447</v>
      </c>
      <c r="M111" s="5">
        <v>28538000000</v>
      </c>
      <c r="N111" s="5">
        <v>532049000000</v>
      </c>
      <c r="O111" s="5">
        <v>1115362633000</v>
      </c>
      <c r="P111" s="5">
        <v>600000000000</v>
      </c>
      <c r="Q111" s="5">
        <v>274947018000</v>
      </c>
      <c r="R111" s="5">
        <v>367522667000</v>
      </c>
      <c r="S111" s="5">
        <v>475924771000</v>
      </c>
      <c r="T111" s="5">
        <v>322546279000</v>
      </c>
      <c r="U111" s="5">
        <v>204310829000</v>
      </c>
      <c r="V111" s="5">
        <v>248000000000</v>
      </c>
      <c r="W111" s="5">
        <v>22000000000</v>
      </c>
      <c r="X111" s="5">
        <v>107500000000</v>
      </c>
    </row>
    <row r="112" spans="3:26" ht="15.5" x14ac:dyDescent="0.35">
      <c r="C112" t="s">
        <v>400</v>
      </c>
      <c r="D112" s="5">
        <v>658911000000</v>
      </c>
      <c r="E112" s="5">
        <v>510700000000</v>
      </c>
      <c r="F112" s="5">
        <v>556061000000</v>
      </c>
      <c r="G112" s="5">
        <v>550898000000</v>
      </c>
      <c r="I112" s="5">
        <v>556061000000</v>
      </c>
      <c r="J112" s="5">
        <v>661520000000</v>
      </c>
      <c r="K112" s="5">
        <v>423445000000</v>
      </c>
      <c r="L112" s="5">
        <v>417723000000</v>
      </c>
      <c r="M112" s="5">
        <v>516886000000</v>
      </c>
      <c r="N112" s="5">
        <v>480402000000</v>
      </c>
      <c r="O112" s="5">
        <v>538918289000</v>
      </c>
      <c r="P112" s="5">
        <v>399409559000</v>
      </c>
      <c r="Q112" s="5">
        <v>341740453000</v>
      </c>
      <c r="R112" s="5">
        <v>544756910000</v>
      </c>
      <c r="S112" s="5">
        <v>404815504000</v>
      </c>
      <c r="T112" s="5">
        <v>331849555000</v>
      </c>
      <c r="U112" s="5">
        <v>257330369000</v>
      </c>
      <c r="V112" s="5">
        <v>253221909000</v>
      </c>
      <c r="W112" s="5">
        <v>243734128000</v>
      </c>
      <c r="X112" s="5">
        <v>186197993000</v>
      </c>
      <c r="Y112" s="5">
        <v>109923475000</v>
      </c>
      <c r="Z112" s="5">
        <v>202137810000</v>
      </c>
    </row>
    <row r="113" spans="3:26" ht="15.5" x14ac:dyDescent="0.35">
      <c r="C113" t="s">
        <v>285</v>
      </c>
      <c r="D113" s="5">
        <v>104968000000</v>
      </c>
      <c r="E113" s="5">
        <v>89045000000</v>
      </c>
      <c r="F113" s="5">
        <v>111352000000</v>
      </c>
      <c r="G113" s="5">
        <v>93272000000</v>
      </c>
      <c r="I113" s="5">
        <v>111352000000</v>
      </c>
      <c r="J113" s="5">
        <v>79979000000</v>
      </c>
      <c r="K113" s="5">
        <v>44620000000</v>
      </c>
    </row>
    <row r="114" spans="3:26" ht="15.5" x14ac:dyDescent="0.35">
      <c r="C114" t="s">
        <v>448</v>
      </c>
      <c r="D114" s="5">
        <v>104968000000</v>
      </c>
      <c r="E114" s="5">
        <v>89045000000</v>
      </c>
      <c r="F114" s="5">
        <v>111352000000</v>
      </c>
      <c r="G114" s="5">
        <v>93272000000</v>
      </c>
      <c r="I114" s="5">
        <v>111352000000</v>
      </c>
      <c r="J114" s="5">
        <v>79979000000</v>
      </c>
      <c r="K114" s="5">
        <v>44620000000</v>
      </c>
      <c r="L114" s="5">
        <v>37213000000</v>
      </c>
      <c r="M114" s="5">
        <v>52382000000</v>
      </c>
      <c r="N114" s="5">
        <v>59534000000</v>
      </c>
      <c r="O114" s="5">
        <v>56374458000</v>
      </c>
      <c r="P114" s="5">
        <v>4642558000</v>
      </c>
      <c r="Q114" s="5">
        <v>3823702000</v>
      </c>
      <c r="R114" s="5">
        <v>18430197000</v>
      </c>
      <c r="S114" s="5">
        <v>20248538000</v>
      </c>
      <c r="T114" s="5">
        <v>12827171000</v>
      </c>
      <c r="U114" s="5">
        <v>20116978000</v>
      </c>
      <c r="V114" s="5">
        <v>20052515000</v>
      </c>
      <c r="W114" s="5">
        <v>15212105000</v>
      </c>
      <c r="X114" s="5">
        <v>11735000000</v>
      </c>
      <c r="Y114" s="5">
        <v>10635843000</v>
      </c>
      <c r="Z114" s="5">
        <v>6187600000</v>
      </c>
    </row>
    <row r="115" spans="3:26" ht="15.5" x14ac:dyDescent="0.35">
      <c r="C115" t="s">
        <v>126</v>
      </c>
      <c r="D115" s="5">
        <v>122056000000</v>
      </c>
      <c r="E115" s="5">
        <v>202283000000</v>
      </c>
      <c r="F115" s="5">
        <v>166341000000</v>
      </c>
      <c r="G115" s="5">
        <v>165182000000</v>
      </c>
      <c r="I115" s="5">
        <v>166341000000</v>
      </c>
      <c r="J115" s="5">
        <v>86101000000</v>
      </c>
      <c r="K115" s="5">
        <v>87271000000</v>
      </c>
      <c r="L115" s="5">
        <v>198386000000</v>
      </c>
      <c r="M115" s="5">
        <v>189889000000</v>
      </c>
      <c r="N115" s="5">
        <v>106264000000</v>
      </c>
      <c r="O115" s="5">
        <v>45453765000</v>
      </c>
      <c r="P115" s="5">
        <v>67404356000</v>
      </c>
      <c r="Q115" s="5">
        <v>143591035000</v>
      </c>
      <c r="R115" s="5">
        <v>71864723000</v>
      </c>
      <c r="S115" s="5">
        <v>78471171000</v>
      </c>
      <c r="T115" s="5">
        <v>129587675000</v>
      </c>
      <c r="U115" s="5">
        <v>29360335000</v>
      </c>
      <c r="V115" s="5">
        <v>52545339000</v>
      </c>
      <c r="W115" s="5">
        <v>51605567000</v>
      </c>
      <c r="X115" s="5">
        <v>70316508000</v>
      </c>
      <c r="Y115" s="5">
        <v>38820273000</v>
      </c>
      <c r="Z115" s="5">
        <v>107260520000</v>
      </c>
    </row>
    <row r="116" spans="3:26" ht="15.5" x14ac:dyDescent="0.35">
      <c r="C116" t="s">
        <v>127</v>
      </c>
      <c r="D116" s="5">
        <v>738143000000</v>
      </c>
      <c r="E116" s="5">
        <v>728070000000</v>
      </c>
      <c r="F116" s="5">
        <v>722943000000</v>
      </c>
      <c r="G116" s="5">
        <v>32852000000</v>
      </c>
      <c r="I116" s="5">
        <v>722943000000</v>
      </c>
      <c r="J116" s="5">
        <v>122500000000</v>
      </c>
      <c r="K116" s="5">
        <v>38083000000</v>
      </c>
      <c r="L116" s="5">
        <v>30542000000</v>
      </c>
      <c r="M116" s="5">
        <v>19036000000</v>
      </c>
      <c r="N116" s="5">
        <v>26253000000</v>
      </c>
      <c r="O116" s="5">
        <v>25995375000</v>
      </c>
      <c r="P116" s="5">
        <v>28277569000</v>
      </c>
      <c r="Q116" s="5">
        <v>27899441000</v>
      </c>
      <c r="R116" s="5">
        <v>21594523000</v>
      </c>
      <c r="S116" s="5">
        <v>25018153000</v>
      </c>
      <c r="T116" s="5">
        <v>18681586000</v>
      </c>
      <c r="U116" s="5">
        <v>17004204000</v>
      </c>
      <c r="V116" s="5">
        <v>13414314000</v>
      </c>
      <c r="W116" s="5">
        <v>32958298000</v>
      </c>
      <c r="X116" s="5">
        <v>25212433000</v>
      </c>
      <c r="Y116" s="5">
        <v>18449518000</v>
      </c>
      <c r="Z116" s="5">
        <v>16527433000</v>
      </c>
    </row>
    <row r="117" spans="3:26" ht="15.5" x14ac:dyDescent="0.35">
      <c r="C117" t="s">
        <v>449</v>
      </c>
    </row>
    <row r="118" spans="3:26" ht="15.5" x14ac:dyDescent="0.35">
      <c r="C118" t="s">
        <v>685</v>
      </c>
      <c r="D118" s="5">
        <v>73299000000</v>
      </c>
      <c r="E118" s="5">
        <v>73193000000</v>
      </c>
      <c r="F118" s="5">
        <v>522332000000</v>
      </c>
      <c r="G118" s="5">
        <v>522018000000</v>
      </c>
      <c r="I118" s="5">
        <v>522332000000</v>
      </c>
      <c r="J118" s="5">
        <v>495018000000</v>
      </c>
      <c r="K118" s="5">
        <v>659999000000</v>
      </c>
      <c r="L118" s="5">
        <v>784993000000</v>
      </c>
      <c r="M118" s="5">
        <v>469955000000</v>
      </c>
      <c r="N118" s="5">
        <v>297924000000</v>
      </c>
    </row>
    <row r="119" spans="3:26" ht="15.5" x14ac:dyDescent="0.35">
      <c r="C119" t="s">
        <v>1658</v>
      </c>
      <c r="D119" s="5">
        <v>122704000000</v>
      </c>
      <c r="E119" s="5">
        <v>122555000000</v>
      </c>
      <c r="F119" s="5">
        <v>352216000000</v>
      </c>
      <c r="G119" s="5">
        <v>350959000000</v>
      </c>
      <c r="I119" s="5">
        <v>352216000000</v>
      </c>
      <c r="J119" s="5">
        <v>387817000000</v>
      </c>
      <c r="K119" s="5">
        <v>586970000000</v>
      </c>
      <c r="L119" s="5">
        <v>822855000000</v>
      </c>
      <c r="M119" s="5">
        <v>692677000000</v>
      </c>
      <c r="N119" s="5">
        <v>296541000000</v>
      </c>
    </row>
    <row r="120" spans="3:26" ht="15.5" x14ac:dyDescent="0.35">
      <c r="C120" t="s">
        <v>451</v>
      </c>
      <c r="D120" s="5">
        <v>30882000000</v>
      </c>
      <c r="E120" s="5">
        <v>90178000000</v>
      </c>
      <c r="F120" s="5">
        <v>268429000000</v>
      </c>
      <c r="G120" s="5">
        <v>221124000000</v>
      </c>
      <c r="I120" s="5">
        <v>268429000000</v>
      </c>
      <c r="J120" s="5">
        <v>208170000000</v>
      </c>
      <c r="K120" s="5">
        <v>137629000000</v>
      </c>
      <c r="L120" s="5">
        <v>93937000000</v>
      </c>
      <c r="M120" s="5">
        <v>279527000000</v>
      </c>
      <c r="N120" s="5">
        <v>427716000000</v>
      </c>
      <c r="O120" s="5">
        <v>537229766000</v>
      </c>
      <c r="P120" s="5">
        <v>513935678000</v>
      </c>
      <c r="Q120" s="5">
        <v>382178946000</v>
      </c>
      <c r="R120" s="5">
        <v>294784278000</v>
      </c>
      <c r="S120" s="5">
        <v>174462025000</v>
      </c>
      <c r="T120" s="5">
        <v>60716679000</v>
      </c>
      <c r="U120" s="5">
        <v>101565797000</v>
      </c>
      <c r="V120" s="5">
        <v>66427087000</v>
      </c>
      <c r="W120" s="5">
        <v>46658337000</v>
      </c>
      <c r="X120" s="5">
        <v>34214587000</v>
      </c>
      <c r="Y120" s="5">
        <v>25000000000</v>
      </c>
      <c r="Z120" s="5">
        <v>2108333000</v>
      </c>
    </row>
    <row r="121" spans="3:26" ht="15.5" x14ac:dyDescent="0.35">
      <c r="C121" t="s">
        <v>583</v>
      </c>
      <c r="D121" s="5">
        <v>11667000000</v>
      </c>
      <c r="E121" s="5">
        <v>5981000000</v>
      </c>
      <c r="F121" s="5">
        <v>5281000000</v>
      </c>
      <c r="G121" s="5">
        <v>4475000000</v>
      </c>
      <c r="I121" s="5">
        <v>5281000000</v>
      </c>
      <c r="J121" s="5">
        <v>4762000000</v>
      </c>
      <c r="K121" s="5">
        <v>13110000000</v>
      </c>
      <c r="L121" s="5">
        <v>11343000000</v>
      </c>
      <c r="M121" s="5">
        <v>26065000000</v>
      </c>
      <c r="N121" s="5">
        <v>25942000000</v>
      </c>
      <c r="O121" s="5">
        <v>16199405000</v>
      </c>
    </row>
    <row r="122" spans="3:26" ht="15.5" x14ac:dyDescent="0.35">
      <c r="C122" t="s">
        <v>1659</v>
      </c>
      <c r="E122" s="5">
        <v>4153000000</v>
      </c>
      <c r="F122" s="5">
        <v>3682000000</v>
      </c>
      <c r="G122" s="5">
        <v>17093000000</v>
      </c>
      <c r="I122" s="5">
        <v>3682000000</v>
      </c>
      <c r="J122" s="5">
        <v>17732000000</v>
      </c>
      <c r="K122" s="5">
        <v>23992000000</v>
      </c>
    </row>
    <row r="123" spans="3:26" ht="15.5" x14ac:dyDescent="0.35">
      <c r="C123" t="s">
        <v>452</v>
      </c>
      <c r="D123" s="5">
        <v>722164000000</v>
      </c>
      <c r="E123" s="5">
        <v>779661000000</v>
      </c>
      <c r="F123" s="5">
        <v>482522000000</v>
      </c>
      <c r="G123" s="5">
        <v>447753000000</v>
      </c>
      <c r="I123" s="5">
        <v>482522000000</v>
      </c>
      <c r="J123" s="5">
        <v>596973000000</v>
      </c>
      <c r="K123" s="5">
        <v>538743000000</v>
      </c>
      <c r="L123" s="5">
        <v>488515000000</v>
      </c>
      <c r="M123" s="5">
        <v>305592000000</v>
      </c>
      <c r="N123" s="5">
        <v>453658000000</v>
      </c>
      <c r="O123" s="5">
        <v>553429171000</v>
      </c>
      <c r="P123" s="5">
        <v>513935678000</v>
      </c>
      <c r="Q123" s="5">
        <v>382178946000</v>
      </c>
      <c r="R123" s="5">
        <v>294784278000</v>
      </c>
      <c r="S123" s="5">
        <v>174462025000</v>
      </c>
      <c r="T123" s="5">
        <v>60716679000</v>
      </c>
      <c r="U123" s="5">
        <v>101565797000</v>
      </c>
      <c r="V123" s="5">
        <v>66427087000</v>
      </c>
      <c r="W123" s="5">
        <v>46658337000</v>
      </c>
      <c r="X123" s="5">
        <v>34214587000</v>
      </c>
      <c r="Y123" s="5">
        <v>25000000000</v>
      </c>
      <c r="Z123" s="5">
        <v>2108333000</v>
      </c>
    </row>
    <row r="124" spans="3:26" ht="15.5" x14ac:dyDescent="0.35">
      <c r="C124" t="s">
        <v>405</v>
      </c>
      <c r="D124" s="5">
        <v>591272000000</v>
      </c>
      <c r="E124" s="5">
        <v>1055455000000</v>
      </c>
      <c r="F124" s="5">
        <v>2677380000000</v>
      </c>
      <c r="G124" s="5">
        <v>2241464000000</v>
      </c>
      <c r="I124" s="5">
        <v>2677380000000</v>
      </c>
      <c r="J124" s="5">
        <v>2731943000000</v>
      </c>
      <c r="K124" s="5">
        <v>3245353000000</v>
      </c>
      <c r="L124" s="5">
        <v>3652318000000</v>
      </c>
      <c r="M124" s="5">
        <v>3874925000000</v>
      </c>
      <c r="N124" s="5">
        <v>4061564000000</v>
      </c>
      <c r="O124" s="5">
        <v>2803263816000</v>
      </c>
      <c r="P124" s="5">
        <v>3257166599000</v>
      </c>
      <c r="Q124" s="5">
        <v>3032193077000</v>
      </c>
      <c r="R124" s="5">
        <v>3135058457000</v>
      </c>
      <c r="S124" s="5">
        <v>2613329763000</v>
      </c>
      <c r="T124" s="5">
        <v>1470770269000</v>
      </c>
      <c r="U124" s="5">
        <v>1120816681000</v>
      </c>
      <c r="V124" s="5">
        <v>731918147000</v>
      </c>
      <c r="W124" s="5">
        <v>419140308000</v>
      </c>
      <c r="X124" s="5">
        <v>257712765000</v>
      </c>
      <c r="Y124" s="5">
        <v>239318606000</v>
      </c>
      <c r="Z124" s="5">
        <v>223944244000</v>
      </c>
    </row>
    <row r="125" spans="3:26" ht="15.5" x14ac:dyDescent="0.35">
      <c r="C125" t="s">
        <v>404</v>
      </c>
      <c r="D125" s="5">
        <v>591272000000</v>
      </c>
      <c r="E125" s="5">
        <v>1055455000000</v>
      </c>
      <c r="F125" s="5">
        <v>2677380000000</v>
      </c>
      <c r="G125" s="5">
        <v>2241464000000</v>
      </c>
      <c r="I125" s="5">
        <v>2677380000000</v>
      </c>
      <c r="J125" s="5">
        <v>2731943000000</v>
      </c>
      <c r="K125" s="5">
        <v>3245353000000</v>
      </c>
      <c r="L125" s="5">
        <v>3652318000000</v>
      </c>
      <c r="M125" s="5">
        <v>3874925000000</v>
      </c>
      <c r="N125" s="5">
        <v>4061564000000</v>
      </c>
      <c r="O125" s="5">
        <v>2803263816000</v>
      </c>
      <c r="P125" s="5">
        <v>3257166599000</v>
      </c>
      <c r="Q125" s="5">
        <v>3032193077000</v>
      </c>
      <c r="R125" s="5">
        <v>3135058457000</v>
      </c>
      <c r="S125" s="5">
        <v>2613329763000</v>
      </c>
      <c r="T125" s="5">
        <v>1470770269000</v>
      </c>
      <c r="U125" s="5">
        <v>1120816681000</v>
      </c>
      <c r="V125" s="5">
        <v>731918147000</v>
      </c>
      <c r="W125" s="5">
        <v>419140308000</v>
      </c>
      <c r="X125" s="5">
        <v>257712765000</v>
      </c>
      <c r="Y125" s="5">
        <v>239318606000</v>
      </c>
      <c r="Z125" s="5">
        <v>223944244000</v>
      </c>
    </row>
    <row r="126" spans="3:26" ht="15.5" x14ac:dyDescent="0.35">
      <c r="C126" t="s">
        <v>1198</v>
      </c>
      <c r="D126" s="5">
        <v>160941000000</v>
      </c>
      <c r="E126" s="5">
        <v>657336000000</v>
      </c>
      <c r="F126" s="5">
        <v>1613482000000</v>
      </c>
      <c r="G126" s="5">
        <v>1170424000000</v>
      </c>
      <c r="I126" s="5">
        <v>1613482000000</v>
      </c>
      <c r="J126" s="5">
        <v>1424807000000</v>
      </c>
      <c r="K126" s="5">
        <v>1088842000000</v>
      </c>
      <c r="L126" s="5">
        <v>997452000000</v>
      </c>
      <c r="M126" s="5">
        <v>1684581000000</v>
      </c>
      <c r="N126" s="5">
        <v>2391113000000</v>
      </c>
      <c r="O126" s="5">
        <v>2099425838000</v>
      </c>
      <c r="P126" s="5">
        <v>2548710505000</v>
      </c>
      <c r="Q126" s="5">
        <v>2387727319000</v>
      </c>
      <c r="R126" s="5">
        <v>2577125546000</v>
      </c>
      <c r="S126" s="5">
        <v>2122788472000</v>
      </c>
      <c r="T126" s="5">
        <v>1307157075000</v>
      </c>
      <c r="U126" s="5">
        <v>991476416000</v>
      </c>
      <c r="V126" s="5">
        <v>627076049000</v>
      </c>
      <c r="W126" s="5">
        <v>363321158000</v>
      </c>
      <c r="X126" s="5">
        <v>219782630000</v>
      </c>
      <c r="Y126" s="5">
        <v>219000000000</v>
      </c>
      <c r="Z126" s="5">
        <v>214891667000</v>
      </c>
    </row>
    <row r="127" spans="3:26" ht="15.5" x14ac:dyDescent="0.35">
      <c r="C127" t="s">
        <v>284</v>
      </c>
      <c r="D127" s="5">
        <v>53033000000</v>
      </c>
      <c r="E127" s="5">
        <v>27683000000</v>
      </c>
      <c r="F127" s="5">
        <v>29227000000</v>
      </c>
      <c r="G127" s="5">
        <v>31757000000</v>
      </c>
      <c r="I127" s="5">
        <v>29227000000</v>
      </c>
      <c r="J127" s="5">
        <v>35522000000</v>
      </c>
      <c r="K127" s="5">
        <v>219000000</v>
      </c>
      <c r="L127" s="5">
        <v>13330000000</v>
      </c>
      <c r="M127" s="5">
        <v>23686000000</v>
      </c>
      <c r="N127" s="5">
        <v>37385000000</v>
      </c>
      <c r="O127" s="5">
        <v>31321026000</v>
      </c>
    </row>
    <row r="128" spans="3:26" ht="15.5" x14ac:dyDescent="0.35">
      <c r="C128" t="s">
        <v>1561</v>
      </c>
      <c r="J128" s="5">
        <v>3682000000</v>
      </c>
      <c r="K128" s="5">
        <v>21414000000</v>
      </c>
    </row>
    <row r="129" spans="2:26" ht="15.5" x14ac:dyDescent="0.35">
      <c r="C129" t="s">
        <v>453</v>
      </c>
      <c r="D129" s="5">
        <v>4105000000</v>
      </c>
      <c r="E129" s="5">
        <v>7165000000</v>
      </c>
      <c r="F129" s="5">
        <v>1172000000</v>
      </c>
      <c r="I129" s="5">
        <v>1172000000</v>
      </c>
      <c r="J129" s="5">
        <v>16959000000</v>
      </c>
      <c r="K129" s="5">
        <v>17165000000</v>
      </c>
      <c r="L129" s="5">
        <v>17371000000</v>
      </c>
      <c r="M129" s="5">
        <v>16875000000</v>
      </c>
      <c r="N129" s="5">
        <v>15781000000</v>
      </c>
      <c r="O129" s="5">
        <v>431015475000</v>
      </c>
      <c r="P129" s="5">
        <v>482747298000</v>
      </c>
      <c r="Q129" s="5">
        <v>422924480000</v>
      </c>
      <c r="R129" s="5">
        <v>355494901000</v>
      </c>
      <c r="S129" s="5">
        <v>32512037000</v>
      </c>
      <c r="T129" s="5">
        <v>30240784000</v>
      </c>
      <c r="U129" s="5">
        <v>32093054000</v>
      </c>
      <c r="V129" s="5">
        <v>35277803000</v>
      </c>
      <c r="W129" s="5">
        <v>13129070000</v>
      </c>
      <c r="X129" s="5">
        <v>10534839000</v>
      </c>
      <c r="Y129" s="5">
        <v>5982788000</v>
      </c>
      <c r="Z129" s="5">
        <v>1043329000</v>
      </c>
    </row>
    <row r="130" spans="2:26" ht="15.5" x14ac:dyDescent="0.35">
      <c r="C130" t="s">
        <v>130</v>
      </c>
      <c r="D130" s="5">
        <v>3550956000000</v>
      </c>
      <c r="E130" s="5">
        <v>3542018000000</v>
      </c>
      <c r="F130" s="5">
        <v>4921224000000</v>
      </c>
      <c r="G130" s="5">
        <v>4202913000000</v>
      </c>
      <c r="I130" s="5">
        <v>4921224000000</v>
      </c>
      <c r="J130" s="5">
        <v>4492331000000</v>
      </c>
      <c r="K130" s="5">
        <v>4555126000000</v>
      </c>
      <c r="L130" s="5">
        <v>5013127000000</v>
      </c>
      <c r="M130" s="5">
        <v>5154666000000</v>
      </c>
      <c r="N130" s="5">
        <v>5948624000000</v>
      </c>
      <c r="O130" s="5">
        <v>5314244520000</v>
      </c>
      <c r="P130" s="5">
        <v>4989995294000</v>
      </c>
      <c r="Q130" s="5">
        <v>4279656633000</v>
      </c>
      <c r="R130" s="5">
        <v>4569756517000</v>
      </c>
      <c r="S130" s="5">
        <v>3877887404000</v>
      </c>
      <c r="T130" s="5">
        <v>2449533048000</v>
      </c>
      <c r="U130" s="5">
        <v>1814018571000</v>
      </c>
      <c r="V130" s="5">
        <v>1470791264000</v>
      </c>
      <c r="W130" s="5">
        <v>911515520000</v>
      </c>
      <c r="X130" s="5">
        <v>716581520000</v>
      </c>
      <c r="Y130" s="5">
        <v>474967085000</v>
      </c>
      <c r="Z130" s="5">
        <v>577988451000</v>
      </c>
    </row>
    <row r="131" spans="2:26" ht="15.5" x14ac:dyDescent="0.35">
      <c r="C131" t="s">
        <v>131</v>
      </c>
    </row>
    <row r="132" spans="2:26" ht="15.5" x14ac:dyDescent="0.35">
      <c r="C132" t="s">
        <v>132</v>
      </c>
      <c r="D132" s="5">
        <v>363724000000</v>
      </c>
      <c r="E132" s="5">
        <v>363724000000</v>
      </c>
      <c r="F132" s="5">
        <v>363724000000</v>
      </c>
      <c r="G132" s="5">
        <v>363724000000</v>
      </c>
      <c r="I132" s="5">
        <v>363724000000</v>
      </c>
      <c r="J132" s="5">
        <v>363724000000</v>
      </c>
      <c r="K132" s="5">
        <v>363724000000</v>
      </c>
      <c r="L132" s="5">
        <v>363724000000</v>
      </c>
      <c r="M132" s="5">
        <v>378000000000</v>
      </c>
      <c r="N132" s="5">
        <v>378000000000</v>
      </c>
      <c r="O132" s="5">
        <v>378000000000</v>
      </c>
      <c r="P132" s="5">
        <v>378000000000</v>
      </c>
      <c r="Q132" s="5">
        <v>378000000000</v>
      </c>
      <c r="R132" s="5">
        <v>378000000000</v>
      </c>
      <c r="S132" s="5">
        <v>378000000000</v>
      </c>
      <c r="T132" s="5">
        <v>378000000000</v>
      </c>
      <c r="U132" s="5">
        <v>378000000000</v>
      </c>
      <c r="V132" s="5">
        <v>378000000000</v>
      </c>
      <c r="W132" s="5">
        <v>378000000000</v>
      </c>
      <c r="X132" s="5">
        <v>378000000000</v>
      </c>
      <c r="Y132" s="5">
        <v>378000000000</v>
      </c>
      <c r="Z132" s="5">
        <v>378000000000</v>
      </c>
    </row>
    <row r="133" spans="2:26" ht="15.5" x14ac:dyDescent="0.35">
      <c r="C133" t="s">
        <v>133</v>
      </c>
      <c r="D133" s="5">
        <v>300690000000</v>
      </c>
      <c r="E133" s="5">
        <v>300690000000</v>
      </c>
      <c r="F133" s="5">
        <v>300690000000</v>
      </c>
      <c r="G133" s="5">
        <v>583775000000</v>
      </c>
      <c r="I133" s="5">
        <v>300690000000</v>
      </c>
      <c r="J133" s="5">
        <v>583775000000</v>
      </c>
      <c r="K133" s="5">
        <v>583775000000</v>
      </c>
      <c r="L133" s="5">
        <v>583775000000</v>
      </c>
      <c r="M133" s="5">
        <v>681231000000</v>
      </c>
      <c r="N133" s="5">
        <v>681231000000</v>
      </c>
      <c r="O133" s="5">
        <v>681230929000</v>
      </c>
      <c r="P133" s="5">
        <v>681230929000</v>
      </c>
      <c r="Q133" s="5">
        <v>681230929000</v>
      </c>
      <c r="R133" s="5">
        <v>681230929000</v>
      </c>
      <c r="S133" s="5">
        <v>681230929000</v>
      </c>
      <c r="T133" s="5">
        <v>681230929000</v>
      </c>
      <c r="U133" s="5">
        <v>681230929000</v>
      </c>
      <c r="V133" s="5">
        <v>681230929000</v>
      </c>
      <c r="W133" s="5">
        <v>952757463000</v>
      </c>
      <c r="X133" s="5">
        <v>952757463000</v>
      </c>
      <c r="Y133" s="5">
        <v>952757463000</v>
      </c>
      <c r="Z133" s="5">
        <v>931582638000</v>
      </c>
    </row>
    <row r="134" spans="2:26" ht="15.5" x14ac:dyDescent="0.35">
      <c r="C134" t="s">
        <v>134</v>
      </c>
      <c r="D134" s="5">
        <v>4464177000000</v>
      </c>
      <c r="E134" s="5">
        <v>4484845000000</v>
      </c>
      <c r="F134" s="5">
        <v>4377784000000</v>
      </c>
      <c r="G134" s="5">
        <v>4892003000000</v>
      </c>
      <c r="I134" s="5">
        <v>4377784000000</v>
      </c>
      <c r="J134" s="5">
        <v>4613143000000</v>
      </c>
      <c r="K134" s="5">
        <v>4079088000000</v>
      </c>
      <c r="L134" s="5">
        <v>3949531000000</v>
      </c>
      <c r="M134" s="5">
        <v>3298307000000</v>
      </c>
      <c r="N134" s="5">
        <v>2485425000000</v>
      </c>
      <c r="O134" s="5">
        <v>2834647900000</v>
      </c>
      <c r="P134" s="5">
        <v>2782809224000</v>
      </c>
      <c r="Q134" s="5">
        <v>2758343821000</v>
      </c>
      <c r="R134" s="5">
        <v>2510664187000</v>
      </c>
      <c r="S134" s="5">
        <v>2124514643000</v>
      </c>
      <c r="T134" s="5">
        <v>1919687330000</v>
      </c>
      <c r="U134" s="5">
        <v>1607714598000</v>
      </c>
      <c r="V134" s="5">
        <v>1573640244000</v>
      </c>
      <c r="W134" s="5">
        <v>1409436155000</v>
      </c>
      <c r="X134" s="5">
        <v>1072612721000</v>
      </c>
      <c r="Y134" s="5">
        <v>705945910000</v>
      </c>
      <c r="Z134" s="5">
        <v>594279702000</v>
      </c>
    </row>
    <row r="135" spans="2:26" ht="15.5" x14ac:dyDescent="0.35">
      <c r="C135" t="s">
        <v>135</v>
      </c>
      <c r="D135" s="5">
        <v>83995000000</v>
      </c>
      <c r="E135" s="5">
        <v>83995000000</v>
      </c>
      <c r="F135" s="5">
        <v>83995000000</v>
      </c>
      <c r="G135" s="5">
        <v>83995000000</v>
      </c>
      <c r="I135" s="5">
        <v>83995000000</v>
      </c>
      <c r="J135" s="5">
        <v>83995000000</v>
      </c>
      <c r="K135" s="5">
        <v>83995000000</v>
      </c>
      <c r="L135" s="5">
        <v>83995000000</v>
      </c>
      <c r="M135" s="5">
        <v>83995000000</v>
      </c>
      <c r="N135" s="5">
        <v>83995000000</v>
      </c>
      <c r="O135" s="5">
        <v>83994710000</v>
      </c>
      <c r="P135" s="5">
        <v>78994710000</v>
      </c>
      <c r="Q135" s="5">
        <v>73994710000</v>
      </c>
      <c r="R135" s="5">
        <v>68994710000</v>
      </c>
      <c r="S135" s="5">
        <v>63994710000</v>
      </c>
      <c r="T135" s="5">
        <v>53994710000</v>
      </c>
      <c r="U135" s="5">
        <v>48994710000</v>
      </c>
      <c r="V135" s="5">
        <v>43994710000</v>
      </c>
      <c r="W135" s="5">
        <v>33994710000</v>
      </c>
      <c r="X135" s="5">
        <v>23994710000</v>
      </c>
      <c r="Y135" s="5">
        <v>19994710000</v>
      </c>
      <c r="Z135" s="5">
        <v>13994710000</v>
      </c>
    </row>
    <row r="136" spans="2:26" ht="15.5" x14ac:dyDescent="0.35">
      <c r="C136" t="s">
        <v>136</v>
      </c>
      <c r="D136" s="5">
        <v>4380182000000</v>
      </c>
      <c r="E136" s="5">
        <v>4400850000000</v>
      </c>
      <c r="F136" s="5">
        <v>4293789000000</v>
      </c>
      <c r="G136" s="5">
        <v>4808008000000</v>
      </c>
      <c r="I136" s="5">
        <v>4293789000000</v>
      </c>
      <c r="J136" s="5">
        <v>4529148000000</v>
      </c>
      <c r="K136" s="5">
        <v>3995093000000</v>
      </c>
      <c r="L136" s="5">
        <v>3865536000000</v>
      </c>
      <c r="M136" s="5">
        <v>3214312000000</v>
      </c>
      <c r="N136" s="5">
        <v>2401430000000</v>
      </c>
      <c r="O136" s="5">
        <v>2750653190000</v>
      </c>
      <c r="P136" s="5">
        <v>2703814514000</v>
      </c>
      <c r="Q136" s="5">
        <v>2684349111000</v>
      </c>
      <c r="R136" s="5">
        <v>2441669477000</v>
      </c>
      <c r="S136" s="5">
        <v>2060519933000</v>
      </c>
      <c r="T136" s="5">
        <v>1865692620000</v>
      </c>
      <c r="U136" s="5">
        <v>1558719888000</v>
      </c>
      <c r="V136" s="5">
        <v>1529645534000</v>
      </c>
      <c r="W136" s="5">
        <v>1375441445000</v>
      </c>
      <c r="X136" s="5">
        <v>1048618011000</v>
      </c>
      <c r="Y136" s="5">
        <v>685951200000</v>
      </c>
      <c r="Z136" s="5">
        <v>580284992000</v>
      </c>
    </row>
    <row r="137" spans="2:26" ht="15.5" x14ac:dyDescent="0.35">
      <c r="C137" t="s">
        <v>137</v>
      </c>
      <c r="D137" s="5">
        <v>4464177000000</v>
      </c>
      <c r="E137" s="5">
        <v>4484845000000</v>
      </c>
      <c r="F137" s="5">
        <v>4377784000000</v>
      </c>
      <c r="G137" s="5">
        <v>4892003000000</v>
      </c>
      <c r="I137" s="5">
        <v>4377784000000</v>
      </c>
      <c r="J137" s="5">
        <v>4613143000000</v>
      </c>
      <c r="K137" s="5">
        <v>4079088000000</v>
      </c>
      <c r="L137" s="5">
        <v>3949531000000</v>
      </c>
      <c r="M137" s="5">
        <v>3298307000000</v>
      </c>
      <c r="N137" s="5">
        <v>2485425000000</v>
      </c>
      <c r="O137" s="5">
        <v>2834647900000</v>
      </c>
      <c r="P137" s="5">
        <v>2782809224000</v>
      </c>
      <c r="Q137" s="5">
        <v>2758343821000</v>
      </c>
      <c r="R137" s="5">
        <v>2510664187000</v>
      </c>
      <c r="S137" s="5">
        <v>2124514643000</v>
      </c>
      <c r="T137" s="5">
        <v>1919687330000</v>
      </c>
      <c r="U137" s="5">
        <v>1607714598000</v>
      </c>
      <c r="V137" s="5">
        <v>1573640244000</v>
      </c>
      <c r="W137" s="5">
        <v>1409436155000</v>
      </c>
      <c r="X137" s="5">
        <v>1072612721000</v>
      </c>
      <c r="Y137" s="5">
        <v>705945910000</v>
      </c>
      <c r="Z137" s="5">
        <v>594279702000</v>
      </c>
    </row>
    <row r="138" spans="2:26" ht="15.5" x14ac:dyDescent="0.35">
      <c r="C138" t="s">
        <v>291</v>
      </c>
      <c r="G138" s="5">
        <v>399480000000</v>
      </c>
      <c r="J138" s="5">
        <v>445608000000</v>
      </c>
      <c r="K138" s="5">
        <v>281964000000</v>
      </c>
      <c r="L138" s="5">
        <v>129215000000</v>
      </c>
      <c r="M138" s="5">
        <v>143930000000</v>
      </c>
      <c r="N138" s="5">
        <v>173777000000</v>
      </c>
      <c r="O138" s="5">
        <v>188677884000</v>
      </c>
      <c r="P138" s="5">
        <v>126244324000</v>
      </c>
      <c r="Q138" s="5">
        <v>145321345000</v>
      </c>
      <c r="R138" s="5">
        <v>309838451000</v>
      </c>
      <c r="S138" s="5">
        <v>298902802000</v>
      </c>
      <c r="T138" s="5">
        <v>39814383000</v>
      </c>
      <c r="U138" s="5">
        <v>33082752000</v>
      </c>
      <c r="V138" s="5">
        <v>33634197000</v>
      </c>
      <c r="W138" s="5">
        <v>30439893000</v>
      </c>
      <c r="X138" s="5">
        <v>27018184000</v>
      </c>
      <c r="Y138" s="5">
        <v>21250563000</v>
      </c>
      <c r="Z138" s="5">
        <v>25211910000</v>
      </c>
    </row>
    <row r="139" spans="2:26" ht="15.5" x14ac:dyDescent="0.35">
      <c r="C139" t="s">
        <v>10</v>
      </c>
      <c r="D139" s="5">
        <v>5125619000000</v>
      </c>
      <c r="E139" s="5">
        <v>5146386000000</v>
      </c>
      <c r="F139" s="5">
        <v>5039314000000</v>
      </c>
      <c r="G139" s="5">
        <v>6431570000000</v>
      </c>
      <c r="I139" s="5">
        <v>5039314000000</v>
      </c>
      <c r="J139" s="5">
        <v>6210020000000</v>
      </c>
      <c r="K139" s="5">
        <v>5512407000000</v>
      </c>
      <c r="L139" s="5">
        <v>5230110000000</v>
      </c>
      <c r="M139" s="5">
        <v>4596699000000</v>
      </c>
      <c r="N139" s="5">
        <v>3796056000000</v>
      </c>
      <c r="O139" s="5">
        <v>4152698253000</v>
      </c>
      <c r="P139" s="5">
        <v>4028849658000</v>
      </c>
      <c r="Q139" s="5">
        <v>4005042734000</v>
      </c>
      <c r="R139" s="5">
        <v>3758723820000</v>
      </c>
      <c r="S139" s="5">
        <v>3416785217000</v>
      </c>
      <c r="T139" s="5">
        <v>3017341317000</v>
      </c>
      <c r="U139" s="5">
        <v>2698636954000</v>
      </c>
      <c r="V139" s="5">
        <v>2666909122000</v>
      </c>
      <c r="W139" s="5">
        <v>2499510729000</v>
      </c>
      <c r="X139" s="5">
        <v>2159265586000</v>
      </c>
      <c r="Y139" s="5">
        <v>1786831154000</v>
      </c>
      <c r="Z139" s="5">
        <v>1578175562000</v>
      </c>
    </row>
    <row r="140" spans="2:26" ht="15.5" x14ac:dyDescent="0.35">
      <c r="C140" t="s">
        <v>138</v>
      </c>
      <c r="D140" s="5">
        <v>8676575000000</v>
      </c>
      <c r="E140" s="5">
        <v>8688404000000</v>
      </c>
      <c r="F140" s="5">
        <v>9960538000000</v>
      </c>
      <c r="G140" s="5">
        <v>10634483000000</v>
      </c>
      <c r="I140" s="5">
        <v>9960538000000</v>
      </c>
      <c r="J140" s="5">
        <v>10702351000000</v>
      </c>
      <c r="K140" s="5">
        <v>10067533000000</v>
      </c>
      <c r="L140" s="5">
        <v>10243237000000</v>
      </c>
      <c r="M140" s="5">
        <v>9751365000000</v>
      </c>
      <c r="N140" s="5">
        <v>9744680000000</v>
      </c>
      <c r="O140" s="5">
        <v>9466942773000</v>
      </c>
      <c r="P140" s="5">
        <v>9018844952000</v>
      </c>
      <c r="Q140" s="5">
        <v>8284699367000</v>
      </c>
      <c r="R140" s="5">
        <v>8328480337000</v>
      </c>
      <c r="S140" s="5">
        <v>7294672621000</v>
      </c>
      <c r="T140" s="5">
        <v>5466874365000</v>
      </c>
      <c r="U140" s="5">
        <v>4512655525000</v>
      </c>
      <c r="V140" s="5">
        <v>4137700386000</v>
      </c>
      <c r="W140" s="5">
        <v>3411026249000</v>
      </c>
      <c r="X140" s="5">
        <v>2875847106000</v>
      </c>
      <c r="Y140" s="5">
        <v>2261798239000</v>
      </c>
      <c r="Z140" s="5">
        <v>2156164013000</v>
      </c>
    </row>
    <row r="141" spans="2:26" ht="15.5" x14ac:dyDescent="0.35">
      <c r="C141" t="s">
        <v>139</v>
      </c>
      <c r="D141" s="5">
        <v>1818622000</v>
      </c>
      <c r="E141" s="5">
        <v>1818622000</v>
      </c>
      <c r="F141" s="5">
        <v>1818622000</v>
      </c>
      <c r="G141" s="5">
        <v>1818622000</v>
      </c>
      <c r="I141" s="5">
        <v>1818622000</v>
      </c>
      <c r="J141" s="5">
        <v>1818622000</v>
      </c>
      <c r="K141" s="5">
        <v>1818622000</v>
      </c>
      <c r="L141" s="5">
        <v>1818622000</v>
      </c>
      <c r="M141" s="5">
        <v>1890000000</v>
      </c>
      <c r="N141" s="5">
        <v>1890000000</v>
      </c>
      <c r="O141" s="5">
        <v>1890000000</v>
      </c>
      <c r="P141" s="5">
        <v>1890000000</v>
      </c>
      <c r="Q141" s="5">
        <v>1890000000</v>
      </c>
      <c r="R141" s="5">
        <v>1890000000</v>
      </c>
      <c r="S141" s="5">
        <v>1890000000</v>
      </c>
      <c r="T141" s="5">
        <v>1890000000</v>
      </c>
      <c r="U141" s="5">
        <v>1890000000</v>
      </c>
      <c r="V141" s="5">
        <v>1890000000</v>
      </c>
      <c r="W141" s="5">
        <v>1890000000</v>
      </c>
      <c r="X141" s="5">
        <v>1890000000</v>
      </c>
      <c r="Y141" s="5">
        <v>1890000000</v>
      </c>
      <c r="Z141" s="5">
        <v>1814432500</v>
      </c>
    </row>
    <row r="143" spans="2:26" ht="15.5" x14ac:dyDescent="0.35">
      <c r="B143" t="s">
        <v>140</v>
      </c>
      <c r="C143" t="s">
        <v>141</v>
      </c>
      <c r="D143" s="5">
        <v>574576000000</v>
      </c>
      <c r="E143" s="5">
        <v>174574000000</v>
      </c>
      <c r="F143" s="5">
        <v>786703000000</v>
      </c>
      <c r="G143" s="5">
        <v>277764000000</v>
      </c>
      <c r="I143" s="5">
        <v>1981416000000</v>
      </c>
      <c r="J143" s="5">
        <v>1255772000000</v>
      </c>
      <c r="K143" s="5">
        <v>1422899000000</v>
      </c>
      <c r="L143" s="5">
        <v>1253955000000</v>
      </c>
      <c r="M143" s="5">
        <v>1774117000000</v>
      </c>
      <c r="N143" s="5">
        <v>683541000000</v>
      </c>
      <c r="O143" s="5">
        <v>872223414000</v>
      </c>
      <c r="P143" s="5">
        <v>416237070000</v>
      </c>
      <c r="Q143" s="5">
        <v>810464371000</v>
      </c>
      <c r="R143" s="5">
        <v>548338094000</v>
      </c>
      <c r="S143" s="5">
        <v>382580828000</v>
      </c>
      <c r="T143" s="5">
        <v>881548671000</v>
      </c>
      <c r="U143" s="5">
        <v>380927241000</v>
      </c>
      <c r="V143" s="5">
        <v>355513832000</v>
      </c>
      <c r="W143" s="5">
        <v>718872330000</v>
      </c>
      <c r="X143" s="5">
        <v>531985195000</v>
      </c>
      <c r="Y143" s="5">
        <v>184050588000</v>
      </c>
      <c r="Z143" s="5">
        <v>634622388000</v>
      </c>
    </row>
    <row r="144" spans="2:26" ht="15.5" x14ac:dyDescent="0.35">
      <c r="C144" t="s">
        <v>457</v>
      </c>
      <c r="D144" s="5">
        <v>1813667000000</v>
      </c>
      <c r="E144" s="5">
        <v>1350048000000</v>
      </c>
      <c r="F144" s="5">
        <v>1504108000000</v>
      </c>
      <c r="G144" s="5">
        <v>1456537000000</v>
      </c>
      <c r="I144" s="5">
        <v>6278790000000</v>
      </c>
      <c r="J144" s="5">
        <v>5702538000000</v>
      </c>
      <c r="K144" s="5">
        <v>5676597000000</v>
      </c>
      <c r="L144" s="5">
        <v>5530462000000</v>
      </c>
      <c r="M144" s="5">
        <v>5419038000000</v>
      </c>
      <c r="N144" s="5">
        <v>3353248000000</v>
      </c>
      <c r="O144" s="5">
        <v>3308559201000</v>
      </c>
      <c r="P144" s="5">
        <v>3258950024000</v>
      </c>
      <c r="Q144" s="5">
        <v>3587151615000</v>
      </c>
      <c r="R144" s="5">
        <v>2939809428000</v>
      </c>
      <c r="S144" s="5">
        <v>2926254489000</v>
      </c>
      <c r="T144" s="5">
        <v>3327978008000</v>
      </c>
      <c r="U144" s="5">
        <v>2505931445000</v>
      </c>
      <c r="V144" s="5">
        <v>2849923920000</v>
      </c>
      <c r="W144" s="5">
        <v>3257728876000</v>
      </c>
      <c r="X144" s="5">
        <v>2255940695000</v>
      </c>
      <c r="Y144" s="5">
        <v>2288106648000</v>
      </c>
      <c r="Z144" s="5">
        <v>2301235736000</v>
      </c>
    </row>
    <row r="145" spans="3:26" ht="15.5" x14ac:dyDescent="0.35">
      <c r="C145" t="s">
        <v>459</v>
      </c>
      <c r="D145" s="5">
        <v>-1059624000000</v>
      </c>
      <c r="E145" s="5">
        <v>-1127127000000</v>
      </c>
      <c r="F145" s="5">
        <v>-639770000000</v>
      </c>
      <c r="G145" s="5">
        <v>-1115510000000</v>
      </c>
      <c r="I145" s="5">
        <v>-4042891000000</v>
      </c>
      <c r="J145" s="5">
        <v>-4117739000000</v>
      </c>
      <c r="K145" s="5">
        <v>-3828262000000</v>
      </c>
      <c r="L145" s="5">
        <v>-3910207000000</v>
      </c>
      <c r="M145" s="5">
        <v>-3463594000000</v>
      </c>
      <c r="N145" s="5">
        <v>-2633810000000</v>
      </c>
      <c r="O145" s="5">
        <v>-2330034819000</v>
      </c>
      <c r="P145" s="5">
        <v>-2655739593000</v>
      </c>
      <c r="Q145" s="5">
        <v>-2655548828000</v>
      </c>
      <c r="R145" s="5">
        <v>-2197021418000</v>
      </c>
      <c r="S145" s="5">
        <v>-2322819884000</v>
      </c>
      <c r="T145" s="5">
        <v>-2378155493000</v>
      </c>
      <c r="U145" s="5">
        <v>-1990758822000</v>
      </c>
      <c r="V145" s="5">
        <v>-2288362108000</v>
      </c>
      <c r="W145" s="5">
        <v>-2345547619000</v>
      </c>
      <c r="X145" s="5">
        <v>-1597322342000</v>
      </c>
      <c r="Y145" s="5">
        <v>-1871889046000</v>
      </c>
      <c r="Z145" s="5">
        <v>-1507164690000</v>
      </c>
    </row>
    <row r="146" spans="3:26" ht="15.5" x14ac:dyDescent="0.35">
      <c r="C146" t="s">
        <v>593</v>
      </c>
      <c r="D146" s="5">
        <v>-179467000000</v>
      </c>
      <c r="E146" s="5">
        <v>-48347000000</v>
      </c>
      <c r="F146" s="5">
        <v>-77635000000</v>
      </c>
      <c r="G146" s="5">
        <v>-63263000000</v>
      </c>
      <c r="I146" s="5">
        <v>-254483000000</v>
      </c>
      <c r="J146" s="5">
        <v>-329027000000</v>
      </c>
      <c r="K146" s="5">
        <v>-425436000000</v>
      </c>
      <c r="L146" s="5">
        <v>-366300000000</v>
      </c>
      <c r="M146" s="5">
        <v>-181327000000</v>
      </c>
      <c r="N146" s="5">
        <v>-35897000000</v>
      </c>
      <c r="O146" s="5">
        <v>-106300968000</v>
      </c>
      <c r="P146" s="5">
        <v>-186973361000</v>
      </c>
      <c r="Q146" s="5">
        <v>-121138416000</v>
      </c>
      <c r="R146" s="5">
        <v>-194449916000</v>
      </c>
      <c r="S146" s="5">
        <v>-220853777000</v>
      </c>
      <c r="T146" s="5">
        <v>-68273844000</v>
      </c>
      <c r="U146" s="5">
        <v>-134245382000</v>
      </c>
      <c r="V146" s="5">
        <v>-206047980000</v>
      </c>
      <c r="W146" s="5">
        <v>-193308927000</v>
      </c>
      <c r="X146" s="5">
        <v>-126633158000</v>
      </c>
      <c r="Y146" s="5">
        <v>-232167014000</v>
      </c>
      <c r="Z146" s="5">
        <v>-159448658000</v>
      </c>
    </row>
    <row r="147" spans="3:26" ht="15.5" x14ac:dyDescent="0.35">
      <c r="C147" t="s">
        <v>1660</v>
      </c>
    </row>
    <row r="148" spans="3:26" ht="15.5" x14ac:dyDescent="0.35">
      <c r="C148" t="s">
        <v>178</v>
      </c>
      <c r="D148" s="5">
        <v>-595346000000</v>
      </c>
      <c r="E148" s="5">
        <v>-1393002000000</v>
      </c>
      <c r="F148" s="5">
        <v>477248000000</v>
      </c>
      <c r="G148" s="5">
        <v>-139187000000</v>
      </c>
      <c r="I148" s="5">
        <v>-502981000000</v>
      </c>
      <c r="J148" s="5">
        <v>-437012000000</v>
      </c>
      <c r="K148" s="5">
        <v>-882952000000</v>
      </c>
      <c r="L148" s="5">
        <v>-807580000000</v>
      </c>
      <c r="M148" s="5">
        <v>-1179529000000</v>
      </c>
      <c r="N148" s="5">
        <v>-218481000000</v>
      </c>
      <c r="O148" s="5">
        <v>-254128708000</v>
      </c>
      <c r="P148" s="5">
        <v>134906599000</v>
      </c>
      <c r="Q148" s="5">
        <v>-585495488000</v>
      </c>
      <c r="R148" s="5">
        <v>283816208000</v>
      </c>
      <c r="S148" s="5">
        <v>1285225274000</v>
      </c>
      <c r="T148" s="5">
        <v>205694048000</v>
      </c>
      <c r="U148" s="5">
        <v>165466872000</v>
      </c>
      <c r="V148" s="5">
        <v>283014995000</v>
      </c>
      <c r="W148" s="5">
        <v>-175305460000</v>
      </c>
      <c r="X148" s="5">
        <v>7027827000</v>
      </c>
      <c r="Y148" s="5">
        <v>-59508791000</v>
      </c>
      <c r="Z148" s="5">
        <v>-210143689000</v>
      </c>
    </row>
    <row r="149" spans="3:26" ht="15.5" x14ac:dyDescent="0.35">
      <c r="C149" t="s">
        <v>179</v>
      </c>
      <c r="D149" s="5">
        <v>-97834000000</v>
      </c>
      <c r="E149" s="5">
        <v>-38888000000</v>
      </c>
      <c r="F149" s="5">
        <v>735958000000</v>
      </c>
      <c r="G149" s="5">
        <v>58147000000</v>
      </c>
      <c r="I149" s="5">
        <v>579894000000</v>
      </c>
      <c r="J149" s="5">
        <v>-514225000000</v>
      </c>
      <c r="K149" s="5">
        <v>-539383000000</v>
      </c>
      <c r="L149" s="5">
        <v>-407355000000</v>
      </c>
      <c r="M149" s="5">
        <v>-347932000000</v>
      </c>
      <c r="N149" s="5">
        <v>-383001000000</v>
      </c>
      <c r="O149" s="5">
        <v>-754602623000</v>
      </c>
      <c r="P149" s="5">
        <v>-751764266000</v>
      </c>
      <c r="Q149" s="5">
        <v>-617525847000</v>
      </c>
      <c r="R149" s="5">
        <v>-694633422000</v>
      </c>
      <c r="S149" s="5">
        <v>-1102991153000</v>
      </c>
      <c r="T149" s="5">
        <v>-1055400127000</v>
      </c>
      <c r="U149" s="5">
        <v>-612044921000</v>
      </c>
      <c r="V149" s="5">
        <v>-760540327000</v>
      </c>
      <c r="W149" s="5">
        <v>-724607124000</v>
      </c>
      <c r="X149" s="5">
        <v>-396779429000</v>
      </c>
      <c r="Y149" s="5">
        <v>-379903668000</v>
      </c>
      <c r="Z149" s="5">
        <v>-240488839000</v>
      </c>
    </row>
    <row r="150" spans="3:26" ht="15.5" x14ac:dyDescent="0.35">
      <c r="C150" t="s">
        <v>1661</v>
      </c>
      <c r="O150" s="5">
        <v>120364171000</v>
      </c>
      <c r="P150" s="5">
        <v>190826400000</v>
      </c>
      <c r="Q150" s="5">
        <v>168192321000</v>
      </c>
      <c r="R150" s="5">
        <v>29682464000</v>
      </c>
      <c r="S150" s="5">
        <v>11387149000</v>
      </c>
      <c r="T150" s="5">
        <v>21588571000</v>
      </c>
      <c r="U150" s="5">
        <v>76318233000</v>
      </c>
      <c r="V150" s="5">
        <v>56388812000</v>
      </c>
      <c r="W150" s="5">
        <v>11000000000</v>
      </c>
      <c r="X150" s="5">
        <v>21800000000</v>
      </c>
      <c r="Y150" s="5">
        <v>1771791000</v>
      </c>
      <c r="Z150" s="5">
        <v>27322101000</v>
      </c>
    </row>
    <row r="151" spans="3:26" ht="15.5" x14ac:dyDescent="0.35">
      <c r="C151" t="s">
        <v>974</v>
      </c>
      <c r="F151" s="5">
        <v>1264822000000</v>
      </c>
      <c r="I151" s="5">
        <v>1264822000000</v>
      </c>
    </row>
    <row r="152" spans="3:26" ht="15.5" x14ac:dyDescent="0.35">
      <c r="C152" t="s">
        <v>987</v>
      </c>
      <c r="F152" s="5">
        <v>-500000000000</v>
      </c>
      <c r="I152" s="5">
        <v>-500000000000</v>
      </c>
    </row>
    <row r="153" spans="3:26" ht="15.5" x14ac:dyDescent="0.35">
      <c r="C153" t="s">
        <v>1662</v>
      </c>
      <c r="D153" s="5">
        <v>24577000000</v>
      </c>
      <c r="E153" s="5">
        <v>22941000000</v>
      </c>
      <c r="F153" s="5">
        <v>16466000000</v>
      </c>
      <c r="G153" s="5">
        <v>7710000000</v>
      </c>
      <c r="I153" s="5">
        <v>41182000000</v>
      </c>
      <c r="J153" s="5">
        <v>22637000000</v>
      </c>
      <c r="K153" s="5">
        <v>11263000000</v>
      </c>
      <c r="L153" s="5">
        <v>10004000000</v>
      </c>
      <c r="M153" s="5">
        <v>12319000000</v>
      </c>
      <c r="N153" s="5">
        <v>6796000000</v>
      </c>
      <c r="O153" s="5">
        <v>9667771000</v>
      </c>
      <c r="P153" s="5">
        <v>11952465000</v>
      </c>
      <c r="Q153" s="5">
        <v>19178168000</v>
      </c>
      <c r="R153" s="5">
        <v>31671477000</v>
      </c>
      <c r="S153" s="5">
        <v>2721676000</v>
      </c>
      <c r="T153" s="5">
        <v>2547034000</v>
      </c>
      <c r="U153" s="5">
        <v>2129692000</v>
      </c>
      <c r="V153" s="5">
        <v>5974646000</v>
      </c>
      <c r="W153" s="5">
        <v>20459959000</v>
      </c>
      <c r="X153" s="5">
        <v>11806188000</v>
      </c>
      <c r="Y153" s="5">
        <v>25198501000</v>
      </c>
      <c r="Z153" s="5">
        <v>41307634000</v>
      </c>
    </row>
    <row r="154" spans="3:26" ht="15.5" x14ac:dyDescent="0.35">
      <c r="C154" t="s">
        <v>1663</v>
      </c>
      <c r="D154" s="5">
        <v>82842000000</v>
      </c>
      <c r="E154" s="5">
        <v>-82842000000</v>
      </c>
      <c r="F154" s="5">
        <v>-45960000000</v>
      </c>
      <c r="G154" s="5">
        <v>-120425000000</v>
      </c>
      <c r="I154" s="5">
        <v>-166385000000</v>
      </c>
      <c r="J154" s="5">
        <v>-200245000000</v>
      </c>
      <c r="K154" s="5">
        <v>-240484000000</v>
      </c>
      <c r="L154" s="5">
        <v>-211922000000</v>
      </c>
      <c r="M154" s="5">
        <v>-239454000000</v>
      </c>
      <c r="N154" s="5">
        <v>-297389000000</v>
      </c>
      <c r="O154" s="5">
        <v>-451618878000</v>
      </c>
      <c r="P154" s="5">
        <v>-441682705000</v>
      </c>
      <c r="Q154" s="5">
        <v>-174178224000</v>
      </c>
      <c r="R154" s="5">
        <v>-303963921000</v>
      </c>
      <c r="S154" s="5">
        <v>-404827862000</v>
      </c>
      <c r="T154" s="5">
        <v>-377256688000</v>
      </c>
      <c r="U154" s="5">
        <v>-250928362000</v>
      </c>
      <c r="V154" s="5">
        <v>-286967242000</v>
      </c>
      <c r="W154" s="5">
        <v>-287593195000</v>
      </c>
      <c r="X154" s="5">
        <v>-232353138000</v>
      </c>
      <c r="Y154" s="5">
        <v>-104280994000</v>
      </c>
      <c r="Z154" s="5">
        <v>-198099233000</v>
      </c>
    </row>
    <row r="155" spans="3:26" ht="15.5" x14ac:dyDescent="0.35">
      <c r="C155" t="s">
        <v>849</v>
      </c>
      <c r="D155" s="5">
        <v>-152736000000</v>
      </c>
      <c r="G155" s="5">
        <v>79864000000</v>
      </c>
    </row>
    <row r="156" spans="3:26" ht="15.5" x14ac:dyDescent="0.35">
      <c r="C156" t="s">
        <v>185</v>
      </c>
      <c r="D156" s="5">
        <v>-51772000000</v>
      </c>
      <c r="E156" s="5">
        <v>-33937000000</v>
      </c>
      <c r="F156" s="5">
        <v>-72463000000</v>
      </c>
      <c r="G156" s="5">
        <v>-61822000000</v>
      </c>
      <c r="I156" s="5">
        <v>-208923000000</v>
      </c>
      <c r="J156" s="5">
        <v>-236818000000</v>
      </c>
      <c r="K156" s="5">
        <v>-313155000000</v>
      </c>
      <c r="L156" s="5">
        <v>-192310000000</v>
      </c>
      <c r="M156" s="5">
        <v>-83790000000</v>
      </c>
      <c r="N156" s="5">
        <v>-89545000000</v>
      </c>
      <c r="O156" s="5">
        <v>-279625977000</v>
      </c>
      <c r="P156" s="5">
        <v>-375203387000</v>
      </c>
      <c r="Q156" s="5">
        <v>-283193912000</v>
      </c>
      <c r="R156" s="5">
        <v>-159387861000</v>
      </c>
      <c r="S156" s="5">
        <v>-364117277000</v>
      </c>
      <c r="T156" s="5">
        <v>-448180888000</v>
      </c>
      <c r="U156" s="5">
        <v>-192077260000</v>
      </c>
      <c r="V156" s="5">
        <v>-434901937000</v>
      </c>
      <c r="W156" s="5">
        <v>-401804425000</v>
      </c>
      <c r="X156" s="5">
        <v>-127286507000</v>
      </c>
      <c r="Y156" s="5">
        <v>-158233304000</v>
      </c>
      <c r="Z156" s="5">
        <v>-108024938000</v>
      </c>
    </row>
    <row r="157" spans="3:26" ht="15.5" x14ac:dyDescent="0.35">
      <c r="C157" t="s">
        <v>1409</v>
      </c>
      <c r="F157" s="5">
        <v>-22013000000</v>
      </c>
      <c r="I157" s="5">
        <v>-22013000000</v>
      </c>
    </row>
    <row r="158" spans="3:26" ht="15.5" x14ac:dyDescent="0.35">
      <c r="C158" t="s">
        <v>595</v>
      </c>
      <c r="F158" s="5">
        <v>19070000000</v>
      </c>
      <c r="G158" s="5">
        <v>-7928000000</v>
      </c>
      <c r="I158" s="5">
        <v>-11793000000</v>
      </c>
      <c r="J158" s="5">
        <v>-19526000000</v>
      </c>
      <c r="K158" s="5">
        <v>-2614000000</v>
      </c>
      <c r="L158" s="5">
        <v>-2924000000</v>
      </c>
      <c r="M158" s="5">
        <v>-1813000000</v>
      </c>
      <c r="N158" s="5">
        <v>-2281000000</v>
      </c>
      <c r="O158" s="5">
        <v>-1572078000</v>
      </c>
      <c r="P158" s="5">
        <v>-2520778000</v>
      </c>
      <c r="Q158" s="5">
        <v>-2132698000</v>
      </c>
      <c r="R158" s="5">
        <v>-2310055000</v>
      </c>
      <c r="S158" s="5">
        <v>-2063735000</v>
      </c>
      <c r="T158" s="5">
        <v>-1876559000</v>
      </c>
    </row>
    <row r="159" spans="3:26" ht="15.5" x14ac:dyDescent="0.35">
      <c r="C159" t="s">
        <v>411</v>
      </c>
      <c r="D159" s="5">
        <v>309000000</v>
      </c>
      <c r="E159" s="5">
        <v>685000000</v>
      </c>
      <c r="F159" s="5">
        <v>-251000000</v>
      </c>
      <c r="G159" s="5">
        <v>708000000</v>
      </c>
      <c r="I159" s="5">
        <v>1079000000</v>
      </c>
      <c r="J159" s="5">
        <v>3103000000</v>
      </c>
      <c r="K159" s="5">
        <v>14171000000</v>
      </c>
      <c r="L159" s="5">
        <v>4115000000</v>
      </c>
      <c r="M159" s="5">
        <v>3615000000</v>
      </c>
      <c r="N159" s="5">
        <v>2639000000</v>
      </c>
      <c r="O159" s="5">
        <v>2368202000</v>
      </c>
      <c r="P159" s="5">
        <v>1940318000</v>
      </c>
      <c r="Q159" s="5">
        <v>649791000</v>
      </c>
      <c r="R159" s="5">
        <v>2146000000</v>
      </c>
      <c r="S159" s="5">
        <v>119091000</v>
      </c>
      <c r="T159" s="5">
        <v>2437273000</v>
      </c>
      <c r="U159" s="5">
        <v>583509000</v>
      </c>
      <c r="V159" s="5">
        <v>1527518000</v>
      </c>
      <c r="W159" s="5">
        <v>1064749000</v>
      </c>
      <c r="X159" s="5">
        <v>1108731000</v>
      </c>
      <c r="Y159" s="5">
        <v>527627000</v>
      </c>
      <c r="Z159" s="5">
        <v>2541260000</v>
      </c>
    </row>
    <row r="160" spans="3:26" ht="15.5" x14ac:dyDescent="0.35">
      <c r="C160" t="s">
        <v>1664</v>
      </c>
      <c r="W160" s="5">
        <v>-2289662000</v>
      </c>
      <c r="X160" s="5">
        <v>-5466416000</v>
      </c>
      <c r="Y160" s="5">
        <v>-3015540000</v>
      </c>
      <c r="Z160" s="5">
        <v>-2664412000</v>
      </c>
    </row>
    <row r="161" spans="3:26" ht="15.5" x14ac:dyDescent="0.35">
      <c r="C161" t="s">
        <v>1665</v>
      </c>
      <c r="P161" s="5">
        <v>4376410000</v>
      </c>
      <c r="Q161" s="5">
        <v>-2653562000</v>
      </c>
      <c r="R161" s="5">
        <v>220876000</v>
      </c>
      <c r="S161" s="5">
        <v>1399606000</v>
      </c>
    </row>
    <row r="162" spans="3:26" ht="15.5" x14ac:dyDescent="0.35">
      <c r="C162" t="s">
        <v>1666</v>
      </c>
      <c r="F162" s="5">
        <v>22091000000</v>
      </c>
      <c r="G162" s="5">
        <v>-89000000</v>
      </c>
    </row>
    <row r="163" spans="3:26" ht="15.5" x14ac:dyDescent="0.35">
      <c r="C163" t="s">
        <v>1667</v>
      </c>
      <c r="R163" s="5">
        <v>136489840000</v>
      </c>
    </row>
    <row r="164" spans="3:26" ht="15.5" x14ac:dyDescent="0.35">
      <c r="C164" t="s">
        <v>1668</v>
      </c>
      <c r="Q164" s="5">
        <v>-236507341000</v>
      </c>
      <c r="R164" s="5">
        <v>-254310263000</v>
      </c>
      <c r="S164" s="5">
        <v>-213282208000</v>
      </c>
      <c r="T164" s="5">
        <v>-176137669000</v>
      </c>
      <c r="U164" s="5">
        <v>-126126275000</v>
      </c>
      <c r="V164" s="5">
        <v>-34914307000</v>
      </c>
      <c r="W164" s="5">
        <v>-22154657000</v>
      </c>
      <c r="X164" s="5">
        <v>-6111674000</v>
      </c>
    </row>
    <row r="165" spans="3:26" ht="15.5" x14ac:dyDescent="0.35">
      <c r="C165" t="s">
        <v>1669</v>
      </c>
      <c r="P165" s="5">
        <v>100477000</v>
      </c>
      <c r="R165" s="5">
        <v>-36897634000</v>
      </c>
      <c r="S165" s="5">
        <v>-3500000000</v>
      </c>
      <c r="U165" s="5">
        <v>-6501446000</v>
      </c>
      <c r="V165" s="5">
        <v>-51238498000</v>
      </c>
      <c r="X165" s="5">
        <v>-11677000000</v>
      </c>
    </row>
    <row r="166" spans="3:26" ht="15.5" x14ac:dyDescent="0.35">
      <c r="C166" t="s">
        <v>1670</v>
      </c>
      <c r="R166" s="5">
        <v>4329000000</v>
      </c>
    </row>
    <row r="167" spans="3:26" ht="15.5" x14ac:dyDescent="0.35">
      <c r="C167" t="s">
        <v>1671</v>
      </c>
    </row>
    <row r="168" spans="3:26" ht="15.5" x14ac:dyDescent="0.35">
      <c r="C168" t="s">
        <v>1672</v>
      </c>
      <c r="D168" s="5">
        <v>-215150000000</v>
      </c>
      <c r="E168" s="5">
        <v>113344000000</v>
      </c>
      <c r="F168" s="5">
        <v>28376000000</v>
      </c>
      <c r="G168" s="5">
        <v>72492000000</v>
      </c>
    </row>
    <row r="169" spans="3:26" ht="15.5" x14ac:dyDescent="0.35">
      <c r="C169" t="s">
        <v>1673</v>
      </c>
      <c r="D169" s="5">
        <v>59079000000</v>
      </c>
      <c r="E169" s="5">
        <v>-59079000000</v>
      </c>
      <c r="F169" s="5">
        <v>-41229000000</v>
      </c>
      <c r="I169" s="5">
        <v>-41229000000</v>
      </c>
      <c r="J169" s="5">
        <v>-271155000000</v>
      </c>
      <c r="K169" s="5">
        <v>-229188000000</v>
      </c>
      <c r="L169" s="5">
        <v>-51913000000</v>
      </c>
      <c r="M169" s="5">
        <v>-81314000000</v>
      </c>
      <c r="N169" s="5">
        <v>-3221000000</v>
      </c>
      <c r="O169" s="5">
        <v>-154185834000</v>
      </c>
      <c r="P169" s="5">
        <v>-141553466000</v>
      </c>
      <c r="Q169" s="5">
        <v>-106880390000</v>
      </c>
      <c r="R169" s="5">
        <v>-142303345000</v>
      </c>
      <c r="S169" s="5">
        <v>-130827593000</v>
      </c>
      <c r="T169" s="5">
        <v>-78521201000</v>
      </c>
      <c r="U169" s="5">
        <v>-115443012000</v>
      </c>
      <c r="V169" s="5">
        <v>-15409319000</v>
      </c>
      <c r="W169" s="5">
        <v>-15467845000</v>
      </c>
      <c r="X169" s="5">
        <v>-48599613000</v>
      </c>
      <c r="Y169" s="5">
        <v>-31168149000</v>
      </c>
      <c r="Z169" s="5">
        <v>-3748131000</v>
      </c>
    </row>
    <row r="170" spans="3:26" ht="15.5" x14ac:dyDescent="0.35">
      <c r="C170" t="s">
        <v>1674</v>
      </c>
      <c r="D170" s="5">
        <v>155017000000</v>
      </c>
      <c r="F170" s="5">
        <v>67049000000</v>
      </c>
      <c r="G170" s="5">
        <v>87637000000</v>
      </c>
      <c r="I170" s="5">
        <v>223154000000</v>
      </c>
      <c r="J170" s="5">
        <v>187779000000</v>
      </c>
      <c r="K170" s="5">
        <v>220624000000</v>
      </c>
      <c r="L170" s="5">
        <v>37595000000</v>
      </c>
      <c r="M170" s="5">
        <v>42505000000</v>
      </c>
      <c r="Z170" s="5">
        <v>876880000</v>
      </c>
    </row>
    <row r="171" spans="3:26" ht="15.5" x14ac:dyDescent="0.35">
      <c r="C171" t="s">
        <v>1675</v>
      </c>
    </row>
    <row r="172" spans="3:26" ht="15.5" x14ac:dyDescent="0.35">
      <c r="C172" t="s">
        <v>1676</v>
      </c>
      <c r="Y172" s="5">
        <v>-110703600000</v>
      </c>
    </row>
    <row r="173" spans="3:26" ht="15.5" x14ac:dyDescent="0.35">
      <c r="C173" t="s">
        <v>943</v>
      </c>
      <c r="V173" s="5">
        <v>-1000000000</v>
      </c>
      <c r="W173" s="5">
        <v>-27822048000</v>
      </c>
    </row>
    <row r="174" spans="3:26" ht="15.5" x14ac:dyDescent="0.35">
      <c r="C174" t="s">
        <v>186</v>
      </c>
      <c r="D174" s="5">
        <v>-595346000000</v>
      </c>
      <c r="E174" s="5">
        <v>-1393002000000</v>
      </c>
      <c r="F174" s="5">
        <v>477248000000</v>
      </c>
      <c r="G174" s="5">
        <v>-139187000000</v>
      </c>
      <c r="I174" s="5">
        <v>-502981000000</v>
      </c>
      <c r="J174" s="5">
        <v>-437012000000</v>
      </c>
      <c r="K174" s="5">
        <v>-882952000000</v>
      </c>
      <c r="L174" s="5">
        <v>-807580000000</v>
      </c>
      <c r="M174" s="5">
        <v>-1179529000000</v>
      </c>
      <c r="N174" s="5">
        <v>-218481000000</v>
      </c>
      <c r="O174" s="5">
        <v>-254128708000</v>
      </c>
      <c r="P174" s="5">
        <v>134906599000</v>
      </c>
      <c r="Q174" s="5">
        <v>-585495488000</v>
      </c>
      <c r="R174" s="5">
        <v>283816208000</v>
      </c>
      <c r="S174" s="5">
        <v>1285225274000</v>
      </c>
      <c r="T174" s="5">
        <v>205694048000</v>
      </c>
      <c r="U174" s="5">
        <v>165466872000</v>
      </c>
      <c r="V174" s="5">
        <v>283014995000</v>
      </c>
      <c r="W174" s="5">
        <v>-175305460000</v>
      </c>
      <c r="X174" s="5">
        <v>7027827000</v>
      </c>
      <c r="Y174" s="5">
        <v>-59508791000</v>
      </c>
      <c r="Z174" s="5">
        <v>-210143689000</v>
      </c>
    </row>
    <row r="175" spans="3:26" ht="15.5" x14ac:dyDescent="0.35">
      <c r="C175" t="s">
        <v>1123</v>
      </c>
      <c r="F175" s="5">
        <v>590500000000</v>
      </c>
      <c r="G175" s="5">
        <v>273000000000</v>
      </c>
      <c r="I175" s="5">
        <v>1206000000000</v>
      </c>
      <c r="J175" s="5">
        <v>1000000000000</v>
      </c>
      <c r="K175" s="5">
        <v>730000000000</v>
      </c>
      <c r="L175" s="5">
        <v>594390000000</v>
      </c>
      <c r="M175" s="5">
        <v>632205000000</v>
      </c>
      <c r="N175" s="5">
        <v>3882890000000</v>
      </c>
      <c r="O175" s="5">
        <v>2953479110000</v>
      </c>
      <c r="P175" s="5">
        <v>3214035112000</v>
      </c>
      <c r="Q175" s="5">
        <v>1385328643000</v>
      </c>
      <c r="R175" s="5">
        <v>2709717523000</v>
      </c>
      <c r="S175" s="5">
        <v>3407401804000</v>
      </c>
      <c r="T175" s="5">
        <v>2010143491000</v>
      </c>
      <c r="U175" s="5">
        <v>1566440326000</v>
      </c>
      <c r="V175" s="5">
        <v>891504961000</v>
      </c>
      <c r="W175" s="5">
        <v>212457975000</v>
      </c>
      <c r="X175" s="5">
        <v>147000000000</v>
      </c>
      <c r="Y175" s="5">
        <v>570000000000</v>
      </c>
    </row>
    <row r="176" spans="3:26" ht="15.5" x14ac:dyDescent="0.35">
      <c r="C176" t="s">
        <v>1677</v>
      </c>
      <c r="Y176" s="5">
        <v>99749100000</v>
      </c>
      <c r="Z176" s="5">
        <v>-78574275000</v>
      </c>
    </row>
    <row r="177" spans="3:26" ht="15.5" x14ac:dyDescent="0.35">
      <c r="C177" t="s">
        <v>1678</v>
      </c>
      <c r="U177" s="5">
        <v>5285000000</v>
      </c>
      <c r="X177" s="5">
        <v>-2180000000</v>
      </c>
      <c r="Y177" s="5">
        <v>5262500000</v>
      </c>
      <c r="Z177" s="5">
        <v>5700000000</v>
      </c>
    </row>
    <row r="178" spans="3:26" ht="15.5" x14ac:dyDescent="0.35">
      <c r="C178" t="s">
        <v>478</v>
      </c>
      <c r="D178" s="5">
        <v>-560137000000</v>
      </c>
      <c r="E178" s="5">
        <v>-1134738000000</v>
      </c>
      <c r="F178" s="5">
        <v>-58917000000</v>
      </c>
      <c r="G178" s="5">
        <v>-554395000000</v>
      </c>
      <c r="I178" s="5">
        <v>-713373000000</v>
      </c>
      <c r="J178" s="5">
        <v>-593250000000</v>
      </c>
      <c r="K178" s="5">
        <v>-595000000000</v>
      </c>
      <c r="L178" s="5">
        <v>-1498261000000</v>
      </c>
      <c r="M178" s="5">
        <v>-1997509000000</v>
      </c>
      <c r="N178" s="5">
        <v>-4291016000000</v>
      </c>
      <c r="O178" s="5">
        <v>-2857249860000</v>
      </c>
      <c r="P178" s="5">
        <v>-2594940762000</v>
      </c>
      <c r="Q178" s="5">
        <v>-1582877902000</v>
      </c>
      <c r="R178" s="5">
        <v>-2244555581000</v>
      </c>
      <c r="S178" s="5">
        <v>-2320493993000</v>
      </c>
      <c r="T178" s="5">
        <v>-1615029459000</v>
      </c>
      <c r="U178" s="5">
        <v>-1205952428000</v>
      </c>
      <c r="V178" s="5">
        <v>-382585482000</v>
      </c>
      <c r="W178" s="5">
        <v>-144000000000</v>
      </c>
      <c r="X178" s="5">
        <v>-25000000000</v>
      </c>
      <c r="Y178" s="5">
        <v>-543000000000</v>
      </c>
    </row>
    <row r="179" spans="3:26" ht="15.5" x14ac:dyDescent="0.35">
      <c r="C179" t="s">
        <v>1679</v>
      </c>
      <c r="F179" s="5">
        <v>-366500000000</v>
      </c>
      <c r="I179" s="5">
        <v>-366500000000</v>
      </c>
      <c r="J179" s="5">
        <v>-364300000000</v>
      </c>
    </row>
    <row r="180" spans="3:26" ht="15.5" x14ac:dyDescent="0.35">
      <c r="C180" t="s">
        <v>1680</v>
      </c>
      <c r="E180" s="5">
        <v>-205200000000</v>
      </c>
      <c r="F180" s="5">
        <v>566500000000</v>
      </c>
      <c r="I180" s="5">
        <v>200000000000</v>
      </c>
      <c r="K180" s="5">
        <v>-383500000000</v>
      </c>
      <c r="L180" s="5">
        <v>830500000000</v>
      </c>
      <c r="M180" s="5">
        <v>569500000000</v>
      </c>
      <c r="N180" s="5">
        <v>600000000000</v>
      </c>
    </row>
    <row r="181" spans="3:26" ht="15.5" x14ac:dyDescent="0.35">
      <c r="C181" t="s">
        <v>191</v>
      </c>
      <c r="F181" s="5">
        <v>-195000000000</v>
      </c>
      <c r="G181" s="5">
        <v>195000000000</v>
      </c>
    </row>
    <row r="182" spans="3:26" ht="15.5" x14ac:dyDescent="0.35">
      <c r="C182" t="s">
        <v>1681</v>
      </c>
      <c r="F182" s="5">
        <v>-5000000000</v>
      </c>
      <c r="I182" s="5">
        <v>-5000000000</v>
      </c>
      <c r="L182" s="5">
        <v>-6200000000</v>
      </c>
      <c r="M182" s="5">
        <v>-4123000000</v>
      </c>
      <c r="N182" s="5">
        <v>-7141000000</v>
      </c>
    </row>
    <row r="183" spans="3:26" ht="15.5" x14ac:dyDescent="0.35">
      <c r="C183" t="s">
        <v>664</v>
      </c>
      <c r="G183" s="5">
        <v>600120000000</v>
      </c>
      <c r="P183" s="5">
        <v>-127303540000</v>
      </c>
      <c r="Q183" s="5">
        <v>-45465550000</v>
      </c>
      <c r="R183" s="5">
        <v>-45465550000</v>
      </c>
      <c r="S183" s="5">
        <v>-68040000000</v>
      </c>
      <c r="T183" s="5">
        <v>-28350000000</v>
      </c>
      <c r="U183" s="5">
        <v>-85050000000</v>
      </c>
      <c r="V183" s="5">
        <v>-164997000000</v>
      </c>
      <c r="W183" s="5">
        <v>-204120000000</v>
      </c>
      <c r="X183" s="5">
        <v>-85050000000</v>
      </c>
      <c r="Y183" s="5">
        <v>-170100000000</v>
      </c>
      <c r="Z183" s="5">
        <v>-277830000000</v>
      </c>
    </row>
    <row r="184" spans="3:26" ht="15.5" x14ac:dyDescent="0.35">
      <c r="C184" t="s">
        <v>1346</v>
      </c>
      <c r="F184" s="5">
        <v>-600120000000</v>
      </c>
      <c r="I184" s="5">
        <v>-600120000000</v>
      </c>
      <c r="J184" s="5">
        <v>-220053000000</v>
      </c>
      <c r="K184" s="5">
        <v>-360087000000</v>
      </c>
      <c r="L184" s="5">
        <v>-409190000000</v>
      </c>
    </row>
    <row r="185" spans="3:26" ht="15.5" x14ac:dyDescent="0.35">
      <c r="C185" t="s">
        <v>1263</v>
      </c>
      <c r="K185" s="5">
        <v>-9233000000</v>
      </c>
      <c r="L185" s="5">
        <v>-2152000000</v>
      </c>
      <c r="M185" s="5">
        <v>-3246000000</v>
      </c>
      <c r="N185" s="5">
        <v>-1312000000</v>
      </c>
      <c r="O185" s="5">
        <v>-8364355000</v>
      </c>
      <c r="W185" s="5">
        <v>-1100000000</v>
      </c>
    </row>
    <row r="186" spans="3:26" ht="15.5" x14ac:dyDescent="0.35">
      <c r="C186" t="s">
        <v>1682</v>
      </c>
      <c r="S186" s="5">
        <v>263307675000</v>
      </c>
      <c r="X186" s="5">
        <v>4875500000</v>
      </c>
      <c r="Y186" s="5">
        <v>11788000</v>
      </c>
    </row>
    <row r="187" spans="3:26" ht="15.5" x14ac:dyDescent="0.35">
      <c r="C187" t="s">
        <v>701</v>
      </c>
      <c r="D187" s="5">
        <v>-27825000000</v>
      </c>
      <c r="E187" s="5">
        <v>-52220000000</v>
      </c>
      <c r="F187" s="5">
        <v>-52605000000</v>
      </c>
      <c r="G187" s="5">
        <v>-50925000000</v>
      </c>
      <c r="I187" s="5">
        <v>-218487000000</v>
      </c>
      <c r="J187" s="5">
        <v>-241101000000</v>
      </c>
      <c r="K187" s="5">
        <v>-249449000000</v>
      </c>
      <c r="L187" s="5">
        <v>-283797000000</v>
      </c>
      <c r="M187" s="5">
        <v>-345422000000</v>
      </c>
      <c r="N187" s="5">
        <v>-363258000000</v>
      </c>
      <c r="O187" s="5">
        <v>-388928972000</v>
      </c>
      <c r="P187" s="5">
        <v>-345701505000</v>
      </c>
      <c r="Q187" s="5">
        <v>-325370989000</v>
      </c>
      <c r="R187" s="5">
        <v>-351994421000</v>
      </c>
      <c r="S187" s="5">
        <v>-249092179000</v>
      </c>
      <c r="T187" s="5">
        <v>-158022280000</v>
      </c>
      <c r="U187" s="5">
        <v>-111653378000</v>
      </c>
      <c r="V187" s="5">
        <v>-57013905000</v>
      </c>
      <c r="W187" s="5">
        <v>-33385971000</v>
      </c>
      <c r="X187" s="5">
        <v>-27882906000</v>
      </c>
      <c r="Y187" s="5">
        <v>-29217788000</v>
      </c>
      <c r="Z187" s="5">
        <v>-24092500000</v>
      </c>
    </row>
    <row r="188" spans="3:26" ht="15.5" x14ac:dyDescent="0.35">
      <c r="C188" t="s">
        <v>1683</v>
      </c>
      <c r="O188" s="5">
        <v>57760299000</v>
      </c>
    </row>
    <row r="189" spans="3:26" ht="15.5" x14ac:dyDescent="0.35">
      <c r="C189" t="s">
        <v>1684</v>
      </c>
    </row>
    <row r="190" spans="3:26" ht="15.5" x14ac:dyDescent="0.35">
      <c r="C190" t="s">
        <v>973</v>
      </c>
      <c r="D190" s="5">
        <v>-7384000000</v>
      </c>
      <c r="E190" s="5">
        <v>-844000000</v>
      </c>
      <c r="F190" s="5">
        <v>-1730000000</v>
      </c>
      <c r="G190" s="5">
        <v>-1867000000</v>
      </c>
      <c r="I190" s="5">
        <v>-5322000000</v>
      </c>
      <c r="J190" s="5">
        <v>-14001000000</v>
      </c>
      <c r="K190" s="5">
        <v>-11344000000</v>
      </c>
      <c r="L190" s="5">
        <v>-29051000000</v>
      </c>
      <c r="M190" s="5">
        <v>-26913000000</v>
      </c>
      <c r="N190" s="5">
        <v>-23017000000</v>
      </c>
      <c r="O190" s="5">
        <v>-5055250000</v>
      </c>
    </row>
    <row r="191" spans="3:26" ht="15.5" x14ac:dyDescent="0.35">
      <c r="C191" t="s">
        <v>1685</v>
      </c>
      <c r="S191" s="5">
        <v>325109700000</v>
      </c>
    </row>
    <row r="192" spans="3:26" ht="15.5" x14ac:dyDescent="0.35">
      <c r="C192" t="s">
        <v>1686</v>
      </c>
      <c r="R192" s="5">
        <v>286128832000</v>
      </c>
    </row>
    <row r="193" spans="2:26" ht="15.5" x14ac:dyDescent="0.35">
      <c r="C193" t="s">
        <v>666</v>
      </c>
      <c r="R193" s="5">
        <v>-7300000000</v>
      </c>
    </row>
    <row r="194" spans="2:26" ht="15.5" x14ac:dyDescent="0.35">
      <c r="C194" t="s">
        <v>1687</v>
      </c>
      <c r="I194" s="5">
        <v>-179000000</v>
      </c>
      <c r="R194" s="5">
        <v>-55916364000</v>
      </c>
      <c r="S194" s="5">
        <v>-55815572000</v>
      </c>
    </row>
    <row r="195" spans="2:26" ht="15.5" x14ac:dyDescent="0.35">
      <c r="C195" t="s">
        <v>1688</v>
      </c>
    </row>
    <row r="196" spans="2:26" ht="15.5" x14ac:dyDescent="0.35">
      <c r="C196" t="s">
        <v>1689</v>
      </c>
      <c r="Y196" s="5">
        <v>11285609000</v>
      </c>
      <c r="Z196" s="5">
        <v>167621601000</v>
      </c>
    </row>
    <row r="197" spans="2:26" ht="15.5" x14ac:dyDescent="0.35">
      <c r="C197" t="s">
        <v>959</v>
      </c>
    </row>
    <row r="198" spans="2:26" ht="15.5" x14ac:dyDescent="0.35">
      <c r="C198" t="s">
        <v>1690</v>
      </c>
    </row>
    <row r="199" spans="2:26" ht="15.5" x14ac:dyDescent="0.35">
      <c r="C199" t="s">
        <v>1691</v>
      </c>
    </row>
    <row r="200" spans="2:26" ht="15.5" x14ac:dyDescent="0.35">
      <c r="C200" t="s">
        <v>195</v>
      </c>
      <c r="D200" s="5">
        <v>-118604000000</v>
      </c>
      <c r="E200" s="5">
        <v>-1257316000000</v>
      </c>
      <c r="F200" s="5">
        <v>1999909000000</v>
      </c>
      <c r="G200" s="5">
        <v>196724000000</v>
      </c>
      <c r="I200" s="5">
        <v>2058329000000</v>
      </c>
      <c r="J200" s="5">
        <v>304535000000</v>
      </c>
      <c r="K200" s="5">
        <v>564000000</v>
      </c>
      <c r="L200" s="5">
        <v>39020000000</v>
      </c>
      <c r="M200" s="5">
        <v>246656000000</v>
      </c>
      <c r="N200" s="5">
        <v>82059000000</v>
      </c>
      <c r="O200" s="5">
        <v>-136507917000</v>
      </c>
      <c r="P200" s="5">
        <v>-200620597000</v>
      </c>
      <c r="Q200" s="5">
        <v>-392556964000</v>
      </c>
      <c r="R200" s="5">
        <v>137520880000</v>
      </c>
      <c r="S200" s="5">
        <v>564814949000</v>
      </c>
      <c r="T200" s="5">
        <v>31842592000</v>
      </c>
      <c r="U200" s="5">
        <v>-65650808000</v>
      </c>
      <c r="V200" s="5">
        <v>-122011500000</v>
      </c>
      <c r="W200" s="5">
        <v>-181040254000</v>
      </c>
      <c r="X200" s="5">
        <v>142233593000</v>
      </c>
      <c r="Y200" s="5">
        <v>-255361871000</v>
      </c>
      <c r="Z200" s="5">
        <v>183989860000</v>
      </c>
    </row>
    <row r="201" spans="2:26" ht="15.5" x14ac:dyDescent="0.35">
      <c r="C201" t="s">
        <v>383</v>
      </c>
      <c r="D201" s="5">
        <v>-5000000</v>
      </c>
      <c r="E201" s="5">
        <v>11000000</v>
      </c>
      <c r="F201" s="5">
        <v>49000000</v>
      </c>
      <c r="G201" s="5">
        <v>24000000</v>
      </c>
      <c r="I201" s="5">
        <v>77000000</v>
      </c>
      <c r="J201" s="5">
        <v>103000000</v>
      </c>
      <c r="K201" s="5">
        <v>-44000000</v>
      </c>
      <c r="L201" s="5">
        <v>111000000</v>
      </c>
      <c r="M201" s="5">
        <v>10000000</v>
      </c>
      <c r="N201" s="5">
        <v>11000000</v>
      </c>
      <c r="O201" s="5">
        <v>-31163000</v>
      </c>
      <c r="P201" s="5">
        <v>255119000</v>
      </c>
      <c r="Q201" s="5">
        <v>20640000</v>
      </c>
      <c r="R201" s="5">
        <v>-67455000</v>
      </c>
      <c r="S201" s="5">
        <v>114683000</v>
      </c>
      <c r="T201" s="5">
        <v>33695000</v>
      </c>
      <c r="U201" s="5">
        <v>338155000</v>
      </c>
      <c r="V201" s="5">
        <v>1394994000</v>
      </c>
      <c r="W201" s="5">
        <v>178429000</v>
      </c>
    </row>
    <row r="202" spans="2:26" ht="15.5" x14ac:dyDescent="0.35">
      <c r="C202" t="s">
        <v>1692</v>
      </c>
      <c r="F202" s="5">
        <v>10521000000</v>
      </c>
      <c r="G202" s="5">
        <v>-10521000000</v>
      </c>
    </row>
    <row r="203" spans="2:26" ht="15.5" x14ac:dyDescent="0.35">
      <c r="C203" t="s">
        <v>196</v>
      </c>
      <c r="E203" s="5">
        <v>2899008000000</v>
      </c>
      <c r="I203" s="5">
        <v>840602000000</v>
      </c>
      <c r="J203" s="5">
        <v>535964000000</v>
      </c>
      <c r="K203" s="5">
        <v>535444000000</v>
      </c>
      <c r="L203" s="5">
        <v>496313000000</v>
      </c>
      <c r="M203" s="5">
        <v>249647000000</v>
      </c>
      <c r="N203" s="5">
        <v>167577000000</v>
      </c>
      <c r="O203" s="5">
        <v>304116373000</v>
      </c>
      <c r="P203" s="5">
        <v>504481851000</v>
      </c>
      <c r="Q203" s="5">
        <v>897018175000</v>
      </c>
      <c r="R203" s="5">
        <v>759564750000</v>
      </c>
      <c r="S203" s="5">
        <v>194635118000</v>
      </c>
      <c r="T203" s="5">
        <v>162758831000</v>
      </c>
      <c r="U203" s="5">
        <v>228071484000</v>
      </c>
      <c r="V203" s="5">
        <v>348687990000</v>
      </c>
      <c r="W203" s="5">
        <v>529549815000</v>
      </c>
      <c r="X203" s="5">
        <v>387316222000</v>
      </c>
      <c r="Y203" s="5">
        <v>642678093000</v>
      </c>
      <c r="Z203" s="5">
        <v>458688233000</v>
      </c>
    </row>
    <row r="204" spans="2:26" ht="15.5" x14ac:dyDescent="0.35">
      <c r="C204" t="s">
        <v>197</v>
      </c>
      <c r="D204" s="5">
        <v>-118609000000</v>
      </c>
      <c r="E204" s="5">
        <v>1641703000000</v>
      </c>
      <c r="F204" s="5">
        <v>2010479000000</v>
      </c>
      <c r="G204" s="5">
        <v>186227000000</v>
      </c>
      <c r="I204" s="5">
        <v>2899008000000</v>
      </c>
      <c r="J204" s="5">
        <v>840602000000</v>
      </c>
      <c r="K204" s="5">
        <v>535964000000</v>
      </c>
      <c r="L204" s="5">
        <v>535444000000</v>
      </c>
      <c r="M204" s="5">
        <v>496313000000</v>
      </c>
      <c r="N204" s="5">
        <v>249647000000</v>
      </c>
      <c r="O204" s="5">
        <v>167577293000</v>
      </c>
      <c r="P204" s="5">
        <v>304116373000</v>
      </c>
      <c r="Q204" s="5">
        <v>504481851000</v>
      </c>
      <c r="R204" s="5">
        <v>897018175000</v>
      </c>
      <c r="S204" s="5">
        <v>759564750000</v>
      </c>
      <c r="T204" s="5">
        <v>194635118000</v>
      </c>
      <c r="U204" s="5">
        <v>162758831000</v>
      </c>
      <c r="V204" s="5">
        <v>228071484000</v>
      </c>
      <c r="W204" s="5">
        <v>348687990000</v>
      </c>
      <c r="X204" s="5">
        <v>529549815000</v>
      </c>
      <c r="Y204" s="5">
        <v>387316222000</v>
      </c>
      <c r="Z204" s="5">
        <v>642678093000</v>
      </c>
    </row>
    <row r="206" spans="2:26" ht="15.5" x14ac:dyDescent="0.35">
      <c r="B206" t="s">
        <v>198</v>
      </c>
      <c r="C206" t="s">
        <v>12</v>
      </c>
      <c r="D206" s="5">
        <v>1820000000</v>
      </c>
      <c r="E206" s="5">
        <v>1820000000</v>
      </c>
      <c r="F206" s="5">
        <v>1820000000</v>
      </c>
      <c r="G206" s="5">
        <v>1820000000</v>
      </c>
      <c r="I206" s="5">
        <v>1820000000</v>
      </c>
      <c r="J206" s="5">
        <v>1820000000</v>
      </c>
      <c r="K206" s="5">
        <v>1820000000</v>
      </c>
      <c r="L206" s="5">
        <v>1820000000</v>
      </c>
      <c r="M206" s="5">
        <v>1890000000</v>
      </c>
      <c r="N206" s="5">
        <v>1890000000</v>
      </c>
      <c r="O206" s="5">
        <v>1890000000</v>
      </c>
      <c r="P206" s="5">
        <v>1890000000</v>
      </c>
      <c r="Q206" s="5">
        <v>1890000000</v>
      </c>
      <c r="R206" s="5">
        <v>1890000000</v>
      </c>
      <c r="S206" s="5">
        <v>1890000000</v>
      </c>
      <c r="T206" s="5">
        <v>1890000000</v>
      </c>
      <c r="U206" s="5">
        <v>1890000000</v>
      </c>
      <c r="V206" s="5">
        <v>1890000000</v>
      </c>
      <c r="W206" s="5">
        <v>1890000000</v>
      </c>
      <c r="X206" s="5">
        <v>1890000000</v>
      </c>
      <c r="Y206" s="5">
        <v>1890000000</v>
      </c>
      <c r="Z206" s="5">
        <v>1810000000</v>
      </c>
    </row>
    <row r="207" spans="2:26" ht="15.5" x14ac:dyDescent="0.35">
      <c r="C207" t="s">
        <v>199</v>
      </c>
      <c r="D207" s="6">
        <v>182.11</v>
      </c>
      <c r="E207" s="6">
        <v>59.35</v>
      </c>
      <c r="F207" s="6">
        <v>-283.14</v>
      </c>
      <c r="G207" s="6">
        <v>186.62</v>
      </c>
    </row>
    <row r="208" spans="2:26" ht="15.5" x14ac:dyDescent="0.35">
      <c r="C208" t="s">
        <v>200</v>
      </c>
      <c r="D208" s="6">
        <v>13.78</v>
      </c>
      <c r="E208" s="6">
        <v>97.73</v>
      </c>
      <c r="F208" s="6">
        <v>-26.75</v>
      </c>
      <c r="G208" s="6">
        <v>26.04</v>
      </c>
    </row>
    <row r="209" spans="3:7" ht="15.5" x14ac:dyDescent="0.35">
      <c r="C209" t="s">
        <v>69</v>
      </c>
      <c r="D209" s="6">
        <v>2.74</v>
      </c>
      <c r="E209" s="6">
        <v>8.39</v>
      </c>
      <c r="F209" s="6">
        <v>7.51</v>
      </c>
      <c r="G209" s="6">
        <v>6.31</v>
      </c>
    </row>
    <row r="210" spans="3:7" ht="15.5" x14ac:dyDescent="0.35">
      <c r="C210" t="s">
        <v>201</v>
      </c>
      <c r="D210" s="6">
        <v>534659999999.99994</v>
      </c>
      <c r="E210" s="5">
        <v>234310000000</v>
      </c>
      <c r="F210" s="5">
        <v>-309700000000</v>
      </c>
      <c r="G210" s="5">
        <v>615750000000</v>
      </c>
    </row>
    <row r="211" spans="3:7" ht="15.5" x14ac:dyDescent="0.35">
      <c r="C211" t="s">
        <v>202</v>
      </c>
      <c r="D211" s="6">
        <v>3.8199999999999998E-2</v>
      </c>
      <c r="E211" s="6">
        <v>1.24E-2</v>
      </c>
      <c r="F211" s="6">
        <v>-5.1699999999999996E-2</v>
      </c>
      <c r="G211" s="6">
        <v>3.1899999999999998E-2</v>
      </c>
    </row>
    <row r="212" spans="3:7" ht="15.5" x14ac:dyDescent="0.35">
      <c r="C212" t="s">
        <v>203</v>
      </c>
      <c r="D212" s="6">
        <v>6.4600000000000005E-2</v>
      </c>
      <c r="E212" s="6">
        <v>2.1000000000000001E-2</v>
      </c>
      <c r="F212" s="6">
        <v>-0.10220000000000001</v>
      </c>
      <c r="G212" s="6">
        <v>5.6299999999999996E-2</v>
      </c>
    </row>
    <row r="213" spans="3:7" ht="15.5" x14ac:dyDescent="0.35">
      <c r="C213" t="s">
        <v>204</v>
      </c>
      <c r="D213" s="6">
        <v>7.1199999999999999E-2</v>
      </c>
      <c r="E213" s="6">
        <v>0.02</v>
      </c>
      <c r="F213" s="6">
        <v>-4.9400000000000006E-2</v>
      </c>
      <c r="G213" s="6">
        <v>5.6299999999999996E-2</v>
      </c>
    </row>
    <row r="214" spans="3:7" ht="15.5" x14ac:dyDescent="0.35">
      <c r="C214" t="s">
        <v>205</v>
      </c>
      <c r="D214" s="6">
        <v>20.65</v>
      </c>
      <c r="E214" s="6">
        <v>3.38</v>
      </c>
      <c r="F214" s="6">
        <v>-8.65</v>
      </c>
      <c r="G214" s="6">
        <v>11.46</v>
      </c>
    </row>
    <row r="215" spans="3:7" ht="15.5" x14ac:dyDescent="0.35">
      <c r="C215" t="s">
        <v>206</v>
      </c>
      <c r="D215" s="5">
        <v>5126000000000</v>
      </c>
      <c r="E215" s="5">
        <v>5146000000000</v>
      </c>
      <c r="F215" s="5">
        <v>5039000000000</v>
      </c>
      <c r="G215" s="5">
        <v>6432000000000</v>
      </c>
    </row>
    <row r="216" spans="3:7" ht="15.5" x14ac:dyDescent="0.35">
      <c r="C216" t="s">
        <v>207</v>
      </c>
      <c r="D216" s="6">
        <v>0.89</v>
      </c>
      <c r="E216" s="6">
        <v>2.0499999999999998</v>
      </c>
      <c r="F216" s="6">
        <v>2.73</v>
      </c>
      <c r="G216" s="6">
        <v>1.47</v>
      </c>
    </row>
    <row r="217" spans="3:7" ht="15.5" x14ac:dyDescent="0.35">
      <c r="C217" t="s">
        <v>208</v>
      </c>
      <c r="D217" s="6">
        <v>2818.41</v>
      </c>
      <c r="E217" s="6">
        <v>2829.83</v>
      </c>
      <c r="F217" s="6">
        <v>2770.95</v>
      </c>
      <c r="G217" s="6">
        <v>3316.85</v>
      </c>
    </row>
    <row r="218" spans="3:7" ht="15.5" x14ac:dyDescent="0.35">
      <c r="C218" t="s">
        <v>209</v>
      </c>
      <c r="D218" s="6">
        <v>0.89</v>
      </c>
      <c r="E218" s="6">
        <v>2.0499999999999998</v>
      </c>
      <c r="F218" s="6">
        <v>2.74</v>
      </c>
      <c r="G218" s="6">
        <v>1.47</v>
      </c>
    </row>
    <row r="219" spans="3:7" ht="15.5" x14ac:dyDescent="0.35">
      <c r="C219" t="s">
        <v>210</v>
      </c>
      <c r="D219" s="6">
        <v>2814.54</v>
      </c>
      <c r="E219" s="6">
        <v>2824.69</v>
      </c>
      <c r="F219" s="6">
        <v>2764.62</v>
      </c>
      <c r="G219" s="6">
        <v>3306.85</v>
      </c>
    </row>
    <row r="220" spans="3:7" ht="15.5" x14ac:dyDescent="0.35">
      <c r="C220" t="s">
        <v>211</v>
      </c>
      <c r="D220" s="5">
        <v>722000000000</v>
      </c>
      <c r="E220" s="5">
        <v>780000000000</v>
      </c>
      <c r="F220" s="5">
        <v>483000000000</v>
      </c>
      <c r="G220" s="5">
        <v>448000000000</v>
      </c>
    </row>
    <row r="221" spans="3:7" ht="15.5" x14ac:dyDescent="0.35">
      <c r="C221" t="s">
        <v>212</v>
      </c>
      <c r="D221" s="5">
        <v>410000000000</v>
      </c>
      <c r="E221" s="5">
        <v>881000000000</v>
      </c>
      <c r="F221" s="5">
        <v>2517000000000</v>
      </c>
      <c r="G221" s="5">
        <v>2075000000000</v>
      </c>
    </row>
    <row r="222" spans="3:7" ht="15.5" x14ac:dyDescent="0.35">
      <c r="C222" t="s">
        <v>213</v>
      </c>
      <c r="D222" s="5">
        <v>5126000000000</v>
      </c>
      <c r="E222" s="5">
        <v>5146000000000</v>
      </c>
      <c r="F222" s="5">
        <v>5039000000000</v>
      </c>
      <c r="G222" s="5">
        <v>6032000000000</v>
      </c>
    </row>
    <row r="223" spans="3:7" ht="15.5" x14ac:dyDescent="0.35">
      <c r="C223" t="s">
        <v>24</v>
      </c>
      <c r="D223" s="5">
        <v>1132000000000</v>
      </c>
      <c r="E223" s="5">
        <v>1660000000000</v>
      </c>
      <c r="F223" s="5">
        <v>3000000000000</v>
      </c>
      <c r="G223" s="5">
        <v>2523000000000</v>
      </c>
    </row>
    <row r="224" spans="3:7" ht="15.5" x14ac:dyDescent="0.35">
      <c r="C224" t="s">
        <v>21</v>
      </c>
      <c r="D224" s="5">
        <v>-391000000000</v>
      </c>
      <c r="E224" s="5">
        <v>19000000000</v>
      </c>
      <c r="F224" s="5">
        <v>101000000000</v>
      </c>
      <c r="G224" s="5">
        <v>1634000000000</v>
      </c>
    </row>
    <row r="225" spans="3:26" ht="15.5" x14ac:dyDescent="0.35">
      <c r="C225" t="s">
        <v>214</v>
      </c>
      <c r="D225" s="5">
        <v>1000000000</v>
      </c>
      <c r="E225" s="5">
        <v>584000000000</v>
      </c>
      <c r="F225" s="5">
        <v>2108000000000</v>
      </c>
      <c r="G225" s="5">
        <v>3560000000000</v>
      </c>
    </row>
    <row r="226" spans="3:26" ht="15.5" x14ac:dyDescent="0.35">
      <c r="C226" t="s">
        <v>215</v>
      </c>
      <c r="D226" s="5">
        <v>575000000000</v>
      </c>
      <c r="E226" s="5">
        <v>175000000000</v>
      </c>
      <c r="F226" s="5">
        <v>787000000000</v>
      </c>
      <c r="G226" s="5">
        <v>278000000000</v>
      </c>
    </row>
    <row r="227" spans="3:26" ht="15.5" x14ac:dyDescent="0.35">
      <c r="C227" t="s">
        <v>216</v>
      </c>
      <c r="D227" s="5">
        <v>90000000000</v>
      </c>
      <c r="E227" s="5">
        <v>-176000000000</v>
      </c>
      <c r="F227" s="5">
        <v>-141000000000</v>
      </c>
      <c r="G227" s="5">
        <v>-190000000000</v>
      </c>
    </row>
    <row r="228" spans="3:26" ht="15.5" x14ac:dyDescent="0.35">
      <c r="C228" t="s">
        <v>13</v>
      </c>
      <c r="D228" s="5">
        <v>665000000000</v>
      </c>
      <c r="E228" s="5">
        <v>-1000000000</v>
      </c>
      <c r="F228" s="5">
        <v>646000000000</v>
      </c>
      <c r="G228" s="5">
        <v>88000000000</v>
      </c>
    </row>
    <row r="229" spans="3:26" ht="15.5" x14ac:dyDescent="0.35">
      <c r="C229" t="s">
        <v>16</v>
      </c>
      <c r="D229" s="6">
        <v>365.51</v>
      </c>
      <c r="E229" s="6">
        <v>-0.71</v>
      </c>
      <c r="F229" s="6">
        <v>355.28</v>
      </c>
      <c r="G229" s="6">
        <v>48.16</v>
      </c>
    </row>
    <row r="230" spans="3:26" ht="15.5" x14ac:dyDescent="0.35">
      <c r="C230" t="s">
        <v>54</v>
      </c>
      <c r="I230" s="6">
        <v>197.77</v>
      </c>
      <c r="J230" s="6">
        <v>411.61</v>
      </c>
      <c r="K230" s="6">
        <v>265.98</v>
      </c>
      <c r="L230" s="6">
        <v>577.26</v>
      </c>
      <c r="M230" s="6">
        <v>424.38</v>
      </c>
      <c r="N230" s="6">
        <v>-106.57</v>
      </c>
      <c r="O230" s="6">
        <v>17.54</v>
      </c>
      <c r="P230" s="6">
        <v>29.38</v>
      </c>
      <c r="Q230" s="6">
        <v>152.19999999999999</v>
      </c>
      <c r="R230" s="6">
        <v>233.8</v>
      </c>
      <c r="S230" s="6">
        <v>130.99</v>
      </c>
      <c r="T230" s="6">
        <v>180.06</v>
      </c>
      <c r="U230" s="6">
        <v>63.03</v>
      </c>
      <c r="V230" s="6">
        <v>174.18</v>
      </c>
      <c r="W230" s="6">
        <v>286.20999999999998</v>
      </c>
      <c r="X230" s="6">
        <v>241.97</v>
      </c>
      <c r="Y230" s="6">
        <v>151.44</v>
      </c>
      <c r="Z230" s="6">
        <v>245.79</v>
      </c>
    </row>
    <row r="231" spans="3:26" ht="15.5" x14ac:dyDescent="0.35">
      <c r="C231" t="s">
        <v>68</v>
      </c>
      <c r="I231" s="6">
        <v>38.299999999999997</v>
      </c>
      <c r="J231" s="6">
        <v>5.2</v>
      </c>
      <c r="K231" s="6">
        <v>7.56</v>
      </c>
      <c r="L231" s="6">
        <v>3.64</v>
      </c>
      <c r="M231" s="6">
        <v>4.7</v>
      </c>
      <c r="N231" s="6">
        <v>-15.15</v>
      </c>
      <c r="O231" s="6">
        <v>135.69</v>
      </c>
      <c r="P231" s="6">
        <v>80.67</v>
      </c>
      <c r="Q231" s="6">
        <v>16.89</v>
      </c>
      <c r="R231" s="6">
        <v>8.17</v>
      </c>
      <c r="S231" s="6">
        <v>12.98</v>
      </c>
      <c r="T231" s="6">
        <v>11.66</v>
      </c>
      <c r="U231" s="6">
        <v>31.73</v>
      </c>
      <c r="V231" s="6">
        <v>14.35</v>
      </c>
      <c r="W231" s="6">
        <v>10.39</v>
      </c>
      <c r="X231" s="6">
        <v>13.12</v>
      </c>
      <c r="Y231" s="6">
        <v>17.829999999999998</v>
      </c>
      <c r="Z231" s="6">
        <v>4.84</v>
      </c>
    </row>
    <row r="232" spans="3:26" ht="15.5" x14ac:dyDescent="0.35">
      <c r="C232" t="s">
        <v>71</v>
      </c>
      <c r="I232" s="6">
        <v>2.14</v>
      </c>
      <c r="J232" s="6">
        <v>0.7</v>
      </c>
      <c r="K232" s="6">
        <v>0.65</v>
      </c>
      <c r="L232" s="6">
        <v>0.67</v>
      </c>
      <c r="M232" s="6">
        <v>0.72</v>
      </c>
      <c r="N232" s="6">
        <v>0.87</v>
      </c>
      <c r="O232" s="6">
        <v>1.38</v>
      </c>
      <c r="P232" s="6">
        <v>1.4</v>
      </c>
      <c r="Q232" s="6">
        <v>1.34</v>
      </c>
      <c r="R232" s="6">
        <v>1.24</v>
      </c>
      <c r="S232" s="6">
        <v>1.07</v>
      </c>
      <c r="T232" s="6">
        <v>1.22</v>
      </c>
      <c r="U232" s="6">
        <v>1.48</v>
      </c>
      <c r="V232" s="6">
        <v>1.58</v>
      </c>
      <c r="W232" s="6">
        <v>1.79</v>
      </c>
      <c r="X232" s="6">
        <v>2.6</v>
      </c>
      <c r="Y232" s="6">
        <v>2.81</v>
      </c>
      <c r="Z232" s="6">
        <v>0.94</v>
      </c>
    </row>
    <row r="233" spans="3:26" ht="15.5" x14ac:dyDescent="0.35">
      <c r="C233" t="s">
        <v>217</v>
      </c>
      <c r="I233" s="5">
        <v>1458140000000</v>
      </c>
      <c r="J233" s="5">
        <v>1959480000000</v>
      </c>
      <c r="K233" s="5">
        <v>1408000000000</v>
      </c>
      <c r="L233" s="5">
        <v>2069000000000</v>
      </c>
      <c r="M233" s="5">
        <v>1827280000000</v>
      </c>
      <c r="N233" s="5">
        <v>926930000000</v>
      </c>
      <c r="O233" s="5">
        <v>617260000000</v>
      </c>
      <c r="P233" s="5">
        <v>686790000000</v>
      </c>
    </row>
    <row r="234" spans="3:26" ht="15.5" x14ac:dyDescent="0.35">
      <c r="C234" t="s">
        <v>218</v>
      </c>
      <c r="I234" s="6">
        <v>3.61E-2</v>
      </c>
      <c r="J234" s="6">
        <v>6.9900000000000004E-2</v>
      </c>
      <c r="K234" s="6">
        <v>4.8000000000000001E-2</v>
      </c>
      <c r="L234" s="6">
        <v>0.10249999999999999</v>
      </c>
      <c r="M234" s="6">
        <v>8.2299999999999998E-2</v>
      </c>
      <c r="N234" s="6">
        <v>-2.07E-2</v>
      </c>
      <c r="O234" s="6">
        <v>3.4999999999999996E-3</v>
      </c>
      <c r="P234" s="6">
        <v>6.1999999999999998E-3</v>
      </c>
      <c r="Q234" s="6">
        <v>3.4700000000000002E-2</v>
      </c>
      <c r="R234" s="6">
        <v>5.3099999999999994E-2</v>
      </c>
      <c r="S234" s="6">
        <v>3.39E-2</v>
      </c>
      <c r="T234" s="6">
        <v>6.2300000000000001E-2</v>
      </c>
      <c r="U234" s="6">
        <v>2.64E-2</v>
      </c>
      <c r="V234" s="6">
        <v>7.9600000000000004E-2</v>
      </c>
      <c r="W234" s="6">
        <v>0.15859999999999999</v>
      </c>
      <c r="X234" s="6">
        <v>0.159</v>
      </c>
      <c r="Y234" s="6">
        <v>0.1265</v>
      </c>
      <c r="Z234" s="6">
        <v>0.20679999999999998</v>
      </c>
    </row>
    <row r="235" spans="3:26" ht="15.5" x14ac:dyDescent="0.35">
      <c r="C235" t="s">
        <v>219</v>
      </c>
      <c r="I235" s="6">
        <v>7.1399999999999991E-2</v>
      </c>
      <c r="J235" s="6">
        <v>0.12990000000000002</v>
      </c>
      <c r="K235" s="6">
        <v>9.2499999999999999E-2</v>
      </c>
      <c r="L235" s="6">
        <v>0.20579999999999998</v>
      </c>
      <c r="M235" s="6">
        <v>0.18010000000000001</v>
      </c>
      <c r="N235" s="6">
        <v>-5.5599999999999997E-2</v>
      </c>
      <c r="O235" s="6">
        <v>8.3999999999999995E-3</v>
      </c>
      <c r="P235" s="6">
        <v>1.4199999999999999E-2</v>
      </c>
      <c r="Q235" s="6">
        <v>7.4499999999999997E-2</v>
      </c>
      <c r="R235" s="6">
        <v>0.12809999999999999</v>
      </c>
      <c r="S235" s="6">
        <v>7.9399999999999998E-2</v>
      </c>
      <c r="T235" s="6">
        <v>0.1143</v>
      </c>
      <c r="U235" s="6">
        <v>4.4699999999999997E-2</v>
      </c>
      <c r="V235" s="6">
        <v>0.125</v>
      </c>
      <c r="W235" s="6">
        <v>0.21909999999999999</v>
      </c>
      <c r="X235" s="6">
        <v>0.2145</v>
      </c>
      <c r="Y235" s="6">
        <v>0.16210000000000002</v>
      </c>
      <c r="Z235" s="6">
        <v>0.28720000000000001</v>
      </c>
    </row>
    <row r="236" spans="3:26" ht="15.5" x14ac:dyDescent="0.35">
      <c r="C236" t="s">
        <v>220</v>
      </c>
      <c r="I236" s="6">
        <v>0.11539999999999999</v>
      </c>
      <c r="J236" s="6">
        <v>0.1636</v>
      </c>
      <c r="K236" s="6">
        <v>0.10619999999999999</v>
      </c>
      <c r="L236" s="6">
        <v>0.18659999999999999</v>
      </c>
      <c r="M236" s="6">
        <v>0.17309999999999998</v>
      </c>
      <c r="N236" s="6">
        <v>9.2600000000000002E-2</v>
      </c>
      <c r="O236" s="6">
        <v>5.5E-2</v>
      </c>
      <c r="P236" s="6">
        <v>4.9000000000000002E-2</v>
      </c>
      <c r="Q236" s="6">
        <v>9.35E-2</v>
      </c>
      <c r="R236" s="6">
        <v>6.9199999999999998E-2</v>
      </c>
      <c r="S236" s="6">
        <v>9.6699999999999994E-2</v>
      </c>
      <c r="T236" s="6">
        <v>0.13789999999999999</v>
      </c>
      <c r="U236" s="6">
        <v>6.5500000000000003E-2</v>
      </c>
      <c r="V236" s="6">
        <v>0.154</v>
      </c>
      <c r="W236" s="6">
        <v>0.28070000000000001</v>
      </c>
      <c r="X236" s="6">
        <v>0.29160000000000003</v>
      </c>
      <c r="Y236" s="6">
        <v>0.2177</v>
      </c>
      <c r="Z236" s="6">
        <v>0.68189999999999995</v>
      </c>
    </row>
    <row r="237" spans="3:26" ht="15.5" x14ac:dyDescent="0.35">
      <c r="C237" t="s">
        <v>221</v>
      </c>
      <c r="I237" s="6">
        <v>5.5</v>
      </c>
      <c r="J237" s="6">
        <v>6.97</v>
      </c>
      <c r="K237" s="5">
        <v>4</v>
      </c>
      <c r="L237" s="6">
        <v>6.66</v>
      </c>
      <c r="M237" s="6">
        <v>5.44</v>
      </c>
      <c r="N237" s="6">
        <v>2.34</v>
      </c>
      <c r="O237" s="6">
        <v>1.66</v>
      </c>
      <c r="P237" s="6">
        <v>29.75</v>
      </c>
      <c r="Q237" s="6">
        <v>27.46</v>
      </c>
      <c r="R237" s="6">
        <v>9.52</v>
      </c>
      <c r="S237" s="6">
        <v>25.78</v>
      </c>
      <c r="T237" s="6">
        <v>8.82</v>
      </c>
      <c r="U237" s="6">
        <v>3.66</v>
      </c>
      <c r="V237" s="6">
        <v>13.25</v>
      </c>
      <c r="W237" s="6">
        <v>28.72</v>
      </c>
      <c r="X237" s="6">
        <v>22.89</v>
      </c>
      <c r="Y237" s="6">
        <v>14.93</v>
      </c>
      <c r="Z237" s="6">
        <v>25.11</v>
      </c>
    </row>
    <row r="238" spans="3:26" ht="15.5" x14ac:dyDescent="0.35">
      <c r="C238" t="s">
        <v>65</v>
      </c>
      <c r="I238" s="6">
        <v>2.73</v>
      </c>
      <c r="J238" s="6">
        <v>0.68</v>
      </c>
      <c r="K238" s="6">
        <v>0.7</v>
      </c>
      <c r="L238" s="6">
        <v>0.75</v>
      </c>
      <c r="M238" s="6">
        <v>0.85</v>
      </c>
      <c r="N238" s="6">
        <v>0.84</v>
      </c>
      <c r="O238" s="6">
        <v>1.1299999999999999</v>
      </c>
      <c r="P238" s="6">
        <v>1.1499999999999999</v>
      </c>
      <c r="Q238" s="6">
        <v>1.26</v>
      </c>
      <c r="R238" s="6">
        <v>1.05</v>
      </c>
      <c r="S238" s="6">
        <v>1.03</v>
      </c>
      <c r="T238" s="6">
        <v>1.33</v>
      </c>
      <c r="U238" s="6">
        <v>1.42</v>
      </c>
      <c r="V238" s="6">
        <v>1.79</v>
      </c>
      <c r="W238" s="6">
        <v>2.2799999999999998</v>
      </c>
      <c r="X238" s="6">
        <v>2.81</v>
      </c>
      <c r="Y238" s="6">
        <v>2.89</v>
      </c>
      <c r="Z238" s="6">
        <v>1.39</v>
      </c>
    </row>
    <row r="239" spans="3:26" ht="15.5" x14ac:dyDescent="0.35">
      <c r="C239" t="s">
        <v>62</v>
      </c>
      <c r="I239" s="6">
        <v>2770.95</v>
      </c>
      <c r="J239" s="6">
        <v>3169.66</v>
      </c>
      <c r="K239" s="6">
        <v>2876.05</v>
      </c>
      <c r="L239" s="6">
        <v>2804.81</v>
      </c>
      <c r="M239" s="6">
        <v>2355.96</v>
      </c>
      <c r="N239" s="6">
        <v>1916.55</v>
      </c>
      <c r="O239" s="6">
        <v>2097.37</v>
      </c>
      <c r="P239" s="6">
        <v>2064.87</v>
      </c>
      <c r="Q239" s="6">
        <v>2042.18</v>
      </c>
      <c r="R239" s="6">
        <v>1824.81</v>
      </c>
      <c r="S239" s="6">
        <v>1649.67</v>
      </c>
      <c r="T239" s="6">
        <v>1575.41</v>
      </c>
      <c r="U239" s="6">
        <v>1410.35</v>
      </c>
      <c r="V239" s="6">
        <v>1393.27</v>
      </c>
      <c r="W239" s="6">
        <v>1306.3900000000001</v>
      </c>
      <c r="X239" s="6">
        <v>1128.17</v>
      </c>
      <c r="Y239" s="6">
        <v>934.17</v>
      </c>
      <c r="Z239" s="6">
        <v>855.89</v>
      </c>
    </row>
    <row r="240" spans="3:26" ht="15.5" x14ac:dyDescent="0.35">
      <c r="C240" t="s">
        <v>222</v>
      </c>
      <c r="I240" s="6">
        <v>2.74</v>
      </c>
      <c r="J240" s="6">
        <v>0.69</v>
      </c>
      <c r="K240" s="6">
        <v>0.71</v>
      </c>
      <c r="L240" s="6">
        <v>0.76</v>
      </c>
      <c r="M240" s="6">
        <v>0.86</v>
      </c>
      <c r="N240" s="6">
        <v>0.86</v>
      </c>
      <c r="O240" s="6">
        <v>1.1599999999999999</v>
      </c>
      <c r="P240" s="6">
        <v>1.18</v>
      </c>
      <c r="Q240" s="6">
        <v>1.29</v>
      </c>
      <c r="R240" s="6">
        <v>1.08</v>
      </c>
      <c r="S240" s="6">
        <v>1.06</v>
      </c>
      <c r="T240" s="6">
        <v>1.38</v>
      </c>
      <c r="U240" s="6">
        <v>1.47</v>
      </c>
      <c r="V240" s="6">
        <v>1.87</v>
      </c>
      <c r="W240" s="6">
        <v>2.2799999999999998</v>
      </c>
      <c r="X240" s="6">
        <v>2.82</v>
      </c>
      <c r="Y240" s="6">
        <v>2.9</v>
      </c>
      <c r="Z240" s="6">
        <v>1.4</v>
      </c>
    </row>
    <row r="241" spans="3:26" ht="15.5" x14ac:dyDescent="0.35">
      <c r="C241" t="s">
        <v>223</v>
      </c>
      <c r="I241" s="6">
        <v>2764.62</v>
      </c>
      <c r="J241" s="6">
        <v>3122.5</v>
      </c>
      <c r="K241" s="6">
        <v>2827.81</v>
      </c>
      <c r="L241" s="6">
        <v>2756.03</v>
      </c>
      <c r="M241" s="6">
        <v>2308.84</v>
      </c>
      <c r="N241" s="6">
        <v>1868.8</v>
      </c>
      <c r="O241" s="6">
        <v>2048.91</v>
      </c>
      <c r="P241" s="6">
        <v>2015.41</v>
      </c>
      <c r="Q241" s="6">
        <v>1991.9</v>
      </c>
      <c r="R241" s="6">
        <v>1773.54</v>
      </c>
      <c r="S241" s="6">
        <v>1597.82</v>
      </c>
      <c r="T241" s="6">
        <v>1522.81</v>
      </c>
      <c r="U241" s="6">
        <v>1356.32</v>
      </c>
      <c r="V241" s="6">
        <v>1338.63</v>
      </c>
      <c r="W241" s="6">
        <v>1304.8900000000001</v>
      </c>
      <c r="X241" s="6">
        <v>1126.68</v>
      </c>
      <c r="Y241" s="6">
        <v>932.21</v>
      </c>
      <c r="Z241" s="6">
        <v>852.83</v>
      </c>
    </row>
    <row r="242" spans="3:26" ht="15.5" x14ac:dyDescent="0.35">
      <c r="C242" t="s">
        <v>224</v>
      </c>
      <c r="I242" s="5">
        <v>483000000000</v>
      </c>
      <c r="J242" s="5">
        <v>597000000000</v>
      </c>
      <c r="K242" s="5">
        <v>539000000000</v>
      </c>
      <c r="L242" s="5">
        <v>489000000000</v>
      </c>
      <c r="M242" s="5">
        <v>334000000000</v>
      </c>
      <c r="N242" s="5">
        <v>986000000000</v>
      </c>
      <c r="O242" s="5">
        <v>1669000000000</v>
      </c>
      <c r="P242" s="5">
        <v>1114000000000</v>
      </c>
      <c r="Q242" s="5">
        <v>657000000000</v>
      </c>
      <c r="R242" s="5">
        <v>662000000000</v>
      </c>
      <c r="S242" s="5">
        <v>650000000000</v>
      </c>
      <c r="T242" s="5">
        <v>383000000000</v>
      </c>
      <c r="U242" s="5">
        <v>306000000000</v>
      </c>
      <c r="V242" s="5">
        <v>314000000000</v>
      </c>
      <c r="W242" s="5">
        <v>69000000000</v>
      </c>
      <c r="X242" s="5">
        <v>142000000000</v>
      </c>
      <c r="Y242" s="5">
        <v>25000000000</v>
      </c>
      <c r="Z242" s="5">
        <v>2000000000</v>
      </c>
    </row>
    <row r="243" spans="3:26" ht="15.5" x14ac:dyDescent="0.35">
      <c r="C243" t="s">
        <v>225</v>
      </c>
      <c r="I243" s="5">
        <v>2517000000000</v>
      </c>
      <c r="J243" s="5">
        <v>2347000000000</v>
      </c>
      <c r="K243" s="5">
        <v>2357000000000</v>
      </c>
      <c r="L243" s="5">
        <v>2619000000000</v>
      </c>
      <c r="M243" s="5">
        <v>2871000000000</v>
      </c>
      <c r="N243" s="5">
        <v>3023000000000</v>
      </c>
      <c r="O243" s="5">
        <v>2131000000000</v>
      </c>
      <c r="P243" s="5">
        <v>2549000000000</v>
      </c>
      <c r="Q243" s="5">
        <v>2388000000000</v>
      </c>
      <c r="R243" s="5">
        <v>2577000000000</v>
      </c>
      <c r="S243" s="5">
        <v>2123000000000</v>
      </c>
      <c r="T243" s="5">
        <v>1307000000000</v>
      </c>
      <c r="U243" s="5">
        <v>991000000000</v>
      </c>
      <c r="V243" s="5">
        <v>627000000000</v>
      </c>
      <c r="W243" s="5">
        <v>363000000000</v>
      </c>
      <c r="X243" s="5">
        <v>220000000000</v>
      </c>
      <c r="Y243" s="5">
        <v>219000000000</v>
      </c>
      <c r="Z243" s="5">
        <v>215000000000</v>
      </c>
    </row>
    <row r="244" spans="3:26" ht="15.5" x14ac:dyDescent="0.35">
      <c r="C244" t="s">
        <v>26</v>
      </c>
      <c r="I244" s="5">
        <v>3000000000000</v>
      </c>
      <c r="J244" s="5">
        <v>2944000000000</v>
      </c>
      <c r="K244" s="5">
        <v>2896000000000</v>
      </c>
      <c r="L244" s="5">
        <v>3107000000000</v>
      </c>
      <c r="M244" s="5">
        <v>3205000000000</v>
      </c>
      <c r="N244" s="5">
        <v>4009000000000</v>
      </c>
      <c r="O244" s="5">
        <v>3800000000000</v>
      </c>
      <c r="P244" s="5">
        <v>3663000000000</v>
      </c>
      <c r="Q244" s="5">
        <v>3045000000000</v>
      </c>
      <c r="R244" s="5">
        <v>3239000000000</v>
      </c>
      <c r="S244" s="5">
        <v>2773000000000</v>
      </c>
      <c r="T244" s="5">
        <v>1690000000000</v>
      </c>
      <c r="U244" s="5">
        <v>1297000000000</v>
      </c>
      <c r="V244" s="5">
        <v>942000000000</v>
      </c>
      <c r="W244" s="5">
        <v>432000000000</v>
      </c>
      <c r="X244" s="5">
        <v>361000000000</v>
      </c>
      <c r="Y244" s="5">
        <v>244000000000</v>
      </c>
      <c r="Z244" s="5">
        <v>217000000000</v>
      </c>
    </row>
    <row r="245" spans="3:26" ht="15.5" x14ac:dyDescent="0.35">
      <c r="C245" t="s">
        <v>23</v>
      </c>
      <c r="I245" s="5">
        <v>101000000000</v>
      </c>
      <c r="J245" s="5">
        <v>2103000000000</v>
      </c>
      <c r="K245" s="5">
        <v>2360000000000</v>
      </c>
      <c r="L245" s="5">
        <v>2572000000000</v>
      </c>
      <c r="M245" s="5">
        <v>2709000000000</v>
      </c>
      <c r="N245" s="5">
        <v>3759000000000</v>
      </c>
      <c r="O245" s="5">
        <v>3632000000000</v>
      </c>
      <c r="P245" s="5">
        <v>3359000000000</v>
      </c>
      <c r="Q245" s="5">
        <v>2540000000000</v>
      </c>
      <c r="R245" s="5">
        <v>2342000000000</v>
      </c>
      <c r="S245" s="5">
        <v>2014000000000</v>
      </c>
      <c r="T245" s="5">
        <v>1496000000000</v>
      </c>
      <c r="U245" s="5">
        <v>1135000000000</v>
      </c>
      <c r="V245" s="5">
        <v>713000000000</v>
      </c>
      <c r="W245" s="5">
        <v>83000000000</v>
      </c>
      <c r="X245" s="5">
        <v>-168000000000</v>
      </c>
      <c r="Y245" s="5">
        <v>-143000000000</v>
      </c>
      <c r="Z245" s="5">
        <v>-426000000000</v>
      </c>
    </row>
    <row r="246" spans="3:26" ht="15.5" x14ac:dyDescent="0.35">
      <c r="C246" t="s">
        <v>226</v>
      </c>
      <c r="I246" s="5">
        <v>2108000000000</v>
      </c>
      <c r="J246" s="5">
        <v>464000000000</v>
      </c>
      <c r="K246" s="5">
        <v>306000000000</v>
      </c>
      <c r="L246" s="5">
        <v>439000000000</v>
      </c>
      <c r="M246" s="5">
        <v>118000000000</v>
      </c>
      <c r="N246" s="5">
        <v>-509000000000</v>
      </c>
      <c r="O246" s="5">
        <v>-1051000000000</v>
      </c>
      <c r="P246" s="5">
        <v>-141000000000</v>
      </c>
      <c r="Q246" s="5">
        <v>147000000000</v>
      </c>
      <c r="R246" s="5">
        <v>397000000000</v>
      </c>
      <c r="S246" s="5">
        <v>341000000000</v>
      </c>
      <c r="T246" s="5">
        <v>-194000000000</v>
      </c>
      <c r="U246" s="5">
        <v>35000000000</v>
      </c>
      <c r="V246" s="5">
        <v>80000000000</v>
      </c>
      <c r="W246" s="5">
        <v>290000000000</v>
      </c>
      <c r="X246" s="5">
        <v>409000000000</v>
      </c>
      <c r="Y246" s="5">
        <v>380000000000</v>
      </c>
      <c r="Z246" s="5">
        <v>450000000000</v>
      </c>
    </row>
    <row r="247" spans="3:26" ht="15.5" x14ac:dyDescent="0.35">
      <c r="C247" t="s">
        <v>227</v>
      </c>
      <c r="I247" s="5">
        <v>1981000000000</v>
      </c>
      <c r="J247" s="5">
        <v>1256000000000</v>
      </c>
      <c r="K247" s="5">
        <v>1423000000000</v>
      </c>
      <c r="L247" s="5">
        <v>1254000000000</v>
      </c>
      <c r="M247" s="5">
        <v>1774000000000</v>
      </c>
      <c r="N247" s="5">
        <v>684000000000</v>
      </c>
      <c r="O247" s="5">
        <v>872000000000</v>
      </c>
      <c r="P247" s="5">
        <v>416000000000</v>
      </c>
      <c r="Q247" s="5">
        <v>810000000000</v>
      </c>
      <c r="R247" s="5">
        <v>548000000000</v>
      </c>
      <c r="S247" s="5">
        <v>383000000000</v>
      </c>
      <c r="T247" s="5">
        <v>882000000000</v>
      </c>
      <c r="U247" s="5">
        <v>381000000000</v>
      </c>
      <c r="V247" s="5">
        <v>356000000000</v>
      </c>
      <c r="W247" s="5">
        <v>719000000000</v>
      </c>
      <c r="X247" s="5">
        <v>532000000000</v>
      </c>
      <c r="Y247" s="5">
        <v>184000000000</v>
      </c>
      <c r="Z247" s="5">
        <v>635000000000</v>
      </c>
    </row>
    <row r="248" spans="3:26" ht="15.5" x14ac:dyDescent="0.35">
      <c r="C248" t="s">
        <v>228</v>
      </c>
      <c r="I248" s="5">
        <v>-428000000000</v>
      </c>
      <c r="J248" s="5">
        <v>-728000000000</v>
      </c>
      <c r="K248" s="5">
        <v>-785000000000</v>
      </c>
      <c r="L248" s="5">
        <v>-459000000000</v>
      </c>
      <c r="M248" s="5">
        <v>-406000000000</v>
      </c>
      <c r="N248" s="5">
        <v>-392000000000</v>
      </c>
      <c r="O248" s="5">
        <v>-887000000000</v>
      </c>
      <c r="P248" s="5">
        <v>-961000000000</v>
      </c>
      <c r="Q248" s="5">
        <v>-566000000000</v>
      </c>
      <c r="R248" s="5">
        <v>-608000000000</v>
      </c>
      <c r="S248" s="5">
        <v>-902000000000</v>
      </c>
      <c r="T248" s="5">
        <v>-906000000000</v>
      </c>
      <c r="U248" s="5">
        <v>-558000000000</v>
      </c>
      <c r="V248" s="5">
        <v>-737000000000</v>
      </c>
      <c r="W248" s="5">
        <v>-705000000000</v>
      </c>
      <c r="X248" s="5">
        <v>-408000000000</v>
      </c>
      <c r="Y248" s="5">
        <v>-294000000000</v>
      </c>
      <c r="Z248" s="5">
        <v>-310000000000</v>
      </c>
    </row>
    <row r="249" spans="3:26" ht="15.5" x14ac:dyDescent="0.35">
      <c r="C249" t="s">
        <v>15</v>
      </c>
      <c r="I249" s="5">
        <v>1553000000000</v>
      </c>
      <c r="J249" s="5">
        <v>528000000000</v>
      </c>
      <c r="K249" s="5">
        <v>637000000000</v>
      </c>
      <c r="L249" s="5">
        <v>795000000000</v>
      </c>
      <c r="M249" s="5">
        <v>1368000000000</v>
      </c>
      <c r="N249" s="5">
        <v>291000000000</v>
      </c>
      <c r="O249" s="5">
        <v>-15000000000</v>
      </c>
      <c r="P249" s="5">
        <v>-545000000000</v>
      </c>
      <c r="Q249" s="5">
        <v>244000000000</v>
      </c>
      <c r="R249" s="5">
        <v>-60000000000</v>
      </c>
      <c r="S249" s="5">
        <v>-519000000000</v>
      </c>
      <c r="T249" s="5">
        <v>-24000000000</v>
      </c>
      <c r="U249" s="5">
        <v>-178000000000</v>
      </c>
      <c r="V249" s="5">
        <v>-382000000000</v>
      </c>
      <c r="W249" s="5">
        <v>14000000000</v>
      </c>
      <c r="X249" s="5">
        <v>124000000000</v>
      </c>
      <c r="Y249" s="5">
        <v>-110000000000</v>
      </c>
      <c r="Z249" s="5">
        <v>325000000000</v>
      </c>
    </row>
    <row r="250" spans="3:26" ht="15.5" x14ac:dyDescent="0.35">
      <c r="C250" t="s">
        <v>17</v>
      </c>
      <c r="I250" s="6">
        <v>853.99</v>
      </c>
      <c r="J250" s="6">
        <v>290.35000000000002</v>
      </c>
      <c r="K250" s="6">
        <v>350.52</v>
      </c>
      <c r="L250" s="6">
        <v>437.08</v>
      </c>
      <c r="M250" s="6">
        <v>723.68</v>
      </c>
      <c r="N250" s="6">
        <v>154.02000000000001</v>
      </c>
      <c r="O250" s="6">
        <v>-7.82</v>
      </c>
      <c r="P250" s="6">
        <v>-288.20999999999998</v>
      </c>
      <c r="Q250" s="6">
        <v>129.13999999999999</v>
      </c>
      <c r="R250" s="6">
        <v>-31.55</v>
      </c>
      <c r="S250" s="6">
        <v>-274.74</v>
      </c>
      <c r="T250" s="6">
        <v>-12.85</v>
      </c>
      <c r="U250" s="6">
        <v>-93.93</v>
      </c>
      <c r="V250" s="6">
        <v>-201.99</v>
      </c>
      <c r="W250" s="6">
        <v>7.41</v>
      </c>
      <c r="X250" s="6">
        <v>65.47</v>
      </c>
      <c r="Y250" s="6">
        <v>-58.01</v>
      </c>
      <c r="Z250" s="6">
        <v>178.98</v>
      </c>
    </row>
  </sheetData>
  <pageMargins left="0.7" right="0.7" top="0.75" bottom="0.75" header="0.3" footer="0.3"/>
  <ignoredErrors>
    <ignoredError sqref="A1:Z25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1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1693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1694</v>
      </c>
      <c r="D2" s="2" vm="371">
        <f ca="1">IFERROR(_xlfn.STOCKHISTORY("XIDX:" &amp; $C$1, D3, , 0, 0, 1), "Libur")</f>
        <v>695</v>
      </c>
      <c r="E2" s="2" vm="372">
        <f ca="1">IFERROR(_xlfn.STOCKHISTORY("XIDX:" &amp; $C$1, E3, , 0, 0, 1), "Libur")</f>
        <v>580</v>
      </c>
      <c r="H2" s="2" vm="372">
        <f ca="1">IFERROR(INDEX(D2:G2,COUNT(D2:G2)),"")</f>
        <v>580</v>
      </c>
      <c r="I2" s="2" vm="373">
        <f t="shared" ref="I2:R2" ca="1" si="0">IFERROR(_xlfn.STOCKHISTORY("XIDX:" &amp; $C$1, I1, , 0, 0, 1), "Libur")</f>
        <v>900</v>
      </c>
      <c r="J2" s="2" vm="374">
        <f t="shared" ca="1" si="0"/>
        <v>935</v>
      </c>
      <c r="K2" s="2" vm="375">
        <f t="shared" ca="1" si="0"/>
        <v>650</v>
      </c>
      <c r="L2" s="2" vm="313">
        <f t="shared" ca="1" si="0"/>
        <v>2300</v>
      </c>
      <c r="M2" s="2" vm="376">
        <f t="shared" ca="1" si="0"/>
        <v>780</v>
      </c>
      <c r="N2" s="2" vm="377">
        <f t="shared" ca="1" si="0"/>
        <v>2600</v>
      </c>
      <c r="O2" s="2" vm="378">
        <f t="shared" ca="1" si="0"/>
        <v>3450</v>
      </c>
      <c r="P2" s="2" vm="123">
        <f t="shared" ca="1" si="0"/>
        <v>4300</v>
      </c>
      <c r="Q2" s="2" vm="379">
        <f t="shared" ca="1" si="0"/>
        <v>1550</v>
      </c>
      <c r="R2" s="2" vm="380">
        <f t="shared" ca="1" si="0"/>
        <v>895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35559536903</v>
      </c>
      <c r="E4" s="2">
        <f>IFERROR(INDEX(E51:E500,MATCH($C$4,$C$51:$C$500,0)),"")</f>
        <v>26856282667</v>
      </c>
      <c r="H4" s="2">
        <f>IFERROR(SUM(D4:G4)*(4/MAX(1,COUNT(D4:G4))),"")</f>
        <v>124831639140</v>
      </c>
      <c r="I4" s="2">
        <f t="shared" ref="I4:R4" si="1">IFERROR(INDEX(I51:I500,MATCH($C$4,$C$51:$C$500,0)),"")</f>
        <v>123996855122</v>
      </c>
      <c r="J4" s="2">
        <f t="shared" si="1"/>
        <v>155976345112</v>
      </c>
      <c r="K4" s="2">
        <f t="shared" si="1"/>
        <v>133104822414</v>
      </c>
      <c r="L4" s="2">
        <f t="shared" si="1"/>
        <v>90237216111</v>
      </c>
      <c r="M4" s="2">
        <f t="shared" si="1"/>
        <v>69422735722</v>
      </c>
      <c r="N4" s="2">
        <f t="shared" si="1"/>
        <v>55621388834</v>
      </c>
      <c r="O4" s="2">
        <f t="shared" si="1"/>
        <v>155824493314</v>
      </c>
      <c r="P4" s="2">
        <f t="shared" si="1"/>
        <v>189817862304</v>
      </c>
      <c r="Q4" s="2">
        <f t="shared" si="1"/>
        <v>169232744204</v>
      </c>
      <c r="R4" s="2">
        <f t="shared" si="1"/>
        <v>160986791061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-5723589881</v>
      </c>
      <c r="E5" s="2">
        <f>IFERROR(INDEX(E51:E500,MATCH($C$5,$C$51:$C$500,0)),"")</f>
        <v>163958108</v>
      </c>
      <c r="H5" s="2">
        <f>IFERROR(SUM(D5:G5)*(4/MAX(1,COUNT(D5:G5))),"")</f>
        <v>-11119263546</v>
      </c>
      <c r="I5" s="2">
        <f t="shared" ref="I5:R5" si="2">IFERROR(INDEX(I51:I500,MATCH($C$5,$C$51:$C$500,0)),"")</f>
        <v>-26479154303</v>
      </c>
      <c r="J5" s="2">
        <f t="shared" si="2"/>
        <v>-12692939828</v>
      </c>
      <c r="K5" s="2">
        <f t="shared" si="2"/>
        <v>-22568533960</v>
      </c>
      <c r="L5" s="2">
        <f t="shared" si="2"/>
        <v>-30177333038</v>
      </c>
      <c r="M5" s="2">
        <f t="shared" si="2"/>
        <v>-36975739713</v>
      </c>
      <c r="N5" s="2">
        <f t="shared" si="2"/>
        <v>-47053515160</v>
      </c>
      <c r="O5" s="2">
        <f t="shared" si="2"/>
        <v>-13020087981</v>
      </c>
      <c r="P5" s="2">
        <f t="shared" si="2"/>
        <v>1129213288</v>
      </c>
      <c r="Q5" s="2">
        <f t="shared" si="2"/>
        <v>46584021</v>
      </c>
      <c r="R5" s="2">
        <f t="shared" si="2"/>
        <v>57936279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698434479631</v>
      </c>
      <c r="E6" s="2">
        <f>IFERROR(INDEX(E51:E500,MATCH($C$6,$C$51:$C$500,0)),"")</f>
        <v>707368407161</v>
      </c>
      <c r="H6" s="2">
        <f>IFERROR(INDEX(D6:G6,COUNT(D6:G6)),"")</f>
        <v>707368407161</v>
      </c>
      <c r="I6" s="2">
        <f t="shared" ref="I6:R6" si="3">IFERROR(INDEX(I51:I500,MATCH($C$6,$C$51:$C$500,0)),"")</f>
        <v>720441084672</v>
      </c>
      <c r="J6" s="2">
        <f t="shared" si="3"/>
        <v>746920238975</v>
      </c>
      <c r="K6" s="2">
        <f t="shared" si="3"/>
        <v>759613178803</v>
      </c>
      <c r="L6" s="2">
        <f t="shared" si="3"/>
        <v>782181712763</v>
      </c>
      <c r="M6" s="2">
        <f t="shared" si="3"/>
        <v>812359045801</v>
      </c>
      <c r="N6" s="2">
        <f t="shared" si="3"/>
        <v>882560134112</v>
      </c>
      <c r="O6" s="2">
        <f t="shared" si="3"/>
        <v>935030656418</v>
      </c>
      <c r="P6" s="2">
        <f t="shared" si="3"/>
        <v>947889135960</v>
      </c>
      <c r="Q6" s="2">
        <f t="shared" si="3"/>
        <v>946640217266</v>
      </c>
      <c r="R6" s="2">
        <f t="shared" si="3"/>
        <v>946351461691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1.1200000000000001</v>
      </c>
      <c r="E7" s="3">
        <f>IFERROR(INDEX(E51:E500,MATCH($C$7,$C$51:$C$500,0))/1000000000,"")</f>
        <v>1.1200000000000001</v>
      </c>
      <c r="H7" s="3">
        <f>IFERROR(INDEX(D7:G7,COUNT(D7:G7)),"")</f>
        <v>1.1200000000000001</v>
      </c>
      <c r="I7" s="3">
        <f t="shared" ref="I7:R7" si="4">IFERROR(INDEX(I51:I500,MATCH($C$7,$C$51:$C$500,0))/1000000000,"")</f>
        <v>1.1200000000000001</v>
      </c>
      <c r="J7" s="3">
        <f t="shared" si="4"/>
        <v>1.1200000000000001</v>
      </c>
      <c r="K7" s="3">
        <f t="shared" si="4"/>
        <v>1.1200000000000001</v>
      </c>
      <c r="L7" s="3">
        <f t="shared" si="4"/>
        <v>1.1200000000000001</v>
      </c>
      <c r="M7" s="3">
        <f t="shared" si="4"/>
        <v>1.1200000000000001</v>
      </c>
      <c r="N7" s="3">
        <f t="shared" si="4"/>
        <v>1.1200000000000001</v>
      </c>
      <c r="O7" s="3">
        <f t="shared" si="4"/>
        <v>1.1200000000000001</v>
      </c>
      <c r="P7" s="3">
        <f t="shared" si="4"/>
        <v>1.1200000000000001</v>
      </c>
      <c r="Q7" s="3">
        <f t="shared" si="4"/>
        <v>1.1200000000000001</v>
      </c>
      <c r="R7" s="3">
        <f t="shared" si="4"/>
        <v>1.1200000000000001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R8" si="5">IFERROR(INDEX(I51:I500,MATCH($C$8,$C$51:$C$500,0)),"")</f>
        <v>-9000000000</v>
      </c>
      <c r="J8" s="2">
        <f t="shared" si="5"/>
        <v>-11000000000</v>
      </c>
      <c r="K8" s="2">
        <f t="shared" si="5"/>
        <v>-9000000000</v>
      </c>
      <c r="L8" s="2">
        <f t="shared" si="5"/>
        <v>-7000000000</v>
      </c>
      <c r="M8" s="2">
        <f t="shared" si="5"/>
        <v>5000000000</v>
      </c>
      <c r="N8" s="2">
        <f t="shared" si="5"/>
        <v>-3000000000</v>
      </c>
      <c r="O8" s="2">
        <f t="shared" si="5"/>
        <v>-2000000000</v>
      </c>
      <c r="P8" s="2">
        <f t="shared" si="5"/>
        <v>-4000000000</v>
      </c>
      <c r="Q8" s="2">
        <f t="shared" si="5"/>
        <v>-11000000000</v>
      </c>
      <c r="R8" s="2">
        <f t="shared" si="5"/>
        <v>-35000000000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-2.64</v>
      </c>
      <c r="E9" s="3">
        <f>IFERROR(INDEX(E51:E500,MATCH("Free cash flow per share (Quarter)",$C$51:$C$500,0)),"")</f>
        <v>7.06</v>
      </c>
      <c r="H9" s="3">
        <f>IFERROR(INDEX(D9:G9,COUNT(D9:G9)),"")</f>
        <v>7.06</v>
      </c>
      <c r="I9" s="3">
        <f t="shared" ref="I9:R9" si="6">IFERROR(INDEX(I51:I500,MATCH($C$9,$C$51:$C$500,0)),"")</f>
        <v>-8.1</v>
      </c>
      <c r="J9" s="3">
        <f t="shared" si="6"/>
        <v>-9.5399999999999991</v>
      </c>
      <c r="K9" s="3">
        <f t="shared" si="6"/>
        <v>-8.39</v>
      </c>
      <c r="L9" s="3">
        <f t="shared" si="6"/>
        <v>-6.31</v>
      </c>
      <c r="M9" s="3">
        <f t="shared" si="6"/>
        <v>4.3899999999999997</v>
      </c>
      <c r="N9" s="3">
        <f t="shared" si="6"/>
        <v>-2.92</v>
      </c>
      <c r="O9" s="3">
        <f t="shared" si="6"/>
        <v>-1.67</v>
      </c>
      <c r="P9" s="3">
        <f t="shared" si="6"/>
        <v>-3.57</v>
      </c>
      <c r="Q9" s="3">
        <f t="shared" si="6"/>
        <v>-9.5</v>
      </c>
      <c r="R9" s="3">
        <f t="shared" si="6"/>
        <v>-31.65</v>
      </c>
    </row>
    <row r="10" spans="1:18" ht="15.5" x14ac:dyDescent="0.35">
      <c r="C10" t="s">
        <v>18</v>
      </c>
      <c r="D10" s="3">
        <f ca="1">IFERROR(IF(D9=0,"",D2/D9),"")</f>
        <v>-263.25757575757575</v>
      </c>
      <c r="E10" s="3">
        <f ca="1">IFERROR(IF(E9=0,"",E2/E9),"")</f>
        <v>82.1529745042493</v>
      </c>
      <c r="I10" s="3">
        <f t="shared" ref="I10:R10" ca="1" si="7">IFERROR(IF(I9=0,"",I2/I9),"")</f>
        <v>-111.11111111111111</v>
      </c>
      <c r="J10" s="3">
        <f t="shared" ca="1" si="7"/>
        <v>-98.008385744234815</v>
      </c>
      <c r="K10" s="3">
        <f t="shared" ca="1" si="7"/>
        <v>-77.473182359952318</v>
      </c>
      <c r="L10" s="3">
        <f t="shared" ca="1" si="7"/>
        <v>-364.50079239302698</v>
      </c>
      <c r="M10" s="3">
        <f t="shared" ca="1" si="7"/>
        <v>177.67653758542141</v>
      </c>
      <c r="N10" s="3">
        <f t="shared" ca="1" si="7"/>
        <v>-890.41095890410963</v>
      </c>
      <c r="O10" s="3">
        <f t="shared" ca="1" si="7"/>
        <v>-2065.868263473054</v>
      </c>
      <c r="P10" s="3">
        <f t="shared" ca="1" si="7"/>
        <v>-1204.4817927170868</v>
      </c>
      <c r="Q10" s="3">
        <f t="shared" ca="1" si="7"/>
        <v>-163.15789473684211</v>
      </c>
      <c r="R10" s="3">
        <f t="shared" ca="1" si="7"/>
        <v>-28.278041074249607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4233818155</v>
      </c>
      <c r="E11" s="2">
        <f>IFERROR(INDEX(E51:E500,MATCH($C$11,$C$51:$C$500,0)),"")</f>
        <v>2967006227</v>
      </c>
      <c r="H11" s="2">
        <f>IFERROR(INDEX(D11:G11,COUNT(D11:G11)),"")</f>
        <v>2967006227</v>
      </c>
      <c r="I11" s="2">
        <f t="shared" ref="I11:R11" si="8">IFERROR(INDEX(I51:I500,MATCH($C$11,$C$51:$C$500,0)),"")</f>
        <v>10523857754</v>
      </c>
      <c r="J11" s="2">
        <f t="shared" si="8"/>
        <v>3041986391</v>
      </c>
      <c r="K11" s="2">
        <f t="shared" si="8"/>
        <v>6441391564</v>
      </c>
      <c r="L11" s="2">
        <f t="shared" si="8"/>
        <v>14242085259</v>
      </c>
      <c r="M11" s="2">
        <f t="shared" si="8"/>
        <v>5863254678</v>
      </c>
      <c r="N11" s="2">
        <f t="shared" si="8"/>
        <v>3815940103</v>
      </c>
      <c r="O11" s="2">
        <f t="shared" si="8"/>
        <v>11693995771</v>
      </c>
      <c r="P11" s="2">
        <f t="shared" si="8"/>
        <v>20790702450</v>
      </c>
      <c r="Q11" s="2">
        <f t="shared" si="8"/>
        <v>14471813184</v>
      </c>
      <c r="R11" s="2">
        <f t="shared" si="8"/>
        <v>10036798114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7000000000</v>
      </c>
      <c r="H12" s="2">
        <f>IFERROR(INDEX(D12:G12,COUNT(D12:G12)),"")</f>
        <v>7000000000</v>
      </c>
      <c r="I12" s="2">
        <f t="shared" ref="I12:R12" si="9">IFERROR(INDEX(I51:I500,MATCH($C$12,$C$51:$C$500,0)),"")</f>
        <v>9000000000</v>
      </c>
      <c r="J12" s="2">
        <f t="shared" si="9"/>
        <v>73000000000</v>
      </c>
      <c r="K12" s="2">
        <f t="shared" si="9"/>
        <v>51000000000</v>
      </c>
      <c r="L12" s="2">
        <f t="shared" si="9"/>
        <v>42000000000</v>
      </c>
      <c r="M12" s="2">
        <f t="shared" si="9"/>
        <v>6000000000</v>
      </c>
      <c r="N12" s="2">
        <f t="shared" si="9"/>
        <v>55000000000</v>
      </c>
      <c r="O12" s="2">
        <f t="shared" si="9"/>
        <v>45000000000</v>
      </c>
      <c r="P12" s="2">
        <f t="shared" si="9"/>
        <v>36000000000</v>
      </c>
      <c r="Q12" s="2">
        <f t="shared" si="9"/>
        <v>41000000000</v>
      </c>
      <c r="R12" s="2">
        <f t="shared" si="9"/>
        <v>67000000000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R13" si="10">IFERROR(INDEX(I51:I500,MATCH($C$13,$C$51:$C$500,0)),"")</f>
        <v>20000000000</v>
      </c>
      <c r="J13" s="2">
        <f t="shared" si="10"/>
        <v>76000000000</v>
      </c>
      <c r="K13" s="2">
        <f t="shared" si="10"/>
        <v>58000000000</v>
      </c>
      <c r="L13" s="2">
        <f t="shared" si="10"/>
        <v>56000000000</v>
      </c>
      <c r="M13" s="2">
        <f t="shared" si="10"/>
        <v>12000000000</v>
      </c>
      <c r="N13" s="2">
        <f t="shared" si="10"/>
        <v>59000000000</v>
      </c>
      <c r="O13" s="2">
        <f t="shared" si="10"/>
        <v>57000000000</v>
      </c>
      <c r="P13" s="2">
        <f t="shared" si="10"/>
        <v>57000000000</v>
      </c>
      <c r="Q13" s="2">
        <f t="shared" si="10"/>
        <v>56000000000</v>
      </c>
      <c r="R13" s="2">
        <f t="shared" si="10"/>
        <v>77000000000</v>
      </c>
    </row>
    <row r="14" spans="1:18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R14" si="11">IFERROR(INDEX(I51:I500,MATCH($C$14,$C$51:$C$500,0)),"")</f>
        <v>-25065388484</v>
      </c>
      <c r="J14" s="2">
        <f t="shared" si="11"/>
        <v>-25081516529</v>
      </c>
      <c r="K14" s="2">
        <f t="shared" si="11"/>
        <v>-19609754024</v>
      </c>
      <c r="L14" s="2">
        <f t="shared" si="11"/>
        <v>-8653191371</v>
      </c>
      <c r="M14" s="2">
        <f t="shared" si="11"/>
        <v>-6017117538</v>
      </c>
      <c r="N14" s="2">
        <f t="shared" si="11"/>
        <v>-7610119495</v>
      </c>
      <c r="O14" s="2">
        <f t="shared" si="11"/>
        <v>-14081499063</v>
      </c>
      <c r="P14" s="2">
        <f t="shared" si="11"/>
        <v>-15168341245</v>
      </c>
      <c r="Q14" s="2">
        <f t="shared" si="11"/>
        <v>-21945903359</v>
      </c>
      <c r="R14" s="2">
        <f t="shared" si="11"/>
        <v>-8029567077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-443767371</v>
      </c>
      <c r="H15" s="2">
        <f>IFERROR(SUM(D15:G15)*(4/MAX(1,COUNT(D15:G15))),"")</f>
        <v>-887534742</v>
      </c>
      <c r="I15" s="2">
        <f t="shared" ref="I15:R15" si="12">IFERROR(INDEX(I51:I500,MATCH($C$15,$C$51:$C$500,0)),"")</f>
        <v>0</v>
      </c>
      <c r="J15" s="2">
        <f t="shared" si="12"/>
        <v>0</v>
      </c>
      <c r="K15" s="2">
        <f t="shared" si="12"/>
        <v>71406860</v>
      </c>
      <c r="L15" s="2">
        <f t="shared" si="12"/>
        <v>220706167</v>
      </c>
      <c r="M15" s="2">
        <f t="shared" si="12"/>
        <v>173333620</v>
      </c>
      <c r="N15" s="2">
        <f t="shared" si="12"/>
        <v>-476832020</v>
      </c>
      <c r="O15" s="2">
        <f t="shared" si="12"/>
        <v>-694300415</v>
      </c>
      <c r="P15" s="2">
        <f t="shared" si="12"/>
        <v>-428003502</v>
      </c>
      <c r="Q15" s="2">
        <f t="shared" si="12"/>
        <v>-1267380329</v>
      </c>
      <c r="R15" s="2">
        <f t="shared" si="12"/>
        <v>-281078541</v>
      </c>
    </row>
    <row r="16" spans="1:18" ht="15.5" x14ac:dyDescent="0.35">
      <c r="C16" t="s">
        <v>29</v>
      </c>
      <c r="D16" s="2">
        <f>IFERROR(INDEX(D51:D500,MATCH($C$16,$C$51:$C$500,0)),"")</f>
        <v>-5723589881</v>
      </c>
      <c r="E16" s="2">
        <f>IFERROR(INDEX(E51:E500,MATCH($C$16,$C$51:$C$500,0)),"")</f>
        <v>607725479</v>
      </c>
      <c r="H16" s="2">
        <f>IFERROR(SUM(D16:G16)*(4/MAX(1,COUNT(D16:G16))),"")</f>
        <v>-10231728804</v>
      </c>
      <c r="I16" s="2">
        <f t="shared" ref="I16:R16" si="13">IFERROR(INDEX(I51:I500,MATCH($C$16,$C$51:$C$500,0)),"")</f>
        <v>-26666728084</v>
      </c>
      <c r="J16" s="2">
        <f t="shared" si="13"/>
        <v>-12706338542</v>
      </c>
      <c r="K16" s="2">
        <f t="shared" si="13"/>
        <v>-23593236471</v>
      </c>
      <c r="L16" s="2">
        <f t="shared" si="13"/>
        <v>-31457649796</v>
      </c>
      <c r="M16" s="2">
        <f t="shared" si="13"/>
        <v>-41955626940</v>
      </c>
      <c r="N16" s="2">
        <f t="shared" si="13"/>
        <v>-51455453612</v>
      </c>
      <c r="O16" s="2">
        <f t="shared" si="13"/>
        <v>-11982881558</v>
      </c>
      <c r="P16" s="2">
        <f t="shared" si="13"/>
        <v>2144847568</v>
      </c>
      <c r="Q16" s="2">
        <f t="shared" si="13"/>
        <v>2725449247</v>
      </c>
      <c r="R16" s="2">
        <f t="shared" si="13"/>
        <v>1044276545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778400000000</v>
      </c>
      <c r="E20" s="2">
        <f ca="1">IFERROR(E21*E2,"")</f>
        <v>649600000000</v>
      </c>
      <c r="H20" s="2">
        <f t="shared" ref="H20:R20" ca="1" si="14">IFERROR(H21*H2,"")</f>
        <v>649600000000</v>
      </c>
      <c r="I20" s="2">
        <f t="shared" ca="1" si="14"/>
        <v>1008000000000</v>
      </c>
      <c r="J20" s="2">
        <f t="shared" ca="1" si="14"/>
        <v>1047200000000</v>
      </c>
      <c r="K20" s="2">
        <f t="shared" ca="1" si="14"/>
        <v>728000000000</v>
      </c>
      <c r="L20" s="2">
        <f t="shared" ca="1" si="14"/>
        <v>2576000000000</v>
      </c>
      <c r="M20" s="2">
        <f t="shared" ca="1" si="14"/>
        <v>873600000000</v>
      </c>
      <c r="N20" s="2">
        <f t="shared" ca="1" si="14"/>
        <v>2912000000000</v>
      </c>
      <c r="O20" s="2">
        <f t="shared" ca="1" si="14"/>
        <v>3864000000000</v>
      </c>
      <c r="P20" s="2">
        <f t="shared" ca="1" si="14"/>
        <v>4816000000000</v>
      </c>
      <c r="Q20" s="2">
        <f t="shared" ca="1" si="14"/>
        <v>1736000000000</v>
      </c>
      <c r="R20" s="2">
        <f t="shared" ca="1" si="14"/>
        <v>1002400000000</v>
      </c>
    </row>
    <row r="21" spans="1:18" ht="15.5" x14ac:dyDescent="0.35">
      <c r="C21" t="s">
        <v>12</v>
      </c>
      <c r="D21" s="2">
        <f>IFERROR(INDEX(D51:D500,MATCH($C$7,$C$51:$C$500,0)),"")</f>
        <v>1120000000</v>
      </c>
      <c r="E21" s="2">
        <f>IFERROR(INDEX(E51:E500,MATCH($C$7,$C$51:$C$500,0)),"")</f>
        <v>1120000000</v>
      </c>
      <c r="H21" s="2">
        <f>IFERROR(INDEX(D21:G21,COUNT(D21:G21)),"")</f>
        <v>1120000000</v>
      </c>
      <c r="I21" s="2">
        <f t="shared" ref="I21:R21" si="15">IFERROR(INDEX(I51:I500,MATCH($C$7,$C$51:$C$500,0)),"")</f>
        <v>1120000000</v>
      </c>
      <c r="J21" s="2">
        <f t="shared" si="15"/>
        <v>1120000000</v>
      </c>
      <c r="K21" s="2">
        <f t="shared" si="15"/>
        <v>1120000000</v>
      </c>
      <c r="L21" s="2">
        <f t="shared" si="15"/>
        <v>1120000000</v>
      </c>
      <c r="M21" s="2">
        <f t="shared" si="15"/>
        <v>1120000000</v>
      </c>
      <c r="N21" s="2">
        <f t="shared" si="15"/>
        <v>1120000000</v>
      </c>
      <c r="O21" s="2">
        <f t="shared" si="15"/>
        <v>1120000000</v>
      </c>
      <c r="P21" s="2">
        <f t="shared" si="15"/>
        <v>1120000000</v>
      </c>
      <c r="Q21" s="2">
        <f t="shared" si="15"/>
        <v>1120000000</v>
      </c>
      <c r="R21" s="2">
        <f t="shared" si="15"/>
        <v>1120000000</v>
      </c>
    </row>
    <row r="23" spans="1:18" ht="15.5" x14ac:dyDescent="0.35">
      <c r="B23" t="s">
        <v>50</v>
      </c>
      <c r="C23" t="s">
        <v>51</v>
      </c>
      <c r="D23" s="3">
        <f>IFERROR(D5/D6*100,"")</f>
        <v>-0.81948844851186498</v>
      </c>
      <c r="E23" s="3">
        <f>IFERROR(E5/E6*100,"")</f>
        <v>2.3178602032573169E-2</v>
      </c>
      <c r="H23" s="3">
        <f t="shared" ref="H23:R23" si="16">IFERROR(H5/H6*100,"")</f>
        <v>-1.5719197285933084</v>
      </c>
      <c r="I23" s="3">
        <f t="shared" si="16"/>
        <v>-3.675408699804418</v>
      </c>
      <c r="J23" s="3">
        <f t="shared" si="16"/>
        <v>-1.6993701824733716</v>
      </c>
      <c r="K23" s="3">
        <f t="shared" si="16"/>
        <v>-2.9710561361723005</v>
      </c>
      <c r="L23" s="3">
        <f t="shared" si="16"/>
        <v>-3.858097491361792</v>
      </c>
      <c r="M23" s="3">
        <f t="shared" si="16"/>
        <v>-4.5516499021121</v>
      </c>
      <c r="N23" s="3">
        <f t="shared" si="16"/>
        <v>-5.3314797871924657</v>
      </c>
      <c r="O23" s="3">
        <f t="shared" si="16"/>
        <v>-1.3924771227157973</v>
      </c>
      <c r="P23" s="3">
        <f t="shared" si="16"/>
        <v>0.11912925733201479</v>
      </c>
      <c r="Q23" s="3">
        <f t="shared" si="16"/>
        <v>4.9209847786247365E-3</v>
      </c>
      <c r="R23" s="3">
        <f t="shared" si="16"/>
        <v>6.1220678939382447E-3</v>
      </c>
    </row>
    <row r="24" spans="1:18" ht="15.5" x14ac:dyDescent="0.35">
      <c r="C24" t="s">
        <v>52</v>
      </c>
      <c r="D24" s="4">
        <f>IFERROR(_xlfn.RRI(5,I23,D23),"")</f>
        <v>-0.25929131067455924</v>
      </c>
      <c r="E24" s="4" t="str">
        <f>IFERROR(_xlfn.RRI(5,J23,E23),"")</f>
        <v/>
      </c>
      <c r="H24" s="4">
        <f t="shared" ref="H24:R24" si="17">IFERROR(_xlfn.RRI(5,M23,H23),"")</f>
        <v>-0.1915516055208355</v>
      </c>
      <c r="I24" s="4">
        <f t="shared" si="17"/>
        <v>-7.169310884530089E-2</v>
      </c>
      <c r="J24" s="4">
        <f t="shared" si="17"/>
        <v>4.0638729437240562E-2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-23.82</v>
      </c>
      <c r="J25" s="3">
        <f t="shared" si="18"/>
        <v>-11.35</v>
      </c>
      <c r="K25" s="3">
        <f t="shared" si="18"/>
        <v>-21.01</v>
      </c>
      <c r="L25" s="3">
        <f t="shared" si="18"/>
        <v>-27.91</v>
      </c>
      <c r="M25" s="3">
        <f t="shared" si="18"/>
        <v>-37.33</v>
      </c>
      <c r="N25" s="3">
        <f t="shared" si="18"/>
        <v>-46.4</v>
      </c>
      <c r="O25" s="3">
        <f t="shared" si="18"/>
        <v>-11.36</v>
      </c>
      <c r="P25" s="3">
        <f t="shared" si="18"/>
        <v>1.45</v>
      </c>
      <c r="Q25" s="3">
        <f t="shared" si="18"/>
        <v>1.1000000000000001</v>
      </c>
      <c r="R25" s="3">
        <f t="shared" si="18"/>
        <v>0.55000000000000004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-0.12484544948447052</v>
      </c>
      <c r="J26" s="4">
        <f t="shared" si="19"/>
        <v>-1.7611836245878809E-4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31.749586520535715</v>
      </c>
      <c r="E27" s="3">
        <f>IFERROR(E4/E21,"")</f>
        <v>23.978823809821428</v>
      </c>
      <c r="H27" s="3">
        <f t="shared" ref="H27:R27" si="20">IFERROR(H4/H21,"")</f>
        <v>111.45682066071429</v>
      </c>
      <c r="I27" s="3">
        <f t="shared" si="20"/>
        <v>110.7114777875</v>
      </c>
      <c r="J27" s="3">
        <f t="shared" si="20"/>
        <v>139.26459385000001</v>
      </c>
      <c r="K27" s="3">
        <f t="shared" si="20"/>
        <v>118.84359144107142</v>
      </c>
      <c r="L27" s="3">
        <f t="shared" si="20"/>
        <v>80.568942956249998</v>
      </c>
      <c r="M27" s="3">
        <f t="shared" si="20"/>
        <v>61.984585466071429</v>
      </c>
      <c r="N27" s="3">
        <f t="shared" si="20"/>
        <v>49.66195431607143</v>
      </c>
      <c r="O27" s="3">
        <f t="shared" si="20"/>
        <v>139.12901188750001</v>
      </c>
      <c r="P27" s="3">
        <f t="shared" si="20"/>
        <v>169.48023420000001</v>
      </c>
      <c r="Q27" s="3">
        <f t="shared" si="20"/>
        <v>151.10066446785714</v>
      </c>
      <c r="R27" s="3">
        <f t="shared" si="20"/>
        <v>143.73820630446428</v>
      </c>
    </row>
    <row r="28" spans="1:18" ht="15.5" x14ac:dyDescent="0.35">
      <c r="C28" t="s">
        <v>57</v>
      </c>
      <c r="D28" s="4">
        <f>IFERROR(_xlfn.RRI(5,I27,D27),"")</f>
        <v>-0.22105089044214921</v>
      </c>
      <c r="E28" s="4">
        <f>IFERROR(_xlfn.RRI(5,J27,E27),"")</f>
        <v>-0.2966079880798711</v>
      </c>
      <c r="H28" s="4">
        <f t="shared" ref="H28:R28" si="21">IFERROR(_xlfn.RRI(5,M27,H27),"")</f>
        <v>0.12451328324438538</v>
      </c>
      <c r="I28" s="4">
        <f t="shared" si="21"/>
        <v>0.17390720549345917</v>
      </c>
      <c r="J28" s="4">
        <f t="shared" si="21"/>
        <v>1.9482513589985651E-4</v>
      </c>
      <c r="K28" s="4">
        <f t="shared" si="21"/>
        <v>-6.8524701558543732E-2</v>
      </c>
      <c r="L28" s="4">
        <f t="shared" si="21"/>
        <v>-0.11817936288404129</v>
      </c>
      <c r="M28" s="4">
        <f t="shared" si="21"/>
        <v>-0.15483345816745542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1.0986784140969164</v>
      </c>
      <c r="J29" s="4">
        <f t="shared" si="22"/>
        <v>-0.45978105663969543</v>
      </c>
      <c r="K29" s="4">
        <f t="shared" si="22"/>
        <v>-0.24722321748477244</v>
      </c>
      <c r="L29" s="4">
        <f t="shared" si="22"/>
        <v>-0.2523439592820787</v>
      </c>
      <c r="M29" s="4">
        <f t="shared" si="22"/>
        <v>-0.19547413793103449</v>
      </c>
      <c r="N29" s="4">
        <f t="shared" si="22"/>
        <v>3.084507042253521</v>
      </c>
      <c r="O29" s="4">
        <f t="shared" si="22"/>
        <v>-8.8344827586206893</v>
      </c>
      <c r="P29" s="4">
        <f t="shared" si="22"/>
        <v>0.31818181818181801</v>
      </c>
      <c r="Q29" s="4">
        <f t="shared" si="22"/>
        <v>1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6.7322999214670196E-3</v>
      </c>
      <c r="I30" s="4">
        <f t="shared" si="23"/>
        <v>-0.20502781987253832</v>
      </c>
      <c r="J30" s="4">
        <f t="shared" si="23"/>
        <v>0.17183090952829658</v>
      </c>
      <c r="K30" s="4">
        <f t="shared" si="23"/>
        <v>0.47505461882012112</v>
      </c>
      <c r="L30" s="4">
        <f t="shared" si="23"/>
        <v>0.29982224371494925</v>
      </c>
      <c r="M30" s="4">
        <f t="shared" si="23"/>
        <v>0.24813020993038512</v>
      </c>
      <c r="N30" s="4">
        <f t="shared" si="23"/>
        <v>-0.64305105281543884</v>
      </c>
      <c r="O30" s="4">
        <f t="shared" si="23"/>
        <v>-0.17908414191051428</v>
      </c>
      <c r="P30" s="4">
        <f t="shared" si="23"/>
        <v>0.12163791467675947</v>
      </c>
      <c r="Q30" s="4">
        <f t="shared" si="23"/>
        <v>5.1221302621502048E-2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623.98</v>
      </c>
      <c r="E32" s="3">
        <f>IFERROR(INDEX(E51:E500,MATCH($A$32,$C$51:$C$500,0)),"")</f>
        <v>631.96</v>
      </c>
      <c r="H32" s="3">
        <f>IFERROR(INDEX(D32:G32,COUNT(D32:G32)),"")</f>
        <v>631.96</v>
      </c>
      <c r="I32" s="3">
        <f t="shared" ref="I32:R32" si="24">IFERROR(INDEX(I51:I500,MATCH($C$32,$C$51:$C$500,0)),"")</f>
        <v>643.64</v>
      </c>
      <c r="J32" s="3">
        <f t="shared" si="24"/>
        <v>667.29</v>
      </c>
      <c r="K32" s="3">
        <f t="shared" si="24"/>
        <v>678.63</v>
      </c>
      <c r="L32" s="3">
        <f t="shared" si="24"/>
        <v>698.8</v>
      </c>
      <c r="M32" s="3">
        <f t="shared" si="24"/>
        <v>725.76</v>
      </c>
      <c r="N32" s="3">
        <f t="shared" si="24"/>
        <v>788.47</v>
      </c>
      <c r="O32" s="3">
        <f t="shared" si="24"/>
        <v>833.26</v>
      </c>
      <c r="P32" s="3">
        <f t="shared" si="24"/>
        <v>844.78</v>
      </c>
      <c r="Q32" s="3">
        <f t="shared" si="24"/>
        <v>843.75</v>
      </c>
      <c r="R32" s="3">
        <f t="shared" si="24"/>
        <v>843.69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1.1000000000000001</v>
      </c>
      <c r="E33" s="3">
        <f>IFERROR(INDEX(E51:E500,MATCH($A$33,$C$51:$C$500,0)),"")</f>
        <v>0.92</v>
      </c>
      <c r="H33" s="3">
        <f>IFERROR(INDEX(D33:G33,COUNT(D33:G33)),"")</f>
        <v>0.92</v>
      </c>
      <c r="I33" s="3">
        <f t="shared" ref="I33:R33" si="25">IFERROR(INDEX(I51:I500,MATCH($C$33,$C$51:$C$500,0)),"")</f>
        <v>1.4</v>
      </c>
      <c r="J33" s="3">
        <f t="shared" si="25"/>
        <v>1.4</v>
      </c>
      <c r="K33" s="3">
        <f t="shared" si="25"/>
        <v>0.96</v>
      </c>
      <c r="L33" s="3">
        <f t="shared" si="25"/>
        <v>3.29</v>
      </c>
      <c r="M33" s="3">
        <f t="shared" si="25"/>
        <v>1.07</v>
      </c>
      <c r="N33" s="3">
        <f t="shared" si="25"/>
        <v>3.3</v>
      </c>
      <c r="O33" s="3">
        <f t="shared" si="25"/>
        <v>4.1399999999999997</v>
      </c>
      <c r="P33" s="3">
        <f t="shared" si="25"/>
        <v>5.09</v>
      </c>
      <c r="Q33" s="3">
        <f t="shared" si="25"/>
        <v>1.84</v>
      </c>
      <c r="R33" s="3">
        <f t="shared" si="25"/>
        <v>1.06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-134.05000000000001</v>
      </c>
      <c r="E34" s="3">
        <f>IFERROR(INDEX(E51:E500,MATCH($A$34,$C$51:$C$500,0)),"")</f>
        <v>3866.67</v>
      </c>
      <c r="H34" s="3">
        <f>IFERROR(INDEX(D34:G34,COUNT(D34:G34)),"")</f>
        <v>3866.67</v>
      </c>
      <c r="I34" s="3">
        <f t="shared" ref="I34:R34" si="26">IFERROR(INDEX(I51:I500,MATCH($C$34,$C$51:$C$500,0)),"")</f>
        <v>-37.78</v>
      </c>
      <c r="J34" s="3">
        <f t="shared" si="26"/>
        <v>-82.38</v>
      </c>
      <c r="K34" s="3">
        <f t="shared" si="26"/>
        <v>-30.94</v>
      </c>
      <c r="L34" s="3">
        <f t="shared" si="26"/>
        <v>-82.41</v>
      </c>
      <c r="M34" s="3">
        <f t="shared" si="26"/>
        <v>-20.89</v>
      </c>
      <c r="N34" s="3">
        <f t="shared" si="26"/>
        <v>-56.03</v>
      </c>
      <c r="O34" s="3">
        <f t="shared" si="26"/>
        <v>-303.7</v>
      </c>
      <c r="P34" s="3">
        <f t="shared" si="26"/>
        <v>2965.52</v>
      </c>
      <c r="Q34" s="3">
        <f t="shared" si="26"/>
        <v>1409.09</v>
      </c>
      <c r="R34" s="3">
        <f t="shared" si="26"/>
        <v>1627.27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21.56</v>
      </c>
      <c r="E35" s="3">
        <f>IFERROR(INDEX(E51:E500,MATCH($A$35,$C$51:$C$500,0)),"")</f>
        <v>24.17</v>
      </c>
      <c r="H35" s="3">
        <f>IFERROR(INDEX(D35:G35,COUNT(D35:G35)),"")</f>
        <v>24.17</v>
      </c>
      <c r="I35" s="3">
        <f t="shared" ref="I35:R35" si="27">IFERROR(INDEX(I51:I500,MATCH($C$35,$C$51:$C$500,0)),"")</f>
        <v>8.1199999999999992</v>
      </c>
      <c r="J35" s="3">
        <f t="shared" si="27"/>
        <v>6.71</v>
      </c>
      <c r="K35" s="3">
        <f t="shared" si="27"/>
        <v>5.47</v>
      </c>
      <c r="L35" s="3">
        <f t="shared" si="27"/>
        <v>28.53</v>
      </c>
      <c r="M35" s="3">
        <f t="shared" si="27"/>
        <v>12.58</v>
      </c>
      <c r="N35" s="3">
        <f t="shared" si="27"/>
        <v>52.32</v>
      </c>
      <c r="O35" s="3">
        <f t="shared" si="27"/>
        <v>24.78</v>
      </c>
      <c r="P35" s="3">
        <f t="shared" si="27"/>
        <v>25.36</v>
      </c>
      <c r="Q35" s="3">
        <f t="shared" si="27"/>
        <v>10.25</v>
      </c>
      <c r="R35" s="3">
        <f t="shared" si="27"/>
        <v>6.22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680</v>
      </c>
      <c r="E50" t="s">
        <v>76</v>
      </c>
      <c r="F50" t="s">
        <v>77</v>
      </c>
      <c r="G50" t="s">
        <v>78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35559536903</v>
      </c>
      <c r="E51" s="5">
        <v>26856282667</v>
      </c>
      <c r="F51" s="5">
        <v>17833596422</v>
      </c>
      <c r="G51" s="5">
        <v>51215780912</v>
      </c>
      <c r="I51" s="5">
        <v>123996855122</v>
      </c>
      <c r="J51" s="5">
        <v>155976345112</v>
      </c>
      <c r="K51" s="5">
        <v>133104822414</v>
      </c>
      <c r="L51" s="5">
        <v>90237216111</v>
      </c>
      <c r="M51" s="5">
        <v>69422735722</v>
      </c>
      <c r="N51" s="5">
        <v>55621388834</v>
      </c>
      <c r="O51" s="5">
        <v>155824493314</v>
      </c>
      <c r="P51" s="5">
        <v>189817862304</v>
      </c>
      <c r="Q51" s="5">
        <v>169232744204</v>
      </c>
      <c r="R51" s="5">
        <v>160986791061</v>
      </c>
    </row>
    <row r="52" spans="2:18" ht="15.5" x14ac:dyDescent="0.35">
      <c r="C52" t="s">
        <v>82</v>
      </c>
      <c r="D52" s="5">
        <v>-12726086838</v>
      </c>
      <c r="E52" s="5">
        <v>-10263765204</v>
      </c>
      <c r="F52" s="5">
        <v>-7797623153</v>
      </c>
      <c r="G52" s="5">
        <v>-17420762571</v>
      </c>
      <c r="I52" s="5">
        <v>-46681805653</v>
      </c>
      <c r="J52" s="5">
        <v>-58069961214</v>
      </c>
      <c r="K52" s="5">
        <v>-49706314499</v>
      </c>
      <c r="L52" s="5">
        <v>-32924699055</v>
      </c>
      <c r="M52" s="5">
        <v>-22907241514</v>
      </c>
      <c r="N52" s="5">
        <v>-9143006399</v>
      </c>
      <c r="O52" s="5">
        <v>-40581227840</v>
      </c>
      <c r="P52" s="5">
        <v>-42070450826</v>
      </c>
      <c r="Q52" s="5">
        <v>-28906842008</v>
      </c>
      <c r="R52" s="5">
        <v>-35009443351</v>
      </c>
    </row>
    <row r="53" spans="2:18" ht="15.5" x14ac:dyDescent="0.35">
      <c r="C53" t="s">
        <v>84</v>
      </c>
      <c r="D53" s="5">
        <v>22833450065</v>
      </c>
      <c r="E53" s="5">
        <v>16592517463</v>
      </c>
      <c r="F53" s="5">
        <v>10035973269</v>
      </c>
      <c r="G53" s="5">
        <v>33795018341</v>
      </c>
      <c r="I53" s="5">
        <v>77315049469</v>
      </c>
      <c r="J53" s="5">
        <v>97906383898</v>
      </c>
      <c r="K53" s="5">
        <v>83398507915</v>
      </c>
      <c r="L53" s="5">
        <v>57312517056</v>
      </c>
      <c r="M53" s="5">
        <v>46515494208</v>
      </c>
      <c r="N53" s="5">
        <v>46478382435</v>
      </c>
      <c r="O53" s="5">
        <v>115243265474</v>
      </c>
      <c r="P53" s="5">
        <v>147747411478</v>
      </c>
      <c r="Q53" s="5">
        <v>140325902196</v>
      </c>
      <c r="R53" s="5">
        <v>125977347710</v>
      </c>
    </row>
    <row r="54" spans="2:18" ht="15.5" x14ac:dyDescent="0.35">
      <c r="C54" t="s">
        <v>85</v>
      </c>
      <c r="D54" s="5">
        <v>-24644252384</v>
      </c>
      <c r="E54" s="5">
        <v>-11249637039</v>
      </c>
      <c r="F54" s="5">
        <v>-17990817234</v>
      </c>
      <c r="G54" s="5">
        <v>-17625528645</v>
      </c>
      <c r="I54" s="5">
        <v>-77929027597</v>
      </c>
      <c r="J54" s="5">
        <v>-85466907317</v>
      </c>
      <c r="K54" s="5">
        <v>-87390920875</v>
      </c>
      <c r="L54" s="5">
        <v>-80367381901</v>
      </c>
      <c r="M54" s="5">
        <v>-82364648891</v>
      </c>
      <c r="N54" s="5">
        <v>-89590665777</v>
      </c>
      <c r="O54" s="5">
        <v>-113814958249</v>
      </c>
      <c r="P54" s="5">
        <v>-130604012895</v>
      </c>
      <c r="Q54" s="5">
        <v>-115141077788</v>
      </c>
      <c r="R54" s="5">
        <v>-116142942457</v>
      </c>
    </row>
    <row r="55" spans="2:18" ht="15.5" x14ac:dyDescent="0.35">
      <c r="C55" t="s">
        <v>386</v>
      </c>
      <c r="I55" s="5">
        <v>-2053667699</v>
      </c>
      <c r="J55" s="5">
        <v>-2748805482</v>
      </c>
      <c r="K55" s="5">
        <v>-2667433163</v>
      </c>
      <c r="L55" s="5">
        <v>-1933825075</v>
      </c>
      <c r="M55" s="5">
        <v>-1595640751</v>
      </c>
      <c r="N55" s="5">
        <v>-424338315</v>
      </c>
      <c r="O55" s="5">
        <v>-2934245523</v>
      </c>
      <c r="P55" s="5">
        <v>-5159792582</v>
      </c>
      <c r="Q55" s="5">
        <v>-3750267263</v>
      </c>
      <c r="R55" s="5">
        <v>-4777943073</v>
      </c>
    </row>
    <row r="56" spans="2:18" ht="15.5" x14ac:dyDescent="0.35">
      <c r="C56" t="s">
        <v>387</v>
      </c>
      <c r="I56" s="5">
        <v>-75875359898</v>
      </c>
      <c r="J56" s="5">
        <v>-82718101835</v>
      </c>
      <c r="K56" s="5">
        <v>-84723487712</v>
      </c>
      <c r="L56" s="5">
        <v>-78433556826</v>
      </c>
      <c r="M56" s="5">
        <v>-80769008140</v>
      </c>
      <c r="N56" s="5">
        <v>-89166327462</v>
      </c>
      <c r="O56" s="5">
        <v>-110880712726</v>
      </c>
      <c r="P56" s="5">
        <v>-125444220313</v>
      </c>
      <c r="Q56" s="5">
        <v>-111390810525</v>
      </c>
      <c r="R56" s="5">
        <v>-111364999384</v>
      </c>
    </row>
    <row r="57" spans="2:18" ht="15.5" x14ac:dyDescent="0.35">
      <c r="C57" t="s">
        <v>94</v>
      </c>
      <c r="D57" s="5">
        <v>-1810802319</v>
      </c>
      <c r="E57" s="5">
        <v>5342880424</v>
      </c>
      <c r="F57" s="5">
        <v>-7954843965</v>
      </c>
      <c r="G57" s="5">
        <v>16169489696</v>
      </c>
      <c r="I57" s="5">
        <v>-613978128</v>
      </c>
      <c r="J57" s="5">
        <v>12439476581</v>
      </c>
      <c r="K57" s="5">
        <v>-3992412960</v>
      </c>
      <c r="L57" s="5">
        <v>-23054864845</v>
      </c>
      <c r="M57" s="5">
        <v>-35849154683</v>
      </c>
      <c r="N57" s="5">
        <v>-43112283342</v>
      </c>
      <c r="O57" s="5">
        <v>1428307225</v>
      </c>
      <c r="P57" s="5">
        <v>17143398583</v>
      </c>
      <c r="Q57" s="5">
        <v>25184824408</v>
      </c>
      <c r="R57" s="5">
        <v>9834405253</v>
      </c>
    </row>
    <row r="58" spans="2:18" ht="15.5" x14ac:dyDescent="0.35">
      <c r="C58" t="s">
        <v>95</v>
      </c>
      <c r="D58" s="5">
        <v>-3912787562</v>
      </c>
      <c r="E58" s="5">
        <v>-4735154945</v>
      </c>
      <c r="F58" s="5">
        <v>-7725288377</v>
      </c>
      <c r="G58" s="5">
        <v>12711315335</v>
      </c>
      <c r="I58" s="5">
        <v>-26052749956</v>
      </c>
      <c r="J58" s="5">
        <v>-25145815123</v>
      </c>
      <c r="K58" s="5">
        <v>-19600823511</v>
      </c>
      <c r="L58" s="5">
        <v>-8402784951</v>
      </c>
      <c r="M58" s="5">
        <v>-6106472257</v>
      </c>
      <c r="N58" s="5">
        <v>-8343170270</v>
      </c>
      <c r="O58" s="5">
        <v>-13411188783</v>
      </c>
      <c r="P58" s="5">
        <v>-14998551015</v>
      </c>
      <c r="Q58" s="5">
        <v>-22459375161</v>
      </c>
      <c r="R58" s="5">
        <v>-8790128708</v>
      </c>
    </row>
    <row r="59" spans="2:18" ht="15.5" x14ac:dyDescent="0.35">
      <c r="C59" t="s">
        <v>431</v>
      </c>
      <c r="G59" s="5">
        <v>50067822</v>
      </c>
      <c r="I59" s="5">
        <v>50067822</v>
      </c>
      <c r="J59" s="5">
        <v>95335900</v>
      </c>
      <c r="K59" s="5">
        <v>49886735</v>
      </c>
      <c r="L59" s="5">
        <v>279107297</v>
      </c>
      <c r="M59" s="5">
        <v>46262848</v>
      </c>
      <c r="N59" s="5">
        <v>44788879</v>
      </c>
      <c r="O59" s="5">
        <v>632578277</v>
      </c>
      <c r="P59" s="5">
        <v>781031839</v>
      </c>
      <c r="Q59" s="5">
        <v>131400488</v>
      </c>
      <c r="R59" s="5">
        <v>89418726</v>
      </c>
    </row>
    <row r="60" spans="2:18" ht="15.5" x14ac:dyDescent="0.35">
      <c r="C60" t="s">
        <v>27</v>
      </c>
      <c r="G60" s="5">
        <v>-25065388484</v>
      </c>
      <c r="I60" s="5">
        <v>-25065388484</v>
      </c>
      <c r="J60" s="5">
        <v>-25081516529</v>
      </c>
      <c r="K60" s="5">
        <v>-19609754024</v>
      </c>
      <c r="L60" s="5">
        <v>-8653191371</v>
      </c>
      <c r="M60" s="5">
        <v>-6017117538</v>
      </c>
      <c r="N60" s="5">
        <v>-7610119495</v>
      </c>
      <c r="O60" s="5">
        <v>-14081499063</v>
      </c>
      <c r="P60" s="5">
        <v>-15168341245</v>
      </c>
      <c r="Q60" s="5">
        <v>-21945903359</v>
      </c>
      <c r="R60" s="5">
        <v>-8029567077</v>
      </c>
    </row>
    <row r="61" spans="2:18" ht="15.5" x14ac:dyDescent="0.35">
      <c r="C61" t="s">
        <v>253</v>
      </c>
      <c r="N61" s="5">
        <v>-803068815</v>
      </c>
    </row>
    <row r="62" spans="2:18" ht="15.5" x14ac:dyDescent="0.35">
      <c r="C62" t="s">
        <v>81</v>
      </c>
      <c r="O62" s="5">
        <v>39401752</v>
      </c>
      <c r="P62" s="5">
        <v>92853585</v>
      </c>
      <c r="Q62" s="5">
        <v>221934190</v>
      </c>
      <c r="R62" s="5">
        <v>144437362</v>
      </c>
    </row>
    <row r="63" spans="2:18" ht="15.5" x14ac:dyDescent="0.35">
      <c r="C63" t="s">
        <v>96</v>
      </c>
      <c r="D63" s="5">
        <v>-3912787562</v>
      </c>
      <c r="E63" s="5">
        <v>-4735154945</v>
      </c>
      <c r="F63" s="5">
        <v>-7725288377</v>
      </c>
      <c r="G63" s="5">
        <v>12711315335</v>
      </c>
      <c r="I63" s="5">
        <v>-26052749956</v>
      </c>
      <c r="J63" s="5">
        <v>-25145815123</v>
      </c>
      <c r="K63" s="5">
        <v>-19600823511</v>
      </c>
      <c r="L63" s="5">
        <v>-8402784951</v>
      </c>
      <c r="M63" s="5">
        <v>-6106472257</v>
      </c>
      <c r="N63" s="5">
        <v>-8343170270</v>
      </c>
      <c r="O63" s="5">
        <v>-13411188783</v>
      </c>
      <c r="P63" s="5">
        <v>-14998551015</v>
      </c>
      <c r="Q63" s="5">
        <v>-22459375161</v>
      </c>
      <c r="R63" s="5">
        <v>-8790128708</v>
      </c>
    </row>
    <row r="64" spans="2:18" ht="15.5" x14ac:dyDescent="0.35">
      <c r="C64" t="s">
        <v>29</v>
      </c>
      <c r="D64" s="5">
        <v>-5723589881</v>
      </c>
      <c r="E64" s="5">
        <v>607725479</v>
      </c>
      <c r="F64" s="5">
        <v>-15680132342</v>
      </c>
      <c r="G64" s="5">
        <v>28880805031</v>
      </c>
      <c r="I64" s="5">
        <v>-26666728084</v>
      </c>
      <c r="J64" s="5">
        <v>-12706338542</v>
      </c>
      <c r="K64" s="5">
        <v>-23593236471</v>
      </c>
      <c r="L64" s="5">
        <v>-31457649796</v>
      </c>
      <c r="M64" s="5">
        <v>-41955626940</v>
      </c>
      <c r="N64" s="5">
        <v>-51455453612</v>
      </c>
      <c r="O64" s="5">
        <v>-11982881558</v>
      </c>
      <c r="P64" s="5">
        <v>2144847568</v>
      </c>
      <c r="Q64" s="5">
        <v>2725449247</v>
      </c>
      <c r="R64" s="5">
        <v>1044276545</v>
      </c>
    </row>
    <row r="65" spans="2:18" ht="15.5" x14ac:dyDescent="0.35">
      <c r="C65" t="s">
        <v>28</v>
      </c>
      <c r="E65" s="5">
        <v>-443767371</v>
      </c>
      <c r="F65" s="5">
        <v>443767371</v>
      </c>
      <c r="G65" s="5">
        <v>-358729704</v>
      </c>
      <c r="K65" s="5">
        <v>71406860</v>
      </c>
      <c r="L65" s="5">
        <v>220706167</v>
      </c>
      <c r="M65" s="5">
        <v>173333620</v>
      </c>
      <c r="N65" s="5">
        <v>-476832020</v>
      </c>
      <c r="O65" s="5">
        <v>-694300415</v>
      </c>
      <c r="P65" s="5">
        <v>-428003502</v>
      </c>
      <c r="Q65" s="5">
        <v>-1267380329</v>
      </c>
      <c r="R65" s="5">
        <v>-281078541</v>
      </c>
    </row>
    <row r="66" spans="2:18" ht="15.5" x14ac:dyDescent="0.35">
      <c r="C66" t="s">
        <v>100</v>
      </c>
      <c r="D66" s="5">
        <v>-5723589881</v>
      </c>
      <c r="E66" s="5">
        <v>163958108</v>
      </c>
      <c r="F66" s="5">
        <v>-15236364971</v>
      </c>
      <c r="G66" s="5">
        <v>28522075327</v>
      </c>
      <c r="I66" s="5">
        <v>-26666728084</v>
      </c>
      <c r="J66" s="5">
        <v>-12706338542</v>
      </c>
      <c r="K66" s="5">
        <v>-23521829611</v>
      </c>
      <c r="L66" s="5">
        <v>-31236943629</v>
      </c>
      <c r="M66" s="5">
        <v>-41782293320</v>
      </c>
      <c r="N66" s="5">
        <v>-51932285632</v>
      </c>
      <c r="O66" s="5">
        <v>-12677181973</v>
      </c>
      <c r="P66" s="5">
        <v>1716844066</v>
      </c>
      <c r="Q66" s="5">
        <v>1458068918</v>
      </c>
      <c r="R66" s="5">
        <v>763198004</v>
      </c>
    </row>
    <row r="67" spans="2:18" ht="15.5" x14ac:dyDescent="0.35">
      <c r="C67" t="s">
        <v>101</v>
      </c>
      <c r="G67" s="5">
        <v>187573781</v>
      </c>
      <c r="I67" s="5">
        <v>187573781</v>
      </c>
      <c r="J67" s="5">
        <v>13398714</v>
      </c>
      <c r="K67" s="5">
        <v>953295651</v>
      </c>
      <c r="L67" s="5">
        <v>1059610591</v>
      </c>
      <c r="M67" s="5">
        <v>4806553607</v>
      </c>
      <c r="N67" s="5">
        <v>4878770472</v>
      </c>
      <c r="O67" s="5">
        <v>-303504256</v>
      </c>
      <c r="P67" s="5">
        <v>-494777193</v>
      </c>
      <c r="Q67" s="5">
        <v>-1189550707</v>
      </c>
      <c r="R67" s="5">
        <v>-560824363</v>
      </c>
    </row>
    <row r="68" spans="2:18" ht="15.5" x14ac:dyDescent="0.35">
      <c r="C68" t="s">
        <v>103</v>
      </c>
      <c r="D68" s="5">
        <v>-5723589881</v>
      </c>
      <c r="E68" s="5">
        <v>163958108</v>
      </c>
      <c r="F68" s="5">
        <v>-15236364971</v>
      </c>
      <c r="G68" s="5">
        <v>28709649108</v>
      </c>
      <c r="I68" s="5">
        <v>-26479154303</v>
      </c>
      <c r="J68" s="5">
        <v>-12692939828</v>
      </c>
      <c r="K68" s="5">
        <v>-22568533960</v>
      </c>
      <c r="L68" s="5">
        <v>-30177333038</v>
      </c>
      <c r="M68" s="5">
        <v>-36975739713</v>
      </c>
      <c r="N68" s="5">
        <v>-47053515160</v>
      </c>
      <c r="O68" s="5">
        <v>-12980686229</v>
      </c>
      <c r="P68" s="5">
        <v>1222066873</v>
      </c>
      <c r="Q68" s="5">
        <v>268518211</v>
      </c>
      <c r="R68" s="5">
        <v>202373641</v>
      </c>
    </row>
    <row r="69" spans="2:18" ht="15.5" x14ac:dyDescent="0.35">
      <c r="C69" t="s">
        <v>104</v>
      </c>
      <c r="D69" s="5">
        <v>-5723589881</v>
      </c>
      <c r="E69" s="5">
        <v>163958108</v>
      </c>
      <c r="F69" s="5">
        <v>-15236364971</v>
      </c>
      <c r="G69" s="5">
        <v>28522075327</v>
      </c>
      <c r="I69" s="5">
        <v>-26666728084</v>
      </c>
      <c r="J69" s="5">
        <v>-12706338542</v>
      </c>
      <c r="K69" s="5">
        <v>-23521829611</v>
      </c>
      <c r="L69" s="5">
        <v>-31236943629</v>
      </c>
      <c r="M69" s="5">
        <v>-41782293320</v>
      </c>
      <c r="N69" s="5">
        <v>-51932285632</v>
      </c>
      <c r="O69" s="5">
        <v>-12677181973</v>
      </c>
      <c r="P69" s="5">
        <v>1716844066</v>
      </c>
      <c r="Q69" s="5">
        <v>1458068918</v>
      </c>
      <c r="R69" s="5">
        <v>763198004</v>
      </c>
    </row>
    <row r="70" spans="2:18" ht="15.5" x14ac:dyDescent="0.35">
      <c r="C70" t="s">
        <v>8</v>
      </c>
      <c r="D70" s="5">
        <v>-5723589881</v>
      </c>
      <c r="E70" s="5">
        <v>163958108</v>
      </c>
      <c r="F70" s="5">
        <v>-15236364971</v>
      </c>
      <c r="G70" s="5">
        <v>28709649108</v>
      </c>
      <c r="I70" s="5">
        <v>-26479154303</v>
      </c>
      <c r="J70" s="5">
        <v>-12692939828</v>
      </c>
      <c r="K70" s="5">
        <v>-22568533960</v>
      </c>
      <c r="L70" s="5">
        <v>-30177333038</v>
      </c>
      <c r="M70" s="5">
        <v>-36975739713</v>
      </c>
      <c r="N70" s="5">
        <v>-47053515160</v>
      </c>
      <c r="O70" s="5">
        <v>-13020087981</v>
      </c>
      <c r="P70" s="5">
        <v>1129213288</v>
      </c>
      <c r="Q70" s="5">
        <v>46584021</v>
      </c>
      <c r="R70" s="5">
        <v>57936279</v>
      </c>
    </row>
    <row r="71" spans="2:18" ht="15.5" x14ac:dyDescent="0.35">
      <c r="C71" t="s">
        <v>106</v>
      </c>
      <c r="D71" s="5">
        <v>-5723589881</v>
      </c>
      <c r="E71" s="5">
        <v>163958108</v>
      </c>
      <c r="F71" s="5">
        <v>-15236364971</v>
      </c>
      <c r="G71" s="5">
        <v>28522075327</v>
      </c>
      <c r="I71" s="5">
        <v>-26666728084</v>
      </c>
      <c r="J71" s="5">
        <v>-12706338542</v>
      </c>
      <c r="K71" s="5">
        <v>-23521829611</v>
      </c>
      <c r="L71" s="5">
        <v>-31236943629</v>
      </c>
      <c r="M71" s="5">
        <v>-41782293320</v>
      </c>
      <c r="N71" s="5">
        <v>-51932285632</v>
      </c>
      <c r="O71" s="5">
        <v>-12677181973</v>
      </c>
      <c r="P71" s="5">
        <v>1716844066</v>
      </c>
      <c r="Q71" s="5">
        <v>1458068918</v>
      </c>
      <c r="R71" s="5">
        <v>763198004</v>
      </c>
    </row>
    <row r="72" spans="2:18" ht="15.5" x14ac:dyDescent="0.35">
      <c r="C72" t="s">
        <v>107</v>
      </c>
      <c r="D72" s="5">
        <v>-5723589881</v>
      </c>
      <c r="E72" s="5">
        <v>163958108</v>
      </c>
      <c r="F72" s="5">
        <v>-15236364971</v>
      </c>
      <c r="G72" s="5">
        <v>28709649108</v>
      </c>
      <c r="I72" s="5">
        <v>-26479154303</v>
      </c>
      <c r="J72" s="5">
        <v>-12692939828</v>
      </c>
      <c r="K72" s="5">
        <v>-22568533960</v>
      </c>
      <c r="L72" s="5">
        <v>-30177333038</v>
      </c>
      <c r="M72" s="5">
        <v>-36975739713</v>
      </c>
      <c r="N72" s="5">
        <v>-47053515160</v>
      </c>
      <c r="O72" s="5">
        <v>-12980686229</v>
      </c>
      <c r="P72" s="5">
        <v>1222066873</v>
      </c>
      <c r="Q72" s="5">
        <v>268518211</v>
      </c>
      <c r="R72" s="5">
        <v>202373641</v>
      </c>
    </row>
    <row r="73" spans="2:18" ht="15.5" x14ac:dyDescent="0.35">
      <c r="C73" t="s">
        <v>108</v>
      </c>
      <c r="D73" s="5">
        <v>-5723589881</v>
      </c>
      <c r="E73" s="5">
        <v>163958108</v>
      </c>
      <c r="F73" s="5">
        <v>-15236364971</v>
      </c>
      <c r="G73" s="5">
        <v>28709649108</v>
      </c>
      <c r="I73" s="5">
        <v>-26479154303</v>
      </c>
      <c r="J73" s="5">
        <v>-12692939828</v>
      </c>
      <c r="K73" s="5">
        <v>-22568533960</v>
      </c>
      <c r="L73" s="5">
        <v>-30177333038</v>
      </c>
      <c r="M73" s="5">
        <v>-36975739713</v>
      </c>
      <c r="N73" s="5">
        <v>-47053515160</v>
      </c>
      <c r="O73" s="5">
        <v>-12980686229</v>
      </c>
      <c r="P73" s="5">
        <v>1222066873</v>
      </c>
      <c r="Q73" s="5">
        <v>268518211</v>
      </c>
      <c r="R73" s="5">
        <v>202373641</v>
      </c>
    </row>
    <row r="75" spans="2:18" ht="15.5" x14ac:dyDescent="0.35">
      <c r="B75" t="s">
        <v>109</v>
      </c>
      <c r="C75" t="s">
        <v>110</v>
      </c>
    </row>
    <row r="76" spans="2:18" ht="15.5" x14ac:dyDescent="0.35">
      <c r="C76" t="s">
        <v>437</v>
      </c>
    </row>
    <row r="77" spans="2:18" ht="15.5" x14ac:dyDescent="0.35">
      <c r="C77" t="s">
        <v>20</v>
      </c>
      <c r="D77" s="5">
        <v>4233818155</v>
      </c>
      <c r="E77" s="5">
        <v>2967006227</v>
      </c>
      <c r="F77" s="5">
        <v>2851300163</v>
      </c>
      <c r="G77" s="5">
        <v>10523857754</v>
      </c>
      <c r="I77" s="5">
        <v>10523857754</v>
      </c>
      <c r="J77" s="5">
        <v>3041986391</v>
      </c>
      <c r="K77" s="5">
        <v>6441391564</v>
      </c>
      <c r="L77" s="5">
        <v>14242085259</v>
      </c>
      <c r="M77" s="5">
        <v>5863254678</v>
      </c>
      <c r="N77" s="5">
        <v>3815940103</v>
      </c>
      <c r="O77" s="5">
        <v>11693995771</v>
      </c>
      <c r="P77" s="5">
        <v>20790702450</v>
      </c>
      <c r="Q77" s="5">
        <v>14471813184</v>
      </c>
      <c r="R77" s="5">
        <v>10036798114</v>
      </c>
    </row>
    <row r="78" spans="2:18" ht="15.5" x14ac:dyDescent="0.35">
      <c r="C78" t="s">
        <v>395</v>
      </c>
      <c r="D78" s="5">
        <v>7770481518</v>
      </c>
      <c r="E78" s="5">
        <v>4355257369</v>
      </c>
      <c r="F78" s="5">
        <v>4110037248</v>
      </c>
      <c r="G78" s="5">
        <v>5879375131</v>
      </c>
      <c r="I78" s="5">
        <v>5879375131</v>
      </c>
      <c r="J78" s="5">
        <v>8287439516</v>
      </c>
      <c r="K78" s="5">
        <v>10778346542</v>
      </c>
      <c r="L78" s="5">
        <v>8870568365</v>
      </c>
      <c r="M78" s="5">
        <v>6491982355</v>
      </c>
      <c r="N78" s="5">
        <v>11474132163</v>
      </c>
      <c r="O78" s="5">
        <v>63387484879</v>
      </c>
      <c r="P78" s="5">
        <v>49806101387</v>
      </c>
      <c r="Q78" s="5">
        <v>38669243571</v>
      </c>
      <c r="R78" s="5">
        <v>50933590621</v>
      </c>
    </row>
    <row r="79" spans="2:18" ht="15.5" x14ac:dyDescent="0.35">
      <c r="C79" t="s">
        <v>123</v>
      </c>
      <c r="D79" s="5">
        <v>29284234020</v>
      </c>
      <c r="E79" s="5">
        <v>25543594685</v>
      </c>
      <c r="F79" s="5">
        <v>28212042367</v>
      </c>
      <c r="G79" s="5">
        <v>28784240720</v>
      </c>
      <c r="I79" s="5">
        <v>28784240720</v>
      </c>
      <c r="J79" s="5">
        <v>13818091636</v>
      </c>
      <c r="K79" s="5">
        <v>11240696093</v>
      </c>
      <c r="L79" s="5">
        <v>15609059371</v>
      </c>
      <c r="M79" s="5">
        <v>12738965058</v>
      </c>
      <c r="N79" s="5">
        <v>20752999283</v>
      </c>
      <c r="O79" s="5">
        <v>14112989934</v>
      </c>
      <c r="P79" s="5">
        <v>17719334206</v>
      </c>
      <c r="Q79" s="5">
        <v>21374270529</v>
      </c>
      <c r="R79" s="5">
        <v>23148300089</v>
      </c>
    </row>
    <row r="80" spans="2:18" ht="15.5" x14ac:dyDescent="0.35">
      <c r="C80" t="s">
        <v>122</v>
      </c>
      <c r="M80" s="5">
        <v>33128799</v>
      </c>
      <c r="N80" s="5">
        <v>1813442904</v>
      </c>
      <c r="P80" s="5">
        <v>1429995811</v>
      </c>
      <c r="Q80" s="5">
        <v>2671187014</v>
      </c>
      <c r="R80" s="5">
        <v>20679014847</v>
      </c>
    </row>
    <row r="81" spans="3:18" ht="15.5" x14ac:dyDescent="0.35">
      <c r="C81" t="s">
        <v>396</v>
      </c>
      <c r="D81" s="5">
        <v>7770481518</v>
      </c>
      <c r="E81" s="5">
        <v>4355257369</v>
      </c>
      <c r="F81" s="5">
        <v>4110037248</v>
      </c>
      <c r="G81" s="5">
        <v>5879375131</v>
      </c>
      <c r="I81" s="5">
        <v>5879375131</v>
      </c>
      <c r="J81" s="5">
        <v>8287439516</v>
      </c>
      <c r="K81" s="5">
        <v>10778346542</v>
      </c>
      <c r="L81" s="5">
        <v>8870568365</v>
      </c>
      <c r="M81" s="5">
        <v>6491982355</v>
      </c>
      <c r="N81" s="5">
        <v>11474132163</v>
      </c>
      <c r="O81" s="5">
        <v>63387484879</v>
      </c>
      <c r="P81" s="5">
        <v>49806101387</v>
      </c>
      <c r="Q81" s="5">
        <v>38669243571</v>
      </c>
      <c r="R81" s="5">
        <v>50933590621</v>
      </c>
    </row>
    <row r="82" spans="3:18" ht="15.5" x14ac:dyDescent="0.35">
      <c r="C82" t="s">
        <v>397</v>
      </c>
      <c r="D82" s="5">
        <v>3556523891</v>
      </c>
      <c r="O82" s="5">
        <v>4155885710</v>
      </c>
      <c r="P82" s="5">
        <v>13350223599</v>
      </c>
      <c r="Q82" s="5">
        <v>11175841931</v>
      </c>
      <c r="R82" s="5">
        <v>6758067486</v>
      </c>
    </row>
    <row r="83" spans="3:18" ht="15.5" x14ac:dyDescent="0.35">
      <c r="C83" t="s">
        <v>439</v>
      </c>
      <c r="D83" s="5">
        <v>3556523891</v>
      </c>
      <c r="O83" s="5">
        <v>4155885710</v>
      </c>
      <c r="P83" s="5">
        <v>13350223599</v>
      </c>
      <c r="Q83" s="5">
        <v>11175841931</v>
      </c>
      <c r="R83" s="5">
        <v>6758067486</v>
      </c>
    </row>
    <row r="84" spans="3:18" ht="15.5" x14ac:dyDescent="0.35">
      <c r="C84" t="s">
        <v>440</v>
      </c>
      <c r="D84" s="5">
        <v>212299588060</v>
      </c>
      <c r="E84" s="5">
        <v>213692661533</v>
      </c>
      <c r="F84" s="5">
        <v>214499410527</v>
      </c>
      <c r="G84" s="5">
        <v>214399666055</v>
      </c>
      <c r="I84" s="5">
        <v>214399666055</v>
      </c>
      <c r="J84" s="5">
        <v>214864581397</v>
      </c>
      <c r="K84" s="5">
        <v>214859481814</v>
      </c>
      <c r="L84" s="5">
        <v>213830124508</v>
      </c>
      <c r="M84" s="5">
        <v>213661241156</v>
      </c>
      <c r="N84" s="5">
        <v>213509218677</v>
      </c>
      <c r="O84" s="5">
        <v>214252111485</v>
      </c>
      <c r="P84" s="5">
        <v>214527830102</v>
      </c>
      <c r="Q84" s="5">
        <v>214477168748</v>
      </c>
      <c r="R84" s="5">
        <v>100217819125</v>
      </c>
    </row>
    <row r="85" spans="3:18" ht="15.5" x14ac:dyDescent="0.35">
      <c r="C85" t="s">
        <v>81</v>
      </c>
      <c r="D85" s="5">
        <v>329207819311</v>
      </c>
      <c r="E85" s="5">
        <v>329207819311</v>
      </c>
      <c r="F85" s="5">
        <v>329207819311</v>
      </c>
      <c r="G85" s="5">
        <v>329207819311</v>
      </c>
      <c r="I85" s="5">
        <v>329207819311</v>
      </c>
      <c r="J85" s="5">
        <v>329207819311</v>
      </c>
      <c r="K85" s="5">
        <v>329207819311</v>
      </c>
      <c r="L85" s="5">
        <v>329207819311</v>
      </c>
      <c r="M85" s="5">
        <v>329207819311</v>
      </c>
      <c r="N85" s="5">
        <v>342107750211</v>
      </c>
      <c r="O85" s="5">
        <v>342107750211</v>
      </c>
      <c r="P85" s="5">
        <v>340374772336</v>
      </c>
      <c r="Q85" s="5">
        <v>340869549529</v>
      </c>
      <c r="R85" s="5">
        <v>342059100236</v>
      </c>
    </row>
    <row r="86" spans="3:18" ht="15.5" x14ac:dyDescent="0.35">
      <c r="C86" t="s">
        <v>441</v>
      </c>
      <c r="D86" s="5">
        <v>229213313470</v>
      </c>
      <c r="E86" s="5">
        <v>222575255278</v>
      </c>
      <c r="F86" s="5">
        <v>222710658878</v>
      </c>
      <c r="G86" s="5">
        <v>232228827619</v>
      </c>
      <c r="I86" s="5">
        <v>232228827619</v>
      </c>
      <c r="J86" s="5">
        <v>226600647714</v>
      </c>
      <c r="K86" s="5">
        <v>234664804000</v>
      </c>
      <c r="L86" s="5">
        <v>238072154183</v>
      </c>
      <c r="M86" s="5">
        <v>226566872270</v>
      </c>
      <c r="N86" s="5">
        <v>229740732907</v>
      </c>
      <c r="O86" s="5">
        <v>295162660131</v>
      </c>
      <c r="P86" s="5">
        <v>299570120259</v>
      </c>
      <c r="Q86" s="5">
        <v>280521722730</v>
      </c>
      <c r="R86" s="5">
        <v>168916586470</v>
      </c>
    </row>
    <row r="87" spans="3:18" ht="15.5" x14ac:dyDescent="0.35">
      <c r="C87" t="s">
        <v>442</v>
      </c>
    </row>
    <row r="88" spans="3:18" ht="15.5" x14ac:dyDescent="0.35">
      <c r="C88" t="s">
        <v>577</v>
      </c>
      <c r="D88" s="5">
        <v>38125612012</v>
      </c>
      <c r="E88" s="5">
        <v>38125612012</v>
      </c>
      <c r="F88" s="5">
        <v>37694626739</v>
      </c>
      <c r="G88" s="5">
        <v>38097510737</v>
      </c>
      <c r="I88" s="5">
        <v>38097510737</v>
      </c>
      <c r="J88" s="5">
        <v>38078071196</v>
      </c>
      <c r="K88" s="5">
        <v>50213342046</v>
      </c>
      <c r="L88" s="5">
        <v>63658236649</v>
      </c>
      <c r="M88" s="5">
        <v>72576973534</v>
      </c>
      <c r="N88" s="5">
        <v>73317964604</v>
      </c>
      <c r="O88" s="5">
        <v>81562675114</v>
      </c>
      <c r="P88" s="5">
        <v>78968922068</v>
      </c>
      <c r="Q88" s="5">
        <v>89493111510</v>
      </c>
      <c r="R88" s="5">
        <v>56574322363</v>
      </c>
    </row>
    <row r="89" spans="3:18" ht="15.5" x14ac:dyDescent="0.35">
      <c r="C89" t="s">
        <v>113</v>
      </c>
      <c r="D89" s="5">
        <v>1940669556</v>
      </c>
      <c r="E89" s="5">
        <v>1967707723</v>
      </c>
      <c r="F89" s="5">
        <v>2388144417</v>
      </c>
      <c r="G89" s="5">
        <v>1940669556</v>
      </c>
      <c r="I89" s="5">
        <v>1940669556</v>
      </c>
      <c r="J89" s="5">
        <v>1993574982</v>
      </c>
      <c r="K89" s="5">
        <v>1997354106</v>
      </c>
      <c r="L89" s="5">
        <v>2194825507</v>
      </c>
      <c r="M89" s="5">
        <v>11055225870</v>
      </c>
      <c r="N89" s="5">
        <v>12015364267</v>
      </c>
      <c r="O89" s="5">
        <v>14803872632</v>
      </c>
      <c r="P89" s="5">
        <v>15163106824</v>
      </c>
      <c r="Q89" s="5">
        <v>14786979376</v>
      </c>
      <c r="R89" s="5">
        <v>14033380172</v>
      </c>
    </row>
    <row r="90" spans="3:18" ht="15.5" x14ac:dyDescent="0.35">
      <c r="C90" t="s">
        <v>111</v>
      </c>
      <c r="D90" s="5">
        <v>964310656871</v>
      </c>
      <c r="E90" s="5">
        <v>984800346128</v>
      </c>
      <c r="F90" s="5">
        <v>990707058207</v>
      </c>
      <c r="G90" s="5">
        <v>994378582465</v>
      </c>
      <c r="I90" s="5">
        <v>994378582465</v>
      </c>
      <c r="J90" s="5">
        <v>981794359314</v>
      </c>
      <c r="K90" s="5">
        <v>964721974022</v>
      </c>
      <c r="L90" s="5">
        <v>987259770418</v>
      </c>
      <c r="M90" s="5">
        <v>1009068110842</v>
      </c>
      <c r="N90" s="5">
        <v>1043316552063</v>
      </c>
      <c r="O90" s="5">
        <v>1081170933341</v>
      </c>
      <c r="P90" s="5">
        <v>1106699208198</v>
      </c>
      <c r="Q90" s="5">
        <v>1131123810450</v>
      </c>
      <c r="R90" s="5">
        <v>1101318514246</v>
      </c>
    </row>
    <row r="91" spans="3:18" ht="15.5" x14ac:dyDescent="0.35">
      <c r="C91" t="s">
        <v>445</v>
      </c>
      <c r="D91" s="5">
        <v>1004401938439</v>
      </c>
      <c r="E91" s="5">
        <v>1024918665863</v>
      </c>
      <c r="F91" s="5">
        <v>1030814829363</v>
      </c>
      <c r="G91" s="5">
        <v>1034441762758</v>
      </c>
      <c r="I91" s="5">
        <v>1034441762758</v>
      </c>
      <c r="J91" s="5">
        <v>1021891005492</v>
      </c>
      <c r="K91" s="5">
        <v>1029492410668</v>
      </c>
      <c r="L91" s="5">
        <v>1065672573068</v>
      </c>
      <c r="M91" s="5">
        <v>1117982168907</v>
      </c>
      <c r="N91" s="5">
        <v>1200006094500</v>
      </c>
      <c r="O91" s="5">
        <v>1180293522658</v>
      </c>
      <c r="P91" s="5">
        <v>1203528779852</v>
      </c>
      <c r="Q91" s="5">
        <v>1238101444098</v>
      </c>
      <c r="R91" s="5">
        <v>1274623759543</v>
      </c>
    </row>
    <row r="92" spans="3:18" ht="15.5" x14ac:dyDescent="0.35">
      <c r="C92" t="s">
        <v>117</v>
      </c>
      <c r="D92" s="5">
        <v>1233615251909</v>
      </c>
      <c r="E92" s="5">
        <v>1247493921141</v>
      </c>
      <c r="F92" s="5">
        <v>1253525488241</v>
      </c>
      <c r="G92" s="5">
        <v>1266670590377</v>
      </c>
      <c r="I92" s="5">
        <v>1266670590377</v>
      </c>
      <c r="J92" s="5">
        <v>1248491653206</v>
      </c>
      <c r="K92" s="5">
        <v>1264157214668</v>
      </c>
      <c r="L92" s="5">
        <v>1303744727251</v>
      </c>
      <c r="M92" s="5">
        <v>1344549041177</v>
      </c>
      <c r="N92" s="5">
        <v>1429746827407</v>
      </c>
      <c r="O92" s="5">
        <v>1475456182789</v>
      </c>
      <c r="P92" s="5">
        <v>1503098900111</v>
      </c>
      <c r="Q92" s="5">
        <v>1518623166828</v>
      </c>
      <c r="R92" s="5">
        <v>1443540346013</v>
      </c>
    </row>
    <row r="93" spans="3:18" ht="15.5" x14ac:dyDescent="0.35">
      <c r="C93" t="s">
        <v>118</v>
      </c>
    </row>
    <row r="94" spans="3:18" ht="15.5" x14ac:dyDescent="0.35">
      <c r="C94" t="s">
        <v>119</v>
      </c>
    </row>
    <row r="95" spans="3:18" ht="15.5" x14ac:dyDescent="0.35">
      <c r="C95" t="s">
        <v>446</v>
      </c>
      <c r="D95" s="5">
        <v>86339656987</v>
      </c>
      <c r="E95" s="5">
        <v>92477438905</v>
      </c>
      <c r="F95" s="5">
        <v>99883797667</v>
      </c>
      <c r="G95" s="5">
        <v>97022261782</v>
      </c>
      <c r="I95" s="5">
        <v>97022261782</v>
      </c>
      <c r="J95" s="5">
        <v>138446436535</v>
      </c>
      <c r="K95" s="5">
        <v>100590141805</v>
      </c>
      <c r="L95" s="5">
        <v>98117699953</v>
      </c>
      <c r="M95" s="5">
        <v>53459882447</v>
      </c>
      <c r="N95" s="5">
        <v>107904142703</v>
      </c>
      <c r="O95" s="5">
        <v>90693031478</v>
      </c>
      <c r="P95" s="5">
        <v>100696003966</v>
      </c>
      <c r="Q95" s="5">
        <v>116403495481</v>
      </c>
      <c r="R95" s="5">
        <v>160299067185</v>
      </c>
    </row>
    <row r="96" spans="3:18" ht="15.5" x14ac:dyDescent="0.35">
      <c r="C96" t="s">
        <v>400</v>
      </c>
    </row>
    <row r="97" spans="3:18" ht="15.5" x14ac:dyDescent="0.35">
      <c r="C97" t="s">
        <v>581</v>
      </c>
      <c r="D97" s="5">
        <v>29284234020</v>
      </c>
      <c r="E97" s="5">
        <v>25543594685</v>
      </c>
      <c r="F97" s="5">
        <v>28212042367</v>
      </c>
      <c r="G97" s="5">
        <v>28784240720</v>
      </c>
      <c r="I97" s="5">
        <v>28784240720</v>
      </c>
      <c r="J97" s="5">
        <v>13818091636</v>
      </c>
      <c r="K97" s="5">
        <v>11240696093</v>
      </c>
      <c r="L97" s="5">
        <v>15609059371</v>
      </c>
      <c r="M97" s="5">
        <v>12772093857</v>
      </c>
      <c r="N97" s="5">
        <v>22566442187</v>
      </c>
      <c r="O97" s="5">
        <v>14112989934</v>
      </c>
      <c r="P97" s="5">
        <v>19149330017</v>
      </c>
      <c r="Q97" s="5">
        <v>24045457543</v>
      </c>
      <c r="R97" s="5">
        <v>43827314936</v>
      </c>
    </row>
    <row r="98" spans="3:18" ht="15.5" x14ac:dyDescent="0.35">
      <c r="C98" t="s">
        <v>126</v>
      </c>
      <c r="D98" s="5">
        <v>14148137363</v>
      </c>
      <c r="E98" s="5">
        <v>17693632941</v>
      </c>
      <c r="F98" s="5">
        <v>14845948903</v>
      </c>
      <c r="G98" s="5">
        <v>15980189692</v>
      </c>
      <c r="I98" s="5">
        <v>15980189692</v>
      </c>
      <c r="J98" s="5">
        <v>9779255051</v>
      </c>
      <c r="K98" s="5">
        <v>4850619364</v>
      </c>
      <c r="L98" s="5">
        <v>1960450699</v>
      </c>
      <c r="M98" s="5">
        <v>10240183846</v>
      </c>
      <c r="N98" s="5">
        <v>4574322721</v>
      </c>
      <c r="O98" s="5">
        <v>9993870438</v>
      </c>
      <c r="P98" s="5">
        <v>13696579850</v>
      </c>
      <c r="Q98" s="5">
        <v>13270386369</v>
      </c>
      <c r="R98" s="5">
        <v>8655426524</v>
      </c>
    </row>
    <row r="99" spans="3:18" ht="15.5" x14ac:dyDescent="0.35">
      <c r="C99" t="s">
        <v>127</v>
      </c>
      <c r="D99" s="5">
        <v>1312327774</v>
      </c>
      <c r="E99" s="5">
        <v>1879699885</v>
      </c>
      <c r="F99" s="5">
        <v>1470849694</v>
      </c>
      <c r="G99" s="5">
        <v>1859648798</v>
      </c>
      <c r="I99" s="5">
        <v>1859648798</v>
      </c>
      <c r="J99" s="5">
        <v>2707680321</v>
      </c>
      <c r="K99" s="5">
        <v>3552788927</v>
      </c>
      <c r="L99" s="5">
        <v>2947619967</v>
      </c>
      <c r="M99" s="5">
        <v>4313656683</v>
      </c>
      <c r="N99" s="5">
        <v>4998213471</v>
      </c>
      <c r="O99" s="5">
        <v>2252246053</v>
      </c>
      <c r="P99" s="5">
        <v>4914640940</v>
      </c>
      <c r="Q99" s="5">
        <v>4481493649</v>
      </c>
      <c r="R99" s="5">
        <v>10043309361</v>
      </c>
    </row>
    <row r="100" spans="3:18" ht="15.5" x14ac:dyDescent="0.35">
      <c r="C100" t="s">
        <v>449</v>
      </c>
    </row>
    <row r="101" spans="3:18" ht="15.5" x14ac:dyDescent="0.35">
      <c r="C101" t="s">
        <v>451</v>
      </c>
      <c r="D101" s="5">
        <v>380975632487</v>
      </c>
      <c r="E101" s="5">
        <v>380026198660</v>
      </c>
      <c r="F101" s="5">
        <v>376577025435</v>
      </c>
      <c r="G101" s="5">
        <v>380975632488</v>
      </c>
      <c r="I101" s="5">
        <v>380975632488</v>
      </c>
      <c r="J101" s="5">
        <v>354765131161</v>
      </c>
      <c r="K101" s="5">
        <v>390544636336</v>
      </c>
      <c r="L101" s="5">
        <v>403445106080</v>
      </c>
      <c r="M101" s="5">
        <v>453347846434</v>
      </c>
      <c r="N101" s="5">
        <v>407960258473</v>
      </c>
      <c r="O101" s="5">
        <v>414775700247</v>
      </c>
      <c r="P101" s="5">
        <v>420284104558</v>
      </c>
      <c r="Q101" s="5">
        <v>421813719943</v>
      </c>
      <c r="R101" s="5">
        <v>266299600946</v>
      </c>
    </row>
    <row r="102" spans="3:18" ht="15.5" x14ac:dyDescent="0.35">
      <c r="C102" t="s">
        <v>583</v>
      </c>
      <c r="D102" s="5">
        <v>396320000</v>
      </c>
      <c r="E102" s="5">
        <v>303557000</v>
      </c>
      <c r="F102" s="5">
        <v>439346150</v>
      </c>
      <c r="G102" s="5">
        <v>547730000</v>
      </c>
      <c r="I102" s="5">
        <v>547730000</v>
      </c>
      <c r="J102" s="5">
        <v>374000000</v>
      </c>
      <c r="K102" s="5">
        <v>112536000</v>
      </c>
      <c r="L102" s="5">
        <v>225072000</v>
      </c>
      <c r="O102" s="5">
        <v>147554000</v>
      </c>
      <c r="P102" s="5">
        <v>272445000</v>
      </c>
      <c r="Q102" s="5">
        <v>365637000</v>
      </c>
      <c r="R102" s="5">
        <v>95837000</v>
      </c>
    </row>
    <row r="103" spans="3:18" ht="15.5" x14ac:dyDescent="0.35">
      <c r="C103" t="s">
        <v>452</v>
      </c>
      <c r="D103" s="5">
        <v>13339801170</v>
      </c>
      <c r="E103" s="5">
        <v>10310169801</v>
      </c>
      <c r="F103" s="5">
        <v>16876669719</v>
      </c>
      <c r="G103" s="5">
        <v>19989327096</v>
      </c>
      <c r="I103" s="5">
        <v>19989327096</v>
      </c>
      <c r="J103" s="5">
        <v>76491333413</v>
      </c>
      <c r="K103" s="5">
        <v>57619393575</v>
      </c>
      <c r="L103" s="5">
        <v>56450167899</v>
      </c>
      <c r="M103" s="5">
        <v>12238145070</v>
      </c>
      <c r="N103" s="5">
        <v>58706415715</v>
      </c>
      <c r="O103" s="5">
        <v>56668721075</v>
      </c>
      <c r="P103" s="5">
        <v>56653991123</v>
      </c>
      <c r="Q103" s="5">
        <v>55647479161</v>
      </c>
      <c r="R103" s="5">
        <v>77062687960</v>
      </c>
    </row>
    <row r="104" spans="3:18" ht="15.5" x14ac:dyDescent="0.35">
      <c r="C104" t="s">
        <v>405</v>
      </c>
      <c r="D104" s="5">
        <v>86339656987</v>
      </c>
      <c r="E104" s="5">
        <v>92477438905</v>
      </c>
      <c r="F104" s="5">
        <v>99883797667</v>
      </c>
      <c r="G104" s="5">
        <v>97022261782</v>
      </c>
      <c r="I104" s="5">
        <v>97022261782</v>
      </c>
      <c r="J104" s="5">
        <v>138446436535</v>
      </c>
      <c r="K104" s="5">
        <v>100590141805</v>
      </c>
      <c r="L104" s="5">
        <v>98117699953</v>
      </c>
      <c r="M104" s="5">
        <v>53459882447</v>
      </c>
      <c r="N104" s="5">
        <v>107904142703</v>
      </c>
      <c r="O104" s="5">
        <v>90693031478</v>
      </c>
      <c r="P104" s="5">
        <v>100696003966</v>
      </c>
      <c r="Q104" s="5">
        <v>116403495481</v>
      </c>
      <c r="R104" s="5">
        <v>160299067185</v>
      </c>
    </row>
    <row r="105" spans="3:18" ht="15.5" x14ac:dyDescent="0.35">
      <c r="C105" t="s">
        <v>404</v>
      </c>
    </row>
    <row r="106" spans="3:18" ht="15.5" x14ac:dyDescent="0.35">
      <c r="C106" t="s">
        <v>811</v>
      </c>
      <c r="D106" s="5">
        <v>46683636376</v>
      </c>
      <c r="E106" s="5">
        <v>46354758638</v>
      </c>
      <c r="F106" s="5">
        <v>50446705106</v>
      </c>
      <c r="G106" s="5">
        <v>46683636376</v>
      </c>
      <c r="I106" s="5">
        <v>46683636376</v>
      </c>
      <c r="J106" s="5">
        <v>363124977696</v>
      </c>
      <c r="K106" s="5">
        <v>403953894060</v>
      </c>
      <c r="L106" s="5">
        <v>423445314535</v>
      </c>
      <c r="M106" s="5">
        <v>478730112929</v>
      </c>
      <c r="N106" s="5">
        <v>439282550592</v>
      </c>
      <c r="O106" s="5">
        <v>449732494893</v>
      </c>
      <c r="P106" s="5">
        <v>454513760185</v>
      </c>
      <c r="Q106" s="5">
        <v>455579454081</v>
      </c>
      <c r="R106" s="5">
        <v>336889817137</v>
      </c>
    </row>
    <row r="107" spans="3:18" ht="15.5" x14ac:dyDescent="0.35">
      <c r="C107" t="s">
        <v>454</v>
      </c>
    </row>
    <row r="108" spans="3:18" ht="15.5" x14ac:dyDescent="0.35">
      <c r="C108" t="s">
        <v>456</v>
      </c>
      <c r="D108" s="5">
        <v>381371952487</v>
      </c>
      <c r="E108" s="5">
        <v>380329755660</v>
      </c>
      <c r="F108" s="5">
        <v>377016371585</v>
      </c>
      <c r="G108" s="5">
        <v>381523362488</v>
      </c>
      <c r="I108" s="5">
        <v>381523362488</v>
      </c>
      <c r="J108" s="5">
        <v>355139131161</v>
      </c>
      <c r="K108" s="5">
        <v>390657172336</v>
      </c>
      <c r="L108" s="5">
        <v>403670178080</v>
      </c>
      <c r="M108" s="5">
        <v>453347846434</v>
      </c>
      <c r="N108" s="5">
        <v>407960258473</v>
      </c>
      <c r="O108" s="5">
        <v>414923254247</v>
      </c>
      <c r="P108" s="5">
        <v>420556549558</v>
      </c>
      <c r="Q108" s="5">
        <v>422179356943</v>
      </c>
      <c r="R108" s="5">
        <v>266395437946</v>
      </c>
    </row>
    <row r="109" spans="3:18" ht="15.5" x14ac:dyDescent="0.35">
      <c r="C109" t="s">
        <v>1695</v>
      </c>
      <c r="D109" s="5">
        <v>46683636376</v>
      </c>
      <c r="E109" s="5">
        <v>46354758638</v>
      </c>
      <c r="F109" s="5">
        <v>50446705106</v>
      </c>
      <c r="G109" s="5">
        <v>46683636376</v>
      </c>
      <c r="I109" s="5">
        <v>46683636376</v>
      </c>
      <c r="J109" s="5">
        <v>363124977696</v>
      </c>
      <c r="K109" s="5">
        <v>403953894060</v>
      </c>
      <c r="L109" s="5">
        <v>423445314535</v>
      </c>
      <c r="M109" s="5">
        <v>478730112929</v>
      </c>
      <c r="N109" s="5">
        <v>439282550592</v>
      </c>
      <c r="O109" s="5">
        <v>449732494893</v>
      </c>
      <c r="P109" s="5">
        <v>454513760185</v>
      </c>
      <c r="Q109" s="5">
        <v>455579454081</v>
      </c>
      <c r="R109" s="5">
        <v>336889817137</v>
      </c>
    </row>
    <row r="110" spans="3:18" ht="15.5" x14ac:dyDescent="0.35">
      <c r="C110" t="s">
        <v>130</v>
      </c>
      <c r="D110" s="5">
        <v>535180772278</v>
      </c>
      <c r="E110" s="5">
        <v>540125513979</v>
      </c>
      <c r="F110" s="5">
        <v>548320768540</v>
      </c>
      <c r="G110" s="5">
        <v>546229505705</v>
      </c>
      <c r="I110" s="5">
        <v>143705898158</v>
      </c>
      <c r="J110" s="5">
        <v>501571414231</v>
      </c>
      <c r="K110" s="5">
        <v>504544035865</v>
      </c>
      <c r="L110" s="5">
        <v>521563014488</v>
      </c>
      <c r="M110" s="5">
        <v>532189995376</v>
      </c>
      <c r="N110" s="5">
        <v>547186693295</v>
      </c>
      <c r="O110" s="5">
        <v>540425526371</v>
      </c>
      <c r="P110" s="5">
        <v>555209764151</v>
      </c>
      <c r="Q110" s="5">
        <v>571982949562</v>
      </c>
      <c r="R110" s="5">
        <v>497188884322</v>
      </c>
    </row>
    <row r="111" spans="3:18" ht="15.5" x14ac:dyDescent="0.35">
      <c r="C111" t="s">
        <v>131</v>
      </c>
    </row>
    <row r="112" spans="3:18" ht="15.5" x14ac:dyDescent="0.35">
      <c r="C112" t="s">
        <v>132</v>
      </c>
      <c r="D112" s="5">
        <v>559663084000</v>
      </c>
      <c r="E112" s="5">
        <v>559663084000</v>
      </c>
      <c r="F112" s="5">
        <v>559663084000</v>
      </c>
      <c r="G112" s="5">
        <v>559663084000</v>
      </c>
      <c r="I112" s="5">
        <v>559663084000</v>
      </c>
      <c r="J112" s="5">
        <v>559663084000</v>
      </c>
      <c r="K112" s="5">
        <v>559663084000</v>
      </c>
      <c r="L112" s="5">
        <v>559663084000</v>
      </c>
      <c r="M112" s="5">
        <v>559663084000</v>
      </c>
      <c r="N112" s="5">
        <v>559663084000</v>
      </c>
      <c r="O112" s="5">
        <v>559663084000</v>
      </c>
      <c r="P112" s="5">
        <v>559663084000</v>
      </c>
      <c r="Q112" s="5">
        <v>559663084000</v>
      </c>
      <c r="R112" s="5">
        <v>559663084000</v>
      </c>
    </row>
    <row r="113" spans="2:18" ht="15.5" x14ac:dyDescent="0.35">
      <c r="C113" t="s">
        <v>134</v>
      </c>
      <c r="D113" s="5">
        <v>-190436423680</v>
      </c>
      <c r="E113" s="5">
        <v>-181502496150</v>
      </c>
      <c r="F113" s="5">
        <v>-183666183610</v>
      </c>
      <c r="G113" s="5">
        <v>-168429818639</v>
      </c>
      <c r="I113" s="5">
        <v>-168429818639</v>
      </c>
      <c r="J113" s="5">
        <v>-141950664336</v>
      </c>
      <c r="K113" s="5">
        <v>-129257724508</v>
      </c>
      <c r="L113" s="5">
        <v>-106689190548</v>
      </c>
      <c r="M113" s="5">
        <v>-76511857510</v>
      </c>
      <c r="N113" s="5">
        <v>-19210700099</v>
      </c>
      <c r="O113" s="5">
        <v>30918698782</v>
      </c>
      <c r="P113" s="5">
        <v>45549557951</v>
      </c>
      <c r="Q113" s="5">
        <v>43898715649</v>
      </c>
      <c r="R113" s="5">
        <v>42642343557</v>
      </c>
    </row>
    <row r="114" spans="2:18" ht="15.5" x14ac:dyDescent="0.35">
      <c r="C114" t="s">
        <v>135</v>
      </c>
      <c r="D114" s="5">
        <v>8242636364</v>
      </c>
      <c r="E114" s="5">
        <v>8242636363</v>
      </c>
      <c r="F114" s="5">
        <v>8242636363</v>
      </c>
      <c r="G114" s="5">
        <v>8242636363</v>
      </c>
      <c r="I114" s="5">
        <v>8242636363</v>
      </c>
      <c r="J114" s="5">
        <v>8242636363</v>
      </c>
      <c r="K114" s="5">
        <v>8242636363</v>
      </c>
      <c r="L114" s="5">
        <v>8242636363</v>
      </c>
      <c r="M114" s="5">
        <v>8242636363</v>
      </c>
      <c r="N114" s="5">
        <v>8242636363</v>
      </c>
      <c r="O114" s="5">
        <v>8242636363</v>
      </c>
      <c r="P114" s="5">
        <v>8120429676</v>
      </c>
      <c r="Q114" s="5">
        <v>8093577855</v>
      </c>
      <c r="R114" s="5">
        <v>8073340491</v>
      </c>
    </row>
    <row r="115" spans="2:18" ht="15.5" x14ac:dyDescent="0.35">
      <c r="C115" t="s">
        <v>136</v>
      </c>
      <c r="D115" s="5">
        <v>-198679060044</v>
      </c>
      <c r="E115" s="5">
        <v>-189745132513</v>
      </c>
      <c r="F115" s="5">
        <v>-191908819973</v>
      </c>
      <c r="G115" s="5">
        <v>-176672455002</v>
      </c>
      <c r="I115" s="5">
        <v>-176672455002</v>
      </c>
      <c r="J115" s="5">
        <v>-150193300699</v>
      </c>
      <c r="K115" s="5">
        <v>-137500360871</v>
      </c>
      <c r="L115" s="5">
        <v>-114931826911</v>
      </c>
      <c r="M115" s="5">
        <v>-84754493873</v>
      </c>
      <c r="N115" s="5">
        <v>-27453336462</v>
      </c>
      <c r="O115" s="5">
        <v>22676062419</v>
      </c>
      <c r="P115" s="5">
        <v>37429128275</v>
      </c>
      <c r="Q115" s="5">
        <v>35805137794</v>
      </c>
      <c r="R115" s="5">
        <v>34569003066</v>
      </c>
    </row>
    <row r="116" spans="2:18" ht="15.5" x14ac:dyDescent="0.35">
      <c r="C116" t="s">
        <v>137</v>
      </c>
      <c r="D116" s="5">
        <v>-190436423680</v>
      </c>
      <c r="E116" s="5">
        <v>-181502496150</v>
      </c>
      <c r="F116" s="5">
        <v>-183666183610</v>
      </c>
      <c r="G116" s="5">
        <v>-168429818639</v>
      </c>
      <c r="I116" s="5">
        <v>-168429818639</v>
      </c>
      <c r="J116" s="5">
        <v>-141950664336</v>
      </c>
      <c r="K116" s="5">
        <v>-129257724508</v>
      </c>
      <c r="L116" s="5">
        <v>-106689190548</v>
      </c>
      <c r="M116" s="5">
        <v>-76511857510</v>
      </c>
      <c r="N116" s="5">
        <v>-19210700099</v>
      </c>
      <c r="O116" s="5">
        <v>30918698782</v>
      </c>
      <c r="P116" s="5">
        <v>45549557951</v>
      </c>
      <c r="Q116" s="5">
        <v>43898715649</v>
      </c>
      <c r="R116" s="5">
        <v>42642343557</v>
      </c>
    </row>
    <row r="117" spans="2:18" ht="15.5" x14ac:dyDescent="0.35">
      <c r="C117" t="s">
        <v>291</v>
      </c>
      <c r="O117" s="5">
        <v>2341123425</v>
      </c>
      <c r="P117" s="5">
        <v>2301721673</v>
      </c>
      <c r="Q117" s="5">
        <v>2208868088</v>
      </c>
      <c r="R117" s="5">
        <v>1986933898</v>
      </c>
    </row>
    <row r="118" spans="2:18" ht="15.5" x14ac:dyDescent="0.35">
      <c r="C118" t="s">
        <v>10</v>
      </c>
      <c r="D118" s="5">
        <v>698434479631</v>
      </c>
      <c r="E118" s="5">
        <v>707368407161</v>
      </c>
      <c r="F118" s="5">
        <v>705204719701</v>
      </c>
      <c r="G118" s="5">
        <v>720441084672</v>
      </c>
      <c r="I118" s="5">
        <v>720441084672</v>
      </c>
      <c r="J118" s="5">
        <v>746920238975</v>
      </c>
      <c r="K118" s="5">
        <v>759613178803</v>
      </c>
      <c r="L118" s="5">
        <v>782181712763</v>
      </c>
      <c r="M118" s="5">
        <v>812359045801</v>
      </c>
      <c r="N118" s="5">
        <v>882560134112</v>
      </c>
      <c r="O118" s="5">
        <v>935030656418</v>
      </c>
      <c r="P118" s="5">
        <v>947889135960</v>
      </c>
      <c r="Q118" s="5">
        <v>946640217266</v>
      </c>
      <c r="R118" s="5">
        <v>946351461691</v>
      </c>
    </row>
    <row r="119" spans="2:18" ht="15.5" x14ac:dyDescent="0.35">
      <c r="C119" t="s">
        <v>138</v>
      </c>
      <c r="D119" s="5">
        <v>1233615251909</v>
      </c>
      <c r="E119" s="5">
        <v>1247493921140</v>
      </c>
      <c r="F119" s="5">
        <v>1253525488241</v>
      </c>
      <c r="G119" s="5">
        <v>1266670590377</v>
      </c>
      <c r="I119" s="5">
        <v>864146982830</v>
      </c>
      <c r="J119" s="5">
        <v>1248491653206</v>
      </c>
      <c r="K119" s="5">
        <v>1264157214668</v>
      </c>
      <c r="L119" s="5">
        <v>1303744727251</v>
      </c>
      <c r="M119" s="5">
        <v>1344549041177</v>
      </c>
      <c r="N119" s="5">
        <v>1429746827407</v>
      </c>
      <c r="O119" s="5">
        <v>1475456182789</v>
      </c>
      <c r="P119" s="5">
        <v>1503098900111</v>
      </c>
      <c r="Q119" s="5">
        <v>1518623166828</v>
      </c>
      <c r="R119" s="5">
        <v>1443540346013</v>
      </c>
    </row>
    <row r="120" spans="2:18" ht="15.5" x14ac:dyDescent="0.35">
      <c r="C120" t="s">
        <v>139</v>
      </c>
      <c r="D120" s="5">
        <v>1119326168</v>
      </c>
      <c r="E120" s="5">
        <v>1119326168</v>
      </c>
      <c r="F120" s="5">
        <v>1119326168</v>
      </c>
      <c r="G120" s="5">
        <v>1119326168</v>
      </c>
      <c r="I120" s="5">
        <v>1119326168</v>
      </c>
      <c r="J120" s="5">
        <v>1119326168</v>
      </c>
      <c r="K120" s="5">
        <v>1119326168</v>
      </c>
      <c r="L120" s="5">
        <v>1119326168</v>
      </c>
      <c r="M120" s="5">
        <v>1119326168</v>
      </c>
      <c r="N120" s="5">
        <v>1119326168</v>
      </c>
      <c r="O120" s="5">
        <v>1119326168</v>
      </c>
      <c r="P120" s="5">
        <v>1119326168</v>
      </c>
      <c r="Q120" s="5">
        <v>1119326168</v>
      </c>
      <c r="R120" s="5">
        <v>1119326168</v>
      </c>
    </row>
    <row r="122" spans="2:18" ht="15.5" x14ac:dyDescent="0.35">
      <c r="B122" t="s">
        <v>140</v>
      </c>
      <c r="C122" t="s">
        <v>141</v>
      </c>
      <c r="D122" s="5">
        <v>-26576652726</v>
      </c>
      <c r="E122" s="5">
        <v>3584927948</v>
      </c>
      <c r="F122" s="5">
        <v>-3956301659</v>
      </c>
      <c r="G122" s="5">
        <v>57764032100</v>
      </c>
      <c r="I122" s="5">
        <v>29931749262</v>
      </c>
      <c r="J122" s="5">
        <v>40368257761</v>
      </c>
      <c r="K122" s="5">
        <v>6153228052</v>
      </c>
      <c r="L122" s="5">
        <v>7375766922</v>
      </c>
      <c r="M122" s="5">
        <v>9640286376</v>
      </c>
      <c r="N122" s="5">
        <v>-274767212</v>
      </c>
      <c r="O122" s="5">
        <v>4771027889</v>
      </c>
      <c r="P122" s="5">
        <v>3090874603</v>
      </c>
      <c r="Q122" s="5">
        <v>49533728753</v>
      </c>
      <c r="R122" s="5">
        <v>57391562</v>
      </c>
    </row>
    <row r="123" spans="2:18" ht="15.5" x14ac:dyDescent="0.35">
      <c r="C123" t="s">
        <v>585</v>
      </c>
      <c r="D123" s="5">
        <v>21710005771</v>
      </c>
      <c r="E123" s="5">
        <v>25322396057</v>
      </c>
      <c r="F123" s="5">
        <v>29529860516</v>
      </c>
      <c r="G123" s="5">
        <v>57808911600</v>
      </c>
      <c r="I123" s="5">
        <v>124037511974</v>
      </c>
      <c r="J123" s="5">
        <v>169846829643</v>
      </c>
      <c r="K123" s="5">
        <v>132733816401</v>
      </c>
      <c r="L123" s="5">
        <v>94339840129</v>
      </c>
      <c r="M123" s="5">
        <v>89031944693</v>
      </c>
      <c r="N123" s="5">
        <v>66537860386</v>
      </c>
      <c r="O123" s="5">
        <v>156205756731</v>
      </c>
      <c r="P123" s="5">
        <v>187109273179</v>
      </c>
      <c r="Q123" s="5">
        <v>175613953688</v>
      </c>
      <c r="R123" s="5">
        <v>159551729598</v>
      </c>
    </row>
    <row r="124" spans="2:18" ht="15.5" x14ac:dyDescent="0.35">
      <c r="C124" t="s">
        <v>586</v>
      </c>
      <c r="D124" s="5">
        <v>-43403260579</v>
      </c>
      <c r="E124" s="5">
        <v>-14977772897</v>
      </c>
      <c r="F124" s="5">
        <v>-18332079240</v>
      </c>
      <c r="G124" s="5">
        <v>2118988243</v>
      </c>
      <c r="I124" s="5">
        <v>-35478583317</v>
      </c>
      <c r="J124" s="5">
        <v>-64547777650</v>
      </c>
      <c r="K124" s="5">
        <v>-75716318188</v>
      </c>
      <c r="L124" s="5">
        <v>-52448238039</v>
      </c>
      <c r="M124" s="5">
        <v>-47676323434</v>
      </c>
      <c r="N124" s="5">
        <v>-36790729848</v>
      </c>
      <c r="O124" s="5">
        <v>-97932752377</v>
      </c>
      <c r="P124" s="5">
        <v>-120851366531</v>
      </c>
      <c r="Q124" s="5">
        <v>-46917007844</v>
      </c>
      <c r="R124" s="5">
        <v>-78314186675</v>
      </c>
    </row>
    <row r="125" spans="2:18" ht="15.5" x14ac:dyDescent="0.35">
      <c r="C125" t="s">
        <v>813</v>
      </c>
      <c r="D125" s="5">
        <v>2692114281</v>
      </c>
      <c r="E125" s="5">
        <v>-4912649387</v>
      </c>
      <c r="F125" s="5">
        <v>-6295269584</v>
      </c>
      <c r="G125" s="5">
        <v>-10408803854</v>
      </c>
      <c r="I125" s="5">
        <v>-30023377077</v>
      </c>
      <c r="J125" s="5">
        <v>-37365871243</v>
      </c>
      <c r="K125" s="5">
        <v>-31492866896</v>
      </c>
      <c r="L125" s="5">
        <v>-20850829493</v>
      </c>
      <c r="M125" s="5">
        <v>-23066598024</v>
      </c>
      <c r="N125" s="5">
        <v>-22580739558</v>
      </c>
      <c r="O125" s="5">
        <v>-38906041828</v>
      </c>
      <c r="P125" s="5">
        <v>-37198135609</v>
      </c>
      <c r="Q125" s="5">
        <v>-51144145503</v>
      </c>
      <c r="R125" s="5">
        <v>-50290075001</v>
      </c>
    </row>
    <row r="126" spans="2:18" ht="15.5" x14ac:dyDescent="0.35">
      <c r="C126" t="s">
        <v>596</v>
      </c>
      <c r="D126" s="5">
        <v>609445972</v>
      </c>
      <c r="E126" s="5">
        <v>18617495</v>
      </c>
      <c r="F126" s="5">
        <v>11072286</v>
      </c>
      <c r="G126" s="5">
        <v>-227078331</v>
      </c>
      <c r="I126" s="5">
        <v>50067822</v>
      </c>
      <c r="J126" s="5">
        <v>95335900</v>
      </c>
      <c r="K126" s="5">
        <v>64233321</v>
      </c>
      <c r="L126" s="5">
        <v>54254125</v>
      </c>
      <c r="M126" s="5">
        <v>46262848</v>
      </c>
      <c r="N126" s="5">
        <v>43911901</v>
      </c>
      <c r="O126" s="5">
        <v>179583613</v>
      </c>
      <c r="P126" s="5">
        <v>99887710</v>
      </c>
      <c r="Q126" s="5">
        <v>100855107</v>
      </c>
      <c r="R126" s="5">
        <v>89418726</v>
      </c>
    </row>
    <row r="127" spans="2:18" ht="15.5" x14ac:dyDescent="0.35">
      <c r="C127" t="s">
        <v>461</v>
      </c>
      <c r="D127" s="5">
        <v>-4561580350</v>
      </c>
      <c r="E127" s="5">
        <v>-4713347358</v>
      </c>
      <c r="F127" s="5">
        <v>-7735644848</v>
      </c>
      <c r="G127" s="5">
        <v>14084414919</v>
      </c>
      <c r="I127" s="5">
        <v>-24955576608</v>
      </c>
      <c r="J127" s="5">
        <v>-24268028258</v>
      </c>
      <c r="K127" s="5">
        <v>-19484644857</v>
      </c>
      <c r="L127" s="5">
        <v>-8603875396</v>
      </c>
      <c r="M127" s="5">
        <v>-5714025164</v>
      </c>
      <c r="N127" s="5">
        <v>-7283048973</v>
      </c>
      <c r="O127" s="5">
        <v>-13011248153</v>
      </c>
      <c r="P127" s="5">
        <v>-13865015551</v>
      </c>
      <c r="Q127" s="5">
        <v>-18787481702</v>
      </c>
      <c r="R127" s="5">
        <v>-7371404158</v>
      </c>
    </row>
    <row r="128" spans="2:18" ht="15.5" x14ac:dyDescent="0.35">
      <c r="C128" t="s">
        <v>702</v>
      </c>
      <c r="D128" s="5">
        <v>-3623377821</v>
      </c>
      <c r="E128" s="5">
        <v>2847684038</v>
      </c>
      <c r="F128" s="5">
        <v>-1134240789</v>
      </c>
      <c r="G128" s="5">
        <v>-5437585700</v>
      </c>
      <c r="I128" s="5">
        <v>-3523478755</v>
      </c>
      <c r="J128" s="5">
        <v>-3318738559</v>
      </c>
      <c r="K128" s="5">
        <v>103453928</v>
      </c>
      <c r="L128" s="5">
        <v>-5106593475</v>
      </c>
      <c r="M128" s="5">
        <v>-2717066592</v>
      </c>
      <c r="N128" s="5">
        <v>-202898096</v>
      </c>
      <c r="O128" s="5">
        <v>-1753382655</v>
      </c>
      <c r="P128" s="5">
        <v>-12186309783</v>
      </c>
      <c r="Q128" s="5">
        <v>-9396027097</v>
      </c>
      <c r="R128" s="5">
        <v>-23608090928</v>
      </c>
    </row>
    <row r="129" spans="3:18" ht="15.5" x14ac:dyDescent="0.35">
      <c r="C129" t="s">
        <v>1696</v>
      </c>
      <c r="G129" s="5">
        <v>-174814777</v>
      </c>
      <c r="I129" s="5">
        <v>-174814777</v>
      </c>
      <c r="J129" s="5">
        <v>-73492072</v>
      </c>
      <c r="K129" s="5">
        <v>-54445657</v>
      </c>
      <c r="L129" s="5">
        <v>-8790929</v>
      </c>
      <c r="M129" s="5">
        <v>-263907951</v>
      </c>
      <c r="N129" s="5">
        <v>876976</v>
      </c>
      <c r="O129" s="5">
        <v>-10887442</v>
      </c>
      <c r="P129" s="5">
        <v>-17458812</v>
      </c>
      <c r="Q129" s="5">
        <v>63582104</v>
      </c>
    </row>
    <row r="130" spans="3:18" ht="15.5" x14ac:dyDescent="0.35">
      <c r="C130" t="s">
        <v>178</v>
      </c>
      <c r="D130" s="5">
        <v>4222671586</v>
      </c>
      <c r="E130" s="5">
        <v>-7786380990</v>
      </c>
      <c r="F130" s="5">
        <v>-3480046429</v>
      </c>
      <c r="G130" s="5">
        <v>-18530479701</v>
      </c>
      <c r="I130" s="5">
        <v>16546421845</v>
      </c>
      <c r="J130" s="5">
        <v>8023910007</v>
      </c>
      <c r="K130" s="5">
        <v>1601114535</v>
      </c>
      <c r="L130" s="5">
        <v>15217879785</v>
      </c>
      <c r="M130" s="5">
        <v>-2860996789</v>
      </c>
      <c r="N130" s="5">
        <v>-1732131764</v>
      </c>
      <c r="O130" s="5">
        <v>-7053888295</v>
      </c>
      <c r="P130" s="5">
        <v>10177175248</v>
      </c>
      <c r="Q130" s="5">
        <v>-84907456339</v>
      </c>
      <c r="R130" s="5">
        <v>32448194198</v>
      </c>
    </row>
    <row r="131" spans="3:18" ht="15.5" x14ac:dyDescent="0.35">
      <c r="C131" t="s">
        <v>179</v>
      </c>
      <c r="D131" s="5">
        <v>23621736099</v>
      </c>
      <c r="E131" s="5">
        <v>4318010156</v>
      </c>
      <c r="F131" s="5">
        <v>-236209501</v>
      </c>
      <c r="G131" s="5">
        <v>-31456404888</v>
      </c>
      <c r="I131" s="5">
        <v>-38993770627</v>
      </c>
      <c r="J131" s="5">
        <v>-51051576742</v>
      </c>
      <c r="K131" s="5">
        <v>-15540689696</v>
      </c>
      <c r="L131" s="5">
        <v>-14439669298</v>
      </c>
      <c r="M131" s="5">
        <v>-4731975012</v>
      </c>
      <c r="N131" s="5">
        <v>-2991453238</v>
      </c>
      <c r="O131" s="5">
        <v>-6642539622</v>
      </c>
      <c r="P131" s="5">
        <v>-7090587062</v>
      </c>
      <c r="Q131" s="5">
        <v>39832052733</v>
      </c>
      <c r="R131" s="5">
        <v>-35478941253</v>
      </c>
    </row>
    <row r="132" spans="3:18" ht="15.5" x14ac:dyDescent="0.35">
      <c r="C132" t="s">
        <v>185</v>
      </c>
      <c r="D132" s="5">
        <v>23621736099</v>
      </c>
      <c r="E132" s="5">
        <v>4318010156</v>
      </c>
      <c r="F132" s="5">
        <v>-236209501</v>
      </c>
      <c r="G132" s="5">
        <v>-31456404888</v>
      </c>
      <c r="I132" s="5">
        <v>-38993770627</v>
      </c>
      <c r="J132" s="5">
        <v>-51051576742</v>
      </c>
      <c r="K132" s="5">
        <v>-15540689696</v>
      </c>
      <c r="L132" s="5">
        <v>-14439669298</v>
      </c>
      <c r="M132" s="5">
        <v>-4731975012</v>
      </c>
      <c r="N132" s="5">
        <v>-2991453238</v>
      </c>
      <c r="O132" s="5">
        <v>-6642539622</v>
      </c>
      <c r="P132" s="5">
        <v>-7090587062</v>
      </c>
      <c r="Q132" s="5">
        <v>-60167947267</v>
      </c>
      <c r="R132" s="5">
        <v>-35478941253</v>
      </c>
    </row>
    <row r="133" spans="3:18" ht="15.5" x14ac:dyDescent="0.35">
      <c r="C133" t="s">
        <v>1697</v>
      </c>
      <c r="Q133" s="5">
        <v>100000000000</v>
      </c>
    </row>
    <row r="134" spans="3:18" ht="15.5" x14ac:dyDescent="0.35">
      <c r="C134" t="s">
        <v>186</v>
      </c>
      <c r="D134" s="5">
        <v>4222671586</v>
      </c>
      <c r="E134" s="5">
        <v>-7786380990</v>
      </c>
      <c r="F134" s="5">
        <v>-3480046429</v>
      </c>
      <c r="G134" s="5">
        <v>-18530479701</v>
      </c>
      <c r="I134" s="5">
        <v>16546421845</v>
      </c>
      <c r="J134" s="5">
        <v>8023910007</v>
      </c>
      <c r="K134" s="5">
        <v>1601114535</v>
      </c>
      <c r="L134" s="5">
        <v>15217879785</v>
      </c>
      <c r="M134" s="5">
        <v>-2860996789</v>
      </c>
      <c r="N134" s="5">
        <v>-1732131764</v>
      </c>
      <c r="O134" s="5">
        <v>-7053888295</v>
      </c>
      <c r="P134" s="5">
        <v>10177175248</v>
      </c>
      <c r="Q134" s="5">
        <v>-84907456339</v>
      </c>
      <c r="R134" s="5">
        <v>32448194198</v>
      </c>
    </row>
    <row r="135" spans="3:18" ht="15.5" x14ac:dyDescent="0.35">
      <c r="C135" t="s">
        <v>147</v>
      </c>
      <c r="D135" s="5">
        <v>3920418196</v>
      </c>
      <c r="E135" s="5">
        <v>-2982974693</v>
      </c>
      <c r="F135" s="5">
        <v>-7511264430</v>
      </c>
      <c r="G135" s="5">
        <v>-3464768657</v>
      </c>
      <c r="I135" s="5">
        <v>-30369588990</v>
      </c>
      <c r="J135" s="5">
        <v>-17019765337</v>
      </c>
      <c r="K135" s="5">
        <v>-11731244068</v>
      </c>
      <c r="L135" s="5">
        <v>-5803253525</v>
      </c>
      <c r="M135" s="5">
        <v>-1080682684</v>
      </c>
      <c r="N135" s="5">
        <v>-2858037629</v>
      </c>
      <c r="O135" s="5">
        <v>-5493674359</v>
      </c>
      <c r="P135" s="5">
        <v>451199423</v>
      </c>
      <c r="Q135" s="5">
        <v>-134005718198</v>
      </c>
      <c r="R135" s="5">
        <v>-5657855498</v>
      </c>
    </row>
    <row r="136" spans="3:18" ht="15.5" x14ac:dyDescent="0.35">
      <c r="C136" t="s">
        <v>724</v>
      </c>
      <c r="D136" s="5">
        <v>58647000</v>
      </c>
      <c r="E136" s="5">
        <v>-134352000</v>
      </c>
      <c r="G136" s="5">
        <v>145596000</v>
      </c>
      <c r="I136" s="5">
        <v>251814000</v>
      </c>
      <c r="J136" s="5">
        <v>373664000</v>
      </c>
      <c r="K136" s="5">
        <v>-112536000</v>
      </c>
      <c r="L136" s="5">
        <v>337608000</v>
      </c>
      <c r="O136" s="5">
        <v>-124891000</v>
      </c>
      <c r="P136" s="5">
        <v>165096000</v>
      </c>
      <c r="Q136" s="5">
        <v>-362992000</v>
      </c>
      <c r="R136" s="5">
        <v>133400000</v>
      </c>
    </row>
    <row r="137" spans="3:18" ht="15.5" x14ac:dyDescent="0.35">
      <c r="C137" t="s">
        <v>462</v>
      </c>
      <c r="D137" s="5">
        <v>243606390</v>
      </c>
      <c r="E137" s="5">
        <v>-4669054297</v>
      </c>
      <c r="F137" s="5">
        <v>4031218001</v>
      </c>
      <c r="G137" s="5">
        <v>-15211307044</v>
      </c>
      <c r="I137" s="5">
        <v>46664196835</v>
      </c>
      <c r="J137" s="5">
        <v>24670011344</v>
      </c>
      <c r="K137" s="5">
        <v>13444894603</v>
      </c>
      <c r="L137" s="5">
        <v>20683525310</v>
      </c>
      <c r="M137" s="5">
        <v>-1780314105</v>
      </c>
      <c r="N137" s="5">
        <v>1125905865</v>
      </c>
      <c r="O137" s="5">
        <v>-1435322936</v>
      </c>
      <c r="P137" s="5">
        <v>9560879825</v>
      </c>
      <c r="Q137" s="5">
        <v>49461253859</v>
      </c>
      <c r="R137" s="5">
        <v>29307108368</v>
      </c>
    </row>
    <row r="138" spans="3:18" ht="15.5" x14ac:dyDescent="0.35">
      <c r="C138" t="s">
        <v>1698</v>
      </c>
      <c r="R138" s="5">
        <v>8665541328</v>
      </c>
    </row>
    <row r="139" spans="3:18" ht="15.5" x14ac:dyDescent="0.35">
      <c r="C139" t="s">
        <v>749</v>
      </c>
    </row>
    <row r="140" spans="3:18" ht="15.5" x14ac:dyDescent="0.35">
      <c r="C140" t="s">
        <v>195</v>
      </c>
      <c r="D140" s="5">
        <v>1267754959</v>
      </c>
      <c r="E140" s="5">
        <v>116557114</v>
      </c>
      <c r="F140" s="5">
        <v>-7672557589</v>
      </c>
      <c r="G140" s="5">
        <v>7777147511</v>
      </c>
      <c r="I140" s="5">
        <v>7484400480</v>
      </c>
      <c r="J140" s="5">
        <v>-2659408974</v>
      </c>
      <c r="K140" s="5">
        <v>-7786347109</v>
      </c>
      <c r="L140" s="5">
        <v>8153977409</v>
      </c>
      <c r="M140" s="5">
        <v>2047314575</v>
      </c>
      <c r="N140" s="5">
        <v>-4998352214</v>
      </c>
      <c r="O140" s="5">
        <v>-8925400028</v>
      </c>
      <c r="P140" s="5">
        <v>6177462789</v>
      </c>
      <c r="Q140" s="5">
        <v>4458325147</v>
      </c>
      <c r="R140" s="5">
        <v>-2973355493</v>
      </c>
    </row>
    <row r="141" spans="3:18" ht="15.5" x14ac:dyDescent="0.35">
      <c r="C141" t="s">
        <v>196</v>
      </c>
      <c r="F141" s="5">
        <v>10523857754</v>
      </c>
      <c r="I141" s="5">
        <v>3041986391</v>
      </c>
      <c r="J141" s="5">
        <v>6441391564</v>
      </c>
      <c r="K141" s="5">
        <v>14242085259</v>
      </c>
      <c r="L141" s="5">
        <v>5863254678</v>
      </c>
      <c r="M141" s="5">
        <v>3815940103</v>
      </c>
      <c r="N141" s="5">
        <v>8809646139</v>
      </c>
      <c r="O141" s="5">
        <v>20790702450</v>
      </c>
      <c r="P141" s="5">
        <v>14471813184</v>
      </c>
      <c r="Q141" s="5">
        <v>10036798114</v>
      </c>
      <c r="R141" s="5">
        <v>13609519914</v>
      </c>
    </row>
    <row r="142" spans="3:18" ht="15.5" x14ac:dyDescent="0.35">
      <c r="C142" t="s">
        <v>383</v>
      </c>
      <c r="D142" s="5">
        <v>-943029</v>
      </c>
      <c r="E142" s="5">
        <v>-851052</v>
      </c>
      <c r="G142" s="5">
        <v>-2529117</v>
      </c>
      <c r="I142" s="5">
        <v>-2529117</v>
      </c>
      <c r="J142" s="5">
        <v>-739996199</v>
      </c>
      <c r="K142" s="5">
        <v>-14346586</v>
      </c>
      <c r="L142" s="5">
        <v>224853172</v>
      </c>
      <c r="N142" s="5">
        <v>4646178</v>
      </c>
      <c r="O142" s="5">
        <v>-171306651</v>
      </c>
      <c r="P142" s="5">
        <v>141426477</v>
      </c>
      <c r="Q142" s="5">
        <v>-23310077</v>
      </c>
      <c r="R142" s="5">
        <v>-599366307</v>
      </c>
    </row>
    <row r="143" spans="3:18" ht="15.5" x14ac:dyDescent="0.35">
      <c r="C143" t="s">
        <v>197</v>
      </c>
      <c r="D143" s="5">
        <v>1266811930</v>
      </c>
      <c r="E143" s="5">
        <v>115706062</v>
      </c>
      <c r="F143" s="5">
        <v>2851300165</v>
      </c>
      <c r="G143" s="5">
        <v>7774618394</v>
      </c>
      <c r="I143" s="5">
        <v>10523857754</v>
      </c>
      <c r="J143" s="5">
        <v>3041986391</v>
      </c>
      <c r="K143" s="5">
        <v>6441391564</v>
      </c>
      <c r="L143" s="5">
        <v>14242085259</v>
      </c>
      <c r="M143" s="5">
        <v>5863254678</v>
      </c>
      <c r="N143" s="5">
        <v>3815940103</v>
      </c>
      <c r="O143" s="5">
        <v>11693995771</v>
      </c>
      <c r="P143" s="5">
        <v>20790702450</v>
      </c>
      <c r="Q143" s="5">
        <v>14471813184</v>
      </c>
      <c r="R143" s="5">
        <v>10036798114</v>
      </c>
    </row>
    <row r="145" spans="2:18" ht="15.5" x14ac:dyDescent="0.35">
      <c r="B145" t="s">
        <v>198</v>
      </c>
      <c r="C145" t="s">
        <v>12</v>
      </c>
      <c r="D145" s="5">
        <v>1120000000</v>
      </c>
      <c r="E145" s="5">
        <v>1120000000</v>
      </c>
      <c r="F145" s="5">
        <v>1120000000</v>
      </c>
      <c r="G145" s="5">
        <v>1120000000</v>
      </c>
      <c r="I145" s="5">
        <v>1120000000</v>
      </c>
      <c r="J145" s="5">
        <v>1120000000</v>
      </c>
      <c r="K145" s="5">
        <v>1120000000</v>
      </c>
      <c r="L145" s="5">
        <v>1120000000</v>
      </c>
      <c r="M145" s="5">
        <v>1120000000</v>
      </c>
      <c r="N145" s="5">
        <v>1120000000</v>
      </c>
      <c r="O145" s="5">
        <v>1120000000</v>
      </c>
      <c r="P145" s="5">
        <v>1120000000</v>
      </c>
      <c r="Q145" s="5">
        <v>1120000000</v>
      </c>
      <c r="R145" s="5">
        <v>1120000000</v>
      </c>
    </row>
    <row r="146" spans="2:18" ht="15.5" x14ac:dyDescent="0.35">
      <c r="C146" t="s">
        <v>199</v>
      </c>
      <c r="D146" s="6">
        <v>-5.1100000000000003</v>
      </c>
      <c r="E146" s="6">
        <v>0.15</v>
      </c>
      <c r="F146" s="6">
        <v>-13.61</v>
      </c>
      <c r="G146" s="6">
        <v>25.48</v>
      </c>
    </row>
    <row r="147" spans="2:18" ht="15.5" x14ac:dyDescent="0.35">
      <c r="C147" t="s">
        <v>200</v>
      </c>
      <c r="D147" s="6">
        <v>-134.05000000000001</v>
      </c>
      <c r="E147" s="6">
        <v>3866.67</v>
      </c>
      <c r="F147" s="6">
        <v>-52.53</v>
      </c>
      <c r="G147" s="6">
        <v>35.32</v>
      </c>
    </row>
    <row r="148" spans="2:18" ht="15.5" x14ac:dyDescent="0.35">
      <c r="C148" t="s">
        <v>69</v>
      </c>
      <c r="D148" s="6">
        <v>21.56</v>
      </c>
      <c r="E148" s="6">
        <v>24.17</v>
      </c>
      <c r="F148" s="6">
        <v>44.88</v>
      </c>
      <c r="G148" s="6">
        <v>19.670000000000002</v>
      </c>
    </row>
    <row r="149" spans="2:18" ht="15.5" x14ac:dyDescent="0.35">
      <c r="C149" t="s">
        <v>201</v>
      </c>
      <c r="E149" s="5">
        <v>5380000000</v>
      </c>
      <c r="F149" s="5">
        <v>-1430000000</v>
      </c>
      <c r="G149" s="5">
        <v>18860000000</v>
      </c>
    </row>
    <row r="150" spans="2:18" ht="15.5" x14ac:dyDescent="0.35">
      <c r="C150" t="s">
        <v>202</v>
      </c>
      <c r="D150" s="6">
        <v>-4.5999999999999999E-3</v>
      </c>
      <c r="E150" s="6">
        <v>1E-4</v>
      </c>
      <c r="F150" s="6">
        <v>-1.2199999999999999E-2</v>
      </c>
      <c r="G150" s="6">
        <v>2.2499999999999999E-2</v>
      </c>
    </row>
    <row r="151" spans="2:18" ht="15.5" x14ac:dyDescent="0.35">
      <c r="C151" t="s">
        <v>203</v>
      </c>
      <c r="D151" s="6">
        <v>-8.199999999999999E-3</v>
      </c>
      <c r="E151" s="6">
        <v>2.0000000000000001E-4</v>
      </c>
      <c r="F151" s="6">
        <v>-2.1600000000000001E-2</v>
      </c>
      <c r="G151" s="6">
        <v>3.9599999999999996E-2</v>
      </c>
    </row>
    <row r="152" spans="2:18" ht="15.5" x14ac:dyDescent="0.35">
      <c r="C152" t="s">
        <v>204</v>
      </c>
      <c r="D152" s="6">
        <v>-1.6000000000000001E-3</v>
      </c>
      <c r="E152" s="6">
        <v>4.5999999999999999E-3</v>
      </c>
      <c r="F152" s="6">
        <v>-6.8000000000000005E-3</v>
      </c>
      <c r="G152" s="6">
        <v>1.46E-2</v>
      </c>
    </row>
    <row r="153" spans="2:18" ht="15.5" x14ac:dyDescent="0.35">
      <c r="C153" t="s">
        <v>205</v>
      </c>
      <c r="G153" s="6">
        <v>0.65</v>
      </c>
    </row>
    <row r="154" spans="2:18" ht="15.5" x14ac:dyDescent="0.35">
      <c r="C154" t="s">
        <v>206</v>
      </c>
      <c r="D154" s="5">
        <v>698000000000</v>
      </c>
      <c r="E154" s="5">
        <v>707000000000</v>
      </c>
      <c r="F154" s="5">
        <v>705000000000</v>
      </c>
      <c r="G154" s="5">
        <v>720000000000</v>
      </c>
    </row>
    <row r="155" spans="2:18" ht="15.5" x14ac:dyDescent="0.35">
      <c r="C155" t="s">
        <v>207</v>
      </c>
      <c r="D155" s="6">
        <v>1.1000000000000001</v>
      </c>
      <c r="E155" s="6">
        <v>0.92</v>
      </c>
      <c r="F155" s="6">
        <v>1.1299999999999999</v>
      </c>
      <c r="G155" s="6">
        <v>1.4</v>
      </c>
    </row>
    <row r="156" spans="2:18" ht="15.5" x14ac:dyDescent="0.35">
      <c r="C156" t="s">
        <v>208</v>
      </c>
      <c r="D156" s="6">
        <v>623.98</v>
      </c>
      <c r="E156" s="6">
        <v>631.96</v>
      </c>
      <c r="F156" s="6">
        <v>630.03</v>
      </c>
      <c r="G156" s="6">
        <v>643.64</v>
      </c>
    </row>
    <row r="157" spans="2:18" ht="15.5" x14ac:dyDescent="0.35">
      <c r="C157" t="s">
        <v>209</v>
      </c>
      <c r="D157" s="6">
        <v>1.1000000000000001</v>
      </c>
      <c r="E157" s="6">
        <v>0.92</v>
      </c>
      <c r="F157" s="6">
        <v>1.1299999999999999</v>
      </c>
      <c r="G157" s="6">
        <v>1.4</v>
      </c>
    </row>
    <row r="158" spans="2:18" ht="15.5" x14ac:dyDescent="0.35">
      <c r="C158" t="s">
        <v>210</v>
      </c>
      <c r="D158" s="6">
        <v>623.98</v>
      </c>
      <c r="E158" s="6">
        <v>631.96</v>
      </c>
      <c r="F158" s="6">
        <v>630.03</v>
      </c>
      <c r="G158" s="6">
        <v>643.64</v>
      </c>
    </row>
    <row r="159" spans="2:18" ht="15.5" x14ac:dyDescent="0.35">
      <c r="C159" t="s">
        <v>211</v>
      </c>
      <c r="D159" s="5">
        <v>13000000000</v>
      </c>
      <c r="E159" s="5">
        <v>10000000000</v>
      </c>
      <c r="F159" s="5">
        <v>17000000000</v>
      </c>
      <c r="G159" s="5">
        <v>20000000000</v>
      </c>
    </row>
    <row r="160" spans="2:18" ht="15.5" x14ac:dyDescent="0.35">
      <c r="C160" t="s">
        <v>212</v>
      </c>
    </row>
    <row r="161" spans="3:18" ht="15.5" x14ac:dyDescent="0.35">
      <c r="C161" t="s">
        <v>213</v>
      </c>
      <c r="D161" s="5">
        <v>698000000000</v>
      </c>
      <c r="E161" s="5">
        <v>707000000000</v>
      </c>
      <c r="F161" s="5">
        <v>705000000000</v>
      </c>
      <c r="G161" s="5">
        <v>720000000000</v>
      </c>
    </row>
    <row r="162" spans="3:18" ht="15.5" x14ac:dyDescent="0.35">
      <c r="C162" t="s">
        <v>24</v>
      </c>
      <c r="D162" s="5">
        <v>13000000000</v>
      </c>
      <c r="E162" s="5">
        <v>10000000000</v>
      </c>
      <c r="F162" s="5">
        <v>17000000000</v>
      </c>
      <c r="G162" s="5">
        <v>20000000000</v>
      </c>
    </row>
    <row r="163" spans="3:18" ht="15.5" x14ac:dyDescent="0.35">
      <c r="C163" t="s">
        <v>21</v>
      </c>
      <c r="D163" s="5">
        <v>9000000000</v>
      </c>
      <c r="E163" s="5">
        <v>7000000000</v>
      </c>
      <c r="F163" s="5">
        <v>14000000000</v>
      </c>
      <c r="G163" s="5">
        <v>9000000000</v>
      </c>
    </row>
    <row r="164" spans="3:18" ht="15.5" x14ac:dyDescent="0.35">
      <c r="C164" t="s">
        <v>214</v>
      </c>
      <c r="D164" s="5">
        <v>143000000000</v>
      </c>
      <c r="E164" s="5">
        <v>130000000000</v>
      </c>
      <c r="F164" s="5">
        <v>123000000000</v>
      </c>
      <c r="G164" s="5">
        <v>135000000000</v>
      </c>
    </row>
    <row r="165" spans="3:18" ht="15.5" x14ac:dyDescent="0.35">
      <c r="C165" t="s">
        <v>215</v>
      </c>
      <c r="D165" s="5">
        <v>-27000000000</v>
      </c>
      <c r="E165" s="5">
        <v>4000000000</v>
      </c>
      <c r="F165" s="5">
        <v>-4000000000</v>
      </c>
      <c r="G165" s="5">
        <v>58000000000</v>
      </c>
    </row>
    <row r="166" spans="3:18" ht="15.5" x14ac:dyDescent="0.35">
      <c r="C166" t="s">
        <v>216</v>
      </c>
      <c r="D166" s="5">
        <v>24000000000</v>
      </c>
      <c r="E166" s="5">
        <v>4000000000</v>
      </c>
      <c r="F166" s="5">
        <v>0</v>
      </c>
      <c r="G166" s="5">
        <v>-31000000000</v>
      </c>
    </row>
    <row r="167" spans="3:18" ht="15.5" x14ac:dyDescent="0.35">
      <c r="C167" t="s">
        <v>13</v>
      </c>
      <c r="D167" s="5">
        <v>-3000000000</v>
      </c>
      <c r="E167" s="5">
        <v>8000000000</v>
      </c>
      <c r="F167" s="5">
        <v>-4000000000</v>
      </c>
      <c r="G167" s="5">
        <v>26000000000</v>
      </c>
    </row>
    <row r="168" spans="3:18" ht="15.5" x14ac:dyDescent="0.35">
      <c r="C168" t="s">
        <v>16</v>
      </c>
      <c r="D168" s="6">
        <v>-2.64</v>
      </c>
      <c r="E168" s="6">
        <v>7.06</v>
      </c>
      <c r="F168" s="6">
        <v>-3.75</v>
      </c>
      <c r="G168" s="6">
        <v>23.5</v>
      </c>
    </row>
    <row r="169" spans="3:18" ht="15.5" x14ac:dyDescent="0.35">
      <c r="C169" t="s">
        <v>54</v>
      </c>
      <c r="I169" s="6">
        <v>-23.82</v>
      </c>
      <c r="J169" s="6">
        <v>-11.35</v>
      </c>
      <c r="K169" s="6">
        <v>-21.01</v>
      </c>
      <c r="L169" s="6">
        <v>-27.91</v>
      </c>
      <c r="M169" s="6">
        <v>-37.33</v>
      </c>
      <c r="N169" s="6">
        <v>-46.4</v>
      </c>
      <c r="O169" s="6">
        <v>-11.36</v>
      </c>
      <c r="P169" s="6">
        <v>1.45</v>
      </c>
      <c r="Q169" s="6">
        <v>1.1000000000000001</v>
      </c>
      <c r="R169" s="6">
        <v>0.55000000000000004</v>
      </c>
    </row>
    <row r="170" spans="3:18" ht="15.5" x14ac:dyDescent="0.35">
      <c r="C170" t="s">
        <v>68</v>
      </c>
      <c r="I170" s="6">
        <v>-37.78</v>
      </c>
      <c r="J170" s="6">
        <v>-82.38</v>
      </c>
      <c r="K170" s="6">
        <v>-30.94</v>
      </c>
      <c r="L170" s="6">
        <v>-82.41</v>
      </c>
      <c r="M170" s="6">
        <v>-20.89</v>
      </c>
      <c r="N170" s="6">
        <v>-56.03</v>
      </c>
      <c r="O170" s="6">
        <v>-303.7</v>
      </c>
      <c r="P170" s="6">
        <v>2965.52</v>
      </c>
      <c r="Q170" s="6">
        <v>1409.09</v>
      </c>
      <c r="R170" s="6">
        <v>1627.27</v>
      </c>
    </row>
    <row r="171" spans="3:18" ht="15.5" x14ac:dyDescent="0.35">
      <c r="C171" t="s">
        <v>71</v>
      </c>
      <c r="I171" s="6">
        <v>8.1199999999999992</v>
      </c>
      <c r="J171" s="6">
        <v>6.71</v>
      </c>
      <c r="K171" s="6">
        <v>5.47</v>
      </c>
      <c r="L171" s="6">
        <v>28.53</v>
      </c>
      <c r="M171" s="6">
        <v>12.58</v>
      </c>
      <c r="N171" s="6">
        <v>52.32</v>
      </c>
      <c r="O171" s="6">
        <v>24.78</v>
      </c>
      <c r="P171" s="6">
        <v>25.36</v>
      </c>
      <c r="Q171" s="6">
        <v>10.25</v>
      </c>
      <c r="R171" s="6">
        <v>6.22</v>
      </c>
    </row>
    <row r="172" spans="3:18" ht="15.5" x14ac:dyDescent="0.35">
      <c r="C172" t="s">
        <v>217</v>
      </c>
      <c r="I172" s="5">
        <v>26260000000</v>
      </c>
      <c r="J172" s="5">
        <v>46420000000</v>
      </c>
      <c r="K172" s="5">
        <v>34140000000</v>
      </c>
      <c r="L172" s="5">
        <v>13170000000</v>
      </c>
      <c r="M172" s="5">
        <v>3130000000</v>
      </c>
      <c r="N172" s="5">
        <v>-6250000000</v>
      </c>
      <c r="O172" s="5">
        <v>33600000000</v>
      </c>
      <c r="P172" s="5">
        <v>49440000000</v>
      </c>
    </row>
    <row r="173" spans="3:18" ht="15.5" x14ac:dyDescent="0.35">
      <c r="C173" t="s">
        <v>218</v>
      </c>
      <c r="I173" s="6">
        <v>-2.1099999999999997E-2</v>
      </c>
      <c r="J173" s="6">
        <v>-1.0200000000000001E-2</v>
      </c>
      <c r="K173" s="6">
        <v>-1.8600000000000002E-2</v>
      </c>
      <c r="L173" s="6">
        <v>-2.4E-2</v>
      </c>
      <c r="M173" s="6">
        <v>-3.1099999999999999E-2</v>
      </c>
      <c r="N173" s="6">
        <v>-3.6299999999999999E-2</v>
      </c>
      <c r="O173" s="6">
        <v>-8.6E-3</v>
      </c>
      <c r="P173" s="6">
        <v>1.1000000000000001E-3</v>
      </c>
      <c r="Q173" s="6">
        <v>8.0000000000000004E-4</v>
      </c>
      <c r="R173" s="6">
        <v>4.0000000000000002E-4</v>
      </c>
    </row>
    <row r="174" spans="3:18" ht="15.5" x14ac:dyDescent="0.35">
      <c r="C174" t="s">
        <v>219</v>
      </c>
      <c r="I174" s="6">
        <v>-3.7000000000000005E-2</v>
      </c>
      <c r="J174" s="6">
        <v>-1.7000000000000001E-2</v>
      </c>
      <c r="K174" s="6">
        <v>-3.1E-2</v>
      </c>
      <c r="L174" s="6">
        <v>-3.9900000000000005E-2</v>
      </c>
      <c r="M174" s="6">
        <v>-5.1399999999999994E-2</v>
      </c>
      <c r="N174" s="6">
        <v>-5.8799999999999998E-2</v>
      </c>
      <c r="O174" s="6">
        <v>-1.3600000000000001E-2</v>
      </c>
      <c r="P174" s="6">
        <v>1.7000000000000001E-3</v>
      </c>
      <c r="Q174" s="6">
        <v>1.2999999999999999E-3</v>
      </c>
      <c r="R174" s="6">
        <v>7.000000000000001E-4</v>
      </c>
    </row>
    <row r="175" spans="3:18" ht="15.5" x14ac:dyDescent="0.35">
      <c r="C175" t="s">
        <v>220</v>
      </c>
      <c r="I175" s="6">
        <v>-5.0000000000000001E-4</v>
      </c>
      <c r="J175" s="6">
        <v>1.09E-2</v>
      </c>
      <c r="K175" s="6">
        <v>-3.4000000000000002E-3</v>
      </c>
      <c r="L175" s="6">
        <v>-1.8500000000000003E-2</v>
      </c>
      <c r="M175" s="6">
        <v>-2.7400000000000001E-2</v>
      </c>
      <c r="N175" s="6">
        <v>-3.1899999999999998E-2</v>
      </c>
      <c r="O175" s="6">
        <v>1E-3</v>
      </c>
      <c r="P175" s="6">
        <v>1.2199999999999999E-2</v>
      </c>
      <c r="Q175" s="6">
        <v>1.8799999999999997E-2</v>
      </c>
      <c r="R175" s="6">
        <v>1.5300000000000001E-2</v>
      </c>
    </row>
    <row r="176" spans="3:18" ht="15.5" x14ac:dyDescent="0.35">
      <c r="C176" t="s">
        <v>221</v>
      </c>
      <c r="I176" s="6">
        <v>-0.02</v>
      </c>
      <c r="J176" s="6">
        <v>0.5</v>
      </c>
      <c r="K176" s="6">
        <v>-0.2</v>
      </c>
      <c r="L176" s="6">
        <v>-2.66</v>
      </c>
      <c r="M176" s="6">
        <v>-5.96</v>
      </c>
      <c r="N176" s="6">
        <v>-5.67</v>
      </c>
      <c r="O176" s="6">
        <v>0.1</v>
      </c>
      <c r="P176" s="6">
        <v>1.1299999999999999</v>
      </c>
      <c r="Q176" s="6">
        <v>1.1499999999999999</v>
      </c>
      <c r="R176" s="6">
        <v>1.22</v>
      </c>
    </row>
    <row r="177" spans="3:18" ht="15.5" x14ac:dyDescent="0.35">
      <c r="C177" t="s">
        <v>65</v>
      </c>
      <c r="I177" s="6">
        <v>1.4</v>
      </c>
      <c r="J177" s="6">
        <v>1.4</v>
      </c>
      <c r="K177" s="6">
        <v>0.96</v>
      </c>
      <c r="L177" s="6">
        <v>3.29</v>
      </c>
      <c r="M177" s="6">
        <v>1.07</v>
      </c>
      <c r="N177" s="6">
        <v>3.3</v>
      </c>
      <c r="O177" s="6">
        <v>4.1399999999999997</v>
      </c>
      <c r="P177" s="6">
        <v>5.09</v>
      </c>
      <c r="Q177" s="6">
        <v>1.84</v>
      </c>
      <c r="R177" s="6">
        <v>1.06</v>
      </c>
    </row>
    <row r="178" spans="3:18" ht="15.5" x14ac:dyDescent="0.35">
      <c r="C178" t="s">
        <v>62</v>
      </c>
      <c r="I178" s="6">
        <v>643.64</v>
      </c>
      <c r="J178" s="6">
        <v>667.29</v>
      </c>
      <c r="K178" s="6">
        <v>678.63</v>
      </c>
      <c r="L178" s="6">
        <v>698.8</v>
      </c>
      <c r="M178" s="6">
        <v>725.76</v>
      </c>
      <c r="N178" s="6">
        <v>788.47</v>
      </c>
      <c r="O178" s="6">
        <v>833.26</v>
      </c>
      <c r="P178" s="6">
        <v>844.78</v>
      </c>
      <c r="Q178" s="6">
        <v>843.75</v>
      </c>
      <c r="R178" s="6">
        <v>843.69</v>
      </c>
    </row>
    <row r="179" spans="3:18" ht="15.5" x14ac:dyDescent="0.35">
      <c r="C179" t="s">
        <v>222</v>
      </c>
      <c r="I179" s="6">
        <v>1.4</v>
      </c>
      <c r="J179" s="6">
        <v>1.4</v>
      </c>
      <c r="K179" s="6">
        <v>0.96</v>
      </c>
      <c r="L179" s="6">
        <v>3.29</v>
      </c>
      <c r="M179" s="6">
        <v>1.07</v>
      </c>
      <c r="N179" s="6">
        <v>3.3</v>
      </c>
      <c r="O179" s="6">
        <v>4.1399999999999997</v>
      </c>
      <c r="P179" s="6">
        <v>5.09</v>
      </c>
      <c r="Q179" s="6">
        <v>1.84</v>
      </c>
      <c r="R179" s="6">
        <v>1.06</v>
      </c>
    </row>
    <row r="180" spans="3:18" ht="15.5" x14ac:dyDescent="0.35">
      <c r="C180" t="s">
        <v>223</v>
      </c>
      <c r="I180" s="6">
        <v>643.64</v>
      </c>
      <c r="J180" s="6">
        <v>667.29</v>
      </c>
      <c r="K180" s="6">
        <v>678.63</v>
      </c>
      <c r="L180" s="6">
        <v>698.8</v>
      </c>
      <c r="M180" s="6">
        <v>725.76</v>
      </c>
      <c r="N180" s="6">
        <v>788.47</v>
      </c>
      <c r="O180" s="6">
        <v>833.26</v>
      </c>
      <c r="P180" s="6">
        <v>844.78</v>
      </c>
      <c r="Q180" s="6">
        <v>843.75</v>
      </c>
      <c r="R180" s="6">
        <v>843.69</v>
      </c>
    </row>
    <row r="181" spans="3:18" ht="15.5" x14ac:dyDescent="0.35">
      <c r="C181" t="s">
        <v>224</v>
      </c>
      <c r="I181" s="5">
        <v>20000000000</v>
      </c>
      <c r="J181" s="5">
        <v>76000000000</v>
      </c>
      <c r="K181" s="5">
        <v>58000000000</v>
      </c>
      <c r="L181" s="5">
        <v>56000000000</v>
      </c>
      <c r="M181" s="5">
        <v>12000000000</v>
      </c>
      <c r="N181" s="5">
        <v>59000000000</v>
      </c>
      <c r="O181" s="5">
        <v>57000000000</v>
      </c>
      <c r="P181" s="5">
        <v>57000000000</v>
      </c>
      <c r="Q181" s="5">
        <v>56000000000</v>
      </c>
      <c r="R181" s="5">
        <v>77000000000</v>
      </c>
    </row>
    <row r="182" spans="3:18" ht="15.5" x14ac:dyDescent="0.35">
      <c r="C182" t="s">
        <v>225</v>
      </c>
    </row>
    <row r="183" spans="3:18" ht="15.5" x14ac:dyDescent="0.35">
      <c r="C183" t="s">
        <v>26</v>
      </c>
      <c r="I183" s="5">
        <v>20000000000</v>
      </c>
      <c r="J183" s="5">
        <v>76000000000</v>
      </c>
      <c r="K183" s="5">
        <v>58000000000</v>
      </c>
      <c r="L183" s="5">
        <v>56000000000</v>
      </c>
      <c r="M183" s="5">
        <v>12000000000</v>
      </c>
      <c r="N183" s="5">
        <v>59000000000</v>
      </c>
      <c r="O183" s="5">
        <v>57000000000</v>
      </c>
      <c r="P183" s="5">
        <v>57000000000</v>
      </c>
      <c r="Q183" s="5">
        <v>56000000000</v>
      </c>
      <c r="R183" s="5">
        <v>77000000000</v>
      </c>
    </row>
    <row r="184" spans="3:18" ht="15.5" x14ac:dyDescent="0.35">
      <c r="C184" t="s">
        <v>23</v>
      </c>
      <c r="I184" s="5">
        <v>9000000000</v>
      </c>
      <c r="J184" s="5">
        <v>73000000000</v>
      </c>
      <c r="K184" s="5">
        <v>51000000000</v>
      </c>
      <c r="L184" s="5">
        <v>42000000000</v>
      </c>
      <c r="M184" s="5">
        <v>6000000000</v>
      </c>
      <c r="N184" s="5">
        <v>55000000000</v>
      </c>
      <c r="O184" s="5">
        <v>45000000000</v>
      </c>
      <c r="P184" s="5">
        <v>36000000000</v>
      </c>
      <c r="Q184" s="5">
        <v>41000000000</v>
      </c>
      <c r="R184" s="5">
        <v>67000000000</v>
      </c>
    </row>
    <row r="185" spans="3:18" ht="15.5" x14ac:dyDescent="0.35">
      <c r="C185" t="s">
        <v>226</v>
      </c>
      <c r="I185" s="5">
        <v>135000000000</v>
      </c>
      <c r="J185" s="5">
        <v>88000000000</v>
      </c>
      <c r="K185" s="5">
        <v>134000000000</v>
      </c>
      <c r="L185" s="5">
        <v>140000000000</v>
      </c>
      <c r="M185" s="5">
        <v>173000000000</v>
      </c>
      <c r="N185" s="5">
        <v>122000000000</v>
      </c>
      <c r="O185" s="5">
        <v>204000000000</v>
      </c>
      <c r="P185" s="5">
        <v>199000000000</v>
      </c>
      <c r="Q185" s="5">
        <v>164000000000</v>
      </c>
      <c r="R185" s="5">
        <v>9000000000</v>
      </c>
    </row>
    <row r="186" spans="3:18" ht="15.5" x14ac:dyDescent="0.35">
      <c r="C186" t="s">
        <v>227</v>
      </c>
      <c r="I186" s="5">
        <v>30000000000</v>
      </c>
      <c r="J186" s="5">
        <v>40000000000</v>
      </c>
      <c r="K186" s="5">
        <v>6000000000</v>
      </c>
      <c r="L186" s="5">
        <v>7000000000</v>
      </c>
      <c r="M186" s="5">
        <v>10000000000</v>
      </c>
      <c r="N186" s="5">
        <v>0</v>
      </c>
      <c r="O186" s="5">
        <v>5000000000</v>
      </c>
      <c r="P186" s="5">
        <v>3000000000</v>
      </c>
      <c r="Q186" s="5">
        <v>50000000000</v>
      </c>
      <c r="R186" s="5">
        <v>0</v>
      </c>
    </row>
    <row r="187" spans="3:18" ht="15.5" x14ac:dyDescent="0.35">
      <c r="C187" t="s">
        <v>228</v>
      </c>
      <c r="I187" s="5">
        <v>-39000000000</v>
      </c>
      <c r="J187" s="5">
        <v>-51000000000</v>
      </c>
      <c r="K187" s="5">
        <v>-16000000000</v>
      </c>
      <c r="L187" s="5">
        <v>-14000000000</v>
      </c>
      <c r="M187" s="5">
        <v>-5000000000</v>
      </c>
      <c r="N187" s="5">
        <v>-3000000000</v>
      </c>
      <c r="O187" s="5">
        <v>-7000000000</v>
      </c>
      <c r="P187" s="5">
        <v>-7000000000</v>
      </c>
      <c r="Q187" s="5">
        <v>-60000000000</v>
      </c>
      <c r="R187" s="5">
        <v>-35000000000</v>
      </c>
    </row>
    <row r="188" spans="3:18" ht="15.5" x14ac:dyDescent="0.35">
      <c r="C188" t="s">
        <v>15</v>
      </c>
      <c r="I188" s="5">
        <v>-9000000000</v>
      </c>
      <c r="J188" s="5">
        <v>-11000000000</v>
      </c>
      <c r="K188" s="5">
        <v>-9000000000</v>
      </c>
      <c r="L188" s="5">
        <v>-7000000000</v>
      </c>
      <c r="M188" s="5">
        <v>5000000000</v>
      </c>
      <c r="N188" s="5">
        <v>-3000000000</v>
      </c>
      <c r="O188" s="5">
        <v>-2000000000</v>
      </c>
      <c r="P188" s="5">
        <v>-4000000000</v>
      </c>
      <c r="Q188" s="5">
        <v>-11000000000</v>
      </c>
      <c r="R188" s="5">
        <v>-35000000000</v>
      </c>
    </row>
    <row r="189" spans="3:18" ht="15.5" x14ac:dyDescent="0.35">
      <c r="C189" t="s">
        <v>17</v>
      </c>
      <c r="I189" s="6">
        <v>-8.1</v>
      </c>
      <c r="J189" s="6">
        <v>-9.5399999999999991</v>
      </c>
      <c r="K189" s="6">
        <v>-8.39</v>
      </c>
      <c r="L189" s="6">
        <v>-6.31</v>
      </c>
      <c r="M189" s="6">
        <v>4.3899999999999997</v>
      </c>
      <c r="N189" s="6">
        <v>-2.92</v>
      </c>
      <c r="O189" s="6">
        <v>-1.67</v>
      </c>
      <c r="P189" s="6">
        <v>-3.57</v>
      </c>
      <c r="Q189" s="6">
        <v>-9.5</v>
      </c>
      <c r="R189" s="6">
        <v>-31.65</v>
      </c>
    </row>
  </sheetData>
  <pageMargins left="0.7" right="0.7" top="0.75" bottom="0.75" header="0.3" footer="0.3"/>
  <ignoredErrors>
    <ignoredError sqref="A1:R190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2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1699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1700</v>
      </c>
      <c r="D2" s="2" vm="192">
        <f ca="1">IFERROR(_xlfn.STOCKHISTORY("XIDX:" &amp; $C$1, D3, , 0, 0, 1), "Libur")</f>
        <v>515</v>
      </c>
      <c r="E2" s="2" vm="381">
        <f ca="1">IFERROR(_xlfn.STOCKHISTORY("XIDX:" &amp; $C$1, E3, , 0, 0, 1), "Libur")</f>
        <v>372</v>
      </c>
      <c r="H2" s="2" vm="381">
        <f ca="1">IFERROR(INDEX(D2:G2,COUNT(D2:G2)),"")</f>
        <v>372</v>
      </c>
      <c r="I2" s="2" vm="382">
        <f t="shared" ref="I2:V2" ca="1" si="0">IFERROR(_xlfn.STOCKHISTORY("XIDX:" &amp; $C$1, I1, , 0, 0, 1), "Libur")</f>
        <v>540</v>
      </c>
      <c r="J2" s="2" vm="383">
        <f t="shared" ca="1" si="0"/>
        <v>590</v>
      </c>
      <c r="K2" s="2" vm="161">
        <f t="shared" ca="1" si="0"/>
        <v>525</v>
      </c>
      <c r="L2" s="2" vm="384">
        <f t="shared" ca="1" si="0"/>
        <v>755</v>
      </c>
      <c r="M2" s="2" vm="18">
        <f t="shared" ca="1" si="0"/>
        <v>865</v>
      </c>
      <c r="N2" s="2" vm="385">
        <f t="shared" ca="1" si="0"/>
        <v>798.8981</v>
      </c>
      <c r="O2" s="2" vm="386">
        <f t="shared" ca="1" si="0"/>
        <v>632.66780000000006</v>
      </c>
      <c r="P2" s="2" vm="387">
        <f t="shared" ca="1" si="0"/>
        <v>416.81639999999999</v>
      </c>
      <c r="Q2" s="2" vm="388">
        <f t="shared" ca="1" si="0"/>
        <v>270.43439999999998</v>
      </c>
      <c r="R2" s="2" vm="389">
        <f t="shared" ca="1" si="0"/>
        <v>258.0292</v>
      </c>
      <c r="S2" s="2" vm="390">
        <f t="shared" ca="1" si="0"/>
        <v>272.91550000000001</v>
      </c>
      <c r="T2" s="2" vm="391">
        <f t="shared" ca="1" si="0"/>
        <v>302.68810000000002</v>
      </c>
      <c r="U2" s="2" vm="392">
        <f t="shared" ca="1" si="0"/>
        <v>347.34699999999998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826159000000</v>
      </c>
      <c r="E4" s="2">
        <f>IFERROR(INDEX(E51:E500,MATCH($C$4,$C$51:$C$500,0)),"")</f>
        <v>640499000000</v>
      </c>
      <c r="H4" s="2">
        <f>IFERROR(SUM(D4:G4)*(4/MAX(1,COUNT(D4:G4))),"")</f>
        <v>2933316000000</v>
      </c>
      <c r="I4" s="2">
        <f t="shared" ref="I4:V4" si="1">IFERROR(INDEX(I51:I500,MATCH($C$4,$C$51:$C$500,0)),"")</f>
        <v>4079659000000</v>
      </c>
      <c r="J4" s="2">
        <f t="shared" si="1"/>
        <v>3919084000000</v>
      </c>
      <c r="K4" s="2">
        <f t="shared" si="1"/>
        <v>3565930000000</v>
      </c>
      <c r="L4" s="2">
        <f t="shared" si="1"/>
        <v>3865523000000</v>
      </c>
      <c r="M4" s="2">
        <f t="shared" si="1"/>
        <v>4020980000000</v>
      </c>
      <c r="N4" s="2">
        <f t="shared" si="1"/>
        <v>3335411000000</v>
      </c>
      <c r="O4" s="2">
        <f t="shared" si="1"/>
        <v>3067434000000</v>
      </c>
      <c r="P4" s="2">
        <f t="shared" si="1"/>
        <v>2763292000000</v>
      </c>
      <c r="Q4" s="2">
        <f t="shared" si="1"/>
        <v>2573840000000</v>
      </c>
      <c r="R4" s="2">
        <f t="shared" si="1"/>
        <v>2561806000000</v>
      </c>
      <c r="S4" s="2">
        <f t="shared" si="1"/>
        <v>2218536000000</v>
      </c>
      <c r="T4" s="2">
        <f t="shared" si="1"/>
        <v>2197907000000</v>
      </c>
      <c r="U4" s="2">
        <f t="shared" si="1"/>
        <v>2372364000000</v>
      </c>
      <c r="V4" s="2">
        <f t="shared" si="1"/>
        <v>2391667000000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178958000000</v>
      </c>
      <c r="E5" s="2">
        <f>IFERROR(INDEX(E51:E500,MATCH($C$5,$C$51:$C$500,0)),"")</f>
        <v>137310000000</v>
      </c>
      <c r="H5" s="2">
        <f>IFERROR(SUM(D5:G5)*(4/MAX(1,COUNT(D5:G5))),"")</f>
        <v>632536000000</v>
      </c>
      <c r="I5" s="2">
        <f t="shared" ref="I5:V5" si="2">IFERROR(INDEX(I51:I500,MATCH($C$5,$C$51:$C$500,0)),"")</f>
        <v>1207301000000</v>
      </c>
      <c r="J5" s="2">
        <f t="shared" si="2"/>
        <v>1181903000000</v>
      </c>
      <c r="K5" s="2">
        <f t="shared" si="2"/>
        <v>948466000000</v>
      </c>
      <c r="L5" s="2">
        <f t="shared" si="2"/>
        <v>1116235000000</v>
      </c>
      <c r="M5" s="2">
        <f t="shared" si="2"/>
        <v>1268263000000</v>
      </c>
      <c r="N5" s="2">
        <f t="shared" si="2"/>
        <v>929757000000</v>
      </c>
      <c r="O5" s="2">
        <f t="shared" si="2"/>
        <v>802121000000</v>
      </c>
      <c r="P5" s="2">
        <f t="shared" si="2"/>
        <v>660668000000</v>
      </c>
      <c r="Q5" s="2">
        <f t="shared" si="2"/>
        <v>522719000000</v>
      </c>
      <c r="R5" s="2">
        <f t="shared" si="2"/>
        <v>471722000000</v>
      </c>
      <c r="S5" s="2">
        <f t="shared" si="2"/>
        <v>437898000000</v>
      </c>
      <c r="T5" s="2">
        <f t="shared" si="2"/>
        <v>414200000000</v>
      </c>
      <c r="U5" s="2">
        <f t="shared" si="2"/>
        <v>406936000000</v>
      </c>
      <c r="V5" s="2">
        <f t="shared" si="2"/>
        <v>387538000000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2995174000000</v>
      </c>
      <c r="E6" s="2">
        <f>IFERROR(INDEX(E51:E500,MATCH($C$6,$C$51:$C$500,0)),"")</f>
        <v>3257744000000</v>
      </c>
      <c r="H6" s="2">
        <f>IFERROR(INDEX(D6:G6,COUNT(D6:G6)),"")</f>
        <v>3257744000000</v>
      </c>
      <c r="I6" s="2">
        <f t="shared" ref="I6:V6" si="3">IFERROR(INDEX(I51:I500,MATCH($C$6,$C$51:$C$500,0)),"")</f>
        <v>3120434000000</v>
      </c>
      <c r="J6" s="2">
        <f t="shared" si="3"/>
        <v>3487844000000</v>
      </c>
      <c r="K6" s="2">
        <f t="shared" si="3"/>
        <v>3385941000000</v>
      </c>
      <c r="L6" s="2">
        <f t="shared" si="3"/>
        <v>3505475000000</v>
      </c>
      <c r="M6" s="2">
        <f t="shared" si="3"/>
        <v>3471185000000</v>
      </c>
      <c r="N6" s="2">
        <f t="shared" si="3"/>
        <v>3221740000000</v>
      </c>
      <c r="O6" s="2">
        <f t="shared" si="3"/>
        <v>3064707000000</v>
      </c>
      <c r="P6" s="2">
        <f t="shared" si="3"/>
        <v>2902614000000</v>
      </c>
      <c r="Q6" s="2">
        <f t="shared" si="3"/>
        <v>2895865000000</v>
      </c>
      <c r="R6" s="2">
        <f t="shared" si="3"/>
        <v>2757885000000</v>
      </c>
      <c r="S6" s="2">
        <f t="shared" si="3"/>
        <v>2598314000000</v>
      </c>
      <c r="T6" s="2">
        <f t="shared" si="3"/>
        <v>2634659000000</v>
      </c>
      <c r="U6" s="2">
        <f t="shared" si="3"/>
        <v>2625456000000</v>
      </c>
      <c r="V6" s="2">
        <f t="shared" si="3"/>
        <v>1304651000000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30</v>
      </c>
      <c r="E7" s="3">
        <f>IFERROR(INDEX(E51:E500,MATCH($C$7,$C$51:$C$500,0))/1000000000,"")</f>
        <v>30</v>
      </c>
      <c r="H7" s="3">
        <f>IFERROR(INDEX(D7:G7,COUNT(D7:G7)),"")</f>
        <v>30</v>
      </c>
      <c r="I7" s="3">
        <f t="shared" ref="I7:V7" si="4">IFERROR(INDEX(I51:I500,MATCH($C$7,$C$51:$C$500,0))/1000000000,"")</f>
        <v>30</v>
      </c>
      <c r="J7" s="3">
        <f t="shared" si="4"/>
        <v>30</v>
      </c>
      <c r="K7" s="3">
        <f t="shared" si="4"/>
        <v>30</v>
      </c>
      <c r="L7" s="3">
        <f t="shared" si="4"/>
        <v>30</v>
      </c>
      <c r="M7" s="3">
        <f t="shared" si="4"/>
        <v>30</v>
      </c>
      <c r="N7" s="3">
        <f t="shared" si="4"/>
        <v>30</v>
      </c>
      <c r="O7" s="3">
        <f t="shared" si="4"/>
        <v>15</v>
      </c>
      <c r="P7" s="3">
        <f t="shared" si="4"/>
        <v>15</v>
      </c>
      <c r="Q7" s="3">
        <f t="shared" si="4"/>
        <v>15</v>
      </c>
      <c r="R7" s="3">
        <f t="shared" si="4"/>
        <v>15</v>
      </c>
      <c r="S7" s="3">
        <f t="shared" si="4"/>
        <v>15</v>
      </c>
      <c r="T7" s="3">
        <f t="shared" si="4"/>
        <v>15</v>
      </c>
      <c r="U7" s="3">
        <f t="shared" si="4"/>
        <v>15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155000000000</v>
      </c>
      <c r="E8" s="2">
        <f>IFERROR(INDEX(E51:E500,MATCH("Free cash flow (Quarter)",$C$51:$C$500,0)),"")</f>
        <v>314000000000</v>
      </c>
      <c r="H8" s="2">
        <f>IFERROR(INDEX(D8:G8,COUNT(D8:G8)),"")</f>
        <v>314000000000</v>
      </c>
      <c r="I8" s="2">
        <f t="shared" ref="I8:V8" si="5">IFERROR(INDEX(I51:I500,MATCH($C$8,$C$51:$C$500,0)),"")</f>
        <v>1195000000000</v>
      </c>
      <c r="J8" s="2">
        <f t="shared" si="5"/>
        <v>1105000000000</v>
      </c>
      <c r="K8" s="2">
        <f t="shared" si="5"/>
        <v>1005000000000</v>
      </c>
      <c r="L8" s="2">
        <f t="shared" si="5"/>
        <v>929000000000</v>
      </c>
      <c r="M8" s="2">
        <f t="shared" si="5"/>
        <v>1077000000000</v>
      </c>
      <c r="N8" s="2">
        <f t="shared" si="5"/>
        <v>941000000000</v>
      </c>
      <c r="O8" s="2">
        <f t="shared" si="5"/>
        <v>700000000000</v>
      </c>
      <c r="P8" s="2">
        <f t="shared" si="5"/>
        <v>599000000000</v>
      </c>
      <c r="Q8" s="2">
        <f t="shared" si="5"/>
        <v>296000000000</v>
      </c>
      <c r="R8" s="2">
        <f t="shared" si="5"/>
        <v>289000000000</v>
      </c>
      <c r="S8" s="2">
        <f t="shared" si="5"/>
        <v>236000000000</v>
      </c>
      <c r="T8" s="2">
        <f t="shared" si="5"/>
        <v>69000000000</v>
      </c>
      <c r="U8" s="2">
        <f t="shared" si="5"/>
        <v>-265000000000</v>
      </c>
      <c r="V8" s="2">
        <f t="shared" si="5"/>
        <v>-198000000000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5.18</v>
      </c>
      <c r="E9" s="3">
        <f>IFERROR(INDEX(E51:E500,MATCH("Free cash flow per share (Quarter)",$C$51:$C$500,0)),"")</f>
        <v>10.46</v>
      </c>
      <c r="H9" s="3">
        <f>IFERROR(INDEX(D9:G9,COUNT(D9:G9)),"")</f>
        <v>10.46</v>
      </c>
      <c r="I9" s="3">
        <f t="shared" ref="I9:V9" si="6">IFERROR(INDEX(I51:I500,MATCH($C$9,$C$51:$C$500,0)),"")</f>
        <v>39.83</v>
      </c>
      <c r="J9" s="3">
        <f t="shared" si="6"/>
        <v>36.840000000000003</v>
      </c>
      <c r="K9" s="3">
        <f t="shared" si="6"/>
        <v>33.5</v>
      </c>
      <c r="L9" s="3">
        <f t="shared" si="6"/>
        <v>30.96</v>
      </c>
      <c r="M9" s="3">
        <f t="shared" si="6"/>
        <v>35.89</v>
      </c>
      <c r="N9" s="3">
        <f t="shared" si="6"/>
        <v>31.35</v>
      </c>
      <c r="O9" s="3">
        <f t="shared" si="6"/>
        <v>46.64</v>
      </c>
      <c r="P9" s="3">
        <f t="shared" si="6"/>
        <v>39.96</v>
      </c>
      <c r="Q9" s="3">
        <f t="shared" si="6"/>
        <v>19.7</v>
      </c>
      <c r="R9" s="3">
        <f t="shared" si="6"/>
        <v>19.27</v>
      </c>
      <c r="S9" s="3">
        <f t="shared" si="6"/>
        <v>15.75</v>
      </c>
      <c r="T9" s="3">
        <f t="shared" si="6"/>
        <v>4.6100000000000003</v>
      </c>
      <c r="U9" s="3">
        <f t="shared" si="6"/>
        <v>-17.64</v>
      </c>
      <c r="V9" s="3">
        <f t="shared" si="6"/>
        <v>-175155.75</v>
      </c>
    </row>
    <row r="10" spans="1:22" ht="15.5" x14ac:dyDescent="0.35">
      <c r="C10" t="s">
        <v>18</v>
      </c>
      <c r="D10" s="3">
        <f ca="1">IFERROR(IF(D9=0,"",D2/D9),"")</f>
        <v>99.420849420849422</v>
      </c>
      <c r="E10" s="3">
        <f ca="1">IFERROR(IF(E9=0,"",E2/E9),"")</f>
        <v>35.564053537284892</v>
      </c>
      <c r="I10" s="3">
        <f t="shared" ref="I10:V10" ca="1" si="7">IFERROR(IF(I9=0,"",I2/I9),"")</f>
        <v>13.557619884509165</v>
      </c>
      <c r="J10" s="3">
        <f t="shared" ca="1" si="7"/>
        <v>16.015200868621061</v>
      </c>
      <c r="K10" s="3">
        <f t="shared" ca="1" si="7"/>
        <v>15.671641791044776</v>
      </c>
      <c r="L10" s="3">
        <f t="shared" ca="1" si="7"/>
        <v>24.386304909560724</v>
      </c>
      <c r="M10" s="3">
        <f t="shared" ca="1" si="7"/>
        <v>24.101421008637502</v>
      </c>
      <c r="N10" s="3">
        <f t="shared" ca="1" si="7"/>
        <v>25.483192982456139</v>
      </c>
      <c r="O10" s="3">
        <f t="shared" ca="1" si="7"/>
        <v>13.564918524871356</v>
      </c>
      <c r="P10" s="3">
        <f t="shared" ca="1" si="7"/>
        <v>10.43084084084084</v>
      </c>
      <c r="Q10" s="3">
        <f t="shared" ca="1" si="7"/>
        <v>13.727634517766496</v>
      </c>
      <c r="R10" s="3">
        <f t="shared" ca="1" si="7"/>
        <v>13.390202387130255</v>
      </c>
      <c r="S10" s="3">
        <f t="shared" ca="1" si="7"/>
        <v>17.327968253968255</v>
      </c>
      <c r="T10" s="3">
        <f t="shared" ca="1" si="7"/>
        <v>65.659023861171363</v>
      </c>
      <c r="U10" s="3">
        <f t="shared" ca="1" si="7"/>
        <v>-19.690873015873013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475644000000</v>
      </c>
      <c r="E11" s="2">
        <f>IFERROR(INDEX(E51:E500,MATCH($C$11,$C$51:$C$500,0)),"")</f>
        <v>769999000000</v>
      </c>
      <c r="H11" s="2">
        <f>IFERROR(INDEX(D11:G11,COUNT(D11:G11)),"")</f>
        <v>769999000000</v>
      </c>
      <c r="I11" s="2">
        <f t="shared" ref="I11:V11" si="8">IFERROR(INDEX(I51:I500,MATCH($C$11,$C$51:$C$500,0)),"")</f>
        <v>462593000000</v>
      </c>
      <c r="J11" s="2">
        <f t="shared" si="8"/>
        <v>855569000000</v>
      </c>
      <c r="K11" s="2">
        <f t="shared" si="8"/>
        <v>830128000000</v>
      </c>
      <c r="L11" s="2">
        <f t="shared" si="8"/>
        <v>923047000000</v>
      </c>
      <c r="M11" s="2">
        <f t="shared" si="8"/>
        <v>1082219000000</v>
      </c>
      <c r="N11" s="2">
        <f t="shared" si="8"/>
        <v>1031954000000</v>
      </c>
      <c r="O11" s="2">
        <f t="shared" si="8"/>
        <v>864824000000</v>
      </c>
      <c r="P11" s="2">
        <f t="shared" si="8"/>
        <v>805833000000</v>
      </c>
      <c r="Q11" s="2">
        <f t="shared" si="8"/>
        <v>902852000000</v>
      </c>
      <c r="R11" s="2">
        <f t="shared" si="8"/>
        <v>997135000000</v>
      </c>
      <c r="S11" s="2">
        <f t="shared" si="8"/>
        <v>836975000000</v>
      </c>
      <c r="T11" s="2">
        <f t="shared" si="8"/>
        <v>864791000000</v>
      </c>
      <c r="U11" s="2">
        <f t="shared" si="8"/>
        <v>1348955000000</v>
      </c>
      <c r="V11" s="2">
        <f t="shared" si="8"/>
        <v>410731000000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-471000000000</v>
      </c>
      <c r="E12" s="2">
        <f>IFERROR(INDEX(E51:E500,MATCH("Net Debt (Quarter)",$C$51:$C$500,0)),"")</f>
        <v>-766000000000</v>
      </c>
      <c r="H12" s="2">
        <f>IFERROR(INDEX(D12:G12,COUNT(D12:G12)),"")</f>
        <v>-766000000000</v>
      </c>
      <c r="I12" s="2">
        <f t="shared" ref="I12:V12" si="9">IFERROR(INDEX(I51:I500,MATCH($C$12,$C$51:$C$500,0)),"")</f>
        <v>-458000000000</v>
      </c>
      <c r="J12" s="2">
        <f t="shared" si="9"/>
        <v>-852000000000</v>
      </c>
      <c r="K12" s="2">
        <f t="shared" si="9"/>
        <v>-821000000000</v>
      </c>
      <c r="L12" s="2">
        <f t="shared" si="9"/>
        <v>-921000000000</v>
      </c>
      <c r="M12" s="2">
        <f t="shared" si="9"/>
        <v>-1074000000000</v>
      </c>
      <c r="N12" s="2">
        <f t="shared" si="9"/>
        <v>-1025000000000</v>
      </c>
      <c r="O12" s="2">
        <f t="shared" si="9"/>
        <v>-865000000000</v>
      </c>
      <c r="P12" s="2">
        <f t="shared" si="9"/>
        <v>-806000000000</v>
      </c>
      <c r="Q12" s="2">
        <f t="shared" si="9"/>
        <v>-903000000000</v>
      </c>
      <c r="R12" s="2">
        <f t="shared" si="9"/>
        <v>-997000000000</v>
      </c>
      <c r="S12" s="2">
        <f t="shared" si="9"/>
        <v>-837000000000</v>
      </c>
      <c r="T12" s="2">
        <f t="shared" si="9"/>
        <v>-865000000000</v>
      </c>
      <c r="U12" s="2">
        <f t="shared" si="9"/>
        <v>-1349000000000</v>
      </c>
      <c r="V12" s="2">
        <f t="shared" si="9"/>
        <v>-112000000000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V13" si="10">IFERROR(INDEX(I51:I500,MATCH($C$13,$C$51:$C$500,0)),"")</f>
        <v>4000000000</v>
      </c>
      <c r="J13" s="2">
        <f t="shared" si="10"/>
        <v>3000000000</v>
      </c>
      <c r="K13" s="2">
        <f t="shared" si="10"/>
        <v>9000000000</v>
      </c>
      <c r="L13" s="2">
        <f t="shared" si="10"/>
        <v>2000000000</v>
      </c>
      <c r="M13" s="2">
        <f t="shared" si="10"/>
        <v>9000000000</v>
      </c>
      <c r="N13" s="2">
        <f t="shared" si="10"/>
        <v>7000000000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299000000000</v>
      </c>
    </row>
    <row r="14" spans="1:22" ht="15.5" x14ac:dyDescent="0.35">
      <c r="C14" t="s">
        <v>27</v>
      </c>
      <c r="D14" s="2">
        <f>IFERROR(INDEX(D51:D500,MATCH($C$14,$C$51:$C$500,0)),"")</f>
        <v>-109000000</v>
      </c>
      <c r="E14" s="2">
        <f>IFERROR(INDEX(E51:E500,MATCH($C$14,$C$51:$C$500,0)),"")</f>
        <v>-101000000</v>
      </c>
      <c r="H14" s="2">
        <f>IFERROR(SUM(D14:G14)*(4/MAX(1,COUNT(D14:G14))),"")</f>
        <v>-420000000</v>
      </c>
      <c r="I14" s="2">
        <f t="shared" ref="I14:V14" si="11">IFERROR(INDEX(I51:I500,MATCH($C$14,$C$51:$C$500,0)),"")</f>
        <v>-694000000</v>
      </c>
      <c r="J14" s="2">
        <f t="shared" si="11"/>
        <v>-832000000</v>
      </c>
      <c r="K14" s="2">
        <f t="shared" si="11"/>
        <v>-681000000</v>
      </c>
      <c r="L14" s="2">
        <f t="shared" si="11"/>
        <v>-780000000</v>
      </c>
      <c r="M14" s="2">
        <f t="shared" si="11"/>
        <v>-862000000</v>
      </c>
      <c r="N14" s="2">
        <f t="shared" si="11"/>
        <v>-522000000</v>
      </c>
      <c r="O14" s="2">
        <f t="shared" si="11"/>
        <v>-154000000</v>
      </c>
      <c r="P14" s="2">
        <f t="shared" si="11"/>
        <v>-141000000</v>
      </c>
      <c r="Q14" s="2">
        <f t="shared" si="11"/>
        <v>-588000000</v>
      </c>
      <c r="R14" s="2">
        <f t="shared" si="11"/>
        <v>-140000000</v>
      </c>
      <c r="S14" s="2">
        <f t="shared" si="11"/>
        <v>-51000000</v>
      </c>
      <c r="T14" s="2">
        <f t="shared" si="11"/>
        <v>-565000000</v>
      </c>
      <c r="U14" s="2">
        <f t="shared" si="11"/>
        <v>-13256000000</v>
      </c>
      <c r="V14" s="2">
        <f t="shared" si="11"/>
        <v>-708000000</v>
      </c>
    </row>
    <row r="15" spans="1:22" ht="15.5" x14ac:dyDescent="0.35">
      <c r="C15" t="s">
        <v>28</v>
      </c>
      <c r="D15" s="2">
        <f>IFERROR(INDEX(D51:D500,MATCH($C$15,$C$51:$C$500,0)),"")</f>
        <v>-53611000000</v>
      </c>
      <c r="E15" s="2">
        <f>IFERROR(INDEX(E51:E500,MATCH($C$15,$C$51:$C$500,0)),"")</f>
        <v>-43157000000</v>
      </c>
      <c r="H15" s="2">
        <f>IFERROR(SUM(D15:G15)*(4/MAX(1,COUNT(D15:G15))),"")</f>
        <v>-193536000000</v>
      </c>
      <c r="I15" s="2">
        <f t="shared" ref="I15:V15" si="12">IFERROR(INDEX(I51:I500,MATCH($C$15,$C$51:$C$500,0)),"")</f>
        <v>-345216000000</v>
      </c>
      <c r="J15" s="2">
        <f t="shared" si="12"/>
        <v>-339107000000</v>
      </c>
      <c r="K15" s="2">
        <f t="shared" si="12"/>
        <v>-268891000000</v>
      </c>
      <c r="L15" s="2">
        <f t="shared" si="12"/>
        <v>-315138000000</v>
      </c>
      <c r="M15" s="2">
        <f t="shared" si="12"/>
        <v>-352333000000</v>
      </c>
      <c r="N15" s="2">
        <f t="shared" si="12"/>
        <v>-265532000000</v>
      </c>
      <c r="O15" s="2">
        <f t="shared" si="12"/>
        <v>-266146000000</v>
      </c>
      <c r="P15" s="2">
        <f t="shared" si="12"/>
        <v>-203988000000</v>
      </c>
      <c r="Q15" s="2">
        <f t="shared" si="12"/>
        <v>-148090000000</v>
      </c>
      <c r="R15" s="2">
        <f t="shared" si="12"/>
        <v>-148557000000</v>
      </c>
      <c r="S15" s="2">
        <f t="shared" si="12"/>
        <v>-122924000000</v>
      </c>
      <c r="T15" s="2">
        <f t="shared" si="12"/>
        <v>-130458000000</v>
      </c>
      <c r="U15" s="2">
        <f t="shared" si="12"/>
        <v>-176715000000</v>
      </c>
      <c r="V15" s="2">
        <f t="shared" si="12"/>
        <v>-126083000000</v>
      </c>
    </row>
    <row r="16" spans="1:22" ht="15.5" x14ac:dyDescent="0.35">
      <c r="C16" t="s">
        <v>29</v>
      </c>
      <c r="D16" s="2">
        <f>IFERROR(INDEX(D51:D500,MATCH($C$16,$C$51:$C$500,0)),"")</f>
        <v>240051000000</v>
      </c>
      <c r="E16" s="2">
        <f>IFERROR(INDEX(E51:E500,MATCH($C$16,$C$51:$C$500,0)),"")</f>
        <v>190370000000</v>
      </c>
      <c r="H16" s="2">
        <f>IFERROR(SUM(D16:G16)*(4/MAX(1,COUNT(D16:G16))),"")</f>
        <v>860842000000</v>
      </c>
      <c r="I16" s="2">
        <f t="shared" ref="I16:V16" si="13">IFERROR(INDEX(I51:I500,MATCH($C$16,$C$51:$C$500,0)),"")</f>
        <v>1574418000000</v>
      </c>
      <c r="J16" s="2">
        <f t="shared" si="13"/>
        <v>1510133000000</v>
      </c>
      <c r="K16" s="2">
        <f t="shared" si="13"/>
        <v>1219539000000</v>
      </c>
      <c r="L16" s="2">
        <f t="shared" si="13"/>
        <v>1419852000000</v>
      </c>
      <c r="M16" s="2">
        <f t="shared" si="13"/>
        <v>1613231000000</v>
      </c>
      <c r="N16" s="2">
        <f t="shared" si="13"/>
        <v>1199548000000</v>
      </c>
      <c r="O16" s="2">
        <f t="shared" si="13"/>
        <v>1073835000000</v>
      </c>
      <c r="P16" s="2">
        <f t="shared" si="13"/>
        <v>867837000000</v>
      </c>
      <c r="Q16" s="2">
        <f t="shared" si="13"/>
        <v>681889000000</v>
      </c>
      <c r="R16" s="2">
        <f t="shared" si="13"/>
        <v>629082000000</v>
      </c>
      <c r="S16" s="2">
        <f t="shared" si="13"/>
        <v>560399000000</v>
      </c>
      <c r="T16" s="2">
        <f t="shared" si="13"/>
        <v>545651000000</v>
      </c>
      <c r="U16" s="2">
        <f t="shared" si="13"/>
        <v>582658000000</v>
      </c>
      <c r="V16" s="2">
        <f t="shared" si="13"/>
        <v>513621000000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15450000000000</v>
      </c>
      <c r="E20" s="2">
        <f ca="1">IFERROR(E21*E2,"")</f>
        <v>11160000000000</v>
      </c>
      <c r="H20" s="2">
        <f t="shared" ref="H20:V20" ca="1" si="14">IFERROR(H21*H2,"")</f>
        <v>11160000000000</v>
      </c>
      <c r="I20" s="2">
        <f t="shared" ca="1" si="14"/>
        <v>16200000000000</v>
      </c>
      <c r="J20" s="2">
        <f t="shared" ca="1" si="14"/>
        <v>17700000000000</v>
      </c>
      <c r="K20" s="2">
        <f t="shared" ca="1" si="14"/>
        <v>15750000000000</v>
      </c>
      <c r="L20" s="2">
        <f t="shared" ca="1" si="14"/>
        <v>22650000000000</v>
      </c>
      <c r="M20" s="2">
        <f t="shared" ca="1" si="14"/>
        <v>25950000000000</v>
      </c>
      <c r="N20" s="2">
        <f t="shared" ca="1" si="14"/>
        <v>23966943000000</v>
      </c>
      <c r="O20" s="2">
        <f t="shared" ca="1" si="14"/>
        <v>9490017000000</v>
      </c>
      <c r="P20" s="2">
        <f t="shared" ca="1" si="14"/>
        <v>6252246000000</v>
      </c>
      <c r="Q20" s="2">
        <f t="shared" ca="1" si="14"/>
        <v>4056515999999.9995</v>
      </c>
      <c r="R20" s="2">
        <f t="shared" ca="1" si="14"/>
        <v>3870438000000</v>
      </c>
      <c r="S20" s="2">
        <f t="shared" ca="1" si="14"/>
        <v>4093732500000</v>
      </c>
      <c r="T20" s="2">
        <f t="shared" ca="1" si="14"/>
        <v>4540321500000</v>
      </c>
      <c r="U20" s="2">
        <f t="shared" ca="1" si="14"/>
        <v>5210205000000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30000000000</v>
      </c>
      <c r="E21" s="2">
        <f>IFERROR(INDEX(E51:E500,MATCH($C$7,$C$51:$C$500,0)),"")</f>
        <v>30000000000</v>
      </c>
      <c r="H21" s="2">
        <f>IFERROR(INDEX(D21:G21,COUNT(D21:G21)),"")</f>
        <v>30000000000</v>
      </c>
      <c r="I21" s="2">
        <f t="shared" ref="I21:V21" si="15">IFERROR(INDEX(I51:I500,MATCH($C$7,$C$51:$C$500,0)),"")</f>
        <v>30000000000</v>
      </c>
      <c r="J21" s="2">
        <f t="shared" si="15"/>
        <v>30000000000</v>
      </c>
      <c r="K21" s="2">
        <f t="shared" si="15"/>
        <v>30000000000</v>
      </c>
      <c r="L21" s="2">
        <f t="shared" si="15"/>
        <v>30000000000</v>
      </c>
      <c r="M21" s="2">
        <f t="shared" si="15"/>
        <v>30000000000</v>
      </c>
      <c r="N21" s="2">
        <f t="shared" si="15"/>
        <v>30000000000</v>
      </c>
      <c r="O21" s="2">
        <f t="shared" si="15"/>
        <v>15000000000</v>
      </c>
      <c r="P21" s="2">
        <f t="shared" si="15"/>
        <v>15000000000</v>
      </c>
      <c r="Q21" s="2">
        <f t="shared" si="15"/>
        <v>15000000000</v>
      </c>
      <c r="R21" s="2">
        <f t="shared" si="15"/>
        <v>15000000000</v>
      </c>
      <c r="S21" s="2">
        <f t="shared" si="15"/>
        <v>15000000000</v>
      </c>
      <c r="T21" s="2">
        <f t="shared" si="15"/>
        <v>15000000000</v>
      </c>
      <c r="U21" s="2">
        <f t="shared" si="15"/>
        <v>15000000000</v>
      </c>
      <c r="V21" s="2">
        <f t="shared" si="15"/>
        <v>0</v>
      </c>
    </row>
    <row r="23" spans="1:22" ht="15.5" x14ac:dyDescent="0.35">
      <c r="B23" t="s">
        <v>50</v>
      </c>
      <c r="C23" t="s">
        <v>51</v>
      </c>
      <c r="D23" s="3">
        <f>IFERROR(D5/D6*100,"")</f>
        <v>5.9748782541515117</v>
      </c>
      <c r="E23" s="3">
        <f>IFERROR(E5/E6*100,"")</f>
        <v>4.2148799905701608</v>
      </c>
      <c r="H23" s="3">
        <f t="shared" ref="H23:V23" si="16">IFERROR(H5/H6*100,"")</f>
        <v>19.416381397678883</v>
      </c>
      <c r="I23" s="3">
        <f t="shared" si="16"/>
        <v>38.690162970920071</v>
      </c>
      <c r="J23" s="3">
        <f t="shared" si="16"/>
        <v>33.886349274795549</v>
      </c>
      <c r="K23" s="3">
        <f t="shared" si="16"/>
        <v>28.011887980328069</v>
      </c>
      <c r="L23" s="3">
        <f t="shared" si="16"/>
        <v>31.8426176195808</v>
      </c>
      <c r="M23" s="3">
        <f t="shared" si="16"/>
        <v>36.536888699392286</v>
      </c>
      <c r="N23" s="3">
        <f t="shared" si="16"/>
        <v>28.858846461849808</v>
      </c>
      <c r="O23" s="3">
        <f t="shared" si="16"/>
        <v>26.172844581880096</v>
      </c>
      <c r="P23" s="3">
        <f t="shared" si="16"/>
        <v>22.761138752862074</v>
      </c>
      <c r="Q23" s="3">
        <f t="shared" si="16"/>
        <v>18.050530670455977</v>
      </c>
      <c r="R23" s="3">
        <f t="shared" si="16"/>
        <v>17.104484052090644</v>
      </c>
      <c r="S23" s="3">
        <f t="shared" si="16"/>
        <v>16.853159394899926</v>
      </c>
      <c r="T23" s="3">
        <f t="shared" si="16"/>
        <v>15.721199593571692</v>
      </c>
      <c r="U23" s="3">
        <f t="shared" si="16"/>
        <v>15.499631302143325</v>
      </c>
      <c r="V23" s="3">
        <f t="shared" si="16"/>
        <v>29.704342387351101</v>
      </c>
    </row>
    <row r="24" spans="1:22" ht="15.5" x14ac:dyDescent="0.35">
      <c r="C24" t="s">
        <v>52</v>
      </c>
      <c r="D24" s="4">
        <f>IFERROR(_xlfn.RRI(5,I23,D23),"")</f>
        <v>-0.31175082375134178</v>
      </c>
      <c r="E24" s="4">
        <f>IFERROR(_xlfn.RRI(5,J23,E23),"")</f>
        <v>-0.34089882460656173</v>
      </c>
      <c r="H24" s="4">
        <f t="shared" ref="H24:V24" si="17">IFERROR(_xlfn.RRI(5,M23,H23),"")</f>
        <v>-0.11877391037484109</v>
      </c>
      <c r="I24" s="4">
        <f t="shared" si="17"/>
        <v>6.0386813234575065E-2</v>
      </c>
      <c r="J24" s="4">
        <f t="shared" si="17"/>
        <v>5.3015518037971665E-2</v>
      </c>
      <c r="K24" s="4">
        <f t="shared" si="17"/>
        <v>4.2388661995538701E-2</v>
      </c>
      <c r="L24" s="4">
        <f t="shared" si="17"/>
        <v>0.12022112289809694</v>
      </c>
      <c r="M24" s="4">
        <f t="shared" si="17"/>
        <v>0.16392317820375135</v>
      </c>
      <c r="N24" s="4">
        <f t="shared" si="17"/>
        <v>0.11357514227924148</v>
      </c>
      <c r="O24" s="4">
        <f t="shared" si="17"/>
        <v>0.10731975755323031</v>
      </c>
      <c r="P24" s="4">
        <f t="shared" si="17"/>
        <v>7.9877577862636162E-2</v>
      </c>
      <c r="Q24" s="4">
        <f t="shared" si="17"/>
        <v>-9.4821965853251533E-2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40.97</v>
      </c>
      <c r="J25" s="3">
        <f t="shared" si="18"/>
        <v>39.03</v>
      </c>
      <c r="K25" s="3">
        <f t="shared" si="18"/>
        <v>31.69</v>
      </c>
      <c r="L25" s="3">
        <f t="shared" si="18"/>
        <v>36.82</v>
      </c>
      <c r="M25" s="3">
        <f t="shared" si="18"/>
        <v>42.03</v>
      </c>
      <c r="N25" s="3">
        <f t="shared" si="18"/>
        <v>31.13</v>
      </c>
      <c r="O25" s="3">
        <f t="shared" si="18"/>
        <v>53.85</v>
      </c>
      <c r="P25" s="3">
        <f t="shared" si="18"/>
        <v>44.26</v>
      </c>
      <c r="Q25" s="3">
        <f t="shared" si="18"/>
        <v>35.590000000000003</v>
      </c>
      <c r="R25" s="3">
        <f t="shared" si="18"/>
        <v>32.03</v>
      </c>
      <c r="S25" s="3">
        <f t="shared" si="18"/>
        <v>29.16</v>
      </c>
      <c r="T25" s="3">
        <f t="shared" si="18"/>
        <v>27.68</v>
      </c>
      <c r="U25" s="3">
        <f t="shared" si="18"/>
        <v>27.06</v>
      </c>
      <c r="V25" s="3">
        <f t="shared" si="18"/>
        <v>342953.98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5.6470485338460552E-2</v>
      </c>
      <c r="J26" s="4">
        <f t="shared" si="19"/>
        <v>-6.2346090503089924E-2</v>
      </c>
      <c r="K26" s="4">
        <f t="shared" si="19"/>
        <v>-6.4632737018096464E-2</v>
      </c>
      <c r="L26" s="4">
        <f t="shared" si="19"/>
        <v>6.8184356609766184E-3</v>
      </c>
      <c r="M26" s="4">
        <f t="shared" si="19"/>
        <v>5.5845784357381856E-2</v>
      </c>
      <c r="N26" s="4">
        <f t="shared" si="19"/>
        <v>1.3160664608193429E-2</v>
      </c>
      <c r="O26" s="4">
        <f t="shared" si="19"/>
        <v>0.14236246360025051</v>
      </c>
      <c r="P26" s="4">
        <f t="shared" si="19"/>
        <v>0.10340951192261127</v>
      </c>
      <c r="Q26" s="4">
        <f t="shared" si="19"/>
        <v>-0.84033180044076505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27.538633333333333</v>
      </c>
      <c r="E27" s="3">
        <f>IFERROR(E4/E21,"")</f>
        <v>21.349966666666667</v>
      </c>
      <c r="H27" s="3">
        <f t="shared" ref="H27:V27" si="20">IFERROR(H4/H21,"")</f>
        <v>97.777199999999993</v>
      </c>
      <c r="I27" s="3">
        <f t="shared" si="20"/>
        <v>135.98863333333333</v>
      </c>
      <c r="J27" s="3">
        <f t="shared" si="20"/>
        <v>130.63613333333333</v>
      </c>
      <c r="K27" s="3">
        <f t="shared" si="20"/>
        <v>118.86433333333333</v>
      </c>
      <c r="L27" s="3">
        <f t="shared" si="20"/>
        <v>128.85076666666666</v>
      </c>
      <c r="M27" s="3">
        <f t="shared" si="20"/>
        <v>134.03266666666667</v>
      </c>
      <c r="N27" s="3">
        <f t="shared" si="20"/>
        <v>111.18036666666667</v>
      </c>
      <c r="O27" s="3">
        <f t="shared" si="20"/>
        <v>204.4956</v>
      </c>
      <c r="P27" s="3">
        <f t="shared" si="20"/>
        <v>184.21946666666668</v>
      </c>
      <c r="Q27" s="3">
        <f t="shared" si="20"/>
        <v>171.58933333333334</v>
      </c>
      <c r="R27" s="3">
        <f t="shared" si="20"/>
        <v>170.78706666666668</v>
      </c>
      <c r="S27" s="3">
        <f t="shared" si="20"/>
        <v>147.9024</v>
      </c>
      <c r="T27" s="3">
        <f t="shared" si="20"/>
        <v>146.52713333333332</v>
      </c>
      <c r="U27" s="3">
        <f t="shared" si="20"/>
        <v>158.1576</v>
      </c>
      <c r="V27" s="3" t="str">
        <f t="shared" si="20"/>
        <v/>
      </c>
    </row>
    <row r="28" spans="1:22" ht="15.5" x14ac:dyDescent="0.35">
      <c r="C28" t="s">
        <v>57</v>
      </c>
      <c r="D28" s="4">
        <f>IFERROR(_xlfn.RRI(5,I27,D27),"")</f>
        <v>-0.2734124451789669</v>
      </c>
      <c r="E28" s="4">
        <f>IFERROR(_xlfn.RRI(5,J27,E27),"")</f>
        <v>-0.30390778484877867</v>
      </c>
      <c r="H28" s="4">
        <f t="shared" ref="H28:V28" si="21">IFERROR(_xlfn.RRI(5,M27,H27),"")</f>
        <v>-6.1130161062092014E-2</v>
      </c>
      <c r="I28" s="4">
        <f t="shared" si="21"/>
        <v>4.1105885114190333E-2</v>
      </c>
      <c r="J28" s="4">
        <f t="shared" si="21"/>
        <v>-8.57270518996196E-2</v>
      </c>
      <c r="K28" s="4">
        <f t="shared" si="21"/>
        <v>-8.3899315477166225E-2</v>
      </c>
      <c r="L28" s="4">
        <f t="shared" si="21"/>
        <v>-5.5679660379039264E-2</v>
      </c>
      <c r="M28" s="4">
        <f t="shared" si="21"/>
        <v>-4.7311032909517658E-2</v>
      </c>
      <c r="N28" s="4">
        <f t="shared" si="21"/>
        <v>-5.5481266428866749E-2</v>
      </c>
      <c r="O28" s="4">
        <f t="shared" si="21"/>
        <v>6.8939641125833395E-2</v>
      </c>
      <c r="P28" s="4">
        <f t="shared" si="21"/>
        <v>3.0977271041499499E-2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4.9705354855239497E-2</v>
      </c>
      <c r="J29" s="4">
        <f t="shared" si="22"/>
        <v>0.23161880719469863</v>
      </c>
      <c r="K29" s="4">
        <f t="shared" si="22"/>
        <v>-0.13932645301466592</v>
      </c>
      <c r="L29" s="4">
        <f t="shared" si="22"/>
        <v>-0.12395907684986916</v>
      </c>
      <c r="M29" s="4">
        <f t="shared" si="22"/>
        <v>0.35014455509155162</v>
      </c>
      <c r="N29" s="4">
        <f t="shared" si="22"/>
        <v>-0.42191272051996287</v>
      </c>
      <c r="O29" s="4">
        <f t="shared" si="22"/>
        <v>0.2166741979213738</v>
      </c>
      <c r="P29" s="4">
        <f t="shared" si="22"/>
        <v>0.24360775498735582</v>
      </c>
      <c r="Q29" s="4">
        <f t="shared" si="22"/>
        <v>0.11114580081173907</v>
      </c>
      <c r="R29" s="4">
        <f t="shared" si="22"/>
        <v>9.8422496570644752E-2</v>
      </c>
      <c r="S29" s="4">
        <f t="shared" si="22"/>
        <v>5.3468208092485564E-2</v>
      </c>
      <c r="T29" s="4">
        <f t="shared" si="22"/>
        <v>2.2912047302291242E-2</v>
      </c>
      <c r="U29" s="4">
        <f t="shared" si="22"/>
        <v>-0.99992109728541423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-0.28098990626422454</v>
      </c>
      <c r="I30" s="4">
        <f t="shared" si="23"/>
        <v>4.0972584410030446E-2</v>
      </c>
      <c r="J30" s="4">
        <f t="shared" si="23"/>
        <v>9.9035595202373566E-2</v>
      </c>
      <c r="K30" s="4">
        <f t="shared" si="23"/>
        <v>-7.7503872050431397E-2</v>
      </c>
      <c r="L30" s="4">
        <f t="shared" si="23"/>
        <v>-3.8661470586772474E-2</v>
      </c>
      <c r="M30" s="4">
        <f t="shared" si="23"/>
        <v>0.2055425853065784</v>
      </c>
      <c r="N30" s="4">
        <f t="shared" si="23"/>
        <v>-0.45631902756505921</v>
      </c>
      <c r="O30" s="4">
        <f t="shared" si="23"/>
        <v>0.11006509626923242</v>
      </c>
      <c r="P30" s="4">
        <f t="shared" si="23"/>
        <v>7.3606751002393306E-2</v>
      </c>
      <c r="Q30" s="4">
        <f t="shared" si="23"/>
        <v>4.6974673335920128E-3</v>
      </c>
      <c r="R30" s="4">
        <f t="shared" si="23"/>
        <v>0.15472816307691203</v>
      </c>
      <c r="S30" s="4">
        <f t="shared" si="23"/>
        <v>9.3857474406333543E-3</v>
      </c>
      <c r="T30" s="4">
        <f t="shared" si="23"/>
        <v>-7.3537197495831236E-2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99.84</v>
      </c>
      <c r="E32" s="3">
        <f>IFERROR(INDEX(E51:E500,MATCH($A$32,$C$51:$C$500,0)),"")</f>
        <v>108.59</v>
      </c>
      <c r="H32" s="3">
        <f>IFERROR(INDEX(D32:G32,COUNT(D32:G32)),"")</f>
        <v>108.59</v>
      </c>
      <c r="I32" s="3">
        <f t="shared" ref="I32:V32" si="24">IFERROR(INDEX(I51:I500,MATCH($C$32,$C$51:$C$500,0)),"")</f>
        <v>104.01</v>
      </c>
      <c r="J32" s="3">
        <f t="shared" si="24"/>
        <v>116.26</v>
      </c>
      <c r="K32" s="3">
        <f t="shared" si="24"/>
        <v>112.86</v>
      </c>
      <c r="L32" s="3">
        <f t="shared" si="24"/>
        <v>116.85</v>
      </c>
      <c r="M32" s="3">
        <f t="shared" si="24"/>
        <v>115.71</v>
      </c>
      <c r="N32" s="3">
        <f t="shared" si="24"/>
        <v>107.39</v>
      </c>
      <c r="O32" s="3">
        <f t="shared" si="24"/>
        <v>204.31</v>
      </c>
      <c r="P32" s="3">
        <f t="shared" si="24"/>
        <v>193.51</v>
      </c>
      <c r="Q32" s="3">
        <f t="shared" si="24"/>
        <v>193.06</v>
      </c>
      <c r="R32" s="3">
        <f t="shared" si="24"/>
        <v>183.86</v>
      </c>
      <c r="S32" s="3">
        <f t="shared" si="24"/>
        <v>173.22</v>
      </c>
      <c r="T32" s="3">
        <f t="shared" si="24"/>
        <v>175.64</v>
      </c>
      <c r="U32" s="3">
        <f t="shared" si="24"/>
        <v>175.03</v>
      </c>
      <c r="V32" s="3">
        <f t="shared" si="24"/>
        <v>1154556.6399999999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3.73</v>
      </c>
      <c r="E33" s="3">
        <f>IFERROR(INDEX(E51:E500,MATCH($A$33,$C$51:$C$500,0)),"")</f>
        <v>4.74</v>
      </c>
      <c r="H33" s="3">
        <f>IFERROR(INDEX(D33:G33,COUNT(D33:G33)),"")</f>
        <v>4.74</v>
      </c>
      <c r="I33" s="3">
        <f t="shared" ref="I33:V33" si="25">IFERROR(INDEX(I51:I500,MATCH($C$33,$C$51:$C$500,0)),"")</f>
        <v>5.19</v>
      </c>
      <c r="J33" s="3">
        <f t="shared" si="25"/>
        <v>5.07</v>
      </c>
      <c r="K33" s="3">
        <f t="shared" si="25"/>
        <v>4.6500000000000004</v>
      </c>
      <c r="L33" s="3">
        <f t="shared" si="25"/>
        <v>6.46</v>
      </c>
      <c r="M33" s="3">
        <f t="shared" si="25"/>
        <v>7.48</v>
      </c>
      <c r="N33" s="3">
        <f t="shared" si="25"/>
        <v>7.5</v>
      </c>
      <c r="O33" s="3">
        <f t="shared" si="25"/>
        <v>6.25</v>
      </c>
      <c r="P33" s="3">
        <f t="shared" si="25"/>
        <v>4.34</v>
      </c>
      <c r="Q33" s="3">
        <f t="shared" si="25"/>
        <v>2.83</v>
      </c>
      <c r="R33" s="3">
        <f t="shared" si="25"/>
        <v>2.83</v>
      </c>
      <c r="S33" s="3">
        <f t="shared" si="25"/>
        <v>3.18</v>
      </c>
      <c r="T33" s="3">
        <f t="shared" si="25"/>
        <v>3.48</v>
      </c>
      <c r="U33" s="3">
        <f t="shared" si="25"/>
        <v>3.99</v>
      </c>
      <c r="V33" s="3">
        <f t="shared" si="25"/>
        <v>0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59.9</v>
      </c>
      <c r="E34" s="3">
        <f>IFERROR(INDEX(E51:E500,MATCH($A$34,$C$51:$C$500,0)),"")</f>
        <v>104.89</v>
      </c>
      <c r="H34" s="3">
        <f>IFERROR(INDEX(D34:G34,COUNT(D34:G34)),"")</f>
        <v>104.89</v>
      </c>
      <c r="I34" s="3">
        <f t="shared" ref="I34:V34" si="26">IFERROR(INDEX(I51:I500,MATCH($C$34,$C$51:$C$500,0)),"")</f>
        <v>13.18</v>
      </c>
      <c r="J34" s="3">
        <f t="shared" si="26"/>
        <v>15.12</v>
      </c>
      <c r="K34" s="3">
        <f t="shared" si="26"/>
        <v>16.57</v>
      </c>
      <c r="L34" s="3">
        <f t="shared" si="26"/>
        <v>20.51</v>
      </c>
      <c r="M34" s="3">
        <f t="shared" si="26"/>
        <v>20.58</v>
      </c>
      <c r="N34" s="3">
        <f t="shared" si="26"/>
        <v>25.86</v>
      </c>
      <c r="O34" s="3">
        <f t="shared" si="26"/>
        <v>23.7</v>
      </c>
      <c r="P34" s="3">
        <f t="shared" si="26"/>
        <v>18.98</v>
      </c>
      <c r="Q34" s="3">
        <f t="shared" si="26"/>
        <v>15.34</v>
      </c>
      <c r="R34" s="3">
        <f t="shared" si="26"/>
        <v>16.23</v>
      </c>
      <c r="S34" s="3">
        <f t="shared" si="26"/>
        <v>18.86</v>
      </c>
      <c r="T34" s="3">
        <f t="shared" si="26"/>
        <v>22.07</v>
      </c>
      <c r="U34" s="3">
        <f t="shared" si="26"/>
        <v>25.83</v>
      </c>
      <c r="V34" s="3">
        <f t="shared" si="26"/>
        <v>0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13.51</v>
      </c>
      <c r="E35" s="3">
        <f>IFERROR(INDEX(E51:E500,MATCH($A$35,$C$51:$C$500,0)),"")</f>
        <v>24.12</v>
      </c>
      <c r="H35" s="3">
        <f>IFERROR(INDEX(D35:G35,COUNT(D35:G35)),"")</f>
        <v>24.12</v>
      </c>
      <c r="I35" s="3">
        <f t="shared" ref="I35:V35" si="27">IFERROR(INDEX(I51:I500,MATCH($C$35,$C$51:$C$500,0)),"")</f>
        <v>3.97</v>
      </c>
      <c r="J35" s="3">
        <f t="shared" si="27"/>
        <v>4.5199999999999996</v>
      </c>
      <c r="K35" s="3">
        <f t="shared" si="27"/>
        <v>4.42</v>
      </c>
      <c r="L35" s="3">
        <f t="shared" si="27"/>
        <v>5.86</v>
      </c>
      <c r="M35" s="3">
        <f t="shared" si="27"/>
        <v>6.45</v>
      </c>
      <c r="N35" s="3">
        <f t="shared" si="27"/>
        <v>7.24</v>
      </c>
      <c r="O35" s="3">
        <f t="shared" si="27"/>
        <v>6.24</v>
      </c>
      <c r="P35" s="3">
        <f t="shared" si="27"/>
        <v>4.5599999999999996</v>
      </c>
      <c r="Q35" s="3">
        <f t="shared" si="27"/>
        <v>3.18</v>
      </c>
      <c r="R35" s="3">
        <f t="shared" si="27"/>
        <v>3.04</v>
      </c>
      <c r="S35" s="3">
        <f t="shared" si="27"/>
        <v>3.72</v>
      </c>
      <c r="T35" s="3">
        <f t="shared" si="27"/>
        <v>4.17</v>
      </c>
      <c r="U35" s="3">
        <f t="shared" si="27"/>
        <v>4.42</v>
      </c>
      <c r="V35" s="3">
        <f t="shared" si="27"/>
        <v>0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826159000000</v>
      </c>
      <c r="E51" s="5">
        <v>640499000000</v>
      </c>
      <c r="F51" s="5">
        <v>1350676000000</v>
      </c>
      <c r="G51" s="5">
        <v>900278000000</v>
      </c>
      <c r="I51" s="5">
        <v>4079659000000</v>
      </c>
      <c r="J51" s="5">
        <v>3919084000000</v>
      </c>
      <c r="K51" s="5">
        <v>3565930000000</v>
      </c>
      <c r="L51" s="5">
        <v>3865523000000</v>
      </c>
      <c r="M51" s="5">
        <v>4020980000000</v>
      </c>
      <c r="N51" s="5">
        <v>3335411000000</v>
      </c>
      <c r="O51" s="5">
        <v>3067434000000</v>
      </c>
      <c r="P51" s="5">
        <v>2763292000000</v>
      </c>
      <c r="Q51" s="5">
        <v>2573840000000</v>
      </c>
      <c r="R51" s="5">
        <v>2561806000000</v>
      </c>
      <c r="S51" s="5">
        <v>2218536000000</v>
      </c>
      <c r="T51" s="5">
        <v>2197907000000</v>
      </c>
      <c r="U51" s="5">
        <v>2372364000000</v>
      </c>
      <c r="V51" s="5">
        <v>2391667000000</v>
      </c>
    </row>
    <row r="52" spans="2:22" ht="15.5" x14ac:dyDescent="0.35">
      <c r="C52" t="s">
        <v>82</v>
      </c>
      <c r="D52" s="5">
        <v>-408817000000</v>
      </c>
      <c r="E52" s="5">
        <v>-317096000000</v>
      </c>
      <c r="F52" s="5">
        <v>-532205000000</v>
      </c>
      <c r="G52" s="5">
        <v>-394624000000</v>
      </c>
      <c r="I52" s="5">
        <v>-1714566000000</v>
      </c>
      <c r="J52" s="5">
        <v>-1618095000000</v>
      </c>
      <c r="K52" s="5">
        <v>-1547235000000</v>
      </c>
      <c r="L52" s="5">
        <v>-1702910000000</v>
      </c>
      <c r="M52" s="5">
        <v>-1734948000000</v>
      </c>
      <c r="N52" s="5">
        <v>-1496628000000</v>
      </c>
      <c r="O52" s="5">
        <v>-1386870000000</v>
      </c>
      <c r="P52" s="5">
        <v>-1338901000000</v>
      </c>
      <c r="Q52" s="5">
        <v>-1411881000000</v>
      </c>
      <c r="R52" s="5">
        <v>-1494142000000</v>
      </c>
      <c r="S52" s="5">
        <v>-1335171000000</v>
      </c>
      <c r="T52" s="5">
        <v>-1358342000000</v>
      </c>
      <c r="U52" s="5">
        <v>-1361583000000</v>
      </c>
      <c r="V52" s="5">
        <v>-1471020000000</v>
      </c>
    </row>
    <row r="53" spans="2:22" ht="15.5" x14ac:dyDescent="0.35">
      <c r="C53" t="s">
        <v>84</v>
      </c>
      <c r="D53" s="5">
        <v>417342000000</v>
      </c>
      <c r="E53" s="5">
        <v>323403000000</v>
      </c>
      <c r="F53" s="5">
        <v>818471000000</v>
      </c>
      <c r="G53" s="5">
        <v>505654000000</v>
      </c>
      <c r="I53" s="5">
        <v>2365093000000</v>
      </c>
      <c r="J53" s="5">
        <v>2300989000000</v>
      </c>
      <c r="K53" s="5">
        <v>2018695000000</v>
      </c>
      <c r="L53" s="5">
        <v>2162613000000</v>
      </c>
      <c r="M53" s="5">
        <v>2286032000000</v>
      </c>
      <c r="N53" s="5">
        <v>1838783000000</v>
      </c>
      <c r="O53" s="5">
        <v>1680564000000</v>
      </c>
      <c r="P53" s="5">
        <v>1424391000000</v>
      </c>
      <c r="Q53" s="5">
        <v>1161959000000</v>
      </c>
      <c r="R53" s="5">
        <v>1067664000000</v>
      </c>
      <c r="S53" s="5">
        <v>883365000000</v>
      </c>
      <c r="T53" s="5">
        <v>839565000000</v>
      </c>
      <c r="U53" s="5">
        <v>1010781000000</v>
      </c>
      <c r="V53" s="5">
        <v>920647000000</v>
      </c>
    </row>
    <row r="54" spans="2:22" ht="15.5" x14ac:dyDescent="0.35">
      <c r="C54" t="s">
        <v>85</v>
      </c>
      <c r="D54" s="5">
        <v>-199971000000</v>
      </c>
      <c r="E54" s="5">
        <v>-152622000000</v>
      </c>
      <c r="F54" s="5">
        <v>-289871000000</v>
      </c>
      <c r="G54" s="5">
        <v>-236042000000</v>
      </c>
      <c r="I54" s="5">
        <v>-841744000000</v>
      </c>
      <c r="J54" s="5">
        <v>-826889000000</v>
      </c>
      <c r="K54" s="5">
        <v>-774984000000</v>
      </c>
      <c r="L54" s="5">
        <v>-787910000000</v>
      </c>
      <c r="M54" s="5">
        <v>-726004000000</v>
      </c>
      <c r="N54" s="5">
        <v>-692989000000</v>
      </c>
      <c r="O54" s="5">
        <v>-663017000000</v>
      </c>
      <c r="P54" s="5">
        <v>-616756000000</v>
      </c>
      <c r="Q54" s="5">
        <v>-536221000000</v>
      </c>
      <c r="R54" s="5">
        <v>-508221000000</v>
      </c>
      <c r="S54" s="5">
        <v>-404917000000</v>
      </c>
      <c r="T54" s="5">
        <v>-401209000000</v>
      </c>
      <c r="U54" s="5">
        <v>-494370000000</v>
      </c>
      <c r="V54" s="5">
        <v>-416294000000</v>
      </c>
    </row>
    <row r="55" spans="2:22" ht="15.5" x14ac:dyDescent="0.35">
      <c r="C55" t="s">
        <v>386</v>
      </c>
      <c r="D55" s="5">
        <v>-154150000000</v>
      </c>
      <c r="E55" s="5">
        <v>-96221000000</v>
      </c>
      <c r="F55" s="5">
        <v>-198521000000</v>
      </c>
      <c r="G55" s="5">
        <v>-182437000000</v>
      </c>
      <c r="I55" s="5">
        <v>-610767000000</v>
      </c>
      <c r="J55" s="5">
        <v>-626215000000</v>
      </c>
      <c r="K55" s="5">
        <v>-570389000000</v>
      </c>
      <c r="L55" s="5">
        <v>-565059000000</v>
      </c>
      <c r="M55" s="5">
        <v>-556440000000</v>
      </c>
      <c r="N55" s="5">
        <v>-492330000000</v>
      </c>
      <c r="O55" s="5">
        <v>-471331000000</v>
      </c>
      <c r="P55" s="5">
        <v>-414048000000</v>
      </c>
      <c r="Q55" s="5">
        <v>-364203000000</v>
      </c>
      <c r="R55" s="5">
        <v>-370195000000</v>
      </c>
      <c r="S55" s="5">
        <v>-303031000000</v>
      </c>
      <c r="T55" s="5">
        <v>-301218000000</v>
      </c>
      <c r="U55" s="5">
        <v>-341463000000</v>
      </c>
      <c r="V55" s="5">
        <v>-336690000000</v>
      </c>
    </row>
    <row r="56" spans="2:22" ht="15.5" x14ac:dyDescent="0.35">
      <c r="C56" t="s">
        <v>387</v>
      </c>
      <c r="D56" s="5">
        <v>-45821000000</v>
      </c>
      <c r="E56" s="5">
        <v>-56401000000</v>
      </c>
      <c r="F56" s="5">
        <v>-91350000000</v>
      </c>
      <c r="G56" s="5">
        <v>-53605000000</v>
      </c>
      <c r="I56" s="5">
        <v>-230977000000</v>
      </c>
      <c r="J56" s="5">
        <v>-200674000000</v>
      </c>
      <c r="K56" s="5">
        <v>-204595000000</v>
      </c>
      <c r="L56" s="5">
        <v>-222851000000</v>
      </c>
      <c r="M56" s="5">
        <v>-169564000000</v>
      </c>
      <c r="N56" s="5">
        <v>-200659000000</v>
      </c>
      <c r="O56" s="5">
        <v>-191686000000</v>
      </c>
      <c r="P56" s="5">
        <v>-202708000000</v>
      </c>
      <c r="Q56" s="5">
        <v>-172018000000</v>
      </c>
      <c r="R56" s="5">
        <v>-138026000000</v>
      </c>
      <c r="S56" s="5">
        <v>-101886000000</v>
      </c>
      <c r="T56" s="5">
        <v>-99991000000</v>
      </c>
      <c r="U56" s="5">
        <v>-152907000000</v>
      </c>
      <c r="V56" s="5">
        <v>-79604000000</v>
      </c>
    </row>
    <row r="57" spans="2:22" ht="15.5" x14ac:dyDescent="0.35">
      <c r="C57" t="s">
        <v>94</v>
      </c>
      <c r="D57" s="5">
        <v>217371000000</v>
      </c>
      <c r="E57" s="5">
        <v>170781000000</v>
      </c>
      <c r="F57" s="5">
        <v>528600000000</v>
      </c>
      <c r="G57" s="5">
        <v>269612000000</v>
      </c>
      <c r="I57" s="5">
        <v>1523349000000</v>
      </c>
      <c r="J57" s="5">
        <v>1474100000000</v>
      </c>
      <c r="K57" s="5">
        <v>1243711000000</v>
      </c>
      <c r="L57" s="5">
        <v>1374703000000</v>
      </c>
      <c r="M57" s="5">
        <v>1560028000000</v>
      </c>
      <c r="N57" s="5">
        <v>1145794000000</v>
      </c>
      <c r="O57" s="5">
        <v>1017547000000</v>
      </c>
      <c r="P57" s="5">
        <v>807635000000</v>
      </c>
      <c r="Q57" s="5">
        <v>625738000000</v>
      </c>
      <c r="R57" s="5">
        <v>559443000000</v>
      </c>
      <c r="S57" s="5">
        <v>478448000000</v>
      </c>
      <c r="T57" s="5">
        <v>438356000000</v>
      </c>
      <c r="U57" s="5">
        <v>516411000000</v>
      </c>
      <c r="V57" s="5">
        <v>504353000000</v>
      </c>
    </row>
    <row r="58" spans="2:22" ht="15.5" x14ac:dyDescent="0.35">
      <c r="C58" t="s">
        <v>95</v>
      </c>
      <c r="D58" s="5">
        <v>22680000000</v>
      </c>
      <c r="E58" s="5">
        <v>19589000000</v>
      </c>
      <c r="F58" s="5">
        <v>-6931000000</v>
      </c>
      <c r="G58" s="5">
        <v>17165000000</v>
      </c>
      <c r="I58" s="5">
        <v>51069000000</v>
      </c>
      <c r="J58" s="5">
        <v>36033000000</v>
      </c>
      <c r="K58" s="5">
        <v>-24172000000</v>
      </c>
      <c r="L58" s="5">
        <v>45149000000</v>
      </c>
      <c r="M58" s="5">
        <v>53203000000</v>
      </c>
      <c r="N58" s="5">
        <v>53754000000</v>
      </c>
      <c r="O58" s="5">
        <v>56288000000</v>
      </c>
      <c r="P58" s="5">
        <v>60202000000</v>
      </c>
      <c r="Q58" s="5">
        <v>56151000000</v>
      </c>
      <c r="R58" s="5">
        <v>69639000000</v>
      </c>
      <c r="S58" s="5">
        <v>81951000000</v>
      </c>
      <c r="T58" s="5">
        <v>107295000000</v>
      </c>
      <c r="U58" s="5">
        <v>66247000000</v>
      </c>
      <c r="V58" s="5">
        <v>9268000000</v>
      </c>
    </row>
    <row r="59" spans="2:22" ht="15.5" x14ac:dyDescent="0.35">
      <c r="C59" t="s">
        <v>431</v>
      </c>
      <c r="D59" s="5">
        <v>3450000000</v>
      </c>
      <c r="E59" s="5">
        <v>4557000000</v>
      </c>
      <c r="F59" s="5">
        <v>4650000000</v>
      </c>
      <c r="G59" s="5">
        <v>5983000000</v>
      </c>
      <c r="I59" s="5">
        <v>30995000000</v>
      </c>
      <c r="J59" s="5">
        <v>39482000000</v>
      </c>
      <c r="K59" s="5">
        <v>29349000000</v>
      </c>
      <c r="L59" s="5">
        <v>27566000000</v>
      </c>
      <c r="M59" s="5">
        <v>37401000000</v>
      </c>
      <c r="N59" s="5">
        <v>49045000000</v>
      </c>
      <c r="O59" s="5">
        <v>49745000000</v>
      </c>
      <c r="P59" s="5">
        <v>43647000000</v>
      </c>
      <c r="Q59" s="5">
        <v>42241000000</v>
      </c>
      <c r="R59" s="5">
        <v>50945000000</v>
      </c>
      <c r="S59" s="5">
        <v>70821000000</v>
      </c>
      <c r="T59" s="5">
        <v>104861000000</v>
      </c>
      <c r="U59" s="5">
        <v>134601000000</v>
      </c>
      <c r="V59" s="5">
        <v>8490000000</v>
      </c>
    </row>
    <row r="60" spans="2:22" ht="15.5" x14ac:dyDescent="0.35">
      <c r="C60" t="s">
        <v>27</v>
      </c>
      <c r="D60" s="5">
        <v>-109000000</v>
      </c>
      <c r="E60" s="5">
        <v>-101000000</v>
      </c>
      <c r="F60" s="5">
        <v>-101000000</v>
      </c>
      <c r="G60" s="5">
        <v>-103000000</v>
      </c>
      <c r="I60" s="5">
        <v>-694000000</v>
      </c>
      <c r="J60" s="5">
        <v>-832000000</v>
      </c>
      <c r="K60" s="5">
        <v>-681000000</v>
      </c>
      <c r="L60" s="5">
        <v>-780000000</v>
      </c>
      <c r="M60" s="5">
        <v>-862000000</v>
      </c>
      <c r="N60" s="5">
        <v>-522000000</v>
      </c>
      <c r="O60" s="5">
        <v>-154000000</v>
      </c>
      <c r="P60" s="5">
        <v>-141000000</v>
      </c>
      <c r="Q60" s="5">
        <v>-588000000</v>
      </c>
      <c r="R60" s="5">
        <v>-140000000</v>
      </c>
      <c r="S60" s="5">
        <v>-51000000</v>
      </c>
      <c r="T60" s="5">
        <v>-565000000</v>
      </c>
      <c r="U60" s="5">
        <v>-13256000000</v>
      </c>
      <c r="V60" s="5">
        <v>-708000000</v>
      </c>
    </row>
    <row r="61" spans="2:22" ht="15.5" x14ac:dyDescent="0.35">
      <c r="C61" t="s">
        <v>81</v>
      </c>
      <c r="D61" s="5">
        <v>-7482000000</v>
      </c>
      <c r="E61" s="5">
        <v>-9903000000</v>
      </c>
      <c r="F61" s="5">
        <v>-10330000000</v>
      </c>
      <c r="G61" s="5">
        <v>-4191000000</v>
      </c>
      <c r="I61" s="5">
        <v>-21901000000</v>
      </c>
      <c r="J61" s="5">
        <v>10877000000</v>
      </c>
      <c r="K61" s="5">
        <v>-2182000000</v>
      </c>
      <c r="L61" s="5">
        <v>11521000000</v>
      </c>
      <c r="M61" s="5">
        <v>7365000000</v>
      </c>
      <c r="N61" s="5">
        <v>-4259000000</v>
      </c>
      <c r="O61" s="5">
        <v>-5568000000</v>
      </c>
      <c r="P61" s="5">
        <v>-3181000000</v>
      </c>
      <c r="Q61" s="5">
        <v>-11080000000</v>
      </c>
      <c r="R61" s="5">
        <v>-8803000000</v>
      </c>
      <c r="S61" s="5">
        <v>423000000</v>
      </c>
    </row>
    <row r="62" spans="2:22" ht="15.5" x14ac:dyDescent="0.35">
      <c r="C62" t="s">
        <v>96</v>
      </c>
      <c r="D62" s="5">
        <v>22680000000</v>
      </c>
      <c r="E62" s="5">
        <v>19589000000</v>
      </c>
      <c r="F62" s="5">
        <v>-6931000000</v>
      </c>
      <c r="G62" s="5">
        <v>17165000000</v>
      </c>
      <c r="I62" s="5">
        <v>51069000000</v>
      </c>
      <c r="J62" s="5">
        <v>36033000000</v>
      </c>
      <c r="K62" s="5">
        <v>-24172000000</v>
      </c>
      <c r="L62" s="5">
        <v>45149000000</v>
      </c>
      <c r="M62" s="5">
        <v>53203000000</v>
      </c>
      <c r="N62" s="5">
        <v>53754000000</v>
      </c>
      <c r="O62" s="5">
        <v>56288000000</v>
      </c>
      <c r="P62" s="5">
        <v>60202000000</v>
      </c>
      <c r="Q62" s="5">
        <v>56151000000</v>
      </c>
      <c r="R62" s="5">
        <v>69639000000</v>
      </c>
      <c r="S62" s="5">
        <v>81951000000</v>
      </c>
      <c r="T62" s="5">
        <v>107295000000</v>
      </c>
      <c r="U62" s="5">
        <v>66247000000</v>
      </c>
      <c r="V62" s="5">
        <v>9268000000</v>
      </c>
    </row>
    <row r="63" spans="2:22" ht="15.5" x14ac:dyDescent="0.35">
      <c r="C63" t="s">
        <v>29</v>
      </c>
      <c r="D63" s="5">
        <v>240051000000</v>
      </c>
      <c r="E63" s="5">
        <v>190370000000</v>
      </c>
      <c r="F63" s="5">
        <v>521669000000</v>
      </c>
      <c r="G63" s="5">
        <v>286777000000</v>
      </c>
      <c r="I63" s="5">
        <v>1574418000000</v>
      </c>
      <c r="J63" s="5">
        <v>1510133000000</v>
      </c>
      <c r="K63" s="5">
        <v>1219539000000</v>
      </c>
      <c r="L63" s="5">
        <v>1419852000000</v>
      </c>
      <c r="M63" s="5">
        <v>1613231000000</v>
      </c>
      <c r="N63" s="5">
        <v>1199548000000</v>
      </c>
      <c r="O63" s="5">
        <v>1073835000000</v>
      </c>
      <c r="P63" s="5">
        <v>867837000000</v>
      </c>
      <c r="Q63" s="5">
        <v>681889000000</v>
      </c>
      <c r="R63" s="5">
        <v>629082000000</v>
      </c>
      <c r="S63" s="5">
        <v>560399000000</v>
      </c>
      <c r="T63" s="5">
        <v>545651000000</v>
      </c>
      <c r="U63" s="5">
        <v>582658000000</v>
      </c>
      <c r="V63" s="5">
        <v>513621000000</v>
      </c>
    </row>
    <row r="64" spans="2:22" ht="15.5" x14ac:dyDescent="0.35">
      <c r="C64" t="s">
        <v>28</v>
      </c>
      <c r="D64" s="5">
        <v>-53611000000</v>
      </c>
      <c r="E64" s="5">
        <v>-43157000000</v>
      </c>
      <c r="F64" s="5">
        <v>-111011000000</v>
      </c>
      <c r="G64" s="5">
        <v>-68701000000</v>
      </c>
      <c r="I64" s="5">
        <v>-345216000000</v>
      </c>
      <c r="J64" s="5">
        <v>-339107000000</v>
      </c>
      <c r="K64" s="5">
        <v>-268891000000</v>
      </c>
      <c r="L64" s="5">
        <v>-315138000000</v>
      </c>
      <c r="M64" s="5">
        <v>-352333000000</v>
      </c>
      <c r="N64" s="5">
        <v>-265532000000</v>
      </c>
      <c r="O64" s="5">
        <v>-266146000000</v>
      </c>
      <c r="P64" s="5">
        <v>-203988000000</v>
      </c>
      <c r="Q64" s="5">
        <v>-148090000000</v>
      </c>
      <c r="R64" s="5">
        <v>-148557000000</v>
      </c>
      <c r="S64" s="5">
        <v>-122924000000</v>
      </c>
      <c r="T64" s="5">
        <v>-130458000000</v>
      </c>
      <c r="U64" s="5">
        <v>-176715000000</v>
      </c>
      <c r="V64" s="5">
        <v>-126083000000</v>
      </c>
    </row>
    <row r="65" spans="2:22" ht="15.5" x14ac:dyDescent="0.35">
      <c r="C65" t="s">
        <v>97</v>
      </c>
      <c r="O65" s="5">
        <v>-266146000000</v>
      </c>
      <c r="P65" s="5">
        <v>-203988000000</v>
      </c>
      <c r="Q65" s="5">
        <v>-148090000000</v>
      </c>
      <c r="R65" s="5">
        <v>-146371000000</v>
      </c>
      <c r="S65" s="5">
        <v>-125047000000</v>
      </c>
      <c r="T65" s="5">
        <v>-127081000000</v>
      </c>
      <c r="U65" s="5">
        <v>-173994000000</v>
      </c>
      <c r="V65" s="5">
        <v>-124026000000</v>
      </c>
    </row>
    <row r="66" spans="2:22" ht="15.5" x14ac:dyDescent="0.35">
      <c r="C66" t="s">
        <v>98</v>
      </c>
      <c r="R66" s="5">
        <v>5323000000</v>
      </c>
      <c r="S66" s="5">
        <v>2123000000</v>
      </c>
      <c r="T66" s="5">
        <v>-3377000000</v>
      </c>
      <c r="U66" s="5">
        <v>-2721000000</v>
      </c>
      <c r="V66" s="5">
        <v>-2057000000</v>
      </c>
    </row>
    <row r="67" spans="2:22" ht="15.5" x14ac:dyDescent="0.35">
      <c r="C67" t="s">
        <v>628</v>
      </c>
      <c r="R67" s="5">
        <v>-7509000000</v>
      </c>
    </row>
    <row r="68" spans="2:22" ht="15.5" x14ac:dyDescent="0.35">
      <c r="C68" t="s">
        <v>99</v>
      </c>
      <c r="D68" s="5">
        <v>-53611000000</v>
      </c>
      <c r="E68" s="5">
        <v>-43157000000</v>
      </c>
      <c r="F68" s="5">
        <v>-111011000000</v>
      </c>
      <c r="G68" s="5">
        <v>-68701000000</v>
      </c>
      <c r="I68" s="5">
        <v>-345216000000</v>
      </c>
      <c r="J68" s="5">
        <v>-339107000000</v>
      </c>
      <c r="K68" s="5">
        <v>-268891000000</v>
      </c>
      <c r="L68" s="5">
        <v>-315138000000</v>
      </c>
      <c r="M68" s="5">
        <v>-352333000000</v>
      </c>
      <c r="N68" s="5">
        <v>-265532000000</v>
      </c>
      <c r="O68" s="5">
        <v>-266146000000</v>
      </c>
      <c r="P68" s="5">
        <v>-203988000000</v>
      </c>
      <c r="Q68" s="5">
        <v>-148090000000</v>
      </c>
      <c r="R68" s="5">
        <v>-148557000000</v>
      </c>
      <c r="S68" s="5">
        <v>-122924000000</v>
      </c>
      <c r="T68" s="5">
        <v>-130458000000</v>
      </c>
      <c r="U68" s="5">
        <v>-176715000000</v>
      </c>
      <c r="V68" s="5">
        <v>-126083000000</v>
      </c>
    </row>
    <row r="69" spans="2:22" ht="15.5" x14ac:dyDescent="0.35">
      <c r="C69" t="s">
        <v>100</v>
      </c>
      <c r="D69" s="5">
        <v>186440000000</v>
      </c>
      <c r="E69" s="5">
        <v>147213000000</v>
      </c>
      <c r="F69" s="5">
        <v>410658000000</v>
      </c>
      <c r="G69" s="5">
        <v>218076000000</v>
      </c>
      <c r="I69" s="5">
        <v>1229202000000</v>
      </c>
      <c r="J69" s="5">
        <v>1171026000000</v>
      </c>
      <c r="K69" s="5">
        <v>950648000000</v>
      </c>
      <c r="L69" s="5">
        <v>1104714000000</v>
      </c>
      <c r="M69" s="5">
        <v>1260898000000</v>
      </c>
      <c r="N69" s="5">
        <v>934016000000</v>
      </c>
      <c r="O69" s="5">
        <v>807689000000</v>
      </c>
      <c r="P69" s="5">
        <v>663849000000</v>
      </c>
      <c r="Q69" s="5">
        <v>533799000000</v>
      </c>
      <c r="R69" s="5">
        <v>480525000000</v>
      </c>
      <c r="S69" s="5">
        <v>437475000000</v>
      </c>
      <c r="T69" s="5">
        <v>415193000000</v>
      </c>
      <c r="U69" s="5">
        <v>405943000000</v>
      </c>
      <c r="V69" s="5">
        <v>387538000000</v>
      </c>
    </row>
    <row r="70" spans="2:22" ht="15.5" x14ac:dyDescent="0.35">
      <c r="C70" t="s">
        <v>101</v>
      </c>
      <c r="D70" s="5">
        <v>-7482000000</v>
      </c>
      <c r="E70" s="5">
        <v>-9903000000</v>
      </c>
      <c r="F70" s="5">
        <v>-10330000000</v>
      </c>
      <c r="G70" s="5">
        <v>-4191000000</v>
      </c>
      <c r="I70" s="5">
        <v>-21901000000</v>
      </c>
      <c r="J70" s="5">
        <v>10877000000</v>
      </c>
      <c r="K70" s="5">
        <v>-2182000000</v>
      </c>
      <c r="L70" s="5">
        <v>11521000000</v>
      </c>
      <c r="M70" s="5">
        <v>7365000000</v>
      </c>
      <c r="N70" s="5">
        <v>-4259000000</v>
      </c>
      <c r="O70" s="5">
        <v>-5568000000</v>
      </c>
      <c r="P70" s="5">
        <v>-3181000000</v>
      </c>
      <c r="Q70" s="5">
        <v>-11080000000</v>
      </c>
      <c r="R70" s="5">
        <v>-8803000000</v>
      </c>
      <c r="S70" s="5">
        <v>423000000</v>
      </c>
      <c r="T70" s="5">
        <v>-993000000</v>
      </c>
      <c r="U70" s="5">
        <v>993000000</v>
      </c>
    </row>
    <row r="71" spans="2:22" ht="15.5" x14ac:dyDescent="0.35">
      <c r="C71" t="s">
        <v>102</v>
      </c>
      <c r="D71" s="5">
        <v>-7482000000</v>
      </c>
      <c r="E71" s="5">
        <v>-9903000000</v>
      </c>
      <c r="F71" s="5">
        <v>-10330000000</v>
      </c>
      <c r="G71" s="5">
        <v>-4191000000</v>
      </c>
      <c r="I71" s="5">
        <v>-21901000000</v>
      </c>
      <c r="J71" s="5">
        <v>10877000000</v>
      </c>
      <c r="K71" s="5">
        <v>-2182000000</v>
      </c>
      <c r="L71" s="5">
        <v>11521000000</v>
      </c>
      <c r="M71" s="5">
        <v>7365000000</v>
      </c>
      <c r="N71" s="5">
        <v>-4259000000</v>
      </c>
      <c r="O71" s="5">
        <v>-5568000000</v>
      </c>
      <c r="P71" s="5">
        <v>-3181000000</v>
      </c>
      <c r="Q71" s="5">
        <v>-11080000000</v>
      </c>
      <c r="R71" s="5">
        <v>-8803000000</v>
      </c>
      <c r="S71" s="5">
        <v>423000000</v>
      </c>
      <c r="T71" s="5">
        <v>-993000000</v>
      </c>
      <c r="U71" s="5">
        <v>993000000</v>
      </c>
    </row>
    <row r="72" spans="2:22" ht="15.5" x14ac:dyDescent="0.35">
      <c r="C72" t="s">
        <v>103</v>
      </c>
      <c r="D72" s="5">
        <v>178958000000</v>
      </c>
      <c r="E72" s="5">
        <v>137310000000</v>
      </c>
      <c r="F72" s="5">
        <v>400328000000</v>
      </c>
      <c r="G72" s="5">
        <v>213885000000</v>
      </c>
      <c r="I72" s="5">
        <v>1207301000000</v>
      </c>
      <c r="J72" s="5">
        <v>1181903000000</v>
      </c>
      <c r="K72" s="5">
        <v>948466000000</v>
      </c>
      <c r="L72" s="5">
        <v>1116235000000</v>
      </c>
      <c r="M72" s="5">
        <v>1268263000000</v>
      </c>
      <c r="N72" s="5">
        <v>929757000000</v>
      </c>
      <c r="O72" s="5">
        <v>802121000000</v>
      </c>
      <c r="P72" s="5">
        <v>660668000000</v>
      </c>
      <c r="Q72" s="5">
        <v>522719000000</v>
      </c>
      <c r="R72" s="5">
        <v>471722000000</v>
      </c>
      <c r="S72" s="5">
        <v>437898000000</v>
      </c>
      <c r="T72" s="5">
        <v>414200000000</v>
      </c>
      <c r="U72" s="5">
        <v>406936000000</v>
      </c>
      <c r="V72" s="5">
        <v>387538000000</v>
      </c>
    </row>
    <row r="73" spans="2:22" ht="15.5" x14ac:dyDescent="0.35">
      <c r="C73" t="s">
        <v>104</v>
      </c>
      <c r="D73" s="5">
        <v>186440000000</v>
      </c>
      <c r="E73" s="5">
        <v>147213000000</v>
      </c>
      <c r="F73" s="5">
        <v>410658000000</v>
      </c>
      <c r="G73" s="5">
        <v>218076000000</v>
      </c>
      <c r="I73" s="5">
        <v>1229202000000</v>
      </c>
      <c r="J73" s="5">
        <v>1171026000000</v>
      </c>
      <c r="K73" s="5">
        <v>950648000000</v>
      </c>
      <c r="L73" s="5">
        <v>1104714000000</v>
      </c>
      <c r="M73" s="5">
        <v>1260898000000</v>
      </c>
      <c r="N73" s="5">
        <v>934016000000</v>
      </c>
      <c r="O73" s="5">
        <v>807689000000</v>
      </c>
      <c r="P73" s="5">
        <v>663849000000</v>
      </c>
      <c r="Q73" s="5">
        <v>533799000000</v>
      </c>
      <c r="R73" s="5">
        <v>480525000000</v>
      </c>
      <c r="S73" s="5">
        <v>437475000000</v>
      </c>
      <c r="T73" s="5">
        <v>415193000000</v>
      </c>
      <c r="U73" s="5">
        <v>405943000000</v>
      </c>
      <c r="V73" s="5">
        <v>387538000000</v>
      </c>
    </row>
    <row r="74" spans="2:22" ht="15.5" x14ac:dyDescent="0.35">
      <c r="C74" t="s">
        <v>8</v>
      </c>
      <c r="D74" s="5">
        <v>178958000000</v>
      </c>
      <c r="E74" s="5">
        <v>137310000000</v>
      </c>
      <c r="F74" s="5">
        <v>400328000000</v>
      </c>
      <c r="G74" s="5">
        <v>213885000000</v>
      </c>
      <c r="I74" s="5">
        <v>1207301000000</v>
      </c>
      <c r="J74" s="5">
        <v>1181903000000</v>
      </c>
      <c r="K74" s="5">
        <v>948466000000</v>
      </c>
      <c r="L74" s="5">
        <v>1116235000000</v>
      </c>
      <c r="M74" s="5">
        <v>1268263000000</v>
      </c>
      <c r="N74" s="5">
        <v>929757000000</v>
      </c>
      <c r="O74" s="5">
        <v>802121000000</v>
      </c>
      <c r="P74" s="5">
        <v>660668000000</v>
      </c>
      <c r="Q74" s="5">
        <v>522719000000</v>
      </c>
      <c r="R74" s="5">
        <v>471722000000</v>
      </c>
      <c r="S74" s="5">
        <v>437898000000</v>
      </c>
      <c r="T74" s="5">
        <v>414200000000</v>
      </c>
      <c r="U74" s="5">
        <v>406936000000</v>
      </c>
      <c r="V74" s="5">
        <v>387538000000</v>
      </c>
    </row>
    <row r="75" spans="2:22" ht="15.5" x14ac:dyDescent="0.35">
      <c r="C75" t="s">
        <v>105</v>
      </c>
    </row>
    <row r="76" spans="2:22" ht="15.5" x14ac:dyDescent="0.35">
      <c r="C76" t="s">
        <v>106</v>
      </c>
      <c r="D76" s="5">
        <v>186440000000</v>
      </c>
      <c r="E76" s="5">
        <v>147213000000</v>
      </c>
      <c r="F76" s="5">
        <v>410658000000</v>
      </c>
      <c r="G76" s="5">
        <v>218076000000</v>
      </c>
      <c r="I76" s="5">
        <v>1229202000000</v>
      </c>
      <c r="J76" s="5">
        <v>1171026000000</v>
      </c>
      <c r="K76" s="5">
        <v>950648000000</v>
      </c>
      <c r="L76" s="5">
        <v>1104714000000</v>
      </c>
      <c r="M76" s="5">
        <v>1260898000000</v>
      </c>
      <c r="N76" s="5">
        <v>934016000000</v>
      </c>
      <c r="O76" s="5">
        <v>807689000000</v>
      </c>
      <c r="P76" s="5">
        <v>663849000000</v>
      </c>
      <c r="Q76" s="5">
        <v>533799000000</v>
      </c>
      <c r="R76" s="5">
        <v>480525000000</v>
      </c>
      <c r="S76" s="5">
        <v>437475000000</v>
      </c>
      <c r="T76" s="5">
        <v>415193000000</v>
      </c>
      <c r="U76" s="5">
        <v>405943000000</v>
      </c>
      <c r="V76" s="5">
        <v>387538000000</v>
      </c>
    </row>
    <row r="77" spans="2:22" ht="15.5" x14ac:dyDescent="0.35">
      <c r="C77" t="s">
        <v>107</v>
      </c>
      <c r="D77" s="5">
        <v>178958000000</v>
      </c>
      <c r="E77" s="5">
        <v>137310000000</v>
      </c>
      <c r="F77" s="5">
        <v>400328000000</v>
      </c>
      <c r="G77" s="5">
        <v>213885000000</v>
      </c>
      <c r="I77" s="5">
        <v>1207301000000</v>
      </c>
      <c r="J77" s="5">
        <v>1181903000000</v>
      </c>
      <c r="K77" s="5">
        <v>948466000000</v>
      </c>
      <c r="L77" s="5">
        <v>1116235000000</v>
      </c>
      <c r="M77" s="5">
        <v>1268263000000</v>
      </c>
      <c r="N77" s="5">
        <v>929757000000</v>
      </c>
      <c r="O77" s="5">
        <v>802121000000</v>
      </c>
      <c r="P77" s="5">
        <v>660668000000</v>
      </c>
      <c r="Q77" s="5">
        <v>522719000000</v>
      </c>
      <c r="R77" s="5">
        <v>471722000000</v>
      </c>
      <c r="S77" s="5">
        <v>437898000000</v>
      </c>
      <c r="T77" s="5">
        <v>414200000000</v>
      </c>
      <c r="U77" s="5">
        <v>406936000000</v>
      </c>
      <c r="V77" s="5">
        <v>387538000000</v>
      </c>
    </row>
    <row r="78" spans="2:22" ht="15.5" x14ac:dyDescent="0.35">
      <c r="C78" t="s">
        <v>108</v>
      </c>
      <c r="D78" s="5">
        <v>178958000000</v>
      </c>
      <c r="E78" s="5">
        <v>137310000000</v>
      </c>
      <c r="F78" s="5">
        <v>400328000000</v>
      </c>
      <c r="G78" s="5">
        <v>213885000000</v>
      </c>
      <c r="I78" s="5">
        <v>1207301000000</v>
      </c>
      <c r="J78" s="5">
        <v>1181903000000</v>
      </c>
      <c r="K78" s="5">
        <v>948466000000</v>
      </c>
      <c r="L78" s="5">
        <v>1116235000000</v>
      </c>
      <c r="M78" s="5">
        <v>1268263000000</v>
      </c>
      <c r="N78" s="5">
        <v>929757000000</v>
      </c>
      <c r="O78" s="5">
        <v>802121000000</v>
      </c>
      <c r="P78" s="5">
        <v>660668000000</v>
      </c>
      <c r="Q78" s="5">
        <v>522719000000</v>
      </c>
      <c r="R78" s="5">
        <v>471722000000</v>
      </c>
      <c r="S78" s="5">
        <v>437898000000</v>
      </c>
      <c r="T78" s="5">
        <v>414200000000</v>
      </c>
      <c r="U78" s="5">
        <v>406936000000</v>
      </c>
      <c r="V78" s="5">
        <v>387538000000</v>
      </c>
    </row>
    <row r="80" spans="2:22" ht="15.5" x14ac:dyDescent="0.35">
      <c r="B80" t="s">
        <v>109</v>
      </c>
      <c r="C80" t="s">
        <v>110</v>
      </c>
    </row>
    <row r="81" spans="3:22" ht="15.5" x14ac:dyDescent="0.35">
      <c r="C81" t="s">
        <v>437</v>
      </c>
    </row>
    <row r="82" spans="3:22" ht="15.5" x14ac:dyDescent="0.35">
      <c r="C82" t="s">
        <v>20</v>
      </c>
      <c r="D82" s="5">
        <v>475644000000</v>
      </c>
      <c r="E82" s="5">
        <v>769999000000</v>
      </c>
      <c r="F82" s="5">
        <v>462593000000</v>
      </c>
      <c r="G82" s="5">
        <v>770815000000</v>
      </c>
      <c r="I82" s="5">
        <v>462593000000</v>
      </c>
      <c r="J82" s="5">
        <v>855569000000</v>
      </c>
      <c r="K82" s="5">
        <v>830128000000</v>
      </c>
      <c r="L82" s="5">
        <v>923047000000</v>
      </c>
      <c r="M82" s="5">
        <v>1082219000000</v>
      </c>
      <c r="N82" s="5">
        <v>1031954000000</v>
      </c>
      <c r="O82" s="5">
        <v>864824000000</v>
      </c>
      <c r="P82" s="5">
        <v>805833000000</v>
      </c>
      <c r="Q82" s="5">
        <v>902852000000</v>
      </c>
      <c r="R82" s="5">
        <v>997135000000</v>
      </c>
      <c r="S82" s="5">
        <v>836975000000</v>
      </c>
      <c r="T82" s="5">
        <v>864791000000</v>
      </c>
      <c r="U82" s="5">
        <v>1348955000000</v>
      </c>
      <c r="V82" s="5">
        <v>410731000000</v>
      </c>
    </row>
    <row r="83" spans="3:22" ht="15.5" x14ac:dyDescent="0.35">
      <c r="C83" t="s">
        <v>389</v>
      </c>
      <c r="R83" s="5">
        <v>5000000000</v>
      </c>
      <c r="S83" s="5">
        <v>190000000000</v>
      </c>
      <c r="T83" s="5">
        <v>390000000000</v>
      </c>
      <c r="U83" s="5">
        <v>200000000000</v>
      </c>
    </row>
    <row r="84" spans="3:22" ht="15.5" x14ac:dyDescent="0.35">
      <c r="C84" t="s">
        <v>395</v>
      </c>
      <c r="D84" s="5">
        <v>539501000000</v>
      </c>
      <c r="E84" s="5">
        <v>567433000000</v>
      </c>
      <c r="F84" s="5">
        <v>1034423000000</v>
      </c>
      <c r="G84" s="5">
        <v>716031000000</v>
      </c>
      <c r="I84" s="5">
        <v>1034423000000</v>
      </c>
      <c r="J84" s="5">
        <v>871639000000</v>
      </c>
      <c r="K84" s="5">
        <v>788722000000</v>
      </c>
      <c r="L84" s="5">
        <v>686662000000</v>
      </c>
      <c r="M84" s="5">
        <v>664058000000</v>
      </c>
      <c r="N84" s="5">
        <v>663757000000</v>
      </c>
      <c r="O84" s="5">
        <v>529405000000</v>
      </c>
      <c r="P84" s="5">
        <v>408993000000</v>
      </c>
      <c r="Q84" s="5">
        <v>427322000000</v>
      </c>
      <c r="R84" s="5">
        <v>367204000000</v>
      </c>
      <c r="S84" s="5">
        <v>335600000000</v>
      </c>
      <c r="T84" s="5">
        <v>322556000000</v>
      </c>
      <c r="U84" s="5">
        <v>329975000000</v>
      </c>
      <c r="V84" s="5">
        <v>260923000000</v>
      </c>
    </row>
    <row r="85" spans="3:22" ht="15.5" x14ac:dyDescent="0.35">
      <c r="C85" t="s">
        <v>123</v>
      </c>
      <c r="D85" s="5">
        <v>9911000000</v>
      </c>
      <c r="E85" s="5">
        <v>12496000000</v>
      </c>
      <c r="F85" s="5">
        <v>9644000000</v>
      </c>
      <c r="G85" s="5">
        <v>6393000000</v>
      </c>
      <c r="I85" s="5">
        <v>9644000000</v>
      </c>
      <c r="J85" s="5">
        <v>7359000000</v>
      </c>
      <c r="K85" s="5">
        <v>6788000000</v>
      </c>
      <c r="L85" s="5">
        <v>11710000000</v>
      </c>
      <c r="M85" s="5">
        <v>12363000000</v>
      </c>
      <c r="N85" s="5">
        <v>10142000000</v>
      </c>
      <c r="O85" s="5">
        <v>11214000000</v>
      </c>
      <c r="P85" s="5">
        <v>7622000000</v>
      </c>
      <c r="Q85" s="5">
        <v>7263000000</v>
      </c>
      <c r="R85" s="5">
        <v>2705000000</v>
      </c>
      <c r="S85" s="5">
        <v>7441000000</v>
      </c>
      <c r="T85" s="5">
        <v>6055000000</v>
      </c>
      <c r="U85" s="5">
        <v>3821000000</v>
      </c>
      <c r="V85" s="5">
        <v>48041000000</v>
      </c>
    </row>
    <row r="86" spans="3:22" ht="15.5" x14ac:dyDescent="0.35">
      <c r="C86" t="s">
        <v>122</v>
      </c>
      <c r="D86" s="5">
        <v>2844000000</v>
      </c>
      <c r="E86" s="5">
        <v>4306000000</v>
      </c>
      <c r="F86" s="5">
        <v>5006000000</v>
      </c>
      <c r="G86" s="5">
        <v>2763000000</v>
      </c>
      <c r="I86" s="5">
        <v>5006000000</v>
      </c>
      <c r="J86" s="5">
        <v>3448000000</v>
      </c>
      <c r="K86" s="5">
        <v>236000000</v>
      </c>
      <c r="L86" s="5">
        <v>296000000</v>
      </c>
      <c r="M86" s="5">
        <v>80000000</v>
      </c>
      <c r="N86" s="5">
        <v>109000000</v>
      </c>
      <c r="O86" s="5">
        <v>107000000</v>
      </c>
      <c r="Q86" s="5">
        <v>3830000000</v>
      </c>
      <c r="R86" s="5">
        <v>2754000000</v>
      </c>
      <c r="S86" s="5">
        <v>3091000000</v>
      </c>
      <c r="T86" s="5">
        <v>6417000000</v>
      </c>
      <c r="U86" s="5">
        <v>11320000000</v>
      </c>
      <c r="V86" s="5">
        <v>39441000000</v>
      </c>
    </row>
    <row r="87" spans="3:22" ht="15.5" x14ac:dyDescent="0.35">
      <c r="C87" t="s">
        <v>396</v>
      </c>
      <c r="D87" s="5">
        <v>539501000000</v>
      </c>
      <c r="E87" s="5">
        <v>567433000000</v>
      </c>
      <c r="F87" s="5">
        <v>1034423000000</v>
      </c>
      <c r="G87" s="5">
        <v>716031000000</v>
      </c>
      <c r="I87" s="5">
        <v>1034423000000</v>
      </c>
      <c r="J87" s="5">
        <v>871639000000</v>
      </c>
      <c r="K87" s="5">
        <v>788722000000</v>
      </c>
      <c r="L87" s="5">
        <v>686662000000</v>
      </c>
      <c r="M87" s="5">
        <v>664058000000</v>
      </c>
      <c r="N87" s="5">
        <v>663757000000</v>
      </c>
      <c r="O87" s="5">
        <v>529405000000</v>
      </c>
      <c r="P87" s="5">
        <v>408993000000</v>
      </c>
      <c r="Q87" s="5">
        <v>427322000000</v>
      </c>
      <c r="R87" s="5">
        <v>367204000000</v>
      </c>
      <c r="S87" s="5">
        <v>335600000000</v>
      </c>
      <c r="T87" s="5">
        <v>322556000000</v>
      </c>
      <c r="U87" s="5">
        <v>329975000000</v>
      </c>
      <c r="V87" s="5">
        <v>260923000000</v>
      </c>
    </row>
    <row r="88" spans="3:22" ht="15.5" x14ac:dyDescent="0.35">
      <c r="C88" t="s">
        <v>397</v>
      </c>
      <c r="D88" s="5">
        <v>1128000000</v>
      </c>
      <c r="E88" s="5">
        <v>863000000</v>
      </c>
      <c r="F88" s="5">
        <v>824000000</v>
      </c>
      <c r="G88" s="5">
        <v>2033000000</v>
      </c>
      <c r="I88" s="5">
        <v>824000000</v>
      </c>
      <c r="J88" s="5">
        <v>1660000000</v>
      </c>
      <c r="K88" s="5">
        <v>1806000000</v>
      </c>
      <c r="L88" s="5">
        <v>2042000000</v>
      </c>
      <c r="M88" s="5">
        <v>3032000000</v>
      </c>
      <c r="N88" s="5">
        <v>3890000000</v>
      </c>
      <c r="O88" s="5">
        <v>7699000000</v>
      </c>
      <c r="P88" s="5">
        <v>5910000000</v>
      </c>
      <c r="Q88" s="5">
        <v>4180000000</v>
      </c>
      <c r="R88" s="5">
        <v>20014000000</v>
      </c>
      <c r="S88" s="5">
        <v>12130000000</v>
      </c>
      <c r="T88" s="5">
        <v>11702000000</v>
      </c>
      <c r="U88" s="5">
        <v>132000000000</v>
      </c>
      <c r="V88" s="5">
        <v>665766000000</v>
      </c>
    </row>
    <row r="89" spans="3:22" ht="15.5" x14ac:dyDescent="0.35">
      <c r="C89" t="s">
        <v>439</v>
      </c>
      <c r="D89" s="5">
        <v>1128000000</v>
      </c>
      <c r="E89" s="5">
        <v>863000000</v>
      </c>
      <c r="F89" s="5">
        <v>824000000</v>
      </c>
      <c r="G89" s="5">
        <v>2033000000</v>
      </c>
      <c r="I89" s="5">
        <v>824000000</v>
      </c>
      <c r="J89" s="5">
        <v>1660000000</v>
      </c>
      <c r="K89" s="5">
        <v>1806000000</v>
      </c>
      <c r="L89" s="5">
        <v>2042000000</v>
      </c>
      <c r="M89" s="5">
        <v>3032000000</v>
      </c>
      <c r="N89" s="5">
        <v>3890000000</v>
      </c>
      <c r="O89" s="5">
        <v>7699000000</v>
      </c>
      <c r="P89" s="5">
        <v>5910000000</v>
      </c>
      <c r="Q89" s="5">
        <v>4180000000</v>
      </c>
      <c r="R89" s="5">
        <v>20014000000</v>
      </c>
      <c r="S89" s="5">
        <v>12130000000</v>
      </c>
      <c r="T89" s="5">
        <v>11702000000</v>
      </c>
      <c r="U89" s="5">
        <v>132000000000</v>
      </c>
      <c r="V89" s="5">
        <v>665766000000</v>
      </c>
    </row>
    <row r="90" spans="3:22" ht="15.5" x14ac:dyDescent="0.35">
      <c r="C90" t="s">
        <v>440</v>
      </c>
      <c r="D90" s="5">
        <v>554099000000</v>
      </c>
      <c r="E90" s="5">
        <v>572820000000</v>
      </c>
      <c r="F90" s="5">
        <v>466149000000</v>
      </c>
      <c r="G90" s="5">
        <v>525460000000</v>
      </c>
      <c r="I90" s="5">
        <v>466149000000</v>
      </c>
      <c r="J90" s="5">
        <v>432053000000</v>
      </c>
      <c r="K90" s="5">
        <v>408454000000</v>
      </c>
      <c r="L90" s="5">
        <v>542624000000</v>
      </c>
      <c r="M90" s="5">
        <v>454810000000</v>
      </c>
      <c r="N90" s="5">
        <v>309478000000</v>
      </c>
      <c r="O90" s="5">
        <v>299244000000</v>
      </c>
      <c r="P90" s="5">
        <v>311193000000</v>
      </c>
      <c r="Q90" s="5">
        <v>267915000000</v>
      </c>
      <c r="R90" s="5">
        <v>317082000000</v>
      </c>
      <c r="S90" s="5">
        <v>264982000000</v>
      </c>
      <c r="T90" s="5">
        <v>230736000000</v>
      </c>
      <c r="U90" s="5">
        <v>287729000000</v>
      </c>
      <c r="V90" s="5">
        <v>235540000000</v>
      </c>
    </row>
    <row r="91" spans="3:22" ht="15.5" x14ac:dyDescent="0.35">
      <c r="C91" t="s">
        <v>81</v>
      </c>
      <c r="D91" s="5">
        <v>-299615000000</v>
      </c>
      <c r="E91" s="5">
        <v>-299615000000</v>
      </c>
      <c r="F91" s="5">
        <v>-299615000000</v>
      </c>
      <c r="G91" s="5">
        <v>-253143000000</v>
      </c>
      <c r="I91" s="5">
        <v>-299615000000</v>
      </c>
      <c r="M91" s="5">
        <v>-1157000000</v>
      </c>
      <c r="N91" s="5">
        <v>-58895000000</v>
      </c>
      <c r="O91" s="5">
        <v>-59279000000</v>
      </c>
      <c r="P91" s="5">
        <v>-59279000000</v>
      </c>
      <c r="Q91" s="5">
        <v>-59792000000</v>
      </c>
      <c r="R91" s="5">
        <v>-61787000000</v>
      </c>
      <c r="S91" s="5">
        <v>-104764000000</v>
      </c>
      <c r="U91" s="5">
        <v>993000000</v>
      </c>
      <c r="V91" s="5">
        <v>-1793000000</v>
      </c>
    </row>
    <row r="92" spans="3:22" ht="15.5" x14ac:dyDescent="0.35">
      <c r="C92" t="s">
        <v>441</v>
      </c>
      <c r="D92" s="5">
        <v>1604795000000</v>
      </c>
      <c r="E92" s="5">
        <v>1972072000000</v>
      </c>
      <c r="F92" s="5">
        <v>1986717000000</v>
      </c>
      <c r="G92" s="5">
        <v>2061293000000</v>
      </c>
      <c r="I92" s="5">
        <v>1986717000000</v>
      </c>
      <c r="J92" s="5">
        <v>2203551000000</v>
      </c>
      <c r="K92" s="5">
        <v>2066770000000</v>
      </c>
      <c r="L92" s="5">
        <v>2194242000000</v>
      </c>
      <c r="M92" s="5">
        <v>2244707000000</v>
      </c>
      <c r="N92" s="5">
        <v>2052081000000</v>
      </c>
      <c r="O92" s="5">
        <v>1716235000000</v>
      </c>
      <c r="P92" s="5">
        <v>1547666000000</v>
      </c>
      <c r="Q92" s="5">
        <v>1628901000000</v>
      </c>
      <c r="R92" s="5">
        <v>1794125000000</v>
      </c>
      <c r="S92" s="5">
        <v>1707439000000</v>
      </c>
      <c r="T92" s="5">
        <v>1860438000000</v>
      </c>
      <c r="U92" s="5">
        <v>2366910000000</v>
      </c>
      <c r="V92" s="5">
        <v>1584850000000</v>
      </c>
    </row>
    <row r="93" spans="3:22" ht="15.5" x14ac:dyDescent="0.35">
      <c r="C93" t="s">
        <v>442</v>
      </c>
    </row>
    <row r="94" spans="3:22" ht="15.5" x14ac:dyDescent="0.35">
      <c r="C94" t="s">
        <v>113</v>
      </c>
      <c r="D94" s="5">
        <v>29927000000</v>
      </c>
      <c r="E94" s="5">
        <v>26988000000</v>
      </c>
      <c r="F94" s="5">
        <v>33400000000</v>
      </c>
      <c r="G94" s="5">
        <v>29015000000</v>
      </c>
      <c r="I94" s="5">
        <v>33400000000</v>
      </c>
      <c r="J94" s="5">
        <v>34907000000</v>
      </c>
      <c r="K94" s="5">
        <v>52777000000</v>
      </c>
      <c r="L94" s="5">
        <v>47971000000</v>
      </c>
      <c r="M94" s="5">
        <v>59600000000</v>
      </c>
      <c r="N94" s="5">
        <v>59920000000</v>
      </c>
      <c r="O94" s="5">
        <v>52005000000</v>
      </c>
      <c r="P94" s="5">
        <v>59358000000</v>
      </c>
      <c r="Q94" s="5">
        <v>45826000000</v>
      </c>
      <c r="R94" s="5">
        <v>8091000000</v>
      </c>
      <c r="U94" s="5">
        <v>2304000000</v>
      </c>
      <c r="V94" s="5">
        <v>5025000000</v>
      </c>
    </row>
    <row r="95" spans="3:22" ht="15.5" x14ac:dyDescent="0.35">
      <c r="C95" t="s">
        <v>444</v>
      </c>
      <c r="V95" s="5">
        <v>101903000000</v>
      </c>
    </row>
    <row r="96" spans="3:22" ht="15.5" x14ac:dyDescent="0.35">
      <c r="C96" t="s">
        <v>443</v>
      </c>
    </row>
    <row r="97" spans="3:22" ht="15.5" x14ac:dyDescent="0.35">
      <c r="C97" t="s">
        <v>634</v>
      </c>
      <c r="D97" s="5">
        <v>91366000000</v>
      </c>
      <c r="E97" s="5">
        <v>91366000000</v>
      </c>
      <c r="F97" s="5">
        <v>91366000000</v>
      </c>
      <c r="G97" s="5">
        <v>91366000000</v>
      </c>
      <c r="I97" s="5">
        <v>91366000000</v>
      </c>
      <c r="J97" s="5">
        <v>91366000000</v>
      </c>
      <c r="K97" s="5">
        <v>91366000000</v>
      </c>
      <c r="L97" s="5">
        <v>91366000000</v>
      </c>
      <c r="M97" s="5">
        <v>91366000000</v>
      </c>
      <c r="N97" s="5">
        <v>91366000000</v>
      </c>
      <c r="O97" s="5">
        <v>91366000000</v>
      </c>
      <c r="P97" s="5">
        <v>91366000000</v>
      </c>
      <c r="Q97" s="5">
        <v>91366000000</v>
      </c>
      <c r="R97" s="5">
        <v>91366000000</v>
      </c>
      <c r="S97" s="5">
        <v>91366000000</v>
      </c>
      <c r="T97" s="5">
        <v>91366000000</v>
      </c>
    </row>
    <row r="98" spans="3:22" ht="15.5" x14ac:dyDescent="0.35">
      <c r="C98" t="s">
        <v>111</v>
      </c>
      <c r="D98" s="5">
        <v>1481126000000</v>
      </c>
      <c r="E98" s="5">
        <v>1504509000000</v>
      </c>
      <c r="F98" s="5">
        <v>1519955000000</v>
      </c>
      <c r="G98" s="5">
        <v>1514339000000</v>
      </c>
      <c r="I98" s="5">
        <v>1519955000000</v>
      </c>
      <c r="J98" s="5">
        <v>1506481000000</v>
      </c>
      <c r="K98" s="5">
        <v>1554538000000</v>
      </c>
      <c r="L98" s="5">
        <v>1610837000000</v>
      </c>
      <c r="M98" s="5">
        <v>1588101000000</v>
      </c>
      <c r="N98" s="5">
        <v>1568264000000</v>
      </c>
      <c r="O98" s="5">
        <v>1593059000000</v>
      </c>
      <c r="P98" s="5">
        <v>1553362000000</v>
      </c>
      <c r="Q98" s="5">
        <v>1215176000000</v>
      </c>
      <c r="R98" s="5">
        <v>1051227000000</v>
      </c>
      <c r="S98" s="5">
        <v>961873000000</v>
      </c>
      <c r="T98" s="5">
        <v>791081000000</v>
      </c>
      <c r="U98" s="5">
        <v>556376000000</v>
      </c>
      <c r="V98" s="5">
        <v>441794000000</v>
      </c>
    </row>
    <row r="99" spans="3:22" ht="15.5" x14ac:dyDescent="0.35">
      <c r="C99" t="s">
        <v>445</v>
      </c>
      <c r="D99" s="5">
        <v>1655904000000</v>
      </c>
      <c r="E99" s="5">
        <v>1672415000000</v>
      </c>
      <c r="F99" s="5">
        <v>1695158000000</v>
      </c>
      <c r="G99" s="5">
        <v>1683008000000</v>
      </c>
      <c r="I99" s="5">
        <v>1695158000000</v>
      </c>
      <c r="J99" s="5">
        <v>1736074000000</v>
      </c>
      <c r="K99" s="5">
        <v>1823936000000</v>
      </c>
      <c r="L99" s="5">
        <v>1887200000000</v>
      </c>
      <c r="M99" s="5">
        <v>1824263000000</v>
      </c>
      <c r="N99" s="5">
        <v>1797435000000</v>
      </c>
      <c r="O99" s="5">
        <v>1820663000000</v>
      </c>
      <c r="P99" s="5">
        <v>1789962000000</v>
      </c>
      <c r="Q99" s="5">
        <v>1529297000000</v>
      </c>
      <c r="R99" s="5">
        <v>1193489000000</v>
      </c>
      <c r="S99" s="5">
        <v>1088672000000</v>
      </c>
      <c r="T99" s="5">
        <v>960961000000</v>
      </c>
      <c r="U99" s="5">
        <v>584597000000</v>
      </c>
      <c r="V99" s="5">
        <v>566149000000</v>
      </c>
    </row>
    <row r="100" spans="3:22" ht="15.5" x14ac:dyDescent="0.35">
      <c r="C100" t="s">
        <v>117</v>
      </c>
      <c r="D100" s="5">
        <v>3260699000000</v>
      </c>
      <c r="E100" s="5">
        <v>3644487000000</v>
      </c>
      <c r="F100" s="5">
        <v>3681875000000</v>
      </c>
      <c r="G100" s="5">
        <v>3744301000000</v>
      </c>
      <c r="I100" s="5">
        <v>3681875000000</v>
      </c>
      <c r="J100" s="5">
        <v>3939625000000</v>
      </c>
      <c r="K100" s="5">
        <v>3890706000000</v>
      </c>
      <c r="L100" s="5">
        <v>4081442000000</v>
      </c>
      <c r="M100" s="5">
        <v>4068970000000</v>
      </c>
      <c r="N100" s="5">
        <v>3849516000000</v>
      </c>
      <c r="O100" s="5">
        <v>3536898000000</v>
      </c>
      <c r="P100" s="5">
        <v>3337628000000</v>
      </c>
      <c r="Q100" s="5">
        <v>3158198000000</v>
      </c>
      <c r="R100" s="5">
        <v>2987614000000</v>
      </c>
      <c r="S100" s="5">
        <v>2796111000000</v>
      </c>
      <c r="T100" s="5">
        <v>2821399000000</v>
      </c>
      <c r="U100" s="5">
        <v>2951507000000</v>
      </c>
      <c r="V100" s="5">
        <v>2150999000000</v>
      </c>
    </row>
    <row r="101" spans="3:22" ht="15.5" x14ac:dyDescent="0.35">
      <c r="C101" t="s">
        <v>118</v>
      </c>
    </row>
    <row r="102" spans="3:22" ht="15.5" x14ac:dyDescent="0.35">
      <c r="C102" t="s">
        <v>119</v>
      </c>
    </row>
    <row r="103" spans="3:22" ht="15.5" x14ac:dyDescent="0.35">
      <c r="C103" t="s">
        <v>446</v>
      </c>
      <c r="D103" s="5">
        <v>213316000000</v>
      </c>
      <c r="E103" s="5">
        <v>336123000000</v>
      </c>
      <c r="F103" s="5">
        <v>514644000000</v>
      </c>
      <c r="G103" s="5">
        <v>290099000000</v>
      </c>
      <c r="I103" s="5">
        <v>514644000000</v>
      </c>
      <c r="J103" s="5">
        <v>411316000000</v>
      </c>
      <c r="K103" s="5">
        <v>461979000000</v>
      </c>
      <c r="L103" s="5">
        <v>541048000000</v>
      </c>
      <c r="M103" s="5">
        <v>543370000000</v>
      </c>
      <c r="N103" s="5">
        <v>560043000000</v>
      </c>
      <c r="O103" s="5">
        <v>416211000000</v>
      </c>
      <c r="P103" s="5">
        <v>368380000000</v>
      </c>
      <c r="Q103" s="5">
        <v>208507000000</v>
      </c>
      <c r="R103" s="5">
        <v>215686000000</v>
      </c>
      <c r="S103" s="5">
        <v>184060000000</v>
      </c>
      <c r="T103" s="5">
        <v>181431000000</v>
      </c>
      <c r="U103" s="5">
        <v>324747000000</v>
      </c>
      <c r="V103" s="5">
        <v>837684000000</v>
      </c>
    </row>
    <row r="104" spans="3:22" ht="15.5" x14ac:dyDescent="0.35">
      <c r="C104" t="s">
        <v>447</v>
      </c>
      <c r="V104" s="5">
        <v>298797000000</v>
      </c>
    </row>
    <row r="105" spans="3:22" ht="15.5" x14ac:dyDescent="0.35">
      <c r="C105" t="s">
        <v>400</v>
      </c>
    </row>
    <row r="106" spans="3:22" ht="15.5" x14ac:dyDescent="0.35">
      <c r="C106" t="s">
        <v>581</v>
      </c>
      <c r="D106" s="5">
        <v>125408000000</v>
      </c>
      <c r="E106" s="5">
        <v>150137000000</v>
      </c>
      <c r="F106" s="5">
        <v>211524000000</v>
      </c>
      <c r="G106" s="5">
        <v>116838000000</v>
      </c>
      <c r="I106" s="5">
        <v>211524000000</v>
      </c>
      <c r="J106" s="5">
        <v>177031000000</v>
      </c>
      <c r="K106" s="5">
        <v>187198000000</v>
      </c>
      <c r="L106" s="5">
        <v>209323000000</v>
      </c>
      <c r="M106" s="5">
        <v>188668000000</v>
      </c>
      <c r="N106" s="5">
        <v>203691000000</v>
      </c>
      <c r="O106" s="5">
        <v>154138000000</v>
      </c>
      <c r="P106" s="5">
        <v>181657000000</v>
      </c>
      <c r="Q106" s="5">
        <v>124898000000</v>
      </c>
      <c r="R106" s="5">
        <v>177864000000</v>
      </c>
      <c r="S106" s="5">
        <v>147753000000</v>
      </c>
      <c r="T106" s="5">
        <v>137055000000</v>
      </c>
      <c r="U106" s="5">
        <v>175019000000</v>
      </c>
      <c r="V106" s="5">
        <v>192776000000</v>
      </c>
    </row>
    <row r="107" spans="3:22" ht="15.5" x14ac:dyDescent="0.35">
      <c r="C107" t="s">
        <v>285</v>
      </c>
    </row>
    <row r="108" spans="3:22" ht="15.5" x14ac:dyDescent="0.35">
      <c r="C108" t="s">
        <v>448</v>
      </c>
      <c r="D108" s="5">
        <v>12755000000</v>
      </c>
      <c r="E108" s="5">
        <v>16802000000</v>
      </c>
      <c r="F108" s="5">
        <v>14650000000</v>
      </c>
      <c r="G108" s="5">
        <v>9156000000</v>
      </c>
      <c r="I108" s="5">
        <v>14650000000</v>
      </c>
      <c r="J108" s="5">
        <v>10807000000</v>
      </c>
      <c r="K108" s="5">
        <v>7024000000</v>
      </c>
      <c r="L108" s="5">
        <v>12006000000</v>
      </c>
      <c r="M108" s="5">
        <v>12443000000</v>
      </c>
      <c r="N108" s="5">
        <v>10251000000</v>
      </c>
      <c r="O108" s="5">
        <v>11321000000</v>
      </c>
      <c r="P108" s="5">
        <v>7622000000</v>
      </c>
      <c r="Q108" s="5">
        <v>11093000000</v>
      </c>
      <c r="R108" s="5">
        <v>5459000000</v>
      </c>
      <c r="S108" s="5">
        <v>10532000000</v>
      </c>
      <c r="T108" s="5">
        <v>12472000000</v>
      </c>
      <c r="U108" s="5">
        <v>15141000000</v>
      </c>
      <c r="V108" s="5">
        <v>87482000000</v>
      </c>
    </row>
    <row r="109" spans="3:22" ht="15.5" x14ac:dyDescent="0.35">
      <c r="C109" t="s">
        <v>126</v>
      </c>
      <c r="D109" s="5">
        <v>54890000000</v>
      </c>
      <c r="E109" s="5">
        <v>161028000000</v>
      </c>
      <c r="F109" s="5">
        <v>192602000000</v>
      </c>
      <c r="G109" s="5">
        <v>141337000000</v>
      </c>
      <c r="I109" s="5">
        <v>192602000000</v>
      </c>
      <c r="J109" s="5">
        <v>135326000000</v>
      </c>
      <c r="K109" s="5">
        <v>134151000000</v>
      </c>
      <c r="L109" s="5">
        <v>164188000000</v>
      </c>
      <c r="M109" s="5">
        <v>177156000000</v>
      </c>
      <c r="N109" s="5">
        <v>152808000000</v>
      </c>
      <c r="O109" s="5">
        <v>105837000000</v>
      </c>
      <c r="P109" s="5">
        <v>80323000000</v>
      </c>
      <c r="Q109" s="5">
        <v>33644000000</v>
      </c>
    </row>
    <row r="110" spans="3:22" ht="15.5" x14ac:dyDescent="0.35">
      <c r="C110" t="s">
        <v>838</v>
      </c>
      <c r="D110" s="5">
        <v>54890000000</v>
      </c>
      <c r="E110" s="5">
        <v>161028000000</v>
      </c>
      <c r="F110" s="5">
        <v>192602000000</v>
      </c>
      <c r="G110" s="5">
        <v>141337000000</v>
      </c>
      <c r="I110" s="5">
        <v>192602000000</v>
      </c>
      <c r="J110" s="5">
        <v>135326000000</v>
      </c>
      <c r="K110" s="5">
        <v>134151000000</v>
      </c>
      <c r="L110" s="5">
        <v>164188000000</v>
      </c>
      <c r="M110" s="5">
        <v>177156000000</v>
      </c>
      <c r="N110" s="5">
        <v>152808000000</v>
      </c>
      <c r="O110" s="5">
        <v>105837000000</v>
      </c>
      <c r="P110" s="5">
        <v>80323000000</v>
      </c>
      <c r="Q110" s="5">
        <v>33644000000</v>
      </c>
      <c r="R110" s="5">
        <v>27709000000</v>
      </c>
      <c r="S110" s="5">
        <v>21475000000</v>
      </c>
      <c r="T110" s="5">
        <v>12830000000</v>
      </c>
      <c r="U110" s="5">
        <v>96662000000</v>
      </c>
      <c r="V110" s="5">
        <v>238146000000</v>
      </c>
    </row>
    <row r="111" spans="3:22" ht="15.5" x14ac:dyDescent="0.35">
      <c r="C111" t="s">
        <v>127</v>
      </c>
      <c r="D111" s="5">
        <v>14132000000</v>
      </c>
      <c r="E111" s="5">
        <v>2148000000</v>
      </c>
      <c r="F111" s="5">
        <v>90167000000</v>
      </c>
      <c r="G111" s="5">
        <v>18775000000</v>
      </c>
      <c r="I111" s="5">
        <v>90167000000</v>
      </c>
      <c r="J111" s="5">
        <v>82908000000</v>
      </c>
      <c r="K111" s="5">
        <v>109979000000</v>
      </c>
      <c r="L111" s="5">
        <v>132109000000</v>
      </c>
      <c r="M111" s="5">
        <v>136471000000</v>
      </c>
      <c r="N111" s="5">
        <v>150540000000</v>
      </c>
      <c r="O111" s="5">
        <v>119179000000</v>
      </c>
      <c r="P111" s="5">
        <v>85830000000</v>
      </c>
      <c r="Q111" s="5">
        <v>36730000000</v>
      </c>
      <c r="R111" s="5">
        <v>2815000000</v>
      </c>
      <c r="S111" s="5">
        <v>3297000000</v>
      </c>
      <c r="T111" s="5">
        <v>17368000000</v>
      </c>
      <c r="U111" s="5">
        <v>37827000000</v>
      </c>
      <c r="V111" s="5">
        <v>19440000000</v>
      </c>
    </row>
    <row r="112" spans="3:22" ht="15.5" x14ac:dyDescent="0.35">
      <c r="C112" t="s">
        <v>284</v>
      </c>
      <c r="K112" s="5">
        <v>3300000000</v>
      </c>
      <c r="M112" s="5">
        <v>2385000000</v>
      </c>
      <c r="N112" s="5">
        <v>4216000000</v>
      </c>
    </row>
    <row r="113" spans="3:22" ht="15.5" x14ac:dyDescent="0.35">
      <c r="C113" t="s">
        <v>449</v>
      </c>
      <c r="V113" s="5">
        <v>83000000</v>
      </c>
    </row>
    <row r="114" spans="3:22" ht="15.5" x14ac:dyDescent="0.35">
      <c r="C114" t="s">
        <v>405</v>
      </c>
      <c r="D114" s="5">
        <v>52209000000</v>
      </c>
      <c r="E114" s="5">
        <v>50620000000</v>
      </c>
      <c r="F114" s="5">
        <v>46797000000</v>
      </c>
      <c r="G114" s="5">
        <v>40050000000</v>
      </c>
      <c r="I114" s="5">
        <v>46797000000</v>
      </c>
      <c r="J114" s="5">
        <v>40465000000</v>
      </c>
      <c r="K114" s="5">
        <v>42786000000</v>
      </c>
      <c r="L114" s="5">
        <v>34919000000</v>
      </c>
      <c r="M114" s="5">
        <v>54415000000</v>
      </c>
      <c r="N114" s="5">
        <v>67733000000</v>
      </c>
      <c r="O114" s="5">
        <v>55980000000</v>
      </c>
      <c r="P114" s="5">
        <v>66634000000</v>
      </c>
      <c r="Q114" s="5">
        <v>53826000000</v>
      </c>
      <c r="R114" s="5">
        <v>14043000000</v>
      </c>
      <c r="S114" s="5">
        <v>13737000000</v>
      </c>
      <c r="T114" s="5">
        <v>5309000000</v>
      </c>
      <c r="U114" s="5">
        <v>1304000000</v>
      </c>
      <c r="V114" s="5">
        <v>8664000000</v>
      </c>
    </row>
    <row r="115" spans="3:22" ht="15.5" x14ac:dyDescent="0.35">
      <c r="C115" t="s">
        <v>404</v>
      </c>
      <c r="D115" s="5">
        <v>52209000000</v>
      </c>
      <c r="E115" s="5">
        <v>50620000000</v>
      </c>
      <c r="F115" s="5">
        <v>46797000000</v>
      </c>
      <c r="G115" s="5">
        <v>40050000000</v>
      </c>
      <c r="I115" s="5">
        <v>46797000000</v>
      </c>
      <c r="J115" s="5">
        <v>40465000000</v>
      </c>
      <c r="K115" s="5">
        <v>42786000000</v>
      </c>
      <c r="L115" s="5">
        <v>34919000000</v>
      </c>
      <c r="M115" s="5">
        <v>54415000000</v>
      </c>
      <c r="N115" s="5">
        <v>67733000000</v>
      </c>
      <c r="O115" s="5">
        <v>55980000000</v>
      </c>
      <c r="P115" s="5">
        <v>66634000000</v>
      </c>
      <c r="Q115" s="5">
        <v>53826000000</v>
      </c>
      <c r="R115" s="5">
        <v>14043000000</v>
      </c>
      <c r="S115" s="5">
        <v>13737000000</v>
      </c>
      <c r="T115" s="5">
        <v>5309000000</v>
      </c>
      <c r="U115" s="5">
        <v>1304000000</v>
      </c>
      <c r="V115" s="5">
        <v>8664000000</v>
      </c>
    </row>
    <row r="116" spans="3:22" ht="15.5" x14ac:dyDescent="0.35">
      <c r="C116" t="s">
        <v>453</v>
      </c>
      <c r="D116" s="5">
        <v>8460000000</v>
      </c>
      <c r="E116" s="5">
        <v>8863000000</v>
      </c>
      <c r="F116" s="5">
        <v>8459000000</v>
      </c>
      <c r="G116" s="5">
        <v>9275000000</v>
      </c>
      <c r="I116" s="5">
        <v>8459000000</v>
      </c>
      <c r="J116" s="5">
        <v>9594000000</v>
      </c>
      <c r="K116" s="5">
        <v>9877000000</v>
      </c>
      <c r="L116" s="5">
        <v>10507000000</v>
      </c>
      <c r="M116" s="5">
        <v>14242000000</v>
      </c>
      <c r="N116" s="5">
        <v>8835000000</v>
      </c>
      <c r="O116" s="5">
        <v>13177000000</v>
      </c>
      <c r="P116" s="5">
        <v>10582000000</v>
      </c>
      <c r="Q116" s="5">
        <v>8804000000</v>
      </c>
      <c r="S116" s="5">
        <v>167000000</v>
      </c>
      <c r="T116" s="5">
        <v>5309000000</v>
      </c>
    </row>
    <row r="117" spans="3:22" ht="15.5" x14ac:dyDescent="0.35">
      <c r="C117" t="s">
        <v>130</v>
      </c>
      <c r="D117" s="5">
        <v>265525000000</v>
      </c>
      <c r="E117" s="5">
        <v>386743000000</v>
      </c>
      <c r="F117" s="5">
        <v>561441000000</v>
      </c>
      <c r="G117" s="5">
        <v>330149000000</v>
      </c>
      <c r="I117" s="5">
        <v>561441000000</v>
      </c>
      <c r="J117" s="5">
        <v>451781000000</v>
      </c>
      <c r="K117" s="5">
        <v>504765000000</v>
      </c>
      <c r="L117" s="5">
        <v>575967000000</v>
      </c>
      <c r="M117" s="5">
        <v>597785000000</v>
      </c>
      <c r="N117" s="5">
        <v>627776000000</v>
      </c>
      <c r="O117" s="5">
        <v>472191000000</v>
      </c>
      <c r="P117" s="5">
        <v>435014000000</v>
      </c>
      <c r="Q117" s="5">
        <v>262333000000</v>
      </c>
      <c r="R117" s="5">
        <v>229729000000</v>
      </c>
      <c r="S117" s="5">
        <v>197797000000</v>
      </c>
      <c r="T117" s="5">
        <v>186740000000</v>
      </c>
      <c r="U117" s="5">
        <v>326051000000</v>
      </c>
      <c r="V117" s="5">
        <v>846348000000</v>
      </c>
    </row>
    <row r="118" spans="3:22" ht="15.5" x14ac:dyDescent="0.35">
      <c r="C118" t="s">
        <v>131</v>
      </c>
    </row>
    <row r="119" spans="3:22" ht="15.5" x14ac:dyDescent="0.35">
      <c r="C119" t="s">
        <v>132</v>
      </c>
      <c r="D119" s="5">
        <v>1500000000000</v>
      </c>
      <c r="E119" s="5">
        <v>1500000000000</v>
      </c>
      <c r="F119" s="5">
        <v>1500000000000</v>
      </c>
      <c r="G119" s="5">
        <v>1500000000000</v>
      </c>
      <c r="I119" s="5">
        <v>1500000000000</v>
      </c>
      <c r="J119" s="5">
        <v>1500000000000</v>
      </c>
      <c r="K119" s="5">
        <v>1500000000000</v>
      </c>
      <c r="L119" s="5">
        <v>1500000000000</v>
      </c>
      <c r="M119" s="5">
        <v>1500000000000</v>
      </c>
      <c r="N119" s="5">
        <v>1500000000000</v>
      </c>
      <c r="O119" s="5">
        <v>1500000000000</v>
      </c>
      <c r="P119" s="5">
        <v>1500000000000</v>
      </c>
      <c r="Q119" s="5">
        <v>1500000000000</v>
      </c>
      <c r="R119" s="5">
        <v>1500000000000</v>
      </c>
      <c r="S119" s="5">
        <v>1500000000000</v>
      </c>
      <c r="T119" s="5">
        <v>1500000000000</v>
      </c>
      <c r="U119" s="5">
        <v>1500000000000</v>
      </c>
      <c r="V119" s="5">
        <v>1130000000000</v>
      </c>
    </row>
    <row r="120" spans="3:22" ht="15.5" x14ac:dyDescent="0.35">
      <c r="C120" t="s">
        <v>133</v>
      </c>
      <c r="D120" s="5">
        <v>651798000000</v>
      </c>
      <c r="E120" s="5">
        <v>651798000000</v>
      </c>
      <c r="F120" s="5">
        <v>651798000000</v>
      </c>
      <c r="G120" s="5">
        <v>651798000000</v>
      </c>
      <c r="I120" s="5">
        <v>651798000000</v>
      </c>
      <c r="J120" s="5">
        <v>651798000000</v>
      </c>
      <c r="K120" s="5">
        <v>651798000000</v>
      </c>
      <c r="L120" s="5">
        <v>651798000000</v>
      </c>
      <c r="M120" s="5">
        <v>648900000000</v>
      </c>
      <c r="N120" s="5">
        <v>707314000000</v>
      </c>
      <c r="O120" s="5">
        <v>706434000000</v>
      </c>
      <c r="P120" s="5">
        <v>706434000000</v>
      </c>
      <c r="Q120" s="5">
        <v>705984000000</v>
      </c>
      <c r="R120" s="5">
        <v>705751000000</v>
      </c>
      <c r="S120" s="5">
        <v>692376000000</v>
      </c>
      <c r="T120" s="5">
        <v>692376000000</v>
      </c>
      <c r="U120" s="5">
        <v>692376000000</v>
      </c>
    </row>
    <row r="121" spans="3:22" ht="15.5" x14ac:dyDescent="0.35">
      <c r="C121" t="s">
        <v>134</v>
      </c>
      <c r="D121" s="5">
        <v>1142984000000</v>
      </c>
      <c r="E121" s="5">
        <v>1405554000000</v>
      </c>
      <c r="F121" s="5">
        <v>1268244000000</v>
      </c>
      <c r="G121" s="5">
        <v>1515490000000</v>
      </c>
      <c r="I121" s="5">
        <v>1268244000000</v>
      </c>
      <c r="J121" s="5">
        <v>1336039000000</v>
      </c>
      <c r="K121" s="5">
        <v>1234136000000</v>
      </c>
      <c r="L121" s="5">
        <v>1353670000000</v>
      </c>
      <c r="M121" s="5">
        <v>1323435000000</v>
      </c>
      <c r="N121" s="5">
        <v>1073314000000</v>
      </c>
      <c r="O121" s="5">
        <v>917545000000</v>
      </c>
      <c r="P121" s="5">
        <v>755452000000</v>
      </c>
      <c r="Q121" s="5">
        <v>749666000000</v>
      </c>
      <c r="R121" s="5">
        <v>613914000000</v>
      </c>
      <c r="S121" s="5">
        <v>510695000000</v>
      </c>
      <c r="T121" s="5">
        <v>442278000000</v>
      </c>
      <c r="U121" s="5">
        <v>432085000000</v>
      </c>
      <c r="V121" s="5">
        <v>176442000000</v>
      </c>
    </row>
    <row r="122" spans="3:22" ht="15.5" x14ac:dyDescent="0.35">
      <c r="C122" t="s">
        <v>135</v>
      </c>
      <c r="D122" s="5">
        <v>322984000000</v>
      </c>
      <c r="E122" s="5">
        <v>322984000000</v>
      </c>
      <c r="F122" s="5">
        <v>322984000000</v>
      </c>
      <c r="G122" s="5">
        <v>322984000000</v>
      </c>
      <c r="I122" s="5">
        <v>322984000000</v>
      </c>
      <c r="J122" s="5">
        <v>322984000000</v>
      </c>
      <c r="K122" s="5">
        <v>322984000000</v>
      </c>
      <c r="L122" s="5">
        <v>322984000000</v>
      </c>
      <c r="M122" s="5">
        <v>322984000000</v>
      </c>
      <c r="N122" s="5">
        <v>322984000000</v>
      </c>
      <c r="O122" s="5">
        <v>322984000000</v>
      </c>
      <c r="P122" s="5">
        <v>322984000000</v>
      </c>
      <c r="Q122" s="5">
        <v>220802000000</v>
      </c>
      <c r="R122" s="5">
        <v>127244000000</v>
      </c>
      <c r="S122" s="5">
        <v>57849000000</v>
      </c>
    </row>
    <row r="123" spans="3:22" ht="15.5" x14ac:dyDescent="0.35">
      <c r="C123" t="s">
        <v>136</v>
      </c>
      <c r="D123" s="5">
        <v>820000000000</v>
      </c>
      <c r="E123" s="5">
        <v>1082570000000</v>
      </c>
      <c r="F123" s="5">
        <v>945260000000</v>
      </c>
      <c r="G123" s="5">
        <v>1192506000000</v>
      </c>
      <c r="I123" s="5">
        <v>945260000000</v>
      </c>
      <c r="J123" s="5">
        <v>1013055000000</v>
      </c>
      <c r="K123" s="5">
        <v>911152000000</v>
      </c>
      <c r="L123" s="5">
        <v>1030686000000</v>
      </c>
      <c r="M123" s="5">
        <v>1000451000000</v>
      </c>
      <c r="N123" s="5">
        <v>750330000000</v>
      </c>
      <c r="O123" s="5">
        <v>594561000000</v>
      </c>
      <c r="P123" s="5">
        <v>432468000000</v>
      </c>
      <c r="Q123" s="5">
        <v>528864000000</v>
      </c>
      <c r="R123" s="5">
        <v>486670000000</v>
      </c>
      <c r="S123" s="5">
        <v>452846000000</v>
      </c>
    </row>
    <row r="124" spans="3:22" ht="15.5" x14ac:dyDescent="0.35">
      <c r="C124" t="s">
        <v>137</v>
      </c>
      <c r="D124" s="5">
        <v>1142984000000</v>
      </c>
      <c r="E124" s="5">
        <v>1405554000000</v>
      </c>
      <c r="F124" s="5">
        <v>1268244000000</v>
      </c>
      <c r="G124" s="5">
        <v>1515490000000</v>
      </c>
      <c r="I124" s="5">
        <v>1268244000000</v>
      </c>
      <c r="J124" s="5">
        <v>1336039000000</v>
      </c>
      <c r="K124" s="5">
        <v>1234136000000</v>
      </c>
      <c r="L124" s="5">
        <v>1353670000000</v>
      </c>
      <c r="M124" s="5">
        <v>1323435000000</v>
      </c>
      <c r="N124" s="5">
        <v>1073314000000</v>
      </c>
      <c r="O124" s="5">
        <v>917545000000</v>
      </c>
      <c r="P124" s="5">
        <v>755452000000</v>
      </c>
      <c r="Q124" s="5">
        <v>749666000000</v>
      </c>
      <c r="R124" s="5">
        <v>613914000000</v>
      </c>
      <c r="S124" s="5">
        <v>510695000000</v>
      </c>
      <c r="T124" s="5">
        <v>442278000000</v>
      </c>
      <c r="U124" s="5">
        <v>432085000000</v>
      </c>
      <c r="V124" s="5">
        <v>176442000000</v>
      </c>
    </row>
    <row r="125" spans="3:22" ht="15.5" x14ac:dyDescent="0.35">
      <c r="C125" t="s">
        <v>291</v>
      </c>
      <c r="D125" s="5">
        <v>7000000</v>
      </c>
      <c r="E125" s="5">
        <v>7000000</v>
      </c>
      <c r="F125" s="5">
        <v>7000000</v>
      </c>
      <c r="G125" s="5">
        <v>7000000</v>
      </c>
      <c r="I125" s="5">
        <v>7000000</v>
      </c>
      <c r="J125" s="5">
        <v>7000000</v>
      </c>
      <c r="K125" s="5">
        <v>7000000</v>
      </c>
      <c r="L125" s="5">
        <v>7000000</v>
      </c>
      <c r="M125" s="5">
        <v>7000000</v>
      </c>
      <c r="N125" s="5">
        <v>7000000</v>
      </c>
      <c r="O125" s="5">
        <v>7000000</v>
      </c>
      <c r="P125" s="5">
        <v>7000000</v>
      </c>
      <c r="Q125" s="5">
        <v>7000000</v>
      </c>
      <c r="R125" s="5">
        <v>7000000</v>
      </c>
      <c r="S125" s="5">
        <v>7000000</v>
      </c>
      <c r="T125" s="5">
        <v>5000000</v>
      </c>
      <c r="U125" s="5">
        <v>2000000</v>
      </c>
      <c r="V125" s="5">
        <v>2000000</v>
      </c>
    </row>
    <row r="126" spans="3:22" ht="15.5" x14ac:dyDescent="0.35">
      <c r="C126" t="s">
        <v>10</v>
      </c>
      <c r="D126" s="5">
        <v>2995174000000</v>
      </c>
      <c r="E126" s="5">
        <v>3257744000000</v>
      </c>
      <c r="F126" s="5">
        <v>3120434000000</v>
      </c>
      <c r="G126" s="5">
        <v>3414152000000</v>
      </c>
      <c r="I126" s="5">
        <v>3120434000000</v>
      </c>
      <c r="J126" s="5">
        <v>3487844000000</v>
      </c>
      <c r="K126" s="5">
        <v>3385941000000</v>
      </c>
      <c r="L126" s="5">
        <v>3505475000000</v>
      </c>
      <c r="M126" s="5">
        <v>3471185000000</v>
      </c>
      <c r="N126" s="5">
        <v>3221740000000</v>
      </c>
      <c r="O126" s="5">
        <v>3064707000000</v>
      </c>
      <c r="P126" s="5">
        <v>2902614000000</v>
      </c>
      <c r="Q126" s="5">
        <v>2895865000000</v>
      </c>
      <c r="R126" s="5">
        <v>2757885000000</v>
      </c>
      <c r="S126" s="5">
        <v>2598314000000</v>
      </c>
      <c r="T126" s="5">
        <v>2634659000000</v>
      </c>
      <c r="U126" s="5">
        <v>2625456000000</v>
      </c>
      <c r="V126" s="5">
        <v>1304651000000</v>
      </c>
    </row>
    <row r="127" spans="3:22" ht="15.5" x14ac:dyDescent="0.35">
      <c r="C127" t="s">
        <v>138</v>
      </c>
      <c r="D127" s="5">
        <v>3260699000000</v>
      </c>
      <c r="E127" s="5">
        <v>3644487000000</v>
      </c>
      <c r="F127" s="5">
        <v>3681875000000</v>
      </c>
      <c r="G127" s="5">
        <v>3744301000000</v>
      </c>
      <c r="I127" s="5">
        <v>3681875000000</v>
      </c>
      <c r="J127" s="5">
        <v>3939625000000</v>
      </c>
      <c r="K127" s="5">
        <v>3890706000000</v>
      </c>
      <c r="L127" s="5">
        <v>4081442000000</v>
      </c>
      <c r="M127" s="5">
        <v>4068970000000</v>
      </c>
      <c r="N127" s="5">
        <v>3849516000000</v>
      </c>
      <c r="O127" s="5">
        <v>3536898000000</v>
      </c>
      <c r="P127" s="5">
        <v>3337628000000</v>
      </c>
      <c r="Q127" s="5">
        <v>3158198000000</v>
      </c>
      <c r="R127" s="5">
        <v>2987614000000</v>
      </c>
      <c r="S127" s="5">
        <v>2796111000000</v>
      </c>
      <c r="T127" s="5">
        <v>2821399000000</v>
      </c>
      <c r="U127" s="5">
        <v>2951507000000</v>
      </c>
      <c r="V127" s="5">
        <v>2150999000000</v>
      </c>
    </row>
    <row r="128" spans="3:22" ht="15.5" x14ac:dyDescent="0.35">
      <c r="C128" t="s">
        <v>139</v>
      </c>
      <c r="D128" s="5">
        <v>30000000000</v>
      </c>
      <c r="E128" s="5">
        <v>30000000000</v>
      </c>
      <c r="F128" s="5">
        <v>30000000000</v>
      </c>
      <c r="G128" s="5">
        <v>30000000000</v>
      </c>
      <c r="I128" s="5">
        <v>30000000000</v>
      </c>
      <c r="J128" s="5">
        <v>30000000000</v>
      </c>
      <c r="K128" s="5">
        <v>30000000000</v>
      </c>
      <c r="L128" s="5">
        <v>30000000000</v>
      </c>
      <c r="M128" s="5">
        <v>30000000000</v>
      </c>
      <c r="N128" s="5">
        <v>30000000000</v>
      </c>
      <c r="O128" s="5">
        <v>15000000000</v>
      </c>
      <c r="P128" s="5">
        <v>15000000000</v>
      </c>
      <c r="Q128" s="5">
        <v>15000000000</v>
      </c>
      <c r="R128" s="5">
        <v>15000000000</v>
      </c>
      <c r="S128" s="5">
        <v>15000000000</v>
      </c>
      <c r="T128" s="5">
        <v>15000000000</v>
      </c>
      <c r="U128" s="5">
        <v>15000000000</v>
      </c>
      <c r="V128" s="5">
        <v>1130000</v>
      </c>
    </row>
    <row r="130" spans="2:22" ht="15.5" x14ac:dyDescent="0.35">
      <c r="B130" t="s">
        <v>140</v>
      </c>
      <c r="C130" t="s">
        <v>141</v>
      </c>
      <c r="D130" s="5">
        <v>165953000000</v>
      </c>
      <c r="E130" s="5">
        <v>327514000000</v>
      </c>
      <c r="F130" s="5">
        <v>409717000000</v>
      </c>
      <c r="G130" s="5">
        <v>302153000000</v>
      </c>
      <c r="I130" s="5">
        <v>1253401000000</v>
      </c>
      <c r="J130" s="5">
        <v>1150929000000</v>
      </c>
      <c r="K130" s="5">
        <v>1055394000000</v>
      </c>
      <c r="L130" s="5">
        <v>1107137000000</v>
      </c>
      <c r="M130" s="5">
        <v>1199317000000</v>
      </c>
      <c r="N130" s="5">
        <v>1035754000000</v>
      </c>
      <c r="O130" s="5">
        <v>836914000000</v>
      </c>
      <c r="P130" s="5">
        <v>846389000000</v>
      </c>
      <c r="Q130" s="5">
        <v>640695000000</v>
      </c>
      <c r="R130" s="5">
        <v>464748000000</v>
      </c>
      <c r="S130" s="5">
        <v>432896000000</v>
      </c>
      <c r="T130" s="5">
        <v>369322000000</v>
      </c>
      <c r="U130" s="5">
        <v>-54114000000</v>
      </c>
      <c r="V130" s="5">
        <v>-16446000000</v>
      </c>
    </row>
    <row r="131" spans="2:22" ht="15.5" x14ac:dyDescent="0.35">
      <c r="C131" t="s">
        <v>585</v>
      </c>
      <c r="D131" s="5">
        <v>862832000000</v>
      </c>
      <c r="E131" s="5">
        <v>1113545000000</v>
      </c>
      <c r="F131" s="5">
        <v>1023496000000</v>
      </c>
      <c r="G131" s="5">
        <v>994184000000</v>
      </c>
      <c r="I131" s="5">
        <v>3931338000000</v>
      </c>
      <c r="J131" s="5">
        <v>3829641000000</v>
      </c>
      <c r="K131" s="5">
        <v>3449065000000</v>
      </c>
      <c r="L131" s="5">
        <v>3850799000000</v>
      </c>
      <c r="M131" s="5">
        <v>4024473000000</v>
      </c>
      <c r="N131" s="5">
        <v>3220438000000</v>
      </c>
      <c r="O131" s="5">
        <v>2958905000000</v>
      </c>
      <c r="P131" s="5">
        <v>2802018000000</v>
      </c>
      <c r="Q131" s="5">
        <v>2526395000000</v>
      </c>
      <c r="R131" s="5">
        <v>2474183000000</v>
      </c>
      <c r="S131" s="5">
        <v>2219897000000</v>
      </c>
      <c r="T131" s="5">
        <v>2226699000000</v>
      </c>
      <c r="U131" s="5">
        <v>2289814000000</v>
      </c>
      <c r="V131" s="5">
        <v>1779954000000</v>
      </c>
    </row>
    <row r="132" spans="2:22" ht="15.5" x14ac:dyDescent="0.35">
      <c r="C132" t="s">
        <v>1701</v>
      </c>
      <c r="D132" s="5">
        <v>-304450000000</v>
      </c>
      <c r="E132" s="5">
        <v>-438732000000</v>
      </c>
      <c r="F132" s="5">
        <v>-277978000000</v>
      </c>
      <c r="G132" s="5">
        <v>-363166000000</v>
      </c>
      <c r="I132" s="5">
        <v>-1388311000000</v>
      </c>
      <c r="J132" s="5">
        <v>-1350834000000</v>
      </c>
      <c r="K132" s="5">
        <v>-1134032000000</v>
      </c>
      <c r="L132" s="5">
        <v>-1467181000000</v>
      </c>
      <c r="M132" s="5">
        <v>-1602592000000</v>
      </c>
      <c r="N132" s="5">
        <v>-1178757000000</v>
      </c>
      <c r="O132" s="5">
        <v>-1160882000000</v>
      </c>
      <c r="P132" s="5">
        <v>-1108717000000</v>
      </c>
      <c r="Q132" s="5">
        <v>-1271686000000</v>
      </c>
      <c r="R132" s="5">
        <v>-1533698000000</v>
      </c>
      <c r="S132" s="5">
        <v>-1465689000000</v>
      </c>
      <c r="T132" s="5">
        <v>-1487878000000</v>
      </c>
      <c r="U132" s="5">
        <v>-1606808000000</v>
      </c>
      <c r="V132" s="5">
        <v>-1741125000000</v>
      </c>
    </row>
    <row r="133" spans="2:22" ht="15.5" x14ac:dyDescent="0.35">
      <c r="C133" t="s">
        <v>1702</v>
      </c>
      <c r="D133" s="5">
        <v>-108428000000</v>
      </c>
      <c r="E133" s="5">
        <v>-165898000000</v>
      </c>
      <c r="F133" s="5">
        <v>-108156000000</v>
      </c>
      <c r="G133" s="5">
        <v>-124183000000</v>
      </c>
      <c r="I133" s="5">
        <v>-459338000000</v>
      </c>
      <c r="J133" s="5">
        <v>-438736000000</v>
      </c>
      <c r="K133" s="5">
        <v>-449325000000</v>
      </c>
      <c r="L133" s="5">
        <v>-447271000000</v>
      </c>
      <c r="M133" s="5">
        <v>-425928000000</v>
      </c>
      <c r="N133" s="5">
        <v>-368210000000</v>
      </c>
      <c r="O133" s="5">
        <v>-364007000000</v>
      </c>
      <c r="P133" s="5">
        <v>-362958000000</v>
      </c>
      <c r="Q133" s="5">
        <v>-187281000000</v>
      </c>
      <c r="R133" s="5">
        <v>-227850000000</v>
      </c>
      <c r="S133" s="5">
        <v>-252663000000</v>
      </c>
      <c r="T133" s="5">
        <v>-228020000000</v>
      </c>
      <c r="U133" s="5">
        <v>-165280000000</v>
      </c>
      <c r="V133" s="5">
        <v>-125648000000</v>
      </c>
    </row>
    <row r="134" spans="2:22" ht="15.5" x14ac:dyDescent="0.35">
      <c r="C134" t="s">
        <v>1615</v>
      </c>
      <c r="D134" s="5">
        <v>-117494000000</v>
      </c>
      <c r="E134" s="5">
        <v>-150133000000</v>
      </c>
      <c r="F134" s="5">
        <v>-154043000000</v>
      </c>
      <c r="G134" s="5">
        <v>-148545000000</v>
      </c>
      <c r="I134" s="5">
        <v>-548536000000</v>
      </c>
      <c r="J134" s="5">
        <v>-611432000000</v>
      </c>
      <c r="K134" s="5">
        <v>-568884000000</v>
      </c>
      <c r="L134" s="5">
        <v>-519651000000</v>
      </c>
      <c r="M134" s="5">
        <v>-517881000000</v>
      </c>
      <c r="N134" s="5">
        <v>-443850000000</v>
      </c>
      <c r="O134" s="5">
        <v>-423391000000</v>
      </c>
      <c r="P134" s="5">
        <v>-335467000000</v>
      </c>
      <c r="Q134" s="5">
        <v>-318955000000</v>
      </c>
      <c r="R134" s="5">
        <v>-171160000000</v>
      </c>
      <c r="S134" s="5">
        <v>-6961000000</v>
      </c>
      <c r="T134" s="5">
        <v>-2669000000</v>
      </c>
    </row>
    <row r="135" spans="2:22" ht="15.5" x14ac:dyDescent="0.35">
      <c r="C135" t="s">
        <v>702</v>
      </c>
      <c r="D135" s="5">
        <v>-170048000000</v>
      </c>
      <c r="E135" s="5">
        <v>-35229000000</v>
      </c>
      <c r="F135" s="5">
        <v>-78749000000</v>
      </c>
      <c r="G135" s="5">
        <v>-61771000000</v>
      </c>
      <c r="I135" s="5">
        <v>-312639000000</v>
      </c>
      <c r="J135" s="5">
        <v>-316541000000</v>
      </c>
      <c r="K135" s="5">
        <v>-270119000000</v>
      </c>
      <c r="L135" s="5">
        <v>-336341000000</v>
      </c>
      <c r="M135" s="5">
        <v>-315523000000</v>
      </c>
      <c r="N135" s="5">
        <v>-244347000000</v>
      </c>
      <c r="O135" s="5">
        <v>-222621000000</v>
      </c>
      <c r="P135" s="5">
        <v>-189738000000</v>
      </c>
      <c r="Q135" s="5">
        <v>-147330000000</v>
      </c>
      <c r="R135" s="5">
        <v>-135684000000</v>
      </c>
      <c r="S135" s="5">
        <v>-134669000000</v>
      </c>
      <c r="T135" s="5">
        <v>-240612000000</v>
      </c>
      <c r="U135" s="5">
        <v>-561954000000</v>
      </c>
      <c r="V135" s="5">
        <v>-1743000000</v>
      </c>
    </row>
    <row r="136" spans="2:22" ht="15.5" x14ac:dyDescent="0.35">
      <c r="C136" t="s">
        <v>883</v>
      </c>
      <c r="U136" s="5">
        <v>668000000</v>
      </c>
      <c r="V136" s="5">
        <v>5939000000</v>
      </c>
    </row>
    <row r="137" spans="2:22" ht="15.5" x14ac:dyDescent="0.35">
      <c r="C137" t="s">
        <v>1703</v>
      </c>
      <c r="D137" s="5">
        <v>3650000000</v>
      </c>
      <c r="E137" s="5">
        <v>4062000000</v>
      </c>
      <c r="F137" s="5">
        <v>5248000000</v>
      </c>
      <c r="G137" s="5">
        <v>5737000000</v>
      </c>
      <c r="I137" s="5">
        <v>31581000000</v>
      </c>
      <c r="J137" s="5">
        <v>39663000000</v>
      </c>
      <c r="K137" s="5">
        <v>29370000000</v>
      </c>
      <c r="L137" s="5">
        <v>27562000000</v>
      </c>
      <c r="M137" s="5">
        <v>37630000000</v>
      </c>
      <c r="N137" s="5">
        <v>51002000000</v>
      </c>
      <c r="O137" s="5">
        <v>49064000000</v>
      </c>
      <c r="P137" s="5">
        <v>41392000000</v>
      </c>
      <c r="Q137" s="5">
        <v>40140000000</v>
      </c>
      <c r="R137" s="5">
        <v>59014000000</v>
      </c>
      <c r="S137" s="5">
        <v>73054000000</v>
      </c>
      <c r="T137" s="5">
        <v>102367000000</v>
      </c>
      <c r="U137" s="5">
        <v>2785000000</v>
      </c>
      <c r="V137" s="5">
        <v>6306000000</v>
      </c>
    </row>
    <row r="138" spans="2:22" ht="15.5" x14ac:dyDescent="0.35">
      <c r="C138" t="s">
        <v>701</v>
      </c>
      <c r="D138" s="5">
        <v>-109000000</v>
      </c>
      <c r="E138" s="5">
        <v>-101000000</v>
      </c>
      <c r="F138" s="5">
        <v>-101000000</v>
      </c>
      <c r="G138" s="5">
        <v>-103000000</v>
      </c>
      <c r="I138" s="5">
        <v>-694000000</v>
      </c>
      <c r="J138" s="5">
        <v>-832000000</v>
      </c>
      <c r="K138" s="5">
        <v>-681000000</v>
      </c>
      <c r="L138" s="5">
        <v>-780000000</v>
      </c>
      <c r="M138" s="5">
        <v>-862000000</v>
      </c>
      <c r="N138" s="5">
        <v>-522000000</v>
      </c>
      <c r="O138" s="5">
        <v>-154000000</v>
      </c>
      <c r="P138" s="5">
        <v>-141000000</v>
      </c>
      <c r="Q138" s="5">
        <v>-588000000</v>
      </c>
      <c r="R138" s="5">
        <v>-57000000</v>
      </c>
      <c r="S138" s="5">
        <v>-73000000</v>
      </c>
      <c r="T138" s="5">
        <v>-565000000</v>
      </c>
      <c r="U138" s="5">
        <v>-13339000000</v>
      </c>
      <c r="V138" s="5">
        <v>-708000000</v>
      </c>
    </row>
    <row r="139" spans="2:22" ht="15.5" x14ac:dyDescent="0.35">
      <c r="C139" t="s">
        <v>1704</v>
      </c>
      <c r="V139" s="5">
        <v>60579000000</v>
      </c>
    </row>
    <row r="140" spans="2:22" ht="15.5" x14ac:dyDescent="0.35">
      <c r="C140" t="s">
        <v>178</v>
      </c>
      <c r="D140" s="5">
        <v>-441528000000</v>
      </c>
      <c r="F140" s="5">
        <v>-694046000000</v>
      </c>
      <c r="G140" s="5">
        <v>-138498000000</v>
      </c>
      <c r="I140" s="5">
        <v>-1579761000000</v>
      </c>
      <c r="J140" s="5">
        <v>-1086091000000</v>
      </c>
      <c r="K140" s="5">
        <v>-1074265000000</v>
      </c>
      <c r="L140" s="5">
        <v>-1088230000000</v>
      </c>
      <c r="M140" s="5">
        <v>-1025193000000</v>
      </c>
      <c r="N140" s="5">
        <v>-774907000000</v>
      </c>
      <c r="O140" s="5">
        <v>-640028000000</v>
      </c>
      <c r="P140" s="5">
        <v>-653919000000</v>
      </c>
      <c r="Q140" s="5">
        <v>-384739000000</v>
      </c>
      <c r="R140" s="5">
        <v>-312141000000</v>
      </c>
      <c r="S140" s="5">
        <v>-459732000000</v>
      </c>
      <c r="T140" s="5">
        <v>-429988000000</v>
      </c>
      <c r="U140" s="5">
        <v>1185813000000</v>
      </c>
      <c r="V140" s="5">
        <v>485527000000</v>
      </c>
    </row>
    <row r="141" spans="2:22" ht="15.5" x14ac:dyDescent="0.35">
      <c r="C141" t="s">
        <v>179</v>
      </c>
      <c r="D141" s="5">
        <v>-10729000000</v>
      </c>
      <c r="E141" s="5">
        <v>-13982000000</v>
      </c>
      <c r="F141" s="5">
        <v>-23227000000</v>
      </c>
      <c r="G141" s="5">
        <v>-16153000000</v>
      </c>
      <c r="I141" s="5">
        <v>-61051000000</v>
      </c>
      <c r="J141" s="5">
        <v>-46902000000</v>
      </c>
      <c r="K141" s="5">
        <v>-46993000000</v>
      </c>
      <c r="L141" s="5">
        <v>-179622000000</v>
      </c>
      <c r="M141" s="5">
        <v>-124305000000</v>
      </c>
      <c r="N141" s="5">
        <v>-95119000000</v>
      </c>
      <c r="O141" s="5">
        <v>-136225000000</v>
      </c>
      <c r="P141" s="5">
        <v>-288721000000</v>
      </c>
      <c r="Q141" s="5">
        <v>-350264000000</v>
      </c>
      <c r="R141" s="5">
        <v>7300000000</v>
      </c>
      <c r="S141" s="5">
        <v>-1320000000</v>
      </c>
      <c r="T141" s="5">
        <v>-423561000000</v>
      </c>
      <c r="U141" s="5">
        <v>-193475000000</v>
      </c>
      <c r="V141" s="5">
        <v>-179924000000</v>
      </c>
    </row>
    <row r="142" spans="2:22" ht="15.5" x14ac:dyDescent="0.35">
      <c r="C142" t="s">
        <v>1705</v>
      </c>
    </row>
    <row r="143" spans="2:22" ht="15.5" x14ac:dyDescent="0.35">
      <c r="C143" t="s">
        <v>815</v>
      </c>
      <c r="R143" s="5">
        <v>-2110000000</v>
      </c>
      <c r="S143" s="5">
        <v>-4925000000</v>
      </c>
      <c r="T143" s="5">
        <v>125270000000</v>
      </c>
    </row>
    <row r="144" spans="2:22" ht="15.5" x14ac:dyDescent="0.35">
      <c r="C144" t="s">
        <v>185</v>
      </c>
      <c r="D144" s="5">
        <v>-3961000000</v>
      </c>
      <c r="E144" s="5">
        <v>-12930000000</v>
      </c>
      <c r="F144" s="5">
        <v>-14148000000</v>
      </c>
      <c r="G144" s="5">
        <v>-15767000000</v>
      </c>
      <c r="I144" s="5">
        <v>-42344000000</v>
      </c>
      <c r="J144" s="5">
        <v>-27683000000</v>
      </c>
      <c r="K144" s="5">
        <v>-39559000000</v>
      </c>
      <c r="L144" s="5">
        <v>-115641000000</v>
      </c>
      <c r="M144" s="5">
        <v>-111002000000</v>
      </c>
      <c r="N144" s="5">
        <v>-93047000000</v>
      </c>
      <c r="O144" s="5">
        <v>-122790000000</v>
      </c>
      <c r="P144" s="5">
        <v>-114316000000</v>
      </c>
      <c r="Q144" s="5">
        <v>-216237000000</v>
      </c>
      <c r="R144" s="5">
        <v>-106996000000</v>
      </c>
      <c r="S144" s="5">
        <v>-121795000000</v>
      </c>
      <c r="T144" s="5">
        <v>-248201000000</v>
      </c>
      <c r="U144" s="5">
        <v>-175320000000</v>
      </c>
      <c r="V144" s="5">
        <v>-173202000000</v>
      </c>
    </row>
    <row r="145" spans="3:22" ht="15.5" x14ac:dyDescent="0.35">
      <c r="C145" t="s">
        <v>595</v>
      </c>
    </row>
    <row r="146" spans="3:22" ht="15.5" x14ac:dyDescent="0.35">
      <c r="C146" t="s">
        <v>1706</v>
      </c>
      <c r="D146" s="5">
        <v>-221000000</v>
      </c>
      <c r="E146" s="5">
        <v>-394000000</v>
      </c>
      <c r="F146" s="5">
        <v>-1955000000</v>
      </c>
      <c r="G146" s="5">
        <v>42000000</v>
      </c>
      <c r="I146" s="5">
        <v>-3447000000</v>
      </c>
      <c r="J146" s="5">
        <v>-1789000000</v>
      </c>
      <c r="K146" s="5">
        <v>-348000000</v>
      </c>
      <c r="L146" s="5">
        <v>-1905000000</v>
      </c>
      <c r="M146" s="5">
        <v>-2657000000</v>
      </c>
      <c r="N146" s="5">
        <v>-1134000000</v>
      </c>
      <c r="O146" s="5">
        <v>-797000000</v>
      </c>
      <c r="P146" s="5">
        <v>-42138000000</v>
      </c>
      <c r="Q146" s="5">
        <v>-11440000000</v>
      </c>
    </row>
    <row r="147" spans="3:22" ht="15.5" x14ac:dyDescent="0.35">
      <c r="C147" t="s">
        <v>180</v>
      </c>
      <c r="F147" s="5">
        <v>27000000</v>
      </c>
      <c r="G147" s="5">
        <v>457000000</v>
      </c>
      <c r="I147" s="5">
        <v>933000000</v>
      </c>
      <c r="J147" s="5">
        <v>626000000</v>
      </c>
      <c r="K147" s="5">
        <v>3742000000</v>
      </c>
      <c r="L147" s="5">
        <v>686000000</v>
      </c>
      <c r="M147" s="5">
        <v>905000000</v>
      </c>
      <c r="N147" s="5">
        <v>1154000000</v>
      </c>
      <c r="O147" s="5">
        <v>1922000000</v>
      </c>
      <c r="P147" s="5">
        <v>371000000</v>
      </c>
      <c r="Q147" s="5">
        <v>1334000000</v>
      </c>
      <c r="R147" s="5">
        <v>125000000</v>
      </c>
      <c r="S147" s="5">
        <v>306000000</v>
      </c>
      <c r="T147" s="5">
        <v>396000000</v>
      </c>
      <c r="U147" s="5">
        <v>33432000000</v>
      </c>
      <c r="V147" s="5">
        <v>1556000000</v>
      </c>
    </row>
    <row r="148" spans="3:22" ht="15.5" x14ac:dyDescent="0.35">
      <c r="C148" t="s">
        <v>1707</v>
      </c>
    </row>
    <row r="149" spans="3:22" ht="15.5" x14ac:dyDescent="0.35">
      <c r="C149" t="s">
        <v>823</v>
      </c>
    </row>
    <row r="150" spans="3:22" ht="15.5" x14ac:dyDescent="0.35">
      <c r="C150" t="s">
        <v>467</v>
      </c>
      <c r="D150" s="5">
        <v>-6547000000</v>
      </c>
      <c r="E150" s="5">
        <v>-658000000</v>
      </c>
      <c r="F150" s="5">
        <v>-7151000000</v>
      </c>
      <c r="G150" s="5">
        <v>-885000000</v>
      </c>
      <c r="I150" s="5">
        <v>-16193000000</v>
      </c>
      <c r="J150" s="5">
        <v>-18056000000</v>
      </c>
      <c r="K150" s="5">
        <v>-10828000000</v>
      </c>
      <c r="L150" s="5">
        <v>-62762000000</v>
      </c>
      <c r="M150" s="5">
        <v>-11551000000</v>
      </c>
      <c r="N150" s="5">
        <v>-2092000000</v>
      </c>
      <c r="O150" s="5">
        <v>-14560000000</v>
      </c>
      <c r="P150" s="5">
        <v>-132638000000</v>
      </c>
      <c r="Q150" s="5">
        <v>-128921000000</v>
      </c>
      <c r="R150" s="5">
        <v>-68719000000</v>
      </c>
      <c r="S150" s="5">
        <v>-74906000000</v>
      </c>
      <c r="T150" s="5">
        <v>-52027000000</v>
      </c>
      <c r="U150" s="5">
        <v>-35238000000</v>
      </c>
      <c r="V150" s="5">
        <v>-8278000000</v>
      </c>
    </row>
    <row r="151" spans="3:22" ht="15.5" x14ac:dyDescent="0.35">
      <c r="C151" t="s">
        <v>1708</v>
      </c>
      <c r="Q151" s="5">
        <v>5000000000</v>
      </c>
      <c r="R151" s="5">
        <v>185000000000</v>
      </c>
      <c r="S151" s="5">
        <v>200000000000</v>
      </c>
      <c r="T151" s="5">
        <v>-190000000000</v>
      </c>
      <c r="U151" s="5">
        <v>-200000000000</v>
      </c>
    </row>
    <row r="152" spans="3:22" ht="15.5" x14ac:dyDescent="0.35">
      <c r="C152" t="s">
        <v>1577</v>
      </c>
      <c r="U152" s="5">
        <v>-575662000000</v>
      </c>
    </row>
    <row r="153" spans="3:22" ht="15.5" x14ac:dyDescent="0.35">
      <c r="C153" t="s">
        <v>598</v>
      </c>
    </row>
    <row r="154" spans="3:22" ht="15.5" x14ac:dyDescent="0.35">
      <c r="C154" t="s">
        <v>1709</v>
      </c>
      <c r="T154" s="5">
        <v>61753000000</v>
      </c>
      <c r="U154" s="5">
        <v>658313000000</v>
      </c>
    </row>
    <row r="155" spans="3:22" ht="15.5" x14ac:dyDescent="0.35">
      <c r="C155" t="s">
        <v>1119</v>
      </c>
      <c r="T155" s="5">
        <v>-120752000000</v>
      </c>
    </row>
    <row r="156" spans="3:22" ht="15.5" x14ac:dyDescent="0.35">
      <c r="C156" t="s">
        <v>1710</v>
      </c>
    </row>
    <row r="157" spans="3:22" ht="15.5" x14ac:dyDescent="0.35">
      <c r="C157" t="s">
        <v>1711</v>
      </c>
      <c r="U157" s="5">
        <v>101000000000</v>
      </c>
    </row>
    <row r="158" spans="3:22" ht="15.5" x14ac:dyDescent="0.35">
      <c r="C158" t="s">
        <v>186</v>
      </c>
      <c r="D158" s="5">
        <v>-441528000000</v>
      </c>
      <c r="F158" s="5">
        <v>-694046000000</v>
      </c>
      <c r="G158" s="5">
        <v>-138498000000</v>
      </c>
      <c r="I158" s="5">
        <v>-1579761000000</v>
      </c>
      <c r="J158" s="5">
        <v>-1086091000000</v>
      </c>
      <c r="K158" s="5">
        <v>-1074265000000</v>
      </c>
      <c r="L158" s="5">
        <v>-1088230000000</v>
      </c>
      <c r="M158" s="5">
        <v>-1025193000000</v>
      </c>
      <c r="N158" s="5">
        <v>-774907000000</v>
      </c>
      <c r="O158" s="5">
        <v>-640028000000</v>
      </c>
      <c r="P158" s="5">
        <v>-653919000000</v>
      </c>
      <c r="Q158" s="5">
        <v>-384739000000</v>
      </c>
      <c r="R158" s="5">
        <v>-312141000000</v>
      </c>
      <c r="S158" s="5">
        <v>-459732000000</v>
      </c>
      <c r="T158" s="5">
        <v>-429988000000</v>
      </c>
      <c r="U158" s="5">
        <v>1185813000000</v>
      </c>
      <c r="V158" s="5">
        <v>485527000000</v>
      </c>
    </row>
    <row r="159" spans="3:22" ht="15.5" x14ac:dyDescent="0.35">
      <c r="C159" t="s">
        <v>472</v>
      </c>
      <c r="V159" s="5">
        <v>298751000000</v>
      </c>
    </row>
    <row r="160" spans="3:22" ht="15.5" x14ac:dyDescent="0.35">
      <c r="C160" t="s">
        <v>1207</v>
      </c>
      <c r="T160" s="5">
        <v>-18598000000</v>
      </c>
      <c r="U160" s="5">
        <v>-298751000000</v>
      </c>
      <c r="V160" s="5">
        <v>-593000000</v>
      </c>
    </row>
    <row r="161" spans="3:22" ht="15.5" x14ac:dyDescent="0.35">
      <c r="C161" t="s">
        <v>1351</v>
      </c>
      <c r="U161" s="5">
        <v>573805000000</v>
      </c>
    </row>
    <row r="162" spans="3:22" ht="15.5" x14ac:dyDescent="0.35">
      <c r="C162" t="s">
        <v>1352</v>
      </c>
      <c r="U162" s="5">
        <v>-9500000000</v>
      </c>
      <c r="V162" s="5">
        <v>-254898000000</v>
      </c>
    </row>
    <row r="163" spans="3:22" ht="15.5" x14ac:dyDescent="0.35">
      <c r="C163" t="s">
        <v>761</v>
      </c>
    </row>
    <row r="164" spans="3:22" ht="15.5" x14ac:dyDescent="0.35">
      <c r="C164" t="s">
        <v>873</v>
      </c>
      <c r="G164" s="5">
        <v>-1750000000</v>
      </c>
      <c r="I164" s="5">
        <v>-5050000000</v>
      </c>
      <c r="J164" s="5">
        <v>-6091000000</v>
      </c>
      <c r="K164" s="5">
        <v>-6265000000</v>
      </c>
      <c r="L164" s="5">
        <v>-6285000000</v>
      </c>
      <c r="M164" s="5">
        <v>-6375000000</v>
      </c>
      <c r="N164" s="5">
        <v>-2183000000</v>
      </c>
      <c r="V164" s="5">
        <v>-57000000</v>
      </c>
    </row>
    <row r="165" spans="3:22" ht="15.5" x14ac:dyDescent="0.35">
      <c r="C165" t="s">
        <v>1190</v>
      </c>
      <c r="D165" s="5">
        <v>-441528000000</v>
      </c>
      <c r="F165" s="5">
        <v>-647574000000</v>
      </c>
      <c r="I165" s="5">
        <v>-1275096000000</v>
      </c>
      <c r="J165" s="5">
        <v>-1080000000000</v>
      </c>
      <c r="K165" s="5">
        <v>-1068000000000</v>
      </c>
      <c r="L165" s="5">
        <v>-1086000000000</v>
      </c>
      <c r="M165" s="5">
        <v>-1018142000000</v>
      </c>
      <c r="N165" s="5">
        <v>-773988000000</v>
      </c>
      <c r="O165" s="5">
        <v>-640028000000</v>
      </c>
      <c r="P165" s="5">
        <v>-654882000000</v>
      </c>
      <c r="Q165" s="5">
        <v>-386967000000</v>
      </c>
      <c r="R165" s="5">
        <v>-368503000000</v>
      </c>
      <c r="S165" s="5">
        <v>-360000000000</v>
      </c>
      <c r="T165" s="5">
        <v>-405000000000</v>
      </c>
      <c r="U165" s="5">
        <v>-150300000000</v>
      </c>
      <c r="V165" s="5">
        <v>-651113000000</v>
      </c>
    </row>
    <row r="166" spans="3:22" ht="15.5" x14ac:dyDescent="0.35">
      <c r="C166" t="s">
        <v>1712</v>
      </c>
      <c r="M166" s="5">
        <v>-7664000000</v>
      </c>
    </row>
    <row r="167" spans="3:22" ht="15.5" x14ac:dyDescent="0.35">
      <c r="C167" t="s">
        <v>1713</v>
      </c>
      <c r="U167" s="5">
        <v>220000000000</v>
      </c>
      <c r="V167" s="5">
        <v>1094000000000</v>
      </c>
    </row>
    <row r="168" spans="3:22" ht="15.5" x14ac:dyDescent="0.35">
      <c r="C168" t="s">
        <v>191</v>
      </c>
      <c r="U168" s="5">
        <v>870000000000</v>
      </c>
    </row>
    <row r="169" spans="3:22" ht="15.5" x14ac:dyDescent="0.35">
      <c r="C169" t="s">
        <v>1714</v>
      </c>
      <c r="V169" s="5">
        <v>-563000000</v>
      </c>
    </row>
    <row r="170" spans="3:22" ht="15.5" x14ac:dyDescent="0.35">
      <c r="C170" t="s">
        <v>1715</v>
      </c>
      <c r="L170" s="5">
        <v>4055000000</v>
      </c>
      <c r="M170" s="5">
        <v>6988000000</v>
      </c>
      <c r="N170" s="5">
        <v>1264000000</v>
      </c>
      <c r="P170" s="5">
        <v>963000000</v>
      </c>
      <c r="Q170" s="5">
        <v>2228000000</v>
      </c>
      <c r="R170" s="5">
        <v>84807000000</v>
      </c>
    </row>
    <row r="171" spans="3:22" ht="15.5" x14ac:dyDescent="0.35">
      <c r="C171" t="s">
        <v>1186</v>
      </c>
      <c r="F171" s="5">
        <v>-46472000000</v>
      </c>
      <c r="G171" s="5">
        <v>-136748000000</v>
      </c>
      <c r="I171" s="5">
        <v>-299615000000</v>
      </c>
      <c r="R171" s="5">
        <v>-28445000000</v>
      </c>
      <c r="S171" s="5">
        <v>-99732000000</v>
      </c>
    </row>
    <row r="172" spans="3:22" ht="15.5" x14ac:dyDescent="0.35">
      <c r="C172" t="s">
        <v>1716</v>
      </c>
      <c r="T172" s="5">
        <v>-6390000000</v>
      </c>
      <c r="U172" s="5">
        <v>-19441000000</v>
      </c>
    </row>
    <row r="173" spans="3:22" ht="15.5" x14ac:dyDescent="0.35">
      <c r="C173" t="s">
        <v>195</v>
      </c>
      <c r="D173" s="5">
        <v>-286304000000</v>
      </c>
      <c r="E173" s="5">
        <v>313532000000</v>
      </c>
      <c r="F173" s="5">
        <v>-307556000000</v>
      </c>
      <c r="G173" s="5">
        <v>147502000000</v>
      </c>
      <c r="I173" s="5">
        <v>-387411000000</v>
      </c>
      <c r="J173" s="5">
        <v>17936000000</v>
      </c>
      <c r="K173" s="5">
        <v>-65864000000</v>
      </c>
      <c r="L173" s="5">
        <v>-160715000000</v>
      </c>
      <c r="M173" s="5">
        <v>49819000000</v>
      </c>
      <c r="N173" s="5">
        <v>165728000000</v>
      </c>
      <c r="O173" s="5">
        <v>60661000000</v>
      </c>
      <c r="P173" s="5">
        <v>-96251000000</v>
      </c>
      <c r="Q173" s="5">
        <v>-94308000000</v>
      </c>
      <c r="R173" s="5">
        <v>159907000000</v>
      </c>
      <c r="S173" s="5">
        <v>-28156000000</v>
      </c>
      <c r="T173" s="5">
        <v>-484227000000</v>
      </c>
      <c r="U173" s="5">
        <v>938224000000</v>
      </c>
      <c r="V173" s="5">
        <v>289157000000</v>
      </c>
    </row>
    <row r="174" spans="3:22" ht="15.5" x14ac:dyDescent="0.35">
      <c r="C174" t="s">
        <v>383</v>
      </c>
      <c r="D174" s="5">
        <v>-8051000000</v>
      </c>
      <c r="E174" s="5">
        <v>-6126000000</v>
      </c>
      <c r="F174" s="5">
        <v>-666000000</v>
      </c>
      <c r="G174" s="5">
        <v>-455000000</v>
      </c>
      <c r="I174" s="5">
        <v>-5565000000</v>
      </c>
      <c r="J174" s="5">
        <v>7505000000</v>
      </c>
      <c r="K174" s="5">
        <v>-27055000000</v>
      </c>
      <c r="L174" s="5">
        <v>1543000000</v>
      </c>
      <c r="M174" s="5">
        <v>446000000</v>
      </c>
      <c r="N174" s="5">
        <v>1402000000</v>
      </c>
      <c r="O174" s="5">
        <v>-1670000000</v>
      </c>
      <c r="P174" s="5">
        <v>-768000000</v>
      </c>
      <c r="Q174" s="5">
        <v>25000000</v>
      </c>
      <c r="R174" s="5">
        <v>253000000</v>
      </c>
      <c r="S174" s="5">
        <v>340000000</v>
      </c>
      <c r="T174" s="5">
        <v>63000000</v>
      </c>
    </row>
    <row r="175" spans="3:22" ht="15.5" x14ac:dyDescent="0.35">
      <c r="C175" t="s">
        <v>196</v>
      </c>
      <c r="E175" s="5">
        <v>462593000000</v>
      </c>
      <c r="I175" s="5">
        <v>855569000000</v>
      </c>
      <c r="J175" s="5">
        <v>830128000000</v>
      </c>
      <c r="K175" s="5">
        <v>923047000000</v>
      </c>
      <c r="L175" s="5">
        <v>1082219000000</v>
      </c>
      <c r="M175" s="5">
        <v>1031954000000</v>
      </c>
      <c r="N175" s="5">
        <v>864824000000</v>
      </c>
      <c r="O175" s="5">
        <v>805833000000</v>
      </c>
      <c r="P175" s="5">
        <v>902852000000</v>
      </c>
      <c r="Q175" s="5">
        <v>997135000000</v>
      </c>
      <c r="R175" s="5">
        <v>836975000000</v>
      </c>
      <c r="S175" s="5">
        <v>864791000000</v>
      </c>
      <c r="T175" s="5">
        <v>1348955000000</v>
      </c>
      <c r="U175" s="5">
        <v>410731000000</v>
      </c>
      <c r="V175" s="5">
        <v>121574000000</v>
      </c>
    </row>
    <row r="176" spans="3:22" ht="15.5" x14ac:dyDescent="0.35">
      <c r="C176" t="s">
        <v>197</v>
      </c>
      <c r="D176" s="5">
        <v>-294355000000</v>
      </c>
      <c r="E176" s="5">
        <v>769999000000</v>
      </c>
      <c r="F176" s="5">
        <v>-308222000000</v>
      </c>
      <c r="G176" s="5">
        <v>147047000000</v>
      </c>
      <c r="I176" s="5">
        <v>462593000000</v>
      </c>
      <c r="J176" s="5">
        <v>855569000000</v>
      </c>
      <c r="K176" s="5">
        <v>830128000000</v>
      </c>
      <c r="L176" s="5">
        <v>923047000000</v>
      </c>
      <c r="M176" s="5">
        <v>1082219000000</v>
      </c>
      <c r="N176" s="5">
        <v>1031954000000</v>
      </c>
      <c r="O176" s="5">
        <v>864824000000</v>
      </c>
      <c r="P176" s="5">
        <v>805833000000</v>
      </c>
      <c r="Q176" s="5">
        <v>902852000000</v>
      </c>
      <c r="R176" s="5">
        <v>997135000000</v>
      </c>
      <c r="S176" s="5">
        <v>836975000000</v>
      </c>
      <c r="T176" s="5">
        <v>864791000000</v>
      </c>
      <c r="U176" s="5">
        <v>1348955000000</v>
      </c>
      <c r="V176" s="5">
        <v>410731000000</v>
      </c>
    </row>
    <row r="178" spans="2:22" ht="15.5" x14ac:dyDescent="0.35">
      <c r="B178" t="s">
        <v>198</v>
      </c>
      <c r="C178" t="s">
        <v>12</v>
      </c>
      <c r="D178" s="5">
        <v>30000000000</v>
      </c>
      <c r="E178" s="5">
        <v>30000000000</v>
      </c>
      <c r="F178" s="5">
        <v>30000000000</v>
      </c>
      <c r="G178" s="5">
        <v>30000000000</v>
      </c>
      <c r="I178" s="5">
        <v>30000000000</v>
      </c>
      <c r="J178" s="5">
        <v>30000000000</v>
      </c>
      <c r="K178" s="5">
        <v>30000000000</v>
      </c>
      <c r="L178" s="5">
        <v>30000000000</v>
      </c>
      <c r="M178" s="5">
        <v>30000000000</v>
      </c>
      <c r="N178" s="5">
        <v>30000000000</v>
      </c>
      <c r="O178" s="5">
        <v>15000000000</v>
      </c>
      <c r="P178" s="5">
        <v>15000000000</v>
      </c>
      <c r="Q178" s="5">
        <v>15000000000</v>
      </c>
      <c r="R178" s="5">
        <v>15000000000</v>
      </c>
      <c r="S178" s="5">
        <v>15000000000</v>
      </c>
      <c r="T178" s="5">
        <v>15000000000</v>
      </c>
      <c r="U178" s="5">
        <v>15000000000</v>
      </c>
      <c r="V178" s="5">
        <v>0</v>
      </c>
    </row>
    <row r="179" spans="2:22" ht="15.5" x14ac:dyDescent="0.35">
      <c r="C179" t="s">
        <v>199</v>
      </c>
      <c r="D179" s="6">
        <v>6.21</v>
      </c>
      <c r="E179" s="6">
        <v>4.91</v>
      </c>
      <c r="F179" s="6">
        <v>13.69</v>
      </c>
      <c r="G179" s="6">
        <v>7.27</v>
      </c>
    </row>
    <row r="180" spans="2:22" ht="15.5" x14ac:dyDescent="0.35">
      <c r="C180" t="s">
        <v>200</v>
      </c>
      <c r="D180" s="6">
        <v>59.9</v>
      </c>
      <c r="E180" s="6">
        <v>104.89</v>
      </c>
      <c r="F180" s="6">
        <v>39.44</v>
      </c>
      <c r="G180" s="6">
        <v>73.59</v>
      </c>
    </row>
    <row r="181" spans="2:22" ht="15.5" x14ac:dyDescent="0.35">
      <c r="C181" t="s">
        <v>69</v>
      </c>
      <c r="D181" s="6">
        <v>13.51</v>
      </c>
      <c r="E181" s="6">
        <v>24.12</v>
      </c>
      <c r="F181" s="6">
        <v>11.99</v>
      </c>
      <c r="G181" s="6">
        <v>17.829999999999998</v>
      </c>
    </row>
    <row r="182" spans="2:22" ht="15.5" x14ac:dyDescent="0.35">
      <c r="C182" t="s">
        <v>201</v>
      </c>
      <c r="D182" s="5">
        <v>245770000000</v>
      </c>
      <c r="E182" s="5">
        <v>199350000000</v>
      </c>
      <c r="F182" s="5">
        <v>568360000000</v>
      </c>
      <c r="G182" s="5">
        <v>297750000000</v>
      </c>
    </row>
    <row r="183" spans="2:22" ht="15.5" x14ac:dyDescent="0.35">
      <c r="C183" t="s">
        <v>202</v>
      </c>
      <c r="D183" s="6">
        <v>5.7200000000000001E-2</v>
      </c>
      <c r="E183" s="6">
        <v>4.0399999999999998E-2</v>
      </c>
      <c r="F183" s="6">
        <v>0.1115</v>
      </c>
      <c r="G183" s="6">
        <v>5.8200000000000002E-2</v>
      </c>
    </row>
    <row r="184" spans="2:22" ht="15.5" x14ac:dyDescent="0.35">
      <c r="C184" t="s">
        <v>203</v>
      </c>
      <c r="D184" s="6">
        <v>6.2199999999999998E-2</v>
      </c>
      <c r="E184" s="6">
        <v>4.5199999999999997E-2</v>
      </c>
      <c r="F184" s="6">
        <v>0.13159999999999999</v>
      </c>
      <c r="G184" s="6">
        <v>6.3899999999999998E-2</v>
      </c>
    </row>
    <row r="185" spans="2:22" ht="15.5" x14ac:dyDescent="0.35">
      <c r="C185" t="s">
        <v>204</v>
      </c>
      <c r="D185" s="6">
        <v>6.8400000000000002E-2</v>
      </c>
      <c r="E185" s="6">
        <v>5.2699999999999997E-2</v>
      </c>
      <c r="F185" s="6">
        <v>0.15970000000000001</v>
      </c>
      <c r="G185" s="6">
        <v>7.8899999999999998E-2</v>
      </c>
    </row>
    <row r="186" spans="2:22" ht="15.5" x14ac:dyDescent="0.35">
      <c r="C186" t="s">
        <v>205</v>
      </c>
      <c r="D186" s="6">
        <v>1994.23</v>
      </c>
      <c r="E186" s="6">
        <v>1690.9</v>
      </c>
      <c r="F186" s="6">
        <v>5233.66</v>
      </c>
      <c r="G186" s="6">
        <v>2617.59</v>
      </c>
    </row>
    <row r="187" spans="2:22" ht="15.5" x14ac:dyDescent="0.35">
      <c r="C187" t="s">
        <v>206</v>
      </c>
      <c r="D187" s="5">
        <v>2995000000000</v>
      </c>
      <c r="E187" s="5">
        <v>3258000000000</v>
      </c>
      <c r="F187" s="5">
        <v>3120000000000</v>
      </c>
      <c r="G187" s="5">
        <v>3414000000000</v>
      </c>
    </row>
    <row r="188" spans="2:22" ht="15.5" x14ac:dyDescent="0.35">
      <c r="C188" t="s">
        <v>207</v>
      </c>
      <c r="D188" s="6">
        <v>3.73</v>
      </c>
      <c r="E188" s="6">
        <v>4.74</v>
      </c>
      <c r="F188" s="6">
        <v>5.19</v>
      </c>
      <c r="G188" s="6">
        <v>4.7</v>
      </c>
    </row>
    <row r="189" spans="2:22" ht="15.5" x14ac:dyDescent="0.35">
      <c r="C189" t="s">
        <v>208</v>
      </c>
      <c r="D189" s="6">
        <v>99.84</v>
      </c>
      <c r="E189" s="6">
        <v>108.59</v>
      </c>
      <c r="F189" s="6">
        <v>104.01</v>
      </c>
      <c r="G189" s="6">
        <v>113.8</v>
      </c>
    </row>
    <row r="190" spans="2:22" ht="15.5" x14ac:dyDescent="0.35">
      <c r="C190" t="s">
        <v>209</v>
      </c>
      <c r="D190" s="6">
        <v>3.84</v>
      </c>
      <c r="E190" s="6">
        <v>4.88</v>
      </c>
      <c r="F190" s="6">
        <v>5.35</v>
      </c>
      <c r="G190" s="6">
        <v>4.83</v>
      </c>
    </row>
    <row r="191" spans="2:22" ht="15.5" x14ac:dyDescent="0.35">
      <c r="C191" t="s">
        <v>210</v>
      </c>
      <c r="D191" s="6">
        <v>96.79</v>
      </c>
      <c r="E191" s="6">
        <v>105.55</v>
      </c>
      <c r="F191" s="6">
        <v>100.97</v>
      </c>
      <c r="G191" s="6">
        <v>110.76</v>
      </c>
    </row>
    <row r="192" spans="2:22" ht="15.5" x14ac:dyDescent="0.35">
      <c r="C192" t="s">
        <v>211</v>
      </c>
      <c r="D192" s="5">
        <v>5000000000</v>
      </c>
      <c r="E192" s="5">
        <v>4000000000</v>
      </c>
      <c r="F192" s="5">
        <v>4000000000</v>
      </c>
      <c r="G192" s="5">
        <v>2000000000</v>
      </c>
    </row>
    <row r="193" spans="3:22" ht="15.5" x14ac:dyDescent="0.35">
      <c r="C193" t="s">
        <v>212</v>
      </c>
    </row>
    <row r="194" spans="3:22" ht="15.5" x14ac:dyDescent="0.35">
      <c r="C194" t="s">
        <v>213</v>
      </c>
      <c r="D194" s="5">
        <v>2995000000000</v>
      </c>
      <c r="E194" s="5">
        <v>3258000000000</v>
      </c>
      <c r="F194" s="5">
        <v>3120000000000</v>
      </c>
      <c r="G194" s="5">
        <v>3414000000000</v>
      </c>
    </row>
    <row r="195" spans="3:22" ht="15.5" x14ac:dyDescent="0.35">
      <c r="C195" t="s">
        <v>24</v>
      </c>
      <c r="D195" s="5">
        <v>5000000000</v>
      </c>
      <c r="E195" s="5">
        <v>4000000000</v>
      </c>
      <c r="F195" s="5">
        <v>4000000000</v>
      </c>
      <c r="G195" s="5">
        <v>2000000000</v>
      </c>
    </row>
    <row r="196" spans="3:22" ht="15.5" x14ac:dyDescent="0.35">
      <c r="C196" t="s">
        <v>21</v>
      </c>
      <c r="D196" s="5">
        <v>-471000000000</v>
      </c>
      <c r="E196" s="5">
        <v>-766000000000</v>
      </c>
      <c r="F196" s="5">
        <v>-458000000000</v>
      </c>
      <c r="G196" s="5">
        <v>-769000000000</v>
      </c>
    </row>
    <row r="197" spans="3:22" ht="15.5" x14ac:dyDescent="0.35">
      <c r="C197" t="s">
        <v>214</v>
      </c>
      <c r="D197" s="5">
        <v>1391000000000</v>
      </c>
      <c r="E197" s="5">
        <v>1636000000000</v>
      </c>
      <c r="F197" s="5">
        <v>1472000000000</v>
      </c>
      <c r="G197" s="5">
        <v>1771000000000</v>
      </c>
    </row>
    <row r="198" spans="3:22" ht="15.5" x14ac:dyDescent="0.35">
      <c r="C198" t="s">
        <v>215</v>
      </c>
      <c r="D198" s="5">
        <v>166000000000</v>
      </c>
      <c r="E198" s="5">
        <v>328000000000</v>
      </c>
      <c r="F198" s="5">
        <v>410000000000</v>
      </c>
      <c r="G198" s="5">
        <v>302000000000</v>
      </c>
    </row>
    <row r="199" spans="3:22" ht="15.5" x14ac:dyDescent="0.35">
      <c r="C199" t="s">
        <v>216</v>
      </c>
      <c r="D199" s="5">
        <v>-11000000000</v>
      </c>
      <c r="E199" s="5">
        <v>-14000000000</v>
      </c>
      <c r="F199" s="5">
        <v>-21000000000</v>
      </c>
      <c r="G199" s="5">
        <v>-17000000000</v>
      </c>
    </row>
    <row r="200" spans="3:22" ht="15.5" x14ac:dyDescent="0.35">
      <c r="C200" t="s">
        <v>13</v>
      </c>
      <c r="D200" s="5">
        <v>155000000000</v>
      </c>
      <c r="E200" s="5">
        <v>314000000000</v>
      </c>
      <c r="F200" s="5">
        <v>388000000000</v>
      </c>
      <c r="G200" s="5">
        <v>286000000000</v>
      </c>
    </row>
    <row r="201" spans="3:22" ht="15.5" x14ac:dyDescent="0.35">
      <c r="C201" t="s">
        <v>16</v>
      </c>
      <c r="D201" s="6">
        <v>5.18</v>
      </c>
      <c r="E201" s="6">
        <v>10.46</v>
      </c>
      <c r="F201" s="6">
        <v>12.95</v>
      </c>
      <c r="G201" s="6">
        <v>9.52</v>
      </c>
    </row>
    <row r="202" spans="3:22" ht="15.5" x14ac:dyDescent="0.35">
      <c r="C202" t="s">
        <v>54</v>
      </c>
      <c r="I202" s="6">
        <v>40.97</v>
      </c>
      <c r="J202" s="6">
        <v>39.03</v>
      </c>
      <c r="K202" s="6">
        <v>31.69</v>
      </c>
      <c r="L202" s="6">
        <v>36.82</v>
      </c>
      <c r="M202" s="6">
        <v>42.03</v>
      </c>
      <c r="N202" s="6">
        <v>31.13</v>
      </c>
      <c r="O202" s="6">
        <v>53.85</v>
      </c>
      <c r="P202" s="6">
        <v>44.26</v>
      </c>
      <c r="Q202" s="6">
        <v>35.590000000000003</v>
      </c>
      <c r="R202" s="6">
        <v>32.03</v>
      </c>
      <c r="S202" s="6">
        <v>29.16</v>
      </c>
      <c r="T202" s="6">
        <v>27.68</v>
      </c>
      <c r="U202" s="6">
        <v>27.06</v>
      </c>
      <c r="V202" s="6">
        <v>342953.98</v>
      </c>
    </row>
    <row r="203" spans="3:22" ht="15.5" x14ac:dyDescent="0.35">
      <c r="C203" t="s">
        <v>68</v>
      </c>
      <c r="I203" s="6">
        <v>13.18</v>
      </c>
      <c r="J203" s="6">
        <v>15.12</v>
      </c>
      <c r="K203" s="6">
        <v>16.57</v>
      </c>
      <c r="L203" s="6">
        <v>20.51</v>
      </c>
      <c r="M203" s="6">
        <v>20.58</v>
      </c>
      <c r="N203" s="6">
        <v>25.86</v>
      </c>
      <c r="O203" s="6">
        <v>23.7</v>
      </c>
      <c r="P203" s="6">
        <v>18.98</v>
      </c>
      <c r="Q203" s="6">
        <v>15.34</v>
      </c>
      <c r="R203" s="6">
        <v>16.23</v>
      </c>
      <c r="S203" s="6">
        <v>18.86</v>
      </c>
      <c r="T203" s="6">
        <v>22.07</v>
      </c>
      <c r="U203" s="6">
        <v>25.83</v>
      </c>
      <c r="V203" s="5">
        <v>0</v>
      </c>
    </row>
    <row r="204" spans="3:22" ht="15.5" x14ac:dyDescent="0.35">
      <c r="C204" t="s">
        <v>71</v>
      </c>
      <c r="I204" s="6">
        <v>3.97</v>
      </c>
      <c r="J204" s="6">
        <v>4.5199999999999996</v>
      </c>
      <c r="K204" s="6">
        <v>4.42</v>
      </c>
      <c r="L204" s="6">
        <v>5.86</v>
      </c>
      <c r="M204" s="6">
        <v>6.45</v>
      </c>
      <c r="N204" s="6">
        <v>7.24</v>
      </c>
      <c r="O204" s="6">
        <v>6.24</v>
      </c>
      <c r="P204" s="6">
        <v>4.5599999999999996</v>
      </c>
      <c r="Q204" s="6">
        <v>3.18</v>
      </c>
      <c r="R204" s="6">
        <v>3.04</v>
      </c>
      <c r="S204" s="6">
        <v>3.72</v>
      </c>
      <c r="T204" s="6">
        <v>4.17</v>
      </c>
      <c r="U204" s="6">
        <v>4.42</v>
      </c>
      <c r="V204" s="5">
        <v>0</v>
      </c>
    </row>
    <row r="205" spans="3:22" ht="15.5" x14ac:dyDescent="0.35">
      <c r="C205" t="s">
        <v>217</v>
      </c>
      <c r="I205" s="5">
        <v>1647080000000</v>
      </c>
      <c r="J205" s="5">
        <v>1580080000000</v>
      </c>
      <c r="K205" s="5">
        <v>1347430000000</v>
      </c>
      <c r="L205" s="5">
        <v>1470130000000</v>
      </c>
      <c r="M205" s="5">
        <v>1653970000000</v>
      </c>
      <c r="N205" s="5">
        <v>1242670000000</v>
      </c>
      <c r="O205" s="5">
        <v>1104540000000</v>
      </c>
      <c r="P205" s="5">
        <v>869640000000</v>
      </c>
    </row>
    <row r="206" spans="3:22" ht="15.5" x14ac:dyDescent="0.35">
      <c r="C206" t="s">
        <v>218</v>
      </c>
      <c r="I206" s="6">
        <v>0.33390000000000003</v>
      </c>
      <c r="J206" s="6">
        <v>0.29719999999999996</v>
      </c>
      <c r="K206" s="6">
        <v>0.24429999999999999</v>
      </c>
      <c r="L206" s="6">
        <v>0.2707</v>
      </c>
      <c r="M206" s="6">
        <v>0.30990000000000001</v>
      </c>
      <c r="N206" s="6">
        <v>0.24260000000000001</v>
      </c>
      <c r="O206" s="6">
        <v>0.22839999999999999</v>
      </c>
      <c r="P206" s="6">
        <v>0.19889999999999999</v>
      </c>
      <c r="Q206" s="6">
        <v>0.16899999999999998</v>
      </c>
      <c r="R206" s="6">
        <v>0.16079999999999997</v>
      </c>
      <c r="S206" s="6">
        <v>0.1565</v>
      </c>
      <c r="T206" s="6">
        <v>0.1472</v>
      </c>
      <c r="U206" s="6">
        <v>0.13750000000000001</v>
      </c>
      <c r="V206" s="6">
        <v>0.1802</v>
      </c>
    </row>
    <row r="207" spans="3:22" ht="15.5" x14ac:dyDescent="0.35">
      <c r="C207" t="s">
        <v>219</v>
      </c>
      <c r="I207" s="6">
        <v>0.39390000000000003</v>
      </c>
      <c r="J207" s="6">
        <v>0.3357</v>
      </c>
      <c r="K207" s="6">
        <v>0.28079999999999999</v>
      </c>
      <c r="L207" s="6">
        <v>0.31509999999999999</v>
      </c>
      <c r="M207" s="6">
        <v>0.36320000000000002</v>
      </c>
      <c r="N207" s="6">
        <v>0.28989999999999999</v>
      </c>
      <c r="O207" s="6">
        <v>0.26350000000000001</v>
      </c>
      <c r="P207" s="6">
        <v>0.22870000000000001</v>
      </c>
      <c r="Q207" s="6">
        <v>0.18429999999999999</v>
      </c>
      <c r="R207" s="6">
        <v>0.17420000000000002</v>
      </c>
      <c r="S207" s="6">
        <v>0.16839999999999999</v>
      </c>
      <c r="T207" s="6">
        <v>0.15759999999999999</v>
      </c>
      <c r="U207" s="6">
        <v>0.15460000000000002</v>
      </c>
      <c r="V207" s="6">
        <v>0.29699999999999999</v>
      </c>
    </row>
    <row r="208" spans="3:22" ht="15.5" x14ac:dyDescent="0.35">
      <c r="C208" t="s">
        <v>220</v>
      </c>
      <c r="I208" s="6">
        <v>0.45500000000000002</v>
      </c>
      <c r="J208" s="6">
        <v>0.42380000000000001</v>
      </c>
      <c r="K208" s="6">
        <v>0.3569</v>
      </c>
      <c r="L208" s="6">
        <v>0.38909999999999995</v>
      </c>
      <c r="M208" s="6">
        <v>0.45779999999999998</v>
      </c>
      <c r="N208" s="6">
        <v>0.35749999999999998</v>
      </c>
      <c r="O208" s="6">
        <v>0.3342</v>
      </c>
      <c r="P208" s="6">
        <v>0.27289999999999998</v>
      </c>
      <c r="Q208" s="6">
        <v>0.21870000000000001</v>
      </c>
      <c r="R208" s="6">
        <v>0.20780000000000001</v>
      </c>
      <c r="S208" s="6">
        <v>0.1822</v>
      </c>
      <c r="T208" s="6">
        <v>0.16649999999999998</v>
      </c>
      <c r="U208" s="6">
        <v>0.2621</v>
      </c>
      <c r="V208" s="6">
        <v>0.7681</v>
      </c>
    </row>
    <row r="209" spans="3:22" ht="15.5" x14ac:dyDescent="0.35">
      <c r="C209" t="s">
        <v>221</v>
      </c>
      <c r="I209" s="6">
        <v>2195.0300000000002</v>
      </c>
      <c r="J209" s="6">
        <v>1771.75</v>
      </c>
      <c r="K209" s="6">
        <v>1826.3</v>
      </c>
      <c r="L209" s="6">
        <v>1762.44</v>
      </c>
      <c r="M209" s="6">
        <v>1809.78</v>
      </c>
      <c r="N209" s="6">
        <v>2195.0100000000002</v>
      </c>
      <c r="O209" s="6">
        <v>6607.45</v>
      </c>
      <c r="P209" s="6">
        <v>5727.91</v>
      </c>
      <c r="Q209" s="6">
        <v>1064.18</v>
      </c>
      <c r="R209" s="6">
        <v>3996.02</v>
      </c>
      <c r="S209" s="6">
        <v>9381.33</v>
      </c>
      <c r="T209" s="6">
        <v>775.85</v>
      </c>
      <c r="U209" s="6">
        <v>38.96</v>
      </c>
      <c r="V209" s="6">
        <v>712.36</v>
      </c>
    </row>
    <row r="210" spans="3:22" ht="15.5" x14ac:dyDescent="0.35">
      <c r="C210" t="s">
        <v>65</v>
      </c>
      <c r="I210" s="6">
        <v>5.19</v>
      </c>
      <c r="J210" s="6">
        <v>5.07</v>
      </c>
      <c r="K210" s="6">
        <v>4.6500000000000004</v>
      </c>
      <c r="L210" s="6">
        <v>6.46</v>
      </c>
      <c r="M210" s="6">
        <v>7.48</v>
      </c>
      <c r="N210" s="6">
        <v>7.5</v>
      </c>
      <c r="O210" s="6">
        <v>6.25</v>
      </c>
      <c r="P210" s="6">
        <v>4.34</v>
      </c>
      <c r="Q210" s="6">
        <v>2.83</v>
      </c>
      <c r="R210" s="6">
        <v>2.83</v>
      </c>
      <c r="S210" s="6">
        <v>3.18</v>
      </c>
      <c r="T210" s="6">
        <v>3.48</v>
      </c>
      <c r="U210" s="6">
        <v>3.99</v>
      </c>
      <c r="V210" s="5">
        <v>0</v>
      </c>
    </row>
    <row r="211" spans="3:22" ht="15.5" x14ac:dyDescent="0.35">
      <c r="C211" t="s">
        <v>62</v>
      </c>
      <c r="I211" s="6">
        <v>104.01</v>
      </c>
      <c r="J211" s="6">
        <v>116.26</v>
      </c>
      <c r="K211" s="6">
        <v>112.86</v>
      </c>
      <c r="L211" s="6">
        <v>116.85</v>
      </c>
      <c r="M211" s="6">
        <v>115.71</v>
      </c>
      <c r="N211" s="6">
        <v>107.39</v>
      </c>
      <c r="O211" s="6">
        <v>204.31</v>
      </c>
      <c r="P211" s="6">
        <v>193.51</v>
      </c>
      <c r="Q211" s="6">
        <v>193.06</v>
      </c>
      <c r="R211" s="6">
        <v>183.86</v>
      </c>
      <c r="S211" s="6">
        <v>173.22</v>
      </c>
      <c r="T211" s="6">
        <v>175.64</v>
      </c>
      <c r="U211" s="6">
        <v>175.03</v>
      </c>
      <c r="V211" s="6">
        <v>1154556.6399999999</v>
      </c>
    </row>
    <row r="212" spans="3:22" ht="15.5" x14ac:dyDescent="0.35">
      <c r="C212" t="s">
        <v>222</v>
      </c>
      <c r="I212" s="6">
        <v>5.35</v>
      </c>
      <c r="J212" s="6">
        <v>5.21</v>
      </c>
      <c r="K212" s="6">
        <v>4.78</v>
      </c>
      <c r="L212" s="6">
        <v>6.63</v>
      </c>
      <c r="M212" s="6">
        <v>7.68</v>
      </c>
      <c r="N212" s="6">
        <v>7.71</v>
      </c>
      <c r="O212" s="6">
        <v>6.44</v>
      </c>
      <c r="P212" s="6">
        <v>4.4800000000000004</v>
      </c>
      <c r="Q212" s="6">
        <v>2.92</v>
      </c>
      <c r="R212" s="6">
        <v>2.93</v>
      </c>
      <c r="S212" s="6">
        <v>3.29</v>
      </c>
      <c r="T212" s="6">
        <v>3.6</v>
      </c>
      <c r="U212" s="6">
        <v>3.99</v>
      </c>
      <c r="V212" s="5">
        <v>0</v>
      </c>
    </row>
    <row r="213" spans="3:22" ht="15.5" x14ac:dyDescent="0.35">
      <c r="C213" t="s">
        <v>223</v>
      </c>
      <c r="I213" s="6">
        <v>100.97</v>
      </c>
      <c r="J213" s="6">
        <v>113.22</v>
      </c>
      <c r="K213" s="6">
        <v>109.82</v>
      </c>
      <c r="L213" s="6">
        <v>113.8</v>
      </c>
      <c r="M213" s="6">
        <v>112.66</v>
      </c>
      <c r="N213" s="6">
        <v>104.35</v>
      </c>
      <c r="O213" s="6">
        <v>198.22</v>
      </c>
      <c r="P213" s="6">
        <v>187.42</v>
      </c>
      <c r="Q213" s="6">
        <v>186.97</v>
      </c>
      <c r="R213" s="6">
        <v>177.77</v>
      </c>
      <c r="S213" s="6">
        <v>167.13</v>
      </c>
      <c r="T213" s="6">
        <v>169.55</v>
      </c>
      <c r="U213" s="6">
        <v>175.03</v>
      </c>
      <c r="V213" s="6">
        <v>1154556.6399999999</v>
      </c>
    </row>
    <row r="214" spans="3:22" ht="15.5" x14ac:dyDescent="0.35">
      <c r="C214" t="s">
        <v>224</v>
      </c>
      <c r="I214" s="5">
        <v>4000000000</v>
      </c>
      <c r="J214" s="5">
        <v>3000000000</v>
      </c>
      <c r="K214" s="5">
        <v>6000000000</v>
      </c>
      <c r="L214" s="5">
        <v>2000000000</v>
      </c>
      <c r="M214" s="5">
        <v>6000000000</v>
      </c>
      <c r="N214" s="5">
        <v>3000000000</v>
      </c>
      <c r="V214" s="5">
        <v>299000000000</v>
      </c>
    </row>
    <row r="215" spans="3:22" ht="15.5" x14ac:dyDescent="0.35">
      <c r="C215" t="s">
        <v>225</v>
      </c>
      <c r="K215" s="5">
        <v>3000000000</v>
      </c>
      <c r="M215" s="5">
        <v>2000000000</v>
      </c>
      <c r="N215" s="5">
        <v>4000000000</v>
      </c>
    </row>
    <row r="216" spans="3:22" ht="15.5" x14ac:dyDescent="0.35">
      <c r="C216" t="s">
        <v>26</v>
      </c>
      <c r="I216" s="5">
        <v>4000000000</v>
      </c>
      <c r="J216" s="5">
        <v>3000000000</v>
      </c>
      <c r="K216" s="5">
        <v>9000000000</v>
      </c>
      <c r="L216" s="5">
        <v>2000000000</v>
      </c>
      <c r="M216" s="5">
        <v>9000000000</v>
      </c>
      <c r="N216" s="5">
        <v>7000000000</v>
      </c>
      <c r="V216" s="5">
        <v>299000000000</v>
      </c>
    </row>
    <row r="217" spans="3:22" ht="15.5" x14ac:dyDescent="0.35">
      <c r="C217" t="s">
        <v>23</v>
      </c>
      <c r="I217" s="5">
        <v>-458000000000</v>
      </c>
      <c r="J217" s="5">
        <v>-852000000000</v>
      </c>
      <c r="K217" s="5">
        <v>-821000000000</v>
      </c>
      <c r="L217" s="5">
        <v>-921000000000</v>
      </c>
      <c r="M217" s="5">
        <v>-1074000000000</v>
      </c>
      <c r="N217" s="5">
        <v>-1025000000000</v>
      </c>
      <c r="O217" s="5">
        <v>-865000000000</v>
      </c>
      <c r="P217" s="5">
        <v>-806000000000</v>
      </c>
      <c r="Q217" s="5">
        <v>-903000000000</v>
      </c>
      <c r="R217" s="5">
        <v>-997000000000</v>
      </c>
      <c r="S217" s="5">
        <v>-837000000000</v>
      </c>
      <c r="T217" s="5">
        <v>-865000000000</v>
      </c>
      <c r="U217" s="5">
        <v>-1349000000000</v>
      </c>
      <c r="V217" s="5">
        <v>-112000000000</v>
      </c>
    </row>
    <row r="218" spans="3:22" ht="15.5" x14ac:dyDescent="0.35">
      <c r="C218" t="s">
        <v>226</v>
      </c>
      <c r="I218" s="5">
        <v>1472000000000</v>
      </c>
      <c r="J218" s="5">
        <v>1792000000000</v>
      </c>
      <c r="K218" s="5">
        <v>1605000000000</v>
      </c>
      <c r="L218" s="5">
        <v>1653000000000</v>
      </c>
      <c r="M218" s="5">
        <v>1701000000000</v>
      </c>
      <c r="N218" s="5">
        <v>1492000000000</v>
      </c>
      <c r="O218" s="5">
        <v>1300000000000</v>
      </c>
      <c r="P218" s="5">
        <v>1179000000000</v>
      </c>
      <c r="Q218" s="5">
        <v>1420000000000</v>
      </c>
      <c r="R218" s="5">
        <v>1578000000000</v>
      </c>
      <c r="S218" s="5">
        <v>1523000000000</v>
      </c>
      <c r="T218" s="5">
        <v>1679000000000</v>
      </c>
      <c r="U218" s="5">
        <v>2042000000000</v>
      </c>
      <c r="V218" s="5">
        <v>747000000000</v>
      </c>
    </row>
    <row r="219" spans="3:22" ht="15.5" x14ac:dyDescent="0.35">
      <c r="C219" t="s">
        <v>227</v>
      </c>
      <c r="I219" s="5">
        <v>1253000000000</v>
      </c>
      <c r="J219" s="5">
        <v>1151000000000</v>
      </c>
      <c r="K219" s="5">
        <v>1055000000000</v>
      </c>
      <c r="L219" s="5">
        <v>1107000000000</v>
      </c>
      <c r="M219" s="5">
        <v>1199000000000</v>
      </c>
      <c r="N219" s="5">
        <v>1036000000000</v>
      </c>
      <c r="O219" s="5">
        <v>837000000000</v>
      </c>
      <c r="P219" s="5">
        <v>846000000000</v>
      </c>
      <c r="Q219" s="5">
        <v>641000000000</v>
      </c>
      <c r="R219" s="5">
        <v>465000000000</v>
      </c>
      <c r="S219" s="5">
        <v>433000000000</v>
      </c>
      <c r="T219" s="5">
        <v>369000000000</v>
      </c>
      <c r="U219" s="5">
        <v>-54000000000</v>
      </c>
      <c r="V219" s="5">
        <v>-16000000000</v>
      </c>
    </row>
    <row r="220" spans="3:22" ht="15.5" x14ac:dyDescent="0.35">
      <c r="C220" t="s">
        <v>228</v>
      </c>
      <c r="I220" s="5">
        <v>-59000000000</v>
      </c>
      <c r="J220" s="5">
        <v>-46000000000</v>
      </c>
      <c r="K220" s="5">
        <v>-50000000000</v>
      </c>
      <c r="L220" s="5">
        <v>-178000000000</v>
      </c>
      <c r="M220" s="5">
        <v>-123000000000</v>
      </c>
      <c r="N220" s="5">
        <v>-95000000000</v>
      </c>
      <c r="O220" s="5">
        <v>-137000000000</v>
      </c>
      <c r="P220" s="5">
        <v>-247000000000</v>
      </c>
      <c r="Q220" s="5">
        <v>-345000000000</v>
      </c>
      <c r="R220" s="5">
        <v>-176000000000</v>
      </c>
      <c r="S220" s="5">
        <v>-197000000000</v>
      </c>
      <c r="T220" s="5">
        <v>-300000000000</v>
      </c>
      <c r="U220" s="5">
        <v>-211000000000</v>
      </c>
      <c r="V220" s="5">
        <v>-181000000000</v>
      </c>
    </row>
    <row r="221" spans="3:22" ht="15.5" x14ac:dyDescent="0.35">
      <c r="C221" t="s">
        <v>15</v>
      </c>
      <c r="I221" s="5">
        <v>1195000000000</v>
      </c>
      <c r="J221" s="5">
        <v>1105000000000</v>
      </c>
      <c r="K221" s="5">
        <v>1005000000000</v>
      </c>
      <c r="L221" s="5">
        <v>929000000000</v>
      </c>
      <c r="M221" s="5">
        <v>1077000000000</v>
      </c>
      <c r="N221" s="5">
        <v>941000000000</v>
      </c>
      <c r="O221" s="5">
        <v>700000000000</v>
      </c>
      <c r="P221" s="5">
        <v>599000000000</v>
      </c>
      <c r="Q221" s="5">
        <v>296000000000</v>
      </c>
      <c r="R221" s="5">
        <v>289000000000</v>
      </c>
      <c r="S221" s="5">
        <v>236000000000</v>
      </c>
      <c r="T221" s="5">
        <v>69000000000</v>
      </c>
      <c r="U221" s="5">
        <v>-265000000000</v>
      </c>
      <c r="V221" s="5">
        <v>-198000000000</v>
      </c>
    </row>
    <row r="222" spans="3:22" ht="15.5" x14ac:dyDescent="0.35">
      <c r="C222" t="s">
        <v>17</v>
      </c>
      <c r="I222" s="6">
        <v>39.83</v>
      </c>
      <c r="J222" s="6">
        <v>36.840000000000003</v>
      </c>
      <c r="K222" s="6">
        <v>33.5</v>
      </c>
      <c r="L222" s="6">
        <v>30.96</v>
      </c>
      <c r="M222" s="6">
        <v>35.89</v>
      </c>
      <c r="N222" s="6">
        <v>31.35</v>
      </c>
      <c r="O222" s="6">
        <v>46.64</v>
      </c>
      <c r="P222" s="6">
        <v>39.96</v>
      </c>
      <c r="Q222" s="6">
        <v>19.7</v>
      </c>
      <c r="R222" s="6">
        <v>19.27</v>
      </c>
      <c r="S222" s="6">
        <v>15.75</v>
      </c>
      <c r="T222" s="6">
        <v>4.6100000000000003</v>
      </c>
      <c r="U222" s="6">
        <v>-17.64</v>
      </c>
      <c r="V222" s="6">
        <v>-175155.75</v>
      </c>
    </row>
  </sheetData>
  <pageMargins left="0.7" right="0.7" top="0.75" bottom="0.75" header="0.3" footer="0.3"/>
  <ignoredErrors>
    <ignoredError sqref="A1:V223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2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1717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1718</v>
      </c>
      <c r="D2" s="2" vm="393">
        <f ca="1">IFERROR(_xlfn.STOCKHISTORY("XIDX:" &amp; $C$1, D3, , 0, 0, 1), "Libur")</f>
        <v>2760</v>
      </c>
      <c r="E2" s="2" vm="394">
        <f ca="1">IFERROR(_xlfn.STOCKHISTORY("XIDX:" &amp; $C$1, E3, , 0, 0, 1), "Libur")</f>
        <v>2210</v>
      </c>
      <c r="H2" s="2" vm="394">
        <f ca="1">IFERROR(INDEX(D2:G2,COUNT(D2:G2)),"")</f>
        <v>2210</v>
      </c>
      <c r="I2" s="2" vm="395">
        <f t="shared" ref="I2:V2" ca="1" si="0">IFERROR(_xlfn.STOCKHISTORY("XIDX:" &amp; $C$1, I1, , 0, 0, 1), "Libur")</f>
        <v>2740</v>
      </c>
      <c r="J2" s="2" vm="396">
        <f t="shared" ca="1" si="0"/>
        <v>3240</v>
      </c>
      <c r="K2" s="2" vm="397">
        <f t="shared" ca="1" si="0"/>
        <v>2180</v>
      </c>
      <c r="L2" s="2" vm="398">
        <f t="shared" ca="1" si="0"/>
        <v>1260</v>
      </c>
      <c r="M2" s="2" vm="399">
        <f t="shared" ca="1" si="0"/>
        <v>1071.875</v>
      </c>
      <c r="N2" s="2" vm="400">
        <f t="shared" ca="1" si="0"/>
        <v>687.5</v>
      </c>
      <c r="O2" s="2" vm="401">
        <f t="shared" ca="1" si="0"/>
        <v>868.75</v>
      </c>
      <c r="P2" s="2" vm="402">
        <f t="shared" ca="1" si="0"/>
        <v>448.75</v>
      </c>
      <c r="Q2" s="2" vm="403">
        <f t="shared" ca="1" si="0"/>
        <v>1196.875</v>
      </c>
      <c r="R2" s="2" vm="404">
        <f t="shared" ca="1" si="0"/>
        <v>1354.1587999999999</v>
      </c>
      <c r="S2" s="2" vm="405">
        <f t="shared" ca="1" si="0"/>
        <v>1198.1751999999999</v>
      </c>
      <c r="T2" s="2" vm="406">
        <f t="shared" ca="1" si="0"/>
        <v>1675</v>
      </c>
      <c r="U2" s="2" vm="407">
        <f t="shared" ca="1" si="0"/>
        <v>1161.4963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3485623000000</v>
      </c>
      <c r="E4" s="2">
        <f>IFERROR(INDEX(E51:E500,MATCH($C$4,$C$51:$C$500,0)),"")</f>
        <v>3277776000000</v>
      </c>
      <c r="H4" s="2">
        <f>IFERROR(SUM(D4:G4)*(4/MAX(1,COUNT(D4:G4))),"")</f>
        <v>13526798000000</v>
      </c>
      <c r="I4" s="2">
        <f t="shared" ref="I4:V4" si="1">IFERROR(INDEX(I51:I500,MATCH($C$4,$C$51:$C$500,0)),"")</f>
        <v>12847434000000</v>
      </c>
      <c r="J4" s="2">
        <f t="shared" si="1"/>
        <v>12207563000000</v>
      </c>
      <c r="K4" s="2">
        <f t="shared" si="1"/>
        <v>11190511000000</v>
      </c>
      <c r="L4" s="2">
        <f t="shared" si="1"/>
        <v>9518012000000</v>
      </c>
      <c r="M4" s="2">
        <f t="shared" si="1"/>
        <v>9381891000000</v>
      </c>
      <c r="N4" s="2">
        <f t="shared" si="1"/>
        <v>7110124000000</v>
      </c>
      <c r="O4" s="2">
        <f t="shared" si="1"/>
        <v>7017919000000</v>
      </c>
      <c r="P4" s="2">
        <f t="shared" si="1"/>
        <v>5964650000000</v>
      </c>
      <c r="Q4" s="2">
        <f t="shared" si="1"/>
        <v>5848006000000</v>
      </c>
      <c r="R4" s="2">
        <f t="shared" si="1"/>
        <v>5168363067277</v>
      </c>
      <c r="S4" s="2">
        <f t="shared" si="1"/>
        <v>4144118302585</v>
      </c>
      <c r="T4" s="2">
        <f t="shared" si="1"/>
        <v>3340793371873</v>
      </c>
      <c r="U4" s="2">
        <f t="shared" si="1"/>
        <v>2503599992916</v>
      </c>
      <c r="V4" s="2">
        <f t="shared" si="1"/>
        <v>1788082522163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300714000000</v>
      </c>
      <c r="E5" s="2">
        <f>IFERROR(INDEX(E51:E500,MATCH($C$5,$C$51:$C$500,0)),"")</f>
        <v>279968000000</v>
      </c>
      <c r="H5" s="2">
        <f>IFERROR(SUM(D5:G5)*(4/MAX(1,COUNT(D5:G5))),"")</f>
        <v>1161364000000</v>
      </c>
      <c r="I5" s="2">
        <f t="shared" ref="I5:V5" si="2">IFERROR(INDEX(I51:I500,MATCH($C$5,$C$51:$C$500,0)),"")</f>
        <v>1115412000000</v>
      </c>
      <c r="J5" s="2">
        <f t="shared" si="2"/>
        <v>890777000000</v>
      </c>
      <c r="K5" s="2">
        <f t="shared" si="2"/>
        <v>1204048000000</v>
      </c>
      <c r="L5" s="2">
        <f t="shared" si="2"/>
        <v>728290000000</v>
      </c>
      <c r="M5" s="2">
        <f t="shared" si="2"/>
        <v>665405000000</v>
      </c>
      <c r="N5" s="2">
        <f t="shared" si="2"/>
        <v>107137000000</v>
      </c>
      <c r="O5" s="2">
        <f t="shared" si="2"/>
        <v>-345218000000</v>
      </c>
      <c r="P5" s="2">
        <f t="shared" si="2"/>
        <v>6609000000</v>
      </c>
      <c r="Q5" s="2">
        <f t="shared" si="2"/>
        <v>99597000000</v>
      </c>
      <c r="R5" s="2">
        <f t="shared" si="2"/>
        <v>82834707985</v>
      </c>
      <c r="S5" s="2">
        <f t="shared" si="2"/>
        <v>95105754496</v>
      </c>
      <c r="T5" s="2">
        <f t="shared" si="2"/>
        <v>62568928881</v>
      </c>
      <c r="U5" s="2">
        <f t="shared" si="2"/>
        <v>49870418855</v>
      </c>
      <c r="V5" s="2">
        <f t="shared" si="2"/>
        <v>50461221662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10543143000000</v>
      </c>
      <c r="E6" s="2">
        <f>IFERROR(INDEX(E51:E500,MATCH($C$6,$C$51:$C$500,0)),"")</f>
        <v>10224356000000</v>
      </c>
      <c r="H6" s="2">
        <f>IFERROR(INDEX(D6:G6,COUNT(D6:G6)),"")</f>
        <v>10224356000000</v>
      </c>
      <c r="I6" s="2">
        <f t="shared" ref="I6:V6" si="3">IFERROR(INDEX(I51:I500,MATCH($C$6,$C$51:$C$500,0)),"")</f>
        <v>9928969000000</v>
      </c>
      <c r="J6" s="2">
        <f t="shared" si="3"/>
        <v>8751628000000</v>
      </c>
      <c r="K6" s="2">
        <f t="shared" si="3"/>
        <v>8047636000000</v>
      </c>
      <c r="L6" s="2">
        <f t="shared" si="3"/>
        <v>7051519000000</v>
      </c>
      <c r="M6" s="2">
        <f t="shared" si="3"/>
        <v>6523942000000</v>
      </c>
      <c r="N6" s="2">
        <f t="shared" si="3"/>
        <v>6018371000000</v>
      </c>
      <c r="O6" s="2">
        <f t="shared" si="3"/>
        <v>5987681000000</v>
      </c>
      <c r="P6" s="2">
        <f t="shared" si="3"/>
        <v>6316675000000</v>
      </c>
      <c r="Q6" s="2">
        <f t="shared" si="3"/>
        <v>6313514000000</v>
      </c>
      <c r="R6" s="2">
        <f t="shared" si="3"/>
        <v>3129069996103</v>
      </c>
      <c r="S6" s="2">
        <f t="shared" si="3"/>
        <v>1739951627864</v>
      </c>
      <c r="T6" s="2">
        <f t="shared" si="3"/>
        <v>1653668551960</v>
      </c>
      <c r="U6" s="2">
        <f t="shared" si="3"/>
        <v>1638991778979</v>
      </c>
      <c r="V6" s="2">
        <f t="shared" si="3"/>
        <v>244640798509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13.01</v>
      </c>
      <c r="E7" s="3">
        <f>IFERROR(INDEX(E51:E500,MATCH($C$7,$C$51:$C$500,0))/1000000000,"")</f>
        <v>13.01</v>
      </c>
      <c r="H7" s="3">
        <f>IFERROR(INDEX(D7:G7,COUNT(D7:G7)),"")</f>
        <v>13.01</v>
      </c>
      <c r="I7" s="3">
        <f t="shared" ref="I7:V7" si="4">IFERROR(INDEX(I51:I500,MATCH($C$7,$C$51:$C$500,0))/1000000000,"")</f>
        <v>13.01</v>
      </c>
      <c r="J7" s="3">
        <f t="shared" si="4"/>
        <v>13.01</v>
      </c>
      <c r="K7" s="3">
        <f t="shared" si="4"/>
        <v>13.01</v>
      </c>
      <c r="L7" s="3">
        <f t="shared" si="4"/>
        <v>13.01</v>
      </c>
      <c r="M7" s="3">
        <f t="shared" si="4"/>
        <v>1.63</v>
      </c>
      <c r="N7" s="3">
        <f t="shared" si="4"/>
        <v>1.63</v>
      </c>
      <c r="O7" s="3">
        <f t="shared" si="4"/>
        <v>1.63</v>
      </c>
      <c r="P7" s="3">
        <f t="shared" si="4"/>
        <v>1.63</v>
      </c>
      <c r="Q7" s="3">
        <f t="shared" si="4"/>
        <v>1.63</v>
      </c>
      <c r="R7" s="3">
        <f t="shared" si="4"/>
        <v>1.3</v>
      </c>
      <c r="S7" s="3">
        <f t="shared" si="4"/>
        <v>1.1599999999999999</v>
      </c>
      <c r="T7" s="3">
        <f t="shared" si="4"/>
        <v>1.1599999999999999</v>
      </c>
      <c r="U7" s="3">
        <f t="shared" si="4"/>
        <v>1.1599999999999999</v>
      </c>
      <c r="V7" s="3">
        <f t="shared" si="4"/>
        <v>1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-270000000000</v>
      </c>
      <c r="E8" s="2">
        <f>IFERROR(INDEX(E51:E500,MATCH("Free cash flow (Quarter)",$C$51:$C$500,0)),"")</f>
        <v>87000000000</v>
      </c>
      <c r="H8" s="2">
        <f>IFERROR(INDEX(D8:G8,COUNT(D8:G8)),"")</f>
        <v>87000000000</v>
      </c>
      <c r="I8" s="2">
        <f t="shared" ref="I8:V8" si="5">IFERROR(INDEX(I51:I500,MATCH($C$8,$C$51:$C$500,0)),"")</f>
        <v>669000000000</v>
      </c>
      <c r="J8" s="2">
        <f t="shared" si="5"/>
        <v>693000000000</v>
      </c>
      <c r="K8" s="2">
        <f t="shared" si="5"/>
        <v>671000000000</v>
      </c>
      <c r="L8" s="2">
        <f t="shared" si="5"/>
        <v>505000000000</v>
      </c>
      <c r="M8" s="2">
        <f t="shared" si="5"/>
        <v>1408000000000</v>
      </c>
      <c r="N8" s="2">
        <f t="shared" si="5"/>
        <v>973000000000</v>
      </c>
      <c r="O8" s="2">
        <f t="shared" si="5"/>
        <v>138000000000</v>
      </c>
      <c r="P8" s="2">
        <f t="shared" si="5"/>
        <v>-616000000000</v>
      </c>
      <c r="Q8" s="2">
        <f t="shared" si="5"/>
        <v>-2636000000000</v>
      </c>
      <c r="R8" s="2">
        <f t="shared" si="5"/>
        <v>-164000000000</v>
      </c>
      <c r="S8" s="2">
        <f t="shared" si="5"/>
        <v>-93000000000</v>
      </c>
      <c r="T8" s="2">
        <f t="shared" si="5"/>
        <v>-99000000000</v>
      </c>
      <c r="U8" s="2">
        <f t="shared" si="5"/>
        <v>-409000000000</v>
      </c>
      <c r="V8" s="2">
        <f t="shared" si="5"/>
        <v>-320000000000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-20.76</v>
      </c>
      <c r="E9" s="3">
        <f>IFERROR(INDEX(E51:E500,MATCH("Free cash flow per share (Quarter)",$C$51:$C$500,0)),"")</f>
        <v>6.68</v>
      </c>
      <c r="H9" s="3">
        <f>IFERROR(INDEX(D9:G9,COUNT(D9:G9)),"")</f>
        <v>6.68</v>
      </c>
      <c r="I9" s="3">
        <f t="shared" ref="I9:V9" si="6">IFERROR(INDEX(I51:I500,MATCH($C$9,$C$51:$C$500,0)),"")</f>
        <v>51.45</v>
      </c>
      <c r="J9" s="3">
        <f t="shared" si="6"/>
        <v>53.27</v>
      </c>
      <c r="K9" s="3">
        <f t="shared" si="6"/>
        <v>51.56</v>
      </c>
      <c r="L9" s="3">
        <f t="shared" si="6"/>
        <v>38.83</v>
      </c>
      <c r="M9" s="3">
        <f t="shared" si="6"/>
        <v>866.36</v>
      </c>
      <c r="N9" s="3">
        <f t="shared" si="6"/>
        <v>598.27</v>
      </c>
      <c r="O9" s="3">
        <f t="shared" si="6"/>
        <v>84.7</v>
      </c>
      <c r="P9" s="3">
        <f t="shared" si="6"/>
        <v>-378.69</v>
      </c>
      <c r="Q9" s="3">
        <f t="shared" si="6"/>
        <v>-1621.36</v>
      </c>
      <c r="R9" s="3">
        <f t="shared" si="6"/>
        <v>-126.25</v>
      </c>
      <c r="S9" s="3">
        <f t="shared" si="6"/>
        <v>-80.19</v>
      </c>
      <c r="T9" s="3">
        <f t="shared" si="6"/>
        <v>-85.36</v>
      </c>
      <c r="U9" s="3">
        <f t="shared" si="6"/>
        <v>-353.5</v>
      </c>
      <c r="V9" s="3">
        <f t="shared" si="6"/>
        <v>-319.89</v>
      </c>
    </row>
    <row r="10" spans="1:22" ht="15.5" x14ac:dyDescent="0.35">
      <c r="C10" t="s">
        <v>18</v>
      </c>
      <c r="D10" s="3">
        <f ca="1">IFERROR(IF(D9=0,"",D2/D9),"")</f>
        <v>-132.94797687861271</v>
      </c>
      <c r="E10" s="3">
        <f ca="1">IFERROR(IF(E9=0,"",E2/E9),"")</f>
        <v>330.83832335329345</v>
      </c>
      <c r="I10" s="3">
        <f t="shared" ref="I10:V10" ca="1" si="7">IFERROR(IF(I9=0,"",I2/I9),"")</f>
        <v>53.2555879494655</v>
      </c>
      <c r="J10" s="3">
        <f t="shared" ca="1" si="7"/>
        <v>60.822226393842683</v>
      </c>
      <c r="K10" s="3">
        <f t="shared" ca="1" si="7"/>
        <v>42.28083785880527</v>
      </c>
      <c r="L10" s="3">
        <f t="shared" ca="1" si="7"/>
        <v>32.449137265001291</v>
      </c>
      <c r="M10" s="3">
        <f t="shared" ca="1" si="7"/>
        <v>1.2372166305000232</v>
      </c>
      <c r="N10" s="3">
        <f t="shared" ca="1" si="7"/>
        <v>1.1491467063366039</v>
      </c>
      <c r="O10" s="3">
        <f t="shared" ca="1" si="7"/>
        <v>10.256788665879574</v>
      </c>
      <c r="P10" s="3">
        <f t="shared" ca="1" si="7"/>
        <v>-1.185006205603528</v>
      </c>
      <c r="Q10" s="3">
        <f t="shared" ca="1" si="7"/>
        <v>-0.7381920116445454</v>
      </c>
      <c r="R10" s="3">
        <f t="shared" ca="1" si="7"/>
        <v>-10.726010297029703</v>
      </c>
      <c r="S10" s="3">
        <f t="shared" ca="1" si="7"/>
        <v>-14.941703454296047</v>
      </c>
      <c r="T10" s="3">
        <f t="shared" ca="1" si="7"/>
        <v>-19.622774133083411</v>
      </c>
      <c r="U10" s="3">
        <f t="shared" ca="1" si="7"/>
        <v>-3.2857038189533241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1226974000000</v>
      </c>
      <c r="E11" s="2">
        <f>IFERROR(INDEX(E51:E500,MATCH($C$11,$C$51:$C$500,0)),"")</f>
        <v>1201803000000</v>
      </c>
      <c r="H11" s="2">
        <f>IFERROR(INDEX(D11:G11,COUNT(D11:G11)),"")</f>
        <v>1201803000000</v>
      </c>
      <c r="I11" s="2">
        <f t="shared" ref="I11:V11" si="8">IFERROR(INDEX(I51:I500,MATCH($C$11,$C$51:$C$500,0)),"")</f>
        <v>1159893000000</v>
      </c>
      <c r="J11" s="2">
        <f t="shared" si="8"/>
        <v>2101314000000</v>
      </c>
      <c r="K11" s="2">
        <f t="shared" si="8"/>
        <v>1186238000000</v>
      </c>
      <c r="L11" s="2">
        <f t="shared" si="8"/>
        <v>1065996000000</v>
      </c>
      <c r="M11" s="2">
        <f t="shared" si="8"/>
        <v>1914514000000</v>
      </c>
      <c r="N11" s="2">
        <f t="shared" si="8"/>
        <v>907531000000</v>
      </c>
      <c r="O11" s="2">
        <f t="shared" si="8"/>
        <v>314062000000</v>
      </c>
      <c r="P11" s="2">
        <f t="shared" si="8"/>
        <v>215920000000</v>
      </c>
      <c r="Q11" s="2">
        <f t="shared" si="8"/>
        <v>930138000000</v>
      </c>
      <c r="R11" s="2">
        <f t="shared" si="8"/>
        <v>740436843020</v>
      </c>
      <c r="S11" s="2">
        <f t="shared" si="8"/>
        <v>159848063872</v>
      </c>
      <c r="T11" s="2">
        <f t="shared" si="8"/>
        <v>279958770048</v>
      </c>
      <c r="U11" s="2">
        <f t="shared" si="8"/>
        <v>515437837445</v>
      </c>
      <c r="V11" s="2">
        <f t="shared" si="8"/>
        <v>168707958679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642000000000</v>
      </c>
      <c r="E12" s="2">
        <f>IFERROR(INDEX(E51:E500,MATCH("Net Debt (Quarter)",$C$51:$C$500,0)),"")</f>
        <v>572000000000</v>
      </c>
      <c r="H12" s="2">
        <f>IFERROR(INDEX(D12:G12,COUNT(D12:G12)),"")</f>
        <v>572000000000</v>
      </c>
      <c r="I12" s="2">
        <f t="shared" ref="I12:V12" si="9">IFERROR(INDEX(I51:I500,MATCH($C$12,$C$51:$C$500,0)),"")</f>
        <v>449000000000</v>
      </c>
      <c r="J12" s="2">
        <f t="shared" si="9"/>
        <v>-445000000000</v>
      </c>
      <c r="K12" s="2">
        <f t="shared" si="9"/>
        <v>-539000000000</v>
      </c>
      <c r="L12" s="2">
        <f t="shared" si="9"/>
        <v>-554000000000</v>
      </c>
      <c r="M12" s="2">
        <f t="shared" si="9"/>
        <v>-1421000000000</v>
      </c>
      <c r="N12" s="2">
        <f t="shared" si="9"/>
        <v>-303000000000</v>
      </c>
      <c r="O12" s="2">
        <f t="shared" si="9"/>
        <v>-63000000000</v>
      </c>
      <c r="P12" s="2">
        <f t="shared" si="9"/>
        <v>-38000000000</v>
      </c>
      <c r="Q12" s="2">
        <f t="shared" si="9"/>
        <v>-663000000000</v>
      </c>
      <c r="R12" s="2">
        <f t="shared" si="9"/>
        <v>-500000000000</v>
      </c>
      <c r="S12" s="2">
        <f t="shared" si="9"/>
        <v>-20000000000</v>
      </c>
      <c r="T12" s="2">
        <f t="shared" si="9"/>
        <v>-115000000000</v>
      </c>
      <c r="U12" s="2">
        <f t="shared" si="9"/>
        <v>-325000000000</v>
      </c>
      <c r="V12" s="2">
        <f t="shared" si="9"/>
        <v>701000000000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1869000000000</v>
      </c>
      <c r="E13" s="2">
        <f>IFERROR(INDEX(E51:E500,MATCH("Total Debt (Quarter)",$C$51:$C$500,0)),"")</f>
        <v>1774000000000</v>
      </c>
      <c r="H13" s="2">
        <f>IFERROR(INDEX(D13:G13,COUNT(D13:G13)),"")</f>
        <v>1774000000000</v>
      </c>
      <c r="I13" s="2">
        <f t="shared" ref="I13:V13" si="10">IFERROR(INDEX(I51:I500,MATCH($C$13,$C$51:$C$500,0)),"")</f>
        <v>1609000000000</v>
      </c>
      <c r="J13" s="2">
        <f t="shared" si="10"/>
        <v>1656000000000</v>
      </c>
      <c r="K13" s="2">
        <f t="shared" si="10"/>
        <v>647000000000</v>
      </c>
      <c r="L13" s="2">
        <f t="shared" si="10"/>
        <v>512000000000</v>
      </c>
      <c r="M13" s="2">
        <f t="shared" si="10"/>
        <v>494000000000</v>
      </c>
      <c r="N13" s="2">
        <f t="shared" si="10"/>
        <v>605000000000</v>
      </c>
      <c r="O13" s="2">
        <f t="shared" si="10"/>
        <v>251000000000</v>
      </c>
      <c r="P13" s="2">
        <f t="shared" si="10"/>
        <v>178000000000</v>
      </c>
      <c r="Q13" s="2">
        <f t="shared" si="10"/>
        <v>267000000000</v>
      </c>
      <c r="R13" s="2">
        <f t="shared" si="10"/>
        <v>240000000000</v>
      </c>
      <c r="S13" s="2">
        <f t="shared" si="10"/>
        <v>140000000000</v>
      </c>
      <c r="T13" s="2">
        <f t="shared" si="10"/>
        <v>165000000000</v>
      </c>
      <c r="U13" s="2">
        <f t="shared" si="10"/>
        <v>190000000000</v>
      </c>
      <c r="V13" s="2">
        <f t="shared" si="10"/>
        <v>870000000000</v>
      </c>
    </row>
    <row r="14" spans="1:22" ht="15.5" x14ac:dyDescent="0.35">
      <c r="C14" t="s">
        <v>27</v>
      </c>
      <c r="D14" s="2">
        <f>IFERROR(INDEX(D51:D500,MATCH($C$14,$C$51:$C$500,0)),"")</f>
        <v>-42786000000</v>
      </c>
      <c r="E14" s="2">
        <f>IFERROR(INDEX(E51:E500,MATCH($C$14,$C$51:$C$500,0)),"")</f>
        <v>-36333000000</v>
      </c>
      <c r="H14" s="2">
        <f>IFERROR(SUM(D14:G14)*(4/MAX(1,COUNT(D14:G14))),"")</f>
        <v>-158238000000</v>
      </c>
      <c r="I14" s="2">
        <f t="shared" ref="I14:V14" si="11">IFERROR(INDEX(I51:I500,MATCH($C$14,$C$51:$C$500,0)),"")</f>
        <v>-155920000000</v>
      </c>
      <c r="J14" s="2">
        <f t="shared" si="11"/>
        <v>-96056000000</v>
      </c>
      <c r="K14" s="2">
        <f t="shared" si="11"/>
        <v>-83760000000</v>
      </c>
      <c r="L14" s="2">
        <f t="shared" si="11"/>
        <v>-67864000000</v>
      </c>
      <c r="M14" s="2">
        <f t="shared" si="11"/>
        <v>-64985000000</v>
      </c>
      <c r="N14" s="2">
        <f t="shared" si="11"/>
        <v>-91169000000</v>
      </c>
      <c r="O14" s="2">
        <f t="shared" si="11"/>
        <v>-52397000000</v>
      </c>
      <c r="P14" s="2">
        <f t="shared" si="11"/>
        <v>-41357000000</v>
      </c>
      <c r="Q14" s="2">
        <f t="shared" si="11"/>
        <v>-39708000000</v>
      </c>
      <c r="R14" s="2">
        <f t="shared" si="11"/>
        <v>-51990657726</v>
      </c>
      <c r="S14" s="2">
        <f t="shared" si="11"/>
        <v>-57298648120</v>
      </c>
      <c r="T14" s="2">
        <f t="shared" si="11"/>
        <v>-55779008271</v>
      </c>
      <c r="U14" s="2">
        <f t="shared" si="11"/>
        <v>-18945082871</v>
      </c>
      <c r="V14" s="2">
        <f t="shared" si="11"/>
        <v>-18025499296</v>
      </c>
    </row>
    <row r="15" spans="1:22" ht="15.5" x14ac:dyDescent="0.35">
      <c r="C15" t="s">
        <v>28</v>
      </c>
      <c r="D15" s="2">
        <f>IFERROR(INDEX(D51:D500,MATCH($C$15,$C$51:$C$500,0)),"")</f>
        <v>-106625000000</v>
      </c>
      <c r="E15" s="2">
        <f>IFERROR(INDEX(E51:E500,MATCH($C$15,$C$51:$C$500,0)),"")</f>
        <v>-89354000000</v>
      </c>
      <c r="H15" s="2">
        <f>IFERROR(SUM(D15:G15)*(4/MAX(1,COUNT(D15:G15))),"")</f>
        <v>-391958000000</v>
      </c>
      <c r="I15" s="2">
        <f t="shared" ref="I15:V15" si="12">IFERROR(INDEX(I51:I500,MATCH($C$15,$C$51:$C$500,0)),"")</f>
        <v>-380870000000</v>
      </c>
      <c r="J15" s="2">
        <f t="shared" si="12"/>
        <v>-410248000000</v>
      </c>
      <c r="K15" s="2">
        <f t="shared" si="12"/>
        <v>-419365000000</v>
      </c>
      <c r="L15" s="2">
        <f t="shared" si="12"/>
        <v>-273926000000</v>
      </c>
      <c r="M15" s="2">
        <f t="shared" si="12"/>
        <v>-272681000000</v>
      </c>
      <c r="N15" s="2">
        <f t="shared" si="12"/>
        <v>-185400000000</v>
      </c>
      <c r="O15" s="2">
        <f t="shared" si="12"/>
        <v>-183462000000</v>
      </c>
      <c r="P15" s="2">
        <f t="shared" si="12"/>
        <v>-139763000000</v>
      </c>
      <c r="Q15" s="2">
        <f t="shared" si="12"/>
        <v>-96518000000</v>
      </c>
      <c r="R15" s="2">
        <f t="shared" si="12"/>
        <v>-73591844049</v>
      </c>
      <c r="S15" s="2">
        <f t="shared" si="12"/>
        <v>-44040542713</v>
      </c>
      <c r="T15" s="2">
        <f t="shared" si="12"/>
        <v>-33799163970</v>
      </c>
      <c r="U15" s="2">
        <f t="shared" si="12"/>
        <v>-21568661267</v>
      </c>
      <c r="V15" s="2">
        <f t="shared" si="12"/>
        <v>-25061978940</v>
      </c>
    </row>
    <row r="16" spans="1:22" ht="15.5" x14ac:dyDescent="0.35">
      <c r="C16" t="s">
        <v>29</v>
      </c>
      <c r="D16" s="2">
        <f>IFERROR(INDEX(D51:D500,MATCH($C$16,$C$51:$C$500,0)),"")</f>
        <v>422506000000</v>
      </c>
      <c r="E16" s="2">
        <f>IFERROR(INDEX(E51:E500,MATCH($C$16,$C$51:$C$500,0)),"")</f>
        <v>382926000000</v>
      </c>
      <c r="H16" s="2">
        <f>IFERROR(SUM(D16:G16)*(4/MAX(1,COUNT(D16:G16))),"")</f>
        <v>1610864000000</v>
      </c>
      <c r="I16" s="2">
        <f t="shared" ref="I16:V16" si="13">IFERROR(INDEX(I51:I500,MATCH($C$16,$C$51:$C$500,0)),"")</f>
        <v>1545047000000</v>
      </c>
      <c r="J16" s="2">
        <f t="shared" si="13"/>
        <v>1360362000000</v>
      </c>
      <c r="K16" s="2">
        <f t="shared" si="13"/>
        <v>1666409000000</v>
      </c>
      <c r="L16" s="2">
        <f t="shared" si="13"/>
        <v>984307000000</v>
      </c>
      <c r="M16" s="2">
        <f t="shared" si="13"/>
        <v>972865000000</v>
      </c>
      <c r="N16" s="2">
        <f t="shared" si="13"/>
        <v>310650000000</v>
      </c>
      <c r="O16" s="2">
        <f t="shared" si="13"/>
        <v>-149536000000</v>
      </c>
      <c r="P16" s="2">
        <f t="shared" si="13"/>
        <v>166156000000</v>
      </c>
      <c r="Q16" s="2">
        <f t="shared" si="13"/>
        <v>200039000000</v>
      </c>
      <c r="R16" s="2">
        <f t="shared" si="13"/>
        <v>172293808792</v>
      </c>
      <c r="S16" s="2">
        <f t="shared" si="13"/>
        <v>105746619241</v>
      </c>
      <c r="T16" s="2">
        <f t="shared" si="13"/>
        <v>93505936951</v>
      </c>
      <c r="U16" s="2">
        <f t="shared" si="13"/>
        <v>71761148171</v>
      </c>
      <c r="V16" s="2">
        <f t="shared" si="13"/>
        <v>77021581469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35907600000000</v>
      </c>
      <c r="E20" s="2">
        <f ca="1">IFERROR(E21*E2,"")</f>
        <v>28752100000000</v>
      </c>
      <c r="H20" s="2">
        <f t="shared" ref="H20:V20" ca="1" si="14">IFERROR(H21*H2,"")</f>
        <v>28752100000000</v>
      </c>
      <c r="I20" s="2">
        <f t="shared" ca="1" si="14"/>
        <v>35647400000000</v>
      </c>
      <c r="J20" s="2">
        <f t="shared" ca="1" si="14"/>
        <v>42152400000000</v>
      </c>
      <c r="K20" s="2">
        <f t="shared" ca="1" si="14"/>
        <v>28361800000000</v>
      </c>
      <c r="L20" s="2">
        <f t="shared" ca="1" si="14"/>
        <v>16392600000000</v>
      </c>
      <c r="M20" s="2">
        <f t="shared" ca="1" si="14"/>
        <v>1747156250000</v>
      </c>
      <c r="N20" s="2">
        <f t="shared" ca="1" si="14"/>
        <v>1120625000000</v>
      </c>
      <c r="O20" s="2">
        <f t="shared" ca="1" si="14"/>
        <v>1416062500000</v>
      </c>
      <c r="P20" s="2">
        <f t="shared" ca="1" si="14"/>
        <v>731462500000</v>
      </c>
      <c r="Q20" s="2">
        <f t="shared" ca="1" si="14"/>
        <v>1950906250000</v>
      </c>
      <c r="R20" s="2">
        <f t="shared" ca="1" si="14"/>
        <v>1760406440000</v>
      </c>
      <c r="S20" s="2">
        <f t="shared" ca="1" si="14"/>
        <v>1389883232000</v>
      </c>
      <c r="T20" s="2">
        <f t="shared" ca="1" si="14"/>
        <v>1943000000000</v>
      </c>
      <c r="U20" s="2">
        <f t="shared" ca="1" si="14"/>
        <v>1347335708000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13010000000</v>
      </c>
      <c r="E21" s="2">
        <f>IFERROR(INDEX(E51:E500,MATCH($C$7,$C$51:$C$500,0)),"")</f>
        <v>13010000000</v>
      </c>
      <c r="H21" s="2">
        <f>IFERROR(INDEX(D21:G21,COUNT(D21:G21)),"")</f>
        <v>13010000000</v>
      </c>
      <c r="I21" s="2">
        <f t="shared" ref="I21:V21" si="15">IFERROR(INDEX(I51:I500,MATCH($C$7,$C$51:$C$500,0)),"")</f>
        <v>13010000000</v>
      </c>
      <c r="J21" s="2">
        <f t="shared" si="15"/>
        <v>13010000000</v>
      </c>
      <c r="K21" s="2">
        <f t="shared" si="15"/>
        <v>13010000000</v>
      </c>
      <c r="L21" s="2">
        <f t="shared" si="15"/>
        <v>13010000000</v>
      </c>
      <c r="M21" s="2">
        <f t="shared" si="15"/>
        <v>1630000000</v>
      </c>
      <c r="N21" s="2">
        <f t="shared" si="15"/>
        <v>1630000000</v>
      </c>
      <c r="O21" s="2">
        <f t="shared" si="15"/>
        <v>1630000000</v>
      </c>
      <c r="P21" s="2">
        <f t="shared" si="15"/>
        <v>1630000000</v>
      </c>
      <c r="Q21" s="2">
        <f t="shared" si="15"/>
        <v>1630000000</v>
      </c>
      <c r="R21" s="2">
        <f t="shared" si="15"/>
        <v>1300000000</v>
      </c>
      <c r="S21" s="2">
        <f t="shared" si="15"/>
        <v>1160000000</v>
      </c>
      <c r="T21" s="2">
        <f t="shared" si="15"/>
        <v>1160000000</v>
      </c>
      <c r="U21" s="2">
        <f t="shared" si="15"/>
        <v>1160000000</v>
      </c>
      <c r="V21" s="2">
        <f t="shared" si="15"/>
        <v>1000000000</v>
      </c>
    </row>
    <row r="23" spans="1:22" ht="15.5" x14ac:dyDescent="0.35">
      <c r="B23" t="s">
        <v>50</v>
      </c>
      <c r="C23" t="s">
        <v>51</v>
      </c>
      <c r="D23" s="3">
        <f>IFERROR(D5/D6*100,"")</f>
        <v>2.8522234783308926</v>
      </c>
      <c r="E23" s="3">
        <f>IFERROR(E5/E6*100,"")</f>
        <v>2.7382458122545814</v>
      </c>
      <c r="H23" s="3">
        <f t="shared" ref="H23:V23" si="16">IFERROR(H5/H6*100,"")</f>
        <v>11.358798539487475</v>
      </c>
      <c r="I23" s="3">
        <f t="shared" si="16"/>
        <v>11.233915626083634</v>
      </c>
      <c r="J23" s="3">
        <f t="shared" si="16"/>
        <v>10.178414804651204</v>
      </c>
      <c r="K23" s="3">
        <f t="shared" si="16"/>
        <v>14.961511678709128</v>
      </c>
      <c r="L23" s="3">
        <f t="shared" si="16"/>
        <v>10.328129300935018</v>
      </c>
      <c r="M23" s="3">
        <f t="shared" si="16"/>
        <v>10.199431570666938</v>
      </c>
      <c r="N23" s="3">
        <f t="shared" si="16"/>
        <v>1.7801660947788032</v>
      </c>
      <c r="O23" s="3">
        <f t="shared" si="16"/>
        <v>-5.7654708058094615</v>
      </c>
      <c r="P23" s="3">
        <f t="shared" si="16"/>
        <v>0.10462783030629247</v>
      </c>
      <c r="Q23" s="3">
        <f t="shared" si="16"/>
        <v>1.577520854471852</v>
      </c>
      <c r="R23" s="3">
        <f t="shared" si="16"/>
        <v>2.6472628636676019</v>
      </c>
      <c r="S23" s="3">
        <f t="shared" si="16"/>
        <v>5.4659999147650877</v>
      </c>
      <c r="T23" s="3">
        <f t="shared" si="16"/>
        <v>3.7836438751187829</v>
      </c>
      <c r="U23" s="3">
        <f t="shared" si="16"/>
        <v>3.042749786461191</v>
      </c>
      <c r="V23" s="3">
        <f t="shared" si="16"/>
        <v>20.626658337261599</v>
      </c>
    </row>
    <row r="24" spans="1:22" ht="15.5" x14ac:dyDescent="0.35">
      <c r="C24" t="s">
        <v>52</v>
      </c>
      <c r="D24" s="4">
        <f>IFERROR(_xlfn.RRI(5,I23,D23),"")</f>
        <v>-0.23979542562238099</v>
      </c>
      <c r="E24" s="4">
        <f>IFERROR(_xlfn.RRI(5,J23,E23),"")</f>
        <v>-0.2309431279031835</v>
      </c>
      <c r="H24" s="4">
        <f t="shared" ref="H24:V24" si="17">IFERROR(_xlfn.RRI(5,M23,H23),"")</f>
        <v>2.1765620152787157E-2</v>
      </c>
      <c r="I24" s="4">
        <f t="shared" si="17"/>
        <v>0.44548678804614861</v>
      </c>
      <c r="J24" s="4" t="str">
        <f t="shared" si="17"/>
        <v/>
      </c>
      <c r="K24" s="4">
        <f t="shared" si="17"/>
        <v>1.6981472744476362</v>
      </c>
      <c r="L24" s="4">
        <f t="shared" si="17"/>
        <v>0.45616071887447607</v>
      </c>
      <c r="M24" s="4">
        <f t="shared" si="17"/>
        <v>0.30965160722546159</v>
      </c>
      <c r="N24" s="4">
        <f t="shared" si="17"/>
        <v>-0.20097902345120033</v>
      </c>
      <c r="O24" s="4" t="str">
        <f t="shared" si="17"/>
        <v/>
      </c>
      <c r="P24" s="4">
        <f t="shared" si="17"/>
        <v>-0.49034510971974365</v>
      </c>
      <c r="Q24" s="4">
        <f t="shared" si="17"/>
        <v>-0.40198889775969837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85.55</v>
      </c>
      <c r="J25" s="3">
        <f t="shared" si="18"/>
        <v>69.36</v>
      </c>
      <c r="K25" s="3">
        <f t="shared" si="18"/>
        <v>93.13</v>
      </c>
      <c r="L25" s="3">
        <f t="shared" si="18"/>
        <v>53.55</v>
      </c>
      <c r="M25" s="3">
        <f t="shared" si="18"/>
        <v>414.65</v>
      </c>
      <c r="N25" s="3">
        <f t="shared" si="18"/>
        <v>71.45</v>
      </c>
      <c r="O25" s="3">
        <f t="shared" si="18"/>
        <v>-208.38</v>
      </c>
      <c r="P25" s="3">
        <f t="shared" si="18"/>
        <v>9.9499999999999993</v>
      </c>
      <c r="Q25" s="3">
        <f t="shared" si="18"/>
        <v>57.55</v>
      </c>
      <c r="R25" s="3">
        <f t="shared" si="18"/>
        <v>66.05</v>
      </c>
      <c r="S25" s="3">
        <f t="shared" si="18"/>
        <v>60.89</v>
      </c>
      <c r="T25" s="3">
        <f t="shared" si="18"/>
        <v>54.12</v>
      </c>
      <c r="U25" s="3">
        <f t="shared" si="18"/>
        <v>43.14</v>
      </c>
      <c r="V25" s="3">
        <f t="shared" si="18"/>
        <v>50.46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3.6677221717711816E-2</v>
      </c>
      <c r="J26" s="4" t="str">
        <f t="shared" si="19"/>
        <v/>
      </c>
      <c r="K26" s="4">
        <f t="shared" si="19"/>
        <v>0.56405962230143047</v>
      </c>
      <c r="L26" s="4">
        <f t="shared" si="19"/>
        <v>-1.4304373880358434E-2</v>
      </c>
      <c r="M26" s="4">
        <f t="shared" si="19"/>
        <v>0.4439819667404683</v>
      </c>
      <c r="N26" s="4">
        <f t="shared" si="19"/>
        <v>3.2502832665599612E-2</v>
      </c>
      <c r="O26" s="4" t="str">
        <f t="shared" si="19"/>
        <v/>
      </c>
      <c r="P26" s="4">
        <f t="shared" si="19"/>
        <v>-0.25425802599485159</v>
      </c>
      <c r="Q26" s="4">
        <f t="shared" si="19"/>
        <v>2.6643392472732286E-2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267.91875480399693</v>
      </c>
      <c r="E27" s="3">
        <f>IFERROR(E4/E21,"")</f>
        <v>251.94281322059953</v>
      </c>
      <c r="H27" s="3">
        <f t="shared" ref="H27:V27" si="20">IFERROR(H4/H21,"")</f>
        <v>1039.7231360491928</v>
      </c>
      <c r="I27" s="3">
        <f t="shared" si="20"/>
        <v>987.50453497309763</v>
      </c>
      <c r="J27" s="3">
        <f t="shared" si="20"/>
        <v>938.32152190622594</v>
      </c>
      <c r="K27" s="3">
        <f t="shared" si="20"/>
        <v>860.14688700999227</v>
      </c>
      <c r="L27" s="3">
        <f t="shared" si="20"/>
        <v>731.59200614911606</v>
      </c>
      <c r="M27" s="3">
        <f t="shared" si="20"/>
        <v>5755.7613496932518</v>
      </c>
      <c r="N27" s="3">
        <f t="shared" si="20"/>
        <v>4362.039263803681</v>
      </c>
      <c r="O27" s="3">
        <f t="shared" si="20"/>
        <v>4305.471779141104</v>
      </c>
      <c r="P27" s="3">
        <f t="shared" si="20"/>
        <v>3659.2944785276072</v>
      </c>
      <c r="Q27" s="3">
        <f t="shared" si="20"/>
        <v>3587.7337423312883</v>
      </c>
      <c r="R27" s="3">
        <f t="shared" si="20"/>
        <v>3975.6638979053846</v>
      </c>
      <c r="S27" s="3">
        <f t="shared" si="20"/>
        <v>3572.5157780905174</v>
      </c>
      <c r="T27" s="3">
        <f t="shared" si="20"/>
        <v>2879.9942860974138</v>
      </c>
      <c r="U27" s="3">
        <f t="shared" si="20"/>
        <v>2158.2758559620688</v>
      </c>
      <c r="V27" s="3">
        <f t="shared" si="20"/>
        <v>1788.082522163</v>
      </c>
    </row>
    <row r="28" spans="1:22" ht="15.5" x14ac:dyDescent="0.35">
      <c r="C28" t="s">
        <v>57</v>
      </c>
      <c r="D28" s="4">
        <f>IFERROR(_xlfn.RRI(5,I27,D27),"")</f>
        <v>-0.22964163372812496</v>
      </c>
      <c r="E28" s="4">
        <f>IFERROR(_xlfn.RRI(5,J27,E27),"")</f>
        <v>-0.23124127229459412</v>
      </c>
      <c r="H28" s="4">
        <f t="shared" ref="H28:V28" si="21">IFERROR(_xlfn.RRI(5,M27,H27),"")</f>
        <v>-0.28982891481917006</v>
      </c>
      <c r="I28" s="4">
        <f t="shared" si="21"/>
        <v>-0.25703234767127381</v>
      </c>
      <c r="J28" s="4">
        <f t="shared" si="21"/>
        <v>-0.26266273081626001</v>
      </c>
      <c r="K28" s="4">
        <f t="shared" si="21"/>
        <v>-0.2514254596496639</v>
      </c>
      <c r="L28" s="4">
        <f t="shared" si="21"/>
        <v>-0.27240492743406253</v>
      </c>
      <c r="M28" s="4">
        <f t="shared" si="21"/>
        <v>7.6808867481348742E-2</v>
      </c>
      <c r="N28" s="4">
        <f t="shared" si="21"/>
        <v>4.0742004209106231E-2</v>
      </c>
      <c r="O28" s="4">
        <f t="shared" si="21"/>
        <v>8.3741799253801874E-2</v>
      </c>
      <c r="P28" s="4">
        <f t="shared" si="21"/>
        <v>0.11136849580477648</v>
      </c>
      <c r="Q28" s="4">
        <f t="shared" si="21"/>
        <v>0.1494405904308882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0.23341983852364473</v>
      </c>
      <c r="J29" s="4">
        <f t="shared" si="22"/>
        <v>-0.25523461827552879</v>
      </c>
      <c r="K29" s="4">
        <f t="shared" si="22"/>
        <v>0.73912231559290387</v>
      </c>
      <c r="L29" s="4">
        <f t="shared" si="22"/>
        <v>-0.87085493789943325</v>
      </c>
      <c r="M29" s="4">
        <f t="shared" si="22"/>
        <v>4.803358992302309</v>
      </c>
      <c r="N29" s="4">
        <f t="shared" si="22"/>
        <v>-1.3428831941645072</v>
      </c>
      <c r="O29" s="4">
        <f t="shared" si="22"/>
        <v>-21.942713567839196</v>
      </c>
      <c r="P29" s="4">
        <f t="shared" si="22"/>
        <v>-0.82710686359687224</v>
      </c>
      <c r="Q29" s="4">
        <f t="shared" si="22"/>
        <v>-0.12869038607115821</v>
      </c>
      <c r="R29" s="4">
        <f t="shared" si="22"/>
        <v>8.4742979142716321E-2</v>
      </c>
      <c r="S29" s="4">
        <f t="shared" si="22"/>
        <v>0.12509238728750929</v>
      </c>
      <c r="T29" s="4">
        <f t="shared" si="22"/>
        <v>0.25452016689847001</v>
      </c>
      <c r="U29" s="4">
        <f t="shared" si="22"/>
        <v>-0.14506539833531509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5.287935318445678E-2</v>
      </c>
      <c r="I30" s="4">
        <f t="shared" si="23"/>
        <v>5.2415949030940961E-2</v>
      </c>
      <c r="J30" s="4">
        <f t="shared" si="23"/>
        <v>9.0885215161309443E-2</v>
      </c>
      <c r="K30" s="4">
        <f t="shared" si="23"/>
        <v>0.17571936240467018</v>
      </c>
      <c r="L30" s="4">
        <f t="shared" si="23"/>
        <v>-0.87289396455116997</v>
      </c>
      <c r="M30" s="4">
        <f t="shared" si="23"/>
        <v>0.31951158657711176</v>
      </c>
      <c r="N30" s="4">
        <f t="shared" si="23"/>
        <v>1.3138510148093842E-2</v>
      </c>
      <c r="O30" s="4">
        <f t="shared" si="23"/>
        <v>0.17658521455575762</v>
      </c>
      <c r="P30" s="4">
        <f t="shared" si="23"/>
        <v>1.9945943967909708E-2</v>
      </c>
      <c r="Q30" s="4">
        <f t="shared" si="23"/>
        <v>-9.7576194954125992E-2</v>
      </c>
      <c r="R30" s="4">
        <f t="shared" si="23"/>
        <v>0.1128471208685177</v>
      </c>
      <c r="S30" s="4">
        <f t="shared" si="23"/>
        <v>0.24045932845634804</v>
      </c>
      <c r="T30" s="4">
        <f t="shared" si="23"/>
        <v>0.33439582254587802</v>
      </c>
      <c r="U30" s="4">
        <f t="shared" si="23"/>
        <v>0.20703369626993218</v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790.49</v>
      </c>
      <c r="E32" s="3">
        <f>IFERROR(INDEX(E51:E500,MATCH($A$32,$C$51:$C$500,0)),"")</f>
        <v>767.14</v>
      </c>
      <c r="H32" s="3">
        <f>IFERROR(INDEX(D32:G32,COUNT(D32:G32)),"")</f>
        <v>767.14</v>
      </c>
      <c r="I32" s="3">
        <f t="shared" ref="I32:V32" si="24">IFERROR(INDEX(I51:I500,MATCH($C$32,$C$51:$C$500,0)),"")</f>
        <v>745.48</v>
      </c>
      <c r="J32" s="3">
        <f t="shared" si="24"/>
        <v>658.91</v>
      </c>
      <c r="K32" s="3">
        <f t="shared" si="24"/>
        <v>608.61</v>
      </c>
      <c r="L32" s="3">
        <f t="shared" si="24"/>
        <v>534.78</v>
      </c>
      <c r="M32" s="3">
        <f t="shared" si="24"/>
        <v>3962.54</v>
      </c>
      <c r="N32" s="3">
        <f t="shared" si="24"/>
        <v>3667.66</v>
      </c>
      <c r="O32" s="3">
        <f t="shared" si="24"/>
        <v>3654.45</v>
      </c>
      <c r="P32" s="3">
        <f t="shared" si="24"/>
        <v>3866.79</v>
      </c>
      <c r="Q32" s="3">
        <f t="shared" si="24"/>
        <v>3870.59</v>
      </c>
      <c r="R32" s="3">
        <f t="shared" si="24"/>
        <v>2400.31</v>
      </c>
      <c r="S32" s="3">
        <f t="shared" si="24"/>
        <v>1508.53</v>
      </c>
      <c r="T32" s="3">
        <f t="shared" si="24"/>
        <v>1425.66</v>
      </c>
      <c r="U32" s="3">
        <f t="shared" si="24"/>
        <v>1393.81</v>
      </c>
      <c r="V32" s="3">
        <f t="shared" si="24"/>
        <v>233.18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2.8</v>
      </c>
      <c r="E33" s="3">
        <f>IFERROR(INDEX(E51:E500,MATCH($A$33,$C$51:$C$500,0)),"")</f>
        <v>3.53</v>
      </c>
      <c r="H33" s="3">
        <f>IFERROR(INDEX(D33:G33,COUNT(D33:G33)),"")</f>
        <v>3.53</v>
      </c>
      <c r="I33" s="3">
        <f t="shared" ref="I33:V33" si="25">IFERROR(INDEX(I51:I500,MATCH($C$33,$C$51:$C$500,0)),"")</f>
        <v>3.68</v>
      </c>
      <c r="J33" s="3">
        <f t="shared" si="25"/>
        <v>4.92</v>
      </c>
      <c r="K33" s="3">
        <f t="shared" si="25"/>
        <v>3.58</v>
      </c>
      <c r="L33" s="3">
        <f t="shared" si="25"/>
        <v>2.36</v>
      </c>
      <c r="M33" s="3">
        <f t="shared" si="25"/>
        <v>2.16</v>
      </c>
      <c r="N33" s="3">
        <f t="shared" si="25"/>
        <v>1.5</v>
      </c>
      <c r="O33" s="3">
        <f t="shared" si="25"/>
        <v>1.9</v>
      </c>
      <c r="P33" s="3">
        <f t="shared" si="25"/>
        <v>0.93</v>
      </c>
      <c r="Q33" s="3">
        <f t="shared" si="25"/>
        <v>2.4700000000000002</v>
      </c>
      <c r="R33" s="3">
        <f t="shared" si="25"/>
        <v>4.54</v>
      </c>
      <c r="S33" s="3">
        <f t="shared" si="25"/>
        <v>6.5</v>
      </c>
      <c r="T33" s="3">
        <f t="shared" si="25"/>
        <v>9.61</v>
      </c>
      <c r="U33" s="3">
        <f t="shared" si="25"/>
        <v>6.82</v>
      </c>
      <c r="V33" s="3">
        <f t="shared" si="25"/>
        <v>0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95.59</v>
      </c>
      <c r="E34" s="3">
        <f>IFERROR(INDEX(E51:E500,MATCH($A$34,$C$51:$C$500,0)),"")</f>
        <v>125.87</v>
      </c>
      <c r="H34" s="3">
        <f>IFERROR(INDEX(D34:G34,COUNT(D34:G34)),"")</f>
        <v>125.87</v>
      </c>
      <c r="I34" s="3">
        <f t="shared" ref="I34:V34" si="26">IFERROR(INDEX(I51:I500,MATCH($C$34,$C$51:$C$500,0)),"")</f>
        <v>32.03</v>
      </c>
      <c r="J34" s="3">
        <f t="shared" si="26"/>
        <v>46.71</v>
      </c>
      <c r="K34" s="3">
        <f t="shared" si="26"/>
        <v>23.41</v>
      </c>
      <c r="L34" s="3">
        <f t="shared" si="26"/>
        <v>23.53</v>
      </c>
      <c r="M34" s="3">
        <f t="shared" si="26"/>
        <v>20.68</v>
      </c>
      <c r="N34" s="3">
        <f t="shared" si="26"/>
        <v>77.03</v>
      </c>
      <c r="O34" s="3">
        <f t="shared" si="26"/>
        <v>-33.36</v>
      </c>
      <c r="P34" s="3">
        <f t="shared" si="26"/>
        <v>361.01</v>
      </c>
      <c r="Q34" s="3">
        <f t="shared" si="26"/>
        <v>166.39</v>
      </c>
      <c r="R34" s="3">
        <f t="shared" si="26"/>
        <v>165.09</v>
      </c>
      <c r="S34" s="3">
        <f t="shared" si="26"/>
        <v>160.94999999999999</v>
      </c>
      <c r="T34" s="3">
        <f t="shared" si="26"/>
        <v>253.22</v>
      </c>
      <c r="U34" s="3">
        <f t="shared" si="26"/>
        <v>220.31</v>
      </c>
      <c r="V34" s="3">
        <f t="shared" si="26"/>
        <v>0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8.25</v>
      </c>
      <c r="E35" s="3">
        <f>IFERROR(INDEX(E51:E500,MATCH($A$35,$C$51:$C$500,0)),"")</f>
        <v>10.75</v>
      </c>
      <c r="H35" s="3">
        <f>IFERROR(INDEX(D35:G35,COUNT(D35:G35)),"")</f>
        <v>10.75</v>
      </c>
      <c r="I35" s="3">
        <f t="shared" ref="I35:V35" si="27">IFERROR(INDEX(I51:I500,MATCH($C$35,$C$51:$C$500,0)),"")</f>
        <v>2.77</v>
      </c>
      <c r="J35" s="3">
        <f t="shared" si="27"/>
        <v>3.45</v>
      </c>
      <c r="K35" s="3">
        <f t="shared" si="27"/>
        <v>2.5299999999999998</v>
      </c>
      <c r="L35" s="3">
        <f t="shared" si="27"/>
        <v>1.72</v>
      </c>
      <c r="M35" s="3">
        <f t="shared" si="27"/>
        <v>1.49</v>
      </c>
      <c r="N35" s="3">
        <f t="shared" si="27"/>
        <v>1.26</v>
      </c>
      <c r="O35" s="3">
        <f t="shared" si="27"/>
        <v>1.61</v>
      </c>
      <c r="P35" s="3">
        <f t="shared" si="27"/>
        <v>0.98</v>
      </c>
      <c r="Q35" s="3">
        <f t="shared" si="27"/>
        <v>2.66</v>
      </c>
      <c r="R35" s="3">
        <f t="shared" si="27"/>
        <v>2.74</v>
      </c>
      <c r="S35" s="3">
        <f t="shared" si="27"/>
        <v>2.73</v>
      </c>
      <c r="T35" s="3">
        <f t="shared" si="27"/>
        <v>4.74</v>
      </c>
      <c r="U35" s="3">
        <f t="shared" si="27"/>
        <v>4.3899999999999997</v>
      </c>
      <c r="V35" s="3">
        <f t="shared" si="27"/>
        <v>0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3485623000000</v>
      </c>
      <c r="E51" s="5">
        <v>3277776000000</v>
      </c>
      <c r="F51" s="5">
        <v>3421901000000</v>
      </c>
      <c r="G51" s="5">
        <v>3320585000000</v>
      </c>
      <c r="I51" s="5">
        <v>12847434000000</v>
      </c>
      <c r="J51" s="5">
        <v>12207563000000</v>
      </c>
      <c r="K51" s="5">
        <v>11190511000000</v>
      </c>
      <c r="L51" s="5">
        <v>9518012000000</v>
      </c>
      <c r="M51" s="5">
        <v>9381891000000</v>
      </c>
      <c r="N51" s="5">
        <v>7110124000000</v>
      </c>
      <c r="O51" s="5">
        <v>7017919000000</v>
      </c>
      <c r="P51" s="5">
        <v>5964650000000</v>
      </c>
      <c r="Q51" s="5">
        <v>5848006000000</v>
      </c>
      <c r="R51" s="5">
        <v>5168363067277</v>
      </c>
      <c r="S51" s="5">
        <v>4144118302585</v>
      </c>
      <c r="T51" s="5">
        <v>3340793371873</v>
      </c>
      <c r="U51" s="5">
        <v>2503599992916</v>
      </c>
      <c r="V51" s="5">
        <v>1788082522163</v>
      </c>
    </row>
    <row r="52" spans="2:22" ht="15.5" x14ac:dyDescent="0.35">
      <c r="C52" t="s">
        <v>82</v>
      </c>
      <c r="D52" s="5">
        <v>-2155560000000</v>
      </c>
      <c r="E52" s="5">
        <v>-2027247000000</v>
      </c>
      <c r="F52" s="5">
        <v>-2072224000000</v>
      </c>
      <c r="G52" s="5">
        <v>-2023609000000</v>
      </c>
      <c r="I52" s="5">
        <v>-7900640000000</v>
      </c>
      <c r="J52" s="5">
        <v>-7345531000000</v>
      </c>
      <c r="K52" s="5">
        <v>-6735289000000</v>
      </c>
      <c r="L52" s="5">
        <v>-5984623000000</v>
      </c>
      <c r="M52" s="5">
        <v>-5764949000000</v>
      </c>
      <c r="N52" s="5">
        <v>-4779194000000</v>
      </c>
      <c r="O52" s="5">
        <v>-4818022000000</v>
      </c>
      <c r="P52" s="5">
        <v>-4035795000000</v>
      </c>
      <c r="Q52" s="5">
        <v>-4196881000000</v>
      </c>
      <c r="R52" s="5">
        <v>-3646195117090</v>
      </c>
      <c r="S52" s="5">
        <v>-2967571739357</v>
      </c>
      <c r="T52" s="5">
        <v>-2388731054071</v>
      </c>
      <c r="U52" s="5">
        <v>-1844902051712</v>
      </c>
      <c r="V52" s="5">
        <v>-1343268005895</v>
      </c>
    </row>
    <row r="53" spans="2:22" ht="15.5" x14ac:dyDescent="0.35">
      <c r="C53" t="s">
        <v>84</v>
      </c>
      <c r="D53" s="5">
        <v>1330063000000</v>
      </c>
      <c r="E53" s="5">
        <v>1250529000000</v>
      </c>
      <c r="F53" s="5">
        <v>1349677000000</v>
      </c>
      <c r="G53" s="5">
        <v>1296976000000</v>
      </c>
      <c r="I53" s="5">
        <v>4946794000000</v>
      </c>
      <c r="J53" s="5">
        <v>4862032000000</v>
      </c>
      <c r="K53" s="5">
        <v>4455222000000</v>
      </c>
      <c r="L53" s="5">
        <v>3533389000000</v>
      </c>
      <c r="M53" s="5">
        <v>3616942000000</v>
      </c>
      <c r="N53" s="5">
        <v>2330930000000</v>
      </c>
      <c r="O53" s="5">
        <v>2199897000000</v>
      </c>
      <c r="P53" s="5">
        <v>1928855000000</v>
      </c>
      <c r="Q53" s="5">
        <v>1651125000000</v>
      </c>
      <c r="R53" s="5">
        <v>1522167950187</v>
      </c>
      <c r="S53" s="5">
        <v>1176546563228</v>
      </c>
      <c r="T53" s="5">
        <v>952062317802</v>
      </c>
      <c r="U53" s="5">
        <v>658697941204</v>
      </c>
      <c r="V53" s="5">
        <v>444814516268</v>
      </c>
    </row>
    <row r="54" spans="2:22" ht="15.5" x14ac:dyDescent="0.35">
      <c r="C54" t="s">
        <v>85</v>
      </c>
      <c r="D54" s="5">
        <v>-873305000000</v>
      </c>
      <c r="E54" s="5">
        <v>-837710000000</v>
      </c>
      <c r="F54" s="5">
        <v>-842590000000</v>
      </c>
      <c r="G54" s="5">
        <v>-835487000000</v>
      </c>
      <c r="I54" s="5">
        <v>-3267371000000</v>
      </c>
      <c r="J54" s="5">
        <v>-3435389000000</v>
      </c>
      <c r="K54" s="5">
        <v>-2726937000000</v>
      </c>
      <c r="L54" s="5">
        <v>-2511057000000</v>
      </c>
      <c r="M54" s="5">
        <v>-2598239000000</v>
      </c>
      <c r="N54" s="5">
        <v>-1940338000000</v>
      </c>
      <c r="O54" s="5">
        <v>-2300169000000</v>
      </c>
      <c r="P54" s="5">
        <v>-1737203000000</v>
      </c>
      <c r="Q54" s="5">
        <v>-1431837000000</v>
      </c>
      <c r="R54" s="5">
        <v>-1300469817095</v>
      </c>
      <c r="S54" s="5">
        <v>-1018480873785</v>
      </c>
      <c r="T54" s="5">
        <v>-818209900035</v>
      </c>
      <c r="U54" s="5">
        <v>-580013143877</v>
      </c>
      <c r="V54" s="5">
        <v>-353346378832</v>
      </c>
    </row>
    <row r="55" spans="2:22" ht="15.5" x14ac:dyDescent="0.35">
      <c r="C55" t="s">
        <v>252</v>
      </c>
      <c r="D55" s="5">
        <v>-807675000000</v>
      </c>
      <c r="E55" s="5">
        <v>-790713000000</v>
      </c>
      <c r="F55" s="5">
        <v>-771165000000</v>
      </c>
      <c r="G55" s="5">
        <v>-779702000000</v>
      </c>
      <c r="I55" s="5">
        <v>-3022140000000</v>
      </c>
      <c r="J55" s="5">
        <v>-2905946000000</v>
      </c>
      <c r="K55" s="5">
        <v>-2576522000000</v>
      </c>
      <c r="L55" s="5">
        <v>-2345044000000</v>
      </c>
      <c r="M55" s="5">
        <v>-2418380000000</v>
      </c>
      <c r="N55" s="5">
        <v>-1838747000000</v>
      </c>
      <c r="O55" s="5">
        <v>-1870005000000</v>
      </c>
      <c r="P55" s="5">
        <v>-1630339000000</v>
      </c>
      <c r="Q55" s="5">
        <v>-1354134000000</v>
      </c>
      <c r="R55" s="5">
        <v>-1230554558084</v>
      </c>
      <c r="S55" s="5">
        <v>-965324197173</v>
      </c>
      <c r="T55" s="5">
        <v>-783947104458</v>
      </c>
      <c r="U55" s="5">
        <v>-582764965156</v>
      </c>
      <c r="V55" s="5">
        <v>-367863019037</v>
      </c>
    </row>
    <row r="56" spans="2:22" ht="15.5" x14ac:dyDescent="0.35">
      <c r="C56" t="s">
        <v>81</v>
      </c>
      <c r="K56" s="5">
        <v>-91000000</v>
      </c>
      <c r="L56" s="5">
        <v>-78000000</v>
      </c>
      <c r="N56" s="5">
        <v>-24000000</v>
      </c>
      <c r="P56" s="5">
        <v>77000000</v>
      </c>
    </row>
    <row r="57" spans="2:22" ht="15.5" x14ac:dyDescent="0.35">
      <c r="C57" t="s">
        <v>94</v>
      </c>
      <c r="D57" s="5">
        <v>456758000000</v>
      </c>
      <c r="E57" s="5">
        <v>412819000000</v>
      </c>
      <c r="F57" s="5">
        <v>507087000000</v>
      </c>
      <c r="G57" s="5">
        <v>461489000000</v>
      </c>
      <c r="I57" s="5">
        <v>1679423000000</v>
      </c>
      <c r="J57" s="5">
        <v>1426643000000</v>
      </c>
      <c r="K57" s="5">
        <v>1728285000000</v>
      </c>
      <c r="L57" s="5">
        <v>1022332000000</v>
      </c>
      <c r="M57" s="5">
        <v>1018703000000</v>
      </c>
      <c r="N57" s="5">
        <v>390592000000</v>
      </c>
      <c r="O57" s="5">
        <v>-100272000000</v>
      </c>
      <c r="P57" s="5">
        <v>191652000000</v>
      </c>
      <c r="Q57" s="5">
        <v>219288000000</v>
      </c>
      <c r="R57" s="5">
        <v>221698133092</v>
      </c>
      <c r="S57" s="5">
        <v>158065689443</v>
      </c>
      <c r="T57" s="5">
        <v>133852417767</v>
      </c>
      <c r="U57" s="5">
        <v>78684797327</v>
      </c>
      <c r="V57" s="5">
        <v>91468137436</v>
      </c>
    </row>
    <row r="58" spans="2:22" ht="15.5" x14ac:dyDescent="0.35">
      <c r="C58" t="s">
        <v>95</v>
      </c>
      <c r="D58" s="5">
        <v>-34252000000</v>
      </c>
      <c r="E58" s="5">
        <v>-29893000000</v>
      </c>
      <c r="F58" s="5">
        <v>-31935000000</v>
      </c>
      <c r="G58" s="5">
        <v>-33325000000</v>
      </c>
      <c r="I58" s="5">
        <v>-134376000000</v>
      </c>
      <c r="J58" s="5">
        <v>-66281000000</v>
      </c>
      <c r="K58" s="5">
        <v>-61876000000</v>
      </c>
      <c r="L58" s="5">
        <v>-38025000000</v>
      </c>
      <c r="M58" s="5">
        <v>-45838000000</v>
      </c>
      <c r="N58" s="5">
        <v>-79942000000</v>
      </c>
      <c r="O58" s="5">
        <v>-49264000000</v>
      </c>
      <c r="P58" s="5">
        <v>-25496000000</v>
      </c>
      <c r="Q58" s="5">
        <v>-19249000000</v>
      </c>
      <c r="R58" s="5">
        <v>-49404324300</v>
      </c>
      <c r="S58" s="5">
        <v>-52319070202</v>
      </c>
      <c r="T58" s="5">
        <v>-40346480816</v>
      </c>
      <c r="U58" s="5">
        <v>-6923649156</v>
      </c>
      <c r="V58" s="5">
        <v>-14446555967</v>
      </c>
    </row>
    <row r="59" spans="2:22" ht="15.5" x14ac:dyDescent="0.35">
      <c r="C59" t="s">
        <v>431</v>
      </c>
      <c r="D59" s="5">
        <v>8534000000</v>
      </c>
      <c r="E59" s="5">
        <v>6440000000</v>
      </c>
      <c r="F59" s="5">
        <v>5880000000</v>
      </c>
      <c r="G59" s="5">
        <v>3937000000</v>
      </c>
      <c r="I59" s="5">
        <v>21544000000</v>
      </c>
      <c r="J59" s="5">
        <v>29775000000</v>
      </c>
      <c r="K59" s="5">
        <v>21975000000</v>
      </c>
      <c r="L59" s="5">
        <v>29917000000</v>
      </c>
      <c r="M59" s="5">
        <v>19147000000</v>
      </c>
      <c r="N59" s="5">
        <v>11251000000</v>
      </c>
      <c r="O59" s="5">
        <v>3133000000</v>
      </c>
      <c r="P59" s="5">
        <v>15784000000</v>
      </c>
      <c r="Q59" s="5">
        <v>20459000000</v>
      </c>
      <c r="R59" s="5">
        <v>2586333426</v>
      </c>
      <c r="S59" s="5">
        <v>4979577918</v>
      </c>
      <c r="T59" s="5">
        <v>15432527455</v>
      </c>
      <c r="U59" s="5">
        <v>12021433715</v>
      </c>
      <c r="V59" s="5">
        <v>3578943329</v>
      </c>
    </row>
    <row r="60" spans="2:22" ht="15.5" x14ac:dyDescent="0.35">
      <c r="C60" t="s">
        <v>27</v>
      </c>
      <c r="D60" s="5">
        <v>-42786000000</v>
      </c>
      <c r="E60" s="5">
        <v>-36333000000</v>
      </c>
      <c r="F60" s="5">
        <v>-37815000000</v>
      </c>
      <c r="G60" s="5">
        <v>-37262000000</v>
      </c>
      <c r="I60" s="5">
        <v>-155920000000</v>
      </c>
      <c r="J60" s="5">
        <v>-96056000000</v>
      </c>
      <c r="K60" s="5">
        <v>-83760000000</v>
      </c>
      <c r="L60" s="5">
        <v>-67864000000</v>
      </c>
      <c r="M60" s="5">
        <v>-64985000000</v>
      </c>
      <c r="N60" s="5">
        <v>-91169000000</v>
      </c>
      <c r="O60" s="5">
        <v>-52397000000</v>
      </c>
      <c r="P60" s="5">
        <v>-41357000000</v>
      </c>
      <c r="Q60" s="5">
        <v>-39708000000</v>
      </c>
      <c r="R60" s="5">
        <v>-51990657726</v>
      </c>
      <c r="S60" s="5">
        <v>-57298648120</v>
      </c>
      <c r="T60" s="5">
        <v>-55779008271</v>
      </c>
      <c r="U60" s="5">
        <v>-18945082871</v>
      </c>
      <c r="V60" s="5">
        <v>-18025499296</v>
      </c>
    </row>
    <row r="61" spans="2:22" ht="15.5" x14ac:dyDescent="0.35">
      <c r="C61" t="s">
        <v>96</v>
      </c>
      <c r="D61" s="5">
        <v>-34252000000</v>
      </c>
      <c r="E61" s="5">
        <v>-29893000000</v>
      </c>
      <c r="F61" s="5">
        <v>-31935000000</v>
      </c>
      <c r="G61" s="5">
        <v>-33325000000</v>
      </c>
      <c r="I61" s="5">
        <v>-134376000000</v>
      </c>
      <c r="J61" s="5">
        <v>-66281000000</v>
      </c>
      <c r="K61" s="5">
        <v>-61876000000</v>
      </c>
      <c r="L61" s="5">
        <v>-38025000000</v>
      </c>
      <c r="M61" s="5">
        <v>-45838000000</v>
      </c>
      <c r="N61" s="5">
        <v>-79942000000</v>
      </c>
      <c r="O61" s="5">
        <v>-49264000000</v>
      </c>
      <c r="P61" s="5">
        <v>-25496000000</v>
      </c>
      <c r="Q61" s="5">
        <v>-19249000000</v>
      </c>
      <c r="R61" s="5">
        <v>-49404324300</v>
      </c>
      <c r="S61" s="5">
        <v>-52319070202</v>
      </c>
      <c r="T61" s="5">
        <v>-40346480816</v>
      </c>
      <c r="U61" s="5">
        <v>-6923649156</v>
      </c>
      <c r="V61" s="5">
        <v>-14446555967</v>
      </c>
    </row>
    <row r="62" spans="2:22" ht="15.5" x14ac:dyDescent="0.35">
      <c r="C62" t="s">
        <v>29</v>
      </c>
      <c r="D62" s="5">
        <v>422506000000</v>
      </c>
      <c r="E62" s="5">
        <v>382926000000</v>
      </c>
      <c r="F62" s="5">
        <v>475152000000</v>
      </c>
      <c r="G62" s="5">
        <v>428164000000</v>
      </c>
      <c r="I62" s="5">
        <v>1545047000000</v>
      </c>
      <c r="J62" s="5">
        <v>1360362000000</v>
      </c>
      <c r="K62" s="5">
        <v>1666409000000</v>
      </c>
      <c r="L62" s="5">
        <v>984307000000</v>
      </c>
      <c r="M62" s="5">
        <v>972865000000</v>
      </c>
      <c r="N62" s="5">
        <v>310650000000</v>
      </c>
      <c r="O62" s="5">
        <v>-149536000000</v>
      </c>
      <c r="P62" s="5">
        <v>166156000000</v>
      </c>
      <c r="Q62" s="5">
        <v>200039000000</v>
      </c>
      <c r="R62" s="5">
        <v>172293808792</v>
      </c>
      <c r="S62" s="5">
        <v>105746619241</v>
      </c>
      <c r="T62" s="5">
        <v>93505936951</v>
      </c>
      <c r="U62" s="5">
        <v>71761148171</v>
      </c>
      <c r="V62" s="5">
        <v>77021581469</v>
      </c>
    </row>
    <row r="63" spans="2:22" ht="15.5" x14ac:dyDescent="0.35">
      <c r="C63" t="s">
        <v>28</v>
      </c>
      <c r="D63" s="5">
        <v>-106625000000</v>
      </c>
      <c r="E63" s="5">
        <v>-89354000000</v>
      </c>
      <c r="F63" s="5">
        <v>-108097000000</v>
      </c>
      <c r="G63" s="5">
        <v>-107460000000</v>
      </c>
      <c r="I63" s="5">
        <v>-380870000000</v>
      </c>
      <c r="J63" s="5">
        <v>-410248000000</v>
      </c>
      <c r="K63" s="5">
        <v>-419365000000</v>
      </c>
      <c r="L63" s="5">
        <v>-273926000000</v>
      </c>
      <c r="M63" s="5">
        <v>-272681000000</v>
      </c>
      <c r="N63" s="5">
        <v>-185400000000</v>
      </c>
      <c r="O63" s="5">
        <v>-183462000000</v>
      </c>
      <c r="P63" s="5">
        <v>-139763000000</v>
      </c>
      <c r="Q63" s="5">
        <v>-96518000000</v>
      </c>
      <c r="R63" s="5">
        <v>-73591844049</v>
      </c>
      <c r="S63" s="5">
        <v>-44040542713</v>
      </c>
      <c r="T63" s="5">
        <v>-33799163970</v>
      </c>
      <c r="U63" s="5">
        <v>-21568661267</v>
      </c>
      <c r="V63" s="5">
        <v>-25061978940</v>
      </c>
    </row>
    <row r="64" spans="2:22" ht="15.5" x14ac:dyDescent="0.35">
      <c r="C64" t="s">
        <v>100</v>
      </c>
      <c r="D64" s="5">
        <v>315881000000</v>
      </c>
      <c r="E64" s="5">
        <v>293572000000</v>
      </c>
      <c r="F64" s="5">
        <v>367055000000</v>
      </c>
      <c r="G64" s="5">
        <v>320704000000</v>
      </c>
      <c r="I64" s="5">
        <v>1164177000000</v>
      </c>
      <c r="J64" s="5">
        <v>950114000000</v>
      </c>
      <c r="K64" s="5">
        <v>1247044000000</v>
      </c>
      <c r="L64" s="5">
        <v>710381000000</v>
      </c>
      <c r="M64" s="5">
        <v>700184000000</v>
      </c>
      <c r="N64" s="5">
        <v>125250000000</v>
      </c>
      <c r="O64" s="5">
        <v>-332998000000</v>
      </c>
      <c r="P64" s="5">
        <v>26393000000</v>
      </c>
      <c r="Q64" s="5">
        <v>103521000000</v>
      </c>
      <c r="R64" s="5">
        <v>98701964743</v>
      </c>
      <c r="S64" s="5">
        <v>61706076528</v>
      </c>
      <c r="T64" s="5">
        <v>59706772981</v>
      </c>
      <c r="U64" s="5">
        <v>50192486904</v>
      </c>
      <c r="V64" s="5">
        <v>51959602529</v>
      </c>
    </row>
    <row r="65" spans="2:22" ht="15.5" x14ac:dyDescent="0.35">
      <c r="C65" t="s">
        <v>101</v>
      </c>
      <c r="F65" s="5">
        <v>-14330000000</v>
      </c>
      <c r="I65" s="5">
        <v>2638000000</v>
      </c>
      <c r="J65" s="5">
        <v>-11525000000</v>
      </c>
      <c r="K65" s="5">
        <v>-7040000000</v>
      </c>
      <c r="L65" s="5">
        <v>32174000000</v>
      </c>
      <c r="M65" s="5">
        <v>-8612000000</v>
      </c>
      <c r="N65" s="5">
        <v>-8910000000</v>
      </c>
      <c r="O65" s="5">
        <v>-6439000000</v>
      </c>
      <c r="P65" s="5">
        <v>-9478000000</v>
      </c>
      <c r="Q65" s="5">
        <v>5978000000</v>
      </c>
      <c r="R65" s="5">
        <v>-4610395878</v>
      </c>
      <c r="S65" s="5">
        <v>24426736772</v>
      </c>
    </row>
    <row r="66" spans="2:22" ht="15.5" x14ac:dyDescent="0.35">
      <c r="C66" t="s">
        <v>103</v>
      </c>
      <c r="D66" s="5">
        <v>315881000000</v>
      </c>
      <c r="E66" s="5">
        <v>293572000000</v>
      </c>
      <c r="F66" s="5">
        <v>352725000000</v>
      </c>
      <c r="G66" s="5">
        <v>320704000000</v>
      </c>
      <c r="I66" s="5">
        <v>1166815000000</v>
      </c>
      <c r="J66" s="5">
        <v>938589000000</v>
      </c>
      <c r="K66" s="5">
        <v>1240004000000</v>
      </c>
      <c r="L66" s="5">
        <v>742555000000</v>
      </c>
      <c r="M66" s="5">
        <v>691572000000</v>
      </c>
      <c r="N66" s="5">
        <v>116340000000</v>
      </c>
      <c r="O66" s="5">
        <v>-339437000000</v>
      </c>
      <c r="P66" s="5">
        <v>16915000000</v>
      </c>
      <c r="Q66" s="5">
        <v>109499000000</v>
      </c>
      <c r="R66" s="5">
        <v>94091568865</v>
      </c>
      <c r="S66" s="5">
        <v>86132813300</v>
      </c>
      <c r="T66" s="5">
        <v>59706772981</v>
      </c>
      <c r="U66" s="5">
        <v>50192486904</v>
      </c>
      <c r="V66" s="5">
        <v>51959602529</v>
      </c>
    </row>
    <row r="67" spans="2:22" ht="15.5" x14ac:dyDescent="0.35">
      <c r="C67" t="s">
        <v>104</v>
      </c>
      <c r="D67" s="5">
        <v>315881000000</v>
      </c>
      <c r="E67" s="5">
        <v>293572000000</v>
      </c>
      <c r="F67" s="5">
        <v>367055000000</v>
      </c>
      <c r="G67" s="5">
        <v>320704000000</v>
      </c>
      <c r="I67" s="5">
        <v>1164177000000</v>
      </c>
      <c r="J67" s="5">
        <v>950114000000</v>
      </c>
      <c r="K67" s="5">
        <v>1247044000000</v>
      </c>
      <c r="L67" s="5">
        <v>710381000000</v>
      </c>
      <c r="M67" s="5">
        <v>700184000000</v>
      </c>
      <c r="N67" s="5">
        <v>125250000000</v>
      </c>
      <c r="O67" s="5">
        <v>-332998000000</v>
      </c>
      <c r="P67" s="5">
        <v>26393000000</v>
      </c>
      <c r="Q67" s="5">
        <v>103521000000</v>
      </c>
      <c r="R67" s="5">
        <v>98701964743</v>
      </c>
      <c r="S67" s="5">
        <v>61706076528</v>
      </c>
      <c r="T67" s="5">
        <v>59706772981</v>
      </c>
      <c r="U67" s="5">
        <v>50192486904</v>
      </c>
      <c r="V67" s="5">
        <v>51959602529</v>
      </c>
    </row>
    <row r="68" spans="2:22" ht="15.5" x14ac:dyDescent="0.35">
      <c r="C68" t="s">
        <v>8</v>
      </c>
      <c r="D68" s="5">
        <v>300714000000</v>
      </c>
      <c r="E68" s="5">
        <v>279968000000</v>
      </c>
      <c r="F68" s="5">
        <v>337430000000</v>
      </c>
      <c r="G68" s="5">
        <v>304519000000</v>
      </c>
      <c r="I68" s="5">
        <v>1115412000000</v>
      </c>
      <c r="J68" s="5">
        <v>890777000000</v>
      </c>
      <c r="K68" s="5">
        <v>1204048000000</v>
      </c>
      <c r="L68" s="5">
        <v>728290000000</v>
      </c>
      <c r="M68" s="5">
        <v>665405000000</v>
      </c>
      <c r="N68" s="5">
        <v>107137000000</v>
      </c>
      <c r="O68" s="5">
        <v>-345218000000</v>
      </c>
      <c r="P68" s="5">
        <v>6609000000</v>
      </c>
      <c r="Q68" s="5">
        <v>99597000000</v>
      </c>
      <c r="R68" s="5">
        <v>82834707985</v>
      </c>
      <c r="S68" s="5">
        <v>95105754496</v>
      </c>
      <c r="T68" s="5">
        <v>62568928881</v>
      </c>
      <c r="U68" s="5">
        <v>49870418855</v>
      </c>
      <c r="V68" s="5">
        <v>50461221662</v>
      </c>
    </row>
    <row r="69" spans="2:22" ht="15.5" x14ac:dyDescent="0.35">
      <c r="C69" t="s">
        <v>105</v>
      </c>
      <c r="D69" s="5">
        <v>15167000000</v>
      </c>
      <c r="E69" s="5">
        <v>13604000000</v>
      </c>
      <c r="F69" s="5">
        <v>15295000000</v>
      </c>
      <c r="G69" s="5">
        <v>16185000000</v>
      </c>
      <c r="I69" s="5">
        <v>51403000000</v>
      </c>
      <c r="J69" s="5">
        <v>47812000000</v>
      </c>
      <c r="K69" s="5">
        <v>35956000000</v>
      </c>
      <c r="L69" s="5">
        <v>14265000000</v>
      </c>
      <c r="M69" s="5">
        <v>26167000000</v>
      </c>
      <c r="N69" s="5">
        <v>9203000000</v>
      </c>
      <c r="O69" s="5">
        <v>5781000000</v>
      </c>
      <c r="P69" s="5">
        <v>10306000000</v>
      </c>
      <c r="Q69" s="5">
        <v>9902000000</v>
      </c>
      <c r="R69" s="5">
        <v>11256860880</v>
      </c>
      <c r="S69" s="5">
        <v>-8972941196</v>
      </c>
      <c r="T69" s="5">
        <v>-2862155900</v>
      </c>
      <c r="U69" s="5">
        <v>322068049</v>
      </c>
      <c r="V69" s="5">
        <v>1498380867</v>
      </c>
    </row>
    <row r="70" spans="2:22" ht="15.5" x14ac:dyDescent="0.35">
      <c r="C70" t="s">
        <v>106</v>
      </c>
      <c r="D70" s="5">
        <v>315881000000</v>
      </c>
      <c r="E70" s="5">
        <v>293572000000</v>
      </c>
      <c r="F70" s="5">
        <v>367055000000</v>
      </c>
      <c r="G70" s="5">
        <v>320704000000</v>
      </c>
      <c r="I70" s="5">
        <v>1164177000000</v>
      </c>
      <c r="J70" s="5">
        <v>950114000000</v>
      </c>
      <c r="K70" s="5">
        <v>1247044000000</v>
      </c>
      <c r="L70" s="5">
        <v>710381000000</v>
      </c>
      <c r="M70" s="5">
        <v>700184000000</v>
      </c>
      <c r="N70" s="5">
        <v>125250000000</v>
      </c>
      <c r="O70" s="5">
        <v>-332998000000</v>
      </c>
      <c r="P70" s="5">
        <v>26393000000</v>
      </c>
      <c r="Q70" s="5">
        <v>103521000000</v>
      </c>
      <c r="R70" s="5">
        <v>98701964743</v>
      </c>
      <c r="S70" s="5">
        <v>61706076528</v>
      </c>
      <c r="T70" s="5">
        <v>59706772981</v>
      </c>
      <c r="U70" s="5">
        <v>50192486904</v>
      </c>
      <c r="V70" s="5">
        <v>51959602529</v>
      </c>
    </row>
    <row r="71" spans="2:22" ht="15.5" x14ac:dyDescent="0.35">
      <c r="C71" t="s">
        <v>107</v>
      </c>
      <c r="D71" s="5">
        <v>315881000000</v>
      </c>
      <c r="E71" s="5">
        <v>293572000000</v>
      </c>
      <c r="F71" s="5">
        <v>352725000000</v>
      </c>
      <c r="G71" s="5">
        <v>320704000000</v>
      </c>
      <c r="I71" s="5">
        <v>1166815000000</v>
      </c>
      <c r="J71" s="5">
        <v>938589000000</v>
      </c>
      <c r="K71" s="5">
        <v>1240004000000</v>
      </c>
      <c r="L71" s="5">
        <v>742555000000</v>
      </c>
      <c r="M71" s="5">
        <v>691572000000</v>
      </c>
      <c r="N71" s="5">
        <v>116340000000</v>
      </c>
      <c r="O71" s="5">
        <v>-339437000000</v>
      </c>
      <c r="P71" s="5">
        <v>16915000000</v>
      </c>
      <c r="Q71" s="5">
        <v>109499000000</v>
      </c>
      <c r="R71" s="5">
        <v>94091568865</v>
      </c>
      <c r="S71" s="5">
        <v>86132813300</v>
      </c>
      <c r="T71" s="5">
        <v>59706772981</v>
      </c>
      <c r="U71" s="5">
        <v>50192486904</v>
      </c>
      <c r="V71" s="5">
        <v>51959602529</v>
      </c>
    </row>
    <row r="72" spans="2:22" ht="15.5" x14ac:dyDescent="0.35">
      <c r="C72" t="s">
        <v>108</v>
      </c>
      <c r="D72" s="5">
        <v>315881000000</v>
      </c>
      <c r="E72" s="5">
        <v>293572000000</v>
      </c>
      <c r="F72" s="5">
        <v>352725000000</v>
      </c>
      <c r="G72" s="5">
        <v>320704000000</v>
      </c>
      <c r="I72" s="5">
        <v>1166815000000</v>
      </c>
      <c r="J72" s="5">
        <v>938589000000</v>
      </c>
      <c r="K72" s="5">
        <v>1240004000000</v>
      </c>
      <c r="L72" s="5">
        <v>742555000000</v>
      </c>
      <c r="M72" s="5">
        <v>691572000000</v>
      </c>
      <c r="N72" s="5">
        <v>116340000000</v>
      </c>
      <c r="O72" s="5">
        <v>-339437000000</v>
      </c>
      <c r="P72" s="5">
        <v>16915000000</v>
      </c>
      <c r="Q72" s="5">
        <v>109499000000</v>
      </c>
      <c r="R72" s="5">
        <v>94091568865</v>
      </c>
      <c r="S72" s="5">
        <v>86132813300</v>
      </c>
      <c r="T72" s="5">
        <v>59706772981</v>
      </c>
      <c r="U72" s="5">
        <v>50192486904</v>
      </c>
      <c r="V72" s="5">
        <v>51959602529</v>
      </c>
    </row>
    <row r="74" spans="2:22" ht="15.5" x14ac:dyDescent="0.35">
      <c r="B74" t="s">
        <v>109</v>
      </c>
      <c r="C74" t="s">
        <v>110</v>
      </c>
    </row>
    <row r="75" spans="2:22" ht="15.5" x14ac:dyDescent="0.35">
      <c r="C75" t="s">
        <v>437</v>
      </c>
    </row>
    <row r="76" spans="2:22" ht="15.5" x14ac:dyDescent="0.35">
      <c r="C76" t="s">
        <v>20</v>
      </c>
      <c r="D76" s="5">
        <v>1226974000000</v>
      </c>
      <c r="E76" s="5">
        <v>1201803000000</v>
      </c>
      <c r="F76" s="5">
        <v>1159893000000</v>
      </c>
      <c r="G76" s="5">
        <v>852968000000</v>
      </c>
      <c r="I76" s="5">
        <v>1159893000000</v>
      </c>
      <c r="J76" s="5">
        <v>2101314000000</v>
      </c>
      <c r="K76" s="5">
        <v>1186238000000</v>
      </c>
      <c r="L76" s="5">
        <v>1065996000000</v>
      </c>
      <c r="M76" s="5">
        <v>1914514000000</v>
      </c>
      <c r="N76" s="5">
        <v>907531000000</v>
      </c>
      <c r="O76" s="5">
        <v>314062000000</v>
      </c>
      <c r="P76" s="5">
        <v>215920000000</v>
      </c>
      <c r="Q76" s="5">
        <v>930138000000</v>
      </c>
      <c r="R76" s="5">
        <v>740436843020</v>
      </c>
      <c r="S76" s="5">
        <v>159848063872</v>
      </c>
      <c r="T76" s="5">
        <v>279958770048</v>
      </c>
      <c r="U76" s="5">
        <v>515437837445</v>
      </c>
      <c r="V76" s="5">
        <v>168707958679</v>
      </c>
    </row>
    <row r="77" spans="2:22" ht="15.5" x14ac:dyDescent="0.35">
      <c r="C77" t="s">
        <v>395</v>
      </c>
      <c r="D77" s="5">
        <v>1880233000000</v>
      </c>
      <c r="E77" s="5">
        <v>1698852000000</v>
      </c>
      <c r="F77" s="5">
        <v>1674841000000</v>
      </c>
      <c r="G77" s="5">
        <v>1717186000000</v>
      </c>
      <c r="I77" s="5">
        <v>1674841000000</v>
      </c>
      <c r="J77" s="5">
        <v>1783511000000</v>
      </c>
      <c r="K77" s="5">
        <v>1449073000000</v>
      </c>
      <c r="L77" s="5">
        <v>1179422000000</v>
      </c>
      <c r="M77" s="5">
        <v>1159166000000</v>
      </c>
      <c r="N77" s="5">
        <v>1098874000000</v>
      </c>
      <c r="O77" s="5">
        <v>1137690000000</v>
      </c>
      <c r="P77" s="5">
        <v>1209074000000</v>
      </c>
      <c r="Q77" s="5">
        <v>924166000000</v>
      </c>
      <c r="R77" s="5">
        <v>775978241129</v>
      </c>
      <c r="S77" s="5">
        <v>575226876921</v>
      </c>
      <c r="T77" s="5">
        <v>392646418387</v>
      </c>
      <c r="U77" s="5">
        <v>270802239670</v>
      </c>
      <c r="V77" s="5">
        <v>187066776874</v>
      </c>
    </row>
    <row r="78" spans="2:22" ht="15.5" x14ac:dyDescent="0.35">
      <c r="C78" t="s">
        <v>122</v>
      </c>
      <c r="D78" s="5">
        <v>1224000000</v>
      </c>
      <c r="E78" s="5">
        <v>996000000</v>
      </c>
      <c r="F78" s="5">
        <v>1537000000</v>
      </c>
      <c r="G78" s="5">
        <v>1706000000</v>
      </c>
      <c r="I78" s="5">
        <v>1537000000</v>
      </c>
      <c r="J78" s="5">
        <v>1516000000</v>
      </c>
      <c r="K78" s="5">
        <v>1409000000</v>
      </c>
      <c r="L78" s="5">
        <v>1628000000</v>
      </c>
      <c r="M78" s="5">
        <v>2075000000</v>
      </c>
      <c r="N78" s="5">
        <v>1489000000</v>
      </c>
      <c r="O78" s="5">
        <v>362000000</v>
      </c>
      <c r="P78" s="5">
        <v>742000000</v>
      </c>
      <c r="Q78" s="5">
        <v>799000000</v>
      </c>
      <c r="R78" s="5">
        <v>5454393488</v>
      </c>
      <c r="S78" s="5">
        <v>10130038169</v>
      </c>
      <c r="T78" s="5">
        <v>3549747601</v>
      </c>
      <c r="U78" s="5">
        <v>2432208891</v>
      </c>
      <c r="V78" s="5">
        <v>3171020453</v>
      </c>
    </row>
    <row r="79" spans="2:22" ht="15.5" x14ac:dyDescent="0.35">
      <c r="C79" t="s">
        <v>123</v>
      </c>
      <c r="D79" s="5">
        <v>1879009000000</v>
      </c>
      <c r="E79" s="5">
        <v>1697856000000</v>
      </c>
      <c r="F79" s="5">
        <v>1673304000000</v>
      </c>
      <c r="G79" s="5">
        <v>1715480000000</v>
      </c>
      <c r="I79" s="5">
        <v>1673304000000</v>
      </c>
      <c r="J79" s="5">
        <v>1781995000000</v>
      </c>
      <c r="K79" s="5">
        <v>1447664000000</v>
      </c>
      <c r="L79" s="5">
        <v>1177794000000</v>
      </c>
      <c r="M79" s="5">
        <v>1157091000000</v>
      </c>
      <c r="N79" s="5">
        <v>1097385000000</v>
      </c>
      <c r="O79" s="5">
        <v>1137328000000</v>
      </c>
      <c r="P79" s="5">
        <v>1208332000000</v>
      </c>
      <c r="Q79" s="5">
        <v>923367000000</v>
      </c>
      <c r="R79" s="5">
        <v>770523847641</v>
      </c>
      <c r="S79" s="5">
        <v>565096838752</v>
      </c>
      <c r="T79" s="5">
        <v>389096670786</v>
      </c>
      <c r="U79" s="5">
        <v>268370030779</v>
      </c>
      <c r="V79" s="5">
        <v>183895756421</v>
      </c>
    </row>
    <row r="80" spans="2:22" ht="15.5" x14ac:dyDescent="0.35">
      <c r="C80" t="s">
        <v>396</v>
      </c>
      <c r="D80" s="5">
        <v>1880233000000</v>
      </c>
      <c r="E80" s="5">
        <v>1698852000000</v>
      </c>
      <c r="F80" s="5">
        <v>1674841000000</v>
      </c>
      <c r="G80" s="5">
        <v>1717186000000</v>
      </c>
      <c r="I80" s="5">
        <v>1674841000000</v>
      </c>
      <c r="J80" s="5">
        <v>1783511000000</v>
      </c>
      <c r="K80" s="5">
        <v>1449073000000</v>
      </c>
      <c r="L80" s="5">
        <v>1179422000000</v>
      </c>
      <c r="M80" s="5">
        <v>1159166000000</v>
      </c>
      <c r="N80" s="5">
        <v>1098874000000</v>
      </c>
      <c r="O80" s="5">
        <v>1137690000000</v>
      </c>
      <c r="P80" s="5">
        <v>1209074000000</v>
      </c>
      <c r="Q80" s="5">
        <v>924166000000</v>
      </c>
      <c r="R80" s="5">
        <v>775978241129</v>
      </c>
      <c r="S80" s="5">
        <v>575226876921</v>
      </c>
      <c r="T80" s="5">
        <v>392646418387</v>
      </c>
      <c r="U80" s="5">
        <v>270802239670</v>
      </c>
      <c r="V80" s="5">
        <v>187066776874</v>
      </c>
    </row>
    <row r="81" spans="3:22" ht="15.5" x14ac:dyDescent="0.35">
      <c r="C81" t="s">
        <v>440</v>
      </c>
      <c r="D81" s="5">
        <v>208570000000</v>
      </c>
      <c r="E81" s="5">
        <v>204711000000</v>
      </c>
      <c r="F81" s="5">
        <v>234107000000</v>
      </c>
      <c r="G81" s="5">
        <v>173727000000</v>
      </c>
      <c r="I81" s="5">
        <v>234107000000</v>
      </c>
      <c r="J81" s="5">
        <v>202331000000</v>
      </c>
      <c r="K81" s="5">
        <v>203576000000</v>
      </c>
      <c r="L81" s="5">
        <v>201881000000</v>
      </c>
      <c r="M81" s="5">
        <v>302083000000</v>
      </c>
      <c r="N81" s="5">
        <v>260918000000</v>
      </c>
      <c r="O81" s="5">
        <v>212220000000</v>
      </c>
      <c r="P81" s="5">
        <v>189368000000</v>
      </c>
      <c r="Q81" s="5">
        <v>197431000000</v>
      </c>
      <c r="R81" s="5">
        <v>178381106468</v>
      </c>
      <c r="S81" s="5">
        <v>140434193057</v>
      </c>
      <c r="T81" s="5">
        <v>105857883964</v>
      </c>
      <c r="U81" s="5">
        <v>94831081782</v>
      </c>
      <c r="V81" s="5">
        <v>75351731878</v>
      </c>
    </row>
    <row r="82" spans="3:22" ht="15.5" x14ac:dyDescent="0.35">
      <c r="C82" t="s">
        <v>81</v>
      </c>
      <c r="D82" s="5">
        <v>-79018000000</v>
      </c>
      <c r="E82" s="5">
        <v>-81449000000</v>
      </c>
      <c r="F82" s="5">
        <v>-83264000000</v>
      </c>
      <c r="G82" s="5">
        <v>-86460000000</v>
      </c>
      <c r="I82" s="5">
        <v>-83264000000</v>
      </c>
      <c r="J82" s="5">
        <v>-93803000000</v>
      </c>
      <c r="K82" s="5">
        <v>-69876000000</v>
      </c>
      <c r="L82" s="5">
        <v>-45140000000</v>
      </c>
      <c r="M82" s="5">
        <v>-57007000000</v>
      </c>
      <c r="N82" s="5">
        <v>-88568000000</v>
      </c>
      <c r="O82" s="5">
        <v>-38534000000</v>
      </c>
      <c r="P82" s="5">
        <v>-38534000000</v>
      </c>
      <c r="Q82" s="5">
        <v>-25748000000</v>
      </c>
      <c r="R82" s="5">
        <v>-25748354393</v>
      </c>
      <c r="S82" s="5">
        <v>-25748354393</v>
      </c>
      <c r="T82" s="5">
        <v>-25748354393</v>
      </c>
    </row>
    <row r="83" spans="3:22" ht="15.5" x14ac:dyDescent="0.35">
      <c r="C83" t="s">
        <v>441</v>
      </c>
      <c r="D83" s="5">
        <v>3596776000000</v>
      </c>
      <c r="E83" s="5">
        <v>3415717000000</v>
      </c>
      <c r="F83" s="5">
        <v>3339212000000</v>
      </c>
      <c r="G83" s="5">
        <v>3032864000000</v>
      </c>
      <c r="I83" s="5">
        <v>3339212000000</v>
      </c>
      <c r="J83" s="5">
        <v>4327528000000</v>
      </c>
      <c r="K83" s="5">
        <v>3051315000000</v>
      </c>
      <c r="L83" s="5">
        <v>2686552000000</v>
      </c>
      <c r="M83" s="5">
        <v>3545223000000</v>
      </c>
      <c r="N83" s="5">
        <v>2421691000000</v>
      </c>
      <c r="O83" s="5">
        <v>1845177000000</v>
      </c>
      <c r="P83" s="5">
        <v>1766444000000</v>
      </c>
      <c r="Q83" s="5">
        <v>2170793000000</v>
      </c>
      <c r="R83" s="5">
        <v>1906829893007</v>
      </c>
      <c r="S83" s="5">
        <v>956092850830</v>
      </c>
      <c r="T83" s="5">
        <v>840797370663</v>
      </c>
      <c r="U83" s="5">
        <v>907464672289</v>
      </c>
      <c r="V83" s="5">
        <v>456736777760</v>
      </c>
    </row>
    <row r="84" spans="3:22" ht="15.5" x14ac:dyDescent="0.35">
      <c r="C84" t="s">
        <v>442</v>
      </c>
    </row>
    <row r="85" spans="3:22" ht="15.5" x14ac:dyDescent="0.35">
      <c r="C85" t="s">
        <v>577</v>
      </c>
      <c r="Q85" s="5">
        <v>459000000</v>
      </c>
      <c r="R85" s="5">
        <v>525498069</v>
      </c>
      <c r="S85" s="5">
        <v>1287224420</v>
      </c>
      <c r="T85" s="5">
        <v>1341961213</v>
      </c>
      <c r="U85" s="5">
        <v>515189971</v>
      </c>
      <c r="V85" s="5">
        <v>662399000</v>
      </c>
    </row>
    <row r="86" spans="3:22" ht="15.5" x14ac:dyDescent="0.35">
      <c r="C86" t="s">
        <v>111</v>
      </c>
      <c r="D86" s="5">
        <v>10696991000000</v>
      </c>
      <c r="E86" s="5">
        <v>10532352000000</v>
      </c>
      <c r="F86" s="5">
        <v>9797303000000</v>
      </c>
      <c r="G86" s="5">
        <v>9548283000000</v>
      </c>
      <c r="I86" s="5">
        <v>9797303000000</v>
      </c>
      <c r="J86" s="5">
        <v>8667229000000</v>
      </c>
      <c r="K86" s="5">
        <v>6766770000000</v>
      </c>
      <c r="L86" s="5">
        <v>5818201000000</v>
      </c>
      <c r="M86" s="5">
        <v>4597054000000</v>
      </c>
      <c r="N86" s="5">
        <v>4880079000000</v>
      </c>
      <c r="O86" s="5">
        <v>4170396000000</v>
      </c>
      <c r="P86" s="5">
        <v>4080094000000</v>
      </c>
      <c r="Q86" s="5">
        <v>2631178000000</v>
      </c>
      <c r="R86" s="5">
        <v>1693868662869</v>
      </c>
      <c r="S86" s="5">
        <v>1553306654744</v>
      </c>
      <c r="T86" s="5">
        <v>1589306930919</v>
      </c>
      <c r="U86" s="5">
        <v>1402270240507</v>
      </c>
      <c r="V86" s="5">
        <v>865292426507</v>
      </c>
    </row>
    <row r="87" spans="3:22" ht="15.5" x14ac:dyDescent="0.35">
      <c r="C87" t="s">
        <v>634</v>
      </c>
      <c r="D87" s="5">
        <v>403976000000</v>
      </c>
      <c r="E87" s="5">
        <v>403976000000</v>
      </c>
      <c r="F87" s="5">
        <v>403976000000</v>
      </c>
      <c r="G87" s="5">
        <v>403976000000</v>
      </c>
      <c r="I87" s="5">
        <v>403976000000</v>
      </c>
      <c r="J87" s="5">
        <v>403976000000</v>
      </c>
      <c r="K87" s="5">
        <v>403976000000</v>
      </c>
      <c r="L87" s="5">
        <v>403976000000</v>
      </c>
      <c r="M87" s="5">
        <v>403976000000</v>
      </c>
      <c r="N87" s="5">
        <v>403976000000</v>
      </c>
      <c r="O87" s="5">
        <v>403976000000</v>
      </c>
      <c r="P87" s="5">
        <v>398440000000</v>
      </c>
      <c r="Q87" s="5">
        <v>398440000000</v>
      </c>
      <c r="R87" s="5">
        <v>288276804990</v>
      </c>
      <c r="S87" s="5">
        <v>288276804990</v>
      </c>
      <c r="T87" s="5">
        <v>282568092907</v>
      </c>
      <c r="U87" s="5">
        <v>180791360696</v>
      </c>
      <c r="V87" s="5">
        <v>54418415585</v>
      </c>
    </row>
    <row r="88" spans="3:22" ht="15.5" x14ac:dyDescent="0.35">
      <c r="C88" t="s">
        <v>114</v>
      </c>
      <c r="D88" s="5">
        <v>185032000000</v>
      </c>
      <c r="E88" s="5">
        <v>193405000000</v>
      </c>
      <c r="F88" s="5">
        <v>172382000000</v>
      </c>
      <c r="G88" s="5">
        <v>189103000000</v>
      </c>
      <c r="I88" s="5">
        <v>172382000000</v>
      </c>
      <c r="J88" s="5">
        <v>148027000000</v>
      </c>
      <c r="K88" s="5">
        <v>82508000000</v>
      </c>
      <c r="L88" s="5">
        <v>112336000000</v>
      </c>
      <c r="M88" s="5">
        <v>115545000000</v>
      </c>
      <c r="N88" s="5">
        <v>101667000000</v>
      </c>
      <c r="O88" s="5">
        <v>70902000000</v>
      </c>
      <c r="P88" s="5">
        <v>97863000000</v>
      </c>
      <c r="Q88" s="5">
        <v>68032000000</v>
      </c>
      <c r="R88" s="5">
        <v>45094906096</v>
      </c>
      <c r="S88" s="5">
        <v>10704038028</v>
      </c>
      <c r="T88" s="5">
        <v>9605766175</v>
      </c>
      <c r="U88" s="5">
        <v>7332931883</v>
      </c>
      <c r="V88" s="5">
        <v>6742214109</v>
      </c>
    </row>
    <row r="89" spans="3:22" ht="15.5" x14ac:dyDescent="0.35">
      <c r="C89" t="s">
        <v>113</v>
      </c>
      <c r="D89" s="5">
        <v>21165000000</v>
      </c>
      <c r="E89" s="5">
        <v>42606000000</v>
      </c>
      <c r="F89" s="5">
        <v>22846000000</v>
      </c>
      <c r="G89" s="5">
        <v>17150000000</v>
      </c>
      <c r="I89" s="5">
        <v>22846000000</v>
      </c>
      <c r="J89" s="5">
        <v>20956000000</v>
      </c>
      <c r="K89" s="5">
        <v>13136000000</v>
      </c>
      <c r="L89" s="5">
        <v>25285000000</v>
      </c>
      <c r="M89" s="5">
        <v>24208000000</v>
      </c>
      <c r="N89" s="5">
        <v>25104000000</v>
      </c>
      <c r="O89" s="5">
        <v>41296000000</v>
      </c>
      <c r="P89" s="5">
        <v>42170000000</v>
      </c>
      <c r="Q89" s="5">
        <v>39935000000</v>
      </c>
      <c r="R89" s="5">
        <v>35805117323</v>
      </c>
      <c r="S89" s="5">
        <v>22995423430</v>
      </c>
      <c r="T89" s="5">
        <v>22442922330</v>
      </c>
      <c r="U89" s="5">
        <v>18981601213</v>
      </c>
      <c r="V89" s="5">
        <v>16308287480</v>
      </c>
    </row>
    <row r="90" spans="3:22" ht="15.5" x14ac:dyDescent="0.35">
      <c r="C90" t="s">
        <v>444</v>
      </c>
      <c r="K90" s="5">
        <v>11131000000</v>
      </c>
      <c r="L90" s="5">
        <v>11222000000</v>
      </c>
      <c r="M90" s="5">
        <v>11300000000</v>
      </c>
      <c r="N90" s="5">
        <v>11300000000</v>
      </c>
      <c r="P90" s="5">
        <v>4117000000</v>
      </c>
    </row>
    <row r="91" spans="3:22" ht="15.5" x14ac:dyDescent="0.35">
      <c r="C91" t="s">
        <v>445</v>
      </c>
      <c r="D91" s="5">
        <v>12235758000000</v>
      </c>
      <c r="E91" s="5">
        <v>11909149000000</v>
      </c>
      <c r="F91" s="5">
        <v>11158852000000</v>
      </c>
      <c r="G91" s="5">
        <v>10892958000000</v>
      </c>
      <c r="I91" s="5">
        <v>11158852000000</v>
      </c>
      <c r="J91" s="5">
        <v>9878808000000</v>
      </c>
      <c r="K91" s="5">
        <v>7930747000000</v>
      </c>
      <c r="L91" s="5">
        <v>6979050000000</v>
      </c>
      <c r="M91" s="5">
        <v>5759102000000</v>
      </c>
      <c r="N91" s="5">
        <v>6006091000000</v>
      </c>
      <c r="O91" s="5">
        <v>5896605000000</v>
      </c>
      <c r="P91" s="5">
        <v>5928498000000</v>
      </c>
      <c r="Q91" s="5">
        <v>5425475000000</v>
      </c>
      <c r="R91" s="5">
        <v>2308859657072</v>
      </c>
      <c r="S91" s="5">
        <v>2030177297276</v>
      </c>
      <c r="T91" s="5">
        <v>2003288141441</v>
      </c>
      <c r="U91" s="5">
        <v>1693309864870</v>
      </c>
      <c r="V91" s="5">
        <v>1129489240332</v>
      </c>
    </row>
    <row r="92" spans="3:22" ht="15.5" x14ac:dyDescent="0.35">
      <c r="C92" t="s">
        <v>117</v>
      </c>
      <c r="D92" s="5">
        <v>15832534000000</v>
      </c>
      <c r="E92" s="5">
        <v>15324866000000</v>
      </c>
      <c r="F92" s="5">
        <v>14498064000000</v>
      </c>
      <c r="G92" s="5">
        <v>13925822000000</v>
      </c>
      <c r="I92" s="5">
        <v>14498064000000</v>
      </c>
      <c r="J92" s="5">
        <v>14206336000000</v>
      </c>
      <c r="K92" s="5">
        <v>10982062000000</v>
      </c>
      <c r="L92" s="5">
        <v>9665602000000</v>
      </c>
      <c r="M92" s="5">
        <v>9304325000000</v>
      </c>
      <c r="N92" s="5">
        <v>8427782000000</v>
      </c>
      <c r="O92" s="5">
        <v>7741782000000</v>
      </c>
      <c r="P92" s="5">
        <v>7694942000000</v>
      </c>
      <c r="Q92" s="5">
        <v>7596268000000</v>
      </c>
      <c r="R92" s="5">
        <v>4215689550079</v>
      </c>
      <c r="S92" s="5">
        <v>2986270148106</v>
      </c>
      <c r="T92" s="5">
        <v>2844085512104</v>
      </c>
      <c r="U92" s="5">
        <v>2600774537159</v>
      </c>
      <c r="V92" s="5">
        <v>1586226018092</v>
      </c>
    </row>
    <row r="93" spans="3:22" ht="15.5" x14ac:dyDescent="0.35">
      <c r="C93" t="s">
        <v>118</v>
      </c>
    </row>
    <row r="94" spans="3:22" ht="15.5" x14ac:dyDescent="0.35">
      <c r="C94" t="s">
        <v>119</v>
      </c>
    </row>
    <row r="95" spans="3:22" ht="15.5" x14ac:dyDescent="0.35">
      <c r="C95" t="s">
        <v>446</v>
      </c>
      <c r="D95" s="5">
        <v>4983701000000</v>
      </c>
      <c r="E95" s="5">
        <v>4792423000000</v>
      </c>
      <c r="F95" s="5">
        <v>4248329000000</v>
      </c>
      <c r="G95" s="5">
        <v>4072895000000</v>
      </c>
      <c r="I95" s="5">
        <v>4248329000000</v>
      </c>
      <c r="J95" s="5">
        <v>5095778000000</v>
      </c>
      <c r="K95" s="5">
        <v>2553113000000</v>
      </c>
      <c r="L95" s="5">
        <v>2177686000000</v>
      </c>
      <c r="M95" s="5">
        <v>2232850000000</v>
      </c>
      <c r="N95" s="5">
        <v>1681474000000</v>
      </c>
      <c r="O95" s="5">
        <v>1370337000000</v>
      </c>
      <c r="P95" s="5">
        <v>979930000000</v>
      </c>
      <c r="Q95" s="5">
        <v>872198000000</v>
      </c>
      <c r="R95" s="5">
        <v>726016673172</v>
      </c>
      <c r="S95" s="5">
        <v>629788258185</v>
      </c>
      <c r="T95" s="5">
        <v>478162509982</v>
      </c>
      <c r="U95" s="5">
        <v>295920604737</v>
      </c>
      <c r="V95" s="5">
        <v>267632850077</v>
      </c>
    </row>
    <row r="96" spans="3:22" ht="15.5" x14ac:dyDescent="0.35">
      <c r="C96" t="s">
        <v>400</v>
      </c>
      <c r="D96" s="5">
        <v>736604000000</v>
      </c>
      <c r="E96" s="5">
        <v>706900000000</v>
      </c>
      <c r="F96" s="5">
        <v>754831000000</v>
      </c>
      <c r="G96" s="5">
        <v>800725000000</v>
      </c>
      <c r="I96" s="5">
        <v>754831000000</v>
      </c>
      <c r="J96" s="5">
        <v>724319000000</v>
      </c>
      <c r="K96" s="5">
        <v>523594000000</v>
      </c>
      <c r="L96" s="5">
        <v>441891000000</v>
      </c>
      <c r="M96" s="5">
        <v>469233000000</v>
      </c>
      <c r="N96" s="5">
        <v>330047000000</v>
      </c>
      <c r="O96" s="5">
        <v>332905000000</v>
      </c>
      <c r="P96" s="5">
        <v>335665000000</v>
      </c>
      <c r="Q96" s="5">
        <v>373097000000</v>
      </c>
      <c r="R96" s="5">
        <v>314126455716</v>
      </c>
      <c r="S96" s="5">
        <v>254713743081</v>
      </c>
      <c r="T96" s="5">
        <v>192762995806</v>
      </c>
      <c r="U96" s="5">
        <v>163966851520</v>
      </c>
      <c r="V96" s="5">
        <v>155526637952</v>
      </c>
    </row>
    <row r="97" spans="3:22" ht="15.5" x14ac:dyDescent="0.35">
      <c r="C97" t="s">
        <v>447</v>
      </c>
      <c r="D97" s="5">
        <v>1500000000000</v>
      </c>
      <c r="E97" s="5">
        <v>1275000000000</v>
      </c>
      <c r="F97" s="5">
        <v>1500000000000</v>
      </c>
      <c r="G97" s="5">
        <v>1500000000000</v>
      </c>
      <c r="I97" s="5">
        <v>1500000000000</v>
      </c>
      <c r="J97" s="5">
        <v>1500000000000</v>
      </c>
      <c r="K97" s="5">
        <v>425000000000</v>
      </c>
      <c r="L97" s="5">
        <v>220422000000</v>
      </c>
      <c r="M97" s="5">
        <v>120000000000</v>
      </c>
      <c r="O97" s="5">
        <v>83174000000</v>
      </c>
      <c r="Q97" s="5">
        <v>1000000000</v>
      </c>
      <c r="R97" s="5">
        <v>928373155</v>
      </c>
      <c r="S97" s="5">
        <v>2173564967</v>
      </c>
      <c r="T97" s="5">
        <v>3540195011</v>
      </c>
      <c r="U97" s="5">
        <v>4927167196</v>
      </c>
      <c r="V97" s="5">
        <v>4853583896</v>
      </c>
    </row>
    <row r="98" spans="3:22" ht="15.5" x14ac:dyDescent="0.35">
      <c r="C98" t="s">
        <v>127</v>
      </c>
      <c r="D98" s="5">
        <v>1403909000000</v>
      </c>
      <c r="E98" s="5">
        <v>1403783000000</v>
      </c>
      <c r="F98" s="5">
        <v>1488418000000</v>
      </c>
      <c r="G98" s="5">
        <v>1282588000000</v>
      </c>
      <c r="I98" s="5">
        <v>1488418000000</v>
      </c>
      <c r="J98" s="5">
        <v>1308899000000</v>
      </c>
      <c r="K98" s="5">
        <v>1177219000000</v>
      </c>
      <c r="L98" s="5">
        <v>1073591000000</v>
      </c>
      <c r="M98" s="5">
        <v>1094985000000</v>
      </c>
      <c r="N98" s="5">
        <v>958100000000</v>
      </c>
      <c r="O98" s="5">
        <v>529868000000</v>
      </c>
      <c r="P98" s="5">
        <v>337473000000</v>
      </c>
      <c r="Q98" s="5">
        <v>244996000000</v>
      </c>
      <c r="R98" s="5">
        <v>234211191714</v>
      </c>
      <c r="S98" s="5">
        <v>249661341149</v>
      </c>
      <c r="T98" s="5">
        <v>145004370941</v>
      </c>
      <c r="U98" s="5">
        <v>66910610412</v>
      </c>
      <c r="V98" s="5">
        <v>33509451861</v>
      </c>
    </row>
    <row r="99" spans="3:22" ht="15.5" x14ac:dyDescent="0.35">
      <c r="C99" t="s">
        <v>126</v>
      </c>
      <c r="D99" s="5">
        <v>119507000000</v>
      </c>
      <c r="E99" s="5">
        <v>226976000000</v>
      </c>
      <c r="F99" s="5">
        <v>176771000000</v>
      </c>
      <c r="G99" s="5">
        <v>145361000000</v>
      </c>
      <c r="I99" s="5">
        <v>176771000000</v>
      </c>
      <c r="J99" s="5">
        <v>277178000000</v>
      </c>
      <c r="K99" s="5">
        <v>190022000000</v>
      </c>
      <c r="L99" s="5">
        <v>183912000000</v>
      </c>
      <c r="M99" s="5">
        <v>218793000000</v>
      </c>
      <c r="N99" s="5">
        <v>109504000000</v>
      </c>
      <c r="O99" s="5">
        <v>83380000000</v>
      </c>
      <c r="P99" s="5">
        <v>72132000000</v>
      </c>
      <c r="Q99" s="5">
        <v>82690000000</v>
      </c>
      <c r="R99" s="5">
        <v>40313390569</v>
      </c>
      <c r="S99" s="5">
        <v>29559388820</v>
      </c>
      <c r="T99" s="5">
        <v>33130693777</v>
      </c>
      <c r="U99" s="5">
        <v>16983882633</v>
      </c>
      <c r="V99" s="5">
        <v>17811426058</v>
      </c>
    </row>
    <row r="100" spans="3:22" ht="15.5" x14ac:dyDescent="0.35">
      <c r="C100" t="s">
        <v>449</v>
      </c>
    </row>
    <row r="101" spans="3:22" ht="15.5" x14ac:dyDescent="0.35">
      <c r="C101" t="s">
        <v>451</v>
      </c>
      <c r="M101" s="5">
        <v>5452000000</v>
      </c>
      <c r="N101" s="5">
        <v>10340000000</v>
      </c>
      <c r="O101" s="5">
        <v>14720000000</v>
      </c>
      <c r="Q101" s="5">
        <v>1495000000</v>
      </c>
      <c r="R101" s="5">
        <v>9884512480</v>
      </c>
      <c r="S101" s="5">
        <v>23042103703</v>
      </c>
      <c r="T101" s="5">
        <v>30525083739</v>
      </c>
      <c r="U101" s="5">
        <v>42960940232</v>
      </c>
      <c r="V101" s="5">
        <v>54753114467</v>
      </c>
    </row>
    <row r="102" spans="3:22" ht="15.5" x14ac:dyDescent="0.35">
      <c r="C102" t="s">
        <v>583</v>
      </c>
      <c r="D102" s="5">
        <v>39938000000</v>
      </c>
      <c r="E102" s="5">
        <v>40816000000</v>
      </c>
      <c r="F102" s="5">
        <v>54921000000</v>
      </c>
      <c r="G102" s="5">
        <v>27446000000</v>
      </c>
      <c r="I102" s="5">
        <v>54921000000</v>
      </c>
      <c r="J102" s="5">
        <v>95684000000</v>
      </c>
      <c r="K102" s="5">
        <v>151974000000</v>
      </c>
      <c r="L102" s="5">
        <v>221864000000</v>
      </c>
      <c r="M102" s="5">
        <v>297794000000</v>
      </c>
      <c r="N102" s="5">
        <v>491515000000</v>
      </c>
      <c r="O102" s="5">
        <v>89749000000</v>
      </c>
      <c r="P102" s="5">
        <v>124327000000</v>
      </c>
      <c r="Q102" s="5">
        <v>145621000000</v>
      </c>
      <c r="R102" s="5">
        <v>105042006950</v>
      </c>
    </row>
    <row r="103" spans="3:22" ht="15.5" x14ac:dyDescent="0.35">
      <c r="C103" t="s">
        <v>452</v>
      </c>
      <c r="D103" s="5">
        <v>329236000000</v>
      </c>
      <c r="E103" s="5">
        <v>457938000000</v>
      </c>
      <c r="F103" s="5">
        <v>53736000000</v>
      </c>
      <c r="G103" s="5">
        <v>158735000000</v>
      </c>
      <c r="I103" s="5">
        <v>53736000000</v>
      </c>
      <c r="J103" s="5">
        <v>60662000000</v>
      </c>
      <c r="K103" s="5">
        <v>70135000000</v>
      </c>
      <c r="L103" s="5">
        <v>70194000000</v>
      </c>
      <c r="M103" s="5">
        <v>70328000000</v>
      </c>
      <c r="N103" s="5">
        <v>102936000000</v>
      </c>
      <c r="O103" s="5">
        <v>75718000000</v>
      </c>
      <c r="P103" s="5">
        <v>65654000000</v>
      </c>
      <c r="Q103" s="5">
        <v>47799000000</v>
      </c>
      <c r="R103" s="5">
        <v>41375422140</v>
      </c>
      <c r="S103" s="5">
        <v>19380425582</v>
      </c>
      <c r="T103" s="5">
        <v>24333302036</v>
      </c>
      <c r="U103" s="5">
        <v>23689619781</v>
      </c>
      <c r="V103" s="5">
        <v>23115548967</v>
      </c>
    </row>
    <row r="104" spans="3:22" ht="15.5" x14ac:dyDescent="0.35">
      <c r="C104" t="s">
        <v>405</v>
      </c>
      <c r="D104" s="5">
        <v>305690000000</v>
      </c>
      <c r="E104" s="5">
        <v>308087000000</v>
      </c>
      <c r="F104" s="5">
        <v>320766000000</v>
      </c>
      <c r="G104" s="5">
        <v>279879000000</v>
      </c>
      <c r="I104" s="5">
        <v>320766000000</v>
      </c>
      <c r="J104" s="5">
        <v>358930000000</v>
      </c>
      <c r="K104" s="5">
        <v>381313000000</v>
      </c>
      <c r="L104" s="5">
        <v>436397000000</v>
      </c>
      <c r="M104" s="5">
        <v>547533000000</v>
      </c>
      <c r="N104" s="5">
        <v>727937000000</v>
      </c>
      <c r="O104" s="5">
        <v>383764000000</v>
      </c>
      <c r="P104" s="5">
        <v>398337000000</v>
      </c>
      <c r="Q104" s="5">
        <v>410556000000</v>
      </c>
      <c r="R104" s="5">
        <v>360602880804</v>
      </c>
      <c r="S104" s="5">
        <v>616530262057</v>
      </c>
      <c r="T104" s="5">
        <v>712254450162</v>
      </c>
      <c r="U104" s="5">
        <v>665862153443</v>
      </c>
      <c r="V104" s="5">
        <v>1073952369506</v>
      </c>
    </row>
    <row r="105" spans="3:22" ht="15.5" x14ac:dyDescent="0.35">
      <c r="C105" t="s">
        <v>404</v>
      </c>
      <c r="D105" s="5">
        <v>305690000000</v>
      </c>
      <c r="E105" s="5">
        <v>308087000000</v>
      </c>
      <c r="F105" s="5">
        <v>320766000000</v>
      </c>
      <c r="G105" s="5">
        <v>279879000000</v>
      </c>
      <c r="I105" s="5">
        <v>320766000000</v>
      </c>
      <c r="J105" s="5">
        <v>358930000000</v>
      </c>
      <c r="K105" s="5">
        <v>381313000000</v>
      </c>
      <c r="L105" s="5">
        <v>436397000000</v>
      </c>
      <c r="M105" s="5">
        <v>547533000000</v>
      </c>
      <c r="N105" s="5">
        <v>727937000000</v>
      </c>
      <c r="O105" s="5">
        <v>383764000000</v>
      </c>
      <c r="P105" s="5">
        <v>398337000000</v>
      </c>
      <c r="Q105" s="5">
        <v>410556000000</v>
      </c>
      <c r="R105" s="5">
        <v>360602880804</v>
      </c>
      <c r="S105" s="5">
        <v>616530262057</v>
      </c>
      <c r="T105" s="5">
        <v>712254450162</v>
      </c>
      <c r="U105" s="5">
        <v>665862153443</v>
      </c>
      <c r="V105" s="5">
        <v>1073952369506</v>
      </c>
    </row>
    <row r="106" spans="3:22" ht="15.5" x14ac:dyDescent="0.35">
      <c r="C106" t="s">
        <v>454</v>
      </c>
    </row>
    <row r="107" spans="3:22" ht="15.5" x14ac:dyDescent="0.35">
      <c r="C107" t="s">
        <v>456</v>
      </c>
      <c r="D107" s="5">
        <v>39938000000</v>
      </c>
      <c r="E107" s="5">
        <v>40816000000</v>
      </c>
      <c r="F107" s="5">
        <v>54921000000</v>
      </c>
      <c r="G107" s="5">
        <v>27446000000</v>
      </c>
      <c r="I107" s="5">
        <v>54921000000</v>
      </c>
      <c r="J107" s="5">
        <v>95684000000</v>
      </c>
      <c r="K107" s="5">
        <v>151974000000</v>
      </c>
      <c r="L107" s="5">
        <v>221864000000</v>
      </c>
      <c r="M107" s="5">
        <v>303246000000</v>
      </c>
      <c r="N107" s="5">
        <v>501855000000</v>
      </c>
      <c r="O107" s="5">
        <v>163891000000</v>
      </c>
      <c r="P107" s="5">
        <v>195647000000</v>
      </c>
      <c r="Q107" s="5">
        <v>147116000000</v>
      </c>
      <c r="R107" s="5">
        <v>115124026305</v>
      </c>
      <c r="S107" s="5">
        <v>377787760895</v>
      </c>
      <c r="T107" s="5">
        <v>446338752288</v>
      </c>
      <c r="U107" s="5">
        <v>430035432982</v>
      </c>
      <c r="V107" s="5">
        <v>197489865298</v>
      </c>
    </row>
    <row r="108" spans="3:22" ht="15.5" x14ac:dyDescent="0.35">
      <c r="C108" t="s">
        <v>745</v>
      </c>
      <c r="Q108" s="5">
        <v>83217000000</v>
      </c>
      <c r="R108" s="5">
        <v>95114372903</v>
      </c>
      <c r="S108" s="5">
        <v>107011818445</v>
      </c>
      <c r="T108" s="5">
        <v>118909263993</v>
      </c>
      <c r="U108" s="5">
        <v>130806709541</v>
      </c>
      <c r="V108" s="5">
        <v>798786624559</v>
      </c>
    </row>
    <row r="109" spans="3:22" ht="15.5" x14ac:dyDescent="0.35">
      <c r="C109" t="s">
        <v>453</v>
      </c>
      <c r="D109" s="5">
        <v>66588000000</v>
      </c>
      <c r="E109" s="5">
        <v>68107000000</v>
      </c>
      <c r="F109" s="5">
        <v>66681000000</v>
      </c>
      <c r="G109" s="5">
        <v>64828000000</v>
      </c>
      <c r="I109" s="5">
        <v>66681000000</v>
      </c>
      <c r="J109" s="5">
        <v>60523000000</v>
      </c>
      <c r="K109" s="5">
        <v>56497000000</v>
      </c>
      <c r="L109" s="5">
        <v>56049000000</v>
      </c>
      <c r="M109" s="5">
        <v>49291000000</v>
      </c>
      <c r="N109" s="5">
        <v>52857000000</v>
      </c>
      <c r="O109" s="5">
        <v>59491000000</v>
      </c>
      <c r="P109" s="5">
        <v>55723000000</v>
      </c>
      <c r="Q109" s="5">
        <v>50942000000</v>
      </c>
      <c r="R109" s="5">
        <v>33521244654</v>
      </c>
      <c r="S109" s="5">
        <v>31673452294</v>
      </c>
      <c r="T109" s="5">
        <v>28147868966</v>
      </c>
      <c r="U109" s="5">
        <v>11983104371</v>
      </c>
      <c r="V109" s="5">
        <v>6653250000</v>
      </c>
    </row>
    <row r="110" spans="3:22" ht="15.5" x14ac:dyDescent="0.35">
      <c r="C110" t="s">
        <v>130</v>
      </c>
      <c r="D110" s="5">
        <v>5289391000000</v>
      </c>
      <c r="E110" s="5">
        <v>5100510000000</v>
      </c>
      <c r="F110" s="5">
        <v>4569095000000</v>
      </c>
      <c r="G110" s="5">
        <v>4352774000000</v>
      </c>
      <c r="I110" s="5">
        <v>4569095000000</v>
      </c>
      <c r="J110" s="5">
        <v>5454708000000</v>
      </c>
      <c r="K110" s="5">
        <v>2934426000000</v>
      </c>
      <c r="L110" s="5">
        <v>2614083000000</v>
      </c>
      <c r="M110" s="5">
        <v>2780383000000</v>
      </c>
      <c r="N110" s="5">
        <v>2409411000000</v>
      </c>
      <c r="O110" s="5">
        <v>1754101000000</v>
      </c>
      <c r="P110" s="5">
        <v>1378267000000</v>
      </c>
      <c r="Q110" s="5">
        <v>1282754000000</v>
      </c>
      <c r="R110" s="5">
        <v>1086619553976</v>
      </c>
      <c r="S110" s="5">
        <v>1246318520242</v>
      </c>
      <c r="T110" s="5">
        <v>1190416960144</v>
      </c>
      <c r="U110" s="5">
        <v>961782758180</v>
      </c>
      <c r="V110" s="5">
        <v>1341585219583</v>
      </c>
    </row>
    <row r="111" spans="3:22" ht="15.5" x14ac:dyDescent="0.35">
      <c r="C111" t="s">
        <v>131</v>
      </c>
    </row>
    <row r="112" spans="3:22" ht="15.5" x14ac:dyDescent="0.35">
      <c r="C112" t="s">
        <v>132</v>
      </c>
      <c r="D112" s="5">
        <v>162576000000</v>
      </c>
      <c r="E112" s="5">
        <v>162576000000</v>
      </c>
      <c r="F112" s="5">
        <v>162576000000</v>
      </c>
      <c r="G112" s="5">
        <v>162576000000</v>
      </c>
      <c r="I112" s="5">
        <v>162576000000</v>
      </c>
      <c r="J112" s="5">
        <v>162576000000</v>
      </c>
      <c r="K112" s="5">
        <v>162576000000</v>
      </c>
      <c r="L112" s="5">
        <v>162576000000</v>
      </c>
      <c r="M112" s="5">
        <v>162576000000</v>
      </c>
      <c r="N112" s="5">
        <v>162576000000</v>
      </c>
      <c r="O112" s="5">
        <v>162576000000</v>
      </c>
      <c r="P112" s="5">
        <v>162576000000</v>
      </c>
      <c r="Q112" s="5">
        <v>162576000000</v>
      </c>
      <c r="R112" s="5">
        <v>130061250000</v>
      </c>
      <c r="S112" s="5">
        <v>115610000000</v>
      </c>
      <c r="T112" s="5">
        <v>115610000000</v>
      </c>
      <c r="U112" s="5">
        <v>115610000000</v>
      </c>
      <c r="V112" s="5">
        <v>100000000000</v>
      </c>
    </row>
    <row r="113" spans="2:22" ht="15.5" x14ac:dyDescent="0.35">
      <c r="C113" t="s">
        <v>133</v>
      </c>
      <c r="D113" s="5">
        <v>5722552000000</v>
      </c>
      <c r="E113" s="5">
        <v>5722077000000</v>
      </c>
      <c r="F113" s="5">
        <v>5722077000000</v>
      </c>
      <c r="G113" s="5">
        <v>5722077000000</v>
      </c>
      <c r="I113" s="5">
        <v>5722077000000</v>
      </c>
      <c r="J113" s="5">
        <v>5722090000000</v>
      </c>
      <c r="K113" s="5">
        <v>5675115000000</v>
      </c>
      <c r="L113" s="5">
        <v>5639008000000</v>
      </c>
      <c r="M113" s="5">
        <v>5615950000000</v>
      </c>
      <c r="N113" s="5">
        <v>5608921000000</v>
      </c>
      <c r="O113" s="5">
        <v>5608921000000</v>
      </c>
      <c r="P113" s="5">
        <v>5608921000000</v>
      </c>
      <c r="Q113" s="5">
        <v>5608921000000</v>
      </c>
      <c r="R113" s="5">
        <v>2570240064693</v>
      </c>
      <c r="S113" s="5">
        <v>1289664515321</v>
      </c>
      <c r="T113" s="5">
        <v>1289664515321</v>
      </c>
      <c r="U113" s="5">
        <v>1289664515321</v>
      </c>
      <c r="V113" s="5">
        <v>-23058434679</v>
      </c>
    </row>
    <row r="114" spans="2:22" ht="15.5" x14ac:dyDescent="0.35">
      <c r="C114" t="s">
        <v>134</v>
      </c>
      <c r="D114" s="5">
        <v>4475050000000</v>
      </c>
      <c r="E114" s="5">
        <v>4174336000000</v>
      </c>
      <c r="F114" s="5">
        <v>3894368000000</v>
      </c>
      <c r="G114" s="5">
        <v>3556938000000</v>
      </c>
      <c r="I114" s="5">
        <v>3894368000000</v>
      </c>
      <c r="J114" s="5">
        <v>2778956000000</v>
      </c>
      <c r="K114" s="5">
        <v>2147824000000</v>
      </c>
      <c r="L114" s="5">
        <v>1199035000000</v>
      </c>
      <c r="M114" s="5">
        <v>720648000000</v>
      </c>
      <c r="N114" s="5">
        <v>279834000000</v>
      </c>
      <c r="O114" s="5">
        <v>208313000000</v>
      </c>
      <c r="P114" s="5">
        <v>553531000000</v>
      </c>
      <c r="Q114" s="5">
        <v>546922000000</v>
      </c>
      <c r="R114" s="5">
        <v>447325145213</v>
      </c>
      <c r="S114" s="5">
        <v>364490437227</v>
      </c>
      <c r="T114" s="5">
        <v>268677463712</v>
      </c>
      <c r="U114" s="5">
        <v>206108534831</v>
      </c>
      <c r="V114" s="5">
        <v>156238115976</v>
      </c>
    </row>
    <row r="115" spans="2:22" ht="15.5" x14ac:dyDescent="0.35">
      <c r="C115" t="s">
        <v>135</v>
      </c>
    </row>
    <row r="116" spans="2:22" ht="15.5" x14ac:dyDescent="0.35">
      <c r="C116" t="s">
        <v>136</v>
      </c>
      <c r="T116" s="5">
        <v>268677463712</v>
      </c>
    </row>
    <row r="117" spans="2:22" ht="15.5" x14ac:dyDescent="0.35">
      <c r="C117" t="s">
        <v>137</v>
      </c>
      <c r="D117" s="5">
        <v>4475050000000</v>
      </c>
      <c r="E117" s="5">
        <v>4174336000000</v>
      </c>
      <c r="F117" s="5">
        <v>3894368000000</v>
      </c>
      <c r="G117" s="5">
        <v>3556938000000</v>
      </c>
      <c r="I117" s="5">
        <v>3894368000000</v>
      </c>
      <c r="J117" s="5">
        <v>2778956000000</v>
      </c>
      <c r="K117" s="5">
        <v>2147824000000</v>
      </c>
      <c r="L117" s="5">
        <v>1199035000000</v>
      </c>
      <c r="M117" s="5">
        <v>720648000000</v>
      </c>
      <c r="N117" s="5">
        <v>279834000000</v>
      </c>
      <c r="O117" s="5">
        <v>208313000000</v>
      </c>
      <c r="P117" s="5">
        <v>553531000000</v>
      </c>
      <c r="Q117" s="5">
        <v>546922000000</v>
      </c>
      <c r="R117" s="5">
        <v>447325145213</v>
      </c>
      <c r="S117" s="5">
        <v>364490437227</v>
      </c>
      <c r="T117" s="5">
        <v>268677463712</v>
      </c>
      <c r="U117" s="5">
        <v>206108534831</v>
      </c>
      <c r="V117" s="5">
        <v>156238115976</v>
      </c>
    </row>
    <row r="118" spans="2:22" ht="15.5" x14ac:dyDescent="0.35">
      <c r="C118" t="s">
        <v>291</v>
      </c>
      <c r="D118" s="5">
        <v>261983000000</v>
      </c>
      <c r="E118" s="5">
        <v>246816000000</v>
      </c>
      <c r="F118" s="5">
        <v>233212000000</v>
      </c>
      <c r="G118" s="5">
        <v>217917000000</v>
      </c>
      <c r="I118" s="5">
        <v>233212000000</v>
      </c>
      <c r="J118" s="5">
        <v>181809000000</v>
      </c>
      <c r="K118" s="5">
        <v>131997000000</v>
      </c>
      <c r="L118" s="5">
        <v>96040000000</v>
      </c>
      <c r="M118" s="5">
        <v>81775000000</v>
      </c>
      <c r="N118" s="5">
        <v>55608000000</v>
      </c>
      <c r="O118" s="5">
        <v>46405000000</v>
      </c>
      <c r="P118" s="5">
        <v>30181000000</v>
      </c>
      <c r="Q118" s="5">
        <v>20843000000</v>
      </c>
      <c r="R118" s="5">
        <v>7191890590</v>
      </c>
      <c r="S118" s="5">
        <v>-4064970291</v>
      </c>
      <c r="T118" s="5">
        <v>5464927320</v>
      </c>
      <c r="U118" s="5">
        <v>27608728827</v>
      </c>
      <c r="V118" s="5">
        <v>11461117212</v>
      </c>
    </row>
    <row r="119" spans="2:22" ht="15.5" x14ac:dyDescent="0.35">
      <c r="C119" t="s">
        <v>10</v>
      </c>
      <c r="D119" s="5">
        <v>10543143000000</v>
      </c>
      <c r="E119" s="5">
        <v>10224356000000</v>
      </c>
      <c r="F119" s="5">
        <v>9928969000000</v>
      </c>
      <c r="G119" s="5">
        <v>9573048000000</v>
      </c>
      <c r="I119" s="5">
        <v>9928969000000</v>
      </c>
      <c r="J119" s="5">
        <v>8751628000000</v>
      </c>
      <c r="K119" s="5">
        <v>8047636000000</v>
      </c>
      <c r="L119" s="5">
        <v>7051519000000</v>
      </c>
      <c r="M119" s="5">
        <v>6523942000000</v>
      </c>
      <c r="N119" s="5">
        <v>6018371000000</v>
      </c>
      <c r="O119" s="5">
        <v>5987681000000</v>
      </c>
      <c r="P119" s="5">
        <v>6316675000000</v>
      </c>
      <c r="Q119" s="5">
        <v>6313514000000</v>
      </c>
      <c r="R119" s="5">
        <v>3129069996103</v>
      </c>
      <c r="S119" s="5">
        <v>1739951627864</v>
      </c>
      <c r="T119" s="5">
        <v>1653668551960</v>
      </c>
      <c r="U119" s="5">
        <v>1638991778979</v>
      </c>
      <c r="V119" s="5">
        <v>244640798509</v>
      </c>
    </row>
    <row r="120" spans="2:22" ht="15.5" x14ac:dyDescent="0.35">
      <c r="C120" t="s">
        <v>138</v>
      </c>
      <c r="D120" s="5">
        <v>15832534000000</v>
      </c>
      <c r="E120" s="5">
        <v>15324866000000</v>
      </c>
      <c r="F120" s="5">
        <v>14498064000000</v>
      </c>
      <c r="G120" s="5">
        <v>13925822000000</v>
      </c>
      <c r="I120" s="5">
        <v>14498064000000</v>
      </c>
      <c r="J120" s="5">
        <v>14206336000000</v>
      </c>
      <c r="K120" s="5">
        <v>10982062000000</v>
      </c>
      <c r="L120" s="5">
        <v>9665602000000</v>
      </c>
      <c r="M120" s="5">
        <v>9304325000000</v>
      </c>
      <c r="N120" s="5">
        <v>8427782000000</v>
      </c>
      <c r="O120" s="5">
        <v>7741782000000</v>
      </c>
      <c r="P120" s="5">
        <v>7694942000000</v>
      </c>
      <c r="Q120" s="5">
        <v>7596268000000</v>
      </c>
      <c r="R120" s="5">
        <v>4215689550079</v>
      </c>
      <c r="S120" s="5">
        <v>2986270148106</v>
      </c>
      <c r="T120" s="5">
        <v>2844085512104</v>
      </c>
      <c r="U120" s="5">
        <v>2600774537159</v>
      </c>
      <c r="V120" s="5">
        <v>1586226018092</v>
      </c>
    </row>
    <row r="121" spans="2:22" ht="15.5" x14ac:dyDescent="0.35">
      <c r="C121" t="s">
        <v>139</v>
      </c>
      <c r="D121" s="5">
        <v>13006125000</v>
      </c>
      <c r="E121" s="5">
        <v>13006125000</v>
      </c>
      <c r="F121" s="5">
        <v>13006125000</v>
      </c>
      <c r="G121" s="5">
        <v>13006125000</v>
      </c>
      <c r="I121" s="5">
        <v>13006125000</v>
      </c>
      <c r="J121" s="5">
        <v>13006125000</v>
      </c>
      <c r="K121" s="5">
        <v>13006125000</v>
      </c>
      <c r="L121" s="5">
        <v>13006125000</v>
      </c>
      <c r="M121" s="5">
        <v>1625765625</v>
      </c>
      <c r="N121" s="5">
        <v>1625765625</v>
      </c>
      <c r="O121" s="5">
        <v>1625765625</v>
      </c>
      <c r="P121" s="5">
        <v>1625765625</v>
      </c>
      <c r="Q121" s="5">
        <v>1625765625</v>
      </c>
      <c r="R121" s="5">
        <v>1300612500</v>
      </c>
      <c r="S121" s="5">
        <v>1156100000</v>
      </c>
      <c r="T121" s="5">
        <v>1156100000</v>
      </c>
      <c r="U121" s="5">
        <v>1156100000</v>
      </c>
      <c r="V121" s="5">
        <v>1000000000</v>
      </c>
    </row>
    <row r="123" spans="2:22" ht="15.5" x14ac:dyDescent="0.35">
      <c r="B123" t="s">
        <v>140</v>
      </c>
      <c r="C123" t="s">
        <v>141</v>
      </c>
      <c r="D123" s="5">
        <v>284780000000</v>
      </c>
      <c r="E123" s="5">
        <v>516727000000</v>
      </c>
      <c r="F123" s="5">
        <v>882414000000</v>
      </c>
      <c r="G123" s="5">
        <v>790909000000</v>
      </c>
      <c r="I123" s="5">
        <v>2462333000000</v>
      </c>
      <c r="J123" s="5">
        <v>2330197000000</v>
      </c>
      <c r="K123" s="5">
        <v>2098469000000</v>
      </c>
      <c r="L123" s="5">
        <v>1688273000000</v>
      </c>
      <c r="M123" s="5">
        <v>2033133000000</v>
      </c>
      <c r="N123" s="5">
        <v>1336602000000</v>
      </c>
      <c r="O123" s="5">
        <v>651507000000</v>
      </c>
      <c r="P123" s="5">
        <v>203640000000</v>
      </c>
      <c r="Q123" s="5">
        <v>225781000000</v>
      </c>
      <c r="R123" s="5">
        <v>239865949631</v>
      </c>
      <c r="S123" s="5">
        <v>255145682013</v>
      </c>
      <c r="T123" s="5">
        <v>283680074152</v>
      </c>
      <c r="U123" s="5">
        <v>189449895676</v>
      </c>
      <c r="V123" s="5">
        <v>203007300458</v>
      </c>
    </row>
    <row r="124" spans="2:22" ht="15.5" x14ac:dyDescent="0.35">
      <c r="C124" t="s">
        <v>457</v>
      </c>
      <c r="D124" s="5">
        <v>3302528000000</v>
      </c>
      <c r="E124" s="5">
        <v>3258013000000</v>
      </c>
      <c r="F124" s="5">
        <v>3459763000000</v>
      </c>
      <c r="G124" s="5">
        <v>3301580000000</v>
      </c>
      <c r="I124" s="5">
        <v>12944177000000</v>
      </c>
      <c r="J124" s="5">
        <v>11801715000000</v>
      </c>
      <c r="K124" s="5">
        <v>10879088000000</v>
      </c>
      <c r="L124" s="5">
        <v>9463757000000</v>
      </c>
      <c r="M124" s="5">
        <v>9294651000000</v>
      </c>
      <c r="N124" s="5">
        <v>7100507000000</v>
      </c>
      <c r="O124" s="5">
        <v>6918200000000</v>
      </c>
      <c r="P124" s="5">
        <v>5701412000000</v>
      </c>
      <c r="Q124" s="5">
        <v>5725159000000</v>
      </c>
      <c r="R124" s="5">
        <v>4984847686206</v>
      </c>
      <c r="S124" s="5">
        <v>3973218027214</v>
      </c>
      <c r="T124" s="5">
        <v>3218128438733</v>
      </c>
      <c r="U124" s="5">
        <v>2436892008979</v>
      </c>
      <c r="V124" s="5">
        <v>1717899210398</v>
      </c>
    </row>
    <row r="125" spans="2:22" ht="15.5" x14ac:dyDescent="0.35">
      <c r="C125" t="s">
        <v>842</v>
      </c>
      <c r="D125" s="5">
        <v>-1566372000000</v>
      </c>
      <c r="E125" s="5">
        <v>-1508568000000</v>
      </c>
      <c r="F125" s="5">
        <v>-30893000000</v>
      </c>
      <c r="G125" s="5">
        <v>-3084719000000</v>
      </c>
      <c r="I125" s="5">
        <v>-5859980000000</v>
      </c>
      <c r="J125" s="5">
        <v>-5308574000000</v>
      </c>
      <c r="K125" s="5">
        <v>-5814505000000</v>
      </c>
      <c r="L125" s="5">
        <v>-5329026000000</v>
      </c>
      <c r="M125" s="5">
        <v>-5101915000000</v>
      </c>
      <c r="N125" s="5">
        <v>-3213467000000</v>
      </c>
      <c r="O125" s="5">
        <v>-3474553000000</v>
      </c>
      <c r="P125" s="5">
        <v>-3056537000000</v>
      </c>
      <c r="Q125" s="5">
        <v>-3045016000000</v>
      </c>
      <c r="R125" s="5">
        <v>-3753704754939</v>
      </c>
      <c r="S125" s="5">
        <v>-2920990800853</v>
      </c>
      <c r="T125" s="5">
        <v>-2375426399678</v>
      </c>
      <c r="U125" s="5">
        <v>-1804866184158</v>
      </c>
      <c r="V125" s="5">
        <v>-1185761503827</v>
      </c>
    </row>
    <row r="126" spans="2:22" ht="15.5" x14ac:dyDescent="0.35">
      <c r="C126" t="s">
        <v>1719</v>
      </c>
      <c r="D126" s="5">
        <v>-615801000000</v>
      </c>
      <c r="E126" s="5">
        <v>-520644000000</v>
      </c>
      <c r="F126" s="5">
        <v>-1976902000000</v>
      </c>
      <c r="G126" s="5">
        <v>1096261000000</v>
      </c>
      <c r="I126" s="5">
        <v>-1976902000000</v>
      </c>
      <c r="J126" s="5">
        <v>-1859872000000</v>
      </c>
      <c r="K126" s="5">
        <v>-799209000000</v>
      </c>
      <c r="L126" s="5">
        <v>-617755000000</v>
      </c>
      <c r="M126" s="5">
        <v>-687333000000</v>
      </c>
      <c r="N126" s="5">
        <v>-1093871000000</v>
      </c>
      <c r="O126" s="5">
        <v>-1435386000000</v>
      </c>
      <c r="P126" s="5">
        <v>-1298575000000</v>
      </c>
      <c r="Q126" s="5">
        <v>-1479212000000</v>
      </c>
    </row>
    <row r="127" spans="2:22" ht="15.5" x14ac:dyDescent="0.35">
      <c r="C127" t="s">
        <v>1720</v>
      </c>
      <c r="D127" s="5">
        <v>-603848000000</v>
      </c>
      <c r="E127" s="5">
        <v>-591463000000</v>
      </c>
      <c r="F127" s="5">
        <v>-459986000000</v>
      </c>
      <c r="G127" s="5">
        <v>-437144000000</v>
      </c>
      <c r="I127" s="5">
        <v>-2040757000000</v>
      </c>
      <c r="J127" s="5">
        <v>-1876591000000</v>
      </c>
      <c r="K127" s="5">
        <v>-1712445000000</v>
      </c>
      <c r="L127" s="5">
        <v>-1499959000000</v>
      </c>
      <c r="M127" s="5">
        <v>-1097580000000</v>
      </c>
      <c r="N127" s="5">
        <v>-1303171000000</v>
      </c>
      <c r="O127" s="5">
        <v>-1155338000000</v>
      </c>
      <c r="P127" s="5">
        <v>-1014113000000</v>
      </c>
      <c r="Q127" s="5">
        <v>-884935000000</v>
      </c>
      <c r="R127" s="5">
        <v>-834575925627</v>
      </c>
      <c r="S127" s="5">
        <v>-731514512613</v>
      </c>
      <c r="T127" s="5">
        <v>-531054022103</v>
      </c>
      <c r="U127" s="5">
        <v>-408338251060</v>
      </c>
      <c r="V127" s="5">
        <v>-281533520002</v>
      </c>
    </row>
    <row r="128" spans="2:22" ht="15.5" x14ac:dyDescent="0.35">
      <c r="C128" t="s">
        <v>1721</v>
      </c>
      <c r="D128" s="5">
        <v>-32024000000</v>
      </c>
      <c r="E128" s="5">
        <v>-27549000000</v>
      </c>
      <c r="F128" s="5">
        <v>-30503000000</v>
      </c>
      <c r="G128" s="5">
        <v>-32211000000</v>
      </c>
      <c r="I128" s="5">
        <v>-128708000000</v>
      </c>
      <c r="J128" s="5">
        <v>-47593000000</v>
      </c>
      <c r="K128" s="5">
        <v>-38822000000</v>
      </c>
      <c r="L128" s="5">
        <v>-10884000000</v>
      </c>
      <c r="M128" s="5">
        <v>-6856000000</v>
      </c>
      <c r="N128" s="5">
        <v>-10084000000</v>
      </c>
      <c r="O128" s="5">
        <v>-24405000000</v>
      </c>
      <c r="P128" s="5">
        <v>-5971000000</v>
      </c>
      <c r="Q128" s="5">
        <v>-787000000</v>
      </c>
      <c r="R128" s="5">
        <v>-84866914728</v>
      </c>
      <c r="S128" s="5">
        <v>-10337910182</v>
      </c>
      <c r="T128" s="5">
        <v>-5772163585</v>
      </c>
      <c r="U128" s="5">
        <v>-6923649156</v>
      </c>
      <c r="V128" s="5">
        <v>-14446555967</v>
      </c>
    </row>
    <row r="129" spans="3:22" ht="15.5" x14ac:dyDescent="0.35">
      <c r="C129" t="s">
        <v>1722</v>
      </c>
      <c r="D129" s="5">
        <v>-11505000000</v>
      </c>
      <c r="F129" s="5">
        <v>-8489000000</v>
      </c>
      <c r="I129" s="5">
        <v>-93986000000</v>
      </c>
    </row>
    <row r="130" spans="3:22" ht="15.5" x14ac:dyDescent="0.35">
      <c r="C130" t="s">
        <v>1723</v>
      </c>
      <c r="J130" s="5">
        <v>22099000000</v>
      </c>
    </row>
    <row r="131" spans="3:22" ht="15.5" x14ac:dyDescent="0.35">
      <c r="C131" t="s">
        <v>593</v>
      </c>
      <c r="D131" s="5">
        <v>-188198000000</v>
      </c>
      <c r="E131" s="5">
        <v>-93062000000</v>
      </c>
      <c r="F131" s="5">
        <v>-70576000000</v>
      </c>
      <c r="G131" s="5">
        <v>-52858000000</v>
      </c>
      <c r="I131" s="5">
        <v>-381511000000</v>
      </c>
      <c r="J131" s="5">
        <v>-400987000000</v>
      </c>
      <c r="K131" s="5">
        <v>-415638000000</v>
      </c>
      <c r="L131" s="5">
        <v>-317860000000</v>
      </c>
      <c r="M131" s="5">
        <v>-367834000000</v>
      </c>
      <c r="N131" s="5">
        <v>-143312000000</v>
      </c>
      <c r="O131" s="5">
        <v>-177011000000</v>
      </c>
      <c r="P131" s="5">
        <v>-122576000000</v>
      </c>
      <c r="Q131" s="5">
        <v>-89428000000</v>
      </c>
      <c r="R131" s="5">
        <v>-71834141281</v>
      </c>
      <c r="S131" s="5">
        <v>-55229121553</v>
      </c>
      <c r="T131" s="5">
        <v>-22195779215</v>
      </c>
      <c r="U131" s="5">
        <v>-27314028929</v>
      </c>
      <c r="V131" s="5">
        <v>-33150330144</v>
      </c>
    </row>
    <row r="132" spans="3:22" ht="15.5" x14ac:dyDescent="0.35">
      <c r="C132" t="s">
        <v>178</v>
      </c>
      <c r="D132" s="5">
        <v>70602000000</v>
      </c>
      <c r="E132" s="5">
        <v>-376645000000</v>
      </c>
      <c r="F132" s="5">
        <v>-172354000000</v>
      </c>
      <c r="G132" s="5">
        <v>-143015000000</v>
      </c>
      <c r="I132" s="5">
        <v>-583696000000</v>
      </c>
      <c r="J132" s="5">
        <v>-843691000000</v>
      </c>
      <c r="K132" s="5">
        <v>-530532000000</v>
      </c>
      <c r="L132" s="5">
        <v>-740117000000</v>
      </c>
      <c r="M132" s="5">
        <v>-448024000000</v>
      </c>
      <c r="N132" s="5">
        <v>-462165000000</v>
      </c>
      <c r="O132" s="5">
        <v>-23929000000</v>
      </c>
      <c r="P132" s="5">
        <v>25640000000</v>
      </c>
      <c r="Q132" s="5">
        <v>3040021000000</v>
      </c>
      <c r="R132" s="5">
        <v>907969357305</v>
      </c>
      <c r="S132" s="5">
        <v>-23259469741</v>
      </c>
      <c r="T132" s="5">
        <v>-7514995714</v>
      </c>
      <c r="U132" s="5">
        <v>903724232215</v>
      </c>
      <c r="V132" s="5">
        <v>320450483502</v>
      </c>
    </row>
    <row r="133" spans="3:22" ht="15.5" x14ac:dyDescent="0.35">
      <c r="C133" t="s">
        <v>179</v>
      </c>
      <c r="D133" s="5">
        <v>-554684000000</v>
      </c>
      <c r="E133" s="5">
        <v>-429265000000</v>
      </c>
      <c r="F133" s="5">
        <v>-431230000000</v>
      </c>
      <c r="G133" s="5">
        <v>-433395000000</v>
      </c>
      <c r="I133" s="5">
        <v>-1787331000000</v>
      </c>
      <c r="J133" s="5">
        <v>-1634082000000</v>
      </c>
      <c r="K133" s="5">
        <v>-1427023000000</v>
      </c>
      <c r="L133" s="5">
        <v>-1819033000000</v>
      </c>
      <c r="M133" s="5">
        <v>-578375000000</v>
      </c>
      <c r="N133" s="5">
        <v>-281670000000</v>
      </c>
      <c r="O133" s="5">
        <v>-529155000000</v>
      </c>
      <c r="P133" s="5">
        <v>-944334000000</v>
      </c>
      <c r="Q133" s="5">
        <v>-3077781000000</v>
      </c>
      <c r="R133" s="5">
        <v>-567772769519</v>
      </c>
      <c r="S133" s="5">
        <v>-352031638242</v>
      </c>
      <c r="T133" s="5">
        <v>-510571999068</v>
      </c>
      <c r="U133" s="5">
        <v>-760589631064</v>
      </c>
      <c r="V133" s="5">
        <v>-514660828648</v>
      </c>
    </row>
    <row r="134" spans="3:22" ht="15.5" x14ac:dyDescent="0.35">
      <c r="C134" t="s">
        <v>467</v>
      </c>
      <c r="D134" s="5">
        <v>-48860000000</v>
      </c>
      <c r="F134" s="5">
        <v>-23404000000</v>
      </c>
      <c r="G134" s="5">
        <v>-4055000000</v>
      </c>
      <c r="I134" s="5">
        <v>-90019000000</v>
      </c>
      <c r="J134" s="5">
        <v>-122018000000</v>
      </c>
      <c r="K134" s="5">
        <v>-35603000000</v>
      </c>
      <c r="L134" s="5">
        <v>-51709000000</v>
      </c>
      <c r="M134" s="5">
        <v>-78558000000</v>
      </c>
      <c r="N134" s="5">
        <v>-105326000000</v>
      </c>
      <c r="O134" s="5">
        <v>-46102000000</v>
      </c>
      <c r="P134" s="5">
        <v>-20909000000</v>
      </c>
      <c r="Q134" s="5">
        <v>-1903864000000</v>
      </c>
      <c r="R134" s="5">
        <v>-54790432963</v>
      </c>
      <c r="S134" s="5">
        <v>-68756812851</v>
      </c>
      <c r="T134" s="5">
        <v>-50889937133</v>
      </c>
      <c r="U134" s="5">
        <v>-212572886877</v>
      </c>
      <c r="V134" s="5">
        <v>-128786188553</v>
      </c>
    </row>
    <row r="135" spans="3:22" ht="15.5" x14ac:dyDescent="0.35">
      <c r="C135" t="s">
        <v>1724</v>
      </c>
      <c r="D135" s="5">
        <v>161000000</v>
      </c>
      <c r="E135" s="5">
        <v>598000000</v>
      </c>
      <c r="F135" s="5">
        <v>4135000000</v>
      </c>
      <c r="G135" s="5">
        <v>-1904000000</v>
      </c>
      <c r="I135" s="5">
        <v>5858000000</v>
      </c>
      <c r="J135" s="5">
        <v>1299000000</v>
      </c>
      <c r="K135" s="5">
        <v>2283000000</v>
      </c>
      <c r="L135" s="5">
        <v>104378000000</v>
      </c>
      <c r="M135" s="5">
        <v>33660000000</v>
      </c>
      <c r="N135" s="5">
        <v>142000000</v>
      </c>
      <c r="O135" s="5">
        <v>189000000</v>
      </c>
      <c r="P135" s="5">
        <v>2182000000</v>
      </c>
      <c r="Q135" s="5">
        <v>1360000000</v>
      </c>
      <c r="R135" s="5">
        <v>167536114</v>
      </c>
      <c r="T135" s="5">
        <v>515630303</v>
      </c>
      <c r="U135" s="5">
        <v>701907127</v>
      </c>
      <c r="V135" s="5">
        <v>45520996</v>
      </c>
    </row>
    <row r="136" spans="3:22" ht="15.5" x14ac:dyDescent="0.35">
      <c r="C136" t="s">
        <v>185</v>
      </c>
      <c r="D136" s="5">
        <v>-505985000000</v>
      </c>
      <c r="E136" s="5">
        <v>-429863000000</v>
      </c>
      <c r="F136" s="5">
        <v>-411961000000</v>
      </c>
      <c r="G136" s="5">
        <v>-427436000000</v>
      </c>
      <c r="I136" s="5">
        <v>-1703170000000</v>
      </c>
      <c r="J136" s="5">
        <v>-1515363000000</v>
      </c>
      <c r="K136" s="5">
        <v>-1392258000000</v>
      </c>
      <c r="L136" s="5">
        <v>-1131528000000</v>
      </c>
      <c r="M136" s="5">
        <v>-546077000000</v>
      </c>
      <c r="N136" s="5">
        <v>-258623000000</v>
      </c>
      <c r="O136" s="5">
        <v>-467709000000</v>
      </c>
      <c r="P136" s="5">
        <v>-798399000000</v>
      </c>
      <c r="Q136" s="5">
        <v>-957864000000</v>
      </c>
      <c r="R136" s="5">
        <v>-349276856787</v>
      </c>
      <c r="S136" s="5">
        <v>-279092825388</v>
      </c>
      <c r="T136" s="5">
        <v>-331472153901</v>
      </c>
      <c r="U136" s="5">
        <v>-385554741760</v>
      </c>
      <c r="V136" s="5">
        <v>-394108463782</v>
      </c>
    </row>
    <row r="137" spans="3:22" ht="15.5" x14ac:dyDescent="0.35">
      <c r="C137" t="s">
        <v>1387</v>
      </c>
      <c r="N137" s="5">
        <v>94737000000</v>
      </c>
    </row>
    <row r="138" spans="3:22" ht="15.5" x14ac:dyDescent="0.35">
      <c r="C138" t="s">
        <v>1725</v>
      </c>
    </row>
    <row r="139" spans="3:22" ht="15.5" x14ac:dyDescent="0.35">
      <c r="C139" t="s">
        <v>1726</v>
      </c>
      <c r="O139" s="5">
        <v>-3533000000</v>
      </c>
      <c r="P139" s="5">
        <v>-68801000000</v>
      </c>
      <c r="Q139" s="5">
        <v>-213392000000</v>
      </c>
      <c r="T139" s="5">
        <v>-83695538337</v>
      </c>
      <c r="U139" s="5">
        <v>-163163909554</v>
      </c>
      <c r="V139" s="5">
        <v>-52811697309</v>
      </c>
    </row>
    <row r="140" spans="3:22" ht="15.5" x14ac:dyDescent="0.35">
      <c r="C140" t="s">
        <v>1727</v>
      </c>
      <c r="J140" s="5">
        <v>2000000000</v>
      </c>
      <c r="P140" s="5">
        <v>-13754000000</v>
      </c>
      <c r="T140" s="5">
        <v>-45030000000</v>
      </c>
    </row>
    <row r="141" spans="3:22" ht="15.5" x14ac:dyDescent="0.35">
      <c r="C141" t="s">
        <v>1728</v>
      </c>
      <c r="K141" s="5">
        <v>-1445000000</v>
      </c>
      <c r="L141" s="5">
        <v>-4675000000</v>
      </c>
    </row>
    <row r="142" spans="3:22" ht="15.5" x14ac:dyDescent="0.35">
      <c r="C142" t="s">
        <v>1729</v>
      </c>
      <c r="L142" s="5">
        <v>-735499000000</v>
      </c>
    </row>
    <row r="143" spans="3:22" ht="15.5" x14ac:dyDescent="0.35">
      <c r="C143" t="s">
        <v>184</v>
      </c>
    </row>
    <row r="144" spans="3:22" ht="15.5" x14ac:dyDescent="0.35">
      <c r="C144" t="s">
        <v>485</v>
      </c>
    </row>
    <row r="145" spans="3:22" ht="15.5" x14ac:dyDescent="0.35">
      <c r="C145" t="s">
        <v>1730</v>
      </c>
      <c r="S145" s="5">
        <v>-4182000003</v>
      </c>
    </row>
    <row r="146" spans="3:22" ht="15.5" x14ac:dyDescent="0.35">
      <c r="C146" t="s">
        <v>1731</v>
      </c>
      <c r="O146" s="5">
        <v>-12000000000</v>
      </c>
      <c r="P146" s="5">
        <v>-44653000000</v>
      </c>
      <c r="Q146" s="5">
        <v>-4021000000</v>
      </c>
      <c r="R146" s="5">
        <v>-4020833322</v>
      </c>
    </row>
    <row r="147" spans="3:22" ht="15.5" x14ac:dyDescent="0.35">
      <c r="C147" t="s">
        <v>1732</v>
      </c>
      <c r="R147" s="5">
        <v>-20000000000</v>
      </c>
    </row>
    <row r="148" spans="3:22" ht="15.5" x14ac:dyDescent="0.35">
      <c r="C148" t="s">
        <v>1733</v>
      </c>
      <c r="R148" s="5">
        <v>147817439</v>
      </c>
    </row>
    <row r="149" spans="3:22" ht="15.5" x14ac:dyDescent="0.35">
      <c r="C149" t="s">
        <v>1734</v>
      </c>
      <c r="R149" s="5">
        <v>-140000000000</v>
      </c>
    </row>
    <row r="150" spans="3:22" ht="15.5" x14ac:dyDescent="0.35">
      <c r="C150" t="s">
        <v>414</v>
      </c>
      <c r="M150" s="5">
        <v>12600000000</v>
      </c>
      <c r="N150" s="5">
        <v>-12600000000</v>
      </c>
    </row>
    <row r="151" spans="3:22" ht="15.5" x14ac:dyDescent="0.35">
      <c r="C151" t="s">
        <v>1735</v>
      </c>
      <c r="V151" s="5">
        <v>61000000000</v>
      </c>
    </row>
    <row r="152" spans="3:22" ht="15.5" x14ac:dyDescent="0.35">
      <c r="C152" t="s">
        <v>186</v>
      </c>
      <c r="D152" s="5">
        <v>70602000000</v>
      </c>
      <c r="E152" s="5">
        <v>-376645000000</v>
      </c>
      <c r="F152" s="5">
        <v>-172354000000</v>
      </c>
      <c r="G152" s="5">
        <v>-143015000000</v>
      </c>
      <c r="I152" s="5">
        <v>-583696000000</v>
      </c>
      <c r="J152" s="5">
        <v>-843691000000</v>
      </c>
      <c r="K152" s="5">
        <v>-530532000000</v>
      </c>
      <c r="L152" s="5">
        <v>-740117000000</v>
      </c>
      <c r="M152" s="5">
        <v>-448024000000</v>
      </c>
      <c r="N152" s="5">
        <v>-462165000000</v>
      </c>
      <c r="O152" s="5">
        <v>-23929000000</v>
      </c>
      <c r="P152" s="5">
        <v>25640000000</v>
      </c>
      <c r="Q152" s="5">
        <v>3040021000000</v>
      </c>
      <c r="R152" s="5">
        <v>907969357305</v>
      </c>
      <c r="S152" s="5">
        <v>-23259469741</v>
      </c>
      <c r="T152" s="5">
        <v>-7514995714</v>
      </c>
      <c r="U152" s="5">
        <v>903724232215</v>
      </c>
      <c r="V152" s="5">
        <v>320450483502</v>
      </c>
    </row>
    <row r="153" spans="3:22" ht="15.5" x14ac:dyDescent="0.35">
      <c r="C153" t="s">
        <v>418</v>
      </c>
    </row>
    <row r="154" spans="3:22" ht="15.5" x14ac:dyDescent="0.35">
      <c r="C154" t="s">
        <v>777</v>
      </c>
      <c r="D154" s="5">
        <v>500000000000</v>
      </c>
      <c r="E154" s="5">
        <v>275000000000</v>
      </c>
      <c r="F154" s="5">
        <v>500000000000</v>
      </c>
      <c r="G154" s="5">
        <v>500000000000</v>
      </c>
      <c r="I154" s="5">
        <v>2100000000000</v>
      </c>
      <c r="J154" s="5">
        <v>3700000000000</v>
      </c>
      <c r="K154" s="5">
        <v>1625000000000</v>
      </c>
      <c r="L154" s="5">
        <v>200000000000</v>
      </c>
      <c r="M154" s="5">
        <v>120000000000</v>
      </c>
      <c r="O154" s="5">
        <v>102174000000</v>
      </c>
      <c r="Q154" s="5">
        <v>1076000000</v>
      </c>
      <c r="U154" s="5">
        <v>73583300</v>
      </c>
    </row>
    <row r="155" spans="3:22" ht="15.5" x14ac:dyDescent="0.35">
      <c r="C155" t="s">
        <v>194</v>
      </c>
      <c r="P155" s="5">
        <v>-1990000000</v>
      </c>
      <c r="Q155" s="5">
        <v>-7762000000</v>
      </c>
      <c r="R155" s="5">
        <v>-4198526445</v>
      </c>
      <c r="T155" s="5">
        <v>-1899274884</v>
      </c>
      <c r="U155" s="5">
        <v>-78466324884</v>
      </c>
    </row>
    <row r="156" spans="3:22" ht="15.5" x14ac:dyDescent="0.35">
      <c r="C156" t="s">
        <v>1736</v>
      </c>
      <c r="P156" s="5">
        <v>-1990000000</v>
      </c>
      <c r="Q156" s="5">
        <v>3081193000000</v>
      </c>
      <c r="R156" s="5">
        <v>1296413973555</v>
      </c>
      <c r="T156" s="5">
        <v>-1899274884</v>
      </c>
      <c r="U156" s="5">
        <v>1326433675116</v>
      </c>
    </row>
    <row r="157" spans="3:22" ht="15.5" x14ac:dyDescent="0.35">
      <c r="C157" t="s">
        <v>462</v>
      </c>
      <c r="T157" s="5">
        <v>75766161883</v>
      </c>
    </row>
    <row r="158" spans="3:22" ht="15.5" x14ac:dyDescent="0.35">
      <c r="C158" t="s">
        <v>771</v>
      </c>
      <c r="J158" s="5">
        <v>-259645000000</v>
      </c>
      <c r="K158" s="5">
        <v>-255259000000</v>
      </c>
      <c r="L158" s="5">
        <v>-249903000000</v>
      </c>
      <c r="M158" s="5">
        <v>-224591000000</v>
      </c>
      <c r="S158" s="5">
        <v>-6011720000</v>
      </c>
    </row>
    <row r="159" spans="3:22" ht="15.5" x14ac:dyDescent="0.35">
      <c r="C159" t="s">
        <v>1364</v>
      </c>
      <c r="P159" s="5">
        <v>459000000</v>
      </c>
      <c r="Q159" s="5">
        <v>-131000000</v>
      </c>
      <c r="R159" s="5">
        <v>-353786423966</v>
      </c>
      <c r="S159" s="5">
        <v>-3445263207</v>
      </c>
      <c r="T159" s="5">
        <v>75766161883</v>
      </c>
      <c r="U159" s="5">
        <v>-411564922780</v>
      </c>
      <c r="V159" s="5">
        <v>328017251922</v>
      </c>
    </row>
    <row r="160" spans="3:22" ht="15.5" x14ac:dyDescent="0.35">
      <c r="C160" t="s">
        <v>1737</v>
      </c>
    </row>
    <row r="161" spans="3:22" ht="15.5" x14ac:dyDescent="0.35">
      <c r="C161" t="s">
        <v>1738</v>
      </c>
      <c r="D161" s="5">
        <v>225000000000</v>
      </c>
      <c r="E161" s="5">
        <v>-225000000000</v>
      </c>
      <c r="J161" s="5">
        <v>1075000000000</v>
      </c>
      <c r="K161" s="5">
        <v>225000000000</v>
      </c>
      <c r="L161" s="5">
        <v>69661000000</v>
      </c>
      <c r="M161" s="5">
        <v>115619000000</v>
      </c>
      <c r="N161" s="5">
        <v>-85839000000</v>
      </c>
      <c r="O161" s="5">
        <v>81680000000</v>
      </c>
      <c r="P161" s="5">
        <v>-9391000000</v>
      </c>
      <c r="Q161" s="5">
        <v>-7411000000</v>
      </c>
      <c r="R161" s="5">
        <v>-14402783035</v>
      </c>
      <c r="S161" s="5">
        <v>-13802486534</v>
      </c>
      <c r="T161" s="5">
        <v>-81381882713</v>
      </c>
      <c r="U161" s="5">
        <v>-11144520121</v>
      </c>
      <c r="V161" s="5">
        <v>-7566768420</v>
      </c>
    </row>
    <row r="162" spans="3:22" ht="15.5" x14ac:dyDescent="0.35">
      <c r="C162" t="s">
        <v>284</v>
      </c>
    </row>
    <row r="163" spans="3:22" ht="15.5" x14ac:dyDescent="0.35">
      <c r="C163" t="s">
        <v>1739</v>
      </c>
      <c r="F163" s="5">
        <v>-592852000000</v>
      </c>
      <c r="I163" s="5">
        <v>-592852000000</v>
      </c>
      <c r="J163" s="5">
        <v>-1691600000000</v>
      </c>
      <c r="K163" s="5">
        <v>-505578000000</v>
      </c>
      <c r="L163" s="5">
        <v>-495638000000</v>
      </c>
      <c r="M163" s="5">
        <v>-413569000000</v>
      </c>
      <c r="N163" s="5">
        <v>-305627000000</v>
      </c>
      <c r="O163" s="5">
        <v>-52274000000</v>
      </c>
      <c r="P163" s="5">
        <v>-37438000000</v>
      </c>
      <c r="Q163" s="5">
        <v>-33630000000</v>
      </c>
      <c r="R163" s="5">
        <v>-20255409249</v>
      </c>
    </row>
    <row r="164" spans="3:22" ht="15.5" x14ac:dyDescent="0.35">
      <c r="C164" t="s">
        <v>1740</v>
      </c>
    </row>
    <row r="165" spans="3:22" ht="15.5" x14ac:dyDescent="0.35">
      <c r="C165" t="s">
        <v>1741</v>
      </c>
      <c r="J165" s="5">
        <v>-259645000000</v>
      </c>
      <c r="K165" s="5">
        <v>-255259000000</v>
      </c>
      <c r="L165" s="5">
        <v>-249903000000</v>
      </c>
      <c r="M165" s="5">
        <v>-224591000000</v>
      </c>
      <c r="S165" s="5">
        <v>-6011720000</v>
      </c>
    </row>
    <row r="166" spans="3:22" ht="15.5" x14ac:dyDescent="0.35">
      <c r="C166" t="s">
        <v>190</v>
      </c>
      <c r="D166" s="5">
        <v>-155489000000</v>
      </c>
      <c r="E166" s="5">
        <v>-151645000000</v>
      </c>
      <c r="F166" s="5">
        <v>420498000000</v>
      </c>
      <c r="G166" s="5">
        <v>-143015000000</v>
      </c>
    </row>
    <row r="167" spans="3:22" ht="15.5" x14ac:dyDescent="0.35">
      <c r="C167" t="s">
        <v>1742</v>
      </c>
      <c r="L167" s="5">
        <v>-5946000000</v>
      </c>
    </row>
    <row r="168" spans="3:22" ht="15.5" x14ac:dyDescent="0.35">
      <c r="C168" t="s">
        <v>1743</v>
      </c>
      <c r="D168" s="5">
        <v>1091000000</v>
      </c>
      <c r="I168" s="5">
        <v>9156000000</v>
      </c>
      <c r="J168" s="5">
        <v>56280000000</v>
      </c>
      <c r="K168" s="5">
        <v>30352000000</v>
      </c>
      <c r="L168" s="5">
        <v>12760000000</v>
      </c>
      <c r="M168" s="5">
        <v>3466000000</v>
      </c>
    </row>
    <row r="169" spans="3:22" ht="15.5" x14ac:dyDescent="0.35">
      <c r="C169" t="s">
        <v>1186</v>
      </c>
      <c r="J169" s="5">
        <v>-23726000000</v>
      </c>
      <c r="K169" s="5">
        <v>-25047000000</v>
      </c>
      <c r="N169" s="5">
        <v>-50034000000</v>
      </c>
    </row>
    <row r="170" spans="3:22" ht="15.5" x14ac:dyDescent="0.35">
      <c r="C170" t="s">
        <v>1744</v>
      </c>
      <c r="L170" s="5">
        <v>87164000000</v>
      </c>
      <c r="M170" s="5">
        <v>71051000000</v>
      </c>
      <c r="O170" s="5">
        <v>20665000000</v>
      </c>
      <c r="P170" s="5">
        <v>74000000000</v>
      </c>
    </row>
    <row r="171" spans="3:22" ht="15.5" x14ac:dyDescent="0.35">
      <c r="C171" t="s">
        <v>1745</v>
      </c>
      <c r="L171" s="5">
        <v>-158215000000</v>
      </c>
      <c r="N171" s="5">
        <v>-20665000000</v>
      </c>
      <c r="O171" s="5">
        <v>-74000000000</v>
      </c>
    </row>
    <row r="172" spans="3:22" ht="15.5" x14ac:dyDescent="0.35">
      <c r="C172" t="s">
        <v>116</v>
      </c>
    </row>
    <row r="173" spans="3:22" ht="15.5" x14ac:dyDescent="0.35">
      <c r="C173" t="s">
        <v>195</v>
      </c>
      <c r="D173" s="5">
        <v>-199302000000</v>
      </c>
      <c r="E173" s="5">
        <v>-289183000000</v>
      </c>
      <c r="F173" s="5">
        <v>278830000000</v>
      </c>
      <c r="G173" s="5">
        <v>214499000000</v>
      </c>
      <c r="I173" s="5">
        <v>91306000000</v>
      </c>
      <c r="J173" s="5">
        <v>-147576000000</v>
      </c>
      <c r="K173" s="5">
        <v>140914000000</v>
      </c>
      <c r="L173" s="5">
        <v>-870877000000</v>
      </c>
      <c r="M173" s="5">
        <v>1006734000000</v>
      </c>
      <c r="N173" s="5">
        <v>592767000000</v>
      </c>
      <c r="O173" s="5">
        <v>98423000000</v>
      </c>
      <c r="P173" s="5">
        <v>-715054000000</v>
      </c>
      <c r="Q173" s="5">
        <v>188021000000</v>
      </c>
      <c r="R173" s="5">
        <v>580062537417</v>
      </c>
      <c r="S173" s="5">
        <v>-120145425970</v>
      </c>
      <c r="T173" s="5">
        <v>-234406920630</v>
      </c>
      <c r="U173" s="5">
        <v>332584496827</v>
      </c>
      <c r="V173" s="5">
        <v>8796955312</v>
      </c>
    </row>
    <row r="174" spans="3:22" ht="15.5" x14ac:dyDescent="0.35">
      <c r="C174" t="s">
        <v>383</v>
      </c>
      <c r="D174" s="5">
        <v>2263000000</v>
      </c>
      <c r="E174" s="5">
        <v>171000000</v>
      </c>
      <c r="F174" s="5">
        <v>46000000</v>
      </c>
      <c r="G174" s="5">
        <v>410000000</v>
      </c>
      <c r="I174" s="5">
        <v>888000000</v>
      </c>
      <c r="J174" s="5">
        <v>988000000</v>
      </c>
      <c r="K174" s="5">
        <v>-250000000</v>
      </c>
      <c r="L174" s="5">
        <v>1937000000</v>
      </c>
      <c r="M174" s="5">
        <v>249000000</v>
      </c>
      <c r="N174" s="5">
        <v>702000000</v>
      </c>
      <c r="O174" s="5">
        <v>-281000000</v>
      </c>
      <c r="P174" s="5">
        <v>836000000</v>
      </c>
      <c r="Q174" s="5">
        <v>1680000000</v>
      </c>
      <c r="R174" s="5">
        <v>526241731</v>
      </c>
      <c r="S174" s="5">
        <v>34719794</v>
      </c>
      <c r="T174" s="5">
        <v>-1072146768</v>
      </c>
      <c r="U174" s="5">
        <v>14145381939</v>
      </c>
      <c r="V174" s="5">
        <v>13324485939</v>
      </c>
    </row>
    <row r="175" spans="3:22" ht="15.5" x14ac:dyDescent="0.35">
      <c r="C175" t="s">
        <v>196</v>
      </c>
      <c r="E175" s="5">
        <v>1131844000000</v>
      </c>
      <c r="I175" s="5">
        <v>1039650000000</v>
      </c>
      <c r="J175" s="5">
        <v>1186238000000</v>
      </c>
      <c r="K175" s="5">
        <v>1045574000000</v>
      </c>
      <c r="L175" s="5">
        <v>1914514000000</v>
      </c>
      <c r="M175" s="5">
        <v>907531000000</v>
      </c>
      <c r="N175" s="5">
        <v>314062000000</v>
      </c>
      <c r="O175" s="5">
        <v>215920000000</v>
      </c>
      <c r="P175" s="5">
        <v>930138000000</v>
      </c>
      <c r="Q175" s="5">
        <v>740437000000</v>
      </c>
      <c r="R175" s="5">
        <v>159848063872</v>
      </c>
      <c r="S175" s="5">
        <v>279958770048</v>
      </c>
      <c r="T175" s="5">
        <v>515437837445</v>
      </c>
      <c r="U175" s="5">
        <v>168707958679</v>
      </c>
      <c r="V175" s="5">
        <v>146586517428</v>
      </c>
    </row>
    <row r="176" spans="3:22" ht="15.5" x14ac:dyDescent="0.35">
      <c r="C176" t="s">
        <v>197</v>
      </c>
      <c r="D176" s="5">
        <v>-197039000000</v>
      </c>
      <c r="E176" s="5">
        <v>842832000000</v>
      </c>
      <c r="F176" s="5">
        <v>278876000000</v>
      </c>
      <c r="G176" s="5">
        <v>214909000000</v>
      </c>
      <c r="I176" s="5">
        <v>1131844000000</v>
      </c>
      <c r="J176" s="5">
        <v>1039650000000</v>
      </c>
      <c r="K176" s="5">
        <v>1186238000000</v>
      </c>
      <c r="L176" s="5">
        <v>1045574000000</v>
      </c>
      <c r="M176" s="5">
        <v>1914514000000</v>
      </c>
      <c r="N176" s="5">
        <v>907531000000</v>
      </c>
      <c r="O176" s="5">
        <v>314062000000</v>
      </c>
      <c r="P176" s="5">
        <v>215920000000</v>
      </c>
      <c r="Q176" s="5">
        <v>930138000000</v>
      </c>
      <c r="R176" s="5">
        <v>740436843020</v>
      </c>
      <c r="S176" s="5">
        <v>159848063872</v>
      </c>
      <c r="T176" s="5">
        <v>279958770047</v>
      </c>
      <c r="U176" s="5">
        <v>515437837445</v>
      </c>
      <c r="V176" s="5">
        <v>168707958679</v>
      </c>
    </row>
    <row r="178" spans="2:22" ht="15.5" x14ac:dyDescent="0.35">
      <c r="B178" t="s">
        <v>198</v>
      </c>
      <c r="C178" t="s">
        <v>12</v>
      </c>
      <c r="D178" s="5">
        <v>13010000000</v>
      </c>
      <c r="E178" s="5">
        <v>13010000000</v>
      </c>
      <c r="F178" s="5">
        <v>13010000000</v>
      </c>
      <c r="G178" s="5">
        <v>13010000000</v>
      </c>
      <c r="I178" s="5">
        <v>13010000000</v>
      </c>
      <c r="J178" s="5">
        <v>13010000000</v>
      </c>
      <c r="K178" s="5">
        <v>13010000000</v>
      </c>
      <c r="L178" s="5">
        <v>13010000000</v>
      </c>
      <c r="M178" s="5">
        <v>1630000000</v>
      </c>
      <c r="N178" s="5">
        <v>1630000000</v>
      </c>
      <c r="O178" s="5">
        <v>1630000000</v>
      </c>
      <c r="P178" s="5">
        <v>1630000000</v>
      </c>
      <c r="Q178" s="5">
        <v>1630000000</v>
      </c>
      <c r="R178" s="5">
        <v>1300000000</v>
      </c>
      <c r="S178" s="5">
        <v>1160000000</v>
      </c>
      <c r="T178" s="5">
        <v>1160000000</v>
      </c>
      <c r="U178" s="5">
        <v>1160000000</v>
      </c>
      <c r="V178" s="5">
        <v>1000000000</v>
      </c>
    </row>
    <row r="179" spans="2:22" ht="15.5" x14ac:dyDescent="0.35">
      <c r="C179" t="s">
        <v>199</v>
      </c>
      <c r="D179" s="6">
        <v>23.12</v>
      </c>
      <c r="E179" s="6">
        <v>21.53</v>
      </c>
      <c r="F179" s="6">
        <v>27.01</v>
      </c>
      <c r="G179" s="6">
        <v>23.41</v>
      </c>
    </row>
    <row r="180" spans="2:22" ht="15.5" x14ac:dyDescent="0.35">
      <c r="C180" t="s">
        <v>200</v>
      </c>
      <c r="D180" s="6">
        <v>95.59</v>
      </c>
      <c r="E180" s="6">
        <v>125.87</v>
      </c>
      <c r="F180" s="6">
        <v>101.44</v>
      </c>
      <c r="G180" s="6">
        <v>86.72</v>
      </c>
    </row>
    <row r="181" spans="2:22" ht="15.5" x14ac:dyDescent="0.35">
      <c r="C181" t="s">
        <v>69</v>
      </c>
      <c r="D181" s="6">
        <v>8.25</v>
      </c>
      <c r="E181" s="6">
        <v>10.75</v>
      </c>
      <c r="F181" s="6">
        <v>10.41</v>
      </c>
      <c r="G181" s="6">
        <v>7.95</v>
      </c>
    </row>
    <row r="182" spans="2:22" ht="15.5" x14ac:dyDescent="0.35">
      <c r="C182" t="s">
        <v>201</v>
      </c>
      <c r="D182" s="5">
        <v>795720000000</v>
      </c>
      <c r="E182" s="5">
        <v>748860000000</v>
      </c>
      <c r="F182" s="5">
        <v>816640000000</v>
      </c>
      <c r="G182" s="5">
        <v>768130000000</v>
      </c>
    </row>
    <row r="183" spans="2:22" ht="15.5" x14ac:dyDescent="0.35">
      <c r="C183" t="s">
        <v>202</v>
      </c>
      <c r="D183" s="6">
        <v>1.9E-2</v>
      </c>
      <c r="E183" s="6">
        <v>1.83E-2</v>
      </c>
      <c r="F183" s="6">
        <v>2.4199999999999999E-2</v>
      </c>
      <c r="G183" s="6">
        <v>2.1899999999999999E-2</v>
      </c>
    </row>
    <row r="184" spans="2:22" ht="15.5" x14ac:dyDescent="0.35">
      <c r="C184" t="s">
        <v>203</v>
      </c>
      <c r="D184" s="6">
        <v>2.92E-2</v>
      </c>
      <c r="E184" s="6">
        <v>2.81E-2</v>
      </c>
      <c r="F184" s="6">
        <v>3.6200000000000003E-2</v>
      </c>
      <c r="G184" s="6">
        <v>3.2599999999999997E-2</v>
      </c>
    </row>
    <row r="185" spans="2:22" ht="15.5" x14ac:dyDescent="0.35">
      <c r="C185" t="s">
        <v>204</v>
      </c>
      <c r="D185" s="6">
        <v>4.2699999999999995E-2</v>
      </c>
      <c r="E185" s="6">
        <v>3.9699999999999999E-2</v>
      </c>
      <c r="F185" s="6">
        <v>5.04E-2</v>
      </c>
      <c r="G185" s="6">
        <v>4.7699999999999992E-2</v>
      </c>
    </row>
    <row r="186" spans="2:22" ht="15.5" x14ac:dyDescent="0.35">
      <c r="C186" t="s">
        <v>205</v>
      </c>
      <c r="D186" s="6">
        <v>10.68</v>
      </c>
      <c r="E186" s="6">
        <v>11.36</v>
      </c>
      <c r="F186" s="6">
        <v>13.41</v>
      </c>
      <c r="G186" s="6">
        <v>12.38</v>
      </c>
    </row>
    <row r="187" spans="2:22" ht="15.5" x14ac:dyDescent="0.35">
      <c r="C187" t="s">
        <v>206</v>
      </c>
      <c r="D187" s="5">
        <v>10543000000000</v>
      </c>
      <c r="E187" s="5">
        <v>10224000000000</v>
      </c>
      <c r="F187" s="5">
        <v>9929000000000</v>
      </c>
      <c r="G187" s="5">
        <v>9573000000000</v>
      </c>
    </row>
    <row r="188" spans="2:22" ht="15.5" x14ac:dyDescent="0.35">
      <c r="C188" t="s">
        <v>207</v>
      </c>
      <c r="D188" s="6">
        <v>2.8</v>
      </c>
      <c r="E188" s="6">
        <v>3.53</v>
      </c>
      <c r="F188" s="6">
        <v>3.68</v>
      </c>
      <c r="G188" s="6">
        <v>2.82</v>
      </c>
    </row>
    <row r="189" spans="2:22" ht="15.5" x14ac:dyDescent="0.35">
      <c r="C189" t="s">
        <v>208</v>
      </c>
      <c r="D189" s="6">
        <v>790.49</v>
      </c>
      <c r="E189" s="6">
        <v>767.14</v>
      </c>
      <c r="F189" s="6">
        <v>745.48</v>
      </c>
      <c r="G189" s="6">
        <v>719.29</v>
      </c>
    </row>
    <row r="190" spans="2:22" ht="15.5" x14ac:dyDescent="0.35">
      <c r="C190" t="s">
        <v>209</v>
      </c>
      <c r="D190" s="6">
        <v>2.97</v>
      </c>
      <c r="E190" s="6">
        <v>3.76</v>
      </c>
      <c r="F190" s="6">
        <v>3.91</v>
      </c>
      <c r="G190" s="6">
        <v>3.01</v>
      </c>
    </row>
    <row r="191" spans="2:22" ht="15.5" x14ac:dyDescent="0.35">
      <c r="C191" t="s">
        <v>210</v>
      </c>
      <c r="D191" s="6">
        <v>745.2</v>
      </c>
      <c r="E191" s="6">
        <v>721.21</v>
      </c>
      <c r="F191" s="6">
        <v>701.16</v>
      </c>
      <c r="G191" s="6">
        <v>673.69</v>
      </c>
    </row>
    <row r="192" spans="2:22" ht="15.5" x14ac:dyDescent="0.35">
      <c r="C192" t="s">
        <v>211</v>
      </c>
      <c r="D192" s="5">
        <v>1829000000000</v>
      </c>
      <c r="E192" s="5">
        <v>1733000000000</v>
      </c>
      <c r="F192" s="5">
        <v>1554000000000</v>
      </c>
      <c r="G192" s="5">
        <v>1659000000000</v>
      </c>
    </row>
    <row r="193" spans="3:22" ht="15.5" x14ac:dyDescent="0.35">
      <c r="C193" t="s">
        <v>212</v>
      </c>
      <c r="D193" s="5">
        <v>40000000000</v>
      </c>
      <c r="E193" s="5">
        <v>41000000000</v>
      </c>
      <c r="F193" s="5">
        <v>55000000000</v>
      </c>
      <c r="G193" s="5">
        <v>27000000000</v>
      </c>
    </row>
    <row r="194" spans="3:22" ht="15.5" x14ac:dyDescent="0.35">
      <c r="C194" t="s">
        <v>213</v>
      </c>
      <c r="D194" s="5">
        <v>10281000000000</v>
      </c>
      <c r="E194" s="5">
        <v>9978000000000</v>
      </c>
      <c r="F194" s="5">
        <v>9696000000000</v>
      </c>
      <c r="G194" s="5">
        <v>9355000000000</v>
      </c>
    </row>
    <row r="195" spans="3:22" ht="15.5" x14ac:dyDescent="0.35">
      <c r="C195" t="s">
        <v>24</v>
      </c>
      <c r="D195" s="5">
        <v>1869000000000</v>
      </c>
      <c r="E195" s="5">
        <v>1774000000000</v>
      </c>
      <c r="F195" s="5">
        <v>1609000000000</v>
      </c>
      <c r="G195" s="5">
        <v>1686000000000</v>
      </c>
    </row>
    <row r="196" spans="3:22" ht="15.5" x14ac:dyDescent="0.35">
      <c r="C196" t="s">
        <v>21</v>
      </c>
      <c r="D196" s="5">
        <v>642000000000</v>
      </c>
      <c r="E196" s="5">
        <v>572000000000</v>
      </c>
      <c r="F196" s="5">
        <v>449000000000</v>
      </c>
      <c r="G196" s="5">
        <v>833000000000</v>
      </c>
    </row>
    <row r="197" spans="3:22" ht="15.5" x14ac:dyDescent="0.35">
      <c r="C197" t="s">
        <v>214</v>
      </c>
      <c r="D197" s="5">
        <v>-1387000000000</v>
      </c>
      <c r="E197" s="5">
        <v>-1377000000000</v>
      </c>
      <c r="F197" s="5">
        <v>-909000000000</v>
      </c>
      <c r="G197" s="5">
        <v>-1040000000000</v>
      </c>
    </row>
    <row r="198" spans="3:22" ht="15.5" x14ac:dyDescent="0.35">
      <c r="C198" t="s">
        <v>215</v>
      </c>
      <c r="D198" s="5">
        <v>285000000000</v>
      </c>
      <c r="E198" s="5">
        <v>517000000000</v>
      </c>
      <c r="F198" s="5">
        <v>882000000000</v>
      </c>
      <c r="G198" s="5">
        <v>791000000000</v>
      </c>
    </row>
    <row r="199" spans="3:22" ht="15.5" x14ac:dyDescent="0.35">
      <c r="C199" t="s">
        <v>216</v>
      </c>
      <c r="D199" s="5">
        <v>-555000000000</v>
      </c>
      <c r="E199" s="5">
        <v>-430000000000</v>
      </c>
      <c r="F199" s="5">
        <v>-435000000000</v>
      </c>
      <c r="G199" s="5">
        <v>-431000000000</v>
      </c>
    </row>
    <row r="200" spans="3:22" ht="15.5" x14ac:dyDescent="0.35">
      <c r="C200" t="s">
        <v>13</v>
      </c>
      <c r="D200" s="5">
        <v>-270000000000</v>
      </c>
      <c r="E200" s="5">
        <v>87000000000</v>
      </c>
      <c r="F200" s="5">
        <v>447000000000</v>
      </c>
      <c r="G200" s="5">
        <v>359000000000</v>
      </c>
    </row>
    <row r="201" spans="3:22" ht="15.5" x14ac:dyDescent="0.35">
      <c r="C201" t="s">
        <v>16</v>
      </c>
      <c r="D201" s="6">
        <v>-20.76</v>
      </c>
      <c r="E201" s="6">
        <v>6.68</v>
      </c>
      <c r="F201" s="6">
        <v>34.369999999999997</v>
      </c>
      <c r="G201" s="6">
        <v>27.63</v>
      </c>
    </row>
    <row r="202" spans="3:22" ht="15.5" x14ac:dyDescent="0.35">
      <c r="C202" t="s">
        <v>54</v>
      </c>
      <c r="I202" s="6">
        <v>85.55</v>
      </c>
      <c r="J202" s="6">
        <v>69.36</v>
      </c>
      <c r="K202" s="6">
        <v>93.13</v>
      </c>
      <c r="L202" s="6">
        <v>53.55</v>
      </c>
      <c r="M202" s="6">
        <v>414.65</v>
      </c>
      <c r="N202" s="6">
        <v>71.45</v>
      </c>
      <c r="O202" s="6">
        <v>-208.38</v>
      </c>
      <c r="P202" s="6">
        <v>9.9499999999999993</v>
      </c>
      <c r="Q202" s="6">
        <v>57.55</v>
      </c>
      <c r="R202" s="6">
        <v>66.05</v>
      </c>
      <c r="S202" s="6">
        <v>60.89</v>
      </c>
      <c r="T202" s="6">
        <v>54.12</v>
      </c>
      <c r="U202" s="6">
        <v>43.14</v>
      </c>
      <c r="V202" s="6">
        <v>50.46</v>
      </c>
    </row>
    <row r="203" spans="3:22" ht="15.5" x14ac:dyDescent="0.35">
      <c r="C203" t="s">
        <v>68</v>
      </c>
      <c r="I203" s="6">
        <v>32.03</v>
      </c>
      <c r="J203" s="6">
        <v>46.71</v>
      </c>
      <c r="K203" s="6">
        <v>23.41</v>
      </c>
      <c r="L203" s="6">
        <v>23.53</v>
      </c>
      <c r="M203" s="6">
        <v>20.68</v>
      </c>
      <c r="N203" s="6">
        <v>77.03</v>
      </c>
      <c r="O203" s="6">
        <v>-33.36</v>
      </c>
      <c r="P203" s="6">
        <v>361.01</v>
      </c>
      <c r="Q203" s="6">
        <v>166.39</v>
      </c>
      <c r="R203" s="6">
        <v>165.09</v>
      </c>
      <c r="S203" s="6">
        <v>160.94999999999999</v>
      </c>
      <c r="T203" s="6">
        <v>253.22</v>
      </c>
      <c r="U203" s="6">
        <v>220.31</v>
      </c>
      <c r="V203" s="5">
        <v>0</v>
      </c>
    </row>
    <row r="204" spans="3:22" ht="15.5" x14ac:dyDescent="0.35">
      <c r="C204" t="s">
        <v>71</v>
      </c>
      <c r="I204" s="6">
        <v>2.77</v>
      </c>
      <c r="J204" s="6">
        <v>3.45</v>
      </c>
      <c r="K204" s="6">
        <v>2.5299999999999998</v>
      </c>
      <c r="L204" s="6">
        <v>1.72</v>
      </c>
      <c r="M204" s="6">
        <v>1.49</v>
      </c>
      <c r="N204" s="6">
        <v>1.26</v>
      </c>
      <c r="O204" s="6">
        <v>1.61</v>
      </c>
      <c r="P204" s="6">
        <v>0.98</v>
      </c>
      <c r="Q204" s="6">
        <v>2.66</v>
      </c>
      <c r="R204" s="6">
        <v>2.74</v>
      </c>
      <c r="S204" s="6">
        <v>2.73</v>
      </c>
      <c r="T204" s="6">
        <v>4.74</v>
      </c>
      <c r="U204" s="6">
        <v>4.3899999999999997</v>
      </c>
      <c r="V204" s="5">
        <v>0</v>
      </c>
    </row>
    <row r="205" spans="3:22" ht="15.5" x14ac:dyDescent="0.35">
      <c r="C205" t="s">
        <v>217</v>
      </c>
      <c r="I205" s="5">
        <v>2897570000000</v>
      </c>
      <c r="J205" s="5">
        <v>2448740000000</v>
      </c>
      <c r="K205" s="5">
        <v>2670580000000</v>
      </c>
      <c r="L205" s="5">
        <v>1984280000000</v>
      </c>
      <c r="M205" s="5">
        <v>1969140000000</v>
      </c>
      <c r="N205" s="5">
        <v>1197420000000</v>
      </c>
      <c r="O205" s="5">
        <v>445580000000</v>
      </c>
      <c r="P205" s="5">
        <v>689550000000</v>
      </c>
    </row>
    <row r="206" spans="3:22" ht="15.5" x14ac:dyDescent="0.35">
      <c r="C206" t="s">
        <v>218</v>
      </c>
      <c r="I206" s="6">
        <v>7.6700000000000004E-2</v>
      </c>
      <c r="J206" s="6">
        <v>6.3500000000000001E-2</v>
      </c>
      <c r="K206" s="6">
        <v>0.1103</v>
      </c>
      <c r="L206" s="6">
        <v>7.2099999999999997E-2</v>
      </c>
      <c r="M206" s="6">
        <v>7.2499999999999995E-2</v>
      </c>
      <c r="N206" s="6">
        <v>1.38E-2</v>
      </c>
      <c r="O206" s="6">
        <v>-4.3799999999999999E-2</v>
      </c>
      <c r="P206" s="6">
        <v>2.0999999999999999E-3</v>
      </c>
      <c r="Q206" s="6">
        <v>1.23E-2</v>
      </c>
      <c r="R206" s="6">
        <v>2.0400000000000001E-2</v>
      </c>
      <c r="S206" s="6">
        <v>2.3599999999999999E-2</v>
      </c>
      <c r="T206" s="6">
        <v>2.2000000000000002E-2</v>
      </c>
      <c r="U206" s="6">
        <v>1.9199999999999998E-2</v>
      </c>
      <c r="V206" s="6">
        <v>3.1800000000000002E-2</v>
      </c>
    </row>
    <row r="207" spans="3:22" ht="15.5" x14ac:dyDescent="0.35">
      <c r="C207" t="s">
        <v>219</v>
      </c>
      <c r="I207" s="6">
        <v>0.1148</v>
      </c>
      <c r="J207" s="6">
        <v>0.10529999999999999</v>
      </c>
      <c r="K207" s="6">
        <v>0.153</v>
      </c>
      <c r="L207" s="6">
        <v>0.10009999999999999</v>
      </c>
      <c r="M207" s="6">
        <v>0.10460000000000001</v>
      </c>
      <c r="N207" s="6">
        <v>1.95E-2</v>
      </c>
      <c r="O207" s="6">
        <v>-5.7000000000000002E-2</v>
      </c>
      <c r="P207" s="6">
        <v>2.5999999999999999E-3</v>
      </c>
      <c r="Q207" s="6">
        <v>1.49E-2</v>
      </c>
      <c r="R207" s="6">
        <v>2.75E-2</v>
      </c>
      <c r="S207" s="6">
        <v>4.0399999999999998E-2</v>
      </c>
      <c r="T207" s="6">
        <v>3.7999999999999999E-2</v>
      </c>
      <c r="U207" s="6">
        <v>3.0899999999999997E-2</v>
      </c>
      <c r="V207" s="6">
        <v>0.21640000000000001</v>
      </c>
    </row>
    <row r="208" spans="3:22" ht="15.5" x14ac:dyDescent="0.35">
      <c r="C208" t="s">
        <v>220</v>
      </c>
      <c r="I208" s="6">
        <v>0.17350000000000002</v>
      </c>
      <c r="J208" s="6">
        <v>0.16269999999999998</v>
      </c>
      <c r="K208" s="6">
        <v>0.21719999999999998</v>
      </c>
      <c r="L208" s="6">
        <v>0.1404</v>
      </c>
      <c r="M208" s="6">
        <v>0.1474</v>
      </c>
      <c r="N208" s="6">
        <v>5.96E-2</v>
      </c>
      <c r="O208" s="6">
        <v>-1.5300000000000001E-2</v>
      </c>
      <c r="P208" s="6">
        <v>2.8500000000000001E-2</v>
      </c>
      <c r="Q208" s="6">
        <v>4.2900000000000001E-2</v>
      </c>
      <c r="R208" s="6">
        <v>7.5800000000000006E-2</v>
      </c>
      <c r="S208" s="6">
        <v>6.6900000000000001E-2</v>
      </c>
      <c r="T208" s="6">
        <v>5.7300000000000004E-2</v>
      </c>
      <c r="U208" s="6">
        <v>4.3400000000000001E-2</v>
      </c>
      <c r="V208" s="6">
        <v>0.13869999999999999</v>
      </c>
    </row>
    <row r="209" spans="3:22" ht="15.5" x14ac:dyDescent="0.35">
      <c r="C209" t="s">
        <v>221</v>
      </c>
      <c r="I209" s="6">
        <v>10.77</v>
      </c>
      <c r="J209" s="6">
        <v>14.85</v>
      </c>
      <c r="K209" s="6">
        <v>20.63</v>
      </c>
      <c r="L209" s="6">
        <v>15.06</v>
      </c>
      <c r="M209" s="6">
        <v>15.68</v>
      </c>
      <c r="N209" s="6">
        <v>4.28</v>
      </c>
      <c r="O209" s="6">
        <v>-1.91</v>
      </c>
      <c r="P209" s="6">
        <v>4.63</v>
      </c>
      <c r="Q209" s="6">
        <v>5.52</v>
      </c>
      <c r="R209" s="6">
        <v>4.26</v>
      </c>
      <c r="S209" s="6">
        <v>2.76</v>
      </c>
      <c r="T209" s="6">
        <v>2.4</v>
      </c>
      <c r="U209" s="6">
        <v>4.1500000000000004</v>
      </c>
      <c r="V209" s="6">
        <v>5.07</v>
      </c>
    </row>
    <row r="210" spans="3:22" ht="15.5" x14ac:dyDescent="0.35">
      <c r="C210" t="s">
        <v>65</v>
      </c>
      <c r="I210" s="6">
        <v>3.68</v>
      </c>
      <c r="J210" s="6">
        <v>4.92</v>
      </c>
      <c r="K210" s="6">
        <v>3.58</v>
      </c>
      <c r="L210" s="6">
        <v>2.36</v>
      </c>
      <c r="M210" s="6">
        <v>2.16</v>
      </c>
      <c r="N210" s="6">
        <v>1.5</v>
      </c>
      <c r="O210" s="6">
        <v>1.9</v>
      </c>
      <c r="P210" s="6">
        <v>0.93</v>
      </c>
      <c r="Q210" s="6">
        <v>2.4700000000000002</v>
      </c>
      <c r="R210" s="6">
        <v>4.54</v>
      </c>
      <c r="S210" s="6">
        <v>6.5</v>
      </c>
      <c r="T210" s="6">
        <v>9.61</v>
      </c>
      <c r="U210" s="6">
        <v>6.82</v>
      </c>
      <c r="V210" s="5">
        <v>0</v>
      </c>
    </row>
    <row r="211" spans="3:22" ht="15.5" x14ac:dyDescent="0.35">
      <c r="C211" t="s">
        <v>62</v>
      </c>
      <c r="I211" s="6">
        <v>745.48</v>
      </c>
      <c r="J211" s="6">
        <v>658.91</v>
      </c>
      <c r="K211" s="6">
        <v>608.61</v>
      </c>
      <c r="L211" s="6">
        <v>534.78</v>
      </c>
      <c r="M211" s="6">
        <v>3962.54</v>
      </c>
      <c r="N211" s="6">
        <v>3667.66</v>
      </c>
      <c r="O211" s="6">
        <v>3654.45</v>
      </c>
      <c r="P211" s="6">
        <v>3866.79</v>
      </c>
      <c r="Q211" s="6">
        <v>3870.59</v>
      </c>
      <c r="R211" s="6">
        <v>2400.31</v>
      </c>
      <c r="S211" s="6">
        <v>1508.53</v>
      </c>
      <c r="T211" s="6">
        <v>1425.66</v>
      </c>
      <c r="U211" s="6">
        <v>1393.81</v>
      </c>
      <c r="V211" s="6">
        <v>233.18</v>
      </c>
    </row>
    <row r="212" spans="3:22" ht="15.5" x14ac:dyDescent="0.35">
      <c r="C212" t="s">
        <v>222</v>
      </c>
      <c r="I212" s="6">
        <v>3.91</v>
      </c>
      <c r="J212" s="6">
        <v>5.26</v>
      </c>
      <c r="K212" s="6">
        <v>3.82</v>
      </c>
      <c r="L212" s="6">
        <v>2.54</v>
      </c>
      <c r="M212" s="6">
        <v>2.35</v>
      </c>
      <c r="N212" s="6">
        <v>1.64</v>
      </c>
      <c r="O212" s="6">
        <v>2.0699999999999998</v>
      </c>
      <c r="P212" s="6">
        <v>1.01</v>
      </c>
      <c r="Q212" s="6">
        <v>2.67</v>
      </c>
      <c r="R212" s="6">
        <v>5.09</v>
      </c>
      <c r="S212" s="6">
        <v>7.84</v>
      </c>
      <c r="T212" s="6">
        <v>11.68</v>
      </c>
      <c r="U212" s="6">
        <v>7.72</v>
      </c>
      <c r="V212" s="5">
        <v>0</v>
      </c>
    </row>
    <row r="213" spans="3:22" ht="15.5" x14ac:dyDescent="0.35">
      <c r="C213" t="s">
        <v>223</v>
      </c>
      <c r="I213" s="6">
        <v>701.16</v>
      </c>
      <c r="J213" s="6">
        <v>616.46</v>
      </c>
      <c r="K213" s="6">
        <v>571.20000000000005</v>
      </c>
      <c r="L213" s="6">
        <v>495.09</v>
      </c>
      <c r="M213" s="6">
        <v>3642.99</v>
      </c>
      <c r="N213" s="6">
        <v>3356.65</v>
      </c>
      <c r="O213" s="6">
        <v>3362.35</v>
      </c>
      <c r="P213" s="6">
        <v>3561.52</v>
      </c>
      <c r="Q213" s="6">
        <v>3583.66</v>
      </c>
      <c r="R213" s="6">
        <v>2143.9899999999998</v>
      </c>
      <c r="S213" s="6">
        <v>1249.92</v>
      </c>
      <c r="T213" s="6">
        <v>1172.93</v>
      </c>
      <c r="U213" s="6">
        <v>1231.0899999999999</v>
      </c>
      <c r="V213" s="6">
        <v>172.02</v>
      </c>
    </row>
    <row r="214" spans="3:22" ht="15.5" x14ac:dyDescent="0.35">
      <c r="C214" t="s">
        <v>224</v>
      </c>
      <c r="I214" s="5">
        <v>1554000000000</v>
      </c>
      <c r="J214" s="5">
        <v>1561000000000</v>
      </c>
      <c r="K214" s="5">
        <v>495000000000</v>
      </c>
      <c r="L214" s="5">
        <v>291000000000</v>
      </c>
      <c r="M214" s="5">
        <v>190000000000</v>
      </c>
      <c r="N214" s="5">
        <v>103000000000</v>
      </c>
      <c r="O214" s="5">
        <v>147000000000</v>
      </c>
      <c r="P214" s="5">
        <v>54000000000</v>
      </c>
      <c r="Q214" s="5">
        <v>37000000000</v>
      </c>
      <c r="R214" s="5">
        <v>30000000000</v>
      </c>
      <c r="S214" s="5">
        <v>10000000000</v>
      </c>
      <c r="T214" s="5">
        <v>16000000000</v>
      </c>
      <c r="U214" s="5">
        <v>17000000000</v>
      </c>
      <c r="V214" s="5">
        <v>16000000000</v>
      </c>
    </row>
    <row r="215" spans="3:22" ht="15.5" x14ac:dyDescent="0.35">
      <c r="C215" t="s">
        <v>225</v>
      </c>
      <c r="I215" s="5">
        <v>55000000000</v>
      </c>
      <c r="J215" s="5">
        <v>96000000000</v>
      </c>
      <c r="K215" s="5">
        <v>152000000000</v>
      </c>
      <c r="L215" s="5">
        <v>222000000000</v>
      </c>
      <c r="M215" s="5">
        <v>303000000000</v>
      </c>
      <c r="N215" s="5">
        <v>502000000000</v>
      </c>
      <c r="O215" s="5">
        <v>104000000000</v>
      </c>
      <c r="P215" s="5">
        <v>124000000000</v>
      </c>
      <c r="Q215" s="5">
        <v>230000000000</v>
      </c>
      <c r="R215" s="5">
        <v>210000000000</v>
      </c>
      <c r="S215" s="5">
        <v>130000000000</v>
      </c>
      <c r="T215" s="5">
        <v>149000000000</v>
      </c>
      <c r="U215" s="5">
        <v>174000000000</v>
      </c>
      <c r="V215" s="5">
        <v>854000000000</v>
      </c>
    </row>
    <row r="216" spans="3:22" ht="15.5" x14ac:dyDescent="0.35">
      <c r="C216" t="s">
        <v>26</v>
      </c>
      <c r="I216" s="5">
        <v>1609000000000</v>
      </c>
      <c r="J216" s="5">
        <v>1656000000000</v>
      </c>
      <c r="K216" s="5">
        <v>647000000000</v>
      </c>
      <c r="L216" s="5">
        <v>512000000000</v>
      </c>
      <c r="M216" s="5">
        <v>494000000000</v>
      </c>
      <c r="N216" s="5">
        <v>605000000000</v>
      </c>
      <c r="O216" s="5">
        <v>251000000000</v>
      </c>
      <c r="P216" s="5">
        <v>178000000000</v>
      </c>
      <c r="Q216" s="5">
        <v>267000000000</v>
      </c>
      <c r="R216" s="5">
        <v>240000000000</v>
      </c>
      <c r="S216" s="5">
        <v>140000000000</v>
      </c>
      <c r="T216" s="5">
        <v>165000000000</v>
      </c>
      <c r="U216" s="5">
        <v>190000000000</v>
      </c>
      <c r="V216" s="5">
        <v>870000000000</v>
      </c>
    </row>
    <row r="217" spans="3:22" ht="15.5" x14ac:dyDescent="0.35">
      <c r="C217" t="s">
        <v>23</v>
      </c>
      <c r="I217" s="5">
        <v>449000000000</v>
      </c>
      <c r="J217" s="5">
        <v>-445000000000</v>
      </c>
      <c r="K217" s="5">
        <v>-539000000000</v>
      </c>
      <c r="L217" s="5">
        <v>-554000000000</v>
      </c>
      <c r="M217" s="5">
        <v>-1421000000000</v>
      </c>
      <c r="N217" s="5">
        <v>-303000000000</v>
      </c>
      <c r="O217" s="5">
        <v>-63000000000</v>
      </c>
      <c r="P217" s="5">
        <v>-38000000000</v>
      </c>
      <c r="Q217" s="5">
        <v>-663000000000</v>
      </c>
      <c r="R217" s="5">
        <v>-500000000000</v>
      </c>
      <c r="S217" s="5">
        <v>-20000000000</v>
      </c>
      <c r="T217" s="5">
        <v>-115000000000</v>
      </c>
      <c r="U217" s="5">
        <v>-325000000000</v>
      </c>
      <c r="V217" s="5">
        <v>701000000000</v>
      </c>
    </row>
    <row r="218" spans="3:22" ht="15.5" x14ac:dyDescent="0.35">
      <c r="C218" t="s">
        <v>226</v>
      </c>
      <c r="I218" s="5">
        <v>-909000000000</v>
      </c>
      <c r="J218" s="5">
        <v>-768000000000</v>
      </c>
      <c r="K218" s="5">
        <v>498000000000</v>
      </c>
      <c r="L218" s="5">
        <v>509000000000</v>
      </c>
      <c r="M218" s="5">
        <v>1312000000000</v>
      </c>
      <c r="N218" s="5">
        <v>740000000000</v>
      </c>
      <c r="O218" s="5">
        <v>475000000000</v>
      </c>
      <c r="P218" s="5">
        <v>787000000000</v>
      </c>
      <c r="Q218" s="5">
        <v>1299000000000</v>
      </c>
      <c r="R218" s="5">
        <v>1181000000000</v>
      </c>
      <c r="S218" s="5">
        <v>326000000000</v>
      </c>
      <c r="T218" s="5">
        <v>363000000000</v>
      </c>
      <c r="U218" s="5">
        <v>612000000000</v>
      </c>
      <c r="V218" s="5">
        <v>189000000000</v>
      </c>
    </row>
    <row r="219" spans="3:22" ht="15.5" x14ac:dyDescent="0.35">
      <c r="C219" t="s">
        <v>227</v>
      </c>
      <c r="I219" s="5">
        <v>2462000000000</v>
      </c>
      <c r="J219" s="5">
        <v>2330000000000</v>
      </c>
      <c r="K219" s="5">
        <v>2098000000000</v>
      </c>
      <c r="L219" s="5">
        <v>1688000000000</v>
      </c>
      <c r="M219" s="5">
        <v>2033000000000</v>
      </c>
      <c r="N219" s="5">
        <v>1337000000000</v>
      </c>
      <c r="O219" s="5">
        <v>652000000000</v>
      </c>
      <c r="P219" s="5">
        <v>204000000000</v>
      </c>
      <c r="Q219" s="5">
        <v>226000000000</v>
      </c>
      <c r="R219" s="5">
        <v>240000000000</v>
      </c>
      <c r="S219" s="5">
        <v>255000000000</v>
      </c>
      <c r="T219" s="5">
        <v>284000000000</v>
      </c>
      <c r="U219" s="5">
        <v>189000000000</v>
      </c>
      <c r="V219" s="5">
        <v>203000000000</v>
      </c>
    </row>
    <row r="220" spans="3:22" ht="15.5" x14ac:dyDescent="0.35">
      <c r="C220" t="s">
        <v>228</v>
      </c>
      <c r="I220" s="5">
        <v>-1793000000000</v>
      </c>
      <c r="J220" s="5">
        <v>-1637000000000</v>
      </c>
      <c r="K220" s="5">
        <v>-1428000000000</v>
      </c>
      <c r="L220" s="5">
        <v>-1183000000000</v>
      </c>
      <c r="M220" s="5">
        <v>-625000000000</v>
      </c>
      <c r="N220" s="5">
        <v>-364000000000</v>
      </c>
      <c r="O220" s="5">
        <v>-514000000000</v>
      </c>
      <c r="P220" s="5">
        <v>-819000000000</v>
      </c>
      <c r="Q220" s="5">
        <v>-2862000000000</v>
      </c>
      <c r="R220" s="5">
        <v>-404000000000</v>
      </c>
      <c r="S220" s="5">
        <v>-348000000000</v>
      </c>
      <c r="T220" s="5">
        <v>-382000000000</v>
      </c>
      <c r="U220" s="5">
        <v>-598000000000</v>
      </c>
      <c r="V220" s="5">
        <v>-523000000000</v>
      </c>
    </row>
    <row r="221" spans="3:22" ht="15.5" x14ac:dyDescent="0.35">
      <c r="C221" t="s">
        <v>15</v>
      </c>
      <c r="I221" s="5">
        <v>669000000000</v>
      </c>
      <c r="J221" s="5">
        <v>693000000000</v>
      </c>
      <c r="K221" s="5">
        <v>671000000000</v>
      </c>
      <c r="L221" s="5">
        <v>505000000000</v>
      </c>
      <c r="M221" s="5">
        <v>1408000000000</v>
      </c>
      <c r="N221" s="5">
        <v>973000000000</v>
      </c>
      <c r="O221" s="5">
        <v>138000000000</v>
      </c>
      <c r="P221" s="5">
        <v>-616000000000</v>
      </c>
      <c r="Q221" s="5">
        <v>-2636000000000</v>
      </c>
      <c r="R221" s="5">
        <v>-164000000000</v>
      </c>
      <c r="S221" s="5">
        <v>-93000000000</v>
      </c>
      <c r="T221" s="5">
        <v>-99000000000</v>
      </c>
      <c r="U221" s="5">
        <v>-409000000000</v>
      </c>
      <c r="V221" s="5">
        <v>-320000000000</v>
      </c>
    </row>
    <row r="222" spans="3:22" ht="15.5" x14ac:dyDescent="0.35">
      <c r="C222" t="s">
        <v>17</v>
      </c>
      <c r="I222" s="6">
        <v>51.45</v>
      </c>
      <c r="J222" s="6">
        <v>53.27</v>
      </c>
      <c r="K222" s="6">
        <v>51.56</v>
      </c>
      <c r="L222" s="6">
        <v>38.83</v>
      </c>
      <c r="M222" s="6">
        <v>866.36</v>
      </c>
      <c r="N222" s="6">
        <v>598.27</v>
      </c>
      <c r="O222" s="6">
        <v>84.7</v>
      </c>
      <c r="P222" s="6">
        <v>-378.69</v>
      </c>
      <c r="Q222" s="6">
        <v>-1621.36</v>
      </c>
      <c r="R222" s="6">
        <v>-126.25</v>
      </c>
      <c r="S222" s="6">
        <v>-80.19</v>
      </c>
      <c r="T222" s="6">
        <v>-85.36</v>
      </c>
      <c r="U222" s="6">
        <v>-353.5</v>
      </c>
      <c r="V222" s="6">
        <v>-319.89</v>
      </c>
    </row>
  </sheetData>
  <pageMargins left="0.7" right="0.7" top="0.75" bottom="0.75" header="0.3" footer="0.3"/>
  <ignoredErrors>
    <ignoredError sqref="A1:V223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1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1746</v>
      </c>
      <c r="D1" t="s">
        <v>1</v>
      </c>
      <c r="E1" t="s">
        <v>2</v>
      </c>
      <c r="H1" t="s">
        <v>3</v>
      </c>
      <c r="I1" s="1">
        <v>43462</v>
      </c>
      <c r="J1" s="1">
        <v>43098</v>
      </c>
      <c r="K1" s="1">
        <v>42734</v>
      </c>
    </row>
    <row r="2" spans="1:11" ht="15.5" x14ac:dyDescent="0.35">
      <c r="C2" t="s">
        <v>1747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408">
        <f ca="1">IFERROR(_xlfn.STOCKHISTORY("XIDX:" &amp; $C$1, I1, , 0, 0, 1), "Libur")</f>
        <v>92</v>
      </c>
      <c r="J2" s="2" vm="409">
        <f ca="1">IFERROR(_xlfn.STOCKHISTORY("XIDX:" &amp; $C$1, J1, , 0, 0, 1), "Libur")</f>
        <v>186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729172575</v>
      </c>
      <c r="E4" s="2">
        <f>IFERROR(INDEX(E51:E500,MATCH($C$4,$C$51:$C$500,0)),"")</f>
        <v>1370812586</v>
      </c>
      <c r="H4" s="2">
        <f>IFERROR(SUM(D4:G4)*(4/MAX(1,COUNT(D4:G4))),"")</f>
        <v>4199970322</v>
      </c>
      <c r="I4" s="2">
        <f>IFERROR(INDEX(I51:I500,MATCH($C$4,$C$51:$C$500,0)),"")</f>
        <v>3000000000</v>
      </c>
      <c r="J4" s="2">
        <f>IFERROR(INDEX(J51:J500,MATCH($C$4,$C$51:$C$500,0)),"")</f>
        <v>3748725250</v>
      </c>
      <c r="K4" s="2">
        <f>IFERROR(INDEX(K51:K500,MATCH($C$4,$C$51:$C$500,0)),"")</f>
        <v>2913150000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-15790384383</v>
      </c>
      <c r="E5" s="2">
        <f>IFERROR(INDEX(E51:E500,MATCH($C$5,$C$51:$C$500,0)),"")</f>
        <v>-2004903518</v>
      </c>
      <c r="H5" s="2">
        <f>IFERROR(SUM(D5:G5)*(4/MAX(1,COUNT(D5:G5))),"")</f>
        <v>-35590575802</v>
      </c>
      <c r="I5" s="2">
        <f>IFERROR(INDEX(I51:I500,MATCH($C$5,$C$51:$C$500,0)),"")</f>
        <v>-13198739327</v>
      </c>
      <c r="J5" s="2">
        <f>IFERROR(INDEX(J51:J500,MATCH($C$5,$C$51:$C$500,0)),"")</f>
        <v>-9760694</v>
      </c>
      <c r="K5" s="2">
        <f>IFERROR(INDEX(K51:K500,MATCH($C$5,$C$51:$C$500,0)),"")</f>
        <v>-409195771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-2004985925</v>
      </c>
      <c r="E6" s="2">
        <f>IFERROR(INDEX(E51:E500,MATCH($C$6,$C$51:$C$500,0)),"")</f>
        <v>13785398458</v>
      </c>
      <c r="H6" s="2">
        <f>IFERROR(INDEX(D6:G6,COUNT(D6:G6)),"")</f>
        <v>13785398458</v>
      </c>
      <c r="I6" s="2">
        <f>IFERROR(INDEX(I51:I500,MATCH($C$6,$C$51:$C$500,0)),"")</f>
        <v>15203553590</v>
      </c>
      <c r="J6" s="2">
        <f>IFERROR(INDEX(J51:J500,MATCH($C$6,$C$51:$C$500,0)),"")</f>
        <v>28402292917</v>
      </c>
      <c r="K6" s="2">
        <f>IFERROR(INDEX(K51:K500,MATCH($C$6,$C$51:$C$500,0)),"")</f>
        <v>28274553611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0.44</v>
      </c>
      <c r="E7" s="3">
        <f>IFERROR(INDEX(E51:E500,MATCH($C$7,$C$51:$C$500,0))/1000000000,"")</f>
        <v>0.44</v>
      </c>
      <c r="H7" s="3">
        <f>IFERROR(INDEX(D7:G7,COUNT(D7:G7)),"")</f>
        <v>0.44</v>
      </c>
      <c r="I7" s="3">
        <f>IFERROR(INDEX(I51:I500,MATCH($C$7,$C$51:$C$500,0))/1000000000,"")</f>
        <v>0.44</v>
      </c>
      <c r="J7" s="3">
        <f>IFERROR(INDEX(J51:J500,MATCH($C$7,$C$51:$C$500,0))/1000000000,"")</f>
        <v>0.44</v>
      </c>
      <c r="K7" s="3">
        <f>IFERROR(INDEX(K51:K500,MATCH($C$7,$C$51:$C$500,0))/1000000000,"")</f>
        <v>0.44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-8000000000</v>
      </c>
      <c r="J8" s="2">
        <f>IFERROR(INDEX(J51:J500,MATCH($C$8,$C$51:$C$500,0)),"")</f>
        <v>0</v>
      </c>
      <c r="K8" s="2">
        <f>IFERROR(INDEX(K51:K500,MATCH($C$8,$C$51:$C$500,0)),"")</f>
        <v>1000000000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-4.53</v>
      </c>
      <c r="E9" s="3">
        <f>IFERROR(INDEX(E51:E500,MATCH("Free cash flow per share (Quarter)",$C$51:$C$500,0)),"")</f>
        <v>-1.64</v>
      </c>
      <c r="H9" s="3">
        <f>IFERROR(INDEX(D9:G9,COUNT(D9:G9)),"")</f>
        <v>-1.64</v>
      </c>
      <c r="I9" s="3">
        <f>IFERROR(INDEX(I51:I500,MATCH($C$9,$C$51:$C$500,0)),"")</f>
        <v>-18.03</v>
      </c>
      <c r="J9" s="3">
        <f>IFERROR(INDEX(J51:J500,MATCH($C$9,$C$51:$C$500,0)),"")</f>
        <v>0.06</v>
      </c>
      <c r="K9" s="3">
        <f>IFERROR(INDEX(K51:K500,MATCH($C$9,$C$51:$C$500,0)),"")</f>
        <v>1.99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-5.1026067665002772</v>
      </c>
      <c r="J10" s="3">
        <f ca="1">IFERROR(IF(J9=0,"",J2/J9),"")</f>
        <v>3100</v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320963713</v>
      </c>
      <c r="E11" s="2">
        <f>IFERROR(INDEX(E51:E500,MATCH($C$11,$C$51:$C$500,0)),"")</f>
        <v>384868685</v>
      </c>
      <c r="H11" s="2">
        <f>IFERROR(INDEX(D11:G11,COUNT(D11:G11)),"")</f>
        <v>384868685</v>
      </c>
      <c r="I11" s="2">
        <f>IFERROR(INDEX(I51:I500,MATCH($C$11,$C$51:$C$500,0)),"")</f>
        <v>41683149</v>
      </c>
      <c r="J11" s="2">
        <f>IFERROR(INDEX(J51:J500,MATCH($C$11,$C$51:$C$500,0)),"")</f>
        <v>146285757</v>
      </c>
      <c r="K11" s="2">
        <f>IFERROR(INDEX(K51:K500,MATCH($C$11,$C$51:$C$500,0)),"")</f>
        <v>101928000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261000000000</v>
      </c>
      <c r="E12" s="2">
        <f>IFERROR(INDEX(E51:E500,MATCH("Net Debt (Quarter)",$C$51:$C$500,0)),"")</f>
        <v>59000000000</v>
      </c>
      <c r="H12" s="2">
        <f>IFERROR(INDEX(D12:G12,COUNT(D12:G12)),"")</f>
        <v>59000000000</v>
      </c>
      <c r="I12" s="2">
        <f>IFERROR(INDEX(I51:I500,MATCH($C$12,$C$51:$C$500,0)),"")</f>
        <v>59000000000</v>
      </c>
      <c r="J12" s="2">
        <f>IFERROR(INDEX(J51:J500,MATCH($C$12,$C$51:$C$500,0)),"")</f>
        <v>51000000000</v>
      </c>
      <c r="K12" s="2">
        <f>IFERROR(INDEX(K51:K500,MATCH($C$12,$C$51:$C$500,0)),"")</f>
        <v>5000000000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262000000000</v>
      </c>
      <c r="E13" s="2">
        <f>IFERROR(INDEX(E51:E500,MATCH("Total Debt (Quarter)",$C$51:$C$500,0)),"")</f>
        <v>60000000000</v>
      </c>
      <c r="H13" s="2">
        <f>IFERROR(INDEX(D13:G13,COUNT(D13:G13)),"")</f>
        <v>60000000000</v>
      </c>
      <c r="I13" s="2">
        <f>IFERROR(INDEX(I51:I500,MATCH($C$13,$C$51:$C$500,0)),"")</f>
        <v>59000000000</v>
      </c>
      <c r="J13" s="2">
        <f>IFERROR(INDEX(J51:J500,MATCH($C$13,$C$51:$C$500,0)),"")</f>
        <v>51000000000</v>
      </c>
      <c r="K13" s="2">
        <f>IFERROR(INDEX(K51:K500,MATCH($C$13,$C$51:$C$500,0)),"")</f>
        <v>6000000000</v>
      </c>
    </row>
    <row r="14" spans="1:11" ht="15.5" x14ac:dyDescent="0.35">
      <c r="C14" t="s">
        <v>27</v>
      </c>
      <c r="D14" s="2">
        <f>IFERROR(INDEX(D51:D500,MATCH($C$14,$C$51:$C$500,0)),"")</f>
        <v>2575997018</v>
      </c>
      <c r="E14" s="2">
        <f>IFERROR(INDEX(E51:E500,MATCH($C$14,$C$51:$C$500,0)),"")</f>
        <v>-2576688318</v>
      </c>
      <c r="H14" s="2">
        <f>IFERROR(SUM(D14:G14)*(4/MAX(1,COUNT(D14:G14))),"")</f>
        <v>-1382600</v>
      </c>
      <c r="I14" s="2">
        <f>IFERROR(INDEX(I51:I500,MATCH($C$14,$C$51:$C$500,0)),"")</f>
        <v>-1860000</v>
      </c>
      <c r="J14" s="2">
        <f>IFERROR(INDEX(J51:J500,MATCH($C$14,$C$51:$C$500,0)),"")</f>
        <v>-667500</v>
      </c>
      <c r="K14" s="2">
        <f>IFERROR(INDEX(K51:K500,MATCH($C$14,$C$51:$C$500,0)),"")</f>
        <v>-605000</v>
      </c>
    </row>
    <row r="15" spans="1:1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-3647501419</v>
      </c>
      <c r="J15" s="2">
        <f>IFERROR(INDEX(J51:J500,MATCH($C$15,$C$51:$C$500,0)),"")</f>
        <v>449729386</v>
      </c>
      <c r="K15" s="2">
        <f>IFERROR(INDEX(K51:K500,MATCH($C$15,$C$51:$C$500,0)),"")</f>
        <v>0</v>
      </c>
    </row>
    <row r="16" spans="1:11" ht="15.5" x14ac:dyDescent="0.35">
      <c r="C16" t="s">
        <v>29</v>
      </c>
      <c r="D16" s="2">
        <f>IFERROR(INDEX(D51:D500,MATCH($C$16,$C$51:$C$500,0)),"")</f>
        <v>-15790384383</v>
      </c>
      <c r="E16" s="2">
        <f>IFERROR(INDEX(E51:E500,MATCH($C$16,$C$51:$C$500,0)),"")</f>
        <v>-2004903518</v>
      </c>
      <c r="H16" s="2">
        <f>IFERROR(SUM(D16:G16)*(4/MAX(1,COUNT(D16:G16))),"")</f>
        <v>-35590575802</v>
      </c>
      <c r="I16" s="2">
        <f>IFERROR(INDEX(I51:I500,MATCH($C$16,$C$51:$C$500,0)),"")</f>
        <v>-10880888908</v>
      </c>
      <c r="J16" s="2">
        <f>IFERROR(INDEX(J51:J500,MATCH($C$16,$C$51:$C$500,0)),"")</f>
        <v>-287760080</v>
      </c>
      <c r="K16" s="2">
        <f>IFERROR(INDEX(K51:K500,MATCH($C$16,$C$51:$C$500,0)),"")</f>
        <v>-642590771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39</v>
      </c>
      <c r="J18" t="s">
        <v>40</v>
      </c>
      <c r="K18" t="s">
        <v>41</v>
      </c>
    </row>
    <row r="19" spans="1:11" ht="15.5" x14ac:dyDescent="0.35">
      <c r="A19" t="s">
        <v>46</v>
      </c>
      <c r="C19" t="s">
        <v>47</v>
      </c>
    </row>
    <row r="20" spans="1:11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40480000000</v>
      </c>
      <c r="J20" s="2">
        <f ca="1">IFERROR(J21*J2,"")</f>
        <v>81840000000</v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440000000</v>
      </c>
      <c r="E21" s="2">
        <f>IFERROR(INDEX(E51:E500,MATCH($C$7,$C$51:$C$500,0)),"")</f>
        <v>440000000</v>
      </c>
      <c r="H21" s="2">
        <f>IFERROR(INDEX(D21:G21,COUNT(D21:G21)),"")</f>
        <v>440000000</v>
      </c>
      <c r="I21" s="2">
        <f>IFERROR(INDEX(I51:I500,MATCH($C$7,$C$51:$C$500,0)),"")</f>
        <v>440000000</v>
      </c>
      <c r="J21" s="2">
        <f>IFERROR(INDEX(J51:J500,MATCH($C$7,$C$51:$C$500,0)),"")</f>
        <v>440000000</v>
      </c>
      <c r="K21" s="2">
        <f>IFERROR(INDEX(K51:K500,MATCH($C$7,$C$51:$C$500,0)),"")</f>
        <v>440000000</v>
      </c>
    </row>
    <row r="23" spans="1:11" ht="15.5" x14ac:dyDescent="0.35">
      <c r="B23" t="s">
        <v>50</v>
      </c>
      <c r="C23" t="s">
        <v>51</v>
      </c>
      <c r="D23" s="3">
        <f>IFERROR(D5/D6*100,"")</f>
        <v>787.55587189471169</v>
      </c>
      <c r="E23" s="3">
        <f>IFERROR(E5/E6*100,"")</f>
        <v>-14.543674773771272</v>
      </c>
      <c r="H23" s="3">
        <f>IFERROR(H5/H6*100,"")</f>
        <v>-258.17589466444423</v>
      </c>
      <c r="I23" s="3">
        <f>IFERROR(I5/I6*100,"")</f>
        <v>-86.813515332897907</v>
      </c>
      <c r="J23" s="3">
        <f>IFERROR(J5/J6*100,"")</f>
        <v>-3.4365866264824706E-2</v>
      </c>
      <c r="K23" s="3">
        <f>IFERROR(K5/K6*100,"")</f>
        <v>-1.4472227453338309</v>
      </c>
    </row>
    <row r="24" spans="1:11" ht="15.5" x14ac:dyDescent="0.35">
      <c r="C24" t="s">
        <v>52</v>
      </c>
      <c r="D24" s="4" t="str">
        <f>IFERROR(_xlfn.RRI(5,I23,D23),"")</f>
        <v/>
      </c>
      <c r="E24" s="4">
        <f>IFERROR(_xlfn.RRI(5,J23,E23),"")</f>
        <v>2.3520413837178809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-32.83</v>
      </c>
      <c r="J25" s="3">
        <f>IFERROR(INDEX(J51:J500,MATCH($C$25,$C$51:$C$500,0)),"")</f>
        <v>0.37</v>
      </c>
      <c r="K25" s="3">
        <f>IFERROR(INDEX(K51:K500,MATCH($C$25,$C$51:$C$500,0)),"")</f>
        <v>-1.45</v>
      </c>
    </row>
    <row r="26" spans="1:11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56</v>
      </c>
      <c r="D27" s="3">
        <f>IFERROR(D4/D21,"")</f>
        <v>1.6572103977272727</v>
      </c>
      <c r="E27" s="3">
        <f>IFERROR(E4/E21,"")</f>
        <v>3.1154831500000002</v>
      </c>
      <c r="H27" s="3">
        <f>IFERROR(H4/H21,"")</f>
        <v>9.5453870954545454</v>
      </c>
      <c r="I27" s="3">
        <f>IFERROR(I4/I21,"")</f>
        <v>6.8181818181818183</v>
      </c>
      <c r="J27" s="3">
        <f>IFERROR(J4/J21,"")</f>
        <v>8.5198301136363632</v>
      </c>
      <c r="K27" s="3">
        <f>IFERROR(K4/K21,"")</f>
        <v>6.6207954545454548</v>
      </c>
    </row>
    <row r="28" spans="1:11" ht="15.5" x14ac:dyDescent="0.35">
      <c r="C28" t="s">
        <v>57</v>
      </c>
      <c r="D28" s="4">
        <f>IFERROR(_xlfn.RRI(5,I27,D27),"")</f>
        <v>-0.24639839583444256</v>
      </c>
      <c r="E28" s="4">
        <f>IFERROR(_xlfn.RRI(5,J27,E27),"")</f>
        <v>-0.18225312274648109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58</v>
      </c>
      <c r="H29" s="4" t="str">
        <f>IFERROR(((H25-I25)/I25)*100%,"")</f>
        <v/>
      </c>
      <c r="I29" s="4">
        <f>IFERROR(((I25-J25)/J25)*100%,"")</f>
        <v>-89.729729729729726</v>
      </c>
      <c r="J29" s="4">
        <f>IFERROR(((J25-K25)/K25)*100%,"")</f>
        <v>-1.2551724137931033</v>
      </c>
      <c r="K29" s="4" t="str">
        <f>IFERROR(((K25-L25)/L25)*100%,"")</f>
        <v/>
      </c>
    </row>
    <row r="30" spans="1:11" ht="15.5" x14ac:dyDescent="0.35">
      <c r="C30" t="s">
        <v>59</v>
      </c>
      <c r="H30" s="4">
        <f>IFERROR(((H27-I27)/I27)*100%,"")</f>
        <v>0.39999010733333329</v>
      </c>
      <c r="I30" s="4">
        <f>IFERROR(((I27-J27)/J27)*100%,"")</f>
        <v>-0.199727960858161</v>
      </c>
      <c r="J30" s="4">
        <f>IFERROR(((J27-K27)/K27)*100%,"")</f>
        <v>0.28682877641041471</v>
      </c>
      <c r="K30" s="4" t="str">
        <f>IFERROR(((K27-L27)/L27)*100%,"")</f>
        <v/>
      </c>
    </row>
    <row r="32" spans="1:11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-4.53</v>
      </c>
      <c r="E32" s="3">
        <f>IFERROR(INDEX(E51:E500,MATCH($A$32,$C$51:$C$500,0)),"")</f>
        <v>31.15</v>
      </c>
      <c r="H32" s="3">
        <f>IFERROR(INDEX(D32:G32,COUNT(D32:G32)),"")</f>
        <v>31.15</v>
      </c>
      <c r="I32" s="3">
        <f>IFERROR(INDEX(I51:I500,MATCH($C$32,$C$51:$C$500,0)),"")</f>
        <v>34.35</v>
      </c>
      <c r="J32" s="3">
        <f>IFERROR(INDEX(J51:J500,MATCH($C$32,$C$51:$C$500,0)),"")</f>
        <v>64.17</v>
      </c>
      <c r="K32" s="3">
        <f>IFERROR(INDEX(K51:K500,MATCH($C$32,$C$51:$C$500,0)),"")</f>
        <v>63.88</v>
      </c>
    </row>
    <row r="33" spans="1:11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-15.67</v>
      </c>
      <c r="E33" s="3">
        <f>IFERROR(INDEX(E51:E500,MATCH($A$33,$C$51:$C$500,0)),"")</f>
        <v>2.99</v>
      </c>
      <c r="H33" s="3">
        <f>IFERROR(INDEX(D33:G33,COUNT(D33:G33)),"")</f>
        <v>2.99</v>
      </c>
      <c r="I33" s="3">
        <f>IFERROR(INDEX(I51:I500,MATCH($C$33,$C$51:$C$500,0)),"")</f>
        <v>2.68</v>
      </c>
      <c r="J33" s="3">
        <f>IFERROR(INDEX(J51:J500,MATCH($C$33,$C$51:$C$500,0)),"")</f>
        <v>2.9</v>
      </c>
      <c r="K33" s="3">
        <f>IFERROR(INDEX(K51:K500,MATCH($C$33,$C$51:$C$500,0)),"")</f>
        <v>2.57</v>
      </c>
    </row>
    <row r="34" spans="1:11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-1.99</v>
      </c>
      <c r="E34" s="3">
        <f>IFERROR(INDEX(E51:E500,MATCH($A$34,$C$51:$C$500,0)),"")</f>
        <v>-20.53</v>
      </c>
      <c r="H34" s="3">
        <f>IFERROR(INDEX(D34:G34,COUNT(D34:G34)),"")</f>
        <v>-20.53</v>
      </c>
      <c r="I34" s="3">
        <f>IFERROR(INDEX(I51:I500,MATCH($C$34,$C$51:$C$500,0)),"")</f>
        <v>-2.8</v>
      </c>
      <c r="J34" s="3">
        <f>IFERROR(INDEX(J51:J500,MATCH($C$34,$C$51:$C$500,0)),"")</f>
        <v>502.7</v>
      </c>
      <c r="K34" s="3">
        <f>IFERROR(INDEX(K51:K500,MATCH($C$34,$C$51:$C$500,0)),"")</f>
        <v>-113.1</v>
      </c>
    </row>
    <row r="35" spans="1:11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43.1</v>
      </c>
      <c r="E35" s="3">
        <f>IFERROR(INDEX(E51:E500,MATCH($A$35,$C$51:$C$500,0)),"")</f>
        <v>30.03</v>
      </c>
      <c r="H35" s="3">
        <f>IFERROR(INDEX(D35:G35,COUNT(D35:G35)),"")</f>
        <v>30.03</v>
      </c>
      <c r="I35" s="3">
        <f>IFERROR(INDEX(I51:I500,MATCH($C$35,$C$51:$C$500,0)),"")</f>
        <v>13.57</v>
      </c>
      <c r="J35" s="3">
        <f>IFERROR(INDEX(J51:J500,MATCH($C$35,$C$51:$C$500,0)),"")</f>
        <v>21.96</v>
      </c>
      <c r="K35" s="3">
        <f>IFERROR(INDEX(K51:K500,MATCH($C$35,$C$51:$C$500,0)),"")</f>
        <v>24.92</v>
      </c>
    </row>
    <row r="36" spans="1:11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1357</v>
      </c>
      <c r="E50" t="s">
        <v>1358</v>
      </c>
      <c r="F50" t="s">
        <v>1359</v>
      </c>
      <c r="G50" t="s">
        <v>1360</v>
      </c>
      <c r="I50" t="s">
        <v>39</v>
      </c>
      <c r="J50" t="s">
        <v>40</v>
      </c>
      <c r="K50" t="s">
        <v>41</v>
      </c>
    </row>
    <row r="51" spans="2:11" ht="15.5" x14ac:dyDescent="0.35">
      <c r="B51" t="s">
        <v>80</v>
      </c>
      <c r="C51" t="s">
        <v>6</v>
      </c>
      <c r="D51" s="5">
        <v>729172575</v>
      </c>
      <c r="E51" s="5">
        <v>1370812586</v>
      </c>
      <c r="F51" s="5">
        <v>1179379622</v>
      </c>
      <c r="G51" s="5">
        <v>250901351</v>
      </c>
      <c r="I51" s="5">
        <v>3000000000</v>
      </c>
      <c r="J51" s="5">
        <v>3748725250</v>
      </c>
      <c r="K51" s="5">
        <v>2913150000</v>
      </c>
    </row>
    <row r="52" spans="2:11" ht="15.5" x14ac:dyDescent="0.35">
      <c r="C52" t="s">
        <v>82</v>
      </c>
      <c r="D52" s="5">
        <v>-12000000</v>
      </c>
      <c r="E52" s="5">
        <v>-12000000</v>
      </c>
      <c r="F52" s="5">
        <v>-276097700</v>
      </c>
      <c r="G52" s="5">
        <v>552553624</v>
      </c>
      <c r="I52" s="5">
        <v>-716324097</v>
      </c>
      <c r="J52" s="5">
        <v>-1235431690</v>
      </c>
    </row>
    <row r="53" spans="2:11" ht="15.5" x14ac:dyDescent="0.35">
      <c r="C53" t="s">
        <v>84</v>
      </c>
      <c r="D53" s="5">
        <v>717172575</v>
      </c>
      <c r="E53" s="5">
        <v>1358812586</v>
      </c>
      <c r="F53" s="5">
        <v>903281922</v>
      </c>
      <c r="G53" s="5">
        <v>803454975</v>
      </c>
      <c r="I53" s="5">
        <v>2283675903</v>
      </c>
      <c r="J53" s="5">
        <v>2513293560</v>
      </c>
      <c r="K53" s="5">
        <v>2913150000</v>
      </c>
    </row>
    <row r="54" spans="2:11" ht="15.5" x14ac:dyDescent="0.35">
      <c r="C54" t="s">
        <v>85</v>
      </c>
      <c r="D54" s="5">
        <v>-780887547</v>
      </c>
      <c r="E54" s="5">
        <v>-786436486</v>
      </c>
      <c r="F54" s="5">
        <v>-316443536</v>
      </c>
      <c r="G54" s="5">
        <v>-3384302357</v>
      </c>
      <c r="I54" s="5">
        <v>-4848416893</v>
      </c>
      <c r="J54" s="5">
        <v>-2760731000</v>
      </c>
      <c r="K54" s="5">
        <v>-3225180631</v>
      </c>
    </row>
    <row r="55" spans="2:11" ht="15.5" x14ac:dyDescent="0.35">
      <c r="C55" t="s">
        <v>387</v>
      </c>
      <c r="D55" s="5">
        <v>-780887547</v>
      </c>
      <c r="E55" s="5">
        <v>-786436486</v>
      </c>
      <c r="F55" s="5">
        <v>-316443536</v>
      </c>
      <c r="G55" s="5">
        <v>-3384302357</v>
      </c>
      <c r="I55" s="5">
        <v>-4848416893</v>
      </c>
      <c r="J55" s="5">
        <v>-2760731000</v>
      </c>
      <c r="K55" s="5">
        <v>-3225180631</v>
      </c>
    </row>
    <row r="56" spans="2:11" ht="15.5" x14ac:dyDescent="0.35">
      <c r="C56" t="s">
        <v>94</v>
      </c>
      <c r="D56" s="5">
        <v>-63714972</v>
      </c>
      <c r="E56" s="5">
        <v>572376100</v>
      </c>
      <c r="F56" s="5">
        <v>586838386</v>
      </c>
      <c r="G56" s="5">
        <v>-2580847382</v>
      </c>
      <c r="I56" s="5">
        <v>-2564740990</v>
      </c>
      <c r="J56" s="5">
        <v>-247437440</v>
      </c>
      <c r="K56" s="5">
        <v>-312030631</v>
      </c>
    </row>
    <row r="57" spans="2:11" ht="15.5" x14ac:dyDescent="0.35">
      <c r="C57" t="s">
        <v>95</v>
      </c>
      <c r="D57" s="5">
        <v>-15726669411</v>
      </c>
      <c r="E57" s="5">
        <v>-2577279618</v>
      </c>
      <c r="F57" s="5">
        <v>-90000</v>
      </c>
      <c r="G57" s="5">
        <v>-8315677918</v>
      </c>
      <c r="I57" s="5">
        <v>-8316147918</v>
      </c>
      <c r="J57" s="5">
        <v>-40322640</v>
      </c>
      <c r="K57" s="5">
        <v>-330560140</v>
      </c>
    </row>
    <row r="58" spans="2:11" ht="15.5" x14ac:dyDescent="0.35">
      <c r="C58" t="s">
        <v>27</v>
      </c>
      <c r="D58" s="5">
        <v>2575997018</v>
      </c>
      <c r="E58" s="5">
        <v>-2576688318</v>
      </c>
      <c r="F58" s="5">
        <v>-90000</v>
      </c>
      <c r="G58" s="5">
        <v>-1390000</v>
      </c>
      <c r="I58" s="5">
        <v>-1860000</v>
      </c>
      <c r="J58" s="5">
        <v>-667500</v>
      </c>
      <c r="K58" s="5">
        <v>-605000</v>
      </c>
    </row>
    <row r="59" spans="2:11" ht="15.5" x14ac:dyDescent="0.35">
      <c r="C59" t="s">
        <v>433</v>
      </c>
      <c r="D59" s="5">
        <v>-13786579411</v>
      </c>
    </row>
    <row r="60" spans="2:11" ht="15.5" x14ac:dyDescent="0.35">
      <c r="C60" t="s">
        <v>81</v>
      </c>
      <c r="D60" s="5">
        <v>-4516087018</v>
      </c>
      <c r="E60" s="5">
        <v>-591300</v>
      </c>
      <c r="G60" s="5">
        <v>-8314287918</v>
      </c>
      <c r="I60" s="5">
        <v>-8314287918</v>
      </c>
      <c r="J60" s="5">
        <v>-39655140</v>
      </c>
      <c r="K60" s="5">
        <v>-329955140</v>
      </c>
    </row>
    <row r="61" spans="2:11" ht="15.5" x14ac:dyDescent="0.35">
      <c r="C61" t="s">
        <v>96</v>
      </c>
      <c r="D61" s="5">
        <v>-15726669411</v>
      </c>
      <c r="E61" s="5">
        <v>-2577279618</v>
      </c>
      <c r="F61" s="5">
        <v>-90000</v>
      </c>
      <c r="G61" s="5">
        <v>-8315677918</v>
      </c>
      <c r="I61" s="5">
        <v>-8316147918</v>
      </c>
      <c r="J61" s="5">
        <v>-40322640</v>
      </c>
      <c r="K61" s="5">
        <v>-330560140</v>
      </c>
    </row>
    <row r="62" spans="2:11" ht="15.5" x14ac:dyDescent="0.35">
      <c r="C62" t="s">
        <v>29</v>
      </c>
      <c r="D62" s="5">
        <v>-15790384383</v>
      </c>
      <c r="E62" s="5">
        <v>-2004903518</v>
      </c>
      <c r="F62" s="5">
        <v>586748386</v>
      </c>
      <c r="G62" s="5">
        <v>-10896525300</v>
      </c>
      <c r="I62" s="5">
        <v>-10880888908</v>
      </c>
      <c r="J62" s="5">
        <v>-287760080</v>
      </c>
      <c r="K62" s="5">
        <v>-642590771</v>
      </c>
    </row>
    <row r="63" spans="2:11" ht="15.5" x14ac:dyDescent="0.35">
      <c r="C63" t="s">
        <v>28</v>
      </c>
      <c r="G63" s="5">
        <v>-3647501419</v>
      </c>
      <c r="I63" s="5">
        <v>-3647501419</v>
      </c>
      <c r="J63" s="5">
        <v>449729386</v>
      </c>
    </row>
    <row r="64" spans="2:11" ht="15.5" x14ac:dyDescent="0.35">
      <c r="C64" t="s">
        <v>100</v>
      </c>
      <c r="D64" s="5">
        <v>-15790384383</v>
      </c>
      <c r="E64" s="5">
        <v>-2004903518</v>
      </c>
      <c r="F64" s="5">
        <v>586748386</v>
      </c>
      <c r="G64" s="5">
        <v>-14544026719</v>
      </c>
      <c r="I64" s="5">
        <v>-14528390327</v>
      </c>
      <c r="J64" s="5">
        <v>161969306</v>
      </c>
      <c r="K64" s="5">
        <v>-642590771</v>
      </c>
    </row>
    <row r="65" spans="2:11" ht="15.5" x14ac:dyDescent="0.35">
      <c r="C65" t="s">
        <v>101</v>
      </c>
      <c r="G65" s="5">
        <v>1329651000</v>
      </c>
      <c r="I65" s="5">
        <v>1329651000</v>
      </c>
      <c r="J65" s="5">
        <v>-171730000</v>
      </c>
      <c r="K65" s="5">
        <v>233395000</v>
      </c>
    </row>
    <row r="66" spans="2:11" ht="15.5" x14ac:dyDescent="0.35">
      <c r="C66" t="s">
        <v>103</v>
      </c>
      <c r="D66" s="5">
        <v>-15790384383</v>
      </c>
      <c r="E66" s="5">
        <v>-2004903518</v>
      </c>
      <c r="F66" s="5">
        <v>586748386</v>
      </c>
      <c r="G66" s="5">
        <v>-13214375719</v>
      </c>
      <c r="I66" s="5">
        <v>-13198739327</v>
      </c>
      <c r="J66" s="5">
        <v>-9760694</v>
      </c>
      <c r="K66" s="5">
        <v>-409195771</v>
      </c>
    </row>
    <row r="67" spans="2:11" ht="15.5" x14ac:dyDescent="0.35">
      <c r="C67" t="s">
        <v>104</v>
      </c>
      <c r="D67" s="5">
        <v>-15790384383</v>
      </c>
      <c r="E67" s="5">
        <v>-2004903518</v>
      </c>
      <c r="F67" s="5">
        <v>586748386</v>
      </c>
      <c r="G67" s="5">
        <v>-14544026719</v>
      </c>
      <c r="I67" s="5">
        <v>-14528390327</v>
      </c>
      <c r="J67" s="5">
        <v>161969306</v>
      </c>
      <c r="K67" s="5">
        <v>-642590771</v>
      </c>
    </row>
    <row r="68" spans="2:11" ht="15.5" x14ac:dyDescent="0.35">
      <c r="C68" t="s">
        <v>8</v>
      </c>
      <c r="D68" s="5">
        <v>-15790384383</v>
      </c>
      <c r="E68" s="5">
        <v>-2004903518</v>
      </c>
      <c r="F68" s="5">
        <v>586748386</v>
      </c>
      <c r="G68" s="5">
        <v>-13214375719</v>
      </c>
      <c r="I68" s="5">
        <v>-13198739327</v>
      </c>
      <c r="J68" s="5">
        <v>-9760694</v>
      </c>
      <c r="K68" s="5">
        <v>-409195771</v>
      </c>
    </row>
    <row r="69" spans="2:11" ht="15.5" x14ac:dyDescent="0.35">
      <c r="C69" t="s">
        <v>105</v>
      </c>
    </row>
    <row r="70" spans="2:11" ht="15.5" x14ac:dyDescent="0.35">
      <c r="C70" t="s">
        <v>106</v>
      </c>
      <c r="D70" s="5">
        <v>-15790384383</v>
      </c>
      <c r="E70" s="5">
        <v>-2004903518</v>
      </c>
      <c r="F70" s="5">
        <v>586748386</v>
      </c>
      <c r="G70" s="5">
        <v>-14544026719</v>
      </c>
      <c r="I70" s="5">
        <v>-14528390327</v>
      </c>
      <c r="J70" s="5">
        <v>161969306</v>
      </c>
      <c r="K70" s="5">
        <v>-642590771</v>
      </c>
    </row>
    <row r="71" spans="2:11" ht="15.5" x14ac:dyDescent="0.35">
      <c r="C71" t="s">
        <v>107</v>
      </c>
      <c r="D71" s="5">
        <v>-15790384383</v>
      </c>
      <c r="E71" s="5">
        <v>-2004903518</v>
      </c>
      <c r="F71" s="5">
        <v>586748386</v>
      </c>
      <c r="G71" s="5">
        <v>-13214375719</v>
      </c>
      <c r="I71" s="5">
        <v>-13198739327</v>
      </c>
      <c r="J71" s="5">
        <v>-9760694</v>
      </c>
      <c r="K71" s="5">
        <v>-409195771</v>
      </c>
    </row>
    <row r="72" spans="2:11" ht="15.5" x14ac:dyDescent="0.35">
      <c r="C72" t="s">
        <v>108</v>
      </c>
      <c r="D72" s="5">
        <v>-15790384383</v>
      </c>
      <c r="E72" s="5">
        <v>-2004903518</v>
      </c>
      <c r="F72" s="5">
        <v>586748386</v>
      </c>
      <c r="G72" s="5">
        <v>-13214375719</v>
      </c>
      <c r="I72" s="5">
        <v>-13198739327</v>
      </c>
      <c r="J72" s="5">
        <v>-9760694</v>
      </c>
      <c r="K72" s="5">
        <v>-409195771</v>
      </c>
    </row>
    <row r="74" spans="2:11" ht="15.5" x14ac:dyDescent="0.35">
      <c r="B74" t="s">
        <v>109</v>
      </c>
      <c r="C74" t="s">
        <v>110</v>
      </c>
    </row>
    <row r="75" spans="2:11" ht="15.5" x14ac:dyDescent="0.35">
      <c r="C75" t="s">
        <v>437</v>
      </c>
    </row>
    <row r="76" spans="2:11" ht="15.5" x14ac:dyDescent="0.35">
      <c r="C76" t="s">
        <v>20</v>
      </c>
      <c r="D76" s="5">
        <v>320963713</v>
      </c>
      <c r="E76" s="5">
        <v>384868685</v>
      </c>
      <c r="F76" s="5">
        <v>393931535</v>
      </c>
      <c r="G76" s="5">
        <v>41683149</v>
      </c>
      <c r="I76" s="5">
        <v>41683149</v>
      </c>
      <c r="J76" s="5">
        <v>146285757</v>
      </c>
      <c r="K76" s="5">
        <v>101928000</v>
      </c>
    </row>
    <row r="77" spans="2:11" ht="15.5" x14ac:dyDescent="0.35">
      <c r="C77" t="s">
        <v>397</v>
      </c>
      <c r="D77" s="5">
        <v>3669092700</v>
      </c>
      <c r="E77" s="5">
        <v>2669092700</v>
      </c>
      <c r="J77" s="5">
        <v>4400898710</v>
      </c>
      <c r="K77" s="5">
        <v>4400898710</v>
      </c>
    </row>
    <row r="78" spans="2:11" ht="15.5" x14ac:dyDescent="0.35">
      <c r="C78" t="s">
        <v>123</v>
      </c>
    </row>
    <row r="79" spans="2:11" ht="15.5" x14ac:dyDescent="0.35">
      <c r="C79" t="s">
        <v>122</v>
      </c>
    </row>
    <row r="80" spans="2:11" ht="15.5" x14ac:dyDescent="0.35">
      <c r="C80" t="s">
        <v>439</v>
      </c>
      <c r="D80" s="5">
        <v>3669092700</v>
      </c>
      <c r="E80" s="5">
        <v>2669092700</v>
      </c>
      <c r="J80" s="5">
        <v>4400898710</v>
      </c>
      <c r="K80" s="5">
        <v>4400898710</v>
      </c>
    </row>
    <row r="81" spans="3:11" ht="15.5" x14ac:dyDescent="0.35">
      <c r="C81" t="s">
        <v>441</v>
      </c>
      <c r="D81" s="5">
        <v>3990056413</v>
      </c>
      <c r="E81" s="5">
        <v>3053961385</v>
      </c>
      <c r="F81" s="5">
        <v>393931535</v>
      </c>
      <c r="G81" s="5">
        <v>41683149</v>
      </c>
      <c r="I81" s="5">
        <v>41683149</v>
      </c>
      <c r="J81" s="5">
        <v>4547184467</v>
      </c>
      <c r="K81" s="5">
        <v>4502826710</v>
      </c>
    </row>
    <row r="82" spans="3:11" ht="15.5" x14ac:dyDescent="0.35">
      <c r="C82" t="s">
        <v>442</v>
      </c>
    </row>
    <row r="83" spans="3:11" ht="15.5" x14ac:dyDescent="0.35">
      <c r="C83" t="s">
        <v>111</v>
      </c>
      <c r="D83" s="5">
        <v>4585005250</v>
      </c>
      <c r="E83" s="5">
        <v>6639521675</v>
      </c>
      <c r="F83" s="5">
        <v>6639521675</v>
      </c>
      <c r="G83" s="5">
        <v>6639521675</v>
      </c>
      <c r="I83" s="5">
        <v>6639521675</v>
      </c>
      <c r="J83" s="5">
        <v>6639521675</v>
      </c>
      <c r="K83" s="5">
        <v>6522021675</v>
      </c>
    </row>
    <row r="84" spans="3:11" ht="15.5" x14ac:dyDescent="0.35">
      <c r="C84" t="s">
        <v>577</v>
      </c>
      <c r="D84" s="5">
        <v>245396105585</v>
      </c>
      <c r="E84" s="5">
        <v>45396105585</v>
      </c>
      <c r="F84" s="5">
        <v>45396105585</v>
      </c>
      <c r="G84" s="5">
        <v>45396105585</v>
      </c>
      <c r="I84" s="5">
        <v>45396105585</v>
      </c>
      <c r="J84" s="5">
        <v>45396105585</v>
      </c>
    </row>
    <row r="85" spans="3:11" ht="15.5" x14ac:dyDescent="0.35">
      <c r="C85" t="s">
        <v>113</v>
      </c>
      <c r="D85" s="5">
        <v>5740214274</v>
      </c>
      <c r="E85" s="5">
        <v>5740214274</v>
      </c>
      <c r="F85" s="5">
        <v>5740214274</v>
      </c>
      <c r="G85" s="5">
        <v>5740214274</v>
      </c>
      <c r="I85" s="5">
        <v>5740214274</v>
      </c>
      <c r="J85" s="5">
        <v>9387715693</v>
      </c>
      <c r="K85" s="5">
        <v>8937986307</v>
      </c>
    </row>
    <row r="86" spans="3:11" ht="15.5" x14ac:dyDescent="0.35">
      <c r="C86" t="s">
        <v>81</v>
      </c>
      <c r="D86" s="5">
        <v>179869000</v>
      </c>
      <c r="E86" s="5">
        <v>179869000</v>
      </c>
      <c r="F86" s="5">
        <v>179869000</v>
      </c>
      <c r="G86" s="5">
        <v>179869000</v>
      </c>
      <c r="I86" s="5">
        <v>179869000</v>
      </c>
      <c r="J86" s="5">
        <v>6680607000</v>
      </c>
      <c r="K86" s="5">
        <v>5636087000</v>
      </c>
    </row>
    <row r="87" spans="3:11" ht="15.5" x14ac:dyDescent="0.35">
      <c r="C87" t="s">
        <v>445</v>
      </c>
      <c r="D87" s="5">
        <v>255721325109</v>
      </c>
      <c r="E87" s="5">
        <v>74507904520</v>
      </c>
      <c r="F87" s="5">
        <v>74507904520</v>
      </c>
      <c r="G87" s="5">
        <v>74507904520</v>
      </c>
      <c r="I87" s="5">
        <v>74507904520</v>
      </c>
      <c r="J87" s="5">
        <v>81655405939</v>
      </c>
      <c r="K87" s="5">
        <v>35692070968</v>
      </c>
    </row>
    <row r="88" spans="3:11" ht="15.5" x14ac:dyDescent="0.35">
      <c r="C88" t="s">
        <v>117</v>
      </c>
      <c r="D88" s="5">
        <v>259711381522</v>
      </c>
      <c r="E88" s="5">
        <v>77561865905</v>
      </c>
      <c r="F88" s="5">
        <v>74901836055</v>
      </c>
      <c r="G88" s="5">
        <v>74549587669</v>
      </c>
      <c r="I88" s="5">
        <v>74549587669</v>
      </c>
      <c r="J88" s="5">
        <v>86202590406</v>
      </c>
      <c r="K88" s="5">
        <v>40194897678</v>
      </c>
    </row>
    <row r="89" spans="3:11" ht="15.5" x14ac:dyDescent="0.35">
      <c r="C89" t="s">
        <v>118</v>
      </c>
    </row>
    <row r="90" spans="3:11" ht="15.5" x14ac:dyDescent="0.35">
      <c r="C90" t="s">
        <v>119</v>
      </c>
    </row>
    <row r="91" spans="3:11" ht="15.5" x14ac:dyDescent="0.35">
      <c r="C91" t="s">
        <v>446</v>
      </c>
      <c r="D91" s="5">
        <v>261536498447</v>
      </c>
      <c r="E91" s="5">
        <v>63596598447</v>
      </c>
      <c r="F91" s="5">
        <v>58931665079</v>
      </c>
      <c r="G91" s="5">
        <v>59166165079</v>
      </c>
      <c r="I91" s="5">
        <v>59166165079</v>
      </c>
      <c r="J91" s="5">
        <v>50989690489</v>
      </c>
      <c r="K91" s="5">
        <v>690672163</v>
      </c>
    </row>
    <row r="92" spans="3:11" ht="15.5" x14ac:dyDescent="0.35">
      <c r="C92" t="s">
        <v>447</v>
      </c>
      <c r="D92" s="5">
        <v>261523229697</v>
      </c>
      <c r="E92" s="5">
        <v>59583329697</v>
      </c>
      <c r="F92" s="5">
        <v>58866665079</v>
      </c>
      <c r="G92" s="5">
        <v>58866665079</v>
      </c>
      <c r="I92" s="5">
        <v>58866665079</v>
      </c>
      <c r="J92" s="5">
        <v>50989690489</v>
      </c>
    </row>
    <row r="93" spans="3:11" ht="15.5" x14ac:dyDescent="0.35">
      <c r="C93" t="s">
        <v>127</v>
      </c>
      <c r="J93" s="5">
        <v>130000000</v>
      </c>
    </row>
    <row r="94" spans="3:11" ht="15.5" x14ac:dyDescent="0.35">
      <c r="C94" t="s">
        <v>126</v>
      </c>
      <c r="D94" s="5">
        <v>13268750</v>
      </c>
      <c r="E94" s="5">
        <v>13268750</v>
      </c>
      <c r="G94" s="5">
        <v>169500000</v>
      </c>
      <c r="I94" s="5">
        <v>169500000</v>
      </c>
      <c r="K94" s="5">
        <v>690672163</v>
      </c>
    </row>
    <row r="95" spans="3:11" ht="15.5" x14ac:dyDescent="0.35">
      <c r="C95" t="s">
        <v>405</v>
      </c>
      <c r="D95" s="5">
        <v>179869000</v>
      </c>
      <c r="E95" s="5">
        <v>179869000</v>
      </c>
      <c r="F95" s="5">
        <v>179869000</v>
      </c>
      <c r="G95" s="5">
        <v>179869000</v>
      </c>
      <c r="I95" s="5">
        <v>179869000</v>
      </c>
      <c r="J95" s="5">
        <v>6810607000</v>
      </c>
      <c r="K95" s="5">
        <v>11229671904</v>
      </c>
    </row>
    <row r="96" spans="3:11" ht="15.5" x14ac:dyDescent="0.35">
      <c r="C96" t="s">
        <v>404</v>
      </c>
      <c r="D96" s="5">
        <v>179869000</v>
      </c>
      <c r="E96" s="5">
        <v>179869000</v>
      </c>
      <c r="F96" s="5">
        <v>179869000</v>
      </c>
      <c r="G96" s="5">
        <v>179869000</v>
      </c>
      <c r="I96" s="5">
        <v>179869000</v>
      </c>
      <c r="J96" s="5">
        <v>6810607000</v>
      </c>
      <c r="K96" s="5">
        <v>11229671904</v>
      </c>
    </row>
    <row r="97" spans="2:11" ht="15.5" x14ac:dyDescent="0.35">
      <c r="C97" t="s">
        <v>1198</v>
      </c>
      <c r="K97" s="5">
        <v>5593584904</v>
      </c>
    </row>
    <row r="98" spans="2:11" ht="15.5" x14ac:dyDescent="0.35">
      <c r="C98" t="s">
        <v>130</v>
      </c>
      <c r="D98" s="5">
        <v>261716367447</v>
      </c>
      <c r="E98" s="5">
        <v>63776467447</v>
      </c>
      <c r="F98" s="5">
        <v>59111534079</v>
      </c>
      <c r="G98" s="5">
        <v>59346034079</v>
      </c>
      <c r="I98" s="5">
        <v>59346034079</v>
      </c>
      <c r="J98" s="5">
        <v>57800297489</v>
      </c>
      <c r="K98" s="5">
        <v>11920344067</v>
      </c>
    </row>
    <row r="99" spans="2:11" ht="15.5" x14ac:dyDescent="0.35">
      <c r="C99" t="s">
        <v>131</v>
      </c>
    </row>
    <row r="100" spans="2:11" ht="15.5" x14ac:dyDescent="0.35">
      <c r="C100" t="s">
        <v>132</v>
      </c>
      <c r="D100" s="5">
        <v>98763480650</v>
      </c>
      <c r="E100" s="5">
        <v>98763480650</v>
      </c>
      <c r="F100" s="5">
        <v>98763480650</v>
      </c>
      <c r="G100" s="5">
        <v>98763480650</v>
      </c>
      <c r="I100" s="5">
        <v>98763480650</v>
      </c>
      <c r="J100" s="5">
        <v>98763480650</v>
      </c>
      <c r="K100" s="5">
        <v>98763480650</v>
      </c>
    </row>
    <row r="101" spans="2:11" ht="15.5" x14ac:dyDescent="0.35">
      <c r="C101" t="s">
        <v>133</v>
      </c>
      <c r="D101" s="5">
        <v>3698150000</v>
      </c>
      <c r="E101" s="5">
        <v>3698150000</v>
      </c>
      <c r="F101" s="5">
        <v>3698150000</v>
      </c>
      <c r="G101" s="5">
        <v>3698150000</v>
      </c>
      <c r="I101" s="5">
        <v>3698150000</v>
      </c>
      <c r="J101" s="5">
        <v>3698150000</v>
      </c>
      <c r="K101" s="5">
        <v>3678150000</v>
      </c>
    </row>
    <row r="102" spans="2:11" ht="15.5" x14ac:dyDescent="0.35">
      <c r="C102" t="s">
        <v>134</v>
      </c>
      <c r="D102" s="5">
        <v>-104466616575</v>
      </c>
      <c r="E102" s="5">
        <v>-88676232192</v>
      </c>
      <c r="F102" s="5">
        <v>-86671328674</v>
      </c>
      <c r="G102" s="5">
        <v>-87258077060</v>
      </c>
      <c r="I102" s="5">
        <v>-87258077060</v>
      </c>
      <c r="J102" s="5">
        <v>-74059337733</v>
      </c>
      <c r="K102" s="5">
        <v>-74167077039</v>
      </c>
    </row>
    <row r="103" spans="2:11" ht="15.5" x14ac:dyDescent="0.35">
      <c r="C103" t="s">
        <v>135</v>
      </c>
    </row>
    <row r="104" spans="2:11" ht="15.5" x14ac:dyDescent="0.35">
      <c r="C104" t="s">
        <v>136</v>
      </c>
    </row>
    <row r="105" spans="2:11" ht="15.5" x14ac:dyDescent="0.35">
      <c r="C105" t="s">
        <v>137</v>
      </c>
      <c r="D105" s="5">
        <v>-104466616575</v>
      </c>
      <c r="E105" s="5">
        <v>-88676232192</v>
      </c>
      <c r="F105" s="5">
        <v>-86671328674</v>
      </c>
      <c r="G105" s="5">
        <v>-87258077060</v>
      </c>
      <c r="I105" s="5">
        <v>-87258077060</v>
      </c>
      <c r="J105" s="5">
        <v>-74059337733</v>
      </c>
      <c r="K105" s="5">
        <v>-74167077039</v>
      </c>
    </row>
    <row r="106" spans="2:11" ht="15.5" x14ac:dyDescent="0.35">
      <c r="C106" t="s">
        <v>291</v>
      </c>
    </row>
    <row r="107" spans="2:11" ht="15.5" x14ac:dyDescent="0.35">
      <c r="C107" t="s">
        <v>10</v>
      </c>
      <c r="D107" s="5">
        <v>-2004985925</v>
      </c>
      <c r="E107" s="5">
        <v>13785398458</v>
      </c>
      <c r="F107" s="5">
        <v>15790301976</v>
      </c>
      <c r="G107" s="5">
        <v>15203553590</v>
      </c>
      <c r="I107" s="5">
        <v>15203553590</v>
      </c>
      <c r="J107" s="5">
        <v>28402292917</v>
      </c>
      <c r="K107" s="5">
        <v>28274553611</v>
      </c>
    </row>
    <row r="108" spans="2:11" ht="15.5" x14ac:dyDescent="0.35">
      <c r="C108" t="s">
        <v>138</v>
      </c>
      <c r="D108" s="5">
        <v>259711381522</v>
      </c>
      <c r="E108" s="5">
        <v>77561865905</v>
      </c>
      <c r="F108" s="5">
        <v>74901836055</v>
      </c>
      <c r="G108" s="5">
        <v>74549587669</v>
      </c>
      <c r="I108" s="5">
        <v>74549587669</v>
      </c>
      <c r="J108" s="5">
        <v>86202590406</v>
      </c>
      <c r="K108" s="5">
        <v>40194897678</v>
      </c>
    </row>
    <row r="109" spans="2:11" ht="15.5" x14ac:dyDescent="0.35">
      <c r="C109" t="s">
        <v>139</v>
      </c>
      <c r="D109" s="5">
        <v>442589871</v>
      </c>
      <c r="E109" s="5">
        <v>442589871</v>
      </c>
      <c r="F109" s="5">
        <v>442589871</v>
      </c>
      <c r="G109" s="5">
        <v>442589871</v>
      </c>
      <c r="I109" s="5">
        <v>442589871</v>
      </c>
      <c r="J109" s="5">
        <v>442589871</v>
      </c>
      <c r="K109" s="5">
        <v>442589871</v>
      </c>
    </row>
    <row r="111" spans="2:11" ht="15.5" x14ac:dyDescent="0.35">
      <c r="B111" t="s">
        <v>140</v>
      </c>
      <c r="C111" t="s">
        <v>141</v>
      </c>
      <c r="D111" s="5">
        <v>-7003804972</v>
      </c>
      <c r="E111" s="5">
        <v>-725441168</v>
      </c>
      <c r="F111" s="5">
        <v>352248386</v>
      </c>
      <c r="G111" s="5">
        <v>-7867213590</v>
      </c>
      <c r="I111" s="5">
        <v>-7981577198</v>
      </c>
      <c r="J111" s="5">
        <v>24357757</v>
      </c>
      <c r="K111" s="5">
        <v>881135860</v>
      </c>
    </row>
    <row r="112" spans="2:11" ht="15.5" x14ac:dyDescent="0.35">
      <c r="C112" t="s">
        <v>585</v>
      </c>
      <c r="D112" s="5">
        <v>729172575</v>
      </c>
      <c r="E112" s="5">
        <v>1370812586</v>
      </c>
      <c r="F112" s="5">
        <v>1179379622</v>
      </c>
      <c r="G112" s="5">
        <v>250901351</v>
      </c>
      <c r="I112" s="5">
        <v>3000000000</v>
      </c>
      <c r="J112" s="5">
        <v>3748725250</v>
      </c>
      <c r="K112" s="5">
        <v>2913150000</v>
      </c>
    </row>
    <row r="113" spans="3:11" ht="15.5" x14ac:dyDescent="0.35">
      <c r="C113" t="s">
        <v>842</v>
      </c>
      <c r="D113" s="5">
        <v>-2732977547</v>
      </c>
      <c r="E113" s="5">
        <v>-3140929804</v>
      </c>
      <c r="F113" s="5">
        <v>-827131236</v>
      </c>
      <c r="G113" s="5">
        <v>-8118114941</v>
      </c>
      <c r="I113" s="5">
        <v>-10981577198</v>
      </c>
      <c r="J113" s="5">
        <v>-3724367493</v>
      </c>
      <c r="K113" s="5">
        <v>-2032014140</v>
      </c>
    </row>
    <row r="114" spans="3:11" ht="15.5" x14ac:dyDescent="0.35">
      <c r="C114" t="s">
        <v>461</v>
      </c>
    </row>
    <row r="115" spans="3:11" ht="15.5" x14ac:dyDescent="0.35">
      <c r="C115" t="s">
        <v>1748</v>
      </c>
      <c r="D115" s="5">
        <v>-1000000000</v>
      </c>
      <c r="E115" s="5">
        <v>-2669092700</v>
      </c>
    </row>
    <row r="116" spans="3:11" ht="15.5" x14ac:dyDescent="0.35">
      <c r="C116" t="s">
        <v>1749</v>
      </c>
      <c r="E116" s="5">
        <v>-156231250</v>
      </c>
    </row>
    <row r="117" spans="3:11" ht="15.5" x14ac:dyDescent="0.35">
      <c r="C117" t="s">
        <v>1750</v>
      </c>
      <c r="E117" s="5">
        <v>-130000000</v>
      </c>
    </row>
    <row r="118" spans="3:11" ht="15.5" x14ac:dyDescent="0.35">
      <c r="C118" t="s">
        <v>797</v>
      </c>
      <c r="D118" s="5">
        <v>-4000000000</v>
      </c>
      <c r="E118" s="5">
        <v>4000000000</v>
      </c>
    </row>
    <row r="119" spans="3:11" ht="15.5" x14ac:dyDescent="0.35">
      <c r="C119" t="s">
        <v>178</v>
      </c>
      <c r="D119" s="5">
        <v>1939900000</v>
      </c>
      <c r="E119" s="5">
        <v>716378318</v>
      </c>
      <c r="G119" s="5">
        <v>7876974590</v>
      </c>
      <c r="I119" s="5">
        <v>7876974590</v>
      </c>
      <c r="J119" s="5">
        <v>45416105585</v>
      </c>
    </row>
    <row r="120" spans="3:11" ht="15.5" x14ac:dyDescent="0.35">
      <c r="C120" t="s">
        <v>179</v>
      </c>
      <c r="D120" s="5">
        <v>5000000000</v>
      </c>
      <c r="J120" s="5">
        <v>-45396105585</v>
      </c>
      <c r="K120" s="5">
        <v>-820298000</v>
      </c>
    </row>
    <row r="121" spans="3:11" ht="15.5" x14ac:dyDescent="0.35">
      <c r="C121" t="s">
        <v>397</v>
      </c>
      <c r="K121" s="5">
        <v>-820298000</v>
      </c>
    </row>
    <row r="122" spans="3:11" ht="15.5" x14ac:dyDescent="0.35">
      <c r="C122" t="s">
        <v>577</v>
      </c>
      <c r="J122" s="5">
        <v>-45396105585</v>
      </c>
    </row>
    <row r="123" spans="3:11" ht="15.5" x14ac:dyDescent="0.35">
      <c r="C123" t="s">
        <v>185</v>
      </c>
      <c r="D123" s="5">
        <v>5000000000</v>
      </c>
    </row>
    <row r="124" spans="3:11" ht="15.5" x14ac:dyDescent="0.35">
      <c r="C124" t="s">
        <v>186</v>
      </c>
      <c r="D124" s="5">
        <v>1939900000</v>
      </c>
      <c r="E124" s="5">
        <v>716378318</v>
      </c>
      <c r="G124" s="5">
        <v>7876974590</v>
      </c>
      <c r="I124" s="5">
        <v>7876974590</v>
      </c>
      <c r="J124" s="5">
        <v>45416105585</v>
      </c>
    </row>
    <row r="125" spans="3:11" ht="15.5" x14ac:dyDescent="0.35">
      <c r="C125" t="s">
        <v>830</v>
      </c>
      <c r="D125" s="5">
        <v>1939900000</v>
      </c>
      <c r="E125" s="5">
        <v>2576778318</v>
      </c>
      <c r="G125" s="5">
        <v>7876974590</v>
      </c>
      <c r="I125" s="5">
        <v>7876974590</v>
      </c>
      <c r="J125" s="5">
        <v>45396105585</v>
      </c>
    </row>
    <row r="126" spans="3:11" ht="15.5" x14ac:dyDescent="0.35">
      <c r="C126" t="s">
        <v>1751</v>
      </c>
      <c r="E126" s="5">
        <v>-1860400000</v>
      </c>
    </row>
    <row r="127" spans="3:11" ht="15.5" x14ac:dyDescent="0.35">
      <c r="C127" t="s">
        <v>133</v>
      </c>
      <c r="J127" s="5">
        <v>20000000</v>
      </c>
    </row>
    <row r="128" spans="3:11" ht="15.5" x14ac:dyDescent="0.35">
      <c r="C128" t="s">
        <v>1752</v>
      </c>
    </row>
    <row r="129" spans="2:11" ht="15.5" x14ac:dyDescent="0.35">
      <c r="C129" t="s">
        <v>195</v>
      </c>
      <c r="D129" s="5">
        <v>-63904972</v>
      </c>
      <c r="E129" s="5">
        <v>-9062850</v>
      </c>
      <c r="F129" s="5">
        <v>352248386</v>
      </c>
      <c r="G129" s="5">
        <v>9761000</v>
      </c>
      <c r="I129" s="5">
        <v>-104602608</v>
      </c>
      <c r="J129" s="5">
        <v>44357757</v>
      </c>
      <c r="K129" s="5">
        <v>60837860</v>
      </c>
    </row>
    <row r="130" spans="2:11" ht="15.5" x14ac:dyDescent="0.35">
      <c r="C130" t="s">
        <v>196</v>
      </c>
      <c r="F130" s="5">
        <v>41683149</v>
      </c>
      <c r="I130" s="5">
        <v>146285757</v>
      </c>
      <c r="J130" s="5">
        <v>101928000</v>
      </c>
      <c r="K130" s="5">
        <v>41090140</v>
      </c>
    </row>
    <row r="131" spans="2:11" ht="15.5" x14ac:dyDescent="0.35">
      <c r="C131" t="s">
        <v>197</v>
      </c>
      <c r="D131" s="5">
        <v>-63904972</v>
      </c>
      <c r="E131" s="5">
        <v>-9062850</v>
      </c>
      <c r="F131" s="5">
        <v>393931535</v>
      </c>
      <c r="G131" s="5">
        <v>9761000</v>
      </c>
      <c r="I131" s="5">
        <v>41683149</v>
      </c>
      <c r="J131" s="5">
        <v>146285757</v>
      </c>
      <c r="K131" s="5">
        <v>101928000</v>
      </c>
    </row>
    <row r="133" spans="2:11" ht="15.5" x14ac:dyDescent="0.35">
      <c r="B133" t="s">
        <v>198</v>
      </c>
      <c r="C133" t="s">
        <v>12</v>
      </c>
      <c r="D133" s="5">
        <v>440000000</v>
      </c>
      <c r="E133" s="5">
        <v>440000000</v>
      </c>
      <c r="F133" s="5">
        <v>440000000</v>
      </c>
      <c r="G133" s="5">
        <v>440000000</v>
      </c>
      <c r="I133" s="5">
        <v>440000000</v>
      </c>
      <c r="J133" s="5">
        <v>440000000</v>
      </c>
      <c r="K133" s="5">
        <v>440000000</v>
      </c>
    </row>
    <row r="134" spans="2:11" ht="15.5" x14ac:dyDescent="0.35">
      <c r="C134" t="s">
        <v>199</v>
      </c>
      <c r="D134" s="6">
        <v>-35.68</v>
      </c>
      <c r="E134" s="6">
        <v>-4.53</v>
      </c>
      <c r="F134" s="6">
        <v>1.33</v>
      </c>
      <c r="G134" s="6">
        <v>-32.86</v>
      </c>
    </row>
    <row r="135" spans="2:11" ht="15.5" x14ac:dyDescent="0.35">
      <c r="C135" t="s">
        <v>200</v>
      </c>
      <c r="D135" s="6">
        <v>-1.99</v>
      </c>
      <c r="E135" s="6">
        <v>-20.53</v>
      </c>
      <c r="F135" s="6">
        <v>73.680000000000007</v>
      </c>
      <c r="G135" s="6">
        <v>-2.8</v>
      </c>
    </row>
    <row r="136" spans="2:11" ht="15.5" x14ac:dyDescent="0.35">
      <c r="C136" t="s">
        <v>69</v>
      </c>
      <c r="D136" s="6">
        <v>43.1</v>
      </c>
      <c r="E136" s="6">
        <v>30.03</v>
      </c>
      <c r="F136" s="6">
        <v>36.78</v>
      </c>
      <c r="G136" s="6">
        <v>162.29</v>
      </c>
    </row>
    <row r="137" spans="2:11" ht="15.5" x14ac:dyDescent="0.35">
      <c r="C137" t="s">
        <v>201</v>
      </c>
      <c r="F137" s="5">
        <v>590000000</v>
      </c>
      <c r="G137" s="5">
        <v>-2580000000</v>
      </c>
    </row>
    <row r="138" spans="2:11" ht="15.5" x14ac:dyDescent="0.35">
      <c r="C138" t="s">
        <v>202</v>
      </c>
      <c r="D138" s="6">
        <v>-6.08E-2</v>
      </c>
      <c r="E138" s="6">
        <v>-2.58E-2</v>
      </c>
      <c r="F138" s="6">
        <v>7.8000000000000005E-3</v>
      </c>
      <c r="G138" s="6">
        <v>-0.19510000000000002</v>
      </c>
    </row>
    <row r="139" spans="2:11" ht="15.5" x14ac:dyDescent="0.35">
      <c r="C139" t="s">
        <v>203</v>
      </c>
      <c r="D139" s="6">
        <v>7.8755999999999995</v>
      </c>
      <c r="E139" s="6">
        <v>-0.1454</v>
      </c>
      <c r="F139" s="6">
        <v>3.7200000000000004E-2</v>
      </c>
      <c r="G139" s="6">
        <v>-0.95660000000000001</v>
      </c>
    </row>
    <row r="140" spans="2:11" ht="15.5" x14ac:dyDescent="0.35">
      <c r="C140" t="s">
        <v>204</v>
      </c>
      <c r="D140" s="6">
        <v>-1.0500000000000001E-2</v>
      </c>
      <c r="E140" s="6">
        <v>3.8199999999999998E-2</v>
      </c>
      <c r="F140" s="6">
        <v>3.7400000000000003E-2</v>
      </c>
      <c r="G140" s="6">
        <v>-0.1076</v>
      </c>
    </row>
    <row r="141" spans="2:11" ht="15.5" x14ac:dyDescent="0.35">
      <c r="C141" t="s">
        <v>205</v>
      </c>
      <c r="D141" s="6">
        <v>-0.02</v>
      </c>
      <c r="E141" s="6">
        <v>0.22</v>
      </c>
      <c r="F141" s="6">
        <v>6520.43</v>
      </c>
      <c r="G141" s="6">
        <v>-1856.72</v>
      </c>
    </row>
    <row r="142" spans="2:11" ht="15.5" x14ac:dyDescent="0.35">
      <c r="C142" t="s">
        <v>207</v>
      </c>
      <c r="D142" s="6">
        <v>-15.67</v>
      </c>
      <c r="E142" s="6">
        <v>2.99</v>
      </c>
      <c r="F142" s="6">
        <v>2.75</v>
      </c>
      <c r="G142" s="6">
        <v>2.68</v>
      </c>
    </row>
    <row r="143" spans="2:11" ht="15.5" x14ac:dyDescent="0.35">
      <c r="C143" t="s">
        <v>208</v>
      </c>
      <c r="D143" s="6">
        <v>-4.53</v>
      </c>
      <c r="E143" s="6">
        <v>31.15</v>
      </c>
      <c r="F143" s="6">
        <v>35.68</v>
      </c>
      <c r="G143" s="6">
        <v>34.35</v>
      </c>
    </row>
    <row r="144" spans="2:11" ht="15.5" x14ac:dyDescent="0.35">
      <c r="C144" t="s">
        <v>209</v>
      </c>
      <c r="D144" s="6">
        <v>-15.67</v>
      </c>
      <c r="E144" s="6">
        <v>2.99</v>
      </c>
      <c r="F144" s="6">
        <v>2.75</v>
      </c>
      <c r="G144" s="6">
        <v>2.68</v>
      </c>
    </row>
    <row r="145" spans="3:11" ht="15.5" x14ac:dyDescent="0.35">
      <c r="C145" t="s">
        <v>210</v>
      </c>
      <c r="D145" s="6">
        <v>-4.53</v>
      </c>
      <c r="E145" s="6">
        <v>31.15</v>
      </c>
      <c r="F145" s="6">
        <v>35.68</v>
      </c>
      <c r="G145" s="6">
        <v>34.35</v>
      </c>
    </row>
    <row r="146" spans="3:11" ht="15.5" x14ac:dyDescent="0.35">
      <c r="C146" t="s">
        <v>211</v>
      </c>
      <c r="D146" s="5">
        <v>262000000000</v>
      </c>
      <c r="E146" s="5">
        <v>60000000000</v>
      </c>
      <c r="F146" s="5">
        <v>59000000000</v>
      </c>
      <c r="G146" s="5">
        <v>59000000000</v>
      </c>
    </row>
    <row r="147" spans="3:11" ht="15.5" x14ac:dyDescent="0.35">
      <c r="C147" t="s">
        <v>212</v>
      </c>
    </row>
    <row r="148" spans="3:11" ht="15.5" x14ac:dyDescent="0.35">
      <c r="C148" t="s">
        <v>568</v>
      </c>
      <c r="D148" s="5">
        <v>-2000000000</v>
      </c>
      <c r="E148" s="5">
        <v>14000000000</v>
      </c>
      <c r="F148" s="5">
        <v>16000000000</v>
      </c>
      <c r="G148" s="5">
        <v>15000000000</v>
      </c>
    </row>
    <row r="149" spans="3:11" ht="15.5" x14ac:dyDescent="0.35">
      <c r="C149" t="s">
        <v>24</v>
      </c>
      <c r="D149" s="5">
        <v>262000000000</v>
      </c>
      <c r="E149" s="5">
        <v>60000000000</v>
      </c>
      <c r="F149" s="5">
        <v>59000000000</v>
      </c>
      <c r="G149" s="5">
        <v>59000000000</v>
      </c>
    </row>
    <row r="150" spans="3:11" ht="15.5" x14ac:dyDescent="0.35">
      <c r="C150" t="s">
        <v>21</v>
      </c>
      <c r="D150" s="5">
        <v>261000000000</v>
      </c>
      <c r="E150" s="5">
        <v>59000000000</v>
      </c>
      <c r="F150" s="5">
        <v>58000000000</v>
      </c>
      <c r="G150" s="5">
        <v>59000000000</v>
      </c>
    </row>
    <row r="151" spans="3:11" ht="15.5" x14ac:dyDescent="0.35">
      <c r="C151" t="s">
        <v>214</v>
      </c>
      <c r="D151" s="5">
        <v>-258000000000</v>
      </c>
      <c r="E151" s="5">
        <v>-61000000000</v>
      </c>
      <c r="F151" s="5">
        <v>-59000000000</v>
      </c>
      <c r="G151" s="5">
        <v>-59000000000</v>
      </c>
    </row>
    <row r="152" spans="3:11" ht="15.5" x14ac:dyDescent="0.35">
      <c r="C152" t="s">
        <v>215</v>
      </c>
      <c r="D152" s="5">
        <v>-7000000000</v>
      </c>
      <c r="E152" s="5">
        <v>-1000000000</v>
      </c>
      <c r="F152" s="5">
        <v>0</v>
      </c>
      <c r="G152" s="5">
        <v>-8000000000</v>
      </c>
    </row>
    <row r="153" spans="3:11" ht="15.5" x14ac:dyDescent="0.35">
      <c r="C153" t="s">
        <v>216</v>
      </c>
      <c r="D153" s="5">
        <v>5000000000</v>
      </c>
    </row>
    <row r="154" spans="3:11" ht="15.5" x14ac:dyDescent="0.35">
      <c r="C154" t="s">
        <v>13</v>
      </c>
      <c r="D154" s="5">
        <v>-2000000000</v>
      </c>
      <c r="E154" s="5">
        <v>-1000000000</v>
      </c>
      <c r="F154" s="5">
        <v>0</v>
      </c>
      <c r="G154" s="5">
        <v>-8000000000</v>
      </c>
    </row>
    <row r="155" spans="3:11" ht="15.5" x14ac:dyDescent="0.35">
      <c r="C155" t="s">
        <v>16</v>
      </c>
      <c r="D155" s="6">
        <v>-4.53</v>
      </c>
      <c r="E155" s="6">
        <v>-1.64</v>
      </c>
      <c r="F155" s="6">
        <v>0.8</v>
      </c>
      <c r="G155" s="6">
        <v>-17.78</v>
      </c>
    </row>
    <row r="156" spans="3:11" ht="15.5" x14ac:dyDescent="0.35">
      <c r="C156" t="s">
        <v>54</v>
      </c>
      <c r="I156" s="6">
        <v>-32.83</v>
      </c>
      <c r="J156" s="6">
        <v>0.37</v>
      </c>
      <c r="K156" s="6">
        <v>-1.45</v>
      </c>
    </row>
    <row r="157" spans="3:11" ht="15.5" x14ac:dyDescent="0.35">
      <c r="C157" t="s">
        <v>68</v>
      </c>
      <c r="I157" s="6">
        <v>-2.8</v>
      </c>
      <c r="J157" s="6">
        <v>502.7</v>
      </c>
      <c r="K157" s="6">
        <v>-113.1</v>
      </c>
    </row>
    <row r="158" spans="3:11" ht="15.5" x14ac:dyDescent="0.35">
      <c r="C158" t="s">
        <v>71</v>
      </c>
      <c r="I158" s="6">
        <v>13.57</v>
      </c>
      <c r="J158" s="6">
        <v>21.96</v>
      </c>
      <c r="K158" s="6">
        <v>24.92</v>
      </c>
    </row>
    <row r="159" spans="3:11" ht="15.5" x14ac:dyDescent="0.35">
      <c r="C159" t="s">
        <v>217</v>
      </c>
      <c r="I159" s="5">
        <v>-2560000000</v>
      </c>
    </row>
    <row r="160" spans="3:11" ht="15.5" x14ac:dyDescent="0.35">
      <c r="C160" t="s">
        <v>218</v>
      </c>
      <c r="I160" s="6">
        <v>-0.19489999999999999</v>
      </c>
      <c r="J160" s="6">
        <v>1.9E-3</v>
      </c>
      <c r="K160" s="6">
        <v>-1.6E-2</v>
      </c>
    </row>
    <row r="161" spans="3:11" ht="15.5" x14ac:dyDescent="0.35">
      <c r="C161" t="s">
        <v>219</v>
      </c>
      <c r="I161" s="6">
        <v>-0.9556</v>
      </c>
      <c r="J161" s="6">
        <v>5.6999999999999993E-3</v>
      </c>
      <c r="K161" s="6">
        <v>-2.2700000000000001E-2</v>
      </c>
    </row>
    <row r="162" spans="3:11" ht="15.5" x14ac:dyDescent="0.35">
      <c r="C162" t="s">
        <v>220</v>
      </c>
      <c r="I162" s="6">
        <v>-0.1014</v>
      </c>
      <c r="J162" s="6">
        <v>-6.6E-3</v>
      </c>
      <c r="K162" s="6">
        <v>-1.5800000000000002E-2</v>
      </c>
    </row>
    <row r="163" spans="3:11" ht="15.5" x14ac:dyDescent="0.35">
      <c r="C163" t="s">
        <v>221</v>
      </c>
      <c r="I163" s="6">
        <v>-1378.89</v>
      </c>
      <c r="J163" s="6">
        <v>-370.69</v>
      </c>
      <c r="K163" s="6">
        <v>-515.75</v>
      </c>
    </row>
    <row r="164" spans="3:11" ht="15.5" x14ac:dyDescent="0.35">
      <c r="C164" t="s">
        <v>65</v>
      </c>
      <c r="I164" s="6">
        <v>2.68</v>
      </c>
      <c r="J164" s="6">
        <v>2.9</v>
      </c>
      <c r="K164" s="6">
        <v>2.57</v>
      </c>
    </row>
    <row r="165" spans="3:11" ht="15.5" x14ac:dyDescent="0.35">
      <c r="C165" t="s">
        <v>62</v>
      </c>
      <c r="I165" s="6">
        <v>34.35</v>
      </c>
      <c r="J165" s="6">
        <v>64.17</v>
      </c>
      <c r="K165" s="6">
        <v>63.88</v>
      </c>
    </row>
    <row r="166" spans="3:11" ht="15.5" x14ac:dyDescent="0.35">
      <c r="C166" t="s">
        <v>222</v>
      </c>
      <c r="I166" s="6">
        <v>2.68</v>
      </c>
      <c r="J166" s="6">
        <v>2.9</v>
      </c>
      <c r="K166" s="6">
        <v>2.57</v>
      </c>
    </row>
    <row r="167" spans="3:11" ht="15.5" x14ac:dyDescent="0.35">
      <c r="C167" t="s">
        <v>223</v>
      </c>
      <c r="I167" s="6">
        <v>34.35</v>
      </c>
      <c r="J167" s="6">
        <v>64.17</v>
      </c>
      <c r="K167" s="6">
        <v>63.88</v>
      </c>
    </row>
    <row r="168" spans="3:11" ht="15.5" x14ac:dyDescent="0.35">
      <c r="C168" t="s">
        <v>224</v>
      </c>
      <c r="I168" s="5">
        <v>59000000000</v>
      </c>
      <c r="J168" s="5">
        <v>51000000000</v>
      </c>
    </row>
    <row r="169" spans="3:11" ht="15.5" x14ac:dyDescent="0.35">
      <c r="C169" t="s">
        <v>225</v>
      </c>
      <c r="K169" s="5">
        <v>6000000000</v>
      </c>
    </row>
    <row r="170" spans="3:11" ht="15.5" x14ac:dyDescent="0.35">
      <c r="C170" t="s">
        <v>26</v>
      </c>
      <c r="I170" s="5">
        <v>59000000000</v>
      </c>
      <c r="J170" s="5">
        <v>51000000000</v>
      </c>
      <c r="K170" s="5">
        <v>6000000000</v>
      </c>
    </row>
    <row r="171" spans="3:11" ht="15.5" x14ac:dyDescent="0.35">
      <c r="C171" t="s">
        <v>23</v>
      </c>
      <c r="I171" s="5">
        <v>59000000000</v>
      </c>
      <c r="J171" s="5">
        <v>51000000000</v>
      </c>
      <c r="K171" s="5">
        <v>5000000000</v>
      </c>
    </row>
    <row r="172" spans="3:11" ht="15.5" x14ac:dyDescent="0.35">
      <c r="C172" t="s">
        <v>226</v>
      </c>
      <c r="I172" s="5">
        <v>-59000000000</v>
      </c>
      <c r="J172" s="5">
        <v>-46000000000</v>
      </c>
      <c r="K172" s="5">
        <v>4000000000</v>
      </c>
    </row>
    <row r="173" spans="3:11" ht="15.5" x14ac:dyDescent="0.35">
      <c r="C173" t="s">
        <v>227</v>
      </c>
      <c r="I173" s="5">
        <v>-8000000000</v>
      </c>
      <c r="J173" s="5">
        <v>0</v>
      </c>
      <c r="K173" s="5">
        <v>1000000000</v>
      </c>
    </row>
    <row r="174" spans="3:11" ht="15.5" x14ac:dyDescent="0.35">
      <c r="C174" t="s">
        <v>228</v>
      </c>
    </row>
    <row r="175" spans="3:11" ht="15.5" x14ac:dyDescent="0.35">
      <c r="C175" t="s">
        <v>15</v>
      </c>
      <c r="I175" s="5">
        <v>-8000000000</v>
      </c>
      <c r="J175" s="5">
        <v>0</v>
      </c>
      <c r="K175" s="5">
        <v>1000000000</v>
      </c>
    </row>
    <row r="176" spans="3:11" ht="15.5" x14ac:dyDescent="0.35">
      <c r="C176" t="s">
        <v>17</v>
      </c>
      <c r="I176" s="6">
        <v>-18.03</v>
      </c>
      <c r="J176" s="6">
        <v>0.06</v>
      </c>
      <c r="K176" s="6">
        <v>1.99</v>
      </c>
    </row>
  </sheetData>
  <pageMargins left="0.7" right="0.7" top="0.75" bottom="0.75" header="0.3" footer="0.3"/>
  <ignoredErrors>
    <ignoredError sqref="A1:K177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1753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1754</v>
      </c>
      <c r="D2" s="2" vm="234">
        <f ca="1">IFERROR(_xlfn.STOCKHISTORY("XIDX:" &amp; $C$1, D3, , 0, 0, 1), "Libur")</f>
        <v>645</v>
      </c>
      <c r="E2" s="2" vm="161">
        <f ca="1">IFERROR(_xlfn.STOCKHISTORY("XIDX:" &amp; $C$1, E3, , 0, 0, 1), "Libur")</f>
        <v>525</v>
      </c>
      <c r="H2" s="2" vm="161">
        <f ca="1">IFERROR(INDEX(D2:G2,COUNT(D2:G2)),"")</f>
        <v>525</v>
      </c>
      <c r="I2" s="2" vm="27">
        <f t="shared" ref="I2:X2" ca="1" si="0">IFERROR(_xlfn.STOCKHISTORY("XIDX:" &amp; $C$1, I1, , 0, 0, 1), "Libur")</f>
        <v>570</v>
      </c>
      <c r="J2" s="2" vm="301">
        <f t="shared" ca="1" si="0"/>
        <v>378</v>
      </c>
      <c r="K2" s="2" vm="139">
        <f t="shared" ca="1" si="0"/>
        <v>376</v>
      </c>
      <c r="L2" s="2" vm="410">
        <f t="shared" ca="1" si="0"/>
        <v>414</v>
      </c>
      <c r="M2" s="2" vm="188">
        <f t="shared" ca="1" si="0"/>
        <v>456</v>
      </c>
      <c r="N2" s="2" vm="411">
        <f t="shared" ca="1" si="0"/>
        <v>420</v>
      </c>
      <c r="O2" s="2" vm="412">
        <f t="shared" ca="1" si="0"/>
        <v>432</v>
      </c>
      <c r="P2" s="2" vm="413">
        <f t="shared" ca="1" si="0"/>
        <v>460</v>
      </c>
      <c r="Q2" s="2" vm="414">
        <f t="shared" ca="1" si="0"/>
        <v>464</v>
      </c>
      <c r="R2" s="2" vm="415">
        <f t="shared" ca="1" si="0"/>
        <v>494</v>
      </c>
      <c r="S2" s="2" vm="416">
        <f t="shared" ca="1" si="0"/>
        <v>332</v>
      </c>
      <c r="T2" s="2" vm="417">
        <f t="shared" ca="1" si="0"/>
        <v>705</v>
      </c>
      <c r="U2" s="2" vm="376">
        <f t="shared" ca="1" si="0"/>
        <v>780</v>
      </c>
      <c r="V2" s="2" vm="284">
        <f t="shared" ca="1" si="0"/>
        <v>1150</v>
      </c>
      <c r="W2" s="2" vm="284">
        <f t="shared" ca="1" si="0"/>
        <v>1150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4755339000000</v>
      </c>
      <c r="E4" s="2">
        <f>IFERROR(INDEX(E51:E500,MATCH($C$4,$C$51:$C$500,0)),"")</f>
        <v>4869357000000</v>
      </c>
      <c r="H4" s="2">
        <f>IFERROR(SUM(D4:G4)*(4/MAX(1,COUNT(D4:G4))),"")</f>
        <v>19249392000000</v>
      </c>
      <c r="I4" s="2">
        <f t="shared" ref="I4:X4" si="1">IFERROR(INDEX(I51:I500,MATCH($C$4,$C$51:$C$500,0)),"")</f>
        <v>21056904000000</v>
      </c>
      <c r="J4" s="2">
        <f t="shared" si="1"/>
        <v>15967804000000</v>
      </c>
      <c r="K4" s="2">
        <f t="shared" si="1"/>
        <v>16002643000000</v>
      </c>
      <c r="L4" s="2">
        <f t="shared" si="1"/>
        <v>17794246000000</v>
      </c>
      <c r="M4" s="2">
        <f t="shared" si="1"/>
        <v>19658529000000</v>
      </c>
      <c r="N4" s="2">
        <f t="shared" si="1"/>
        <v>14474700000000</v>
      </c>
      <c r="O4" s="2">
        <f t="shared" si="1"/>
        <v>13650388000000</v>
      </c>
      <c r="P4" s="2">
        <f t="shared" si="1"/>
        <v>14190099000000</v>
      </c>
      <c r="Q4" s="2">
        <f t="shared" si="1"/>
        <v>15826648000000</v>
      </c>
      <c r="R4" s="2">
        <f t="shared" si="1"/>
        <v>14530938000000</v>
      </c>
      <c r="S4" s="2">
        <f t="shared" si="1"/>
        <v>13835444000000</v>
      </c>
      <c r="T4" s="2">
        <f t="shared" si="1"/>
        <v>14962727000000</v>
      </c>
      <c r="U4" s="2">
        <f t="shared" si="1"/>
        <v>13279778000000</v>
      </c>
      <c r="V4" s="2">
        <f t="shared" si="1"/>
        <v>13844891000000</v>
      </c>
      <c r="W4" s="2">
        <f t="shared" si="1"/>
        <v>12605311000000</v>
      </c>
      <c r="X4" s="2">
        <f t="shared" si="1"/>
        <v>9484281000000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438700000000</v>
      </c>
      <c r="E5" s="2">
        <f>IFERROR(INDEX(E51:E500,MATCH($C$5,$C$51:$C$500,0)),"")</f>
        <v>432535000000</v>
      </c>
      <c r="H5" s="2">
        <f>IFERROR(SUM(D5:G5)*(4/MAX(1,COUNT(D5:G5))),"")</f>
        <v>1742470000000</v>
      </c>
      <c r="I5" s="2">
        <f t="shared" ref="I5:X5" si="2">IFERROR(INDEX(I51:I500,MATCH($C$5,$C$51:$C$500,0)),"")</f>
        <v>2029481000000</v>
      </c>
      <c r="J5" s="2">
        <f t="shared" si="2"/>
        <v>1542563000000</v>
      </c>
      <c r="K5" s="2">
        <f t="shared" si="2"/>
        <v>737036000000</v>
      </c>
      <c r="L5" s="2">
        <f t="shared" si="2"/>
        <v>1311366000000</v>
      </c>
      <c r="M5" s="2">
        <f t="shared" si="2"/>
        <v>1031354000000</v>
      </c>
      <c r="N5" s="2">
        <f t="shared" si="2"/>
        <v>545836000000</v>
      </c>
      <c r="O5" s="2">
        <f t="shared" si="2"/>
        <v>-476393000000</v>
      </c>
      <c r="P5" s="2">
        <f t="shared" si="2"/>
        <v>53978000000</v>
      </c>
      <c r="Q5" s="2">
        <f t="shared" si="2"/>
        <v>399301000000</v>
      </c>
      <c r="R5" s="2">
        <f t="shared" si="2"/>
        <v>512470000000</v>
      </c>
      <c r="S5" s="2">
        <f t="shared" si="2"/>
        <v>396379000000</v>
      </c>
      <c r="T5" s="2">
        <f t="shared" si="2"/>
        <v>843399000000</v>
      </c>
      <c r="U5" s="2">
        <f t="shared" si="2"/>
        <v>535484000000</v>
      </c>
      <c r="V5" s="2">
        <f t="shared" si="2"/>
        <v>1161127000000</v>
      </c>
      <c r="W5" s="2">
        <f t="shared" si="2"/>
        <v>1666556000000</v>
      </c>
      <c r="X5" s="2">
        <f t="shared" si="2"/>
        <v>970975000000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27197198000000</v>
      </c>
      <c r="E6" s="2">
        <f>IFERROR(INDEX(E51:E500,MATCH($C$6,$C$51:$C$500,0)),"")</f>
        <v>27178713000000</v>
      </c>
      <c r="H6" s="2">
        <f>IFERROR(INDEX(D6:G6,COUNT(D6:G6)),"")</f>
        <v>27178713000000</v>
      </c>
      <c r="I6" s="2">
        <f t="shared" ref="I6:X6" si="3">IFERROR(INDEX(I51:I500,MATCH($C$6,$C$51:$C$500,0)),"")</f>
        <v>26594674000000</v>
      </c>
      <c r="J6" s="2">
        <f t="shared" si="3"/>
        <v>23987435000000</v>
      </c>
      <c r="K6" s="2">
        <f t="shared" si="3"/>
        <v>21720925000000</v>
      </c>
      <c r="L6" s="2">
        <f t="shared" si="3"/>
        <v>21167282000000</v>
      </c>
      <c r="M6" s="2">
        <f t="shared" si="3"/>
        <v>19786236000000</v>
      </c>
      <c r="N6" s="2">
        <f t="shared" si="3"/>
        <v>18489873000000</v>
      </c>
      <c r="O6" s="2">
        <f t="shared" si="3"/>
        <v>17781323000000</v>
      </c>
      <c r="P6" s="2">
        <f t="shared" si="3"/>
        <v>18286677000000</v>
      </c>
      <c r="Q6" s="2">
        <f t="shared" si="3"/>
        <v>18180779000000</v>
      </c>
      <c r="R6" s="2">
        <f t="shared" si="3"/>
        <v>17618288000000</v>
      </c>
      <c r="S6" s="2">
        <f t="shared" si="3"/>
        <v>17231401000000</v>
      </c>
      <c r="T6" s="2">
        <f t="shared" si="3"/>
        <v>16807051000000</v>
      </c>
      <c r="U6" s="2">
        <f t="shared" si="3"/>
        <v>16108089000000</v>
      </c>
      <c r="V6" s="2">
        <f t="shared" si="3"/>
        <v>16091993000000</v>
      </c>
      <c r="W6" s="2">
        <f t="shared" si="3"/>
        <v>15171190000000</v>
      </c>
      <c r="X6" s="2">
        <f t="shared" si="3"/>
        <v>9739076000000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15.5</v>
      </c>
      <c r="E7" s="3">
        <f>IFERROR(INDEX(E51:E500,MATCH($C$7,$C$51:$C$500,0))/1000000000,"")</f>
        <v>15.5</v>
      </c>
      <c r="H7" s="3">
        <f>IFERROR(INDEX(D7:G7,COUNT(D7:G7)),"")</f>
        <v>15.5</v>
      </c>
      <c r="I7" s="3">
        <f t="shared" ref="I7:X7" si="4">IFERROR(INDEX(I51:I500,MATCH($C$7,$C$51:$C$500,0))/1000000000,"")</f>
        <v>15.5</v>
      </c>
      <c r="J7" s="3">
        <f t="shared" si="4"/>
        <v>15.5</v>
      </c>
      <c r="K7" s="3">
        <f t="shared" si="4"/>
        <v>15.82</v>
      </c>
      <c r="L7" s="3">
        <f t="shared" si="4"/>
        <v>15.82</v>
      </c>
      <c r="M7" s="3">
        <f t="shared" si="4"/>
        <v>15.82</v>
      </c>
      <c r="N7" s="3">
        <f t="shared" si="4"/>
        <v>15.82</v>
      </c>
      <c r="O7" s="3">
        <f t="shared" si="4"/>
        <v>15.82</v>
      </c>
      <c r="P7" s="3">
        <f t="shared" si="4"/>
        <v>15.82</v>
      </c>
      <c r="Q7" s="3">
        <f t="shared" si="4"/>
        <v>15.82</v>
      </c>
      <c r="R7" s="3">
        <f t="shared" si="4"/>
        <v>15.82</v>
      </c>
      <c r="S7" s="3">
        <f t="shared" si="4"/>
        <v>15.82</v>
      </c>
      <c r="T7" s="3">
        <f t="shared" si="4"/>
        <v>15.82</v>
      </c>
      <c r="U7" s="3">
        <f t="shared" si="4"/>
        <v>15.82</v>
      </c>
      <c r="V7" s="3">
        <f t="shared" si="4"/>
        <v>15.82</v>
      </c>
      <c r="W7" s="3">
        <f t="shared" si="4"/>
        <v>15.82</v>
      </c>
      <c r="X7" s="3">
        <f t="shared" si="4"/>
        <v>0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-201000000000</v>
      </c>
      <c r="E8" s="2">
        <f>IFERROR(INDEX(E51:E500,MATCH("Free cash flow (Quarter)",$C$51:$C$500,0)),"")</f>
        <v>1256000000000</v>
      </c>
      <c r="H8" s="2">
        <f>IFERROR(INDEX(D8:G8,COUNT(D8:G8)),"")</f>
        <v>1256000000000</v>
      </c>
      <c r="I8" s="2">
        <f t="shared" ref="I8:X8" si="5">IFERROR(INDEX(I51:I500,MATCH($C$8,$C$51:$C$500,0)),"")</f>
        <v>2304000000000</v>
      </c>
      <c r="J8" s="2">
        <f t="shared" si="5"/>
        <v>1341000000000</v>
      </c>
      <c r="K8" s="2">
        <f t="shared" si="5"/>
        <v>2854000000000</v>
      </c>
      <c r="L8" s="2">
        <f t="shared" si="5"/>
        <v>2381000000000</v>
      </c>
      <c r="M8" s="2">
        <f t="shared" si="5"/>
        <v>2689000000000</v>
      </c>
      <c r="N8" s="2">
        <f t="shared" si="5"/>
        <v>1340000000000</v>
      </c>
      <c r="O8" s="2">
        <f t="shared" si="5"/>
        <v>86000000000</v>
      </c>
      <c r="P8" s="2">
        <f t="shared" si="5"/>
        <v>-250000000000</v>
      </c>
      <c r="Q8" s="2">
        <f t="shared" si="5"/>
        <v>600000000000</v>
      </c>
      <c r="R8" s="2">
        <f t="shared" si="5"/>
        <v>608000000000</v>
      </c>
      <c r="S8" s="2">
        <f t="shared" si="5"/>
        <v>-552000000000</v>
      </c>
      <c r="T8" s="2">
        <f t="shared" si="5"/>
        <v>-646000000000</v>
      </c>
      <c r="U8" s="2">
        <f t="shared" si="5"/>
        <v>-1276000000000</v>
      </c>
      <c r="V8" s="2">
        <f t="shared" si="5"/>
        <v>-257000000000</v>
      </c>
      <c r="W8" s="2">
        <f t="shared" si="5"/>
        <v>866000000000</v>
      </c>
      <c r="X8" s="2">
        <f t="shared" si="5"/>
        <v>-236000000000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-12.94</v>
      </c>
      <c r="E9" s="3">
        <f>IFERROR(INDEX(E51:E500,MATCH("Free cash flow per share (Quarter)",$C$51:$C$500,0)),"")</f>
        <v>81.03</v>
      </c>
      <c r="H9" s="3">
        <f>IFERROR(INDEX(D9:G9,COUNT(D9:G9)),"")</f>
        <v>81.03</v>
      </c>
      <c r="I9" s="3">
        <f t="shared" ref="I9:X9" si="6">IFERROR(INDEX(I51:I500,MATCH($C$9,$C$51:$C$500,0)),"")</f>
        <v>148.63999999999999</v>
      </c>
      <c r="J9" s="3">
        <f t="shared" si="6"/>
        <v>86.53</v>
      </c>
      <c r="K9" s="3">
        <f t="shared" si="6"/>
        <v>180.43</v>
      </c>
      <c r="L9" s="3">
        <f t="shared" si="6"/>
        <v>150.56</v>
      </c>
      <c r="M9" s="3">
        <f t="shared" si="6"/>
        <v>170.03</v>
      </c>
      <c r="N9" s="3">
        <f t="shared" si="6"/>
        <v>84.73</v>
      </c>
      <c r="O9" s="3">
        <f t="shared" si="6"/>
        <v>5.45</v>
      </c>
      <c r="P9" s="3">
        <f t="shared" si="6"/>
        <v>-15.8</v>
      </c>
      <c r="Q9" s="3">
        <f t="shared" si="6"/>
        <v>37.950000000000003</v>
      </c>
      <c r="R9" s="3">
        <f t="shared" si="6"/>
        <v>38.43</v>
      </c>
      <c r="S9" s="3">
        <f t="shared" si="6"/>
        <v>-34.9</v>
      </c>
      <c r="T9" s="3">
        <f t="shared" si="6"/>
        <v>-40.85</v>
      </c>
      <c r="U9" s="3">
        <f t="shared" si="6"/>
        <v>-80.7</v>
      </c>
      <c r="V9" s="3">
        <f t="shared" si="6"/>
        <v>-16.25</v>
      </c>
      <c r="W9" s="3">
        <f t="shared" si="6"/>
        <v>54.74</v>
      </c>
      <c r="X9" s="3">
        <f t="shared" si="6"/>
        <v>-93280.28</v>
      </c>
    </row>
    <row r="10" spans="1:24" ht="15.5" x14ac:dyDescent="0.35">
      <c r="C10" t="s">
        <v>18</v>
      </c>
      <c r="D10" s="3">
        <f ca="1">IFERROR(IF(D9=0,"",D2/D9),"")</f>
        <v>-49.84544049459042</v>
      </c>
      <c r="E10" s="3">
        <f ca="1">IFERROR(IF(E9=0,"",E2/E9),"")</f>
        <v>6.4790818215475747</v>
      </c>
      <c r="I10" s="3">
        <f t="shared" ref="I10:X10" ca="1" si="7">IFERROR(IF(I9=0,"",I2/I9),"")</f>
        <v>3.8347685683530681</v>
      </c>
      <c r="J10" s="3">
        <f t="shared" ca="1" si="7"/>
        <v>4.3684271350976536</v>
      </c>
      <c r="K10" s="3">
        <f t="shared" ca="1" si="7"/>
        <v>2.0839106578728592</v>
      </c>
      <c r="L10" s="3">
        <f t="shared" ca="1" si="7"/>
        <v>2.7497343251859725</v>
      </c>
      <c r="M10" s="3">
        <f t="shared" ca="1" si="7"/>
        <v>2.6818796682938304</v>
      </c>
      <c r="N10" s="3">
        <f t="shared" ca="1" si="7"/>
        <v>4.9569219874896726</v>
      </c>
      <c r="O10" s="3">
        <f t="shared" ca="1" si="7"/>
        <v>79.266055045871553</v>
      </c>
      <c r="P10" s="3">
        <f t="shared" ca="1" si="7"/>
        <v>-29.11392405063291</v>
      </c>
      <c r="Q10" s="3">
        <f t="shared" ca="1" si="7"/>
        <v>12.2266139657444</v>
      </c>
      <c r="R10" s="3">
        <f t="shared" ca="1" si="7"/>
        <v>12.854540723393182</v>
      </c>
      <c r="S10" s="3">
        <f t="shared" ca="1" si="7"/>
        <v>-9.5128939828080235</v>
      </c>
      <c r="T10" s="3">
        <f t="shared" ca="1" si="7"/>
        <v>-17.258261933904528</v>
      </c>
      <c r="U10" s="3">
        <f t="shared" ca="1" si="7"/>
        <v>-9.6654275092936803</v>
      </c>
      <c r="V10" s="3">
        <f t="shared" ca="1" si="7"/>
        <v>-70.769230769230774</v>
      </c>
      <c r="W10" s="3">
        <f t="shared" ca="1" si="7"/>
        <v>21.008403361344538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9014405000000</v>
      </c>
      <c r="E11" s="2">
        <f>IFERROR(INDEX(E51:E500,MATCH($C$11,$C$51:$C$500,0)),"")</f>
        <v>9281002000000</v>
      </c>
      <c r="H11" s="2">
        <f>IFERROR(INDEX(D11:G11,COUNT(D11:G11)),"")</f>
        <v>9281002000000</v>
      </c>
      <c r="I11" s="2">
        <f t="shared" ref="I11:X11" si="8">IFERROR(INDEX(I51:I500,MATCH($C$11,$C$51:$C$500,0)),"")</f>
        <v>8347100000000</v>
      </c>
      <c r="J11" s="2">
        <f t="shared" si="8"/>
        <v>5752380000000</v>
      </c>
      <c r="K11" s="2">
        <f t="shared" si="8"/>
        <v>5161183000000</v>
      </c>
      <c r="L11" s="2">
        <f t="shared" si="8"/>
        <v>4296674000000</v>
      </c>
      <c r="M11" s="2">
        <f t="shared" si="8"/>
        <v>3726293000000</v>
      </c>
      <c r="N11" s="2">
        <f t="shared" si="8"/>
        <v>2427079000000</v>
      </c>
      <c r="O11" s="2">
        <f t="shared" si="8"/>
        <v>1716795000000</v>
      </c>
      <c r="P11" s="2">
        <f t="shared" si="8"/>
        <v>2071459000000</v>
      </c>
      <c r="Q11" s="2">
        <f t="shared" si="8"/>
        <v>2260606000000</v>
      </c>
      <c r="R11" s="2">
        <f t="shared" si="8"/>
        <v>1867975000000</v>
      </c>
      <c r="S11" s="2">
        <f t="shared" si="8"/>
        <v>1461302000000</v>
      </c>
      <c r="T11" s="2">
        <f t="shared" si="8"/>
        <v>2696315000000</v>
      </c>
      <c r="U11" s="2">
        <f t="shared" si="8"/>
        <v>2112822000000</v>
      </c>
      <c r="V11" s="2">
        <f t="shared" si="8"/>
        <v>3449124000000</v>
      </c>
      <c r="W11" s="2">
        <f t="shared" si="8"/>
        <v>5046445000000</v>
      </c>
      <c r="X11" s="2">
        <f t="shared" si="8"/>
        <v>2173967000000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61000000000</v>
      </c>
      <c r="E12" s="2">
        <f>IFERROR(INDEX(E51:E500,MATCH("Net Debt (Quarter)",$C$51:$C$500,0)),"")</f>
        <v>-336000000000</v>
      </c>
      <c r="H12" s="2">
        <f>IFERROR(INDEX(D12:G12,COUNT(D12:G12)),"")</f>
        <v>-336000000000</v>
      </c>
      <c r="I12" s="2">
        <f t="shared" ref="I12:X12" si="9">IFERROR(INDEX(I51:I500,MATCH($C$12,$C$51:$C$500,0)),"")</f>
        <v>854000000000</v>
      </c>
      <c r="J12" s="2">
        <f t="shared" si="9"/>
        <v>2019000000000</v>
      </c>
      <c r="K12" s="2">
        <f t="shared" si="9"/>
        <v>2635000000000</v>
      </c>
      <c r="L12" s="2">
        <f t="shared" si="9"/>
        <v>4235000000000</v>
      </c>
      <c r="M12" s="2">
        <f t="shared" si="9"/>
        <v>5966000000000</v>
      </c>
      <c r="N12" s="2">
        <f t="shared" si="9"/>
        <v>8106000000000</v>
      </c>
      <c r="O12" s="2">
        <f t="shared" si="9"/>
        <v>8860000000000</v>
      </c>
      <c r="P12" s="2">
        <f t="shared" si="9"/>
        <v>8033000000000</v>
      </c>
      <c r="Q12" s="2">
        <f t="shared" si="9"/>
        <v>7256000000000</v>
      </c>
      <c r="R12" s="2">
        <f t="shared" si="9"/>
        <v>1937000000000</v>
      </c>
      <c r="S12" s="2">
        <f t="shared" si="9"/>
        <v>3015000000000</v>
      </c>
      <c r="T12" s="2">
        <f t="shared" si="9"/>
        <v>3417000000000</v>
      </c>
      <c r="U12" s="2">
        <f t="shared" si="9"/>
        <v>2920000000000</v>
      </c>
      <c r="V12" s="2">
        <f t="shared" si="9"/>
        <v>299000000000</v>
      </c>
      <c r="W12" s="2">
        <f t="shared" si="9"/>
        <v>-684000000000</v>
      </c>
      <c r="X12" s="2">
        <f t="shared" si="9"/>
        <v>1643000000000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9075000000000</v>
      </c>
      <c r="E13" s="2">
        <f>IFERROR(INDEX(E51:E500,MATCH("Total Debt (Quarter)",$C$51:$C$500,0)),"")</f>
        <v>8945000000000</v>
      </c>
      <c r="H13" s="2">
        <f>IFERROR(INDEX(D13:G13,COUNT(D13:G13)),"")</f>
        <v>8945000000000</v>
      </c>
      <c r="I13" s="2">
        <f t="shared" ref="I13:X13" si="10">IFERROR(INDEX(I51:I500,MATCH($C$13,$C$51:$C$500,0)),"")</f>
        <v>9201000000000</v>
      </c>
      <c r="J13" s="2">
        <f t="shared" si="10"/>
        <v>7771000000000</v>
      </c>
      <c r="K13" s="2">
        <f t="shared" si="10"/>
        <v>7796000000000</v>
      </c>
      <c r="L13" s="2">
        <f t="shared" si="10"/>
        <v>8532000000000</v>
      </c>
      <c r="M13" s="2">
        <f t="shared" si="10"/>
        <v>9693000000000</v>
      </c>
      <c r="N13" s="2">
        <f t="shared" si="10"/>
        <v>10533000000000</v>
      </c>
      <c r="O13" s="2">
        <f t="shared" si="10"/>
        <v>10577000000000</v>
      </c>
      <c r="P13" s="2">
        <f t="shared" si="10"/>
        <v>10105000000000</v>
      </c>
      <c r="Q13" s="2">
        <f t="shared" si="10"/>
        <v>9517000000000</v>
      </c>
      <c r="R13" s="2">
        <f t="shared" si="10"/>
        <v>3805000000000</v>
      </c>
      <c r="S13" s="2">
        <f t="shared" si="10"/>
        <v>4476000000000</v>
      </c>
      <c r="T13" s="2">
        <f t="shared" si="10"/>
        <v>6113000000000</v>
      </c>
      <c r="U13" s="2">
        <f t="shared" si="10"/>
        <v>5033000000000</v>
      </c>
      <c r="V13" s="2">
        <f t="shared" si="10"/>
        <v>3749000000000</v>
      </c>
      <c r="W13" s="2">
        <f t="shared" si="10"/>
        <v>4363000000000</v>
      </c>
      <c r="X13" s="2">
        <f t="shared" si="10"/>
        <v>3817000000000</v>
      </c>
    </row>
    <row r="14" spans="1:24" ht="15.5" x14ac:dyDescent="0.35">
      <c r="C14" t="s">
        <v>27</v>
      </c>
      <c r="D14" s="2">
        <f>IFERROR(INDEX(D51:D500,MATCH($C$14,$C$51:$C$500,0)),"")</f>
        <v>-138683000000</v>
      </c>
      <c r="E14" s="2">
        <f>IFERROR(INDEX(E51:E500,MATCH($C$14,$C$51:$C$500,0)),"")</f>
        <v>-148996000000</v>
      </c>
      <c r="H14" s="2">
        <f>IFERROR(SUM(D14:G14)*(4/MAX(1,COUNT(D14:G14))),"")</f>
        <v>-575358000000</v>
      </c>
      <c r="I14" s="2">
        <f t="shared" ref="I14:X14" si="11">IFERROR(INDEX(I51:I500,MATCH($C$14,$C$51:$C$500,0)),"")</f>
        <v>-562080000000</v>
      </c>
      <c r="J14" s="2">
        <f t="shared" si="11"/>
        <v>-560155000000</v>
      </c>
      <c r="K14" s="2">
        <f t="shared" si="11"/>
        <v>-619599000000</v>
      </c>
      <c r="L14" s="2">
        <f t="shared" si="11"/>
        <v>-619912000000</v>
      </c>
      <c r="M14" s="2">
        <f t="shared" si="11"/>
        <v>-689708000000</v>
      </c>
      <c r="N14" s="2">
        <f t="shared" si="11"/>
        <v>-809933000000</v>
      </c>
      <c r="O14" s="2">
        <f t="shared" si="11"/>
        <v>-905796000000</v>
      </c>
      <c r="P14" s="2">
        <f t="shared" si="11"/>
        <v>-855187000000</v>
      </c>
      <c r="Q14" s="2">
        <f t="shared" si="11"/>
        <v>-696153000000</v>
      </c>
      <c r="R14" s="2">
        <f t="shared" si="11"/>
        <v>-717791000000</v>
      </c>
      <c r="S14" s="2">
        <f t="shared" si="11"/>
        <v>-997595000000</v>
      </c>
      <c r="T14" s="2">
        <f t="shared" si="11"/>
        <v>-792189000000</v>
      </c>
      <c r="U14" s="2">
        <f t="shared" si="11"/>
        <v>-859811000000</v>
      </c>
      <c r="V14" s="2">
        <f t="shared" si="11"/>
        <v>-572042000000</v>
      </c>
      <c r="W14" s="2">
        <f t="shared" si="11"/>
        <v>-412364000000</v>
      </c>
      <c r="X14" s="2">
        <f t="shared" si="11"/>
        <v>-400442000000</v>
      </c>
    </row>
    <row r="15" spans="1:24" ht="15.5" x14ac:dyDescent="0.35">
      <c r="C15" t="s">
        <v>28</v>
      </c>
      <c r="D15" s="2">
        <f>IFERROR(INDEX(D51:D500,MATCH($C$15,$C$51:$C$500,0)),"")</f>
        <v>-225030000000</v>
      </c>
      <c r="E15" s="2">
        <f>IFERROR(INDEX(E51:E500,MATCH($C$15,$C$51:$C$500,0)),"")</f>
        <v>-178575000000</v>
      </c>
      <c r="H15" s="2">
        <f>IFERROR(SUM(D15:G15)*(4/MAX(1,COUNT(D15:G15))),"")</f>
        <v>-807210000000</v>
      </c>
      <c r="I15" s="2">
        <f t="shared" ref="I15:X15" si="12">IFERROR(INDEX(I51:I500,MATCH($C$15,$C$51:$C$500,0)),"")</f>
        <v>-916091000000</v>
      </c>
      <c r="J15" s="2">
        <f t="shared" si="12"/>
        <v>-801454000000</v>
      </c>
      <c r="K15" s="2">
        <f t="shared" si="12"/>
        <v>-560911000000</v>
      </c>
      <c r="L15" s="2">
        <f t="shared" si="12"/>
        <v>-887381000000</v>
      </c>
      <c r="M15" s="2">
        <f t="shared" si="12"/>
        <v>-943979000000</v>
      </c>
      <c r="N15" s="2">
        <f t="shared" si="12"/>
        <v>-677287000000</v>
      </c>
      <c r="O15" s="2">
        <f t="shared" si="12"/>
        <v>-445053000000</v>
      </c>
      <c r="P15" s="2">
        <f t="shared" si="12"/>
        <v>-384789000000</v>
      </c>
      <c r="Q15" s="2">
        <f t="shared" si="12"/>
        <v>-498436000000</v>
      </c>
      <c r="R15" s="2">
        <f t="shared" si="12"/>
        <v>-784831000000</v>
      </c>
      <c r="S15" s="2">
        <f t="shared" si="12"/>
        <v>-293508000000</v>
      </c>
      <c r="T15" s="2">
        <f t="shared" si="12"/>
        <v>-537281000000</v>
      </c>
      <c r="U15" s="2">
        <f t="shared" si="12"/>
        <v>-299091000000</v>
      </c>
      <c r="V15" s="2">
        <f t="shared" si="12"/>
        <v>-495936000000</v>
      </c>
      <c r="W15" s="2">
        <f t="shared" si="12"/>
        <v>-652245000000</v>
      </c>
      <c r="X15" s="2">
        <f t="shared" si="12"/>
        <v>-616925000000</v>
      </c>
    </row>
    <row r="16" spans="1:24" ht="15.5" x14ac:dyDescent="0.35">
      <c r="C16" t="s">
        <v>29</v>
      </c>
      <c r="D16" s="2">
        <f>IFERROR(INDEX(D51:D500,MATCH($C$16,$C$51:$C$500,0)),"")</f>
        <v>877486000000</v>
      </c>
      <c r="E16" s="2">
        <f>IFERROR(INDEX(E51:E500,MATCH($C$16,$C$51:$C$500,0)),"")</f>
        <v>764220000000</v>
      </c>
      <c r="H16" s="2">
        <f>IFERROR(SUM(D16:G16)*(4/MAX(1,COUNT(D16:G16))),"")</f>
        <v>3283412000000</v>
      </c>
      <c r="I16" s="2">
        <f t="shared" ref="I16:X16" si="13">IFERROR(INDEX(I51:I500,MATCH($C$16,$C$51:$C$500,0)),"")</f>
        <v>3737348000000</v>
      </c>
      <c r="J16" s="2">
        <f t="shared" si="13"/>
        <v>2985104000000</v>
      </c>
      <c r="K16" s="2">
        <f t="shared" si="13"/>
        <v>1487689000000</v>
      </c>
      <c r="L16" s="2">
        <f t="shared" si="13"/>
        <v>2396986000000</v>
      </c>
      <c r="M16" s="2">
        <f t="shared" si="13"/>
        <v>2277726000000</v>
      </c>
      <c r="N16" s="2">
        <f t="shared" si="13"/>
        <v>1017572000000</v>
      </c>
      <c r="O16" s="2">
        <f t="shared" si="13"/>
        <v>-197149000000</v>
      </c>
      <c r="P16" s="2">
        <f t="shared" si="13"/>
        <v>206722000000</v>
      </c>
      <c r="Q16" s="2">
        <f t="shared" si="13"/>
        <v>1193869000000</v>
      </c>
      <c r="R16" s="2">
        <f t="shared" si="13"/>
        <v>1394625000000</v>
      </c>
      <c r="S16" s="2">
        <f t="shared" si="13"/>
        <v>677834000000</v>
      </c>
      <c r="T16" s="2">
        <f t="shared" si="13"/>
        <v>1646642000000</v>
      </c>
      <c r="U16" s="2">
        <f t="shared" si="13"/>
        <v>934368000000</v>
      </c>
      <c r="V16" s="2">
        <f t="shared" si="13"/>
        <v>2012037000000</v>
      </c>
      <c r="W16" s="2">
        <f t="shared" si="13"/>
        <v>2903541000000</v>
      </c>
      <c r="X16" s="2">
        <f t="shared" si="13"/>
        <v>2012116000000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</row>
    <row r="19" spans="1:24" ht="15.5" x14ac:dyDescent="0.35">
      <c r="A19" t="s">
        <v>46</v>
      </c>
      <c r="C19" t="s">
        <v>47</v>
      </c>
    </row>
    <row r="20" spans="1:24" ht="15.5" x14ac:dyDescent="0.35">
      <c r="A20" t="s">
        <v>48</v>
      </c>
      <c r="C20" t="s">
        <v>49</v>
      </c>
      <c r="D20" s="2">
        <f ca="1">IFERROR(D21*D2,"")</f>
        <v>9997500000000</v>
      </c>
      <c r="E20" s="2">
        <f ca="1">IFERROR(E21*E2,"")</f>
        <v>8137500000000</v>
      </c>
      <c r="H20" s="2">
        <f t="shared" ref="H20:X20" ca="1" si="14">IFERROR(H21*H2,"")</f>
        <v>8137500000000</v>
      </c>
      <c r="I20" s="2">
        <f t="shared" ca="1" si="14"/>
        <v>8835000000000</v>
      </c>
      <c r="J20" s="2">
        <f t="shared" ca="1" si="14"/>
        <v>5859000000000</v>
      </c>
      <c r="K20" s="2">
        <f t="shared" ca="1" si="14"/>
        <v>5948320000000</v>
      </c>
      <c r="L20" s="2">
        <f t="shared" ca="1" si="14"/>
        <v>6549480000000</v>
      </c>
      <c r="M20" s="2">
        <f t="shared" ca="1" si="14"/>
        <v>7213920000000</v>
      </c>
      <c r="N20" s="2">
        <f t="shared" ca="1" si="14"/>
        <v>6644400000000</v>
      </c>
      <c r="O20" s="2">
        <f t="shared" ca="1" si="14"/>
        <v>6834240000000</v>
      </c>
      <c r="P20" s="2">
        <f t="shared" ca="1" si="14"/>
        <v>7277200000000</v>
      </c>
      <c r="Q20" s="2">
        <f t="shared" ca="1" si="14"/>
        <v>7340480000000</v>
      </c>
      <c r="R20" s="2">
        <f t="shared" ca="1" si="14"/>
        <v>7815080000000</v>
      </c>
      <c r="S20" s="2">
        <f t="shared" ca="1" si="14"/>
        <v>5252240000000</v>
      </c>
      <c r="T20" s="2">
        <f t="shared" ca="1" si="14"/>
        <v>11153100000000</v>
      </c>
      <c r="U20" s="2">
        <f t="shared" ca="1" si="14"/>
        <v>12339600000000</v>
      </c>
      <c r="V20" s="2">
        <f t="shared" ca="1" si="14"/>
        <v>18193000000000</v>
      </c>
      <c r="W20" s="2">
        <f t="shared" ca="1" si="14"/>
        <v>18193000000000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15500000000</v>
      </c>
      <c r="E21" s="2">
        <f>IFERROR(INDEX(E51:E500,MATCH($C$7,$C$51:$C$500,0)),"")</f>
        <v>15500000000</v>
      </c>
      <c r="H21" s="2">
        <f>IFERROR(INDEX(D21:G21,COUNT(D21:G21)),"")</f>
        <v>15500000000</v>
      </c>
      <c r="I21" s="2">
        <f t="shared" ref="I21:X21" si="15">IFERROR(INDEX(I51:I500,MATCH($C$7,$C$51:$C$500,0)),"")</f>
        <v>15500000000</v>
      </c>
      <c r="J21" s="2">
        <f t="shared" si="15"/>
        <v>15500000000</v>
      </c>
      <c r="K21" s="2">
        <f t="shared" si="15"/>
        <v>15820000000</v>
      </c>
      <c r="L21" s="2">
        <f t="shared" si="15"/>
        <v>15820000000</v>
      </c>
      <c r="M21" s="2">
        <f t="shared" si="15"/>
        <v>15820000000</v>
      </c>
      <c r="N21" s="2">
        <f t="shared" si="15"/>
        <v>15820000000</v>
      </c>
      <c r="O21" s="2">
        <f t="shared" si="15"/>
        <v>15820000000</v>
      </c>
      <c r="P21" s="2">
        <f t="shared" si="15"/>
        <v>15820000000</v>
      </c>
      <c r="Q21" s="2">
        <f t="shared" si="15"/>
        <v>15820000000</v>
      </c>
      <c r="R21" s="2">
        <f t="shared" si="15"/>
        <v>15820000000</v>
      </c>
      <c r="S21" s="2">
        <f t="shared" si="15"/>
        <v>15820000000</v>
      </c>
      <c r="T21" s="2">
        <f t="shared" si="15"/>
        <v>15820000000</v>
      </c>
      <c r="U21" s="2">
        <f t="shared" si="15"/>
        <v>15820000000</v>
      </c>
      <c r="V21" s="2">
        <f t="shared" si="15"/>
        <v>15820000000</v>
      </c>
      <c r="W21" s="2">
        <f t="shared" si="15"/>
        <v>15820000000</v>
      </c>
      <c r="X21" s="2">
        <f t="shared" si="15"/>
        <v>0</v>
      </c>
    </row>
    <row r="23" spans="1:24" ht="15.5" x14ac:dyDescent="0.35">
      <c r="B23" t="s">
        <v>50</v>
      </c>
      <c r="C23" t="s">
        <v>51</v>
      </c>
      <c r="D23" s="3">
        <f>IFERROR(D5/D6*100,"")</f>
        <v>1.6130338132626751</v>
      </c>
      <c r="E23" s="3">
        <f>IFERROR(E5/E6*100,"")</f>
        <v>1.5914476892264915</v>
      </c>
      <c r="H23" s="3">
        <f t="shared" ref="H23:X23" si="16">IFERROR(H5/H6*100,"")</f>
        <v>6.4111571434600307</v>
      </c>
      <c r="I23" s="3">
        <f t="shared" si="16"/>
        <v>7.6311557720166086</v>
      </c>
      <c r="J23" s="3">
        <f t="shared" si="16"/>
        <v>6.430712579314962</v>
      </c>
      <c r="K23" s="3">
        <f t="shared" si="16"/>
        <v>3.3932072414043142</v>
      </c>
      <c r="L23" s="3">
        <f t="shared" si="16"/>
        <v>6.1952498199816111</v>
      </c>
      <c r="M23" s="3">
        <f t="shared" si="16"/>
        <v>5.2124820506537981</v>
      </c>
      <c r="N23" s="3">
        <f t="shared" si="16"/>
        <v>2.9520808498792825</v>
      </c>
      <c r="O23" s="3">
        <f t="shared" si="16"/>
        <v>-2.6791763470018513</v>
      </c>
      <c r="P23" s="3">
        <f t="shared" si="16"/>
        <v>0.29517664691075363</v>
      </c>
      <c r="Q23" s="3">
        <f t="shared" si="16"/>
        <v>2.1962810284421805</v>
      </c>
      <c r="R23" s="3">
        <f t="shared" si="16"/>
        <v>2.9087389194682252</v>
      </c>
      <c r="S23" s="3">
        <f t="shared" si="16"/>
        <v>2.300329497293923</v>
      </c>
      <c r="T23" s="3">
        <f t="shared" si="16"/>
        <v>5.0181260234171958</v>
      </c>
      <c r="U23" s="3">
        <f t="shared" si="16"/>
        <v>3.3243173662623788</v>
      </c>
      <c r="V23" s="3">
        <f t="shared" si="16"/>
        <v>7.2155574514604872</v>
      </c>
      <c r="W23" s="3">
        <f t="shared" si="16"/>
        <v>10.985005131436624</v>
      </c>
      <c r="X23" s="3">
        <f t="shared" si="16"/>
        <v>9.9698883138400411</v>
      </c>
    </row>
    <row r="24" spans="1:24" ht="15.5" x14ac:dyDescent="0.35">
      <c r="C24" t="s">
        <v>52</v>
      </c>
      <c r="D24" s="4">
        <f>IFERROR(_xlfn.RRI(5,I23,D23),"")</f>
        <v>-0.26715752878159238</v>
      </c>
      <c r="E24" s="4">
        <f>IFERROR(_xlfn.RRI(5,J23,E23),"")</f>
        <v>-0.24367813871188448</v>
      </c>
      <c r="H24" s="4">
        <f t="shared" ref="H24:X24" si="17">IFERROR(_xlfn.RRI(5,M23,H23),"")</f>
        <v>4.2265517914783501E-2</v>
      </c>
      <c r="I24" s="4">
        <f t="shared" si="17"/>
        <v>0.20918406212444873</v>
      </c>
      <c r="J24" s="4" t="str">
        <f t="shared" si="17"/>
        <v/>
      </c>
      <c r="K24" s="4">
        <f t="shared" si="17"/>
        <v>0.62969254179578615</v>
      </c>
      <c r="L24" s="4">
        <f t="shared" si="17"/>
        <v>0.23047893346690507</v>
      </c>
      <c r="M24" s="4">
        <f t="shared" si="17"/>
        <v>0.12374550126309036</v>
      </c>
      <c r="N24" s="4">
        <f t="shared" si="17"/>
        <v>5.1157128402363528E-2</v>
      </c>
      <c r="O24" s="4" t="str">
        <f t="shared" si="17"/>
        <v/>
      </c>
      <c r="P24" s="4">
        <f t="shared" si="17"/>
        <v>-0.38386496677042503</v>
      </c>
      <c r="Q24" s="4">
        <f t="shared" si="17"/>
        <v>-0.21171437990676067</v>
      </c>
      <c r="R24" s="4">
        <f t="shared" si="17"/>
        <v>-0.23337867542753765</v>
      </c>
      <c r="S24" s="4">
        <f t="shared" si="17"/>
        <v>-0.25420416947778712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133.4</v>
      </c>
      <c r="J25" s="3">
        <f t="shared" si="18"/>
        <v>99.99</v>
      </c>
      <c r="K25" s="3">
        <f t="shared" si="18"/>
        <v>46.56</v>
      </c>
      <c r="L25" s="3">
        <f t="shared" si="18"/>
        <v>75.77</v>
      </c>
      <c r="M25" s="3">
        <f t="shared" si="18"/>
        <v>62.24</v>
      </c>
      <c r="N25" s="3">
        <f t="shared" si="18"/>
        <v>14.81</v>
      </c>
      <c r="O25" s="3">
        <f t="shared" si="18"/>
        <v>-34.53</v>
      </c>
      <c r="P25" s="3">
        <f t="shared" si="18"/>
        <v>-4.84</v>
      </c>
      <c r="Q25" s="3">
        <f t="shared" si="18"/>
        <v>32.380000000000003</v>
      </c>
      <c r="R25" s="3">
        <f t="shared" si="18"/>
        <v>34.04</v>
      </c>
      <c r="S25" s="3">
        <f t="shared" si="18"/>
        <v>16.72</v>
      </c>
      <c r="T25" s="3">
        <f t="shared" si="18"/>
        <v>53.25</v>
      </c>
      <c r="U25" s="3">
        <f t="shared" si="18"/>
        <v>33.130000000000003</v>
      </c>
      <c r="V25" s="3">
        <f t="shared" si="18"/>
        <v>73.150000000000006</v>
      </c>
      <c r="W25" s="3">
        <f t="shared" si="18"/>
        <v>105.37</v>
      </c>
      <c r="X25" s="3">
        <f t="shared" si="18"/>
        <v>383692.07</v>
      </c>
    </row>
    <row r="26" spans="1:24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0.55210162716873024</v>
      </c>
      <c r="J26" s="4" t="str">
        <f t="shared" si="19"/>
        <v/>
      </c>
      <c r="K26" s="4" t="str">
        <f t="shared" si="19"/>
        <v/>
      </c>
      <c r="L26" s="4">
        <f t="shared" si="19"/>
        <v>0.18534313436796257</v>
      </c>
      <c r="M26" s="4">
        <f t="shared" si="19"/>
        <v>0.12827770509207737</v>
      </c>
      <c r="N26" s="4">
        <f t="shared" si="19"/>
        <v>-2.3968673124231343E-2</v>
      </c>
      <c r="O26" s="4" t="str">
        <f t="shared" si="19"/>
        <v/>
      </c>
      <c r="P26" s="4" t="str">
        <f t="shared" si="19"/>
        <v/>
      </c>
      <c r="Q26" s="4">
        <f t="shared" si="19"/>
        <v>-0.15040391439457923</v>
      </c>
      <c r="R26" s="4">
        <f t="shared" si="19"/>
        <v>-0.20227259080934934</v>
      </c>
      <c r="S26" s="4">
        <f t="shared" si="19"/>
        <v>-0.8657696600960294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56</v>
      </c>
      <c r="D27" s="3">
        <f>IFERROR(D4/D21,"")</f>
        <v>306.79606451612904</v>
      </c>
      <c r="E27" s="3">
        <f>IFERROR(E4/E21,"")</f>
        <v>314.15206451612903</v>
      </c>
      <c r="H27" s="3">
        <f t="shared" ref="H27:X27" si="20">IFERROR(H4/H21,"")</f>
        <v>1241.8962580645161</v>
      </c>
      <c r="I27" s="3">
        <f t="shared" si="20"/>
        <v>1358.509935483871</v>
      </c>
      <c r="J27" s="3">
        <f t="shared" si="20"/>
        <v>1030.1809032258066</v>
      </c>
      <c r="K27" s="3">
        <f t="shared" si="20"/>
        <v>1011.5450695322377</v>
      </c>
      <c r="L27" s="3">
        <f t="shared" si="20"/>
        <v>1124.7943109987357</v>
      </c>
      <c r="M27" s="3">
        <f t="shared" si="20"/>
        <v>1242.6377370417194</v>
      </c>
      <c r="N27" s="3">
        <f t="shared" si="20"/>
        <v>914.96207332490519</v>
      </c>
      <c r="O27" s="3">
        <f t="shared" si="20"/>
        <v>862.85638432364101</v>
      </c>
      <c r="P27" s="3">
        <f t="shared" si="20"/>
        <v>896.97212389380536</v>
      </c>
      <c r="Q27" s="3">
        <f t="shared" si="20"/>
        <v>1000.4202275600505</v>
      </c>
      <c r="R27" s="3">
        <f t="shared" si="20"/>
        <v>918.51694058154237</v>
      </c>
      <c r="S27" s="3">
        <f t="shared" si="20"/>
        <v>874.55398230088497</v>
      </c>
      <c r="T27" s="3">
        <f t="shared" si="20"/>
        <v>945.810809102402</v>
      </c>
      <c r="U27" s="3">
        <f t="shared" si="20"/>
        <v>839.42970922882432</v>
      </c>
      <c r="V27" s="3">
        <f t="shared" si="20"/>
        <v>875.15113780025285</v>
      </c>
      <c r="W27" s="3">
        <f t="shared" si="20"/>
        <v>796.79589127686472</v>
      </c>
      <c r="X27" s="3" t="str">
        <f t="shared" si="20"/>
        <v/>
      </c>
    </row>
    <row r="28" spans="1:24" ht="15.5" x14ac:dyDescent="0.35">
      <c r="C28" t="s">
        <v>57</v>
      </c>
      <c r="D28" s="4">
        <f>IFERROR(_xlfn.RRI(5,I27,D27),"")</f>
        <v>-0.25739581385170884</v>
      </c>
      <c r="E28" s="4">
        <f>IFERROR(_xlfn.RRI(5,J27,E27),"")</f>
        <v>-0.21142086004391003</v>
      </c>
      <c r="H28" s="4">
        <f t="shared" ref="H28:X28" si="21">IFERROR(_xlfn.RRI(5,M27,H27),"")</f>
        <v>-1.1936801756107229E-4</v>
      </c>
      <c r="I28" s="4">
        <f t="shared" si="21"/>
        <v>8.2260842296901782E-2</v>
      </c>
      <c r="J28" s="4">
        <f t="shared" si="21"/>
        <v>3.6084068188041885E-2</v>
      </c>
      <c r="K28" s="4">
        <f t="shared" si="21"/>
        <v>2.4333221845890707E-2</v>
      </c>
      <c r="L28" s="4">
        <f t="shared" si="21"/>
        <v>2.3712790241993575E-2</v>
      </c>
      <c r="M28" s="4">
        <f t="shared" si="21"/>
        <v>6.2310498622051069E-2</v>
      </c>
      <c r="N28" s="4">
        <f t="shared" si="21"/>
        <v>9.0746457064472263E-3</v>
      </c>
      <c r="O28" s="4">
        <f t="shared" si="21"/>
        <v>-1.8191361909692727E-2</v>
      </c>
      <c r="P28" s="4">
        <f t="shared" si="21"/>
        <v>1.3348717289164647E-2</v>
      </c>
      <c r="Q28" s="4">
        <f t="shared" si="21"/>
        <v>2.711691277189443E-2</v>
      </c>
      <c r="R28" s="4">
        <f t="shared" si="21"/>
        <v>2.8840417407425045E-2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58</v>
      </c>
      <c r="H29" s="4" t="str">
        <f t="shared" ref="H29:X29" si="22">IFERROR(((H25-I25)/I25)*100%,"")</f>
        <v/>
      </c>
      <c r="I29" s="4">
        <f t="shared" si="22"/>
        <v>0.33413341334133428</v>
      </c>
      <c r="J29" s="4">
        <f t="shared" si="22"/>
        <v>1.1475515463917523</v>
      </c>
      <c r="K29" s="4">
        <f t="shared" si="22"/>
        <v>-0.38550877656064397</v>
      </c>
      <c r="L29" s="4">
        <f t="shared" si="22"/>
        <v>0.21738431876606673</v>
      </c>
      <c r="M29" s="4">
        <f t="shared" si="22"/>
        <v>3.2025658338960161</v>
      </c>
      <c r="N29" s="4">
        <f t="shared" si="22"/>
        <v>-1.4289024037069216</v>
      </c>
      <c r="O29" s="4">
        <f t="shared" si="22"/>
        <v>6.1342975206611579</v>
      </c>
      <c r="P29" s="4">
        <f t="shared" si="22"/>
        <v>-1.1494749845583692</v>
      </c>
      <c r="Q29" s="4">
        <f t="shared" si="22"/>
        <v>-4.8766157461809539E-2</v>
      </c>
      <c r="R29" s="4">
        <f t="shared" si="22"/>
        <v>1.035885167464115</v>
      </c>
      <c r="S29" s="4">
        <f t="shared" si="22"/>
        <v>-0.68600938967136149</v>
      </c>
      <c r="T29" s="4">
        <f t="shared" si="22"/>
        <v>0.60730455780259573</v>
      </c>
      <c r="U29" s="4">
        <f t="shared" si="22"/>
        <v>-0.54709501025290497</v>
      </c>
      <c r="V29" s="4">
        <f t="shared" si="22"/>
        <v>-0.30577963367182309</v>
      </c>
      <c r="W29" s="4">
        <f t="shared" si="22"/>
        <v>-0.99972537873925826</v>
      </c>
      <c r="X29" s="4" t="str">
        <f t="shared" si="22"/>
        <v/>
      </c>
    </row>
    <row r="30" spans="1:24" ht="15.5" x14ac:dyDescent="0.35">
      <c r="C30" t="s">
        <v>59</v>
      </c>
      <c r="H30" s="4">
        <f t="shared" ref="H30:X30" si="23">IFERROR(((H27-I27)/I27)*100%,"")</f>
        <v>-8.5839399752214302E-2</v>
      </c>
      <c r="I30" s="4">
        <f t="shared" si="23"/>
        <v>0.31871007434710485</v>
      </c>
      <c r="J30" s="4">
        <f t="shared" si="23"/>
        <v>1.8423137292524726E-2</v>
      </c>
      <c r="K30" s="4">
        <f t="shared" si="23"/>
        <v>-0.10068440101367591</v>
      </c>
      <c r="L30" s="4">
        <f t="shared" si="23"/>
        <v>-9.4833290934433753E-2</v>
      </c>
      <c r="M30" s="4">
        <f t="shared" si="23"/>
        <v>0.35813032394453781</v>
      </c>
      <c r="N30" s="4">
        <f t="shared" si="23"/>
        <v>6.0387441001676971E-2</v>
      </c>
      <c r="O30" s="4">
        <f t="shared" si="23"/>
        <v>-3.8034336476440368E-2</v>
      </c>
      <c r="P30" s="4">
        <f t="shared" si="23"/>
        <v>-0.10340465018240115</v>
      </c>
      <c r="Q30" s="4">
        <f t="shared" si="23"/>
        <v>8.9169054330835287E-2</v>
      </c>
      <c r="R30" s="4">
        <f t="shared" si="23"/>
        <v>5.0269004738843229E-2</v>
      </c>
      <c r="S30" s="4">
        <f t="shared" si="23"/>
        <v>-7.5339408384581197E-2</v>
      </c>
      <c r="T30" s="4">
        <f t="shared" si="23"/>
        <v>0.12673020588145364</v>
      </c>
      <c r="U30" s="4">
        <f t="shared" si="23"/>
        <v>-4.0817439443907456E-2</v>
      </c>
      <c r="V30" s="4">
        <f t="shared" si="23"/>
        <v>9.8337914867788687E-2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1349.05</v>
      </c>
      <c r="E32" s="3">
        <f>IFERROR(INDEX(E51:E500,MATCH($A$32,$C$51:$C$500,0)),"")</f>
        <v>1346.75</v>
      </c>
      <c r="H32" s="3">
        <f>IFERROR(INDEX(D32:G32,COUNT(D32:G32)),"")</f>
        <v>1346.75</v>
      </c>
      <c r="I32" s="3">
        <f t="shared" ref="I32:X32" si="24">IFERROR(INDEX(I51:I500,MATCH($C$32,$C$51:$C$500,0)),"")</f>
        <v>1318.85</v>
      </c>
      <c r="J32" s="3">
        <f t="shared" si="24"/>
        <v>1207.92</v>
      </c>
      <c r="K32" s="3">
        <f t="shared" si="24"/>
        <v>1096.1400000000001</v>
      </c>
      <c r="L32" s="3">
        <f t="shared" si="24"/>
        <v>1064.24</v>
      </c>
      <c r="M32" s="3">
        <f t="shared" si="24"/>
        <v>990.62</v>
      </c>
      <c r="N32" s="3">
        <f t="shared" si="24"/>
        <v>944.14</v>
      </c>
      <c r="O32" s="3">
        <f t="shared" si="24"/>
        <v>915.82</v>
      </c>
      <c r="P32" s="3">
        <f t="shared" si="24"/>
        <v>939.75</v>
      </c>
      <c r="Q32" s="3">
        <f t="shared" si="24"/>
        <v>929.46</v>
      </c>
      <c r="R32" s="3">
        <f t="shared" si="24"/>
        <v>914.35</v>
      </c>
      <c r="S32" s="3">
        <f t="shared" si="24"/>
        <v>886.8</v>
      </c>
      <c r="T32" s="3">
        <f t="shared" si="24"/>
        <v>896.63</v>
      </c>
      <c r="U32" s="3">
        <f t="shared" si="24"/>
        <v>864.2</v>
      </c>
      <c r="V32" s="3">
        <f t="shared" si="24"/>
        <v>858.43</v>
      </c>
      <c r="W32" s="3">
        <f t="shared" si="24"/>
        <v>806.01</v>
      </c>
      <c r="X32" s="3">
        <f t="shared" si="24"/>
        <v>3055460.15</v>
      </c>
    </row>
    <row r="33" spans="1:24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0.39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X33" si="25">IFERROR(INDEX(I51:I500,MATCH($C$33,$C$51:$C$500,0)),"")</f>
        <v>0.43</v>
      </c>
      <c r="J33" s="3">
        <f t="shared" si="25"/>
        <v>0.31</v>
      </c>
      <c r="K33" s="3">
        <f t="shared" si="25"/>
        <v>0.34</v>
      </c>
      <c r="L33" s="3">
        <f t="shared" si="25"/>
        <v>0.39</v>
      </c>
      <c r="M33" s="3">
        <f t="shared" si="25"/>
        <v>0.46</v>
      </c>
      <c r="N33" s="3">
        <f t="shared" si="25"/>
        <v>0.44</v>
      </c>
      <c r="O33" s="3">
        <f t="shared" si="25"/>
        <v>0.47</v>
      </c>
      <c r="P33" s="3">
        <f t="shared" si="25"/>
        <v>0.49</v>
      </c>
      <c r="Q33" s="3">
        <f t="shared" si="25"/>
        <v>0.5</v>
      </c>
      <c r="R33" s="3">
        <f t="shared" si="25"/>
        <v>0.54</v>
      </c>
      <c r="S33" s="3">
        <f t="shared" si="25"/>
        <v>0.37</v>
      </c>
      <c r="T33" s="3">
        <f t="shared" si="25"/>
        <v>0.79</v>
      </c>
      <c r="U33" s="3">
        <f t="shared" si="25"/>
        <v>0.9</v>
      </c>
      <c r="V33" s="3">
        <f t="shared" si="25"/>
        <v>1.34</v>
      </c>
      <c r="W33" s="3">
        <f t="shared" si="25"/>
        <v>1.43</v>
      </c>
      <c r="X33" s="3">
        <f t="shared" si="25"/>
        <v>0</v>
      </c>
    </row>
    <row r="34" spans="1:24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18.5</v>
      </c>
      <c r="E34" s="3">
        <f>IFERROR(INDEX(E51:E500,MATCH($A$34,$C$51:$C$500,0)),"")</f>
        <v>22.88</v>
      </c>
      <c r="H34" s="3">
        <f>IFERROR(INDEX(D34:G34,COUNT(D34:G34)),"")</f>
        <v>22.88</v>
      </c>
      <c r="I34" s="3">
        <f t="shared" ref="I34:X34" si="26">IFERROR(INDEX(I51:I500,MATCH($C$34,$C$51:$C$500,0)),"")</f>
        <v>4.2699999999999996</v>
      </c>
      <c r="J34" s="3">
        <f t="shared" si="26"/>
        <v>3.78</v>
      </c>
      <c r="K34" s="3">
        <f t="shared" si="26"/>
        <v>8.08</v>
      </c>
      <c r="L34" s="3">
        <f t="shared" si="26"/>
        <v>5.46</v>
      </c>
      <c r="M34" s="3">
        <f t="shared" si="26"/>
        <v>7.33</v>
      </c>
      <c r="N34" s="3">
        <f t="shared" si="26"/>
        <v>28.36</v>
      </c>
      <c r="O34" s="3">
        <f t="shared" si="26"/>
        <v>-12.51</v>
      </c>
      <c r="P34" s="3">
        <f t="shared" si="26"/>
        <v>-95.04</v>
      </c>
      <c r="Q34" s="3">
        <f t="shared" si="26"/>
        <v>14.33</v>
      </c>
      <c r="R34" s="3">
        <f t="shared" si="26"/>
        <v>14.51</v>
      </c>
      <c r="S34" s="3">
        <f t="shared" si="26"/>
        <v>19.86</v>
      </c>
      <c r="T34" s="3">
        <f t="shared" si="26"/>
        <v>13.24</v>
      </c>
      <c r="U34" s="3">
        <f t="shared" si="26"/>
        <v>23.54</v>
      </c>
      <c r="V34" s="3">
        <f t="shared" si="26"/>
        <v>15.72</v>
      </c>
      <c r="W34" s="3">
        <f t="shared" si="26"/>
        <v>10.91</v>
      </c>
      <c r="X34" s="3">
        <f t="shared" si="26"/>
        <v>0</v>
      </c>
    </row>
    <row r="35" spans="1:24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1.71</v>
      </c>
      <c r="E35" s="3">
        <f>IFERROR(INDEX(E51:E500,MATCH($A$35,$C$51:$C$500,0)),"")</f>
        <v>2.04</v>
      </c>
      <c r="H35" s="3">
        <f>IFERROR(INDEX(D35:G35,COUNT(D35:G35)),"")</f>
        <v>2.04</v>
      </c>
      <c r="I35" s="3">
        <f t="shared" ref="I35:X35" si="27">IFERROR(INDEX(I51:I500,MATCH($C$35,$C$51:$C$500,0)),"")</f>
        <v>0.42</v>
      </c>
      <c r="J35" s="3">
        <f t="shared" si="27"/>
        <v>0.37</v>
      </c>
      <c r="K35" s="3">
        <f t="shared" si="27"/>
        <v>0.37</v>
      </c>
      <c r="L35" s="3">
        <f t="shared" si="27"/>
        <v>0.37</v>
      </c>
      <c r="M35" s="3">
        <f t="shared" si="27"/>
        <v>0.37</v>
      </c>
      <c r="N35" s="3">
        <f t="shared" si="27"/>
        <v>0.46</v>
      </c>
      <c r="O35" s="3">
        <f t="shared" si="27"/>
        <v>0.5</v>
      </c>
      <c r="P35" s="3">
        <f t="shared" si="27"/>
        <v>0.51</v>
      </c>
      <c r="Q35" s="3">
        <f t="shared" si="27"/>
        <v>0.46</v>
      </c>
      <c r="R35" s="3">
        <f t="shared" si="27"/>
        <v>0.54</v>
      </c>
      <c r="S35" s="3">
        <f t="shared" si="27"/>
        <v>0.38</v>
      </c>
      <c r="T35" s="3">
        <f t="shared" si="27"/>
        <v>0.75</v>
      </c>
      <c r="U35" s="3">
        <f t="shared" si="27"/>
        <v>0.93</v>
      </c>
      <c r="V35" s="3">
        <f t="shared" si="27"/>
        <v>1.31</v>
      </c>
      <c r="W35" s="3">
        <f t="shared" si="27"/>
        <v>1.44</v>
      </c>
      <c r="X35" s="3">
        <f t="shared" si="27"/>
        <v>0</v>
      </c>
    </row>
    <row r="36" spans="1:24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</row>
    <row r="51" spans="2:24" ht="15.5" x14ac:dyDescent="0.35">
      <c r="B51" t="s">
        <v>80</v>
      </c>
      <c r="C51" t="s">
        <v>6</v>
      </c>
      <c r="D51" s="5">
        <v>4755339000000</v>
      </c>
      <c r="E51" s="5">
        <v>4869357000000</v>
      </c>
      <c r="F51" s="5">
        <v>6136484000000</v>
      </c>
      <c r="G51" s="5">
        <v>5527480000000</v>
      </c>
      <c r="I51" s="5">
        <v>21056904000000</v>
      </c>
      <c r="J51" s="5">
        <v>15967804000000</v>
      </c>
      <c r="K51" s="5">
        <v>16002643000000</v>
      </c>
      <c r="L51" s="5">
        <v>17794246000000</v>
      </c>
      <c r="M51" s="5">
        <v>19658529000000</v>
      </c>
      <c r="N51" s="5">
        <v>14474700000000</v>
      </c>
      <c r="O51" s="5">
        <v>13650388000000</v>
      </c>
      <c r="P51" s="5">
        <v>14190099000000</v>
      </c>
      <c r="Q51" s="5">
        <v>15826648000000</v>
      </c>
      <c r="R51" s="5">
        <v>14530938000000</v>
      </c>
      <c r="S51" s="5">
        <v>13835444000000</v>
      </c>
      <c r="T51" s="5">
        <v>14962727000000</v>
      </c>
      <c r="U51" s="5">
        <v>13279778000000</v>
      </c>
      <c r="V51" s="5">
        <v>13844891000000</v>
      </c>
      <c r="W51" s="5">
        <v>12605311000000</v>
      </c>
      <c r="X51" s="5">
        <v>9484281000000</v>
      </c>
    </row>
    <row r="52" spans="2:24" ht="15.5" x14ac:dyDescent="0.35">
      <c r="C52" t="s">
        <v>82</v>
      </c>
      <c r="D52" s="5">
        <v>-3658322000000</v>
      </c>
      <c r="E52" s="5">
        <v>-3776011000000</v>
      </c>
      <c r="F52" s="5">
        <v>-4292725000000</v>
      </c>
      <c r="G52" s="5">
        <v>-4170849000000</v>
      </c>
      <c r="I52" s="5">
        <v>-15582439000000</v>
      </c>
      <c r="J52" s="5">
        <v>-11129976000000</v>
      </c>
      <c r="K52" s="5">
        <v>-12644427000000</v>
      </c>
      <c r="L52" s="5">
        <v>-13145039000000</v>
      </c>
      <c r="M52" s="5">
        <v>-14507598000000</v>
      </c>
      <c r="N52" s="5">
        <v>-11470153000000</v>
      </c>
      <c r="O52" s="5">
        <v>-11564711000000</v>
      </c>
      <c r="P52" s="5">
        <v>-11732276000000</v>
      </c>
      <c r="Q52" s="5">
        <v>-12402617000000</v>
      </c>
      <c r="R52" s="5">
        <v>-11080998000000</v>
      </c>
      <c r="S52" s="5">
        <v>-10734950000000</v>
      </c>
      <c r="T52" s="5">
        <v>-10865668000000</v>
      </c>
      <c r="U52" s="5">
        <v>-10332941000000</v>
      </c>
      <c r="V52" s="5">
        <v>-9950605000000</v>
      </c>
      <c r="W52" s="5">
        <v>-8263528000000</v>
      </c>
      <c r="X52" s="5">
        <v>-5938813000000</v>
      </c>
    </row>
    <row r="53" spans="2:24" ht="15.5" x14ac:dyDescent="0.35">
      <c r="C53" t="s">
        <v>84</v>
      </c>
      <c r="D53" s="5">
        <v>1097017000000</v>
      </c>
      <c r="E53" s="5">
        <v>1093346000000</v>
      </c>
      <c r="F53" s="5">
        <v>1843759000000</v>
      </c>
      <c r="G53" s="5">
        <v>1356631000000</v>
      </c>
      <c r="I53" s="5">
        <v>5474465000000</v>
      </c>
      <c r="J53" s="5">
        <v>4837828000000</v>
      </c>
      <c r="K53" s="5">
        <v>3358216000000</v>
      </c>
      <c r="L53" s="5">
        <v>4649207000000</v>
      </c>
      <c r="M53" s="5">
        <v>5150931000000</v>
      </c>
      <c r="N53" s="5">
        <v>3004547000000</v>
      </c>
      <c r="O53" s="5">
        <v>2085677000000</v>
      </c>
      <c r="P53" s="5">
        <v>2457823000000</v>
      </c>
      <c r="Q53" s="5">
        <v>3424031000000</v>
      </c>
      <c r="R53" s="5">
        <v>3449940000000</v>
      </c>
      <c r="S53" s="5">
        <v>3100494000000</v>
      </c>
      <c r="T53" s="5">
        <v>4097059000000</v>
      </c>
      <c r="U53" s="5">
        <v>2946837000000</v>
      </c>
      <c r="V53" s="5">
        <v>3894286000000</v>
      </c>
      <c r="W53" s="5">
        <v>4341783000000</v>
      </c>
      <c r="X53" s="5">
        <v>3545468000000</v>
      </c>
    </row>
    <row r="54" spans="2:24" ht="15.5" x14ac:dyDescent="0.35">
      <c r="C54" t="s">
        <v>85</v>
      </c>
      <c r="D54" s="5">
        <v>-155167000000</v>
      </c>
      <c r="E54" s="5">
        <v>-260424000000</v>
      </c>
      <c r="F54" s="5">
        <v>-590730000000</v>
      </c>
      <c r="G54" s="5">
        <v>-118648000000</v>
      </c>
      <c r="I54" s="5">
        <v>-1472986000000</v>
      </c>
      <c r="J54" s="5">
        <v>-1535562000000</v>
      </c>
      <c r="K54" s="5">
        <v>-1428048000000</v>
      </c>
      <c r="L54" s="5">
        <v>-1728823000000</v>
      </c>
      <c r="M54" s="5">
        <v>-2237736000000</v>
      </c>
      <c r="N54" s="5">
        <v>-1232568000000</v>
      </c>
      <c r="O54" s="5">
        <v>-1446559000000</v>
      </c>
      <c r="P54" s="5">
        <v>-1484559000000</v>
      </c>
      <c r="Q54" s="5">
        <v>-1606710000000</v>
      </c>
      <c r="R54" s="5">
        <v>-1399605000000</v>
      </c>
      <c r="S54" s="5">
        <v>-1468592000000</v>
      </c>
      <c r="T54" s="5">
        <v>-1655666000000</v>
      </c>
      <c r="U54" s="5">
        <v>-1176039000000</v>
      </c>
      <c r="V54" s="5">
        <v>-1447344000000</v>
      </c>
      <c r="W54" s="5">
        <v>-1213769000000</v>
      </c>
      <c r="X54" s="5">
        <v>-1302111000000</v>
      </c>
    </row>
    <row r="55" spans="2:24" ht="15.5" x14ac:dyDescent="0.35">
      <c r="C55" t="s">
        <v>386</v>
      </c>
      <c r="D55" s="5">
        <v>-130521000000</v>
      </c>
      <c r="E55" s="5">
        <v>-113878000000</v>
      </c>
      <c r="F55" s="5">
        <v>-160179000000</v>
      </c>
      <c r="G55" s="5">
        <v>-134433000000</v>
      </c>
      <c r="I55" s="5">
        <v>-528551000000</v>
      </c>
      <c r="J55" s="5">
        <v>-456795000000</v>
      </c>
      <c r="K55" s="5">
        <v>-488177000000</v>
      </c>
      <c r="L55" s="5">
        <v>-492762000000</v>
      </c>
      <c r="M55" s="5">
        <v>-852936000000</v>
      </c>
      <c r="N55" s="5">
        <v>-497923000000</v>
      </c>
      <c r="O55" s="5">
        <v>-516474000000</v>
      </c>
      <c r="P55" s="5">
        <v>-655663000000</v>
      </c>
      <c r="Q55" s="5">
        <v>-608223000000</v>
      </c>
      <c r="R55" s="5">
        <v>-551228000000</v>
      </c>
      <c r="S55" s="5">
        <v>-547651000000</v>
      </c>
      <c r="T55" s="5">
        <v>-454530000000</v>
      </c>
      <c r="U55" s="5">
        <v>-421335000000</v>
      </c>
      <c r="V55" s="5">
        <v>-402322000000</v>
      </c>
      <c r="W55" s="5">
        <v>-331176000000</v>
      </c>
      <c r="X55" s="5">
        <v>-299916000000</v>
      </c>
    </row>
    <row r="56" spans="2:24" ht="15.5" x14ac:dyDescent="0.35">
      <c r="C56" t="s">
        <v>387</v>
      </c>
      <c r="D56" s="5">
        <v>-203107000000</v>
      </c>
      <c r="E56" s="5">
        <v>-198686000000</v>
      </c>
      <c r="F56" s="5">
        <v>-231291000000</v>
      </c>
      <c r="G56" s="5">
        <v>-175741000000</v>
      </c>
      <c r="I56" s="5">
        <v>-766729000000</v>
      </c>
      <c r="J56" s="5">
        <v>-702852000000</v>
      </c>
      <c r="K56" s="5">
        <v>-713416000000</v>
      </c>
      <c r="L56" s="5">
        <v>-731853000000</v>
      </c>
      <c r="M56" s="5">
        <v>-739788000000</v>
      </c>
      <c r="N56" s="5">
        <v>-699045000000</v>
      </c>
      <c r="O56" s="5">
        <v>-916297000000</v>
      </c>
      <c r="P56" s="5">
        <v>-846398000000</v>
      </c>
      <c r="Q56" s="5">
        <v>-934319000000</v>
      </c>
      <c r="R56" s="5">
        <v>-908941000000</v>
      </c>
      <c r="S56" s="5">
        <v>-917240000000</v>
      </c>
      <c r="T56" s="5">
        <v>-1080029000000</v>
      </c>
      <c r="U56" s="5">
        <v>-939324000000</v>
      </c>
      <c r="V56" s="5">
        <v>-889343000000</v>
      </c>
      <c r="W56" s="5">
        <v>-768442000000</v>
      </c>
      <c r="X56" s="5">
        <v>-708324000000</v>
      </c>
    </row>
    <row r="57" spans="2:24" ht="15.5" x14ac:dyDescent="0.35">
      <c r="C57" t="s">
        <v>81</v>
      </c>
      <c r="D57" s="5">
        <v>212027000000</v>
      </c>
      <c r="E57" s="5">
        <v>151504000000</v>
      </c>
      <c r="F57" s="5">
        <v>266131000000</v>
      </c>
      <c r="G57" s="5">
        <v>230605000000</v>
      </c>
      <c r="I57" s="5">
        <v>751355000000</v>
      </c>
      <c r="J57" s="5">
        <v>633620000000</v>
      </c>
      <c r="K57" s="5">
        <v>195489000000</v>
      </c>
      <c r="L57" s="5">
        <v>346113000000</v>
      </c>
      <c r="M57" s="5">
        <v>366742000000</v>
      </c>
      <c r="N57" s="5">
        <v>204137000000</v>
      </c>
      <c r="O57" s="5">
        <v>-74492000000</v>
      </c>
      <c r="P57" s="5">
        <v>-62751000000</v>
      </c>
      <c r="Q57" s="5">
        <v>158075000000</v>
      </c>
      <c r="R57" s="5">
        <v>55742000000</v>
      </c>
      <c r="S57" s="5">
        <v>132831000000</v>
      </c>
      <c r="T57" s="5">
        <v>267833000000</v>
      </c>
      <c r="U57" s="5">
        <v>119171000000</v>
      </c>
      <c r="V57" s="5">
        <v>362010000000</v>
      </c>
      <c r="W57" s="5">
        <v>584740000000</v>
      </c>
      <c r="X57" s="5">
        <v>424216000000</v>
      </c>
    </row>
    <row r="58" spans="2:24" ht="15.5" x14ac:dyDescent="0.35">
      <c r="C58" t="s">
        <v>94</v>
      </c>
      <c r="D58" s="5">
        <v>941850000000</v>
      </c>
      <c r="E58" s="5">
        <v>832922000000</v>
      </c>
      <c r="F58" s="5">
        <v>1253029000000</v>
      </c>
      <c r="G58" s="5">
        <v>1237983000000</v>
      </c>
      <c r="I58" s="5">
        <v>4001479000000</v>
      </c>
      <c r="J58" s="5">
        <v>3302266000000</v>
      </c>
      <c r="K58" s="5">
        <v>1930168000000</v>
      </c>
      <c r="L58" s="5">
        <v>2920384000000</v>
      </c>
      <c r="M58" s="5">
        <v>2913195000000</v>
      </c>
      <c r="N58" s="5">
        <v>1771979000000</v>
      </c>
      <c r="O58" s="5">
        <v>639118000000</v>
      </c>
      <c r="P58" s="5">
        <v>973264000000</v>
      </c>
      <c r="Q58" s="5">
        <v>1817321000000</v>
      </c>
      <c r="R58" s="5">
        <v>2050335000000</v>
      </c>
      <c r="S58" s="5">
        <v>1631902000000</v>
      </c>
      <c r="T58" s="5">
        <v>2441393000000</v>
      </c>
      <c r="U58" s="5">
        <v>1770798000000</v>
      </c>
      <c r="V58" s="5">
        <v>2446942000000</v>
      </c>
      <c r="W58" s="5">
        <v>3128014000000</v>
      </c>
      <c r="X58" s="5">
        <v>2243357000000</v>
      </c>
    </row>
    <row r="59" spans="2:24" ht="15.5" x14ac:dyDescent="0.35">
      <c r="C59" t="s">
        <v>95</v>
      </c>
      <c r="D59" s="5">
        <v>-64364000000</v>
      </c>
      <c r="E59" s="5">
        <v>-68702000000</v>
      </c>
      <c r="F59" s="5">
        <v>-45478000000</v>
      </c>
      <c r="G59" s="5">
        <v>-60189000000</v>
      </c>
      <c r="I59" s="5">
        <v>-264131000000</v>
      </c>
      <c r="J59" s="5">
        <v>-317162000000</v>
      </c>
      <c r="K59" s="5">
        <v>-442479000000</v>
      </c>
      <c r="L59" s="5">
        <v>-523398000000</v>
      </c>
      <c r="M59" s="5">
        <v>-635469000000</v>
      </c>
      <c r="N59" s="5">
        <v>-754407000000</v>
      </c>
      <c r="O59" s="5">
        <v>-836267000000</v>
      </c>
      <c r="P59" s="5">
        <v>-766542000000</v>
      </c>
      <c r="Q59" s="5">
        <v>-623452000000</v>
      </c>
      <c r="R59" s="5">
        <v>-655710000000</v>
      </c>
      <c r="S59" s="5">
        <v>-954068000000</v>
      </c>
      <c r="T59" s="5">
        <v>-794751000000</v>
      </c>
      <c r="U59" s="5">
        <v>-836430000000</v>
      </c>
      <c r="V59" s="5">
        <v>-434905000000</v>
      </c>
      <c r="W59" s="5">
        <v>-224473000000</v>
      </c>
      <c r="X59" s="5">
        <v>-231241000000</v>
      </c>
    </row>
    <row r="60" spans="2:24" ht="15.5" x14ac:dyDescent="0.35">
      <c r="C60" t="s">
        <v>431</v>
      </c>
      <c r="D60" s="5">
        <v>76067000000</v>
      </c>
      <c r="E60" s="5">
        <v>80427000000</v>
      </c>
      <c r="F60" s="5">
        <v>83470000000</v>
      </c>
      <c r="G60" s="5">
        <v>74778000000</v>
      </c>
      <c r="I60" s="5">
        <v>301517000000</v>
      </c>
      <c r="J60" s="5">
        <v>234936000000</v>
      </c>
      <c r="K60" s="5">
        <v>174277000000</v>
      </c>
      <c r="L60" s="5">
        <v>93578000000</v>
      </c>
      <c r="M60" s="5">
        <v>69469000000</v>
      </c>
      <c r="N60" s="5">
        <v>69212000000</v>
      </c>
      <c r="O60" s="5">
        <v>80326000000</v>
      </c>
      <c r="P60" s="5">
        <v>86404000000</v>
      </c>
      <c r="Q60" s="5">
        <v>72561000000</v>
      </c>
      <c r="R60" s="5">
        <v>112921000000</v>
      </c>
      <c r="S60" s="5">
        <v>98969000000</v>
      </c>
      <c r="T60" s="5">
        <v>109465000000</v>
      </c>
      <c r="U60" s="5">
        <v>93443000000</v>
      </c>
      <c r="V60" s="5">
        <v>173810000000</v>
      </c>
      <c r="W60" s="5">
        <v>189439000000</v>
      </c>
      <c r="X60" s="5">
        <v>173020000000</v>
      </c>
    </row>
    <row r="61" spans="2:24" ht="15.5" x14ac:dyDescent="0.35">
      <c r="C61" t="s">
        <v>27</v>
      </c>
      <c r="D61" s="5">
        <v>-138683000000</v>
      </c>
      <c r="E61" s="5">
        <v>-148996000000</v>
      </c>
      <c r="F61" s="5">
        <v>-129747000000</v>
      </c>
      <c r="G61" s="5">
        <v>-136974000000</v>
      </c>
      <c r="I61" s="5">
        <v>-562080000000</v>
      </c>
      <c r="J61" s="5">
        <v>-560155000000</v>
      </c>
      <c r="K61" s="5">
        <v>-619599000000</v>
      </c>
      <c r="L61" s="5">
        <v>-619912000000</v>
      </c>
      <c r="M61" s="5">
        <v>-689708000000</v>
      </c>
      <c r="N61" s="5">
        <v>-809933000000</v>
      </c>
      <c r="O61" s="5">
        <v>-905796000000</v>
      </c>
      <c r="P61" s="5">
        <v>-855187000000</v>
      </c>
      <c r="Q61" s="5">
        <v>-696153000000</v>
      </c>
      <c r="R61" s="5">
        <v>-717791000000</v>
      </c>
      <c r="S61" s="5">
        <v>-997595000000</v>
      </c>
      <c r="T61" s="5">
        <v>-792189000000</v>
      </c>
      <c r="U61" s="5">
        <v>-859811000000</v>
      </c>
      <c r="V61" s="5">
        <v>-572042000000</v>
      </c>
      <c r="W61" s="5">
        <v>-412364000000</v>
      </c>
      <c r="X61" s="5">
        <v>-400442000000</v>
      </c>
    </row>
    <row r="62" spans="2:24" ht="15.5" x14ac:dyDescent="0.35">
      <c r="C62" t="s">
        <v>253</v>
      </c>
      <c r="D62" s="5">
        <v>-1748000000</v>
      </c>
      <c r="E62" s="5">
        <v>-133000000</v>
      </c>
      <c r="F62" s="5">
        <v>799000000</v>
      </c>
      <c r="G62" s="5">
        <v>2007000000</v>
      </c>
      <c r="I62" s="5">
        <v>-3568000000</v>
      </c>
      <c r="J62" s="5">
        <v>8057000000</v>
      </c>
      <c r="K62" s="5">
        <v>2843000000</v>
      </c>
      <c r="L62" s="5">
        <v>2936000000</v>
      </c>
      <c r="M62" s="5">
        <v>-15230000000</v>
      </c>
      <c r="N62" s="5">
        <v>-13686000000</v>
      </c>
      <c r="O62" s="5">
        <v>-10797000000</v>
      </c>
      <c r="P62" s="5">
        <v>2241000000</v>
      </c>
      <c r="Q62" s="5">
        <v>140000000</v>
      </c>
      <c r="R62" s="5">
        <v>-50840000000</v>
      </c>
      <c r="S62" s="5">
        <v>-55442000000</v>
      </c>
      <c r="T62" s="5">
        <v>-112027000000</v>
      </c>
      <c r="U62" s="5">
        <v>-70062000000</v>
      </c>
      <c r="V62" s="5">
        <v>-36673000000</v>
      </c>
      <c r="W62" s="5">
        <v>-1548000000</v>
      </c>
      <c r="X62" s="5">
        <v>-3819000000</v>
      </c>
    </row>
    <row r="63" spans="2:24" ht="15.5" x14ac:dyDescent="0.35">
      <c r="C63" t="s">
        <v>96</v>
      </c>
      <c r="D63" s="5">
        <v>-64364000000</v>
      </c>
      <c r="E63" s="5">
        <v>-68702000000</v>
      </c>
      <c r="F63" s="5">
        <v>-45478000000</v>
      </c>
      <c r="G63" s="5">
        <v>-60189000000</v>
      </c>
      <c r="I63" s="5">
        <v>-264131000000</v>
      </c>
      <c r="J63" s="5">
        <v>-317162000000</v>
      </c>
      <c r="K63" s="5">
        <v>-442479000000</v>
      </c>
      <c r="L63" s="5">
        <v>-523398000000</v>
      </c>
      <c r="M63" s="5">
        <v>-635469000000</v>
      </c>
      <c r="N63" s="5">
        <v>-754407000000</v>
      </c>
      <c r="O63" s="5">
        <v>-836267000000</v>
      </c>
      <c r="P63" s="5">
        <v>-766542000000</v>
      </c>
      <c r="Q63" s="5">
        <v>-623452000000</v>
      </c>
      <c r="R63" s="5">
        <v>-655710000000</v>
      </c>
      <c r="S63" s="5">
        <v>-954068000000</v>
      </c>
      <c r="T63" s="5">
        <v>-794751000000</v>
      </c>
      <c r="U63" s="5">
        <v>-836430000000</v>
      </c>
      <c r="V63" s="5">
        <v>-434905000000</v>
      </c>
      <c r="W63" s="5">
        <v>-224473000000</v>
      </c>
      <c r="X63" s="5">
        <v>-231241000000</v>
      </c>
    </row>
    <row r="64" spans="2:24" ht="15.5" x14ac:dyDescent="0.35">
      <c r="C64" t="s">
        <v>29</v>
      </c>
      <c r="D64" s="5">
        <v>877486000000</v>
      </c>
      <c r="E64" s="5">
        <v>764220000000</v>
      </c>
      <c r="F64" s="5">
        <v>1207551000000</v>
      </c>
      <c r="G64" s="5">
        <v>1177794000000</v>
      </c>
      <c r="I64" s="5">
        <v>3737348000000</v>
      </c>
      <c r="J64" s="5">
        <v>2985104000000</v>
      </c>
      <c r="K64" s="5">
        <v>1487689000000</v>
      </c>
      <c r="L64" s="5">
        <v>2396986000000</v>
      </c>
      <c r="M64" s="5">
        <v>2277726000000</v>
      </c>
      <c r="N64" s="5">
        <v>1017572000000</v>
      </c>
      <c r="O64" s="5">
        <v>-197149000000</v>
      </c>
      <c r="P64" s="5">
        <v>206722000000</v>
      </c>
      <c r="Q64" s="5">
        <v>1193869000000</v>
      </c>
      <c r="R64" s="5">
        <v>1394625000000</v>
      </c>
      <c r="S64" s="5">
        <v>677834000000</v>
      </c>
      <c r="T64" s="5">
        <v>1646642000000</v>
      </c>
      <c r="U64" s="5">
        <v>934368000000</v>
      </c>
      <c r="V64" s="5">
        <v>2012037000000</v>
      </c>
      <c r="W64" s="5">
        <v>2903541000000</v>
      </c>
      <c r="X64" s="5">
        <v>2012116000000</v>
      </c>
    </row>
    <row r="65" spans="2:24" ht="15.5" x14ac:dyDescent="0.35">
      <c r="C65" t="s">
        <v>28</v>
      </c>
      <c r="D65" s="5">
        <v>-225030000000</v>
      </c>
      <c r="E65" s="5">
        <v>-178575000000</v>
      </c>
      <c r="F65" s="5">
        <v>-290825000000</v>
      </c>
      <c r="G65" s="5">
        <v>-283428000000</v>
      </c>
      <c r="I65" s="5">
        <v>-916091000000</v>
      </c>
      <c r="J65" s="5">
        <v>-801454000000</v>
      </c>
      <c r="K65" s="5">
        <v>-560911000000</v>
      </c>
      <c r="L65" s="5">
        <v>-887381000000</v>
      </c>
      <c r="M65" s="5">
        <v>-943979000000</v>
      </c>
      <c r="N65" s="5">
        <v>-677287000000</v>
      </c>
      <c r="O65" s="5">
        <v>-445053000000</v>
      </c>
      <c r="P65" s="5">
        <v>-384789000000</v>
      </c>
      <c r="Q65" s="5">
        <v>-498436000000</v>
      </c>
      <c r="R65" s="5">
        <v>-784831000000</v>
      </c>
      <c r="S65" s="5">
        <v>-293508000000</v>
      </c>
      <c r="T65" s="5">
        <v>-537281000000</v>
      </c>
      <c r="U65" s="5">
        <v>-299091000000</v>
      </c>
      <c r="V65" s="5">
        <v>-495936000000</v>
      </c>
      <c r="W65" s="5">
        <v>-652245000000</v>
      </c>
      <c r="X65" s="5">
        <v>-616925000000</v>
      </c>
    </row>
    <row r="66" spans="2:24" ht="15.5" x14ac:dyDescent="0.35">
      <c r="C66" t="s">
        <v>97</v>
      </c>
    </row>
    <row r="67" spans="2:24" ht="15.5" x14ac:dyDescent="0.35">
      <c r="C67" t="s">
        <v>98</v>
      </c>
    </row>
    <row r="68" spans="2:24" ht="15.5" x14ac:dyDescent="0.35">
      <c r="C68" t="s">
        <v>628</v>
      </c>
      <c r="S68" s="5">
        <v>-19447000000</v>
      </c>
    </row>
    <row r="69" spans="2:24" ht="15.5" x14ac:dyDescent="0.35">
      <c r="C69" t="s">
        <v>99</v>
      </c>
      <c r="D69" s="5">
        <v>-225030000000</v>
      </c>
      <c r="E69" s="5">
        <v>-178575000000</v>
      </c>
      <c r="F69" s="5">
        <v>-290825000000</v>
      </c>
      <c r="G69" s="5">
        <v>-283428000000</v>
      </c>
      <c r="I69" s="5">
        <v>-916091000000</v>
      </c>
      <c r="J69" s="5">
        <v>-801454000000</v>
      </c>
      <c r="K69" s="5">
        <v>-560911000000</v>
      </c>
      <c r="L69" s="5">
        <v>-887381000000</v>
      </c>
      <c r="M69" s="5">
        <v>-943979000000</v>
      </c>
      <c r="N69" s="5">
        <v>-677287000000</v>
      </c>
      <c r="O69" s="5">
        <v>-445053000000</v>
      </c>
      <c r="P69" s="5">
        <v>-384789000000</v>
      </c>
      <c r="Q69" s="5">
        <v>-498436000000</v>
      </c>
      <c r="R69" s="5">
        <v>-784831000000</v>
      </c>
      <c r="S69" s="5">
        <v>-293508000000</v>
      </c>
      <c r="T69" s="5">
        <v>-537281000000</v>
      </c>
      <c r="U69" s="5">
        <v>-299091000000</v>
      </c>
      <c r="V69" s="5">
        <v>-495936000000</v>
      </c>
      <c r="W69" s="5">
        <v>-652245000000</v>
      </c>
      <c r="X69" s="5">
        <v>-616925000000</v>
      </c>
    </row>
    <row r="70" spans="2:24" ht="15.5" x14ac:dyDescent="0.35">
      <c r="C70" t="s">
        <v>100</v>
      </c>
      <c r="D70" s="5">
        <v>652456000000</v>
      </c>
      <c r="E70" s="5">
        <v>585645000000</v>
      </c>
      <c r="F70" s="5">
        <v>916726000000</v>
      </c>
      <c r="G70" s="5">
        <v>894366000000</v>
      </c>
      <c r="I70" s="5">
        <v>2821257000000</v>
      </c>
      <c r="J70" s="5">
        <v>2183650000000</v>
      </c>
      <c r="K70" s="5">
        <v>926778000000</v>
      </c>
      <c r="L70" s="5">
        <v>1509605000000</v>
      </c>
      <c r="M70" s="5">
        <v>1333747000000</v>
      </c>
      <c r="N70" s="5">
        <v>340285000000</v>
      </c>
      <c r="O70" s="5">
        <v>-642202000000</v>
      </c>
      <c r="P70" s="5">
        <v>-178067000000</v>
      </c>
      <c r="Q70" s="5">
        <v>695433000000</v>
      </c>
      <c r="R70" s="5">
        <v>609794000000</v>
      </c>
      <c r="S70" s="5">
        <v>364879000000</v>
      </c>
      <c r="T70" s="5">
        <v>1109361000000</v>
      </c>
      <c r="U70" s="5">
        <v>635277000000</v>
      </c>
      <c r="V70" s="5">
        <v>1516101000000</v>
      </c>
      <c r="W70" s="5">
        <v>2251296000000</v>
      </c>
      <c r="X70" s="5">
        <v>1395191000000</v>
      </c>
    </row>
    <row r="71" spans="2:24" ht="15.5" x14ac:dyDescent="0.35">
      <c r="C71" t="s">
        <v>101</v>
      </c>
      <c r="D71" s="5">
        <v>-3335000000</v>
      </c>
      <c r="E71" s="5">
        <v>-1606000000</v>
      </c>
      <c r="F71" s="5">
        <v>-39555000000</v>
      </c>
      <c r="G71" s="5">
        <v>618000000</v>
      </c>
      <c r="I71" s="5">
        <v>-40421000000</v>
      </c>
      <c r="J71" s="5">
        <v>-7467000000</v>
      </c>
      <c r="K71" s="5">
        <v>5747000000</v>
      </c>
      <c r="L71" s="5">
        <v>147874000000</v>
      </c>
      <c r="M71" s="5">
        <v>64349000000</v>
      </c>
      <c r="N71" s="5">
        <v>409688000000</v>
      </c>
      <c r="O71" s="5">
        <v>91317000000</v>
      </c>
      <c r="P71" s="5">
        <v>169294000000</v>
      </c>
      <c r="Q71" s="5">
        <v>-138057000000</v>
      </c>
      <c r="R71" s="5">
        <v>-41582000000</v>
      </c>
      <c r="S71" s="5">
        <v>164331000000</v>
      </c>
      <c r="T71" s="5">
        <v>1871000000</v>
      </c>
      <c r="U71" s="5">
        <v>19378000000</v>
      </c>
      <c r="V71" s="5">
        <v>7036000000</v>
      </c>
    </row>
    <row r="72" spans="2:24" ht="15.5" x14ac:dyDescent="0.35">
      <c r="C72" t="s">
        <v>102</v>
      </c>
      <c r="D72" s="5">
        <v>-3335000000</v>
      </c>
      <c r="E72" s="5">
        <v>-1606000000</v>
      </c>
      <c r="F72" s="5">
        <v>-39555000000</v>
      </c>
      <c r="G72" s="5">
        <v>618000000</v>
      </c>
      <c r="I72" s="5">
        <v>-40421000000</v>
      </c>
      <c r="J72" s="5">
        <v>-7467000000</v>
      </c>
      <c r="K72" s="5">
        <v>5747000000</v>
      </c>
      <c r="L72" s="5">
        <v>147874000000</v>
      </c>
      <c r="M72" s="5">
        <v>64349000000</v>
      </c>
      <c r="N72" s="5">
        <v>409688000000</v>
      </c>
      <c r="O72" s="5">
        <v>91317000000</v>
      </c>
      <c r="P72" s="5">
        <v>169294000000</v>
      </c>
      <c r="Q72" s="5">
        <v>-138057000000</v>
      </c>
      <c r="R72" s="5">
        <v>-41582000000</v>
      </c>
      <c r="S72" s="5">
        <v>164331000000</v>
      </c>
      <c r="T72" s="5">
        <v>1871000000</v>
      </c>
      <c r="U72" s="5">
        <v>19378000000</v>
      </c>
      <c r="V72" s="5">
        <v>7036000000</v>
      </c>
    </row>
    <row r="73" spans="2:24" ht="15.5" x14ac:dyDescent="0.35">
      <c r="C73" t="s">
        <v>103</v>
      </c>
      <c r="D73" s="5">
        <v>650727000000</v>
      </c>
      <c r="E73" s="5">
        <v>584039000000</v>
      </c>
      <c r="F73" s="5">
        <v>877171000000</v>
      </c>
      <c r="G73" s="5">
        <v>894118000000</v>
      </c>
      <c r="I73" s="5">
        <v>2780836000000</v>
      </c>
      <c r="J73" s="5">
        <v>2176183000000</v>
      </c>
      <c r="K73" s="5">
        <v>932525000000</v>
      </c>
      <c r="L73" s="5">
        <v>1657479000000</v>
      </c>
      <c r="M73" s="5">
        <v>1398096000000</v>
      </c>
      <c r="N73" s="5">
        <v>749973000000</v>
      </c>
      <c r="O73" s="5">
        <v>-550885000000</v>
      </c>
      <c r="P73" s="5">
        <v>-8773000000</v>
      </c>
      <c r="Q73" s="5">
        <v>557376000000</v>
      </c>
      <c r="R73" s="5">
        <v>568212000000</v>
      </c>
      <c r="S73" s="5">
        <v>529210000000</v>
      </c>
      <c r="T73" s="5">
        <v>1111232000000</v>
      </c>
      <c r="U73" s="5">
        <v>654655000000</v>
      </c>
      <c r="V73" s="5">
        <v>1523137000000</v>
      </c>
      <c r="W73" s="5">
        <v>2251296000000</v>
      </c>
      <c r="X73" s="5">
        <v>1395191000000</v>
      </c>
    </row>
    <row r="74" spans="2:24" ht="15.5" x14ac:dyDescent="0.35">
      <c r="C74" t="s">
        <v>104</v>
      </c>
      <c r="D74" s="5">
        <v>652456000000</v>
      </c>
      <c r="E74" s="5">
        <v>585645000000</v>
      </c>
      <c r="F74" s="5">
        <v>916726000000</v>
      </c>
      <c r="G74" s="5">
        <v>894366000000</v>
      </c>
      <c r="I74" s="5">
        <v>2821257000000</v>
      </c>
      <c r="J74" s="5">
        <v>2183650000000</v>
      </c>
      <c r="K74" s="5">
        <v>926778000000</v>
      </c>
      <c r="L74" s="5">
        <v>1509605000000</v>
      </c>
      <c r="M74" s="5">
        <v>1333747000000</v>
      </c>
      <c r="N74" s="5">
        <v>340285000000</v>
      </c>
      <c r="O74" s="5">
        <v>-642202000000</v>
      </c>
      <c r="P74" s="5">
        <v>-178067000000</v>
      </c>
      <c r="Q74" s="5">
        <v>695433000000</v>
      </c>
      <c r="R74" s="5">
        <v>609794000000</v>
      </c>
      <c r="S74" s="5">
        <v>364879000000</v>
      </c>
      <c r="T74" s="5">
        <v>1109361000000</v>
      </c>
      <c r="U74" s="5">
        <v>635277000000</v>
      </c>
      <c r="V74" s="5">
        <v>1516101000000</v>
      </c>
      <c r="W74" s="5">
        <v>2251296000000</v>
      </c>
      <c r="X74" s="5">
        <v>1395191000000</v>
      </c>
    </row>
    <row r="75" spans="2:24" ht="15.5" x14ac:dyDescent="0.35">
      <c r="C75" t="s">
        <v>8</v>
      </c>
      <c r="D75" s="5">
        <v>438700000000</v>
      </c>
      <c r="E75" s="5">
        <v>432535000000</v>
      </c>
      <c r="F75" s="5">
        <v>611040000000</v>
      </c>
      <c r="G75" s="5">
        <v>663513000000</v>
      </c>
      <c r="I75" s="5">
        <v>2029481000000</v>
      </c>
      <c r="J75" s="5">
        <v>1542563000000</v>
      </c>
      <c r="K75" s="5">
        <v>737036000000</v>
      </c>
      <c r="L75" s="5">
        <v>1311366000000</v>
      </c>
      <c r="M75" s="5">
        <v>1031354000000</v>
      </c>
      <c r="N75" s="5">
        <v>545836000000</v>
      </c>
      <c r="O75" s="5">
        <v>-476393000000</v>
      </c>
      <c r="P75" s="5">
        <v>53978000000</v>
      </c>
      <c r="Q75" s="5">
        <v>399301000000</v>
      </c>
      <c r="R75" s="5">
        <v>512470000000</v>
      </c>
      <c r="S75" s="5">
        <v>396379000000</v>
      </c>
      <c r="T75" s="5">
        <v>843399000000</v>
      </c>
      <c r="U75" s="5">
        <v>535484000000</v>
      </c>
      <c r="V75" s="5">
        <v>1161127000000</v>
      </c>
      <c r="W75" s="5">
        <v>1666556000000</v>
      </c>
      <c r="X75" s="5">
        <v>970975000000</v>
      </c>
    </row>
    <row r="76" spans="2:24" ht="15.5" x14ac:dyDescent="0.35">
      <c r="C76" t="s">
        <v>106</v>
      </c>
      <c r="D76" s="5">
        <v>652456000000</v>
      </c>
      <c r="E76" s="5">
        <v>585645000000</v>
      </c>
      <c r="F76" s="5">
        <v>916726000000</v>
      </c>
      <c r="G76" s="5">
        <v>894366000000</v>
      </c>
      <c r="I76" s="5">
        <v>2821257000000</v>
      </c>
      <c r="J76" s="5">
        <v>2183650000000</v>
      </c>
      <c r="K76" s="5">
        <v>926778000000</v>
      </c>
      <c r="L76" s="5">
        <v>1509605000000</v>
      </c>
      <c r="M76" s="5">
        <v>1333747000000</v>
      </c>
      <c r="N76" s="5">
        <v>340285000000</v>
      </c>
      <c r="O76" s="5">
        <v>-642202000000</v>
      </c>
      <c r="P76" s="5">
        <v>-178067000000</v>
      </c>
      <c r="Q76" s="5">
        <v>695433000000</v>
      </c>
      <c r="R76" s="5">
        <v>609794000000</v>
      </c>
      <c r="S76" s="5">
        <v>364879000000</v>
      </c>
      <c r="T76" s="5">
        <v>1109361000000</v>
      </c>
      <c r="U76" s="5">
        <v>635277000000</v>
      </c>
      <c r="V76" s="5">
        <v>1516101000000</v>
      </c>
      <c r="W76" s="5">
        <v>2251296000000</v>
      </c>
      <c r="X76" s="5">
        <v>1395191000000</v>
      </c>
    </row>
    <row r="77" spans="2:24" ht="15.5" x14ac:dyDescent="0.35">
      <c r="C77" t="s">
        <v>107</v>
      </c>
      <c r="D77" s="5">
        <v>650727000000</v>
      </c>
      <c r="E77" s="5">
        <v>584039000000</v>
      </c>
      <c r="F77" s="5">
        <v>877171000000</v>
      </c>
      <c r="G77" s="5">
        <v>894118000000</v>
      </c>
      <c r="I77" s="5">
        <v>2780836000000</v>
      </c>
      <c r="J77" s="5">
        <v>2176183000000</v>
      </c>
      <c r="K77" s="5">
        <v>932525000000</v>
      </c>
      <c r="L77" s="5">
        <v>1657479000000</v>
      </c>
      <c r="M77" s="5">
        <v>1398096000000</v>
      </c>
      <c r="N77" s="5">
        <v>749973000000</v>
      </c>
      <c r="O77" s="5">
        <v>-550885000000</v>
      </c>
      <c r="P77" s="5">
        <v>-8773000000</v>
      </c>
      <c r="Q77" s="5">
        <v>557376000000</v>
      </c>
      <c r="R77" s="5">
        <v>568212000000</v>
      </c>
      <c r="S77" s="5">
        <v>529210000000</v>
      </c>
      <c r="T77" s="5">
        <v>1111232000000</v>
      </c>
      <c r="U77" s="5">
        <v>654655000000</v>
      </c>
      <c r="V77" s="5">
        <v>1523137000000</v>
      </c>
      <c r="W77" s="5">
        <v>2251296000000</v>
      </c>
      <c r="X77" s="5">
        <v>1395191000000</v>
      </c>
    </row>
    <row r="78" spans="2:24" ht="15.5" x14ac:dyDescent="0.35">
      <c r="C78" t="s">
        <v>108</v>
      </c>
      <c r="D78" s="5">
        <v>650727000000</v>
      </c>
      <c r="E78" s="5">
        <v>584039000000</v>
      </c>
      <c r="F78" s="5">
        <v>877171000000</v>
      </c>
      <c r="G78" s="5">
        <v>894118000000</v>
      </c>
      <c r="I78" s="5">
        <v>2780836000000</v>
      </c>
      <c r="J78" s="5">
        <v>2176183000000</v>
      </c>
      <c r="K78" s="5">
        <v>932525000000</v>
      </c>
      <c r="L78" s="5">
        <v>1657479000000</v>
      </c>
      <c r="M78" s="5">
        <v>1398096000000</v>
      </c>
      <c r="N78" s="5">
        <v>749973000000</v>
      </c>
      <c r="O78" s="5">
        <v>-550885000000</v>
      </c>
      <c r="P78" s="5">
        <v>-8773000000</v>
      </c>
      <c r="Q78" s="5">
        <v>557376000000</v>
      </c>
      <c r="R78" s="5">
        <v>568212000000</v>
      </c>
      <c r="S78" s="5">
        <v>529210000000</v>
      </c>
      <c r="T78" s="5">
        <v>1111232000000</v>
      </c>
      <c r="U78" s="5">
        <v>654655000000</v>
      </c>
      <c r="V78" s="5">
        <v>1523137000000</v>
      </c>
      <c r="W78" s="5">
        <v>2251296000000</v>
      </c>
      <c r="X78" s="5">
        <v>1395191000000</v>
      </c>
    </row>
    <row r="80" spans="2:24" ht="15.5" x14ac:dyDescent="0.35">
      <c r="B80" t="s">
        <v>109</v>
      </c>
      <c r="C80" t="s">
        <v>110</v>
      </c>
    </row>
    <row r="81" spans="3:24" ht="15.5" x14ac:dyDescent="0.35">
      <c r="C81" t="s">
        <v>437</v>
      </c>
    </row>
    <row r="82" spans="3:24" ht="15.5" x14ac:dyDescent="0.35">
      <c r="C82" t="s">
        <v>20</v>
      </c>
      <c r="D82" s="5">
        <v>9014405000000</v>
      </c>
      <c r="E82" s="5">
        <v>9281002000000</v>
      </c>
      <c r="F82" s="5">
        <v>8347100000000</v>
      </c>
      <c r="G82" s="5">
        <v>7577516000000</v>
      </c>
      <c r="I82" s="5">
        <v>8347100000000</v>
      </c>
      <c r="J82" s="5">
        <v>5752380000000</v>
      </c>
      <c r="K82" s="5">
        <v>5161183000000</v>
      </c>
      <c r="L82" s="5">
        <v>4296674000000</v>
      </c>
      <c r="M82" s="5">
        <v>3726293000000</v>
      </c>
      <c r="N82" s="5">
        <v>2427079000000</v>
      </c>
      <c r="O82" s="5">
        <v>1716795000000</v>
      </c>
      <c r="P82" s="5">
        <v>2071459000000</v>
      </c>
      <c r="Q82" s="5">
        <v>2260606000000</v>
      </c>
      <c r="R82" s="5">
        <v>1867975000000</v>
      </c>
      <c r="S82" s="5">
        <v>1461302000000</v>
      </c>
      <c r="T82" s="5">
        <v>2696315000000</v>
      </c>
      <c r="U82" s="5">
        <v>2112822000000</v>
      </c>
      <c r="V82" s="5">
        <v>3449124000000</v>
      </c>
      <c r="W82" s="5">
        <v>5046445000000</v>
      </c>
      <c r="X82" s="5">
        <v>2173967000000</v>
      </c>
    </row>
    <row r="83" spans="3:24" ht="15.5" x14ac:dyDescent="0.35">
      <c r="C83" t="s">
        <v>395</v>
      </c>
      <c r="D83" s="5">
        <v>1263808000000</v>
      </c>
      <c r="E83" s="5">
        <v>1083655000000</v>
      </c>
      <c r="F83" s="5">
        <v>1349278000000</v>
      </c>
      <c r="G83" s="5">
        <v>1256053000000</v>
      </c>
      <c r="I83" s="5">
        <v>1349278000000</v>
      </c>
      <c r="J83" s="5">
        <v>1141657000000</v>
      </c>
      <c r="K83" s="5">
        <v>750139000000</v>
      </c>
      <c r="L83" s="5">
        <v>1200214000000</v>
      </c>
      <c r="M83" s="5">
        <v>1462993000000</v>
      </c>
      <c r="N83" s="5">
        <v>1195610000000</v>
      </c>
      <c r="O83" s="5">
        <v>1209233000000</v>
      </c>
      <c r="P83" s="5">
        <v>1282595000000</v>
      </c>
      <c r="Q83" s="5">
        <v>1073859000000</v>
      </c>
      <c r="R83" s="5">
        <v>1012017000000</v>
      </c>
      <c r="S83" s="5">
        <v>810111000000</v>
      </c>
      <c r="T83" s="5">
        <v>724192000000</v>
      </c>
      <c r="U83" s="5">
        <v>876400000000</v>
      </c>
      <c r="V83" s="5">
        <v>784089000000</v>
      </c>
      <c r="W83" s="5">
        <v>751165000000</v>
      </c>
      <c r="X83" s="5">
        <v>741293000000</v>
      </c>
    </row>
    <row r="84" spans="3:24" ht="15.5" x14ac:dyDescent="0.35">
      <c r="C84" t="s">
        <v>122</v>
      </c>
      <c r="D84" s="5">
        <v>60063000000</v>
      </c>
      <c r="E84" s="5">
        <v>73071000000</v>
      </c>
      <c r="F84" s="5">
        <v>56561000000</v>
      </c>
      <c r="G84" s="5">
        <v>62464000000</v>
      </c>
      <c r="I84" s="5">
        <v>56561000000</v>
      </c>
      <c r="J84" s="5">
        <v>61198000000</v>
      </c>
      <c r="K84" s="5">
        <v>69553000000</v>
      </c>
      <c r="L84" s="5">
        <v>85568000000</v>
      </c>
      <c r="M84" s="5">
        <v>72622000000</v>
      </c>
      <c r="N84" s="5">
        <v>73478000000</v>
      </c>
      <c r="O84" s="5">
        <v>72806000000</v>
      </c>
      <c r="P84" s="5">
        <v>54021000000</v>
      </c>
      <c r="Q84" s="5">
        <v>34377000000</v>
      </c>
      <c r="R84" s="5">
        <v>26218000000</v>
      </c>
      <c r="S84" s="5">
        <v>26115000000</v>
      </c>
      <c r="T84" s="5">
        <v>12931000000</v>
      </c>
      <c r="U84" s="5">
        <v>11815000000</v>
      </c>
      <c r="V84" s="5">
        <v>15658000000</v>
      </c>
      <c r="W84" s="5">
        <v>12254000000</v>
      </c>
      <c r="X84" s="5">
        <v>8562000000</v>
      </c>
    </row>
    <row r="85" spans="3:24" ht="15.5" x14ac:dyDescent="0.35">
      <c r="C85" t="s">
        <v>123</v>
      </c>
      <c r="O85" s="5">
        <v>281929000000</v>
      </c>
      <c r="P85" s="5">
        <v>299826000000</v>
      </c>
      <c r="Q85" s="5">
        <v>355806000000</v>
      </c>
      <c r="R85" s="5">
        <v>283839000000</v>
      </c>
      <c r="S85" s="5">
        <v>499514000000</v>
      </c>
      <c r="T85" s="5">
        <v>510358000000</v>
      </c>
      <c r="U85" s="5">
        <v>477586000000</v>
      </c>
      <c r="V85" s="5">
        <v>437444000000</v>
      </c>
      <c r="W85" s="5">
        <v>348929000000</v>
      </c>
      <c r="X85" s="5">
        <v>289742000000</v>
      </c>
    </row>
    <row r="86" spans="3:24" ht="15.5" x14ac:dyDescent="0.35">
      <c r="C86" t="s">
        <v>396</v>
      </c>
      <c r="D86" s="5">
        <v>1263808000000</v>
      </c>
      <c r="E86" s="5">
        <v>1083655000000</v>
      </c>
      <c r="F86" s="5">
        <v>1349278000000</v>
      </c>
      <c r="G86" s="5">
        <v>1256053000000</v>
      </c>
      <c r="I86" s="5">
        <v>1349278000000</v>
      </c>
      <c r="J86" s="5">
        <v>1141657000000</v>
      </c>
      <c r="K86" s="5">
        <v>750139000000</v>
      </c>
      <c r="L86" s="5">
        <v>1200214000000</v>
      </c>
      <c r="M86" s="5">
        <v>1462993000000</v>
      </c>
      <c r="N86" s="5">
        <v>1195610000000</v>
      </c>
      <c r="O86" s="5">
        <v>1209233000000</v>
      </c>
      <c r="P86" s="5">
        <v>1282595000000</v>
      </c>
      <c r="Q86" s="5">
        <v>1073859000000</v>
      </c>
      <c r="R86" s="5">
        <v>1012017000000</v>
      </c>
      <c r="S86" s="5">
        <v>810111000000</v>
      </c>
      <c r="T86" s="5">
        <v>724192000000</v>
      </c>
      <c r="U86" s="5">
        <v>876400000000</v>
      </c>
      <c r="V86" s="5">
        <v>784089000000</v>
      </c>
      <c r="W86" s="5">
        <v>751165000000</v>
      </c>
      <c r="X86" s="5">
        <v>741293000000</v>
      </c>
    </row>
    <row r="87" spans="3:24" ht="15.5" x14ac:dyDescent="0.35">
      <c r="C87" t="s">
        <v>397</v>
      </c>
      <c r="D87" s="5">
        <v>141140000000</v>
      </c>
      <c r="E87" s="5">
        <v>173176000000</v>
      </c>
      <c r="F87" s="5">
        <v>133470000000</v>
      </c>
      <c r="G87" s="5">
        <v>121503000000</v>
      </c>
      <c r="I87" s="5">
        <v>133470000000</v>
      </c>
      <c r="J87" s="5">
        <v>79500000000</v>
      </c>
      <c r="K87" s="5">
        <v>107792000000</v>
      </c>
      <c r="L87" s="5">
        <v>121424000000</v>
      </c>
      <c r="M87" s="5">
        <v>95332000000</v>
      </c>
      <c r="N87" s="5">
        <v>103969000000</v>
      </c>
      <c r="O87" s="5">
        <v>108060000000</v>
      </c>
      <c r="P87" s="5">
        <v>109992000000</v>
      </c>
      <c r="Q87" s="5">
        <v>122443000000</v>
      </c>
      <c r="R87" s="5">
        <v>107153000000</v>
      </c>
      <c r="S87" s="5">
        <v>296086000000</v>
      </c>
      <c r="T87" s="5">
        <v>264459000000</v>
      </c>
      <c r="U87" s="5">
        <v>253442000000</v>
      </c>
      <c r="V87" s="5">
        <v>249891000000</v>
      </c>
      <c r="W87" s="5">
        <v>254674000000</v>
      </c>
      <c r="X87" s="5">
        <v>110175000000</v>
      </c>
    </row>
    <row r="88" spans="3:24" ht="15.5" x14ac:dyDescent="0.35">
      <c r="C88" t="s">
        <v>439</v>
      </c>
      <c r="D88" s="5">
        <v>141140000000</v>
      </c>
      <c r="E88" s="5">
        <v>173176000000</v>
      </c>
      <c r="F88" s="5">
        <v>133470000000</v>
      </c>
      <c r="G88" s="5">
        <v>121503000000</v>
      </c>
      <c r="I88" s="5">
        <v>133470000000</v>
      </c>
      <c r="J88" s="5">
        <v>79500000000</v>
      </c>
      <c r="K88" s="5">
        <v>107792000000</v>
      </c>
      <c r="L88" s="5">
        <v>121424000000</v>
      </c>
      <c r="M88" s="5">
        <v>95332000000</v>
      </c>
      <c r="N88" s="5">
        <v>103969000000</v>
      </c>
      <c r="O88" s="5">
        <v>108060000000</v>
      </c>
      <c r="P88" s="5">
        <v>109992000000</v>
      </c>
      <c r="Q88" s="5">
        <v>122443000000</v>
      </c>
      <c r="R88" s="5">
        <v>107153000000</v>
      </c>
      <c r="S88" s="5">
        <v>296086000000</v>
      </c>
      <c r="T88" s="5">
        <v>264459000000</v>
      </c>
      <c r="U88" s="5">
        <v>253442000000</v>
      </c>
      <c r="V88" s="5">
        <v>249891000000</v>
      </c>
      <c r="W88" s="5">
        <v>254674000000</v>
      </c>
      <c r="X88" s="5">
        <v>110175000000</v>
      </c>
    </row>
    <row r="89" spans="3:24" ht="15.5" x14ac:dyDescent="0.35">
      <c r="C89" t="s">
        <v>440</v>
      </c>
      <c r="D89" s="5">
        <v>3797764000000</v>
      </c>
      <c r="E89" s="5">
        <v>3255649000000</v>
      </c>
      <c r="F89" s="5">
        <v>3495697000000</v>
      </c>
      <c r="G89" s="5">
        <v>4170371000000</v>
      </c>
      <c r="I89" s="5">
        <v>3495697000000</v>
      </c>
      <c r="J89" s="5">
        <v>3992795000000</v>
      </c>
      <c r="K89" s="5">
        <v>2471178000000</v>
      </c>
      <c r="L89" s="5">
        <v>3268036000000</v>
      </c>
      <c r="M89" s="5">
        <v>2655342000000</v>
      </c>
      <c r="N89" s="5">
        <v>2671909000000</v>
      </c>
      <c r="O89" s="5">
        <v>2253714000000</v>
      </c>
      <c r="P89" s="5">
        <v>2428365000000</v>
      </c>
      <c r="Q89" s="5">
        <v>2102762000000</v>
      </c>
      <c r="R89" s="5">
        <v>2070391000000</v>
      </c>
      <c r="S89" s="5">
        <v>1936731000000</v>
      </c>
      <c r="T89" s="5">
        <v>1773329000000</v>
      </c>
      <c r="U89" s="5">
        <v>1568496000000</v>
      </c>
      <c r="V89" s="5">
        <v>1889006000000</v>
      </c>
      <c r="W89" s="5">
        <v>1677576000000</v>
      </c>
      <c r="X89" s="5">
        <v>1321248000000</v>
      </c>
    </row>
    <row r="90" spans="3:24" ht="15.5" x14ac:dyDescent="0.35">
      <c r="C90" t="s">
        <v>81</v>
      </c>
      <c r="D90" s="5">
        <v>-185867000000</v>
      </c>
      <c r="E90" s="5">
        <v>-185815000000</v>
      </c>
      <c r="F90" s="5">
        <v>-185807000000</v>
      </c>
      <c r="G90" s="5">
        <v>-185790000000</v>
      </c>
      <c r="I90" s="5">
        <v>-185807000000</v>
      </c>
      <c r="J90" s="5">
        <v>-185703000000</v>
      </c>
      <c r="K90" s="5">
        <v>-446866000000</v>
      </c>
      <c r="L90" s="5">
        <v>-446847000000</v>
      </c>
      <c r="M90" s="5">
        <v>-446826000000</v>
      </c>
      <c r="N90" s="5">
        <v>-197248000000</v>
      </c>
      <c r="O90" s="5">
        <v>-101339000000</v>
      </c>
      <c r="P90" s="5">
        <v>-198902000000</v>
      </c>
      <c r="Q90" s="5">
        <v>-197751000000</v>
      </c>
      <c r="R90" s="5">
        <v>-192890000000</v>
      </c>
      <c r="S90" s="5">
        <v>-169605000000</v>
      </c>
      <c r="T90" s="5">
        <v>-178081000000</v>
      </c>
      <c r="U90" s="5">
        <v>-3783000000</v>
      </c>
      <c r="V90" s="5">
        <v>80997000000</v>
      </c>
      <c r="W90" s="5">
        <v>-154051000000</v>
      </c>
      <c r="X90" s="5">
        <v>-154051000000</v>
      </c>
    </row>
    <row r="91" spans="3:24" ht="15.5" x14ac:dyDescent="0.35">
      <c r="C91" t="s">
        <v>441</v>
      </c>
      <c r="D91" s="5">
        <v>16362061000000</v>
      </c>
      <c r="E91" s="5">
        <v>15796885000000</v>
      </c>
      <c r="F91" s="5">
        <v>15161953000000</v>
      </c>
      <c r="G91" s="5">
        <v>14681757000000</v>
      </c>
      <c r="I91" s="5">
        <v>15161953000000</v>
      </c>
      <c r="J91" s="5">
        <v>13232699000000</v>
      </c>
      <c r="K91" s="5">
        <v>9896897000000</v>
      </c>
      <c r="L91" s="5">
        <v>10442878000000</v>
      </c>
      <c r="M91" s="5">
        <v>9527236000000</v>
      </c>
      <c r="N91" s="5">
        <v>7808956000000</v>
      </c>
      <c r="O91" s="5">
        <v>6758593000000</v>
      </c>
      <c r="P91" s="5">
        <v>6988907000000</v>
      </c>
      <c r="Q91" s="5">
        <v>6289818000000</v>
      </c>
      <c r="R91" s="5">
        <v>5729296000000</v>
      </c>
      <c r="S91" s="5">
        <v>5028025000000</v>
      </c>
      <c r="T91" s="5">
        <v>6010492000000</v>
      </c>
      <c r="U91" s="5">
        <v>5353269000000</v>
      </c>
      <c r="V91" s="5">
        <v>6797552000000</v>
      </c>
      <c r="W91" s="5">
        <v>8094207000000</v>
      </c>
      <c r="X91" s="5">
        <v>4671323000000</v>
      </c>
    </row>
    <row r="92" spans="3:24" ht="15.5" x14ac:dyDescent="0.35">
      <c r="C92" t="s">
        <v>442</v>
      </c>
    </row>
    <row r="93" spans="3:24" ht="15.5" x14ac:dyDescent="0.35">
      <c r="C93" t="s">
        <v>1657</v>
      </c>
      <c r="U93" s="5">
        <v>165513000000</v>
      </c>
      <c r="V93" s="5">
        <v>143134000000</v>
      </c>
      <c r="W93" s="5">
        <v>89040000000</v>
      </c>
      <c r="X93" s="5">
        <v>113377000000</v>
      </c>
    </row>
    <row r="94" spans="3:24" ht="15.5" x14ac:dyDescent="0.35">
      <c r="C94" t="s">
        <v>577</v>
      </c>
      <c r="D94" s="5">
        <v>143000000</v>
      </c>
      <c r="E94" s="5">
        <v>444000000</v>
      </c>
      <c r="F94" s="5">
        <v>422000000</v>
      </c>
      <c r="G94" s="5">
        <v>780000000</v>
      </c>
      <c r="I94" s="5">
        <v>422000000</v>
      </c>
      <c r="J94" s="5">
        <v>1297000000</v>
      </c>
      <c r="K94" s="5">
        <v>368000000</v>
      </c>
      <c r="L94" s="5">
        <v>1834000000</v>
      </c>
      <c r="M94" s="5">
        <v>5336000000</v>
      </c>
      <c r="N94" s="5">
        <v>441000000</v>
      </c>
      <c r="O94" s="5">
        <v>2571000000</v>
      </c>
      <c r="P94" s="5">
        <v>2449000000</v>
      </c>
      <c r="Q94" s="5">
        <v>1919000000</v>
      </c>
      <c r="R94" s="5">
        <v>1497000000</v>
      </c>
      <c r="S94" s="5">
        <v>779000000</v>
      </c>
      <c r="T94" s="5">
        <v>65858000000</v>
      </c>
      <c r="U94" s="5">
        <v>1089000000</v>
      </c>
      <c r="V94" s="5">
        <v>138000000</v>
      </c>
      <c r="W94" s="5">
        <v>155000000</v>
      </c>
      <c r="X94" s="5">
        <v>881000000</v>
      </c>
    </row>
    <row r="95" spans="3:24" ht="15.5" x14ac:dyDescent="0.35">
      <c r="C95" t="s">
        <v>113</v>
      </c>
      <c r="D95" s="5">
        <v>270028000000</v>
      </c>
      <c r="E95" s="5">
        <v>267674000000</v>
      </c>
      <c r="F95" s="5">
        <v>260642000000</v>
      </c>
      <c r="G95" s="5">
        <v>265581000000</v>
      </c>
      <c r="I95" s="5">
        <v>260642000000</v>
      </c>
      <c r="J95" s="5">
        <v>284149000000</v>
      </c>
      <c r="K95" s="5">
        <v>268336000000</v>
      </c>
      <c r="L95" s="5">
        <v>265512000000</v>
      </c>
      <c r="M95" s="5">
        <v>387555000000</v>
      </c>
      <c r="N95" s="5">
        <v>559195000000</v>
      </c>
      <c r="O95" s="5">
        <v>923171000000</v>
      </c>
      <c r="P95" s="5">
        <v>1112859000000</v>
      </c>
      <c r="Q95" s="5">
        <v>1334016000000</v>
      </c>
      <c r="R95" s="5">
        <v>1226700000000</v>
      </c>
      <c r="S95" s="5">
        <v>1363971000000</v>
      </c>
      <c r="T95" s="5">
        <v>1125770000000</v>
      </c>
      <c r="U95" s="5">
        <v>907860000000</v>
      </c>
      <c r="V95" s="5">
        <v>657095000000</v>
      </c>
      <c r="W95" s="5">
        <v>472988000000</v>
      </c>
      <c r="X95" s="5">
        <v>333689000000</v>
      </c>
    </row>
    <row r="96" spans="3:24" ht="15.5" x14ac:dyDescent="0.35">
      <c r="C96" t="s">
        <v>444</v>
      </c>
      <c r="D96" s="5">
        <v>1372769000000</v>
      </c>
      <c r="E96" s="5">
        <v>1374517000000</v>
      </c>
      <c r="F96" s="5">
        <v>1374600000000</v>
      </c>
      <c r="G96" s="5">
        <v>1373683000000</v>
      </c>
      <c r="I96" s="5">
        <v>1374600000000</v>
      </c>
      <c r="J96" s="5">
        <v>1377723000000</v>
      </c>
      <c r="K96" s="5">
        <v>1369856000000</v>
      </c>
      <c r="L96" s="5">
        <v>1366786000000</v>
      </c>
      <c r="M96" s="5">
        <v>1301056000000</v>
      </c>
      <c r="N96" s="5">
        <v>1316286000000</v>
      </c>
      <c r="O96" s="5">
        <v>1329972000000</v>
      </c>
      <c r="P96" s="5">
        <v>967003000000</v>
      </c>
      <c r="Q96" s="5">
        <v>855439000000</v>
      </c>
      <c r="R96" s="5">
        <v>493028000000</v>
      </c>
      <c r="S96" s="5">
        <v>662994000000</v>
      </c>
      <c r="T96" s="5">
        <v>80677000000</v>
      </c>
      <c r="U96" s="5">
        <v>189400000000</v>
      </c>
      <c r="V96" s="5">
        <v>141823000000</v>
      </c>
      <c r="X96" s="5">
        <v>13130000000</v>
      </c>
    </row>
    <row r="97" spans="3:24" ht="15.5" x14ac:dyDescent="0.35">
      <c r="C97" t="s">
        <v>634</v>
      </c>
      <c r="D97" s="5">
        <v>2210034000000</v>
      </c>
      <c r="E97" s="5">
        <v>2210034000000</v>
      </c>
      <c r="F97" s="5">
        <v>2210034000000</v>
      </c>
      <c r="G97" s="5">
        <v>2210034000000</v>
      </c>
      <c r="I97" s="5">
        <v>2210034000000</v>
      </c>
      <c r="J97" s="5">
        <v>2210034000000</v>
      </c>
      <c r="K97" s="5">
        <v>2210034000000</v>
      </c>
      <c r="L97" s="5">
        <v>2216138000000</v>
      </c>
      <c r="M97" s="5">
        <v>2320823000000</v>
      </c>
      <c r="N97" s="5">
        <v>2320823000000</v>
      </c>
      <c r="O97" s="5">
        <v>2320823000000</v>
      </c>
      <c r="P97" s="5">
        <v>2336028000000</v>
      </c>
      <c r="Q97" s="5">
        <v>2336028000000</v>
      </c>
      <c r="R97" s="5">
        <v>2343827000000</v>
      </c>
      <c r="S97" s="5">
        <v>2343827000000</v>
      </c>
      <c r="T97" s="5">
        <v>2343827000000</v>
      </c>
      <c r="U97" s="5">
        <v>2337723000000</v>
      </c>
      <c r="V97" s="5">
        <v>2245977000000</v>
      </c>
      <c r="W97" s="5">
        <v>2245977000000</v>
      </c>
      <c r="X97" s="5">
        <v>2245977000000</v>
      </c>
    </row>
    <row r="98" spans="3:24" ht="15.5" x14ac:dyDescent="0.35">
      <c r="C98" t="s">
        <v>111</v>
      </c>
      <c r="D98" s="5">
        <v>17151002000000</v>
      </c>
      <c r="E98" s="5">
        <v>17263053000000</v>
      </c>
      <c r="F98" s="5">
        <v>17465606000000</v>
      </c>
      <c r="G98" s="5">
        <v>17340404000000</v>
      </c>
      <c r="I98" s="5">
        <v>17465606000000</v>
      </c>
      <c r="J98" s="5">
        <v>17631737000000</v>
      </c>
      <c r="K98" s="5">
        <v>18737957000000</v>
      </c>
      <c r="L98" s="5">
        <v>19211553000000</v>
      </c>
      <c r="M98" s="5">
        <v>19510043000000</v>
      </c>
      <c r="N98" s="5">
        <v>20266991000000</v>
      </c>
      <c r="O98" s="5">
        <v>20342294000000</v>
      </c>
      <c r="P98" s="5">
        <v>20065928000000</v>
      </c>
      <c r="Q98" s="5">
        <v>10261425000000</v>
      </c>
      <c r="R98" s="5">
        <v>10626686000000</v>
      </c>
      <c r="S98" s="5">
        <v>10810812000000</v>
      </c>
      <c r="T98" s="5">
        <v>10330692000000</v>
      </c>
      <c r="U98" s="5">
        <v>9073928000000</v>
      </c>
      <c r="V98" s="5">
        <v>7743088000000</v>
      </c>
      <c r="W98" s="5">
        <v>6325419000000</v>
      </c>
      <c r="X98" s="5">
        <v>5875545000000</v>
      </c>
    </row>
    <row r="99" spans="3:24" ht="15.5" x14ac:dyDescent="0.35">
      <c r="C99" t="s">
        <v>837</v>
      </c>
      <c r="Q99" s="5">
        <v>9403598000000</v>
      </c>
      <c r="R99" s="5">
        <v>9109409000000</v>
      </c>
      <c r="S99" s="5">
        <v>8806261000000</v>
      </c>
      <c r="T99" s="5">
        <v>8313555000000</v>
      </c>
      <c r="U99" s="5">
        <v>7590370000000</v>
      </c>
      <c r="V99" s="5">
        <v>6921879000000</v>
      </c>
      <c r="W99" s="5">
        <v>6391944000000</v>
      </c>
      <c r="X99" s="5">
        <v>5915741000000</v>
      </c>
    </row>
    <row r="100" spans="3:24" ht="15.5" x14ac:dyDescent="0.35">
      <c r="C100" t="s">
        <v>1655</v>
      </c>
      <c r="Q100" s="5">
        <v>3028276000000</v>
      </c>
      <c r="R100" s="5">
        <v>3095395000000</v>
      </c>
      <c r="S100" s="5">
        <v>3612838000000</v>
      </c>
      <c r="T100" s="5">
        <v>3197449000000</v>
      </c>
      <c r="U100" s="5">
        <v>2847525000000</v>
      </c>
      <c r="V100" s="5">
        <v>1988650000000</v>
      </c>
      <c r="W100" s="5">
        <v>1881244000000</v>
      </c>
      <c r="X100" s="5">
        <v>1915421000000</v>
      </c>
    </row>
    <row r="101" spans="3:24" ht="15.5" x14ac:dyDescent="0.35">
      <c r="C101" t="s">
        <v>1654</v>
      </c>
      <c r="Q101" s="5">
        <v>6375322000000</v>
      </c>
      <c r="R101" s="5">
        <v>6014014000000</v>
      </c>
      <c r="S101" s="5">
        <v>5193423000000</v>
      </c>
      <c r="T101" s="5">
        <v>5116106000000</v>
      </c>
      <c r="U101" s="5">
        <v>4742845000000</v>
      </c>
      <c r="V101" s="5">
        <v>4933229000000</v>
      </c>
      <c r="W101" s="5">
        <v>4510700000000</v>
      </c>
      <c r="X101" s="5">
        <v>4000320000000</v>
      </c>
    </row>
    <row r="102" spans="3:24" ht="15.5" x14ac:dyDescent="0.35">
      <c r="C102" t="s">
        <v>1656</v>
      </c>
      <c r="Q102" s="5">
        <v>9403598000000</v>
      </c>
      <c r="R102" s="5">
        <v>9109409000000</v>
      </c>
      <c r="S102" s="5">
        <v>8806261000000</v>
      </c>
      <c r="T102" s="5">
        <v>8313555000000</v>
      </c>
      <c r="U102" s="5">
        <v>7590370000000</v>
      </c>
      <c r="V102" s="5">
        <v>6921879000000</v>
      </c>
      <c r="W102" s="5">
        <v>6391944000000</v>
      </c>
      <c r="X102" s="5">
        <v>5915741000000</v>
      </c>
    </row>
    <row r="103" spans="3:24" ht="15.5" x14ac:dyDescent="0.35">
      <c r="C103" t="s">
        <v>445</v>
      </c>
      <c r="D103" s="5">
        <v>25984967000000</v>
      </c>
      <c r="E103" s="5">
        <v>26071116000000</v>
      </c>
      <c r="F103" s="5">
        <v>26214432000000</v>
      </c>
      <c r="G103" s="5">
        <v>24377633000000</v>
      </c>
      <c r="I103" s="5">
        <v>26214432000000</v>
      </c>
      <c r="J103" s="5">
        <v>24015130000000</v>
      </c>
      <c r="K103" s="5">
        <v>25115454000000</v>
      </c>
      <c r="L103" s="5">
        <v>25670203000000</v>
      </c>
      <c r="M103" s="5">
        <v>26452066000000</v>
      </c>
      <c r="N103" s="5">
        <v>27586308000000</v>
      </c>
      <c r="O103" s="5">
        <v>28152245000000</v>
      </c>
      <c r="P103" s="5">
        <v>27677599000000</v>
      </c>
      <c r="Q103" s="5">
        <v>27107948000000</v>
      </c>
      <c r="R103" s="5">
        <v>26808296000000</v>
      </c>
      <c r="S103" s="5">
        <v>26669117000000</v>
      </c>
      <c r="T103" s="5">
        <v>24985559000000</v>
      </c>
      <c r="U103" s="5">
        <v>22711852000000</v>
      </c>
      <c r="V103" s="5">
        <v>19776909000000</v>
      </c>
      <c r="W103" s="5">
        <v>17416192000000</v>
      </c>
      <c r="X103" s="5">
        <v>16392391000000</v>
      </c>
    </row>
    <row r="104" spans="3:24" ht="15.5" x14ac:dyDescent="0.35">
      <c r="C104" t="s">
        <v>117</v>
      </c>
      <c r="D104" s="5">
        <v>42347028000000</v>
      </c>
      <c r="E104" s="5">
        <v>41868001000000</v>
      </c>
      <c r="F104" s="5">
        <v>41376385000000</v>
      </c>
      <c r="G104" s="5">
        <v>39059390000000</v>
      </c>
      <c r="I104" s="5">
        <v>41376385000000</v>
      </c>
      <c r="J104" s="5">
        <v>37247829000000</v>
      </c>
      <c r="K104" s="5">
        <v>35012351000000</v>
      </c>
      <c r="L104" s="5">
        <v>36113081000000</v>
      </c>
      <c r="M104" s="5">
        <v>35979302000000</v>
      </c>
      <c r="N104" s="5">
        <v>35395264000000</v>
      </c>
      <c r="O104" s="5">
        <v>34910838000000</v>
      </c>
      <c r="P104" s="5">
        <v>34666506000000</v>
      </c>
      <c r="Q104" s="5">
        <v>33397766000000</v>
      </c>
      <c r="R104" s="5">
        <v>32537592000000</v>
      </c>
      <c r="S104" s="5">
        <v>31697142000000</v>
      </c>
      <c r="T104" s="5">
        <v>30996051000000</v>
      </c>
      <c r="U104" s="5">
        <v>28065121000000</v>
      </c>
      <c r="V104" s="5">
        <v>26574461000000</v>
      </c>
      <c r="W104" s="5">
        <v>25510399000000</v>
      </c>
      <c r="X104" s="5">
        <v>21063714000000</v>
      </c>
    </row>
    <row r="105" spans="3:24" ht="15.5" x14ac:dyDescent="0.35">
      <c r="C105" t="s">
        <v>118</v>
      </c>
    </row>
    <row r="106" spans="3:24" ht="15.5" x14ac:dyDescent="0.35">
      <c r="C106" t="s">
        <v>119</v>
      </c>
    </row>
    <row r="107" spans="3:24" ht="15.5" x14ac:dyDescent="0.35">
      <c r="C107" t="s">
        <v>446</v>
      </c>
      <c r="D107" s="5">
        <v>11956121000000</v>
      </c>
      <c r="E107" s="5">
        <v>11594329000000</v>
      </c>
      <c r="F107" s="5">
        <v>11898013000000</v>
      </c>
      <c r="G107" s="5">
        <v>9686351000000</v>
      </c>
      <c r="I107" s="5">
        <v>11898013000000</v>
      </c>
      <c r="J107" s="5">
        <v>8769433000000</v>
      </c>
      <c r="K107" s="5">
        <v>9411112000000</v>
      </c>
      <c r="L107" s="5">
        <v>9460845000000</v>
      </c>
      <c r="M107" s="5">
        <v>9159909000000</v>
      </c>
      <c r="N107" s="5">
        <v>8829934000000</v>
      </c>
      <c r="O107" s="5">
        <v>8806629000000</v>
      </c>
      <c r="P107" s="5">
        <v>7791396000000</v>
      </c>
      <c r="Q107" s="5">
        <v>6187987000000</v>
      </c>
      <c r="R107" s="5">
        <v>4595300000000</v>
      </c>
      <c r="S107" s="5">
        <v>5373084000000</v>
      </c>
      <c r="T107" s="5">
        <v>6898825000000</v>
      </c>
      <c r="U107" s="5">
        <v>6460709000000</v>
      </c>
      <c r="V107" s="5">
        <v>4583214000000</v>
      </c>
      <c r="W107" s="5">
        <v>4780071000000</v>
      </c>
      <c r="X107" s="5">
        <v>4100944000000</v>
      </c>
    </row>
    <row r="108" spans="3:24" ht="15.5" x14ac:dyDescent="0.35">
      <c r="C108" t="s">
        <v>447</v>
      </c>
      <c r="D108" s="5">
        <v>6330042000000</v>
      </c>
      <c r="E108" s="5">
        <v>6078042000000</v>
      </c>
      <c r="F108" s="5">
        <v>6488042000000</v>
      </c>
      <c r="G108" s="5">
        <v>5059000000000</v>
      </c>
      <c r="I108" s="5">
        <v>6488042000000</v>
      </c>
      <c r="J108" s="5">
        <v>5843941000000</v>
      </c>
      <c r="K108" s="5">
        <v>5649000000000</v>
      </c>
      <c r="L108" s="5">
        <v>5870000000000</v>
      </c>
      <c r="M108" s="5">
        <v>6018800000000</v>
      </c>
      <c r="N108" s="5">
        <v>5944000000000</v>
      </c>
      <c r="O108" s="5">
        <v>6244000000000</v>
      </c>
      <c r="P108" s="5">
        <v>4881600000000</v>
      </c>
      <c r="Q108" s="5">
        <v>3456600000000</v>
      </c>
      <c r="R108" s="5">
        <v>2185600000000</v>
      </c>
      <c r="S108" s="5">
        <v>2774701000000</v>
      </c>
      <c r="T108" s="5">
        <v>4038525000000</v>
      </c>
      <c r="U108" s="5">
        <v>3013939000000</v>
      </c>
      <c r="V108" s="5">
        <v>2204100000000</v>
      </c>
      <c r="W108" s="5">
        <v>2295122000000</v>
      </c>
      <c r="X108" s="5">
        <v>1875122000000</v>
      </c>
    </row>
    <row r="109" spans="3:24" ht="15.5" x14ac:dyDescent="0.35">
      <c r="C109" t="s">
        <v>400</v>
      </c>
    </row>
    <row r="110" spans="3:24" ht="15.5" x14ac:dyDescent="0.35">
      <c r="C110" t="s">
        <v>581</v>
      </c>
      <c r="D110" s="5">
        <v>1204690000000</v>
      </c>
      <c r="E110" s="5">
        <v>1160839000000</v>
      </c>
      <c r="F110" s="5">
        <v>1332279000000</v>
      </c>
      <c r="G110" s="5">
        <v>1250307000000</v>
      </c>
      <c r="I110" s="5">
        <v>1332279000000</v>
      </c>
      <c r="J110" s="5">
        <v>877299000000</v>
      </c>
      <c r="K110" s="5">
        <v>829795000000</v>
      </c>
      <c r="L110" s="5">
        <v>1081550000000</v>
      </c>
      <c r="M110" s="5">
        <v>754620000000</v>
      </c>
      <c r="N110" s="5">
        <v>785034000000</v>
      </c>
      <c r="O110" s="5">
        <v>892094000000</v>
      </c>
      <c r="P110" s="5">
        <v>881690000000</v>
      </c>
      <c r="Q110" s="5">
        <v>621549000000</v>
      </c>
      <c r="R110" s="5">
        <v>596978000000</v>
      </c>
      <c r="S110" s="5">
        <v>812515000000</v>
      </c>
      <c r="T110" s="5">
        <v>862200000000</v>
      </c>
      <c r="U110" s="5">
        <v>663941000000</v>
      </c>
      <c r="V110" s="5">
        <v>660814000000</v>
      </c>
      <c r="W110" s="5">
        <v>432506000000</v>
      </c>
      <c r="X110" s="5">
        <v>323345000000</v>
      </c>
    </row>
    <row r="111" spans="3:24" ht="15.5" x14ac:dyDescent="0.35">
      <c r="C111" t="s">
        <v>285</v>
      </c>
      <c r="D111" s="5">
        <v>249695000000</v>
      </c>
      <c r="E111" s="5">
        <v>214366000000</v>
      </c>
      <c r="F111" s="5">
        <v>231474000000</v>
      </c>
      <c r="G111" s="5">
        <v>312499000000</v>
      </c>
      <c r="I111" s="5">
        <v>231474000000</v>
      </c>
      <c r="J111" s="5">
        <v>335203000000</v>
      </c>
      <c r="K111" s="5">
        <v>319548000000</v>
      </c>
      <c r="L111" s="5">
        <v>275296000000</v>
      </c>
      <c r="M111" s="5">
        <v>269571000000</v>
      </c>
      <c r="N111" s="5">
        <v>311761000000</v>
      </c>
    </row>
    <row r="112" spans="3:24" ht="15.5" x14ac:dyDescent="0.35">
      <c r="C112" t="s">
        <v>448</v>
      </c>
      <c r="D112" s="5">
        <v>249695000000</v>
      </c>
      <c r="E112" s="5">
        <v>214366000000</v>
      </c>
      <c r="F112" s="5">
        <v>231474000000</v>
      </c>
      <c r="G112" s="5">
        <v>312499000000</v>
      </c>
      <c r="I112" s="5">
        <v>231474000000</v>
      </c>
      <c r="J112" s="5">
        <v>335203000000</v>
      </c>
      <c r="K112" s="5">
        <v>319548000000</v>
      </c>
      <c r="L112" s="5">
        <v>275296000000</v>
      </c>
      <c r="M112" s="5">
        <v>269571000000</v>
      </c>
      <c r="N112" s="5">
        <v>311761000000</v>
      </c>
      <c r="O112" s="5">
        <v>281929000000</v>
      </c>
      <c r="P112" s="5">
        <v>299826000000</v>
      </c>
      <c r="Q112" s="5">
        <v>355806000000</v>
      </c>
      <c r="R112" s="5">
        <v>283839000000</v>
      </c>
      <c r="S112" s="5">
        <v>499514000000</v>
      </c>
      <c r="T112" s="5">
        <v>510358000000</v>
      </c>
      <c r="U112" s="5">
        <v>477586000000</v>
      </c>
      <c r="V112" s="5">
        <v>437444000000</v>
      </c>
      <c r="W112" s="5">
        <v>348929000000</v>
      </c>
      <c r="X112" s="5">
        <v>289742000000</v>
      </c>
    </row>
    <row r="113" spans="3:24" ht="15.5" x14ac:dyDescent="0.35">
      <c r="C113" t="s">
        <v>127</v>
      </c>
      <c r="D113" s="5">
        <v>399218000000</v>
      </c>
      <c r="E113" s="5">
        <v>373641000000</v>
      </c>
      <c r="F113" s="5">
        <v>282389000000</v>
      </c>
      <c r="G113" s="5">
        <v>364133000000</v>
      </c>
      <c r="I113" s="5">
        <v>282389000000</v>
      </c>
      <c r="J113" s="5">
        <v>419642000000</v>
      </c>
      <c r="K113" s="5">
        <v>416254000000</v>
      </c>
      <c r="L113" s="5">
        <v>547285000000</v>
      </c>
      <c r="M113" s="5">
        <v>398158000000</v>
      </c>
      <c r="N113" s="5">
        <v>733138000000</v>
      </c>
      <c r="O113" s="5">
        <v>552346000000</v>
      </c>
      <c r="P113" s="5">
        <v>461283000000</v>
      </c>
      <c r="Q113" s="5">
        <v>277375000000</v>
      </c>
      <c r="R113" s="5">
        <v>331482000000</v>
      </c>
      <c r="S113" s="5">
        <v>222000000000</v>
      </c>
      <c r="T113" s="5">
        <v>241344000000</v>
      </c>
      <c r="U113" s="5">
        <v>223886000000</v>
      </c>
      <c r="V113" s="5">
        <v>206524000000</v>
      </c>
      <c r="W113" s="5">
        <v>444717000000</v>
      </c>
      <c r="X113" s="5">
        <v>428254000000</v>
      </c>
    </row>
    <row r="114" spans="3:24" ht="15.5" x14ac:dyDescent="0.35">
      <c r="C114" t="s">
        <v>126</v>
      </c>
      <c r="D114" s="5">
        <v>308004000000</v>
      </c>
      <c r="E114" s="5">
        <v>438883000000</v>
      </c>
      <c r="F114" s="5">
        <v>430205000000</v>
      </c>
      <c r="G114" s="5">
        <v>373201000000</v>
      </c>
      <c r="I114" s="5">
        <v>430205000000</v>
      </c>
      <c r="J114" s="5">
        <v>472181000000</v>
      </c>
      <c r="K114" s="5">
        <v>268171000000</v>
      </c>
      <c r="L114" s="5">
        <v>307199000000</v>
      </c>
      <c r="M114" s="5">
        <v>396043000000</v>
      </c>
      <c r="N114" s="5">
        <v>282851000000</v>
      </c>
      <c r="O114" s="5">
        <v>87201000000</v>
      </c>
      <c r="P114" s="5">
        <v>81199000000</v>
      </c>
      <c r="Q114" s="5">
        <v>143355000000</v>
      </c>
      <c r="R114" s="5">
        <v>242718000000</v>
      </c>
      <c r="S114" s="5">
        <v>78236000000</v>
      </c>
      <c r="T114" s="5">
        <v>178124000000</v>
      </c>
      <c r="U114" s="5">
        <v>128930000000</v>
      </c>
      <c r="V114" s="5">
        <v>121314000000</v>
      </c>
      <c r="W114" s="5">
        <v>120945000000</v>
      </c>
      <c r="X114" s="5">
        <v>145839000000</v>
      </c>
    </row>
    <row r="115" spans="3:24" ht="15.5" x14ac:dyDescent="0.35">
      <c r="C115" t="s">
        <v>449</v>
      </c>
    </row>
    <row r="116" spans="3:24" ht="15.5" x14ac:dyDescent="0.35">
      <c r="C116" t="s">
        <v>451</v>
      </c>
      <c r="D116" s="5">
        <v>2013534000000</v>
      </c>
      <c r="E116" s="5">
        <v>2261715000000</v>
      </c>
      <c r="F116" s="5">
        <v>2334820000000</v>
      </c>
      <c r="G116" s="5">
        <v>1294446000000</v>
      </c>
      <c r="I116" s="5">
        <v>2334820000000</v>
      </c>
      <c r="J116" s="5">
        <v>237406000000</v>
      </c>
      <c r="K116" s="5">
        <v>1294245000000</v>
      </c>
      <c r="L116" s="5">
        <v>824240000000</v>
      </c>
      <c r="M116" s="5">
        <v>586220000000</v>
      </c>
      <c r="N116" s="5">
        <v>448706000000</v>
      </c>
      <c r="O116" s="5">
        <v>500063000000</v>
      </c>
      <c r="P116" s="5">
        <v>1004698000000</v>
      </c>
      <c r="Q116" s="5">
        <v>1006104000000</v>
      </c>
      <c r="R116" s="5">
        <v>295805000000</v>
      </c>
      <c r="S116" s="5">
        <v>590445000000</v>
      </c>
      <c r="T116" s="5">
        <v>710670000000</v>
      </c>
      <c r="U116" s="5">
        <v>747730000000</v>
      </c>
      <c r="V116" s="5">
        <v>460113000000</v>
      </c>
      <c r="W116" s="5">
        <v>1039275000000</v>
      </c>
      <c r="X116" s="5">
        <v>940398000000</v>
      </c>
    </row>
    <row r="117" spans="3:24" ht="15.5" x14ac:dyDescent="0.35">
      <c r="C117" t="s">
        <v>1755</v>
      </c>
      <c r="U117" s="5">
        <v>728093000000</v>
      </c>
    </row>
    <row r="118" spans="3:24" ht="15.5" x14ac:dyDescent="0.35">
      <c r="C118" t="s">
        <v>452</v>
      </c>
      <c r="D118" s="5">
        <v>2570758000000</v>
      </c>
      <c r="E118" s="5">
        <v>2793064000000</v>
      </c>
      <c r="F118" s="5">
        <v>2866426000000</v>
      </c>
      <c r="G118" s="5">
        <v>1980225000000</v>
      </c>
      <c r="I118" s="5">
        <v>2866426000000</v>
      </c>
      <c r="J118" s="5">
        <v>602772000000</v>
      </c>
      <c r="K118" s="5">
        <v>1718452000000</v>
      </c>
      <c r="L118" s="5">
        <v>1181306000000</v>
      </c>
      <c r="M118" s="5">
        <v>983685000000</v>
      </c>
      <c r="N118" s="5">
        <v>492624000000</v>
      </c>
      <c r="O118" s="5">
        <v>500063000000</v>
      </c>
      <c r="P118" s="5">
        <v>1004698000000</v>
      </c>
      <c r="Q118" s="5">
        <v>1006104000000</v>
      </c>
      <c r="R118" s="5">
        <v>295805000000</v>
      </c>
      <c r="S118" s="5">
        <v>590445000000</v>
      </c>
      <c r="T118" s="5">
        <v>710670000000</v>
      </c>
      <c r="U118" s="5">
        <v>1475823000000</v>
      </c>
      <c r="V118" s="5">
        <v>460113000000</v>
      </c>
      <c r="W118" s="5">
        <v>1039275000000</v>
      </c>
      <c r="X118" s="5">
        <v>940398000000</v>
      </c>
    </row>
    <row r="119" spans="3:24" ht="15.5" x14ac:dyDescent="0.35">
      <c r="C119" t="s">
        <v>405</v>
      </c>
      <c r="D119" s="5">
        <v>3193709000000</v>
      </c>
      <c r="E119" s="5">
        <v>3094959000000</v>
      </c>
      <c r="F119" s="5">
        <v>2883698000000</v>
      </c>
      <c r="G119" s="5">
        <v>3649465000000</v>
      </c>
      <c r="I119" s="5">
        <v>2883698000000</v>
      </c>
      <c r="J119" s="5">
        <v>4490961000000</v>
      </c>
      <c r="K119" s="5">
        <v>3880314000000</v>
      </c>
      <c r="L119" s="5">
        <v>5484954000000</v>
      </c>
      <c r="M119" s="5">
        <v>7033157000000</v>
      </c>
      <c r="N119" s="5">
        <v>8075457000000</v>
      </c>
      <c r="O119" s="5">
        <v>8322886000000</v>
      </c>
      <c r="P119" s="5">
        <v>8588433000000</v>
      </c>
      <c r="Q119" s="5">
        <v>9029000000000</v>
      </c>
      <c r="R119" s="5">
        <v>10324004000000</v>
      </c>
      <c r="S119" s="5">
        <v>9092657000000</v>
      </c>
      <c r="T119" s="5">
        <v>7290175000000</v>
      </c>
      <c r="U119" s="5">
        <v>5496323000000</v>
      </c>
      <c r="V119" s="5">
        <v>5899254000000</v>
      </c>
      <c r="W119" s="5">
        <v>5559138000000</v>
      </c>
      <c r="X119" s="5">
        <v>7223694000000</v>
      </c>
    </row>
    <row r="120" spans="3:24" ht="15.5" x14ac:dyDescent="0.35">
      <c r="C120" t="s">
        <v>404</v>
      </c>
      <c r="D120" s="5">
        <v>3193709000000</v>
      </c>
      <c r="E120" s="5">
        <v>3094959000000</v>
      </c>
      <c r="F120" s="5">
        <v>2883698000000</v>
      </c>
      <c r="G120" s="5">
        <v>3649465000000</v>
      </c>
      <c r="I120" s="5">
        <v>2883698000000</v>
      </c>
      <c r="J120" s="5">
        <v>4490961000000</v>
      </c>
      <c r="K120" s="5">
        <v>3880314000000</v>
      </c>
      <c r="L120" s="5">
        <v>5484954000000</v>
      </c>
      <c r="M120" s="5">
        <v>7033157000000</v>
      </c>
      <c r="N120" s="5">
        <v>8075457000000</v>
      </c>
      <c r="O120" s="5">
        <v>8322886000000</v>
      </c>
      <c r="P120" s="5">
        <v>8588433000000</v>
      </c>
      <c r="Q120" s="5">
        <v>9029000000000</v>
      </c>
      <c r="R120" s="5">
        <v>10324004000000</v>
      </c>
      <c r="S120" s="5">
        <v>9092657000000</v>
      </c>
      <c r="T120" s="5">
        <v>7290175000000</v>
      </c>
      <c r="U120" s="5">
        <v>5496323000000</v>
      </c>
      <c r="V120" s="5">
        <v>5899254000000</v>
      </c>
      <c r="W120" s="5">
        <v>5559138000000</v>
      </c>
      <c r="X120" s="5">
        <v>7223694000000</v>
      </c>
    </row>
    <row r="121" spans="3:24" ht="15.5" x14ac:dyDescent="0.35">
      <c r="C121" t="s">
        <v>685</v>
      </c>
      <c r="V121" s="5">
        <v>726232000000</v>
      </c>
      <c r="W121" s="5">
        <v>724579000000</v>
      </c>
      <c r="X121" s="5">
        <v>723109000000</v>
      </c>
    </row>
    <row r="122" spans="3:24" ht="15.5" x14ac:dyDescent="0.35">
      <c r="C122" t="s">
        <v>453</v>
      </c>
      <c r="D122" s="5">
        <v>539700000000</v>
      </c>
      <c r="E122" s="5">
        <v>524773000000</v>
      </c>
      <c r="F122" s="5">
        <v>545238000000</v>
      </c>
      <c r="G122" s="5">
        <v>548138000000</v>
      </c>
      <c r="I122" s="5">
        <v>545238000000</v>
      </c>
      <c r="J122" s="5">
        <v>591936000000</v>
      </c>
      <c r="K122" s="5">
        <v>573495000000</v>
      </c>
      <c r="L122" s="5">
        <v>492895000000</v>
      </c>
      <c r="M122" s="5">
        <v>440101000000</v>
      </c>
      <c r="N122" s="5">
        <v>378978000000</v>
      </c>
      <c r="O122" s="5">
        <v>370286000000</v>
      </c>
      <c r="P122" s="5">
        <v>361315000000</v>
      </c>
      <c r="Q122" s="5">
        <v>389660000000</v>
      </c>
      <c r="R122" s="5">
        <v>418156000000</v>
      </c>
      <c r="S122" s="5">
        <v>438244000000</v>
      </c>
      <c r="T122" s="5">
        <v>482348000000</v>
      </c>
      <c r="U122" s="5">
        <v>508795000000</v>
      </c>
      <c r="V122" s="5">
        <v>546826000000</v>
      </c>
      <c r="W122" s="5">
        <v>604772000000</v>
      </c>
      <c r="X122" s="5">
        <v>668458000000</v>
      </c>
    </row>
    <row r="123" spans="3:24" ht="15.5" x14ac:dyDescent="0.35">
      <c r="C123" t="s">
        <v>811</v>
      </c>
      <c r="D123" s="5">
        <v>436319000000</v>
      </c>
      <c r="E123" s="5">
        <v>480446000000</v>
      </c>
      <c r="F123" s="5">
        <v>475319000000</v>
      </c>
      <c r="G123" s="5">
        <v>460575000000</v>
      </c>
      <c r="I123" s="5">
        <v>475319000000</v>
      </c>
      <c r="J123" s="5">
        <v>772341000000</v>
      </c>
      <c r="K123" s="5">
        <v>1071465000000</v>
      </c>
      <c r="L123" s="5">
        <v>1461496000000</v>
      </c>
      <c r="M123" s="5">
        <v>1562565000000</v>
      </c>
      <c r="N123" s="5">
        <v>1582427000000</v>
      </c>
      <c r="O123" s="5">
        <v>1660389000000</v>
      </c>
      <c r="P123" s="5">
        <v>1652885000000</v>
      </c>
      <c r="Q123" s="5">
        <v>1177064000000</v>
      </c>
      <c r="R123" s="5">
        <v>6542938000000</v>
      </c>
      <c r="S123" s="5">
        <v>5741803000000</v>
      </c>
      <c r="T123" s="5">
        <v>4138349000000</v>
      </c>
      <c r="U123" s="5">
        <v>3396217000000</v>
      </c>
      <c r="V123" s="5">
        <v>3389772000000</v>
      </c>
      <c r="W123" s="5">
        <v>3201348000000</v>
      </c>
      <c r="X123" s="5">
        <v>4955185000000</v>
      </c>
    </row>
    <row r="124" spans="3:24" ht="15.5" x14ac:dyDescent="0.35">
      <c r="C124" t="s">
        <v>745</v>
      </c>
      <c r="R124" s="5">
        <v>1323925000000</v>
      </c>
      <c r="S124" s="5">
        <v>376692000000</v>
      </c>
      <c r="T124" s="5">
        <v>632299000000</v>
      </c>
      <c r="U124" s="5">
        <v>542854000000</v>
      </c>
      <c r="V124" s="5">
        <v>358066000000</v>
      </c>
      <c r="W124" s="5">
        <v>303964000000</v>
      </c>
      <c r="X124" s="5">
        <v>278246000000</v>
      </c>
    </row>
    <row r="125" spans="3:24" ht="15.5" x14ac:dyDescent="0.35">
      <c r="C125" t="s">
        <v>1198</v>
      </c>
      <c r="D125" s="5">
        <v>731734000000</v>
      </c>
      <c r="E125" s="5">
        <v>604787000000</v>
      </c>
      <c r="F125" s="5">
        <v>377892000000</v>
      </c>
      <c r="G125" s="5">
        <v>1196764000000</v>
      </c>
      <c r="I125" s="5">
        <v>377892000000</v>
      </c>
      <c r="J125" s="5">
        <v>1689898000000</v>
      </c>
      <c r="K125" s="5">
        <v>852807000000</v>
      </c>
      <c r="L125" s="5">
        <v>1837525000000</v>
      </c>
      <c r="M125" s="5">
        <v>3087699000000</v>
      </c>
      <c r="N125" s="5">
        <v>4140791000000</v>
      </c>
      <c r="O125" s="5">
        <v>3832530000000</v>
      </c>
      <c r="P125" s="5">
        <v>4218271000000</v>
      </c>
      <c r="Q125" s="5">
        <v>5054402000000</v>
      </c>
    </row>
    <row r="126" spans="3:24" ht="15.5" x14ac:dyDescent="0.35">
      <c r="C126" t="s">
        <v>1756</v>
      </c>
      <c r="S126" s="5">
        <v>734161000000</v>
      </c>
      <c r="T126" s="5">
        <v>731808000000</v>
      </c>
    </row>
    <row r="127" spans="3:24" ht="15.5" x14ac:dyDescent="0.35">
      <c r="C127" t="s">
        <v>130</v>
      </c>
      <c r="D127" s="5">
        <v>15149830000000</v>
      </c>
      <c r="E127" s="5">
        <v>14689288000000</v>
      </c>
      <c r="F127" s="5">
        <v>14781711000000</v>
      </c>
      <c r="G127" s="5">
        <v>13335816000000</v>
      </c>
      <c r="I127" s="5">
        <v>14781711000000</v>
      </c>
      <c r="J127" s="5">
        <v>13260394000000</v>
      </c>
      <c r="K127" s="5">
        <v>13291426000000</v>
      </c>
      <c r="L127" s="5">
        <v>14945799000000</v>
      </c>
      <c r="M127" s="5">
        <v>16193066000000</v>
      </c>
      <c r="N127" s="5">
        <v>16905391000000</v>
      </c>
      <c r="O127" s="5">
        <v>17129515000000</v>
      </c>
      <c r="P127" s="5">
        <v>16379829000000</v>
      </c>
      <c r="Q127" s="5">
        <v>15216987000000</v>
      </c>
      <c r="R127" s="5">
        <v>14919304000000</v>
      </c>
      <c r="S127" s="5">
        <v>14465741000000</v>
      </c>
      <c r="T127" s="5">
        <v>14189000000000</v>
      </c>
      <c r="U127" s="5">
        <v>11957032000000</v>
      </c>
      <c r="V127" s="5">
        <v>10482468000000</v>
      </c>
      <c r="W127" s="5">
        <v>10339209000000</v>
      </c>
      <c r="X127" s="5">
        <v>11324638000000</v>
      </c>
    </row>
    <row r="128" spans="3:24" ht="15.5" x14ac:dyDescent="0.35">
      <c r="C128" t="s">
        <v>131</v>
      </c>
    </row>
    <row r="129" spans="2:24" ht="15.5" x14ac:dyDescent="0.35">
      <c r="C129" t="s">
        <v>132</v>
      </c>
      <c r="D129" s="5">
        <v>3100262000000</v>
      </c>
      <c r="E129" s="5">
        <v>3100262000000</v>
      </c>
      <c r="F129" s="5">
        <v>3100262000000</v>
      </c>
      <c r="G129" s="5">
        <v>3100262000000</v>
      </c>
      <c r="I129" s="5">
        <v>3100262000000</v>
      </c>
      <c r="J129" s="5">
        <v>3100262000000</v>
      </c>
      <c r="K129" s="5">
        <v>3163262000000</v>
      </c>
      <c r="L129" s="5">
        <v>3163262000000</v>
      </c>
      <c r="M129" s="5">
        <v>3163262000000</v>
      </c>
      <c r="N129" s="5">
        <v>3163262000000</v>
      </c>
      <c r="O129" s="5">
        <v>3163262000000</v>
      </c>
      <c r="P129" s="5">
        <v>3163262000000</v>
      </c>
      <c r="Q129" s="5">
        <v>3163262000000</v>
      </c>
      <c r="R129" s="5">
        <v>3163262000000</v>
      </c>
      <c r="S129" s="5">
        <v>3163262000000</v>
      </c>
      <c r="T129" s="5">
        <v>3163262000000</v>
      </c>
      <c r="U129" s="5">
        <v>3163262000000</v>
      </c>
      <c r="V129" s="5">
        <v>3163262000000</v>
      </c>
      <c r="W129" s="5">
        <v>3163262000000</v>
      </c>
      <c r="X129" s="5">
        <v>2530610000000</v>
      </c>
    </row>
    <row r="130" spans="2:24" ht="15.5" x14ac:dyDescent="0.35">
      <c r="C130" t="s">
        <v>133</v>
      </c>
      <c r="D130" s="5">
        <v>2296964000000</v>
      </c>
      <c r="E130" s="5">
        <v>2296964000000</v>
      </c>
      <c r="F130" s="5">
        <v>2296964000000</v>
      </c>
      <c r="G130" s="5">
        <v>2296964000000</v>
      </c>
      <c r="I130" s="5">
        <v>2296964000000</v>
      </c>
      <c r="J130" s="5">
        <v>2296964000000</v>
      </c>
      <c r="K130" s="5">
        <v>2495125000000</v>
      </c>
      <c r="L130" s="5">
        <v>2495125000000</v>
      </c>
      <c r="M130" s="5">
        <v>2495125000000</v>
      </c>
      <c r="N130" s="5">
        <v>2495125000000</v>
      </c>
      <c r="O130" s="5">
        <v>2495125000000</v>
      </c>
      <c r="P130" s="5">
        <v>2495125000000</v>
      </c>
      <c r="Q130" s="5">
        <v>2495125000000</v>
      </c>
      <c r="R130" s="5">
        <v>2495125000000</v>
      </c>
      <c r="S130" s="5">
        <v>2495125000000</v>
      </c>
      <c r="T130" s="5">
        <v>2495125000000</v>
      </c>
      <c r="U130" s="5">
        <v>2495125000000</v>
      </c>
      <c r="V130" s="5">
        <v>2495125000000</v>
      </c>
      <c r="W130" s="5">
        <v>2725988000000</v>
      </c>
      <c r="X130" s="5">
        <v>9191000000</v>
      </c>
    </row>
    <row r="131" spans="2:24" ht="15.5" x14ac:dyDescent="0.35">
      <c r="C131" t="s">
        <v>134</v>
      </c>
      <c r="D131" s="5">
        <v>15700679000000</v>
      </c>
      <c r="E131" s="5">
        <v>15664961000000</v>
      </c>
      <c r="F131" s="5">
        <v>15232418000000</v>
      </c>
      <c r="G131" s="5">
        <v>14621361000000</v>
      </c>
      <c r="I131" s="5">
        <v>15232418000000</v>
      </c>
      <c r="J131" s="5">
        <v>13512859000000</v>
      </c>
      <c r="K131" s="5">
        <v>12125311000000</v>
      </c>
      <c r="L131" s="5">
        <v>11620776000000</v>
      </c>
      <c r="M131" s="5">
        <v>10456320000000</v>
      </c>
      <c r="N131" s="5">
        <v>9471650000000</v>
      </c>
      <c r="O131" s="5">
        <v>8927905000000</v>
      </c>
      <c r="P131" s="5">
        <v>9403861000000</v>
      </c>
      <c r="Q131" s="5">
        <v>9240033000000</v>
      </c>
      <c r="R131" s="5">
        <v>8996151000000</v>
      </c>
      <c r="S131" s="5">
        <v>8537177000000</v>
      </c>
      <c r="T131" s="5">
        <v>8701115000000</v>
      </c>
      <c r="U131" s="5">
        <v>8013842000000</v>
      </c>
      <c r="V131" s="5">
        <v>7837784000000</v>
      </c>
      <c r="W131" s="5">
        <v>7012984000000</v>
      </c>
      <c r="X131" s="5">
        <v>5346428000000</v>
      </c>
    </row>
    <row r="132" spans="2:24" ht="15.5" x14ac:dyDescent="0.35">
      <c r="C132" t="s">
        <v>135</v>
      </c>
      <c r="D132" s="5">
        <v>65240000000</v>
      </c>
      <c r="E132" s="5">
        <v>60240000000</v>
      </c>
      <c r="F132" s="5">
        <v>60240000000</v>
      </c>
      <c r="G132" s="5">
        <v>60240000000</v>
      </c>
      <c r="I132" s="5">
        <v>60240000000</v>
      </c>
      <c r="J132" s="5">
        <v>55240000000</v>
      </c>
      <c r="K132" s="5">
        <v>50240000000</v>
      </c>
      <c r="L132" s="5">
        <v>45240000000</v>
      </c>
      <c r="M132" s="5">
        <v>40240000000</v>
      </c>
      <c r="N132" s="5">
        <v>35240000000</v>
      </c>
      <c r="O132" s="5">
        <v>35240000000</v>
      </c>
      <c r="P132" s="5">
        <v>35240000000</v>
      </c>
      <c r="Q132" s="5">
        <v>30240000000</v>
      </c>
      <c r="R132" s="5">
        <v>25240000000</v>
      </c>
      <c r="S132" s="5">
        <v>20240000000</v>
      </c>
      <c r="T132" s="5">
        <v>15240000000</v>
      </c>
      <c r="U132" s="5">
        <v>10240000000</v>
      </c>
      <c r="V132" s="5">
        <v>5000000000</v>
      </c>
      <c r="W132" s="5">
        <v>240000000</v>
      </c>
      <c r="X132" s="5">
        <v>240000000</v>
      </c>
    </row>
    <row r="133" spans="2:24" ht="15.5" x14ac:dyDescent="0.35">
      <c r="C133" t="s">
        <v>136</v>
      </c>
      <c r="D133" s="5">
        <v>15635439000000</v>
      </c>
      <c r="E133" s="5">
        <v>15604721000000</v>
      </c>
      <c r="F133" s="5">
        <v>15172178000000</v>
      </c>
      <c r="G133" s="5">
        <v>14561121000000</v>
      </c>
      <c r="I133" s="5">
        <v>15172178000000</v>
      </c>
      <c r="J133" s="5">
        <v>13457619000000</v>
      </c>
      <c r="K133" s="5">
        <v>12075071000000</v>
      </c>
      <c r="L133" s="5">
        <v>11575536000000</v>
      </c>
      <c r="M133" s="5">
        <v>10416080000000</v>
      </c>
      <c r="N133" s="5">
        <v>9436410000000</v>
      </c>
      <c r="O133" s="5">
        <v>8892665000000</v>
      </c>
      <c r="P133" s="5">
        <v>9368621000000</v>
      </c>
      <c r="Q133" s="5">
        <v>9209793000000</v>
      </c>
      <c r="R133" s="5">
        <v>8970911000000</v>
      </c>
      <c r="S133" s="5">
        <v>8516937000000</v>
      </c>
      <c r="T133" s="5">
        <v>8685875000000</v>
      </c>
      <c r="U133" s="5">
        <v>8003602000000</v>
      </c>
      <c r="V133" s="5">
        <v>7832784000000</v>
      </c>
      <c r="W133" s="5">
        <v>7012744000000</v>
      </c>
      <c r="X133" s="5">
        <v>5346188000000</v>
      </c>
    </row>
    <row r="134" spans="2:24" ht="15.5" x14ac:dyDescent="0.35">
      <c r="C134" t="s">
        <v>137</v>
      </c>
      <c r="D134" s="5">
        <v>15700679000000</v>
      </c>
      <c r="E134" s="5">
        <v>15664961000000</v>
      </c>
      <c r="F134" s="5">
        <v>15232418000000</v>
      </c>
      <c r="G134" s="5">
        <v>14621361000000</v>
      </c>
      <c r="I134" s="5">
        <v>15232418000000</v>
      </c>
      <c r="J134" s="5">
        <v>13512859000000</v>
      </c>
      <c r="K134" s="5">
        <v>12125311000000</v>
      </c>
      <c r="L134" s="5">
        <v>11620776000000</v>
      </c>
      <c r="M134" s="5">
        <v>10456320000000</v>
      </c>
      <c r="N134" s="5">
        <v>9471650000000</v>
      </c>
      <c r="O134" s="5">
        <v>8927905000000</v>
      </c>
      <c r="P134" s="5">
        <v>9403861000000</v>
      </c>
      <c r="Q134" s="5">
        <v>9240033000000</v>
      </c>
      <c r="R134" s="5">
        <v>8996151000000</v>
      </c>
      <c r="S134" s="5">
        <v>8537177000000</v>
      </c>
      <c r="T134" s="5">
        <v>8701115000000</v>
      </c>
      <c r="U134" s="5">
        <v>8013842000000</v>
      </c>
      <c r="V134" s="5">
        <v>7837784000000</v>
      </c>
      <c r="W134" s="5">
        <v>7012984000000</v>
      </c>
      <c r="X134" s="5">
        <v>5346428000000</v>
      </c>
    </row>
    <row r="135" spans="2:24" ht="15.5" x14ac:dyDescent="0.35">
      <c r="C135" t="s">
        <v>291</v>
      </c>
      <c r="D135" s="5">
        <v>6285160000000</v>
      </c>
      <c r="E135" s="5">
        <v>6302341000000</v>
      </c>
      <c r="F135" s="5">
        <v>6150837000000</v>
      </c>
      <c r="G135" s="5">
        <v>5890777000000</v>
      </c>
      <c r="I135" s="5">
        <v>6150837000000</v>
      </c>
      <c r="J135" s="5">
        <v>5263053000000</v>
      </c>
      <c r="K135" s="5">
        <v>4384093000000</v>
      </c>
      <c r="L135" s="5">
        <v>4334966000000</v>
      </c>
      <c r="M135" s="5">
        <v>4118355000000</v>
      </c>
      <c r="N135" s="5">
        <v>3557084000000</v>
      </c>
      <c r="O135" s="5">
        <v>3296370000000</v>
      </c>
      <c r="P135" s="5">
        <v>3423331000000</v>
      </c>
      <c r="Q135" s="5">
        <v>3480110000000</v>
      </c>
      <c r="R135" s="5">
        <v>3156640000000</v>
      </c>
      <c r="S135" s="5">
        <v>3205442000000</v>
      </c>
      <c r="T135" s="5">
        <v>2625630000000</v>
      </c>
      <c r="U135" s="5">
        <v>2439643000000</v>
      </c>
      <c r="V135" s="5">
        <v>2514825000000</v>
      </c>
      <c r="W135" s="5">
        <v>2423007000000</v>
      </c>
      <c r="X135" s="5">
        <v>2006898000000</v>
      </c>
    </row>
    <row r="136" spans="2:24" ht="15.5" x14ac:dyDescent="0.35">
      <c r="C136" t="s">
        <v>10</v>
      </c>
      <c r="D136" s="5">
        <v>27197198000000</v>
      </c>
      <c r="E136" s="5">
        <v>27178713000000</v>
      </c>
      <c r="F136" s="5">
        <v>26594674000000</v>
      </c>
      <c r="G136" s="5">
        <v>25723574000000</v>
      </c>
      <c r="I136" s="5">
        <v>26594674000000</v>
      </c>
      <c r="J136" s="5">
        <v>23987435000000</v>
      </c>
      <c r="K136" s="5">
        <v>21720925000000</v>
      </c>
      <c r="L136" s="5">
        <v>21167282000000</v>
      </c>
      <c r="M136" s="5">
        <v>19786236000000</v>
      </c>
      <c r="N136" s="5">
        <v>18489873000000</v>
      </c>
      <c r="O136" s="5">
        <v>17781323000000</v>
      </c>
      <c r="P136" s="5">
        <v>18286677000000</v>
      </c>
      <c r="Q136" s="5">
        <v>18180779000000</v>
      </c>
      <c r="R136" s="5">
        <v>17618288000000</v>
      </c>
      <c r="S136" s="5">
        <v>17231401000000</v>
      </c>
      <c r="T136" s="5">
        <v>16807051000000</v>
      </c>
      <c r="U136" s="5">
        <v>16108089000000</v>
      </c>
      <c r="V136" s="5">
        <v>16091993000000</v>
      </c>
      <c r="W136" s="5">
        <v>15171190000000</v>
      </c>
      <c r="X136" s="5">
        <v>9739076000000</v>
      </c>
    </row>
    <row r="137" spans="2:24" ht="15.5" x14ac:dyDescent="0.35">
      <c r="C137" t="s">
        <v>138</v>
      </c>
      <c r="D137" s="5">
        <v>42347028000000</v>
      </c>
      <c r="E137" s="5">
        <v>41868001000000</v>
      </c>
      <c r="F137" s="5">
        <v>41376385000000</v>
      </c>
      <c r="G137" s="5">
        <v>39059390000000</v>
      </c>
      <c r="I137" s="5">
        <v>41376385000000</v>
      </c>
      <c r="J137" s="5">
        <v>37247829000000</v>
      </c>
      <c r="K137" s="5">
        <v>35012351000000</v>
      </c>
      <c r="L137" s="5">
        <v>36113081000000</v>
      </c>
      <c r="M137" s="5">
        <v>35979302000000</v>
      </c>
      <c r="N137" s="5">
        <v>35395264000000</v>
      </c>
      <c r="O137" s="5">
        <v>34910838000000</v>
      </c>
      <c r="P137" s="5">
        <v>34666506000000</v>
      </c>
      <c r="Q137" s="5">
        <v>33397766000000</v>
      </c>
      <c r="R137" s="5">
        <v>32537592000000</v>
      </c>
      <c r="S137" s="5">
        <v>31697142000000</v>
      </c>
      <c r="T137" s="5">
        <v>30996051000000</v>
      </c>
      <c r="U137" s="5">
        <v>28065121000000</v>
      </c>
      <c r="V137" s="5">
        <v>26574461000000</v>
      </c>
      <c r="W137" s="5">
        <v>25510399000000</v>
      </c>
      <c r="X137" s="5">
        <v>21063714000000</v>
      </c>
    </row>
    <row r="138" spans="2:24" ht="15.5" x14ac:dyDescent="0.35">
      <c r="C138" t="s">
        <v>139</v>
      </c>
      <c r="D138" s="5">
        <v>15501310000</v>
      </c>
      <c r="E138" s="5">
        <v>15501310000</v>
      </c>
      <c r="F138" s="5">
        <v>15501310000</v>
      </c>
      <c r="G138" s="5">
        <v>15501310000</v>
      </c>
      <c r="I138" s="5">
        <v>15501310000</v>
      </c>
      <c r="J138" s="5">
        <v>15501310000</v>
      </c>
      <c r="K138" s="5">
        <v>15816310000</v>
      </c>
      <c r="L138" s="5">
        <v>15816310000</v>
      </c>
      <c r="M138" s="5">
        <v>15816310000</v>
      </c>
      <c r="N138" s="5">
        <v>15816310000</v>
      </c>
      <c r="O138" s="5">
        <v>15816310000</v>
      </c>
      <c r="P138" s="5">
        <v>15816310000</v>
      </c>
      <c r="Q138" s="5">
        <v>15816310000</v>
      </c>
      <c r="R138" s="5">
        <v>15816310000</v>
      </c>
      <c r="S138" s="5">
        <v>15816310000</v>
      </c>
      <c r="T138" s="5">
        <v>15816310000</v>
      </c>
      <c r="U138" s="5">
        <v>15816310000</v>
      </c>
      <c r="V138" s="5">
        <v>15816310000</v>
      </c>
      <c r="W138" s="5">
        <v>15816310000</v>
      </c>
      <c r="X138" s="5">
        <v>2530610</v>
      </c>
    </row>
    <row r="140" spans="2:24" ht="15.5" x14ac:dyDescent="0.35">
      <c r="B140" t="s">
        <v>140</v>
      </c>
      <c r="C140" t="s">
        <v>141</v>
      </c>
      <c r="D140" s="5">
        <v>33987000000</v>
      </c>
      <c r="E140" s="5">
        <v>1445777000000</v>
      </c>
      <c r="F140" s="5">
        <v>-358596000000</v>
      </c>
      <c r="G140" s="5">
        <v>1887558000000</v>
      </c>
      <c r="I140" s="5">
        <v>3434869000000</v>
      </c>
      <c r="J140" s="5">
        <v>2299715000000</v>
      </c>
      <c r="K140" s="5">
        <v>3829754000000</v>
      </c>
      <c r="L140" s="5">
        <v>3595585000000</v>
      </c>
      <c r="M140" s="5">
        <v>3706169000000</v>
      </c>
      <c r="N140" s="5">
        <v>2511877000000</v>
      </c>
      <c r="O140" s="5">
        <v>1677215000000</v>
      </c>
      <c r="P140" s="5">
        <v>1155072000000</v>
      </c>
      <c r="Q140" s="5">
        <v>2002390000000</v>
      </c>
      <c r="R140" s="5">
        <v>2162467000000</v>
      </c>
      <c r="S140" s="5">
        <v>1665381000000</v>
      </c>
      <c r="T140" s="5">
        <v>2765289000000</v>
      </c>
      <c r="U140" s="5">
        <v>2138864000000</v>
      </c>
      <c r="V140" s="5">
        <v>2723309000000</v>
      </c>
      <c r="W140" s="5">
        <v>2819781000000</v>
      </c>
      <c r="X140" s="5">
        <v>1976269000000</v>
      </c>
    </row>
    <row r="141" spans="2:24" ht="15.5" x14ac:dyDescent="0.35">
      <c r="C141" t="s">
        <v>1757</v>
      </c>
      <c r="D141" s="5">
        <v>4314048000000</v>
      </c>
      <c r="E141" s="5">
        <v>5354105000000</v>
      </c>
      <c r="F141" s="5">
        <v>5980011000000</v>
      </c>
      <c r="G141" s="5">
        <v>5363260000000</v>
      </c>
      <c r="I141" s="5">
        <v>20871180000000</v>
      </c>
      <c r="J141" s="5">
        <v>15586319000000</v>
      </c>
      <c r="K141" s="5">
        <v>16462836000000</v>
      </c>
      <c r="L141" s="5">
        <v>17938814000000</v>
      </c>
      <c r="M141" s="5">
        <v>19509581000000</v>
      </c>
      <c r="N141" s="5">
        <v>14470410000000</v>
      </c>
      <c r="O141" s="5">
        <v>13921878000000</v>
      </c>
      <c r="P141" s="5">
        <v>13977516000000</v>
      </c>
      <c r="Q141" s="5">
        <v>15506266000000</v>
      </c>
      <c r="R141" s="5">
        <v>14570732000000</v>
      </c>
      <c r="S141" s="5">
        <v>13769905000000</v>
      </c>
      <c r="T141" s="5">
        <v>15092581000000</v>
      </c>
      <c r="U141" s="5">
        <v>13216012000000</v>
      </c>
      <c r="V141" s="5">
        <v>13912414000000</v>
      </c>
      <c r="W141" s="5">
        <v>12596195000000</v>
      </c>
      <c r="X141" s="5">
        <v>9301051000000</v>
      </c>
    </row>
    <row r="142" spans="2:24" ht="15.5" x14ac:dyDescent="0.35">
      <c r="C142" t="s">
        <v>750</v>
      </c>
      <c r="L142" s="5">
        <v>-4225780000000</v>
      </c>
      <c r="M142" s="5">
        <v>-4179872000000</v>
      </c>
      <c r="N142" s="5">
        <v>-3261373000000</v>
      </c>
      <c r="O142" s="5">
        <v>-4033698000000</v>
      </c>
      <c r="P142" s="5">
        <v>-4672852000000</v>
      </c>
      <c r="Q142" s="5">
        <v>-4010935000000</v>
      </c>
      <c r="R142" s="5">
        <v>-3441989000000</v>
      </c>
      <c r="S142" s="5">
        <v>-4034155000000</v>
      </c>
      <c r="T142" s="5">
        <v>-5316654000000</v>
      </c>
      <c r="U142" s="5">
        <v>-4714167000000</v>
      </c>
      <c r="V142" s="5">
        <v>-4514790000000</v>
      </c>
      <c r="W142" s="5">
        <v>-3464549000000</v>
      </c>
      <c r="X142" s="5">
        <v>-2924660000000</v>
      </c>
    </row>
    <row r="143" spans="2:24" ht="15.5" x14ac:dyDescent="0.35">
      <c r="C143" t="s">
        <v>1758</v>
      </c>
      <c r="L143" s="5">
        <v>-5882355000000</v>
      </c>
      <c r="M143" s="5">
        <v>-7558860000000</v>
      </c>
      <c r="N143" s="5">
        <v>-5245459000000</v>
      </c>
      <c r="O143" s="5">
        <v>-3888910000000</v>
      </c>
      <c r="P143" s="5">
        <v>-3871868000000</v>
      </c>
      <c r="Q143" s="5">
        <v>-5383189000000</v>
      </c>
      <c r="R143" s="5">
        <v>-5216503000000</v>
      </c>
      <c r="S143" s="5">
        <v>-4411938000000</v>
      </c>
      <c r="T143" s="5">
        <v>-4412413000000</v>
      </c>
      <c r="U143" s="5">
        <v>-4309590000000</v>
      </c>
      <c r="V143" s="5">
        <v>-4572746000000</v>
      </c>
      <c r="W143" s="5">
        <v>-4234408000000</v>
      </c>
      <c r="X143" s="5">
        <v>-2485542000000</v>
      </c>
    </row>
    <row r="144" spans="2:24" ht="15.5" x14ac:dyDescent="0.35">
      <c r="C144" t="s">
        <v>842</v>
      </c>
      <c r="D144" s="5">
        <v>-2870059000000</v>
      </c>
      <c r="E144" s="5">
        <v>-2816253000000</v>
      </c>
      <c r="F144" s="5">
        <v>-2674345000000</v>
      </c>
      <c r="G144" s="5">
        <v>-2378510000000</v>
      </c>
      <c r="I144" s="5">
        <v>-10372500000000</v>
      </c>
      <c r="J144" s="5">
        <v>-9133619000000</v>
      </c>
      <c r="K144" s="5">
        <v>-8449231000000</v>
      </c>
    </row>
    <row r="145" spans="3:24" ht="15.5" x14ac:dyDescent="0.35">
      <c r="C145" t="s">
        <v>813</v>
      </c>
      <c r="D145" s="5">
        <v>-895156000000</v>
      </c>
      <c r="E145" s="5">
        <v>-828508000000</v>
      </c>
      <c r="F145" s="5">
        <v>-1095809000000</v>
      </c>
      <c r="G145" s="5">
        <v>-882612000000</v>
      </c>
      <c r="I145" s="5">
        <v>-3569221000000</v>
      </c>
      <c r="J145" s="5">
        <v>-3331007000000</v>
      </c>
      <c r="K145" s="5">
        <v>-3231148000000</v>
      </c>
      <c r="L145" s="5">
        <v>-3028223000000</v>
      </c>
      <c r="M145" s="5">
        <v>-2861713000000</v>
      </c>
      <c r="N145" s="5">
        <v>-2731143000000</v>
      </c>
      <c r="O145" s="5">
        <v>-3269439000000</v>
      </c>
      <c r="P145" s="5">
        <v>-3076012000000</v>
      </c>
      <c r="Q145" s="5">
        <v>-2902625000000</v>
      </c>
      <c r="R145" s="5">
        <v>-2636483000000</v>
      </c>
      <c r="S145" s="5">
        <v>-2433029000000</v>
      </c>
      <c r="T145" s="5">
        <v>-1430850000000</v>
      </c>
      <c r="U145" s="5">
        <v>-1128723000000</v>
      </c>
      <c r="V145" s="5">
        <v>-1052407000000</v>
      </c>
      <c r="W145" s="5">
        <v>-970722000000</v>
      </c>
      <c r="X145" s="5">
        <v>-785355000000</v>
      </c>
    </row>
    <row r="146" spans="3:24" ht="15.5" x14ac:dyDescent="0.35">
      <c r="C146" t="s">
        <v>1759</v>
      </c>
      <c r="D146" s="5">
        <v>-12992000000</v>
      </c>
      <c r="E146" s="5">
        <v>460000000</v>
      </c>
      <c r="F146" s="5">
        <v>5385000000</v>
      </c>
      <c r="G146" s="5">
        <v>-2155000000</v>
      </c>
      <c r="I146" s="5">
        <v>42940000000</v>
      </c>
      <c r="J146" s="5">
        <v>2021000000</v>
      </c>
      <c r="K146" s="5">
        <v>13048000000</v>
      </c>
      <c r="L146" s="5">
        <v>42575000000</v>
      </c>
      <c r="M146" s="5">
        <v>33784000000</v>
      </c>
      <c r="N146" s="5">
        <v>230505000000</v>
      </c>
      <c r="O146" s="5">
        <v>96956000000</v>
      </c>
      <c r="P146" s="5">
        <v>-7715000000</v>
      </c>
      <c r="Q146" s="5">
        <v>84715000000</v>
      </c>
      <c r="R146" s="5">
        <v>-23671000000</v>
      </c>
      <c r="S146" s="5">
        <v>99973000000</v>
      </c>
      <c r="T146" s="5">
        <v>113949000000</v>
      </c>
      <c r="U146" s="5">
        <v>193128000000</v>
      </c>
      <c r="V146" s="5">
        <v>49367000000</v>
      </c>
    </row>
    <row r="147" spans="3:24" ht="15.5" x14ac:dyDescent="0.35">
      <c r="C147" t="s">
        <v>596</v>
      </c>
      <c r="D147" s="5">
        <v>91863000000</v>
      </c>
      <c r="E147" s="5">
        <v>79885000000</v>
      </c>
      <c r="F147" s="5">
        <v>68057000000</v>
      </c>
      <c r="G147" s="5">
        <v>76524000000</v>
      </c>
      <c r="I147" s="5">
        <v>290009000000</v>
      </c>
      <c r="J147" s="5">
        <v>232227000000</v>
      </c>
      <c r="K147" s="5">
        <v>172184000000</v>
      </c>
      <c r="L147" s="5">
        <v>91128000000</v>
      </c>
      <c r="M147" s="5">
        <v>68614000000</v>
      </c>
      <c r="N147" s="5">
        <v>69083000000</v>
      </c>
      <c r="O147" s="5">
        <v>80919000000</v>
      </c>
      <c r="P147" s="5">
        <v>86008000000</v>
      </c>
      <c r="Q147" s="5">
        <v>71735000000</v>
      </c>
      <c r="R147" s="5">
        <v>53699000000</v>
      </c>
      <c r="S147" s="5">
        <v>80773000000</v>
      </c>
      <c r="T147" s="5">
        <v>108474000000</v>
      </c>
      <c r="U147" s="5">
        <v>97942000000</v>
      </c>
      <c r="V147" s="5">
        <v>175911000000</v>
      </c>
      <c r="W147" s="5">
        <v>144970000000</v>
      </c>
      <c r="X147" s="5">
        <v>57251000000</v>
      </c>
    </row>
    <row r="148" spans="3:24" ht="15.5" x14ac:dyDescent="0.35">
      <c r="C148" t="s">
        <v>702</v>
      </c>
      <c r="D148" s="5">
        <v>-368936000000</v>
      </c>
      <c r="E148" s="5">
        <v>-234973000000</v>
      </c>
      <c r="F148" s="5">
        <v>-216288000000</v>
      </c>
      <c r="G148" s="5">
        <v>-150291000000</v>
      </c>
      <c r="I148" s="5">
        <v>-957123000000</v>
      </c>
      <c r="J148" s="5">
        <v>-611374000000</v>
      </c>
      <c r="K148" s="5">
        <v>-565807000000</v>
      </c>
      <c r="L148" s="5">
        <v>-907738000000</v>
      </c>
      <c r="M148" s="5">
        <v>-639817000000</v>
      </c>
      <c r="N148" s="5">
        <v>-225984000000</v>
      </c>
      <c r="O148" s="5">
        <v>-307806000000</v>
      </c>
      <c r="P148" s="5">
        <v>-562117000000</v>
      </c>
      <c r="Q148" s="5">
        <v>-689776000000</v>
      </c>
      <c r="R148" s="5">
        <v>-486574000000</v>
      </c>
      <c r="S148" s="5">
        <v>-603064000000</v>
      </c>
      <c r="T148" s="5">
        <v>-688460000000</v>
      </c>
      <c r="U148" s="5">
        <v>-705856000000</v>
      </c>
      <c r="V148" s="5">
        <v>-723950000000</v>
      </c>
      <c r="W148" s="5">
        <v>-811320000000</v>
      </c>
      <c r="X148" s="5">
        <v>-772981000000</v>
      </c>
    </row>
    <row r="149" spans="3:24" ht="15.5" x14ac:dyDescent="0.35">
      <c r="C149" t="s">
        <v>461</v>
      </c>
      <c r="D149" s="5">
        <v>-144977000000</v>
      </c>
      <c r="E149" s="5">
        <v>-141745000000</v>
      </c>
      <c r="F149" s="5">
        <v>-122521000000</v>
      </c>
      <c r="G149" s="5">
        <v>-186002000000</v>
      </c>
      <c r="I149" s="5">
        <v>-615215000000</v>
      </c>
      <c r="J149" s="5">
        <v>-573229000000</v>
      </c>
      <c r="K149" s="5">
        <v>-608429000000</v>
      </c>
      <c r="L149" s="5">
        <v>-579107000000</v>
      </c>
      <c r="M149" s="5">
        <v>-671134000000</v>
      </c>
      <c r="N149" s="5">
        <v>-794420000000</v>
      </c>
      <c r="O149" s="5">
        <v>-886652000000</v>
      </c>
      <c r="P149" s="5">
        <v>-730752000000</v>
      </c>
      <c r="Q149" s="5">
        <v>-670638000000</v>
      </c>
      <c r="R149" s="5">
        <v>-689963000000</v>
      </c>
      <c r="S149" s="5">
        <v>-753352000000</v>
      </c>
      <c r="T149" s="5">
        <v>-681048000000</v>
      </c>
      <c r="U149" s="5">
        <v>-473875000000</v>
      </c>
      <c r="V149" s="5">
        <v>-472012000000</v>
      </c>
      <c r="W149" s="5">
        <v>-420345000000</v>
      </c>
      <c r="X149" s="5">
        <v>-388226000000</v>
      </c>
    </row>
    <row r="150" spans="3:24" ht="15.5" x14ac:dyDescent="0.35">
      <c r="C150" t="s">
        <v>1760</v>
      </c>
      <c r="D150" s="5">
        <v>-46998000000</v>
      </c>
      <c r="F150" s="5">
        <v>-2303086000000</v>
      </c>
      <c r="G150" s="5">
        <v>47344000000</v>
      </c>
      <c r="I150" s="5">
        <v>-2255201000000</v>
      </c>
      <c r="J150" s="5">
        <v>128377000000</v>
      </c>
      <c r="K150" s="5">
        <v>36301000000</v>
      </c>
      <c r="P150" s="5">
        <v>12864000000</v>
      </c>
      <c r="R150" s="5">
        <v>33219000000</v>
      </c>
    </row>
    <row r="151" spans="3:24" ht="15.5" x14ac:dyDescent="0.35">
      <c r="C151" t="s">
        <v>1761</v>
      </c>
      <c r="D151" s="5">
        <v>-32806000000</v>
      </c>
      <c r="E151" s="5">
        <v>32806000000</v>
      </c>
      <c r="L151" s="5">
        <v>146271000000</v>
      </c>
      <c r="M151" s="5">
        <v>5586000000</v>
      </c>
      <c r="N151" s="5">
        <v>258000000</v>
      </c>
      <c r="O151" s="5">
        <v>-36033000000</v>
      </c>
      <c r="Q151" s="5">
        <v>-3163000000</v>
      </c>
      <c r="S151" s="5">
        <v>-49732000000</v>
      </c>
      <c r="T151" s="5">
        <v>-20290000000</v>
      </c>
      <c r="U151" s="5">
        <v>-36007000000</v>
      </c>
      <c r="V151" s="5">
        <v>-78478000000</v>
      </c>
      <c r="W151" s="5">
        <v>-20040000000</v>
      </c>
      <c r="X151" s="5">
        <v>-25269000000</v>
      </c>
    </row>
    <row r="152" spans="3:24" ht="15.5" x14ac:dyDescent="0.35">
      <c r="C152" t="s">
        <v>436</v>
      </c>
    </row>
    <row r="153" spans="3:24" ht="15.5" x14ac:dyDescent="0.35">
      <c r="C153" t="s">
        <v>178</v>
      </c>
      <c r="D153" s="5">
        <v>-65012000000</v>
      </c>
      <c r="E153" s="5">
        <v>-267006000000</v>
      </c>
      <c r="F153" s="5">
        <v>1632460000000</v>
      </c>
      <c r="G153" s="5">
        <v>-1145169000000</v>
      </c>
      <c r="I153" s="5">
        <v>634632000000</v>
      </c>
      <c r="J153" s="5">
        <v>-249995000000</v>
      </c>
      <c r="K153" s="5">
        <v>-1619939000000</v>
      </c>
      <c r="L153" s="5">
        <v>-1669247000000</v>
      </c>
      <c r="M153" s="5">
        <v>-1039809000000</v>
      </c>
      <c r="N153" s="5">
        <v>-235689000000</v>
      </c>
      <c r="O153" s="5">
        <v>508098000000</v>
      </c>
      <c r="P153" s="5">
        <v>746377000000</v>
      </c>
      <c r="Q153" s="5">
        <v>267280000000</v>
      </c>
      <c r="R153" s="5">
        <v>17516000000</v>
      </c>
      <c r="S153" s="5">
        <v>11431000000</v>
      </c>
      <c r="T153" s="5">
        <v>1371508000000</v>
      </c>
      <c r="U153" s="5">
        <v>343990000000</v>
      </c>
      <c r="V153" s="5">
        <v>-1048648000000</v>
      </c>
      <c r="W153" s="5">
        <v>2020493000000</v>
      </c>
      <c r="X153" s="5">
        <v>1502930000000</v>
      </c>
    </row>
    <row r="154" spans="3:24" ht="15.5" x14ac:dyDescent="0.35">
      <c r="C154" t="s">
        <v>179</v>
      </c>
      <c r="D154" s="5">
        <v>-338181000000</v>
      </c>
      <c r="E154" s="5">
        <v>-270904000000</v>
      </c>
      <c r="F154" s="5">
        <v>-516261000000</v>
      </c>
      <c r="G154" s="5">
        <v>-512723000000</v>
      </c>
      <c r="I154" s="5">
        <v>-1545014000000</v>
      </c>
      <c r="J154" s="5">
        <v>-1529429000000</v>
      </c>
      <c r="K154" s="5">
        <v>-1315800000000</v>
      </c>
      <c r="L154" s="5">
        <v>-1468374000000</v>
      </c>
      <c r="M154" s="5">
        <v>-1376346000000</v>
      </c>
      <c r="N154" s="5">
        <v>-1575455000000</v>
      </c>
      <c r="O154" s="5">
        <v>-2513962000000</v>
      </c>
      <c r="P154" s="5">
        <v>-2120297000000</v>
      </c>
      <c r="Q154" s="5">
        <v>-1881237000000</v>
      </c>
      <c r="R154" s="5">
        <v>-1762243000000</v>
      </c>
      <c r="S154" s="5">
        <v>-2955987000000</v>
      </c>
      <c r="T154" s="5">
        <v>-3561905000000</v>
      </c>
      <c r="U154" s="5">
        <v>-3978229000000</v>
      </c>
      <c r="V154" s="5">
        <v>-3313353000000</v>
      </c>
      <c r="W154" s="5">
        <v>-1972198000000</v>
      </c>
      <c r="X154" s="5">
        <v>-2878894000000</v>
      </c>
    </row>
    <row r="155" spans="3:24" ht="15.5" x14ac:dyDescent="0.35">
      <c r="C155" t="s">
        <v>180</v>
      </c>
      <c r="V155" s="5">
        <v>3226000000</v>
      </c>
      <c r="W155" s="5">
        <v>9274000000</v>
      </c>
      <c r="X155" s="5">
        <v>3310000000</v>
      </c>
    </row>
    <row r="156" spans="3:24" ht="15.5" x14ac:dyDescent="0.35">
      <c r="C156" t="s">
        <v>1762</v>
      </c>
      <c r="D156" s="5">
        <v>3451000000</v>
      </c>
      <c r="E156" s="5">
        <v>2320000000</v>
      </c>
      <c r="F156" s="5">
        <v>2407000000</v>
      </c>
      <c r="G156" s="5">
        <v>3730000000</v>
      </c>
      <c r="I156" s="5">
        <v>11101000000</v>
      </c>
      <c r="J156" s="5">
        <v>12973000000</v>
      </c>
      <c r="K156" s="5">
        <v>34599000000</v>
      </c>
      <c r="L156" s="5">
        <v>30333000000</v>
      </c>
      <c r="M156" s="5">
        <v>25863000000</v>
      </c>
      <c r="N156" s="5">
        <v>2592000000</v>
      </c>
      <c r="O156" s="5">
        <v>11197000000</v>
      </c>
      <c r="P156" s="5">
        <v>27108000000</v>
      </c>
      <c r="Q156" s="5">
        <v>2635000000</v>
      </c>
      <c r="R156" s="5">
        <v>2106000000</v>
      </c>
      <c r="S156" s="5">
        <v>3579000000</v>
      </c>
      <c r="T156" s="5">
        <v>14050000000</v>
      </c>
      <c r="U156" s="5">
        <v>10274000000</v>
      </c>
    </row>
    <row r="157" spans="3:24" ht="15.5" x14ac:dyDescent="0.35">
      <c r="C157" t="s">
        <v>1763</v>
      </c>
      <c r="Q157" s="5">
        <v>2791000000</v>
      </c>
      <c r="R157" s="5">
        <v>3986000000</v>
      </c>
      <c r="T157" s="5">
        <v>1784000000</v>
      </c>
      <c r="U157" s="5">
        <v>4659000000</v>
      </c>
    </row>
    <row r="158" spans="3:24" ht="15.5" x14ac:dyDescent="0.35">
      <c r="C158" t="s">
        <v>1764</v>
      </c>
      <c r="D158" s="5">
        <v>3451000000</v>
      </c>
      <c r="E158" s="5">
        <v>2320000000</v>
      </c>
      <c r="F158" s="5">
        <v>2407000000</v>
      </c>
      <c r="G158" s="5">
        <v>3730000000</v>
      </c>
      <c r="I158" s="5">
        <v>11101000000</v>
      </c>
      <c r="J158" s="5">
        <v>12973000000</v>
      </c>
      <c r="K158" s="5">
        <v>34599000000</v>
      </c>
      <c r="L158" s="5">
        <v>30333000000</v>
      </c>
      <c r="M158" s="5">
        <v>25863000000</v>
      </c>
      <c r="N158" s="5">
        <v>2592000000</v>
      </c>
      <c r="O158" s="5">
        <v>11197000000</v>
      </c>
      <c r="P158" s="5">
        <v>27108000000</v>
      </c>
      <c r="Q158" s="5">
        <v>5426000000</v>
      </c>
      <c r="R158" s="5">
        <v>6092000000</v>
      </c>
      <c r="S158" s="5">
        <v>3579000000</v>
      </c>
      <c r="T158" s="5">
        <v>15834000000</v>
      </c>
      <c r="U158" s="5">
        <v>14933000000</v>
      </c>
      <c r="V158" s="5">
        <v>3226000000</v>
      </c>
      <c r="W158" s="5">
        <v>9274000000</v>
      </c>
      <c r="X158" s="5">
        <v>3310000000</v>
      </c>
    </row>
    <row r="159" spans="3:24" ht="15.5" x14ac:dyDescent="0.35">
      <c r="C159" t="s">
        <v>185</v>
      </c>
      <c r="D159" s="5">
        <v>-234568000000</v>
      </c>
      <c r="E159" s="5">
        <v>-189691000000</v>
      </c>
      <c r="F159" s="5">
        <v>-395386000000</v>
      </c>
      <c r="G159" s="5">
        <v>-370453000000</v>
      </c>
      <c r="I159" s="5">
        <v>-1130791000000</v>
      </c>
      <c r="J159" s="5">
        <v>-958350000000</v>
      </c>
      <c r="K159" s="5">
        <v>-975961000000</v>
      </c>
      <c r="L159" s="5">
        <v>-1214327000000</v>
      </c>
      <c r="M159" s="5">
        <v>-1016931000000</v>
      </c>
      <c r="N159" s="5">
        <v>-1171785000000</v>
      </c>
      <c r="O159" s="5">
        <v>-1590950000000</v>
      </c>
      <c r="P159" s="5">
        <v>-1404938000000</v>
      </c>
      <c r="Q159" s="5">
        <v>-402321000000</v>
      </c>
      <c r="R159" s="5">
        <v>-518140000000</v>
      </c>
      <c r="S159" s="5">
        <v>-887000000000</v>
      </c>
      <c r="T159" s="5">
        <v>-1637823000000</v>
      </c>
      <c r="U159" s="5">
        <v>-1885761000000</v>
      </c>
      <c r="V159" s="5">
        <v>-2563355000000</v>
      </c>
      <c r="W159" s="5">
        <v>-1674656000000</v>
      </c>
      <c r="X159" s="5">
        <v>-1659949000000</v>
      </c>
    </row>
    <row r="160" spans="3:24" ht="15.5" x14ac:dyDescent="0.35">
      <c r="C160" t="s">
        <v>1765</v>
      </c>
    </row>
    <row r="161" spans="3:24" ht="15.5" x14ac:dyDescent="0.35">
      <c r="C161" t="s">
        <v>1663</v>
      </c>
      <c r="Q161" s="5">
        <v>-827714000000</v>
      </c>
      <c r="R161" s="5">
        <v>-800270000000</v>
      </c>
      <c r="S161" s="5">
        <v>-952531000000</v>
      </c>
      <c r="T161" s="5">
        <v>-1155974000000</v>
      </c>
      <c r="U161" s="5">
        <v>-1034708000000</v>
      </c>
    </row>
    <row r="162" spans="3:24" ht="15.5" x14ac:dyDescent="0.35">
      <c r="C162" t="s">
        <v>708</v>
      </c>
      <c r="R162" s="5">
        <v>-54996000000</v>
      </c>
      <c r="T162" s="5">
        <v>-34952000000</v>
      </c>
      <c r="U162" s="5">
        <v>-329989000000</v>
      </c>
      <c r="X162" s="5">
        <v>-488488000000</v>
      </c>
    </row>
    <row r="163" spans="3:24" ht="15.5" x14ac:dyDescent="0.35">
      <c r="C163" t="s">
        <v>467</v>
      </c>
      <c r="Q163" s="5">
        <v>-76954000000</v>
      </c>
      <c r="R163" s="5">
        <v>-101019000000</v>
      </c>
      <c r="S163" s="5">
        <v>-223086000000</v>
      </c>
      <c r="T163" s="5">
        <v>-354637000000</v>
      </c>
      <c r="U163" s="5">
        <v>-327307000000</v>
      </c>
      <c r="V163" s="5">
        <v>-252612000000</v>
      </c>
      <c r="W163" s="5">
        <v>-184053000000</v>
      </c>
      <c r="X163" s="5">
        <v>-464991000000</v>
      </c>
    </row>
    <row r="164" spans="3:24" ht="15.5" x14ac:dyDescent="0.35">
      <c r="C164" t="s">
        <v>1766</v>
      </c>
      <c r="D164" s="5">
        <v>-24351000000</v>
      </c>
      <c r="E164" s="5">
        <v>-24633000000</v>
      </c>
      <c r="F164" s="5">
        <v>196000000</v>
      </c>
      <c r="G164" s="5">
        <v>-17523000000</v>
      </c>
      <c r="I164" s="5">
        <v>39258000000</v>
      </c>
      <c r="J164" s="5">
        <v>15762000000</v>
      </c>
      <c r="K164" s="5">
        <v>-84129000000</v>
      </c>
      <c r="L164" s="5">
        <v>16276000000</v>
      </c>
      <c r="M164" s="5">
        <v>-107928000000</v>
      </c>
      <c r="N164" s="5">
        <v>-152250000000</v>
      </c>
      <c r="O164" s="5">
        <v>-213811000000</v>
      </c>
      <c r="P164" s="5">
        <v>-268583000000</v>
      </c>
      <c r="Q164" s="5">
        <v>-135183000000</v>
      </c>
      <c r="R164" s="5">
        <v>-189696000000</v>
      </c>
      <c r="S164" s="5">
        <v>-182062000000</v>
      </c>
      <c r="T164" s="5">
        <v>-68459000000</v>
      </c>
      <c r="U164" s="5">
        <v>-168641000000</v>
      </c>
      <c r="V164" s="5">
        <v>-164874000000</v>
      </c>
      <c r="W164" s="5">
        <v>-21324000000</v>
      </c>
      <c r="X164" s="5">
        <v>-128024000000</v>
      </c>
    </row>
    <row r="165" spans="3:24" ht="15.5" x14ac:dyDescent="0.35">
      <c r="C165" t="s">
        <v>1767</v>
      </c>
      <c r="R165" s="5">
        <v>30960000000</v>
      </c>
    </row>
    <row r="166" spans="3:24" ht="15.5" x14ac:dyDescent="0.35">
      <c r="C166" t="s">
        <v>1768</v>
      </c>
    </row>
    <row r="167" spans="3:24" ht="15.5" x14ac:dyDescent="0.35">
      <c r="C167" t="s">
        <v>1671</v>
      </c>
      <c r="Q167" s="5">
        <v>-66552000000</v>
      </c>
      <c r="R167" s="5">
        <v>-115407000000</v>
      </c>
      <c r="S167" s="5">
        <v>-86105000000</v>
      </c>
      <c r="T167" s="5">
        <v>-86784000000</v>
      </c>
      <c r="U167" s="5">
        <v>-103369000000</v>
      </c>
      <c r="V167" s="5">
        <v>-92779000000</v>
      </c>
      <c r="W167" s="5">
        <v>-21789000000</v>
      </c>
      <c r="X167" s="5">
        <v>-31416000000</v>
      </c>
    </row>
    <row r="168" spans="3:24" ht="15.5" x14ac:dyDescent="0.35">
      <c r="C168" t="s">
        <v>1769</v>
      </c>
      <c r="T168" s="5">
        <v>-57020000000</v>
      </c>
    </row>
    <row r="169" spans="3:24" ht="15.5" x14ac:dyDescent="0.35">
      <c r="C169" t="s">
        <v>1203</v>
      </c>
      <c r="D169" s="5">
        <v>-5515000000</v>
      </c>
      <c r="E169" s="5">
        <v>-17417000000</v>
      </c>
      <c r="F169" s="5">
        <v>-21261000000</v>
      </c>
      <c r="G169" s="5">
        <v>-35537000000</v>
      </c>
      <c r="I169" s="5">
        <v>-158236000000</v>
      </c>
      <c r="J169" s="5">
        <v>-327488000000</v>
      </c>
      <c r="K169" s="5">
        <v>-10247000000</v>
      </c>
      <c r="L169" s="5">
        <v>-38999000000</v>
      </c>
      <c r="M169" s="5">
        <v>-87275000000</v>
      </c>
      <c r="N169" s="5">
        <v>-60008000000</v>
      </c>
      <c r="O169" s="5">
        <v>-160318000000</v>
      </c>
    </row>
    <row r="170" spans="3:24" ht="15.5" x14ac:dyDescent="0.35">
      <c r="C170" t="s">
        <v>1770</v>
      </c>
      <c r="D170" s="5">
        <v>-77198000000</v>
      </c>
      <c r="E170" s="5">
        <v>-41483000000</v>
      </c>
      <c r="F170" s="5">
        <v>-102217000000</v>
      </c>
      <c r="G170" s="5">
        <v>-92940000000</v>
      </c>
      <c r="I170" s="5">
        <v>-306346000000</v>
      </c>
      <c r="J170" s="5">
        <v>-272326000000</v>
      </c>
      <c r="K170" s="5">
        <v>-280062000000</v>
      </c>
      <c r="L170" s="5">
        <v>-198863000000</v>
      </c>
      <c r="M170" s="5">
        <v>-190075000000</v>
      </c>
      <c r="N170" s="5">
        <v>-194004000000</v>
      </c>
      <c r="O170" s="5">
        <v>-186314000000</v>
      </c>
      <c r="P170" s="5">
        <v>-165344000000</v>
      </c>
    </row>
    <row r="171" spans="3:24" ht="15.5" x14ac:dyDescent="0.35">
      <c r="C171" t="s">
        <v>1771</v>
      </c>
      <c r="P171" s="5">
        <v>-199217000000</v>
      </c>
    </row>
    <row r="172" spans="3:24" ht="15.5" x14ac:dyDescent="0.35">
      <c r="C172" t="s">
        <v>269</v>
      </c>
      <c r="L172" s="5">
        <v>-62794000000</v>
      </c>
      <c r="O172" s="5">
        <v>-373766000000</v>
      </c>
      <c r="P172" s="5">
        <v>-109323000000</v>
      </c>
      <c r="Q172" s="5">
        <v>-349350000000</v>
      </c>
      <c r="S172" s="5">
        <v>-560202000000</v>
      </c>
      <c r="T172" s="5">
        <v>-6000000000</v>
      </c>
      <c r="U172" s="5">
        <v>-79208000000</v>
      </c>
      <c r="V172" s="5">
        <v>-171460000000</v>
      </c>
    </row>
    <row r="173" spans="3:24" ht="15.5" x14ac:dyDescent="0.35">
      <c r="C173" t="s">
        <v>1015</v>
      </c>
      <c r="Q173" s="5">
        <v>-28589000000</v>
      </c>
      <c r="R173" s="5">
        <v>-19767000000</v>
      </c>
      <c r="S173" s="5">
        <v>-68580000000</v>
      </c>
      <c r="T173" s="5">
        <v>-176090000000</v>
      </c>
      <c r="U173" s="5">
        <v>-64029000000</v>
      </c>
      <c r="V173" s="5">
        <v>-71499000000</v>
      </c>
      <c r="W173" s="5">
        <v>-73440000000</v>
      </c>
      <c r="X173" s="5">
        <v>-55969000000</v>
      </c>
    </row>
    <row r="174" spans="3:24" ht="15.5" x14ac:dyDescent="0.35">
      <c r="C174" t="s">
        <v>1772</v>
      </c>
      <c r="W174" s="5">
        <v>-6210000000</v>
      </c>
      <c r="X174" s="5">
        <v>-11867000000</v>
      </c>
    </row>
    <row r="175" spans="3:24" ht="15.5" x14ac:dyDescent="0.35">
      <c r="C175" t="s">
        <v>1669</v>
      </c>
      <c r="U175" s="5">
        <v>-150000000</v>
      </c>
      <c r="X175" s="5">
        <v>-41500000000</v>
      </c>
    </row>
    <row r="176" spans="3:24" ht="15.5" x14ac:dyDescent="0.35">
      <c r="C176" t="s">
        <v>186</v>
      </c>
      <c r="D176" s="5">
        <v>-65012000000</v>
      </c>
      <c r="E176" s="5">
        <v>-267006000000</v>
      </c>
      <c r="F176" s="5">
        <v>1632460000000</v>
      </c>
      <c r="G176" s="5">
        <v>-1145169000000</v>
      </c>
      <c r="I176" s="5">
        <v>634632000000</v>
      </c>
      <c r="J176" s="5">
        <v>-249995000000</v>
      </c>
      <c r="K176" s="5">
        <v>-1619939000000</v>
      </c>
      <c r="L176" s="5">
        <v>-1669247000000</v>
      </c>
      <c r="M176" s="5">
        <v>-1039809000000</v>
      </c>
      <c r="N176" s="5">
        <v>-235689000000</v>
      </c>
      <c r="O176" s="5">
        <v>508098000000</v>
      </c>
      <c r="P176" s="5">
        <v>746377000000</v>
      </c>
      <c r="Q176" s="5">
        <v>267280000000</v>
      </c>
      <c r="R176" s="5">
        <v>17516000000</v>
      </c>
      <c r="S176" s="5">
        <v>11431000000</v>
      </c>
      <c r="T176" s="5">
        <v>1371508000000</v>
      </c>
      <c r="U176" s="5">
        <v>343990000000</v>
      </c>
      <c r="V176" s="5">
        <v>-1048648000000</v>
      </c>
      <c r="W176" s="5">
        <v>2020493000000</v>
      </c>
      <c r="X176" s="5">
        <v>1502930000000</v>
      </c>
    </row>
    <row r="177" spans="3:24" ht="15.5" x14ac:dyDescent="0.35">
      <c r="C177" t="s">
        <v>1773</v>
      </c>
    </row>
    <row r="178" spans="3:24" ht="15.5" x14ac:dyDescent="0.35">
      <c r="C178" t="s">
        <v>777</v>
      </c>
      <c r="M178" s="5">
        <v>80470000000</v>
      </c>
      <c r="N178" s="5">
        <v>71284000000</v>
      </c>
      <c r="O178" s="5">
        <v>82000000000</v>
      </c>
      <c r="P178" s="5">
        <v>497900000000</v>
      </c>
      <c r="Q178" s="5">
        <v>12000000000</v>
      </c>
      <c r="R178" s="5">
        <v>202805000000</v>
      </c>
      <c r="S178" s="5">
        <v>158075000000</v>
      </c>
      <c r="T178" s="5">
        <v>66966000000</v>
      </c>
      <c r="U178" s="5">
        <v>132868000000</v>
      </c>
      <c r="V178" s="5">
        <v>80383000000</v>
      </c>
    </row>
    <row r="179" spans="3:24" ht="15.5" x14ac:dyDescent="0.35">
      <c r="C179" t="s">
        <v>771</v>
      </c>
      <c r="F179" s="5">
        <v>-328344000000</v>
      </c>
      <c r="I179" s="5">
        <v>-328344000000</v>
      </c>
      <c r="J179" s="5">
        <v>-267470000000</v>
      </c>
      <c r="K179" s="5">
        <v>-443000000000</v>
      </c>
      <c r="L179" s="5">
        <v>-101000000000</v>
      </c>
      <c r="M179" s="5">
        <v>-126000000000</v>
      </c>
      <c r="N179" s="5">
        <v>-165000000000</v>
      </c>
      <c r="O179" s="5">
        <v>-80000000000</v>
      </c>
      <c r="S179" s="5">
        <v>-122600000000</v>
      </c>
      <c r="U179" s="5">
        <v>-4102000000</v>
      </c>
      <c r="V179" s="5">
        <v>-46656000000</v>
      </c>
    </row>
    <row r="180" spans="3:24" ht="15.5" x14ac:dyDescent="0.35">
      <c r="C180" t="s">
        <v>1044</v>
      </c>
      <c r="D180" s="5">
        <v>-2108012000000</v>
      </c>
      <c r="E180" s="5">
        <v>1981958000000</v>
      </c>
      <c r="F180" s="5">
        <v>1650219000000</v>
      </c>
      <c r="G180" s="5">
        <v>-643053000000</v>
      </c>
      <c r="I180" s="5">
        <v>1428174000000</v>
      </c>
      <c r="J180" s="5">
        <v>-25185000000</v>
      </c>
      <c r="K180" s="5">
        <v>-740799000000</v>
      </c>
      <c r="L180" s="5">
        <v>-1168890000000</v>
      </c>
      <c r="M180" s="5">
        <v>-847587000000</v>
      </c>
      <c r="N180" s="5">
        <v>-52970000000</v>
      </c>
      <c r="O180" s="5">
        <v>460567000000</v>
      </c>
      <c r="P180" s="5">
        <v>481547000000</v>
      </c>
      <c r="Q180" s="5">
        <v>465526000000</v>
      </c>
      <c r="R180" s="5">
        <v>-580521000000</v>
      </c>
      <c r="S180" s="5">
        <v>-67080000000</v>
      </c>
      <c r="T180" s="5">
        <v>1105688000000</v>
      </c>
      <c r="U180" s="5">
        <v>646900000000</v>
      </c>
      <c r="V180" s="5">
        <v>-574522000000</v>
      </c>
      <c r="W180" s="5">
        <v>420001000000</v>
      </c>
      <c r="X180" s="5">
        <v>1064170000000</v>
      </c>
    </row>
    <row r="181" spans="3:24" ht="15.5" x14ac:dyDescent="0.35">
      <c r="C181" t="s">
        <v>1774</v>
      </c>
    </row>
    <row r="182" spans="3:24" ht="15.5" x14ac:dyDescent="0.35">
      <c r="C182" t="s">
        <v>1775</v>
      </c>
      <c r="D182" s="5">
        <v>2238485000000</v>
      </c>
      <c r="E182" s="5">
        <v>-2238485000000</v>
      </c>
      <c r="P182" s="5">
        <v>-1700000000</v>
      </c>
      <c r="R182" s="5">
        <v>570768000000</v>
      </c>
      <c r="S182" s="5">
        <v>55986000000</v>
      </c>
      <c r="T182" s="5">
        <v>617077000000</v>
      </c>
      <c r="U182" s="5">
        <v>208733000000</v>
      </c>
      <c r="V182" s="5">
        <v>94481000000</v>
      </c>
      <c r="W182" s="5">
        <v>-1617651000000</v>
      </c>
      <c r="X182" s="5">
        <v>585002000000</v>
      </c>
    </row>
    <row r="183" spans="3:24" ht="15.5" x14ac:dyDescent="0.35">
      <c r="C183" t="s">
        <v>1499</v>
      </c>
      <c r="G183" s="5">
        <v>-23656000000</v>
      </c>
    </row>
    <row r="184" spans="3:24" ht="15.5" x14ac:dyDescent="0.35">
      <c r="C184" t="s">
        <v>828</v>
      </c>
      <c r="T184" s="5">
        <v>730000000000</v>
      </c>
    </row>
    <row r="185" spans="3:24" ht="15.5" x14ac:dyDescent="0.35">
      <c r="C185" t="s">
        <v>962</v>
      </c>
      <c r="D185" s="5">
        <v>-50000000000</v>
      </c>
      <c r="F185" s="5">
        <v>328344000000</v>
      </c>
      <c r="G185" s="5">
        <v>-298344000000</v>
      </c>
    </row>
    <row r="186" spans="3:24" ht="15.5" x14ac:dyDescent="0.35">
      <c r="C186" t="s">
        <v>1776</v>
      </c>
      <c r="W186" s="5">
        <v>37325000000</v>
      </c>
      <c r="X186" s="5">
        <v>-27152000000</v>
      </c>
    </row>
    <row r="187" spans="3:24" ht="15.5" x14ac:dyDescent="0.35">
      <c r="C187" t="s">
        <v>1777</v>
      </c>
      <c r="F187" s="5">
        <v>-328344000000</v>
      </c>
      <c r="I187" s="5">
        <v>-328344000000</v>
      </c>
      <c r="J187" s="5">
        <v>-267470000000</v>
      </c>
      <c r="K187" s="5">
        <v>-443000000000</v>
      </c>
      <c r="L187" s="5">
        <v>-101000000000</v>
      </c>
      <c r="M187" s="5">
        <v>-45530000000</v>
      </c>
      <c r="N187" s="5">
        <v>-93716000000</v>
      </c>
      <c r="O187" s="5">
        <v>2000000000</v>
      </c>
      <c r="P187" s="5">
        <v>497900000000</v>
      </c>
      <c r="Q187" s="5">
        <v>12000000000</v>
      </c>
      <c r="R187" s="5">
        <v>202805000000</v>
      </c>
      <c r="S187" s="5">
        <v>35475000000</v>
      </c>
      <c r="T187" s="5">
        <v>66966000000</v>
      </c>
      <c r="U187" s="5">
        <v>128766000000</v>
      </c>
      <c r="V187" s="5">
        <v>33727000000</v>
      </c>
      <c r="W187" s="5">
        <v>37325000000</v>
      </c>
      <c r="X187" s="5">
        <v>-27152000000</v>
      </c>
    </row>
    <row r="188" spans="3:24" ht="15.5" x14ac:dyDescent="0.35">
      <c r="C188" t="s">
        <v>1346</v>
      </c>
      <c r="F188" s="5">
        <v>-6071000000</v>
      </c>
      <c r="G188" s="5">
        <v>-179500000000</v>
      </c>
      <c r="I188" s="5">
        <v>-185571000000</v>
      </c>
      <c r="J188" s="5">
        <v>-107700000000</v>
      </c>
      <c r="K188" s="5">
        <v>-146362000000</v>
      </c>
      <c r="L188" s="5">
        <v>-140838000000</v>
      </c>
      <c r="M188" s="5">
        <v>-55230000000</v>
      </c>
      <c r="N188" s="5">
        <v>-41423000000</v>
      </c>
      <c r="O188" s="5">
        <v>-52469000000</v>
      </c>
      <c r="P188" s="5">
        <v>-127357000000</v>
      </c>
      <c r="Q188" s="5">
        <v>-113276000000</v>
      </c>
      <c r="R188" s="5">
        <v>-105029000000</v>
      </c>
      <c r="S188" s="5">
        <v>-152613000000</v>
      </c>
      <c r="T188" s="5">
        <v>-135588000000</v>
      </c>
      <c r="U188" s="5">
        <v>-347895000000</v>
      </c>
      <c r="V188" s="5">
        <v>-293359000000</v>
      </c>
      <c r="W188" s="5">
        <v>-168631000000</v>
      </c>
      <c r="X188" s="5">
        <v>-134007000000</v>
      </c>
    </row>
    <row r="189" spans="3:24" ht="15.5" x14ac:dyDescent="0.35">
      <c r="C189" t="s">
        <v>1778</v>
      </c>
      <c r="O189" s="5">
        <v>98000000000</v>
      </c>
    </row>
    <row r="190" spans="3:24" ht="15.5" x14ac:dyDescent="0.35">
      <c r="C190" t="s">
        <v>1779</v>
      </c>
      <c r="G190" s="5">
        <v>322000000000</v>
      </c>
      <c r="I190" s="5">
        <v>322000000000</v>
      </c>
      <c r="J190" s="5">
        <v>353040000000</v>
      </c>
      <c r="P190" s="5">
        <v>51000000000</v>
      </c>
      <c r="Q190" s="5">
        <v>58043000000</v>
      </c>
      <c r="R190" s="5">
        <v>7000000000</v>
      </c>
      <c r="S190" s="5">
        <v>387689000000</v>
      </c>
      <c r="T190" s="5">
        <v>38638000000</v>
      </c>
      <c r="V190" s="5">
        <v>23167000000</v>
      </c>
      <c r="X190" s="5">
        <v>14917000000</v>
      </c>
    </row>
    <row r="191" spans="3:24" ht="15.5" x14ac:dyDescent="0.35">
      <c r="C191" t="s">
        <v>1679</v>
      </c>
      <c r="T191" s="5">
        <v>-730000000000</v>
      </c>
    </row>
    <row r="192" spans="3:24" ht="15.5" x14ac:dyDescent="0.35">
      <c r="C192" t="s">
        <v>664</v>
      </c>
      <c r="G192" s="5">
        <v>-310026000000</v>
      </c>
      <c r="I192" s="5">
        <v>-310026000000</v>
      </c>
      <c r="J192" s="5">
        <v>-155013000000</v>
      </c>
      <c r="K192" s="5">
        <v>-232520000000</v>
      </c>
      <c r="L192" s="5">
        <v>-201517000000</v>
      </c>
      <c r="M192" s="5">
        <v>-46503000000</v>
      </c>
      <c r="P192" s="5">
        <v>-155013000000</v>
      </c>
      <c r="Q192" s="5">
        <v>-155013000000</v>
      </c>
      <c r="R192" s="5">
        <v>-77507000000</v>
      </c>
      <c r="S192" s="5">
        <v>-248021000000</v>
      </c>
      <c r="T192" s="5">
        <v>-155013000000</v>
      </c>
      <c r="U192" s="5">
        <v>-194343000000</v>
      </c>
      <c r="V192" s="5">
        <v>-332142000000</v>
      </c>
    </row>
    <row r="193" spans="2:24" ht="15.5" x14ac:dyDescent="0.35">
      <c r="C193" t="s">
        <v>1780</v>
      </c>
      <c r="T193" s="5">
        <v>-166260000000</v>
      </c>
      <c r="U193" s="5">
        <v>-98171000000</v>
      </c>
    </row>
    <row r="194" spans="2:24" ht="15.5" x14ac:dyDescent="0.35">
      <c r="C194" t="s">
        <v>1781</v>
      </c>
      <c r="S194" s="5">
        <v>-5000000</v>
      </c>
    </row>
    <row r="195" spans="2:24" ht="15.5" x14ac:dyDescent="0.35">
      <c r="C195" t="s">
        <v>1782</v>
      </c>
      <c r="D195" s="5">
        <v>-145485000000</v>
      </c>
      <c r="E195" s="5">
        <v>-10479000000</v>
      </c>
      <c r="F195" s="5">
        <v>-11688000000</v>
      </c>
      <c r="G195" s="5">
        <v>-12590000000</v>
      </c>
      <c r="I195" s="5">
        <v>-291601000000</v>
      </c>
      <c r="J195" s="5">
        <v>-47667000000</v>
      </c>
      <c r="K195" s="5">
        <v>-57258000000</v>
      </c>
      <c r="L195" s="5">
        <v>-57002000000</v>
      </c>
      <c r="M195" s="5">
        <v>-44959000000</v>
      </c>
      <c r="N195" s="5">
        <v>-47580000000</v>
      </c>
    </row>
    <row r="196" spans="2:24" ht="15.5" x14ac:dyDescent="0.35">
      <c r="C196" t="s">
        <v>1783</v>
      </c>
      <c r="W196" s="5">
        <v>3349449000000</v>
      </c>
    </row>
    <row r="197" spans="2:24" ht="15.5" x14ac:dyDescent="0.35">
      <c r="C197" t="s">
        <v>195</v>
      </c>
      <c r="D197" s="5">
        <v>-369206000000</v>
      </c>
      <c r="E197" s="5">
        <v>907867000000</v>
      </c>
      <c r="F197" s="5">
        <v>757603000000</v>
      </c>
      <c r="G197" s="5">
        <v>229666000000</v>
      </c>
      <c r="I197" s="5">
        <v>2524487000000</v>
      </c>
      <c r="J197" s="5">
        <v>520291000000</v>
      </c>
      <c r="K197" s="5">
        <v>894015000000</v>
      </c>
      <c r="L197" s="5">
        <v>457964000000</v>
      </c>
      <c r="M197" s="5">
        <v>1290014000000</v>
      </c>
      <c r="N197" s="5">
        <v>700733000000</v>
      </c>
      <c r="O197" s="5">
        <v>-328649000000</v>
      </c>
      <c r="P197" s="5">
        <v>-218848000000</v>
      </c>
      <c r="Q197" s="5">
        <v>388433000000</v>
      </c>
      <c r="R197" s="5">
        <v>417740000000</v>
      </c>
      <c r="S197" s="5">
        <v>-1279175000000</v>
      </c>
      <c r="T197" s="5">
        <v>574892000000</v>
      </c>
      <c r="U197" s="5">
        <v>-1495375000000</v>
      </c>
      <c r="V197" s="5">
        <v>-1638692000000</v>
      </c>
      <c r="W197" s="5">
        <v>2868076000000</v>
      </c>
      <c r="X197" s="5">
        <v>600305000000</v>
      </c>
    </row>
    <row r="198" spans="2:24" ht="15.5" x14ac:dyDescent="0.35">
      <c r="C198" t="s">
        <v>196</v>
      </c>
      <c r="E198" s="5">
        <v>8347100000000</v>
      </c>
      <c r="I198" s="5">
        <v>5752380000000</v>
      </c>
      <c r="J198" s="5">
        <v>5161183000000</v>
      </c>
      <c r="K198" s="5">
        <v>4296674000000</v>
      </c>
      <c r="L198" s="5">
        <v>3726293000000</v>
      </c>
      <c r="M198" s="5">
        <v>2427079000000</v>
      </c>
      <c r="N198" s="5">
        <v>1716795000000</v>
      </c>
      <c r="O198" s="5">
        <v>2071459000000</v>
      </c>
      <c r="P198" s="5">
        <v>2260606000000</v>
      </c>
      <c r="Q198" s="5">
        <v>1867975000000</v>
      </c>
      <c r="R198" s="5">
        <v>1461302000000</v>
      </c>
      <c r="S198" s="5">
        <v>2696315000000</v>
      </c>
      <c r="T198" s="5">
        <v>2112822000000</v>
      </c>
      <c r="U198" s="5">
        <v>3449124000000</v>
      </c>
      <c r="V198" s="5">
        <v>5046445000000</v>
      </c>
      <c r="W198" s="5">
        <v>2173967000000</v>
      </c>
      <c r="X198" s="5">
        <v>1617859000000</v>
      </c>
    </row>
    <row r="199" spans="2:24" ht="15.5" x14ac:dyDescent="0.35">
      <c r="C199" t="s">
        <v>383</v>
      </c>
      <c r="D199" s="5">
        <v>102609000000</v>
      </c>
      <c r="E199" s="5">
        <v>26035000000</v>
      </c>
      <c r="F199" s="5">
        <v>11981000000</v>
      </c>
      <c r="G199" s="5">
        <v>50466000000</v>
      </c>
      <c r="I199" s="5">
        <v>70233000000</v>
      </c>
      <c r="J199" s="5">
        <v>70906000000</v>
      </c>
      <c r="K199" s="5">
        <v>-29506000000</v>
      </c>
      <c r="L199" s="5">
        <v>112417000000</v>
      </c>
      <c r="M199" s="5">
        <v>9200000000</v>
      </c>
      <c r="N199" s="5">
        <v>9551000000</v>
      </c>
      <c r="O199" s="5">
        <v>-26015000000</v>
      </c>
      <c r="P199" s="5">
        <v>29701000000</v>
      </c>
      <c r="Q199" s="5">
        <v>4198000000</v>
      </c>
      <c r="R199" s="5">
        <v>-11067000000</v>
      </c>
      <c r="S199" s="5">
        <v>44162000000</v>
      </c>
      <c r="T199" s="5">
        <v>8601000000</v>
      </c>
      <c r="U199" s="5">
        <v>159073000000</v>
      </c>
      <c r="V199" s="5">
        <v>41371000000</v>
      </c>
      <c r="W199" s="5">
        <v>4402000000</v>
      </c>
      <c r="X199" s="5">
        <v>-44197000000</v>
      </c>
    </row>
    <row r="200" spans="2:24" ht="15.5" x14ac:dyDescent="0.35">
      <c r="C200" t="s">
        <v>197</v>
      </c>
      <c r="D200" s="5">
        <v>-266597000000</v>
      </c>
      <c r="E200" s="5">
        <v>9281002000000</v>
      </c>
      <c r="F200" s="5">
        <v>769584000000</v>
      </c>
      <c r="G200" s="5">
        <v>280132000000</v>
      </c>
      <c r="I200" s="5">
        <v>8347100000000</v>
      </c>
      <c r="J200" s="5">
        <v>5752380000000</v>
      </c>
      <c r="K200" s="5">
        <v>5161183000000</v>
      </c>
      <c r="L200" s="5">
        <v>4296674000000</v>
      </c>
      <c r="M200" s="5">
        <v>3726293000000</v>
      </c>
      <c r="N200" s="5">
        <v>2427079000000</v>
      </c>
      <c r="O200" s="5">
        <v>1716795000000</v>
      </c>
      <c r="P200" s="5">
        <v>2071459000000</v>
      </c>
      <c r="Q200" s="5">
        <v>2260606000000</v>
      </c>
      <c r="R200" s="5">
        <v>1867975000000</v>
      </c>
      <c r="S200" s="5">
        <v>1461302000000</v>
      </c>
      <c r="T200" s="5">
        <v>2696315000000</v>
      </c>
      <c r="U200" s="5">
        <v>2112822000000</v>
      </c>
      <c r="V200" s="5">
        <v>3449124000000</v>
      </c>
      <c r="W200" s="5">
        <v>5046445000000</v>
      </c>
      <c r="X200" s="5">
        <v>2173967000000</v>
      </c>
    </row>
    <row r="202" spans="2:24" ht="15.5" x14ac:dyDescent="0.35">
      <c r="B202" t="s">
        <v>198</v>
      </c>
      <c r="C202" t="s">
        <v>12</v>
      </c>
      <c r="D202" s="5">
        <v>15500000000</v>
      </c>
      <c r="E202" s="5">
        <v>15500000000</v>
      </c>
      <c r="F202" s="5">
        <v>15500000000</v>
      </c>
      <c r="G202" s="5">
        <v>15500000000</v>
      </c>
      <c r="I202" s="5">
        <v>15500000000</v>
      </c>
      <c r="J202" s="5">
        <v>15500000000</v>
      </c>
      <c r="K202" s="5">
        <v>15820000000</v>
      </c>
      <c r="L202" s="5">
        <v>15820000000</v>
      </c>
      <c r="M202" s="5">
        <v>15820000000</v>
      </c>
      <c r="N202" s="5">
        <v>15820000000</v>
      </c>
      <c r="O202" s="5">
        <v>15820000000</v>
      </c>
      <c r="P202" s="5">
        <v>15820000000</v>
      </c>
      <c r="Q202" s="5">
        <v>15820000000</v>
      </c>
      <c r="R202" s="5">
        <v>15820000000</v>
      </c>
      <c r="S202" s="5">
        <v>15820000000</v>
      </c>
      <c r="T202" s="5">
        <v>15820000000</v>
      </c>
      <c r="U202" s="5">
        <v>15820000000</v>
      </c>
      <c r="V202" s="5">
        <v>15820000000</v>
      </c>
      <c r="W202" s="5">
        <v>15820000000</v>
      </c>
      <c r="X202" s="5">
        <v>0</v>
      </c>
    </row>
    <row r="203" spans="2:24" ht="15.5" x14ac:dyDescent="0.35">
      <c r="C203" t="s">
        <v>199</v>
      </c>
      <c r="D203" s="6">
        <v>28.38</v>
      </c>
      <c r="E203" s="6">
        <v>27.97</v>
      </c>
      <c r="F203" s="6">
        <v>41.88</v>
      </c>
      <c r="G203" s="6">
        <v>42.81</v>
      </c>
    </row>
    <row r="204" spans="2:24" ht="15.5" x14ac:dyDescent="0.35">
      <c r="C204" t="s">
        <v>200</v>
      </c>
      <c r="D204" s="6">
        <v>18.5</v>
      </c>
      <c r="E204" s="6">
        <v>22.88</v>
      </c>
      <c r="F204" s="6">
        <v>13.61</v>
      </c>
      <c r="G204" s="6">
        <v>14.83</v>
      </c>
    </row>
    <row r="205" spans="2:24" ht="15.5" x14ac:dyDescent="0.35">
      <c r="C205" t="s">
        <v>69</v>
      </c>
      <c r="D205" s="6">
        <v>1.71</v>
      </c>
      <c r="E205" s="6">
        <v>2.04</v>
      </c>
      <c r="F205" s="6">
        <v>1.44</v>
      </c>
      <c r="G205" s="6">
        <v>1.78</v>
      </c>
    </row>
    <row r="206" spans="2:24" ht="15.5" x14ac:dyDescent="0.35">
      <c r="C206" t="s">
        <v>201</v>
      </c>
      <c r="D206" s="5">
        <v>1342850000000</v>
      </c>
      <c r="E206" s="5">
        <v>1155640000000</v>
      </c>
      <c r="F206" s="5">
        <v>1592800000000</v>
      </c>
      <c r="G206" s="5">
        <v>1663340000000</v>
      </c>
    </row>
    <row r="207" spans="2:24" ht="15.5" x14ac:dyDescent="0.35">
      <c r="C207" t="s">
        <v>202</v>
      </c>
      <c r="D207" s="6">
        <v>1.04E-2</v>
      </c>
      <c r="E207" s="6">
        <v>1.04E-2</v>
      </c>
      <c r="F207" s="6">
        <v>1.5700000000000002E-2</v>
      </c>
      <c r="G207" s="6">
        <v>1.7000000000000001E-2</v>
      </c>
    </row>
    <row r="208" spans="2:24" ht="15.5" x14ac:dyDescent="0.35">
      <c r="C208" t="s">
        <v>203</v>
      </c>
      <c r="D208" s="6">
        <v>2.1000000000000001E-2</v>
      </c>
      <c r="E208" s="6">
        <v>2.0799999999999999E-2</v>
      </c>
      <c r="F208" s="6">
        <v>3.1800000000000002E-2</v>
      </c>
      <c r="G208" s="6">
        <v>3.3500000000000002E-2</v>
      </c>
    </row>
    <row r="209" spans="3:7" ht="15.5" x14ac:dyDescent="0.35">
      <c r="C209" t="s">
        <v>204</v>
      </c>
      <c r="D209" s="6">
        <v>3.1099999999999999E-2</v>
      </c>
      <c r="E209" s="6">
        <v>2.7900000000000001E-2</v>
      </c>
      <c r="F209" s="6">
        <v>4.2599999999999999E-2</v>
      </c>
      <c r="G209" s="6">
        <v>4.2199999999999994E-2</v>
      </c>
    </row>
    <row r="210" spans="3:7" ht="15.5" x14ac:dyDescent="0.35">
      <c r="C210" t="s">
        <v>205</v>
      </c>
      <c r="D210" s="6">
        <v>6.79</v>
      </c>
      <c r="E210" s="6">
        <v>5.59</v>
      </c>
      <c r="F210" s="6">
        <v>9.66</v>
      </c>
      <c r="G210" s="6">
        <v>9.0399999999999991</v>
      </c>
    </row>
    <row r="211" spans="3:7" ht="15.5" x14ac:dyDescent="0.35">
      <c r="C211" t="s">
        <v>206</v>
      </c>
      <c r="D211" s="5">
        <v>27197000000000</v>
      </c>
      <c r="E211" s="5">
        <v>27179000000000</v>
      </c>
      <c r="F211" s="5">
        <v>26595000000000</v>
      </c>
      <c r="G211" s="5">
        <v>25724000000000</v>
      </c>
    </row>
    <row r="212" spans="3:7" ht="15.5" x14ac:dyDescent="0.35">
      <c r="C212" t="s">
        <v>207</v>
      </c>
      <c r="D212" s="6">
        <v>0.39</v>
      </c>
      <c r="E212" s="6">
        <v>0.48</v>
      </c>
      <c r="F212" s="6">
        <v>0.43</v>
      </c>
      <c r="G212" s="6">
        <v>0.5</v>
      </c>
    </row>
    <row r="213" spans="3:7" ht="15.5" x14ac:dyDescent="0.35">
      <c r="C213" t="s">
        <v>208</v>
      </c>
      <c r="D213" s="6">
        <v>1349.05</v>
      </c>
      <c r="E213" s="6">
        <v>1346.75</v>
      </c>
      <c r="F213" s="6">
        <v>1318.85</v>
      </c>
      <c r="G213" s="6">
        <v>1279.43</v>
      </c>
    </row>
    <row r="214" spans="3:7" ht="15.5" x14ac:dyDescent="0.35">
      <c r="C214" t="s">
        <v>209</v>
      </c>
      <c r="D214" s="6">
        <v>0.44</v>
      </c>
      <c r="E214" s="6">
        <v>0.53</v>
      </c>
      <c r="F214" s="6">
        <v>0.48</v>
      </c>
      <c r="G214" s="6">
        <v>0.56000000000000005</v>
      </c>
    </row>
    <row r="215" spans="3:7" ht="15.5" x14ac:dyDescent="0.35">
      <c r="C215" t="s">
        <v>210</v>
      </c>
      <c r="D215" s="6">
        <v>1206.48</v>
      </c>
      <c r="E215" s="6">
        <v>1204.18</v>
      </c>
      <c r="F215" s="6">
        <v>1176.27</v>
      </c>
      <c r="G215" s="6">
        <v>1136.8599999999999</v>
      </c>
    </row>
    <row r="216" spans="3:7" ht="15.5" x14ac:dyDescent="0.35">
      <c r="C216" t="s">
        <v>211</v>
      </c>
      <c r="D216" s="5">
        <v>8344000000000</v>
      </c>
      <c r="E216" s="5">
        <v>8340000000000</v>
      </c>
      <c r="F216" s="5">
        <v>8823000000000</v>
      </c>
      <c r="G216" s="5">
        <v>6353000000000</v>
      </c>
    </row>
    <row r="217" spans="3:7" ht="15.5" x14ac:dyDescent="0.35">
      <c r="C217" t="s">
        <v>212</v>
      </c>
      <c r="D217" s="5">
        <v>732000000000</v>
      </c>
      <c r="E217" s="5">
        <v>605000000000</v>
      </c>
      <c r="F217" s="5">
        <v>378000000000</v>
      </c>
      <c r="G217" s="5">
        <v>1197000000000</v>
      </c>
    </row>
    <row r="218" spans="3:7" ht="15.5" x14ac:dyDescent="0.35">
      <c r="C218" t="s">
        <v>213</v>
      </c>
      <c r="D218" s="5">
        <v>20912000000000</v>
      </c>
      <c r="E218" s="5">
        <v>20876000000000</v>
      </c>
      <c r="F218" s="5">
        <v>20444000000000</v>
      </c>
      <c r="G218" s="5">
        <v>19833000000000</v>
      </c>
    </row>
    <row r="219" spans="3:7" ht="15.5" x14ac:dyDescent="0.35">
      <c r="C219" t="s">
        <v>24</v>
      </c>
      <c r="D219" s="5">
        <v>9075000000000</v>
      </c>
      <c r="E219" s="5">
        <v>8945000000000</v>
      </c>
      <c r="F219" s="5">
        <v>9201000000000</v>
      </c>
      <c r="G219" s="5">
        <v>7550000000000</v>
      </c>
    </row>
    <row r="220" spans="3:7" ht="15.5" x14ac:dyDescent="0.35">
      <c r="C220" t="s">
        <v>21</v>
      </c>
      <c r="D220" s="5">
        <v>61000000000</v>
      </c>
      <c r="E220" s="5">
        <v>-336000000000</v>
      </c>
      <c r="F220" s="5">
        <v>854000000000</v>
      </c>
      <c r="G220" s="5">
        <v>-27000000000</v>
      </c>
    </row>
    <row r="221" spans="3:7" ht="15.5" x14ac:dyDescent="0.35">
      <c r="C221" t="s">
        <v>214</v>
      </c>
      <c r="D221" s="5">
        <v>4406000000000</v>
      </c>
      <c r="E221" s="5">
        <v>4203000000000</v>
      </c>
      <c r="F221" s="5">
        <v>3264000000000</v>
      </c>
      <c r="G221" s="5">
        <v>4995000000000</v>
      </c>
    </row>
    <row r="222" spans="3:7" ht="15.5" x14ac:dyDescent="0.35">
      <c r="C222" t="s">
        <v>215</v>
      </c>
      <c r="D222" s="5">
        <v>34000000000</v>
      </c>
      <c r="E222" s="5">
        <v>1446000000000</v>
      </c>
      <c r="F222" s="5">
        <v>-359000000000</v>
      </c>
      <c r="G222" s="5">
        <v>1888000000000</v>
      </c>
    </row>
    <row r="223" spans="3:7" ht="15.5" x14ac:dyDescent="0.35">
      <c r="C223" t="s">
        <v>216</v>
      </c>
      <c r="D223" s="5">
        <v>-235000000000</v>
      </c>
      <c r="E223" s="5">
        <v>-190000000000</v>
      </c>
      <c r="F223" s="5">
        <v>-395000000000</v>
      </c>
      <c r="G223" s="5">
        <v>-370000000000</v>
      </c>
    </row>
    <row r="224" spans="3:7" ht="15.5" x14ac:dyDescent="0.35">
      <c r="C224" t="s">
        <v>13</v>
      </c>
      <c r="D224" s="5">
        <v>-201000000000</v>
      </c>
      <c r="E224" s="5">
        <v>1256000000000</v>
      </c>
      <c r="F224" s="5">
        <v>-754000000000</v>
      </c>
      <c r="G224" s="5">
        <v>1517000000000</v>
      </c>
    </row>
    <row r="225" spans="3:24" ht="15.5" x14ac:dyDescent="0.35">
      <c r="C225" t="s">
        <v>16</v>
      </c>
      <c r="D225" s="6">
        <v>-12.94</v>
      </c>
      <c r="E225" s="6">
        <v>81.03</v>
      </c>
      <c r="F225" s="6">
        <v>-48.64</v>
      </c>
      <c r="G225" s="6">
        <v>97.87</v>
      </c>
    </row>
    <row r="226" spans="3:24" ht="15.5" x14ac:dyDescent="0.35">
      <c r="C226" t="s">
        <v>54</v>
      </c>
      <c r="I226" s="6">
        <v>133.4</v>
      </c>
      <c r="J226" s="6">
        <v>99.99</v>
      </c>
      <c r="K226" s="6">
        <v>46.56</v>
      </c>
      <c r="L226" s="6">
        <v>75.77</v>
      </c>
      <c r="M226" s="6">
        <v>62.24</v>
      </c>
      <c r="N226" s="6">
        <v>14.81</v>
      </c>
      <c r="O226" s="6">
        <v>-34.53</v>
      </c>
      <c r="P226" s="6">
        <v>-4.84</v>
      </c>
      <c r="Q226" s="6">
        <v>32.380000000000003</v>
      </c>
      <c r="R226" s="6">
        <v>34.04</v>
      </c>
      <c r="S226" s="6">
        <v>16.72</v>
      </c>
      <c r="T226" s="6">
        <v>53.25</v>
      </c>
      <c r="U226" s="6">
        <v>33.130000000000003</v>
      </c>
      <c r="V226" s="6">
        <v>73.150000000000006</v>
      </c>
      <c r="W226" s="6">
        <v>105.37</v>
      </c>
      <c r="X226" s="6">
        <v>383692.07</v>
      </c>
    </row>
    <row r="227" spans="3:24" ht="15.5" x14ac:dyDescent="0.35">
      <c r="C227" t="s">
        <v>68</v>
      </c>
      <c r="I227" s="6">
        <v>4.2699999999999996</v>
      </c>
      <c r="J227" s="6">
        <v>3.78</v>
      </c>
      <c r="K227" s="6">
        <v>8.08</v>
      </c>
      <c r="L227" s="6">
        <v>5.46</v>
      </c>
      <c r="M227" s="6">
        <v>7.33</v>
      </c>
      <c r="N227" s="6">
        <v>28.36</v>
      </c>
      <c r="O227" s="6">
        <v>-12.51</v>
      </c>
      <c r="P227" s="6">
        <v>-95.04</v>
      </c>
      <c r="Q227" s="6">
        <v>14.33</v>
      </c>
      <c r="R227" s="6">
        <v>14.51</v>
      </c>
      <c r="S227" s="6">
        <v>19.86</v>
      </c>
      <c r="T227" s="6">
        <v>13.24</v>
      </c>
      <c r="U227" s="6">
        <v>23.54</v>
      </c>
      <c r="V227" s="6">
        <v>15.72</v>
      </c>
      <c r="W227" s="6">
        <v>10.91</v>
      </c>
      <c r="X227" s="5">
        <v>0</v>
      </c>
    </row>
    <row r="228" spans="3:24" ht="15.5" x14ac:dyDescent="0.35">
      <c r="C228" t="s">
        <v>71</v>
      </c>
      <c r="I228" s="6">
        <v>0.42</v>
      </c>
      <c r="J228" s="6">
        <v>0.37</v>
      </c>
      <c r="K228" s="6">
        <v>0.37</v>
      </c>
      <c r="L228" s="6">
        <v>0.37</v>
      </c>
      <c r="M228" s="6">
        <v>0.37</v>
      </c>
      <c r="N228" s="6">
        <v>0.46</v>
      </c>
      <c r="O228" s="6">
        <v>0.5</v>
      </c>
      <c r="P228" s="6">
        <v>0.51</v>
      </c>
      <c r="Q228" s="6">
        <v>0.46</v>
      </c>
      <c r="R228" s="6">
        <v>0.54</v>
      </c>
      <c r="S228" s="6">
        <v>0.38</v>
      </c>
      <c r="T228" s="6">
        <v>0.75</v>
      </c>
      <c r="U228" s="6">
        <v>0.93</v>
      </c>
      <c r="V228" s="6">
        <v>1.31</v>
      </c>
      <c r="W228" s="6">
        <v>1.44</v>
      </c>
      <c r="X228" s="5">
        <v>0</v>
      </c>
    </row>
    <row r="229" spans="3:24" ht="15.5" x14ac:dyDescent="0.35">
      <c r="C229" t="s">
        <v>217</v>
      </c>
      <c r="I229" s="5">
        <v>5463240000000</v>
      </c>
      <c r="J229" s="5">
        <v>4744370000000</v>
      </c>
      <c r="K229" s="5">
        <v>3367290000000</v>
      </c>
      <c r="L229" s="5">
        <v>4297050000000</v>
      </c>
      <c r="M229" s="5">
        <v>4267410000000</v>
      </c>
      <c r="N229" s="5">
        <v>3133610000000</v>
      </c>
      <c r="O229" s="5">
        <v>2043160000000</v>
      </c>
      <c r="P229" s="5">
        <v>2329580000000</v>
      </c>
    </row>
    <row r="230" spans="3:24" ht="15.5" x14ac:dyDescent="0.35">
      <c r="C230" t="s">
        <v>218</v>
      </c>
      <c r="I230" s="6">
        <v>0.05</v>
      </c>
      <c r="J230" s="6">
        <v>4.1599999999999998E-2</v>
      </c>
      <c r="K230" s="6">
        <v>2.1000000000000001E-2</v>
      </c>
      <c r="L230" s="6">
        <v>3.32E-2</v>
      </c>
      <c r="M230" s="6">
        <v>2.7400000000000001E-2</v>
      </c>
      <c r="N230" s="6">
        <v>6.6E-3</v>
      </c>
      <c r="O230" s="6">
        <v>-1.5600000000000001E-2</v>
      </c>
      <c r="P230" s="6">
        <v>-2.2000000000000001E-3</v>
      </c>
      <c r="Q230" s="6">
        <v>1.5300000000000001E-2</v>
      </c>
      <c r="R230" s="6">
        <v>1.6500000000000001E-2</v>
      </c>
      <c r="S230" s="6">
        <v>8.3000000000000001E-3</v>
      </c>
      <c r="T230" s="6">
        <v>2.7200000000000002E-2</v>
      </c>
      <c r="U230" s="6">
        <v>1.8700000000000001E-2</v>
      </c>
      <c r="V230" s="6">
        <v>4.3499999999999997E-2</v>
      </c>
      <c r="W230" s="6">
        <v>6.5299999999999997E-2</v>
      </c>
      <c r="X230" s="6">
        <v>4.6100000000000002E-2</v>
      </c>
    </row>
    <row r="231" spans="3:24" ht="15.5" x14ac:dyDescent="0.35">
      <c r="C231" t="s">
        <v>219</v>
      </c>
      <c r="I231" s="6">
        <v>0.1012</v>
      </c>
      <c r="J231" s="6">
        <v>8.2799999999999999E-2</v>
      </c>
      <c r="K231" s="6">
        <v>4.2500000000000003E-2</v>
      </c>
      <c r="L231" s="6">
        <v>7.1199999999999999E-2</v>
      </c>
      <c r="M231" s="6">
        <v>6.2800000000000009E-2</v>
      </c>
      <c r="N231" s="6">
        <v>1.5700000000000002E-2</v>
      </c>
      <c r="O231" s="6">
        <v>-3.7699999999999997E-2</v>
      </c>
      <c r="P231" s="6">
        <v>-5.1999999999999998E-3</v>
      </c>
      <c r="Q231" s="6">
        <v>3.4799999999999998E-2</v>
      </c>
      <c r="R231" s="6">
        <v>3.7200000000000004E-2</v>
      </c>
      <c r="S231" s="6">
        <v>1.89E-2</v>
      </c>
      <c r="T231" s="6">
        <v>5.9400000000000001E-2</v>
      </c>
      <c r="U231" s="6">
        <v>3.8300000000000001E-2</v>
      </c>
      <c r="V231" s="6">
        <v>8.5199999999999998E-2</v>
      </c>
      <c r="W231" s="6">
        <v>0.13070000000000001</v>
      </c>
      <c r="X231" s="6">
        <v>0.12560000000000002</v>
      </c>
    </row>
    <row r="232" spans="3:24" ht="15.5" x14ac:dyDescent="0.35">
      <c r="C232" t="s">
        <v>220</v>
      </c>
      <c r="I232" s="6">
        <v>0.1381</v>
      </c>
      <c r="J232" s="6">
        <v>0.12210000000000001</v>
      </c>
      <c r="K232" s="6">
        <v>7.3899999999999993E-2</v>
      </c>
      <c r="L232" s="6">
        <v>0.10920000000000001</v>
      </c>
      <c r="M232" s="6">
        <v>0.1091</v>
      </c>
      <c r="N232" s="6">
        <v>6.7299999999999999E-2</v>
      </c>
      <c r="O232" s="6">
        <v>2.41E-2</v>
      </c>
      <c r="P232" s="6">
        <v>3.6000000000000004E-2</v>
      </c>
      <c r="Q232" s="6">
        <v>6.59E-2</v>
      </c>
      <c r="R232" s="6">
        <v>7.5600000000000001E-2</v>
      </c>
      <c r="S232" s="6">
        <v>6.4699999999999994E-2</v>
      </c>
      <c r="T232" s="6">
        <v>0.10679999999999999</v>
      </c>
      <c r="U232" s="6">
        <v>8.1199999999999994E-2</v>
      </c>
      <c r="V232" s="6">
        <v>0.11460000000000001</v>
      </c>
      <c r="W232" s="6">
        <v>0.16600000000000001</v>
      </c>
      <c r="X232" s="6">
        <v>0.1386</v>
      </c>
    </row>
    <row r="233" spans="3:24" ht="15.5" x14ac:dyDescent="0.35">
      <c r="C233" t="s">
        <v>221</v>
      </c>
      <c r="I233" s="6">
        <v>7.12</v>
      </c>
      <c r="J233" s="6">
        <v>5.9</v>
      </c>
      <c r="K233" s="6">
        <v>3.12</v>
      </c>
      <c r="L233" s="6">
        <v>4.71</v>
      </c>
      <c r="M233" s="6">
        <v>4.22</v>
      </c>
      <c r="N233" s="6">
        <v>2.19</v>
      </c>
      <c r="O233" s="6">
        <v>0.71</v>
      </c>
      <c r="P233" s="6">
        <v>1.1399999999999999</v>
      </c>
      <c r="Q233" s="6">
        <v>2.61</v>
      </c>
      <c r="R233" s="6">
        <v>2.86</v>
      </c>
      <c r="S233" s="6">
        <v>1.64</v>
      </c>
      <c r="T233" s="6">
        <v>3.08</v>
      </c>
      <c r="U233" s="6">
        <v>2.06</v>
      </c>
      <c r="V233" s="6">
        <v>4.28</v>
      </c>
      <c r="W233" s="6">
        <v>7.59</v>
      </c>
      <c r="X233" s="6">
        <v>5.6</v>
      </c>
    </row>
    <row r="234" spans="3:24" ht="15.5" x14ac:dyDescent="0.35">
      <c r="C234" t="s">
        <v>65</v>
      </c>
      <c r="I234" s="6">
        <v>0.43</v>
      </c>
      <c r="J234" s="6">
        <v>0.31</v>
      </c>
      <c r="K234" s="6">
        <v>0.34</v>
      </c>
      <c r="L234" s="6">
        <v>0.39</v>
      </c>
      <c r="M234" s="6">
        <v>0.46</v>
      </c>
      <c r="N234" s="6">
        <v>0.44</v>
      </c>
      <c r="O234" s="6">
        <v>0.47</v>
      </c>
      <c r="P234" s="6">
        <v>0.49</v>
      </c>
      <c r="Q234" s="6">
        <v>0.5</v>
      </c>
      <c r="R234" s="6">
        <v>0.54</v>
      </c>
      <c r="S234" s="6">
        <v>0.37</v>
      </c>
      <c r="T234" s="6">
        <v>0.79</v>
      </c>
      <c r="U234" s="6">
        <v>0.9</v>
      </c>
      <c r="V234" s="6">
        <v>1.34</v>
      </c>
      <c r="W234" s="6">
        <v>1.43</v>
      </c>
      <c r="X234" s="5">
        <v>0</v>
      </c>
    </row>
    <row r="235" spans="3:24" ht="15.5" x14ac:dyDescent="0.35">
      <c r="C235" t="s">
        <v>62</v>
      </c>
      <c r="I235" s="6">
        <v>1318.85</v>
      </c>
      <c r="J235" s="6">
        <v>1207.92</v>
      </c>
      <c r="K235" s="6">
        <v>1096.1400000000001</v>
      </c>
      <c r="L235" s="6">
        <v>1064.24</v>
      </c>
      <c r="M235" s="6">
        <v>990.62</v>
      </c>
      <c r="N235" s="6">
        <v>944.14</v>
      </c>
      <c r="O235" s="6">
        <v>915.82</v>
      </c>
      <c r="P235" s="6">
        <v>939.75</v>
      </c>
      <c r="Q235" s="6">
        <v>929.46</v>
      </c>
      <c r="R235" s="6">
        <v>914.35</v>
      </c>
      <c r="S235" s="6">
        <v>886.8</v>
      </c>
      <c r="T235" s="6">
        <v>896.63</v>
      </c>
      <c r="U235" s="6">
        <v>864.2</v>
      </c>
      <c r="V235" s="6">
        <v>858.43</v>
      </c>
      <c r="W235" s="6">
        <v>806.01</v>
      </c>
      <c r="X235" s="6">
        <v>3055460.15</v>
      </c>
    </row>
    <row r="236" spans="3:24" ht="15.5" x14ac:dyDescent="0.35">
      <c r="C236" t="s">
        <v>222</v>
      </c>
      <c r="I236" s="6">
        <v>0.48</v>
      </c>
      <c r="J236" s="6">
        <v>0.35</v>
      </c>
      <c r="K236" s="6">
        <v>0.39</v>
      </c>
      <c r="L236" s="6">
        <v>0.45</v>
      </c>
      <c r="M236" s="6">
        <v>0.54</v>
      </c>
      <c r="N236" s="6">
        <v>0.53</v>
      </c>
      <c r="O236" s="6">
        <v>0.56000000000000005</v>
      </c>
      <c r="P236" s="6">
        <v>0.57999999999999996</v>
      </c>
      <c r="Q236" s="6">
        <v>0.59</v>
      </c>
      <c r="R236" s="6">
        <v>0.64</v>
      </c>
      <c r="S236" s="6">
        <v>0.45</v>
      </c>
      <c r="T236" s="6">
        <v>0.94</v>
      </c>
      <c r="U236" s="6">
        <v>1.0900000000000001</v>
      </c>
      <c r="V236" s="6">
        <v>1.61</v>
      </c>
      <c r="W236" s="6">
        <v>1.73</v>
      </c>
      <c r="X236" s="5">
        <v>0</v>
      </c>
    </row>
    <row r="237" spans="3:24" ht="15.5" x14ac:dyDescent="0.35">
      <c r="C237" t="s">
        <v>223</v>
      </c>
      <c r="I237" s="6">
        <v>1176.27</v>
      </c>
      <c r="J237" s="6">
        <v>1065.3499999999999</v>
      </c>
      <c r="K237" s="6">
        <v>956.41</v>
      </c>
      <c r="L237" s="6">
        <v>924.12</v>
      </c>
      <c r="M237" s="6">
        <v>843.88</v>
      </c>
      <c r="N237" s="6">
        <v>797.4</v>
      </c>
      <c r="O237" s="6">
        <v>769.09</v>
      </c>
      <c r="P237" s="6">
        <v>792.05</v>
      </c>
      <c r="Q237" s="6">
        <v>781.77</v>
      </c>
      <c r="R237" s="6">
        <v>766.16</v>
      </c>
      <c r="S237" s="6">
        <v>738.61</v>
      </c>
      <c r="T237" s="6">
        <v>748.44</v>
      </c>
      <c r="U237" s="6">
        <v>716.39</v>
      </c>
      <c r="V237" s="6">
        <v>716.42</v>
      </c>
      <c r="W237" s="6">
        <v>664.01</v>
      </c>
      <c r="X237" s="6">
        <v>2167936.19</v>
      </c>
    </row>
    <row r="238" spans="3:24" ht="15.5" x14ac:dyDescent="0.35">
      <c r="C238" t="s">
        <v>224</v>
      </c>
      <c r="I238" s="5">
        <v>8823000000000</v>
      </c>
      <c r="J238" s="5">
        <v>6081000000000</v>
      </c>
      <c r="K238" s="5">
        <v>6943000000000</v>
      </c>
      <c r="L238" s="5">
        <v>6694000000000</v>
      </c>
      <c r="M238" s="5">
        <v>6605000000000</v>
      </c>
      <c r="N238" s="5">
        <v>6393000000000</v>
      </c>
      <c r="O238" s="5">
        <v>6744000000000</v>
      </c>
      <c r="P238" s="5">
        <v>5886000000000</v>
      </c>
      <c r="Q238" s="5">
        <v>4463000000000</v>
      </c>
      <c r="R238" s="5">
        <v>2481000000000</v>
      </c>
      <c r="S238" s="5">
        <v>3365000000000</v>
      </c>
      <c r="T238" s="5">
        <v>4749000000000</v>
      </c>
      <c r="U238" s="5">
        <v>4490000000000</v>
      </c>
      <c r="V238" s="5">
        <v>2664000000000</v>
      </c>
      <c r="W238" s="5">
        <v>3334000000000</v>
      </c>
      <c r="X238" s="5">
        <v>2816000000000</v>
      </c>
    </row>
    <row r="239" spans="3:24" ht="15.5" x14ac:dyDescent="0.35">
      <c r="C239" t="s">
        <v>225</v>
      </c>
      <c r="I239" s="5">
        <v>378000000000</v>
      </c>
      <c r="J239" s="5">
        <v>1690000000000</v>
      </c>
      <c r="K239" s="5">
        <v>853000000000</v>
      </c>
      <c r="L239" s="5">
        <v>1838000000000</v>
      </c>
      <c r="M239" s="5">
        <v>3088000000000</v>
      </c>
      <c r="N239" s="5">
        <v>4141000000000</v>
      </c>
      <c r="O239" s="5">
        <v>3833000000000</v>
      </c>
      <c r="P239" s="5">
        <v>4218000000000</v>
      </c>
      <c r="Q239" s="5">
        <v>5054000000000</v>
      </c>
      <c r="R239" s="5">
        <v>1324000000000</v>
      </c>
      <c r="S239" s="5">
        <v>1111000000000</v>
      </c>
      <c r="T239" s="5">
        <v>1364000000000</v>
      </c>
      <c r="U239" s="5">
        <v>543000000000</v>
      </c>
      <c r="V239" s="5">
        <v>1084000000000</v>
      </c>
      <c r="W239" s="5">
        <v>1029000000000</v>
      </c>
      <c r="X239" s="5">
        <v>1001000000000</v>
      </c>
    </row>
    <row r="240" spans="3:24" ht="15.5" x14ac:dyDescent="0.35">
      <c r="C240" t="s">
        <v>26</v>
      </c>
      <c r="I240" s="5">
        <v>9201000000000</v>
      </c>
      <c r="J240" s="5">
        <v>7771000000000</v>
      </c>
      <c r="K240" s="5">
        <v>7796000000000</v>
      </c>
      <c r="L240" s="5">
        <v>8532000000000</v>
      </c>
      <c r="M240" s="5">
        <v>9693000000000</v>
      </c>
      <c r="N240" s="5">
        <v>10533000000000</v>
      </c>
      <c r="O240" s="5">
        <v>10577000000000</v>
      </c>
      <c r="P240" s="5">
        <v>10105000000000</v>
      </c>
      <c r="Q240" s="5">
        <v>9517000000000</v>
      </c>
      <c r="R240" s="5">
        <v>3805000000000</v>
      </c>
      <c r="S240" s="5">
        <v>4476000000000</v>
      </c>
      <c r="T240" s="5">
        <v>6113000000000</v>
      </c>
      <c r="U240" s="5">
        <v>5033000000000</v>
      </c>
      <c r="V240" s="5">
        <v>3749000000000</v>
      </c>
      <c r="W240" s="5">
        <v>4363000000000</v>
      </c>
      <c r="X240" s="5">
        <v>3817000000000</v>
      </c>
    </row>
    <row r="241" spans="3:24" ht="15.5" x14ac:dyDescent="0.35">
      <c r="C241" t="s">
        <v>23</v>
      </c>
      <c r="I241" s="5">
        <v>854000000000</v>
      </c>
      <c r="J241" s="5">
        <v>2019000000000</v>
      </c>
      <c r="K241" s="5">
        <v>2635000000000</v>
      </c>
      <c r="L241" s="5">
        <v>4235000000000</v>
      </c>
      <c r="M241" s="5">
        <v>5966000000000</v>
      </c>
      <c r="N241" s="5">
        <v>8106000000000</v>
      </c>
      <c r="O241" s="5">
        <v>8860000000000</v>
      </c>
      <c r="P241" s="5">
        <v>8033000000000</v>
      </c>
      <c r="Q241" s="5">
        <v>7256000000000</v>
      </c>
      <c r="R241" s="5">
        <v>1937000000000</v>
      </c>
      <c r="S241" s="5">
        <v>3015000000000</v>
      </c>
      <c r="T241" s="5">
        <v>3417000000000</v>
      </c>
      <c r="U241" s="5">
        <v>2920000000000</v>
      </c>
      <c r="V241" s="5">
        <v>299000000000</v>
      </c>
      <c r="W241" s="5">
        <v>-684000000000</v>
      </c>
      <c r="X241" s="5">
        <v>1643000000000</v>
      </c>
    </row>
    <row r="242" spans="3:24" ht="15.5" x14ac:dyDescent="0.35">
      <c r="C242" t="s">
        <v>226</v>
      </c>
      <c r="I242" s="5">
        <v>3264000000000</v>
      </c>
      <c r="J242" s="5">
        <v>4463000000000</v>
      </c>
      <c r="K242" s="5">
        <v>486000000000</v>
      </c>
      <c r="L242" s="5">
        <v>982000000000</v>
      </c>
      <c r="M242" s="5">
        <v>367000000000</v>
      </c>
      <c r="N242" s="5">
        <v>-1021000000000</v>
      </c>
      <c r="O242" s="5">
        <v>-2048000000000</v>
      </c>
      <c r="P242" s="5">
        <v>-802000000000</v>
      </c>
      <c r="Q242" s="5">
        <v>102000000000</v>
      </c>
      <c r="R242" s="5">
        <v>1134000000000</v>
      </c>
      <c r="S242" s="5">
        <v>-345000000000</v>
      </c>
      <c r="T242" s="5">
        <v>-888000000000</v>
      </c>
      <c r="U242" s="5">
        <v>-1107000000000</v>
      </c>
      <c r="V242" s="5">
        <v>2214000000000</v>
      </c>
      <c r="W242" s="5">
        <v>3314000000000</v>
      </c>
      <c r="X242" s="5">
        <v>570000000000</v>
      </c>
    </row>
    <row r="243" spans="3:24" ht="15.5" x14ac:dyDescent="0.35">
      <c r="C243" t="s">
        <v>227</v>
      </c>
      <c r="I243" s="5">
        <v>3435000000000</v>
      </c>
      <c r="J243" s="5">
        <v>2300000000000</v>
      </c>
      <c r="K243" s="5">
        <v>3830000000000</v>
      </c>
      <c r="L243" s="5">
        <v>3596000000000</v>
      </c>
      <c r="M243" s="5">
        <v>3706000000000</v>
      </c>
      <c r="N243" s="5">
        <v>2512000000000</v>
      </c>
      <c r="O243" s="5">
        <v>1677000000000</v>
      </c>
      <c r="P243" s="5">
        <v>1155000000000</v>
      </c>
      <c r="Q243" s="5">
        <v>2002000000000</v>
      </c>
      <c r="R243" s="5">
        <v>2162000000000</v>
      </c>
      <c r="S243" s="5">
        <v>1665000000000</v>
      </c>
      <c r="T243" s="5">
        <v>2765000000000</v>
      </c>
      <c r="U243" s="5">
        <v>2139000000000</v>
      </c>
      <c r="V243" s="5">
        <v>2723000000000</v>
      </c>
      <c r="W243" s="5">
        <v>2820000000000</v>
      </c>
      <c r="X243" s="5">
        <v>1976000000000</v>
      </c>
    </row>
    <row r="244" spans="3:24" ht="15.5" x14ac:dyDescent="0.35">
      <c r="C244" t="s">
        <v>228</v>
      </c>
      <c r="I244" s="5">
        <v>-1131000000000</v>
      </c>
      <c r="J244" s="5">
        <v>-958000000000</v>
      </c>
      <c r="K244" s="5">
        <v>-976000000000</v>
      </c>
      <c r="L244" s="5">
        <v>-1214000000000</v>
      </c>
      <c r="M244" s="5">
        <v>-1017000000000</v>
      </c>
      <c r="N244" s="5">
        <v>-1172000000000</v>
      </c>
      <c r="O244" s="5">
        <v>-1591000000000</v>
      </c>
      <c r="P244" s="5">
        <v>-1405000000000</v>
      </c>
      <c r="Q244" s="5">
        <v>-1402000000000</v>
      </c>
      <c r="R244" s="5">
        <v>-1555000000000</v>
      </c>
      <c r="S244" s="5">
        <v>-2217000000000</v>
      </c>
      <c r="T244" s="5">
        <v>-3411000000000</v>
      </c>
      <c r="U244" s="5">
        <v>-3415000000000</v>
      </c>
      <c r="V244" s="5">
        <v>-2980000000000</v>
      </c>
      <c r="W244" s="5">
        <v>-1954000000000</v>
      </c>
      <c r="X244" s="5">
        <v>-2212000000000</v>
      </c>
    </row>
    <row r="245" spans="3:24" ht="15.5" x14ac:dyDescent="0.35">
      <c r="C245" t="s">
        <v>15</v>
      </c>
      <c r="I245" s="5">
        <v>2304000000000</v>
      </c>
      <c r="J245" s="5">
        <v>1341000000000</v>
      </c>
      <c r="K245" s="5">
        <v>2854000000000</v>
      </c>
      <c r="L245" s="5">
        <v>2381000000000</v>
      </c>
      <c r="M245" s="5">
        <v>2689000000000</v>
      </c>
      <c r="N245" s="5">
        <v>1340000000000</v>
      </c>
      <c r="O245" s="5">
        <v>86000000000</v>
      </c>
      <c r="P245" s="5">
        <v>-250000000000</v>
      </c>
      <c r="Q245" s="5">
        <v>600000000000</v>
      </c>
      <c r="R245" s="5">
        <v>608000000000</v>
      </c>
      <c r="S245" s="5">
        <v>-552000000000</v>
      </c>
      <c r="T245" s="5">
        <v>-646000000000</v>
      </c>
      <c r="U245" s="5">
        <v>-1276000000000</v>
      </c>
      <c r="V245" s="5">
        <v>-257000000000</v>
      </c>
      <c r="W245" s="5">
        <v>866000000000</v>
      </c>
      <c r="X245" s="5">
        <v>-236000000000</v>
      </c>
    </row>
    <row r="246" spans="3:24" ht="15.5" x14ac:dyDescent="0.35">
      <c r="C246" t="s">
        <v>17</v>
      </c>
      <c r="I246" s="6">
        <v>148.63999999999999</v>
      </c>
      <c r="J246" s="6">
        <v>86.53</v>
      </c>
      <c r="K246" s="6">
        <v>180.43</v>
      </c>
      <c r="L246" s="6">
        <v>150.56</v>
      </c>
      <c r="M246" s="6">
        <v>170.03</v>
      </c>
      <c r="N246" s="6">
        <v>84.73</v>
      </c>
      <c r="O246" s="6">
        <v>5.45</v>
      </c>
      <c r="P246" s="6">
        <v>-15.8</v>
      </c>
      <c r="Q246" s="6">
        <v>37.950000000000003</v>
      </c>
      <c r="R246" s="6">
        <v>38.43</v>
      </c>
      <c r="S246" s="6">
        <v>-34.9</v>
      </c>
      <c r="T246" s="6">
        <v>-40.85</v>
      </c>
      <c r="U246" s="6">
        <v>-80.7</v>
      </c>
      <c r="V246" s="6">
        <v>-16.25</v>
      </c>
      <c r="W246" s="6">
        <v>54.74</v>
      </c>
      <c r="X246" s="6">
        <v>-93280.28</v>
      </c>
    </row>
  </sheetData>
  <pageMargins left="0.7" right="0.7" top="0.75" bottom="0.75" header="0.3" footer="0.3"/>
  <ignoredErrors>
    <ignoredError sqref="A1:X24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A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1784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1785</v>
      </c>
      <c r="D2" s="2" vm="418">
        <f ca="1">IFERROR(_xlfn.STOCKHISTORY("XIDX:" &amp; $C$1, D3, , 0, 0, 1), "Libur")</f>
        <v>1030</v>
      </c>
      <c r="E2" s="2" vm="419">
        <f ca="1">IFERROR(_xlfn.STOCKHISTORY("XIDX:" &amp; $C$1, E3, , 0, 0, 1), "Libur")</f>
        <v>700</v>
      </c>
      <c r="H2" s="2" vm="419">
        <f ca="1">IFERROR(INDEX(D2:G2,COUNT(D2:G2)),"")</f>
        <v>700</v>
      </c>
      <c r="I2" s="2" vm="420">
        <f t="shared" ref="I2:AA2" ca="1" si="0">IFERROR(_xlfn.STOCKHISTORY("XIDX:" &amp; $C$1, I1, , 0, 0, 1), "Libur")</f>
        <v>1125</v>
      </c>
      <c r="J2" s="2" vm="421">
        <f t="shared" ca="1" si="0"/>
        <v>825</v>
      </c>
      <c r="K2" s="2" vm="422">
        <f t="shared" ca="1" si="0"/>
        <v>1350</v>
      </c>
      <c r="L2" s="2" vm="423">
        <f t="shared" ca="1" si="0"/>
        <v>1425</v>
      </c>
      <c r="M2" s="2" vm="366">
        <f t="shared" ca="1" si="0"/>
        <v>2000</v>
      </c>
      <c r="N2" s="2" vm="424">
        <f t="shared" ca="1" si="0"/>
        <v>1500</v>
      </c>
      <c r="O2" s="2" vm="236">
        <f t="shared" ca="1" si="0"/>
        <v>850</v>
      </c>
      <c r="P2" s="2" vm="425">
        <f t="shared" ca="1" si="0"/>
        <v>1025</v>
      </c>
      <c r="Q2" s="2" vm="144">
        <f t="shared" ca="1" si="0"/>
        <v>930</v>
      </c>
      <c r="R2" s="2" vm="17">
        <f t="shared" ca="1" si="0"/>
        <v>680</v>
      </c>
      <c r="S2" s="2" vm="236">
        <f t="shared" ca="1" si="0"/>
        <v>850</v>
      </c>
      <c r="T2" s="2" t="str">
        <f t="shared" ca="1" si="0"/>
        <v>Libur</v>
      </c>
      <c r="U2" s="2" vm="237">
        <f t="shared" ca="1" si="0"/>
        <v>500</v>
      </c>
      <c r="V2" s="2" vm="237">
        <f t="shared" ca="1" si="0"/>
        <v>500</v>
      </c>
      <c r="W2" s="2" vm="382">
        <f t="shared" ca="1" si="0"/>
        <v>540</v>
      </c>
      <c r="X2" s="2" vm="426">
        <f t="shared" ca="1" si="0"/>
        <v>710</v>
      </c>
      <c r="Y2" s="2" vm="25">
        <f t="shared" ca="1" si="0"/>
        <v>520</v>
      </c>
      <c r="Z2" s="2" t="str">
        <f t="shared" ca="1" si="0"/>
        <v>Libur</v>
      </c>
      <c r="AA2" s="2" vm="427">
        <f t="shared" ca="1" si="0"/>
        <v>670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1350294000000</v>
      </c>
      <c r="E4" s="2">
        <f>IFERROR(INDEX(E51:E500,MATCH($C$4,$C$51:$C$500,0)),"")</f>
        <v>1432174000000</v>
      </c>
      <c r="H4" s="2">
        <f>IFERROR(SUM(D4:G4)*(4/MAX(1,COUNT(D4:G4))),"")</f>
        <v>5564936000000</v>
      </c>
      <c r="I4" s="2">
        <f t="shared" ref="I4:AA4" si="1">IFERROR(INDEX(I51:I500,MATCH($C$4,$C$51:$C$500,0)),"")</f>
        <v>5441546000000</v>
      </c>
      <c r="J4" s="2">
        <f t="shared" si="1"/>
        <v>5360755000000</v>
      </c>
      <c r="K4" s="2">
        <f t="shared" si="1"/>
        <v>6091342000000</v>
      </c>
      <c r="L4" s="2">
        <f t="shared" si="1"/>
        <v>6047203000000</v>
      </c>
      <c r="M4" s="2">
        <f t="shared" si="1"/>
        <v>5423774000000</v>
      </c>
      <c r="N4" s="2">
        <f t="shared" si="1"/>
        <v>4341295000000</v>
      </c>
      <c r="O4" s="2">
        <f t="shared" si="1"/>
        <v>4105991000000</v>
      </c>
      <c r="P4" s="2">
        <f t="shared" si="1"/>
        <v>3120459000000</v>
      </c>
      <c r="Q4" s="2">
        <f t="shared" si="1"/>
        <v>2449961000000</v>
      </c>
      <c r="R4" s="2">
        <f t="shared" si="1"/>
        <v>2427199231761</v>
      </c>
      <c r="S4" s="2">
        <f t="shared" si="1"/>
        <v>2113148210101</v>
      </c>
      <c r="T4" s="2">
        <f t="shared" si="1"/>
        <v>2505575102503</v>
      </c>
      <c r="U4" s="2">
        <f t="shared" si="1"/>
        <v>3854271748057</v>
      </c>
      <c r="V4" s="2">
        <f t="shared" si="1"/>
        <v>4354469720627</v>
      </c>
      <c r="W4" s="2">
        <f t="shared" si="1"/>
        <v>4029131023628</v>
      </c>
      <c r="X4" s="2">
        <f t="shared" si="1"/>
        <v>3642500860349</v>
      </c>
      <c r="Y4" s="2">
        <f t="shared" si="1"/>
        <v>3242550823708</v>
      </c>
      <c r="Z4" s="2">
        <f t="shared" si="1"/>
        <v>2331686331402</v>
      </c>
      <c r="AA4" s="2">
        <f t="shared" si="1"/>
        <v>1632453613659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-80097000000</v>
      </c>
      <c r="E5" s="2">
        <f>IFERROR(INDEX(E51:E500,MATCH($C$5,$C$51:$C$500,0)),"")</f>
        <v>24977000000</v>
      </c>
      <c r="H5" s="2">
        <f>IFERROR(SUM(D5:G5)*(4/MAX(1,COUNT(D5:G5))),"")</f>
        <v>-110240000000</v>
      </c>
      <c r="I5" s="2">
        <f t="shared" ref="I5:AA5" si="2">IFERROR(INDEX(I51:I500,MATCH($C$5,$C$51:$C$500,0)),"")</f>
        <v>34517000000</v>
      </c>
      <c r="J5" s="2">
        <f t="shared" si="2"/>
        <v>10794000000</v>
      </c>
      <c r="K5" s="2">
        <f t="shared" si="2"/>
        <v>-5500000000</v>
      </c>
      <c r="L5" s="2">
        <f t="shared" si="2"/>
        <v>-211199000000</v>
      </c>
      <c r="M5" s="2">
        <f t="shared" si="2"/>
        <v>-7216000000</v>
      </c>
      <c r="N5" s="2">
        <f t="shared" si="2"/>
        <v>27171000000</v>
      </c>
      <c r="O5" s="2">
        <f t="shared" si="2"/>
        <v>75725000000</v>
      </c>
      <c r="P5" s="2">
        <f t="shared" si="2"/>
        <v>49176000000</v>
      </c>
      <c r="Q5" s="2">
        <f t="shared" si="2"/>
        <v>-351519000000</v>
      </c>
      <c r="R5" s="2">
        <f t="shared" si="2"/>
        <v>8597813709</v>
      </c>
      <c r="S5" s="2">
        <f t="shared" si="2"/>
        <v>-346219733528</v>
      </c>
      <c r="T5" s="2">
        <f t="shared" si="2"/>
        <v>1780688352</v>
      </c>
      <c r="U5" s="2">
        <f t="shared" si="2"/>
        <v>9640599357</v>
      </c>
      <c r="V5" s="2">
        <f t="shared" si="2"/>
        <v>22320717237</v>
      </c>
      <c r="W5" s="2">
        <f t="shared" si="2"/>
        <v>22067819087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1183240000000</v>
      </c>
      <c r="E6" s="2">
        <f>IFERROR(INDEX(E51:E500,MATCH($C$6,$C$51:$C$500,0)),"")</f>
        <v>1263337000000</v>
      </c>
      <c r="H6" s="2">
        <f>IFERROR(INDEX(D6:G6,COUNT(D6:G6)),"")</f>
        <v>1263337000000</v>
      </c>
      <c r="I6" s="2">
        <f t="shared" ref="I6:AA6" si="3">IFERROR(INDEX(I51:I500,MATCH($C$6,$C$51:$C$500,0)),"")</f>
        <v>1238360000000</v>
      </c>
      <c r="J6" s="2">
        <f t="shared" si="3"/>
        <v>1203843000000</v>
      </c>
      <c r="K6" s="2">
        <f t="shared" si="3"/>
        <v>1193049000000</v>
      </c>
      <c r="L6" s="2">
        <f t="shared" si="3"/>
        <v>702317000000</v>
      </c>
      <c r="M6" s="2">
        <f t="shared" si="3"/>
        <v>913516000000</v>
      </c>
      <c r="N6" s="2">
        <f t="shared" si="3"/>
        <v>930675000000</v>
      </c>
      <c r="O6" s="2">
        <f t="shared" si="3"/>
        <v>916212000000</v>
      </c>
      <c r="P6" s="2">
        <f t="shared" si="3"/>
        <v>840488000000</v>
      </c>
      <c r="Q6" s="2">
        <f t="shared" si="3"/>
        <v>791312000000</v>
      </c>
      <c r="R6" s="2">
        <f t="shared" si="3"/>
        <v>1142830772003</v>
      </c>
      <c r="S6" s="2">
        <f t="shared" si="3"/>
        <v>734242278294</v>
      </c>
      <c r="T6" s="2">
        <f t="shared" si="3"/>
        <v>1287006215394</v>
      </c>
      <c r="U6" s="2">
        <f t="shared" si="3"/>
        <v>1285120275806</v>
      </c>
      <c r="V6" s="2">
        <f t="shared" si="3"/>
        <v>1276742767154</v>
      </c>
      <c r="W6" s="2">
        <f t="shared" si="3"/>
        <v>1271072402115</v>
      </c>
      <c r="X6" s="2">
        <f t="shared" si="3"/>
        <v>1233011475857</v>
      </c>
      <c r="Y6" s="2">
        <f t="shared" si="3"/>
        <v>1178844360657</v>
      </c>
      <c r="Z6" s="2">
        <f t="shared" si="3"/>
        <v>1033289464349</v>
      </c>
      <c r="AA6" s="2">
        <f t="shared" si="3"/>
        <v>1006035857631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1.84</v>
      </c>
      <c r="E7" s="3">
        <f>IFERROR(INDEX(E51:E500,MATCH($C$7,$C$51:$C$500,0))/1000000000,"")</f>
        <v>1.84</v>
      </c>
      <c r="H7" s="3">
        <f>IFERROR(INDEX(D7:G7,COUNT(D7:G7)),"")</f>
        <v>1.84</v>
      </c>
      <c r="I7" s="3">
        <f t="shared" ref="I7:AA7" si="4">IFERROR(INDEX(I51:I500,MATCH($C$7,$C$51:$C$500,0))/1000000000,"")</f>
        <v>1.84</v>
      </c>
      <c r="J7" s="3">
        <f t="shared" si="4"/>
        <v>1.84</v>
      </c>
      <c r="K7" s="3">
        <f t="shared" si="4"/>
        <v>1.84</v>
      </c>
      <c r="L7" s="3">
        <f t="shared" si="4"/>
        <v>1.34</v>
      </c>
      <c r="M7" s="3">
        <f t="shared" si="4"/>
        <v>1.34</v>
      </c>
      <c r="N7" s="3">
        <f t="shared" si="4"/>
        <v>1.34</v>
      </c>
      <c r="O7" s="3">
        <f t="shared" si="4"/>
        <v>1.34</v>
      </c>
      <c r="P7" s="3">
        <f t="shared" si="4"/>
        <v>1.34</v>
      </c>
      <c r="Q7" s="3">
        <f t="shared" si="4"/>
        <v>1.34</v>
      </c>
      <c r="R7" s="3">
        <f t="shared" si="4"/>
        <v>1.34</v>
      </c>
      <c r="S7" s="3">
        <f t="shared" si="4"/>
        <v>0.94</v>
      </c>
      <c r="T7" s="3">
        <f t="shared" si="4"/>
        <v>9.39</v>
      </c>
      <c r="U7" s="3">
        <f t="shared" si="4"/>
        <v>9.39</v>
      </c>
      <c r="V7" s="3">
        <f t="shared" si="4"/>
        <v>9.39</v>
      </c>
      <c r="W7" s="3">
        <f t="shared" si="4"/>
        <v>9.39</v>
      </c>
      <c r="X7" s="3">
        <f t="shared" si="4"/>
        <v>9.39</v>
      </c>
      <c r="Y7" s="3">
        <f t="shared" si="4"/>
        <v>9.39</v>
      </c>
      <c r="Z7" s="3">
        <f t="shared" si="4"/>
        <v>9.39</v>
      </c>
      <c r="AA7" s="3">
        <f t="shared" si="4"/>
        <v>9.39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-303000000000</v>
      </c>
      <c r="E8" s="2">
        <f>IFERROR(INDEX(E51:E500,MATCH("Free cash flow (Quarter)",$C$51:$C$500,0)),"")</f>
        <v>72000000000</v>
      </c>
      <c r="H8" s="2">
        <f>IFERROR(INDEX(D8:G8,COUNT(D8:G8)),"")</f>
        <v>72000000000</v>
      </c>
      <c r="I8" s="2">
        <f t="shared" ref="I8:AA8" si="5">IFERROR(INDEX(I51:I500,MATCH($C$8,$C$51:$C$500,0)),"")</f>
        <v>-74000000000</v>
      </c>
      <c r="J8" s="2">
        <f t="shared" si="5"/>
        <v>8000000000</v>
      </c>
      <c r="K8" s="2">
        <f t="shared" si="5"/>
        <v>19000000000</v>
      </c>
      <c r="L8" s="2">
        <f t="shared" si="5"/>
        <v>-166000000000</v>
      </c>
      <c r="M8" s="2">
        <f t="shared" si="5"/>
        <v>-129000000000</v>
      </c>
      <c r="N8" s="2">
        <f t="shared" si="5"/>
        <v>51000000000</v>
      </c>
      <c r="O8" s="2">
        <f t="shared" si="5"/>
        <v>148000000000</v>
      </c>
      <c r="P8" s="2">
        <f t="shared" si="5"/>
        <v>47000000000</v>
      </c>
      <c r="Q8" s="2">
        <f t="shared" si="5"/>
        <v>-220000000000</v>
      </c>
      <c r="R8" s="2">
        <f t="shared" si="5"/>
        <v>-69000000000</v>
      </c>
      <c r="S8" s="2">
        <f t="shared" si="5"/>
        <v>149000000000</v>
      </c>
      <c r="T8" s="2">
        <f t="shared" si="5"/>
        <v>-99000000000</v>
      </c>
      <c r="U8" s="2">
        <f t="shared" si="5"/>
        <v>-182000000000</v>
      </c>
      <c r="V8" s="2">
        <f t="shared" si="5"/>
        <v>-456000000000</v>
      </c>
      <c r="W8" s="2">
        <f t="shared" si="5"/>
        <v>-357000000000</v>
      </c>
      <c r="X8" s="2">
        <f t="shared" si="5"/>
        <v>-234000000000</v>
      </c>
      <c r="Y8" s="2">
        <f t="shared" si="5"/>
        <v>-105000000000</v>
      </c>
      <c r="Z8" s="2">
        <f t="shared" si="5"/>
        <v>-83000000000</v>
      </c>
      <c r="AA8" s="2">
        <f t="shared" si="5"/>
        <v>-92000000000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-164.97</v>
      </c>
      <c r="E9" s="3">
        <f>IFERROR(INDEX(E51:E500,MATCH("Free cash flow per share (Quarter)",$C$51:$C$500,0)),"")</f>
        <v>39.1</v>
      </c>
      <c r="H9" s="3">
        <f>IFERROR(INDEX(D9:G9,COUNT(D9:G9)),"")</f>
        <v>39.1</v>
      </c>
      <c r="I9" s="3">
        <f t="shared" ref="I9:AA9" si="6">IFERROR(INDEX(I51:I500,MATCH($C$9,$C$51:$C$500,0)),"")</f>
        <v>-40.090000000000003</v>
      </c>
      <c r="J9" s="3">
        <f t="shared" si="6"/>
        <v>4.3</v>
      </c>
      <c r="K9" s="3">
        <f t="shared" si="6"/>
        <v>10.130000000000001</v>
      </c>
      <c r="L9" s="3">
        <f t="shared" si="6"/>
        <v>-123.69</v>
      </c>
      <c r="M9" s="3">
        <f t="shared" si="6"/>
        <v>-96.09</v>
      </c>
      <c r="N9" s="3">
        <f t="shared" si="6"/>
        <v>38.270000000000003</v>
      </c>
      <c r="O9" s="3">
        <f t="shared" si="6"/>
        <v>110.41</v>
      </c>
      <c r="P9" s="3">
        <f t="shared" si="6"/>
        <v>34.979999999999997</v>
      </c>
      <c r="Q9" s="3">
        <f t="shared" si="6"/>
        <v>-164.46</v>
      </c>
      <c r="R9" s="3">
        <f t="shared" si="6"/>
        <v>-51.42</v>
      </c>
      <c r="S9" s="3">
        <f t="shared" si="6"/>
        <v>159.09</v>
      </c>
      <c r="T9" s="3">
        <f t="shared" si="6"/>
        <v>-10.57</v>
      </c>
      <c r="U9" s="3">
        <f t="shared" si="6"/>
        <v>-19.39</v>
      </c>
      <c r="V9" s="3">
        <f t="shared" si="6"/>
        <v>-48.6</v>
      </c>
      <c r="W9" s="3">
        <f t="shared" si="6"/>
        <v>-38.049999999999997</v>
      </c>
      <c r="X9" s="3">
        <f t="shared" si="6"/>
        <v>-24.94</v>
      </c>
      <c r="Y9" s="3">
        <f t="shared" si="6"/>
        <v>-11.17</v>
      </c>
      <c r="Z9" s="3">
        <f t="shared" si="6"/>
        <v>-8.84</v>
      </c>
      <c r="AA9" s="3">
        <f t="shared" si="6"/>
        <v>-9.81</v>
      </c>
    </row>
    <row r="10" spans="1:27" ht="15.5" x14ac:dyDescent="0.35">
      <c r="C10" t="s">
        <v>18</v>
      </c>
      <c r="D10" s="3">
        <f ca="1">IFERROR(IF(D9=0,"",D2/D9),"")</f>
        <v>-6.2435594350487964</v>
      </c>
      <c r="E10" s="3">
        <f ca="1">IFERROR(IF(E9=0,"",E2/E9),"")</f>
        <v>17.902813299232736</v>
      </c>
      <c r="I10" s="3">
        <f t="shared" ref="I10:AA10" ca="1" si="7">IFERROR(IF(I9=0,"",I2/I9),"")</f>
        <v>-28.061860813170366</v>
      </c>
      <c r="J10" s="3">
        <f t="shared" ca="1" si="7"/>
        <v>191.86046511627907</v>
      </c>
      <c r="K10" s="3">
        <f t="shared" ca="1" si="7"/>
        <v>133.26752221125369</v>
      </c>
      <c r="L10" s="3">
        <f t="shared" ca="1" si="7"/>
        <v>-11.52073732718894</v>
      </c>
      <c r="M10" s="3">
        <f t="shared" ca="1" si="7"/>
        <v>-20.813820376730149</v>
      </c>
      <c r="N10" s="3">
        <f t="shared" ca="1" si="7"/>
        <v>39.195192056441073</v>
      </c>
      <c r="O10" s="3">
        <f t="shared" ca="1" si="7"/>
        <v>7.6985780273525952</v>
      </c>
      <c r="P10" s="3">
        <f t="shared" ca="1" si="7"/>
        <v>29.302458547741569</v>
      </c>
      <c r="Q10" s="3">
        <f t="shared" ca="1" si="7"/>
        <v>-5.6548704852243707</v>
      </c>
      <c r="R10" s="3">
        <f t="shared" ca="1" si="7"/>
        <v>-13.224426293271101</v>
      </c>
      <c r="S10" s="3">
        <f t="shared" ca="1" si="7"/>
        <v>5.3428876736438493</v>
      </c>
      <c r="T10" s="3" t="str">
        <f t="shared" ca="1" si="7"/>
        <v/>
      </c>
      <c r="U10" s="3">
        <f t="shared" ca="1" si="7"/>
        <v>-25.786487880350695</v>
      </c>
      <c r="V10" s="3">
        <f t="shared" ca="1" si="7"/>
        <v>-10.288065843621398</v>
      </c>
      <c r="W10" s="3">
        <f t="shared" ca="1" si="7"/>
        <v>-14.191852825229962</v>
      </c>
      <c r="X10" s="3">
        <f t="shared" ca="1" si="7"/>
        <v>-28.46832397754611</v>
      </c>
      <c r="Y10" s="3">
        <f t="shared" ca="1" si="7"/>
        <v>-46.553267681289171</v>
      </c>
      <c r="Z10" s="3" t="str">
        <f t="shared" ca="1" si="7"/>
        <v/>
      </c>
      <c r="AA10" s="3">
        <f t="shared" ca="1" si="7"/>
        <v>-68.297655453618759</v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130248000000</v>
      </c>
      <c r="E11" s="2">
        <f>IFERROR(INDEX(E51:E500,MATCH($C$11,$C$51:$C$500,0)),"")</f>
        <v>291513000000</v>
      </c>
      <c r="H11" s="2">
        <f>IFERROR(INDEX(D11:G11,COUNT(D11:G11)),"")</f>
        <v>291513000000</v>
      </c>
      <c r="I11" s="2">
        <f t="shared" ref="I11:AA11" si="8">IFERROR(INDEX(I51:I500,MATCH($C$11,$C$51:$C$500,0)),"")</f>
        <v>100196000000</v>
      </c>
      <c r="J11" s="2">
        <f t="shared" si="8"/>
        <v>405055000000</v>
      </c>
      <c r="K11" s="2">
        <f t="shared" si="8"/>
        <v>249359000000</v>
      </c>
      <c r="L11" s="2">
        <f t="shared" si="8"/>
        <v>272720000000</v>
      </c>
      <c r="M11" s="2">
        <f t="shared" si="8"/>
        <v>124382000000</v>
      </c>
      <c r="N11" s="2">
        <f t="shared" si="8"/>
        <v>228603000000</v>
      </c>
      <c r="O11" s="2">
        <f t="shared" si="8"/>
        <v>310039000000</v>
      </c>
      <c r="P11" s="2">
        <f t="shared" si="8"/>
        <v>186845000000</v>
      </c>
      <c r="Q11" s="2">
        <f t="shared" si="8"/>
        <v>248025000000</v>
      </c>
      <c r="R11" s="2">
        <f t="shared" si="8"/>
        <v>397370480578</v>
      </c>
      <c r="S11" s="2">
        <f t="shared" si="8"/>
        <v>54384366148</v>
      </c>
      <c r="T11" s="2">
        <f t="shared" si="8"/>
        <v>150815449838</v>
      </c>
      <c r="U11" s="2">
        <f t="shared" si="8"/>
        <v>76232669920</v>
      </c>
      <c r="V11" s="2">
        <f t="shared" si="8"/>
        <v>85868301829</v>
      </c>
      <c r="W11" s="2">
        <f t="shared" si="8"/>
        <v>50729456147</v>
      </c>
      <c r="X11" s="2">
        <f t="shared" si="8"/>
        <v>36334443271</v>
      </c>
      <c r="Y11" s="2">
        <f t="shared" si="8"/>
        <v>20063628103</v>
      </c>
      <c r="Z11" s="2">
        <f t="shared" si="8"/>
        <v>46047313376</v>
      </c>
      <c r="AA11" s="2">
        <f t="shared" si="8"/>
        <v>9051640386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688000000000</v>
      </c>
      <c r="E12" s="2">
        <f>IFERROR(INDEX(E51:E500,MATCH("Net Debt (Quarter)",$C$51:$C$500,0)),"")</f>
        <v>508000000000</v>
      </c>
      <c r="H12" s="2">
        <f>IFERROR(INDEX(D12:G12,COUNT(D12:G12)),"")</f>
        <v>508000000000</v>
      </c>
      <c r="I12" s="2">
        <f t="shared" ref="I12:AA12" si="9">IFERROR(INDEX(I51:I500,MATCH($C$12,$C$51:$C$500,0)),"")</f>
        <v>483000000000</v>
      </c>
      <c r="J12" s="2">
        <f t="shared" si="9"/>
        <v>619000000000</v>
      </c>
      <c r="K12" s="2">
        <f t="shared" si="9"/>
        <v>771000000000</v>
      </c>
      <c r="L12" s="2">
        <f t="shared" si="9"/>
        <v>873000000000</v>
      </c>
      <c r="M12" s="2">
        <f t="shared" si="9"/>
        <v>737000000000</v>
      </c>
      <c r="N12" s="2">
        <f t="shared" si="9"/>
        <v>473000000000</v>
      </c>
      <c r="O12" s="2">
        <f t="shared" si="9"/>
        <v>566000000000</v>
      </c>
      <c r="P12" s="2">
        <f t="shared" si="9"/>
        <v>726000000000</v>
      </c>
      <c r="Q12" s="2">
        <f t="shared" si="9"/>
        <v>768000000000</v>
      </c>
      <c r="R12" s="2">
        <f t="shared" si="9"/>
        <v>653000000000</v>
      </c>
      <c r="S12" s="2">
        <f t="shared" si="9"/>
        <v>1030000000000</v>
      </c>
      <c r="T12" s="2">
        <f t="shared" si="9"/>
        <v>1055000000000</v>
      </c>
      <c r="U12" s="2">
        <f t="shared" si="9"/>
        <v>1462000000000</v>
      </c>
      <c r="V12" s="2">
        <f t="shared" si="9"/>
        <v>1459000000000</v>
      </c>
      <c r="W12" s="2">
        <f t="shared" si="9"/>
        <v>1008000000000</v>
      </c>
      <c r="X12" s="2">
        <f t="shared" si="9"/>
        <v>566000000000</v>
      </c>
      <c r="Y12" s="2">
        <f t="shared" si="9"/>
        <v>267000000000</v>
      </c>
      <c r="Z12" s="2">
        <f t="shared" si="9"/>
        <v>159000000000</v>
      </c>
      <c r="AA12" s="2">
        <f t="shared" si="9"/>
        <v>80000000000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818000000000</v>
      </c>
      <c r="E13" s="2">
        <f>IFERROR(INDEX(E51:E500,MATCH("Total Debt (Quarter)",$C$51:$C$500,0)),"")</f>
        <v>800000000000</v>
      </c>
      <c r="H13" s="2">
        <f>IFERROR(INDEX(D13:G13,COUNT(D13:G13)),"")</f>
        <v>800000000000</v>
      </c>
      <c r="I13" s="2">
        <f t="shared" ref="I13:AA13" si="10">IFERROR(INDEX(I51:I500,MATCH($C$13,$C$51:$C$500,0)),"")</f>
        <v>584000000000</v>
      </c>
      <c r="J13" s="2">
        <f t="shared" si="10"/>
        <v>1024000000000</v>
      </c>
      <c r="K13" s="2">
        <f t="shared" si="10"/>
        <v>1021000000000</v>
      </c>
      <c r="L13" s="2">
        <f t="shared" si="10"/>
        <v>1146000000000</v>
      </c>
      <c r="M13" s="2">
        <f t="shared" si="10"/>
        <v>861000000000</v>
      </c>
      <c r="N13" s="2">
        <f t="shared" si="10"/>
        <v>701000000000</v>
      </c>
      <c r="O13" s="2">
        <f t="shared" si="10"/>
        <v>876000000000</v>
      </c>
      <c r="P13" s="2">
        <f t="shared" si="10"/>
        <v>913000000000</v>
      </c>
      <c r="Q13" s="2">
        <f t="shared" si="10"/>
        <v>1016000000000</v>
      </c>
      <c r="R13" s="2">
        <f t="shared" si="10"/>
        <v>1050000000000</v>
      </c>
      <c r="S13" s="2">
        <f t="shared" si="10"/>
        <v>1084000000000</v>
      </c>
      <c r="T13" s="2">
        <f t="shared" si="10"/>
        <v>1206000000000</v>
      </c>
      <c r="U13" s="2">
        <f t="shared" si="10"/>
        <v>1539000000000</v>
      </c>
      <c r="V13" s="2">
        <f t="shared" si="10"/>
        <v>1545000000000</v>
      </c>
      <c r="W13" s="2">
        <f t="shared" si="10"/>
        <v>1059000000000</v>
      </c>
      <c r="X13" s="2">
        <f t="shared" si="10"/>
        <v>602000000000</v>
      </c>
      <c r="Y13" s="2">
        <f t="shared" si="10"/>
        <v>287000000000</v>
      </c>
      <c r="Z13" s="2">
        <f t="shared" si="10"/>
        <v>205000000000</v>
      </c>
      <c r="AA13" s="2">
        <f t="shared" si="10"/>
        <v>89000000000</v>
      </c>
    </row>
    <row r="14" spans="1:27" ht="15.5" x14ac:dyDescent="0.35">
      <c r="C14" t="s">
        <v>27</v>
      </c>
      <c r="D14" s="2">
        <f>IFERROR(INDEX(D51:D500,MATCH($C$14,$C$51:$C$500,0)),"")</f>
        <v>-13713000000</v>
      </c>
      <c r="E14" s="2">
        <f>IFERROR(INDEX(E51:E500,MATCH($C$14,$C$51:$C$500,0)),"")</f>
        <v>-12087000000</v>
      </c>
      <c r="H14" s="2">
        <f>IFERROR(SUM(D14:G14)*(4/MAX(1,COUNT(D14:G14))),"")</f>
        <v>-51600000000</v>
      </c>
      <c r="I14" s="2">
        <f t="shared" ref="I14:AA14" si="11">IFERROR(INDEX(I51:I500,MATCH($C$14,$C$51:$C$500,0)),"")</f>
        <v>-59376000000</v>
      </c>
      <c r="J14" s="2">
        <f t="shared" si="11"/>
        <v>-68319000000</v>
      </c>
      <c r="K14" s="2">
        <f t="shared" si="11"/>
        <v>-69647000000</v>
      </c>
      <c r="L14" s="2">
        <f t="shared" si="11"/>
        <v>-72090000000</v>
      </c>
      <c r="M14" s="2">
        <f t="shared" si="11"/>
        <v>-62711000000</v>
      </c>
      <c r="N14" s="2">
        <f t="shared" si="11"/>
        <v>-74175000000</v>
      </c>
      <c r="O14" s="2">
        <f t="shared" si="11"/>
        <v>-91107000000</v>
      </c>
      <c r="P14" s="2">
        <f t="shared" si="11"/>
        <v>-92937000000</v>
      </c>
      <c r="Q14" s="2">
        <f t="shared" si="11"/>
        <v>-96907000000</v>
      </c>
      <c r="R14" s="2">
        <f t="shared" si="11"/>
        <v>-106578193545</v>
      </c>
      <c r="S14" s="2">
        <f t="shared" si="11"/>
        <v>-129243720389</v>
      </c>
      <c r="T14" s="2">
        <f t="shared" si="11"/>
        <v>-158260181729</v>
      </c>
      <c r="U14" s="2">
        <f t="shared" si="11"/>
        <v>-149932393236</v>
      </c>
      <c r="V14" s="2">
        <f t="shared" si="11"/>
        <v>-122557991175</v>
      </c>
      <c r="W14" s="2">
        <f t="shared" si="11"/>
        <v>-87790617495</v>
      </c>
      <c r="X14" s="2">
        <f t="shared" si="11"/>
        <v>-48767869899</v>
      </c>
      <c r="Y14" s="2">
        <f t="shared" si="11"/>
        <v>-33169335299</v>
      </c>
      <c r="Z14" s="2">
        <f t="shared" si="11"/>
        <v>-25224774181</v>
      </c>
      <c r="AA14" s="2">
        <f t="shared" si="11"/>
        <v>-4701443158</v>
      </c>
    </row>
    <row r="15" spans="1:27" ht="15.5" x14ac:dyDescent="0.35">
      <c r="C15" t="s">
        <v>28</v>
      </c>
      <c r="D15" s="2">
        <f>IFERROR(INDEX(D51:D500,MATCH($C$15,$C$51:$C$500,0)),"")</f>
        <v>11659000000</v>
      </c>
      <c r="E15" s="2">
        <f>IFERROR(INDEX(E51:E500,MATCH($C$15,$C$51:$C$500,0)),"")</f>
        <v>-7092000000</v>
      </c>
      <c r="H15" s="2">
        <f>IFERROR(SUM(D15:G15)*(4/MAX(1,COUNT(D15:G15))),"")</f>
        <v>9134000000</v>
      </c>
      <c r="I15" s="2">
        <f t="shared" ref="I15:AA15" si="12">IFERROR(INDEX(I51:I500,MATCH($C$15,$C$51:$C$500,0)),"")</f>
        <v>-25714000000</v>
      </c>
      <c r="J15" s="2">
        <f t="shared" si="12"/>
        <v>-12524000000</v>
      </c>
      <c r="K15" s="2">
        <f t="shared" si="12"/>
        <v>24678000000</v>
      </c>
      <c r="L15" s="2">
        <f t="shared" si="12"/>
        <v>-9054000000</v>
      </c>
      <c r="M15" s="2">
        <f t="shared" si="12"/>
        <v>11871000000</v>
      </c>
      <c r="N15" s="2">
        <f t="shared" si="12"/>
        <v>-18540000000</v>
      </c>
      <c r="O15" s="2">
        <f t="shared" si="12"/>
        <v>-30265000000</v>
      </c>
      <c r="P15" s="2">
        <f t="shared" si="12"/>
        <v>-8055000000</v>
      </c>
      <c r="Q15" s="2">
        <f t="shared" si="12"/>
        <v>-117443000000</v>
      </c>
      <c r="R15" s="2">
        <f t="shared" si="12"/>
        <v>4532149718</v>
      </c>
      <c r="S15" s="2">
        <f t="shared" si="12"/>
        <v>81558564075</v>
      </c>
      <c r="T15" s="2">
        <f t="shared" si="12"/>
        <v>-22520727373</v>
      </c>
      <c r="U15" s="2">
        <f t="shared" si="12"/>
        <v>-2892352196</v>
      </c>
      <c r="V15" s="2">
        <f t="shared" si="12"/>
        <v>-4766749335</v>
      </c>
      <c r="W15" s="2">
        <f t="shared" si="12"/>
        <v>-10560634634</v>
      </c>
      <c r="X15" s="2">
        <f t="shared" si="12"/>
        <v>-31960990892</v>
      </c>
      <c r="Y15" s="2">
        <f t="shared" si="12"/>
        <v>-24015006007</v>
      </c>
      <c r="Z15" s="2">
        <f t="shared" si="12"/>
        <v>-16805692651</v>
      </c>
      <c r="AA15" s="2">
        <f t="shared" si="12"/>
        <v>-25632022624</v>
      </c>
    </row>
    <row r="16" spans="1:27" ht="15.5" x14ac:dyDescent="0.35">
      <c r="C16" t="s">
        <v>29</v>
      </c>
      <c r="D16" s="2">
        <f>IFERROR(INDEX(D51:D500,MATCH($C$16,$C$51:$C$500,0)),"")</f>
        <v>-91756000000</v>
      </c>
      <c r="E16" s="2">
        <f>IFERROR(INDEX(E51:E500,MATCH($C$16,$C$51:$C$500,0)),"")</f>
        <v>32069000000</v>
      </c>
      <c r="H16" s="2">
        <f>IFERROR(SUM(D16:G16)*(4/MAX(1,COUNT(D16:G16))),"")</f>
        <v>-119374000000</v>
      </c>
      <c r="I16" s="2">
        <f t="shared" ref="I16:AA16" si="13">IFERROR(INDEX(I51:I500,MATCH($C$16,$C$51:$C$500,0)),"")</f>
        <v>55040000000</v>
      </c>
      <c r="J16" s="2">
        <f t="shared" si="13"/>
        <v>15849000000</v>
      </c>
      <c r="K16" s="2">
        <f t="shared" si="13"/>
        <v>-41993000000</v>
      </c>
      <c r="L16" s="2">
        <f t="shared" si="13"/>
        <v>-209049000000</v>
      </c>
      <c r="M16" s="2">
        <f t="shared" si="13"/>
        <v>-23648000000</v>
      </c>
      <c r="N16" s="2">
        <f t="shared" si="13"/>
        <v>46806000000</v>
      </c>
      <c r="O16" s="2">
        <f t="shared" si="13"/>
        <v>110041000000</v>
      </c>
      <c r="P16" s="2">
        <f t="shared" si="13"/>
        <v>33989000000</v>
      </c>
      <c r="Q16" s="2">
        <f t="shared" si="13"/>
        <v>-237482000000</v>
      </c>
      <c r="R16" s="2">
        <f t="shared" si="13"/>
        <v>8516631209</v>
      </c>
      <c r="S16" s="2">
        <f t="shared" si="13"/>
        <v>-443589482182</v>
      </c>
      <c r="T16" s="2">
        <f t="shared" si="13"/>
        <v>24584782827</v>
      </c>
      <c r="U16" s="2">
        <f t="shared" si="13"/>
        <v>11269860848</v>
      </c>
      <c r="V16" s="2">
        <f t="shared" si="13"/>
        <v>19828222867</v>
      </c>
      <c r="W16" s="2">
        <f t="shared" si="13"/>
        <v>34012901098</v>
      </c>
      <c r="X16" s="2">
        <f t="shared" si="13"/>
        <v>93121354766</v>
      </c>
      <c r="Y16" s="2">
        <f t="shared" si="13"/>
        <v>61249474594</v>
      </c>
      <c r="Z16" s="2">
        <f t="shared" si="13"/>
        <v>44059299369</v>
      </c>
      <c r="AA16" s="2">
        <f t="shared" si="13"/>
        <v>46831249777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  <c r="AA18" t="s">
        <v>1606</v>
      </c>
    </row>
    <row r="19" spans="1:27" ht="15.5" x14ac:dyDescent="0.35">
      <c r="A19" t="s">
        <v>46</v>
      </c>
      <c r="C19" t="s">
        <v>47</v>
      </c>
    </row>
    <row r="20" spans="1:27" ht="15.5" x14ac:dyDescent="0.35">
      <c r="A20" t="s">
        <v>48</v>
      </c>
      <c r="C20" t="s">
        <v>49</v>
      </c>
      <c r="D20" s="2">
        <f ca="1">IFERROR(D21*D2,"")</f>
        <v>1895200000000</v>
      </c>
      <c r="E20" s="2">
        <f ca="1">IFERROR(E21*E2,"")</f>
        <v>1288000000000</v>
      </c>
      <c r="H20" s="2">
        <f t="shared" ref="H20:AA20" ca="1" si="14">IFERROR(H21*H2,"")</f>
        <v>1288000000000</v>
      </c>
      <c r="I20" s="2">
        <f t="shared" ca="1" si="14"/>
        <v>2070000000000</v>
      </c>
      <c r="J20" s="2">
        <f t="shared" ca="1" si="14"/>
        <v>1518000000000</v>
      </c>
      <c r="K20" s="2">
        <f t="shared" ca="1" si="14"/>
        <v>2484000000000</v>
      </c>
      <c r="L20" s="2">
        <f t="shared" ca="1" si="14"/>
        <v>1909500000000</v>
      </c>
      <c r="M20" s="2">
        <f t="shared" ca="1" si="14"/>
        <v>2680000000000</v>
      </c>
      <c r="N20" s="2">
        <f t="shared" ca="1" si="14"/>
        <v>2010000000000</v>
      </c>
      <c r="O20" s="2">
        <f t="shared" ca="1" si="14"/>
        <v>1139000000000</v>
      </c>
      <c r="P20" s="2">
        <f t="shared" ca="1" si="14"/>
        <v>1373500000000</v>
      </c>
      <c r="Q20" s="2">
        <f t="shared" ca="1" si="14"/>
        <v>1246200000000</v>
      </c>
      <c r="R20" s="2">
        <f t="shared" ca="1" si="14"/>
        <v>911200000000</v>
      </c>
      <c r="S20" s="2">
        <f t="shared" ca="1" si="14"/>
        <v>799000000000</v>
      </c>
      <c r="T20" s="2" t="str">
        <f t="shared" ca="1" si="14"/>
        <v/>
      </c>
      <c r="U20" s="2">
        <f t="shared" ca="1" si="14"/>
        <v>4695000000000</v>
      </c>
      <c r="V20" s="2">
        <f t="shared" ca="1" si="14"/>
        <v>4695000000000</v>
      </c>
      <c r="W20" s="2">
        <f t="shared" ca="1" si="14"/>
        <v>5070600000000</v>
      </c>
      <c r="X20" s="2">
        <f t="shared" ca="1" si="14"/>
        <v>6666900000000</v>
      </c>
      <c r="Y20" s="2">
        <f t="shared" ca="1" si="14"/>
        <v>4882800000000</v>
      </c>
      <c r="Z20" s="2" t="str">
        <f t="shared" ca="1" si="14"/>
        <v/>
      </c>
      <c r="AA20" s="2">
        <f t="shared" ca="1" si="14"/>
        <v>6291300000000</v>
      </c>
    </row>
    <row r="21" spans="1:27" ht="15.5" x14ac:dyDescent="0.35">
      <c r="C21" t="s">
        <v>12</v>
      </c>
      <c r="D21" s="2">
        <f>IFERROR(INDEX(D51:D500,MATCH($C$7,$C$51:$C$500,0)),"")</f>
        <v>1840000000</v>
      </c>
      <c r="E21" s="2">
        <f>IFERROR(INDEX(E51:E500,MATCH($C$7,$C$51:$C$500,0)),"")</f>
        <v>1840000000</v>
      </c>
      <c r="H21" s="2">
        <f>IFERROR(INDEX(D21:G21,COUNT(D21:G21)),"")</f>
        <v>1840000000</v>
      </c>
      <c r="I21" s="2">
        <f t="shared" ref="I21:AA21" si="15">IFERROR(INDEX(I51:I500,MATCH($C$7,$C$51:$C$500,0)),"")</f>
        <v>1840000000</v>
      </c>
      <c r="J21" s="2">
        <f t="shared" si="15"/>
        <v>1840000000</v>
      </c>
      <c r="K21" s="2">
        <f t="shared" si="15"/>
        <v>1840000000</v>
      </c>
      <c r="L21" s="2">
        <f t="shared" si="15"/>
        <v>1340000000</v>
      </c>
      <c r="M21" s="2">
        <f t="shared" si="15"/>
        <v>1340000000</v>
      </c>
      <c r="N21" s="2">
        <f t="shared" si="15"/>
        <v>1340000000</v>
      </c>
      <c r="O21" s="2">
        <f t="shared" si="15"/>
        <v>1340000000</v>
      </c>
      <c r="P21" s="2">
        <f t="shared" si="15"/>
        <v>1340000000</v>
      </c>
      <c r="Q21" s="2">
        <f t="shared" si="15"/>
        <v>1340000000</v>
      </c>
      <c r="R21" s="2">
        <f t="shared" si="15"/>
        <v>1340000000</v>
      </c>
      <c r="S21" s="2">
        <f t="shared" si="15"/>
        <v>940000000</v>
      </c>
      <c r="T21" s="2">
        <f t="shared" si="15"/>
        <v>9390000000</v>
      </c>
      <c r="U21" s="2">
        <f t="shared" si="15"/>
        <v>9390000000</v>
      </c>
      <c r="V21" s="2">
        <f t="shared" si="15"/>
        <v>9390000000</v>
      </c>
      <c r="W21" s="2">
        <f t="shared" si="15"/>
        <v>9390000000</v>
      </c>
      <c r="X21" s="2">
        <f t="shared" si="15"/>
        <v>9390000000</v>
      </c>
      <c r="Y21" s="2">
        <f t="shared" si="15"/>
        <v>9390000000</v>
      </c>
      <c r="Z21" s="2">
        <f t="shared" si="15"/>
        <v>9390000000</v>
      </c>
      <c r="AA21" s="2">
        <f t="shared" si="15"/>
        <v>9390000000</v>
      </c>
    </row>
    <row r="23" spans="1:27" ht="15.5" x14ac:dyDescent="0.35">
      <c r="B23" t="s">
        <v>50</v>
      </c>
      <c r="C23" t="s">
        <v>51</v>
      </c>
      <c r="D23" s="3">
        <f>IFERROR(D5/D6*100,"")</f>
        <v>-6.7692944795645857</v>
      </c>
      <c r="E23" s="3">
        <f>IFERROR(E5/E6*100,"")</f>
        <v>1.9770655019207068</v>
      </c>
      <c r="H23" s="3">
        <f t="shared" ref="H23:AA23" si="16">IFERROR(H5/H6*100,"")</f>
        <v>-8.7260960456315306</v>
      </c>
      <c r="I23" s="3">
        <f t="shared" si="16"/>
        <v>2.7873154817662069</v>
      </c>
      <c r="J23" s="3">
        <f t="shared" si="16"/>
        <v>0.89662854707798278</v>
      </c>
      <c r="K23" s="3">
        <f t="shared" si="16"/>
        <v>-0.46100369724965196</v>
      </c>
      <c r="L23" s="3">
        <f t="shared" si="16"/>
        <v>-30.071748227652183</v>
      </c>
      <c r="M23" s="3">
        <f t="shared" si="16"/>
        <v>-0.78991500969879014</v>
      </c>
      <c r="N23" s="3">
        <f t="shared" si="16"/>
        <v>2.919493915706342</v>
      </c>
      <c r="O23" s="3">
        <f t="shared" si="16"/>
        <v>8.2650085351425222</v>
      </c>
      <c r="P23" s="3">
        <f t="shared" si="16"/>
        <v>5.85088662776863</v>
      </c>
      <c r="Q23" s="3">
        <f t="shared" si="16"/>
        <v>-44.422301190933538</v>
      </c>
      <c r="R23" s="3">
        <f t="shared" si="16"/>
        <v>0.7523260590831754</v>
      </c>
      <c r="S23" s="3">
        <f t="shared" si="16"/>
        <v>-47.153336679608799</v>
      </c>
      <c r="T23" s="3">
        <f t="shared" si="16"/>
        <v>0.13835895512399415</v>
      </c>
      <c r="U23" s="3">
        <f t="shared" si="16"/>
        <v>0.75017097920687792</v>
      </c>
      <c r="V23" s="3">
        <f t="shared" si="16"/>
        <v>1.7482548412438108</v>
      </c>
      <c r="W23" s="3">
        <f t="shared" si="16"/>
        <v>1.7361575194520993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52</v>
      </c>
      <c r="D24" s="4" t="str">
        <f>IFERROR(_xlfn.RRI(5,I23,D23),"")</f>
        <v/>
      </c>
      <c r="E24" s="4">
        <f>IFERROR(_xlfn.RRI(5,J23,E23),"")</f>
        <v>0.17133656121483654</v>
      </c>
      <c r="H24" s="4">
        <f t="shared" ref="H24:AA24" si="17">IFERROR(_xlfn.RRI(5,M23,H23),"")</f>
        <v>0.61676881801894345</v>
      </c>
      <c r="I24" s="4">
        <f t="shared" si="17"/>
        <v>-9.2234694302691933E-3</v>
      </c>
      <c r="J24" s="4">
        <f t="shared" si="17"/>
        <v>-0.35868137744621009</v>
      </c>
      <c r="K24" s="4" t="str">
        <f t="shared" si="17"/>
        <v/>
      </c>
      <c r="L24" s="4">
        <f t="shared" si="17"/>
        <v>-7.5064337276302906E-2</v>
      </c>
      <c r="M24" s="4" t="str">
        <f t="shared" si="17"/>
        <v/>
      </c>
      <c r="N24" s="4" t="str">
        <f t="shared" si="17"/>
        <v/>
      </c>
      <c r="O24" s="4">
        <f t="shared" si="17"/>
        <v>1.2659337421021806</v>
      </c>
      <c r="P24" s="4">
        <f t="shared" si="17"/>
        <v>0.50803799854725407</v>
      </c>
      <c r="Q24" s="4" t="str">
        <f t="shared" si="17"/>
        <v/>
      </c>
      <c r="R24" s="4">
        <f t="shared" si="17"/>
        <v>-0.15401357177040353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15.95</v>
      </c>
      <c r="J25" s="3">
        <f t="shared" si="18"/>
        <v>1.81</v>
      </c>
      <c r="K25" s="3">
        <f t="shared" si="18"/>
        <v>-9.41</v>
      </c>
      <c r="L25" s="3">
        <f t="shared" si="18"/>
        <v>-162.87</v>
      </c>
      <c r="M25" s="3">
        <f t="shared" si="18"/>
        <v>-8.7899999999999991</v>
      </c>
      <c r="N25" s="3">
        <f t="shared" si="18"/>
        <v>21.11</v>
      </c>
      <c r="O25" s="3">
        <f t="shared" si="18"/>
        <v>59.57</v>
      </c>
      <c r="P25" s="3">
        <f t="shared" si="18"/>
        <v>19.37</v>
      </c>
      <c r="Q25" s="3">
        <f t="shared" si="18"/>
        <v>-265.05</v>
      </c>
      <c r="R25" s="3">
        <f t="shared" si="18"/>
        <v>9.74</v>
      </c>
      <c r="S25" s="3">
        <f t="shared" si="18"/>
        <v>-375.18</v>
      </c>
      <c r="T25" s="3">
        <f t="shared" si="18"/>
        <v>0.19</v>
      </c>
      <c r="U25" s="3">
        <f t="shared" si="18"/>
        <v>1.03</v>
      </c>
      <c r="V25" s="3">
        <f t="shared" si="18"/>
        <v>2.38</v>
      </c>
      <c r="W25" s="3">
        <f t="shared" si="18"/>
        <v>2.35</v>
      </c>
      <c r="X25" s="3">
        <f t="shared" si="18"/>
        <v>6.51</v>
      </c>
      <c r="Y25" s="3">
        <f t="shared" si="18"/>
        <v>3.96</v>
      </c>
      <c r="Z25" s="3">
        <f t="shared" si="18"/>
        <v>2.9</v>
      </c>
      <c r="AA25" s="3">
        <f t="shared" si="18"/>
        <v>2.2599999999999998</v>
      </c>
    </row>
    <row r="26" spans="1:27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-5.45153317654401E-2</v>
      </c>
      <c r="J26" s="4">
        <f t="shared" si="19"/>
        <v>-0.5028010589985723</v>
      </c>
      <c r="K26" s="4" t="str">
        <f t="shared" si="19"/>
        <v/>
      </c>
      <c r="L26" s="4">
        <f t="shared" si="19"/>
        <v>-9.2800802110522551E-2</v>
      </c>
      <c r="M26" s="4" t="str">
        <f t="shared" si="19"/>
        <v/>
      </c>
      <c r="N26" s="4" t="str">
        <f t="shared" si="19"/>
        <v/>
      </c>
      <c r="O26" s="4">
        <f t="shared" si="19"/>
        <v>2.1568562022930995</v>
      </c>
      <c r="P26" s="4">
        <f t="shared" si="19"/>
        <v>0.79828482393422195</v>
      </c>
      <c r="Q26" s="4" t="str">
        <f t="shared" si="19"/>
        <v/>
      </c>
      <c r="R26" s="4">
        <f t="shared" si="19"/>
        <v>0.3289181071092464</v>
      </c>
      <c r="S26" s="4" t="str">
        <f t="shared" si="19"/>
        <v/>
      </c>
      <c r="T26" s="4">
        <f t="shared" si="19"/>
        <v>-0.45523188200020481</v>
      </c>
      <c r="U26" s="4">
        <f t="shared" si="19"/>
        <v>-0.187005054824672</v>
      </c>
      <c r="V26" s="4">
        <f t="shared" si="19"/>
        <v>1.0400851591439553E-2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56</v>
      </c>
      <c r="D27" s="3">
        <f>IFERROR(D4/D21,"")</f>
        <v>733.85543478260865</v>
      </c>
      <c r="E27" s="3">
        <f>IFERROR(E4/E21,"")</f>
        <v>778.35543478260865</v>
      </c>
      <c r="H27" s="3">
        <f t="shared" ref="H27:AA27" si="20">IFERROR(H4/H21,"")</f>
        <v>3024.4217391304346</v>
      </c>
      <c r="I27" s="3">
        <f t="shared" si="20"/>
        <v>2957.3619565217391</v>
      </c>
      <c r="J27" s="3">
        <f t="shared" si="20"/>
        <v>2913.453804347826</v>
      </c>
      <c r="K27" s="3">
        <f t="shared" si="20"/>
        <v>3310.5119565217392</v>
      </c>
      <c r="L27" s="3">
        <f t="shared" si="20"/>
        <v>4512.838059701493</v>
      </c>
      <c r="M27" s="3">
        <f t="shared" si="20"/>
        <v>4047.5925373134328</v>
      </c>
      <c r="N27" s="3">
        <f t="shared" si="20"/>
        <v>3239.7723880597014</v>
      </c>
      <c r="O27" s="3">
        <f t="shared" si="20"/>
        <v>3064.1723880597015</v>
      </c>
      <c r="P27" s="3">
        <f t="shared" si="20"/>
        <v>2328.7007462686565</v>
      </c>
      <c r="Q27" s="3">
        <f t="shared" si="20"/>
        <v>1828.329104477612</v>
      </c>
      <c r="R27" s="3">
        <f t="shared" si="20"/>
        <v>1811.3427102694029</v>
      </c>
      <c r="S27" s="3">
        <f t="shared" si="20"/>
        <v>2248.0300107457447</v>
      </c>
      <c r="T27" s="3">
        <f t="shared" si="20"/>
        <v>266.83440921224707</v>
      </c>
      <c r="U27" s="3">
        <f t="shared" si="20"/>
        <v>410.46557487294996</v>
      </c>
      <c r="V27" s="3">
        <f t="shared" si="20"/>
        <v>463.73479452896697</v>
      </c>
      <c r="W27" s="3">
        <f t="shared" si="20"/>
        <v>429.08743595612356</v>
      </c>
      <c r="X27" s="3">
        <f t="shared" si="20"/>
        <v>387.91276468040468</v>
      </c>
      <c r="Y27" s="3">
        <f t="shared" si="20"/>
        <v>345.31957653972313</v>
      </c>
      <c r="Z27" s="3">
        <f t="shared" si="20"/>
        <v>248.31590323769967</v>
      </c>
      <c r="AA27" s="3">
        <f t="shared" si="20"/>
        <v>173.8502250968051</v>
      </c>
    </row>
    <row r="28" spans="1:27" ht="15.5" x14ac:dyDescent="0.35">
      <c r="C28" t="s">
        <v>57</v>
      </c>
      <c r="D28" s="4">
        <f>IFERROR(_xlfn.RRI(5,I27,D27),"")</f>
        <v>-0.24326955564300401</v>
      </c>
      <c r="E28" s="4">
        <f>IFERROR(_xlfn.RRI(5,J27,E27),"")</f>
        <v>-0.23201282928107392</v>
      </c>
      <c r="H28" s="4">
        <f t="shared" ref="H28:AA28" si="21">IFERROR(_xlfn.RRI(5,M27,H27),"")</f>
        <v>-5.6614682187761445E-2</v>
      </c>
      <c r="I28" s="4">
        <f t="shared" si="21"/>
        <v>-1.8075725689436606E-2</v>
      </c>
      <c r="J28" s="4">
        <f t="shared" si="21"/>
        <v>-1.0036942487030354E-2</v>
      </c>
      <c r="K28" s="4">
        <f t="shared" si="21"/>
        <v>7.2892713177046264E-2</v>
      </c>
      <c r="L28" s="4">
        <f t="shared" si="21"/>
        <v>0.19806139825007696</v>
      </c>
      <c r="M28" s="4">
        <f t="shared" si="21"/>
        <v>0.1744627089061741</v>
      </c>
      <c r="N28" s="4">
        <f t="shared" si="21"/>
        <v>7.5827097706664404E-2</v>
      </c>
      <c r="O28" s="4">
        <f t="shared" si="21"/>
        <v>0.62934957783734635</v>
      </c>
      <c r="P28" s="4">
        <f t="shared" si="21"/>
        <v>0.41503567316777201</v>
      </c>
      <c r="Q28" s="4">
        <f t="shared" si="21"/>
        <v>0.31570019178360997</v>
      </c>
      <c r="R28" s="4">
        <f t="shared" si="21"/>
        <v>0.33380077639458605</v>
      </c>
      <c r="S28" s="4">
        <f t="shared" si="21"/>
        <v>0.42106389933874766</v>
      </c>
      <c r="T28" s="4">
        <f t="shared" si="21"/>
        <v>-5.0261318430866009E-2</v>
      </c>
      <c r="U28" s="4">
        <f t="shared" si="21"/>
        <v>0.10574361677720145</v>
      </c>
      <c r="V28" s="4">
        <f t="shared" si="21"/>
        <v>0.21679911472056212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58</v>
      </c>
      <c r="H29" s="4" t="str">
        <f t="shared" ref="H29:AA29" si="22">IFERROR(((H25-I25)/I25)*100%,"")</f>
        <v/>
      </c>
      <c r="I29" s="4">
        <f t="shared" si="22"/>
        <v>7.8121546961325956</v>
      </c>
      <c r="J29" s="4">
        <f t="shared" si="22"/>
        <v>-1.1923485653560042</v>
      </c>
      <c r="K29" s="4">
        <f t="shared" si="22"/>
        <v>-0.94222385951986254</v>
      </c>
      <c r="L29" s="4">
        <f t="shared" si="22"/>
        <v>17.529010238907851</v>
      </c>
      <c r="M29" s="4">
        <f t="shared" si="22"/>
        <v>-1.4163903363334913</v>
      </c>
      <c r="N29" s="4">
        <f t="shared" si="22"/>
        <v>-0.64562699345308039</v>
      </c>
      <c r="O29" s="4">
        <f t="shared" si="22"/>
        <v>2.0753742901393908</v>
      </c>
      <c r="P29" s="4">
        <f t="shared" si="22"/>
        <v>-1.0730805508394643</v>
      </c>
      <c r="Q29" s="4">
        <f t="shared" si="22"/>
        <v>-28.21252566735113</v>
      </c>
      <c r="R29" s="4">
        <f t="shared" si="22"/>
        <v>-1.0259608721147182</v>
      </c>
      <c r="S29" s="4">
        <f t="shared" si="22"/>
        <v>-1975.6315789473683</v>
      </c>
      <c r="T29" s="4">
        <f t="shared" si="22"/>
        <v>-0.81553398058252435</v>
      </c>
      <c r="U29" s="4">
        <f t="shared" si="22"/>
        <v>-0.5672268907563025</v>
      </c>
      <c r="V29" s="4">
        <f t="shared" si="22"/>
        <v>1.2765957446808427E-2</v>
      </c>
      <c r="W29" s="4">
        <f t="shared" si="22"/>
        <v>-0.63901689708141329</v>
      </c>
      <c r="X29" s="4">
        <f t="shared" si="22"/>
        <v>0.64393939393939392</v>
      </c>
      <c r="Y29" s="4">
        <f t="shared" si="22"/>
        <v>0.36551724137931035</v>
      </c>
      <c r="Z29" s="4">
        <f t="shared" si="22"/>
        <v>0.28318584070796471</v>
      </c>
      <c r="AA29" s="4" t="str">
        <f t="shared" si="22"/>
        <v/>
      </c>
    </row>
    <row r="30" spans="1:27" ht="15.5" x14ac:dyDescent="0.35">
      <c r="C30" t="s">
        <v>59</v>
      </c>
      <c r="H30" s="4">
        <f t="shared" ref="H30:AA30" si="23">IFERROR(((H27-I27)/I27)*100%,"")</f>
        <v>2.2675541105413744E-2</v>
      </c>
      <c r="I30" s="4">
        <f t="shared" si="23"/>
        <v>1.5070824911789495E-2</v>
      </c>
      <c r="J30" s="4">
        <f t="shared" si="23"/>
        <v>-0.11993859481211205</v>
      </c>
      <c r="K30" s="4">
        <f t="shared" si="23"/>
        <v>-0.26642349831167728</v>
      </c>
      <c r="L30" s="4">
        <f t="shared" si="23"/>
        <v>0.11494376424976421</v>
      </c>
      <c r="M30" s="4">
        <f t="shared" si="23"/>
        <v>0.24934472317591874</v>
      </c>
      <c r="N30" s="4">
        <f t="shared" si="23"/>
        <v>5.7307480703196835E-2</v>
      </c>
      <c r="O30" s="4">
        <f t="shared" si="23"/>
        <v>0.31582917769469182</v>
      </c>
      <c r="P30" s="4">
        <f t="shared" si="23"/>
        <v>0.27367700955239682</v>
      </c>
      <c r="Q30" s="4">
        <f t="shared" si="23"/>
        <v>9.3777914648093541E-3</v>
      </c>
      <c r="R30" s="4">
        <f t="shared" si="23"/>
        <v>-0.19425332330482473</v>
      </c>
      <c r="S30" s="4">
        <f t="shared" si="23"/>
        <v>7.4248130418502472</v>
      </c>
      <c r="T30" s="4">
        <f t="shared" si="23"/>
        <v>-0.34992256221526147</v>
      </c>
      <c r="U30" s="4">
        <f t="shared" si="23"/>
        <v>-0.11487000821261338</v>
      </c>
      <c r="V30" s="4">
        <f t="shared" si="23"/>
        <v>8.07466163525382E-2</v>
      </c>
      <c r="W30" s="4">
        <f t="shared" si="23"/>
        <v>0.10614415153273457</v>
      </c>
      <c r="X30" s="4">
        <f t="shared" si="23"/>
        <v>0.12334426147363796</v>
      </c>
      <c r="Y30" s="4">
        <f t="shared" si="23"/>
        <v>0.39064623746295851</v>
      </c>
      <c r="Z30" s="4">
        <f t="shared" si="23"/>
        <v>0.42833236539918085</v>
      </c>
      <c r="AA30" s="4" t="str">
        <f t="shared" si="23"/>
        <v/>
      </c>
    </row>
    <row r="32" spans="1:27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643.38</v>
      </c>
      <c r="E32" s="3">
        <f>IFERROR(INDEX(E51:E500,MATCH($A$32,$C$51:$C$500,0)),"")</f>
        <v>686.93</v>
      </c>
      <c r="H32" s="3">
        <f>IFERROR(INDEX(D32:G32,COUNT(D32:G32)),"")</f>
        <v>686.93</v>
      </c>
      <c r="I32" s="3">
        <f t="shared" ref="I32:AA32" si="24">IFERROR(INDEX(I51:I500,MATCH($C$32,$C$51:$C$500,0)),"")</f>
        <v>673.35</v>
      </c>
      <c r="J32" s="3">
        <f t="shared" si="24"/>
        <v>654.58000000000004</v>
      </c>
      <c r="K32" s="3">
        <f t="shared" si="24"/>
        <v>648.71</v>
      </c>
      <c r="L32" s="3">
        <f t="shared" si="24"/>
        <v>524.47</v>
      </c>
      <c r="M32" s="3">
        <f t="shared" si="24"/>
        <v>682.19</v>
      </c>
      <c r="N32" s="3">
        <f t="shared" si="24"/>
        <v>695</v>
      </c>
      <c r="O32" s="3">
        <f t="shared" si="24"/>
        <v>684.2</v>
      </c>
      <c r="P32" s="3">
        <f t="shared" si="24"/>
        <v>627.65</v>
      </c>
      <c r="Q32" s="3">
        <f t="shared" si="24"/>
        <v>590.92999999999995</v>
      </c>
      <c r="R32" s="3">
        <f t="shared" si="24"/>
        <v>853.43</v>
      </c>
      <c r="S32" s="3">
        <f t="shared" si="24"/>
        <v>781.85</v>
      </c>
      <c r="T32" s="3">
        <f t="shared" si="24"/>
        <v>135.22</v>
      </c>
      <c r="U32" s="3">
        <f t="shared" si="24"/>
        <v>135.03</v>
      </c>
      <c r="V32" s="3">
        <f t="shared" si="24"/>
        <v>134</v>
      </c>
      <c r="W32" s="3">
        <f t="shared" si="24"/>
        <v>132.63</v>
      </c>
      <c r="X32" s="3">
        <f t="shared" si="24"/>
        <v>131.28</v>
      </c>
      <c r="Y32" s="3">
        <f t="shared" si="24"/>
        <v>125.51</v>
      </c>
      <c r="Z32" s="3">
        <f t="shared" si="24"/>
        <v>110</v>
      </c>
      <c r="AA32" s="3">
        <f t="shared" si="24"/>
        <v>107.1</v>
      </c>
    </row>
    <row r="33" spans="1:27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1.0900000000000001</v>
      </c>
      <c r="E33" s="3">
        <f>IFERROR(INDEX(E51:E500,MATCH($A$33,$C$51:$C$500,0)),"")</f>
        <v>1.56</v>
      </c>
      <c r="H33" s="3">
        <f>IFERROR(INDEX(D33:G33,COUNT(D33:G33)),"")</f>
        <v>1.56</v>
      </c>
      <c r="I33" s="3">
        <f t="shared" ref="I33:AA33" si="25">IFERROR(INDEX(I51:I500,MATCH($C$33,$C$51:$C$500,0)),"")</f>
        <v>1.67</v>
      </c>
      <c r="J33" s="3">
        <f t="shared" si="25"/>
        <v>1.26</v>
      </c>
      <c r="K33" s="3">
        <f t="shared" si="25"/>
        <v>2.08</v>
      </c>
      <c r="L33" s="3">
        <f t="shared" si="25"/>
        <v>2.72</v>
      </c>
      <c r="M33" s="3">
        <f t="shared" si="25"/>
        <v>2.93</v>
      </c>
      <c r="N33" s="3">
        <f t="shared" si="25"/>
        <v>2.16</v>
      </c>
      <c r="O33" s="3">
        <f t="shared" si="25"/>
        <v>1.24</v>
      </c>
      <c r="P33" s="3">
        <f t="shared" si="25"/>
        <v>1.63</v>
      </c>
      <c r="Q33" s="3">
        <f t="shared" si="25"/>
        <v>1.57</v>
      </c>
      <c r="R33" s="3">
        <f t="shared" si="25"/>
        <v>0.8</v>
      </c>
      <c r="S33" s="3">
        <f t="shared" si="25"/>
        <v>1.0900000000000001</v>
      </c>
      <c r="T33" s="3">
        <f t="shared" si="25"/>
        <v>0.39</v>
      </c>
      <c r="U33" s="3">
        <f t="shared" si="25"/>
        <v>0.37</v>
      </c>
      <c r="V33" s="3">
        <f t="shared" si="25"/>
        <v>0.37</v>
      </c>
      <c r="W33" s="3">
        <f t="shared" si="25"/>
        <v>0.41</v>
      </c>
      <c r="X33" s="3">
        <f t="shared" si="25"/>
        <v>0.54</v>
      </c>
      <c r="Y33" s="3">
        <f t="shared" si="25"/>
        <v>0.4</v>
      </c>
      <c r="Z33" s="3">
        <f t="shared" si="25"/>
        <v>0.45</v>
      </c>
      <c r="AA33" s="3">
        <f t="shared" si="25"/>
        <v>0.63</v>
      </c>
    </row>
    <row r="34" spans="1:27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-16.07</v>
      </c>
      <c r="E34" s="3">
        <f>IFERROR(INDEX(E51:E500,MATCH($A$34,$C$51:$C$500,0)),"")</f>
        <v>79.16</v>
      </c>
      <c r="H34" s="3">
        <f>IFERROR(INDEX(D34:G34,COUNT(D34:G34)),"")</f>
        <v>79.16</v>
      </c>
      <c r="I34" s="3">
        <f t="shared" ref="I34:AA34" si="26">IFERROR(INDEX(I51:I500,MATCH($C$34,$C$51:$C$500,0)),"")</f>
        <v>70.53</v>
      </c>
      <c r="J34" s="3">
        <f t="shared" si="26"/>
        <v>455.8</v>
      </c>
      <c r="K34" s="3">
        <f t="shared" si="26"/>
        <v>-143.46</v>
      </c>
      <c r="L34" s="3">
        <f t="shared" si="26"/>
        <v>-8.75</v>
      </c>
      <c r="M34" s="3">
        <f t="shared" si="26"/>
        <v>-227.53</v>
      </c>
      <c r="N34" s="3">
        <f t="shared" si="26"/>
        <v>71.06</v>
      </c>
      <c r="O34" s="3">
        <f t="shared" si="26"/>
        <v>14.27</v>
      </c>
      <c r="P34" s="3">
        <f t="shared" si="26"/>
        <v>52.92</v>
      </c>
      <c r="Q34" s="3">
        <f t="shared" si="26"/>
        <v>-3.51</v>
      </c>
      <c r="R34" s="3">
        <f t="shared" si="26"/>
        <v>69.819999999999993</v>
      </c>
      <c r="S34" s="3">
        <f t="shared" si="26"/>
        <v>-2.27</v>
      </c>
      <c r="T34" s="3">
        <f t="shared" si="26"/>
        <v>278.95</v>
      </c>
      <c r="U34" s="3">
        <f t="shared" si="26"/>
        <v>48.54</v>
      </c>
      <c r="V34" s="3">
        <f t="shared" si="26"/>
        <v>21.01</v>
      </c>
      <c r="W34" s="3">
        <f t="shared" si="26"/>
        <v>22.98</v>
      </c>
      <c r="X34" s="3">
        <f t="shared" si="26"/>
        <v>10.91</v>
      </c>
      <c r="Y34" s="3">
        <f t="shared" si="26"/>
        <v>12.63</v>
      </c>
      <c r="Z34" s="3">
        <f t="shared" si="26"/>
        <v>17.239999999999998</v>
      </c>
      <c r="AA34" s="3">
        <f t="shared" si="26"/>
        <v>29.65</v>
      </c>
    </row>
    <row r="35" spans="1:27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0.95</v>
      </c>
      <c r="E35" s="3">
        <f>IFERROR(INDEX(E51:E500,MATCH($A$35,$C$51:$C$500,0)),"")</f>
        <v>1.38</v>
      </c>
      <c r="H35" s="3">
        <f>IFERROR(INDEX(D35:G35,COUNT(D35:G35)),"")</f>
        <v>1.38</v>
      </c>
      <c r="I35" s="3">
        <f t="shared" ref="I35:AA35" si="27">IFERROR(INDEX(I51:I500,MATCH($C$35,$C$51:$C$500,0)),"")</f>
        <v>0.38</v>
      </c>
      <c r="J35" s="3">
        <f t="shared" si="27"/>
        <v>0.28000000000000003</v>
      </c>
      <c r="K35" s="3">
        <f t="shared" si="27"/>
        <v>0.41</v>
      </c>
      <c r="L35" s="3">
        <f t="shared" si="27"/>
        <v>0.32</v>
      </c>
      <c r="M35" s="3">
        <f t="shared" si="27"/>
        <v>0.49</v>
      </c>
      <c r="N35" s="3">
        <f t="shared" si="27"/>
        <v>0.46</v>
      </c>
      <c r="O35" s="3">
        <f t="shared" si="27"/>
        <v>0.28000000000000003</v>
      </c>
      <c r="P35" s="3">
        <f t="shared" si="27"/>
        <v>0.44</v>
      </c>
      <c r="Q35" s="3">
        <f t="shared" si="27"/>
        <v>0.51</v>
      </c>
      <c r="R35" s="3">
        <f t="shared" si="27"/>
        <v>0.38</v>
      </c>
      <c r="S35" s="3">
        <f t="shared" si="27"/>
        <v>0.38</v>
      </c>
      <c r="T35" s="3">
        <f t="shared" si="27"/>
        <v>0.2</v>
      </c>
      <c r="U35" s="3">
        <f t="shared" si="27"/>
        <v>0.12</v>
      </c>
      <c r="V35" s="3">
        <f t="shared" si="27"/>
        <v>0.11</v>
      </c>
      <c r="W35" s="3">
        <f t="shared" si="27"/>
        <v>0.13</v>
      </c>
      <c r="X35" s="3">
        <f t="shared" si="27"/>
        <v>0.18</v>
      </c>
      <c r="Y35" s="3">
        <f t="shared" si="27"/>
        <v>0.14000000000000001</v>
      </c>
      <c r="Z35" s="3">
        <f t="shared" si="27"/>
        <v>0.2</v>
      </c>
      <c r="AA35" s="3">
        <f t="shared" si="27"/>
        <v>0.39</v>
      </c>
    </row>
    <row r="36" spans="1:27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  <c r="AA50" t="s">
        <v>1606</v>
      </c>
    </row>
    <row r="51" spans="2:27" ht="15.5" x14ac:dyDescent="0.35">
      <c r="B51" t="s">
        <v>80</v>
      </c>
      <c r="C51" t="s">
        <v>6</v>
      </c>
      <c r="D51" s="5">
        <v>1350294000000</v>
      </c>
      <c r="E51" s="5">
        <v>1432174000000</v>
      </c>
      <c r="F51" s="5">
        <v>1506595000000</v>
      </c>
      <c r="G51" s="5">
        <v>1420867000000</v>
      </c>
      <c r="I51" s="5">
        <v>5441546000000</v>
      </c>
      <c r="J51" s="5">
        <v>5360755000000</v>
      </c>
      <c r="K51" s="5">
        <v>6091342000000</v>
      </c>
      <c r="L51" s="5">
        <v>6047203000000</v>
      </c>
      <c r="M51" s="5">
        <v>5423774000000</v>
      </c>
      <c r="N51" s="5">
        <v>4341295000000</v>
      </c>
      <c r="O51" s="5">
        <v>4105991000000</v>
      </c>
      <c r="P51" s="5">
        <v>3120459000000</v>
      </c>
      <c r="Q51" s="5">
        <v>2449961000000</v>
      </c>
      <c r="R51" s="5">
        <v>2427199231761</v>
      </c>
      <c r="S51" s="5">
        <v>2113148210101</v>
      </c>
      <c r="T51" s="5">
        <v>2505575102503</v>
      </c>
      <c r="U51" s="5">
        <v>3854271748057</v>
      </c>
      <c r="V51" s="5">
        <v>4354469720627</v>
      </c>
      <c r="W51" s="5">
        <v>4029131023628</v>
      </c>
      <c r="X51" s="5">
        <v>3642500860349</v>
      </c>
      <c r="Y51" s="5">
        <v>3242550823708</v>
      </c>
      <c r="Z51" s="5">
        <v>2331686331402</v>
      </c>
      <c r="AA51" s="2">
        <v>1632453613659</v>
      </c>
    </row>
    <row r="52" spans="2:27" ht="15.5" x14ac:dyDescent="0.35">
      <c r="C52" t="s">
        <v>82</v>
      </c>
      <c r="D52" s="5">
        <v>-1257130000000</v>
      </c>
      <c r="E52" s="5">
        <v>-1315543000000</v>
      </c>
      <c r="F52" s="5">
        <v>-1365587000000</v>
      </c>
      <c r="G52" s="5">
        <v>-1297981000000</v>
      </c>
      <c r="I52" s="5">
        <v>-4945520000000</v>
      </c>
      <c r="J52" s="5">
        <v>-4868201000000</v>
      </c>
      <c r="K52" s="5">
        <v>-5518539000000</v>
      </c>
      <c r="L52" s="5">
        <v>-5565971000000</v>
      </c>
      <c r="M52" s="5">
        <v>-5104283000000</v>
      </c>
      <c r="N52" s="5">
        <v>-3805701000000</v>
      </c>
      <c r="O52" s="5">
        <v>-3459707000000</v>
      </c>
      <c r="P52" s="5">
        <v>-2616017000000</v>
      </c>
      <c r="Q52" s="5">
        <v>-2203687000000</v>
      </c>
      <c r="R52" s="5">
        <v>-1985294635043</v>
      </c>
      <c r="S52" s="5">
        <v>-1928946147173</v>
      </c>
      <c r="T52" s="5">
        <v>-2127570139929</v>
      </c>
      <c r="U52" s="5">
        <v>-3267634958535</v>
      </c>
      <c r="V52" s="5">
        <v>-3771876841713</v>
      </c>
      <c r="W52" s="5">
        <v>-3607549568193</v>
      </c>
      <c r="X52" s="5">
        <v>-3291055163693</v>
      </c>
      <c r="Y52" s="5">
        <v>-3011765532656</v>
      </c>
      <c r="Z52" s="5">
        <v>-2115923956080</v>
      </c>
      <c r="AA52" s="2">
        <v>-1473863801507</v>
      </c>
    </row>
    <row r="53" spans="2:27" ht="15.5" x14ac:dyDescent="0.35">
      <c r="C53" t="s">
        <v>84</v>
      </c>
      <c r="D53" s="5">
        <v>93164000000</v>
      </c>
      <c r="E53" s="5">
        <v>116631000000</v>
      </c>
      <c r="F53" s="5">
        <v>141008000000</v>
      </c>
      <c r="G53" s="5">
        <v>122886000000</v>
      </c>
      <c r="I53" s="5">
        <v>496026000000</v>
      </c>
      <c r="J53" s="5">
        <v>492554000000</v>
      </c>
      <c r="K53" s="5">
        <v>572803000000</v>
      </c>
      <c r="L53" s="5">
        <v>481232000000</v>
      </c>
      <c r="M53" s="5">
        <v>319491000000</v>
      </c>
      <c r="N53" s="5">
        <v>535594000000</v>
      </c>
      <c r="O53" s="5">
        <v>646284000000</v>
      </c>
      <c r="P53" s="5">
        <v>504442000000</v>
      </c>
      <c r="Q53" s="5">
        <v>246274000000</v>
      </c>
      <c r="R53" s="5">
        <v>441904596718</v>
      </c>
      <c r="S53" s="5">
        <v>184202062928</v>
      </c>
      <c r="T53" s="5">
        <v>378004962574</v>
      </c>
      <c r="U53" s="5">
        <v>586636789522</v>
      </c>
      <c r="V53" s="5">
        <v>582592878914</v>
      </c>
      <c r="W53" s="5">
        <v>421581455435</v>
      </c>
      <c r="X53" s="5">
        <v>351445696656</v>
      </c>
      <c r="Y53" s="5">
        <v>230785291052</v>
      </c>
      <c r="Z53" s="5">
        <v>215762375322</v>
      </c>
      <c r="AA53" s="2">
        <v>158589812152</v>
      </c>
    </row>
    <row r="54" spans="2:27" ht="15.5" x14ac:dyDescent="0.35">
      <c r="C54" t="s">
        <v>85</v>
      </c>
      <c r="D54" s="5">
        <v>-129264000000</v>
      </c>
      <c r="E54" s="5">
        <v>-115723000000</v>
      </c>
      <c r="F54" s="5">
        <v>-121986000000</v>
      </c>
      <c r="G54" s="5">
        <v>-117103000000</v>
      </c>
      <c r="I54" s="5">
        <v>-459791000000</v>
      </c>
      <c r="J54" s="5">
        <v>-427634000000</v>
      </c>
      <c r="K54" s="5">
        <v>-463471000000</v>
      </c>
      <c r="L54" s="5">
        <v>-444720000000</v>
      </c>
      <c r="M54" s="5">
        <v>-324318000000</v>
      </c>
      <c r="N54" s="5">
        <v>-390193000000</v>
      </c>
      <c r="O54" s="5">
        <v>-438745000000</v>
      </c>
      <c r="P54" s="5">
        <v>-376127000000</v>
      </c>
      <c r="Q54" s="5">
        <v>-392306000000</v>
      </c>
      <c r="R54" s="5">
        <v>-387547728832</v>
      </c>
      <c r="S54" s="5">
        <v>-473479499028</v>
      </c>
      <c r="T54" s="5">
        <v>-381193771090</v>
      </c>
      <c r="U54" s="5">
        <v>-444601584280</v>
      </c>
      <c r="V54" s="5">
        <v>-436717373617</v>
      </c>
      <c r="W54" s="5">
        <v>-292158493594</v>
      </c>
      <c r="X54" s="5">
        <v>-211264870283</v>
      </c>
      <c r="Y54" s="5">
        <v>-158101763870</v>
      </c>
      <c r="Z54" s="5">
        <v>-141309140133</v>
      </c>
      <c r="AA54" s="2">
        <v>-109672944328</v>
      </c>
    </row>
    <row r="55" spans="2:27" ht="15.5" x14ac:dyDescent="0.35">
      <c r="C55" t="s">
        <v>386</v>
      </c>
      <c r="D55" s="5">
        <v>-80733000000</v>
      </c>
      <c r="E55" s="5">
        <v>-72707000000</v>
      </c>
      <c r="F55" s="5">
        <v>-70244000000</v>
      </c>
      <c r="G55" s="5">
        <v>-71752000000</v>
      </c>
      <c r="I55" s="5">
        <v>-269918000000</v>
      </c>
      <c r="J55" s="5">
        <v>-236267000000</v>
      </c>
      <c r="K55" s="5">
        <v>-265262000000</v>
      </c>
      <c r="L55" s="5">
        <v>-234059000000</v>
      </c>
      <c r="M55" s="5">
        <v>-139376000000</v>
      </c>
      <c r="N55" s="5">
        <v>-191242000000</v>
      </c>
      <c r="O55" s="5">
        <v>-242512000000</v>
      </c>
      <c r="P55" s="5">
        <v>-181958000000</v>
      </c>
      <c r="Q55" s="5">
        <v>-180197000000</v>
      </c>
      <c r="R55" s="5">
        <v>-152903681756</v>
      </c>
      <c r="S55" s="5">
        <v>-201700082544</v>
      </c>
      <c r="T55" s="5">
        <v>-156615676555</v>
      </c>
      <c r="U55" s="5">
        <v>-194442284768</v>
      </c>
      <c r="V55" s="5">
        <v>-191227520037</v>
      </c>
      <c r="W55" s="5">
        <v>-97668332959</v>
      </c>
      <c r="X55" s="5">
        <v>-64530310152</v>
      </c>
      <c r="Y55" s="5">
        <v>-36696601539</v>
      </c>
      <c r="Z55" s="5">
        <v>-27834180121</v>
      </c>
      <c r="AA55" s="2">
        <v>-21372770915</v>
      </c>
    </row>
    <row r="56" spans="2:27" ht="15.5" x14ac:dyDescent="0.35">
      <c r="C56" t="s">
        <v>387</v>
      </c>
      <c r="D56" s="5">
        <v>-48531000000</v>
      </c>
      <c r="E56" s="5">
        <v>-43016000000</v>
      </c>
      <c r="F56" s="5">
        <v>-51742000000</v>
      </c>
      <c r="G56" s="5">
        <v>-45351000000</v>
      </c>
      <c r="I56" s="5">
        <v>-189873000000</v>
      </c>
      <c r="J56" s="5">
        <v>-191367000000</v>
      </c>
      <c r="K56" s="5">
        <v>-198209000000</v>
      </c>
      <c r="L56" s="5">
        <v>-210661000000</v>
      </c>
      <c r="M56" s="5">
        <v>-184942000000</v>
      </c>
      <c r="N56" s="5">
        <v>-198951000000</v>
      </c>
      <c r="O56" s="5">
        <v>-196233000000</v>
      </c>
      <c r="P56" s="5">
        <v>-194169000000</v>
      </c>
      <c r="Q56" s="5">
        <v>-212109000000</v>
      </c>
      <c r="R56" s="5">
        <v>-234644047076</v>
      </c>
      <c r="S56" s="5">
        <v>-271779416484</v>
      </c>
      <c r="T56" s="5">
        <v>-224578094535</v>
      </c>
      <c r="U56" s="5">
        <v>-250159299512</v>
      </c>
      <c r="V56" s="5">
        <v>-245489853580</v>
      </c>
      <c r="W56" s="5">
        <v>-194490160635</v>
      </c>
      <c r="X56" s="5">
        <v>-146734560131</v>
      </c>
      <c r="Y56" s="5">
        <v>-121405162331</v>
      </c>
      <c r="Z56" s="5">
        <v>-113474960012</v>
      </c>
      <c r="AA56" s="2">
        <v>-88300173413</v>
      </c>
    </row>
    <row r="57" spans="2:27" ht="15.5" x14ac:dyDescent="0.35">
      <c r="C57" t="s">
        <v>94</v>
      </c>
      <c r="D57" s="5">
        <v>-36100000000</v>
      </c>
      <c r="E57" s="5">
        <v>908000000</v>
      </c>
      <c r="F57" s="5">
        <v>19022000000</v>
      </c>
      <c r="G57" s="5">
        <v>5783000000</v>
      </c>
      <c r="I57" s="5">
        <v>36235000000</v>
      </c>
      <c r="J57" s="5">
        <v>64920000000</v>
      </c>
      <c r="K57" s="5">
        <v>109332000000</v>
      </c>
      <c r="L57" s="5">
        <v>36512000000</v>
      </c>
      <c r="M57" s="5">
        <v>-4827000000</v>
      </c>
      <c r="N57" s="5">
        <v>145401000000</v>
      </c>
      <c r="O57" s="5">
        <v>207539000000</v>
      </c>
      <c r="P57" s="5">
        <v>128315000000</v>
      </c>
      <c r="Q57" s="5">
        <v>-146032000000</v>
      </c>
      <c r="R57" s="5">
        <v>54356867886</v>
      </c>
      <c r="S57" s="5">
        <v>-289277436100</v>
      </c>
      <c r="T57" s="5">
        <v>-3188808516</v>
      </c>
      <c r="U57" s="5">
        <v>142035205242</v>
      </c>
      <c r="V57" s="5">
        <v>145875505297</v>
      </c>
      <c r="W57" s="5">
        <v>129422961841</v>
      </c>
      <c r="X57" s="5">
        <v>140180826373</v>
      </c>
      <c r="Y57" s="5">
        <v>72683527182</v>
      </c>
      <c r="Z57" s="5">
        <v>74453235189</v>
      </c>
      <c r="AA57" s="2">
        <v>48916867824</v>
      </c>
    </row>
    <row r="58" spans="2:27" ht="15.5" x14ac:dyDescent="0.35">
      <c r="C58" t="s">
        <v>95</v>
      </c>
      <c r="D58" s="5">
        <v>-55656000000</v>
      </c>
      <c r="E58" s="5">
        <v>31161000000</v>
      </c>
      <c r="F58" s="5">
        <v>30378000000</v>
      </c>
      <c r="G58" s="5">
        <v>21328000000</v>
      </c>
      <c r="I58" s="5">
        <v>18805000000</v>
      </c>
      <c r="J58" s="5">
        <v>-49071000000</v>
      </c>
      <c r="K58" s="5">
        <v>-151325000000</v>
      </c>
      <c r="L58" s="5">
        <v>-245561000000</v>
      </c>
      <c r="M58" s="5">
        <v>-18821000000</v>
      </c>
      <c r="N58" s="5">
        <v>-98595000000</v>
      </c>
      <c r="O58" s="5">
        <v>-97498000000</v>
      </c>
      <c r="P58" s="5">
        <v>-94326000000</v>
      </c>
      <c r="Q58" s="5">
        <v>-91450000000</v>
      </c>
      <c r="R58" s="5">
        <v>-45840236677</v>
      </c>
      <c r="S58" s="5">
        <v>-154312046082</v>
      </c>
      <c r="T58" s="5">
        <v>27773591343</v>
      </c>
      <c r="U58" s="5">
        <v>-130765344394</v>
      </c>
      <c r="V58" s="5">
        <v>-126047282430</v>
      </c>
      <c r="W58" s="5">
        <v>-95410060743</v>
      </c>
      <c r="X58" s="5">
        <v>-47059471607</v>
      </c>
      <c r="Y58" s="5">
        <v>-11434052588</v>
      </c>
      <c r="Z58" s="5">
        <v>-30393935820</v>
      </c>
      <c r="AA58" s="2">
        <v>-2085618047</v>
      </c>
    </row>
    <row r="59" spans="2:27" ht="15.5" x14ac:dyDescent="0.35">
      <c r="C59" t="s">
        <v>431</v>
      </c>
      <c r="D59" s="5">
        <v>851000000</v>
      </c>
      <c r="E59" s="5">
        <v>777000000</v>
      </c>
      <c r="F59" s="5">
        <v>836000000</v>
      </c>
      <c r="G59" s="5">
        <v>1481000000</v>
      </c>
      <c r="I59" s="5">
        <v>7305000000</v>
      </c>
      <c r="J59" s="5">
        <v>18191000000</v>
      </c>
      <c r="K59" s="5">
        <v>10571000000</v>
      </c>
      <c r="L59" s="5">
        <v>1047000000</v>
      </c>
      <c r="M59" s="5">
        <v>1002000000</v>
      </c>
      <c r="N59" s="5">
        <v>4112000000</v>
      </c>
      <c r="O59" s="5">
        <v>1696000000</v>
      </c>
      <c r="P59" s="5">
        <v>2513000000</v>
      </c>
      <c r="Q59" s="5">
        <v>5368000000</v>
      </c>
      <c r="R59" s="5">
        <v>5369744953</v>
      </c>
      <c r="S59" s="5">
        <v>1333220117</v>
      </c>
      <c r="T59" s="5">
        <v>3164314675</v>
      </c>
      <c r="U59" s="5">
        <v>1005590346</v>
      </c>
      <c r="V59" s="5">
        <v>1358100592</v>
      </c>
      <c r="W59" s="5">
        <v>370547639</v>
      </c>
      <c r="X59" s="5">
        <v>195172705</v>
      </c>
      <c r="Y59" s="5">
        <v>326088268</v>
      </c>
      <c r="Z59" s="5">
        <v>605159974</v>
      </c>
      <c r="AA59" s="2">
        <v>370795502</v>
      </c>
    </row>
    <row r="60" spans="2:27" ht="15.5" x14ac:dyDescent="0.35">
      <c r="C60" t="s">
        <v>27</v>
      </c>
      <c r="D60" s="5">
        <v>-13713000000</v>
      </c>
      <c r="E60" s="5">
        <v>-12087000000</v>
      </c>
      <c r="F60" s="5">
        <v>-16262000000</v>
      </c>
      <c r="G60" s="5">
        <v>-14688000000</v>
      </c>
      <c r="I60" s="5">
        <v>-59376000000</v>
      </c>
      <c r="J60" s="5">
        <v>-68319000000</v>
      </c>
      <c r="K60" s="5">
        <v>-69647000000</v>
      </c>
      <c r="L60" s="5">
        <v>-72090000000</v>
      </c>
      <c r="M60" s="5">
        <v>-62711000000</v>
      </c>
      <c r="N60" s="5">
        <v>-74175000000</v>
      </c>
      <c r="O60" s="5">
        <v>-91107000000</v>
      </c>
      <c r="P60" s="5">
        <v>-92937000000</v>
      </c>
      <c r="Q60" s="5">
        <v>-96907000000</v>
      </c>
      <c r="R60" s="5">
        <v>-106578193545</v>
      </c>
      <c r="S60" s="5">
        <v>-129243720389</v>
      </c>
      <c r="T60" s="5">
        <v>-158260181729</v>
      </c>
      <c r="U60" s="5">
        <v>-149932393236</v>
      </c>
      <c r="V60" s="5">
        <v>-122557991175</v>
      </c>
      <c r="W60" s="5">
        <v>-87790617495</v>
      </c>
      <c r="X60" s="5">
        <v>-48767869899</v>
      </c>
      <c r="Y60" s="5">
        <v>-33169335299</v>
      </c>
      <c r="Z60" s="5">
        <v>-25224774181</v>
      </c>
      <c r="AA60" s="2">
        <v>-4701443158</v>
      </c>
    </row>
    <row r="61" spans="2:27" ht="15.5" x14ac:dyDescent="0.35">
      <c r="C61" t="s">
        <v>432</v>
      </c>
      <c r="Q61" s="5">
        <v>-1358000000</v>
      </c>
      <c r="R61" s="5">
        <v>716499797</v>
      </c>
      <c r="S61" s="5">
        <v>-12699660951</v>
      </c>
      <c r="T61" s="5">
        <v>-9965468974</v>
      </c>
      <c r="U61" s="5">
        <v>-147513340</v>
      </c>
      <c r="V61" s="5">
        <v>-11343082454</v>
      </c>
      <c r="W61" s="5">
        <v>-15995754104</v>
      </c>
      <c r="X61" s="5">
        <v>476708446</v>
      </c>
      <c r="Y61" s="5">
        <v>11512687788</v>
      </c>
      <c r="Z61" s="5">
        <v>-1743242278</v>
      </c>
      <c r="AA61" s="2">
        <v>-1010087335</v>
      </c>
    </row>
    <row r="62" spans="2:27" ht="15.5" x14ac:dyDescent="0.35">
      <c r="C62" t="s">
        <v>433</v>
      </c>
      <c r="Q62" s="5">
        <v>261000000</v>
      </c>
      <c r="R62" s="5">
        <v>44471224202</v>
      </c>
      <c r="S62" s="5">
        <v>2891426596</v>
      </c>
      <c r="T62" s="5">
        <v>3127421741</v>
      </c>
      <c r="U62" s="5">
        <v>16514502644</v>
      </c>
      <c r="V62" s="5">
        <v>646718541</v>
      </c>
      <c r="W62" s="5">
        <v>152744875</v>
      </c>
      <c r="X62" s="5">
        <v>347461133</v>
      </c>
      <c r="Y62" s="5">
        <v>238380795</v>
      </c>
      <c r="Z62" s="5">
        <v>891582843</v>
      </c>
      <c r="AA62" s="2">
        <v>-464949722</v>
      </c>
    </row>
    <row r="63" spans="2:27" ht="15.5" x14ac:dyDescent="0.35">
      <c r="C63" t="s">
        <v>81</v>
      </c>
      <c r="S63" s="5">
        <v>-9695681653</v>
      </c>
      <c r="T63" s="5">
        <v>283367102</v>
      </c>
      <c r="U63" s="5">
        <v>-1263090705</v>
      </c>
      <c r="V63" s="5">
        <v>-7259243705</v>
      </c>
      <c r="W63" s="5">
        <v>1384447377</v>
      </c>
    </row>
    <row r="64" spans="2:27" ht="15.5" x14ac:dyDescent="0.35">
      <c r="C64" t="s">
        <v>96</v>
      </c>
      <c r="D64" s="5">
        <v>-55656000000</v>
      </c>
      <c r="E64" s="5">
        <v>31161000000</v>
      </c>
      <c r="F64" s="5">
        <v>30378000000</v>
      </c>
      <c r="G64" s="5">
        <v>21328000000</v>
      </c>
      <c r="I64" s="5">
        <v>18805000000</v>
      </c>
      <c r="J64" s="5">
        <v>-49071000000</v>
      </c>
      <c r="K64" s="5">
        <v>-151325000000</v>
      </c>
      <c r="L64" s="5">
        <v>-245561000000</v>
      </c>
      <c r="M64" s="5">
        <v>-18821000000</v>
      </c>
      <c r="N64" s="5">
        <v>-98595000000</v>
      </c>
      <c r="O64" s="5">
        <v>-97498000000</v>
      </c>
      <c r="P64" s="5">
        <v>-94326000000</v>
      </c>
      <c r="Q64" s="5">
        <v>-91450000000</v>
      </c>
      <c r="R64" s="5">
        <v>-45840236677</v>
      </c>
      <c r="S64" s="5">
        <v>-154312046082</v>
      </c>
      <c r="T64" s="5">
        <v>27773591343</v>
      </c>
      <c r="U64" s="5">
        <v>-130765344394</v>
      </c>
      <c r="V64" s="5">
        <v>-126047282430</v>
      </c>
      <c r="W64" s="5">
        <v>-95410060743</v>
      </c>
      <c r="X64" s="5">
        <v>-47059471607</v>
      </c>
      <c r="Y64" s="5">
        <v>-11434052588</v>
      </c>
      <c r="Z64" s="5">
        <v>-30393935820</v>
      </c>
      <c r="AA64" s="2">
        <v>-2085618047</v>
      </c>
    </row>
    <row r="65" spans="3:27" ht="15.5" x14ac:dyDescent="0.35">
      <c r="C65" t="s">
        <v>29</v>
      </c>
      <c r="D65" s="5">
        <v>-91756000000</v>
      </c>
      <c r="E65" s="5">
        <v>32069000000</v>
      </c>
      <c r="F65" s="5">
        <v>49400000000</v>
      </c>
      <c r="G65" s="5">
        <v>27111000000</v>
      </c>
      <c r="I65" s="5">
        <v>55040000000</v>
      </c>
      <c r="J65" s="5">
        <v>15849000000</v>
      </c>
      <c r="K65" s="5">
        <v>-41993000000</v>
      </c>
      <c r="L65" s="5">
        <v>-209049000000</v>
      </c>
      <c r="M65" s="5">
        <v>-23648000000</v>
      </c>
      <c r="N65" s="5">
        <v>46806000000</v>
      </c>
      <c r="O65" s="5">
        <v>110041000000</v>
      </c>
      <c r="P65" s="5">
        <v>33989000000</v>
      </c>
      <c r="Q65" s="5">
        <v>-237482000000</v>
      </c>
      <c r="R65" s="5">
        <v>8516631209</v>
      </c>
      <c r="S65" s="5">
        <v>-443589482182</v>
      </c>
      <c r="T65" s="5">
        <v>24584782827</v>
      </c>
      <c r="U65" s="5">
        <v>11269860848</v>
      </c>
      <c r="V65" s="5">
        <v>19828222867</v>
      </c>
      <c r="W65" s="5">
        <v>34012901098</v>
      </c>
      <c r="X65" s="5">
        <v>93121354766</v>
      </c>
      <c r="Y65" s="5">
        <v>61249474594</v>
      </c>
      <c r="Z65" s="5">
        <v>44059299369</v>
      </c>
      <c r="AA65" s="2">
        <v>46831249777</v>
      </c>
    </row>
    <row r="66" spans="3:27" ht="15.5" x14ac:dyDescent="0.35">
      <c r="C66" t="s">
        <v>28</v>
      </c>
      <c r="D66" s="5">
        <v>11659000000</v>
      </c>
      <c r="E66" s="5">
        <v>-7092000000</v>
      </c>
      <c r="F66" s="5">
        <v>-25154000000</v>
      </c>
      <c r="G66" s="5">
        <v>-5849000000</v>
      </c>
      <c r="I66" s="5">
        <v>-25714000000</v>
      </c>
      <c r="J66" s="5">
        <v>-12524000000</v>
      </c>
      <c r="K66" s="5">
        <v>24678000000</v>
      </c>
      <c r="L66" s="5">
        <v>-9054000000</v>
      </c>
      <c r="M66" s="5">
        <v>11871000000</v>
      </c>
      <c r="N66" s="5">
        <v>-18540000000</v>
      </c>
      <c r="O66" s="5">
        <v>-30265000000</v>
      </c>
      <c r="P66" s="5">
        <v>-8055000000</v>
      </c>
      <c r="Q66" s="5">
        <v>-117443000000</v>
      </c>
      <c r="R66" s="5">
        <v>4532149718</v>
      </c>
      <c r="S66" s="5">
        <v>81558564075</v>
      </c>
      <c r="T66" s="5">
        <v>-22520727373</v>
      </c>
      <c r="U66" s="5">
        <v>-2892352196</v>
      </c>
      <c r="V66" s="5">
        <v>-4766749335</v>
      </c>
      <c r="W66" s="5">
        <v>-10560634634</v>
      </c>
      <c r="X66" s="5">
        <v>-31960990892</v>
      </c>
      <c r="Y66" s="5">
        <v>-24015006007</v>
      </c>
      <c r="Z66" s="5">
        <v>-16805692651</v>
      </c>
      <c r="AA66" s="2">
        <v>-25632022624</v>
      </c>
    </row>
    <row r="67" spans="3:27" ht="15.5" x14ac:dyDescent="0.35">
      <c r="C67" t="s">
        <v>97</v>
      </c>
      <c r="Q67" s="5">
        <v>-112012000000</v>
      </c>
      <c r="T67" s="5">
        <v>-16288272916</v>
      </c>
      <c r="U67" s="5">
        <v>-6658277600</v>
      </c>
      <c r="V67" s="5">
        <v>-8537403477</v>
      </c>
      <c r="W67" s="5">
        <v>-10209592415</v>
      </c>
      <c r="X67" s="5">
        <v>-17975076975</v>
      </c>
      <c r="Y67" s="5">
        <v>-6013784868</v>
      </c>
    </row>
    <row r="68" spans="3:27" ht="15.5" x14ac:dyDescent="0.35">
      <c r="C68" t="s">
        <v>98</v>
      </c>
      <c r="F68" s="5">
        <v>-25154000000</v>
      </c>
      <c r="G68" s="5">
        <v>-5849000000</v>
      </c>
      <c r="I68" s="5">
        <v>-25714000000</v>
      </c>
      <c r="J68" s="5">
        <v>-12524000000</v>
      </c>
      <c r="K68" s="5">
        <v>24678000000</v>
      </c>
      <c r="L68" s="5">
        <v>-9054000000</v>
      </c>
      <c r="M68" s="5">
        <v>11871000000</v>
      </c>
      <c r="N68" s="5">
        <v>-18540000000</v>
      </c>
      <c r="O68" s="5">
        <v>-30265000000</v>
      </c>
      <c r="P68" s="5">
        <v>-8055000000</v>
      </c>
      <c r="Q68" s="5">
        <v>-5431000000</v>
      </c>
      <c r="R68" s="5">
        <v>4532149718</v>
      </c>
      <c r="S68" s="5">
        <v>81558564075</v>
      </c>
      <c r="T68" s="5">
        <v>-6232454457</v>
      </c>
      <c r="U68" s="5">
        <v>3765925404</v>
      </c>
      <c r="V68" s="5">
        <v>3770654142</v>
      </c>
      <c r="W68" s="5">
        <v>-351042219</v>
      </c>
      <c r="X68" s="5">
        <v>-13985913917</v>
      </c>
      <c r="Y68" s="5">
        <v>-18001221139</v>
      </c>
      <c r="Z68" s="5">
        <v>-16805692651</v>
      </c>
      <c r="AA68" s="2">
        <v>-25632022624</v>
      </c>
    </row>
    <row r="69" spans="3:27" ht="15.5" x14ac:dyDescent="0.35">
      <c r="C69" t="s">
        <v>99</v>
      </c>
      <c r="D69" s="5">
        <v>11659000000</v>
      </c>
      <c r="E69" s="5">
        <v>-7092000000</v>
      </c>
      <c r="F69" s="5">
        <v>-25154000000</v>
      </c>
      <c r="G69" s="5">
        <v>-5849000000</v>
      </c>
      <c r="I69" s="5">
        <v>-25714000000</v>
      </c>
      <c r="J69" s="5">
        <v>-12524000000</v>
      </c>
      <c r="K69" s="5">
        <v>24678000000</v>
      </c>
      <c r="L69" s="5">
        <v>-9054000000</v>
      </c>
      <c r="M69" s="5">
        <v>11871000000</v>
      </c>
      <c r="N69" s="5">
        <v>-18540000000</v>
      </c>
      <c r="O69" s="5">
        <v>-30265000000</v>
      </c>
      <c r="P69" s="5">
        <v>-8055000000</v>
      </c>
      <c r="Q69" s="5">
        <v>-117443000000</v>
      </c>
      <c r="R69" s="5">
        <v>4532149718</v>
      </c>
      <c r="S69" s="5">
        <v>81558564075</v>
      </c>
      <c r="T69" s="5">
        <v>-22520727373</v>
      </c>
      <c r="U69" s="5">
        <v>-2892352196</v>
      </c>
      <c r="V69" s="5">
        <v>-4766749335</v>
      </c>
      <c r="W69" s="5">
        <v>-10560634634</v>
      </c>
      <c r="X69" s="5">
        <v>-31960990892</v>
      </c>
      <c r="Y69" s="5">
        <v>-24015006007</v>
      </c>
      <c r="Z69" s="5">
        <v>-16805692651</v>
      </c>
      <c r="AA69" s="2">
        <v>-25632022624</v>
      </c>
    </row>
    <row r="70" spans="3:27" ht="15.5" x14ac:dyDescent="0.35">
      <c r="C70" t="s">
        <v>254</v>
      </c>
      <c r="D70" s="5">
        <v>-80097000000</v>
      </c>
      <c r="E70" s="5">
        <v>24977000000</v>
      </c>
      <c r="F70" s="5">
        <v>24246000000</v>
      </c>
      <c r="G70" s="5">
        <v>21262000000</v>
      </c>
      <c r="I70" s="5">
        <v>29326000000</v>
      </c>
      <c r="J70" s="5">
        <v>3325000000</v>
      </c>
      <c r="K70" s="5">
        <v>-17315000000</v>
      </c>
      <c r="L70" s="5">
        <v>-218103000000</v>
      </c>
      <c r="M70" s="5">
        <v>-11777000000</v>
      </c>
      <c r="N70" s="5">
        <v>28266000000</v>
      </c>
      <c r="O70" s="5">
        <v>79776000000</v>
      </c>
      <c r="P70" s="5">
        <v>25934000000</v>
      </c>
      <c r="Q70" s="5">
        <v>-354925000000</v>
      </c>
      <c r="R70" s="5">
        <v>13048780927</v>
      </c>
      <c r="S70" s="5">
        <v>-362030918107</v>
      </c>
      <c r="T70" s="5">
        <v>2064055454</v>
      </c>
      <c r="U70" s="5">
        <v>8377508652</v>
      </c>
      <c r="V70" s="5">
        <v>15061473532</v>
      </c>
      <c r="W70" s="5">
        <v>23452266464</v>
      </c>
      <c r="X70" s="5">
        <v>61160363874</v>
      </c>
      <c r="Y70" s="5">
        <v>37234468587</v>
      </c>
      <c r="Z70" s="5">
        <v>27253606718</v>
      </c>
      <c r="AA70" s="2">
        <v>21199227153</v>
      </c>
    </row>
    <row r="71" spans="3:27" ht="15.5" x14ac:dyDescent="0.35">
      <c r="C71" t="s">
        <v>255</v>
      </c>
      <c r="X71" s="5">
        <v>-12057704</v>
      </c>
      <c r="Y71" s="5">
        <v>-18976540</v>
      </c>
      <c r="Z71" s="5">
        <v>-75846</v>
      </c>
      <c r="AA71" s="2">
        <v>-2784591</v>
      </c>
    </row>
    <row r="72" spans="3:27" ht="15.5" x14ac:dyDescent="0.35">
      <c r="C72" t="s">
        <v>100</v>
      </c>
      <c r="D72" s="5">
        <v>-80097000000</v>
      </c>
      <c r="E72" s="5">
        <v>24977000000</v>
      </c>
      <c r="F72" s="5">
        <v>24246000000</v>
      </c>
      <c r="G72" s="5">
        <v>21262000000</v>
      </c>
      <c r="I72" s="5">
        <v>29326000000</v>
      </c>
      <c r="J72" s="5">
        <v>3325000000</v>
      </c>
      <c r="K72" s="5">
        <v>-17315000000</v>
      </c>
      <c r="L72" s="5">
        <v>-218103000000</v>
      </c>
      <c r="M72" s="5">
        <v>-11777000000</v>
      </c>
      <c r="N72" s="5">
        <v>28266000000</v>
      </c>
      <c r="O72" s="5">
        <v>79776000000</v>
      </c>
      <c r="P72" s="5">
        <v>25934000000</v>
      </c>
      <c r="Q72" s="5">
        <v>-354925000000</v>
      </c>
      <c r="R72" s="5">
        <v>13048780927</v>
      </c>
      <c r="S72" s="5">
        <v>-362030918107</v>
      </c>
      <c r="T72" s="5">
        <v>2064055454</v>
      </c>
      <c r="U72" s="5">
        <v>8377508652</v>
      </c>
      <c r="V72" s="5">
        <v>15061473532</v>
      </c>
      <c r="W72" s="5">
        <v>23452266464</v>
      </c>
      <c r="X72" s="5">
        <v>61148306170</v>
      </c>
      <c r="Y72" s="5">
        <v>37215492047</v>
      </c>
      <c r="Z72" s="5">
        <v>27253530872</v>
      </c>
      <c r="AA72" s="2">
        <v>21196442562</v>
      </c>
    </row>
    <row r="73" spans="3:27" ht="15.5" x14ac:dyDescent="0.35">
      <c r="C73" t="s">
        <v>101</v>
      </c>
      <c r="F73" s="5">
        <v>5191000000</v>
      </c>
      <c r="I73" s="5">
        <v>5191000000</v>
      </c>
      <c r="J73" s="5">
        <v>7469000000</v>
      </c>
      <c r="K73" s="5">
        <v>11815000000</v>
      </c>
      <c r="L73" s="5">
        <v>6904000000</v>
      </c>
      <c r="M73" s="5">
        <v>4561000000</v>
      </c>
      <c r="N73" s="5">
        <v>-1095000000</v>
      </c>
      <c r="O73" s="5">
        <v>-4051000000</v>
      </c>
      <c r="P73" s="5">
        <v>23242000000</v>
      </c>
      <c r="Q73" s="5">
        <v>3406000000</v>
      </c>
      <c r="R73" s="5">
        <v>-4450967218</v>
      </c>
      <c r="S73" s="5">
        <v>6115502926</v>
      </c>
    </row>
    <row r="74" spans="3:27" ht="15.5" x14ac:dyDescent="0.35">
      <c r="C74" t="s">
        <v>103</v>
      </c>
      <c r="D74" s="5">
        <v>-80097000000</v>
      </c>
      <c r="E74" s="5">
        <v>24977000000</v>
      </c>
      <c r="F74" s="5">
        <v>29437000000</v>
      </c>
      <c r="G74" s="5">
        <v>21262000000</v>
      </c>
      <c r="I74" s="5">
        <v>34517000000</v>
      </c>
      <c r="J74" s="5">
        <v>10794000000</v>
      </c>
      <c r="K74" s="5">
        <v>-5500000000</v>
      </c>
      <c r="L74" s="5">
        <v>-211199000000</v>
      </c>
      <c r="M74" s="5">
        <v>-7216000000</v>
      </c>
      <c r="N74" s="5">
        <v>27171000000</v>
      </c>
      <c r="O74" s="5">
        <v>75725000000</v>
      </c>
      <c r="P74" s="5">
        <v>49176000000</v>
      </c>
      <c r="Q74" s="5">
        <v>-351519000000</v>
      </c>
      <c r="R74" s="5">
        <v>8597813709</v>
      </c>
      <c r="S74" s="5">
        <v>-355915415181</v>
      </c>
      <c r="T74" s="5">
        <v>2064055454</v>
      </c>
      <c r="U74" s="5">
        <v>8377508652</v>
      </c>
      <c r="V74" s="5">
        <v>15061473532</v>
      </c>
      <c r="W74" s="5">
        <v>23452266464</v>
      </c>
    </row>
    <row r="75" spans="3:27" ht="15.5" x14ac:dyDescent="0.35">
      <c r="C75" t="s">
        <v>104</v>
      </c>
      <c r="D75" s="5">
        <v>-80097000000</v>
      </c>
      <c r="E75" s="5">
        <v>24977000000</v>
      </c>
      <c r="F75" s="5">
        <v>24246000000</v>
      </c>
      <c r="G75" s="5">
        <v>21262000000</v>
      </c>
      <c r="I75" s="5">
        <v>29326000000</v>
      </c>
      <c r="J75" s="5">
        <v>3325000000</v>
      </c>
      <c r="K75" s="5">
        <v>-17315000000</v>
      </c>
      <c r="L75" s="5">
        <v>-218103000000</v>
      </c>
      <c r="M75" s="5">
        <v>-11777000000</v>
      </c>
      <c r="N75" s="5">
        <v>28266000000</v>
      </c>
      <c r="O75" s="5">
        <v>79776000000</v>
      </c>
      <c r="P75" s="5">
        <v>25934000000</v>
      </c>
      <c r="Q75" s="5">
        <v>-354925000000</v>
      </c>
      <c r="R75" s="5">
        <v>13048780927</v>
      </c>
      <c r="S75" s="5">
        <v>-362030918107</v>
      </c>
      <c r="T75" s="5">
        <v>2064055454</v>
      </c>
      <c r="U75" s="5">
        <v>8377508652</v>
      </c>
      <c r="V75" s="5">
        <v>15061473532</v>
      </c>
      <c r="W75" s="5">
        <v>23452266464</v>
      </c>
      <c r="X75" s="5">
        <v>61148306170</v>
      </c>
      <c r="Y75" s="5">
        <v>37215492047</v>
      </c>
      <c r="Z75" s="5">
        <v>27253530872</v>
      </c>
      <c r="AA75" s="2">
        <v>21196442562</v>
      </c>
    </row>
    <row r="76" spans="3:27" ht="15.5" x14ac:dyDescent="0.35">
      <c r="C76" t="s">
        <v>8</v>
      </c>
      <c r="D76" s="5">
        <v>-80097000000</v>
      </c>
      <c r="E76" s="5">
        <v>24977000000</v>
      </c>
      <c r="F76" s="5">
        <v>29437000000</v>
      </c>
      <c r="G76" s="5">
        <v>21262000000</v>
      </c>
      <c r="I76" s="5">
        <v>34517000000</v>
      </c>
      <c r="J76" s="5">
        <v>10794000000</v>
      </c>
      <c r="K76" s="5">
        <v>-5500000000</v>
      </c>
      <c r="L76" s="5">
        <v>-211199000000</v>
      </c>
      <c r="M76" s="5">
        <v>-7216000000</v>
      </c>
      <c r="N76" s="5">
        <v>27171000000</v>
      </c>
      <c r="O76" s="5">
        <v>75725000000</v>
      </c>
      <c r="P76" s="5">
        <v>49176000000</v>
      </c>
      <c r="Q76" s="5">
        <v>-351519000000</v>
      </c>
      <c r="R76" s="5">
        <v>8597813709</v>
      </c>
      <c r="S76" s="5">
        <v>-346219733528</v>
      </c>
      <c r="T76" s="5">
        <v>1780688352</v>
      </c>
      <c r="U76" s="5">
        <v>9640599357</v>
      </c>
      <c r="V76" s="5">
        <v>22320717237</v>
      </c>
      <c r="W76" s="5">
        <v>22067819087</v>
      </c>
    </row>
    <row r="77" spans="3:27" ht="15.5" x14ac:dyDescent="0.35">
      <c r="C77" t="s">
        <v>106</v>
      </c>
      <c r="D77" s="5">
        <v>-80097000000</v>
      </c>
      <c r="E77" s="5">
        <v>24977000000</v>
      </c>
      <c r="F77" s="5">
        <v>24246000000</v>
      </c>
      <c r="G77" s="5">
        <v>21262000000</v>
      </c>
      <c r="I77" s="5">
        <v>29326000000</v>
      </c>
      <c r="J77" s="5">
        <v>3325000000</v>
      </c>
      <c r="K77" s="5">
        <v>-17315000000</v>
      </c>
      <c r="L77" s="5">
        <v>-218103000000</v>
      </c>
      <c r="M77" s="5">
        <v>-11777000000</v>
      </c>
      <c r="N77" s="5">
        <v>28266000000</v>
      </c>
      <c r="O77" s="5">
        <v>79776000000</v>
      </c>
      <c r="P77" s="5">
        <v>25934000000</v>
      </c>
      <c r="Q77" s="5">
        <v>-354925000000</v>
      </c>
      <c r="R77" s="5">
        <v>13048780927</v>
      </c>
      <c r="S77" s="5">
        <v>-362030918107</v>
      </c>
      <c r="T77" s="5">
        <v>2064055454</v>
      </c>
      <c r="U77" s="5">
        <v>8377508652</v>
      </c>
      <c r="V77" s="5">
        <v>15061473532</v>
      </c>
      <c r="W77" s="5">
        <v>23452266464</v>
      </c>
      <c r="X77" s="5">
        <v>61148306170</v>
      </c>
      <c r="Y77" s="5">
        <v>37215492047</v>
      </c>
      <c r="Z77" s="5">
        <v>27253530872</v>
      </c>
      <c r="AA77" s="2">
        <v>21196442562</v>
      </c>
    </row>
    <row r="78" spans="3:27" ht="15.5" x14ac:dyDescent="0.35">
      <c r="C78" t="s">
        <v>107</v>
      </c>
      <c r="D78" s="5">
        <v>-80097000000</v>
      </c>
      <c r="E78" s="5">
        <v>24977000000</v>
      </c>
      <c r="F78" s="5">
        <v>29437000000</v>
      </c>
      <c r="G78" s="5">
        <v>21262000000</v>
      </c>
      <c r="I78" s="5">
        <v>34517000000</v>
      </c>
      <c r="J78" s="5">
        <v>10794000000</v>
      </c>
      <c r="K78" s="5">
        <v>-5500000000</v>
      </c>
      <c r="L78" s="5">
        <v>-211199000000</v>
      </c>
      <c r="M78" s="5">
        <v>-7216000000</v>
      </c>
      <c r="N78" s="5">
        <v>27171000000</v>
      </c>
      <c r="O78" s="5">
        <v>75725000000</v>
      </c>
      <c r="P78" s="5">
        <v>49176000000</v>
      </c>
      <c r="Q78" s="5">
        <v>-351519000000</v>
      </c>
      <c r="R78" s="5">
        <v>8597813709</v>
      </c>
      <c r="S78" s="5">
        <v>-355915415181</v>
      </c>
      <c r="T78" s="5">
        <v>2064055454</v>
      </c>
      <c r="U78" s="5">
        <v>8377508652</v>
      </c>
      <c r="V78" s="5">
        <v>15061473532</v>
      </c>
      <c r="W78" s="5">
        <v>23452266464</v>
      </c>
    </row>
    <row r="79" spans="3:27" ht="15.5" x14ac:dyDescent="0.35">
      <c r="C79" t="s">
        <v>108</v>
      </c>
      <c r="D79" s="5">
        <v>-80097000000</v>
      </c>
      <c r="E79" s="5">
        <v>24977000000</v>
      </c>
      <c r="F79" s="5">
        <v>29437000000</v>
      </c>
      <c r="G79" s="5">
        <v>21262000000</v>
      </c>
      <c r="I79" s="5">
        <v>34517000000</v>
      </c>
      <c r="J79" s="5">
        <v>10794000000</v>
      </c>
      <c r="K79" s="5">
        <v>-5500000000</v>
      </c>
      <c r="L79" s="5">
        <v>-211199000000</v>
      </c>
      <c r="M79" s="5">
        <v>-7216000000</v>
      </c>
      <c r="N79" s="5">
        <v>27171000000</v>
      </c>
      <c r="O79" s="5">
        <v>75725000000</v>
      </c>
      <c r="P79" s="5">
        <v>49176000000</v>
      </c>
      <c r="Q79" s="5">
        <v>-351519000000</v>
      </c>
      <c r="R79" s="5">
        <v>8597813709</v>
      </c>
      <c r="S79" s="5">
        <v>-355915415181</v>
      </c>
      <c r="T79" s="5">
        <v>2064055454</v>
      </c>
      <c r="U79" s="5">
        <v>8377508652</v>
      </c>
      <c r="V79" s="5">
        <v>15061473532</v>
      </c>
      <c r="W79" s="5">
        <v>23452266464</v>
      </c>
    </row>
    <row r="81" spans="2:27" ht="15.5" x14ac:dyDescent="0.35">
      <c r="B81" t="s">
        <v>109</v>
      </c>
      <c r="C81" t="s">
        <v>110</v>
      </c>
    </row>
    <row r="82" spans="2:27" ht="15.5" x14ac:dyDescent="0.35">
      <c r="C82" t="s">
        <v>437</v>
      </c>
    </row>
    <row r="83" spans="2:27" ht="15.5" x14ac:dyDescent="0.35">
      <c r="C83" t="s">
        <v>20</v>
      </c>
      <c r="D83" s="5">
        <v>130248000000</v>
      </c>
      <c r="E83" s="5">
        <v>291513000000</v>
      </c>
      <c r="F83" s="5">
        <v>100196000000</v>
      </c>
      <c r="G83" s="5">
        <v>319138000000</v>
      </c>
      <c r="I83" s="5">
        <v>100196000000</v>
      </c>
      <c r="J83" s="5">
        <v>405055000000</v>
      </c>
      <c r="K83" s="5">
        <v>249359000000</v>
      </c>
      <c r="L83" s="5">
        <v>272720000000</v>
      </c>
      <c r="M83" s="5">
        <v>124382000000</v>
      </c>
      <c r="N83" s="5">
        <v>228603000000</v>
      </c>
      <c r="O83" s="5">
        <v>310039000000</v>
      </c>
      <c r="P83" s="5">
        <v>186845000000</v>
      </c>
      <c r="Q83" s="5">
        <v>248025000000</v>
      </c>
      <c r="R83" s="5">
        <v>397370480578</v>
      </c>
      <c r="S83" s="5">
        <v>54384366148</v>
      </c>
      <c r="T83" s="5">
        <v>150815449838</v>
      </c>
      <c r="U83" s="5">
        <v>76232669920</v>
      </c>
      <c r="V83" s="5">
        <v>85868301829</v>
      </c>
      <c r="W83" s="5">
        <v>50729456147</v>
      </c>
      <c r="X83" s="5">
        <v>36334443271</v>
      </c>
      <c r="Y83" s="5">
        <v>20063628103</v>
      </c>
      <c r="Z83" s="5">
        <v>46047313376</v>
      </c>
      <c r="AA83" s="2">
        <v>9051640386</v>
      </c>
    </row>
    <row r="84" spans="2:27" ht="15.5" x14ac:dyDescent="0.35">
      <c r="C84" t="s">
        <v>388</v>
      </c>
      <c r="J84" s="5">
        <v>115485000000</v>
      </c>
      <c r="K84" s="5">
        <v>355174000000</v>
      </c>
    </row>
    <row r="85" spans="2:27" ht="15.5" x14ac:dyDescent="0.35">
      <c r="C85" t="s">
        <v>395</v>
      </c>
      <c r="D85" s="5">
        <v>48231000000</v>
      </c>
      <c r="E85" s="5">
        <v>63232000000</v>
      </c>
      <c r="F85" s="5">
        <v>63232000000</v>
      </c>
      <c r="G85" s="5">
        <v>107853000000</v>
      </c>
      <c r="I85" s="5">
        <v>63232000000</v>
      </c>
      <c r="J85" s="5">
        <v>107853000000</v>
      </c>
      <c r="K85" s="5">
        <v>109678000000</v>
      </c>
      <c r="L85" s="5">
        <v>90603000000</v>
      </c>
      <c r="M85" s="5">
        <v>103101000000</v>
      </c>
    </row>
    <row r="86" spans="2:27" ht="15.5" x14ac:dyDescent="0.35">
      <c r="C86" t="s">
        <v>123</v>
      </c>
      <c r="D86" s="5">
        <v>431412000000</v>
      </c>
      <c r="E86" s="5">
        <v>680778000000</v>
      </c>
      <c r="F86" s="5">
        <v>764514000000</v>
      </c>
      <c r="G86" s="5">
        <v>596569000000</v>
      </c>
      <c r="I86" s="5">
        <v>764514000000</v>
      </c>
      <c r="J86" s="5">
        <v>643490000000</v>
      </c>
      <c r="K86" s="5">
        <v>741786000000</v>
      </c>
      <c r="L86" s="5">
        <v>812268000000</v>
      </c>
    </row>
    <row r="87" spans="2:27" ht="15.5" x14ac:dyDescent="0.35">
      <c r="C87" t="s">
        <v>122</v>
      </c>
      <c r="D87" s="5">
        <v>120000000</v>
      </c>
      <c r="E87" s="5">
        <v>440000000</v>
      </c>
      <c r="F87" s="5">
        <v>1689000000</v>
      </c>
      <c r="G87" s="5">
        <v>306000000</v>
      </c>
      <c r="I87" s="5">
        <v>1689000000</v>
      </c>
      <c r="J87" s="5">
        <v>557000000</v>
      </c>
      <c r="K87" s="5">
        <v>1450000000</v>
      </c>
      <c r="L87" s="5">
        <v>1254000000</v>
      </c>
    </row>
    <row r="88" spans="2:27" ht="15.5" x14ac:dyDescent="0.35">
      <c r="C88" t="s">
        <v>396</v>
      </c>
      <c r="D88" s="5">
        <v>48231000000</v>
      </c>
      <c r="E88" s="5">
        <v>63232000000</v>
      </c>
      <c r="F88" s="5">
        <v>63232000000</v>
      </c>
      <c r="G88" s="5">
        <v>107853000000</v>
      </c>
      <c r="I88" s="5">
        <v>63232000000</v>
      </c>
      <c r="J88" s="5">
        <v>107853000000</v>
      </c>
      <c r="K88" s="5">
        <v>109678000000</v>
      </c>
      <c r="L88" s="5">
        <v>90603000000</v>
      </c>
      <c r="M88" s="5">
        <v>103101000000</v>
      </c>
    </row>
    <row r="89" spans="2:27" ht="15.5" x14ac:dyDescent="0.35">
      <c r="C89" t="s">
        <v>397</v>
      </c>
      <c r="D89" s="5">
        <v>12866000000</v>
      </c>
      <c r="E89" s="5">
        <v>17591000000</v>
      </c>
      <c r="F89" s="5">
        <v>17142000000</v>
      </c>
      <c r="G89" s="5">
        <v>18221000000</v>
      </c>
      <c r="I89" s="5">
        <v>17142000000</v>
      </c>
      <c r="J89" s="5">
        <v>15216000000</v>
      </c>
      <c r="K89" s="5">
        <v>18114000000</v>
      </c>
      <c r="L89" s="5">
        <v>18051000000</v>
      </c>
      <c r="M89" s="5">
        <v>100894000000</v>
      </c>
      <c r="W89" s="5">
        <v>25673445000</v>
      </c>
      <c r="X89" s="5">
        <v>19913572235</v>
      </c>
      <c r="Y89" s="5">
        <v>22906508222</v>
      </c>
      <c r="Z89" s="5">
        <v>12258264348</v>
      </c>
      <c r="AA89" s="2">
        <v>8578849947</v>
      </c>
    </row>
    <row r="90" spans="2:27" ht="15.5" x14ac:dyDescent="0.35">
      <c r="C90" t="s">
        <v>440</v>
      </c>
      <c r="D90" s="5">
        <v>647239000000</v>
      </c>
      <c r="E90" s="5">
        <v>596986000000</v>
      </c>
      <c r="F90" s="5">
        <v>662581000000</v>
      </c>
      <c r="G90" s="5">
        <v>568389000000</v>
      </c>
      <c r="I90" s="5">
        <v>662581000000</v>
      </c>
      <c r="J90" s="5">
        <v>561907000000</v>
      </c>
      <c r="K90" s="5">
        <v>749584000000</v>
      </c>
      <c r="L90" s="5">
        <v>813817000000</v>
      </c>
      <c r="M90" s="5">
        <v>743536000000</v>
      </c>
      <c r="P90" s="5">
        <v>396783000000</v>
      </c>
      <c r="Q90" s="5">
        <v>394641000000</v>
      </c>
      <c r="R90" s="5">
        <v>446440485002</v>
      </c>
      <c r="S90" s="5">
        <v>373941409810</v>
      </c>
      <c r="T90" s="5">
        <v>557327627156</v>
      </c>
      <c r="U90" s="5">
        <v>507694110429</v>
      </c>
      <c r="V90" s="5">
        <v>661950950116</v>
      </c>
      <c r="W90" s="5">
        <v>552632653553</v>
      </c>
      <c r="X90" s="5">
        <v>467297522768</v>
      </c>
      <c r="Y90" s="5">
        <v>333016737038</v>
      </c>
      <c r="Z90" s="5">
        <v>292498954027</v>
      </c>
      <c r="AA90" s="2">
        <v>312630912658</v>
      </c>
    </row>
    <row r="91" spans="2:27" ht="15.5" x14ac:dyDescent="0.35">
      <c r="C91" t="s">
        <v>1786</v>
      </c>
      <c r="P91" s="5">
        <v>100497000000</v>
      </c>
      <c r="Q91" s="5">
        <v>98485000000</v>
      </c>
      <c r="R91" s="5">
        <v>71168070857</v>
      </c>
      <c r="S91" s="5">
        <v>85306837552</v>
      </c>
      <c r="T91" s="5">
        <v>99608585713</v>
      </c>
      <c r="U91" s="5">
        <v>153153956708</v>
      </c>
      <c r="V91" s="5">
        <v>129737560481</v>
      </c>
      <c r="W91" s="5">
        <v>146576797945</v>
      </c>
      <c r="X91" s="5">
        <v>75922250072</v>
      </c>
      <c r="Y91" s="5">
        <v>66525532387</v>
      </c>
      <c r="Z91" s="5">
        <v>55715491575</v>
      </c>
      <c r="AA91" s="2">
        <v>55938118580</v>
      </c>
    </row>
    <row r="92" spans="2:27" ht="15.5" x14ac:dyDescent="0.35">
      <c r="C92" t="s">
        <v>81</v>
      </c>
      <c r="D92" s="5">
        <v>-140418000000</v>
      </c>
      <c r="E92" s="5">
        <v>-140418000000</v>
      </c>
      <c r="F92" s="5">
        <v>-140418000000</v>
      </c>
      <c r="G92" s="5">
        <v>-145609000000</v>
      </c>
      <c r="I92" s="5">
        <v>-140418000000</v>
      </c>
      <c r="J92" s="5">
        <v>-145609000000</v>
      </c>
      <c r="K92" s="5">
        <v>-153078000000</v>
      </c>
      <c r="L92" s="5">
        <v>-164893000000</v>
      </c>
      <c r="M92" s="5">
        <v>-171797000000</v>
      </c>
      <c r="N92" s="5">
        <v>-177032000000</v>
      </c>
      <c r="O92" s="5">
        <v>-175937000000</v>
      </c>
      <c r="P92" s="5">
        <v>-171886000000</v>
      </c>
      <c r="Q92" s="5">
        <v>-195128000000</v>
      </c>
      <c r="R92" s="5">
        <v>-198533497911</v>
      </c>
      <c r="S92" s="5">
        <v>-194081530693</v>
      </c>
      <c r="Y92" s="5">
        <v>-2031663655945</v>
      </c>
      <c r="AA92" s="2">
        <v>347703892066</v>
      </c>
    </row>
    <row r="93" spans="2:27" ht="15.5" x14ac:dyDescent="0.35">
      <c r="C93" t="s">
        <v>441</v>
      </c>
      <c r="D93" s="5">
        <v>1567341000000</v>
      </c>
      <c r="E93" s="5">
        <v>1761002000000</v>
      </c>
      <c r="F93" s="5">
        <v>1588123000000</v>
      </c>
      <c r="G93" s="5">
        <v>1648337000000</v>
      </c>
      <c r="I93" s="5">
        <v>1588123000000</v>
      </c>
      <c r="J93" s="5">
        <v>1822892000000</v>
      </c>
      <c r="K93" s="5">
        <v>2122106000000</v>
      </c>
      <c r="L93" s="5">
        <v>1897751000000</v>
      </c>
      <c r="M93" s="5">
        <v>1740642000000</v>
      </c>
      <c r="N93" s="5">
        <v>1604213000000</v>
      </c>
      <c r="O93" s="5">
        <v>1481676000000</v>
      </c>
      <c r="P93" s="5">
        <v>1154203000000</v>
      </c>
      <c r="Q93" s="5">
        <v>1168670000000</v>
      </c>
      <c r="R93" s="5">
        <v>1498156764347</v>
      </c>
      <c r="S93" s="5">
        <v>1145162929058</v>
      </c>
      <c r="T93" s="5">
        <v>1720579070446</v>
      </c>
      <c r="U93" s="5">
        <v>1403403245982</v>
      </c>
      <c r="V93" s="5">
        <v>1660345951793</v>
      </c>
      <c r="W93" s="5">
        <v>1229328573638</v>
      </c>
      <c r="X93" s="5">
        <v>1089806284122</v>
      </c>
      <c r="Y93" s="5">
        <v>859537892787</v>
      </c>
      <c r="Z93" s="5">
        <v>752241102681</v>
      </c>
      <c r="AA93" s="2">
        <v>650884690067</v>
      </c>
    </row>
    <row r="94" spans="2:27" ht="15.5" x14ac:dyDescent="0.35">
      <c r="C94" t="s">
        <v>442</v>
      </c>
    </row>
    <row r="95" spans="2:27" ht="15.5" x14ac:dyDescent="0.35">
      <c r="C95" t="s">
        <v>444</v>
      </c>
    </row>
    <row r="96" spans="2:27" ht="15.5" x14ac:dyDescent="0.35">
      <c r="C96" t="s">
        <v>577</v>
      </c>
      <c r="T96" s="5">
        <v>55636525</v>
      </c>
      <c r="U96" s="5">
        <v>13977400512</v>
      </c>
      <c r="V96" s="5">
        <v>16077224362</v>
      </c>
      <c r="W96" s="5">
        <v>26517171665</v>
      </c>
      <c r="X96" s="5">
        <v>30916515935</v>
      </c>
      <c r="Y96" s="5">
        <v>39596515935</v>
      </c>
      <c r="Z96" s="5">
        <v>42073275777</v>
      </c>
      <c r="AA96" s="2">
        <v>42423468210</v>
      </c>
    </row>
    <row r="97" spans="3:27" ht="15.5" x14ac:dyDescent="0.35">
      <c r="C97" t="s">
        <v>113</v>
      </c>
      <c r="D97" s="5">
        <v>66727000000</v>
      </c>
      <c r="E97" s="5">
        <v>57494000000</v>
      </c>
      <c r="F97" s="5">
        <v>55120000000</v>
      </c>
      <c r="G97" s="5">
        <v>79803000000</v>
      </c>
      <c r="I97" s="5">
        <v>55120000000</v>
      </c>
      <c r="J97" s="5">
        <v>80363000000</v>
      </c>
      <c r="K97" s="5">
        <v>94994000000</v>
      </c>
      <c r="L97" s="5">
        <v>65240000000</v>
      </c>
      <c r="M97" s="5">
        <v>76241000000</v>
      </c>
      <c r="N97" s="5">
        <v>93400000000</v>
      </c>
      <c r="O97" s="5">
        <v>82917000000</v>
      </c>
      <c r="P97" s="5">
        <v>91070000000</v>
      </c>
      <c r="Q97" s="5">
        <v>106873000000</v>
      </c>
      <c r="R97" s="5">
        <v>113440327814</v>
      </c>
      <c r="S97" s="5">
        <v>107424522357</v>
      </c>
      <c r="T97" s="5">
        <v>28839753124</v>
      </c>
      <c r="U97" s="5">
        <v>35083849779</v>
      </c>
      <c r="V97" s="5">
        <v>31319761882</v>
      </c>
      <c r="W97" s="5">
        <v>28784777526</v>
      </c>
      <c r="X97" s="5">
        <v>27720644748</v>
      </c>
      <c r="Y97" s="5">
        <v>39941534065</v>
      </c>
      <c r="Z97" s="5">
        <v>58143942045</v>
      </c>
      <c r="AA97" s="2">
        <v>74954244851</v>
      </c>
    </row>
    <row r="98" spans="3:27" ht="15.5" x14ac:dyDescent="0.35">
      <c r="C98" t="s">
        <v>111</v>
      </c>
      <c r="D98" s="5">
        <v>1058082000000</v>
      </c>
      <c r="E98" s="5">
        <v>1068399000000</v>
      </c>
      <c r="F98" s="5">
        <v>1080511000000</v>
      </c>
      <c r="G98" s="5">
        <v>1083231000000</v>
      </c>
      <c r="I98" s="5">
        <v>1080511000000</v>
      </c>
      <c r="J98" s="5">
        <v>996755000000</v>
      </c>
      <c r="K98" s="5">
        <v>810201000000</v>
      </c>
      <c r="L98" s="5">
        <v>804171000000</v>
      </c>
      <c r="M98" s="5">
        <v>771558000000</v>
      </c>
      <c r="N98" s="5">
        <v>819420000000</v>
      </c>
      <c r="O98" s="5">
        <v>856230000000</v>
      </c>
      <c r="P98" s="5">
        <v>879228000000</v>
      </c>
      <c r="Q98" s="5">
        <v>915679000000</v>
      </c>
      <c r="R98" s="5">
        <v>835515581680</v>
      </c>
      <c r="S98" s="5">
        <v>866102467013</v>
      </c>
      <c r="T98" s="5">
        <v>913875523360</v>
      </c>
      <c r="U98" s="5">
        <v>1587626244834</v>
      </c>
      <c r="V98" s="5">
        <v>1492758985541</v>
      </c>
      <c r="W98" s="5">
        <v>1272861185548</v>
      </c>
      <c r="X98" s="5">
        <v>853609651000</v>
      </c>
      <c r="Y98" s="5">
        <v>647320130771</v>
      </c>
      <c r="Z98" s="5">
        <v>479497193994</v>
      </c>
      <c r="AA98" s="2">
        <v>485503960070</v>
      </c>
    </row>
    <row r="99" spans="3:27" ht="15.5" x14ac:dyDescent="0.35">
      <c r="C99" t="s">
        <v>634</v>
      </c>
      <c r="D99" s="5">
        <v>10890000000</v>
      </c>
      <c r="E99" s="5">
        <v>10890000000</v>
      </c>
      <c r="F99" s="5">
        <v>10890000000</v>
      </c>
      <c r="G99" s="5">
        <v>10890000000</v>
      </c>
      <c r="I99" s="5">
        <v>10890000000</v>
      </c>
      <c r="J99" s="5">
        <v>10890000000</v>
      </c>
      <c r="K99" s="5">
        <v>10890000000</v>
      </c>
      <c r="L99" s="5">
        <v>10890000000</v>
      </c>
      <c r="M99" s="5">
        <v>10890000000</v>
      </c>
      <c r="N99" s="5">
        <v>10890000000</v>
      </c>
      <c r="O99" s="5">
        <v>10890000000</v>
      </c>
      <c r="P99" s="5">
        <v>10890000000</v>
      </c>
      <c r="Q99" s="5">
        <v>10890000000</v>
      </c>
      <c r="R99" s="5">
        <v>10890455260</v>
      </c>
      <c r="S99" s="5">
        <v>10890455260</v>
      </c>
      <c r="T99" s="5">
        <v>10890455260</v>
      </c>
      <c r="U99" s="5">
        <v>10890455260</v>
      </c>
      <c r="V99" s="5">
        <v>10890455260</v>
      </c>
      <c r="W99" s="5">
        <v>10890455260</v>
      </c>
    </row>
    <row r="100" spans="3:27" ht="15.5" x14ac:dyDescent="0.35">
      <c r="C100" t="s">
        <v>114</v>
      </c>
      <c r="D100" s="5">
        <v>2257000000</v>
      </c>
      <c r="E100" s="5">
        <v>3332000000</v>
      </c>
      <c r="F100" s="5">
        <v>4258000000</v>
      </c>
      <c r="G100" s="5">
        <v>5355000000</v>
      </c>
      <c r="I100" s="5">
        <v>4258000000</v>
      </c>
      <c r="J100" s="5">
        <v>7332000000</v>
      </c>
      <c r="K100" s="5">
        <v>11369000000</v>
      </c>
      <c r="L100" s="5">
        <v>14182000000</v>
      </c>
      <c r="M100" s="5">
        <v>13893000000</v>
      </c>
      <c r="N100" s="5">
        <v>9231000000</v>
      </c>
      <c r="O100" s="5">
        <v>10814000000</v>
      </c>
      <c r="P100" s="5">
        <v>12395000000</v>
      </c>
      <c r="Q100" s="5">
        <v>13978000000</v>
      </c>
      <c r="R100" s="5">
        <v>15560954083</v>
      </c>
      <c r="S100" s="5">
        <v>19096551562</v>
      </c>
      <c r="T100" s="5">
        <v>42099674450</v>
      </c>
      <c r="U100" s="5">
        <v>26910121512</v>
      </c>
      <c r="V100" s="5">
        <v>30816906487</v>
      </c>
      <c r="W100" s="5">
        <v>34723691462</v>
      </c>
    </row>
    <row r="101" spans="3:27" ht="15.5" x14ac:dyDescent="0.35">
      <c r="C101" t="s">
        <v>445</v>
      </c>
      <c r="D101" s="5">
        <v>1239405000000</v>
      </c>
      <c r="E101" s="5">
        <v>1280076000000</v>
      </c>
      <c r="F101" s="5">
        <v>1298454000000</v>
      </c>
      <c r="G101" s="5">
        <v>1367995000000</v>
      </c>
      <c r="I101" s="5">
        <v>1298454000000</v>
      </c>
      <c r="J101" s="5">
        <v>1296604000000</v>
      </c>
      <c r="K101" s="5">
        <v>1159365000000</v>
      </c>
      <c r="L101" s="5">
        <v>1104673000000</v>
      </c>
      <c r="M101" s="5">
        <v>1046908000000</v>
      </c>
      <c r="N101" s="5">
        <v>988637000000</v>
      </c>
      <c r="O101" s="5">
        <v>989117000000</v>
      </c>
      <c r="P101" s="5">
        <v>1033676000000</v>
      </c>
      <c r="Q101" s="5">
        <v>1071029000000</v>
      </c>
      <c r="R101" s="5">
        <v>1069054428912</v>
      </c>
      <c r="S101" s="5">
        <v>1101607237841</v>
      </c>
      <c r="T101" s="5">
        <v>1080335483432</v>
      </c>
      <c r="U101" s="5">
        <v>1752277148498</v>
      </c>
      <c r="V101" s="5">
        <v>1637777622978</v>
      </c>
      <c r="W101" s="5">
        <v>1412274358522</v>
      </c>
      <c r="X101" s="5">
        <v>965936920542</v>
      </c>
      <c r="Y101" s="5">
        <v>781757247187</v>
      </c>
      <c r="Z101" s="5">
        <v>632751024320</v>
      </c>
      <c r="AA101" s="2">
        <v>644178188101</v>
      </c>
    </row>
    <row r="102" spans="3:27" ht="15.5" x14ac:dyDescent="0.35">
      <c r="C102" t="s">
        <v>117</v>
      </c>
      <c r="D102" s="5">
        <v>2806746000000</v>
      </c>
      <c r="E102" s="5">
        <v>3041078000000</v>
      </c>
      <c r="F102" s="5">
        <v>2886577000000</v>
      </c>
      <c r="G102" s="5">
        <v>3016332000000</v>
      </c>
      <c r="I102" s="5">
        <v>2886577000000</v>
      </c>
      <c r="J102" s="5">
        <v>3119496000000</v>
      </c>
      <c r="K102" s="5">
        <v>3281471000000</v>
      </c>
      <c r="L102" s="5">
        <v>3002424000000</v>
      </c>
      <c r="M102" s="5">
        <v>2787550000000</v>
      </c>
      <c r="N102" s="5">
        <v>2592850000000</v>
      </c>
      <c r="O102" s="5">
        <v>2470793000000</v>
      </c>
      <c r="P102" s="5">
        <v>2187879000000</v>
      </c>
      <c r="Q102" s="5">
        <v>2239699000000</v>
      </c>
      <c r="R102" s="5">
        <v>2567211193259</v>
      </c>
      <c r="S102" s="5">
        <v>2246770166899</v>
      </c>
      <c r="T102" s="5">
        <v>2800914553878</v>
      </c>
      <c r="U102" s="5">
        <v>3155680394480</v>
      </c>
      <c r="V102" s="5">
        <v>3298123574771</v>
      </c>
      <c r="W102" s="5">
        <v>2641602932160</v>
      </c>
      <c r="X102" s="5">
        <v>2055743204664</v>
      </c>
      <c r="Y102" s="5">
        <v>1641295139974</v>
      </c>
      <c r="Z102" s="5">
        <v>1384992127001</v>
      </c>
      <c r="AA102" s="2">
        <v>1295062878168</v>
      </c>
    </row>
    <row r="103" spans="3:27" ht="15.5" x14ac:dyDescent="0.35">
      <c r="C103" t="s">
        <v>118</v>
      </c>
    </row>
    <row r="104" spans="3:27" ht="15.5" x14ac:dyDescent="0.35">
      <c r="C104" t="s">
        <v>119</v>
      </c>
    </row>
    <row r="105" spans="3:27" ht="15.5" x14ac:dyDescent="0.35">
      <c r="C105" t="s">
        <v>446</v>
      </c>
      <c r="D105" s="5">
        <v>1135044000000</v>
      </c>
      <c r="E105" s="5">
        <v>1267979000000</v>
      </c>
      <c r="F105" s="5">
        <v>1263869000000</v>
      </c>
      <c r="G105" s="5">
        <v>1692605000000</v>
      </c>
      <c r="I105" s="5">
        <v>1263869000000</v>
      </c>
      <c r="J105" s="5">
        <v>1790792000000</v>
      </c>
      <c r="K105" s="5">
        <v>1949230000000</v>
      </c>
      <c r="L105" s="5">
        <v>2174878000000</v>
      </c>
      <c r="M105" s="5">
        <v>1728951000000</v>
      </c>
      <c r="N105" s="5">
        <v>1483479000000</v>
      </c>
      <c r="O105" s="5">
        <v>1251213000000</v>
      </c>
      <c r="P105" s="5">
        <v>1047350000000</v>
      </c>
      <c r="Q105" s="5">
        <v>1072809000000</v>
      </c>
      <c r="R105" s="5">
        <v>1075374955578</v>
      </c>
      <c r="S105" s="5">
        <v>1046536150971</v>
      </c>
      <c r="T105" s="5">
        <v>1203289509984</v>
      </c>
      <c r="U105" s="5">
        <v>1224772011935</v>
      </c>
      <c r="V105" s="5">
        <v>1435662667304</v>
      </c>
      <c r="W105" s="5">
        <v>882649500592</v>
      </c>
      <c r="X105" s="5">
        <v>568551215156</v>
      </c>
      <c r="Y105" s="5">
        <v>425312756788</v>
      </c>
      <c r="Z105" s="5">
        <v>329377922874</v>
      </c>
      <c r="AA105" s="2">
        <v>270544495340</v>
      </c>
    </row>
    <row r="106" spans="3:27" ht="15.5" x14ac:dyDescent="0.35">
      <c r="C106" t="s">
        <v>447</v>
      </c>
      <c r="D106" s="5">
        <v>341689000000</v>
      </c>
      <c r="E106" s="5">
        <v>293619000000</v>
      </c>
      <c r="F106" s="5">
        <v>208969000000</v>
      </c>
      <c r="G106" s="5">
        <v>790635000000</v>
      </c>
      <c r="I106" s="5">
        <v>208969000000</v>
      </c>
      <c r="J106" s="5">
        <v>948652000000</v>
      </c>
      <c r="K106" s="5">
        <v>919605000000</v>
      </c>
      <c r="L106" s="5">
        <v>1111341000000</v>
      </c>
      <c r="M106" s="5">
        <v>829816000000</v>
      </c>
      <c r="N106" s="5">
        <v>547094000000</v>
      </c>
      <c r="O106" s="5">
        <v>586237000000</v>
      </c>
      <c r="P106" s="5">
        <v>566120000000</v>
      </c>
      <c r="Q106" s="5">
        <v>597421000000</v>
      </c>
      <c r="R106" s="5">
        <v>583644210639</v>
      </c>
      <c r="S106" s="5">
        <v>608679005945</v>
      </c>
      <c r="T106" s="5">
        <v>600048661063</v>
      </c>
      <c r="U106" s="5">
        <v>613332810877</v>
      </c>
      <c r="V106" s="5">
        <v>681257534925</v>
      </c>
      <c r="W106" s="5">
        <v>424461825760</v>
      </c>
      <c r="X106" s="5">
        <v>320475300399</v>
      </c>
      <c r="Y106" s="5">
        <v>266823919030</v>
      </c>
    </row>
    <row r="107" spans="3:27" ht="15.5" x14ac:dyDescent="0.35">
      <c r="C107" t="s">
        <v>810</v>
      </c>
      <c r="R107" s="5">
        <v>156841943322</v>
      </c>
      <c r="S107" s="5">
        <v>54845357280</v>
      </c>
      <c r="T107" s="5">
        <v>44919132772</v>
      </c>
      <c r="U107" s="5">
        <v>84820870833</v>
      </c>
      <c r="V107" s="5">
        <v>34684808122</v>
      </c>
      <c r="W107" s="5">
        <v>33627909370</v>
      </c>
      <c r="X107" s="5">
        <v>38530431307</v>
      </c>
    </row>
    <row r="108" spans="3:27" ht="15.5" x14ac:dyDescent="0.35">
      <c r="C108" t="s">
        <v>400</v>
      </c>
      <c r="M108" s="5">
        <v>763118000000</v>
      </c>
      <c r="N108" s="5">
        <v>648854000000</v>
      </c>
      <c r="O108" s="5">
        <v>381428000000</v>
      </c>
      <c r="P108" s="5">
        <v>198018000000</v>
      </c>
      <c r="Q108" s="5">
        <v>206816000000</v>
      </c>
      <c r="R108" s="5">
        <v>130754306187</v>
      </c>
      <c r="S108" s="5">
        <v>173453790262</v>
      </c>
      <c r="T108" s="5">
        <v>154762177316</v>
      </c>
      <c r="U108" s="5">
        <v>160880528104</v>
      </c>
      <c r="V108" s="5">
        <v>327689903058</v>
      </c>
      <c r="W108" s="5">
        <v>202976869279</v>
      </c>
      <c r="X108" s="5">
        <v>119823760772</v>
      </c>
      <c r="Y108" s="5">
        <v>117710972592</v>
      </c>
      <c r="Z108" s="5">
        <v>86973868761</v>
      </c>
      <c r="AA108" s="2">
        <v>150708261985</v>
      </c>
    </row>
    <row r="109" spans="3:27" ht="15.5" x14ac:dyDescent="0.35">
      <c r="C109" t="s">
        <v>581</v>
      </c>
      <c r="D109" s="5">
        <v>431532000000</v>
      </c>
      <c r="E109" s="5">
        <v>681218000000</v>
      </c>
      <c r="F109" s="5">
        <v>766203000000</v>
      </c>
      <c r="G109" s="5">
        <v>596875000000</v>
      </c>
      <c r="I109" s="5">
        <v>766203000000</v>
      </c>
      <c r="J109" s="5">
        <v>644047000000</v>
      </c>
      <c r="K109" s="5">
        <v>743236000000</v>
      </c>
      <c r="L109" s="5">
        <v>813522000000</v>
      </c>
      <c r="M109" s="5">
        <v>763118000000</v>
      </c>
      <c r="N109" s="5">
        <v>648854000000</v>
      </c>
      <c r="O109" s="5">
        <v>381428000000</v>
      </c>
      <c r="P109" s="5">
        <v>198018000000</v>
      </c>
      <c r="Q109" s="5">
        <v>206816000000</v>
      </c>
      <c r="R109" s="5">
        <v>130754306187</v>
      </c>
      <c r="S109" s="5">
        <v>173453790262</v>
      </c>
      <c r="T109" s="5">
        <v>154762177316</v>
      </c>
      <c r="U109" s="5">
        <v>160880528104</v>
      </c>
      <c r="V109" s="5">
        <v>327689903058</v>
      </c>
      <c r="W109" s="5">
        <v>202976869279</v>
      </c>
      <c r="X109" s="5">
        <v>119823760772</v>
      </c>
      <c r="Y109" s="5">
        <v>117710972592</v>
      </c>
      <c r="Z109" s="5">
        <v>86973868761</v>
      </c>
      <c r="AA109" s="2">
        <v>150708261985</v>
      </c>
    </row>
    <row r="110" spans="3:27" ht="15.5" x14ac:dyDescent="0.35">
      <c r="C110" t="s">
        <v>127</v>
      </c>
      <c r="D110" s="5">
        <v>132213000000</v>
      </c>
      <c r="E110" s="5">
        <v>145603000000</v>
      </c>
      <c r="F110" s="5">
        <v>137920000000</v>
      </c>
      <c r="G110" s="5">
        <v>179703000000</v>
      </c>
      <c r="I110" s="5">
        <v>137920000000</v>
      </c>
      <c r="J110" s="5">
        <v>119802000000</v>
      </c>
      <c r="K110" s="5">
        <v>145678000000</v>
      </c>
      <c r="L110" s="5">
        <v>125793000000</v>
      </c>
      <c r="M110" s="5">
        <v>106023000000</v>
      </c>
      <c r="N110" s="5">
        <v>110826000000</v>
      </c>
      <c r="O110" s="5">
        <v>118753000000</v>
      </c>
      <c r="P110" s="5">
        <v>101622000000</v>
      </c>
      <c r="Q110" s="5">
        <v>76667000000</v>
      </c>
      <c r="R110" s="5">
        <v>44236233815</v>
      </c>
      <c r="S110" s="5">
        <v>61431158854</v>
      </c>
      <c r="T110" s="5">
        <v>30199693110</v>
      </c>
      <c r="U110" s="5">
        <v>36777671507</v>
      </c>
      <c r="V110" s="5">
        <v>38097653936</v>
      </c>
      <c r="W110" s="5">
        <v>25786073067</v>
      </c>
      <c r="X110" s="5">
        <v>38895664257</v>
      </c>
      <c r="Y110" s="5">
        <v>10995641242</v>
      </c>
      <c r="Z110" s="5">
        <v>18458701018</v>
      </c>
      <c r="AA110" s="2">
        <v>14900304146</v>
      </c>
    </row>
    <row r="111" spans="3:27" ht="15.5" x14ac:dyDescent="0.35">
      <c r="C111" t="s">
        <v>126</v>
      </c>
      <c r="M111" s="5">
        <v>15013000000</v>
      </c>
      <c r="N111" s="5">
        <v>19263000000</v>
      </c>
      <c r="O111" s="5">
        <v>13136000000</v>
      </c>
      <c r="P111" s="5">
        <v>2052000000</v>
      </c>
      <c r="Q111" s="5">
        <v>2704000000</v>
      </c>
      <c r="R111" s="5">
        <v>3288227511</v>
      </c>
      <c r="S111" s="5">
        <v>1431162185</v>
      </c>
      <c r="T111" s="5">
        <v>9509996365</v>
      </c>
      <c r="U111" s="5">
        <v>3166944162</v>
      </c>
      <c r="V111" s="5">
        <v>6091235136</v>
      </c>
      <c r="W111" s="5">
        <v>4288493411</v>
      </c>
      <c r="X111" s="5">
        <v>5110428254</v>
      </c>
      <c r="Y111" s="5">
        <v>7518197196</v>
      </c>
      <c r="Z111" s="5">
        <v>10521002698</v>
      </c>
      <c r="AA111" s="2">
        <v>9607455878</v>
      </c>
    </row>
    <row r="112" spans="3:27" ht="15.5" x14ac:dyDescent="0.35">
      <c r="C112" t="s">
        <v>838</v>
      </c>
      <c r="D112" s="5">
        <v>7475000000</v>
      </c>
      <c r="E112" s="5">
        <v>14181000000</v>
      </c>
      <c r="F112" s="5">
        <v>5794000000</v>
      </c>
      <c r="G112" s="5">
        <v>9029000000</v>
      </c>
      <c r="I112" s="5">
        <v>5794000000</v>
      </c>
      <c r="J112" s="5">
        <v>6673000000</v>
      </c>
      <c r="K112" s="5">
        <v>8464000000</v>
      </c>
      <c r="L112" s="5">
        <v>9683000000</v>
      </c>
      <c r="M112" s="5">
        <v>15013000000</v>
      </c>
      <c r="N112" s="5">
        <v>19263000000</v>
      </c>
      <c r="O112" s="5">
        <v>13136000000</v>
      </c>
      <c r="P112" s="5">
        <v>2052000000</v>
      </c>
      <c r="Q112" s="5">
        <v>2704000000</v>
      </c>
      <c r="R112" s="5">
        <v>3288227511</v>
      </c>
      <c r="S112" s="5">
        <v>1431162185</v>
      </c>
      <c r="T112" s="5">
        <v>9509996365</v>
      </c>
      <c r="U112" s="5">
        <v>3166944162</v>
      </c>
      <c r="V112" s="5">
        <v>6091235136</v>
      </c>
      <c r="W112" s="5">
        <v>4288493411</v>
      </c>
      <c r="X112" s="5">
        <v>5110428254</v>
      </c>
      <c r="Y112" s="5">
        <v>7518197196</v>
      </c>
      <c r="Z112" s="5">
        <v>10521002698</v>
      </c>
      <c r="AA112" s="2">
        <v>9607455878</v>
      </c>
    </row>
    <row r="113" spans="3:27" ht="15.5" x14ac:dyDescent="0.35">
      <c r="C113" t="s">
        <v>449</v>
      </c>
    </row>
    <row r="114" spans="3:27" ht="15.5" x14ac:dyDescent="0.35">
      <c r="C114" t="s">
        <v>451</v>
      </c>
      <c r="D114" s="5">
        <v>398922000000</v>
      </c>
      <c r="E114" s="5">
        <v>420966000000</v>
      </c>
      <c r="F114" s="5">
        <v>295606000000</v>
      </c>
      <c r="G114" s="5">
        <v>16030000000</v>
      </c>
      <c r="I114" s="5">
        <v>295606000000</v>
      </c>
      <c r="J114" s="5">
        <v>29169000000</v>
      </c>
      <c r="K114" s="5">
        <v>41953000000</v>
      </c>
      <c r="O114" s="5">
        <v>166294000000</v>
      </c>
      <c r="P114" s="5">
        <v>171182000000</v>
      </c>
      <c r="Q114" s="5">
        <v>238309000000</v>
      </c>
      <c r="R114" s="5">
        <v>13550692598</v>
      </c>
      <c r="S114" s="5">
        <v>242677778344</v>
      </c>
      <c r="T114" s="5">
        <v>173066203229</v>
      </c>
      <c r="U114" s="5">
        <v>473879437184</v>
      </c>
      <c r="V114" s="5">
        <v>480005289009</v>
      </c>
      <c r="W114" s="5">
        <v>402033260018</v>
      </c>
      <c r="X114" s="5">
        <v>185308897124</v>
      </c>
      <c r="Y114" s="5">
        <v>9824855150</v>
      </c>
      <c r="AA114" s="2">
        <v>35598892</v>
      </c>
    </row>
    <row r="115" spans="3:27" ht="15.5" x14ac:dyDescent="0.35">
      <c r="C115" t="s">
        <v>583</v>
      </c>
      <c r="D115" s="5">
        <v>7494000000</v>
      </c>
      <c r="E115" s="5">
        <v>7595000000</v>
      </c>
      <c r="F115" s="5">
        <v>8202000000</v>
      </c>
      <c r="G115" s="5">
        <v>7977000000</v>
      </c>
      <c r="I115" s="5">
        <v>8202000000</v>
      </c>
      <c r="J115" s="5">
        <v>7750000000</v>
      </c>
      <c r="K115" s="5">
        <v>11391000000</v>
      </c>
      <c r="L115" s="5">
        <v>11398000000</v>
      </c>
      <c r="M115" s="5">
        <v>10812000000</v>
      </c>
      <c r="N115" s="5">
        <v>1490000000</v>
      </c>
      <c r="O115" s="5">
        <v>1888000000</v>
      </c>
      <c r="P115" s="5">
        <v>15346000000</v>
      </c>
      <c r="Q115" s="5">
        <v>8471000000</v>
      </c>
      <c r="R115" s="5">
        <v>630489819</v>
      </c>
      <c r="T115" s="5">
        <v>33715202</v>
      </c>
      <c r="U115" s="5">
        <v>246246068</v>
      </c>
      <c r="V115" s="5">
        <v>170867500</v>
      </c>
      <c r="W115" s="5">
        <v>431200000</v>
      </c>
      <c r="X115" s="5">
        <v>1384473678</v>
      </c>
      <c r="Y115" s="5">
        <v>3052737396</v>
      </c>
      <c r="Z115" s="5">
        <v>2191362905</v>
      </c>
      <c r="AA115" s="2">
        <v>2438513293</v>
      </c>
    </row>
    <row r="116" spans="3:27" ht="15.5" x14ac:dyDescent="0.35">
      <c r="C116" t="s">
        <v>452</v>
      </c>
      <c r="D116" s="5">
        <v>65835000000</v>
      </c>
      <c r="E116" s="5">
        <v>73358000000</v>
      </c>
      <c r="F116" s="5">
        <v>66483000000</v>
      </c>
      <c r="G116" s="5">
        <v>29110000000</v>
      </c>
      <c r="I116" s="5">
        <v>66483000000</v>
      </c>
      <c r="J116" s="5">
        <v>29842000000</v>
      </c>
      <c r="K116" s="5">
        <v>39631000000</v>
      </c>
      <c r="L116" s="5">
        <v>16335000000</v>
      </c>
      <c r="M116" s="5">
        <v>10383000000</v>
      </c>
      <c r="N116" s="5">
        <v>150338000000</v>
      </c>
      <c r="O116" s="5">
        <v>113782000000</v>
      </c>
      <c r="P116" s="5">
        <v>159909000000</v>
      </c>
      <c r="Q116" s="5">
        <v>166850000000</v>
      </c>
      <c r="R116" s="5">
        <v>295006766410</v>
      </c>
      <c r="S116" s="5">
        <v>58179912776</v>
      </c>
      <c r="T116" s="5">
        <v>227319783965</v>
      </c>
      <c r="U116" s="5">
        <v>206030722718</v>
      </c>
      <c r="V116" s="5">
        <v>208727275235</v>
      </c>
      <c r="W116" s="5">
        <v>114650858584</v>
      </c>
      <c r="X116" s="5">
        <v>23667619836</v>
      </c>
      <c r="Y116" s="5">
        <v>4840601903</v>
      </c>
      <c r="Z116" s="5">
        <v>201537718644</v>
      </c>
      <c r="AA116" s="2">
        <v>84947068327</v>
      </c>
    </row>
    <row r="117" spans="3:27" ht="15.5" x14ac:dyDescent="0.35">
      <c r="C117" t="s">
        <v>405</v>
      </c>
      <c r="D117" s="5">
        <v>488462000000</v>
      </c>
      <c r="E117" s="5">
        <v>509762000000</v>
      </c>
      <c r="F117" s="5">
        <v>384348000000</v>
      </c>
      <c r="G117" s="5">
        <v>114804000000</v>
      </c>
      <c r="I117" s="5">
        <v>384348000000</v>
      </c>
      <c r="J117" s="5">
        <v>124861000000</v>
      </c>
      <c r="K117" s="5">
        <v>139192000000</v>
      </c>
      <c r="L117" s="5">
        <v>125229000000</v>
      </c>
      <c r="M117" s="5">
        <v>145083000000</v>
      </c>
      <c r="N117" s="5">
        <v>178696000000</v>
      </c>
      <c r="O117" s="5">
        <v>303367000000</v>
      </c>
      <c r="P117" s="5">
        <v>300041000000</v>
      </c>
      <c r="Q117" s="5">
        <v>375578000000</v>
      </c>
      <c r="R117" s="5">
        <v>349005465678</v>
      </c>
      <c r="S117" s="5">
        <v>465991737634</v>
      </c>
      <c r="T117" s="5">
        <v>310618828500</v>
      </c>
      <c r="U117" s="5">
        <v>645788106739</v>
      </c>
      <c r="V117" s="5">
        <v>585718140313</v>
      </c>
      <c r="W117" s="5">
        <v>487881029453</v>
      </c>
      <c r="X117" s="5">
        <v>254180513651</v>
      </c>
      <c r="Y117" s="5">
        <v>37138022529</v>
      </c>
      <c r="Z117" s="5">
        <v>22324739778</v>
      </c>
      <c r="AA117" s="2">
        <v>18482525197</v>
      </c>
    </row>
    <row r="118" spans="3:27" ht="15.5" x14ac:dyDescent="0.35">
      <c r="C118" t="s">
        <v>404</v>
      </c>
      <c r="D118" s="5">
        <v>488462000000</v>
      </c>
      <c r="E118" s="5">
        <v>509762000000</v>
      </c>
      <c r="F118" s="5">
        <v>384348000000</v>
      </c>
      <c r="G118" s="5">
        <v>114804000000</v>
      </c>
      <c r="I118" s="5">
        <v>384348000000</v>
      </c>
      <c r="J118" s="5">
        <v>124861000000</v>
      </c>
      <c r="K118" s="5">
        <v>139192000000</v>
      </c>
      <c r="L118" s="5">
        <v>125229000000</v>
      </c>
      <c r="M118" s="5">
        <v>145083000000</v>
      </c>
      <c r="N118" s="5">
        <v>178696000000</v>
      </c>
      <c r="O118" s="5">
        <v>303367000000</v>
      </c>
      <c r="P118" s="5">
        <v>300041000000</v>
      </c>
      <c r="Q118" s="5">
        <v>375578000000</v>
      </c>
      <c r="R118" s="5">
        <v>349005465678</v>
      </c>
      <c r="S118" s="5">
        <v>465991737634</v>
      </c>
      <c r="T118" s="5">
        <v>310618828500</v>
      </c>
      <c r="U118" s="5">
        <v>645788106739</v>
      </c>
      <c r="V118" s="5">
        <v>585718140313</v>
      </c>
      <c r="W118" s="5">
        <v>487881029453</v>
      </c>
      <c r="X118" s="5">
        <v>254180513651</v>
      </c>
      <c r="Y118" s="5">
        <v>37138022529</v>
      </c>
      <c r="Z118" s="5">
        <v>22324739778</v>
      </c>
      <c r="AA118" s="2">
        <v>18482525197</v>
      </c>
    </row>
    <row r="119" spans="3:27" ht="15.5" x14ac:dyDescent="0.35">
      <c r="C119" t="s">
        <v>453</v>
      </c>
      <c r="S119" s="5">
        <v>98865330</v>
      </c>
      <c r="T119" s="5">
        <v>100116505</v>
      </c>
      <c r="U119" s="5">
        <v>102843066</v>
      </c>
      <c r="V119" s="5">
        <v>104680573</v>
      </c>
      <c r="W119" s="5">
        <v>1340350359</v>
      </c>
      <c r="X119" s="5">
        <v>101035464</v>
      </c>
      <c r="Y119" s="5">
        <v>84322770</v>
      </c>
      <c r="Z119" s="5">
        <v>285509611</v>
      </c>
      <c r="AA119" s="2">
        <v>290119766</v>
      </c>
    </row>
    <row r="120" spans="3:27" ht="15.5" x14ac:dyDescent="0.35">
      <c r="C120" t="s">
        <v>811</v>
      </c>
      <c r="R120" s="5">
        <v>65000000000</v>
      </c>
      <c r="S120" s="5">
        <v>75000000000</v>
      </c>
    </row>
    <row r="121" spans="3:27" ht="15.5" x14ac:dyDescent="0.35">
      <c r="C121" t="s">
        <v>454</v>
      </c>
    </row>
    <row r="122" spans="3:27" ht="15.5" x14ac:dyDescent="0.35">
      <c r="C122" t="s">
        <v>456</v>
      </c>
      <c r="D122" s="5">
        <v>406416000000</v>
      </c>
      <c r="E122" s="5">
        <v>428561000000</v>
      </c>
      <c r="F122" s="5">
        <v>303808000000</v>
      </c>
      <c r="G122" s="5">
        <v>24007000000</v>
      </c>
      <c r="I122" s="5">
        <v>303808000000</v>
      </c>
      <c r="J122" s="5">
        <v>36919000000</v>
      </c>
      <c r="K122" s="5">
        <v>53344000000</v>
      </c>
      <c r="L122" s="5">
        <v>11398000000</v>
      </c>
      <c r="M122" s="5">
        <v>10812000000</v>
      </c>
      <c r="N122" s="5">
        <v>20386000000</v>
      </c>
      <c r="O122" s="5">
        <v>168182000000</v>
      </c>
      <c r="P122" s="5">
        <v>186528000000</v>
      </c>
      <c r="Q122" s="5">
        <v>246780000000</v>
      </c>
      <c r="R122" s="5">
        <v>171023125739</v>
      </c>
      <c r="S122" s="5">
        <v>297523135624</v>
      </c>
      <c r="T122" s="5">
        <v>218019051203</v>
      </c>
      <c r="U122" s="5">
        <v>558946554085</v>
      </c>
      <c r="V122" s="5">
        <v>514860964631</v>
      </c>
      <c r="W122" s="5">
        <v>436092369388</v>
      </c>
      <c r="X122" s="5">
        <v>225223802109</v>
      </c>
      <c r="Y122" s="5">
        <v>12877592546</v>
      </c>
      <c r="Z122" s="5">
        <v>2191362905</v>
      </c>
      <c r="AA122" s="2">
        <v>2474112185</v>
      </c>
    </row>
    <row r="123" spans="3:27" ht="15.5" x14ac:dyDescent="0.35">
      <c r="C123" t="s">
        <v>130</v>
      </c>
      <c r="D123" s="5">
        <v>1623506000000</v>
      </c>
      <c r="E123" s="5">
        <v>1777741000000</v>
      </c>
      <c r="F123" s="5">
        <v>1648217000000</v>
      </c>
      <c r="G123" s="5">
        <v>1807409000000</v>
      </c>
      <c r="I123" s="5">
        <v>1648217000000</v>
      </c>
      <c r="J123" s="5">
        <v>1915653000000</v>
      </c>
      <c r="K123" s="5">
        <v>2088422000000</v>
      </c>
      <c r="L123" s="5">
        <v>2300107000000</v>
      </c>
      <c r="M123" s="5">
        <v>1874034000000</v>
      </c>
      <c r="N123" s="5">
        <v>1662175000000</v>
      </c>
      <c r="O123" s="5">
        <v>1554580000000</v>
      </c>
      <c r="P123" s="5">
        <v>1347391000000</v>
      </c>
      <c r="Q123" s="5">
        <v>1448387000000</v>
      </c>
      <c r="R123" s="5">
        <v>1424380421256</v>
      </c>
      <c r="S123" s="5">
        <v>1512527888605</v>
      </c>
      <c r="T123" s="5">
        <v>1513908338484</v>
      </c>
      <c r="U123" s="5">
        <v>1870560118674</v>
      </c>
      <c r="V123" s="5">
        <v>2021380807617</v>
      </c>
      <c r="W123" s="5">
        <v>1370530530045</v>
      </c>
      <c r="X123" s="5">
        <v>822731728807</v>
      </c>
      <c r="Y123" s="5">
        <v>462450779317</v>
      </c>
      <c r="Z123" s="5">
        <v>351702662652</v>
      </c>
      <c r="AA123" s="2">
        <v>289027020537</v>
      </c>
    </row>
    <row r="124" spans="3:27" ht="15.5" x14ac:dyDescent="0.35">
      <c r="C124" t="s">
        <v>131</v>
      </c>
    </row>
    <row r="125" spans="3:27" ht="15.5" x14ac:dyDescent="0.35">
      <c r="C125" t="s">
        <v>132</v>
      </c>
      <c r="D125" s="5">
        <v>2052619000000</v>
      </c>
      <c r="E125" s="5">
        <v>2052619000000</v>
      </c>
      <c r="F125" s="5">
        <v>2052619000000</v>
      </c>
      <c r="G125" s="5">
        <v>2052619000000</v>
      </c>
      <c r="I125" s="5">
        <v>2052619000000</v>
      </c>
      <c r="J125" s="5">
        <v>2052619000000</v>
      </c>
      <c r="K125" s="5">
        <v>2052619000000</v>
      </c>
      <c r="L125" s="5">
        <v>1552620000000</v>
      </c>
      <c r="M125" s="5">
        <v>1552620000000</v>
      </c>
      <c r="N125" s="5">
        <v>1552620000000</v>
      </c>
      <c r="O125" s="5">
        <v>1552620000000</v>
      </c>
      <c r="P125" s="5">
        <v>1552620000000</v>
      </c>
      <c r="Q125" s="5">
        <v>1552620000000</v>
      </c>
      <c r="R125" s="5">
        <v>1552619744000</v>
      </c>
      <c r="S125" s="5">
        <v>1152628065000</v>
      </c>
      <c r="T125" s="5">
        <v>1152627869455</v>
      </c>
      <c r="U125" s="5">
        <v>1152627869455</v>
      </c>
      <c r="V125" s="5">
        <v>1152627869455</v>
      </c>
      <c r="W125" s="5">
        <v>1152627869455</v>
      </c>
      <c r="X125" s="5">
        <v>1152627869455</v>
      </c>
      <c r="Y125" s="5">
        <v>3184291525400</v>
      </c>
      <c r="Z125" s="5">
        <v>3184291525400</v>
      </c>
      <c r="AA125" s="2">
        <v>3184291525400</v>
      </c>
    </row>
    <row r="126" spans="3:27" ht="15.5" x14ac:dyDescent="0.35">
      <c r="C126" t="s">
        <v>133</v>
      </c>
      <c r="D126" s="5">
        <v>-3766000000</v>
      </c>
      <c r="E126" s="5">
        <v>-3766000000</v>
      </c>
      <c r="F126" s="5">
        <v>-3766000000</v>
      </c>
      <c r="G126" s="5">
        <v>-3766000000</v>
      </c>
      <c r="I126" s="5">
        <v>-3766000000</v>
      </c>
      <c r="J126" s="5">
        <v>-3766000000</v>
      </c>
      <c r="K126" s="5">
        <v>-3766000000</v>
      </c>
      <c r="L126" s="5">
        <v>1000000</v>
      </c>
      <c r="M126" s="5">
        <v>1000000</v>
      </c>
      <c r="N126" s="5">
        <v>1000000</v>
      </c>
      <c r="P126" s="5">
        <v>1000000</v>
      </c>
      <c r="Q126" s="5">
        <v>1000000</v>
      </c>
      <c r="R126" s="5">
        <v>756839</v>
      </c>
      <c r="S126" s="5">
        <v>756839</v>
      </c>
      <c r="T126" s="5">
        <v>756839</v>
      </c>
      <c r="U126" s="5">
        <v>756839</v>
      </c>
      <c r="V126" s="5">
        <v>756839</v>
      </c>
      <c r="W126" s="5">
        <v>756839</v>
      </c>
      <c r="X126" s="5">
        <v>756839</v>
      </c>
      <c r="Y126" s="5">
        <v>756839</v>
      </c>
      <c r="Z126" s="5">
        <v>237474479595</v>
      </c>
      <c r="AA126" s="2">
        <v>237474479595</v>
      </c>
    </row>
    <row r="127" spans="3:27" ht="15.5" x14ac:dyDescent="0.35">
      <c r="C127" t="s">
        <v>134</v>
      </c>
      <c r="D127" s="5">
        <v>-725195000000</v>
      </c>
      <c r="E127" s="5">
        <v>-645098000000</v>
      </c>
      <c r="F127" s="5">
        <v>-670075000000</v>
      </c>
      <c r="G127" s="5">
        <v>-694321000000</v>
      </c>
      <c r="I127" s="5">
        <v>-670075000000</v>
      </c>
      <c r="J127" s="5">
        <v>-699401000000</v>
      </c>
      <c r="K127" s="5">
        <v>-702726000000</v>
      </c>
      <c r="L127" s="5">
        <v>-685411000000</v>
      </c>
      <c r="M127" s="5">
        <v>-467308000000</v>
      </c>
      <c r="N127" s="5">
        <v>-444914000000</v>
      </c>
      <c r="O127" s="5">
        <v>-460471000000</v>
      </c>
      <c r="P127" s="5">
        <v>-540247000000</v>
      </c>
      <c r="Q127" s="5">
        <v>-566181000000</v>
      </c>
      <c r="R127" s="5">
        <v>-211256232925</v>
      </c>
      <c r="S127" s="5">
        <v>-224305013852</v>
      </c>
      <c r="T127" s="5">
        <v>117222120044</v>
      </c>
      <c r="U127" s="5">
        <v>115441431692</v>
      </c>
      <c r="V127" s="5">
        <v>105800832335</v>
      </c>
      <c r="W127" s="5">
        <v>92871223591</v>
      </c>
      <c r="X127" s="5">
        <v>80194512997</v>
      </c>
      <c r="Y127" s="5">
        <v>26032049687</v>
      </c>
      <c r="Z127" s="5">
        <v>-2388701532710</v>
      </c>
      <c r="AA127" s="2">
        <v>-2763658955648</v>
      </c>
    </row>
    <row r="128" spans="3:27" ht="15.5" x14ac:dyDescent="0.35">
      <c r="C128" t="s">
        <v>135</v>
      </c>
      <c r="D128" s="5">
        <v>16387000000</v>
      </c>
      <c r="E128" s="5">
        <v>10522000000</v>
      </c>
      <c r="F128" s="5">
        <v>10522000000</v>
      </c>
      <c r="G128" s="5">
        <v>10522000000</v>
      </c>
      <c r="I128" s="5">
        <v>10522000000</v>
      </c>
      <c r="J128" s="5">
        <v>9857000000</v>
      </c>
      <c r="K128" s="5">
        <v>9857000000</v>
      </c>
      <c r="L128" s="5">
        <v>9555000000</v>
      </c>
      <c r="M128" s="5">
        <v>9555000000</v>
      </c>
      <c r="N128" s="5">
        <v>8985000000</v>
      </c>
      <c r="O128" s="5">
        <v>7385000000</v>
      </c>
      <c r="P128" s="5">
        <v>6088000000</v>
      </c>
      <c r="Q128" s="5">
        <v>6088000000</v>
      </c>
      <c r="R128" s="5">
        <v>5435958146</v>
      </c>
      <c r="S128" s="5">
        <v>5435958146</v>
      </c>
      <c r="T128" s="5">
        <v>5332755373</v>
      </c>
      <c r="U128" s="5">
        <v>4913879940</v>
      </c>
      <c r="V128" s="5">
        <v>4160806263</v>
      </c>
      <c r="W128" s="5">
        <v>3057415309</v>
      </c>
    </row>
    <row r="129" spans="2:27" ht="15.5" x14ac:dyDescent="0.35">
      <c r="C129" t="s">
        <v>136</v>
      </c>
      <c r="D129" s="5">
        <v>-741582000000</v>
      </c>
      <c r="E129" s="5">
        <v>-655620000000</v>
      </c>
      <c r="F129" s="5">
        <v>-680597000000</v>
      </c>
      <c r="G129" s="5">
        <v>-704843000000</v>
      </c>
      <c r="I129" s="5">
        <v>-680597000000</v>
      </c>
      <c r="J129" s="5">
        <v>-709258000000</v>
      </c>
      <c r="K129" s="5">
        <v>-712583000000</v>
      </c>
      <c r="L129" s="5">
        <v>-694966000000</v>
      </c>
      <c r="M129" s="5">
        <v>-476863000000</v>
      </c>
      <c r="N129" s="5">
        <v>-453899000000</v>
      </c>
      <c r="O129" s="5">
        <v>-467856000000</v>
      </c>
      <c r="P129" s="5">
        <v>-546335000000</v>
      </c>
      <c r="Q129" s="5">
        <v>-572269000000</v>
      </c>
      <c r="R129" s="5">
        <v>-216692191071</v>
      </c>
      <c r="S129" s="5">
        <v>-229740971998</v>
      </c>
      <c r="T129" s="5">
        <v>111889364671</v>
      </c>
      <c r="U129" s="5">
        <v>110527551752</v>
      </c>
      <c r="V129" s="5">
        <v>101640026072</v>
      </c>
      <c r="W129" s="5">
        <v>89813808282</v>
      </c>
    </row>
    <row r="130" spans="2:27" ht="15.5" x14ac:dyDescent="0.35">
      <c r="C130" t="s">
        <v>137</v>
      </c>
      <c r="D130" s="5">
        <v>-725195000000</v>
      </c>
      <c r="E130" s="5">
        <v>-645098000000</v>
      </c>
      <c r="F130" s="5">
        <v>-670075000000</v>
      </c>
      <c r="G130" s="5">
        <v>-694321000000</v>
      </c>
      <c r="I130" s="5">
        <v>-670075000000</v>
      </c>
      <c r="J130" s="5">
        <v>-699401000000</v>
      </c>
      <c r="K130" s="5">
        <v>-702726000000</v>
      </c>
      <c r="L130" s="5">
        <v>-685411000000</v>
      </c>
      <c r="M130" s="5">
        <v>-467308000000</v>
      </c>
      <c r="N130" s="5">
        <v>-444914000000</v>
      </c>
      <c r="O130" s="5">
        <v>-460471000000</v>
      </c>
      <c r="P130" s="5">
        <v>-540247000000</v>
      </c>
      <c r="Q130" s="5">
        <v>-566181000000</v>
      </c>
      <c r="R130" s="5">
        <v>-211256232925</v>
      </c>
      <c r="S130" s="5">
        <v>-224305013852</v>
      </c>
      <c r="T130" s="5">
        <v>117222120044</v>
      </c>
      <c r="U130" s="5">
        <v>115441431692</v>
      </c>
      <c r="V130" s="5">
        <v>105800832335</v>
      </c>
      <c r="W130" s="5">
        <v>92871223591</v>
      </c>
      <c r="X130" s="5">
        <v>80194512997</v>
      </c>
      <c r="Y130" s="5">
        <v>26032049687</v>
      </c>
      <c r="Z130" s="5">
        <v>-2388701532710</v>
      </c>
      <c r="AA130" s="2">
        <v>-2763658955648</v>
      </c>
    </row>
    <row r="131" spans="2:27" ht="15.5" x14ac:dyDescent="0.35">
      <c r="C131" t="s">
        <v>291</v>
      </c>
      <c r="R131" s="5">
        <v>2000</v>
      </c>
      <c r="S131" s="5">
        <v>1000</v>
      </c>
      <c r="T131" s="5">
        <v>17155469056</v>
      </c>
      <c r="U131" s="5">
        <v>17050217820</v>
      </c>
      <c r="V131" s="5">
        <v>18313308525</v>
      </c>
      <c r="W131" s="5">
        <v>25572552230</v>
      </c>
      <c r="X131" s="5">
        <v>188336566</v>
      </c>
      <c r="Y131" s="5">
        <v>183684676</v>
      </c>
      <c r="Z131" s="5">
        <v>224992064</v>
      </c>
      <c r="AA131" s="2">
        <v>224916218</v>
      </c>
    </row>
    <row r="132" spans="2:27" ht="15.5" x14ac:dyDescent="0.35">
      <c r="C132" t="s">
        <v>10</v>
      </c>
      <c r="D132" s="5">
        <v>1183240000000</v>
      </c>
      <c r="E132" s="5">
        <v>1263337000000</v>
      </c>
      <c r="F132" s="5">
        <v>1238360000000</v>
      </c>
      <c r="G132" s="5">
        <v>1208923000000</v>
      </c>
      <c r="I132" s="5">
        <v>1238360000000</v>
      </c>
      <c r="J132" s="5">
        <v>1203843000000</v>
      </c>
      <c r="K132" s="5">
        <v>1193049000000</v>
      </c>
      <c r="L132" s="5">
        <v>702317000000</v>
      </c>
      <c r="M132" s="5">
        <v>913516000000</v>
      </c>
      <c r="N132" s="5">
        <v>930675000000</v>
      </c>
      <c r="O132" s="5">
        <v>916212000000</v>
      </c>
      <c r="P132" s="5">
        <v>840488000000</v>
      </c>
      <c r="Q132" s="5">
        <v>791312000000</v>
      </c>
      <c r="R132" s="5">
        <v>1142830772003</v>
      </c>
      <c r="S132" s="5">
        <v>734242278294</v>
      </c>
      <c r="T132" s="5">
        <v>1287006215394</v>
      </c>
      <c r="U132" s="5">
        <v>1285120275806</v>
      </c>
      <c r="V132" s="5">
        <v>1276742767154</v>
      </c>
      <c r="W132" s="5">
        <v>1271072402115</v>
      </c>
      <c r="X132" s="5">
        <v>1233011475857</v>
      </c>
      <c r="Y132" s="5">
        <v>1178844360657</v>
      </c>
      <c r="Z132" s="5">
        <v>1033289464349</v>
      </c>
      <c r="AA132" s="2">
        <v>1006035857631</v>
      </c>
    </row>
    <row r="133" spans="2:27" ht="15.5" x14ac:dyDescent="0.35">
      <c r="C133" t="s">
        <v>138</v>
      </c>
      <c r="D133" s="5">
        <v>2806746000000</v>
      </c>
      <c r="E133" s="5">
        <v>3041078000000</v>
      </c>
      <c r="F133" s="5">
        <v>2886577000000</v>
      </c>
      <c r="G133" s="5">
        <v>3016332000000</v>
      </c>
      <c r="I133" s="5">
        <v>2886577000000</v>
      </c>
      <c r="J133" s="5">
        <v>3119496000000</v>
      </c>
      <c r="K133" s="5">
        <v>3281471000000</v>
      </c>
      <c r="L133" s="5">
        <v>3002424000000</v>
      </c>
      <c r="M133" s="5">
        <v>2787550000000</v>
      </c>
      <c r="N133" s="5">
        <v>2592850000000</v>
      </c>
      <c r="O133" s="5">
        <v>2470792000000</v>
      </c>
      <c r="P133" s="5">
        <v>2187879000000</v>
      </c>
      <c r="Q133" s="5">
        <v>2239699000000</v>
      </c>
      <c r="R133" s="5">
        <v>2567211193259</v>
      </c>
      <c r="S133" s="5">
        <v>2246770166899</v>
      </c>
      <c r="T133" s="5">
        <v>2800914553878</v>
      </c>
      <c r="U133" s="5">
        <v>3155680394480</v>
      </c>
      <c r="V133" s="5">
        <v>3298123574771</v>
      </c>
      <c r="W133" s="5">
        <v>2641602932160</v>
      </c>
      <c r="X133" s="5">
        <v>2055743204664</v>
      </c>
      <c r="Y133" s="5">
        <v>1641295139974</v>
      </c>
      <c r="Z133" s="5">
        <v>1384992127001</v>
      </c>
      <c r="AA133" s="2">
        <v>1295062878168</v>
      </c>
    </row>
    <row r="134" spans="2:27" ht="15.5" x14ac:dyDescent="0.35">
      <c r="C134" t="s">
        <v>139</v>
      </c>
      <c r="D134" s="5">
        <v>1839102056</v>
      </c>
      <c r="E134" s="5">
        <v>1839102056</v>
      </c>
      <c r="F134" s="5">
        <v>1839102056</v>
      </c>
      <c r="G134" s="5">
        <v>1839102056</v>
      </c>
      <c r="I134" s="5">
        <v>1839102056</v>
      </c>
      <c r="J134" s="5">
        <v>1839102056</v>
      </c>
      <c r="K134" s="5">
        <v>1839102056</v>
      </c>
      <c r="L134" s="5">
        <v>1339102579</v>
      </c>
      <c r="M134" s="5">
        <v>1339102579</v>
      </c>
      <c r="N134" s="5">
        <v>1339102579</v>
      </c>
      <c r="O134" s="5">
        <v>1339102579</v>
      </c>
      <c r="P134" s="5">
        <v>1339102579</v>
      </c>
      <c r="Q134" s="5">
        <v>1339102579</v>
      </c>
      <c r="R134" s="5">
        <v>1339102579</v>
      </c>
      <c r="S134" s="5">
        <v>939110900</v>
      </c>
      <c r="T134" s="5">
        <v>9391108493</v>
      </c>
      <c r="U134" s="5">
        <v>9391108493</v>
      </c>
      <c r="V134" s="5">
        <v>9391108493</v>
      </c>
      <c r="W134" s="5">
        <v>9391108493</v>
      </c>
      <c r="X134" s="5">
        <v>9391108493</v>
      </c>
      <c r="Y134" s="5">
        <v>9391108493</v>
      </c>
      <c r="Z134" s="5">
        <v>9391108493</v>
      </c>
      <c r="AA134" s="2">
        <v>9391108493</v>
      </c>
    </row>
    <row r="136" spans="2:27" ht="15.5" x14ac:dyDescent="0.35">
      <c r="B136" t="s">
        <v>140</v>
      </c>
      <c r="C136" t="s">
        <v>141</v>
      </c>
      <c r="D136" s="5">
        <v>-292388000000</v>
      </c>
      <c r="E136" s="5">
        <v>83937000000</v>
      </c>
      <c r="F136" s="5">
        <v>16706000000</v>
      </c>
      <c r="G136" s="5">
        <v>75310000000</v>
      </c>
      <c r="I136" s="5">
        <v>87161000000</v>
      </c>
      <c r="J136" s="5">
        <v>250642000000</v>
      </c>
      <c r="K136" s="5">
        <v>139745000000</v>
      </c>
      <c r="L136" s="5">
        <v>-45641000000</v>
      </c>
      <c r="M136" s="5">
        <v>-39259000000</v>
      </c>
      <c r="N136" s="5">
        <v>126295000000</v>
      </c>
      <c r="O136" s="5">
        <v>223478000000</v>
      </c>
      <c r="P136" s="5">
        <v>116511000000</v>
      </c>
      <c r="Q136" s="5">
        <v>-54375000000</v>
      </c>
      <c r="R136" s="5">
        <v>-5128315318</v>
      </c>
      <c r="S136" s="5">
        <v>205597582102</v>
      </c>
      <c r="T136" s="5">
        <v>-26515915109</v>
      </c>
      <c r="U136" s="5">
        <v>88982040665</v>
      </c>
      <c r="V136" s="5">
        <v>-142720644791</v>
      </c>
      <c r="W136" s="5">
        <v>22464668307</v>
      </c>
      <c r="X136" s="5">
        <v>24842374118</v>
      </c>
      <c r="Y136" s="5">
        <v>-7075621909</v>
      </c>
      <c r="Z136" s="5">
        <v>-51225579945</v>
      </c>
      <c r="AA136" s="2">
        <v>-70058788816</v>
      </c>
    </row>
    <row r="137" spans="2:27" ht="15.5" x14ac:dyDescent="0.35">
      <c r="C137" t="s">
        <v>457</v>
      </c>
      <c r="D137" s="5">
        <v>1418065000000</v>
      </c>
      <c r="E137" s="5">
        <v>1412444000000</v>
      </c>
      <c r="F137" s="5">
        <v>1625279000000</v>
      </c>
      <c r="G137" s="5">
        <v>1395888000000</v>
      </c>
      <c r="I137" s="5">
        <v>5570250000000</v>
      </c>
      <c r="J137" s="5">
        <v>5511072000000</v>
      </c>
      <c r="K137" s="5">
        <v>6090571000000</v>
      </c>
      <c r="L137" s="5">
        <v>5943822000000</v>
      </c>
      <c r="M137" s="5">
        <v>5326487000000</v>
      </c>
      <c r="N137" s="5">
        <v>4303109000000</v>
      </c>
      <c r="O137" s="5">
        <v>3959699000000</v>
      </c>
      <c r="P137" s="5">
        <v>3069256000000</v>
      </c>
      <c r="Q137" s="5">
        <v>2429929000000</v>
      </c>
      <c r="R137" s="5">
        <v>2394020656568</v>
      </c>
      <c r="S137" s="5">
        <v>2288171902599</v>
      </c>
      <c r="T137" s="5">
        <v>2535309202906</v>
      </c>
      <c r="U137" s="5">
        <v>4049196774753</v>
      </c>
      <c r="V137" s="5">
        <v>4041176667810</v>
      </c>
      <c r="W137" s="5">
        <v>4014015493801</v>
      </c>
      <c r="X137" s="5">
        <v>3608538946736</v>
      </c>
      <c r="Y137" s="5">
        <v>3088930503261</v>
      </c>
      <c r="Z137" s="5">
        <v>2290117379035</v>
      </c>
      <c r="AA137" s="2">
        <v>1599337443434</v>
      </c>
    </row>
    <row r="138" spans="2:27" ht="15.5" x14ac:dyDescent="0.35">
      <c r="C138" t="s">
        <v>459</v>
      </c>
      <c r="D138" s="5">
        <v>-1608095000000</v>
      </c>
      <c r="E138" s="5">
        <v>-1240768000000</v>
      </c>
      <c r="F138" s="5">
        <v>-1498759000000</v>
      </c>
      <c r="G138" s="5">
        <v>-1231146000000</v>
      </c>
      <c r="I138" s="5">
        <v>-5099916000000</v>
      </c>
      <c r="J138" s="5">
        <v>-4896013000000</v>
      </c>
      <c r="K138" s="5">
        <v>-5524082000000</v>
      </c>
      <c r="L138" s="5">
        <v>-5509450000000</v>
      </c>
      <c r="M138" s="5">
        <v>-4937571000000</v>
      </c>
      <c r="N138" s="5">
        <v>-3799566000000</v>
      </c>
      <c r="O138" s="5">
        <v>-3286732000000</v>
      </c>
      <c r="P138" s="5">
        <v>-2557907000000</v>
      </c>
      <c r="Q138" s="5">
        <v>-2117504000000</v>
      </c>
      <c r="R138" s="5">
        <v>-2010924179112</v>
      </c>
      <c r="S138" s="5">
        <v>-1686361359971</v>
      </c>
      <c r="T138" s="5">
        <v>-2125085007334</v>
      </c>
      <c r="U138" s="5">
        <v>-3506600495432</v>
      </c>
      <c r="V138" s="5">
        <v>-3801432565430</v>
      </c>
      <c r="W138" s="5">
        <v>-3677367327753</v>
      </c>
      <c r="X138" s="5">
        <v>-3378206180796</v>
      </c>
      <c r="Y138" s="5">
        <v>-2938388676514</v>
      </c>
      <c r="Z138" s="5">
        <v>-2227986232749</v>
      </c>
      <c r="AA138" s="2">
        <v>-1611488060873</v>
      </c>
    </row>
    <row r="139" spans="2:27" ht="15.5" x14ac:dyDescent="0.35">
      <c r="C139" t="s">
        <v>813</v>
      </c>
      <c r="D139" s="5">
        <v>-100404000000</v>
      </c>
      <c r="E139" s="5">
        <v>-80461000000</v>
      </c>
      <c r="F139" s="5">
        <v>-85433000000</v>
      </c>
      <c r="G139" s="5">
        <v>-92863000000</v>
      </c>
      <c r="I139" s="5">
        <v>-339453000000</v>
      </c>
      <c r="J139" s="5">
        <v>-321052000000</v>
      </c>
      <c r="K139" s="5">
        <v>-334964000000</v>
      </c>
      <c r="L139" s="5">
        <v>-365243000000</v>
      </c>
      <c r="M139" s="5">
        <v>-334462000000</v>
      </c>
      <c r="N139" s="5">
        <v>-299639000000</v>
      </c>
      <c r="O139" s="5">
        <v>-291498000000</v>
      </c>
      <c r="P139" s="5">
        <v>-248818000000</v>
      </c>
      <c r="Q139" s="5">
        <v>-227388000000</v>
      </c>
      <c r="R139" s="5">
        <v>-216584572305</v>
      </c>
      <c r="S139" s="5">
        <v>-213242310673</v>
      </c>
      <c r="T139" s="5">
        <v>-223426106671</v>
      </c>
      <c r="U139" s="5">
        <v>-232929032692</v>
      </c>
      <c r="V139" s="5">
        <v>-195518870471</v>
      </c>
      <c r="W139" s="5">
        <v>-162831900779</v>
      </c>
      <c r="X139" s="5">
        <v>-120315331102</v>
      </c>
      <c r="Y139" s="5">
        <v>-92437612223</v>
      </c>
      <c r="Z139" s="5">
        <v>-80956776299</v>
      </c>
      <c r="AA139" s="2">
        <v>-62026356888</v>
      </c>
    </row>
    <row r="140" spans="2:27" ht="15.5" x14ac:dyDescent="0.35">
      <c r="C140" t="s">
        <v>1787</v>
      </c>
      <c r="D140" s="5">
        <v>265000000</v>
      </c>
      <c r="E140" s="5">
        <v>-9722000000</v>
      </c>
      <c r="F140" s="5">
        <v>-8229000000</v>
      </c>
      <c r="G140" s="5">
        <v>-6305000000</v>
      </c>
      <c r="I140" s="5">
        <v>-27085000000</v>
      </c>
      <c r="J140" s="5">
        <v>-22343000000</v>
      </c>
      <c r="K140" s="5">
        <v>-24786000000</v>
      </c>
      <c r="L140" s="5">
        <v>-42794000000</v>
      </c>
      <c r="M140" s="5">
        <v>-33516000000</v>
      </c>
      <c r="N140" s="5">
        <v>-13976000000</v>
      </c>
      <c r="O140" s="5">
        <v>-72680000000</v>
      </c>
      <c r="P140" s="5">
        <v>-59668000000</v>
      </c>
      <c r="Q140" s="5">
        <v>-59279000000</v>
      </c>
      <c r="R140" s="5">
        <v>-74120759184</v>
      </c>
      <c r="S140" s="5">
        <v>-66934070006</v>
      </c>
      <c r="T140" s="5">
        <v>-62614063865</v>
      </c>
      <c r="U140" s="5">
        <v>-84471936259</v>
      </c>
      <c r="V140" s="5">
        <v>-67401667829</v>
      </c>
      <c r="W140" s="5">
        <v>-68413849852</v>
      </c>
      <c r="X140" s="5">
        <v>-46908510801</v>
      </c>
      <c r="Y140" s="5">
        <v>-32372530625</v>
      </c>
      <c r="Z140" s="5">
        <v>-6057655442</v>
      </c>
      <c r="AA140" s="2">
        <v>8788860348</v>
      </c>
    </row>
    <row r="141" spans="2:27" ht="15.5" x14ac:dyDescent="0.35">
      <c r="C141" t="s">
        <v>594</v>
      </c>
      <c r="D141" s="5">
        <v>21308000000</v>
      </c>
      <c r="E141" s="5">
        <v>7165000000</v>
      </c>
      <c r="G141" s="5">
        <v>24051000000</v>
      </c>
      <c r="I141" s="5">
        <v>36451000000</v>
      </c>
      <c r="J141" s="5">
        <v>42794000000</v>
      </c>
      <c r="K141" s="5">
        <v>-9091000000</v>
      </c>
      <c r="Q141" s="5">
        <v>5714000000</v>
      </c>
      <c r="R141" s="5">
        <v>209408193</v>
      </c>
      <c r="S141" s="5">
        <v>1029109342</v>
      </c>
      <c r="U141" s="5">
        <v>4683323566</v>
      </c>
      <c r="W141" s="5">
        <v>654017672</v>
      </c>
      <c r="X141" s="5">
        <v>7266238517</v>
      </c>
      <c r="Y141" s="5">
        <v>1640448407</v>
      </c>
    </row>
    <row r="142" spans="2:27" ht="15.5" x14ac:dyDescent="0.35">
      <c r="C142" t="s">
        <v>596</v>
      </c>
      <c r="D142" s="5">
        <v>851000000</v>
      </c>
      <c r="E142" s="5">
        <v>777000000</v>
      </c>
      <c r="F142" s="5">
        <v>836000000</v>
      </c>
      <c r="G142" s="5">
        <v>1481000000</v>
      </c>
      <c r="I142" s="5">
        <v>6722000000</v>
      </c>
      <c r="J142" s="5">
        <v>7880000000</v>
      </c>
      <c r="K142" s="5">
        <v>10571000000</v>
      </c>
      <c r="L142" s="5">
        <v>1047000000</v>
      </c>
      <c r="M142" s="5">
        <v>1002000000</v>
      </c>
      <c r="N142" s="5">
        <v>4112000000</v>
      </c>
      <c r="O142" s="5">
        <v>1696000000</v>
      </c>
      <c r="P142" s="5">
        <v>2513000000</v>
      </c>
      <c r="Q142" s="5">
        <v>5368000000</v>
      </c>
      <c r="R142" s="5">
        <v>5369568501</v>
      </c>
      <c r="S142" s="5">
        <v>2891426596</v>
      </c>
      <c r="T142" s="5">
        <v>3164314675</v>
      </c>
      <c r="U142" s="5">
        <v>1005590346</v>
      </c>
      <c r="V142" s="5">
        <v>309744793</v>
      </c>
      <c r="W142" s="5">
        <v>370547639</v>
      </c>
      <c r="X142" s="5">
        <v>206634216</v>
      </c>
      <c r="Y142" s="5">
        <v>220328295</v>
      </c>
    </row>
    <row r="143" spans="2:27" ht="15.5" x14ac:dyDescent="0.35">
      <c r="C143" t="s">
        <v>461</v>
      </c>
      <c r="D143" s="5">
        <v>-24378000000</v>
      </c>
      <c r="E143" s="5">
        <v>-5498000000</v>
      </c>
      <c r="F143" s="5">
        <v>-16988000000</v>
      </c>
      <c r="G143" s="5">
        <v>-15796000000</v>
      </c>
      <c r="I143" s="5">
        <v>-59808000000</v>
      </c>
      <c r="J143" s="5">
        <v>-71696000000</v>
      </c>
      <c r="K143" s="5">
        <v>-68474000000</v>
      </c>
      <c r="L143" s="5">
        <v>-73023000000</v>
      </c>
      <c r="M143" s="5">
        <v>-61199000000</v>
      </c>
      <c r="N143" s="5">
        <v>-67745000000</v>
      </c>
      <c r="O143" s="5">
        <v>-87007000000</v>
      </c>
      <c r="P143" s="5">
        <v>-88865000000</v>
      </c>
      <c r="Q143" s="5">
        <v>-91215000000</v>
      </c>
      <c r="R143" s="5">
        <v>-103098437979</v>
      </c>
      <c r="S143" s="5">
        <v>-119957115785</v>
      </c>
      <c r="T143" s="5">
        <v>-153864254820</v>
      </c>
      <c r="U143" s="5">
        <v>-141902183617</v>
      </c>
      <c r="V143" s="5">
        <v>-119853953664</v>
      </c>
      <c r="W143" s="5">
        <v>-83962312421</v>
      </c>
      <c r="X143" s="5">
        <v>-45739422652</v>
      </c>
      <c r="Y143" s="5">
        <v>-34668082510</v>
      </c>
      <c r="Z143" s="5">
        <v>-26342294490</v>
      </c>
      <c r="AA143" s="2">
        <v>-4670674837</v>
      </c>
    </row>
    <row r="144" spans="2:27" ht="15.5" x14ac:dyDescent="0.35">
      <c r="C144" t="s">
        <v>178</v>
      </c>
      <c r="D144" s="5">
        <v>137235000000</v>
      </c>
      <c r="E144" s="5">
        <v>118887000000</v>
      </c>
      <c r="F144" s="5">
        <v>-193255000000</v>
      </c>
      <c r="G144" s="5">
        <v>-71239000000</v>
      </c>
      <c r="I144" s="5">
        <v>-365653000000</v>
      </c>
      <c r="J144" s="5">
        <v>-103548000000</v>
      </c>
      <c r="K144" s="5">
        <v>308742000000</v>
      </c>
      <c r="L144" s="5">
        <v>236980000000</v>
      </c>
      <c r="M144" s="5">
        <v>13598000000</v>
      </c>
      <c r="N144" s="5">
        <v>-189520000000</v>
      </c>
      <c r="O144" s="5">
        <v>-47006000000</v>
      </c>
      <c r="P144" s="5">
        <v>-111430000000</v>
      </c>
      <c r="Q144" s="5">
        <v>-118717000000</v>
      </c>
      <c r="R144" s="5">
        <v>355764305691</v>
      </c>
      <c r="S144" s="5">
        <v>-48354716796</v>
      </c>
      <c r="T144" s="5">
        <v>-174235209943</v>
      </c>
      <c r="U144" s="5">
        <v>91257429964</v>
      </c>
      <c r="V144" s="5">
        <v>489759468535</v>
      </c>
      <c r="W144" s="5">
        <v>369585881012</v>
      </c>
      <c r="X144" s="5">
        <v>249011883484</v>
      </c>
      <c r="Y144" s="5">
        <v>78379716629</v>
      </c>
      <c r="Z144" s="5">
        <v>113753591883</v>
      </c>
      <c r="AA144" s="2">
        <v>82728971600</v>
      </c>
    </row>
    <row r="145" spans="3:27" ht="15.5" x14ac:dyDescent="0.35">
      <c r="C145" t="s">
        <v>179</v>
      </c>
      <c r="D145" s="5">
        <v>-6112000000</v>
      </c>
      <c r="E145" s="5">
        <v>-11507000000</v>
      </c>
      <c r="F145" s="5">
        <v>-42393000000</v>
      </c>
      <c r="G145" s="5">
        <v>-6362000000</v>
      </c>
      <c r="I145" s="5">
        <v>-26367000000</v>
      </c>
      <c r="J145" s="5">
        <v>8602000000</v>
      </c>
      <c r="K145" s="5">
        <v>-471848000000</v>
      </c>
      <c r="L145" s="5">
        <v>-43001000000</v>
      </c>
      <c r="M145" s="5">
        <v>-78560000000</v>
      </c>
      <c r="N145" s="5">
        <v>-18211000000</v>
      </c>
      <c r="O145" s="5">
        <v>-53278000000</v>
      </c>
      <c r="P145" s="5">
        <v>-66261000000</v>
      </c>
      <c r="Q145" s="5">
        <v>23747000000</v>
      </c>
      <c r="R145" s="5">
        <v>-7649875943</v>
      </c>
      <c r="S145" s="5">
        <v>-253673948996</v>
      </c>
      <c r="T145" s="5">
        <v>320333904970</v>
      </c>
      <c r="U145" s="5">
        <v>-189875102538</v>
      </c>
      <c r="V145" s="5">
        <v>-311899978062</v>
      </c>
      <c r="W145" s="5">
        <v>-379205552122</v>
      </c>
      <c r="X145" s="5">
        <v>-257583442434</v>
      </c>
      <c r="Y145" s="5">
        <v>-97411274879</v>
      </c>
      <c r="Z145" s="5">
        <v>-29943569065</v>
      </c>
      <c r="AA145" s="2">
        <v>-20153957460</v>
      </c>
    </row>
    <row r="146" spans="3:27" ht="15.5" x14ac:dyDescent="0.35">
      <c r="C146" t="s">
        <v>1041</v>
      </c>
      <c r="G146" s="5">
        <v>116068000000</v>
      </c>
      <c r="I146" s="5">
        <v>116068000000</v>
      </c>
      <c r="J146" s="5">
        <v>250000000000</v>
      </c>
    </row>
    <row r="147" spans="3:27" ht="15.5" x14ac:dyDescent="0.35">
      <c r="C147" t="s">
        <v>714</v>
      </c>
      <c r="G147" s="5">
        <v>-116068000000</v>
      </c>
      <c r="K147" s="5">
        <v>-350000000000</v>
      </c>
    </row>
    <row r="148" spans="3:27" ht="15.5" x14ac:dyDescent="0.35">
      <c r="C148" t="s">
        <v>335</v>
      </c>
      <c r="D148" s="5">
        <v>1433000000</v>
      </c>
      <c r="E148" s="5">
        <v>673000000</v>
      </c>
      <c r="F148" s="5">
        <v>-1907000000</v>
      </c>
      <c r="G148" s="5">
        <v>4910000000</v>
      </c>
      <c r="I148" s="5">
        <v>3019000000</v>
      </c>
      <c r="J148" s="5">
        <v>2446000000</v>
      </c>
      <c r="K148" s="5">
        <v>813000000</v>
      </c>
      <c r="L148" s="5">
        <v>81489000000</v>
      </c>
      <c r="M148" s="5">
        <v>15116000000</v>
      </c>
      <c r="N148" s="5">
        <v>33233000000</v>
      </c>
      <c r="O148" s="5">
        <v>9416000000</v>
      </c>
      <c r="P148" s="5">
        <v>2230000000</v>
      </c>
      <c r="Q148" s="5">
        <v>5906000000</v>
      </c>
      <c r="R148" s="5">
        <v>56077076061</v>
      </c>
      <c r="S148" s="5">
        <v>2553008946</v>
      </c>
      <c r="T148" s="5">
        <v>393080986042</v>
      </c>
      <c r="U148" s="5">
        <v>81192374442</v>
      </c>
      <c r="V148" s="5">
        <v>1786467035</v>
      </c>
      <c r="W148" s="5">
        <v>569479685</v>
      </c>
      <c r="X148" s="5">
        <v>1455801333</v>
      </c>
      <c r="Y148" s="5">
        <v>440841817</v>
      </c>
      <c r="Z148" s="5">
        <v>1851837712</v>
      </c>
      <c r="AA148" s="2">
        <v>659645143</v>
      </c>
    </row>
    <row r="149" spans="3:27" ht="15.5" x14ac:dyDescent="0.35">
      <c r="C149" t="s">
        <v>185</v>
      </c>
      <c r="D149" s="5">
        <v>-11017000000</v>
      </c>
      <c r="E149" s="5">
        <v>-12022000000</v>
      </c>
      <c r="F149" s="5">
        <v>-42415000000</v>
      </c>
      <c r="G149" s="5">
        <v>-24879000000</v>
      </c>
      <c r="I149" s="5">
        <v>-160886000000</v>
      </c>
      <c r="J149" s="5">
        <v>-242729000000</v>
      </c>
      <c r="K149" s="5">
        <v>-121113000000</v>
      </c>
      <c r="L149" s="5">
        <v>-119994000000</v>
      </c>
      <c r="M149" s="5">
        <v>-89418000000</v>
      </c>
      <c r="N149" s="5">
        <v>-75054000000</v>
      </c>
      <c r="O149" s="5">
        <v>-75631000000</v>
      </c>
      <c r="P149" s="5">
        <v>-69671000000</v>
      </c>
      <c r="Q149" s="5">
        <v>-165853000000</v>
      </c>
      <c r="R149" s="5">
        <v>-68827952004</v>
      </c>
      <c r="S149" s="5">
        <v>-56196957942</v>
      </c>
      <c r="T149" s="5">
        <v>-72747081072</v>
      </c>
      <c r="U149" s="5">
        <v>-271067476980</v>
      </c>
      <c r="V149" s="5">
        <v>-313686445097</v>
      </c>
      <c r="W149" s="5">
        <v>-379775031807</v>
      </c>
      <c r="X149" s="5">
        <v>-259039243767</v>
      </c>
      <c r="Y149" s="5">
        <v>-71951135612</v>
      </c>
      <c r="Z149" s="5">
        <v>-31795406777</v>
      </c>
      <c r="AA149" s="2">
        <v>-22059493443</v>
      </c>
    </row>
    <row r="150" spans="3:27" ht="15.5" x14ac:dyDescent="0.35">
      <c r="C150" t="s">
        <v>467</v>
      </c>
      <c r="R150" s="5">
        <v>5101000000</v>
      </c>
      <c r="Y150" s="5">
        <v>-25900981084</v>
      </c>
    </row>
    <row r="151" spans="3:27" ht="15.5" x14ac:dyDescent="0.35">
      <c r="C151" t="s">
        <v>182</v>
      </c>
      <c r="E151" s="5">
        <v>-158000000</v>
      </c>
      <c r="F151" s="5">
        <v>-96000000</v>
      </c>
      <c r="G151" s="5">
        <v>-273000000</v>
      </c>
      <c r="I151" s="5">
        <v>-473000000</v>
      </c>
      <c r="J151" s="5">
        <v>-1115000000</v>
      </c>
      <c r="K151" s="5">
        <v>-1548000000</v>
      </c>
      <c r="L151" s="5">
        <v>-4496000000</v>
      </c>
      <c r="M151" s="5">
        <v>-4258000000</v>
      </c>
    </row>
    <row r="152" spans="3:27" ht="15.5" x14ac:dyDescent="0.35">
      <c r="C152" t="s">
        <v>1788</v>
      </c>
      <c r="D152" s="5">
        <v>3472000000</v>
      </c>
    </row>
    <row r="153" spans="3:27" ht="15.5" x14ac:dyDescent="0.35">
      <c r="C153" t="s">
        <v>1789</v>
      </c>
      <c r="F153" s="5">
        <v>13000000</v>
      </c>
      <c r="G153" s="5">
        <v>13880000000</v>
      </c>
      <c r="I153" s="5">
        <v>13893000000</v>
      </c>
      <c r="Q153" s="5">
        <v>15055000000</v>
      </c>
    </row>
    <row r="154" spans="3:27" ht="15.5" x14ac:dyDescent="0.35">
      <c r="C154" t="s">
        <v>411</v>
      </c>
      <c r="F154" s="5">
        <v>2012000000</v>
      </c>
      <c r="I154" s="5">
        <v>2012000000</v>
      </c>
    </row>
    <row r="155" spans="3:27" ht="15.5" x14ac:dyDescent="0.35">
      <c r="C155" t="s">
        <v>1790</v>
      </c>
      <c r="N155" s="5">
        <v>23610000000</v>
      </c>
      <c r="O155" s="5">
        <v>12937000000</v>
      </c>
      <c r="P155" s="5">
        <v>1180000000</v>
      </c>
      <c r="Q155" s="5">
        <v>168639000000</v>
      </c>
    </row>
    <row r="156" spans="3:27" ht="15.5" x14ac:dyDescent="0.35">
      <c r="C156" t="s">
        <v>1709</v>
      </c>
      <c r="AA156" s="2">
        <v>1245890840</v>
      </c>
    </row>
    <row r="157" spans="3:27" ht="15.5" x14ac:dyDescent="0.35">
      <c r="C157" t="s">
        <v>1330</v>
      </c>
      <c r="S157" s="5">
        <v>-200030000000</v>
      </c>
    </row>
    <row r="158" spans="3:27" ht="15.5" x14ac:dyDescent="0.35">
      <c r="C158" t="s">
        <v>1791</v>
      </c>
    </row>
    <row r="159" spans="3:27" ht="15.5" x14ac:dyDescent="0.35">
      <c r="C159" t="s">
        <v>186</v>
      </c>
      <c r="D159" s="5">
        <v>137235000000</v>
      </c>
      <c r="E159" s="5">
        <v>118887000000</v>
      </c>
      <c r="F159" s="5">
        <v>-193255000000</v>
      </c>
      <c r="G159" s="5">
        <v>-71239000000</v>
      </c>
      <c r="I159" s="5">
        <v>-365653000000</v>
      </c>
      <c r="J159" s="5">
        <v>-103548000000</v>
      </c>
      <c r="K159" s="5">
        <v>308742000000</v>
      </c>
      <c r="L159" s="5">
        <v>236980000000</v>
      </c>
      <c r="M159" s="5">
        <v>13598000000</v>
      </c>
      <c r="N159" s="5">
        <v>-189520000000</v>
      </c>
      <c r="O159" s="5">
        <v>-47006000000</v>
      </c>
      <c r="P159" s="5">
        <v>-111430000000</v>
      </c>
      <c r="Q159" s="5">
        <v>-118717000000</v>
      </c>
      <c r="R159" s="5">
        <v>355764305691</v>
      </c>
      <c r="S159" s="5">
        <v>-48354716796</v>
      </c>
      <c r="T159" s="5">
        <v>-174235209943</v>
      </c>
      <c r="U159" s="5">
        <v>91257429964</v>
      </c>
      <c r="V159" s="5">
        <v>489759468535</v>
      </c>
      <c r="W159" s="5">
        <v>369585881012</v>
      </c>
      <c r="X159" s="5">
        <v>249011883484</v>
      </c>
      <c r="Y159" s="5">
        <v>78379716629</v>
      </c>
      <c r="Z159" s="5">
        <v>113753591883</v>
      </c>
      <c r="AA159" s="2">
        <v>82728971600</v>
      </c>
    </row>
    <row r="160" spans="3:27" ht="15.5" x14ac:dyDescent="0.35">
      <c r="C160" t="s">
        <v>472</v>
      </c>
      <c r="D160" s="5">
        <v>411519000000</v>
      </c>
      <c r="E160" s="5">
        <v>652942000000</v>
      </c>
      <c r="F160" s="5">
        <v>2549127000000</v>
      </c>
      <c r="G160" s="5">
        <v>2450205000000</v>
      </c>
      <c r="I160" s="5">
        <v>9559489000000</v>
      </c>
      <c r="J160" s="5">
        <v>8919526000000</v>
      </c>
      <c r="K160" s="5">
        <v>7709535000000</v>
      </c>
      <c r="L160" s="5">
        <v>6271542000000</v>
      </c>
      <c r="M160" s="5">
        <v>5688885000000</v>
      </c>
      <c r="N160" s="5">
        <v>10053368000000</v>
      </c>
      <c r="O160" s="5">
        <v>8135367000000</v>
      </c>
      <c r="P160" s="5">
        <v>5770385000000</v>
      </c>
      <c r="Q160" s="5">
        <v>9597387000000</v>
      </c>
      <c r="R160" s="5">
        <v>12301887977089</v>
      </c>
      <c r="S160" s="5">
        <v>9284113574276</v>
      </c>
      <c r="T160" s="5">
        <v>7429762378139</v>
      </c>
      <c r="U160" s="5">
        <v>6674563954636</v>
      </c>
      <c r="V160" s="5">
        <v>8925043308887</v>
      </c>
      <c r="W160" s="5">
        <v>7954364352582</v>
      </c>
      <c r="X160" s="5">
        <v>6263225858391</v>
      </c>
      <c r="Y160" s="5">
        <v>145451936766</v>
      </c>
      <c r="Z160" s="5">
        <v>116323375372</v>
      </c>
      <c r="AA160" s="2">
        <v>185314569222</v>
      </c>
    </row>
    <row r="161" spans="3:27" ht="15.5" x14ac:dyDescent="0.35">
      <c r="C161" t="s">
        <v>1792</v>
      </c>
      <c r="T161" s="5">
        <v>-7617919352068</v>
      </c>
      <c r="U161" s="5">
        <v>-6585406348522</v>
      </c>
      <c r="V161" s="5">
        <v>-8436511375865</v>
      </c>
      <c r="W161" s="5">
        <v>-7579965366527</v>
      </c>
      <c r="X161" s="5">
        <v>-6005533974907</v>
      </c>
      <c r="Y161" s="5">
        <v>-69339451621</v>
      </c>
    </row>
    <row r="162" spans="3:27" ht="15.5" x14ac:dyDescent="0.35">
      <c r="C162" t="s">
        <v>478</v>
      </c>
      <c r="D162" s="5">
        <v>-396703000000</v>
      </c>
      <c r="E162" s="5">
        <v>-422385000000</v>
      </c>
      <c r="F162" s="5">
        <v>-2835007000000</v>
      </c>
      <c r="G162" s="5">
        <v>-2513850000000</v>
      </c>
      <c r="I162" s="5">
        <v>-10012942000000</v>
      </c>
      <c r="J162" s="5">
        <v>-8898929000000</v>
      </c>
      <c r="K162" s="5">
        <v>-7849254000000</v>
      </c>
      <c r="L162" s="5">
        <v>-5997320000000</v>
      </c>
      <c r="M162" s="5">
        <v>-5670480000000</v>
      </c>
      <c r="N162" s="5">
        <v>-10226870000000</v>
      </c>
      <c r="O162" s="5">
        <v>-8172610000000</v>
      </c>
      <c r="P162" s="5">
        <v>-5872979000000</v>
      </c>
      <c r="Q162" s="5">
        <v>-9649544000000</v>
      </c>
      <c r="R162" s="5">
        <v>-12335918385655</v>
      </c>
      <c r="S162" s="5">
        <v>-9407255955762</v>
      </c>
      <c r="Z162" s="5">
        <v>-1404306555</v>
      </c>
      <c r="AA162" s="2">
        <v>-102281347935</v>
      </c>
    </row>
    <row r="163" spans="3:27" ht="15.5" x14ac:dyDescent="0.35">
      <c r="C163" t="s">
        <v>1793</v>
      </c>
      <c r="N163" s="5">
        <v>-8738000000</v>
      </c>
      <c r="O163" s="5">
        <v>-9763000000</v>
      </c>
      <c r="P163" s="5">
        <v>-8836000000</v>
      </c>
      <c r="Q163" s="5">
        <v>-1560000000</v>
      </c>
      <c r="R163" s="5">
        <v>-196964743</v>
      </c>
      <c r="S163" s="5">
        <v>-212530855</v>
      </c>
      <c r="Z163" s="5">
        <v>-1165476934</v>
      </c>
      <c r="AA163" s="2">
        <v>-304249687</v>
      </c>
    </row>
    <row r="164" spans="3:27" ht="15.5" x14ac:dyDescent="0.35">
      <c r="C164" t="s">
        <v>481</v>
      </c>
      <c r="D164" s="5">
        <v>-396703000000</v>
      </c>
      <c r="E164" s="5">
        <v>-422385000000</v>
      </c>
      <c r="F164" s="5">
        <v>-2835007000000</v>
      </c>
      <c r="G164" s="5">
        <v>-2513850000000</v>
      </c>
      <c r="I164" s="5">
        <v>-10012942000000</v>
      </c>
      <c r="J164" s="5">
        <v>-8898929000000</v>
      </c>
      <c r="K164" s="5">
        <v>-7849254000000</v>
      </c>
      <c r="L164" s="5">
        <v>-5997320000000</v>
      </c>
      <c r="M164" s="5">
        <v>-5670480000000</v>
      </c>
      <c r="N164" s="5">
        <v>-10235608000000</v>
      </c>
      <c r="O164" s="5">
        <v>-8182373000000</v>
      </c>
      <c r="P164" s="5">
        <v>-5881815000000</v>
      </c>
      <c r="Q164" s="5">
        <v>-9651104000000</v>
      </c>
      <c r="R164" s="5">
        <v>-12336115350398</v>
      </c>
      <c r="S164" s="5">
        <v>-9407468486617</v>
      </c>
      <c r="T164" s="5">
        <v>-7617919352068</v>
      </c>
      <c r="U164" s="5">
        <v>-6585406348522</v>
      </c>
      <c r="V164" s="5">
        <v>-8436511375865</v>
      </c>
      <c r="W164" s="5">
        <v>-7579965366527</v>
      </c>
      <c r="X164" s="5">
        <v>-6005533974907</v>
      </c>
      <c r="Y164" s="5">
        <v>-69339451621</v>
      </c>
      <c r="Z164" s="5">
        <v>-2569783489</v>
      </c>
      <c r="AA164" s="2">
        <v>-102585597622</v>
      </c>
    </row>
    <row r="165" spans="3:27" ht="15.5" x14ac:dyDescent="0.35">
      <c r="C165" t="s">
        <v>190</v>
      </c>
      <c r="D165" s="5">
        <v>-1976000000</v>
      </c>
      <c r="E165" s="5">
        <v>-1394000000</v>
      </c>
      <c r="F165" s="5">
        <v>-3523000000</v>
      </c>
      <c r="G165" s="5">
        <v>-9496000000</v>
      </c>
      <c r="I165" s="5">
        <v>-18072000000</v>
      </c>
      <c r="J165" s="5">
        <v>-9084000000</v>
      </c>
      <c r="K165" s="5">
        <v>-9204000000</v>
      </c>
      <c r="L165" s="5">
        <v>-14595000000</v>
      </c>
      <c r="M165" s="5">
        <v>-14003000000</v>
      </c>
      <c r="N165" s="5">
        <v>-7280000000</v>
      </c>
    </row>
    <row r="166" spans="3:27" ht="15.5" x14ac:dyDescent="0.35">
      <c r="C166" t="s">
        <v>1794</v>
      </c>
      <c r="D166" s="5">
        <v>5700000000</v>
      </c>
    </row>
    <row r="167" spans="3:27" ht="15.5" x14ac:dyDescent="0.35">
      <c r="C167" t="s">
        <v>924</v>
      </c>
      <c r="F167" s="5">
        <v>-5700000000</v>
      </c>
      <c r="I167" s="5">
        <v>-5700000000</v>
      </c>
    </row>
    <row r="168" spans="3:27" ht="15.5" x14ac:dyDescent="0.35">
      <c r="C168" t="s">
        <v>1795</v>
      </c>
      <c r="K168" s="5">
        <v>499999000000</v>
      </c>
      <c r="R168" s="5">
        <v>399991679000</v>
      </c>
      <c r="S168" s="5">
        <v>195545</v>
      </c>
    </row>
    <row r="169" spans="3:27" ht="15.5" x14ac:dyDescent="0.35">
      <c r="C169" t="s">
        <v>194</v>
      </c>
      <c r="K169" s="5">
        <v>-3767000000</v>
      </c>
    </row>
    <row r="170" spans="3:27" ht="15.5" x14ac:dyDescent="0.35">
      <c r="C170" t="s">
        <v>485</v>
      </c>
      <c r="V170" s="5">
        <v>-9212411791</v>
      </c>
      <c r="W170" s="5">
        <v>-9212449313</v>
      </c>
    </row>
    <row r="171" spans="3:27" ht="15.5" x14ac:dyDescent="0.35">
      <c r="C171" t="s">
        <v>1796</v>
      </c>
    </row>
    <row r="172" spans="3:27" ht="15.5" x14ac:dyDescent="0.35">
      <c r="C172" t="s">
        <v>1797</v>
      </c>
      <c r="D172" s="5">
        <v>211214000000</v>
      </c>
      <c r="E172" s="5">
        <v>58035000000</v>
      </c>
      <c r="F172" s="5">
        <v>-199536000000</v>
      </c>
      <c r="G172" s="5">
        <v>69623000000</v>
      </c>
    </row>
    <row r="173" spans="3:27" ht="15.5" x14ac:dyDescent="0.35">
      <c r="C173" t="s">
        <v>1798</v>
      </c>
      <c r="D173" s="5">
        <v>-92519000000</v>
      </c>
      <c r="E173" s="5">
        <v>-168311000000</v>
      </c>
      <c r="F173" s="5">
        <v>189812000000</v>
      </c>
      <c r="G173" s="5">
        <v>-67721000000</v>
      </c>
    </row>
    <row r="174" spans="3:27" ht="15.5" x14ac:dyDescent="0.35">
      <c r="C174" t="s">
        <v>1799</v>
      </c>
      <c r="F174" s="5">
        <v>-262015000000</v>
      </c>
      <c r="I174" s="5">
        <v>-262015000000</v>
      </c>
      <c r="J174" s="5">
        <v>-727554000000</v>
      </c>
      <c r="K174" s="5">
        <v>-992644000000</v>
      </c>
      <c r="L174" s="5">
        <v>-904544000000</v>
      </c>
      <c r="M174" s="5">
        <v>-919210000000</v>
      </c>
      <c r="Q174" s="5">
        <v>-65000000000</v>
      </c>
    </row>
    <row r="175" spans="3:27" ht="15.5" x14ac:dyDescent="0.35">
      <c r="C175" t="s">
        <v>1024</v>
      </c>
      <c r="F175" s="5">
        <v>373587000000</v>
      </c>
      <c r="I175" s="5">
        <v>373587000000</v>
      </c>
      <c r="J175" s="5">
        <v>612493000000</v>
      </c>
      <c r="K175" s="5">
        <v>954077000000</v>
      </c>
      <c r="L175" s="5">
        <v>881897000000</v>
      </c>
      <c r="M175" s="5">
        <v>928406000000</v>
      </c>
      <c r="R175" s="5">
        <v>-10000000000</v>
      </c>
      <c r="S175" s="5">
        <v>75000000000</v>
      </c>
      <c r="T175" s="5">
        <v>13921763986</v>
      </c>
      <c r="U175" s="5">
        <v>2099823850</v>
      </c>
      <c r="V175" s="5">
        <v>10439947304</v>
      </c>
      <c r="W175" s="5">
        <v>4399344270</v>
      </c>
      <c r="X175" s="5">
        <v>-8680000000</v>
      </c>
      <c r="Y175" s="5">
        <v>2267231484</v>
      </c>
    </row>
    <row r="176" spans="3:27" ht="15.5" x14ac:dyDescent="0.35">
      <c r="C176" t="s">
        <v>195</v>
      </c>
      <c r="D176" s="5">
        <v>-161265000000</v>
      </c>
      <c r="E176" s="5">
        <v>191317000000</v>
      </c>
      <c r="F176" s="5">
        <v>-218942000000</v>
      </c>
      <c r="G176" s="5">
        <v>-2291000000</v>
      </c>
      <c r="I176" s="5">
        <v>-304859000000</v>
      </c>
      <c r="J176" s="5">
        <v>155696000000</v>
      </c>
      <c r="K176" s="5">
        <v>-23361000000</v>
      </c>
      <c r="L176" s="5">
        <v>148338000000</v>
      </c>
      <c r="M176" s="5">
        <v>-104221000000</v>
      </c>
      <c r="N176" s="5">
        <v>-81436000000</v>
      </c>
      <c r="O176" s="5">
        <v>123194000000</v>
      </c>
      <c r="P176" s="5">
        <v>-61180000000</v>
      </c>
      <c r="Q176" s="5">
        <v>-149345000000</v>
      </c>
      <c r="R176" s="5">
        <v>342986114430</v>
      </c>
      <c r="S176" s="5">
        <v>-96431083690</v>
      </c>
      <c r="T176" s="5">
        <v>119582779918</v>
      </c>
      <c r="U176" s="5">
        <v>-9635631909</v>
      </c>
      <c r="V176" s="5">
        <v>35138845682</v>
      </c>
      <c r="W176" s="5">
        <v>12844997197</v>
      </c>
      <c r="X176" s="5">
        <v>16270815168</v>
      </c>
      <c r="Y176" s="5">
        <v>-26107180159</v>
      </c>
      <c r="Z176" s="5">
        <v>32584442873</v>
      </c>
      <c r="AA176" s="2">
        <v>-7483774676</v>
      </c>
    </row>
    <row r="177" spans="2:27" ht="15.5" x14ac:dyDescent="0.35">
      <c r="C177" t="s">
        <v>1800</v>
      </c>
      <c r="W177" s="5">
        <v>1550015679</v>
      </c>
    </row>
    <row r="178" spans="2:27" ht="15.5" x14ac:dyDescent="0.35">
      <c r="C178" t="s">
        <v>383</v>
      </c>
      <c r="Y178" s="5">
        <v>123494886</v>
      </c>
      <c r="Z178" s="5">
        <v>4411230117</v>
      </c>
      <c r="AA178" s="2">
        <v>7656084</v>
      </c>
    </row>
    <row r="179" spans="2:27" ht="15.5" x14ac:dyDescent="0.35">
      <c r="C179" t="s">
        <v>196</v>
      </c>
      <c r="E179" s="5">
        <v>100196000000</v>
      </c>
      <c r="I179" s="5">
        <v>405055000000</v>
      </c>
      <c r="J179" s="5">
        <v>249359000000</v>
      </c>
      <c r="K179" s="5">
        <v>272720000000</v>
      </c>
      <c r="L179" s="5">
        <v>124382000000</v>
      </c>
      <c r="M179" s="5">
        <v>228603000000</v>
      </c>
      <c r="N179" s="5">
        <v>310039000000</v>
      </c>
      <c r="O179" s="5">
        <v>186845000000</v>
      </c>
      <c r="P179" s="5">
        <v>248025000000</v>
      </c>
      <c r="Q179" s="5">
        <v>397370000000</v>
      </c>
      <c r="R179" s="5">
        <v>54384366148</v>
      </c>
      <c r="S179" s="5">
        <v>150815449838</v>
      </c>
      <c r="T179" s="5">
        <v>31232669920</v>
      </c>
      <c r="U179" s="5">
        <v>85868301829</v>
      </c>
      <c r="V179" s="5">
        <v>50729456147</v>
      </c>
      <c r="W179" s="5">
        <v>36334443271</v>
      </c>
      <c r="X179" s="5">
        <v>20063628103</v>
      </c>
      <c r="Y179" s="5">
        <v>46047313376</v>
      </c>
      <c r="Z179" s="5">
        <v>9051640386</v>
      </c>
      <c r="AA179" s="2">
        <v>16679001980</v>
      </c>
    </row>
    <row r="180" spans="2:27" ht="15.5" x14ac:dyDescent="0.35">
      <c r="C180" t="s">
        <v>1801</v>
      </c>
      <c r="AA180" s="2">
        <v>-151243002</v>
      </c>
    </row>
    <row r="181" spans="2:27" ht="15.5" x14ac:dyDescent="0.35">
      <c r="C181" t="s">
        <v>197</v>
      </c>
      <c r="D181" s="5">
        <v>-161265000000</v>
      </c>
      <c r="E181" s="5">
        <v>291513000000</v>
      </c>
      <c r="F181" s="5">
        <v>-218942000000</v>
      </c>
      <c r="G181" s="5">
        <v>-2291000000</v>
      </c>
      <c r="I181" s="5">
        <v>100196000000</v>
      </c>
      <c r="J181" s="5">
        <v>405055000000</v>
      </c>
      <c r="K181" s="5">
        <v>249359000000</v>
      </c>
      <c r="L181" s="5">
        <v>272720000000</v>
      </c>
      <c r="M181" s="5">
        <v>124382000000</v>
      </c>
      <c r="N181" s="5">
        <v>228603000000</v>
      </c>
      <c r="O181" s="5">
        <v>310039000000</v>
      </c>
      <c r="P181" s="5">
        <v>186845000000</v>
      </c>
      <c r="Q181" s="5">
        <v>248025000000</v>
      </c>
      <c r="R181" s="5">
        <v>397370480578</v>
      </c>
      <c r="S181" s="5">
        <v>54384366148</v>
      </c>
      <c r="T181" s="5">
        <v>150815449838</v>
      </c>
      <c r="U181" s="5">
        <v>76232669920</v>
      </c>
      <c r="V181" s="5">
        <v>85868301829</v>
      </c>
      <c r="W181" s="5">
        <v>50729456147</v>
      </c>
      <c r="X181" s="5">
        <v>36334443271</v>
      </c>
      <c r="Y181" s="5">
        <v>20063628103</v>
      </c>
      <c r="Z181" s="5">
        <v>46047313376</v>
      </c>
      <c r="AA181" s="2">
        <v>9051640386</v>
      </c>
    </row>
    <row r="183" spans="2:27" ht="15.5" x14ac:dyDescent="0.35">
      <c r="B183" t="s">
        <v>198</v>
      </c>
      <c r="C183" t="s">
        <v>12</v>
      </c>
      <c r="D183" s="5">
        <v>1840000000</v>
      </c>
      <c r="E183" s="5">
        <v>1840000000</v>
      </c>
      <c r="F183" s="5">
        <v>1840000000</v>
      </c>
      <c r="G183" s="5">
        <v>1840000000</v>
      </c>
      <c r="I183" s="5">
        <v>1840000000</v>
      </c>
      <c r="J183" s="5">
        <v>1840000000</v>
      </c>
      <c r="K183" s="5">
        <v>1840000000</v>
      </c>
      <c r="L183" s="5">
        <v>1340000000</v>
      </c>
      <c r="M183" s="5">
        <v>1340000000</v>
      </c>
      <c r="N183" s="5">
        <v>1340000000</v>
      </c>
      <c r="O183" s="5">
        <v>1340000000</v>
      </c>
      <c r="P183" s="5">
        <v>1340000000</v>
      </c>
      <c r="Q183" s="5">
        <v>1340000000</v>
      </c>
      <c r="R183" s="5">
        <v>1340000000</v>
      </c>
      <c r="S183" s="5">
        <v>940000000</v>
      </c>
      <c r="T183" s="5">
        <v>9390000000</v>
      </c>
      <c r="U183" s="5">
        <v>9390000000</v>
      </c>
      <c r="V183" s="5">
        <v>9390000000</v>
      </c>
      <c r="W183" s="5">
        <v>9390000000</v>
      </c>
      <c r="X183" s="5">
        <v>9390000000</v>
      </c>
      <c r="Y183" s="5">
        <v>9390000000</v>
      </c>
      <c r="Z183" s="5">
        <v>9390000000</v>
      </c>
      <c r="AA183" s="2">
        <v>9390000000</v>
      </c>
    </row>
    <row r="184" spans="2:27" ht="15.5" x14ac:dyDescent="0.35">
      <c r="C184" t="s">
        <v>199</v>
      </c>
      <c r="D184" s="6">
        <v>-43.55</v>
      </c>
      <c r="E184" s="6">
        <v>13.58</v>
      </c>
      <c r="F184" s="6">
        <v>13.18</v>
      </c>
      <c r="G184" s="6">
        <v>11.56</v>
      </c>
    </row>
    <row r="185" spans="2:27" ht="15.5" x14ac:dyDescent="0.35">
      <c r="C185" t="s">
        <v>200</v>
      </c>
      <c r="D185" s="6">
        <v>-16.07</v>
      </c>
      <c r="E185" s="6">
        <v>79.16</v>
      </c>
      <c r="F185" s="6">
        <v>85.36</v>
      </c>
      <c r="G185" s="6">
        <v>62.28</v>
      </c>
    </row>
    <row r="186" spans="2:27" ht="15.5" x14ac:dyDescent="0.35">
      <c r="C186" t="s">
        <v>69</v>
      </c>
      <c r="D186" s="6">
        <v>0.95</v>
      </c>
      <c r="E186" s="6">
        <v>1.38</v>
      </c>
      <c r="F186" s="6">
        <v>1.37</v>
      </c>
      <c r="G186" s="6">
        <v>0.93</v>
      </c>
    </row>
    <row r="187" spans="2:27" ht="15.5" x14ac:dyDescent="0.35">
      <c r="C187" t="s">
        <v>201</v>
      </c>
      <c r="D187" s="5">
        <v>-9060000000</v>
      </c>
      <c r="E187" s="5">
        <v>26800000000</v>
      </c>
      <c r="F187" s="5">
        <v>47290000000</v>
      </c>
      <c r="G187" s="6">
        <v>32009999999.999996</v>
      </c>
    </row>
    <row r="188" spans="2:27" ht="15.5" x14ac:dyDescent="0.35">
      <c r="C188" t="s">
        <v>202</v>
      </c>
      <c r="D188" s="6">
        <v>-2.8500000000000001E-2</v>
      </c>
      <c r="E188" s="6">
        <v>8.199999999999999E-3</v>
      </c>
      <c r="F188" s="6">
        <v>8.3999999999999995E-3</v>
      </c>
      <c r="G188" s="6">
        <v>6.9999999999999993E-3</v>
      </c>
    </row>
    <row r="189" spans="2:27" ht="15.5" x14ac:dyDescent="0.35">
      <c r="C189" t="s">
        <v>203</v>
      </c>
      <c r="D189" s="6">
        <v>-6.7699999999999996E-2</v>
      </c>
      <c r="E189" s="6">
        <v>1.9799999999999998E-2</v>
      </c>
      <c r="F189" s="6">
        <v>1.9599999999999999E-2</v>
      </c>
      <c r="G189" s="6">
        <v>1.7600000000000001E-2</v>
      </c>
    </row>
    <row r="190" spans="2:27" ht="15.5" x14ac:dyDescent="0.35">
      <c r="C190" t="s">
        <v>204</v>
      </c>
      <c r="D190" s="6">
        <v>-2.1000000000000001E-2</v>
      </c>
      <c r="E190" s="6">
        <v>5.0000000000000001E-4</v>
      </c>
      <c r="F190" s="6">
        <v>1.29E-2</v>
      </c>
      <c r="G190" s="6">
        <v>4.4000000000000003E-3</v>
      </c>
    </row>
    <row r="191" spans="2:27" ht="15.5" x14ac:dyDescent="0.35">
      <c r="C191" t="s">
        <v>205</v>
      </c>
      <c r="D191" s="6">
        <v>-2.63</v>
      </c>
      <c r="E191" s="6">
        <v>0.08</v>
      </c>
      <c r="F191" s="6">
        <v>1.17</v>
      </c>
      <c r="G191" s="6">
        <v>0.39</v>
      </c>
    </row>
    <row r="192" spans="2:27" ht="15.5" x14ac:dyDescent="0.35">
      <c r="C192" t="s">
        <v>206</v>
      </c>
      <c r="D192" s="5">
        <v>1183000000000</v>
      </c>
      <c r="E192" s="5">
        <v>1263000000000</v>
      </c>
      <c r="F192" s="5">
        <v>1238000000000</v>
      </c>
      <c r="G192" s="5">
        <v>1209000000000</v>
      </c>
    </row>
    <row r="193" spans="3:27" ht="15.5" x14ac:dyDescent="0.35">
      <c r="C193" t="s">
        <v>207</v>
      </c>
      <c r="D193" s="6">
        <v>1.0900000000000001</v>
      </c>
      <c r="E193" s="6">
        <v>1.56</v>
      </c>
      <c r="F193" s="6">
        <v>1.67</v>
      </c>
      <c r="G193" s="6">
        <v>1.1000000000000001</v>
      </c>
    </row>
    <row r="194" spans="3:27" ht="15.5" x14ac:dyDescent="0.35">
      <c r="C194" t="s">
        <v>208</v>
      </c>
      <c r="D194" s="6">
        <v>643.38</v>
      </c>
      <c r="E194" s="6">
        <v>686.93</v>
      </c>
      <c r="F194" s="6">
        <v>673.35</v>
      </c>
      <c r="G194" s="6">
        <v>657.34</v>
      </c>
    </row>
    <row r="195" spans="3:27" ht="15.5" x14ac:dyDescent="0.35">
      <c r="C195" t="s">
        <v>209</v>
      </c>
      <c r="D195" s="6">
        <v>1.1000000000000001</v>
      </c>
      <c r="E195" s="6">
        <v>1.58</v>
      </c>
      <c r="F195" s="6">
        <v>1.69</v>
      </c>
      <c r="G195" s="6">
        <v>1.1100000000000001</v>
      </c>
    </row>
    <row r="196" spans="3:27" ht="15.5" x14ac:dyDescent="0.35">
      <c r="C196" t="s">
        <v>210</v>
      </c>
      <c r="D196" s="6">
        <v>636.23</v>
      </c>
      <c r="E196" s="6">
        <v>679.2</v>
      </c>
      <c r="F196" s="6">
        <v>665.11</v>
      </c>
      <c r="G196" s="6">
        <v>648.51</v>
      </c>
    </row>
    <row r="197" spans="3:27" ht="15.5" x14ac:dyDescent="0.35">
      <c r="C197" t="s">
        <v>211</v>
      </c>
      <c r="D197" s="5">
        <v>412000000000</v>
      </c>
      <c r="E197" s="5">
        <v>371000000000</v>
      </c>
      <c r="F197" s="5">
        <v>280000000000</v>
      </c>
      <c r="G197" s="5">
        <v>824000000000</v>
      </c>
    </row>
    <row r="198" spans="3:27" ht="15.5" x14ac:dyDescent="0.35">
      <c r="C198" t="s">
        <v>212</v>
      </c>
      <c r="D198" s="5">
        <v>406000000000</v>
      </c>
      <c r="E198" s="5">
        <v>429000000000</v>
      </c>
      <c r="F198" s="5">
        <v>304000000000</v>
      </c>
      <c r="G198" s="5">
        <v>24000000000</v>
      </c>
    </row>
    <row r="199" spans="3:27" ht="15.5" x14ac:dyDescent="0.35">
      <c r="C199" t="s">
        <v>213</v>
      </c>
      <c r="D199" s="5">
        <v>1183000000000</v>
      </c>
      <c r="E199" s="5">
        <v>1263000000000</v>
      </c>
      <c r="F199" s="5">
        <v>1238000000000</v>
      </c>
      <c r="G199" s="5">
        <v>1209000000000</v>
      </c>
    </row>
    <row r="200" spans="3:27" ht="15.5" x14ac:dyDescent="0.35">
      <c r="C200" t="s">
        <v>24</v>
      </c>
      <c r="D200" s="5">
        <v>818000000000</v>
      </c>
      <c r="E200" s="5">
        <v>800000000000</v>
      </c>
      <c r="F200" s="5">
        <v>584000000000</v>
      </c>
      <c r="G200" s="5">
        <v>848000000000</v>
      </c>
    </row>
    <row r="201" spans="3:27" ht="15.5" x14ac:dyDescent="0.35">
      <c r="C201" t="s">
        <v>21</v>
      </c>
      <c r="D201" s="5">
        <v>688000000000</v>
      </c>
      <c r="E201" s="5">
        <v>508000000000</v>
      </c>
      <c r="F201" s="5">
        <v>483000000000</v>
      </c>
      <c r="G201" s="5">
        <v>529000000000</v>
      </c>
    </row>
    <row r="202" spans="3:27" ht="15.5" x14ac:dyDescent="0.35">
      <c r="C202" t="s">
        <v>214</v>
      </c>
      <c r="D202" s="5">
        <v>432000000000</v>
      </c>
      <c r="E202" s="5">
        <v>493000000000</v>
      </c>
      <c r="F202" s="5">
        <v>324000000000</v>
      </c>
      <c r="G202" s="5">
        <v>-44000000000</v>
      </c>
    </row>
    <row r="203" spans="3:27" ht="15.5" x14ac:dyDescent="0.35">
      <c r="C203" t="s">
        <v>215</v>
      </c>
      <c r="D203" s="5">
        <v>-292000000000</v>
      </c>
      <c r="E203" s="5">
        <v>84000000000</v>
      </c>
      <c r="F203" s="5">
        <v>17000000000</v>
      </c>
      <c r="G203" s="5">
        <v>75000000000</v>
      </c>
    </row>
    <row r="204" spans="3:27" ht="15.5" x14ac:dyDescent="0.35">
      <c r="C204" t="s">
        <v>216</v>
      </c>
      <c r="D204" s="5">
        <v>-11000000000</v>
      </c>
      <c r="E204" s="5">
        <v>-12000000000</v>
      </c>
      <c r="F204" s="5">
        <v>-42000000000</v>
      </c>
      <c r="G204" s="5">
        <v>-25000000000</v>
      </c>
    </row>
    <row r="205" spans="3:27" ht="15.5" x14ac:dyDescent="0.35">
      <c r="C205" t="s">
        <v>13</v>
      </c>
      <c r="D205" s="5">
        <v>-303000000000</v>
      </c>
      <c r="E205" s="5">
        <v>72000000000</v>
      </c>
      <c r="F205" s="5">
        <v>-26000000000</v>
      </c>
      <c r="G205" s="5">
        <v>50000000000</v>
      </c>
    </row>
    <row r="206" spans="3:27" ht="15.5" x14ac:dyDescent="0.35">
      <c r="C206" t="s">
        <v>16</v>
      </c>
      <c r="D206" s="6">
        <v>-164.97</v>
      </c>
      <c r="E206" s="6">
        <v>39.1</v>
      </c>
      <c r="F206" s="6">
        <v>-13.98</v>
      </c>
      <c r="G206" s="6">
        <v>27.42</v>
      </c>
    </row>
    <row r="207" spans="3:27" ht="15.5" x14ac:dyDescent="0.35">
      <c r="C207" t="s">
        <v>54</v>
      </c>
      <c r="I207" s="6">
        <v>15.95</v>
      </c>
      <c r="J207" s="6">
        <v>1.81</v>
      </c>
      <c r="K207" s="6">
        <v>-9.41</v>
      </c>
      <c r="L207" s="6">
        <v>-162.87</v>
      </c>
      <c r="M207" s="6">
        <v>-8.7899999999999991</v>
      </c>
      <c r="N207" s="6">
        <v>21.11</v>
      </c>
      <c r="O207" s="6">
        <v>59.57</v>
      </c>
      <c r="P207" s="6">
        <v>19.37</v>
      </c>
      <c r="Q207" s="6">
        <v>-265.05</v>
      </c>
      <c r="R207" s="6">
        <v>9.74</v>
      </c>
      <c r="S207" s="6">
        <v>-375.18</v>
      </c>
      <c r="T207" s="6">
        <v>0.19</v>
      </c>
      <c r="U207" s="6">
        <v>1.03</v>
      </c>
      <c r="V207" s="6">
        <v>2.38</v>
      </c>
      <c r="W207" s="6">
        <v>2.35</v>
      </c>
      <c r="X207" s="6">
        <v>6.51</v>
      </c>
      <c r="Y207" s="6">
        <v>3.96</v>
      </c>
      <c r="Z207" s="6">
        <v>2.9</v>
      </c>
      <c r="AA207" s="3">
        <v>2.2599999999999998</v>
      </c>
    </row>
    <row r="208" spans="3:27" ht="15.5" x14ac:dyDescent="0.35">
      <c r="C208" t="s">
        <v>68</v>
      </c>
      <c r="I208" s="6">
        <v>70.53</v>
      </c>
      <c r="J208" s="6">
        <v>455.8</v>
      </c>
      <c r="K208" s="6">
        <v>-143.46</v>
      </c>
      <c r="L208" s="6">
        <v>-8.75</v>
      </c>
      <c r="M208" s="6">
        <v>-227.53</v>
      </c>
      <c r="N208" s="6">
        <v>71.06</v>
      </c>
      <c r="O208" s="6">
        <v>14.27</v>
      </c>
      <c r="P208" s="6">
        <v>52.92</v>
      </c>
      <c r="Q208" s="6">
        <v>-3.51</v>
      </c>
      <c r="R208" s="6">
        <v>69.819999999999993</v>
      </c>
      <c r="S208" s="6">
        <v>-2.27</v>
      </c>
      <c r="T208" s="6">
        <v>278.95</v>
      </c>
      <c r="U208" s="6">
        <v>48.54</v>
      </c>
      <c r="V208" s="6">
        <v>21.01</v>
      </c>
      <c r="W208" s="6">
        <v>22.98</v>
      </c>
      <c r="X208" s="6">
        <v>10.91</v>
      </c>
      <c r="Y208" s="6">
        <v>12.63</v>
      </c>
      <c r="Z208" s="6">
        <v>17.239999999999998</v>
      </c>
      <c r="AA208" s="3">
        <v>29.65</v>
      </c>
    </row>
    <row r="209" spans="3:27" ht="15.5" x14ac:dyDescent="0.35">
      <c r="C209" t="s">
        <v>71</v>
      </c>
      <c r="I209" s="6">
        <v>0.38</v>
      </c>
      <c r="J209" s="6">
        <v>0.28000000000000003</v>
      </c>
      <c r="K209" s="6">
        <v>0.41</v>
      </c>
      <c r="L209" s="6">
        <v>0.32</v>
      </c>
      <c r="M209" s="6">
        <v>0.49</v>
      </c>
      <c r="N209" s="6">
        <v>0.46</v>
      </c>
      <c r="O209" s="6">
        <v>0.28000000000000003</v>
      </c>
      <c r="P209" s="6">
        <v>0.44</v>
      </c>
      <c r="Q209" s="6">
        <v>0.51</v>
      </c>
      <c r="R209" s="6">
        <v>0.38</v>
      </c>
      <c r="S209" s="6">
        <v>0.38</v>
      </c>
      <c r="T209" s="6">
        <v>0.2</v>
      </c>
      <c r="U209" s="6">
        <v>0.12</v>
      </c>
      <c r="V209" s="6">
        <v>0.11</v>
      </c>
      <c r="W209" s="6">
        <v>0.13</v>
      </c>
      <c r="X209" s="6">
        <v>0.18</v>
      </c>
      <c r="Y209" s="6">
        <v>0.14000000000000001</v>
      </c>
      <c r="Z209" s="6">
        <v>0.2</v>
      </c>
      <c r="AA209" s="3">
        <v>0.39</v>
      </c>
    </row>
    <row r="210" spans="3:27" ht="15.5" x14ac:dyDescent="0.35">
      <c r="C210" t="s">
        <v>217</v>
      </c>
      <c r="I210" s="5">
        <v>134430000000</v>
      </c>
      <c r="J210" s="5">
        <v>157920000000</v>
      </c>
      <c r="K210" s="5">
        <v>208230000000</v>
      </c>
      <c r="L210" s="5">
        <v>138050000000</v>
      </c>
      <c r="M210" s="5">
        <v>93620000000</v>
      </c>
      <c r="N210" s="5">
        <v>228600000000</v>
      </c>
      <c r="O210" s="5">
        <v>300260000000</v>
      </c>
      <c r="P210" s="5">
        <v>220040000000</v>
      </c>
    </row>
    <row r="211" spans="3:27" ht="15.5" x14ac:dyDescent="0.35">
      <c r="C211" t="s">
        <v>218</v>
      </c>
      <c r="I211" s="6">
        <v>1.0200000000000001E-2</v>
      </c>
      <c r="J211" s="6">
        <v>1.1000000000000001E-3</v>
      </c>
      <c r="K211" s="6">
        <v>-5.3E-3</v>
      </c>
      <c r="L211" s="6">
        <v>-7.2599999999999998E-2</v>
      </c>
      <c r="M211" s="6">
        <v>-4.1999999999999997E-3</v>
      </c>
      <c r="N211" s="6">
        <v>1.09E-2</v>
      </c>
      <c r="O211" s="6">
        <v>3.2300000000000002E-2</v>
      </c>
      <c r="P211" s="6">
        <v>1.1899999999999999E-2</v>
      </c>
      <c r="Q211" s="6">
        <v>-0.1585</v>
      </c>
      <c r="R211" s="6">
        <v>5.1000000000000004E-3</v>
      </c>
      <c r="S211" s="6">
        <v>-0.15679999999999999</v>
      </c>
      <c r="T211" s="6">
        <v>5.9999999999999995E-4</v>
      </c>
      <c r="U211" s="6">
        <v>3.0999999999999999E-3</v>
      </c>
      <c r="V211" s="6">
        <v>6.8000000000000005E-3</v>
      </c>
      <c r="W211" s="6">
        <v>8.3999999999999995E-3</v>
      </c>
      <c r="X211" s="6">
        <v>2.98E-2</v>
      </c>
      <c r="Y211" s="6">
        <v>2.2700000000000001E-2</v>
      </c>
      <c r="Z211" s="6">
        <v>1.9699999999999999E-2</v>
      </c>
      <c r="AA211" s="3">
        <v>1.6399999999999998E-2</v>
      </c>
    </row>
    <row r="212" spans="3:27" ht="15.5" x14ac:dyDescent="0.35">
      <c r="C212" t="s">
        <v>219</v>
      </c>
      <c r="I212" s="6">
        <v>2.3700000000000002E-2</v>
      </c>
      <c r="J212" s="6">
        <v>2.8000000000000004E-3</v>
      </c>
      <c r="K212" s="6">
        <v>-1.4499999999999999E-2</v>
      </c>
      <c r="L212" s="6">
        <v>-0.3105</v>
      </c>
      <c r="M212" s="6">
        <v>-1.29E-2</v>
      </c>
      <c r="N212" s="6">
        <v>3.04E-2</v>
      </c>
      <c r="O212" s="6">
        <v>8.7100000000000011E-2</v>
      </c>
      <c r="P212" s="6">
        <v>3.0899999999999997E-2</v>
      </c>
      <c r="Q212" s="6">
        <v>-0.44850000000000001</v>
      </c>
      <c r="R212" s="6">
        <v>1.1399999999999999E-2</v>
      </c>
      <c r="S212" s="6">
        <v>-0.47989999999999999</v>
      </c>
      <c r="T212" s="6">
        <v>1.4000000000000002E-3</v>
      </c>
      <c r="U212" s="6">
        <v>7.6E-3</v>
      </c>
      <c r="V212" s="6">
        <v>1.77E-2</v>
      </c>
      <c r="W212" s="6">
        <v>1.77E-2</v>
      </c>
      <c r="X212" s="6">
        <v>4.9599999999999998E-2</v>
      </c>
      <c r="Y212" s="6">
        <v>3.1600000000000003E-2</v>
      </c>
      <c r="Z212" s="6">
        <v>2.64E-2</v>
      </c>
      <c r="AA212" s="3">
        <v>2.1099999999999997E-2</v>
      </c>
    </row>
    <row r="213" spans="3:27" ht="15.5" x14ac:dyDescent="0.35">
      <c r="C213" t="s">
        <v>220</v>
      </c>
      <c r="I213" s="6">
        <v>2.46E-2</v>
      </c>
      <c r="J213" s="6">
        <v>4.8799999999999996E-2</v>
      </c>
      <c r="K213" s="6">
        <v>0.1012</v>
      </c>
      <c r="L213" s="6">
        <v>3.8699999999999998E-2</v>
      </c>
      <c r="M213" s="6">
        <v>-4.5000000000000005E-3</v>
      </c>
      <c r="N213" s="6">
        <v>0.1249</v>
      </c>
      <c r="O213" s="6">
        <v>0.1759</v>
      </c>
      <c r="P213" s="6">
        <v>0.11119999999999999</v>
      </c>
      <c r="Q213" s="6">
        <v>-0.1099</v>
      </c>
      <c r="R213" s="6">
        <v>4.0399999999999998E-2</v>
      </c>
      <c r="S213" s="6">
        <v>-0.20679999999999998</v>
      </c>
      <c r="T213" s="6">
        <v>-1.8E-3</v>
      </c>
      <c r="U213" s="6">
        <v>7.4900000000000008E-2</v>
      </c>
      <c r="V213" s="6">
        <v>8.0600000000000005E-2</v>
      </c>
      <c r="W213" s="6">
        <v>7.9699999999999993E-2</v>
      </c>
      <c r="X213" s="6">
        <v>0.10369999999999999</v>
      </c>
      <c r="Y213" s="6">
        <v>6.4000000000000001E-2</v>
      </c>
      <c r="Z213" s="6">
        <v>7.1599999999999997E-2</v>
      </c>
      <c r="AA213" s="3">
        <v>9.5500000000000002E-2</v>
      </c>
    </row>
    <row r="214" spans="3:27" ht="15.5" x14ac:dyDescent="0.35">
      <c r="C214" t="s">
        <v>221</v>
      </c>
      <c r="I214" s="6">
        <v>0.61</v>
      </c>
      <c r="J214" s="6">
        <v>0.95</v>
      </c>
      <c r="K214" s="6">
        <v>1.57</v>
      </c>
      <c r="L214" s="6">
        <v>0.51</v>
      </c>
      <c r="M214" s="6">
        <v>-0.08</v>
      </c>
      <c r="N214" s="6">
        <v>1.96</v>
      </c>
      <c r="O214" s="6">
        <v>2.2799999999999998</v>
      </c>
      <c r="P214" s="6">
        <v>1.38</v>
      </c>
      <c r="Q214" s="6">
        <v>-1.51</v>
      </c>
      <c r="R214" s="6">
        <v>0.51</v>
      </c>
      <c r="S214" s="6">
        <v>-2.2400000000000002</v>
      </c>
      <c r="T214" s="6">
        <v>-0.02</v>
      </c>
      <c r="U214" s="6">
        <v>0.95</v>
      </c>
      <c r="V214" s="6">
        <v>1.19</v>
      </c>
      <c r="W214" s="6">
        <v>1.47</v>
      </c>
      <c r="X214" s="6">
        <v>2.87</v>
      </c>
      <c r="Y214" s="6">
        <v>2.19</v>
      </c>
      <c r="Z214" s="6">
        <v>2.95</v>
      </c>
      <c r="AA214" s="3">
        <v>10.4</v>
      </c>
    </row>
    <row r="215" spans="3:27" ht="15.5" x14ac:dyDescent="0.35">
      <c r="C215" t="s">
        <v>65</v>
      </c>
      <c r="I215" s="6">
        <v>1.67</v>
      </c>
      <c r="J215" s="6">
        <v>1.26</v>
      </c>
      <c r="K215" s="6">
        <v>2.08</v>
      </c>
      <c r="L215" s="6">
        <v>2.72</v>
      </c>
      <c r="M215" s="6">
        <v>2.93</v>
      </c>
      <c r="N215" s="6">
        <v>2.16</v>
      </c>
      <c r="O215" s="6">
        <v>1.24</v>
      </c>
      <c r="P215" s="6">
        <v>1.63</v>
      </c>
      <c r="Q215" s="6">
        <v>1.57</v>
      </c>
      <c r="R215" s="6">
        <v>0.8</v>
      </c>
      <c r="S215" s="6">
        <v>1.0900000000000001</v>
      </c>
      <c r="T215" s="6">
        <v>0.39</v>
      </c>
      <c r="U215" s="6">
        <v>0.37</v>
      </c>
      <c r="V215" s="6">
        <v>0.37</v>
      </c>
      <c r="W215" s="6">
        <v>0.41</v>
      </c>
      <c r="X215" s="6">
        <v>0.54</v>
      </c>
      <c r="Y215" s="6">
        <v>0.4</v>
      </c>
      <c r="Z215" s="6">
        <v>0.45</v>
      </c>
      <c r="AA215" s="3">
        <v>0.63</v>
      </c>
    </row>
    <row r="216" spans="3:27" ht="15.5" x14ac:dyDescent="0.35">
      <c r="C216" t="s">
        <v>62</v>
      </c>
      <c r="I216" s="6">
        <v>673.35</v>
      </c>
      <c r="J216" s="6">
        <v>654.58000000000004</v>
      </c>
      <c r="K216" s="6">
        <v>648.71</v>
      </c>
      <c r="L216" s="6">
        <v>524.47</v>
      </c>
      <c r="M216" s="6">
        <v>682.19</v>
      </c>
      <c r="N216" s="5">
        <v>695</v>
      </c>
      <c r="O216" s="6">
        <v>684.2</v>
      </c>
      <c r="P216" s="6">
        <v>627.65</v>
      </c>
      <c r="Q216" s="6">
        <v>590.92999999999995</v>
      </c>
      <c r="R216" s="6">
        <v>853.43</v>
      </c>
      <c r="S216" s="6">
        <v>781.85</v>
      </c>
      <c r="T216" s="6">
        <v>135.22</v>
      </c>
      <c r="U216" s="6">
        <v>135.03</v>
      </c>
      <c r="V216" s="5">
        <v>134</v>
      </c>
      <c r="W216" s="6">
        <v>132.63</v>
      </c>
      <c r="X216" s="6">
        <v>131.28</v>
      </c>
      <c r="Y216" s="6">
        <v>125.51</v>
      </c>
      <c r="Z216" s="5">
        <v>110</v>
      </c>
      <c r="AA216" s="3">
        <v>107.1</v>
      </c>
    </row>
    <row r="217" spans="3:27" ht="15.5" x14ac:dyDescent="0.35">
      <c r="C217" t="s">
        <v>222</v>
      </c>
      <c r="I217" s="6">
        <v>1.69</v>
      </c>
      <c r="J217" s="6">
        <v>1.28</v>
      </c>
      <c r="K217" s="6">
        <v>2.12</v>
      </c>
      <c r="L217" s="6">
        <v>2.82</v>
      </c>
      <c r="M217" s="6">
        <v>3.01</v>
      </c>
      <c r="N217" s="6">
        <v>2.21</v>
      </c>
      <c r="O217" s="6">
        <v>1.27</v>
      </c>
      <c r="P217" s="6">
        <v>1.68</v>
      </c>
      <c r="Q217" s="6">
        <v>1.62</v>
      </c>
      <c r="R217" s="6">
        <v>0.82</v>
      </c>
      <c r="S217" s="6">
        <v>1.1299999999999999</v>
      </c>
      <c r="T217" s="6">
        <v>0.41</v>
      </c>
      <c r="U217" s="6">
        <v>0.38</v>
      </c>
      <c r="V217" s="6">
        <v>0.39</v>
      </c>
      <c r="W217" s="6">
        <v>0.42</v>
      </c>
      <c r="X217" s="6">
        <v>0.54</v>
      </c>
      <c r="Y217" s="6">
        <v>0.4</v>
      </c>
      <c r="Z217" s="6">
        <v>0.45</v>
      </c>
      <c r="AA217" s="3">
        <v>0.63</v>
      </c>
    </row>
    <row r="218" spans="3:27" ht="15.5" x14ac:dyDescent="0.35">
      <c r="C218" t="s">
        <v>223</v>
      </c>
      <c r="I218" s="6">
        <v>665.11</v>
      </c>
      <c r="J218" s="6">
        <v>644.66999999999996</v>
      </c>
      <c r="K218" s="6">
        <v>636.61</v>
      </c>
      <c r="L218" s="6">
        <v>505.75</v>
      </c>
      <c r="M218" s="6">
        <v>663.68</v>
      </c>
      <c r="N218" s="6">
        <v>679.97</v>
      </c>
      <c r="O218" s="6">
        <v>667.99</v>
      </c>
      <c r="P218" s="6">
        <v>610.26</v>
      </c>
      <c r="Q218" s="6">
        <v>572.36</v>
      </c>
      <c r="R218" s="6">
        <v>833.68</v>
      </c>
      <c r="S218" s="6">
        <v>749.92</v>
      </c>
      <c r="T218" s="6">
        <v>129.58000000000001</v>
      </c>
      <c r="U218" s="5">
        <v>131</v>
      </c>
      <c r="V218" s="6">
        <v>129.56</v>
      </c>
      <c r="W218" s="6">
        <v>127.77</v>
      </c>
      <c r="X218" s="6">
        <v>131.28</v>
      </c>
      <c r="Y218" s="6">
        <v>125.51</v>
      </c>
      <c r="Z218" s="5">
        <v>110</v>
      </c>
      <c r="AA218" s="3">
        <v>107.1</v>
      </c>
    </row>
    <row r="219" spans="3:27" ht="15.5" x14ac:dyDescent="0.35">
      <c r="C219" t="s">
        <v>224</v>
      </c>
      <c r="I219" s="5">
        <v>280000000000</v>
      </c>
      <c r="J219" s="5">
        <v>987000000000</v>
      </c>
      <c r="K219" s="5">
        <v>967000000000</v>
      </c>
      <c r="L219" s="5">
        <v>1134000000000</v>
      </c>
      <c r="M219" s="5">
        <v>851000000000</v>
      </c>
      <c r="N219" s="5">
        <v>700000000000</v>
      </c>
      <c r="O219" s="5">
        <v>708000000000</v>
      </c>
      <c r="P219" s="5">
        <v>727000000000</v>
      </c>
      <c r="Q219" s="5">
        <v>769000000000</v>
      </c>
      <c r="R219" s="5">
        <v>879000000000</v>
      </c>
      <c r="S219" s="5">
        <v>787000000000</v>
      </c>
      <c r="T219" s="5">
        <v>988000000000</v>
      </c>
      <c r="U219" s="5">
        <v>980000000000</v>
      </c>
      <c r="V219" s="5">
        <v>1030000000000</v>
      </c>
      <c r="W219" s="5">
        <v>623000000000</v>
      </c>
      <c r="X219" s="5">
        <v>377000000000</v>
      </c>
      <c r="Y219" s="5">
        <v>274000000000</v>
      </c>
      <c r="Z219" s="5">
        <v>203000000000</v>
      </c>
      <c r="AA219" s="2">
        <v>86000000000</v>
      </c>
    </row>
    <row r="220" spans="3:27" ht="15.5" x14ac:dyDescent="0.35">
      <c r="C220" t="s">
        <v>225</v>
      </c>
      <c r="I220" s="5">
        <v>304000000000</v>
      </c>
      <c r="J220" s="5">
        <v>37000000000</v>
      </c>
      <c r="K220" s="5">
        <v>53000000000</v>
      </c>
      <c r="L220" s="5">
        <v>11000000000</v>
      </c>
      <c r="M220" s="5">
        <v>11000000000</v>
      </c>
      <c r="N220" s="5">
        <v>1000000000</v>
      </c>
      <c r="O220" s="5">
        <v>168000000000</v>
      </c>
      <c r="P220" s="5">
        <v>187000000000</v>
      </c>
      <c r="Q220" s="5">
        <v>247000000000</v>
      </c>
      <c r="R220" s="5">
        <v>171000000000</v>
      </c>
      <c r="S220" s="5">
        <v>298000000000</v>
      </c>
      <c r="T220" s="5">
        <v>218000000000</v>
      </c>
      <c r="U220" s="5">
        <v>559000000000</v>
      </c>
      <c r="V220" s="5">
        <v>515000000000</v>
      </c>
      <c r="W220" s="5">
        <v>436000000000</v>
      </c>
      <c r="X220" s="5">
        <v>225000000000</v>
      </c>
      <c r="Y220" s="5">
        <v>13000000000</v>
      </c>
      <c r="Z220" s="5">
        <v>2000000000</v>
      </c>
      <c r="AA220" s="2">
        <v>2000000000</v>
      </c>
    </row>
    <row r="221" spans="3:27" ht="15.5" x14ac:dyDescent="0.35">
      <c r="C221" t="s">
        <v>26</v>
      </c>
      <c r="I221" s="5">
        <v>584000000000</v>
      </c>
      <c r="J221" s="5">
        <v>1024000000000</v>
      </c>
      <c r="K221" s="5">
        <v>1021000000000</v>
      </c>
      <c r="L221" s="5">
        <v>1146000000000</v>
      </c>
      <c r="M221" s="5">
        <v>861000000000</v>
      </c>
      <c r="N221" s="5">
        <v>701000000000</v>
      </c>
      <c r="O221" s="5">
        <v>876000000000</v>
      </c>
      <c r="P221" s="5">
        <v>913000000000</v>
      </c>
      <c r="Q221" s="5">
        <v>1016000000000</v>
      </c>
      <c r="R221" s="5">
        <v>1050000000000</v>
      </c>
      <c r="S221" s="5">
        <v>1084000000000</v>
      </c>
      <c r="T221" s="5">
        <v>1206000000000</v>
      </c>
      <c r="U221" s="5">
        <v>1539000000000</v>
      </c>
      <c r="V221" s="5">
        <v>1545000000000</v>
      </c>
      <c r="W221" s="5">
        <v>1059000000000</v>
      </c>
      <c r="X221" s="5">
        <v>602000000000</v>
      </c>
      <c r="Y221" s="5">
        <v>287000000000</v>
      </c>
      <c r="Z221" s="5">
        <v>205000000000</v>
      </c>
      <c r="AA221" s="2">
        <v>89000000000</v>
      </c>
    </row>
    <row r="222" spans="3:27" ht="15.5" x14ac:dyDescent="0.35">
      <c r="C222" t="s">
        <v>23</v>
      </c>
      <c r="I222" s="5">
        <v>483000000000</v>
      </c>
      <c r="J222" s="5">
        <v>619000000000</v>
      </c>
      <c r="K222" s="5">
        <v>771000000000</v>
      </c>
      <c r="L222" s="5">
        <v>873000000000</v>
      </c>
      <c r="M222" s="5">
        <v>737000000000</v>
      </c>
      <c r="N222" s="5">
        <v>473000000000</v>
      </c>
      <c r="O222" s="5">
        <v>566000000000</v>
      </c>
      <c r="P222" s="5">
        <v>726000000000</v>
      </c>
      <c r="Q222" s="5">
        <v>768000000000</v>
      </c>
      <c r="R222" s="5">
        <v>653000000000</v>
      </c>
      <c r="S222" s="5">
        <v>1030000000000</v>
      </c>
      <c r="T222" s="5">
        <v>1055000000000</v>
      </c>
      <c r="U222" s="5">
        <v>1462000000000</v>
      </c>
      <c r="V222" s="5">
        <v>1459000000000</v>
      </c>
      <c r="W222" s="5">
        <v>1008000000000</v>
      </c>
      <c r="X222" s="5">
        <v>566000000000</v>
      </c>
      <c r="Y222" s="5">
        <v>267000000000</v>
      </c>
      <c r="Z222" s="5">
        <v>159000000000</v>
      </c>
      <c r="AA222" s="2">
        <v>80000000000</v>
      </c>
    </row>
    <row r="223" spans="3:27" ht="15.5" x14ac:dyDescent="0.35">
      <c r="C223" t="s">
        <v>226</v>
      </c>
      <c r="I223" s="5">
        <v>324000000000</v>
      </c>
      <c r="J223" s="5">
        <v>32000000000</v>
      </c>
      <c r="K223" s="5">
        <v>173000000000</v>
      </c>
      <c r="L223" s="5">
        <v>-277000000000</v>
      </c>
      <c r="M223" s="5">
        <v>12000000000</v>
      </c>
      <c r="N223" s="5">
        <v>121000000000</v>
      </c>
      <c r="O223" s="5">
        <v>230000000000</v>
      </c>
      <c r="P223" s="5">
        <v>107000000000</v>
      </c>
      <c r="Q223" s="5">
        <v>96000000000</v>
      </c>
      <c r="R223" s="5">
        <v>423000000000</v>
      </c>
      <c r="S223" s="5">
        <v>99000000000</v>
      </c>
      <c r="T223" s="5">
        <v>517000000000</v>
      </c>
      <c r="U223" s="5">
        <v>179000000000</v>
      </c>
      <c r="V223" s="5">
        <v>225000000000</v>
      </c>
      <c r="W223" s="5">
        <v>347000000000</v>
      </c>
      <c r="X223" s="5">
        <v>521000000000</v>
      </c>
      <c r="Y223" s="5">
        <v>434000000000</v>
      </c>
      <c r="Z223" s="5">
        <v>423000000000</v>
      </c>
      <c r="AA223" s="2">
        <v>380000000000</v>
      </c>
    </row>
    <row r="224" spans="3:27" ht="15.5" x14ac:dyDescent="0.35">
      <c r="C224" t="s">
        <v>227</v>
      </c>
      <c r="I224" s="5">
        <v>87000000000</v>
      </c>
      <c r="J224" s="5">
        <v>251000000000</v>
      </c>
      <c r="K224" s="5">
        <v>140000000000</v>
      </c>
      <c r="L224" s="5">
        <v>-46000000000</v>
      </c>
      <c r="M224" s="5">
        <v>-39000000000</v>
      </c>
      <c r="N224" s="5">
        <v>126000000000</v>
      </c>
      <c r="O224" s="5">
        <v>223000000000</v>
      </c>
      <c r="P224" s="5">
        <v>117000000000</v>
      </c>
      <c r="Q224" s="5">
        <v>-54000000000</v>
      </c>
      <c r="R224" s="5">
        <v>-5000000000</v>
      </c>
      <c r="S224" s="5">
        <v>206000000000</v>
      </c>
      <c r="T224" s="5">
        <v>-27000000000</v>
      </c>
      <c r="U224" s="5">
        <v>89000000000</v>
      </c>
      <c r="V224" s="5">
        <v>-143000000000</v>
      </c>
      <c r="W224" s="5">
        <v>22000000000</v>
      </c>
      <c r="X224" s="5">
        <v>25000000000</v>
      </c>
      <c r="Y224" s="5">
        <v>-7000000000</v>
      </c>
      <c r="Z224" s="5">
        <v>-51000000000</v>
      </c>
      <c r="AA224" s="2">
        <v>-70000000000</v>
      </c>
    </row>
    <row r="225" spans="3:27" ht="15.5" x14ac:dyDescent="0.35">
      <c r="C225" t="s">
        <v>228</v>
      </c>
      <c r="I225" s="5">
        <v>-161000000000</v>
      </c>
      <c r="J225" s="5">
        <v>-243000000000</v>
      </c>
      <c r="K225" s="5">
        <v>-121000000000</v>
      </c>
      <c r="L225" s="5">
        <v>-120000000000</v>
      </c>
      <c r="M225" s="5">
        <v>-89000000000</v>
      </c>
      <c r="N225" s="5">
        <v>-75000000000</v>
      </c>
      <c r="O225" s="5">
        <v>-76000000000</v>
      </c>
      <c r="P225" s="5">
        <v>-70000000000</v>
      </c>
      <c r="Q225" s="5">
        <v>-166000000000</v>
      </c>
      <c r="R225" s="5">
        <v>-64000000000</v>
      </c>
      <c r="S225" s="5">
        <v>-56000000000</v>
      </c>
      <c r="T225" s="5">
        <v>-73000000000</v>
      </c>
      <c r="U225" s="5">
        <v>-271000000000</v>
      </c>
      <c r="V225" s="5">
        <v>-314000000000</v>
      </c>
      <c r="W225" s="5">
        <v>-380000000000</v>
      </c>
      <c r="X225" s="5">
        <v>-259000000000</v>
      </c>
      <c r="Y225" s="5">
        <v>-98000000000</v>
      </c>
      <c r="Z225" s="5">
        <v>-32000000000</v>
      </c>
      <c r="AA225" s="2">
        <v>-22000000000</v>
      </c>
    </row>
    <row r="226" spans="3:27" ht="15.5" x14ac:dyDescent="0.35">
      <c r="C226" t="s">
        <v>15</v>
      </c>
      <c r="I226" s="5">
        <v>-74000000000</v>
      </c>
      <c r="J226" s="5">
        <v>8000000000</v>
      </c>
      <c r="K226" s="5">
        <v>19000000000</v>
      </c>
      <c r="L226" s="5">
        <v>-166000000000</v>
      </c>
      <c r="M226" s="5">
        <v>-129000000000</v>
      </c>
      <c r="N226" s="5">
        <v>51000000000</v>
      </c>
      <c r="O226" s="5">
        <v>148000000000</v>
      </c>
      <c r="P226" s="5">
        <v>47000000000</v>
      </c>
      <c r="Q226" s="5">
        <v>-220000000000</v>
      </c>
      <c r="R226" s="5">
        <v>-69000000000</v>
      </c>
      <c r="S226" s="5">
        <v>149000000000</v>
      </c>
      <c r="T226" s="5">
        <v>-99000000000</v>
      </c>
      <c r="U226" s="5">
        <v>-182000000000</v>
      </c>
      <c r="V226" s="5">
        <v>-456000000000</v>
      </c>
      <c r="W226" s="5">
        <v>-357000000000</v>
      </c>
      <c r="X226" s="5">
        <v>-234000000000</v>
      </c>
      <c r="Y226" s="5">
        <v>-105000000000</v>
      </c>
      <c r="Z226" s="5">
        <v>-83000000000</v>
      </c>
      <c r="AA226" s="2">
        <v>-92000000000</v>
      </c>
    </row>
    <row r="227" spans="3:27" ht="15.5" x14ac:dyDescent="0.35">
      <c r="C227" t="s">
        <v>17</v>
      </c>
      <c r="I227" s="6">
        <v>-40.090000000000003</v>
      </c>
      <c r="J227" s="6">
        <v>4.3</v>
      </c>
      <c r="K227" s="6">
        <v>10.130000000000001</v>
      </c>
      <c r="L227" s="6">
        <v>-123.69</v>
      </c>
      <c r="M227" s="6">
        <v>-96.09</v>
      </c>
      <c r="N227" s="6">
        <v>38.270000000000003</v>
      </c>
      <c r="O227" s="6">
        <v>110.41</v>
      </c>
      <c r="P227" s="6">
        <v>34.979999999999997</v>
      </c>
      <c r="Q227" s="6">
        <v>-164.46</v>
      </c>
      <c r="R227" s="6">
        <v>-51.42</v>
      </c>
      <c r="S227" s="6">
        <v>159.09</v>
      </c>
      <c r="T227" s="6">
        <v>-10.57</v>
      </c>
      <c r="U227" s="6">
        <v>-19.39</v>
      </c>
      <c r="V227" s="6">
        <v>-48.6</v>
      </c>
      <c r="W227" s="6">
        <v>-38.049999999999997</v>
      </c>
      <c r="X227" s="6">
        <v>-24.94</v>
      </c>
      <c r="Y227" s="6">
        <v>-11.17</v>
      </c>
      <c r="Z227" s="6">
        <v>-8.84</v>
      </c>
      <c r="AA227" s="3">
        <v>-9.81</v>
      </c>
    </row>
  </sheetData>
  <pageMargins left="0.7" right="0.7" top="0.75" bottom="0.75" header="0.3" footer="0.3"/>
  <ignoredErrors>
    <ignoredError sqref="A1:AA228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1802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1803</v>
      </c>
      <c r="D2" s="2" vm="51">
        <f ca="1">IFERROR(_xlfn.STOCKHISTORY("XIDX:" &amp; $C$1, D3, , 0, 0, 1), "Libur")</f>
        <v>665</v>
      </c>
      <c r="E2" s="2" vm="149">
        <f ca="1">IFERROR(_xlfn.STOCKHISTORY("XIDX:" &amp; $C$1, E3, , 0, 0, 1), "Libur")</f>
        <v>428</v>
      </c>
      <c r="H2" s="2" vm="149">
        <f ca="1">IFERROR(INDEX(D2:G2,COUNT(D2:G2)),"")</f>
        <v>428</v>
      </c>
      <c r="I2" s="2" vm="22">
        <f t="shared" ref="I2:U2" ca="1" si="0">IFERROR(_xlfn.STOCKHISTORY("XIDX:" &amp; $C$1, I1, , 0, 0, 1), "Libur")</f>
        <v>605</v>
      </c>
      <c r="J2" s="2" vm="187">
        <f t="shared" ca="1" si="0"/>
        <v>454</v>
      </c>
      <c r="K2" s="2" vm="241">
        <f t="shared" ca="1" si="0"/>
        <v>314</v>
      </c>
      <c r="L2" s="2" vm="301">
        <f t="shared" ca="1" si="0"/>
        <v>378</v>
      </c>
      <c r="M2" s="2" vm="428">
        <f t="shared" ca="1" si="0"/>
        <v>360</v>
      </c>
      <c r="N2" s="2" vm="264">
        <f t="shared" ca="1" si="0"/>
        <v>324</v>
      </c>
      <c r="O2" s="2" t="str">
        <f t="shared" ca="1" si="0"/>
        <v>Libur</v>
      </c>
      <c r="P2" s="2" vm="371">
        <f t="shared" ca="1" si="0"/>
        <v>695</v>
      </c>
      <c r="Q2" s="2" vm="150">
        <f t="shared" ca="1" si="0"/>
        <v>715</v>
      </c>
      <c r="R2" s="2" vm="429">
        <f t="shared" ca="1" si="0"/>
        <v>640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743109012862</v>
      </c>
      <c r="E4" s="2">
        <f>IFERROR(INDEX(E51:E500,MATCH($C$4,$C$51:$C$500,0)),"")</f>
        <v>999056064830</v>
      </c>
      <c r="H4" s="2">
        <f>IFERROR(SUM(D4:G4)*(4/MAX(1,COUNT(D4:G4))),"")</f>
        <v>3484330155384</v>
      </c>
      <c r="I4" s="2">
        <f t="shared" ref="I4:U4" si="1">IFERROR(INDEX(I51:I500,MATCH($C$4,$C$51:$C$500,0)),"")</f>
        <v>3013683622195</v>
      </c>
      <c r="J4" s="2">
        <f t="shared" si="1"/>
        <v>2269370863582</v>
      </c>
      <c r="K4" s="2">
        <f t="shared" si="1"/>
        <v>2839561359367</v>
      </c>
      <c r="L4" s="2">
        <f t="shared" si="1"/>
        <v>3802296289773</v>
      </c>
      <c r="M4" s="2">
        <f t="shared" si="1"/>
        <v>3847887478570</v>
      </c>
      <c r="N4" s="2">
        <f t="shared" si="1"/>
        <v>3165530224724</v>
      </c>
      <c r="O4" s="2">
        <f t="shared" si="1"/>
        <v>2104704872583</v>
      </c>
      <c r="P4" s="2">
        <f t="shared" si="1"/>
        <v>1953910957160</v>
      </c>
      <c r="Q4" s="2">
        <f t="shared" si="1"/>
        <v>1841487199828</v>
      </c>
      <c r="R4" s="2">
        <f t="shared" si="1"/>
        <v>1501115928446</v>
      </c>
      <c r="S4" s="2">
        <f t="shared" si="1"/>
        <v>1362245580664</v>
      </c>
      <c r="T4" s="2">
        <f t="shared" si="1"/>
        <v>1480764903724</v>
      </c>
      <c r="U4" s="2">
        <f t="shared" si="1"/>
        <v>1296618257503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38652792468</v>
      </c>
      <c r="E5" s="2">
        <f>IFERROR(INDEX(E51:E500,MATCH($C$5,$C$51:$C$500,0)),"")</f>
        <v>49916808364</v>
      </c>
      <c r="H5" s="2">
        <f>IFERROR(SUM(D5:G5)*(4/MAX(1,COUNT(D5:G5))),"")</f>
        <v>177139201664</v>
      </c>
      <c r="I5" s="2">
        <f t="shared" ref="I5:U5" si="2">IFERROR(INDEX(I51:I500,MATCH($C$5,$C$51:$C$500,0)),"")</f>
        <v>71416706468</v>
      </c>
      <c r="J5" s="2">
        <f t="shared" si="2"/>
        <v>-71209935520</v>
      </c>
      <c r="K5" s="2">
        <f t="shared" si="2"/>
        <v>7686623832</v>
      </c>
      <c r="L5" s="2">
        <f t="shared" si="2"/>
        <v>86041979731</v>
      </c>
      <c r="M5" s="2">
        <f t="shared" si="2"/>
        <v>31020495494</v>
      </c>
      <c r="N5" s="2">
        <f t="shared" si="2"/>
        <v>11277190721</v>
      </c>
      <c r="O5" s="2">
        <f t="shared" si="2"/>
        <v>4276580314</v>
      </c>
      <c r="P5" s="2">
        <f t="shared" si="2"/>
        <v>15009385739</v>
      </c>
      <c r="Q5" s="2">
        <f t="shared" si="2"/>
        <v>25453244268</v>
      </c>
      <c r="R5" s="2">
        <f t="shared" si="2"/>
        <v>27607902654</v>
      </c>
      <c r="S5" s="2">
        <f t="shared" si="2"/>
        <v>40775631276</v>
      </c>
      <c r="T5" s="2">
        <f t="shared" si="2"/>
        <v>75136313293</v>
      </c>
      <c r="U5" s="2">
        <f t="shared" si="2"/>
        <v>58723983897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1054886096572</v>
      </c>
      <c r="E6" s="2">
        <f>IFERROR(INDEX(E51:E500,MATCH($C$6,$C$51:$C$500,0)),"")</f>
        <v>1107442085714</v>
      </c>
      <c r="H6" s="2">
        <f>IFERROR(INDEX(D6:G6,COUNT(D6:G6)),"")</f>
        <v>1107442085714</v>
      </c>
      <c r="I6" s="2">
        <f t="shared" ref="I6:U6" si="3">IFERROR(INDEX(I51:I500,MATCH($C$6,$C$51:$C$500,0)),"")</f>
        <v>1055722430411</v>
      </c>
      <c r="J6" s="2">
        <f t="shared" si="3"/>
        <v>988478939748</v>
      </c>
      <c r="K6" s="2">
        <f t="shared" si="3"/>
        <v>1067279217885</v>
      </c>
      <c r="L6" s="2">
        <f t="shared" si="3"/>
        <v>1073965710489</v>
      </c>
      <c r="M6" s="2">
        <f t="shared" si="3"/>
        <v>992485493010</v>
      </c>
      <c r="N6" s="2">
        <f t="shared" si="3"/>
        <v>961981659335</v>
      </c>
      <c r="O6" s="2">
        <f t="shared" si="3"/>
        <v>1035820381000</v>
      </c>
      <c r="P6" s="2">
        <f t="shared" si="3"/>
        <v>1040576552571</v>
      </c>
      <c r="Q6" s="2">
        <f t="shared" si="3"/>
        <v>1023237460399</v>
      </c>
      <c r="R6" s="2">
        <f t="shared" si="3"/>
        <v>368389286646</v>
      </c>
      <c r="S6" s="2">
        <f t="shared" si="3"/>
        <v>344087439659</v>
      </c>
      <c r="T6" s="2">
        <f t="shared" si="3"/>
        <v>317909776363</v>
      </c>
      <c r="U6" s="2">
        <f t="shared" si="3"/>
        <v>201124214511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1.73</v>
      </c>
      <c r="E7" s="3">
        <f>IFERROR(INDEX(E51:E500,MATCH($C$7,$C$51:$C$500,0))/1000000000,"")</f>
        <v>1.73</v>
      </c>
      <c r="H7" s="3">
        <f>IFERROR(INDEX(D7:G7,COUNT(D7:G7)),"")</f>
        <v>1.73</v>
      </c>
      <c r="I7" s="3">
        <f t="shared" ref="I7:U7" si="4">IFERROR(INDEX(I51:I500,MATCH($C$7,$C$51:$C$500,0))/1000000000,"")</f>
        <v>1.73</v>
      </c>
      <c r="J7" s="3">
        <f t="shared" si="4"/>
        <v>1.73</v>
      </c>
      <c r="K7" s="3">
        <f t="shared" si="4"/>
        <v>1.73</v>
      </c>
      <c r="L7" s="3">
        <f t="shared" si="4"/>
        <v>1.73</v>
      </c>
      <c r="M7" s="3">
        <f t="shared" si="4"/>
        <v>1.73</v>
      </c>
      <c r="N7" s="3">
        <f t="shared" si="4"/>
        <v>1.73</v>
      </c>
      <c r="O7" s="3">
        <f t="shared" si="4"/>
        <v>1.73</v>
      </c>
      <c r="P7" s="3">
        <f t="shared" si="4"/>
        <v>1.73</v>
      </c>
      <c r="Q7" s="3">
        <f t="shared" si="4"/>
        <v>1.73</v>
      </c>
      <c r="R7" s="3">
        <f t="shared" si="4"/>
        <v>0.94</v>
      </c>
      <c r="S7" s="3">
        <f t="shared" si="4"/>
        <v>0.94</v>
      </c>
      <c r="T7" s="3">
        <f t="shared" si="4"/>
        <v>0.94</v>
      </c>
      <c r="U7" s="3">
        <f t="shared" si="4"/>
        <v>0.87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227000000000</v>
      </c>
      <c r="E8" s="2">
        <f>IFERROR(INDEX(E51:E500,MATCH("Free cash flow (Quarter)",$C$51:$C$500,0)),"")</f>
        <v>18000000000</v>
      </c>
      <c r="H8" s="2">
        <f>IFERROR(INDEX(D8:G8,COUNT(D8:G8)),"")</f>
        <v>18000000000</v>
      </c>
      <c r="I8" s="2">
        <f t="shared" ref="I8:U8" si="5">IFERROR(INDEX(I51:I500,MATCH($C$8,$C$51:$C$500,0)),"")</f>
        <v>-55000000000</v>
      </c>
      <c r="J8" s="2">
        <f t="shared" si="5"/>
        <v>-3000000000</v>
      </c>
      <c r="K8" s="2">
        <f t="shared" si="5"/>
        <v>77000000000</v>
      </c>
      <c r="L8" s="2">
        <f t="shared" si="5"/>
        <v>78000000000</v>
      </c>
      <c r="M8" s="2">
        <f t="shared" si="5"/>
        <v>-74000000000</v>
      </c>
      <c r="N8" s="2">
        <f t="shared" si="5"/>
        <v>4000000000</v>
      </c>
      <c r="O8" s="2">
        <f t="shared" si="5"/>
        <v>-109000000000</v>
      </c>
      <c r="P8" s="2">
        <f t="shared" si="5"/>
        <v>-103000000000</v>
      </c>
      <c r="Q8" s="2">
        <f t="shared" si="5"/>
        <v>-157000000000</v>
      </c>
      <c r="R8" s="2">
        <f t="shared" si="5"/>
        <v>-98000000000</v>
      </c>
      <c r="S8" s="2">
        <f t="shared" si="5"/>
        <v>-89000000000</v>
      </c>
      <c r="T8" s="2">
        <f t="shared" si="5"/>
        <v>-65000000000</v>
      </c>
      <c r="U8" s="2">
        <f t="shared" si="5"/>
        <v>-22000000000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131.47999999999999</v>
      </c>
      <c r="E9" s="3">
        <f>IFERROR(INDEX(E51:E500,MATCH("Free cash flow per share (Quarter)",$C$51:$C$500,0)),"")</f>
        <v>10.65</v>
      </c>
      <c r="H9" s="3">
        <f>IFERROR(INDEX(D9:G9,COUNT(D9:G9)),"")</f>
        <v>10.65</v>
      </c>
      <c r="I9" s="3">
        <f t="shared" ref="I9:U9" si="6">IFERROR(INDEX(I51:I500,MATCH($C$9,$C$51:$C$500,0)),"")</f>
        <v>-31.73</v>
      </c>
      <c r="J9" s="3">
        <f t="shared" si="6"/>
        <v>-1.73</v>
      </c>
      <c r="K9" s="3">
        <f t="shared" si="6"/>
        <v>44.41</v>
      </c>
      <c r="L9" s="3">
        <f t="shared" si="6"/>
        <v>44.98</v>
      </c>
      <c r="M9" s="3">
        <f t="shared" si="6"/>
        <v>-42.77</v>
      </c>
      <c r="N9" s="3">
        <f t="shared" si="6"/>
        <v>2.0699999999999998</v>
      </c>
      <c r="O9" s="3">
        <f t="shared" si="6"/>
        <v>-63.1</v>
      </c>
      <c r="P9" s="3">
        <f t="shared" si="6"/>
        <v>-59.52</v>
      </c>
      <c r="Q9" s="3">
        <f t="shared" si="6"/>
        <v>-90.83</v>
      </c>
      <c r="R9" s="3">
        <f t="shared" si="6"/>
        <v>-105.08</v>
      </c>
      <c r="S9" s="3">
        <f t="shared" si="6"/>
        <v>-95.09</v>
      </c>
      <c r="T9" s="3">
        <f t="shared" si="6"/>
        <v>-69.56</v>
      </c>
      <c r="U9" s="3">
        <f t="shared" si="6"/>
        <v>-25.43</v>
      </c>
    </row>
    <row r="10" spans="1:21" ht="15.5" x14ac:dyDescent="0.35">
      <c r="C10" t="s">
        <v>18</v>
      </c>
      <c r="D10" s="3">
        <f ca="1">IFERROR(IF(D9=0,"",D2/D9),"")</f>
        <v>5.0578034682080926</v>
      </c>
      <c r="E10" s="3">
        <f ca="1">IFERROR(IF(E9=0,"",E2/E9),"")</f>
        <v>40.187793427230048</v>
      </c>
      <c r="I10" s="3">
        <f t="shared" ref="I10:U10" ca="1" si="7">IFERROR(IF(I9=0,"",I2/I9),"")</f>
        <v>-19.067128900094549</v>
      </c>
      <c r="J10" s="3">
        <f t="shared" ca="1" si="7"/>
        <v>-262.42774566473986</v>
      </c>
      <c r="K10" s="3">
        <f t="shared" ca="1" si="7"/>
        <v>7.0704796217068235</v>
      </c>
      <c r="L10" s="3">
        <f t="shared" ca="1" si="7"/>
        <v>8.4037349933303691</v>
      </c>
      <c r="M10" s="3">
        <f t="shared" ca="1" si="7"/>
        <v>-8.4171148000935236</v>
      </c>
      <c r="N10" s="3">
        <f t="shared" ca="1" si="7"/>
        <v>156.52173913043478</v>
      </c>
      <c r="O10" s="3" t="str">
        <f t="shared" ca="1" si="7"/>
        <v/>
      </c>
      <c r="P10" s="3">
        <f t="shared" ca="1" si="7"/>
        <v>-11.676747311827956</v>
      </c>
      <c r="Q10" s="3">
        <f t="shared" ca="1" si="7"/>
        <v>-7.8718485082021363</v>
      </c>
      <c r="R10" s="3">
        <f t="shared" ca="1" si="7"/>
        <v>-6.0905976398934145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489742018066</v>
      </c>
      <c r="E11" s="2">
        <f>IFERROR(INDEX(E51:E500,MATCH($C$11,$C$51:$C$500,0)),"")</f>
        <v>362492185703</v>
      </c>
      <c r="H11" s="2">
        <f>IFERROR(INDEX(D11:G11,COUNT(D11:G11)),"")</f>
        <v>362492185703</v>
      </c>
      <c r="I11" s="2">
        <f t="shared" ref="I11:U11" si="8">IFERROR(INDEX(I51:I500,MATCH($C$11,$C$51:$C$500,0)),"")</f>
        <v>332519684018</v>
      </c>
      <c r="J11" s="2">
        <f t="shared" si="8"/>
        <v>287576994906</v>
      </c>
      <c r="K11" s="2">
        <f t="shared" si="8"/>
        <v>289420624495</v>
      </c>
      <c r="L11" s="2">
        <f t="shared" si="8"/>
        <v>282270231029</v>
      </c>
      <c r="M11" s="2">
        <f t="shared" si="8"/>
        <v>216907258764</v>
      </c>
      <c r="N11" s="2">
        <f t="shared" si="8"/>
        <v>176646721652</v>
      </c>
      <c r="O11" s="2">
        <f t="shared" si="8"/>
        <v>170632054962</v>
      </c>
      <c r="P11" s="2">
        <f t="shared" si="8"/>
        <v>268820928488</v>
      </c>
      <c r="Q11" s="2">
        <f t="shared" si="8"/>
        <v>278614714467</v>
      </c>
      <c r="R11" s="2">
        <f t="shared" si="8"/>
        <v>94527899602</v>
      </c>
      <c r="S11" s="2">
        <f t="shared" si="8"/>
        <v>107598435920</v>
      </c>
      <c r="T11" s="2">
        <f t="shared" si="8"/>
        <v>125050843516</v>
      </c>
      <c r="U11" s="2">
        <f t="shared" si="8"/>
        <v>91980401088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148000000000</v>
      </c>
      <c r="E12" s="2">
        <f>IFERROR(INDEX(E51:E500,MATCH("Net Debt (Quarter)",$C$51:$C$500,0)),"")</f>
        <v>298000000000</v>
      </c>
      <c r="H12" s="2">
        <f>IFERROR(INDEX(D12:G12,COUNT(D12:G12)),"")</f>
        <v>298000000000</v>
      </c>
      <c r="I12" s="2">
        <f t="shared" ref="I12:U12" si="9">IFERROR(INDEX(I51:I500,MATCH($C$12,$C$51:$C$500,0)),"")</f>
        <v>322000000000</v>
      </c>
      <c r="J12" s="2">
        <f t="shared" si="9"/>
        <v>268000000000</v>
      </c>
      <c r="K12" s="2">
        <f t="shared" si="9"/>
        <v>263000000000</v>
      </c>
      <c r="L12" s="2">
        <f t="shared" si="9"/>
        <v>325000000000</v>
      </c>
      <c r="M12" s="2">
        <f t="shared" si="9"/>
        <v>417000000000</v>
      </c>
      <c r="N12" s="2">
        <f t="shared" si="9"/>
        <v>328000000000</v>
      </c>
      <c r="O12" s="2">
        <f t="shared" si="9"/>
        <v>338000000000</v>
      </c>
      <c r="P12" s="2">
        <f t="shared" si="9"/>
        <v>-74000000000</v>
      </c>
      <c r="Q12" s="2">
        <f t="shared" si="9"/>
        <v>-235000000000</v>
      </c>
      <c r="R12" s="2">
        <f t="shared" si="9"/>
        <v>-79000000000</v>
      </c>
      <c r="S12" s="2">
        <f t="shared" si="9"/>
        <v>-82000000000</v>
      </c>
      <c r="T12" s="2">
        <f t="shared" si="9"/>
        <v>-112000000000</v>
      </c>
      <c r="U12" s="2">
        <f t="shared" si="9"/>
        <v>70000000000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638000000000</v>
      </c>
      <c r="E13" s="2">
        <f>IFERROR(INDEX(E51:E500,MATCH("Total Debt (Quarter)",$C$51:$C$500,0)),"")</f>
        <v>660000000000</v>
      </c>
      <c r="H13" s="2">
        <f>IFERROR(INDEX(D13:G13,COUNT(D13:G13)),"")</f>
        <v>660000000000</v>
      </c>
      <c r="I13" s="2">
        <f t="shared" ref="I13:U13" si="10">IFERROR(INDEX(I51:I500,MATCH($C$13,$C$51:$C$500,0)),"")</f>
        <v>654000000000</v>
      </c>
      <c r="J13" s="2">
        <f t="shared" si="10"/>
        <v>555000000000</v>
      </c>
      <c r="K13" s="2">
        <f t="shared" si="10"/>
        <v>553000000000</v>
      </c>
      <c r="L13" s="2">
        <f t="shared" si="10"/>
        <v>608000000000</v>
      </c>
      <c r="M13" s="2">
        <f t="shared" si="10"/>
        <v>634000000000</v>
      </c>
      <c r="N13" s="2">
        <f t="shared" si="10"/>
        <v>505000000000</v>
      </c>
      <c r="O13" s="2">
        <f t="shared" si="10"/>
        <v>508000000000</v>
      </c>
      <c r="P13" s="2">
        <f t="shared" si="10"/>
        <v>195000000000</v>
      </c>
      <c r="Q13" s="2">
        <f t="shared" si="10"/>
        <v>44000000000</v>
      </c>
      <c r="R13" s="2">
        <f t="shared" si="10"/>
        <v>15000000000</v>
      </c>
      <c r="S13" s="2">
        <f t="shared" si="10"/>
        <v>26000000000</v>
      </c>
      <c r="T13" s="2">
        <f t="shared" si="10"/>
        <v>13000000000</v>
      </c>
      <c r="U13" s="2">
        <f t="shared" si="10"/>
        <v>162000000000</v>
      </c>
    </row>
    <row r="14" spans="1:21" ht="15.5" x14ac:dyDescent="0.35">
      <c r="C14" t="s">
        <v>27</v>
      </c>
      <c r="D14" s="2">
        <f>IFERROR(INDEX(D51:D500,MATCH($C$14,$C$51:$C$500,0)),"")</f>
        <v>-13196845114</v>
      </c>
      <c r="E14" s="2">
        <f>IFERROR(INDEX(E51:E500,MATCH($C$14,$C$51:$C$500,0)),"")</f>
        <v>-12207338511</v>
      </c>
      <c r="H14" s="2">
        <f>IFERROR(SUM(D14:G14)*(4/MAX(1,COUNT(D14:G14))),"")</f>
        <v>-50808367250</v>
      </c>
      <c r="I14" s="2">
        <f t="shared" ref="I14:U14" si="11">IFERROR(INDEX(I51:I500,MATCH($C$14,$C$51:$C$500,0)),"")</f>
        <v>-45542652993</v>
      </c>
      <c r="J14" s="2">
        <f t="shared" si="11"/>
        <v>-41950282519</v>
      </c>
      <c r="K14" s="2">
        <f t="shared" si="11"/>
        <v>-46392861761</v>
      </c>
      <c r="L14" s="2">
        <f t="shared" si="11"/>
        <v>-40471029356</v>
      </c>
      <c r="M14" s="2">
        <f t="shared" si="11"/>
        <v>-41745819812</v>
      </c>
      <c r="N14" s="2">
        <f t="shared" si="11"/>
        <v>-36545118178</v>
      </c>
      <c r="O14" s="2">
        <f t="shared" si="11"/>
        <v>-49375902128</v>
      </c>
      <c r="P14" s="2">
        <f t="shared" si="11"/>
        <v>-32839119440</v>
      </c>
      <c r="Q14" s="2">
        <f t="shared" si="11"/>
        <v>-32022866095</v>
      </c>
      <c r="R14" s="2">
        <f t="shared" si="11"/>
        <v>-29707153044</v>
      </c>
      <c r="S14" s="2">
        <f t="shared" si="11"/>
        <v>-14405013302</v>
      </c>
      <c r="T14" s="2">
        <f t="shared" si="11"/>
        <v>-11364790558</v>
      </c>
      <c r="U14" s="2">
        <f t="shared" si="11"/>
        <v>-8942830184</v>
      </c>
    </row>
    <row r="15" spans="1:21" ht="15.5" x14ac:dyDescent="0.35">
      <c r="C15" t="s">
        <v>28</v>
      </c>
      <c r="D15" s="2">
        <f>IFERROR(INDEX(D51:D500,MATCH($C$15,$C$51:$C$500,0)),"")</f>
        <v>-11577603320</v>
      </c>
      <c r="E15" s="2">
        <f>IFERROR(INDEX(E51:E500,MATCH($C$15,$C$51:$C$500,0)),"")</f>
        <v>-16524731341</v>
      </c>
      <c r="H15" s="2">
        <f>IFERROR(SUM(D15:G15)*(4/MAX(1,COUNT(D15:G15))),"")</f>
        <v>-56204669322</v>
      </c>
      <c r="I15" s="2">
        <f t="shared" ref="I15:U15" si="12">IFERROR(INDEX(I51:I500,MATCH($C$15,$C$51:$C$500,0)),"")</f>
        <v>-28204486902</v>
      </c>
      <c r="J15" s="2">
        <f t="shared" si="12"/>
        <v>19751700053</v>
      </c>
      <c r="K15" s="2">
        <f t="shared" si="12"/>
        <v>-9639273397</v>
      </c>
      <c r="L15" s="2">
        <f t="shared" si="12"/>
        <v>-30551909967</v>
      </c>
      <c r="M15" s="2">
        <f t="shared" si="12"/>
        <v>-14445119241</v>
      </c>
      <c r="N15" s="2">
        <f t="shared" si="12"/>
        <v>-8153020233</v>
      </c>
      <c r="O15" s="2">
        <f t="shared" si="12"/>
        <v>-4206032677</v>
      </c>
      <c r="P15" s="2">
        <f t="shared" si="12"/>
        <v>-4932821175</v>
      </c>
      <c r="Q15" s="2">
        <f t="shared" si="12"/>
        <v>-5880557363</v>
      </c>
      <c r="R15" s="2">
        <f t="shared" si="12"/>
        <v>-8264494258</v>
      </c>
      <c r="S15" s="2">
        <f t="shared" si="12"/>
        <v>-13479285258</v>
      </c>
      <c r="T15" s="2">
        <f t="shared" si="12"/>
        <v>-20645137227</v>
      </c>
      <c r="U15" s="2">
        <f t="shared" si="12"/>
        <v>-20038059647</v>
      </c>
    </row>
    <row r="16" spans="1:21" ht="15.5" x14ac:dyDescent="0.35">
      <c r="C16" t="s">
        <v>29</v>
      </c>
      <c r="D16" s="2">
        <f>IFERROR(INDEX(D51:D500,MATCH($C$16,$C$51:$C$500,0)),"")</f>
        <v>47110373878</v>
      </c>
      <c r="E16" s="2">
        <f>IFERROR(INDEX(E51:E500,MATCH($C$16,$C$51:$C$500,0)),"")</f>
        <v>67333146344</v>
      </c>
      <c r="H16" s="2">
        <f>IFERROR(SUM(D16:G16)*(4/MAX(1,COUNT(D16:G16))),"")</f>
        <v>228887040444</v>
      </c>
      <c r="I16" s="2">
        <f t="shared" ref="I16:U16" si="13">IFERROR(INDEX(I51:I500,MATCH($C$16,$C$51:$C$500,0)),"")</f>
        <v>100200407542</v>
      </c>
      <c r="J16" s="2">
        <f t="shared" si="13"/>
        <v>-103198747279</v>
      </c>
      <c r="K16" s="2">
        <f t="shared" si="13"/>
        <v>11946009923</v>
      </c>
      <c r="L16" s="2">
        <f t="shared" si="13"/>
        <v>117187513903</v>
      </c>
      <c r="M16" s="2">
        <f t="shared" si="13"/>
        <v>44152540846</v>
      </c>
      <c r="N16" s="2">
        <f t="shared" si="13"/>
        <v>13568762041</v>
      </c>
      <c r="O16" s="2">
        <f t="shared" si="13"/>
        <v>5163201735</v>
      </c>
      <c r="P16" s="2">
        <f t="shared" si="13"/>
        <v>20887453647</v>
      </c>
      <c r="Q16" s="2">
        <f t="shared" si="13"/>
        <v>31761022154</v>
      </c>
      <c r="R16" s="2">
        <f t="shared" si="13"/>
        <v>30809950308</v>
      </c>
      <c r="S16" s="2">
        <f t="shared" si="13"/>
        <v>53629853879</v>
      </c>
      <c r="T16" s="2">
        <f t="shared" si="13"/>
        <v>109761131334</v>
      </c>
      <c r="U16" s="2">
        <f t="shared" si="13"/>
        <v>78305045914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46</v>
      </c>
      <c r="C19" t="s">
        <v>47</v>
      </c>
    </row>
    <row r="20" spans="1:21" ht="15.5" x14ac:dyDescent="0.35">
      <c r="A20" t="s">
        <v>48</v>
      </c>
      <c r="C20" t="s">
        <v>49</v>
      </c>
      <c r="D20" s="2">
        <f ca="1">IFERROR(D21*D2,"")</f>
        <v>1150450000000</v>
      </c>
      <c r="E20" s="2">
        <f ca="1">IFERROR(E21*E2,"")</f>
        <v>740440000000</v>
      </c>
      <c r="H20" s="2">
        <f t="shared" ref="H20:U20" ca="1" si="14">IFERROR(H21*H2,"")</f>
        <v>740440000000</v>
      </c>
      <c r="I20" s="2">
        <f t="shared" ca="1" si="14"/>
        <v>1046650000000</v>
      </c>
      <c r="J20" s="2">
        <f t="shared" ca="1" si="14"/>
        <v>785420000000</v>
      </c>
      <c r="K20" s="2">
        <f t="shared" ca="1" si="14"/>
        <v>543220000000</v>
      </c>
      <c r="L20" s="2">
        <f t="shared" ca="1" si="14"/>
        <v>653940000000</v>
      </c>
      <c r="M20" s="2">
        <f t="shared" ca="1" si="14"/>
        <v>622800000000</v>
      </c>
      <c r="N20" s="2">
        <f t="shared" ca="1" si="14"/>
        <v>560520000000</v>
      </c>
      <c r="O20" s="2" t="str">
        <f t="shared" ca="1" si="14"/>
        <v/>
      </c>
      <c r="P20" s="2">
        <f t="shared" ca="1" si="14"/>
        <v>1202350000000</v>
      </c>
      <c r="Q20" s="2">
        <f t="shared" ca="1" si="14"/>
        <v>1236950000000</v>
      </c>
      <c r="R20" s="2">
        <f t="shared" ca="1" si="14"/>
        <v>601600000000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1730000000</v>
      </c>
      <c r="E21" s="2">
        <f>IFERROR(INDEX(E51:E500,MATCH($C$7,$C$51:$C$500,0)),"")</f>
        <v>1730000000</v>
      </c>
      <c r="H21" s="2">
        <f>IFERROR(INDEX(D21:G21,COUNT(D21:G21)),"")</f>
        <v>1730000000</v>
      </c>
      <c r="I21" s="2">
        <f t="shared" ref="I21:U21" si="15">IFERROR(INDEX(I51:I500,MATCH($C$7,$C$51:$C$500,0)),"")</f>
        <v>1730000000</v>
      </c>
      <c r="J21" s="2">
        <f t="shared" si="15"/>
        <v>1730000000</v>
      </c>
      <c r="K21" s="2">
        <f t="shared" si="15"/>
        <v>1730000000</v>
      </c>
      <c r="L21" s="2">
        <f t="shared" si="15"/>
        <v>1730000000</v>
      </c>
      <c r="M21" s="2">
        <f t="shared" si="15"/>
        <v>1730000000</v>
      </c>
      <c r="N21" s="2">
        <f t="shared" si="15"/>
        <v>1730000000</v>
      </c>
      <c r="O21" s="2">
        <f t="shared" si="15"/>
        <v>1730000000</v>
      </c>
      <c r="P21" s="2">
        <f t="shared" si="15"/>
        <v>1730000000</v>
      </c>
      <c r="Q21" s="2">
        <f t="shared" si="15"/>
        <v>1730000000</v>
      </c>
      <c r="R21" s="2">
        <f t="shared" si="15"/>
        <v>940000000</v>
      </c>
      <c r="S21" s="2">
        <f t="shared" si="15"/>
        <v>940000000</v>
      </c>
      <c r="T21" s="2">
        <f t="shared" si="15"/>
        <v>940000000</v>
      </c>
      <c r="U21" s="2">
        <f t="shared" si="15"/>
        <v>870000000</v>
      </c>
    </row>
    <row r="23" spans="1:21" ht="15.5" x14ac:dyDescent="0.35">
      <c r="B23" t="s">
        <v>50</v>
      </c>
      <c r="C23" t="s">
        <v>51</v>
      </c>
      <c r="D23" s="3">
        <f>IFERROR(D5/D6*100,"")</f>
        <v>3.6641674009741583</v>
      </c>
      <c r="E23" s="3">
        <f>IFERROR(E5/E6*100,"")</f>
        <v>4.5073967305312577</v>
      </c>
      <c r="H23" s="3">
        <f t="shared" ref="H23:U23" si="16">IFERROR(H5/H6*100,"")</f>
        <v>15.9953467498748</v>
      </c>
      <c r="I23" s="3">
        <f t="shared" si="16"/>
        <v>6.7647237958368454</v>
      </c>
      <c r="J23" s="3">
        <f t="shared" si="16"/>
        <v>-7.2039911683049169</v>
      </c>
      <c r="K23" s="3">
        <f t="shared" si="16"/>
        <v>0.72020739307867221</v>
      </c>
      <c r="L23" s="3">
        <f t="shared" si="16"/>
        <v>8.0116133029818251</v>
      </c>
      <c r="M23" s="3">
        <f t="shared" si="16"/>
        <v>3.1255364146352762</v>
      </c>
      <c r="N23" s="3">
        <f t="shared" si="16"/>
        <v>1.1722874975387485</v>
      </c>
      <c r="O23" s="3">
        <f t="shared" si="16"/>
        <v>0.41286890974971074</v>
      </c>
      <c r="P23" s="3">
        <f t="shared" si="16"/>
        <v>1.4424105273096559</v>
      </c>
      <c r="Q23" s="3">
        <f t="shared" si="16"/>
        <v>2.4875207616103885</v>
      </c>
      <c r="R23" s="3">
        <f t="shared" si="16"/>
        <v>7.4942197438356937</v>
      </c>
      <c r="S23" s="3">
        <f t="shared" si="16"/>
        <v>11.850368998185392</v>
      </c>
      <c r="T23" s="3">
        <f t="shared" si="16"/>
        <v>23.634477099945126</v>
      </c>
      <c r="U23" s="3">
        <f t="shared" si="16"/>
        <v>29.197868610588522</v>
      </c>
    </row>
    <row r="24" spans="1:21" ht="15.5" x14ac:dyDescent="0.35">
      <c r="C24" t="s">
        <v>52</v>
      </c>
      <c r="D24" s="4">
        <f>IFERROR(_xlfn.RRI(5,I23,D23),"")</f>
        <v>-0.11540384461136066</v>
      </c>
      <c r="E24" s="4" t="str">
        <f>IFERROR(_xlfn.RRI(5,J23,E23),"")</f>
        <v/>
      </c>
      <c r="H24" s="4">
        <f t="shared" ref="H24:U24" si="17">IFERROR(_xlfn.RRI(5,M23,H23),"")</f>
        <v>0.3861614581204813</v>
      </c>
      <c r="I24" s="4">
        <f t="shared" si="17"/>
        <v>0.41985235839852675</v>
      </c>
      <c r="J24" s="4" t="str">
        <f t="shared" si="17"/>
        <v/>
      </c>
      <c r="K24" s="4">
        <f t="shared" si="17"/>
        <v>-0.12969047154161872</v>
      </c>
      <c r="L24" s="4">
        <f t="shared" si="17"/>
        <v>0.26354482378259592</v>
      </c>
      <c r="M24" s="4">
        <f t="shared" si="17"/>
        <v>-0.16046341196496539</v>
      </c>
      <c r="N24" s="4">
        <f t="shared" si="17"/>
        <v>-0.37040618650097046</v>
      </c>
      <c r="O24" s="4">
        <f t="shared" si="17"/>
        <v>-0.55490446623927558</v>
      </c>
      <c r="P24" s="4">
        <f t="shared" si="17"/>
        <v>-0.45204165324536416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40.200000000000003</v>
      </c>
      <c r="J25" s="3">
        <f t="shared" si="18"/>
        <v>-43.48</v>
      </c>
      <c r="K25" s="3">
        <f t="shared" si="18"/>
        <v>0.86</v>
      </c>
      <c r="L25" s="3">
        <f t="shared" si="18"/>
        <v>49.84</v>
      </c>
      <c r="M25" s="3">
        <f t="shared" si="18"/>
        <v>17.09</v>
      </c>
      <c r="N25" s="3">
        <f t="shared" si="18"/>
        <v>5.99</v>
      </c>
      <c r="O25" s="3">
        <f t="shared" si="18"/>
        <v>2.4300000000000002</v>
      </c>
      <c r="P25" s="3">
        <f t="shared" si="18"/>
        <v>8.01</v>
      </c>
      <c r="Q25" s="3">
        <f t="shared" si="18"/>
        <v>15.4</v>
      </c>
      <c r="R25" s="3">
        <f t="shared" si="18"/>
        <v>30.43</v>
      </c>
      <c r="S25" s="3">
        <f t="shared" si="18"/>
        <v>44.48</v>
      </c>
      <c r="T25" s="3">
        <f t="shared" si="18"/>
        <v>80.23</v>
      </c>
      <c r="U25" s="3">
        <f t="shared" si="18"/>
        <v>67.83</v>
      </c>
    </row>
    <row r="26" spans="1:21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0.46338920195035338</v>
      </c>
      <c r="J26" s="4" t="str">
        <f t="shared" si="19"/>
        <v/>
      </c>
      <c r="K26" s="4">
        <f t="shared" si="19"/>
        <v>-0.36001000154396257</v>
      </c>
      <c r="L26" s="4">
        <f t="shared" si="19"/>
        <v>0.26476972876401517</v>
      </c>
      <c r="M26" s="4">
        <f t="shared" si="19"/>
        <v>-0.1089788312323845</v>
      </c>
      <c r="N26" s="4">
        <f t="shared" si="19"/>
        <v>-0.33034300641610803</v>
      </c>
      <c r="O26" s="4">
        <f t="shared" si="19"/>
        <v>-0.50311727696667985</v>
      </c>
      <c r="P26" s="4">
        <f t="shared" si="19"/>
        <v>-0.34770786838356016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56</v>
      </c>
      <c r="D27" s="3">
        <f>IFERROR(D4/D21,"")</f>
        <v>429.54278200115607</v>
      </c>
      <c r="E27" s="3">
        <f>IFERROR(E4/E21,"")</f>
        <v>577.48905481502891</v>
      </c>
      <c r="H27" s="3">
        <f t="shared" ref="H27:U27" si="20">IFERROR(H4/H21,"")</f>
        <v>2014.06367363237</v>
      </c>
      <c r="I27" s="3">
        <f t="shared" si="20"/>
        <v>1742.0136544479769</v>
      </c>
      <c r="J27" s="3">
        <f t="shared" si="20"/>
        <v>1311.7750656543353</v>
      </c>
      <c r="K27" s="3">
        <f t="shared" si="20"/>
        <v>1641.3649476109827</v>
      </c>
      <c r="L27" s="3">
        <f t="shared" si="20"/>
        <v>2197.8591270364163</v>
      </c>
      <c r="M27" s="3">
        <f t="shared" si="20"/>
        <v>2224.2124153583813</v>
      </c>
      <c r="N27" s="3">
        <f t="shared" si="20"/>
        <v>1829.7862570658961</v>
      </c>
      <c r="O27" s="3">
        <f t="shared" si="20"/>
        <v>1216.592411897688</v>
      </c>
      <c r="P27" s="3">
        <f t="shared" si="20"/>
        <v>1129.4282989364162</v>
      </c>
      <c r="Q27" s="3">
        <f t="shared" si="20"/>
        <v>1064.4434681086705</v>
      </c>
      <c r="R27" s="3">
        <f t="shared" si="20"/>
        <v>1596.9318387723404</v>
      </c>
      <c r="S27" s="3">
        <f t="shared" si="20"/>
        <v>1449.1974262382978</v>
      </c>
      <c r="T27" s="3">
        <f t="shared" si="20"/>
        <v>1575.2818124723403</v>
      </c>
      <c r="U27" s="3">
        <f t="shared" si="20"/>
        <v>1490.3658132218391</v>
      </c>
    </row>
    <row r="28" spans="1:21" ht="15.5" x14ac:dyDescent="0.35">
      <c r="C28" t="s">
        <v>57</v>
      </c>
      <c r="D28" s="4">
        <f>IFERROR(_xlfn.RRI(5,I27,D27),"")</f>
        <v>-0.24422769353260743</v>
      </c>
      <c r="E28" s="4">
        <f>IFERROR(_xlfn.RRI(5,J27,E27),"")</f>
        <v>-0.15133385590226278</v>
      </c>
      <c r="H28" s="4">
        <f t="shared" ref="H28:U28" si="21">IFERROR(_xlfn.RRI(5,M27,H27),"")</f>
        <v>-1.9653986471957707E-2</v>
      </c>
      <c r="I28" s="4">
        <f t="shared" si="21"/>
        <v>-9.7833176761388252E-3</v>
      </c>
      <c r="J28" s="4">
        <f t="shared" si="21"/>
        <v>1.5179533596776817E-2</v>
      </c>
      <c r="K28" s="4">
        <f t="shared" si="21"/>
        <v>7.7629068799440315E-2</v>
      </c>
      <c r="L28" s="4">
        <f t="shared" si="21"/>
        <v>0.15604689150756657</v>
      </c>
      <c r="M28" s="4">
        <f t="shared" si="21"/>
        <v>6.850848732512671E-2</v>
      </c>
      <c r="N28" s="4">
        <f t="shared" si="21"/>
        <v>4.7742501793415659E-2</v>
      </c>
      <c r="O28" s="4">
        <f t="shared" si="21"/>
        <v>-5.0363565170821079E-2</v>
      </c>
      <c r="P28" s="4">
        <f t="shared" si="21"/>
        <v>-5.3952032392890703E-2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58</v>
      </c>
      <c r="H29" s="4" t="str">
        <f t="shared" ref="H29:U29" si="22">IFERROR(((H25-I25)/I25)*100%,"")</f>
        <v/>
      </c>
      <c r="I29" s="4">
        <f t="shared" si="22"/>
        <v>-1.9245630174793011</v>
      </c>
      <c r="J29" s="4">
        <f t="shared" si="22"/>
        <v>-51.558139534883715</v>
      </c>
      <c r="K29" s="4">
        <f t="shared" si="22"/>
        <v>-0.9827447833065811</v>
      </c>
      <c r="L29" s="4">
        <f t="shared" si="22"/>
        <v>1.9163253364540667</v>
      </c>
      <c r="M29" s="4">
        <f t="shared" si="22"/>
        <v>1.8530884808013355</v>
      </c>
      <c r="N29" s="4">
        <f t="shared" si="22"/>
        <v>1.4650205761316872</v>
      </c>
      <c r="O29" s="4">
        <f t="shared" si="22"/>
        <v>-0.6966292134831461</v>
      </c>
      <c r="P29" s="4">
        <f t="shared" si="22"/>
        <v>-0.47987012987012989</v>
      </c>
      <c r="Q29" s="4">
        <f t="shared" si="22"/>
        <v>-0.49392047321721982</v>
      </c>
      <c r="R29" s="4">
        <f t="shared" si="22"/>
        <v>-0.31587230215827333</v>
      </c>
      <c r="S29" s="4">
        <f t="shared" si="22"/>
        <v>-0.44559391748722432</v>
      </c>
      <c r="T29" s="4">
        <f t="shared" si="22"/>
        <v>0.18280996609169992</v>
      </c>
      <c r="U29" s="4" t="str">
        <f t="shared" si="22"/>
        <v/>
      </c>
    </row>
    <row r="30" spans="1:21" ht="15.5" x14ac:dyDescent="0.35">
      <c r="C30" t="s">
        <v>59</v>
      </c>
      <c r="H30" s="4">
        <f t="shared" ref="H30:U30" si="23">IFERROR(((H27-I27)/I27)*100%,"")</f>
        <v>0.15616985463331651</v>
      </c>
      <c r="I30" s="4">
        <f t="shared" si="23"/>
        <v>0.32798198415139979</v>
      </c>
      <c r="J30" s="4">
        <f t="shared" si="23"/>
        <v>-0.20080231543653199</v>
      </c>
      <c r="K30" s="4">
        <f t="shared" si="23"/>
        <v>-0.25319829309342862</v>
      </c>
      <c r="L30" s="4">
        <f t="shared" si="23"/>
        <v>-1.1848368501134715E-2</v>
      </c>
      <c r="M30" s="4">
        <f t="shared" si="23"/>
        <v>0.21555859695052942</v>
      </c>
      <c r="N30" s="4">
        <f t="shared" si="23"/>
        <v>0.50402570258655865</v>
      </c>
      <c r="O30" s="4">
        <f t="shared" si="23"/>
        <v>7.7175428527294962E-2</v>
      </c>
      <c r="P30" s="4">
        <f t="shared" si="23"/>
        <v>6.1050523371816483E-2</v>
      </c>
      <c r="Q30" s="4">
        <f t="shared" si="23"/>
        <v>-0.33344464537260804</v>
      </c>
      <c r="R30" s="4">
        <f t="shared" si="23"/>
        <v>0.10194222668302612</v>
      </c>
      <c r="S30" s="4">
        <f t="shared" si="23"/>
        <v>-8.0039257252744037E-2</v>
      </c>
      <c r="T30" s="4">
        <f t="shared" si="23"/>
        <v>5.6976615068036071E-2</v>
      </c>
      <c r="U30" s="4" t="str">
        <f t="shared" si="23"/>
        <v/>
      </c>
    </row>
    <row r="32" spans="1:21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599.71</v>
      </c>
      <c r="E32" s="3">
        <f>IFERROR(INDEX(E51:E500,MATCH($A$32,$C$51:$C$500,0)),"")</f>
        <v>605.28</v>
      </c>
      <c r="H32" s="3">
        <f>IFERROR(INDEX(D32:G32,COUNT(D32:G32)),"")</f>
        <v>605.28</v>
      </c>
      <c r="I32" s="3">
        <f t="shared" ref="I32:U32" si="24">IFERROR(INDEX(I51:I500,MATCH($C$32,$C$51:$C$500,0)),"")</f>
        <v>576.42999999999995</v>
      </c>
      <c r="J32" s="3">
        <f t="shared" si="24"/>
        <v>535.15</v>
      </c>
      <c r="K32" s="3">
        <f t="shared" si="24"/>
        <v>576.97</v>
      </c>
      <c r="L32" s="3">
        <f t="shared" si="24"/>
        <v>582.49</v>
      </c>
      <c r="M32" s="3">
        <f t="shared" si="24"/>
        <v>535.6</v>
      </c>
      <c r="N32" s="3">
        <f t="shared" si="24"/>
        <v>519.41</v>
      </c>
      <c r="O32" s="3">
        <f t="shared" si="24"/>
        <v>516.76</v>
      </c>
      <c r="P32" s="3">
        <f t="shared" si="24"/>
        <v>514.37</v>
      </c>
      <c r="Q32" s="3">
        <f t="shared" si="24"/>
        <v>501.39</v>
      </c>
      <c r="R32" s="3">
        <f t="shared" si="24"/>
        <v>331.8</v>
      </c>
      <c r="S32" s="3">
        <f t="shared" si="24"/>
        <v>299.95999999999998</v>
      </c>
      <c r="T32" s="3">
        <f t="shared" si="24"/>
        <v>277.42</v>
      </c>
      <c r="U32" s="3">
        <f t="shared" si="24"/>
        <v>195.21</v>
      </c>
    </row>
    <row r="33" spans="1:21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0.71</v>
      </c>
      <c r="E33" s="3">
        <f>IFERROR(INDEX(E51:E500,MATCH($A$33,$C$51:$C$500,0)),"")</f>
        <v>1.1399999999999999</v>
      </c>
      <c r="H33" s="3">
        <f>IFERROR(INDEX(D33:G33,COUNT(D33:G33)),"")</f>
        <v>1.1399999999999999</v>
      </c>
      <c r="I33" s="3">
        <f t="shared" ref="I33:U33" si="25">IFERROR(INDEX(I51:I500,MATCH($C$33,$C$51:$C$500,0)),"")</f>
        <v>1.05</v>
      </c>
      <c r="J33" s="3">
        <f t="shared" si="25"/>
        <v>0.85</v>
      </c>
      <c r="K33" s="3">
        <f t="shared" si="25"/>
        <v>0.54</v>
      </c>
      <c r="L33" s="3">
        <f t="shared" si="25"/>
        <v>0.65</v>
      </c>
      <c r="M33" s="3">
        <f t="shared" si="25"/>
        <v>0.67</v>
      </c>
      <c r="N33" s="3">
        <f t="shared" si="25"/>
        <v>0.62</v>
      </c>
      <c r="O33" s="3">
        <f t="shared" si="25"/>
        <v>0.79</v>
      </c>
      <c r="P33" s="3">
        <f t="shared" si="25"/>
        <v>1.35</v>
      </c>
      <c r="Q33" s="3">
        <f t="shared" si="25"/>
        <v>1.43</v>
      </c>
      <c r="R33" s="3">
        <f t="shared" si="25"/>
        <v>1.93</v>
      </c>
      <c r="S33" s="3">
        <f t="shared" si="25"/>
        <v>3.15</v>
      </c>
      <c r="T33" s="3">
        <f t="shared" si="25"/>
        <v>3.5</v>
      </c>
      <c r="U33" s="3">
        <f t="shared" si="25"/>
        <v>2.46</v>
      </c>
    </row>
    <row r="34" spans="1:21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19.62</v>
      </c>
      <c r="E34" s="3">
        <f>IFERROR(INDEX(E51:E500,MATCH($A$34,$C$51:$C$500,0)),"")</f>
        <v>24.36</v>
      </c>
      <c r="H34" s="3">
        <f>IFERROR(INDEX(D34:G34,COUNT(D34:G34)),"")</f>
        <v>24.36</v>
      </c>
      <c r="I34" s="3">
        <f t="shared" ref="I34:U34" si="26">IFERROR(INDEX(I51:I500,MATCH($C$34,$C$51:$C$500,0)),"")</f>
        <v>15.05</v>
      </c>
      <c r="J34" s="3">
        <f t="shared" si="26"/>
        <v>-10.44</v>
      </c>
      <c r="K34" s="3">
        <f t="shared" si="26"/>
        <v>365.12</v>
      </c>
      <c r="L34" s="3">
        <f t="shared" si="26"/>
        <v>7.58</v>
      </c>
      <c r="M34" s="3">
        <f t="shared" si="26"/>
        <v>21.06</v>
      </c>
      <c r="N34" s="3">
        <f t="shared" si="26"/>
        <v>54.09</v>
      </c>
      <c r="O34" s="3">
        <f t="shared" si="26"/>
        <v>168.72</v>
      </c>
      <c r="P34" s="3">
        <f t="shared" si="26"/>
        <v>86.77</v>
      </c>
      <c r="Q34" s="3">
        <f t="shared" si="26"/>
        <v>46.43</v>
      </c>
      <c r="R34" s="3">
        <f t="shared" si="26"/>
        <v>21.03</v>
      </c>
      <c r="S34" s="3">
        <f t="shared" si="26"/>
        <v>21.25</v>
      </c>
      <c r="T34" s="3">
        <f t="shared" si="26"/>
        <v>12.09</v>
      </c>
      <c r="U34" s="3">
        <f t="shared" si="26"/>
        <v>7.08</v>
      </c>
    </row>
    <row r="35" spans="1:21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</v>
      </c>
      <c r="E35" s="3">
        <f>IFERROR(INDEX(E51:E500,MATCH($A$35,$C$51:$C$500,0)),"")</f>
        <v>1.19</v>
      </c>
      <c r="H35" s="3">
        <f>IFERROR(INDEX(D35:G35,COUNT(D35:G35)),"")</f>
        <v>1.19</v>
      </c>
      <c r="I35" s="3">
        <f t="shared" ref="I35:U35" si="27">IFERROR(INDEX(I51:I500,MATCH($C$35,$C$51:$C$500,0)),"")</f>
        <v>0.35</v>
      </c>
      <c r="J35" s="3">
        <f t="shared" si="27"/>
        <v>0.35</v>
      </c>
      <c r="K35" s="3">
        <f t="shared" si="27"/>
        <v>0.19</v>
      </c>
      <c r="L35" s="3">
        <f t="shared" si="27"/>
        <v>0.17</v>
      </c>
      <c r="M35" s="3">
        <f t="shared" si="27"/>
        <v>0.16</v>
      </c>
      <c r="N35" s="3">
        <f t="shared" si="27"/>
        <v>0.18</v>
      </c>
      <c r="O35" s="3">
        <f t="shared" si="27"/>
        <v>0.34</v>
      </c>
      <c r="P35" s="3">
        <f t="shared" si="27"/>
        <v>0.61</v>
      </c>
      <c r="Q35" s="3">
        <f t="shared" si="27"/>
        <v>0.67</v>
      </c>
      <c r="R35" s="3">
        <f t="shared" si="27"/>
        <v>0.4</v>
      </c>
      <c r="S35" s="3">
        <f t="shared" si="27"/>
        <v>0.65</v>
      </c>
      <c r="T35" s="3">
        <f t="shared" si="27"/>
        <v>0.61</v>
      </c>
      <c r="U35" s="3">
        <f t="shared" si="27"/>
        <v>0.32</v>
      </c>
    </row>
    <row r="36" spans="1:21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80</v>
      </c>
      <c r="C51" t="s">
        <v>6</v>
      </c>
      <c r="D51" s="5">
        <v>743109012862</v>
      </c>
      <c r="E51" s="5">
        <v>999056064830</v>
      </c>
      <c r="F51" s="5">
        <v>845088227985</v>
      </c>
      <c r="G51" s="5">
        <v>864129993882</v>
      </c>
      <c r="I51" s="5">
        <v>3013683622195</v>
      </c>
      <c r="J51" s="5">
        <v>2269370863582</v>
      </c>
      <c r="K51" s="5">
        <v>2839561359367</v>
      </c>
      <c r="L51" s="5">
        <v>3802296289773</v>
      </c>
      <c r="M51" s="5">
        <v>3847887478570</v>
      </c>
      <c r="N51" s="5">
        <v>3165530224724</v>
      </c>
      <c r="O51" s="5">
        <v>2104704872583</v>
      </c>
      <c r="P51" s="5">
        <v>1953910957160</v>
      </c>
      <c r="Q51" s="5">
        <v>1841487199828</v>
      </c>
      <c r="R51" s="5">
        <v>1501115928446</v>
      </c>
      <c r="S51" s="5">
        <v>1362245580664</v>
      </c>
      <c r="T51" s="5">
        <v>1480764903724</v>
      </c>
      <c r="U51" s="5">
        <v>1296618257503</v>
      </c>
    </row>
    <row r="52" spans="2:21" ht="15.5" x14ac:dyDescent="0.35">
      <c r="C52" t="s">
        <v>82</v>
      </c>
      <c r="D52" s="5">
        <v>-578227922539</v>
      </c>
      <c r="E52" s="5">
        <v>-697051762462</v>
      </c>
      <c r="F52" s="5">
        <v>-593493902155</v>
      </c>
      <c r="G52" s="5">
        <v>-617062137410</v>
      </c>
      <c r="I52" s="5">
        <v>-2239298236243</v>
      </c>
      <c r="J52" s="5">
        <v>-1957978361617</v>
      </c>
      <c r="K52" s="5">
        <v>-2494736201783</v>
      </c>
      <c r="L52" s="5">
        <v>-3189017199391</v>
      </c>
      <c r="M52" s="5">
        <v>-3316793099791</v>
      </c>
      <c r="N52" s="5">
        <v>-2850011161450</v>
      </c>
      <c r="O52" s="5">
        <v>-1837650335553</v>
      </c>
      <c r="P52" s="5">
        <v>-1728304112505</v>
      </c>
      <c r="Q52" s="5">
        <v>-1655321857120</v>
      </c>
      <c r="R52" s="5">
        <v>-1315078883021</v>
      </c>
      <c r="S52" s="5">
        <v>-1187246973889</v>
      </c>
      <c r="T52" s="5">
        <v>-1291253009672</v>
      </c>
      <c r="U52" s="5">
        <v>-1150241128644</v>
      </c>
    </row>
    <row r="53" spans="2:21" ht="15.5" x14ac:dyDescent="0.35">
      <c r="C53" t="s">
        <v>84</v>
      </c>
      <c r="D53" s="5">
        <v>164881090323</v>
      </c>
      <c r="E53" s="5">
        <v>302004302368</v>
      </c>
      <c r="F53" s="5">
        <v>251594325830</v>
      </c>
      <c r="G53" s="5">
        <v>247067856472</v>
      </c>
      <c r="I53" s="5">
        <v>774385385952</v>
      </c>
      <c r="J53" s="5">
        <v>311392501965</v>
      </c>
      <c r="K53" s="5">
        <v>344825157584</v>
      </c>
      <c r="L53" s="5">
        <v>613279090382</v>
      </c>
      <c r="M53" s="5">
        <v>531094378779</v>
      </c>
      <c r="N53" s="5">
        <v>315519063274</v>
      </c>
      <c r="O53" s="5">
        <v>267054537030</v>
      </c>
      <c r="P53" s="5">
        <v>225606844655</v>
      </c>
      <c r="Q53" s="5">
        <v>186165342708</v>
      </c>
      <c r="R53" s="5">
        <v>186037045425</v>
      </c>
      <c r="S53" s="5">
        <v>174998606775</v>
      </c>
      <c r="T53" s="5">
        <v>189511894052</v>
      </c>
      <c r="U53" s="5">
        <v>146377128859</v>
      </c>
    </row>
    <row r="54" spans="2:21" ht="15.5" x14ac:dyDescent="0.35">
      <c r="C54" t="s">
        <v>85</v>
      </c>
      <c r="D54" s="5">
        <v>-132573588138</v>
      </c>
      <c r="E54" s="5">
        <v>-224267125182</v>
      </c>
      <c r="F54" s="5">
        <v>-220881402289</v>
      </c>
      <c r="G54" s="5">
        <v>-198576661092</v>
      </c>
      <c r="I54" s="5">
        <v>-651278688188</v>
      </c>
      <c r="J54" s="5">
        <v>-366996257709</v>
      </c>
      <c r="K54" s="5">
        <v>-270007164717</v>
      </c>
      <c r="L54" s="5">
        <v>-479722298164</v>
      </c>
      <c r="M54" s="5">
        <v>-442020121638</v>
      </c>
      <c r="N54" s="5">
        <v>-247273679036</v>
      </c>
      <c r="O54" s="5">
        <v>-216794870405</v>
      </c>
      <c r="P54" s="5">
        <v>-180962042684</v>
      </c>
      <c r="Q54" s="5">
        <v>-156734802824</v>
      </c>
      <c r="R54" s="5">
        <v>-128067416563</v>
      </c>
      <c r="S54" s="5">
        <v>-117241883500</v>
      </c>
      <c r="T54" s="5">
        <v>-106246129981</v>
      </c>
      <c r="U54" s="5">
        <v>-81992929683</v>
      </c>
    </row>
    <row r="55" spans="2:21" ht="15.5" x14ac:dyDescent="0.35">
      <c r="C55" t="s">
        <v>386</v>
      </c>
      <c r="D55" s="5">
        <v>-90168185518</v>
      </c>
      <c r="E55" s="5">
        <v>-182738295745</v>
      </c>
      <c r="F55" s="5">
        <v>-169217378385</v>
      </c>
      <c r="G55" s="5">
        <v>-161972558937</v>
      </c>
      <c r="I55" s="5">
        <v>-486494005816</v>
      </c>
      <c r="J55" s="5">
        <v>-215464767597</v>
      </c>
      <c r="K55" s="5">
        <v>-118606821636</v>
      </c>
      <c r="L55" s="5">
        <v>-327421128726</v>
      </c>
      <c r="M55" s="5">
        <v>-319963600543</v>
      </c>
      <c r="N55" s="5">
        <v>-123892703496</v>
      </c>
      <c r="O55" s="5">
        <v>-95900186652</v>
      </c>
      <c r="P55" s="5">
        <v>-73318364644</v>
      </c>
      <c r="Q55" s="5">
        <v>-53608400130</v>
      </c>
      <c r="R55" s="5">
        <v>-42793027405</v>
      </c>
      <c r="S55" s="5">
        <v>-51304410474</v>
      </c>
      <c r="T55" s="5">
        <v>-46526407172</v>
      </c>
      <c r="U55" s="5">
        <v>-42387433615</v>
      </c>
    </row>
    <row r="56" spans="2:21" ht="15.5" x14ac:dyDescent="0.35">
      <c r="C56" t="s">
        <v>387</v>
      </c>
      <c r="D56" s="5">
        <v>-42405402620</v>
      </c>
      <c r="E56" s="5">
        <v>-41528829437</v>
      </c>
      <c r="F56" s="5">
        <v>-51664023904</v>
      </c>
      <c r="G56" s="5">
        <v>-36604102155</v>
      </c>
      <c r="I56" s="5">
        <v>-164784682372</v>
      </c>
      <c r="J56" s="5">
        <v>-151531490112</v>
      </c>
      <c r="K56" s="5">
        <v>-151400343081</v>
      </c>
      <c r="L56" s="5">
        <v>-152301169438</v>
      </c>
      <c r="M56" s="5">
        <v>-122056521095</v>
      </c>
      <c r="N56" s="5">
        <v>-123380975540</v>
      </c>
      <c r="O56" s="5">
        <v>-120894683753</v>
      </c>
      <c r="P56" s="5">
        <v>-107643678040</v>
      </c>
      <c r="Q56" s="5">
        <v>-103126402694</v>
      </c>
      <c r="R56" s="5">
        <v>-85274389158</v>
      </c>
      <c r="S56" s="5">
        <v>-65937473026</v>
      </c>
      <c r="T56" s="5">
        <v>-59719722809</v>
      </c>
      <c r="U56" s="5">
        <v>-39605496068</v>
      </c>
    </row>
    <row r="57" spans="2:21" ht="15.5" x14ac:dyDescent="0.35">
      <c r="C57" t="s">
        <v>94</v>
      </c>
      <c r="D57" s="5">
        <v>32307502185</v>
      </c>
      <c r="E57" s="5">
        <v>77737177186</v>
      </c>
      <c r="F57" s="5">
        <v>30712923541</v>
      </c>
      <c r="G57" s="5">
        <v>48491195380</v>
      </c>
      <c r="I57" s="5">
        <v>123106697764</v>
      </c>
      <c r="J57" s="5">
        <v>-55603755744</v>
      </c>
      <c r="K57" s="5">
        <v>74817992867</v>
      </c>
      <c r="L57" s="5">
        <v>133556792218</v>
      </c>
      <c r="M57" s="5">
        <v>89074257141</v>
      </c>
      <c r="N57" s="5">
        <v>68245384238</v>
      </c>
      <c r="O57" s="5">
        <v>50259666625</v>
      </c>
      <c r="P57" s="5">
        <v>44644801971</v>
      </c>
      <c r="Q57" s="5">
        <v>29430539884</v>
      </c>
      <c r="R57" s="5">
        <v>57969628862</v>
      </c>
      <c r="S57" s="5">
        <v>57756723275</v>
      </c>
      <c r="T57" s="5">
        <v>83265764071</v>
      </c>
      <c r="U57" s="5">
        <v>64384199176</v>
      </c>
    </row>
    <row r="58" spans="2:21" ht="15.5" x14ac:dyDescent="0.35">
      <c r="C58" t="s">
        <v>95</v>
      </c>
      <c r="D58" s="5">
        <v>14802871693</v>
      </c>
      <c r="E58" s="5">
        <v>-10404030842</v>
      </c>
      <c r="F58" s="5">
        <v>-4702657700</v>
      </c>
      <c r="G58" s="5">
        <v>-3813103233</v>
      </c>
      <c r="I58" s="5">
        <v>-22906290222</v>
      </c>
      <c r="J58" s="5">
        <v>-47594991535</v>
      </c>
      <c r="K58" s="5">
        <v>-62871982944</v>
      </c>
      <c r="L58" s="5">
        <v>-16369278315</v>
      </c>
      <c r="M58" s="5">
        <v>-44921716295</v>
      </c>
      <c r="N58" s="5">
        <v>-54676622197</v>
      </c>
      <c r="O58" s="5">
        <v>-45096464890</v>
      </c>
      <c r="P58" s="5">
        <v>-23757348324</v>
      </c>
      <c r="Q58" s="5">
        <v>2330482270</v>
      </c>
      <c r="R58" s="5">
        <v>-27159678554</v>
      </c>
      <c r="S58" s="5">
        <v>-4126869396</v>
      </c>
      <c r="T58" s="5">
        <v>26495367263</v>
      </c>
      <c r="U58" s="5">
        <v>13920846738</v>
      </c>
    </row>
    <row r="59" spans="2:21" ht="15.5" x14ac:dyDescent="0.35">
      <c r="C59" t="s">
        <v>433</v>
      </c>
      <c r="O59" s="5">
        <v>34743006</v>
      </c>
      <c r="P59" s="5">
        <v>87921880</v>
      </c>
      <c r="Q59" s="5">
        <v>144646715</v>
      </c>
      <c r="R59" s="5">
        <v>283636885</v>
      </c>
      <c r="S59" s="5">
        <v>175855618</v>
      </c>
      <c r="T59" s="5">
        <v>30166671781</v>
      </c>
      <c r="U59" s="5">
        <v>40172727</v>
      </c>
    </row>
    <row r="60" spans="2:21" ht="15.5" x14ac:dyDescent="0.35">
      <c r="C60" t="s">
        <v>431</v>
      </c>
      <c r="D60" s="5">
        <v>396010381</v>
      </c>
      <c r="E60" s="5">
        <v>818411026</v>
      </c>
      <c r="F60" s="5">
        <v>900491818</v>
      </c>
      <c r="G60" s="5">
        <v>1730378055</v>
      </c>
      <c r="I60" s="5">
        <v>5241590569</v>
      </c>
      <c r="J60" s="5">
        <v>4363622618</v>
      </c>
      <c r="K60" s="5">
        <v>4399913642</v>
      </c>
      <c r="L60" s="5">
        <v>2676832616</v>
      </c>
      <c r="M60" s="5">
        <v>1083874523</v>
      </c>
      <c r="N60" s="5">
        <v>2692943812</v>
      </c>
      <c r="O60" s="5">
        <v>6940436799</v>
      </c>
      <c r="P60" s="5">
        <v>7688489551</v>
      </c>
      <c r="Q60" s="5">
        <v>11936938600</v>
      </c>
      <c r="R60" s="5">
        <v>2548201018</v>
      </c>
      <c r="S60" s="5">
        <v>3506247781</v>
      </c>
      <c r="T60" s="5">
        <v>1466796215</v>
      </c>
      <c r="U60" s="5">
        <v>278241632</v>
      </c>
    </row>
    <row r="61" spans="2:21" ht="15.5" x14ac:dyDescent="0.35">
      <c r="C61" t="s">
        <v>27</v>
      </c>
      <c r="D61" s="5">
        <v>-13196845114</v>
      </c>
      <c r="E61" s="5">
        <v>-12207338511</v>
      </c>
      <c r="F61" s="5">
        <v>-10665483168</v>
      </c>
      <c r="G61" s="5">
        <v>-11253084179</v>
      </c>
      <c r="I61" s="5">
        <v>-45542652993</v>
      </c>
      <c r="J61" s="5">
        <v>-41950282519</v>
      </c>
      <c r="K61" s="5">
        <v>-46392861761</v>
      </c>
      <c r="L61" s="5">
        <v>-40471029356</v>
      </c>
      <c r="M61" s="5">
        <v>-41745819812</v>
      </c>
      <c r="N61" s="5">
        <v>-36545118178</v>
      </c>
      <c r="O61" s="5">
        <v>-49375902128</v>
      </c>
      <c r="P61" s="5">
        <v>-32839119440</v>
      </c>
      <c r="Q61" s="5">
        <v>-32022866095</v>
      </c>
      <c r="R61" s="5">
        <v>-29707153044</v>
      </c>
      <c r="S61" s="5">
        <v>-14405013302</v>
      </c>
      <c r="T61" s="5">
        <v>-11364790558</v>
      </c>
      <c r="U61" s="5">
        <v>-8942830184</v>
      </c>
    </row>
    <row r="62" spans="2:21" ht="15.5" x14ac:dyDescent="0.35">
      <c r="C62" t="s">
        <v>432</v>
      </c>
    </row>
    <row r="63" spans="2:21" ht="15.5" x14ac:dyDescent="0.35">
      <c r="C63" t="s">
        <v>81</v>
      </c>
      <c r="D63" s="5">
        <v>-2208781610</v>
      </c>
      <c r="E63" s="5">
        <v>1802846939</v>
      </c>
      <c r="F63" s="5">
        <v>-534524576</v>
      </c>
      <c r="G63" s="5">
        <v>1473029709</v>
      </c>
      <c r="I63" s="5">
        <v>1111784195</v>
      </c>
      <c r="J63" s="5">
        <v>-7590342617</v>
      </c>
      <c r="K63" s="5">
        <v>2351047563</v>
      </c>
      <c r="L63" s="5">
        <v>358585498</v>
      </c>
      <c r="M63" s="5">
        <v>366362041</v>
      </c>
      <c r="N63" s="5">
        <v>-5003612245</v>
      </c>
      <c r="O63" s="5">
        <v>-3552930977</v>
      </c>
      <c r="P63" s="5">
        <v>2472730804</v>
      </c>
      <c r="Q63" s="5">
        <v>-1399759717</v>
      </c>
      <c r="R63" s="5">
        <v>-6463655667</v>
      </c>
      <c r="S63" s="5">
        <v>-414883166</v>
      </c>
      <c r="T63" s="5">
        <v>13979680814</v>
      </c>
      <c r="U63" s="5">
        <v>-456997630</v>
      </c>
    </row>
    <row r="64" spans="2:21" ht="15.5" x14ac:dyDescent="0.35">
      <c r="C64" t="s">
        <v>96</v>
      </c>
      <c r="D64" s="5">
        <v>14802871693</v>
      </c>
      <c r="E64" s="5">
        <v>-10404030842</v>
      </c>
      <c r="F64" s="5">
        <v>-4702657700</v>
      </c>
      <c r="G64" s="5">
        <v>-3813103233</v>
      </c>
      <c r="I64" s="5">
        <v>-22906290222</v>
      </c>
      <c r="J64" s="5">
        <v>-47594991535</v>
      </c>
      <c r="K64" s="5">
        <v>-62871982944</v>
      </c>
      <c r="L64" s="5">
        <v>-16369278315</v>
      </c>
      <c r="M64" s="5">
        <v>-44921716295</v>
      </c>
      <c r="N64" s="5">
        <v>-54676622197</v>
      </c>
      <c r="O64" s="5">
        <v>-45096464890</v>
      </c>
      <c r="P64" s="5">
        <v>-23757348324</v>
      </c>
      <c r="Q64" s="5">
        <v>2330482270</v>
      </c>
      <c r="R64" s="5">
        <v>-27159678554</v>
      </c>
      <c r="S64" s="5">
        <v>-4126869396</v>
      </c>
      <c r="T64" s="5">
        <v>26495367263</v>
      </c>
      <c r="U64" s="5">
        <v>13920846738</v>
      </c>
    </row>
    <row r="65" spans="2:21" ht="15.5" x14ac:dyDescent="0.35">
      <c r="C65" t="s">
        <v>29</v>
      </c>
      <c r="D65" s="5">
        <v>47110373878</v>
      </c>
      <c r="E65" s="5">
        <v>67333146344</v>
      </c>
      <c r="F65" s="5">
        <v>26010265841</v>
      </c>
      <c r="G65" s="5">
        <v>44678092147</v>
      </c>
      <c r="I65" s="5">
        <v>100200407542</v>
      </c>
      <c r="J65" s="5">
        <v>-103198747279</v>
      </c>
      <c r="K65" s="5">
        <v>11946009923</v>
      </c>
      <c r="L65" s="5">
        <v>117187513903</v>
      </c>
      <c r="M65" s="5">
        <v>44152540846</v>
      </c>
      <c r="N65" s="5">
        <v>13568762041</v>
      </c>
      <c r="O65" s="5">
        <v>5163201735</v>
      </c>
      <c r="P65" s="5">
        <v>20887453647</v>
      </c>
      <c r="Q65" s="5">
        <v>31761022154</v>
      </c>
      <c r="R65" s="5">
        <v>30809950308</v>
      </c>
      <c r="S65" s="5">
        <v>53629853879</v>
      </c>
      <c r="T65" s="5">
        <v>109761131334</v>
      </c>
      <c r="U65" s="5">
        <v>78305045914</v>
      </c>
    </row>
    <row r="66" spans="2:21" ht="15.5" x14ac:dyDescent="0.35">
      <c r="C66" t="s">
        <v>28</v>
      </c>
      <c r="D66" s="5">
        <v>-11577603320</v>
      </c>
      <c r="E66" s="5">
        <v>-16524731341</v>
      </c>
      <c r="F66" s="5">
        <v>-9991722226</v>
      </c>
      <c r="G66" s="5">
        <v>-10045459155</v>
      </c>
      <c r="I66" s="5">
        <v>-28204486902</v>
      </c>
      <c r="J66" s="5">
        <v>19751700053</v>
      </c>
      <c r="K66" s="5">
        <v>-9639273397</v>
      </c>
      <c r="L66" s="5">
        <v>-30551909967</v>
      </c>
      <c r="M66" s="5">
        <v>-14445119241</v>
      </c>
      <c r="N66" s="5">
        <v>-8153020233</v>
      </c>
      <c r="O66" s="5">
        <v>-4206032677</v>
      </c>
      <c r="P66" s="5">
        <v>-4932821175</v>
      </c>
      <c r="Q66" s="5">
        <v>-5880557363</v>
      </c>
      <c r="R66" s="5">
        <v>-8264494258</v>
      </c>
      <c r="S66" s="5">
        <v>-13479285258</v>
      </c>
      <c r="T66" s="5">
        <v>-20645137227</v>
      </c>
      <c r="U66" s="5">
        <v>-20038059647</v>
      </c>
    </row>
    <row r="67" spans="2:21" ht="15.5" x14ac:dyDescent="0.35">
      <c r="C67" t="s">
        <v>100</v>
      </c>
      <c r="D67" s="5">
        <v>35532770558</v>
      </c>
      <c r="E67" s="5">
        <v>50808415003</v>
      </c>
      <c r="F67" s="5">
        <v>16018543615</v>
      </c>
      <c r="G67" s="5">
        <v>34632632992</v>
      </c>
      <c r="I67" s="5">
        <v>71995920640</v>
      </c>
      <c r="J67" s="5">
        <v>-83447047226</v>
      </c>
      <c r="K67" s="5">
        <v>2306736526</v>
      </c>
      <c r="L67" s="5">
        <v>86635603936</v>
      </c>
      <c r="M67" s="5">
        <v>29707421605</v>
      </c>
      <c r="N67" s="5">
        <v>5415741808</v>
      </c>
      <c r="O67" s="5">
        <v>957169058</v>
      </c>
      <c r="P67" s="5">
        <v>15954632472</v>
      </c>
      <c r="Q67" s="5">
        <v>25880464791</v>
      </c>
      <c r="R67" s="5">
        <v>22545456050</v>
      </c>
      <c r="S67" s="5">
        <v>40150568621</v>
      </c>
      <c r="T67" s="5">
        <v>89115994107</v>
      </c>
      <c r="U67" s="5">
        <v>58266986267</v>
      </c>
    </row>
    <row r="68" spans="2:21" ht="15.5" x14ac:dyDescent="0.35">
      <c r="C68" t="s">
        <v>101</v>
      </c>
      <c r="D68" s="5">
        <v>911240300</v>
      </c>
      <c r="E68" s="5">
        <v>911240300</v>
      </c>
      <c r="F68" s="5">
        <v>-3612481116</v>
      </c>
      <c r="G68" s="5">
        <v>2721572128</v>
      </c>
      <c r="I68" s="5">
        <v>532570023</v>
      </c>
      <c r="J68" s="5">
        <v>4646769089</v>
      </c>
      <c r="K68" s="5">
        <v>7730934869</v>
      </c>
      <c r="L68" s="5">
        <v>-235038707</v>
      </c>
      <c r="M68" s="5">
        <v>1679435930</v>
      </c>
      <c r="N68" s="5">
        <v>857836668</v>
      </c>
      <c r="O68" s="5">
        <v>-233519721</v>
      </c>
      <c r="P68" s="5">
        <v>1527484071</v>
      </c>
      <c r="Q68" s="5">
        <v>-1826980240</v>
      </c>
      <c r="R68" s="5">
        <v>-1401209063</v>
      </c>
      <c r="S68" s="5">
        <v>210179489</v>
      </c>
    </row>
    <row r="69" spans="2:21" ht="15.5" x14ac:dyDescent="0.35">
      <c r="C69" t="s">
        <v>103</v>
      </c>
      <c r="D69" s="5">
        <v>36444010858</v>
      </c>
      <c r="E69" s="5">
        <v>51719655303</v>
      </c>
      <c r="F69" s="5">
        <v>12406062499</v>
      </c>
      <c r="G69" s="5">
        <v>37354205120</v>
      </c>
      <c r="I69" s="5">
        <v>72528490663</v>
      </c>
      <c r="J69" s="5">
        <v>-78800278137</v>
      </c>
      <c r="K69" s="5">
        <v>10037671395</v>
      </c>
      <c r="L69" s="5">
        <v>86400565229</v>
      </c>
      <c r="M69" s="5">
        <v>31386857535</v>
      </c>
      <c r="N69" s="5">
        <v>6273578476</v>
      </c>
      <c r="O69" s="5">
        <v>723649337</v>
      </c>
      <c r="P69" s="5">
        <v>17482116543</v>
      </c>
      <c r="Q69" s="5">
        <v>24053484551</v>
      </c>
      <c r="R69" s="5">
        <v>21144246987</v>
      </c>
      <c r="S69" s="5">
        <v>40360748110</v>
      </c>
      <c r="T69" s="5">
        <v>89115994107</v>
      </c>
      <c r="U69" s="5">
        <v>58266986267</v>
      </c>
    </row>
    <row r="70" spans="2:21" ht="15.5" x14ac:dyDescent="0.35">
      <c r="C70" t="s">
        <v>104</v>
      </c>
      <c r="D70" s="5">
        <v>35532770558</v>
      </c>
      <c r="E70" s="5">
        <v>50808415003</v>
      </c>
      <c r="F70" s="5">
        <v>16018543615</v>
      </c>
      <c r="G70" s="5">
        <v>34632632992</v>
      </c>
      <c r="I70" s="5">
        <v>71995920640</v>
      </c>
      <c r="J70" s="5">
        <v>-83447047226</v>
      </c>
      <c r="K70" s="5">
        <v>2306736526</v>
      </c>
      <c r="L70" s="5">
        <v>86635603936</v>
      </c>
      <c r="M70" s="5">
        <v>29707421605</v>
      </c>
      <c r="N70" s="5">
        <v>5415741808</v>
      </c>
      <c r="O70" s="5">
        <v>957169058</v>
      </c>
      <c r="P70" s="5">
        <v>15954632472</v>
      </c>
      <c r="Q70" s="5">
        <v>25880464791</v>
      </c>
      <c r="R70" s="5">
        <v>22545456050</v>
      </c>
      <c r="S70" s="5">
        <v>40150568621</v>
      </c>
      <c r="T70" s="5">
        <v>89115994107</v>
      </c>
      <c r="U70" s="5">
        <v>58266986267</v>
      </c>
    </row>
    <row r="71" spans="2:21" ht="15.5" x14ac:dyDescent="0.35">
      <c r="C71" t="s">
        <v>8</v>
      </c>
      <c r="D71" s="5">
        <v>38652792468</v>
      </c>
      <c r="E71" s="5">
        <v>49916808364</v>
      </c>
      <c r="F71" s="5">
        <v>12940587075</v>
      </c>
      <c r="G71" s="5">
        <v>35881175411</v>
      </c>
      <c r="I71" s="5">
        <v>71416706468</v>
      </c>
      <c r="J71" s="5">
        <v>-71209935520</v>
      </c>
      <c r="K71" s="5">
        <v>7686623832</v>
      </c>
      <c r="L71" s="5">
        <v>86041979731</v>
      </c>
      <c r="M71" s="5">
        <v>31020495494</v>
      </c>
      <c r="N71" s="5">
        <v>11277190721</v>
      </c>
      <c r="O71" s="5">
        <v>4276580314</v>
      </c>
      <c r="P71" s="5">
        <v>15009385739</v>
      </c>
      <c r="Q71" s="5">
        <v>25453244268</v>
      </c>
      <c r="R71" s="5">
        <v>27607902654</v>
      </c>
      <c r="S71" s="5">
        <v>40775631276</v>
      </c>
      <c r="T71" s="5">
        <v>75136313293</v>
      </c>
      <c r="U71" s="5">
        <v>58723983897</v>
      </c>
    </row>
    <row r="72" spans="2:21" ht="15.5" x14ac:dyDescent="0.35">
      <c r="C72" t="s">
        <v>106</v>
      </c>
      <c r="D72" s="5">
        <v>35532770558</v>
      </c>
      <c r="E72" s="5">
        <v>50808415003</v>
      </c>
      <c r="F72" s="5">
        <v>16018543615</v>
      </c>
      <c r="G72" s="5">
        <v>34632632992</v>
      </c>
      <c r="I72" s="5">
        <v>71995920640</v>
      </c>
      <c r="J72" s="5">
        <v>-83447047226</v>
      </c>
      <c r="K72" s="5">
        <v>2306736526</v>
      </c>
      <c r="L72" s="5">
        <v>86635603936</v>
      </c>
      <c r="M72" s="5">
        <v>29707421605</v>
      </c>
      <c r="N72" s="5">
        <v>5415741808</v>
      </c>
      <c r="O72" s="5">
        <v>957169058</v>
      </c>
      <c r="P72" s="5">
        <v>15954632472</v>
      </c>
      <c r="Q72" s="5">
        <v>25880464791</v>
      </c>
      <c r="R72" s="5">
        <v>22545456050</v>
      </c>
      <c r="S72" s="5">
        <v>40150568621</v>
      </c>
      <c r="T72" s="5">
        <v>89115994107</v>
      </c>
      <c r="U72" s="5">
        <v>58266986267</v>
      </c>
    </row>
    <row r="73" spans="2:21" ht="15.5" x14ac:dyDescent="0.35">
      <c r="C73" t="s">
        <v>107</v>
      </c>
      <c r="D73" s="5">
        <v>36444010858</v>
      </c>
      <c r="E73" s="5">
        <v>51719655303</v>
      </c>
      <c r="F73" s="5">
        <v>12406062499</v>
      </c>
      <c r="G73" s="5">
        <v>37354205120</v>
      </c>
      <c r="I73" s="5">
        <v>72528490663</v>
      </c>
      <c r="J73" s="5">
        <v>-78800278137</v>
      </c>
      <c r="K73" s="5">
        <v>10037671395</v>
      </c>
      <c r="L73" s="5">
        <v>86400565229</v>
      </c>
      <c r="M73" s="5">
        <v>31386857535</v>
      </c>
      <c r="N73" s="5">
        <v>6273578476</v>
      </c>
      <c r="O73" s="5">
        <v>723649337</v>
      </c>
      <c r="P73" s="5">
        <v>17482116543</v>
      </c>
      <c r="Q73" s="5">
        <v>24053484551</v>
      </c>
      <c r="R73" s="5">
        <v>21144246987</v>
      </c>
      <c r="S73" s="5">
        <v>40360748110</v>
      </c>
      <c r="T73" s="5">
        <v>89115994107</v>
      </c>
      <c r="U73" s="5">
        <v>58266986267</v>
      </c>
    </row>
    <row r="74" spans="2:21" ht="15.5" x14ac:dyDescent="0.35">
      <c r="C74" t="s">
        <v>108</v>
      </c>
      <c r="D74" s="5">
        <v>36444010858</v>
      </c>
      <c r="E74" s="5">
        <v>51719655303</v>
      </c>
      <c r="F74" s="5">
        <v>12406062499</v>
      </c>
      <c r="G74" s="5">
        <v>37354205120</v>
      </c>
      <c r="I74" s="5">
        <v>72528490663</v>
      </c>
      <c r="J74" s="5">
        <v>-78800278137</v>
      </c>
      <c r="K74" s="5">
        <v>10037671395</v>
      </c>
      <c r="L74" s="5">
        <v>86400565229</v>
      </c>
      <c r="M74" s="5">
        <v>31386857535</v>
      </c>
      <c r="N74" s="5">
        <v>6273578476</v>
      </c>
      <c r="O74" s="5">
        <v>723649337</v>
      </c>
      <c r="P74" s="5">
        <v>17482116543</v>
      </c>
      <c r="Q74" s="5">
        <v>24053484551</v>
      </c>
      <c r="R74" s="5">
        <v>21144246987</v>
      </c>
      <c r="S74" s="5">
        <v>40360748110</v>
      </c>
      <c r="T74" s="5">
        <v>89115994107</v>
      </c>
      <c r="U74" s="5">
        <v>58266986267</v>
      </c>
    </row>
    <row r="76" spans="2:21" ht="15.5" x14ac:dyDescent="0.35">
      <c r="B76" t="s">
        <v>109</v>
      </c>
      <c r="C76" t="s">
        <v>110</v>
      </c>
    </row>
    <row r="77" spans="2:21" ht="15.5" x14ac:dyDescent="0.35">
      <c r="C77" t="s">
        <v>437</v>
      </c>
    </row>
    <row r="78" spans="2:21" ht="15.5" x14ac:dyDescent="0.35">
      <c r="C78" t="s">
        <v>20</v>
      </c>
      <c r="D78" s="5">
        <v>489742018066</v>
      </c>
      <c r="E78" s="5">
        <v>362492185703</v>
      </c>
      <c r="F78" s="5">
        <v>332519684018</v>
      </c>
      <c r="G78" s="5">
        <v>274195449731</v>
      </c>
      <c r="I78" s="5">
        <v>332519684018</v>
      </c>
      <c r="J78" s="5">
        <v>287576994906</v>
      </c>
      <c r="K78" s="5">
        <v>289420624495</v>
      </c>
      <c r="L78" s="5">
        <v>282270231029</v>
      </c>
      <c r="M78" s="5">
        <v>216907258764</v>
      </c>
      <c r="N78" s="5">
        <v>176646721652</v>
      </c>
      <c r="O78" s="5">
        <v>170632054962</v>
      </c>
      <c r="P78" s="5">
        <v>268820928488</v>
      </c>
      <c r="Q78" s="5">
        <v>278614714467</v>
      </c>
      <c r="R78" s="5">
        <v>94527899602</v>
      </c>
      <c r="S78" s="5">
        <v>107598435920</v>
      </c>
      <c r="T78" s="5">
        <v>125050843516</v>
      </c>
      <c r="U78" s="5">
        <v>91980401088</v>
      </c>
    </row>
    <row r="79" spans="2:21" ht="15.5" x14ac:dyDescent="0.35">
      <c r="C79" t="s">
        <v>395</v>
      </c>
      <c r="D79" s="5">
        <v>359813274172</v>
      </c>
      <c r="E79" s="5">
        <v>566757533671</v>
      </c>
      <c r="F79" s="5">
        <v>704771376151</v>
      </c>
      <c r="G79" s="5">
        <v>562459151892</v>
      </c>
      <c r="I79" s="5">
        <v>704771376151</v>
      </c>
      <c r="J79" s="5">
        <v>311243130487</v>
      </c>
      <c r="K79" s="5">
        <v>243767970689</v>
      </c>
      <c r="L79" s="5">
        <v>448775394470</v>
      </c>
      <c r="M79" s="5">
        <v>451033593875</v>
      </c>
      <c r="N79" s="5">
        <v>360402133179</v>
      </c>
      <c r="O79" s="5">
        <v>277933472039</v>
      </c>
      <c r="P79" s="5">
        <v>245715957629</v>
      </c>
      <c r="Q79" s="5">
        <v>200512105090</v>
      </c>
      <c r="R79" s="5">
        <v>158097017422</v>
      </c>
      <c r="S79" s="5">
        <v>94300351510</v>
      </c>
      <c r="T79" s="5">
        <v>109126959276</v>
      </c>
      <c r="U79" s="5">
        <v>138194772290</v>
      </c>
    </row>
    <row r="80" spans="2:21" ht="15.5" x14ac:dyDescent="0.35">
      <c r="C80" t="s">
        <v>122</v>
      </c>
      <c r="R80" s="5">
        <v>5624611030</v>
      </c>
      <c r="S80" s="5">
        <v>5624611030</v>
      </c>
      <c r="T80" s="5">
        <v>5624611030</v>
      </c>
      <c r="U80" s="5">
        <v>5624611030</v>
      </c>
    </row>
    <row r="81" spans="3:21" ht="15.5" x14ac:dyDescent="0.35">
      <c r="C81" t="s">
        <v>123</v>
      </c>
      <c r="D81" s="5">
        <v>3184854484</v>
      </c>
      <c r="E81" s="5">
        <v>3764400892</v>
      </c>
      <c r="F81" s="5">
        <v>4362178979</v>
      </c>
      <c r="G81" s="5">
        <v>4376766982</v>
      </c>
      <c r="I81" s="5">
        <v>4362178979</v>
      </c>
      <c r="J81" s="5">
        <v>3340212114</v>
      </c>
      <c r="K81" s="5">
        <v>3635901886</v>
      </c>
      <c r="L81" s="5">
        <v>6446880349</v>
      </c>
      <c r="M81" s="5">
        <v>7772414348</v>
      </c>
      <c r="N81" s="5">
        <v>4797282427</v>
      </c>
      <c r="O81" s="5">
        <v>6379980680</v>
      </c>
      <c r="P81" s="5">
        <v>12622770901</v>
      </c>
      <c r="Q81" s="5">
        <v>12123598136</v>
      </c>
      <c r="R81" s="5">
        <v>54006496264</v>
      </c>
      <c r="S81" s="5">
        <v>7257652004</v>
      </c>
      <c r="T81" s="5">
        <v>11166147200</v>
      </c>
      <c r="U81" s="5">
        <v>6287798428</v>
      </c>
    </row>
    <row r="82" spans="3:21" ht="15.5" x14ac:dyDescent="0.35">
      <c r="C82" t="s">
        <v>396</v>
      </c>
      <c r="D82" s="5">
        <v>359813274172</v>
      </c>
      <c r="E82" s="5">
        <v>566757533671</v>
      </c>
      <c r="F82" s="5">
        <v>704771376151</v>
      </c>
      <c r="G82" s="5">
        <v>562459151892</v>
      </c>
      <c r="I82" s="5">
        <v>704771376151</v>
      </c>
      <c r="J82" s="5">
        <v>311243130487</v>
      </c>
      <c r="K82" s="5">
        <v>243767970689</v>
      </c>
      <c r="L82" s="5">
        <v>448775394470</v>
      </c>
      <c r="M82" s="5">
        <v>451033593875</v>
      </c>
      <c r="N82" s="5">
        <v>360402133179</v>
      </c>
      <c r="O82" s="5">
        <v>277933472039</v>
      </c>
      <c r="P82" s="5">
        <v>245715957629</v>
      </c>
      <c r="Q82" s="5">
        <v>200512105090</v>
      </c>
      <c r="R82" s="5">
        <v>158097017422</v>
      </c>
      <c r="S82" s="5">
        <v>94300351510</v>
      </c>
      <c r="T82" s="5">
        <v>109126959276</v>
      </c>
      <c r="U82" s="5">
        <v>138194772290</v>
      </c>
    </row>
    <row r="83" spans="3:21" ht="15.5" x14ac:dyDescent="0.35">
      <c r="C83" t="s">
        <v>397</v>
      </c>
      <c r="D83" s="5">
        <v>7221679702</v>
      </c>
      <c r="E83" s="5">
        <v>7231386213</v>
      </c>
      <c r="F83" s="5">
        <v>7360167203</v>
      </c>
      <c r="G83" s="5">
        <v>7523466070</v>
      </c>
      <c r="I83" s="5">
        <v>7360167203</v>
      </c>
      <c r="J83" s="5">
        <v>7412797716</v>
      </c>
      <c r="K83" s="5">
        <v>7353451756</v>
      </c>
      <c r="L83" s="5">
        <v>8235998147</v>
      </c>
      <c r="M83" s="5">
        <v>7761150559</v>
      </c>
      <c r="N83" s="5">
        <v>9422819572</v>
      </c>
      <c r="O83" s="5">
        <v>10479126627</v>
      </c>
      <c r="P83" s="5">
        <v>9524042188</v>
      </c>
      <c r="Q83" s="5">
        <v>28690705217</v>
      </c>
      <c r="R83" s="5">
        <v>1406010942</v>
      </c>
      <c r="S83" s="5">
        <v>282612956</v>
      </c>
      <c r="T83" s="5">
        <v>3564467738</v>
      </c>
      <c r="U83" s="5">
        <v>1021502397</v>
      </c>
    </row>
    <row r="84" spans="3:21" ht="15.5" x14ac:dyDescent="0.35">
      <c r="C84" t="s">
        <v>439</v>
      </c>
      <c r="D84" s="5">
        <v>7221679702</v>
      </c>
      <c r="E84" s="5">
        <v>7231386213</v>
      </c>
      <c r="F84" s="5">
        <v>7360167203</v>
      </c>
      <c r="G84" s="5">
        <v>7523466070</v>
      </c>
      <c r="I84" s="5">
        <v>7360167203</v>
      </c>
      <c r="J84" s="5">
        <v>7412797716</v>
      </c>
      <c r="K84" s="5">
        <v>7353451756</v>
      </c>
      <c r="L84" s="5">
        <v>8235998147</v>
      </c>
      <c r="M84" s="5">
        <v>7761150559</v>
      </c>
      <c r="N84" s="5">
        <v>9422819572</v>
      </c>
      <c r="O84" s="5">
        <v>10479126627</v>
      </c>
      <c r="P84" s="5">
        <v>9524042188</v>
      </c>
      <c r="Q84" s="5">
        <v>28690705217</v>
      </c>
      <c r="R84" s="5">
        <v>1406010942</v>
      </c>
      <c r="S84" s="5">
        <v>282612956</v>
      </c>
      <c r="T84" s="5">
        <v>3564467738</v>
      </c>
      <c r="U84" s="5">
        <v>1021502397</v>
      </c>
    </row>
    <row r="85" spans="3:21" ht="15.5" x14ac:dyDescent="0.35">
      <c r="C85" t="s">
        <v>440</v>
      </c>
      <c r="D85" s="5">
        <v>481920485234</v>
      </c>
      <c r="E85" s="5">
        <v>437050836051</v>
      </c>
      <c r="F85" s="5">
        <v>490424617007</v>
      </c>
      <c r="G85" s="5">
        <v>448777420766</v>
      </c>
      <c r="I85" s="5">
        <v>490424617007</v>
      </c>
      <c r="J85" s="5">
        <v>427161793743</v>
      </c>
      <c r="K85" s="5">
        <v>486360790755</v>
      </c>
      <c r="L85" s="5">
        <v>457088997518</v>
      </c>
      <c r="M85" s="5">
        <v>438730784018</v>
      </c>
      <c r="N85" s="5">
        <v>388035141921</v>
      </c>
      <c r="O85" s="5">
        <v>410800635623</v>
      </c>
      <c r="P85" s="5">
        <v>302148568290</v>
      </c>
      <c r="Q85" s="5">
        <v>293162796955</v>
      </c>
      <c r="R85" s="5">
        <v>238247341317</v>
      </c>
      <c r="S85" s="5">
        <v>108659590967</v>
      </c>
      <c r="T85" s="5">
        <v>111766911295</v>
      </c>
      <c r="U85" s="5">
        <v>88932449912</v>
      </c>
    </row>
    <row r="86" spans="3:21" ht="15.5" x14ac:dyDescent="0.35">
      <c r="C86" t="s">
        <v>81</v>
      </c>
      <c r="D86" s="5">
        <v>444324656782</v>
      </c>
      <c r="E86" s="5">
        <v>492608569327</v>
      </c>
      <c r="F86" s="5">
        <v>492608569327</v>
      </c>
      <c r="G86" s="5">
        <v>492608743919</v>
      </c>
      <c r="I86" s="5">
        <v>492608569327</v>
      </c>
      <c r="J86" s="5">
        <v>492608875628</v>
      </c>
      <c r="K86" s="5">
        <v>493750446153</v>
      </c>
      <c r="L86" s="5">
        <v>493750446153</v>
      </c>
      <c r="M86" s="5">
        <v>492615432643</v>
      </c>
      <c r="N86" s="5">
        <v>491832332643</v>
      </c>
      <c r="O86" s="5">
        <v>484663453558</v>
      </c>
      <c r="P86" s="5">
        <v>484820462686</v>
      </c>
      <c r="Q86" s="5">
        <v>477422452972</v>
      </c>
      <c r="R86" s="5">
        <v>27172354524</v>
      </c>
      <c r="S86" s="5">
        <v>24962034524</v>
      </c>
      <c r="T86" s="5">
        <v>24962034524</v>
      </c>
      <c r="U86" s="5">
        <v>4718519524</v>
      </c>
    </row>
    <row r="87" spans="3:21" ht="15.5" x14ac:dyDescent="0.35">
      <c r="C87" t="s">
        <v>441</v>
      </c>
      <c r="D87" s="5">
        <v>1411348418741</v>
      </c>
      <c r="E87" s="5">
        <v>1433690455132</v>
      </c>
      <c r="F87" s="5">
        <v>1574892735136</v>
      </c>
      <c r="G87" s="5">
        <v>1338173628338</v>
      </c>
      <c r="I87" s="5">
        <v>1574892735136</v>
      </c>
      <c r="J87" s="5">
        <v>1068708952564</v>
      </c>
      <c r="K87" s="5">
        <v>1073290266264</v>
      </c>
      <c r="L87" s="5">
        <v>1263255237692</v>
      </c>
      <c r="M87" s="5">
        <v>1158132110148</v>
      </c>
      <c r="N87" s="5">
        <v>953792483691</v>
      </c>
      <c r="O87" s="5">
        <v>889743651129</v>
      </c>
      <c r="P87" s="5">
        <v>851410216636</v>
      </c>
      <c r="Q87" s="5">
        <v>836639597232</v>
      </c>
      <c r="R87" s="5">
        <v>519269756899</v>
      </c>
      <c r="S87" s="5">
        <v>341723784839</v>
      </c>
      <c r="T87" s="5">
        <v>379496707512</v>
      </c>
      <c r="U87" s="5">
        <v>338468880290</v>
      </c>
    </row>
    <row r="88" spans="3:21" ht="15.5" x14ac:dyDescent="0.35">
      <c r="C88" t="s">
        <v>442</v>
      </c>
    </row>
    <row r="89" spans="3:21" ht="15.5" x14ac:dyDescent="0.35">
      <c r="C89" t="s">
        <v>399</v>
      </c>
      <c r="D89" s="5">
        <v>43937905646</v>
      </c>
      <c r="E89" s="5">
        <v>43751032716</v>
      </c>
      <c r="F89" s="5">
        <v>44946569405</v>
      </c>
      <c r="G89" s="5">
        <v>45336648601</v>
      </c>
      <c r="I89" s="5">
        <v>44946569405</v>
      </c>
      <c r="J89" s="5">
        <v>44190510096</v>
      </c>
      <c r="K89" s="5">
        <v>43384698568</v>
      </c>
      <c r="L89" s="5">
        <v>45928258864</v>
      </c>
      <c r="M89" s="5">
        <v>48016640190</v>
      </c>
      <c r="N89" s="5">
        <v>47235024938</v>
      </c>
      <c r="O89" s="5">
        <v>7770454500</v>
      </c>
      <c r="P89" s="5">
        <v>21064350000</v>
      </c>
    </row>
    <row r="90" spans="3:21" ht="15.5" x14ac:dyDescent="0.35">
      <c r="C90" t="s">
        <v>111</v>
      </c>
      <c r="D90" s="5">
        <v>419703821005</v>
      </c>
      <c r="E90" s="5">
        <v>425138125190</v>
      </c>
      <c r="F90" s="5">
        <v>426510785512</v>
      </c>
      <c r="G90" s="5">
        <v>432254294006</v>
      </c>
      <c r="I90" s="5">
        <v>426510785512</v>
      </c>
      <c r="J90" s="5">
        <v>424278382789</v>
      </c>
      <c r="K90" s="5">
        <v>437450447490</v>
      </c>
      <c r="L90" s="5">
        <v>421445662260</v>
      </c>
      <c r="M90" s="5">
        <v>440353396212</v>
      </c>
      <c r="N90" s="5">
        <v>440748401586</v>
      </c>
      <c r="O90" s="5">
        <v>602802562379</v>
      </c>
      <c r="P90" s="5">
        <v>582660258194</v>
      </c>
      <c r="Q90" s="5">
        <v>485558490029</v>
      </c>
      <c r="R90" s="5">
        <v>436018707335</v>
      </c>
      <c r="S90" s="5">
        <v>393331492683</v>
      </c>
      <c r="T90" s="5">
        <v>250714045211</v>
      </c>
      <c r="U90" s="5">
        <v>149864271873</v>
      </c>
    </row>
    <row r="91" spans="3:21" ht="15.5" x14ac:dyDescent="0.35">
      <c r="C91" t="s">
        <v>114</v>
      </c>
      <c r="D91" s="5">
        <v>167042032</v>
      </c>
      <c r="E91" s="5">
        <v>170779120</v>
      </c>
      <c r="F91" s="5">
        <v>174516208</v>
      </c>
      <c r="G91" s="5">
        <v>178253296</v>
      </c>
      <c r="I91" s="5">
        <v>174516208</v>
      </c>
      <c r="J91" s="5">
        <v>189464560</v>
      </c>
      <c r="K91" s="5">
        <v>144412866</v>
      </c>
      <c r="L91" s="5">
        <v>170611202</v>
      </c>
      <c r="M91" s="5">
        <v>219954658</v>
      </c>
      <c r="N91" s="5">
        <v>293604886</v>
      </c>
      <c r="O91" s="5">
        <v>369923674</v>
      </c>
      <c r="P91" s="5">
        <v>1036188781</v>
      </c>
      <c r="Q91" s="5">
        <v>1896943244</v>
      </c>
      <c r="R91" s="5">
        <v>2779599525</v>
      </c>
    </row>
    <row r="92" spans="3:21" ht="15.5" x14ac:dyDescent="0.35">
      <c r="C92" t="s">
        <v>113</v>
      </c>
      <c r="D92" s="5">
        <v>26046367908</v>
      </c>
      <c r="E92" s="5">
        <v>31846214526</v>
      </c>
      <c r="F92" s="5">
        <v>36118156539</v>
      </c>
      <c r="G92" s="5">
        <v>37732619545</v>
      </c>
      <c r="I92" s="5">
        <v>36118156539</v>
      </c>
      <c r="J92" s="5">
        <v>42517768500</v>
      </c>
      <c r="K92" s="5">
        <v>20028609166</v>
      </c>
      <c r="L92" s="5">
        <v>21475210815</v>
      </c>
      <c r="M92" s="5">
        <v>24003035594</v>
      </c>
      <c r="N92" s="5">
        <v>33049418493</v>
      </c>
      <c r="O92" s="5">
        <v>35853756309</v>
      </c>
      <c r="P92" s="5">
        <v>35198065696</v>
      </c>
      <c r="Q92" s="5">
        <v>31647872656</v>
      </c>
      <c r="R92" s="5">
        <v>23709544539</v>
      </c>
      <c r="S92" s="5">
        <v>14998877523</v>
      </c>
      <c r="T92" s="5">
        <v>9182205106</v>
      </c>
      <c r="U92" s="5">
        <v>5985344195</v>
      </c>
    </row>
    <row r="93" spans="3:21" ht="15.5" x14ac:dyDescent="0.35">
      <c r="C93" t="s">
        <v>634</v>
      </c>
      <c r="D93" s="5">
        <v>199590376784</v>
      </c>
      <c r="E93" s="5">
        <v>204155237462</v>
      </c>
      <c r="F93" s="5">
        <v>208720098141</v>
      </c>
      <c r="G93" s="5">
        <v>222562522481</v>
      </c>
      <c r="I93" s="5">
        <v>208720098141</v>
      </c>
      <c r="J93" s="5">
        <v>226979540855</v>
      </c>
      <c r="K93" s="5">
        <v>232868898687</v>
      </c>
      <c r="L93" s="5">
        <v>238758256519</v>
      </c>
      <c r="M93" s="5">
        <v>244647614351</v>
      </c>
      <c r="N93" s="5">
        <v>244647614351</v>
      </c>
      <c r="O93" s="5">
        <v>244647614351</v>
      </c>
      <c r="P93" s="5">
        <v>244647614351</v>
      </c>
      <c r="Q93" s="5">
        <v>244647614351</v>
      </c>
    </row>
    <row r="94" spans="3:21" ht="15.5" x14ac:dyDescent="0.35">
      <c r="C94" t="s">
        <v>445</v>
      </c>
      <c r="D94" s="5">
        <v>709887952144</v>
      </c>
      <c r="E94" s="5">
        <v>727276764121</v>
      </c>
      <c r="F94" s="5">
        <v>748589661407</v>
      </c>
      <c r="G94" s="5">
        <v>762164208806</v>
      </c>
      <c r="I94" s="5">
        <v>748589661407</v>
      </c>
      <c r="J94" s="5">
        <v>772678662542</v>
      </c>
      <c r="K94" s="5">
        <v>766332207483</v>
      </c>
      <c r="L94" s="5">
        <v>778944339391</v>
      </c>
      <c r="M94" s="5">
        <v>812296009908</v>
      </c>
      <c r="N94" s="5">
        <v>814868063063</v>
      </c>
      <c r="O94" s="5">
        <v>930639701683</v>
      </c>
      <c r="P94" s="5">
        <v>919955755373</v>
      </c>
      <c r="Q94" s="5">
        <v>786387877813</v>
      </c>
      <c r="R94" s="5">
        <v>482387255105</v>
      </c>
      <c r="S94" s="5">
        <v>422760463871</v>
      </c>
      <c r="T94" s="5">
        <v>270037323601</v>
      </c>
      <c r="U94" s="5">
        <v>159183677382</v>
      </c>
    </row>
    <row r="95" spans="3:21" ht="15.5" x14ac:dyDescent="0.35">
      <c r="C95" t="s">
        <v>117</v>
      </c>
      <c r="D95" s="5">
        <v>2121236370885</v>
      </c>
      <c r="E95" s="5">
        <v>2160967219253</v>
      </c>
      <c r="F95" s="5">
        <v>2323482396543</v>
      </c>
      <c r="G95" s="5">
        <v>2100337837144</v>
      </c>
      <c r="I95" s="5">
        <v>2323482396543</v>
      </c>
      <c r="J95" s="5">
        <v>1841387615106</v>
      </c>
      <c r="K95" s="5">
        <v>1839622473747</v>
      </c>
      <c r="L95" s="5">
        <v>2042199577083</v>
      </c>
      <c r="M95" s="5">
        <v>1970428120056</v>
      </c>
      <c r="N95" s="5">
        <v>1768660546754</v>
      </c>
      <c r="O95" s="5">
        <v>1820383352812</v>
      </c>
      <c r="P95" s="5">
        <v>1771365972009</v>
      </c>
      <c r="Q95" s="5">
        <v>1623027475045</v>
      </c>
      <c r="R95" s="5">
        <v>1001657012004</v>
      </c>
      <c r="S95" s="5">
        <v>764484248710</v>
      </c>
      <c r="T95" s="5">
        <v>649534031113</v>
      </c>
      <c r="U95" s="5">
        <v>497652557672</v>
      </c>
    </row>
    <row r="96" spans="3:21" ht="15.5" x14ac:dyDescent="0.35">
      <c r="C96" t="s">
        <v>118</v>
      </c>
    </row>
    <row r="97" spans="3:21" ht="15.5" x14ac:dyDescent="0.35">
      <c r="C97" t="s">
        <v>119</v>
      </c>
    </row>
    <row r="98" spans="3:21" ht="15.5" x14ac:dyDescent="0.35">
      <c r="C98" t="s">
        <v>446</v>
      </c>
      <c r="D98" s="5">
        <v>963654467012</v>
      </c>
      <c r="E98" s="5">
        <v>950099520597</v>
      </c>
      <c r="F98" s="5">
        <v>1163257222596</v>
      </c>
      <c r="G98" s="5">
        <v>960512729870</v>
      </c>
      <c r="I98" s="5">
        <v>1163257222596</v>
      </c>
      <c r="J98" s="5">
        <v>753716763605</v>
      </c>
      <c r="K98" s="5">
        <v>685194518888</v>
      </c>
      <c r="L98" s="5">
        <v>875853096624</v>
      </c>
      <c r="M98" s="5">
        <v>883202660221</v>
      </c>
      <c r="N98" s="5">
        <v>701020837232</v>
      </c>
      <c r="O98" s="5">
        <v>668931501885</v>
      </c>
      <c r="P98" s="5">
        <v>615506825729</v>
      </c>
      <c r="Q98" s="5">
        <v>511596750506</v>
      </c>
      <c r="R98" s="5">
        <v>468979800633</v>
      </c>
      <c r="S98" s="5">
        <v>298417379502</v>
      </c>
      <c r="T98" s="5">
        <v>256924179534</v>
      </c>
      <c r="U98" s="5">
        <v>271139784806</v>
      </c>
    </row>
    <row r="99" spans="3:21" ht="15.5" x14ac:dyDescent="0.35">
      <c r="C99" t="s">
        <v>447</v>
      </c>
      <c r="D99" s="5">
        <v>618832842895</v>
      </c>
      <c r="E99" s="5">
        <v>639352673860</v>
      </c>
      <c r="F99" s="5">
        <v>629273781813</v>
      </c>
      <c r="G99" s="5">
        <v>608738915809</v>
      </c>
      <c r="I99" s="5">
        <v>629273781813</v>
      </c>
      <c r="J99" s="5">
        <v>530256703075</v>
      </c>
      <c r="K99" s="5">
        <v>538152395439</v>
      </c>
      <c r="L99" s="5">
        <v>582031746726</v>
      </c>
      <c r="M99" s="5">
        <v>598053007499</v>
      </c>
      <c r="N99" s="5">
        <v>473866750000</v>
      </c>
      <c r="O99" s="5">
        <v>460878914181</v>
      </c>
      <c r="P99" s="5">
        <v>135020965700</v>
      </c>
      <c r="Q99" s="5">
        <v>24402356087</v>
      </c>
      <c r="R99" s="5">
        <v>13436000000</v>
      </c>
      <c r="S99" s="5">
        <v>23711873357</v>
      </c>
      <c r="T99" s="5">
        <v>12440000000</v>
      </c>
      <c r="U99" s="5">
        <v>160216884363</v>
      </c>
    </row>
    <row r="100" spans="3:21" ht="15.5" x14ac:dyDescent="0.35">
      <c r="C100" t="s">
        <v>400</v>
      </c>
    </row>
    <row r="101" spans="3:21" ht="15.5" x14ac:dyDescent="0.35">
      <c r="C101" t="s">
        <v>581</v>
      </c>
      <c r="D101" s="5">
        <v>234958034678</v>
      </c>
      <c r="E101" s="5">
        <v>163375047794</v>
      </c>
      <c r="F101" s="5">
        <v>347606758380</v>
      </c>
      <c r="G101" s="5">
        <v>211665036103</v>
      </c>
      <c r="I101" s="5">
        <v>347606758380</v>
      </c>
      <c r="J101" s="5">
        <v>169180030485</v>
      </c>
      <c r="K101" s="5">
        <v>118991084819</v>
      </c>
      <c r="L101" s="5">
        <v>231892645912</v>
      </c>
      <c r="M101" s="5">
        <v>227357788804</v>
      </c>
      <c r="N101" s="5">
        <v>182031842857</v>
      </c>
      <c r="O101" s="5">
        <v>169085616856</v>
      </c>
      <c r="P101" s="5">
        <v>109863012588</v>
      </c>
      <c r="Q101" s="5">
        <v>140224610057</v>
      </c>
      <c r="R101" s="5">
        <v>144285024672</v>
      </c>
      <c r="S101" s="5">
        <v>82708712342</v>
      </c>
      <c r="T101" s="5">
        <v>73723450356</v>
      </c>
      <c r="U101" s="5">
        <v>80645458921</v>
      </c>
    </row>
    <row r="102" spans="3:21" ht="15.5" x14ac:dyDescent="0.35">
      <c r="C102" t="s">
        <v>285</v>
      </c>
    </row>
    <row r="103" spans="3:21" ht="15.5" x14ac:dyDescent="0.35">
      <c r="C103" t="s">
        <v>448</v>
      </c>
      <c r="R103" s="5">
        <v>5624611030</v>
      </c>
      <c r="S103" s="5">
        <v>5624611030</v>
      </c>
      <c r="T103" s="5">
        <v>5624611030</v>
      </c>
      <c r="U103" s="5">
        <v>5624611030</v>
      </c>
    </row>
    <row r="104" spans="3:21" ht="15.5" x14ac:dyDescent="0.35">
      <c r="C104" t="s">
        <v>126</v>
      </c>
      <c r="D104" s="5">
        <v>13253249778</v>
      </c>
      <c r="E104" s="5">
        <v>23940118345</v>
      </c>
      <c r="F104" s="5">
        <v>22384141855</v>
      </c>
      <c r="G104" s="5">
        <v>15278153895</v>
      </c>
      <c r="I104" s="5">
        <v>22384141855</v>
      </c>
      <c r="J104" s="5">
        <v>5196642621</v>
      </c>
      <c r="K104" s="5">
        <v>5060583465</v>
      </c>
      <c r="L104" s="5">
        <v>18618924948</v>
      </c>
      <c r="M104" s="5">
        <v>4580864846</v>
      </c>
      <c r="N104" s="5">
        <v>4401917735</v>
      </c>
      <c r="O104" s="5">
        <v>2925029723</v>
      </c>
      <c r="P104" s="5">
        <v>6553490208</v>
      </c>
      <c r="Q104" s="5">
        <v>1741245156</v>
      </c>
      <c r="R104" s="5">
        <v>3463676820</v>
      </c>
      <c r="S104" s="5">
        <v>4867209823</v>
      </c>
      <c r="T104" s="5">
        <v>12852645564</v>
      </c>
      <c r="U104" s="5">
        <v>16301697279</v>
      </c>
    </row>
    <row r="105" spans="3:21" ht="15.5" x14ac:dyDescent="0.35">
      <c r="C105" t="s">
        <v>127</v>
      </c>
      <c r="D105" s="5">
        <v>78365676784</v>
      </c>
      <c r="E105" s="5">
        <v>108014350161</v>
      </c>
      <c r="F105" s="5">
        <v>148385273193</v>
      </c>
      <c r="G105" s="5">
        <v>112022858280</v>
      </c>
      <c r="I105" s="5">
        <v>148385273193</v>
      </c>
      <c r="J105" s="5">
        <v>34953385307</v>
      </c>
      <c r="K105" s="5">
        <v>11652481851</v>
      </c>
      <c r="L105" s="5">
        <v>18114068678</v>
      </c>
      <c r="M105" s="5">
        <v>27696892594</v>
      </c>
      <c r="N105" s="5">
        <v>19036901020</v>
      </c>
      <c r="O105" s="5">
        <v>11657335743</v>
      </c>
      <c r="P105" s="5">
        <v>12083253406</v>
      </c>
      <c r="Q105" s="5">
        <v>15176907346</v>
      </c>
      <c r="R105" s="5">
        <v>17330498246</v>
      </c>
      <c r="S105" s="5">
        <v>10446102515</v>
      </c>
      <c r="T105" s="5">
        <v>11352591796</v>
      </c>
      <c r="U105" s="5">
        <v>5826103123</v>
      </c>
    </row>
    <row r="106" spans="3:21" ht="15.5" x14ac:dyDescent="0.35">
      <c r="C106" t="s">
        <v>449</v>
      </c>
    </row>
    <row r="107" spans="3:21" ht="15.5" x14ac:dyDescent="0.35">
      <c r="C107" t="s">
        <v>451</v>
      </c>
      <c r="D107" s="5">
        <v>3323549681</v>
      </c>
      <c r="E107" s="5">
        <v>3277115284</v>
      </c>
      <c r="F107" s="5">
        <v>3323549681</v>
      </c>
      <c r="I107" s="5">
        <v>3323549681</v>
      </c>
      <c r="O107" s="5">
        <v>2000000000</v>
      </c>
      <c r="P107" s="5">
        <v>1000000000</v>
      </c>
    </row>
    <row r="108" spans="3:21" ht="15.5" x14ac:dyDescent="0.35">
      <c r="C108" t="s">
        <v>450</v>
      </c>
      <c r="D108" s="5">
        <v>614349032</v>
      </c>
      <c r="E108" s="5">
        <v>733980712</v>
      </c>
      <c r="F108" s="5">
        <v>867842360</v>
      </c>
      <c r="G108" s="5">
        <v>1040379224</v>
      </c>
      <c r="I108" s="5">
        <v>867842360</v>
      </c>
      <c r="J108" s="5">
        <v>115765450</v>
      </c>
      <c r="K108" s="5">
        <v>538311538</v>
      </c>
      <c r="L108" s="5">
        <v>2102017617</v>
      </c>
      <c r="M108" s="5">
        <v>1214055379</v>
      </c>
      <c r="N108" s="5">
        <v>307623336</v>
      </c>
      <c r="O108" s="5">
        <v>15958426439</v>
      </c>
      <c r="P108" s="5">
        <v>17569564456</v>
      </c>
      <c r="Q108" s="5">
        <v>1500995323</v>
      </c>
      <c r="R108" s="5">
        <v>1338043266</v>
      </c>
      <c r="S108" s="5">
        <v>1274980796</v>
      </c>
    </row>
    <row r="109" spans="3:21" ht="15.5" x14ac:dyDescent="0.35">
      <c r="C109" t="s">
        <v>583</v>
      </c>
      <c r="D109" s="5">
        <v>6660226845</v>
      </c>
      <c r="E109" s="5">
        <v>6782636487</v>
      </c>
      <c r="F109" s="5">
        <v>7653807586</v>
      </c>
      <c r="G109" s="5">
        <v>8778920160</v>
      </c>
      <c r="I109" s="5">
        <v>7653807586</v>
      </c>
      <c r="J109" s="5">
        <v>12870690166</v>
      </c>
      <c r="K109" s="5">
        <v>10146193929</v>
      </c>
      <c r="L109" s="5">
        <v>13201008544</v>
      </c>
      <c r="M109" s="5">
        <v>24503948967</v>
      </c>
      <c r="N109" s="5">
        <v>24486830911</v>
      </c>
      <c r="O109" s="5">
        <v>16096936643</v>
      </c>
      <c r="P109" s="5">
        <v>15450190560</v>
      </c>
      <c r="Q109" s="5">
        <v>5569008335</v>
      </c>
      <c r="T109" s="5">
        <v>152283900</v>
      </c>
      <c r="U109" s="5">
        <v>806058330</v>
      </c>
    </row>
    <row r="110" spans="3:21" ht="15.5" x14ac:dyDescent="0.35">
      <c r="C110" t="s">
        <v>452</v>
      </c>
      <c r="D110" s="5">
        <v>6308925592</v>
      </c>
      <c r="E110" s="5">
        <v>7144654478</v>
      </c>
      <c r="F110" s="5">
        <v>9341922561</v>
      </c>
      <c r="G110" s="5">
        <v>4779728751</v>
      </c>
      <c r="I110" s="5">
        <v>9341922561</v>
      </c>
      <c r="J110" s="5">
        <v>4558432273</v>
      </c>
      <c r="K110" s="5">
        <v>2987000785</v>
      </c>
      <c r="L110" s="5">
        <v>10392083320</v>
      </c>
      <c r="M110" s="5">
        <v>9966538822</v>
      </c>
      <c r="N110" s="5">
        <v>6015458725</v>
      </c>
      <c r="O110" s="5">
        <v>8514017084</v>
      </c>
      <c r="P110" s="5">
        <v>19667390345</v>
      </c>
      <c r="Q110" s="5">
        <v>4363370878</v>
      </c>
      <c r="R110" s="5">
        <v>123501308914</v>
      </c>
      <c r="S110" s="5">
        <v>43821203507</v>
      </c>
      <c r="T110" s="5">
        <v>22654394856</v>
      </c>
      <c r="U110" s="5">
        <v>852842692</v>
      </c>
    </row>
    <row r="111" spans="3:21" ht="15.5" x14ac:dyDescent="0.35">
      <c r="C111" t="s">
        <v>405</v>
      </c>
      <c r="D111" s="5">
        <v>102695807301</v>
      </c>
      <c r="E111" s="5">
        <v>103425612942</v>
      </c>
      <c r="F111" s="5">
        <v>104502743536</v>
      </c>
      <c r="G111" s="5">
        <v>96508739362</v>
      </c>
      <c r="I111" s="5">
        <v>104502743536</v>
      </c>
      <c r="J111" s="5">
        <v>99191911753</v>
      </c>
      <c r="K111" s="5">
        <v>87148736974</v>
      </c>
      <c r="L111" s="5">
        <v>92380769970</v>
      </c>
      <c r="M111" s="5">
        <v>94739966825</v>
      </c>
      <c r="N111" s="5">
        <v>105658050187</v>
      </c>
      <c r="O111" s="5">
        <v>115631469926</v>
      </c>
      <c r="P111" s="5">
        <v>115282593709</v>
      </c>
      <c r="Q111" s="5">
        <v>88193264140</v>
      </c>
      <c r="R111" s="5">
        <v>164287924725</v>
      </c>
      <c r="S111" s="5">
        <v>121979429549</v>
      </c>
      <c r="T111" s="5">
        <v>74700075216</v>
      </c>
      <c r="U111" s="5">
        <v>25388558355</v>
      </c>
    </row>
    <row r="112" spans="3:21" ht="15.5" x14ac:dyDescent="0.35">
      <c r="C112" t="s">
        <v>404</v>
      </c>
      <c r="D112" s="5">
        <v>102695807301</v>
      </c>
      <c r="E112" s="5">
        <v>103425612942</v>
      </c>
      <c r="F112" s="5">
        <v>104502743536</v>
      </c>
      <c r="G112" s="5">
        <v>96508739362</v>
      </c>
      <c r="I112" s="5">
        <v>104502743536</v>
      </c>
      <c r="J112" s="5">
        <v>99191911753</v>
      </c>
      <c r="K112" s="5">
        <v>87148736974</v>
      </c>
      <c r="L112" s="5">
        <v>92380769970</v>
      </c>
      <c r="M112" s="5">
        <v>94739966825</v>
      </c>
      <c r="N112" s="5">
        <v>105658050187</v>
      </c>
      <c r="O112" s="5">
        <v>115631469926</v>
      </c>
      <c r="P112" s="5">
        <v>115282593709</v>
      </c>
      <c r="Q112" s="5">
        <v>88193264140</v>
      </c>
      <c r="R112" s="5">
        <v>164287924725</v>
      </c>
      <c r="S112" s="5">
        <v>121979429549</v>
      </c>
      <c r="T112" s="5">
        <v>74700075216</v>
      </c>
      <c r="U112" s="5">
        <v>25388558355</v>
      </c>
    </row>
    <row r="113" spans="3:21" ht="15.5" x14ac:dyDescent="0.35">
      <c r="C113" t="s">
        <v>453</v>
      </c>
      <c r="M113" s="5">
        <v>134887780</v>
      </c>
      <c r="N113" s="5">
        <v>225567647</v>
      </c>
      <c r="O113" s="5">
        <v>395925037</v>
      </c>
      <c r="P113" s="5">
        <v>565285653</v>
      </c>
      <c r="Q113" s="5">
        <v>1003227979</v>
      </c>
    </row>
    <row r="114" spans="3:21" ht="15.5" x14ac:dyDescent="0.35">
      <c r="C114" t="s">
        <v>454</v>
      </c>
    </row>
    <row r="115" spans="3:21" ht="15.5" x14ac:dyDescent="0.35">
      <c r="C115" t="s">
        <v>635</v>
      </c>
      <c r="D115" s="5">
        <v>5227357433</v>
      </c>
      <c r="E115" s="5">
        <v>6104679251</v>
      </c>
      <c r="F115" s="5">
        <v>6889132274</v>
      </c>
      <c r="G115" s="5">
        <v>7766454091</v>
      </c>
      <c r="I115" s="5">
        <v>6889132274</v>
      </c>
      <c r="J115" s="5">
        <v>7279883430</v>
      </c>
      <c r="K115" s="5">
        <v>1076472000</v>
      </c>
      <c r="O115" s="5">
        <v>7000000000</v>
      </c>
      <c r="P115" s="5">
        <v>9000000000</v>
      </c>
      <c r="Q115" s="5">
        <v>10000000000</v>
      </c>
    </row>
    <row r="116" spans="3:21" ht="15.5" x14ac:dyDescent="0.35">
      <c r="C116" t="s">
        <v>456</v>
      </c>
      <c r="D116" s="5">
        <v>12501933310</v>
      </c>
      <c r="E116" s="5">
        <v>13621296450</v>
      </c>
      <c r="F116" s="5">
        <v>15410782220</v>
      </c>
      <c r="G116" s="5">
        <v>17585753475</v>
      </c>
      <c r="I116" s="5">
        <v>15410782220</v>
      </c>
      <c r="J116" s="5">
        <v>20266339046</v>
      </c>
      <c r="K116" s="5">
        <v>11760977467</v>
      </c>
      <c r="L116" s="5">
        <v>15303026161</v>
      </c>
      <c r="M116" s="5">
        <v>25718004346</v>
      </c>
      <c r="N116" s="5">
        <v>24794454247</v>
      </c>
      <c r="O116" s="5">
        <v>39055363082</v>
      </c>
      <c r="P116" s="5">
        <v>47712177748</v>
      </c>
      <c r="Q116" s="5">
        <v>24782783706</v>
      </c>
      <c r="R116" s="5">
        <v>106283828312</v>
      </c>
      <c r="S116" s="5">
        <v>73131302671</v>
      </c>
      <c r="T116" s="5">
        <v>44501804208</v>
      </c>
      <c r="U116" s="5">
        <v>806058330</v>
      </c>
    </row>
    <row r="117" spans="3:21" ht="15.5" x14ac:dyDescent="0.35">
      <c r="C117" t="s">
        <v>130</v>
      </c>
      <c r="D117" s="5">
        <v>1066350274313</v>
      </c>
      <c r="E117" s="5">
        <v>1053525133539</v>
      </c>
      <c r="F117" s="5">
        <v>1267759966132</v>
      </c>
      <c r="G117" s="5">
        <v>1057021469232</v>
      </c>
      <c r="I117" s="5">
        <v>1267759966132</v>
      </c>
      <c r="J117" s="5">
        <v>852908675358</v>
      </c>
      <c r="K117" s="5">
        <v>772343255862</v>
      </c>
      <c r="L117" s="5">
        <v>968233866594</v>
      </c>
      <c r="M117" s="5">
        <v>977942627046</v>
      </c>
      <c r="N117" s="5">
        <v>806678887419</v>
      </c>
      <c r="O117" s="5">
        <v>784562971811</v>
      </c>
      <c r="P117" s="5">
        <v>730789419438</v>
      </c>
      <c r="Q117" s="5">
        <v>599790014646</v>
      </c>
      <c r="R117" s="5">
        <v>633267725358</v>
      </c>
      <c r="S117" s="5">
        <v>420396809051</v>
      </c>
      <c r="T117" s="5">
        <v>331624254750</v>
      </c>
      <c r="U117" s="5">
        <v>296528343161</v>
      </c>
    </row>
    <row r="118" spans="3:21" ht="15.5" x14ac:dyDescent="0.35">
      <c r="C118" t="s">
        <v>131</v>
      </c>
    </row>
    <row r="119" spans="3:21" ht="15.5" x14ac:dyDescent="0.35">
      <c r="C119" t="s">
        <v>132</v>
      </c>
      <c r="D119" s="5">
        <v>173010321700</v>
      </c>
      <c r="E119" s="5">
        <v>173010321700</v>
      </c>
      <c r="F119" s="5">
        <v>173010321700</v>
      </c>
      <c r="G119" s="5">
        <v>173010321700</v>
      </c>
      <c r="I119" s="5">
        <v>173010321700</v>
      </c>
      <c r="J119" s="5">
        <v>173010321700</v>
      </c>
      <c r="K119" s="5">
        <v>173010321700</v>
      </c>
      <c r="L119" s="5">
        <v>173010321700</v>
      </c>
      <c r="M119" s="5">
        <v>173010321700</v>
      </c>
      <c r="N119" s="5">
        <v>172600321700</v>
      </c>
      <c r="O119" s="5">
        <v>172600321700</v>
      </c>
      <c r="P119" s="5">
        <v>172600321700</v>
      </c>
      <c r="Q119" s="5">
        <v>172600321700</v>
      </c>
      <c r="R119" s="5">
        <v>93653089400</v>
      </c>
      <c r="S119" s="5">
        <v>93653089400</v>
      </c>
      <c r="T119" s="5">
        <v>93653089400</v>
      </c>
      <c r="U119" s="5">
        <v>86573639400</v>
      </c>
    </row>
    <row r="120" spans="3:21" ht="15.5" x14ac:dyDescent="0.35">
      <c r="C120" t="s">
        <v>134</v>
      </c>
      <c r="D120" s="5">
        <v>420226681846</v>
      </c>
      <c r="E120" s="5">
        <v>381573889378</v>
      </c>
      <c r="F120" s="5">
        <v>331657081014</v>
      </c>
      <c r="G120" s="5">
        <v>318716493939</v>
      </c>
      <c r="I120" s="5">
        <v>331657081014</v>
      </c>
      <c r="J120" s="5">
        <v>260240374546</v>
      </c>
      <c r="K120" s="5">
        <v>331450310066</v>
      </c>
      <c r="L120" s="5">
        <v>341007957874</v>
      </c>
      <c r="M120" s="5">
        <v>261021339403</v>
      </c>
      <c r="N120" s="5">
        <v>232076967769</v>
      </c>
      <c r="O120" s="5">
        <v>234658202551</v>
      </c>
      <c r="P120" s="5">
        <v>230381622237</v>
      </c>
      <c r="Q120" s="5">
        <v>215372236498</v>
      </c>
      <c r="R120" s="5">
        <v>189918992230</v>
      </c>
      <c r="S120" s="5">
        <v>162311089576</v>
      </c>
      <c r="T120" s="5">
        <v>141193960109</v>
      </c>
      <c r="U120" s="5">
        <v>77711044161</v>
      </c>
    </row>
    <row r="121" spans="3:21" ht="15.5" x14ac:dyDescent="0.35">
      <c r="C121" t="s">
        <v>135</v>
      </c>
    </row>
    <row r="122" spans="3:21" ht="15.5" x14ac:dyDescent="0.35">
      <c r="C122" t="s">
        <v>136</v>
      </c>
      <c r="T122" s="5">
        <v>141193960109</v>
      </c>
      <c r="U122" s="5">
        <v>77711044161</v>
      </c>
    </row>
    <row r="123" spans="3:21" ht="15.5" x14ac:dyDescent="0.35">
      <c r="C123" t="s">
        <v>137</v>
      </c>
      <c r="D123" s="5">
        <v>420226681846</v>
      </c>
      <c r="E123" s="5">
        <v>381573889378</v>
      </c>
      <c r="F123" s="5">
        <v>331657081014</v>
      </c>
      <c r="G123" s="5">
        <v>318716493939</v>
      </c>
      <c r="I123" s="5">
        <v>331657081014</v>
      </c>
      <c r="J123" s="5">
        <v>260240374546</v>
      </c>
      <c r="K123" s="5">
        <v>331450310066</v>
      </c>
      <c r="L123" s="5">
        <v>341007957874</v>
      </c>
      <c r="M123" s="5">
        <v>261021339403</v>
      </c>
      <c r="N123" s="5">
        <v>232076967769</v>
      </c>
      <c r="O123" s="5">
        <v>234658202551</v>
      </c>
      <c r="P123" s="5">
        <v>230381622237</v>
      </c>
      <c r="Q123" s="5">
        <v>215372236498</v>
      </c>
      <c r="R123" s="5">
        <v>189918992230</v>
      </c>
      <c r="S123" s="5">
        <v>162311089576</v>
      </c>
      <c r="T123" s="5">
        <v>141193960109</v>
      </c>
      <c r="U123" s="5">
        <v>77711044161</v>
      </c>
    </row>
    <row r="124" spans="3:21" ht="15.5" x14ac:dyDescent="0.35">
      <c r="C124" t="s">
        <v>291</v>
      </c>
      <c r="D124" s="5">
        <v>17324436244</v>
      </c>
      <c r="E124" s="5">
        <v>60249305309</v>
      </c>
      <c r="F124" s="5">
        <v>58446458370</v>
      </c>
      <c r="G124" s="5">
        <v>58980808354</v>
      </c>
      <c r="I124" s="5">
        <v>58446458370</v>
      </c>
      <c r="J124" s="5">
        <v>62619367874</v>
      </c>
      <c r="K124" s="5">
        <v>69068139966</v>
      </c>
      <c r="L124" s="5">
        <v>66196984762</v>
      </c>
      <c r="M124" s="5">
        <v>65838399264</v>
      </c>
      <c r="N124" s="5">
        <v>65472037223</v>
      </c>
      <c r="O124" s="5">
        <v>143898403191</v>
      </c>
      <c r="P124" s="5">
        <v>152774145948</v>
      </c>
      <c r="Q124" s="5">
        <v>157842449229</v>
      </c>
      <c r="R124" s="5">
        <v>57644850492</v>
      </c>
      <c r="S124" s="5">
        <v>63161226159</v>
      </c>
      <c r="T124" s="5">
        <v>58100692330</v>
      </c>
      <c r="U124" s="5">
        <v>32121011426</v>
      </c>
    </row>
    <row r="125" spans="3:21" ht="15.5" x14ac:dyDescent="0.35">
      <c r="C125" t="s">
        <v>10</v>
      </c>
      <c r="D125" s="5">
        <v>1054886096572</v>
      </c>
      <c r="E125" s="5">
        <v>1107442085714</v>
      </c>
      <c r="F125" s="5">
        <v>1055722430411</v>
      </c>
      <c r="G125" s="5">
        <v>1043316367912</v>
      </c>
      <c r="I125" s="5">
        <v>1055722430411</v>
      </c>
      <c r="J125" s="5">
        <v>988478939748</v>
      </c>
      <c r="K125" s="5">
        <v>1067279217885</v>
      </c>
      <c r="L125" s="5">
        <v>1073965710489</v>
      </c>
      <c r="M125" s="5">
        <v>992485493010</v>
      </c>
      <c r="N125" s="5">
        <v>961981659335</v>
      </c>
      <c r="O125" s="5">
        <v>1035820381000</v>
      </c>
      <c r="P125" s="5">
        <v>1040576552571</v>
      </c>
      <c r="Q125" s="5">
        <v>1023237460399</v>
      </c>
      <c r="R125" s="5">
        <v>368389286646</v>
      </c>
      <c r="S125" s="5">
        <v>344087439659</v>
      </c>
      <c r="T125" s="5">
        <v>317909776363</v>
      </c>
      <c r="U125" s="5">
        <v>201124214511</v>
      </c>
    </row>
    <row r="126" spans="3:21" ht="15.5" x14ac:dyDescent="0.35">
      <c r="C126" t="s">
        <v>138</v>
      </c>
      <c r="D126" s="5">
        <v>2121236370885</v>
      </c>
      <c r="E126" s="5">
        <v>2160967219253</v>
      </c>
      <c r="F126" s="5">
        <v>2323482396543</v>
      </c>
      <c r="G126" s="5">
        <v>2100337837144</v>
      </c>
      <c r="I126" s="5">
        <v>2323482396543</v>
      </c>
      <c r="J126" s="5">
        <v>1841387615106</v>
      </c>
      <c r="K126" s="5">
        <v>1839622473747</v>
      </c>
      <c r="L126" s="5">
        <v>2042199577083</v>
      </c>
      <c r="M126" s="5">
        <v>1970428120056</v>
      </c>
      <c r="N126" s="5">
        <v>1768660546754</v>
      </c>
      <c r="O126" s="5">
        <v>1820383352811</v>
      </c>
      <c r="P126" s="5">
        <v>1771365972009</v>
      </c>
      <c r="Q126" s="5">
        <v>1623027475045</v>
      </c>
      <c r="R126" s="5">
        <v>1001657012004</v>
      </c>
      <c r="S126" s="5">
        <v>764484248710</v>
      </c>
      <c r="T126" s="5">
        <v>649534031113</v>
      </c>
      <c r="U126" s="5">
        <v>497652557672</v>
      </c>
    </row>
    <row r="127" spans="3:21" ht="15.5" x14ac:dyDescent="0.35">
      <c r="C127" t="s">
        <v>139</v>
      </c>
      <c r="D127" s="5">
        <v>1730103217</v>
      </c>
      <c r="E127" s="5">
        <v>1730103217</v>
      </c>
      <c r="F127" s="5">
        <v>1730103217</v>
      </c>
      <c r="G127" s="5">
        <v>1730103217</v>
      </c>
      <c r="I127" s="5">
        <v>1730103217</v>
      </c>
      <c r="J127" s="5">
        <v>1730103217</v>
      </c>
      <c r="K127" s="5">
        <v>1730103217</v>
      </c>
      <c r="L127" s="5">
        <v>1730103217</v>
      </c>
      <c r="M127" s="5">
        <v>1730103217</v>
      </c>
      <c r="N127" s="5">
        <v>1726003217</v>
      </c>
      <c r="O127" s="5">
        <v>1726003217</v>
      </c>
      <c r="P127" s="5">
        <v>1726003217</v>
      </c>
      <c r="Q127" s="5">
        <v>1726003217</v>
      </c>
      <c r="R127" s="5">
        <v>936530894</v>
      </c>
      <c r="S127" s="5">
        <v>936530894</v>
      </c>
      <c r="T127" s="5">
        <v>936530894</v>
      </c>
      <c r="U127" s="5">
        <v>865736394</v>
      </c>
    </row>
    <row r="129" spans="2:21" ht="15.5" x14ac:dyDescent="0.35">
      <c r="B129" t="s">
        <v>140</v>
      </c>
      <c r="C129" t="s">
        <v>141</v>
      </c>
      <c r="D129" s="5">
        <v>230866301984</v>
      </c>
      <c r="E129" s="5">
        <v>25403619464</v>
      </c>
      <c r="F129" s="5">
        <v>41608056974</v>
      </c>
      <c r="G129" s="5">
        <v>-124759612681</v>
      </c>
      <c r="I129" s="5">
        <v>-24522535070</v>
      </c>
      <c r="J129" s="5">
        <v>29105207997</v>
      </c>
      <c r="K129" s="5">
        <v>136863064344</v>
      </c>
      <c r="L129" s="5">
        <v>102191880734</v>
      </c>
      <c r="M129" s="5">
        <v>-44012427508</v>
      </c>
      <c r="N129" s="5">
        <v>19707485134</v>
      </c>
      <c r="O129" s="5">
        <v>-80895531759</v>
      </c>
      <c r="P129" s="5">
        <v>-55800390845</v>
      </c>
      <c r="Q129" s="5">
        <v>-98662799904</v>
      </c>
      <c r="R129" s="5">
        <v>-33834235358</v>
      </c>
      <c r="S129" s="5">
        <v>62469996482</v>
      </c>
      <c r="T129" s="5">
        <v>48342031990</v>
      </c>
      <c r="U129" s="5">
        <v>19468048071</v>
      </c>
    </row>
    <row r="130" spans="2:21" ht="15.5" x14ac:dyDescent="0.35">
      <c r="C130" t="s">
        <v>585</v>
      </c>
      <c r="D130" s="5">
        <v>985630492233</v>
      </c>
      <c r="E130" s="5">
        <v>1147371814035</v>
      </c>
      <c r="F130" s="5">
        <v>682169675193</v>
      </c>
      <c r="G130" s="5">
        <v>651161660342</v>
      </c>
      <c r="I130" s="5">
        <v>2611462749149</v>
      </c>
      <c r="J130" s="5">
        <v>2198978321638</v>
      </c>
      <c r="K130" s="5">
        <v>3044446783465</v>
      </c>
      <c r="L130" s="5">
        <v>3793477325937</v>
      </c>
      <c r="M130" s="5">
        <v>3753316054892</v>
      </c>
      <c r="N130" s="5">
        <v>3060064092090</v>
      </c>
      <c r="O130" s="5">
        <v>2074723163129</v>
      </c>
      <c r="P130" s="5">
        <v>1907801904224</v>
      </c>
      <c r="Q130" s="5">
        <v>1794884031730</v>
      </c>
      <c r="R130" s="5">
        <v>1439610469485</v>
      </c>
      <c r="S130" s="5">
        <v>1377422218992</v>
      </c>
      <c r="T130" s="5">
        <v>1509898205643</v>
      </c>
      <c r="U130" s="5">
        <v>1242906997492</v>
      </c>
    </row>
    <row r="131" spans="2:21" ht="15.5" x14ac:dyDescent="0.35">
      <c r="C131" t="s">
        <v>842</v>
      </c>
      <c r="D131" s="5">
        <v>-633433290705</v>
      </c>
      <c r="E131" s="5">
        <v>-1025531368630</v>
      </c>
      <c r="F131" s="5">
        <v>-663650863955</v>
      </c>
      <c r="G131" s="5">
        <v>-689344463140</v>
      </c>
      <c r="I131" s="5">
        <v>-2413397442554</v>
      </c>
      <c r="J131" s="5">
        <v>-1968786159631</v>
      </c>
      <c r="K131" s="5">
        <v>-2628625937161</v>
      </c>
      <c r="L131" s="5">
        <v>-3419241937148</v>
      </c>
      <c r="M131" s="5">
        <v>-3531226300151</v>
      </c>
      <c r="N131" s="5">
        <v>-2795002963551</v>
      </c>
      <c r="O131" s="5">
        <v>-1938751638457</v>
      </c>
      <c r="P131" s="5">
        <v>-1808875240110</v>
      </c>
      <c r="Q131" s="5">
        <v>-1740421797134</v>
      </c>
      <c r="R131" s="5">
        <v>-1354204232922</v>
      </c>
      <c r="S131" s="5">
        <v>-1222199560344</v>
      </c>
      <c r="T131" s="5">
        <v>-1321800430597</v>
      </c>
      <c r="U131" s="5">
        <v>-1116813840452</v>
      </c>
    </row>
    <row r="132" spans="2:21" ht="15.5" x14ac:dyDescent="0.35">
      <c r="C132" t="s">
        <v>1804</v>
      </c>
      <c r="D132" s="5">
        <v>-87590483062</v>
      </c>
      <c r="E132" s="5">
        <v>-81603370364</v>
      </c>
      <c r="F132" s="5">
        <v>29787810920</v>
      </c>
      <c r="G132" s="5">
        <v>-67231040642</v>
      </c>
      <c r="I132" s="5">
        <v>-167205360274</v>
      </c>
      <c r="J132" s="5">
        <v>-168550046942</v>
      </c>
      <c r="K132" s="5">
        <v>-214756344235</v>
      </c>
      <c r="L132" s="5">
        <v>-229257934348</v>
      </c>
      <c r="M132" s="5">
        <v>-211018181631</v>
      </c>
      <c r="N132" s="5">
        <v>-206595732114</v>
      </c>
      <c r="O132" s="5">
        <v>-162581837153</v>
      </c>
      <c r="P132" s="5">
        <v>-118718192739</v>
      </c>
      <c r="Q132" s="5">
        <v>-119332321966</v>
      </c>
      <c r="R132" s="5">
        <v>-79088075485</v>
      </c>
      <c r="S132" s="5">
        <v>-61513326628</v>
      </c>
      <c r="T132" s="5">
        <v>-95439083880</v>
      </c>
      <c r="U132" s="5">
        <v>-88862625232</v>
      </c>
    </row>
    <row r="133" spans="2:21" ht="15.5" x14ac:dyDescent="0.35">
      <c r="C133" t="s">
        <v>594</v>
      </c>
      <c r="R133" s="5">
        <v>4620380102</v>
      </c>
      <c r="S133" s="5">
        <v>4387417748</v>
      </c>
    </row>
    <row r="134" spans="2:21" ht="15.5" x14ac:dyDescent="0.35">
      <c r="C134" t="s">
        <v>702</v>
      </c>
      <c r="D134" s="5">
        <v>-20903989137</v>
      </c>
      <c r="E134" s="5">
        <v>-5365268863</v>
      </c>
      <c r="F134" s="5">
        <v>-19422517718</v>
      </c>
      <c r="G134" s="5">
        <v>14540853458</v>
      </c>
      <c r="I134" s="5">
        <v>-15081418967</v>
      </c>
      <c r="J134" s="5">
        <v>-11288167820</v>
      </c>
      <c r="K134" s="5">
        <v>-25545051068</v>
      </c>
      <c r="L134" s="5">
        <v>-7269045487</v>
      </c>
      <c r="M134" s="5">
        <v>-14422055329</v>
      </c>
      <c r="N134" s="5">
        <v>-11582613128</v>
      </c>
      <c r="O134" s="5">
        <v>-11849753949</v>
      </c>
      <c r="P134" s="5">
        <v>-10858232331</v>
      </c>
      <c r="Q134" s="5">
        <v>-13706785039</v>
      </c>
      <c r="R134" s="5">
        <v>-17322736215</v>
      </c>
      <c r="S134" s="5">
        <v>-24432811781</v>
      </c>
      <c r="T134" s="5">
        <v>-33848984710</v>
      </c>
      <c r="U134" s="5">
        <v>-8087760347</v>
      </c>
    </row>
    <row r="135" spans="2:21" ht="15.5" x14ac:dyDescent="0.35">
      <c r="C135" t="s">
        <v>883</v>
      </c>
      <c r="J135" s="5">
        <v>16337920653</v>
      </c>
      <c r="K135" s="5">
        <v>3336561462</v>
      </c>
      <c r="L135" s="5">
        <v>2277668520</v>
      </c>
      <c r="N135" s="5">
        <v>6676876203</v>
      </c>
    </row>
    <row r="136" spans="2:21" ht="15.5" x14ac:dyDescent="0.35">
      <c r="C136" t="s">
        <v>596</v>
      </c>
      <c r="D136" s="5">
        <v>396010381</v>
      </c>
      <c r="E136" s="5">
        <v>818411026</v>
      </c>
      <c r="F136" s="5">
        <v>23221094800</v>
      </c>
      <c r="G136" s="5">
        <v>-20590224927</v>
      </c>
      <c r="I136" s="5">
        <v>5241590569</v>
      </c>
      <c r="J136" s="5">
        <v>4363622618</v>
      </c>
      <c r="K136" s="5">
        <v>4399913642</v>
      </c>
      <c r="L136" s="5">
        <v>2676832616</v>
      </c>
      <c r="M136" s="5">
        <v>1083874523</v>
      </c>
      <c r="N136" s="5">
        <v>2692943812</v>
      </c>
      <c r="O136" s="5">
        <v>6940436799</v>
      </c>
      <c r="P136" s="5">
        <v>7688489551</v>
      </c>
      <c r="Q136" s="5">
        <v>11936938600</v>
      </c>
      <c r="R136" s="5">
        <v>2548201017</v>
      </c>
      <c r="S136" s="5">
        <v>3506247780</v>
      </c>
    </row>
    <row r="137" spans="2:21" ht="15.5" x14ac:dyDescent="0.35">
      <c r="C137" t="s">
        <v>461</v>
      </c>
      <c r="D137" s="5">
        <v>-13232437726</v>
      </c>
      <c r="E137" s="5">
        <v>-10286597740</v>
      </c>
      <c r="F137" s="5">
        <v>-10497142266</v>
      </c>
      <c r="G137" s="5">
        <v>-13296397772</v>
      </c>
      <c r="I137" s="5">
        <v>-45542652993</v>
      </c>
      <c r="J137" s="5">
        <v>-41950282519</v>
      </c>
      <c r="K137" s="5">
        <v>-46392861761</v>
      </c>
      <c r="L137" s="5">
        <v>-40471029356</v>
      </c>
      <c r="M137" s="5">
        <v>-41745819812</v>
      </c>
      <c r="N137" s="5">
        <v>-36545118178</v>
      </c>
      <c r="O137" s="5">
        <v>-49375902128</v>
      </c>
      <c r="P137" s="5">
        <v>-32839119440</v>
      </c>
      <c r="Q137" s="5">
        <v>-32022866095</v>
      </c>
      <c r="R137" s="5">
        <v>-29998241340</v>
      </c>
      <c r="S137" s="5">
        <v>-14700189285</v>
      </c>
      <c r="T137" s="5">
        <v>-10467674466</v>
      </c>
      <c r="U137" s="5">
        <v>-9674723390</v>
      </c>
    </row>
    <row r="138" spans="2:21" ht="15.5" x14ac:dyDescent="0.35">
      <c r="C138" t="s">
        <v>297</v>
      </c>
    </row>
    <row r="139" spans="2:21" ht="15.5" x14ac:dyDescent="0.35">
      <c r="C139" t="s">
        <v>178</v>
      </c>
      <c r="D139" s="5">
        <v>-59605872985</v>
      </c>
      <c r="E139" s="5">
        <v>8975271580</v>
      </c>
      <c r="F139" s="5">
        <v>20542818223</v>
      </c>
      <c r="G139" s="5">
        <v>53149133194</v>
      </c>
      <c r="I139" s="5">
        <v>91166000309</v>
      </c>
      <c r="J139" s="5">
        <v>-5623831423</v>
      </c>
      <c r="K139" s="5">
        <v>-67475105360</v>
      </c>
      <c r="L139" s="5">
        <v>-27116433568</v>
      </c>
      <c r="M139" s="5">
        <v>115968461216</v>
      </c>
      <c r="N139" s="5">
        <v>5357205746</v>
      </c>
      <c r="O139" s="5">
        <v>1223766078</v>
      </c>
      <c r="P139" s="5">
        <v>110674969291</v>
      </c>
      <c r="Q139" s="5">
        <v>608451943359</v>
      </c>
      <c r="R139" s="5">
        <v>85256457879</v>
      </c>
      <c r="S139" s="5">
        <v>63095575794</v>
      </c>
      <c r="T139" s="5">
        <v>58043097137</v>
      </c>
      <c r="U139" s="5">
        <v>76655314324</v>
      </c>
    </row>
    <row r="140" spans="2:21" ht="15.5" x14ac:dyDescent="0.35">
      <c r="C140" t="s">
        <v>179</v>
      </c>
      <c r="D140" s="5">
        <v>-54501187632</v>
      </c>
      <c r="E140" s="5">
        <v>-6970981003</v>
      </c>
      <c r="F140" s="5">
        <v>-7297544221</v>
      </c>
      <c r="G140" s="5">
        <v>-9996059090</v>
      </c>
      <c r="I140" s="5">
        <v>-29237791342</v>
      </c>
      <c r="J140" s="5">
        <v>-31169479080</v>
      </c>
      <c r="K140" s="5">
        <v>-59128303097</v>
      </c>
      <c r="L140" s="5">
        <v>-21989261629</v>
      </c>
      <c r="M140" s="5">
        <v>-32800032852</v>
      </c>
      <c r="N140" s="5">
        <v>-15600296690</v>
      </c>
      <c r="O140" s="5">
        <v>-16184175721</v>
      </c>
      <c r="P140" s="5">
        <v>-67860421921</v>
      </c>
      <c r="Q140" s="5">
        <v>-325877025615</v>
      </c>
      <c r="R140" s="5">
        <v>-63731981893</v>
      </c>
      <c r="S140" s="5">
        <v>-148181818111</v>
      </c>
      <c r="T140" s="5">
        <v>-72696093836</v>
      </c>
      <c r="U140" s="5">
        <v>-41092502123</v>
      </c>
    </row>
    <row r="141" spans="2:21" ht="15.5" x14ac:dyDescent="0.35">
      <c r="C141" t="s">
        <v>1805</v>
      </c>
      <c r="R141" s="5">
        <v>170269200</v>
      </c>
      <c r="T141" s="5">
        <v>-170269200</v>
      </c>
    </row>
    <row r="142" spans="2:21" ht="15.5" x14ac:dyDescent="0.35">
      <c r="C142" t="s">
        <v>708</v>
      </c>
      <c r="Q142" s="5">
        <v>-268000000000</v>
      </c>
    </row>
    <row r="143" spans="2:21" ht="15.5" x14ac:dyDescent="0.35">
      <c r="C143" t="s">
        <v>185</v>
      </c>
      <c r="D143" s="5">
        <v>-3399205650</v>
      </c>
      <c r="E143" s="5">
        <v>-6970981003</v>
      </c>
      <c r="F143" s="5">
        <v>-7674321908</v>
      </c>
      <c r="G143" s="5">
        <v>-10397759116</v>
      </c>
      <c r="I143" s="5">
        <v>-30378294168</v>
      </c>
      <c r="J143" s="5">
        <v>-32031936229</v>
      </c>
      <c r="K143" s="5">
        <v>-60037233137</v>
      </c>
      <c r="L143" s="5">
        <v>-24380310605</v>
      </c>
      <c r="M143" s="5">
        <v>-29982460125</v>
      </c>
      <c r="N143" s="5">
        <v>-16129337599</v>
      </c>
      <c r="O143" s="5">
        <v>-27684027584</v>
      </c>
      <c r="P143" s="5">
        <v>-46831317830</v>
      </c>
      <c r="Q143" s="5">
        <v>-58070648694</v>
      </c>
      <c r="R143" s="5">
        <v>-60872948074</v>
      </c>
      <c r="S143" s="5">
        <v>-151521831249</v>
      </c>
      <c r="T143" s="5">
        <v>-113489768262</v>
      </c>
      <c r="U143" s="5">
        <v>-41479485593</v>
      </c>
    </row>
    <row r="144" spans="2:21" ht="15.5" x14ac:dyDescent="0.35">
      <c r="C144" t="s">
        <v>634</v>
      </c>
    </row>
    <row r="145" spans="3:21" ht="15.5" x14ac:dyDescent="0.35">
      <c r="C145" t="s">
        <v>595</v>
      </c>
      <c r="J145" s="5">
        <v>-60000000</v>
      </c>
      <c r="O145" s="5">
        <v>-330407273</v>
      </c>
      <c r="P145" s="5">
        <v>-92754091</v>
      </c>
      <c r="Q145" s="5">
        <v>-46545455</v>
      </c>
      <c r="R145" s="5">
        <v>-3706132700</v>
      </c>
    </row>
    <row r="146" spans="3:21" ht="15.5" x14ac:dyDescent="0.35">
      <c r="C146" t="s">
        <v>1789</v>
      </c>
      <c r="S146" s="5">
        <v>3148194956</v>
      </c>
    </row>
    <row r="147" spans="3:21" ht="15.5" x14ac:dyDescent="0.35">
      <c r="C147" t="s">
        <v>335</v>
      </c>
      <c r="D147" s="5">
        <v>818018018</v>
      </c>
      <c r="F147" s="5">
        <v>376777687</v>
      </c>
      <c r="G147" s="5">
        <v>401700026</v>
      </c>
      <c r="I147" s="5">
        <v>1140502826</v>
      </c>
      <c r="J147" s="5">
        <v>922457149</v>
      </c>
      <c r="K147" s="5">
        <v>908930040</v>
      </c>
      <c r="L147" s="5">
        <v>2391048976</v>
      </c>
      <c r="M147" s="5">
        <v>107727273</v>
      </c>
      <c r="N147" s="5">
        <v>529040909</v>
      </c>
      <c r="O147" s="5">
        <v>36363636</v>
      </c>
      <c r="P147" s="5">
        <v>128000000</v>
      </c>
      <c r="Q147" s="5">
        <v>240168534</v>
      </c>
      <c r="R147" s="5">
        <v>676829681</v>
      </c>
      <c r="S147" s="5">
        <v>191818182</v>
      </c>
      <c r="T147" s="5">
        <v>40401552728</v>
      </c>
      <c r="U147" s="5">
        <v>40172727</v>
      </c>
    </row>
    <row r="148" spans="3:21" ht="15.5" x14ac:dyDescent="0.35">
      <c r="C148" t="s">
        <v>1806</v>
      </c>
      <c r="T148" s="5">
        <v>1466796215</v>
      </c>
      <c r="U148" s="5">
        <v>247610743</v>
      </c>
    </row>
    <row r="149" spans="3:21" ht="15.5" x14ac:dyDescent="0.35">
      <c r="C149" t="s">
        <v>1807</v>
      </c>
      <c r="T149" s="5">
        <v>-904405317</v>
      </c>
      <c r="U149" s="5">
        <v>99200000</v>
      </c>
    </row>
    <row r="150" spans="3:21" ht="15.5" x14ac:dyDescent="0.35">
      <c r="C150" t="s">
        <v>1808</v>
      </c>
      <c r="M150" s="5">
        <v>-2925300000</v>
      </c>
    </row>
    <row r="151" spans="3:21" ht="15.5" x14ac:dyDescent="0.35">
      <c r="C151" t="s">
        <v>475</v>
      </c>
      <c r="D151" s="5">
        <v>-51920000000</v>
      </c>
      <c r="O151" s="5">
        <v>-1500000000</v>
      </c>
      <c r="P151" s="5">
        <v>-21064350000</v>
      </c>
    </row>
    <row r="152" spans="3:21" ht="15.5" x14ac:dyDescent="0.35">
      <c r="C152" t="s">
        <v>1809</v>
      </c>
      <c r="O152" s="5">
        <v>13293895500</v>
      </c>
    </row>
    <row r="153" spans="3:21" ht="15.5" x14ac:dyDescent="0.35">
      <c r="C153" t="s">
        <v>1810</v>
      </c>
    </row>
    <row r="154" spans="3:21" ht="15.5" x14ac:dyDescent="0.35">
      <c r="C154" t="s">
        <v>186</v>
      </c>
      <c r="D154" s="5">
        <v>-59605872985</v>
      </c>
      <c r="E154" s="5">
        <v>8975271580</v>
      </c>
      <c r="F154" s="5">
        <v>20542818223</v>
      </c>
      <c r="G154" s="5">
        <v>53149133194</v>
      </c>
      <c r="I154" s="5">
        <v>91166000309</v>
      </c>
      <c r="J154" s="5">
        <v>-5623831423</v>
      </c>
      <c r="K154" s="5">
        <v>-67475105360</v>
      </c>
      <c r="L154" s="5">
        <v>-27116433568</v>
      </c>
      <c r="M154" s="5">
        <v>115968461216</v>
      </c>
      <c r="N154" s="5">
        <v>5357205746</v>
      </c>
      <c r="O154" s="5">
        <v>1223766078</v>
      </c>
      <c r="P154" s="5">
        <v>110674969291</v>
      </c>
      <c r="Q154" s="5">
        <v>608451943359</v>
      </c>
      <c r="R154" s="5">
        <v>85256457879</v>
      </c>
      <c r="S154" s="5">
        <v>63095575794</v>
      </c>
      <c r="T154" s="5">
        <v>58043097137</v>
      </c>
      <c r="U154" s="5">
        <v>76655314324</v>
      </c>
    </row>
    <row r="155" spans="3:21" ht="15.5" x14ac:dyDescent="0.35">
      <c r="C155" t="s">
        <v>1811</v>
      </c>
      <c r="D155" s="5">
        <v>-877321818</v>
      </c>
      <c r="E155" s="5">
        <v>-784453023</v>
      </c>
      <c r="F155" s="5">
        <v>-486570661</v>
      </c>
      <c r="G155" s="5">
        <v>-867699202</v>
      </c>
    </row>
    <row r="156" spans="3:21" ht="15.5" x14ac:dyDescent="0.35">
      <c r="C156" t="s">
        <v>1432</v>
      </c>
      <c r="D156" s="5">
        <v>61733047</v>
      </c>
      <c r="E156" s="5">
        <v>-61733047</v>
      </c>
    </row>
    <row r="157" spans="3:21" ht="15.5" x14ac:dyDescent="0.35">
      <c r="C157" t="s">
        <v>1812</v>
      </c>
      <c r="M157" s="5">
        <v>1193100000</v>
      </c>
      <c r="Q157" s="5">
        <v>554835512489</v>
      </c>
      <c r="S157" s="5">
        <v>7350000000</v>
      </c>
      <c r="T157" s="5">
        <v>39322965000</v>
      </c>
      <c r="U157" s="5">
        <v>15177465000</v>
      </c>
    </row>
    <row r="158" spans="3:21" ht="15.5" x14ac:dyDescent="0.35">
      <c r="C158" t="s">
        <v>1813</v>
      </c>
      <c r="K158" s="5">
        <v>520107641</v>
      </c>
      <c r="N158" s="5">
        <v>9860000000</v>
      </c>
      <c r="Q158" s="5">
        <v>49178778680</v>
      </c>
    </row>
    <row r="159" spans="3:21" ht="15.5" x14ac:dyDescent="0.35">
      <c r="C159" t="s">
        <v>147</v>
      </c>
    </row>
    <row r="160" spans="3:21" ht="15.5" x14ac:dyDescent="0.35">
      <c r="C160" t="s">
        <v>1814</v>
      </c>
      <c r="D160" s="5">
        <v>-37080000000</v>
      </c>
      <c r="F160" s="5">
        <v>5285000000</v>
      </c>
    </row>
    <row r="161" spans="2:21" ht="15.5" x14ac:dyDescent="0.35">
      <c r="C161" t="s">
        <v>472</v>
      </c>
      <c r="F161" s="5">
        <v>101949877263</v>
      </c>
      <c r="I161" s="5">
        <v>101949877263</v>
      </c>
      <c r="J161" s="5">
        <v>-1692280934</v>
      </c>
      <c r="K161" s="5">
        <v>-42802879287</v>
      </c>
      <c r="L161" s="5">
        <v>-16021260773</v>
      </c>
      <c r="M161" s="5">
        <v>124186257499</v>
      </c>
      <c r="N161" s="5">
        <v>38903835819</v>
      </c>
      <c r="O161" s="5">
        <v>340783139576</v>
      </c>
    </row>
    <row r="162" spans="2:21" ht="15.5" x14ac:dyDescent="0.35">
      <c r="C162" t="s">
        <v>1207</v>
      </c>
      <c r="N162" s="5">
        <v>-36140000000</v>
      </c>
      <c r="O162" s="5">
        <v>-335853281850</v>
      </c>
    </row>
    <row r="163" spans="2:21" ht="15.5" x14ac:dyDescent="0.35">
      <c r="C163" t="s">
        <v>1815</v>
      </c>
      <c r="D163" s="5">
        <v>-373887646</v>
      </c>
      <c r="F163" s="5">
        <v>-4769275645</v>
      </c>
      <c r="G163" s="5">
        <v>-4964874513</v>
      </c>
      <c r="I163" s="5">
        <v>-5498876954</v>
      </c>
      <c r="J163" s="5">
        <v>-3931550489</v>
      </c>
      <c r="K163" s="5">
        <v>-8367198426</v>
      </c>
      <c r="L163" s="5">
        <v>-4278754220</v>
      </c>
      <c r="M163" s="5">
        <v>-7334772423</v>
      </c>
      <c r="N163" s="5">
        <v>-7266630073</v>
      </c>
      <c r="O163" s="5">
        <v>-3706091648</v>
      </c>
      <c r="P163" s="5">
        <v>-1715271275</v>
      </c>
      <c r="Q163" s="5">
        <v>-1028592143</v>
      </c>
      <c r="R163" s="5">
        <v>-2754506230</v>
      </c>
      <c r="S163" s="5">
        <v>-1776754116</v>
      </c>
      <c r="T163" s="5">
        <v>-852842572</v>
      </c>
      <c r="U163" s="5">
        <v>-24293143938</v>
      </c>
    </row>
    <row r="164" spans="2:21" ht="15.5" x14ac:dyDescent="0.35">
      <c r="C164" t="s">
        <v>1816</v>
      </c>
      <c r="F164" s="5">
        <v>-5285000000</v>
      </c>
      <c r="I164" s="5">
        <v>-5285000000</v>
      </c>
    </row>
    <row r="165" spans="2:21" ht="15.5" x14ac:dyDescent="0.35">
      <c r="C165" t="s">
        <v>485</v>
      </c>
      <c r="K165" s="5">
        <v>-16825135288</v>
      </c>
      <c r="L165" s="5">
        <v>-6816418575</v>
      </c>
      <c r="M165" s="5">
        <v>-2076123860</v>
      </c>
      <c r="S165" s="5">
        <v>-10619674247</v>
      </c>
      <c r="T165" s="5">
        <v>-11137080227</v>
      </c>
    </row>
    <row r="166" spans="2:21" ht="15.5" x14ac:dyDescent="0.35">
      <c r="C166" t="s">
        <v>616</v>
      </c>
      <c r="D166" s="5">
        <v>116759241367</v>
      </c>
      <c r="E166" s="5">
        <v>27407910041</v>
      </c>
      <c r="F166" s="5">
        <v>54853330976</v>
      </c>
      <c r="G166" s="5">
        <v>-81606538577</v>
      </c>
      <c r="I166" s="5">
        <v>37405673897</v>
      </c>
      <c r="J166" s="5">
        <v>-7688102506</v>
      </c>
      <c r="K166" s="5">
        <v>10259655887</v>
      </c>
      <c r="L166" s="5">
        <v>53086185537</v>
      </c>
      <c r="M166" s="5">
        <v>39156000856</v>
      </c>
      <c r="N166" s="5">
        <v>9464394190</v>
      </c>
      <c r="O166" s="5">
        <v>-95855941402</v>
      </c>
      <c r="P166" s="5">
        <v>-12985843475</v>
      </c>
      <c r="Q166" s="5">
        <v>183912117840</v>
      </c>
      <c r="R166" s="5">
        <v>-12309759372</v>
      </c>
      <c r="S166" s="5">
        <v>-22616245835</v>
      </c>
      <c r="T166" s="5">
        <v>33689035291</v>
      </c>
      <c r="U166" s="5">
        <v>55030860272</v>
      </c>
    </row>
    <row r="167" spans="2:21" ht="15.5" x14ac:dyDescent="0.35">
      <c r="C167" t="s">
        <v>196</v>
      </c>
      <c r="E167" s="5">
        <v>332519684018</v>
      </c>
      <c r="I167" s="5">
        <v>287576994906</v>
      </c>
      <c r="J167" s="5">
        <v>289420624495</v>
      </c>
      <c r="K167" s="5">
        <v>282270231029</v>
      </c>
      <c r="L167" s="5">
        <v>216907258764</v>
      </c>
      <c r="M167" s="5">
        <v>176646721652</v>
      </c>
      <c r="N167" s="5">
        <v>170632054962</v>
      </c>
      <c r="O167" s="5">
        <v>268820928488</v>
      </c>
      <c r="P167" s="5">
        <v>278614714467</v>
      </c>
      <c r="Q167" s="5">
        <v>94527899602</v>
      </c>
      <c r="R167" s="5">
        <v>107598435920</v>
      </c>
      <c r="S167" s="5">
        <v>125050843516</v>
      </c>
      <c r="T167" s="5">
        <v>91980401088</v>
      </c>
      <c r="U167" s="5">
        <v>36949540816</v>
      </c>
    </row>
    <row r="168" spans="2:21" ht="15.5" x14ac:dyDescent="0.35">
      <c r="C168" t="s">
        <v>1817</v>
      </c>
    </row>
    <row r="169" spans="2:21" ht="15.5" x14ac:dyDescent="0.35">
      <c r="C169" t="s">
        <v>383</v>
      </c>
      <c r="D169" s="5">
        <v>10490590996</v>
      </c>
      <c r="E169" s="5">
        <v>2564591644</v>
      </c>
      <c r="F169" s="5">
        <v>3470903311</v>
      </c>
      <c r="G169" s="5">
        <v>3504040630</v>
      </c>
      <c r="I169" s="5">
        <v>7537015215</v>
      </c>
      <c r="J169" s="5">
        <v>5844472917</v>
      </c>
      <c r="K169" s="5">
        <v>-3109262421</v>
      </c>
      <c r="L169" s="5">
        <v>12276786728</v>
      </c>
      <c r="M169" s="5">
        <v>1104536256</v>
      </c>
      <c r="N169" s="5">
        <v>909643078</v>
      </c>
      <c r="O169" s="5">
        <v>-2332932124</v>
      </c>
      <c r="P169" s="5">
        <v>3192057496</v>
      </c>
      <c r="Q169" s="5">
        <v>174697025</v>
      </c>
      <c r="R169" s="5">
        <v>-760776946</v>
      </c>
      <c r="S169" s="5">
        <v>5163838239</v>
      </c>
      <c r="T169" s="5">
        <v>-618592863</v>
      </c>
    </row>
    <row r="170" spans="2:21" ht="15.5" x14ac:dyDescent="0.35">
      <c r="C170" t="s">
        <v>1818</v>
      </c>
      <c r="N170" s="5">
        <v>-4359370578</v>
      </c>
    </row>
    <row r="171" spans="2:21" ht="15.5" x14ac:dyDescent="0.35">
      <c r="C171" t="s">
        <v>197</v>
      </c>
      <c r="D171" s="5">
        <v>127249832363</v>
      </c>
      <c r="E171" s="5">
        <v>362492185703</v>
      </c>
      <c r="F171" s="5">
        <v>58324234287</v>
      </c>
      <c r="G171" s="5">
        <v>-78102497947</v>
      </c>
      <c r="I171" s="5">
        <v>332519684018</v>
      </c>
      <c r="J171" s="5">
        <v>287576994906</v>
      </c>
      <c r="K171" s="5">
        <v>289420624495</v>
      </c>
      <c r="L171" s="5">
        <v>282270231029</v>
      </c>
      <c r="M171" s="5">
        <v>216907258764</v>
      </c>
      <c r="N171" s="5">
        <v>176646721652</v>
      </c>
      <c r="O171" s="5">
        <v>170632054962</v>
      </c>
      <c r="P171" s="5">
        <v>268820928488</v>
      </c>
      <c r="Q171" s="5">
        <v>278614714467</v>
      </c>
      <c r="R171" s="5">
        <v>94527899602</v>
      </c>
      <c r="S171" s="5">
        <v>107598435920</v>
      </c>
      <c r="T171" s="5">
        <v>125050843516</v>
      </c>
      <c r="U171" s="5">
        <v>91980401088</v>
      </c>
    </row>
    <row r="173" spans="2:21" ht="15.5" x14ac:dyDescent="0.35">
      <c r="B173" t="s">
        <v>198</v>
      </c>
      <c r="C173" t="s">
        <v>12</v>
      </c>
      <c r="D173" s="5">
        <v>1730000000</v>
      </c>
      <c r="E173" s="5">
        <v>1730000000</v>
      </c>
      <c r="F173" s="5">
        <v>1730000000</v>
      </c>
      <c r="G173" s="5">
        <v>1730000000</v>
      </c>
      <c r="I173" s="5">
        <v>1730000000</v>
      </c>
      <c r="J173" s="5">
        <v>1730000000</v>
      </c>
      <c r="K173" s="5">
        <v>1730000000</v>
      </c>
      <c r="L173" s="5">
        <v>1730000000</v>
      </c>
      <c r="M173" s="5">
        <v>1730000000</v>
      </c>
      <c r="N173" s="5">
        <v>1730000000</v>
      </c>
      <c r="O173" s="5">
        <v>1730000000</v>
      </c>
      <c r="P173" s="5">
        <v>1730000000</v>
      </c>
      <c r="Q173" s="5">
        <v>1730000000</v>
      </c>
      <c r="R173" s="5">
        <v>940000000</v>
      </c>
      <c r="S173" s="5">
        <v>940000000</v>
      </c>
      <c r="T173" s="5">
        <v>940000000</v>
      </c>
      <c r="U173" s="5">
        <v>870000000</v>
      </c>
    </row>
    <row r="174" spans="2:21" ht="15.5" x14ac:dyDescent="0.35">
      <c r="C174" t="s">
        <v>199</v>
      </c>
      <c r="D174" s="6">
        <v>21.82</v>
      </c>
      <c r="E174" s="6">
        <v>28.33</v>
      </c>
      <c r="F174" s="6">
        <v>8.7200000000000006</v>
      </c>
      <c r="G174" s="6">
        <v>19.190000000000001</v>
      </c>
    </row>
    <row r="175" spans="2:21" ht="15.5" x14ac:dyDescent="0.35">
      <c r="C175" t="s">
        <v>200</v>
      </c>
      <c r="D175" s="6">
        <v>19.62</v>
      </c>
      <c r="E175" s="6">
        <v>24.36</v>
      </c>
      <c r="F175" s="6">
        <v>69.38</v>
      </c>
      <c r="G175" s="6">
        <v>28.66</v>
      </c>
    </row>
    <row r="176" spans="2:21" ht="15.5" x14ac:dyDescent="0.35">
      <c r="C176" t="s">
        <v>69</v>
      </c>
      <c r="D176" s="5">
        <v>1</v>
      </c>
      <c r="E176" s="6">
        <v>1.19</v>
      </c>
      <c r="F176" s="6">
        <v>1.24</v>
      </c>
      <c r="G176" s="6">
        <v>1.1000000000000001</v>
      </c>
    </row>
    <row r="177" spans="3:7" ht="15.5" x14ac:dyDescent="0.35">
      <c r="C177" t="s">
        <v>201</v>
      </c>
      <c r="D177" s="5">
        <v>41590000000</v>
      </c>
      <c r="E177" s="5">
        <v>86920000000</v>
      </c>
      <c r="F177" s="5">
        <v>41080000000</v>
      </c>
      <c r="G177" s="5">
        <v>57440000000</v>
      </c>
    </row>
    <row r="178" spans="3:7" ht="15.5" x14ac:dyDescent="0.35">
      <c r="C178" t="s">
        <v>202</v>
      </c>
      <c r="D178" s="6">
        <v>1.78E-2</v>
      </c>
      <c r="E178" s="6">
        <v>2.2700000000000001E-2</v>
      </c>
      <c r="F178" s="6">
        <v>6.5000000000000006E-3</v>
      </c>
      <c r="G178" s="6">
        <v>1.5800000000000002E-2</v>
      </c>
    </row>
    <row r="179" spans="3:7" ht="15.5" x14ac:dyDescent="0.35">
      <c r="C179" t="s">
        <v>203</v>
      </c>
      <c r="D179" s="6">
        <v>3.6400000000000002E-2</v>
      </c>
      <c r="E179" s="6">
        <v>4.6799999999999994E-2</v>
      </c>
      <c r="F179" s="6">
        <v>1.5100000000000001E-2</v>
      </c>
      <c r="G179" s="6">
        <v>3.3700000000000001E-2</v>
      </c>
    </row>
    <row r="180" spans="3:7" ht="15.5" x14ac:dyDescent="0.35">
      <c r="C180" t="s">
        <v>204</v>
      </c>
      <c r="D180" s="6">
        <v>2.7300000000000001E-2</v>
      </c>
      <c r="E180" s="6">
        <v>6.5599999999999992E-2</v>
      </c>
      <c r="F180" s="6">
        <v>2.6699999999999998E-2</v>
      </c>
      <c r="G180" s="6">
        <v>4.3200000000000002E-2</v>
      </c>
    </row>
    <row r="181" spans="3:7" ht="15.5" x14ac:dyDescent="0.35">
      <c r="C181" t="s">
        <v>205</v>
      </c>
      <c r="D181" s="6">
        <v>2.4500000000000002</v>
      </c>
      <c r="E181" s="6">
        <v>6.37</v>
      </c>
      <c r="F181" s="6">
        <v>2.88</v>
      </c>
      <c r="G181" s="6">
        <v>4.3099999999999996</v>
      </c>
    </row>
    <row r="182" spans="3:7" ht="15.5" x14ac:dyDescent="0.35">
      <c r="C182" t="s">
        <v>206</v>
      </c>
      <c r="D182" s="5">
        <v>1055000000000</v>
      </c>
      <c r="E182" s="5">
        <v>1107000000000</v>
      </c>
      <c r="F182" s="5">
        <v>1056000000000</v>
      </c>
      <c r="G182" s="5">
        <v>1043000000000</v>
      </c>
    </row>
    <row r="183" spans="3:7" ht="15.5" x14ac:dyDescent="0.35">
      <c r="C183" t="s">
        <v>207</v>
      </c>
      <c r="D183" s="6">
        <v>0.71</v>
      </c>
      <c r="E183" s="6">
        <v>1.1399999999999999</v>
      </c>
      <c r="F183" s="6">
        <v>1.05</v>
      </c>
      <c r="G183" s="6">
        <v>0.97</v>
      </c>
    </row>
    <row r="184" spans="3:7" ht="15.5" x14ac:dyDescent="0.35">
      <c r="C184" t="s">
        <v>208</v>
      </c>
      <c r="D184" s="6">
        <v>599.71</v>
      </c>
      <c r="E184" s="6">
        <v>605.28</v>
      </c>
      <c r="F184" s="6">
        <v>576.42999999999995</v>
      </c>
      <c r="G184" s="6">
        <v>568.95000000000005</v>
      </c>
    </row>
    <row r="185" spans="3:7" ht="15.5" x14ac:dyDescent="0.35">
      <c r="C185" t="s">
        <v>209</v>
      </c>
      <c r="D185" s="6">
        <v>0.88</v>
      </c>
      <c r="E185" s="6">
        <v>1.42</v>
      </c>
      <c r="F185" s="6">
        <v>1.33</v>
      </c>
      <c r="G185" s="6">
        <v>1.25</v>
      </c>
    </row>
    <row r="186" spans="3:7" ht="15.5" x14ac:dyDescent="0.35">
      <c r="C186" t="s">
        <v>210</v>
      </c>
      <c r="D186" s="6">
        <v>484.25</v>
      </c>
      <c r="E186" s="6">
        <v>487.18</v>
      </c>
      <c r="F186" s="6">
        <v>455.68</v>
      </c>
      <c r="G186" s="6">
        <v>440.2</v>
      </c>
    </row>
    <row r="187" spans="3:7" ht="15.5" x14ac:dyDescent="0.35">
      <c r="C187" t="s">
        <v>211</v>
      </c>
      <c r="D187" s="5">
        <v>625000000000</v>
      </c>
      <c r="E187" s="5">
        <v>646000000000</v>
      </c>
      <c r="F187" s="5">
        <v>639000000000</v>
      </c>
      <c r="G187" s="5">
        <v>614000000000</v>
      </c>
    </row>
    <row r="188" spans="3:7" ht="15.5" x14ac:dyDescent="0.35">
      <c r="C188" t="s">
        <v>212</v>
      </c>
      <c r="D188" s="5">
        <v>13000000000</v>
      </c>
      <c r="E188" s="5">
        <v>14000000000</v>
      </c>
      <c r="F188" s="5">
        <v>15000000000</v>
      </c>
      <c r="G188" s="5">
        <v>18000000000</v>
      </c>
    </row>
    <row r="189" spans="3:7" ht="15.5" x14ac:dyDescent="0.35">
      <c r="C189" t="s">
        <v>213</v>
      </c>
      <c r="D189" s="5">
        <v>1038000000000</v>
      </c>
      <c r="E189" s="5">
        <v>1047000000000</v>
      </c>
      <c r="F189" s="5">
        <v>997000000000</v>
      </c>
      <c r="G189" s="5">
        <v>984000000000</v>
      </c>
    </row>
    <row r="190" spans="3:7" ht="15.5" x14ac:dyDescent="0.35">
      <c r="C190" t="s">
        <v>24</v>
      </c>
      <c r="D190" s="5">
        <v>638000000000</v>
      </c>
      <c r="E190" s="5">
        <v>660000000000</v>
      </c>
      <c r="F190" s="5">
        <v>654000000000</v>
      </c>
      <c r="G190" s="5">
        <v>631000000000</v>
      </c>
    </row>
    <row r="191" spans="3:7" ht="15.5" x14ac:dyDescent="0.35">
      <c r="C191" t="s">
        <v>21</v>
      </c>
      <c r="D191" s="5">
        <v>148000000000</v>
      </c>
      <c r="E191" s="5">
        <v>298000000000</v>
      </c>
      <c r="F191" s="5">
        <v>322000000000</v>
      </c>
      <c r="G191" s="5">
        <v>357000000000</v>
      </c>
    </row>
    <row r="192" spans="3:7" ht="15.5" x14ac:dyDescent="0.35">
      <c r="C192" t="s">
        <v>214</v>
      </c>
      <c r="D192" s="5">
        <v>448000000000</v>
      </c>
      <c r="E192" s="5">
        <v>484000000000</v>
      </c>
      <c r="F192" s="5">
        <v>412000000000</v>
      </c>
      <c r="G192" s="5">
        <v>378000000000</v>
      </c>
    </row>
    <row r="193" spans="3:21" ht="15.5" x14ac:dyDescent="0.35">
      <c r="C193" t="s">
        <v>215</v>
      </c>
      <c r="D193" s="5">
        <v>231000000000</v>
      </c>
      <c r="E193" s="5">
        <v>25000000000</v>
      </c>
      <c r="F193" s="5">
        <v>42000000000</v>
      </c>
      <c r="G193" s="5">
        <v>-125000000000</v>
      </c>
    </row>
    <row r="194" spans="3:21" ht="15.5" x14ac:dyDescent="0.35">
      <c r="C194" t="s">
        <v>216</v>
      </c>
      <c r="D194" s="5">
        <v>-3000000000</v>
      </c>
      <c r="E194" s="5">
        <v>-7000000000</v>
      </c>
      <c r="F194" s="5">
        <v>-8000000000</v>
      </c>
      <c r="G194" s="5">
        <v>-10000000000</v>
      </c>
    </row>
    <row r="195" spans="3:21" ht="15.5" x14ac:dyDescent="0.35">
      <c r="C195" t="s">
        <v>13</v>
      </c>
      <c r="D195" s="5">
        <v>227000000000</v>
      </c>
      <c r="E195" s="5">
        <v>18000000000</v>
      </c>
      <c r="F195" s="5">
        <v>34000000000</v>
      </c>
      <c r="G195" s="5">
        <v>-135000000000</v>
      </c>
    </row>
    <row r="196" spans="3:21" ht="15.5" x14ac:dyDescent="0.35">
      <c r="C196" t="s">
        <v>16</v>
      </c>
      <c r="D196" s="6">
        <v>131.47999999999999</v>
      </c>
      <c r="E196" s="6">
        <v>10.65</v>
      </c>
      <c r="F196" s="6">
        <v>19.61</v>
      </c>
      <c r="G196" s="6">
        <v>-78.12</v>
      </c>
    </row>
    <row r="197" spans="3:21" ht="15.5" x14ac:dyDescent="0.35">
      <c r="C197" t="s">
        <v>54</v>
      </c>
      <c r="I197" s="6">
        <v>40.200000000000003</v>
      </c>
      <c r="J197" s="6">
        <v>-43.48</v>
      </c>
      <c r="K197" s="6">
        <v>0.86</v>
      </c>
      <c r="L197" s="6">
        <v>49.84</v>
      </c>
      <c r="M197" s="6">
        <v>17.09</v>
      </c>
      <c r="N197" s="6">
        <v>5.99</v>
      </c>
      <c r="O197" s="6">
        <v>2.4300000000000002</v>
      </c>
      <c r="P197" s="6">
        <v>8.01</v>
      </c>
      <c r="Q197" s="6">
        <v>15.4</v>
      </c>
      <c r="R197" s="6">
        <v>30.43</v>
      </c>
      <c r="S197" s="6">
        <v>44.48</v>
      </c>
      <c r="T197" s="6">
        <v>80.23</v>
      </c>
      <c r="U197" s="6">
        <v>67.83</v>
      </c>
    </row>
    <row r="198" spans="3:21" ht="15.5" x14ac:dyDescent="0.35">
      <c r="C198" t="s">
        <v>68</v>
      </c>
      <c r="I198" s="6">
        <v>15.05</v>
      </c>
      <c r="J198" s="6">
        <v>-10.44</v>
      </c>
      <c r="K198" s="6">
        <v>365.12</v>
      </c>
      <c r="L198" s="6">
        <v>7.58</v>
      </c>
      <c r="M198" s="6">
        <v>21.06</v>
      </c>
      <c r="N198" s="6">
        <v>54.09</v>
      </c>
      <c r="O198" s="6">
        <v>168.72</v>
      </c>
      <c r="P198" s="6">
        <v>86.77</v>
      </c>
      <c r="Q198" s="6">
        <v>46.43</v>
      </c>
      <c r="R198" s="6">
        <v>21.03</v>
      </c>
      <c r="S198" s="6">
        <v>21.25</v>
      </c>
      <c r="T198" s="6">
        <v>12.09</v>
      </c>
      <c r="U198" s="6">
        <v>7.08</v>
      </c>
    </row>
    <row r="199" spans="3:21" ht="15.5" x14ac:dyDescent="0.35">
      <c r="C199" t="s">
        <v>71</v>
      </c>
      <c r="I199" s="6">
        <v>0.35</v>
      </c>
      <c r="J199" s="6">
        <v>0.35</v>
      </c>
      <c r="K199" s="6">
        <v>0.19</v>
      </c>
      <c r="L199" s="6">
        <v>0.17</v>
      </c>
      <c r="M199" s="6">
        <v>0.16</v>
      </c>
      <c r="N199" s="6">
        <v>0.18</v>
      </c>
      <c r="O199" s="6">
        <v>0.34</v>
      </c>
      <c r="P199" s="6">
        <v>0.61</v>
      </c>
      <c r="Q199" s="6">
        <v>0.67</v>
      </c>
      <c r="R199" s="6">
        <v>0.4</v>
      </c>
      <c r="S199" s="6">
        <v>0.65</v>
      </c>
      <c r="T199" s="6">
        <v>0.61</v>
      </c>
      <c r="U199" s="6">
        <v>0.32</v>
      </c>
    </row>
    <row r="200" spans="3:21" ht="15.5" x14ac:dyDescent="0.35">
      <c r="C200" t="s">
        <v>217</v>
      </c>
      <c r="I200" s="5">
        <v>159150000000</v>
      </c>
      <c r="J200" s="5">
        <v>-18900000000</v>
      </c>
      <c r="K200" s="5">
        <v>118360000000</v>
      </c>
      <c r="L200" s="5">
        <v>174930000000</v>
      </c>
      <c r="M200" s="5">
        <v>128310000000</v>
      </c>
      <c r="N200" s="5">
        <v>106120000000</v>
      </c>
      <c r="O200" s="5">
        <v>91660000000</v>
      </c>
      <c r="P200" s="5">
        <v>81010000000</v>
      </c>
    </row>
    <row r="201" spans="3:21" ht="15.5" x14ac:dyDescent="0.35">
      <c r="C201" t="s">
        <v>218</v>
      </c>
      <c r="I201" s="6">
        <v>2.9900000000000003E-2</v>
      </c>
      <c r="J201" s="6">
        <v>-4.0899999999999999E-2</v>
      </c>
      <c r="K201" s="6">
        <v>8.0000000000000004E-4</v>
      </c>
      <c r="L201" s="6">
        <v>4.2199999999999994E-2</v>
      </c>
      <c r="M201" s="6">
        <v>1.4999999999999999E-2</v>
      </c>
      <c r="N201" s="6">
        <v>5.7999999999999996E-3</v>
      </c>
      <c r="O201" s="6">
        <v>2.3E-3</v>
      </c>
      <c r="P201" s="6">
        <v>7.8000000000000005E-3</v>
      </c>
      <c r="Q201" s="6">
        <v>1.6399999999999998E-2</v>
      </c>
      <c r="R201" s="6">
        <v>2.8500000000000001E-2</v>
      </c>
      <c r="S201" s="6">
        <v>5.45E-2</v>
      </c>
      <c r="T201" s="6">
        <v>0.1157</v>
      </c>
      <c r="U201" s="6">
        <v>0.11800000000000001</v>
      </c>
    </row>
    <row r="202" spans="3:21" ht="15.5" x14ac:dyDescent="0.35">
      <c r="C202" t="s">
        <v>219</v>
      </c>
      <c r="I202" s="6">
        <v>6.9699999999999998E-2</v>
      </c>
      <c r="J202" s="6">
        <v>-8.1199999999999994E-2</v>
      </c>
      <c r="K202" s="6">
        <v>1.5E-3</v>
      </c>
      <c r="L202" s="6">
        <v>8.5600000000000009E-2</v>
      </c>
      <c r="M202" s="6">
        <v>3.1899999999999998E-2</v>
      </c>
      <c r="N202" s="6">
        <v>1.15E-2</v>
      </c>
      <c r="O202" s="6">
        <v>4.6999999999999993E-3</v>
      </c>
      <c r="P202" s="6">
        <v>1.5600000000000001E-2</v>
      </c>
      <c r="Q202" s="6">
        <v>3.0699999999999998E-2</v>
      </c>
      <c r="R202" s="6">
        <v>9.1700000000000004E-2</v>
      </c>
      <c r="S202" s="6">
        <v>0.14829999999999999</v>
      </c>
      <c r="T202" s="6">
        <v>0.28920000000000001</v>
      </c>
      <c r="U202" s="6">
        <v>0.34749999999999998</v>
      </c>
    </row>
    <row r="203" spans="3:21" ht="15.5" x14ac:dyDescent="0.35">
      <c r="C203" t="s">
        <v>220</v>
      </c>
      <c r="I203" s="6">
        <v>0.10949999999999999</v>
      </c>
      <c r="J203" s="6">
        <v>-4.9599999999999998E-2</v>
      </c>
      <c r="K203" s="6">
        <v>6.4500000000000002E-2</v>
      </c>
      <c r="L203" s="6">
        <v>0.11849999999999999</v>
      </c>
      <c r="M203" s="6">
        <v>8.2699999999999996E-2</v>
      </c>
      <c r="N203" s="6">
        <v>6.1500000000000006E-2</v>
      </c>
      <c r="O203" s="6">
        <v>4.36E-2</v>
      </c>
      <c r="P203" s="6">
        <v>3.9399999999999998E-2</v>
      </c>
      <c r="Q203" s="6">
        <v>3.5799999999999998E-2</v>
      </c>
      <c r="R203" s="6">
        <v>0.11609999999999999</v>
      </c>
      <c r="S203" s="6">
        <v>0.13449999999999998</v>
      </c>
      <c r="T203" s="6">
        <v>0.26899999999999996</v>
      </c>
      <c r="U203" s="6">
        <v>0.56850000000000001</v>
      </c>
    </row>
    <row r="204" spans="3:21" ht="15.5" x14ac:dyDescent="0.35">
      <c r="C204" t="s">
        <v>221</v>
      </c>
      <c r="I204" s="6">
        <v>2.7</v>
      </c>
      <c r="J204" s="6">
        <v>-1.33</v>
      </c>
      <c r="K204" s="6">
        <v>1.61</v>
      </c>
      <c r="L204" s="6">
        <v>3.3</v>
      </c>
      <c r="M204" s="6">
        <v>2.13</v>
      </c>
      <c r="N204" s="6">
        <v>1.87</v>
      </c>
      <c r="O204" s="6">
        <v>1.02</v>
      </c>
      <c r="P204" s="6">
        <v>1.36</v>
      </c>
      <c r="Q204" s="6">
        <v>0.92</v>
      </c>
      <c r="R204" s="6">
        <v>1.95</v>
      </c>
      <c r="S204" s="6">
        <v>4.01</v>
      </c>
      <c r="T204" s="6">
        <v>7.33</v>
      </c>
      <c r="U204" s="6">
        <v>7.2</v>
      </c>
    </row>
    <row r="205" spans="3:21" ht="15.5" x14ac:dyDescent="0.35">
      <c r="C205" t="s">
        <v>65</v>
      </c>
      <c r="I205" s="6">
        <v>1.05</v>
      </c>
      <c r="J205" s="6">
        <v>0.85</v>
      </c>
      <c r="K205" s="6">
        <v>0.54</v>
      </c>
      <c r="L205" s="6">
        <v>0.65</v>
      </c>
      <c r="M205" s="6">
        <v>0.67</v>
      </c>
      <c r="N205" s="6">
        <v>0.62</v>
      </c>
      <c r="O205" s="6">
        <v>0.79</v>
      </c>
      <c r="P205" s="6">
        <v>1.35</v>
      </c>
      <c r="Q205" s="6">
        <v>1.43</v>
      </c>
      <c r="R205" s="6">
        <v>1.93</v>
      </c>
      <c r="S205" s="6">
        <v>3.15</v>
      </c>
      <c r="T205" s="6">
        <v>3.5</v>
      </c>
      <c r="U205" s="6">
        <v>2.46</v>
      </c>
    </row>
    <row r="206" spans="3:21" ht="15.5" x14ac:dyDescent="0.35">
      <c r="C206" t="s">
        <v>62</v>
      </c>
      <c r="I206" s="6">
        <v>576.42999999999995</v>
      </c>
      <c r="J206" s="6">
        <v>535.15</v>
      </c>
      <c r="K206" s="6">
        <v>576.97</v>
      </c>
      <c r="L206" s="6">
        <v>582.49</v>
      </c>
      <c r="M206" s="6">
        <v>535.6</v>
      </c>
      <c r="N206" s="6">
        <v>519.41</v>
      </c>
      <c r="O206" s="6">
        <v>516.76</v>
      </c>
      <c r="P206" s="6">
        <v>514.37</v>
      </c>
      <c r="Q206" s="6">
        <v>501.39</v>
      </c>
      <c r="R206" s="6">
        <v>331.8</v>
      </c>
      <c r="S206" s="6">
        <v>299.95999999999998</v>
      </c>
      <c r="T206" s="6">
        <v>277.42</v>
      </c>
      <c r="U206" s="6">
        <v>195.21</v>
      </c>
    </row>
    <row r="207" spans="3:21" ht="15.5" x14ac:dyDescent="0.35">
      <c r="C207" t="s">
        <v>222</v>
      </c>
      <c r="I207" s="6">
        <v>1.33</v>
      </c>
      <c r="J207" s="6">
        <v>1.1200000000000001</v>
      </c>
      <c r="K207" s="6">
        <v>0.71</v>
      </c>
      <c r="L207" s="6">
        <v>0.85</v>
      </c>
      <c r="M207" s="6">
        <v>0.91</v>
      </c>
      <c r="N207" s="6">
        <v>0.86</v>
      </c>
      <c r="O207" s="6">
        <v>1.0900000000000001</v>
      </c>
      <c r="P207" s="6">
        <v>1.87</v>
      </c>
      <c r="Q207" s="6">
        <v>1.99</v>
      </c>
      <c r="R207" s="6">
        <v>1.95</v>
      </c>
      <c r="S207" s="6">
        <v>3.15</v>
      </c>
      <c r="T207" s="6">
        <v>3.5</v>
      </c>
      <c r="U207" s="6">
        <v>2.46</v>
      </c>
    </row>
    <row r="208" spans="3:21" ht="15.5" x14ac:dyDescent="0.35">
      <c r="C208" t="s">
        <v>223</v>
      </c>
      <c r="I208" s="6">
        <v>455.68</v>
      </c>
      <c r="J208" s="6">
        <v>403.84</v>
      </c>
      <c r="K208" s="6">
        <v>442.28</v>
      </c>
      <c r="L208" s="6">
        <v>444.39</v>
      </c>
      <c r="M208" s="6">
        <v>394.07</v>
      </c>
      <c r="N208" s="6">
        <v>377.5</v>
      </c>
      <c r="O208" s="6">
        <v>374.8</v>
      </c>
      <c r="P208" s="6">
        <v>372.03</v>
      </c>
      <c r="Q208" s="6">
        <v>358.55</v>
      </c>
      <c r="R208" s="6">
        <v>328.84</v>
      </c>
      <c r="S208" s="6">
        <v>299.95999999999998</v>
      </c>
      <c r="T208" s="6">
        <v>277.42</v>
      </c>
      <c r="U208" s="6">
        <v>195.21</v>
      </c>
    </row>
    <row r="209" spans="3:21" ht="15.5" x14ac:dyDescent="0.35">
      <c r="C209" t="s">
        <v>224</v>
      </c>
      <c r="I209" s="5">
        <v>639000000000</v>
      </c>
      <c r="J209" s="5">
        <v>535000000000</v>
      </c>
      <c r="K209" s="5">
        <v>541000000000</v>
      </c>
      <c r="L209" s="5">
        <v>592000000000</v>
      </c>
      <c r="M209" s="5">
        <v>608000000000</v>
      </c>
      <c r="N209" s="5">
        <v>480000000000</v>
      </c>
      <c r="O209" s="5">
        <v>469000000000</v>
      </c>
      <c r="P209" s="5">
        <v>153000000000</v>
      </c>
      <c r="Q209" s="5">
        <v>27000000000</v>
      </c>
      <c r="R209" s="5">
        <v>14000000000</v>
      </c>
      <c r="S209" s="5">
        <v>24000000000</v>
      </c>
      <c r="T209" s="5">
        <v>13000000000</v>
      </c>
      <c r="U209" s="5">
        <v>161000000000</v>
      </c>
    </row>
    <row r="210" spans="3:21" ht="15.5" x14ac:dyDescent="0.35">
      <c r="C210" t="s">
        <v>225</v>
      </c>
      <c r="I210" s="5">
        <v>15000000000</v>
      </c>
      <c r="J210" s="5">
        <v>20000000000</v>
      </c>
      <c r="K210" s="5">
        <v>12000000000</v>
      </c>
      <c r="L210" s="5">
        <v>15000000000</v>
      </c>
      <c r="M210" s="5">
        <v>26000000000</v>
      </c>
      <c r="N210" s="5">
        <v>25000000000</v>
      </c>
      <c r="O210" s="5">
        <v>39000000000</v>
      </c>
      <c r="P210" s="5">
        <v>42000000000</v>
      </c>
      <c r="Q210" s="5">
        <v>17000000000</v>
      </c>
      <c r="R210" s="5">
        <v>1000000000</v>
      </c>
      <c r="S210" s="5">
        <v>1000000000</v>
      </c>
      <c r="T210" s="5">
        <v>0</v>
      </c>
      <c r="U210" s="5">
        <v>1000000000</v>
      </c>
    </row>
    <row r="211" spans="3:21" ht="15.5" x14ac:dyDescent="0.35">
      <c r="C211" t="s">
        <v>26</v>
      </c>
      <c r="I211" s="5">
        <v>654000000000</v>
      </c>
      <c r="J211" s="5">
        <v>555000000000</v>
      </c>
      <c r="K211" s="5">
        <v>553000000000</v>
      </c>
      <c r="L211" s="5">
        <v>608000000000</v>
      </c>
      <c r="M211" s="5">
        <v>634000000000</v>
      </c>
      <c r="N211" s="5">
        <v>505000000000</v>
      </c>
      <c r="O211" s="5">
        <v>508000000000</v>
      </c>
      <c r="P211" s="5">
        <v>195000000000</v>
      </c>
      <c r="Q211" s="5">
        <v>44000000000</v>
      </c>
      <c r="R211" s="5">
        <v>15000000000</v>
      </c>
      <c r="S211" s="5">
        <v>26000000000</v>
      </c>
      <c r="T211" s="5">
        <v>13000000000</v>
      </c>
      <c r="U211" s="5">
        <v>162000000000</v>
      </c>
    </row>
    <row r="212" spans="3:21" ht="15.5" x14ac:dyDescent="0.35">
      <c r="C212" t="s">
        <v>23</v>
      </c>
      <c r="I212" s="5">
        <v>322000000000</v>
      </c>
      <c r="J212" s="5">
        <v>268000000000</v>
      </c>
      <c r="K212" s="5">
        <v>263000000000</v>
      </c>
      <c r="L212" s="5">
        <v>325000000000</v>
      </c>
      <c r="M212" s="5">
        <v>417000000000</v>
      </c>
      <c r="N212" s="5">
        <v>328000000000</v>
      </c>
      <c r="O212" s="5">
        <v>338000000000</v>
      </c>
      <c r="P212" s="5">
        <v>-74000000000</v>
      </c>
      <c r="Q212" s="5">
        <v>-235000000000</v>
      </c>
      <c r="R212" s="5">
        <v>-79000000000</v>
      </c>
      <c r="S212" s="5">
        <v>-82000000000</v>
      </c>
      <c r="T212" s="5">
        <v>-112000000000</v>
      </c>
      <c r="U212" s="5">
        <v>70000000000</v>
      </c>
    </row>
    <row r="213" spans="3:21" ht="15.5" x14ac:dyDescent="0.35">
      <c r="C213" t="s">
        <v>226</v>
      </c>
      <c r="I213" s="5">
        <v>412000000000</v>
      </c>
      <c r="J213" s="5">
        <v>315000000000</v>
      </c>
      <c r="K213" s="5">
        <v>388000000000</v>
      </c>
      <c r="L213" s="5">
        <v>387000000000</v>
      </c>
      <c r="M213" s="5">
        <v>275000000000</v>
      </c>
      <c r="N213" s="5">
        <v>253000000000</v>
      </c>
      <c r="O213" s="5">
        <v>221000000000</v>
      </c>
      <c r="P213" s="5">
        <v>236000000000</v>
      </c>
      <c r="Q213" s="5">
        <v>325000000000</v>
      </c>
      <c r="R213" s="5">
        <v>50000000000</v>
      </c>
      <c r="S213" s="5">
        <v>43000000000</v>
      </c>
      <c r="T213" s="5">
        <v>123000000000</v>
      </c>
      <c r="U213" s="5">
        <v>67000000000</v>
      </c>
    </row>
    <row r="214" spans="3:21" ht="15.5" x14ac:dyDescent="0.35">
      <c r="C214" t="s">
        <v>227</v>
      </c>
      <c r="I214" s="5">
        <v>-25000000000</v>
      </c>
      <c r="J214" s="5">
        <v>29000000000</v>
      </c>
      <c r="K214" s="5">
        <v>137000000000</v>
      </c>
      <c r="L214" s="5">
        <v>102000000000</v>
      </c>
      <c r="M214" s="5">
        <v>-44000000000</v>
      </c>
      <c r="N214" s="5">
        <v>20000000000</v>
      </c>
      <c r="O214" s="5">
        <v>-81000000000</v>
      </c>
      <c r="P214" s="5">
        <v>-56000000000</v>
      </c>
      <c r="Q214" s="5">
        <v>-99000000000</v>
      </c>
      <c r="R214" s="5">
        <v>-34000000000</v>
      </c>
      <c r="S214" s="5">
        <v>62000000000</v>
      </c>
      <c r="T214" s="5">
        <v>48000000000</v>
      </c>
      <c r="U214" s="5">
        <v>19000000000</v>
      </c>
    </row>
    <row r="215" spans="3:21" ht="15.5" x14ac:dyDescent="0.35">
      <c r="C215" t="s">
        <v>228</v>
      </c>
      <c r="I215" s="5">
        <v>-30000000000</v>
      </c>
      <c r="J215" s="5">
        <v>-32000000000</v>
      </c>
      <c r="K215" s="5">
        <v>-60000000000</v>
      </c>
      <c r="L215" s="5">
        <v>-24000000000</v>
      </c>
      <c r="M215" s="5">
        <v>-30000000000</v>
      </c>
      <c r="N215" s="5">
        <v>-16000000000</v>
      </c>
      <c r="O215" s="5">
        <v>-28000000000</v>
      </c>
      <c r="P215" s="5">
        <v>-47000000000</v>
      </c>
      <c r="Q215" s="5">
        <v>-58000000000</v>
      </c>
      <c r="R215" s="5">
        <v>-65000000000</v>
      </c>
      <c r="S215" s="5">
        <v>-152000000000</v>
      </c>
      <c r="T215" s="5">
        <v>-113000000000</v>
      </c>
      <c r="U215" s="5">
        <v>-41000000000</v>
      </c>
    </row>
    <row r="216" spans="3:21" ht="15.5" x14ac:dyDescent="0.35">
      <c r="C216" t="s">
        <v>15</v>
      </c>
      <c r="I216" s="5">
        <v>-55000000000</v>
      </c>
      <c r="J216" s="5">
        <v>-3000000000</v>
      </c>
      <c r="K216" s="5">
        <v>77000000000</v>
      </c>
      <c r="L216" s="5">
        <v>78000000000</v>
      </c>
      <c r="M216" s="5">
        <v>-74000000000</v>
      </c>
      <c r="N216" s="5">
        <v>4000000000</v>
      </c>
      <c r="O216" s="5">
        <v>-109000000000</v>
      </c>
      <c r="P216" s="5">
        <v>-103000000000</v>
      </c>
      <c r="Q216" s="5">
        <v>-157000000000</v>
      </c>
      <c r="R216" s="5">
        <v>-98000000000</v>
      </c>
      <c r="S216" s="5">
        <v>-89000000000</v>
      </c>
      <c r="T216" s="5">
        <v>-65000000000</v>
      </c>
      <c r="U216" s="5">
        <v>-22000000000</v>
      </c>
    </row>
    <row r="217" spans="3:21" ht="15.5" x14ac:dyDescent="0.35">
      <c r="C217" t="s">
        <v>17</v>
      </c>
      <c r="I217" s="6">
        <v>-31.73</v>
      </c>
      <c r="J217" s="6">
        <v>-1.73</v>
      </c>
      <c r="K217" s="6">
        <v>44.41</v>
      </c>
      <c r="L217" s="6">
        <v>44.98</v>
      </c>
      <c r="M217" s="6">
        <v>-42.77</v>
      </c>
      <c r="N217" s="6">
        <v>2.0699999999999998</v>
      </c>
      <c r="O217" s="6">
        <v>-63.1</v>
      </c>
      <c r="P217" s="6">
        <v>-59.52</v>
      </c>
      <c r="Q217" s="6">
        <v>-90.83</v>
      </c>
      <c r="R217" s="6">
        <v>-105.08</v>
      </c>
      <c r="S217" s="6">
        <v>-95.09</v>
      </c>
      <c r="T217" s="6">
        <v>-69.56</v>
      </c>
      <c r="U217" s="6">
        <v>-25.43</v>
      </c>
    </row>
  </sheetData>
  <pageMargins left="0.7" right="0.7" top="0.75" bottom="0.75" header="0.3" footer="0.3"/>
  <ignoredErrors>
    <ignoredError sqref="A1:U21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2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1819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1820</v>
      </c>
      <c r="D2" s="2" vm="271">
        <f ca="1">IFERROR(_xlfn.STOCKHISTORY("XIDX:" &amp; $C$1, D3, , 0, 0, 1), "Libur")</f>
        <v>212</v>
      </c>
      <c r="E2" s="2" vm="107">
        <f ca="1">IFERROR(_xlfn.STOCKHISTORY("XIDX:" &amp; $C$1, E3, , 0, 0, 1), "Libur")</f>
        <v>170</v>
      </c>
      <c r="H2" s="2" vm="107">
        <f ca="1">IFERROR(INDEX(D2:G2,COUNT(D2:G2)),"")</f>
        <v>170</v>
      </c>
      <c r="I2" s="2" vm="309">
        <f t="shared" ref="I2:Z2" ca="1" si="0">IFERROR(_xlfn.STOCKHISTORY("XIDX:" &amp; $C$1, I1, , 0, 0, 1), "Libur")</f>
        <v>250</v>
      </c>
      <c r="J2" s="2" vm="306">
        <f t="shared" ca="1" si="0"/>
        <v>199</v>
      </c>
      <c r="K2" s="2" vm="215">
        <f t="shared" ca="1" si="0"/>
        <v>282</v>
      </c>
      <c r="L2" s="2" vm="43">
        <f t="shared" ca="1" si="0"/>
        <v>195</v>
      </c>
      <c r="M2" s="2" t="str">
        <f t="shared" ca="1" si="0"/>
        <v>Libur</v>
      </c>
      <c r="N2" s="2" vm="430">
        <f t="shared" ca="1" si="0"/>
        <v>156.5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431">
        <f t="shared" ca="1" si="0"/>
        <v>30</v>
      </c>
      <c r="U2" s="2" vm="432">
        <f t="shared" ca="1" si="0"/>
        <v>18</v>
      </c>
      <c r="V2" s="2" t="str">
        <f t="shared" ca="1" si="0"/>
        <v>Libur</v>
      </c>
      <c r="W2" s="2" vm="433">
        <f t="shared" ca="1" si="0"/>
        <v>14</v>
      </c>
      <c r="X2" s="2" vm="433">
        <f t="shared" ca="1" si="0"/>
        <v>14</v>
      </c>
      <c r="Y2" s="2" vm="434">
        <f t="shared" ca="1" si="0"/>
        <v>13.5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765556000000</v>
      </c>
      <c r="E4" s="2">
        <f>IFERROR(INDEX(E51:E500,MATCH($C$4,$C$51:$C$500,0)),"")</f>
        <v>725038000000</v>
      </c>
      <c r="H4" s="2">
        <f>IFERROR(SUM(D4:G4)*(4/MAX(1,COUNT(D4:G4))),"")</f>
        <v>2981188000000</v>
      </c>
      <c r="I4" s="2">
        <f t="shared" ref="I4:Z4" si="1">IFERROR(INDEX(I51:I500,MATCH($C$4,$C$51:$C$500,0)),"")</f>
        <v>2650814989155</v>
      </c>
      <c r="J4" s="2">
        <f t="shared" si="1"/>
        <v>2293274190663</v>
      </c>
      <c r="K4" s="2">
        <f t="shared" si="1"/>
        <v>1794345306509</v>
      </c>
      <c r="L4" s="2">
        <f t="shared" si="1"/>
        <v>1539310803104</v>
      </c>
      <c r="M4" s="2">
        <f t="shared" si="1"/>
        <v>1356846112540</v>
      </c>
      <c r="N4" s="2">
        <f t="shared" si="1"/>
        <v>1253700810596</v>
      </c>
      <c r="O4" s="2">
        <f t="shared" si="1"/>
        <v>1281116255236</v>
      </c>
      <c r="P4" s="2">
        <f t="shared" si="1"/>
        <v>1045029834378</v>
      </c>
      <c r="Q4" s="2">
        <f t="shared" si="1"/>
        <v>914188759779</v>
      </c>
      <c r="R4" s="2">
        <f t="shared" si="1"/>
        <v>833850372883</v>
      </c>
      <c r="S4" s="2">
        <f t="shared" si="1"/>
        <v>745107731208</v>
      </c>
      <c r="T4" s="2">
        <f t="shared" si="1"/>
        <v>681419524161</v>
      </c>
      <c r="U4" s="2">
        <f t="shared" si="1"/>
        <v>567048547543</v>
      </c>
      <c r="V4" s="2">
        <f t="shared" si="1"/>
        <v>401724215506</v>
      </c>
      <c r="W4" s="2">
        <f t="shared" si="1"/>
        <v>344435729830</v>
      </c>
      <c r="X4" s="2">
        <f t="shared" si="1"/>
        <v>314145710944</v>
      </c>
      <c r="Y4" s="2">
        <f t="shared" si="1"/>
        <v>276312034061</v>
      </c>
      <c r="Z4" s="2">
        <f t="shared" si="1"/>
        <v>313125226415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31459000000</v>
      </c>
      <c r="E5" s="2">
        <f>IFERROR(INDEX(E51:E500,MATCH($C$5,$C$51:$C$500,0)),"")</f>
        <v>21278000000</v>
      </c>
      <c r="H5" s="2">
        <f>IFERROR(SUM(D5:G5)*(4/MAX(1,COUNT(D5:G5))),"")</f>
        <v>105474000000</v>
      </c>
      <c r="I5" s="2">
        <f t="shared" ref="I5:Z5" si="2">IFERROR(INDEX(I51:I500,MATCH($C$5,$C$51:$C$500,0)),"")</f>
        <v>117536273023</v>
      </c>
      <c r="J5" s="2">
        <f t="shared" si="2"/>
        <v>117789444742</v>
      </c>
      <c r="K5" s="2">
        <f t="shared" si="2"/>
        <v>84589058321</v>
      </c>
      <c r="L5" s="2">
        <f t="shared" si="2"/>
        <v>74076530351</v>
      </c>
      <c r="M5" s="2">
        <f t="shared" si="2"/>
        <v>144207544396</v>
      </c>
      <c r="N5" s="2">
        <f t="shared" si="2"/>
        <v>35898848665</v>
      </c>
      <c r="O5" s="2">
        <f t="shared" si="2"/>
        <v>46785924976</v>
      </c>
      <c r="P5" s="2">
        <f t="shared" si="2"/>
        <v>36173390566</v>
      </c>
      <c r="Q5" s="2">
        <f t="shared" si="2"/>
        <v>14661823678</v>
      </c>
      <c r="R5" s="2">
        <f t="shared" si="2"/>
        <v>169166749659</v>
      </c>
      <c r="S5" s="2">
        <f t="shared" si="2"/>
        <v>18550396779</v>
      </c>
      <c r="T5" s="2">
        <f t="shared" si="2"/>
        <v>16961795848</v>
      </c>
      <c r="U5" s="2">
        <f t="shared" si="2"/>
        <v>11672828201</v>
      </c>
      <c r="V5" s="2">
        <f t="shared" si="2"/>
        <v>7962087247</v>
      </c>
      <c r="W5" s="2">
        <f t="shared" si="2"/>
        <v>5976223920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987252000000</v>
      </c>
      <c r="E6" s="2">
        <f>IFERROR(INDEX(E51:E500,MATCH($C$6,$C$51:$C$500,0)),"")</f>
        <v>1005696000000</v>
      </c>
      <c r="H6" s="2">
        <f>IFERROR(INDEX(D6:G6,COUNT(D6:G6)),"")</f>
        <v>1005696000000</v>
      </c>
      <c r="I6" s="2">
        <f t="shared" ref="I6:Z6" si="3">IFERROR(INDEX(I51:I500,MATCH($C$6,$C$51:$C$500,0)),"")</f>
        <v>983945000000</v>
      </c>
      <c r="J6" s="2">
        <f t="shared" si="3"/>
        <v>914626499902</v>
      </c>
      <c r="K6" s="2">
        <f t="shared" si="3"/>
        <v>816943780892</v>
      </c>
      <c r="L6" s="2">
        <f t="shared" si="3"/>
        <v>590753527421</v>
      </c>
      <c r="M6" s="2">
        <f t="shared" si="3"/>
        <v>541837229228</v>
      </c>
      <c r="N6" s="2">
        <f t="shared" si="3"/>
        <v>406954570727</v>
      </c>
      <c r="O6" s="2">
        <f t="shared" si="3"/>
        <v>380381947966</v>
      </c>
      <c r="P6" s="2">
        <f t="shared" si="3"/>
        <v>339236007000</v>
      </c>
      <c r="Q6" s="2">
        <f t="shared" si="3"/>
        <v>307569774228</v>
      </c>
      <c r="R6" s="2">
        <f t="shared" si="3"/>
        <v>296151295872</v>
      </c>
      <c r="S6" s="2">
        <f t="shared" si="3"/>
        <v>152044668111</v>
      </c>
      <c r="T6" s="2">
        <f t="shared" si="3"/>
        <v>153368106620</v>
      </c>
      <c r="U6" s="2">
        <f t="shared" si="3"/>
        <v>139650353636</v>
      </c>
      <c r="V6" s="2">
        <f t="shared" si="3"/>
        <v>129482560948</v>
      </c>
      <c r="W6" s="2">
        <f t="shared" si="3"/>
        <v>122900348177</v>
      </c>
      <c r="X6" s="2">
        <f t="shared" si="3"/>
        <v>118305038258</v>
      </c>
      <c r="Y6" s="2">
        <f t="shared" si="3"/>
        <v>113471193608</v>
      </c>
      <c r="Z6" s="2">
        <f t="shared" si="3"/>
        <v>100668562504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6.91</v>
      </c>
      <c r="E7" s="3">
        <f>IFERROR(INDEX(E51:E500,MATCH($C$7,$C$51:$C$500,0))/1000000000,"")</f>
        <v>6.91</v>
      </c>
      <c r="H7" s="3">
        <f>IFERROR(INDEX(D7:G7,COUNT(D7:G7)),"")</f>
        <v>6.91</v>
      </c>
      <c r="I7" s="3">
        <f t="shared" ref="I7:Z7" si="4">IFERROR(INDEX(I51:I500,MATCH($C$7,$C$51:$C$500,0))/1000000000,"")</f>
        <v>6.91</v>
      </c>
      <c r="J7" s="3">
        <f t="shared" si="4"/>
        <v>6.91</v>
      </c>
      <c r="K7" s="3">
        <f t="shared" si="4"/>
        <v>6.91</v>
      </c>
      <c r="L7" s="3">
        <f t="shared" si="4"/>
        <v>0.69</v>
      </c>
      <c r="M7" s="3">
        <f t="shared" si="4"/>
        <v>0.69</v>
      </c>
      <c r="N7" s="3">
        <f t="shared" si="4"/>
        <v>0.69</v>
      </c>
      <c r="O7" s="3">
        <f t="shared" si="4"/>
        <v>0.69</v>
      </c>
      <c r="P7" s="3">
        <f t="shared" si="4"/>
        <v>0.69</v>
      </c>
      <c r="Q7" s="3">
        <f t="shared" si="4"/>
        <v>0.69</v>
      </c>
      <c r="R7" s="3">
        <f t="shared" si="4"/>
        <v>0.69</v>
      </c>
      <c r="S7" s="3">
        <f t="shared" si="4"/>
        <v>0.69</v>
      </c>
      <c r="T7" s="3">
        <f t="shared" si="4"/>
        <v>0.69</v>
      </c>
      <c r="U7" s="3">
        <f t="shared" si="4"/>
        <v>0.69</v>
      </c>
      <c r="V7" s="3">
        <f t="shared" si="4"/>
        <v>0.69</v>
      </c>
      <c r="W7" s="3">
        <f t="shared" si="4"/>
        <v>0.69</v>
      </c>
      <c r="X7" s="3">
        <f t="shared" si="4"/>
        <v>0.69</v>
      </c>
      <c r="Y7" s="3">
        <f t="shared" si="4"/>
        <v>0.69</v>
      </c>
      <c r="Z7" s="3">
        <f t="shared" si="4"/>
        <v>0.69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88000000000</v>
      </c>
      <c r="E8" s="2">
        <f>IFERROR(INDEX(E51:E500,MATCH("Free cash flow (Quarter)",$C$51:$C$500,0)),"")</f>
        <v>25000000000</v>
      </c>
      <c r="H8" s="2">
        <f>IFERROR(INDEX(D8:G8,COUNT(D8:G8)),"")</f>
        <v>25000000000</v>
      </c>
      <c r="I8" s="2">
        <f t="shared" ref="I8:Z8" si="5">IFERROR(INDEX(I51:I500,MATCH($C$8,$C$51:$C$500,0)),"")</f>
        <v>-94000000000</v>
      </c>
      <c r="J8" s="2">
        <f t="shared" si="5"/>
        <v>-148000000000</v>
      </c>
      <c r="K8" s="2">
        <f t="shared" si="5"/>
        <v>-17000000000</v>
      </c>
      <c r="L8" s="2">
        <f t="shared" si="5"/>
        <v>-33000000000</v>
      </c>
      <c r="M8" s="2">
        <f t="shared" si="5"/>
        <v>110000000000</v>
      </c>
      <c r="N8" s="2">
        <f t="shared" si="5"/>
        <v>90000000000</v>
      </c>
      <c r="O8" s="2">
        <f t="shared" si="5"/>
        <v>18000000000</v>
      </c>
      <c r="P8" s="2">
        <f t="shared" si="5"/>
        <v>-17000000000</v>
      </c>
      <c r="Q8" s="2">
        <f t="shared" si="5"/>
        <v>-25000000000</v>
      </c>
      <c r="R8" s="2">
        <f t="shared" si="5"/>
        <v>-10000000000</v>
      </c>
      <c r="S8" s="2">
        <f t="shared" si="5"/>
        <v>10000000000</v>
      </c>
      <c r="T8" s="2">
        <f t="shared" si="5"/>
        <v>1000000000</v>
      </c>
      <c r="U8" s="2">
        <f t="shared" si="5"/>
        <v>-5000000000</v>
      </c>
      <c r="V8" s="2">
        <f t="shared" si="5"/>
        <v>1000000000</v>
      </c>
      <c r="W8" s="2">
        <f t="shared" si="5"/>
        <v>8000000000</v>
      </c>
      <c r="X8" s="2">
        <f t="shared" si="5"/>
        <v>-1000000000</v>
      </c>
      <c r="Y8" s="2">
        <f t="shared" si="5"/>
        <v>0</v>
      </c>
      <c r="Z8" s="2">
        <f t="shared" si="5"/>
        <v>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12.78</v>
      </c>
      <c r="E9" s="3">
        <f>IFERROR(INDEX(E51:E500,MATCH("Free cash flow per share (Quarter)",$C$51:$C$500,0)),"")</f>
        <v>3.63</v>
      </c>
      <c r="H9" s="3">
        <f>IFERROR(INDEX(D9:G9,COUNT(D9:G9)),"")</f>
        <v>3.63</v>
      </c>
      <c r="I9" s="3">
        <f t="shared" ref="I9:Z9" si="6">IFERROR(INDEX(I51:I500,MATCH($C$9,$C$51:$C$500,0)),"")</f>
        <v>-13.62</v>
      </c>
      <c r="J9" s="3">
        <f t="shared" si="6"/>
        <v>-21.49</v>
      </c>
      <c r="K9" s="3">
        <f t="shared" si="6"/>
        <v>-2.46</v>
      </c>
      <c r="L9" s="3">
        <f t="shared" si="6"/>
        <v>-48.14</v>
      </c>
      <c r="M9" s="3">
        <f t="shared" si="6"/>
        <v>159.84</v>
      </c>
      <c r="N9" s="3">
        <f t="shared" si="6"/>
        <v>130.75</v>
      </c>
      <c r="O9" s="3">
        <f t="shared" si="6"/>
        <v>26.52</v>
      </c>
      <c r="P9" s="3">
        <f t="shared" si="6"/>
        <v>-25.19</v>
      </c>
      <c r="Q9" s="3">
        <f t="shared" si="6"/>
        <v>-36.85</v>
      </c>
      <c r="R9" s="3">
        <f t="shared" si="6"/>
        <v>-15.18</v>
      </c>
      <c r="S9" s="3">
        <f t="shared" si="6"/>
        <v>14.34</v>
      </c>
      <c r="T9" s="3">
        <f t="shared" si="6"/>
        <v>1.51</v>
      </c>
      <c r="U9" s="3">
        <f t="shared" si="6"/>
        <v>-7.9</v>
      </c>
      <c r="V9" s="3">
        <f t="shared" si="6"/>
        <v>2.0499999999999998</v>
      </c>
      <c r="W9" s="3">
        <f t="shared" si="6"/>
        <v>11.97</v>
      </c>
      <c r="X9" s="3">
        <f t="shared" si="6"/>
        <v>-0.82</v>
      </c>
      <c r="Y9" s="3">
        <f t="shared" si="6"/>
        <v>0.56999999999999995</v>
      </c>
      <c r="Z9" s="3">
        <f t="shared" si="6"/>
        <v>1.55</v>
      </c>
    </row>
    <row r="10" spans="1:26" ht="15.5" x14ac:dyDescent="0.35">
      <c r="C10" t="s">
        <v>18</v>
      </c>
      <c r="D10" s="3">
        <f ca="1">IFERROR(IF(D9=0,"",D2/D9),"")</f>
        <v>16.588419405320813</v>
      </c>
      <c r="E10" s="3">
        <f ca="1">IFERROR(IF(E9=0,"",E2/E9),"")</f>
        <v>46.831955922865014</v>
      </c>
      <c r="I10" s="3">
        <f t="shared" ref="I10:Z10" ca="1" si="7">IFERROR(IF(I9=0,"",I2/I9),"")</f>
        <v>-18.355359765051396</v>
      </c>
      <c r="J10" s="3">
        <f t="shared" ca="1" si="7"/>
        <v>-9.2601209865053526</v>
      </c>
      <c r="K10" s="3">
        <f t="shared" ca="1" si="7"/>
        <v>-114.63414634146342</v>
      </c>
      <c r="L10" s="3">
        <f t="shared" ca="1" si="7"/>
        <v>-4.0506855006231826</v>
      </c>
      <c r="M10" s="3" t="str">
        <f t="shared" ca="1" si="7"/>
        <v/>
      </c>
      <c r="N10" s="3">
        <f t="shared" ca="1" si="7"/>
        <v>1.1969407265774379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19.867549668874172</v>
      </c>
      <c r="U10" s="3">
        <f t="shared" ca="1" si="7"/>
        <v>-2.2784810126582276</v>
      </c>
      <c r="V10" s="3" t="str">
        <f t="shared" ca="1" si="7"/>
        <v/>
      </c>
      <c r="W10" s="3">
        <f t="shared" ca="1" si="7"/>
        <v>1.1695906432748537</v>
      </c>
      <c r="X10" s="3">
        <f t="shared" ca="1" si="7"/>
        <v>-17.073170731707318</v>
      </c>
      <c r="Y10" s="3">
        <f t="shared" ca="1" si="7"/>
        <v>23.684210526315791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110449000000</v>
      </c>
      <c r="E11" s="2">
        <f>IFERROR(INDEX(E51:E500,MATCH($C$11,$C$51:$C$500,0)),"")</f>
        <v>95174000000</v>
      </c>
      <c r="H11" s="2">
        <f>IFERROR(INDEX(D11:G11,COUNT(D11:G11)),"")</f>
        <v>95174000000</v>
      </c>
      <c r="I11" s="2">
        <f t="shared" ref="I11:Z11" si="8">IFERROR(INDEX(I51:I500,MATCH($C$11,$C$51:$C$500,0)),"")</f>
        <v>83218000000</v>
      </c>
      <c r="J11" s="2">
        <f t="shared" si="8"/>
        <v>132582752109</v>
      </c>
      <c r="K11" s="2">
        <f t="shared" si="8"/>
        <v>246959516389</v>
      </c>
      <c r="L11" s="2">
        <f t="shared" si="8"/>
        <v>96960982659</v>
      </c>
      <c r="M11" s="2">
        <f t="shared" si="8"/>
        <v>127460249506</v>
      </c>
      <c r="N11" s="2">
        <f t="shared" si="8"/>
        <v>71810853147</v>
      </c>
      <c r="O11" s="2">
        <f t="shared" si="8"/>
        <v>22358640194</v>
      </c>
      <c r="P11" s="2">
        <f t="shared" si="8"/>
        <v>20393369843</v>
      </c>
      <c r="Q11" s="2">
        <f t="shared" si="8"/>
        <v>13137707479</v>
      </c>
      <c r="R11" s="2">
        <f t="shared" si="8"/>
        <v>12779053888</v>
      </c>
      <c r="S11" s="2">
        <f t="shared" si="8"/>
        <v>7680719075</v>
      </c>
      <c r="T11" s="2">
        <f t="shared" si="8"/>
        <v>7280818687</v>
      </c>
      <c r="U11" s="2">
        <f t="shared" si="8"/>
        <v>9034836341</v>
      </c>
      <c r="V11" s="2">
        <f t="shared" si="8"/>
        <v>4532278287</v>
      </c>
      <c r="W11" s="2">
        <f t="shared" si="8"/>
        <v>9373299679</v>
      </c>
      <c r="X11" s="2">
        <f t="shared" si="8"/>
        <v>5216964071</v>
      </c>
      <c r="Y11" s="2">
        <f t="shared" si="8"/>
        <v>10024556977</v>
      </c>
      <c r="Z11" s="2">
        <f t="shared" si="8"/>
        <v>12851579724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276000000000</v>
      </c>
      <c r="E12" s="2">
        <f>IFERROR(INDEX(E51:E500,MATCH("Net Debt (Quarter)",$C$51:$C$500,0)),"")</f>
        <v>292000000000</v>
      </c>
      <c r="H12" s="2">
        <f>IFERROR(INDEX(D12:G12,COUNT(D12:G12)),"")</f>
        <v>292000000000</v>
      </c>
      <c r="I12" s="2">
        <f t="shared" ref="I12:Z12" si="9">IFERROR(INDEX(I51:I500,MATCH($C$12,$C$51:$C$500,0)),"")</f>
        <v>328000000000</v>
      </c>
      <c r="J12" s="2">
        <f t="shared" si="9"/>
        <v>106000000000</v>
      </c>
      <c r="K12" s="2">
        <f t="shared" si="9"/>
        <v>-65000000000</v>
      </c>
      <c r="L12" s="2">
        <f t="shared" si="9"/>
        <v>50000000000</v>
      </c>
      <c r="M12" s="2">
        <f t="shared" si="9"/>
        <v>-8000000000</v>
      </c>
      <c r="N12" s="2">
        <f t="shared" si="9"/>
        <v>90000000000</v>
      </c>
      <c r="O12" s="2">
        <f t="shared" si="9"/>
        <v>168000000000</v>
      </c>
      <c r="P12" s="2">
        <f t="shared" si="9"/>
        <v>175000000000</v>
      </c>
      <c r="Q12" s="2">
        <f t="shared" si="9"/>
        <v>148000000000</v>
      </c>
      <c r="R12" s="2">
        <f t="shared" si="9"/>
        <v>109000000000</v>
      </c>
      <c r="S12" s="2">
        <f t="shared" si="9"/>
        <v>69000000000</v>
      </c>
      <c r="T12" s="2">
        <f t="shared" si="9"/>
        <v>89000000000</v>
      </c>
      <c r="U12" s="2">
        <f t="shared" si="9"/>
        <v>57000000000</v>
      </c>
      <c r="V12" s="2">
        <f t="shared" si="9"/>
        <v>49000000000</v>
      </c>
      <c r="W12" s="2">
        <f t="shared" si="9"/>
        <v>31000000000</v>
      </c>
      <c r="X12" s="2">
        <f t="shared" si="9"/>
        <v>31000000000</v>
      </c>
      <c r="Y12" s="2">
        <f t="shared" si="9"/>
        <v>31000000000</v>
      </c>
      <c r="Z12" s="2">
        <f t="shared" si="9"/>
        <v>26000000000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386000000000</v>
      </c>
      <c r="E13" s="2">
        <f>IFERROR(INDEX(E51:E500,MATCH("Total Debt (Quarter)",$C$51:$C$500,0)),"")</f>
        <v>387000000000</v>
      </c>
      <c r="H13" s="2">
        <f>IFERROR(INDEX(D13:G13,COUNT(D13:G13)),"")</f>
        <v>387000000000</v>
      </c>
      <c r="I13" s="2">
        <f t="shared" ref="I13:Z13" si="10">IFERROR(INDEX(I51:I500,MATCH($C$13,$C$51:$C$500,0)),"")</f>
        <v>412000000000</v>
      </c>
      <c r="J13" s="2">
        <f t="shared" si="10"/>
        <v>238000000000</v>
      </c>
      <c r="K13" s="2">
        <f t="shared" si="10"/>
        <v>182000000000</v>
      </c>
      <c r="L13" s="2">
        <f t="shared" si="10"/>
        <v>147000000000</v>
      </c>
      <c r="M13" s="2">
        <f t="shared" si="10"/>
        <v>120000000000</v>
      </c>
      <c r="N13" s="2">
        <f t="shared" si="10"/>
        <v>162000000000</v>
      </c>
      <c r="O13" s="2">
        <f t="shared" si="10"/>
        <v>191000000000</v>
      </c>
      <c r="P13" s="2">
        <f t="shared" si="10"/>
        <v>195000000000</v>
      </c>
      <c r="Q13" s="2">
        <f t="shared" si="10"/>
        <v>161000000000</v>
      </c>
      <c r="R13" s="2">
        <f t="shared" si="10"/>
        <v>122000000000</v>
      </c>
      <c r="S13" s="2">
        <f t="shared" si="10"/>
        <v>76000000000</v>
      </c>
      <c r="T13" s="2">
        <f t="shared" si="10"/>
        <v>97000000000</v>
      </c>
      <c r="U13" s="2">
        <f t="shared" si="10"/>
        <v>66000000000</v>
      </c>
      <c r="V13" s="2">
        <f t="shared" si="10"/>
        <v>54000000000</v>
      </c>
      <c r="W13" s="2">
        <f t="shared" si="10"/>
        <v>40000000000</v>
      </c>
      <c r="X13" s="2">
        <f t="shared" si="10"/>
        <v>36000000000</v>
      </c>
      <c r="Y13" s="2">
        <f t="shared" si="10"/>
        <v>41000000000</v>
      </c>
      <c r="Z13" s="2">
        <f t="shared" si="10"/>
        <v>39000000000</v>
      </c>
    </row>
    <row r="14" spans="1:26" ht="15.5" x14ac:dyDescent="0.35">
      <c r="C14" t="s">
        <v>27</v>
      </c>
      <c r="D14" s="2">
        <f>IFERROR(INDEX(D51:D500,MATCH($C$14,$C$51:$C$500,0)),"")</f>
        <v>-6336000000</v>
      </c>
      <c r="E14" s="2">
        <f>IFERROR(INDEX(E51:E500,MATCH($C$14,$C$51:$C$500,0)),"")</f>
        <v>-6171000000</v>
      </c>
      <c r="H14" s="2">
        <f>IFERROR(SUM(D14:G14)*(4/MAX(1,COUNT(D14:G14))),"")</f>
        <v>-25014000000</v>
      </c>
      <c r="I14" s="2">
        <f t="shared" ref="I14:Z14" si="11">IFERROR(INDEX(I51:I500,MATCH($C$14,$C$51:$C$500,0)),"")</f>
        <v>-17715991169</v>
      </c>
      <c r="J14" s="2">
        <f t="shared" si="11"/>
        <v>-9846373748</v>
      </c>
      <c r="K14" s="2">
        <f t="shared" si="11"/>
        <v>-10875450157</v>
      </c>
      <c r="L14" s="2">
        <f t="shared" si="11"/>
        <v>-7287213571</v>
      </c>
      <c r="M14" s="2">
        <f t="shared" si="11"/>
        <v>-9444360914</v>
      </c>
      <c r="N14" s="2">
        <f t="shared" si="11"/>
        <v>-18715266739</v>
      </c>
      <c r="O14" s="2">
        <f t="shared" si="11"/>
        <v>-21525483689</v>
      </c>
      <c r="P14" s="2">
        <f t="shared" si="11"/>
        <v>-17548989760</v>
      </c>
      <c r="Q14" s="2">
        <f t="shared" si="11"/>
        <v>-15547955109</v>
      </c>
      <c r="R14" s="2">
        <f t="shared" si="11"/>
        <v>-8758342493</v>
      </c>
      <c r="S14" s="2">
        <f t="shared" si="11"/>
        <v>-8527787807</v>
      </c>
      <c r="T14" s="2">
        <f t="shared" si="11"/>
        <v>-6627654733</v>
      </c>
      <c r="U14" s="2">
        <f t="shared" si="11"/>
        <v>-5178831215</v>
      </c>
      <c r="V14" s="2">
        <f t="shared" si="11"/>
        <v>-3081039186</v>
      </c>
      <c r="W14" s="2">
        <f t="shared" si="11"/>
        <v>-3510195288</v>
      </c>
      <c r="X14" s="2">
        <f t="shared" si="11"/>
        <v>-2852135933</v>
      </c>
      <c r="Y14" s="2">
        <f t="shared" si="11"/>
        <v>-3152443896</v>
      </c>
      <c r="Z14" s="2">
        <f t="shared" si="11"/>
        <v>-2004043660</v>
      </c>
    </row>
    <row r="15" spans="1:26" ht="15.5" x14ac:dyDescent="0.35">
      <c r="C15" t="s">
        <v>28</v>
      </c>
      <c r="D15" s="2">
        <f>IFERROR(INDEX(D51:D500,MATCH($C$15,$C$51:$C$500,0)),"")</f>
        <v>-9203000000</v>
      </c>
      <c r="E15" s="2">
        <f>IFERROR(INDEX(E51:E500,MATCH($C$15,$C$51:$C$500,0)),"")</f>
        <v>-5243000000</v>
      </c>
      <c r="H15" s="2">
        <f>IFERROR(SUM(D15:G15)*(4/MAX(1,COUNT(D15:G15))),"")</f>
        <v>-28892000000</v>
      </c>
      <c r="I15" s="2">
        <f t="shared" ref="I15:Z15" si="12">IFERROR(INDEX(I51:I500,MATCH($C$15,$C$51:$C$500,0)),"")</f>
        <v>-36151169421</v>
      </c>
      <c r="J15" s="2">
        <f t="shared" si="12"/>
        <v>-32393696679</v>
      </c>
      <c r="K15" s="2">
        <f t="shared" si="12"/>
        <v>-19028786783</v>
      </c>
      <c r="L15" s="2">
        <f t="shared" si="12"/>
        <v>-17574233946</v>
      </c>
      <c r="M15" s="2">
        <f t="shared" si="12"/>
        <v>-17201239321</v>
      </c>
      <c r="N15" s="2">
        <f t="shared" si="12"/>
        <v>-13153736835</v>
      </c>
      <c r="O15" s="2">
        <f t="shared" si="12"/>
        <v>-11838578678</v>
      </c>
      <c r="P15" s="2">
        <f t="shared" si="12"/>
        <v>-7613548091</v>
      </c>
      <c r="Q15" s="2">
        <f t="shared" si="12"/>
        <v>-4399850008</v>
      </c>
      <c r="R15" s="2">
        <f t="shared" si="12"/>
        <v>-4520085462</v>
      </c>
      <c r="S15" s="2">
        <f t="shared" si="12"/>
        <v>-7309446375</v>
      </c>
      <c r="T15" s="2">
        <f t="shared" si="12"/>
        <v>-7063322474</v>
      </c>
      <c r="U15" s="2">
        <f t="shared" si="12"/>
        <v>-5157771350</v>
      </c>
      <c r="V15" s="2">
        <f t="shared" si="12"/>
        <v>-3701189570</v>
      </c>
      <c r="W15" s="2">
        <f t="shared" si="12"/>
        <v>-2040134439</v>
      </c>
      <c r="X15" s="2">
        <f t="shared" si="12"/>
        <v>-1338310654</v>
      </c>
      <c r="Y15" s="2">
        <f t="shared" si="12"/>
        <v>391911973</v>
      </c>
      <c r="Z15" s="2">
        <f t="shared" si="12"/>
        <v>-3096306816</v>
      </c>
    </row>
    <row r="16" spans="1:26" ht="15.5" x14ac:dyDescent="0.35">
      <c r="C16" t="s">
        <v>29</v>
      </c>
      <c r="D16" s="2">
        <f>IFERROR(INDEX(D51:D500,MATCH($C$16,$C$51:$C$500,0)),"")</f>
        <v>40663000000</v>
      </c>
      <c r="E16" s="2">
        <f>IFERROR(INDEX(E51:E500,MATCH($C$16,$C$51:$C$500,0)),"")</f>
        <v>26521000000</v>
      </c>
      <c r="H16" s="2">
        <f>IFERROR(SUM(D16:G16)*(4/MAX(1,COUNT(D16:G16))),"")</f>
        <v>134368000000</v>
      </c>
      <c r="I16" s="2">
        <f t="shared" ref="I16:Z16" si="13">IFERROR(INDEX(I51:I500,MATCH($C$16,$C$51:$C$500,0)),"")</f>
        <v>161959440670</v>
      </c>
      <c r="J16" s="2">
        <f t="shared" si="13"/>
        <v>151442413569</v>
      </c>
      <c r="K16" s="2">
        <f t="shared" si="13"/>
        <v>97118384008</v>
      </c>
      <c r="L16" s="2">
        <f t="shared" si="13"/>
        <v>92439536022</v>
      </c>
      <c r="M16" s="2">
        <f t="shared" si="13"/>
        <v>101725399549</v>
      </c>
      <c r="N16" s="2">
        <f t="shared" si="13"/>
        <v>55673983557</v>
      </c>
      <c r="O16" s="2">
        <f t="shared" si="13"/>
        <v>56782206577</v>
      </c>
      <c r="P16" s="2">
        <f t="shared" si="13"/>
        <v>39567679343</v>
      </c>
      <c r="Q16" s="2">
        <f t="shared" si="13"/>
        <v>27370565356</v>
      </c>
      <c r="R16" s="2">
        <f t="shared" si="13"/>
        <v>25166206536</v>
      </c>
      <c r="S16" s="2">
        <f t="shared" si="13"/>
        <v>27376238223</v>
      </c>
      <c r="T16" s="2">
        <f t="shared" si="13"/>
        <v>23544037458</v>
      </c>
      <c r="U16" s="2">
        <f t="shared" si="13"/>
        <v>16597785538</v>
      </c>
      <c r="V16" s="2">
        <f t="shared" si="13"/>
        <v>11663883341</v>
      </c>
      <c r="W16" s="2">
        <f t="shared" si="13"/>
        <v>8016925358</v>
      </c>
      <c r="X16" s="2">
        <f t="shared" si="13"/>
        <v>6172754304</v>
      </c>
      <c r="Y16" s="2">
        <f t="shared" si="13"/>
        <v>12410719131</v>
      </c>
      <c r="Z16" s="2">
        <f t="shared" si="13"/>
        <v>7367400552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1464920000000</v>
      </c>
      <c r="E20" s="2">
        <f ca="1">IFERROR(E21*E2,"")</f>
        <v>1174700000000</v>
      </c>
      <c r="H20" s="2">
        <f t="shared" ref="H20:Z20" ca="1" si="14">IFERROR(H21*H2,"")</f>
        <v>1174700000000</v>
      </c>
      <c r="I20" s="2">
        <f t="shared" ca="1" si="14"/>
        <v>1727500000000</v>
      </c>
      <c r="J20" s="2">
        <f t="shared" ca="1" si="14"/>
        <v>1375090000000</v>
      </c>
      <c r="K20" s="2">
        <f t="shared" ca="1" si="14"/>
        <v>1948620000000</v>
      </c>
      <c r="L20" s="2">
        <f t="shared" ca="1" si="14"/>
        <v>134550000000</v>
      </c>
      <c r="M20" s="2" t="str">
        <f t="shared" ca="1" si="14"/>
        <v/>
      </c>
      <c r="N20" s="2">
        <f t="shared" ca="1" si="14"/>
        <v>107985000000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20700000000</v>
      </c>
      <c r="U20" s="2">
        <f t="shared" ca="1" si="14"/>
        <v>12420000000</v>
      </c>
      <c r="V20" s="2" t="str">
        <f t="shared" ca="1" si="14"/>
        <v/>
      </c>
      <c r="W20" s="2">
        <f t="shared" ca="1" si="14"/>
        <v>9660000000</v>
      </c>
      <c r="X20" s="2">
        <f t="shared" ca="1" si="14"/>
        <v>9660000000</v>
      </c>
      <c r="Y20" s="2">
        <f t="shared" ca="1" si="14"/>
        <v>9315000000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6910000000</v>
      </c>
      <c r="E21" s="2">
        <f>IFERROR(INDEX(E51:E500,MATCH($C$7,$C$51:$C$500,0)),"")</f>
        <v>6910000000</v>
      </c>
      <c r="H21" s="2">
        <f>IFERROR(INDEX(D21:G21,COUNT(D21:G21)),"")</f>
        <v>6910000000</v>
      </c>
      <c r="I21" s="2">
        <f t="shared" ref="I21:Z21" si="15">IFERROR(INDEX(I51:I500,MATCH($C$7,$C$51:$C$500,0)),"")</f>
        <v>6910000000</v>
      </c>
      <c r="J21" s="2">
        <f t="shared" si="15"/>
        <v>6910000000</v>
      </c>
      <c r="K21" s="2">
        <f t="shared" si="15"/>
        <v>6910000000</v>
      </c>
      <c r="L21" s="2">
        <f t="shared" si="15"/>
        <v>690000000</v>
      </c>
      <c r="M21" s="2">
        <f t="shared" si="15"/>
        <v>690000000</v>
      </c>
      <c r="N21" s="2">
        <f t="shared" si="15"/>
        <v>690000000</v>
      </c>
      <c r="O21" s="2">
        <f t="shared" si="15"/>
        <v>690000000</v>
      </c>
      <c r="P21" s="2">
        <f t="shared" si="15"/>
        <v>690000000</v>
      </c>
      <c r="Q21" s="2">
        <f t="shared" si="15"/>
        <v>690000000</v>
      </c>
      <c r="R21" s="2">
        <f t="shared" si="15"/>
        <v>690000000</v>
      </c>
      <c r="S21" s="2">
        <f t="shared" si="15"/>
        <v>690000000</v>
      </c>
      <c r="T21" s="2">
        <f t="shared" si="15"/>
        <v>690000000</v>
      </c>
      <c r="U21" s="2">
        <f t="shared" si="15"/>
        <v>690000000</v>
      </c>
      <c r="V21" s="2">
        <f t="shared" si="15"/>
        <v>690000000</v>
      </c>
      <c r="W21" s="2">
        <f t="shared" si="15"/>
        <v>690000000</v>
      </c>
      <c r="X21" s="2">
        <f t="shared" si="15"/>
        <v>690000000</v>
      </c>
      <c r="Y21" s="2">
        <f t="shared" si="15"/>
        <v>690000000</v>
      </c>
      <c r="Z21" s="2">
        <f t="shared" si="15"/>
        <v>690000000</v>
      </c>
    </row>
    <row r="23" spans="1:26" ht="15.5" x14ac:dyDescent="0.35">
      <c r="B23" t="s">
        <v>50</v>
      </c>
      <c r="C23" t="s">
        <v>51</v>
      </c>
      <c r="D23" s="3">
        <f>IFERROR(D5/D6*100,"")</f>
        <v>3.1865217796469389</v>
      </c>
      <c r="E23" s="3">
        <f>IFERROR(E5/E6*100,"")</f>
        <v>2.1157486954308262</v>
      </c>
      <c r="H23" s="3">
        <f t="shared" ref="H23:Z23" si="16">IFERROR(H5/H6*100,"")</f>
        <v>10.487662275677739</v>
      </c>
      <c r="I23" s="3">
        <f t="shared" si="16"/>
        <v>11.945410873880146</v>
      </c>
      <c r="J23" s="3">
        <f t="shared" si="16"/>
        <v>12.878420290098838</v>
      </c>
      <c r="K23" s="3">
        <f t="shared" si="16"/>
        <v>10.354330407979774</v>
      </c>
      <c r="L23" s="3">
        <f t="shared" si="16"/>
        <v>12.539329333231288</v>
      </c>
      <c r="M23" s="3">
        <f t="shared" si="16"/>
        <v>26.614550757515193</v>
      </c>
      <c r="N23" s="3">
        <f t="shared" si="16"/>
        <v>8.8213405739291382</v>
      </c>
      <c r="O23" s="3">
        <f t="shared" si="16"/>
        <v>12.29972274609149</v>
      </c>
      <c r="P23" s="3">
        <f t="shared" si="16"/>
        <v>10.663193122067376</v>
      </c>
      <c r="Q23" s="3">
        <f t="shared" si="16"/>
        <v>4.7669910721237709</v>
      </c>
      <c r="R23" s="3">
        <f t="shared" si="16"/>
        <v>57.121732039327568</v>
      </c>
      <c r="S23" s="3">
        <f t="shared" si="16"/>
        <v>12.200623020504283</v>
      </c>
      <c r="T23" s="3">
        <f t="shared" si="16"/>
        <v>11.059532664132201</v>
      </c>
      <c r="U23" s="3">
        <f t="shared" si="16"/>
        <v>8.3586098402767668</v>
      </c>
      <c r="V23" s="3">
        <f t="shared" si="16"/>
        <v>6.1491579937143523</v>
      </c>
      <c r="W23" s="3">
        <f t="shared" si="16"/>
        <v>4.8626582500751709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-0.23224410493186265</v>
      </c>
      <c r="E24" s="4">
        <f>IFERROR(_xlfn.RRI(5,J23,E23),"")</f>
        <v>-0.30318049694752869</v>
      </c>
      <c r="H24" s="4">
        <f t="shared" ref="H24:Z24" si="17">IFERROR(_xlfn.RRI(5,M23,H23),"")</f>
        <v>-0.16993536560052591</v>
      </c>
      <c r="I24" s="4">
        <f t="shared" si="17"/>
        <v>6.2510671223385605E-2</v>
      </c>
      <c r="J24" s="4">
        <f t="shared" si="17"/>
        <v>9.237675106045895E-3</v>
      </c>
      <c r="K24" s="4">
        <f t="shared" si="17"/>
        <v>-5.8613721733562496E-3</v>
      </c>
      <c r="L24" s="4">
        <f t="shared" si="17"/>
        <v>0.21340559756663047</v>
      </c>
      <c r="M24" s="4">
        <f t="shared" si="17"/>
        <v>-0.14165169384519272</v>
      </c>
      <c r="N24" s="4">
        <f t="shared" si="17"/>
        <v>-6.2803805955719216E-2</v>
      </c>
      <c r="O24" s="4">
        <f t="shared" si="17"/>
        <v>2.1484331163385884E-2</v>
      </c>
      <c r="P24" s="4">
        <f t="shared" si="17"/>
        <v>4.9906547695877546E-2</v>
      </c>
      <c r="Q24" s="4">
        <f t="shared" si="17"/>
        <v>-4.9645277044643943E-2</v>
      </c>
      <c r="R24" s="4">
        <f t="shared" si="17"/>
        <v>0.63676196313983446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16.68</v>
      </c>
      <c r="J25" s="3">
        <f t="shared" si="18"/>
        <v>15.88</v>
      </c>
      <c r="K25" s="3">
        <f t="shared" si="18"/>
        <v>11.27</v>
      </c>
      <c r="L25" s="3">
        <f t="shared" si="18"/>
        <v>108.8</v>
      </c>
      <c r="M25" s="3">
        <f t="shared" si="18"/>
        <v>122.37</v>
      </c>
      <c r="N25" s="3">
        <f t="shared" si="18"/>
        <v>61.56</v>
      </c>
      <c r="O25" s="3">
        <f t="shared" si="18"/>
        <v>65.13</v>
      </c>
      <c r="P25" s="3">
        <f t="shared" si="18"/>
        <v>46.49</v>
      </c>
      <c r="Q25" s="3">
        <f t="shared" si="18"/>
        <v>33.450000000000003</v>
      </c>
      <c r="R25" s="3">
        <f t="shared" si="18"/>
        <v>29.88</v>
      </c>
      <c r="S25" s="3">
        <f t="shared" si="18"/>
        <v>29.55</v>
      </c>
      <c r="T25" s="3">
        <f t="shared" si="18"/>
        <v>24.56</v>
      </c>
      <c r="U25" s="3">
        <f t="shared" si="18"/>
        <v>16.899999999999999</v>
      </c>
      <c r="V25" s="3">
        <f t="shared" si="18"/>
        <v>11.53</v>
      </c>
      <c r="W25" s="3">
        <f t="shared" si="18"/>
        <v>8.65</v>
      </c>
      <c r="X25" s="3">
        <f t="shared" si="18"/>
        <v>7</v>
      </c>
      <c r="Y25" s="3">
        <f t="shared" si="18"/>
        <v>18.53</v>
      </c>
      <c r="Z25" s="3">
        <f t="shared" si="18"/>
        <v>6.18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-0.2298426099874048</v>
      </c>
      <c r="J26" s="4">
        <f t="shared" si="19"/>
        <v>-0.24592614387279998</v>
      </c>
      <c r="K26" s="4">
        <f t="shared" si="19"/>
        <v>-0.24679555560301336</v>
      </c>
      <c r="L26" s="4">
        <f t="shared" si="19"/>
        <v>0.26603745623706576</v>
      </c>
      <c r="M26" s="4">
        <f t="shared" si="19"/>
        <v>0.32574156734402626</v>
      </c>
      <c r="N26" s="4">
        <f t="shared" si="19"/>
        <v>0.15810576945492416</v>
      </c>
      <c r="O26" s="4">
        <f t="shared" si="19"/>
        <v>0.21537568390165829</v>
      </c>
      <c r="P26" s="4">
        <f t="shared" si="19"/>
        <v>0.22431894087183024</v>
      </c>
      <c r="Q26" s="4">
        <f t="shared" si="19"/>
        <v>0.23740926363662052</v>
      </c>
      <c r="R26" s="4">
        <f t="shared" si="19"/>
        <v>0.28136511774445716</v>
      </c>
      <c r="S26" s="4">
        <f t="shared" si="19"/>
        <v>0.33380361159288974</v>
      </c>
      <c r="T26" s="4">
        <f t="shared" si="19"/>
        <v>5.796326598924173E-2</v>
      </c>
      <c r="U26" s="4">
        <f t="shared" si="19"/>
        <v>0.22286818407624165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110.78958031837917</v>
      </c>
      <c r="E27" s="3">
        <f>IFERROR(E4/E21,"")</f>
        <v>104.92590448625181</v>
      </c>
      <c r="H27" s="3">
        <f t="shared" ref="H27:Z27" si="20">IFERROR(H4/H21,"")</f>
        <v>431.43096960926192</v>
      </c>
      <c r="I27" s="3">
        <f t="shared" si="20"/>
        <v>383.62011420477569</v>
      </c>
      <c r="J27" s="3">
        <f t="shared" si="20"/>
        <v>331.87759633328511</v>
      </c>
      <c r="K27" s="3">
        <f t="shared" si="20"/>
        <v>259.67370571765559</v>
      </c>
      <c r="L27" s="3">
        <f t="shared" si="20"/>
        <v>2230.8852218898551</v>
      </c>
      <c r="M27" s="3">
        <f t="shared" si="20"/>
        <v>1966.4436413623189</v>
      </c>
      <c r="N27" s="3">
        <f t="shared" si="20"/>
        <v>1816.957696515942</v>
      </c>
      <c r="O27" s="3">
        <f t="shared" si="20"/>
        <v>1856.6902249797101</v>
      </c>
      <c r="P27" s="3">
        <f t="shared" si="20"/>
        <v>1514.535991852174</v>
      </c>
      <c r="Q27" s="3">
        <f t="shared" si="20"/>
        <v>1324.9112460565218</v>
      </c>
      <c r="R27" s="3">
        <f t="shared" si="20"/>
        <v>1208.4788012797101</v>
      </c>
      <c r="S27" s="3">
        <f t="shared" si="20"/>
        <v>1079.8662771130435</v>
      </c>
      <c r="T27" s="3">
        <f t="shared" si="20"/>
        <v>987.56452776956519</v>
      </c>
      <c r="U27" s="3">
        <f t="shared" si="20"/>
        <v>821.80948919275363</v>
      </c>
      <c r="V27" s="3">
        <f t="shared" si="20"/>
        <v>582.20900797971012</v>
      </c>
      <c r="W27" s="3">
        <f t="shared" si="20"/>
        <v>499.18221714492756</v>
      </c>
      <c r="X27" s="3">
        <f t="shared" si="20"/>
        <v>455.28363904927534</v>
      </c>
      <c r="Y27" s="3">
        <f t="shared" si="20"/>
        <v>400.45222327681159</v>
      </c>
      <c r="Z27" s="3">
        <f t="shared" si="20"/>
        <v>453.80467596376809</v>
      </c>
    </row>
    <row r="28" spans="1:26" ht="15.5" x14ac:dyDescent="0.35">
      <c r="C28" t="s">
        <v>57</v>
      </c>
      <c r="D28" s="4">
        <f>IFERROR(_xlfn.RRI(5,I27,D27),"")</f>
        <v>-0.2199552658827213</v>
      </c>
      <c r="E28" s="4">
        <f>IFERROR(_xlfn.RRI(5,J27,E27),"")</f>
        <v>-0.20570659408953684</v>
      </c>
      <c r="H28" s="4">
        <f t="shared" ref="H28:Z28" si="21">IFERROR(_xlfn.RRI(5,M27,H27),"")</f>
        <v>-0.2616777395528983</v>
      </c>
      <c r="I28" s="4">
        <f t="shared" si="21"/>
        <v>-0.26732510480242544</v>
      </c>
      <c r="J28" s="4">
        <f t="shared" si="21"/>
        <v>-0.29132404601691853</v>
      </c>
      <c r="K28" s="4">
        <f t="shared" si="21"/>
        <v>-0.29720336173991435</v>
      </c>
      <c r="L28" s="4">
        <f t="shared" si="21"/>
        <v>0.1098341600716346</v>
      </c>
      <c r="M28" s="4">
        <f t="shared" si="21"/>
        <v>0.10227128403083374</v>
      </c>
      <c r="N28" s="4">
        <f t="shared" si="21"/>
        <v>0.10967286783142183</v>
      </c>
      <c r="O28" s="4">
        <f t="shared" si="21"/>
        <v>0.13457913805262756</v>
      </c>
      <c r="P28" s="4">
        <f t="shared" si="21"/>
        <v>0.13006048558805738</v>
      </c>
      <c r="Q28" s="4">
        <f t="shared" si="21"/>
        <v>0.17874964018369432</v>
      </c>
      <c r="R28" s="4">
        <f t="shared" si="21"/>
        <v>0.19342734931730443</v>
      </c>
      <c r="S28" s="4">
        <f t="shared" si="21"/>
        <v>0.18855035748357163</v>
      </c>
      <c r="T28" s="4">
        <f t="shared" si="21"/>
        <v>0.19785142703609271</v>
      </c>
      <c r="U28" s="4">
        <f t="shared" si="21"/>
        <v>0.1261090197157031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5.0377833753148547E-2</v>
      </c>
      <c r="J29" s="4">
        <f t="shared" si="22"/>
        <v>0.40905057675244022</v>
      </c>
      <c r="K29" s="4">
        <f t="shared" si="22"/>
        <v>-0.89641544117647065</v>
      </c>
      <c r="L29" s="4">
        <f t="shared" si="22"/>
        <v>-0.11089319277600725</v>
      </c>
      <c r="M29" s="4">
        <f t="shared" si="22"/>
        <v>0.98781676413255359</v>
      </c>
      <c r="N29" s="4">
        <f t="shared" si="22"/>
        <v>-5.4813450023030758E-2</v>
      </c>
      <c r="O29" s="4">
        <f t="shared" si="22"/>
        <v>0.40094644009464386</v>
      </c>
      <c r="P29" s="4">
        <f t="shared" si="22"/>
        <v>0.38983557548579967</v>
      </c>
      <c r="Q29" s="4">
        <f t="shared" si="22"/>
        <v>0.11947791164658647</v>
      </c>
      <c r="R29" s="4">
        <f t="shared" si="22"/>
        <v>1.1167512690355272E-2</v>
      </c>
      <c r="S29" s="4">
        <f t="shared" si="22"/>
        <v>0.2031758957654724</v>
      </c>
      <c r="T29" s="4">
        <f t="shared" si="22"/>
        <v>0.45325443786982256</v>
      </c>
      <c r="U29" s="4">
        <f t="shared" si="22"/>
        <v>0.46574154379878574</v>
      </c>
      <c r="V29" s="4">
        <f t="shared" si="22"/>
        <v>0.33294797687861261</v>
      </c>
      <c r="W29" s="4">
        <f t="shared" si="22"/>
        <v>0.23571428571428577</v>
      </c>
      <c r="X29" s="4">
        <f t="shared" si="22"/>
        <v>-0.62223421478683216</v>
      </c>
      <c r="Y29" s="4">
        <f t="shared" si="22"/>
        <v>1.998381877022654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0.12463073137756507</v>
      </c>
      <c r="I30" s="4">
        <f t="shared" si="23"/>
        <v>0.15590843866281537</v>
      </c>
      <c r="J30" s="4">
        <f t="shared" si="23"/>
        <v>0.27805622604753499</v>
      </c>
      <c r="K30" s="4">
        <f t="shared" si="23"/>
        <v>-0.88360059801836077</v>
      </c>
      <c r="L30" s="4">
        <f t="shared" si="23"/>
        <v>0.13447707066973735</v>
      </c>
      <c r="M30" s="4">
        <f t="shared" si="23"/>
        <v>8.2272661126354049E-2</v>
      </c>
      <c r="N30" s="4">
        <f t="shared" si="23"/>
        <v>-2.1399654034480832E-2</v>
      </c>
      <c r="O30" s="4">
        <f t="shared" si="23"/>
        <v>0.22591357020780001</v>
      </c>
      <c r="P30" s="4">
        <f t="shared" si="23"/>
        <v>0.14312260263474483</v>
      </c>
      <c r="Q30" s="4">
        <f t="shared" si="23"/>
        <v>9.6346286466520076E-2</v>
      </c>
      <c r="R30" s="4">
        <f t="shared" si="23"/>
        <v>0.11910041723916441</v>
      </c>
      <c r="S30" s="4">
        <f t="shared" si="23"/>
        <v>9.3464018550710473E-2</v>
      </c>
      <c r="T30" s="4">
        <f t="shared" si="23"/>
        <v>0.20169521130697735</v>
      </c>
      <c r="U30" s="4">
        <f t="shared" si="23"/>
        <v>0.41153688439907055</v>
      </c>
      <c r="V30" s="4">
        <f t="shared" si="23"/>
        <v>0.16632561814732552</v>
      </c>
      <c r="W30" s="4">
        <f t="shared" si="23"/>
        <v>9.6420284698394546E-2</v>
      </c>
      <c r="X30" s="4">
        <f t="shared" si="23"/>
        <v>0.13692373917615053</v>
      </c>
      <c r="Y30" s="4">
        <f t="shared" si="23"/>
        <v>-0.11756699635950021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111.45</v>
      </c>
      <c r="E32" s="3">
        <f>IFERROR(INDEX(E51:E500,MATCH($A$32,$C$51:$C$500,0)),"")</f>
        <v>114.12</v>
      </c>
      <c r="H32" s="3">
        <f>IFERROR(INDEX(D32:G32,COUNT(D32:G32)),"")</f>
        <v>114.12</v>
      </c>
      <c r="I32" s="3">
        <f t="shared" ref="I32:Z32" si="24">IFERROR(INDEX(I51:I500,MATCH($C$32,$C$51:$C$500,0)),"")</f>
        <v>110.97</v>
      </c>
      <c r="J32" s="3">
        <f t="shared" si="24"/>
        <v>101.85</v>
      </c>
      <c r="K32" s="3">
        <f t="shared" si="24"/>
        <v>89.14</v>
      </c>
      <c r="L32" s="3">
        <f t="shared" si="24"/>
        <v>849.41</v>
      </c>
      <c r="M32" s="3">
        <f t="shared" si="24"/>
        <v>785.27</v>
      </c>
      <c r="N32" s="3">
        <f t="shared" si="24"/>
        <v>590</v>
      </c>
      <c r="O32" s="3">
        <f t="shared" si="24"/>
        <v>551.52</v>
      </c>
      <c r="P32" s="3">
        <f t="shared" si="24"/>
        <v>491.89</v>
      </c>
      <c r="Q32" s="3">
        <f t="shared" si="24"/>
        <v>445.82</v>
      </c>
      <c r="R32" s="3">
        <f t="shared" si="24"/>
        <v>429.1</v>
      </c>
      <c r="S32" s="3">
        <f t="shared" si="24"/>
        <v>220.49</v>
      </c>
      <c r="T32" s="3">
        <f t="shared" si="24"/>
        <v>221.9</v>
      </c>
      <c r="U32" s="3">
        <f t="shared" si="24"/>
        <v>201.35</v>
      </c>
      <c r="V32" s="3">
        <f t="shared" si="24"/>
        <v>187.45</v>
      </c>
      <c r="W32" s="3">
        <f t="shared" si="24"/>
        <v>177.92</v>
      </c>
      <c r="X32" s="3">
        <f t="shared" si="24"/>
        <v>171.27</v>
      </c>
      <c r="Y32" s="3">
        <f t="shared" si="24"/>
        <v>164.27</v>
      </c>
      <c r="Z32" s="3">
        <f t="shared" si="24"/>
        <v>145.74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1.53</v>
      </c>
      <c r="E33" s="3">
        <f>IFERROR(INDEX(E51:E500,MATCH($A$33,$C$51:$C$500,0)),"")</f>
        <v>1.81</v>
      </c>
      <c r="H33" s="3">
        <f>IFERROR(INDEX(D33:G33,COUNT(D33:G33)),"")</f>
        <v>1.81</v>
      </c>
      <c r="I33" s="3">
        <f t="shared" ref="I33:Z33" si="25">IFERROR(INDEX(I51:I500,MATCH($C$33,$C$51:$C$500,0)),"")</f>
        <v>2.25</v>
      </c>
      <c r="J33" s="3">
        <f t="shared" si="25"/>
        <v>1.95</v>
      </c>
      <c r="K33" s="3">
        <f t="shared" si="25"/>
        <v>3.16</v>
      </c>
      <c r="L33" s="3">
        <f t="shared" si="25"/>
        <v>2.2999999999999998</v>
      </c>
      <c r="M33" s="3">
        <f t="shared" si="25"/>
        <v>3.08</v>
      </c>
      <c r="N33" s="3">
        <f t="shared" si="25"/>
        <v>2.65</v>
      </c>
      <c r="O33" s="3">
        <f t="shared" si="25"/>
        <v>2.92</v>
      </c>
      <c r="P33" s="3">
        <f t="shared" si="25"/>
        <v>3.05</v>
      </c>
      <c r="Q33" s="3">
        <f t="shared" si="25"/>
        <v>2.4700000000000002</v>
      </c>
      <c r="R33" s="3">
        <f t="shared" si="25"/>
        <v>0.72</v>
      </c>
      <c r="S33" s="3">
        <f t="shared" si="25"/>
        <v>1.68</v>
      </c>
      <c r="T33" s="3">
        <f t="shared" si="25"/>
        <v>1.35</v>
      </c>
      <c r="U33" s="3">
        <f t="shared" si="25"/>
        <v>0.89</v>
      </c>
      <c r="V33" s="3">
        <f t="shared" si="25"/>
        <v>0.96</v>
      </c>
      <c r="W33" s="3">
        <f t="shared" si="25"/>
        <v>0.79</v>
      </c>
      <c r="X33" s="3">
        <f t="shared" si="25"/>
        <v>0.82</v>
      </c>
      <c r="Y33" s="3">
        <f t="shared" si="25"/>
        <v>0.91</v>
      </c>
      <c r="Z33" s="3">
        <f t="shared" si="25"/>
        <v>0.62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37.36</v>
      </c>
      <c r="E34" s="3">
        <f>IFERROR(INDEX(E51:E500,MATCH($A$34,$C$51:$C$500,0)),"")</f>
        <v>66.88</v>
      </c>
      <c r="H34" s="3">
        <f>IFERROR(INDEX(D34:G34,COUNT(D34:G34)),"")</f>
        <v>66.88</v>
      </c>
      <c r="I34" s="3">
        <f t="shared" ref="I34:Z34" si="26">IFERROR(INDEX(I51:I500,MATCH($C$34,$C$51:$C$500,0)),"")</f>
        <v>14.99</v>
      </c>
      <c r="J34" s="3">
        <f t="shared" si="26"/>
        <v>12.53</v>
      </c>
      <c r="K34" s="3">
        <f t="shared" si="26"/>
        <v>25.02</v>
      </c>
      <c r="L34" s="3">
        <f t="shared" si="26"/>
        <v>17.920000000000002</v>
      </c>
      <c r="M34" s="3">
        <f t="shared" si="26"/>
        <v>19.78</v>
      </c>
      <c r="N34" s="3">
        <f t="shared" si="26"/>
        <v>25.42</v>
      </c>
      <c r="O34" s="3">
        <f t="shared" si="26"/>
        <v>24.72</v>
      </c>
      <c r="P34" s="3">
        <f t="shared" si="26"/>
        <v>32.270000000000003</v>
      </c>
      <c r="Q34" s="3">
        <f t="shared" si="26"/>
        <v>32.880000000000003</v>
      </c>
      <c r="R34" s="3">
        <f t="shared" si="26"/>
        <v>10.31</v>
      </c>
      <c r="S34" s="3">
        <f t="shared" si="26"/>
        <v>12.52</v>
      </c>
      <c r="T34" s="3">
        <f t="shared" si="26"/>
        <v>12.21</v>
      </c>
      <c r="U34" s="3">
        <f t="shared" si="26"/>
        <v>10.65</v>
      </c>
      <c r="V34" s="3">
        <f t="shared" si="26"/>
        <v>15.61</v>
      </c>
      <c r="W34" s="3">
        <f t="shared" si="26"/>
        <v>16.18</v>
      </c>
      <c r="X34" s="3">
        <f t="shared" si="26"/>
        <v>20</v>
      </c>
      <c r="Y34" s="3">
        <f t="shared" si="26"/>
        <v>8.09</v>
      </c>
      <c r="Z34" s="3">
        <f t="shared" si="26"/>
        <v>14.56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1.53</v>
      </c>
      <c r="E35" s="3">
        <f>IFERROR(INDEX(E51:E500,MATCH($A$35,$C$51:$C$500,0)),"")</f>
        <v>1.96</v>
      </c>
      <c r="H35" s="3">
        <f>IFERROR(INDEX(D35:G35,COUNT(D35:G35)),"")</f>
        <v>1.96</v>
      </c>
      <c r="I35" s="3">
        <f t="shared" ref="I35:Z35" si="27">IFERROR(INDEX(I51:I500,MATCH($C$35,$C$51:$C$500,0)),"")</f>
        <v>0.65</v>
      </c>
      <c r="J35" s="3">
        <f t="shared" si="27"/>
        <v>0.6</v>
      </c>
      <c r="K35" s="3">
        <f t="shared" si="27"/>
        <v>1.0900000000000001</v>
      </c>
      <c r="L35" s="3">
        <f t="shared" si="27"/>
        <v>0.88</v>
      </c>
      <c r="M35" s="3">
        <f t="shared" si="27"/>
        <v>1.23</v>
      </c>
      <c r="N35" s="3">
        <f t="shared" si="27"/>
        <v>0.86</v>
      </c>
      <c r="O35" s="3">
        <f t="shared" si="27"/>
        <v>0.87</v>
      </c>
      <c r="P35" s="3">
        <f t="shared" si="27"/>
        <v>0.99</v>
      </c>
      <c r="Q35" s="3">
        <f t="shared" si="27"/>
        <v>0.83</v>
      </c>
      <c r="R35" s="3">
        <f t="shared" si="27"/>
        <v>0.26</v>
      </c>
      <c r="S35" s="3">
        <f t="shared" si="27"/>
        <v>0.34</v>
      </c>
      <c r="T35" s="3">
        <f t="shared" si="27"/>
        <v>0.3</v>
      </c>
      <c r="U35" s="3">
        <f t="shared" si="27"/>
        <v>0.22</v>
      </c>
      <c r="V35" s="3">
        <f t="shared" si="27"/>
        <v>0.31</v>
      </c>
      <c r="W35" s="3">
        <f t="shared" si="27"/>
        <v>0.28000000000000003</v>
      </c>
      <c r="X35" s="3">
        <f t="shared" si="27"/>
        <v>0.31</v>
      </c>
      <c r="Y35" s="3">
        <f t="shared" si="27"/>
        <v>0.37</v>
      </c>
      <c r="Z35" s="3">
        <f t="shared" si="27"/>
        <v>0.2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765556000000</v>
      </c>
      <c r="E51" s="5">
        <v>725038000000</v>
      </c>
      <c r="F51" s="5">
        <v>719548151900</v>
      </c>
      <c r="G51" s="5">
        <v>656403837255</v>
      </c>
      <c r="I51" s="5">
        <v>2650814989155</v>
      </c>
      <c r="J51" s="5">
        <v>2293274190663</v>
      </c>
      <c r="K51" s="5">
        <v>1794345306509</v>
      </c>
      <c r="L51" s="5">
        <v>1539310803104</v>
      </c>
      <c r="M51" s="5">
        <v>1356846112540</v>
      </c>
      <c r="N51" s="5">
        <v>1253700810596</v>
      </c>
      <c r="O51" s="5">
        <v>1281116255236</v>
      </c>
      <c r="P51" s="5">
        <v>1045029834378</v>
      </c>
      <c r="Q51" s="5">
        <v>914188759779</v>
      </c>
      <c r="R51" s="5">
        <v>833850372883</v>
      </c>
      <c r="S51" s="5">
        <v>745107731208</v>
      </c>
      <c r="T51" s="5">
        <v>681419524161</v>
      </c>
      <c r="U51" s="5">
        <v>567048547543</v>
      </c>
      <c r="V51" s="5">
        <v>401724215506</v>
      </c>
      <c r="W51" s="5">
        <v>344435729830</v>
      </c>
      <c r="X51" s="5">
        <v>314145710944</v>
      </c>
      <c r="Y51" s="5">
        <v>276312034061</v>
      </c>
      <c r="Z51" s="5">
        <v>313125226415</v>
      </c>
    </row>
    <row r="52" spans="2:26" ht="15.5" x14ac:dyDescent="0.35">
      <c r="C52" t="s">
        <v>82</v>
      </c>
      <c r="D52" s="5">
        <v>-563650000000</v>
      </c>
      <c r="E52" s="5">
        <v>-539875000000</v>
      </c>
      <c r="F52" s="5">
        <v>-551364516213</v>
      </c>
      <c r="G52" s="5">
        <v>-464582053707</v>
      </c>
      <c r="I52" s="5">
        <v>-1966481569920</v>
      </c>
      <c r="J52" s="5">
        <v>-1709866019071</v>
      </c>
      <c r="K52" s="5">
        <v>-1324089959638</v>
      </c>
      <c r="L52" s="5">
        <v>-1131872232462</v>
      </c>
      <c r="M52" s="5">
        <v>-979016594096</v>
      </c>
      <c r="N52" s="5">
        <v>-920111473686</v>
      </c>
      <c r="O52" s="5">
        <v>-957200088005</v>
      </c>
      <c r="P52" s="5">
        <v>-777714919223</v>
      </c>
      <c r="Q52" s="5">
        <v>-677184873211</v>
      </c>
      <c r="R52" s="5">
        <v>-619332040650</v>
      </c>
      <c r="S52" s="5">
        <v>-561185818083</v>
      </c>
      <c r="T52" s="5">
        <v>-526791514852</v>
      </c>
      <c r="U52" s="5">
        <v>-442979210563</v>
      </c>
      <c r="V52" s="5">
        <v>-310891552820</v>
      </c>
      <c r="W52" s="5">
        <v>-271964581408</v>
      </c>
      <c r="X52" s="5">
        <v>-252082311939</v>
      </c>
      <c r="Y52" s="5">
        <v>-223898329158</v>
      </c>
      <c r="Z52" s="5">
        <v>-256225598012</v>
      </c>
    </row>
    <row r="53" spans="2:26" ht="15.5" x14ac:dyDescent="0.35">
      <c r="C53" t="s">
        <v>84</v>
      </c>
      <c r="D53" s="5">
        <v>201906000000</v>
      </c>
      <c r="E53" s="5">
        <v>185163000000</v>
      </c>
      <c r="F53" s="5">
        <v>168183635687</v>
      </c>
      <c r="G53" s="5">
        <v>191821783548</v>
      </c>
      <c r="I53" s="5">
        <v>684333419235</v>
      </c>
      <c r="J53" s="5">
        <v>583408171592</v>
      </c>
      <c r="K53" s="5">
        <v>470255346871</v>
      </c>
      <c r="L53" s="5">
        <v>407438570642</v>
      </c>
      <c r="M53" s="5">
        <v>377829518444</v>
      </c>
      <c r="N53" s="5">
        <v>333589336910</v>
      </c>
      <c r="O53" s="5">
        <v>323916167231</v>
      </c>
      <c r="P53" s="5">
        <v>267314915155</v>
      </c>
      <c r="Q53" s="5">
        <v>237003886568</v>
      </c>
      <c r="R53" s="5">
        <v>214518332233</v>
      </c>
      <c r="S53" s="5">
        <v>183921913125</v>
      </c>
      <c r="T53" s="5">
        <v>154628009309</v>
      </c>
      <c r="U53" s="5">
        <v>124069336980</v>
      </c>
      <c r="V53" s="5">
        <v>90832662686</v>
      </c>
      <c r="W53" s="5">
        <v>72471148422</v>
      </c>
      <c r="X53" s="5">
        <v>62063399005</v>
      </c>
      <c r="Y53" s="5">
        <v>52413704903</v>
      </c>
      <c r="Z53" s="5">
        <v>56899628403</v>
      </c>
    </row>
    <row r="54" spans="2:26" ht="15.5" x14ac:dyDescent="0.35">
      <c r="C54" t="s">
        <v>85</v>
      </c>
      <c r="D54" s="5">
        <v>-158477000000</v>
      </c>
      <c r="E54" s="5">
        <v>-157044000000</v>
      </c>
      <c r="F54" s="5">
        <v>-129250621927</v>
      </c>
      <c r="G54" s="5">
        <v>-134140583832</v>
      </c>
      <c r="I54" s="5">
        <v>-515984205759</v>
      </c>
      <c r="J54" s="5">
        <v>-443644744896</v>
      </c>
      <c r="K54" s="5">
        <v>-366488948354</v>
      </c>
      <c r="L54" s="5">
        <v>-319276295824</v>
      </c>
      <c r="M54" s="5">
        <v>-279554851876</v>
      </c>
      <c r="N54" s="5">
        <v>-258845382398</v>
      </c>
      <c r="O54" s="5">
        <v>-242676545796</v>
      </c>
      <c r="P54" s="5">
        <v>-213149072464</v>
      </c>
      <c r="Q54" s="5">
        <v>-195710157351</v>
      </c>
      <c r="R54" s="5">
        <v>-180911622012</v>
      </c>
      <c r="S54" s="5">
        <v>-150335591618</v>
      </c>
      <c r="T54" s="5">
        <v>-128057565263</v>
      </c>
      <c r="U54" s="5">
        <v>-104378156976</v>
      </c>
      <c r="V54" s="5">
        <v>-77881264957</v>
      </c>
      <c r="W54" s="5">
        <v>-63407541282</v>
      </c>
      <c r="X54" s="5">
        <v>-56337786802</v>
      </c>
      <c r="Y54" s="5">
        <v>-50706444189</v>
      </c>
      <c r="Z54" s="5">
        <v>-49808764941</v>
      </c>
    </row>
    <row r="55" spans="2:26" ht="15.5" x14ac:dyDescent="0.35">
      <c r="C55" t="s">
        <v>386</v>
      </c>
      <c r="D55" s="5">
        <v>-107490000000</v>
      </c>
      <c r="E55" s="5">
        <v>-110075000000</v>
      </c>
      <c r="F55" s="5">
        <v>-75171540666</v>
      </c>
      <c r="G55" s="5">
        <v>-98226916243</v>
      </c>
      <c r="I55" s="5">
        <v>-341731456909</v>
      </c>
      <c r="J55" s="5">
        <v>-277563444764</v>
      </c>
      <c r="K55" s="5">
        <v>-217302256022</v>
      </c>
      <c r="L55" s="5">
        <v>-192574647088</v>
      </c>
      <c r="M55" s="5">
        <v>-178193801608</v>
      </c>
      <c r="N55" s="5">
        <v>-146973540600</v>
      </c>
      <c r="O55" s="5">
        <v>-134870829144</v>
      </c>
      <c r="P55" s="5">
        <v>-116622116898</v>
      </c>
      <c r="Q55" s="5">
        <v>-107267914687</v>
      </c>
      <c r="R55" s="5">
        <v>-94335140979</v>
      </c>
      <c r="S55" s="5">
        <v>-81805083022</v>
      </c>
      <c r="T55" s="5">
        <v>-69430890958</v>
      </c>
      <c r="U55" s="5">
        <v>-61478513444</v>
      </c>
      <c r="V55" s="5">
        <v>-45452636570</v>
      </c>
      <c r="W55" s="5">
        <v>-35012902609</v>
      </c>
      <c r="X55" s="5">
        <v>-30337836730</v>
      </c>
      <c r="Y55" s="5">
        <v>-28190609356</v>
      </c>
      <c r="Z55" s="5">
        <v>-27866533105</v>
      </c>
    </row>
    <row r="56" spans="2:26" ht="15.5" x14ac:dyDescent="0.35">
      <c r="C56" t="s">
        <v>387</v>
      </c>
      <c r="D56" s="5">
        <v>-50987000000</v>
      </c>
      <c r="E56" s="5">
        <v>-46969000000</v>
      </c>
      <c r="F56" s="5">
        <v>-54079081261</v>
      </c>
      <c r="G56" s="5">
        <v>-35913667589</v>
      </c>
      <c r="I56" s="5">
        <v>-174252748850</v>
      </c>
      <c r="J56" s="5">
        <v>-166081300132</v>
      </c>
      <c r="K56" s="5">
        <v>-149186692332</v>
      </c>
      <c r="L56" s="5">
        <v>-126701648736</v>
      </c>
      <c r="M56" s="5">
        <v>-101361050268</v>
      </c>
      <c r="N56" s="5">
        <v>-111871841798</v>
      </c>
      <c r="O56" s="5">
        <v>-107805716652</v>
      </c>
      <c r="P56" s="5">
        <v>-96526955566</v>
      </c>
      <c r="Q56" s="5">
        <v>-88442242664</v>
      </c>
      <c r="R56" s="5">
        <v>-86576481033</v>
      </c>
      <c r="S56" s="5">
        <v>-68530508596</v>
      </c>
      <c r="T56" s="5">
        <v>-58626674305</v>
      </c>
      <c r="U56" s="5">
        <v>-42899643532</v>
      </c>
      <c r="V56" s="5">
        <v>-32428628387</v>
      </c>
      <c r="W56" s="5">
        <v>-28394638673</v>
      </c>
      <c r="X56" s="5">
        <v>-25999950072</v>
      </c>
      <c r="Y56" s="5">
        <v>-22515834833</v>
      </c>
      <c r="Z56" s="5">
        <v>-21942231836</v>
      </c>
    </row>
    <row r="57" spans="2:26" ht="15.5" x14ac:dyDescent="0.35">
      <c r="C57" t="s">
        <v>94</v>
      </c>
      <c r="D57" s="5">
        <v>43429000000</v>
      </c>
      <c r="E57" s="5">
        <v>28119000000</v>
      </c>
      <c r="F57" s="5">
        <v>38933013760</v>
      </c>
      <c r="G57" s="5">
        <v>57681199716</v>
      </c>
      <c r="I57" s="5">
        <v>168349213476</v>
      </c>
      <c r="J57" s="5">
        <v>139763426696</v>
      </c>
      <c r="K57" s="5">
        <v>103766398517</v>
      </c>
      <c r="L57" s="5">
        <v>88162274818</v>
      </c>
      <c r="M57" s="5">
        <v>98274666568</v>
      </c>
      <c r="N57" s="5">
        <v>74743954512</v>
      </c>
      <c r="O57" s="5">
        <v>81239621435</v>
      </c>
      <c r="P57" s="5">
        <v>54165842691</v>
      </c>
      <c r="Q57" s="5">
        <v>41293729217</v>
      </c>
      <c r="R57" s="5">
        <v>33606710221</v>
      </c>
      <c r="S57" s="5">
        <v>33586321507</v>
      </c>
      <c r="T57" s="5">
        <v>26570444046</v>
      </c>
      <c r="U57" s="5">
        <v>19691180004</v>
      </c>
      <c r="V57" s="5">
        <v>12951397729</v>
      </c>
      <c r="W57" s="5">
        <v>9063607140</v>
      </c>
      <c r="X57" s="5">
        <v>5725612203</v>
      </c>
      <c r="Y57" s="5">
        <v>1707260714</v>
      </c>
      <c r="Z57" s="5">
        <v>7090863462</v>
      </c>
    </row>
    <row r="58" spans="2:26" ht="15.5" x14ac:dyDescent="0.35">
      <c r="C58" t="s">
        <v>95</v>
      </c>
      <c r="D58" s="5">
        <v>-2766000000</v>
      </c>
      <c r="E58" s="5">
        <v>-1598000000</v>
      </c>
      <c r="F58" s="5">
        <v>-2070858291</v>
      </c>
      <c r="G58" s="5">
        <v>-2486914515</v>
      </c>
      <c r="I58" s="5">
        <v>-6389772806</v>
      </c>
      <c r="J58" s="5">
        <v>11678986873</v>
      </c>
      <c r="K58" s="5">
        <v>-6648014509</v>
      </c>
      <c r="L58" s="5">
        <v>4277261204</v>
      </c>
      <c r="M58" s="5">
        <v>3450732981</v>
      </c>
      <c r="N58" s="5">
        <v>-19069970955</v>
      </c>
      <c r="O58" s="5">
        <v>-24457414858</v>
      </c>
      <c r="P58" s="5">
        <v>-14598163348</v>
      </c>
      <c r="Q58" s="5">
        <v>-13923163861</v>
      </c>
      <c r="R58" s="5">
        <v>-8440503685</v>
      </c>
      <c r="S58" s="5">
        <v>-6210083284</v>
      </c>
      <c r="T58" s="5">
        <v>-3026406588</v>
      </c>
      <c r="U58" s="5">
        <v>-3093394466</v>
      </c>
      <c r="V58" s="5">
        <v>-1287514388</v>
      </c>
      <c r="W58" s="5">
        <v>-1046681782</v>
      </c>
      <c r="X58" s="5">
        <v>447142101</v>
      </c>
      <c r="Y58" s="5">
        <v>10703458417</v>
      </c>
      <c r="Z58" s="5">
        <v>276537090</v>
      </c>
    </row>
    <row r="59" spans="2:26" ht="15.5" x14ac:dyDescent="0.35">
      <c r="C59" t="s">
        <v>431</v>
      </c>
      <c r="D59" s="5">
        <v>202000000</v>
      </c>
      <c r="E59" s="5">
        <v>205000000</v>
      </c>
      <c r="F59" s="5">
        <v>236958434</v>
      </c>
      <c r="G59" s="5">
        <v>319738658</v>
      </c>
      <c r="I59" s="5">
        <v>1213697092</v>
      </c>
      <c r="J59" s="5">
        <v>2299652999</v>
      </c>
      <c r="K59" s="5">
        <v>562256347</v>
      </c>
      <c r="L59" s="5">
        <v>673476476</v>
      </c>
      <c r="M59" s="5">
        <v>562380355</v>
      </c>
      <c r="N59" s="5">
        <v>135330681</v>
      </c>
      <c r="O59" s="5">
        <v>151903261</v>
      </c>
      <c r="P59" s="5">
        <v>110972360</v>
      </c>
      <c r="Q59" s="5">
        <v>83704668</v>
      </c>
      <c r="R59" s="5">
        <v>69638234</v>
      </c>
      <c r="S59" s="5">
        <v>66953448</v>
      </c>
      <c r="T59" s="5">
        <v>87672956</v>
      </c>
      <c r="U59" s="5">
        <v>85208252</v>
      </c>
      <c r="V59" s="5">
        <v>43667401</v>
      </c>
      <c r="W59" s="5">
        <v>34179337</v>
      </c>
      <c r="X59" s="5">
        <v>42273922</v>
      </c>
      <c r="Y59" s="5">
        <v>86951907</v>
      </c>
      <c r="Z59" s="5">
        <v>172708679</v>
      </c>
    </row>
    <row r="60" spans="2:26" ht="15.5" x14ac:dyDescent="0.35">
      <c r="C60" t="s">
        <v>27</v>
      </c>
      <c r="D60" s="5">
        <v>-6336000000</v>
      </c>
      <c r="E60" s="5">
        <v>-6171000000</v>
      </c>
      <c r="F60" s="5">
        <v>-5717585863</v>
      </c>
      <c r="G60" s="5">
        <v>-5819405306</v>
      </c>
      <c r="I60" s="5">
        <v>-17715991169</v>
      </c>
      <c r="J60" s="5">
        <v>-9846373748</v>
      </c>
      <c r="K60" s="5">
        <v>-10875450157</v>
      </c>
      <c r="L60" s="5">
        <v>-7287213571</v>
      </c>
      <c r="M60" s="5">
        <v>-9444360914</v>
      </c>
      <c r="N60" s="5">
        <v>-18715266739</v>
      </c>
      <c r="O60" s="5">
        <v>-21525483689</v>
      </c>
      <c r="P60" s="5">
        <v>-17548989760</v>
      </c>
      <c r="Q60" s="5">
        <v>-15547955109</v>
      </c>
      <c r="R60" s="5">
        <v>-8758342493</v>
      </c>
      <c r="S60" s="5">
        <v>-8527787807</v>
      </c>
      <c r="T60" s="5">
        <v>-6627654733</v>
      </c>
      <c r="U60" s="5">
        <v>-5178831215</v>
      </c>
      <c r="V60" s="5">
        <v>-3081039186</v>
      </c>
      <c r="W60" s="5">
        <v>-3510195288</v>
      </c>
      <c r="X60" s="5">
        <v>-2852135933</v>
      </c>
      <c r="Y60" s="5">
        <v>-3152443896</v>
      </c>
      <c r="Z60" s="5">
        <v>-2004043660</v>
      </c>
    </row>
    <row r="61" spans="2:26" ht="15.5" x14ac:dyDescent="0.35">
      <c r="C61" t="s">
        <v>432</v>
      </c>
      <c r="D61" s="5">
        <v>963000000</v>
      </c>
      <c r="E61" s="5">
        <v>856000000</v>
      </c>
      <c r="F61" s="5">
        <v>674243567</v>
      </c>
      <c r="G61" s="5">
        <v>748407635</v>
      </c>
      <c r="I61" s="5">
        <v>1543651202</v>
      </c>
      <c r="J61" s="5">
        <v>1493120862</v>
      </c>
      <c r="K61" s="5">
        <v>-1031000852</v>
      </c>
      <c r="L61" s="5">
        <v>2469582887</v>
      </c>
      <c r="M61" s="5">
        <v>59335473</v>
      </c>
      <c r="N61" s="5">
        <v>-1170611572</v>
      </c>
      <c r="O61" s="5">
        <v>-686963074</v>
      </c>
      <c r="P61" s="5">
        <v>467622365</v>
      </c>
      <c r="Q61" s="5">
        <v>-154332940</v>
      </c>
      <c r="R61" s="5">
        <v>-238065995</v>
      </c>
      <c r="S61" s="5">
        <v>511039150</v>
      </c>
      <c r="T61" s="5">
        <v>92088413</v>
      </c>
      <c r="U61" s="5">
        <v>-282913584</v>
      </c>
      <c r="V61" s="5">
        <v>91168431</v>
      </c>
      <c r="W61" s="5">
        <v>-3559262</v>
      </c>
      <c r="X61" s="5">
        <v>870320394</v>
      </c>
      <c r="Y61" s="5">
        <v>3615145491</v>
      </c>
      <c r="Z61" s="5">
        <v>-4545425157</v>
      </c>
    </row>
    <row r="62" spans="2:26" ht="15.5" x14ac:dyDescent="0.35">
      <c r="C62" t="s">
        <v>433</v>
      </c>
      <c r="D62" s="5">
        <v>569000000</v>
      </c>
      <c r="E62" s="5">
        <v>261000000</v>
      </c>
      <c r="F62" s="5">
        <v>160280241</v>
      </c>
      <c r="G62" s="5">
        <v>225268692</v>
      </c>
      <c r="I62" s="5">
        <v>3028548933</v>
      </c>
      <c r="J62" s="5">
        <v>11647690220</v>
      </c>
      <c r="K62" s="5">
        <v>2227043232</v>
      </c>
      <c r="L62" s="5">
        <v>1248832957</v>
      </c>
      <c r="M62" s="5">
        <v>379142751</v>
      </c>
      <c r="N62" s="5">
        <v>269677084</v>
      </c>
      <c r="O62" s="5">
        <v>651613502</v>
      </c>
      <c r="P62" s="5">
        <v>456354388</v>
      </c>
      <c r="Q62" s="5">
        <v>-348494791</v>
      </c>
      <c r="R62" s="5">
        <v>-367329716</v>
      </c>
      <c r="S62" s="5">
        <v>67480067</v>
      </c>
      <c r="T62" s="5">
        <v>106725601</v>
      </c>
      <c r="U62" s="5">
        <v>467660421</v>
      </c>
      <c r="V62" s="5">
        <v>217547917</v>
      </c>
      <c r="W62" s="5">
        <v>369773664</v>
      </c>
      <c r="X62" s="5">
        <v>-308000</v>
      </c>
      <c r="Y62" s="5">
        <v>32925000</v>
      </c>
      <c r="Z62" s="5">
        <v>36658185</v>
      </c>
    </row>
    <row r="63" spans="2:26" ht="15.5" x14ac:dyDescent="0.35">
      <c r="C63" t="s">
        <v>253</v>
      </c>
      <c r="K63" s="5">
        <v>-781811046</v>
      </c>
      <c r="L63" s="5">
        <v>-111009663</v>
      </c>
      <c r="M63" s="5">
        <v>2406339683</v>
      </c>
      <c r="N63" s="5">
        <v>1052601135</v>
      </c>
      <c r="O63" s="5">
        <v>1262753553</v>
      </c>
      <c r="P63" s="5">
        <v>1154640141</v>
      </c>
      <c r="Q63" s="5">
        <v>488945018</v>
      </c>
      <c r="R63" s="5">
        <v>178860257</v>
      </c>
      <c r="S63" s="5">
        <v>451792992</v>
      </c>
      <c r="T63" s="5">
        <v>-136619464</v>
      </c>
      <c r="U63" s="5">
        <v>373965486</v>
      </c>
      <c r="V63" s="5">
        <v>348984496</v>
      </c>
    </row>
    <row r="64" spans="2:26" ht="15.5" x14ac:dyDescent="0.35">
      <c r="C64" t="s">
        <v>116</v>
      </c>
      <c r="N64" s="5">
        <v>2</v>
      </c>
      <c r="X64" s="5">
        <v>-2772000</v>
      </c>
    </row>
    <row r="65" spans="3:26" ht="15.5" x14ac:dyDescent="0.35">
      <c r="C65" t="s">
        <v>81</v>
      </c>
      <c r="D65" s="5">
        <v>1000000</v>
      </c>
      <c r="F65" s="5">
        <v>10415967716</v>
      </c>
      <c r="G65" s="5">
        <v>542190</v>
      </c>
      <c r="I65" s="5">
        <v>10416509906</v>
      </c>
      <c r="J65" s="5">
        <v>10266161358</v>
      </c>
      <c r="K65" s="5">
        <v>231030182</v>
      </c>
      <c r="L65" s="5">
        <v>-288821137</v>
      </c>
      <c r="M65" s="5">
        <v>110855</v>
      </c>
      <c r="N65" s="5">
        <v>-1229154</v>
      </c>
      <c r="O65" s="5">
        <v>-44985960</v>
      </c>
      <c r="P65" s="5">
        <v>-155492643</v>
      </c>
      <c r="Q65" s="5">
        <v>-135013072</v>
      </c>
      <c r="R65" s="5">
        <v>13758252</v>
      </c>
      <c r="S65" s="5">
        <v>-347791241</v>
      </c>
      <c r="T65" s="5">
        <v>-481080864</v>
      </c>
      <c r="U65" s="5">
        <v>-232814013</v>
      </c>
      <c r="V65" s="5">
        <v>606524</v>
      </c>
      <c r="W65" s="5">
        <v>566999</v>
      </c>
    </row>
    <row r="66" spans="3:26" ht="15.5" x14ac:dyDescent="0.35">
      <c r="C66" t="s">
        <v>96</v>
      </c>
      <c r="D66" s="5">
        <v>-2766000000</v>
      </c>
      <c r="E66" s="5">
        <v>-1598000000</v>
      </c>
      <c r="F66" s="5">
        <v>-2070858291</v>
      </c>
      <c r="G66" s="5">
        <v>-2486914515</v>
      </c>
      <c r="I66" s="5">
        <v>-6389772806</v>
      </c>
      <c r="J66" s="5">
        <v>11678986873</v>
      </c>
      <c r="K66" s="5">
        <v>-6648014509</v>
      </c>
      <c r="L66" s="5">
        <v>4277261204</v>
      </c>
      <c r="M66" s="5">
        <v>3450732981</v>
      </c>
      <c r="N66" s="5">
        <v>-19069970955</v>
      </c>
      <c r="O66" s="5">
        <v>-24457414858</v>
      </c>
      <c r="P66" s="5">
        <v>-14598163348</v>
      </c>
      <c r="Q66" s="5">
        <v>-13923163861</v>
      </c>
      <c r="R66" s="5">
        <v>-8440503685</v>
      </c>
      <c r="S66" s="5">
        <v>-6210083284</v>
      </c>
      <c r="T66" s="5">
        <v>-3026406588</v>
      </c>
      <c r="U66" s="5">
        <v>-3093394466</v>
      </c>
      <c r="V66" s="5">
        <v>-1287514388</v>
      </c>
      <c r="W66" s="5">
        <v>-1046681782</v>
      </c>
      <c r="X66" s="5">
        <v>447142101</v>
      </c>
      <c r="Y66" s="5">
        <v>10703458417</v>
      </c>
      <c r="Z66" s="5">
        <v>276537090</v>
      </c>
    </row>
    <row r="67" spans="3:26" ht="15.5" x14ac:dyDescent="0.35">
      <c r="C67" t="s">
        <v>29</v>
      </c>
      <c r="D67" s="5">
        <v>40663000000</v>
      </c>
      <c r="E67" s="5">
        <v>26521000000</v>
      </c>
      <c r="F67" s="5">
        <v>36862155469</v>
      </c>
      <c r="G67" s="5">
        <v>55194285201</v>
      </c>
      <c r="I67" s="5">
        <v>161959440670</v>
      </c>
      <c r="J67" s="5">
        <v>151442413569</v>
      </c>
      <c r="K67" s="5">
        <v>97118384008</v>
      </c>
      <c r="L67" s="5">
        <v>92439536022</v>
      </c>
      <c r="M67" s="5">
        <v>101725399549</v>
      </c>
      <c r="N67" s="5">
        <v>55673983557</v>
      </c>
      <c r="O67" s="5">
        <v>56782206577</v>
      </c>
      <c r="P67" s="5">
        <v>39567679343</v>
      </c>
      <c r="Q67" s="5">
        <v>27370565356</v>
      </c>
      <c r="R67" s="5">
        <v>25166206536</v>
      </c>
      <c r="S67" s="5">
        <v>27376238223</v>
      </c>
      <c r="T67" s="5">
        <v>23544037458</v>
      </c>
      <c r="U67" s="5">
        <v>16597785538</v>
      </c>
      <c r="V67" s="5">
        <v>11663883341</v>
      </c>
      <c r="W67" s="5">
        <v>8016925358</v>
      </c>
      <c r="X67" s="5">
        <v>6172754304</v>
      </c>
      <c r="Y67" s="5">
        <v>12410719131</v>
      </c>
      <c r="Z67" s="5">
        <v>7367400552</v>
      </c>
    </row>
    <row r="68" spans="3:26" ht="15.5" x14ac:dyDescent="0.35">
      <c r="C68" t="s">
        <v>28</v>
      </c>
      <c r="D68" s="5">
        <v>-9203000000</v>
      </c>
      <c r="E68" s="5">
        <v>-5243000000</v>
      </c>
      <c r="F68" s="5">
        <v>-9430837678</v>
      </c>
      <c r="G68" s="5">
        <v>-12425331743</v>
      </c>
      <c r="I68" s="5">
        <v>-36151169421</v>
      </c>
      <c r="J68" s="5">
        <v>-32393696679</v>
      </c>
      <c r="K68" s="5">
        <v>-19028786783</v>
      </c>
      <c r="L68" s="5">
        <v>-17574233946</v>
      </c>
      <c r="M68" s="5">
        <v>-17201239321</v>
      </c>
      <c r="N68" s="5">
        <v>-13153736835</v>
      </c>
      <c r="O68" s="5">
        <v>-11838578678</v>
      </c>
      <c r="P68" s="5">
        <v>-7613548091</v>
      </c>
      <c r="Q68" s="5">
        <v>-4399850008</v>
      </c>
      <c r="R68" s="5">
        <v>-4520085462</v>
      </c>
      <c r="S68" s="5">
        <v>-7309446375</v>
      </c>
      <c r="T68" s="5">
        <v>-7063322474</v>
      </c>
      <c r="U68" s="5">
        <v>-5157771350</v>
      </c>
      <c r="V68" s="5">
        <v>-3701189570</v>
      </c>
      <c r="W68" s="5">
        <v>-2040134439</v>
      </c>
      <c r="X68" s="5">
        <v>-1338310654</v>
      </c>
      <c r="Y68" s="5">
        <v>391911973</v>
      </c>
      <c r="Z68" s="5">
        <v>-3096306816</v>
      </c>
    </row>
    <row r="69" spans="3:26" ht="15.5" x14ac:dyDescent="0.35">
      <c r="C69" t="s">
        <v>97</v>
      </c>
      <c r="D69" s="5">
        <v>-9092000000</v>
      </c>
      <c r="E69" s="5">
        <v>-5504000000</v>
      </c>
      <c r="F69" s="5">
        <v>-10158042761</v>
      </c>
      <c r="G69" s="5">
        <v>-12342957540</v>
      </c>
      <c r="I69" s="5">
        <v>-40331000301</v>
      </c>
      <c r="J69" s="5">
        <v>-34153623762</v>
      </c>
      <c r="K69" s="5">
        <v>-22373648228</v>
      </c>
      <c r="L69" s="5">
        <v>-20223938460</v>
      </c>
      <c r="M69" s="5">
        <v>-17057454482</v>
      </c>
      <c r="N69" s="5">
        <v>-11470877440</v>
      </c>
      <c r="O69" s="5">
        <v>-14364651250</v>
      </c>
      <c r="P69" s="5">
        <v>-10383551750</v>
      </c>
      <c r="Q69" s="5">
        <v>-4791040000</v>
      </c>
      <c r="R69" s="5">
        <v>-6396753750</v>
      </c>
      <c r="S69" s="5">
        <v>-8620014750</v>
      </c>
      <c r="T69" s="5">
        <v>-9012556500</v>
      </c>
      <c r="U69" s="5">
        <v>-6224902250</v>
      </c>
      <c r="V69" s="5">
        <v>-4461854500</v>
      </c>
      <c r="W69" s="5">
        <v>-3043747750</v>
      </c>
      <c r="X69" s="5">
        <v>-1682016250</v>
      </c>
      <c r="Y69" s="5">
        <v>-83447280</v>
      </c>
    </row>
    <row r="70" spans="3:26" ht="15.5" x14ac:dyDescent="0.35">
      <c r="C70" t="s">
        <v>98</v>
      </c>
      <c r="D70" s="5">
        <v>-111000000</v>
      </c>
      <c r="E70" s="5">
        <v>261000000</v>
      </c>
      <c r="F70" s="5">
        <v>727205083</v>
      </c>
      <c r="G70" s="5">
        <v>-82374203</v>
      </c>
      <c r="I70" s="5">
        <v>4179830880</v>
      </c>
      <c r="J70" s="5">
        <v>1759927083</v>
      </c>
      <c r="K70" s="5">
        <v>3344861445</v>
      </c>
      <c r="L70" s="5">
        <v>2649704514</v>
      </c>
      <c r="M70" s="5">
        <v>-143784839</v>
      </c>
      <c r="N70" s="5">
        <v>-1682859395</v>
      </c>
      <c r="O70" s="5">
        <v>2526072572</v>
      </c>
      <c r="P70" s="5">
        <v>2770003659</v>
      </c>
      <c r="Q70" s="5">
        <v>391189992</v>
      </c>
      <c r="R70" s="5">
        <v>1876668288</v>
      </c>
      <c r="S70" s="5">
        <v>1310568375</v>
      </c>
      <c r="T70" s="5">
        <v>1949234026</v>
      </c>
      <c r="U70" s="5">
        <v>1067130900</v>
      </c>
      <c r="V70" s="5">
        <v>760664930</v>
      </c>
      <c r="W70" s="5">
        <v>1003613311</v>
      </c>
      <c r="X70" s="5">
        <v>343705596</v>
      </c>
      <c r="Y70" s="5">
        <v>475359253</v>
      </c>
      <c r="Z70" s="5">
        <v>-3096306816</v>
      </c>
    </row>
    <row r="71" spans="3:26" ht="15.5" x14ac:dyDescent="0.35">
      <c r="C71" t="s">
        <v>99</v>
      </c>
      <c r="D71" s="5">
        <v>-9203000000</v>
      </c>
      <c r="E71" s="5">
        <v>-5243000000</v>
      </c>
      <c r="F71" s="5">
        <v>-9430837678</v>
      </c>
      <c r="G71" s="5">
        <v>-12425331743</v>
      </c>
      <c r="I71" s="5">
        <v>-36151169421</v>
      </c>
      <c r="J71" s="5">
        <v>-32393696679</v>
      </c>
      <c r="K71" s="5">
        <v>-19028786783</v>
      </c>
      <c r="L71" s="5">
        <v>-17574233946</v>
      </c>
      <c r="M71" s="5">
        <v>-17201239321</v>
      </c>
      <c r="N71" s="5">
        <v>-13153736835</v>
      </c>
      <c r="O71" s="5">
        <v>-11838578678</v>
      </c>
      <c r="P71" s="5">
        <v>-7613548091</v>
      </c>
      <c r="Q71" s="5">
        <v>-4399850008</v>
      </c>
      <c r="R71" s="5">
        <v>-4520085462</v>
      </c>
      <c r="S71" s="5">
        <v>-7309446375</v>
      </c>
      <c r="T71" s="5">
        <v>-7063322474</v>
      </c>
      <c r="U71" s="5">
        <v>-5157771350</v>
      </c>
      <c r="V71" s="5">
        <v>-3701189570</v>
      </c>
      <c r="W71" s="5">
        <v>-2040134439</v>
      </c>
      <c r="X71" s="5">
        <v>-1338310654</v>
      </c>
      <c r="Y71" s="5">
        <v>391911973</v>
      </c>
      <c r="Z71" s="5">
        <v>-3096306816</v>
      </c>
    </row>
    <row r="72" spans="3:26" ht="15.5" x14ac:dyDescent="0.35">
      <c r="C72" t="s">
        <v>254</v>
      </c>
      <c r="D72" s="5">
        <v>31460000000</v>
      </c>
      <c r="E72" s="5">
        <v>21278000000</v>
      </c>
      <c r="F72" s="5">
        <v>27431317791</v>
      </c>
      <c r="G72" s="5">
        <v>42768953458</v>
      </c>
      <c r="I72" s="5">
        <v>125808271249</v>
      </c>
      <c r="J72" s="5">
        <v>119048716890</v>
      </c>
      <c r="K72" s="5">
        <v>78089597225</v>
      </c>
      <c r="L72" s="5">
        <v>74865302076</v>
      </c>
      <c r="M72" s="5">
        <v>84524160228</v>
      </c>
      <c r="N72" s="5">
        <v>42520246722</v>
      </c>
      <c r="O72" s="5">
        <v>44943627899</v>
      </c>
      <c r="P72" s="5">
        <v>31954131252</v>
      </c>
      <c r="Q72" s="5">
        <v>22970715348</v>
      </c>
      <c r="R72" s="5">
        <v>20646121074</v>
      </c>
      <c r="S72" s="5">
        <v>20066791848</v>
      </c>
      <c r="T72" s="5">
        <v>16480714984</v>
      </c>
      <c r="U72" s="5">
        <v>11440014188</v>
      </c>
      <c r="V72" s="5">
        <v>7962693771</v>
      </c>
      <c r="W72" s="5">
        <v>5976790919</v>
      </c>
      <c r="X72" s="5">
        <v>4834443650</v>
      </c>
      <c r="Y72" s="5">
        <v>12802631104</v>
      </c>
      <c r="Z72" s="5">
        <v>4271093736</v>
      </c>
    </row>
    <row r="73" spans="3:26" ht="15.5" x14ac:dyDescent="0.35">
      <c r="C73" t="s">
        <v>255</v>
      </c>
      <c r="X73" s="5">
        <v>-211716</v>
      </c>
      <c r="Y73" s="5">
        <v>-103125</v>
      </c>
      <c r="Z73" s="5">
        <v>-10080</v>
      </c>
    </row>
    <row r="74" spans="3:26" ht="15.5" x14ac:dyDescent="0.35">
      <c r="C74" t="s">
        <v>100</v>
      </c>
      <c r="D74" s="5">
        <v>31460000000</v>
      </c>
      <c r="E74" s="5">
        <v>21278000000</v>
      </c>
      <c r="F74" s="5">
        <v>27431317791</v>
      </c>
      <c r="G74" s="5">
        <v>42768953458</v>
      </c>
      <c r="I74" s="5">
        <v>125808271249</v>
      </c>
      <c r="J74" s="5">
        <v>119048716890</v>
      </c>
      <c r="K74" s="5">
        <v>78089597225</v>
      </c>
      <c r="L74" s="5">
        <v>74865302076</v>
      </c>
      <c r="M74" s="5">
        <v>84524160228</v>
      </c>
      <c r="N74" s="5">
        <v>42520246722</v>
      </c>
      <c r="O74" s="5">
        <v>44943627899</v>
      </c>
      <c r="P74" s="5">
        <v>31954131252</v>
      </c>
      <c r="Q74" s="5">
        <v>22970715348</v>
      </c>
      <c r="R74" s="5">
        <v>20646121074</v>
      </c>
      <c r="S74" s="5">
        <v>20066791848</v>
      </c>
      <c r="T74" s="5">
        <v>16480714984</v>
      </c>
      <c r="U74" s="5">
        <v>11440014188</v>
      </c>
      <c r="V74" s="5">
        <v>7962693771</v>
      </c>
      <c r="W74" s="5">
        <v>5976790919</v>
      </c>
      <c r="X74" s="5">
        <v>4834231934</v>
      </c>
      <c r="Y74" s="5">
        <v>12802527979</v>
      </c>
      <c r="Z74" s="5">
        <v>4271083656</v>
      </c>
    </row>
    <row r="75" spans="3:26" ht="15.5" x14ac:dyDescent="0.35">
      <c r="C75" t="s">
        <v>101</v>
      </c>
      <c r="F75" s="5">
        <v>2144511680</v>
      </c>
      <c r="I75" s="5">
        <v>2144511680</v>
      </c>
      <c r="J75" s="5">
        <v>9006889210</v>
      </c>
      <c r="K75" s="5">
        <v>6730491278</v>
      </c>
      <c r="L75" s="5">
        <v>-1077592862</v>
      </c>
      <c r="M75" s="5">
        <v>59683495023</v>
      </c>
      <c r="N75" s="5">
        <v>-6622627211</v>
      </c>
      <c r="O75" s="5">
        <v>1797311116</v>
      </c>
      <c r="P75" s="5">
        <v>4063766669</v>
      </c>
      <c r="Q75" s="5">
        <v>-8443904742</v>
      </c>
      <c r="R75" s="5">
        <v>153110334039</v>
      </c>
      <c r="S75" s="5">
        <v>-1864186311</v>
      </c>
    </row>
    <row r="76" spans="3:26" ht="15.5" x14ac:dyDescent="0.35">
      <c r="C76" t="s">
        <v>102</v>
      </c>
      <c r="F76" s="5">
        <v>2144511680</v>
      </c>
      <c r="I76" s="5">
        <v>2144511680</v>
      </c>
      <c r="J76" s="5">
        <v>9006889210</v>
      </c>
      <c r="K76" s="5">
        <v>6730491278</v>
      </c>
      <c r="L76" s="5">
        <v>-1077592862</v>
      </c>
      <c r="M76" s="5">
        <v>59683495023</v>
      </c>
      <c r="N76" s="5">
        <v>-6622627211</v>
      </c>
      <c r="O76" s="5">
        <v>1797311116</v>
      </c>
      <c r="P76" s="5">
        <v>4063766669</v>
      </c>
      <c r="Q76" s="5">
        <v>-8443904742</v>
      </c>
      <c r="R76" s="5">
        <v>153110334039</v>
      </c>
      <c r="S76" s="5">
        <v>-1864186311</v>
      </c>
    </row>
    <row r="77" spans="3:26" ht="15.5" x14ac:dyDescent="0.35">
      <c r="C77" t="s">
        <v>103</v>
      </c>
      <c r="D77" s="5">
        <v>31460000000</v>
      </c>
      <c r="E77" s="5">
        <v>21278000000</v>
      </c>
      <c r="F77" s="5">
        <v>29575829471</v>
      </c>
      <c r="G77" s="5">
        <v>42768953458</v>
      </c>
      <c r="I77" s="5">
        <v>127952782929</v>
      </c>
      <c r="J77" s="5">
        <v>128055606100</v>
      </c>
      <c r="K77" s="5">
        <v>84820088503</v>
      </c>
      <c r="L77" s="5">
        <v>73787709214</v>
      </c>
      <c r="M77" s="5">
        <v>144207655251</v>
      </c>
      <c r="N77" s="5">
        <v>35897619511</v>
      </c>
      <c r="O77" s="5">
        <v>46740939015</v>
      </c>
      <c r="P77" s="5">
        <v>36017897921</v>
      </c>
      <c r="Q77" s="5">
        <v>14526810606</v>
      </c>
      <c r="R77" s="5">
        <v>169180507910</v>
      </c>
      <c r="S77" s="5">
        <v>18202605537</v>
      </c>
      <c r="T77" s="5">
        <v>16480714984</v>
      </c>
      <c r="U77" s="5">
        <v>11440014188</v>
      </c>
      <c r="V77" s="5">
        <v>7962693771</v>
      </c>
      <c r="W77" s="5">
        <v>5976790919</v>
      </c>
    </row>
    <row r="78" spans="3:26" ht="15.5" x14ac:dyDescent="0.35">
      <c r="C78" t="s">
        <v>104</v>
      </c>
      <c r="D78" s="5">
        <v>31460000000</v>
      </c>
      <c r="E78" s="5">
        <v>21278000000</v>
      </c>
      <c r="F78" s="5">
        <v>27431317791</v>
      </c>
      <c r="G78" s="5">
        <v>42768953458</v>
      </c>
      <c r="I78" s="5">
        <v>125808271249</v>
      </c>
      <c r="J78" s="5">
        <v>119048716890</v>
      </c>
      <c r="K78" s="5">
        <v>78089597225</v>
      </c>
      <c r="L78" s="5">
        <v>74865302076</v>
      </c>
      <c r="M78" s="5">
        <v>84524160228</v>
      </c>
      <c r="N78" s="5">
        <v>42520246722</v>
      </c>
      <c r="O78" s="5">
        <v>44943627900</v>
      </c>
      <c r="P78" s="5">
        <v>31954131252</v>
      </c>
      <c r="Q78" s="5">
        <v>22970715348</v>
      </c>
      <c r="R78" s="5">
        <v>20646121074</v>
      </c>
      <c r="S78" s="5">
        <v>20066791849</v>
      </c>
      <c r="T78" s="5">
        <v>16480714984</v>
      </c>
      <c r="U78" s="5">
        <v>11440014188</v>
      </c>
      <c r="V78" s="5">
        <v>7962693771</v>
      </c>
      <c r="W78" s="5">
        <v>5976790919</v>
      </c>
      <c r="X78" s="5">
        <v>4834231934</v>
      </c>
      <c r="Y78" s="5">
        <v>12802527979</v>
      </c>
      <c r="Z78" s="5">
        <v>4271083656</v>
      </c>
    </row>
    <row r="79" spans="3:26" ht="15.5" x14ac:dyDescent="0.35">
      <c r="C79" t="s">
        <v>8</v>
      </c>
      <c r="D79" s="5">
        <v>31459000000</v>
      </c>
      <c r="E79" s="5">
        <v>21278000000</v>
      </c>
      <c r="F79" s="5">
        <v>19159861755</v>
      </c>
      <c r="G79" s="5">
        <v>42768411268</v>
      </c>
      <c r="I79" s="5">
        <v>117536273023</v>
      </c>
      <c r="J79" s="5">
        <v>117789444742</v>
      </c>
      <c r="K79" s="5">
        <v>84589058321</v>
      </c>
      <c r="L79" s="5">
        <v>74076530351</v>
      </c>
      <c r="M79" s="5">
        <v>144207544396</v>
      </c>
      <c r="N79" s="5">
        <v>35898848665</v>
      </c>
      <c r="O79" s="5">
        <v>46785924976</v>
      </c>
      <c r="P79" s="5">
        <v>36173390566</v>
      </c>
      <c r="Q79" s="5">
        <v>14661823678</v>
      </c>
      <c r="R79" s="5">
        <v>169166749659</v>
      </c>
      <c r="S79" s="5">
        <v>18550396779</v>
      </c>
      <c r="T79" s="5">
        <v>16961795848</v>
      </c>
      <c r="U79" s="5">
        <v>11672828201</v>
      </c>
      <c r="V79" s="5">
        <v>7962087247</v>
      </c>
      <c r="W79" s="5">
        <v>5976223920</v>
      </c>
    </row>
    <row r="80" spans="3:26" ht="15.5" x14ac:dyDescent="0.35">
      <c r="C80" t="s">
        <v>106</v>
      </c>
      <c r="D80" s="5">
        <v>31460000000</v>
      </c>
      <c r="E80" s="5">
        <v>21278000000</v>
      </c>
      <c r="F80" s="5">
        <v>27431317791</v>
      </c>
      <c r="G80" s="5">
        <v>42768953458</v>
      </c>
      <c r="I80" s="5">
        <v>125808271249</v>
      </c>
      <c r="J80" s="5">
        <v>119048716890</v>
      </c>
      <c r="K80" s="5">
        <v>78089597225</v>
      </c>
      <c r="L80" s="5">
        <v>74865302076</v>
      </c>
      <c r="M80" s="5">
        <v>84524160228</v>
      </c>
      <c r="N80" s="5">
        <v>42520246722</v>
      </c>
      <c r="O80" s="5">
        <v>44943627900</v>
      </c>
      <c r="P80" s="5">
        <v>31954131252</v>
      </c>
      <c r="Q80" s="5">
        <v>22970715348</v>
      </c>
      <c r="R80" s="5">
        <v>20646121074</v>
      </c>
      <c r="S80" s="5">
        <v>20066791849</v>
      </c>
      <c r="T80" s="5">
        <v>16480714984</v>
      </c>
      <c r="U80" s="5">
        <v>11440014188</v>
      </c>
      <c r="V80" s="5">
        <v>7962693771</v>
      </c>
      <c r="W80" s="5">
        <v>5976790919</v>
      </c>
      <c r="X80" s="5">
        <v>4834231934</v>
      </c>
      <c r="Y80" s="5">
        <v>12802527979</v>
      </c>
      <c r="Z80" s="5">
        <v>4271083656</v>
      </c>
    </row>
    <row r="81" spans="2:26" ht="15.5" x14ac:dyDescent="0.35">
      <c r="C81" t="s">
        <v>107</v>
      </c>
      <c r="D81" s="5">
        <v>31460000000</v>
      </c>
      <c r="E81" s="5">
        <v>21278000000</v>
      </c>
      <c r="F81" s="5">
        <v>29575829471</v>
      </c>
      <c r="G81" s="5">
        <v>42768953458</v>
      </c>
      <c r="I81" s="5">
        <v>127952782929</v>
      </c>
      <c r="J81" s="5">
        <v>128055606100</v>
      </c>
      <c r="K81" s="5">
        <v>84820088503</v>
      </c>
      <c r="L81" s="5">
        <v>73787709214</v>
      </c>
      <c r="M81" s="5">
        <v>144207655251</v>
      </c>
      <c r="N81" s="5">
        <v>35897619511</v>
      </c>
      <c r="O81" s="5">
        <v>46740939016</v>
      </c>
      <c r="P81" s="5">
        <v>36017897923</v>
      </c>
      <c r="Q81" s="5">
        <v>14526810606</v>
      </c>
      <c r="R81" s="5">
        <v>169180507911</v>
      </c>
      <c r="S81" s="5">
        <v>18202605538</v>
      </c>
      <c r="T81" s="5">
        <v>16480714984</v>
      </c>
      <c r="U81" s="5">
        <v>11440014188</v>
      </c>
      <c r="V81" s="5">
        <v>7962693771</v>
      </c>
      <c r="W81" s="5">
        <v>5976790919</v>
      </c>
    </row>
    <row r="82" spans="2:26" ht="15.5" x14ac:dyDescent="0.35">
      <c r="C82" t="s">
        <v>108</v>
      </c>
      <c r="D82" s="5">
        <v>31460000000</v>
      </c>
      <c r="E82" s="5">
        <v>21278000000</v>
      </c>
      <c r="F82" s="5">
        <v>29575829471</v>
      </c>
      <c r="G82" s="5">
        <v>42768953458</v>
      </c>
      <c r="I82" s="5">
        <v>127952782929</v>
      </c>
      <c r="J82" s="5">
        <v>128055606100</v>
      </c>
      <c r="K82" s="5">
        <v>84820088503</v>
      </c>
      <c r="L82" s="5">
        <v>73787709214</v>
      </c>
      <c r="M82" s="5">
        <v>144207655251</v>
      </c>
      <c r="N82" s="5">
        <v>35897619511</v>
      </c>
      <c r="O82" s="5">
        <v>46740939016</v>
      </c>
      <c r="P82" s="5">
        <v>36017897923</v>
      </c>
      <c r="Q82" s="5">
        <v>14526810606</v>
      </c>
      <c r="R82" s="5">
        <v>169180507911</v>
      </c>
      <c r="S82" s="5">
        <v>18202605538</v>
      </c>
      <c r="T82" s="5">
        <v>16480714984</v>
      </c>
      <c r="U82" s="5">
        <v>11440014188</v>
      </c>
      <c r="V82" s="5">
        <v>7962693771</v>
      </c>
      <c r="W82" s="5">
        <v>5976790919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110449000000</v>
      </c>
      <c r="E86" s="5">
        <v>95174000000</v>
      </c>
      <c r="F86" s="5">
        <v>83218000000</v>
      </c>
      <c r="G86" s="5">
        <v>75416250348</v>
      </c>
      <c r="I86" s="5">
        <v>83218000000</v>
      </c>
      <c r="J86" s="5">
        <v>132582752109</v>
      </c>
      <c r="K86" s="5">
        <v>246959516389</v>
      </c>
      <c r="L86" s="5">
        <v>96960982659</v>
      </c>
      <c r="M86" s="5">
        <v>127460249506</v>
      </c>
      <c r="N86" s="5">
        <v>71810853147</v>
      </c>
      <c r="O86" s="5">
        <v>22358640194</v>
      </c>
      <c r="P86" s="5">
        <v>20393369843</v>
      </c>
      <c r="Q86" s="5">
        <v>13137707479</v>
      </c>
      <c r="R86" s="5">
        <v>12779053888</v>
      </c>
      <c r="S86" s="5">
        <v>7680719075</v>
      </c>
      <c r="T86" s="5">
        <v>7280818687</v>
      </c>
      <c r="U86" s="5">
        <v>9034836341</v>
      </c>
      <c r="V86" s="5">
        <v>4532278287</v>
      </c>
      <c r="W86" s="5">
        <v>9373299679</v>
      </c>
      <c r="X86" s="5">
        <v>5216964071</v>
      </c>
      <c r="Y86" s="5">
        <v>10024556977</v>
      </c>
      <c r="Z86" s="5">
        <v>12851579724</v>
      </c>
    </row>
    <row r="87" spans="2:26" ht="15.5" x14ac:dyDescent="0.35">
      <c r="C87" t="s">
        <v>395</v>
      </c>
      <c r="D87" s="5">
        <v>341293000000</v>
      </c>
      <c r="E87" s="5">
        <v>342600000000</v>
      </c>
      <c r="F87" s="5">
        <v>312149000000</v>
      </c>
      <c r="G87" s="5">
        <v>270194050076</v>
      </c>
      <c r="I87" s="5">
        <v>312149000000</v>
      </c>
      <c r="J87" s="5">
        <v>275309638015</v>
      </c>
      <c r="K87" s="5">
        <v>186648839706</v>
      </c>
      <c r="L87" s="5">
        <v>179530242712</v>
      </c>
      <c r="M87" s="5">
        <v>159737697572</v>
      </c>
      <c r="N87" s="5">
        <v>157784379116</v>
      </c>
      <c r="O87" s="5">
        <v>182138380540</v>
      </c>
      <c r="P87" s="5">
        <v>169035452486</v>
      </c>
      <c r="Q87" s="5">
        <v>120296300417</v>
      </c>
      <c r="R87" s="5">
        <v>109858436107</v>
      </c>
      <c r="S87" s="5">
        <v>88088524441</v>
      </c>
      <c r="T87" s="5">
        <v>80739523896</v>
      </c>
      <c r="U87" s="5">
        <v>73310895950</v>
      </c>
      <c r="V87" s="5">
        <v>50759040452</v>
      </c>
      <c r="W87" s="5">
        <v>45517517541</v>
      </c>
      <c r="X87" s="5">
        <v>36667692192</v>
      </c>
      <c r="Y87" s="5">
        <v>29472573345</v>
      </c>
      <c r="Z87" s="5">
        <v>35614723985</v>
      </c>
    </row>
    <row r="88" spans="2:26" ht="15.5" x14ac:dyDescent="0.35">
      <c r="C88" t="s">
        <v>123</v>
      </c>
      <c r="D88" s="5">
        <v>19935000000</v>
      </c>
      <c r="E88" s="5">
        <v>13999000000</v>
      </c>
      <c r="F88" s="5">
        <v>10430000000</v>
      </c>
      <c r="G88" s="5">
        <v>11717546962</v>
      </c>
      <c r="I88" s="5">
        <v>10430000000</v>
      </c>
      <c r="J88" s="5">
        <v>10767324168</v>
      </c>
      <c r="K88" s="5">
        <v>5457636829</v>
      </c>
      <c r="L88" s="5">
        <v>5818335603</v>
      </c>
      <c r="M88" s="5">
        <v>2889150369</v>
      </c>
      <c r="N88" s="5">
        <v>4077318369</v>
      </c>
      <c r="O88" s="5">
        <v>5456084252</v>
      </c>
      <c r="P88" s="5">
        <v>5322226000</v>
      </c>
      <c r="Q88" s="5">
        <v>3702622017</v>
      </c>
      <c r="R88" s="5">
        <v>2939374936</v>
      </c>
      <c r="S88" s="5">
        <v>6647744476</v>
      </c>
      <c r="T88" s="5">
        <v>3006296682</v>
      </c>
      <c r="U88" s="5">
        <v>1405102730</v>
      </c>
      <c r="V88" s="5">
        <v>314397769</v>
      </c>
      <c r="W88" s="5">
        <v>3743461615</v>
      </c>
      <c r="X88" s="5">
        <v>2893086349</v>
      </c>
      <c r="Y88" s="5">
        <v>4118490151</v>
      </c>
      <c r="Z88" s="5">
        <v>7833918566</v>
      </c>
    </row>
    <row r="89" spans="2:26" ht="15.5" x14ac:dyDescent="0.35">
      <c r="C89" t="s">
        <v>122</v>
      </c>
      <c r="L89" s="5">
        <v>824510575</v>
      </c>
      <c r="M89" s="5">
        <v>128934000</v>
      </c>
      <c r="N89" s="5">
        <v>152323000</v>
      </c>
      <c r="O89" s="5">
        <v>152323000</v>
      </c>
      <c r="P89" s="5">
        <v>128934000</v>
      </c>
      <c r="Q89" s="5">
        <v>128934000</v>
      </c>
      <c r="R89" s="5">
        <v>144434000</v>
      </c>
      <c r="S89" s="5">
        <v>128934000</v>
      </c>
      <c r="T89" s="5">
        <v>128934000</v>
      </c>
      <c r="U89" s="5">
        <v>196023000</v>
      </c>
    </row>
    <row r="90" spans="2:26" ht="15.5" x14ac:dyDescent="0.35">
      <c r="C90" t="s">
        <v>396</v>
      </c>
      <c r="D90" s="5">
        <v>341293000000</v>
      </c>
      <c r="E90" s="5">
        <v>342600000000</v>
      </c>
      <c r="F90" s="5">
        <v>312149000000</v>
      </c>
      <c r="G90" s="5">
        <v>270194050076</v>
      </c>
      <c r="I90" s="5">
        <v>312149000000</v>
      </c>
      <c r="J90" s="5">
        <v>275309638015</v>
      </c>
      <c r="K90" s="5">
        <v>186648839706</v>
      </c>
      <c r="L90" s="5">
        <v>179530242712</v>
      </c>
      <c r="M90" s="5">
        <v>159737697572</v>
      </c>
      <c r="N90" s="5">
        <v>157784379116</v>
      </c>
      <c r="O90" s="5">
        <v>182138380540</v>
      </c>
      <c r="P90" s="5">
        <v>169035452486</v>
      </c>
      <c r="Q90" s="5">
        <v>120296300417</v>
      </c>
      <c r="R90" s="5">
        <v>109858436107</v>
      </c>
      <c r="S90" s="5">
        <v>88088524441</v>
      </c>
      <c r="T90" s="5">
        <v>80739523896</v>
      </c>
      <c r="U90" s="5">
        <v>73310895950</v>
      </c>
      <c r="V90" s="5">
        <v>50759040452</v>
      </c>
      <c r="W90" s="5">
        <v>45517517541</v>
      </c>
      <c r="X90" s="5">
        <v>36667692192</v>
      </c>
      <c r="Y90" s="5">
        <v>29472573345</v>
      </c>
      <c r="Z90" s="5">
        <v>35614723985</v>
      </c>
    </row>
    <row r="91" spans="2:26" ht="15.5" x14ac:dyDescent="0.35">
      <c r="C91" t="s">
        <v>397</v>
      </c>
      <c r="D91" s="5">
        <v>9197000000</v>
      </c>
      <c r="E91" s="5">
        <v>2134000000</v>
      </c>
      <c r="F91" s="5">
        <v>2769000000</v>
      </c>
      <c r="G91" s="5">
        <v>4148577435</v>
      </c>
      <c r="I91" s="5">
        <v>2769000000</v>
      </c>
      <c r="J91" s="5">
        <v>3477198524</v>
      </c>
      <c r="K91" s="5">
        <v>2535358166</v>
      </c>
      <c r="L91" s="5">
        <v>4661732157</v>
      </c>
      <c r="M91" s="5">
        <v>1391704209</v>
      </c>
      <c r="N91" s="5">
        <v>922864500</v>
      </c>
      <c r="O91" s="5">
        <v>4205243251</v>
      </c>
      <c r="P91" s="5">
        <v>4042481188</v>
      </c>
      <c r="Q91" s="5">
        <v>2601248161</v>
      </c>
      <c r="R91" s="5">
        <v>2379952175</v>
      </c>
      <c r="S91" s="5">
        <v>3486359716</v>
      </c>
      <c r="T91" s="5">
        <v>1376732408</v>
      </c>
      <c r="U91" s="5">
        <v>636694462</v>
      </c>
      <c r="V91" s="5">
        <v>1198124669</v>
      </c>
      <c r="W91" s="5">
        <v>1088217233</v>
      </c>
      <c r="X91" s="5">
        <v>882131292</v>
      </c>
      <c r="Y91" s="5">
        <v>860703920</v>
      </c>
      <c r="Z91" s="5">
        <v>7091321191</v>
      </c>
    </row>
    <row r="92" spans="2:26" ht="15.5" x14ac:dyDescent="0.35">
      <c r="C92" t="s">
        <v>439</v>
      </c>
      <c r="D92" s="5">
        <v>9197000000</v>
      </c>
      <c r="E92" s="5">
        <v>2134000000</v>
      </c>
      <c r="F92" s="5">
        <v>2769000000</v>
      </c>
      <c r="G92" s="5">
        <v>4148577435</v>
      </c>
      <c r="I92" s="5">
        <v>2769000000</v>
      </c>
      <c r="J92" s="5">
        <v>3477198524</v>
      </c>
      <c r="K92" s="5">
        <v>2535358166</v>
      </c>
      <c r="L92" s="5">
        <v>4661732157</v>
      </c>
      <c r="M92" s="5">
        <v>1391704209</v>
      </c>
      <c r="N92" s="5">
        <v>922864500</v>
      </c>
      <c r="O92" s="5">
        <v>4205243251</v>
      </c>
      <c r="P92" s="5">
        <v>4042481188</v>
      </c>
      <c r="Q92" s="5">
        <v>2601248161</v>
      </c>
      <c r="R92" s="5">
        <v>2379952175</v>
      </c>
      <c r="S92" s="5">
        <v>3486359716</v>
      </c>
      <c r="T92" s="5">
        <v>1376732408</v>
      </c>
      <c r="U92" s="5">
        <v>636694462</v>
      </c>
      <c r="V92" s="5">
        <v>1198124669</v>
      </c>
      <c r="W92" s="5">
        <v>1088217233</v>
      </c>
      <c r="X92" s="5">
        <v>882131292</v>
      </c>
      <c r="Y92" s="5">
        <v>860703920</v>
      </c>
      <c r="Z92" s="5">
        <v>7091321191</v>
      </c>
    </row>
    <row r="93" spans="2:26" ht="15.5" x14ac:dyDescent="0.35">
      <c r="C93" t="s">
        <v>440</v>
      </c>
      <c r="D93" s="5">
        <v>372631000000</v>
      </c>
      <c r="E93" s="5">
        <v>381323000000</v>
      </c>
      <c r="F93" s="5">
        <v>453611000000</v>
      </c>
      <c r="G93" s="5">
        <v>448689682768</v>
      </c>
      <c r="I93" s="5">
        <v>453611000000</v>
      </c>
      <c r="J93" s="5">
        <v>364538937462</v>
      </c>
      <c r="K93" s="5">
        <v>279609958436</v>
      </c>
      <c r="L93" s="5">
        <v>238556605259</v>
      </c>
      <c r="M93" s="5">
        <v>135057215504</v>
      </c>
      <c r="N93" s="5">
        <v>146698971577</v>
      </c>
      <c r="O93" s="5">
        <v>161904003569</v>
      </c>
      <c r="P93" s="5">
        <v>154839960751</v>
      </c>
      <c r="Q93" s="5">
        <v>120795774143</v>
      </c>
      <c r="R93" s="5">
        <v>90312510404</v>
      </c>
      <c r="S93" s="5">
        <v>80328938283</v>
      </c>
      <c r="T93" s="5">
        <v>73181753579</v>
      </c>
      <c r="U93" s="5">
        <v>70556604227</v>
      </c>
      <c r="V93" s="5">
        <v>60792067626</v>
      </c>
      <c r="W93" s="5">
        <v>47259842444</v>
      </c>
      <c r="X93" s="5">
        <v>49618684163</v>
      </c>
      <c r="Y93" s="5">
        <v>45383872790</v>
      </c>
      <c r="Z93" s="5">
        <v>43549153527</v>
      </c>
    </row>
    <row r="94" spans="2:26" ht="15.5" x14ac:dyDescent="0.35">
      <c r="C94" t="s">
        <v>81</v>
      </c>
      <c r="D94" s="5">
        <v>150688000000</v>
      </c>
      <c r="E94" s="5">
        <v>150688000000</v>
      </c>
      <c r="F94" s="5">
        <v>150635000000</v>
      </c>
      <c r="G94" s="5">
        <v>150530535610</v>
      </c>
      <c r="I94" s="5">
        <v>150635000000</v>
      </c>
      <c r="J94" s="5">
        <v>150422716090</v>
      </c>
      <c r="K94" s="5">
        <v>150255629770</v>
      </c>
      <c r="L94" s="5">
        <v>192215679843</v>
      </c>
      <c r="M94" s="5">
        <v>192208205362</v>
      </c>
      <c r="N94" s="5">
        <v>130518952862</v>
      </c>
      <c r="O94" s="5">
        <v>130518952862</v>
      </c>
      <c r="P94" s="5">
        <v>130518952862</v>
      </c>
      <c r="Q94" s="5">
        <v>130518952862</v>
      </c>
      <c r="R94" s="5">
        <v>130518952862</v>
      </c>
    </row>
    <row r="95" spans="2:26" ht="15.5" x14ac:dyDescent="0.35">
      <c r="C95" t="s">
        <v>441</v>
      </c>
      <c r="D95" s="5">
        <v>889845000000</v>
      </c>
      <c r="E95" s="5">
        <v>863677000000</v>
      </c>
      <c r="F95" s="5">
        <v>913515000000</v>
      </c>
      <c r="G95" s="5">
        <v>862848365524</v>
      </c>
      <c r="I95" s="5">
        <v>913515000000</v>
      </c>
      <c r="J95" s="5">
        <v>830121924354</v>
      </c>
      <c r="K95" s="5">
        <v>736999330347</v>
      </c>
      <c r="L95" s="5">
        <v>543799195487</v>
      </c>
      <c r="M95" s="5">
        <v>433383441542</v>
      </c>
      <c r="N95" s="5">
        <v>379723220668</v>
      </c>
      <c r="O95" s="5">
        <v>378352247338</v>
      </c>
      <c r="P95" s="5">
        <v>356735670030</v>
      </c>
      <c r="Q95" s="5">
        <v>267129479669</v>
      </c>
      <c r="R95" s="5">
        <v>222686872602</v>
      </c>
      <c r="S95" s="5">
        <v>189758915421</v>
      </c>
      <c r="T95" s="5">
        <v>167419411740</v>
      </c>
      <c r="U95" s="5">
        <v>155108112066</v>
      </c>
      <c r="V95" s="5">
        <v>125666621792</v>
      </c>
      <c r="W95" s="5">
        <v>105144724612</v>
      </c>
      <c r="X95" s="5">
        <v>94511915285</v>
      </c>
      <c r="Y95" s="5">
        <v>87916215514</v>
      </c>
      <c r="Z95" s="5">
        <v>100654432128</v>
      </c>
    </row>
    <row r="96" spans="2:26" ht="15.5" x14ac:dyDescent="0.35">
      <c r="C96" t="s">
        <v>442</v>
      </c>
    </row>
    <row r="97" spans="3:26" ht="15.5" x14ac:dyDescent="0.35">
      <c r="C97" t="s">
        <v>113</v>
      </c>
      <c r="D97" s="5">
        <v>32440000000</v>
      </c>
      <c r="E97" s="5">
        <v>32551000000</v>
      </c>
      <c r="F97" s="5">
        <v>32289000000</v>
      </c>
      <c r="G97" s="5">
        <v>32167010414</v>
      </c>
      <c r="I97" s="5">
        <v>32289000000</v>
      </c>
      <c r="J97" s="5">
        <v>28714384615</v>
      </c>
      <c r="K97" s="5">
        <v>29494862181</v>
      </c>
      <c r="L97" s="5">
        <v>28048344386</v>
      </c>
      <c r="M97" s="5">
        <v>25094703378</v>
      </c>
      <c r="N97" s="5">
        <v>23743069228</v>
      </c>
      <c r="O97" s="5">
        <v>25636357427</v>
      </c>
      <c r="P97" s="5">
        <v>23709388561</v>
      </c>
      <c r="Q97" s="5">
        <v>22293973792</v>
      </c>
      <c r="T97" s="5">
        <v>8949256183</v>
      </c>
      <c r="U97" s="5">
        <v>7000022157</v>
      </c>
      <c r="V97" s="5">
        <v>5932891258</v>
      </c>
      <c r="W97" s="5">
        <v>5172226328</v>
      </c>
      <c r="X97" s="5">
        <v>4168613017</v>
      </c>
      <c r="Y97" s="5">
        <v>3824907423</v>
      </c>
      <c r="Z97" s="5">
        <v>3349548169</v>
      </c>
    </row>
    <row r="98" spans="3:26" ht="15.5" x14ac:dyDescent="0.35">
      <c r="C98" t="s">
        <v>111</v>
      </c>
      <c r="D98" s="5">
        <v>799916000000</v>
      </c>
      <c r="E98" s="5">
        <v>780858000000</v>
      </c>
      <c r="F98" s="5">
        <v>726304000000</v>
      </c>
      <c r="G98" s="5">
        <v>644295022651</v>
      </c>
      <c r="I98" s="5">
        <v>726304000000</v>
      </c>
      <c r="J98" s="5">
        <v>563992972605</v>
      </c>
      <c r="K98" s="5">
        <v>467671527617</v>
      </c>
      <c r="L98" s="5">
        <v>438766634381</v>
      </c>
      <c r="M98" s="5">
        <v>413018253918</v>
      </c>
      <c r="N98" s="5">
        <v>354930905744</v>
      </c>
      <c r="O98" s="5">
        <v>360346292384</v>
      </c>
      <c r="P98" s="5">
        <v>323244348971</v>
      </c>
      <c r="Q98" s="5">
        <v>311810228981</v>
      </c>
      <c r="R98" s="5">
        <v>299674475232</v>
      </c>
      <c r="S98" s="5">
        <v>148556690479</v>
      </c>
      <c r="T98" s="5">
        <v>135210633301</v>
      </c>
      <c r="U98" s="5">
        <v>126032023952</v>
      </c>
      <c r="V98" s="5">
        <v>101728706257</v>
      </c>
      <c r="W98" s="5">
        <v>100331701554</v>
      </c>
      <c r="X98" s="5">
        <v>97002153118</v>
      </c>
      <c r="Y98" s="5">
        <v>99533575485</v>
      </c>
      <c r="Z98" s="5">
        <v>91598130430</v>
      </c>
    </row>
    <row r="99" spans="3:26" ht="15.5" x14ac:dyDescent="0.35">
      <c r="C99" t="s">
        <v>444</v>
      </c>
      <c r="L99" s="5">
        <v>9553253634</v>
      </c>
      <c r="M99" s="5">
        <v>14914263297</v>
      </c>
      <c r="N99" s="5">
        <v>12507923614</v>
      </c>
      <c r="O99" s="5">
        <v>11455322479</v>
      </c>
      <c r="P99" s="5">
        <v>10192568926</v>
      </c>
      <c r="Q99" s="5">
        <v>9037928785</v>
      </c>
      <c r="R99" s="5">
        <v>8548983767</v>
      </c>
      <c r="S99" s="5">
        <v>8370123510</v>
      </c>
      <c r="T99" s="5">
        <v>7918330518</v>
      </c>
      <c r="U99" s="5">
        <v>8054949982</v>
      </c>
      <c r="V99" s="5">
        <v>7680984496</v>
      </c>
    </row>
    <row r="100" spans="3:26" ht="15.5" x14ac:dyDescent="0.35">
      <c r="C100" t="s">
        <v>1361</v>
      </c>
      <c r="N100" s="5">
        <v>121549818</v>
      </c>
      <c r="O100" s="5">
        <v>7560786616</v>
      </c>
      <c r="P100" s="5">
        <v>1315453830</v>
      </c>
      <c r="Q100" s="5">
        <v>1707442031</v>
      </c>
      <c r="R100" s="5">
        <v>693445002</v>
      </c>
      <c r="S100" s="5">
        <v>611345965</v>
      </c>
      <c r="T100" s="5">
        <v>7513892090</v>
      </c>
      <c r="U100" s="5">
        <v>4704954785</v>
      </c>
      <c r="V100" s="5">
        <v>8007844296</v>
      </c>
      <c r="W100" s="5">
        <v>2561884251</v>
      </c>
      <c r="X100" s="5">
        <v>1776340623</v>
      </c>
      <c r="Y100" s="5">
        <v>528296107</v>
      </c>
      <c r="Z100" s="5">
        <v>1489039252</v>
      </c>
    </row>
    <row r="101" spans="3:26" ht="15.5" x14ac:dyDescent="0.35">
      <c r="C101" t="s">
        <v>114</v>
      </c>
      <c r="D101" s="5">
        <v>4520000000</v>
      </c>
      <c r="E101" s="5">
        <v>4851000000</v>
      </c>
      <c r="F101" s="5">
        <v>5182000000</v>
      </c>
      <c r="I101" s="5">
        <v>5182000000</v>
      </c>
    </row>
    <row r="102" spans="3:26" ht="15.5" x14ac:dyDescent="0.35">
      <c r="C102" t="s">
        <v>116</v>
      </c>
    </row>
    <row r="103" spans="3:26" ht="15.5" x14ac:dyDescent="0.35">
      <c r="C103" t="s">
        <v>445</v>
      </c>
      <c r="D103" s="5">
        <v>980199000000</v>
      </c>
      <c r="E103" s="5">
        <v>951542000000</v>
      </c>
      <c r="F103" s="5">
        <v>886398000000</v>
      </c>
      <c r="G103" s="5">
        <v>773730401030</v>
      </c>
      <c r="I103" s="5">
        <v>886398000000</v>
      </c>
      <c r="J103" s="5">
        <v>691903243553</v>
      </c>
      <c r="K103" s="5">
        <v>545739972688</v>
      </c>
      <c r="L103" s="5">
        <v>489490279342</v>
      </c>
      <c r="M103" s="5">
        <v>455741809250</v>
      </c>
      <c r="N103" s="5">
        <v>394139821772</v>
      </c>
      <c r="O103" s="5">
        <v>412493296488</v>
      </c>
      <c r="P103" s="5">
        <v>390558055405</v>
      </c>
      <c r="Q103" s="5">
        <v>369154730541</v>
      </c>
      <c r="R103" s="5">
        <v>345553067349</v>
      </c>
      <c r="S103" s="5">
        <v>187351832938</v>
      </c>
      <c r="T103" s="5">
        <v>164155479897</v>
      </c>
      <c r="U103" s="5">
        <v>146881376633</v>
      </c>
      <c r="V103" s="5">
        <v>124079845964</v>
      </c>
      <c r="W103" s="5">
        <v>109093154812</v>
      </c>
      <c r="X103" s="5">
        <v>104863527184</v>
      </c>
      <c r="Y103" s="5">
        <v>108269813145</v>
      </c>
      <c r="Z103" s="5">
        <v>100349017273</v>
      </c>
    </row>
    <row r="104" spans="3:26" ht="15.5" x14ac:dyDescent="0.35">
      <c r="C104" t="s">
        <v>117</v>
      </c>
      <c r="D104" s="5">
        <v>1870044000000</v>
      </c>
      <c r="E104" s="5">
        <v>1815219000000</v>
      </c>
      <c r="F104" s="5">
        <v>1799913000000</v>
      </c>
      <c r="G104" s="5">
        <v>1636578766554</v>
      </c>
      <c r="I104" s="5">
        <v>1799913000000</v>
      </c>
      <c r="J104" s="5">
        <v>1522025167907</v>
      </c>
      <c r="K104" s="5">
        <v>1282739303035</v>
      </c>
      <c r="L104" s="5">
        <v>1033289474829</v>
      </c>
      <c r="M104" s="5">
        <v>889125250792</v>
      </c>
      <c r="N104" s="5">
        <v>773863042440</v>
      </c>
      <c r="O104" s="5">
        <v>790845543826</v>
      </c>
      <c r="P104" s="5">
        <v>747293725435</v>
      </c>
      <c r="Q104" s="5">
        <v>636284210210</v>
      </c>
      <c r="R104" s="5">
        <v>568239939951</v>
      </c>
      <c r="S104" s="5">
        <v>377110748359</v>
      </c>
      <c r="T104" s="5">
        <v>331574891637</v>
      </c>
      <c r="U104" s="5">
        <v>301989488699</v>
      </c>
      <c r="V104" s="5">
        <v>249746467756</v>
      </c>
      <c r="W104" s="5">
        <v>214237879424</v>
      </c>
      <c r="X104" s="5">
        <v>199375442469</v>
      </c>
      <c r="Y104" s="5">
        <v>196186028659</v>
      </c>
      <c r="Z104" s="5">
        <v>201003449401</v>
      </c>
    </row>
    <row r="105" spans="3:26" ht="15.5" x14ac:dyDescent="0.35">
      <c r="C105" t="s">
        <v>118</v>
      </c>
    </row>
    <row r="106" spans="3:26" ht="15.5" x14ac:dyDescent="0.35">
      <c r="C106" t="s">
        <v>119</v>
      </c>
    </row>
    <row r="107" spans="3:26" ht="15.5" x14ac:dyDescent="0.35">
      <c r="C107" t="s">
        <v>446</v>
      </c>
      <c r="D107" s="5">
        <v>625992000000</v>
      </c>
      <c r="E107" s="5">
        <v>566759000000</v>
      </c>
      <c r="F107" s="5">
        <v>570640000000</v>
      </c>
      <c r="G107" s="5">
        <v>540068241817</v>
      </c>
      <c r="I107" s="5">
        <v>570640000000</v>
      </c>
      <c r="J107" s="5">
        <v>468756288013</v>
      </c>
      <c r="K107" s="5">
        <v>349749364269</v>
      </c>
      <c r="L107" s="5">
        <v>333670108915</v>
      </c>
      <c r="M107" s="5">
        <v>241664687612</v>
      </c>
      <c r="N107" s="5">
        <v>247102759159</v>
      </c>
      <c r="O107" s="5">
        <v>293281364781</v>
      </c>
      <c r="P107" s="5">
        <v>291349105535</v>
      </c>
      <c r="Q107" s="5">
        <v>211493160519</v>
      </c>
      <c r="R107" s="5">
        <v>169302583936</v>
      </c>
      <c r="S107" s="5">
        <v>159132842278</v>
      </c>
      <c r="T107" s="5">
        <v>141425302223</v>
      </c>
      <c r="U107" s="5">
        <v>125712112019</v>
      </c>
      <c r="V107" s="5">
        <v>88824705832</v>
      </c>
      <c r="W107" s="5">
        <v>61944022033</v>
      </c>
      <c r="X107" s="5">
        <v>49094298504</v>
      </c>
      <c r="Y107" s="5">
        <v>46512224823</v>
      </c>
      <c r="Z107" s="5">
        <v>59028869479</v>
      </c>
    </row>
    <row r="108" spans="3:26" ht="15.5" x14ac:dyDescent="0.35">
      <c r="C108" t="s">
        <v>447</v>
      </c>
      <c r="D108" s="5">
        <v>216414000000</v>
      </c>
      <c r="E108" s="5">
        <v>227683000000</v>
      </c>
      <c r="F108" s="5">
        <v>238440000000</v>
      </c>
      <c r="G108" s="5">
        <v>226265796447</v>
      </c>
      <c r="I108" s="5">
        <v>238440000000</v>
      </c>
      <c r="J108" s="5">
        <v>195390787589</v>
      </c>
      <c r="K108" s="5">
        <v>160770132344</v>
      </c>
      <c r="L108" s="5">
        <v>129191762813</v>
      </c>
      <c r="M108" s="5">
        <v>100255079540</v>
      </c>
      <c r="N108" s="5">
        <v>127004478768</v>
      </c>
      <c r="O108" s="5">
        <v>143657165835</v>
      </c>
      <c r="P108" s="5">
        <v>146969973705</v>
      </c>
      <c r="Q108" s="5">
        <v>113350054132</v>
      </c>
      <c r="R108" s="5">
        <v>72272437937</v>
      </c>
      <c r="S108" s="5">
        <v>57294971825</v>
      </c>
      <c r="T108" s="5">
        <v>52082738260</v>
      </c>
      <c r="U108" s="5">
        <v>39600194476</v>
      </c>
      <c r="V108" s="5">
        <v>30648218434</v>
      </c>
      <c r="W108" s="5">
        <v>20220788829</v>
      </c>
      <c r="X108" s="5">
        <v>13119037061</v>
      </c>
      <c r="Y108" s="5">
        <v>12931084488</v>
      </c>
      <c r="Z108" s="5">
        <v>3769201058</v>
      </c>
    </row>
    <row r="109" spans="3:26" ht="15.5" x14ac:dyDescent="0.35">
      <c r="C109" t="s">
        <v>400</v>
      </c>
    </row>
    <row r="110" spans="3:26" ht="15.5" x14ac:dyDescent="0.35">
      <c r="C110" t="s">
        <v>581</v>
      </c>
      <c r="D110" s="5">
        <v>271093000000</v>
      </c>
      <c r="E110" s="5">
        <v>206151000000</v>
      </c>
      <c r="F110" s="5">
        <v>191819000000</v>
      </c>
      <c r="G110" s="5">
        <v>210982946675</v>
      </c>
      <c r="I110" s="5">
        <v>191819000000</v>
      </c>
      <c r="J110" s="5">
        <v>172152224226</v>
      </c>
      <c r="K110" s="5">
        <v>102803433045</v>
      </c>
      <c r="L110" s="5">
        <v>130556488201</v>
      </c>
      <c r="M110" s="5">
        <v>81030612857</v>
      </c>
      <c r="N110" s="5">
        <v>72510683751</v>
      </c>
      <c r="O110" s="5">
        <v>101066775854</v>
      </c>
      <c r="P110" s="5">
        <v>101428575352</v>
      </c>
      <c r="Q110" s="5">
        <v>67460147048</v>
      </c>
      <c r="R110" s="5">
        <v>65418131265</v>
      </c>
      <c r="S110" s="5">
        <v>67428287699</v>
      </c>
      <c r="T110" s="5">
        <v>59750682839</v>
      </c>
      <c r="U110" s="5">
        <v>62575257036</v>
      </c>
      <c r="V110" s="5">
        <v>41513132957</v>
      </c>
      <c r="W110" s="5">
        <v>25544610284</v>
      </c>
      <c r="X110" s="5">
        <v>24620423967</v>
      </c>
      <c r="Y110" s="5">
        <v>24286164231</v>
      </c>
      <c r="Z110" s="5">
        <v>37887981986</v>
      </c>
    </row>
    <row r="111" spans="3:26" ht="15.5" x14ac:dyDescent="0.35">
      <c r="C111" t="s">
        <v>285</v>
      </c>
    </row>
    <row r="112" spans="3:26" ht="15.5" x14ac:dyDescent="0.35">
      <c r="C112" t="s">
        <v>448</v>
      </c>
      <c r="D112" s="5">
        <v>19935000000</v>
      </c>
      <c r="E112" s="5">
        <v>13999000000</v>
      </c>
      <c r="F112" s="5">
        <v>10430000000</v>
      </c>
      <c r="G112" s="5">
        <v>11717546962</v>
      </c>
      <c r="I112" s="5">
        <v>10430000000</v>
      </c>
      <c r="J112" s="5">
        <v>10767324168</v>
      </c>
      <c r="K112" s="5">
        <v>5457636829</v>
      </c>
      <c r="L112" s="5">
        <v>6642846178</v>
      </c>
      <c r="M112" s="5">
        <v>3018084369</v>
      </c>
      <c r="N112" s="5">
        <v>4229641369</v>
      </c>
      <c r="O112" s="5">
        <v>5608407252</v>
      </c>
      <c r="P112" s="5">
        <v>5451160000</v>
      </c>
      <c r="Q112" s="5">
        <v>3831556017</v>
      </c>
      <c r="R112" s="5">
        <v>3083808936</v>
      </c>
      <c r="S112" s="5">
        <v>6776678476</v>
      </c>
      <c r="T112" s="5">
        <v>3135230682</v>
      </c>
      <c r="U112" s="5">
        <v>1601125730</v>
      </c>
      <c r="V112" s="5">
        <v>314397769</v>
      </c>
      <c r="W112" s="5">
        <v>3743461615</v>
      </c>
      <c r="X112" s="5">
        <v>2893086349</v>
      </c>
      <c r="Y112" s="5">
        <v>4118490151</v>
      </c>
      <c r="Z112" s="5">
        <v>7833918566</v>
      </c>
    </row>
    <row r="113" spans="3:26" ht="15.5" x14ac:dyDescent="0.35">
      <c r="C113" t="s">
        <v>126</v>
      </c>
      <c r="D113" s="5">
        <v>14967000000</v>
      </c>
      <c r="E113" s="5">
        <v>15467000000</v>
      </c>
      <c r="F113" s="5">
        <v>15036000000</v>
      </c>
      <c r="G113" s="5">
        <v>14089108517</v>
      </c>
      <c r="I113" s="5">
        <v>15036000000</v>
      </c>
      <c r="J113" s="5">
        <v>17022724080</v>
      </c>
      <c r="K113" s="5">
        <v>11393912720</v>
      </c>
      <c r="L113" s="5">
        <v>5151962995</v>
      </c>
      <c r="M113" s="5">
        <v>10904596433</v>
      </c>
      <c r="N113" s="5">
        <v>4672412826</v>
      </c>
      <c r="O113" s="5">
        <v>2519628246</v>
      </c>
      <c r="P113" s="5">
        <v>6052862501</v>
      </c>
      <c r="Q113" s="5">
        <v>3611751120</v>
      </c>
      <c r="R113" s="5">
        <v>3772430039</v>
      </c>
      <c r="S113" s="5">
        <v>4929869369</v>
      </c>
      <c r="T113" s="5">
        <v>4853149343</v>
      </c>
      <c r="U113" s="5">
        <v>2342368142</v>
      </c>
      <c r="V113" s="5">
        <v>1975418740</v>
      </c>
      <c r="W113" s="5">
        <v>1913327906</v>
      </c>
      <c r="X113" s="5">
        <v>689429039</v>
      </c>
      <c r="Y113" s="5">
        <v>931357151</v>
      </c>
      <c r="Z113" s="5">
        <v>4068052379</v>
      </c>
    </row>
    <row r="114" spans="3:26" ht="15.5" x14ac:dyDescent="0.35">
      <c r="C114" t="s">
        <v>127</v>
      </c>
      <c r="D114" s="5">
        <v>71499000000</v>
      </c>
      <c r="E114" s="5">
        <v>72410000000</v>
      </c>
      <c r="F114" s="5">
        <v>76430000000</v>
      </c>
      <c r="G114" s="5">
        <v>66064546366</v>
      </c>
      <c r="I114" s="5">
        <v>76430000000</v>
      </c>
      <c r="J114" s="5">
        <v>60162699375</v>
      </c>
      <c r="K114" s="5">
        <v>57699246668</v>
      </c>
      <c r="L114" s="5">
        <v>51045523768</v>
      </c>
      <c r="M114" s="5">
        <v>35435727858</v>
      </c>
      <c r="N114" s="5">
        <v>20767474401</v>
      </c>
      <c r="O114" s="5">
        <v>18226521738</v>
      </c>
      <c r="P114" s="5">
        <v>14297488170</v>
      </c>
      <c r="Q114" s="5">
        <v>8545843014</v>
      </c>
      <c r="R114" s="5">
        <v>11080193185</v>
      </c>
      <c r="S114" s="5">
        <v>12114555856</v>
      </c>
      <c r="T114" s="5">
        <v>10429837541</v>
      </c>
      <c r="U114" s="5">
        <v>9725671300</v>
      </c>
      <c r="V114" s="5">
        <v>5262863133</v>
      </c>
      <c r="W114" s="5">
        <v>4792786310</v>
      </c>
      <c r="X114" s="5">
        <v>4066958309</v>
      </c>
      <c r="Y114" s="5">
        <v>492369183</v>
      </c>
      <c r="Z114" s="5">
        <v>1523731697</v>
      </c>
    </row>
    <row r="115" spans="3:26" ht="15.5" x14ac:dyDescent="0.35">
      <c r="C115" t="s">
        <v>449</v>
      </c>
    </row>
    <row r="116" spans="3:26" ht="15.5" x14ac:dyDescent="0.35">
      <c r="C116" t="s">
        <v>1146</v>
      </c>
      <c r="D116" s="5">
        <v>1453000000</v>
      </c>
      <c r="E116" s="5">
        <v>1618000000</v>
      </c>
      <c r="F116" s="5">
        <v>4344000000</v>
      </c>
      <c r="G116" s="5">
        <v>3226851794</v>
      </c>
      <c r="I116" s="5">
        <v>4344000000</v>
      </c>
      <c r="J116" s="5">
        <v>4694617209</v>
      </c>
      <c r="K116" s="5">
        <v>7618031740</v>
      </c>
      <c r="L116" s="5">
        <v>3382535031</v>
      </c>
      <c r="M116" s="5">
        <v>665973931</v>
      </c>
      <c r="N116" s="5">
        <v>1741323061</v>
      </c>
      <c r="T116" s="5">
        <v>24153940592</v>
      </c>
      <c r="U116" s="5">
        <v>1178866230</v>
      </c>
      <c r="V116" s="5">
        <v>1250624213</v>
      </c>
    </row>
    <row r="117" spans="3:26" ht="15.5" x14ac:dyDescent="0.35">
      <c r="C117" t="s">
        <v>451</v>
      </c>
      <c r="D117" s="5">
        <v>126761000000</v>
      </c>
      <c r="E117" s="5">
        <v>117643000000</v>
      </c>
      <c r="F117" s="5">
        <v>122502000000</v>
      </c>
      <c r="G117" s="5">
        <v>17597187246</v>
      </c>
      <c r="I117" s="5">
        <v>122502000000</v>
      </c>
      <c r="J117" s="5">
        <v>20771299511</v>
      </c>
      <c r="K117" s="5">
        <v>133333314</v>
      </c>
      <c r="L117" s="5">
        <v>1714583318</v>
      </c>
      <c r="M117" s="5">
        <v>6983156951</v>
      </c>
      <c r="N117" s="5">
        <v>12518156975</v>
      </c>
      <c r="O117" s="5">
        <v>4684420783</v>
      </c>
      <c r="P117" s="5">
        <v>5091437064</v>
      </c>
      <c r="Q117" s="5">
        <v>8163947758</v>
      </c>
      <c r="R117" s="5">
        <v>2446486728</v>
      </c>
      <c r="S117" s="5">
        <v>1812793068</v>
      </c>
      <c r="T117" s="5">
        <v>1484823018</v>
      </c>
      <c r="U117" s="5">
        <v>1073822414</v>
      </c>
      <c r="V117" s="5">
        <v>12041479034</v>
      </c>
      <c r="W117" s="5">
        <v>425036778</v>
      </c>
      <c r="X117" s="5">
        <v>18346770928</v>
      </c>
      <c r="Y117" s="5">
        <v>23480247830</v>
      </c>
      <c r="Z117" s="5">
        <v>31574437359</v>
      </c>
    </row>
    <row r="118" spans="3:26" ht="15.5" x14ac:dyDescent="0.35">
      <c r="C118" t="s">
        <v>583</v>
      </c>
      <c r="D118" s="5">
        <v>9575000000</v>
      </c>
      <c r="E118" s="5">
        <v>8762000000</v>
      </c>
      <c r="F118" s="5">
        <v>7812000000</v>
      </c>
      <c r="G118" s="5">
        <v>7242649675</v>
      </c>
      <c r="I118" s="5">
        <v>7812000000</v>
      </c>
      <c r="J118" s="5">
        <v>4030925112</v>
      </c>
      <c r="K118" s="5">
        <v>1880816913</v>
      </c>
      <c r="L118" s="5">
        <v>1567664033</v>
      </c>
      <c r="M118" s="5">
        <v>879536603</v>
      </c>
      <c r="N118" s="5">
        <v>2500346101</v>
      </c>
      <c r="O118" s="5">
        <v>20134411261</v>
      </c>
      <c r="P118" s="5">
        <v>26104365306</v>
      </c>
      <c r="Q118" s="5">
        <v>24935576145</v>
      </c>
      <c r="R118" s="5">
        <v>33849140248</v>
      </c>
      <c r="S118" s="5">
        <v>6704241528</v>
      </c>
      <c r="T118" s="5">
        <v>7681939900</v>
      </c>
      <c r="U118" s="5">
        <v>14684390619</v>
      </c>
      <c r="V118" s="5">
        <v>935334694</v>
      </c>
      <c r="W118" s="5">
        <v>13958252507</v>
      </c>
      <c r="X118" s="5">
        <v>586029322</v>
      </c>
      <c r="Y118" s="5">
        <v>1152927945</v>
      </c>
    </row>
    <row r="119" spans="3:26" ht="15.5" x14ac:dyDescent="0.35">
      <c r="C119" t="s">
        <v>452</v>
      </c>
      <c r="D119" s="5">
        <v>32084000000</v>
      </c>
      <c r="E119" s="5">
        <v>31049000000</v>
      </c>
      <c r="F119" s="5">
        <v>38485000000</v>
      </c>
      <c r="G119" s="5">
        <v>10948296850</v>
      </c>
      <c r="I119" s="5">
        <v>38485000000</v>
      </c>
      <c r="J119" s="5">
        <v>13260528575</v>
      </c>
      <c r="K119" s="5">
        <v>11625002663</v>
      </c>
      <c r="L119" s="5">
        <v>11081524960</v>
      </c>
      <c r="M119" s="5">
        <v>11020586555</v>
      </c>
      <c r="N119" s="5">
        <v>17918068044</v>
      </c>
      <c r="O119" s="5">
        <v>22202865856</v>
      </c>
      <c r="P119" s="5">
        <v>17149045807</v>
      </c>
      <c r="Q119" s="5">
        <v>14693809188</v>
      </c>
      <c r="R119" s="5">
        <v>13675582574</v>
      </c>
      <c r="S119" s="5">
        <v>10588479053</v>
      </c>
      <c r="T119" s="5">
        <v>11173663558</v>
      </c>
      <c r="U119" s="5">
        <v>9867495335</v>
      </c>
      <c r="V119" s="5">
        <v>9110674799</v>
      </c>
      <c r="W119" s="5">
        <v>5729047089</v>
      </c>
      <c r="X119" s="5">
        <v>3705363779</v>
      </c>
      <c r="Y119" s="5">
        <v>3752759619</v>
      </c>
      <c r="Z119" s="5">
        <v>3945983793</v>
      </c>
    </row>
    <row r="120" spans="3:26" ht="15.5" x14ac:dyDescent="0.35">
      <c r="C120" t="s">
        <v>405</v>
      </c>
      <c r="D120" s="5">
        <v>256800000000</v>
      </c>
      <c r="E120" s="5">
        <v>242764000000</v>
      </c>
      <c r="F120" s="5">
        <v>245328000000</v>
      </c>
      <c r="G120" s="5">
        <v>138923194677</v>
      </c>
      <c r="I120" s="5">
        <v>245328000000</v>
      </c>
      <c r="J120" s="5">
        <v>138642379992</v>
      </c>
      <c r="K120" s="5">
        <v>116046157874</v>
      </c>
      <c r="L120" s="5">
        <v>108865838493</v>
      </c>
      <c r="M120" s="5">
        <v>105623333952</v>
      </c>
      <c r="N120" s="5">
        <v>119805712554</v>
      </c>
      <c r="O120" s="5">
        <v>117182231079</v>
      </c>
      <c r="P120" s="5">
        <v>116708612900</v>
      </c>
      <c r="Q120" s="5">
        <v>117221275463</v>
      </c>
      <c r="R120" s="5">
        <v>102786060143</v>
      </c>
      <c r="S120" s="5">
        <v>65933237971</v>
      </c>
      <c r="T120" s="5">
        <v>36781482794</v>
      </c>
      <c r="U120" s="5">
        <v>36627023044</v>
      </c>
      <c r="V120" s="5">
        <v>31439200976</v>
      </c>
      <c r="W120" s="5">
        <v>29393509214</v>
      </c>
      <c r="X120" s="5">
        <v>31976105707</v>
      </c>
      <c r="Y120" s="5">
        <v>36202610228</v>
      </c>
      <c r="Z120" s="5">
        <v>41306017418</v>
      </c>
    </row>
    <row r="121" spans="3:26" ht="15.5" x14ac:dyDescent="0.35">
      <c r="C121" t="s">
        <v>404</v>
      </c>
      <c r="D121" s="5">
        <v>256800000000</v>
      </c>
      <c r="E121" s="5">
        <v>242764000000</v>
      </c>
      <c r="F121" s="5">
        <v>245328000000</v>
      </c>
      <c r="G121" s="5">
        <v>138923194677</v>
      </c>
      <c r="I121" s="5">
        <v>245328000000</v>
      </c>
      <c r="J121" s="5">
        <v>138642379992</v>
      </c>
      <c r="K121" s="5">
        <v>116046157874</v>
      </c>
      <c r="L121" s="5">
        <v>108865838493</v>
      </c>
      <c r="M121" s="5">
        <v>105623333952</v>
      </c>
      <c r="N121" s="5">
        <v>119805712554</v>
      </c>
      <c r="O121" s="5">
        <v>117182231079</v>
      </c>
      <c r="P121" s="5">
        <v>116708612900</v>
      </c>
      <c r="Q121" s="5">
        <v>117221275463</v>
      </c>
      <c r="R121" s="5">
        <v>102786060143</v>
      </c>
      <c r="S121" s="5">
        <v>65933237971</v>
      </c>
      <c r="T121" s="5">
        <v>36781482794</v>
      </c>
      <c r="U121" s="5">
        <v>36627023044</v>
      </c>
      <c r="V121" s="5">
        <v>31439200976</v>
      </c>
      <c r="W121" s="5">
        <v>29393509214</v>
      </c>
      <c r="X121" s="5">
        <v>31976105707</v>
      </c>
      <c r="Y121" s="5">
        <v>36202610228</v>
      </c>
      <c r="Z121" s="5">
        <v>41306017418</v>
      </c>
    </row>
    <row r="122" spans="3:26" ht="15.5" x14ac:dyDescent="0.35">
      <c r="C122" t="s">
        <v>745</v>
      </c>
    </row>
    <row r="123" spans="3:26" ht="15.5" x14ac:dyDescent="0.35">
      <c r="C123" t="s">
        <v>453</v>
      </c>
    </row>
    <row r="124" spans="3:26" ht="15.5" x14ac:dyDescent="0.35">
      <c r="C124" t="s">
        <v>454</v>
      </c>
    </row>
    <row r="125" spans="3:26" ht="15.5" x14ac:dyDescent="0.35">
      <c r="C125" t="s">
        <v>456</v>
      </c>
      <c r="D125" s="5">
        <v>137789000000</v>
      </c>
      <c r="E125" s="5">
        <v>128023000000</v>
      </c>
      <c r="F125" s="5">
        <v>134658000000</v>
      </c>
      <c r="G125" s="5">
        <v>28066688715</v>
      </c>
      <c r="I125" s="5">
        <v>134658000000</v>
      </c>
      <c r="J125" s="5">
        <v>29496841832</v>
      </c>
      <c r="K125" s="5">
        <v>9632181967</v>
      </c>
      <c r="L125" s="5">
        <v>6664782382</v>
      </c>
      <c r="M125" s="5">
        <v>8528667485</v>
      </c>
      <c r="N125" s="5">
        <v>16759826137</v>
      </c>
      <c r="O125" s="5">
        <v>24818832044</v>
      </c>
      <c r="P125" s="5">
        <v>31195802370</v>
      </c>
      <c r="Q125" s="5">
        <v>33099523903</v>
      </c>
      <c r="R125" s="5">
        <v>36295626976</v>
      </c>
      <c r="S125" s="5">
        <v>8517034596</v>
      </c>
      <c r="T125" s="5">
        <v>33320703510</v>
      </c>
      <c r="U125" s="5">
        <v>16937079263</v>
      </c>
      <c r="V125" s="5">
        <v>14227437941</v>
      </c>
      <c r="W125" s="5">
        <v>14383289285</v>
      </c>
      <c r="X125" s="5">
        <v>18932800250</v>
      </c>
      <c r="Y125" s="5">
        <v>24633175775</v>
      </c>
      <c r="Z125" s="5">
        <v>31574437359</v>
      </c>
    </row>
    <row r="126" spans="3:26" ht="15.5" x14ac:dyDescent="0.35">
      <c r="C126" t="s">
        <v>130</v>
      </c>
      <c r="D126" s="5">
        <v>882792000000</v>
      </c>
      <c r="E126" s="5">
        <v>809523000000</v>
      </c>
      <c r="F126" s="5">
        <v>815968000000</v>
      </c>
      <c r="G126" s="5">
        <v>678991436494</v>
      </c>
      <c r="I126" s="5">
        <v>815968000000</v>
      </c>
      <c r="J126" s="5">
        <v>607398668005</v>
      </c>
      <c r="K126" s="5">
        <v>465795522143</v>
      </c>
      <c r="L126" s="5">
        <v>442535947408</v>
      </c>
      <c r="M126" s="5">
        <v>347288021564</v>
      </c>
      <c r="N126" s="5">
        <v>366908471713</v>
      </c>
      <c r="O126" s="5">
        <v>410463595860</v>
      </c>
      <c r="P126" s="5">
        <v>408057718435</v>
      </c>
      <c r="Q126" s="5">
        <v>328714435982</v>
      </c>
      <c r="R126" s="5">
        <v>272088644079</v>
      </c>
      <c r="S126" s="5">
        <v>225066080249</v>
      </c>
      <c r="T126" s="5">
        <v>178206785017</v>
      </c>
      <c r="U126" s="5">
        <v>162339135063</v>
      </c>
      <c r="V126" s="5">
        <v>120263906808</v>
      </c>
      <c r="W126" s="5">
        <v>91337531247</v>
      </c>
      <c r="X126" s="5">
        <v>81070404211</v>
      </c>
      <c r="Y126" s="5">
        <v>82714835051</v>
      </c>
      <c r="Z126" s="5">
        <v>100334886897</v>
      </c>
    </row>
    <row r="127" spans="3:26" ht="15.5" x14ac:dyDescent="0.35">
      <c r="C127" t="s">
        <v>131</v>
      </c>
    </row>
    <row r="128" spans="3:26" ht="15.5" x14ac:dyDescent="0.35">
      <c r="C128" t="s">
        <v>132</v>
      </c>
      <c r="D128" s="5">
        <v>69074000000</v>
      </c>
      <c r="E128" s="5">
        <v>69074000000</v>
      </c>
      <c r="F128" s="5">
        <v>69074000000</v>
      </c>
      <c r="G128" s="5">
        <v>69074050000</v>
      </c>
      <c r="I128" s="5">
        <v>69074000000</v>
      </c>
      <c r="J128" s="5">
        <v>69074050000</v>
      </c>
      <c r="K128" s="5">
        <v>69074050000</v>
      </c>
      <c r="L128" s="5">
        <v>69074050000</v>
      </c>
      <c r="M128" s="5">
        <v>69074050000</v>
      </c>
      <c r="N128" s="5">
        <v>69074050000</v>
      </c>
      <c r="O128" s="5">
        <v>69074050000</v>
      </c>
      <c r="P128" s="5">
        <v>69074050000</v>
      </c>
      <c r="Q128" s="5">
        <v>69074050000</v>
      </c>
      <c r="R128" s="5">
        <v>69074050000</v>
      </c>
      <c r="S128" s="5">
        <v>69074050000</v>
      </c>
      <c r="T128" s="5">
        <v>69074050000</v>
      </c>
      <c r="U128" s="5">
        <v>69074050000</v>
      </c>
      <c r="V128" s="5">
        <v>69074050000</v>
      </c>
      <c r="W128" s="5">
        <v>69074050000</v>
      </c>
      <c r="X128" s="5">
        <v>69074050000</v>
      </c>
      <c r="Y128" s="5">
        <v>69074050000</v>
      </c>
      <c r="Z128" s="5">
        <v>69074050000</v>
      </c>
    </row>
    <row r="129" spans="2:26" ht="15.5" x14ac:dyDescent="0.35">
      <c r="C129" t="s">
        <v>133</v>
      </c>
      <c r="D129" s="5">
        <v>27516000000</v>
      </c>
      <c r="E129" s="5">
        <v>27516000000</v>
      </c>
      <c r="F129" s="5">
        <v>27096000000</v>
      </c>
      <c r="G129" s="5">
        <v>26338985571</v>
      </c>
      <c r="I129" s="5">
        <v>27096000000</v>
      </c>
      <c r="J129" s="5">
        <v>25777232391</v>
      </c>
      <c r="K129" s="5">
        <v>24786173911</v>
      </c>
      <c r="L129" s="5">
        <v>21641259971</v>
      </c>
      <c r="M129" s="5">
        <v>21578739873</v>
      </c>
      <c r="N129" s="5">
        <v>21578739873</v>
      </c>
      <c r="O129" s="5">
        <v>21578739873</v>
      </c>
      <c r="P129" s="5">
        <v>21578739873</v>
      </c>
      <c r="Q129" s="5">
        <v>21578739873</v>
      </c>
      <c r="R129" s="5">
        <v>21578739873</v>
      </c>
      <c r="S129" s="5">
        <v>21578739873</v>
      </c>
      <c r="T129" s="5">
        <v>21578739873</v>
      </c>
      <c r="U129" s="5">
        <v>21578739873</v>
      </c>
      <c r="V129" s="5">
        <v>21578739873</v>
      </c>
      <c r="W129" s="5">
        <v>21578739873</v>
      </c>
      <c r="X129" s="5">
        <v>21578739873</v>
      </c>
      <c r="Y129" s="5">
        <v>21578739873</v>
      </c>
      <c r="Z129" s="5">
        <v>21578739873</v>
      </c>
    </row>
    <row r="130" spans="2:26" ht="15.5" x14ac:dyDescent="0.35">
      <c r="C130" t="s">
        <v>134</v>
      </c>
      <c r="D130" s="5">
        <v>522547000000</v>
      </c>
      <c r="E130" s="5">
        <v>540992000000</v>
      </c>
      <c r="F130" s="5">
        <v>519714000000</v>
      </c>
      <c r="G130" s="5">
        <v>500554239935</v>
      </c>
      <c r="I130" s="5">
        <v>519714000000</v>
      </c>
      <c r="J130" s="5">
        <v>458263524667</v>
      </c>
      <c r="K130" s="5">
        <v>371593023425</v>
      </c>
      <c r="L130" s="5">
        <v>303790349708</v>
      </c>
      <c r="M130" s="5">
        <v>259555224957</v>
      </c>
      <c r="N130" s="5">
        <v>186361929811</v>
      </c>
      <c r="O130" s="5">
        <v>159788077896</v>
      </c>
      <c r="P130" s="5">
        <v>118597150970</v>
      </c>
      <c r="Q130" s="5">
        <v>86775425554</v>
      </c>
      <c r="R130" s="5">
        <v>75221934126</v>
      </c>
      <c r="S130" s="5">
        <v>61648017479</v>
      </c>
      <c r="T130" s="5">
        <v>62623453856</v>
      </c>
      <c r="U130" s="5">
        <v>48424620008</v>
      </c>
      <c r="V130" s="5">
        <v>38824013307</v>
      </c>
      <c r="W130" s="5">
        <v>32243407060</v>
      </c>
      <c r="X130" s="5">
        <v>27648664140</v>
      </c>
      <c r="Y130" s="5">
        <v>22815132206</v>
      </c>
      <c r="Z130" s="5">
        <v>10012604227</v>
      </c>
    </row>
    <row r="131" spans="2:26" ht="15.5" x14ac:dyDescent="0.35">
      <c r="C131" t="s">
        <v>135</v>
      </c>
      <c r="D131" s="5">
        <v>13815000000</v>
      </c>
      <c r="E131" s="5">
        <v>13815000000</v>
      </c>
      <c r="F131" s="5">
        <v>13815000000</v>
      </c>
      <c r="G131" s="5">
        <v>13814810000</v>
      </c>
      <c r="I131" s="5">
        <v>13815000000</v>
      </c>
      <c r="J131" s="5">
        <v>13814810000</v>
      </c>
      <c r="K131" s="5">
        <v>13814810000</v>
      </c>
      <c r="L131" s="5">
        <v>13814810000</v>
      </c>
      <c r="M131" s="5">
        <v>13814810000</v>
      </c>
      <c r="N131" s="5">
        <v>13814810000</v>
      </c>
      <c r="O131" s="5">
        <v>13814810000</v>
      </c>
      <c r="P131" s="5">
        <v>13814810000</v>
      </c>
      <c r="Q131" s="5">
        <v>13814810000</v>
      </c>
      <c r="R131" s="5">
        <v>13814810000</v>
      </c>
      <c r="S131" s="5">
        <v>13814810000</v>
      </c>
      <c r="T131" s="5">
        <v>13814810000</v>
      </c>
      <c r="U131" s="5">
        <v>13814810000</v>
      </c>
      <c r="V131" s="5">
        <v>13814810000</v>
      </c>
      <c r="W131" s="5">
        <v>13814810000</v>
      </c>
      <c r="X131" s="5">
        <v>13814810000</v>
      </c>
    </row>
    <row r="132" spans="2:26" ht="15.5" x14ac:dyDescent="0.35">
      <c r="C132" t="s">
        <v>136</v>
      </c>
      <c r="D132" s="5">
        <v>508732000000</v>
      </c>
      <c r="E132" s="5">
        <v>527177000000</v>
      </c>
      <c r="F132" s="5">
        <v>505899000000</v>
      </c>
      <c r="G132" s="5">
        <v>486739429935</v>
      </c>
      <c r="I132" s="5">
        <v>505899000000</v>
      </c>
      <c r="J132" s="5">
        <v>444448714667</v>
      </c>
      <c r="K132" s="5">
        <v>357778213425</v>
      </c>
      <c r="L132" s="5">
        <v>289975539708</v>
      </c>
      <c r="M132" s="5">
        <v>245740414957</v>
      </c>
      <c r="N132" s="5">
        <v>172547119811</v>
      </c>
      <c r="O132" s="5">
        <v>145973267896</v>
      </c>
      <c r="P132" s="5">
        <v>104782340970</v>
      </c>
      <c r="Q132" s="5">
        <v>72960615554</v>
      </c>
      <c r="R132" s="5">
        <v>61407124126</v>
      </c>
      <c r="S132" s="5">
        <v>47833207479</v>
      </c>
      <c r="T132" s="5">
        <v>48808643856</v>
      </c>
      <c r="U132" s="5">
        <v>34609810008</v>
      </c>
      <c r="V132" s="5">
        <v>25009203307</v>
      </c>
      <c r="W132" s="5">
        <v>18428597060</v>
      </c>
      <c r="X132" s="5">
        <v>13833854140</v>
      </c>
    </row>
    <row r="133" spans="2:26" ht="15.5" x14ac:dyDescent="0.35">
      <c r="C133" t="s">
        <v>137</v>
      </c>
      <c r="D133" s="5">
        <v>522547000000</v>
      </c>
      <c r="E133" s="5">
        <v>540992000000</v>
      </c>
      <c r="F133" s="5">
        <v>519714000000</v>
      </c>
      <c r="G133" s="5">
        <v>500554239935</v>
      </c>
      <c r="I133" s="5">
        <v>519714000000</v>
      </c>
      <c r="J133" s="5">
        <v>458263524667</v>
      </c>
      <c r="K133" s="5">
        <v>371593023425</v>
      </c>
      <c r="L133" s="5">
        <v>303790349708</v>
      </c>
      <c r="M133" s="5">
        <v>259555224957</v>
      </c>
      <c r="N133" s="5">
        <v>186361929811</v>
      </c>
      <c r="O133" s="5">
        <v>159788077896</v>
      </c>
      <c r="P133" s="5">
        <v>118597150970</v>
      </c>
      <c r="Q133" s="5">
        <v>86775425554</v>
      </c>
      <c r="R133" s="5">
        <v>75221934126</v>
      </c>
      <c r="S133" s="5">
        <v>61648017479</v>
      </c>
      <c r="T133" s="5">
        <v>62623453856</v>
      </c>
      <c r="U133" s="5">
        <v>48424620008</v>
      </c>
      <c r="V133" s="5">
        <v>38824013307</v>
      </c>
      <c r="W133" s="5">
        <v>32243407060</v>
      </c>
      <c r="X133" s="5">
        <v>27648664140</v>
      </c>
      <c r="Y133" s="5">
        <v>22815132206</v>
      </c>
      <c r="Z133" s="5">
        <v>10012604227</v>
      </c>
    </row>
    <row r="134" spans="2:26" ht="15.5" x14ac:dyDescent="0.35">
      <c r="C134" t="s">
        <v>291</v>
      </c>
      <c r="D134" s="5">
        <v>217427000000</v>
      </c>
      <c r="E134" s="5">
        <v>217426000000</v>
      </c>
      <c r="F134" s="5">
        <v>217426000000</v>
      </c>
      <c r="G134" s="5">
        <v>211089518944</v>
      </c>
      <c r="I134" s="5">
        <v>217426000000</v>
      </c>
      <c r="J134" s="5">
        <v>211088976754</v>
      </c>
      <c r="K134" s="5">
        <v>201234903786</v>
      </c>
      <c r="L134" s="5">
        <v>4032187899</v>
      </c>
      <c r="M134" s="5">
        <v>-578990964</v>
      </c>
      <c r="N134" s="5">
        <v>-579101819</v>
      </c>
      <c r="O134" s="5">
        <v>-577872665</v>
      </c>
      <c r="P134" s="5">
        <v>-532886705</v>
      </c>
      <c r="Q134" s="5">
        <v>-377394061</v>
      </c>
      <c r="R134" s="5">
        <v>-242380989</v>
      </c>
      <c r="S134" s="5">
        <v>-256139241</v>
      </c>
      <c r="T134" s="5">
        <v>91862891</v>
      </c>
      <c r="U134" s="5">
        <v>572943755</v>
      </c>
      <c r="V134" s="5">
        <v>5757768</v>
      </c>
      <c r="W134" s="5">
        <v>4151244</v>
      </c>
      <c r="X134" s="5">
        <v>3584245</v>
      </c>
      <c r="Y134" s="5">
        <v>3271529</v>
      </c>
      <c r="Z134" s="5">
        <v>3168404</v>
      </c>
    </row>
    <row r="135" spans="2:26" ht="15.5" x14ac:dyDescent="0.35">
      <c r="C135" t="s">
        <v>10</v>
      </c>
      <c r="D135" s="5">
        <v>987252000000</v>
      </c>
      <c r="E135" s="5">
        <v>1005696000000</v>
      </c>
      <c r="F135" s="5">
        <v>983945000000</v>
      </c>
      <c r="G135" s="5">
        <v>957587330060</v>
      </c>
      <c r="I135" s="5">
        <v>983945000000</v>
      </c>
      <c r="J135" s="5">
        <v>914626499902</v>
      </c>
      <c r="K135" s="5">
        <v>816943780892</v>
      </c>
      <c r="L135" s="5">
        <v>590753527421</v>
      </c>
      <c r="M135" s="5">
        <v>541837229228</v>
      </c>
      <c r="N135" s="5">
        <v>406954570727</v>
      </c>
      <c r="O135" s="5">
        <v>380381947966</v>
      </c>
      <c r="P135" s="5">
        <v>339236007000</v>
      </c>
      <c r="Q135" s="5">
        <v>307569774228</v>
      </c>
      <c r="R135" s="5">
        <v>296151295872</v>
      </c>
      <c r="S135" s="5">
        <v>152044668111</v>
      </c>
      <c r="T135" s="5">
        <v>153368106620</v>
      </c>
      <c r="U135" s="5">
        <v>139650353636</v>
      </c>
      <c r="V135" s="5">
        <v>129482560948</v>
      </c>
      <c r="W135" s="5">
        <v>122900348177</v>
      </c>
      <c r="X135" s="5">
        <v>118305038258</v>
      </c>
      <c r="Y135" s="5">
        <v>113471193608</v>
      </c>
      <c r="Z135" s="5">
        <v>100668562504</v>
      </c>
    </row>
    <row r="136" spans="2:26" ht="15.5" x14ac:dyDescent="0.35">
      <c r="C136" t="s">
        <v>138</v>
      </c>
      <c r="D136" s="5">
        <v>1870044000000</v>
      </c>
      <c r="E136" s="5">
        <v>1815219000000</v>
      </c>
      <c r="F136" s="5">
        <v>1799913000000</v>
      </c>
      <c r="G136" s="5">
        <v>1636578766554</v>
      </c>
      <c r="I136" s="5">
        <v>1799913000000</v>
      </c>
      <c r="J136" s="5">
        <v>1522025167907</v>
      </c>
      <c r="K136" s="5">
        <v>1282739303035</v>
      </c>
      <c r="L136" s="5">
        <v>1033289474829</v>
      </c>
      <c r="M136" s="5">
        <v>889125250792</v>
      </c>
      <c r="N136" s="5">
        <v>773863042440</v>
      </c>
      <c r="O136" s="5">
        <v>790845543826</v>
      </c>
      <c r="P136" s="5">
        <v>747293725435</v>
      </c>
      <c r="Q136" s="5">
        <v>636284210210</v>
      </c>
      <c r="R136" s="5">
        <v>568239939951</v>
      </c>
      <c r="S136" s="5">
        <v>377110748360</v>
      </c>
      <c r="T136" s="5">
        <v>331574891637</v>
      </c>
      <c r="U136" s="5">
        <v>301989488699</v>
      </c>
      <c r="V136" s="5">
        <v>249746467756</v>
      </c>
      <c r="W136" s="5">
        <v>214237879424</v>
      </c>
      <c r="X136" s="5">
        <v>199375442469</v>
      </c>
      <c r="Y136" s="5">
        <v>196186028659</v>
      </c>
      <c r="Z136" s="5">
        <v>201003449401</v>
      </c>
    </row>
    <row r="137" spans="2:26" ht="15.5" x14ac:dyDescent="0.35">
      <c r="C137" t="s">
        <v>139</v>
      </c>
      <c r="D137" s="5">
        <v>6907405000</v>
      </c>
      <c r="E137" s="5">
        <v>6907405000</v>
      </c>
      <c r="F137" s="5">
        <v>6907405000</v>
      </c>
      <c r="G137" s="5">
        <v>6907405000</v>
      </c>
      <c r="I137" s="5">
        <v>6907405000</v>
      </c>
      <c r="J137" s="5">
        <v>6907405000</v>
      </c>
      <c r="K137" s="5">
        <v>6907405000</v>
      </c>
      <c r="L137" s="5">
        <v>690740500</v>
      </c>
      <c r="M137" s="5">
        <v>690740500</v>
      </c>
      <c r="N137" s="5">
        <v>690740500</v>
      </c>
      <c r="O137" s="5">
        <v>690740500</v>
      </c>
      <c r="P137" s="5">
        <v>690740500</v>
      </c>
      <c r="Q137" s="5">
        <v>690740500</v>
      </c>
      <c r="R137" s="5">
        <v>690740500</v>
      </c>
      <c r="S137" s="5">
        <v>690740500</v>
      </c>
      <c r="T137" s="5">
        <v>690740500</v>
      </c>
      <c r="U137" s="5">
        <v>690740500</v>
      </c>
      <c r="V137" s="5">
        <v>690740500</v>
      </c>
      <c r="W137" s="5">
        <v>690740500</v>
      </c>
      <c r="X137" s="5">
        <v>690740500</v>
      </c>
      <c r="Y137" s="5">
        <v>690740500</v>
      </c>
      <c r="Z137" s="5">
        <v>690740500</v>
      </c>
    </row>
    <row r="139" spans="2:26" ht="15.5" x14ac:dyDescent="0.35">
      <c r="B139" t="s">
        <v>140</v>
      </c>
      <c r="C139" t="s">
        <v>141</v>
      </c>
      <c r="D139" s="5">
        <v>82641000000</v>
      </c>
      <c r="E139" s="5">
        <v>77693000000</v>
      </c>
      <c r="F139" s="5">
        <v>-56227788319</v>
      </c>
      <c r="G139" s="5">
        <v>58683646518</v>
      </c>
      <c r="I139" s="5">
        <v>86529858199</v>
      </c>
      <c r="J139" s="5">
        <v>31998869831</v>
      </c>
      <c r="K139" s="5">
        <v>52666663139</v>
      </c>
      <c r="L139" s="5">
        <v>16414344843</v>
      </c>
      <c r="M139" s="5">
        <v>127778774118</v>
      </c>
      <c r="N139" s="5">
        <v>99975050847</v>
      </c>
      <c r="O139" s="5">
        <v>55384490789</v>
      </c>
      <c r="P139" s="5">
        <v>14653378406</v>
      </c>
      <c r="Q139" s="5">
        <v>2153248754</v>
      </c>
      <c r="R139" s="5">
        <v>1641040299</v>
      </c>
      <c r="S139" s="5">
        <v>29666923359</v>
      </c>
      <c r="T139" s="5">
        <v>23398218901</v>
      </c>
      <c r="U139" s="5">
        <v>26893558457</v>
      </c>
      <c r="V139" s="5">
        <v>15260831786</v>
      </c>
      <c r="W139" s="5">
        <v>17708603858</v>
      </c>
      <c r="X139" s="5">
        <v>8089259673</v>
      </c>
      <c r="Y139" s="5">
        <v>11689827583</v>
      </c>
      <c r="Z139" s="5">
        <v>12761524962</v>
      </c>
    </row>
    <row r="140" spans="2:26" ht="15.5" x14ac:dyDescent="0.35">
      <c r="C140" t="s">
        <v>457</v>
      </c>
      <c r="D140" s="5">
        <v>776594000000</v>
      </c>
      <c r="E140" s="5">
        <v>762544000000</v>
      </c>
      <c r="F140" s="5">
        <v>569336450168</v>
      </c>
      <c r="G140" s="5">
        <v>697177933600</v>
      </c>
      <c r="I140" s="5">
        <v>2609827383768</v>
      </c>
      <c r="J140" s="5">
        <v>2207767553009</v>
      </c>
      <c r="K140" s="5">
        <v>1786800939059</v>
      </c>
      <c r="L140" s="5">
        <v>1524827142414</v>
      </c>
      <c r="M140" s="5">
        <v>1357900096781</v>
      </c>
      <c r="N140" s="5">
        <v>1274164677275</v>
      </c>
      <c r="O140" s="5">
        <v>1266967166680</v>
      </c>
      <c r="P140" s="5">
        <v>996903482823</v>
      </c>
      <c r="Q140" s="5">
        <v>903234514537</v>
      </c>
      <c r="R140" s="5">
        <v>811209613871</v>
      </c>
      <c r="S140" s="5">
        <v>738161551385</v>
      </c>
      <c r="T140" s="5">
        <v>673362940279</v>
      </c>
      <c r="U140" s="5">
        <v>546521092043</v>
      </c>
      <c r="V140" s="5">
        <v>396598963568</v>
      </c>
      <c r="W140" s="5">
        <v>368452528351</v>
      </c>
      <c r="X140" s="5">
        <v>320840907959</v>
      </c>
      <c r="Y140" s="5">
        <v>301506907964</v>
      </c>
      <c r="Z140" s="5">
        <v>320713705844</v>
      </c>
    </row>
    <row r="141" spans="2:26" ht="15.5" x14ac:dyDescent="0.35">
      <c r="C141" t="s">
        <v>459</v>
      </c>
      <c r="T141" s="5">
        <v>-526956252495</v>
      </c>
      <c r="U141" s="5">
        <v>-420822868506</v>
      </c>
      <c r="V141" s="5">
        <v>-316277910493</v>
      </c>
      <c r="W141" s="5">
        <v>-302610822804</v>
      </c>
      <c r="X141" s="5">
        <v>-269460308166</v>
      </c>
      <c r="Y141" s="5">
        <v>-263915814876</v>
      </c>
      <c r="Z141" s="5">
        <v>-266915430970</v>
      </c>
    </row>
    <row r="142" spans="2:26" ht="15.5" x14ac:dyDescent="0.35">
      <c r="C142" t="s">
        <v>983</v>
      </c>
      <c r="D142" s="5">
        <v>-466090000000</v>
      </c>
      <c r="E142" s="5">
        <v>-494795000000</v>
      </c>
      <c r="F142" s="5">
        <v>-543329859551</v>
      </c>
      <c r="G142" s="5">
        <v>-457282358698</v>
      </c>
      <c r="I142" s="5">
        <v>-1888300218249</v>
      </c>
      <c r="J142" s="5">
        <v>-1644167900069</v>
      </c>
      <c r="K142" s="5">
        <v>-1285826465516</v>
      </c>
      <c r="L142" s="5">
        <v>-1108372636166</v>
      </c>
      <c r="M142" s="5">
        <v>-873736305637</v>
      </c>
      <c r="N142" s="5">
        <v>-834703003411</v>
      </c>
      <c r="O142" s="5">
        <v>-877732845852</v>
      </c>
      <c r="P142" s="5">
        <v>-703590954138</v>
      </c>
      <c r="Q142" s="5">
        <v>-639642570321</v>
      </c>
      <c r="R142" s="5">
        <v>-577456008329</v>
      </c>
      <c r="S142" s="5">
        <v>-510185167541</v>
      </c>
    </row>
    <row r="143" spans="2:26" ht="15.5" x14ac:dyDescent="0.35">
      <c r="C143" t="s">
        <v>984</v>
      </c>
      <c r="D143" s="5">
        <v>-105674000000</v>
      </c>
      <c r="E143" s="5">
        <v>-88971000000</v>
      </c>
      <c r="F143" s="5">
        <v>-69441700052</v>
      </c>
      <c r="G143" s="5">
        <v>-78691470485</v>
      </c>
      <c r="I143" s="5">
        <v>-325041170537</v>
      </c>
      <c r="J143" s="5">
        <v>-284131385554</v>
      </c>
      <c r="K143" s="5">
        <v>-243317201220</v>
      </c>
      <c r="L143" s="5">
        <v>-218262088523</v>
      </c>
      <c r="M143" s="5">
        <v>-195575055787</v>
      </c>
      <c r="N143" s="5">
        <v>-187790421816</v>
      </c>
      <c r="O143" s="5">
        <v>-181808908346</v>
      </c>
      <c r="P143" s="5">
        <v>-160485530529</v>
      </c>
      <c r="Q143" s="5">
        <v>-140374510640</v>
      </c>
      <c r="R143" s="5">
        <v>-123368933722</v>
      </c>
      <c r="S143" s="5">
        <v>-98478948058</v>
      </c>
    </row>
    <row r="144" spans="2:26" ht="15.5" x14ac:dyDescent="0.35">
      <c r="C144" t="s">
        <v>697</v>
      </c>
      <c r="D144" s="5">
        <v>-571764000000</v>
      </c>
      <c r="E144" s="5">
        <v>-583766000000</v>
      </c>
      <c r="F144" s="5">
        <v>-612771559603</v>
      </c>
      <c r="G144" s="5">
        <v>-535973829183</v>
      </c>
      <c r="I144" s="5">
        <v>-2213341388786</v>
      </c>
      <c r="J144" s="5">
        <v>-1928299285623</v>
      </c>
      <c r="K144" s="5">
        <v>-1529143666736</v>
      </c>
      <c r="L144" s="5">
        <v>-1326634724689</v>
      </c>
      <c r="M144" s="5">
        <v>-1069311361424</v>
      </c>
      <c r="N144" s="5">
        <v>-1022493425227</v>
      </c>
      <c r="O144" s="5">
        <v>-1059541754198</v>
      </c>
      <c r="P144" s="5">
        <v>-864076484667</v>
      </c>
      <c r="Q144" s="5">
        <v>-780017080961</v>
      </c>
      <c r="R144" s="5">
        <v>-700824942051</v>
      </c>
      <c r="S144" s="5">
        <v>-608664115599</v>
      </c>
      <c r="T144" s="5">
        <v>-526956252495</v>
      </c>
      <c r="U144" s="5">
        <v>-420822868506</v>
      </c>
      <c r="V144" s="5">
        <v>-316277910493</v>
      </c>
      <c r="W144" s="5">
        <v>-302610822804</v>
      </c>
      <c r="X144" s="5">
        <v>-269460308166</v>
      </c>
      <c r="Y144" s="5">
        <v>-263915814876</v>
      </c>
      <c r="Z144" s="5">
        <v>-266915430970</v>
      </c>
    </row>
    <row r="145" spans="3:26" ht="15.5" x14ac:dyDescent="0.35">
      <c r="C145" t="s">
        <v>650</v>
      </c>
      <c r="D145" s="5">
        <v>-87835000000</v>
      </c>
      <c r="E145" s="5">
        <v>-75805000000</v>
      </c>
      <c r="F145" s="5">
        <v>-45807480561</v>
      </c>
      <c r="G145" s="5">
        <v>-85410918169</v>
      </c>
      <c r="I145" s="5">
        <v>-255065398730</v>
      </c>
      <c r="J145" s="5">
        <v>-221310261243</v>
      </c>
      <c r="K145" s="5">
        <v>-179355240171</v>
      </c>
      <c r="L145" s="5">
        <v>-152926647164</v>
      </c>
      <c r="M145" s="5">
        <v>-145063834070</v>
      </c>
      <c r="N145" s="5">
        <v>-130595564582</v>
      </c>
      <c r="O145" s="5">
        <v>-119778450902</v>
      </c>
      <c r="P145" s="5">
        <v>-97728250474</v>
      </c>
      <c r="Q145" s="5">
        <v>-100277699474</v>
      </c>
      <c r="R145" s="5">
        <v>-96023101216</v>
      </c>
      <c r="S145" s="5">
        <v>-77804051894</v>
      </c>
      <c r="T145" s="5">
        <v>-116285388614</v>
      </c>
      <c r="U145" s="5">
        <v>-91378829211</v>
      </c>
      <c r="V145" s="5">
        <v>-64214767086</v>
      </c>
      <c r="W145" s="5">
        <v>-46545897921</v>
      </c>
      <c r="X145" s="5">
        <v>-42681258553</v>
      </c>
      <c r="Y145" s="5">
        <v>-39371228675</v>
      </c>
      <c r="Z145" s="5">
        <v>-41479734456</v>
      </c>
    </row>
    <row r="146" spans="3:26" ht="15.5" x14ac:dyDescent="0.35">
      <c r="C146" t="s">
        <v>1821</v>
      </c>
      <c r="D146" s="5">
        <v>1008000000</v>
      </c>
      <c r="E146" s="5">
        <v>1013000000</v>
      </c>
      <c r="F146" s="5">
        <v>1323383610</v>
      </c>
      <c r="G146" s="5">
        <v>1580904548</v>
      </c>
      <c r="I146" s="5">
        <v>5422288158</v>
      </c>
      <c r="J146" s="5">
        <v>4633579466</v>
      </c>
      <c r="K146" s="5">
        <v>4650826316</v>
      </c>
      <c r="L146" s="5">
        <v>4586929900</v>
      </c>
      <c r="M146" s="5">
        <v>4014739556</v>
      </c>
      <c r="N146" s="5">
        <v>6132623104</v>
      </c>
      <c r="O146" s="5">
        <v>3761221568</v>
      </c>
      <c r="P146" s="5">
        <v>3732054900</v>
      </c>
      <c r="Q146" s="5">
        <v>2915316073</v>
      </c>
      <c r="R146" s="5">
        <v>3995057251</v>
      </c>
      <c r="S146" s="5">
        <v>1886005258</v>
      </c>
      <c r="T146" s="5">
        <v>3347365357</v>
      </c>
      <c r="U146" s="5">
        <v>3525239942</v>
      </c>
      <c r="V146" s="5">
        <v>2191917582</v>
      </c>
      <c r="W146" s="5">
        <v>1913503843</v>
      </c>
      <c r="X146" s="5">
        <v>2119540556</v>
      </c>
      <c r="Y146" s="5">
        <v>2087540556</v>
      </c>
      <c r="Z146" s="5">
        <v>1946019309</v>
      </c>
    </row>
    <row r="147" spans="3:26" ht="15.5" x14ac:dyDescent="0.35">
      <c r="C147" t="s">
        <v>1822</v>
      </c>
      <c r="D147" s="5">
        <v>-6336000000</v>
      </c>
      <c r="E147" s="5">
        <v>-6171000000</v>
      </c>
      <c r="F147" s="5">
        <v>-5721411030</v>
      </c>
      <c r="G147" s="5">
        <v>-5817580139</v>
      </c>
      <c r="I147" s="5">
        <v>-17715991169</v>
      </c>
      <c r="J147" s="5">
        <v>-9846373748</v>
      </c>
      <c r="K147" s="5">
        <v>-10875450157</v>
      </c>
      <c r="L147" s="5">
        <v>-7287213571</v>
      </c>
      <c r="M147" s="5">
        <v>-9444360914</v>
      </c>
      <c r="N147" s="5">
        <v>-18715266739</v>
      </c>
      <c r="O147" s="5">
        <v>-21525483689</v>
      </c>
      <c r="P147" s="5">
        <v>-17548989760</v>
      </c>
      <c r="Q147" s="5">
        <v>-15547955109</v>
      </c>
      <c r="R147" s="5">
        <v>-8758342493</v>
      </c>
      <c r="S147" s="5">
        <v>-8527787807</v>
      </c>
      <c r="T147" s="5">
        <v>-6627654733</v>
      </c>
      <c r="U147" s="5">
        <v>-5178831215</v>
      </c>
      <c r="V147" s="5">
        <v>-3081039186</v>
      </c>
      <c r="W147" s="5">
        <v>-3593936204</v>
      </c>
      <c r="X147" s="5">
        <v>-2772289248</v>
      </c>
      <c r="Y147" s="5">
        <v>-3474125606</v>
      </c>
      <c r="Z147" s="5">
        <v>-2004043660</v>
      </c>
    </row>
    <row r="148" spans="3:26" ht="15.5" x14ac:dyDescent="0.35">
      <c r="C148" t="s">
        <v>883</v>
      </c>
      <c r="F148" s="5">
        <v>2841406352</v>
      </c>
      <c r="I148" s="5">
        <v>2841406352</v>
      </c>
      <c r="J148" s="5">
        <v>3580296939</v>
      </c>
      <c r="N148" s="5">
        <v>623579741</v>
      </c>
    </row>
    <row r="149" spans="3:26" ht="15.5" x14ac:dyDescent="0.35">
      <c r="C149" t="s">
        <v>1823</v>
      </c>
      <c r="D149" s="5">
        <v>-29283000000</v>
      </c>
      <c r="E149" s="5">
        <v>-20327000000</v>
      </c>
      <c r="F149" s="5">
        <v>34334389456</v>
      </c>
      <c r="G149" s="5">
        <v>-13192527942</v>
      </c>
      <c r="I149" s="5">
        <v>-46652138486</v>
      </c>
      <c r="J149" s="5">
        <v>-26826291968</v>
      </c>
      <c r="K149" s="5">
        <v>-19973001519</v>
      </c>
      <c r="L149" s="5">
        <v>-26824618523</v>
      </c>
      <c r="M149" s="5">
        <v>-10878886166</v>
      </c>
      <c r="N149" s="5">
        <v>-9276903406</v>
      </c>
      <c r="O149" s="5">
        <v>-14650111931</v>
      </c>
      <c r="P149" s="5">
        <v>-6739406776</v>
      </c>
      <c r="Q149" s="5">
        <v>-8237550980</v>
      </c>
      <c r="R149" s="5">
        <v>-8026883297</v>
      </c>
      <c r="S149" s="5">
        <v>-15451631432</v>
      </c>
      <c r="T149" s="5">
        <v>-6541475709</v>
      </c>
      <c r="U149" s="5">
        <v>-5857452848</v>
      </c>
    </row>
    <row r="150" spans="3:26" ht="15.5" x14ac:dyDescent="0.35">
      <c r="C150" t="s">
        <v>1824</v>
      </c>
    </row>
    <row r="151" spans="3:26" ht="15.5" x14ac:dyDescent="0.35">
      <c r="C151" t="s">
        <v>1825</v>
      </c>
      <c r="W151" s="5">
        <v>59119734</v>
      </c>
      <c r="Y151" s="5">
        <v>1061255787</v>
      </c>
      <c r="Z151" s="5">
        <v>328300216</v>
      </c>
    </row>
    <row r="152" spans="3:26" ht="15.5" x14ac:dyDescent="0.35">
      <c r="C152" t="s">
        <v>1826</v>
      </c>
      <c r="T152" s="5">
        <v>3011011860</v>
      </c>
      <c r="Y152" s="5">
        <v>13710429876</v>
      </c>
    </row>
    <row r="153" spans="3:26" ht="15.5" x14ac:dyDescent="0.35">
      <c r="C153" t="s">
        <v>116</v>
      </c>
    </row>
    <row r="154" spans="3:26" ht="15.5" x14ac:dyDescent="0.35">
      <c r="C154" t="s">
        <v>178</v>
      </c>
      <c r="D154" s="5">
        <v>-73842000000</v>
      </c>
      <c r="E154" s="5">
        <v>-13834000000</v>
      </c>
      <c r="F154" s="5">
        <v>110066074295</v>
      </c>
      <c r="G154" s="5">
        <v>394090539</v>
      </c>
      <c r="I154" s="5">
        <v>41310164834</v>
      </c>
      <c r="J154" s="5">
        <v>-21471029964</v>
      </c>
      <c r="K154" s="5">
        <v>124488155786</v>
      </c>
      <c r="L154" s="5">
        <v>-34739643052</v>
      </c>
      <c r="M154" s="5">
        <v>-28805041427</v>
      </c>
      <c r="N154" s="5">
        <v>-24851862176</v>
      </c>
      <c r="O154" s="5">
        <v>-14677673189</v>
      </c>
      <c r="P154" s="5">
        <v>-9928749680</v>
      </c>
      <c r="Q154" s="5">
        <v>-21251154670</v>
      </c>
      <c r="R154" s="5">
        <v>612243771</v>
      </c>
      <c r="S154" s="5">
        <v>-15501688728</v>
      </c>
      <c r="T154" s="5">
        <v>-15847886557</v>
      </c>
      <c r="U154" s="5">
        <v>-3847898504</v>
      </c>
      <c r="V154" s="5">
        <v>-6517247920</v>
      </c>
      <c r="W154" s="5">
        <v>-5115997768</v>
      </c>
      <c r="X154" s="5">
        <v>-4241300140</v>
      </c>
      <c r="Y154" s="5">
        <v>-3372487222</v>
      </c>
      <c r="Z154" s="5">
        <v>4304155265</v>
      </c>
    </row>
    <row r="155" spans="3:26" ht="15.5" x14ac:dyDescent="0.35">
      <c r="C155" t="s">
        <v>179</v>
      </c>
      <c r="D155" s="5">
        <v>6459000000</v>
      </c>
      <c r="E155" s="5">
        <v>-52220000000</v>
      </c>
      <c r="F155" s="5">
        <v>-89846566861</v>
      </c>
      <c r="G155" s="5">
        <v>-86823238818</v>
      </c>
      <c r="I155" s="5">
        <v>-221014805679</v>
      </c>
      <c r="J155" s="5">
        <v>-159817109193</v>
      </c>
      <c r="K155" s="5">
        <v>-58636794015</v>
      </c>
      <c r="L155" s="5">
        <v>-42624609397</v>
      </c>
      <c r="M155" s="5">
        <v>-16811914596</v>
      </c>
      <c r="N155" s="5">
        <v>-9275090943</v>
      </c>
      <c r="O155" s="5">
        <v>-35552446790</v>
      </c>
      <c r="P155" s="5">
        <v>-31316328732</v>
      </c>
      <c r="Q155" s="5">
        <v>-21590639194</v>
      </c>
      <c r="R155" s="5">
        <v>-12087320549</v>
      </c>
      <c r="S155" s="5">
        <v>-19319546259</v>
      </c>
      <c r="T155" s="5">
        <v>-21818138714</v>
      </c>
      <c r="U155" s="5">
        <v>-31821277181</v>
      </c>
      <c r="V155" s="5">
        <v>-20744042190</v>
      </c>
      <c r="W155" s="5">
        <v>-8436270482</v>
      </c>
      <c r="X155" s="5">
        <v>-8655552439</v>
      </c>
      <c r="Y155" s="5">
        <v>-11144363109</v>
      </c>
      <c r="Z155" s="5">
        <v>-11308830580</v>
      </c>
    </row>
    <row r="156" spans="3:26" ht="15.5" x14ac:dyDescent="0.35">
      <c r="C156" t="s">
        <v>185</v>
      </c>
      <c r="D156" s="5">
        <v>5629000000</v>
      </c>
      <c r="E156" s="5">
        <v>-52599000000</v>
      </c>
      <c r="F156" s="5">
        <v>-41701256672</v>
      </c>
      <c r="G156" s="5">
        <v>-88568384647</v>
      </c>
      <c r="I156" s="5">
        <v>-180617641319</v>
      </c>
      <c r="J156" s="5">
        <v>-180432675706</v>
      </c>
      <c r="K156" s="5">
        <v>-69650617171</v>
      </c>
      <c r="L156" s="5">
        <v>-49669175020</v>
      </c>
      <c r="M156" s="5">
        <v>-17371468687</v>
      </c>
      <c r="N156" s="5">
        <v>-9660390943</v>
      </c>
      <c r="O156" s="5">
        <v>-37068726791</v>
      </c>
      <c r="P156" s="5">
        <v>-32052348732</v>
      </c>
      <c r="Q156" s="5">
        <v>-27603939194</v>
      </c>
      <c r="R156" s="5">
        <v>-12127820549</v>
      </c>
      <c r="S156" s="5">
        <v>-19759710325</v>
      </c>
      <c r="T156" s="5">
        <v>-22353638719</v>
      </c>
      <c r="U156" s="5">
        <v>-32353821256</v>
      </c>
      <c r="V156" s="5">
        <v>-13845342190</v>
      </c>
      <c r="W156" s="5">
        <v>-9440281333</v>
      </c>
      <c r="X156" s="5">
        <v>-8657802439</v>
      </c>
      <c r="Y156" s="5">
        <v>-11295263109</v>
      </c>
      <c r="Z156" s="5">
        <v>-10199211729</v>
      </c>
    </row>
    <row r="157" spans="3:26" ht="15.5" x14ac:dyDescent="0.35">
      <c r="C157" t="s">
        <v>180</v>
      </c>
      <c r="D157" s="5">
        <v>617000000</v>
      </c>
      <c r="E157" s="5">
        <v>261000000</v>
      </c>
      <c r="F157" s="5">
        <v>-1477681261</v>
      </c>
      <c r="G157" s="5">
        <v>1745145829</v>
      </c>
      <c r="I157" s="5">
        <v>6270464568</v>
      </c>
      <c r="J157" s="5">
        <v>20615566513</v>
      </c>
      <c r="K157" s="5">
        <v>3066891143</v>
      </c>
      <c r="L157" s="5">
        <v>1272601706</v>
      </c>
      <c r="M157" s="5">
        <v>559554091</v>
      </c>
      <c r="N157" s="5">
        <v>385300000</v>
      </c>
      <c r="O157" s="5">
        <v>1516280001</v>
      </c>
      <c r="P157" s="5">
        <v>736020000</v>
      </c>
      <c r="Q157" s="5">
        <v>6013300000</v>
      </c>
      <c r="R157" s="5">
        <v>40500000</v>
      </c>
      <c r="S157" s="5">
        <v>440164066</v>
      </c>
      <c r="T157" s="5">
        <v>535500005</v>
      </c>
      <c r="U157" s="5">
        <v>678434075</v>
      </c>
      <c r="V157" s="5">
        <v>433300000</v>
      </c>
      <c r="W157" s="5">
        <v>1004010851</v>
      </c>
      <c r="X157" s="5">
        <v>2250000</v>
      </c>
      <c r="Y157" s="5">
        <v>150900000</v>
      </c>
      <c r="Z157" s="5">
        <v>379420401</v>
      </c>
    </row>
    <row r="158" spans="3:26" ht="15.5" x14ac:dyDescent="0.35">
      <c r="C158" t="s">
        <v>355</v>
      </c>
      <c r="F158" s="5">
        <v>-5181815136</v>
      </c>
      <c r="I158" s="5">
        <v>-5181815136</v>
      </c>
    </row>
    <row r="159" spans="3:26" ht="15.5" x14ac:dyDescent="0.35">
      <c r="C159" t="s">
        <v>1542</v>
      </c>
      <c r="D159" s="5">
        <v>213000000</v>
      </c>
      <c r="E159" s="5">
        <v>118000000</v>
      </c>
      <c r="F159" s="5">
        <v>-16484648792</v>
      </c>
      <c r="I159" s="5">
        <v>-16484648792</v>
      </c>
    </row>
    <row r="160" spans="3:26" ht="15.5" x14ac:dyDescent="0.35">
      <c r="C160" t="s">
        <v>1827</v>
      </c>
      <c r="F160" s="5">
        <v>-25001165000</v>
      </c>
      <c r="I160" s="5">
        <v>-25001165000</v>
      </c>
    </row>
    <row r="161" spans="3:26" ht="15.5" x14ac:dyDescent="0.35">
      <c r="C161" t="s">
        <v>713</v>
      </c>
      <c r="Z161" s="5">
        <v>-1489039252</v>
      </c>
    </row>
    <row r="162" spans="3:26" ht="15.5" x14ac:dyDescent="0.35">
      <c r="C162" t="s">
        <v>1828</v>
      </c>
      <c r="L162" s="5">
        <v>5250000000</v>
      </c>
    </row>
    <row r="163" spans="3:26" ht="15.5" x14ac:dyDescent="0.35">
      <c r="C163" t="s">
        <v>1546</v>
      </c>
      <c r="L163" s="5">
        <v>521963917</v>
      </c>
    </row>
    <row r="164" spans="3:26" ht="15.5" x14ac:dyDescent="0.35">
      <c r="C164" t="s">
        <v>1829</v>
      </c>
      <c r="U164" s="5">
        <v>-145890000</v>
      </c>
    </row>
    <row r="165" spans="3:26" ht="15.5" x14ac:dyDescent="0.35">
      <c r="C165" t="s">
        <v>269</v>
      </c>
      <c r="V165" s="5">
        <v>-7332000000</v>
      </c>
    </row>
    <row r="166" spans="3:26" ht="15.5" x14ac:dyDescent="0.35">
      <c r="C166" t="s">
        <v>1830</v>
      </c>
    </row>
    <row r="167" spans="3:26" ht="15.5" x14ac:dyDescent="0.35">
      <c r="C167" t="s">
        <v>766</v>
      </c>
    </row>
    <row r="168" spans="3:26" ht="15.5" x14ac:dyDescent="0.35">
      <c r="C168" t="s">
        <v>887</v>
      </c>
      <c r="K168" s="5">
        <v>7946932013</v>
      </c>
    </row>
    <row r="169" spans="3:26" ht="15.5" x14ac:dyDescent="0.35">
      <c r="C169" t="s">
        <v>186</v>
      </c>
      <c r="D169" s="5">
        <v>-73842000000</v>
      </c>
      <c r="E169" s="5">
        <v>-13834000000</v>
      </c>
      <c r="F169" s="5">
        <v>110066074295</v>
      </c>
      <c r="G169" s="5">
        <v>394090539</v>
      </c>
      <c r="I169" s="5">
        <v>41310164834</v>
      </c>
      <c r="J169" s="5">
        <v>-21471029964</v>
      </c>
      <c r="K169" s="5">
        <v>124488155786</v>
      </c>
      <c r="L169" s="5">
        <v>-34739643052</v>
      </c>
      <c r="M169" s="5">
        <v>-28805041427</v>
      </c>
      <c r="N169" s="5">
        <v>-24851862176</v>
      </c>
      <c r="O169" s="5">
        <v>-14677673189</v>
      </c>
      <c r="P169" s="5">
        <v>-9928749680</v>
      </c>
      <c r="Q169" s="5">
        <v>-21251154670</v>
      </c>
      <c r="R169" s="5">
        <v>612243771</v>
      </c>
      <c r="S169" s="5">
        <v>-15501688728</v>
      </c>
      <c r="T169" s="5">
        <v>-15847886557</v>
      </c>
      <c r="U169" s="5">
        <v>-3847898504</v>
      </c>
      <c r="V169" s="5">
        <v>-6517247920</v>
      </c>
      <c r="W169" s="5">
        <v>-5115997768</v>
      </c>
      <c r="X169" s="5">
        <v>-4241300140</v>
      </c>
      <c r="Y169" s="5">
        <v>-3372487222</v>
      </c>
      <c r="Z169" s="5">
        <v>4304155265</v>
      </c>
    </row>
    <row r="170" spans="3:26" ht="15.5" x14ac:dyDescent="0.35">
      <c r="C170" t="s">
        <v>1397</v>
      </c>
    </row>
    <row r="171" spans="3:26" ht="15.5" x14ac:dyDescent="0.35">
      <c r="C171" t="s">
        <v>1831</v>
      </c>
      <c r="D171" s="5">
        <v>-3498000000</v>
      </c>
      <c r="E171" s="5">
        <v>-4575000000</v>
      </c>
      <c r="F171" s="5">
        <v>-3740392973</v>
      </c>
      <c r="G171" s="5">
        <v>-1062489959</v>
      </c>
      <c r="I171" s="5">
        <v>-7011882932</v>
      </c>
      <c r="J171" s="5">
        <v>-1581250004</v>
      </c>
      <c r="K171" s="5">
        <v>-5268573633</v>
      </c>
      <c r="L171" s="5">
        <v>-5555000004</v>
      </c>
      <c r="M171" s="5">
        <v>-12189022523</v>
      </c>
      <c r="N171" s="5">
        <v>-11736596716</v>
      </c>
      <c r="O171" s="5">
        <v>-10056597467</v>
      </c>
      <c r="P171" s="5">
        <v>-10482662890</v>
      </c>
      <c r="Q171" s="5">
        <v>-10036477551</v>
      </c>
      <c r="R171" s="5">
        <v>-8280690729</v>
      </c>
      <c r="S171" s="5">
        <v>-4955970760</v>
      </c>
      <c r="T171" s="5">
        <v>-7895162656</v>
      </c>
      <c r="U171" s="5">
        <v>-7172215295</v>
      </c>
      <c r="V171" s="5">
        <v>-5335609767</v>
      </c>
      <c r="W171" s="5">
        <v>-6208405062</v>
      </c>
      <c r="X171" s="5">
        <v>-5170694888</v>
      </c>
      <c r="Y171" s="5">
        <v>-5063078973</v>
      </c>
      <c r="Z171" s="5">
        <v>-2295844735</v>
      </c>
    </row>
    <row r="172" spans="3:26" ht="15.5" x14ac:dyDescent="0.35">
      <c r="C172" t="s">
        <v>147</v>
      </c>
    </row>
    <row r="173" spans="3:26" ht="15.5" x14ac:dyDescent="0.35">
      <c r="C173" t="s">
        <v>1832</v>
      </c>
      <c r="F173" s="5">
        <v>123050000000</v>
      </c>
      <c r="I173" s="5">
        <v>123050000000</v>
      </c>
      <c r="J173" s="5">
        <v>25000000000</v>
      </c>
      <c r="N173" s="5">
        <v>4000000000</v>
      </c>
      <c r="O173" s="5">
        <v>6368616000</v>
      </c>
      <c r="P173" s="5">
        <v>12950000000</v>
      </c>
      <c r="R173" s="5">
        <v>42000000000</v>
      </c>
      <c r="U173" s="5">
        <v>9500000000</v>
      </c>
      <c r="V173" s="5">
        <v>2710960000</v>
      </c>
      <c r="W173" s="5">
        <v>1700000000</v>
      </c>
      <c r="X173" s="5">
        <v>1381668685</v>
      </c>
      <c r="Y173" s="5">
        <v>1690591751</v>
      </c>
      <c r="Z173" s="5">
        <v>6600000000</v>
      </c>
    </row>
    <row r="174" spans="3:26" ht="15.5" x14ac:dyDescent="0.35">
      <c r="C174" t="s">
        <v>873</v>
      </c>
      <c r="D174" s="5">
        <v>-20440000000</v>
      </c>
      <c r="E174" s="5">
        <v>-9732000000</v>
      </c>
      <c r="F174" s="5">
        <v>-5560475332</v>
      </c>
      <c r="G174" s="5">
        <v>322312598</v>
      </c>
      <c r="I174" s="5">
        <v>-16093162734</v>
      </c>
      <c r="J174" s="5">
        <v>-14517586656</v>
      </c>
      <c r="K174" s="5">
        <v>-11613435549</v>
      </c>
      <c r="L174" s="5">
        <v>-4243237448</v>
      </c>
      <c r="M174" s="5">
        <v>-7291022154</v>
      </c>
      <c r="N174" s="5">
        <v>-7790268710</v>
      </c>
      <c r="O174" s="5">
        <v>-5394693672</v>
      </c>
      <c r="P174" s="5">
        <v>-8044421640</v>
      </c>
      <c r="Q174" s="5">
        <v>-8106344869</v>
      </c>
      <c r="R174" s="5">
        <v>-8033185350</v>
      </c>
      <c r="S174" s="5">
        <v>-7092015468</v>
      </c>
      <c r="T174" s="5">
        <v>-5189761901</v>
      </c>
      <c r="U174" s="5">
        <v>-4903461709</v>
      </c>
      <c r="V174" s="5">
        <v>-2511117153</v>
      </c>
      <c r="W174" s="5">
        <v>-607592706</v>
      </c>
      <c r="X174" s="5">
        <v>-452273937</v>
      </c>
    </row>
    <row r="175" spans="3:26" ht="15.5" x14ac:dyDescent="0.35">
      <c r="C175" t="s">
        <v>461</v>
      </c>
    </row>
    <row r="176" spans="3:26" ht="15.5" x14ac:dyDescent="0.35">
      <c r="C176" t="s">
        <v>1833</v>
      </c>
    </row>
    <row r="177" spans="2:26" ht="15.5" x14ac:dyDescent="0.35">
      <c r="C177" t="s">
        <v>1834</v>
      </c>
      <c r="D177" s="5">
        <v>-49904000000</v>
      </c>
      <c r="G177" s="5">
        <v>304000</v>
      </c>
      <c r="I177" s="5">
        <v>-56085696000</v>
      </c>
      <c r="J177" s="5">
        <v>-31118943500</v>
      </c>
      <c r="K177" s="5">
        <v>-16786384604</v>
      </c>
      <c r="L177" s="5">
        <v>-29841405600</v>
      </c>
      <c r="M177" s="5">
        <v>-9324996750</v>
      </c>
      <c r="N177" s="5">
        <v>-9324996750</v>
      </c>
      <c r="O177" s="5">
        <v>-5594998050</v>
      </c>
      <c r="P177" s="5">
        <v>-4351665150</v>
      </c>
      <c r="Q177" s="5">
        <v>-3108332250</v>
      </c>
      <c r="R177" s="5">
        <v>-4144443000</v>
      </c>
      <c r="S177" s="5">
        <v>-3453702500</v>
      </c>
      <c r="T177" s="5">
        <v>-2762962000</v>
      </c>
      <c r="U177" s="5">
        <v>-2072221500</v>
      </c>
      <c r="V177" s="5">
        <v>-1381481000</v>
      </c>
    </row>
    <row r="178" spans="2:26" ht="15.5" x14ac:dyDescent="0.35">
      <c r="C178" t="s">
        <v>1835</v>
      </c>
      <c r="F178" s="5">
        <v>396703600</v>
      </c>
      <c r="G178" s="5">
        <v>1133963900</v>
      </c>
      <c r="I178" s="5">
        <v>1530667500</v>
      </c>
      <c r="J178" s="5">
        <v>1158144800</v>
      </c>
      <c r="K178" s="5">
        <v>3351838700</v>
      </c>
      <c r="R178" s="5">
        <v>-20929437150</v>
      </c>
    </row>
    <row r="179" spans="2:26" ht="15.5" x14ac:dyDescent="0.35">
      <c r="C179" t="s">
        <v>1277</v>
      </c>
      <c r="E179" s="5">
        <v>473000000</v>
      </c>
    </row>
    <row r="180" spans="2:26" ht="15.5" x14ac:dyDescent="0.35">
      <c r="C180" t="s">
        <v>1836</v>
      </c>
      <c r="F180" s="5">
        <v>-4079761000</v>
      </c>
      <c r="I180" s="5">
        <v>-4079761000</v>
      </c>
      <c r="J180" s="5">
        <v>-2470314000</v>
      </c>
    </row>
    <row r="181" spans="2:26" ht="15.5" x14ac:dyDescent="0.35">
      <c r="C181" t="s">
        <v>375</v>
      </c>
      <c r="J181" s="5">
        <v>2058919396</v>
      </c>
      <c r="K181" s="5">
        <v>154804710872</v>
      </c>
      <c r="L181" s="5">
        <v>4900000000</v>
      </c>
      <c r="U181" s="5">
        <v>800000000</v>
      </c>
    </row>
    <row r="182" spans="2:26" ht="15.5" x14ac:dyDescent="0.35">
      <c r="C182" t="s">
        <v>616</v>
      </c>
      <c r="D182" s="5">
        <v>15258000000</v>
      </c>
      <c r="E182" s="5">
        <v>11639000000</v>
      </c>
      <c r="F182" s="5">
        <v>-36008280885</v>
      </c>
      <c r="G182" s="5">
        <v>-27745501761</v>
      </c>
      <c r="I182" s="5">
        <v>-93174782646</v>
      </c>
      <c r="J182" s="5">
        <v>-149289269326</v>
      </c>
      <c r="K182" s="5">
        <v>118518024910</v>
      </c>
      <c r="L182" s="5">
        <v>-60949907606</v>
      </c>
      <c r="M182" s="5">
        <v>82161818095</v>
      </c>
      <c r="N182" s="5">
        <v>65848097728</v>
      </c>
      <c r="O182" s="5">
        <v>5154370810</v>
      </c>
      <c r="P182" s="5">
        <v>-26591700006</v>
      </c>
      <c r="Q182" s="5">
        <v>-40688545110</v>
      </c>
      <c r="R182" s="5">
        <v>-9834036479</v>
      </c>
      <c r="S182" s="5">
        <v>-5154311628</v>
      </c>
      <c r="T182" s="5">
        <v>-14267806370</v>
      </c>
      <c r="U182" s="5">
        <v>-8775617228</v>
      </c>
      <c r="V182" s="5">
        <v>-12000458324</v>
      </c>
      <c r="W182" s="5">
        <v>4156335608</v>
      </c>
      <c r="X182" s="5">
        <v>-4807592906</v>
      </c>
      <c r="Y182" s="5">
        <v>-2827022748</v>
      </c>
      <c r="Z182" s="5">
        <v>5756849647</v>
      </c>
    </row>
    <row r="183" spans="2:26" ht="15.5" x14ac:dyDescent="0.35">
      <c r="C183" t="s">
        <v>196</v>
      </c>
      <c r="E183" s="5">
        <v>83218000000</v>
      </c>
      <c r="F183" s="5">
        <v>-195390787589</v>
      </c>
      <c r="G183" s="5">
        <v>-247891</v>
      </c>
      <c r="I183" s="5">
        <v>-62808035480</v>
      </c>
      <c r="J183" s="5">
        <v>86189384045</v>
      </c>
      <c r="K183" s="5">
        <v>-32230780154</v>
      </c>
      <c r="L183" s="5">
        <v>27205169966</v>
      </c>
      <c r="M183" s="5">
        <v>-55193625621</v>
      </c>
      <c r="N183" s="5">
        <v>-121298525641</v>
      </c>
      <c r="O183" s="5">
        <v>-126576603862</v>
      </c>
      <c r="P183" s="5">
        <v>-100212346653</v>
      </c>
      <c r="Q183" s="5">
        <v>-59493384049</v>
      </c>
      <c r="R183" s="5">
        <v>-49614252750</v>
      </c>
      <c r="S183" s="5">
        <v>-44801919573</v>
      </c>
      <c r="T183" s="5">
        <v>-30565358135</v>
      </c>
      <c r="U183" s="5">
        <v>-22510765147</v>
      </c>
      <c r="V183" s="5">
        <v>-10847489150</v>
      </c>
      <c r="W183" s="5">
        <v>5216964071</v>
      </c>
      <c r="X183" s="5">
        <v>10024556977</v>
      </c>
      <c r="Y183" s="5">
        <v>12851579724</v>
      </c>
      <c r="Z183" s="5">
        <v>7094730077</v>
      </c>
    </row>
    <row r="184" spans="2:26" ht="15.5" x14ac:dyDescent="0.35">
      <c r="C184" t="s">
        <v>383</v>
      </c>
      <c r="D184" s="5">
        <v>17000000</v>
      </c>
      <c r="E184" s="5">
        <v>317000000</v>
      </c>
      <c r="F184" s="5">
        <v>761051592</v>
      </c>
      <c r="I184" s="5">
        <v>761051592</v>
      </c>
      <c r="J184" s="5">
        <v>291849801</v>
      </c>
      <c r="K184" s="5">
        <v>-97860711</v>
      </c>
      <c r="L184" s="5">
        <v>1513957485</v>
      </c>
      <c r="M184" s="5">
        <v>236977492</v>
      </c>
      <c r="N184" s="5">
        <v>256802291</v>
      </c>
      <c r="O184" s="5">
        <v>123707411</v>
      </c>
      <c r="P184" s="5">
        <v>227442798</v>
      </c>
      <c r="Q184" s="5">
        <v>-30417493</v>
      </c>
      <c r="R184" s="5">
        <v>-45094819</v>
      </c>
      <c r="S184" s="5">
        <v>341978451</v>
      </c>
      <c r="T184" s="5">
        <v>31244931</v>
      </c>
      <c r="U184" s="5">
        <v>721024240</v>
      </c>
      <c r="V184" s="5">
        <v>337182327</v>
      </c>
    </row>
    <row r="185" spans="2:26" ht="15.5" x14ac:dyDescent="0.35">
      <c r="C185" t="s">
        <v>197</v>
      </c>
      <c r="D185" s="5">
        <v>15275000000</v>
      </c>
      <c r="E185" s="5">
        <v>95174000000</v>
      </c>
      <c r="F185" s="5">
        <v>-230638016882</v>
      </c>
      <c r="G185" s="5">
        <v>-27745749652</v>
      </c>
      <c r="I185" s="5">
        <v>-155221766534</v>
      </c>
      <c r="J185" s="5">
        <v>-62808035480</v>
      </c>
      <c r="K185" s="5">
        <v>86189384045</v>
      </c>
      <c r="L185" s="5">
        <v>-32230780155</v>
      </c>
      <c r="M185" s="5">
        <v>27205169966</v>
      </c>
      <c r="N185" s="5">
        <v>-55193625622</v>
      </c>
      <c r="O185" s="5">
        <v>-121298525641</v>
      </c>
      <c r="P185" s="5">
        <v>-126576603861</v>
      </c>
      <c r="Q185" s="5">
        <v>-100212346652</v>
      </c>
      <c r="R185" s="5">
        <v>-59493384048</v>
      </c>
      <c r="S185" s="5">
        <v>-49614252750</v>
      </c>
      <c r="T185" s="5">
        <v>-44801919574</v>
      </c>
      <c r="U185" s="5">
        <v>-30565358135</v>
      </c>
      <c r="V185" s="5">
        <v>-22510765147</v>
      </c>
      <c r="W185" s="5">
        <v>9373299679</v>
      </c>
      <c r="X185" s="5">
        <v>5216964071</v>
      </c>
      <c r="Y185" s="5">
        <v>10024556976</v>
      </c>
      <c r="Z185" s="5">
        <v>12851579724</v>
      </c>
    </row>
    <row r="187" spans="2:26" ht="15.5" x14ac:dyDescent="0.35">
      <c r="B187" t="s">
        <v>198</v>
      </c>
      <c r="C187" t="s">
        <v>12</v>
      </c>
      <c r="D187" s="5">
        <v>6910000000</v>
      </c>
      <c r="E187" s="5">
        <v>6910000000</v>
      </c>
      <c r="F187" s="5">
        <v>6910000000</v>
      </c>
      <c r="G187" s="5">
        <v>6910000000</v>
      </c>
      <c r="I187" s="5">
        <v>6910000000</v>
      </c>
      <c r="J187" s="5">
        <v>6910000000</v>
      </c>
      <c r="K187" s="5">
        <v>6910000000</v>
      </c>
      <c r="L187" s="5">
        <v>690000000</v>
      </c>
      <c r="M187" s="5">
        <v>690000000</v>
      </c>
      <c r="N187" s="5">
        <v>690000000</v>
      </c>
      <c r="O187" s="5">
        <v>690000000</v>
      </c>
      <c r="P187" s="5">
        <v>690000000</v>
      </c>
      <c r="Q187" s="5">
        <v>690000000</v>
      </c>
      <c r="R187" s="5">
        <v>690000000</v>
      </c>
      <c r="S187" s="5">
        <v>690000000</v>
      </c>
      <c r="T187" s="5">
        <v>690000000</v>
      </c>
      <c r="U187" s="5">
        <v>690000000</v>
      </c>
      <c r="V187" s="5">
        <v>690000000</v>
      </c>
      <c r="W187" s="5">
        <v>690000000</v>
      </c>
      <c r="X187" s="5">
        <v>690000000</v>
      </c>
      <c r="Y187" s="5">
        <v>690000000</v>
      </c>
      <c r="Z187" s="5">
        <v>690000000</v>
      </c>
    </row>
    <row r="188" spans="2:26" ht="15.5" x14ac:dyDescent="0.35">
      <c r="C188" t="s">
        <v>199</v>
      </c>
      <c r="D188" s="6">
        <v>4.55</v>
      </c>
      <c r="E188" s="6">
        <v>3.08</v>
      </c>
      <c r="F188" s="6">
        <v>2.44</v>
      </c>
      <c r="G188" s="6">
        <v>6.19</v>
      </c>
    </row>
    <row r="189" spans="2:26" ht="15.5" x14ac:dyDescent="0.35">
      <c r="C189" t="s">
        <v>200</v>
      </c>
      <c r="D189" s="6">
        <v>37.36</v>
      </c>
      <c r="E189" s="6">
        <v>66.88</v>
      </c>
      <c r="F189" s="6">
        <v>102.46</v>
      </c>
      <c r="G189" s="6">
        <v>35.22</v>
      </c>
    </row>
    <row r="190" spans="2:26" ht="15.5" x14ac:dyDescent="0.35">
      <c r="C190" t="s">
        <v>69</v>
      </c>
      <c r="D190" s="6">
        <v>1.53</v>
      </c>
      <c r="E190" s="6">
        <v>1.96</v>
      </c>
      <c r="F190" s="6">
        <v>2.4</v>
      </c>
      <c r="G190" s="6">
        <v>2.29</v>
      </c>
    </row>
    <row r="191" spans="2:26" ht="15.5" x14ac:dyDescent="0.35">
      <c r="C191" t="s">
        <v>201</v>
      </c>
      <c r="D191" s="5">
        <v>55530000000</v>
      </c>
      <c r="E191" s="5">
        <v>38540000000</v>
      </c>
      <c r="F191" s="5">
        <v>49710000000</v>
      </c>
      <c r="G191" s="5">
        <v>66860000000</v>
      </c>
    </row>
    <row r="192" spans="2:26" ht="15.5" x14ac:dyDescent="0.35">
      <c r="C192" t="s">
        <v>202</v>
      </c>
      <c r="D192" s="6">
        <v>1.6799999999999999E-2</v>
      </c>
      <c r="E192" s="6">
        <v>1.1699999999999999E-2</v>
      </c>
      <c r="F192" s="6">
        <v>9.3999999999999986E-3</v>
      </c>
      <c r="G192" s="6">
        <v>2.6099999999999998E-2</v>
      </c>
    </row>
    <row r="193" spans="3:7" ht="15.5" x14ac:dyDescent="0.35">
      <c r="C193" t="s">
        <v>203</v>
      </c>
      <c r="D193" s="6">
        <v>4.0899999999999999E-2</v>
      </c>
      <c r="E193" s="6">
        <v>2.7000000000000003E-2</v>
      </c>
      <c r="F193" s="6">
        <v>2.2000000000000002E-2</v>
      </c>
      <c r="G193" s="6">
        <v>5.7300000000000004E-2</v>
      </c>
    </row>
    <row r="194" spans="3:7" ht="15.5" x14ac:dyDescent="0.35">
      <c r="C194" t="s">
        <v>204</v>
      </c>
      <c r="D194" s="6">
        <v>3.4799999999999998E-2</v>
      </c>
      <c r="E194" s="6">
        <v>2.2700000000000001E-2</v>
      </c>
      <c r="F194" s="6">
        <v>3.3500000000000002E-2</v>
      </c>
      <c r="G194" s="6">
        <v>5.3499999999999999E-2</v>
      </c>
    </row>
    <row r="195" spans="3:7" ht="15.5" x14ac:dyDescent="0.35">
      <c r="C195" t="s">
        <v>205</v>
      </c>
      <c r="D195" s="6">
        <v>6.85</v>
      </c>
      <c r="E195" s="6">
        <v>4.5599999999999996</v>
      </c>
      <c r="F195" s="6">
        <v>6.81</v>
      </c>
      <c r="G195" s="6">
        <v>9.91</v>
      </c>
    </row>
    <row r="196" spans="3:7" ht="15.5" x14ac:dyDescent="0.35">
      <c r="C196" t="s">
        <v>206</v>
      </c>
      <c r="D196" s="5">
        <v>987000000000</v>
      </c>
      <c r="E196" s="5">
        <v>1006000000000</v>
      </c>
      <c r="F196" s="5">
        <v>984000000000</v>
      </c>
      <c r="G196" s="5">
        <v>958000000000</v>
      </c>
    </row>
    <row r="197" spans="3:7" ht="15.5" x14ac:dyDescent="0.35">
      <c r="C197" t="s">
        <v>207</v>
      </c>
      <c r="D197" s="6">
        <v>1.53</v>
      </c>
      <c r="E197" s="6">
        <v>1.81</v>
      </c>
      <c r="F197" s="6">
        <v>2.25</v>
      </c>
      <c r="G197" s="6">
        <v>2.02</v>
      </c>
    </row>
    <row r="198" spans="3:7" ht="15.5" x14ac:dyDescent="0.35">
      <c r="C198" t="s">
        <v>208</v>
      </c>
      <c r="D198" s="6">
        <v>111.45</v>
      </c>
      <c r="E198" s="6">
        <v>114.12</v>
      </c>
      <c r="F198" s="6">
        <v>110.97</v>
      </c>
      <c r="G198" s="6">
        <v>108.07</v>
      </c>
    </row>
    <row r="199" spans="3:7" ht="15.5" x14ac:dyDescent="0.35">
      <c r="C199" t="s">
        <v>209</v>
      </c>
      <c r="D199" s="6">
        <v>1.53</v>
      </c>
      <c r="E199" s="6">
        <v>1.82</v>
      </c>
      <c r="F199" s="6">
        <v>2.27</v>
      </c>
      <c r="G199" s="6">
        <v>2.02</v>
      </c>
    </row>
    <row r="200" spans="3:7" ht="15.5" x14ac:dyDescent="0.35">
      <c r="C200" t="s">
        <v>210</v>
      </c>
      <c r="D200" s="6">
        <v>110.79</v>
      </c>
      <c r="E200" s="6">
        <v>113.42</v>
      </c>
      <c r="F200" s="6">
        <v>110.22</v>
      </c>
      <c r="G200" s="6">
        <v>108.07</v>
      </c>
    </row>
    <row r="201" spans="3:7" ht="15.5" x14ac:dyDescent="0.35">
      <c r="C201" t="s">
        <v>211</v>
      </c>
      <c r="D201" s="5">
        <v>248000000000</v>
      </c>
      <c r="E201" s="5">
        <v>259000000000</v>
      </c>
      <c r="F201" s="5">
        <v>277000000000</v>
      </c>
      <c r="G201" s="5">
        <v>237000000000</v>
      </c>
    </row>
    <row r="202" spans="3:7" ht="15.5" x14ac:dyDescent="0.35">
      <c r="C202" t="s">
        <v>212</v>
      </c>
      <c r="D202" s="5">
        <v>138000000000</v>
      </c>
      <c r="E202" s="5">
        <v>128000000000</v>
      </c>
      <c r="F202" s="5">
        <v>135000000000</v>
      </c>
      <c r="G202" s="5">
        <v>28000000000</v>
      </c>
    </row>
    <row r="203" spans="3:7" ht="15.5" x14ac:dyDescent="0.35">
      <c r="C203" t="s">
        <v>213</v>
      </c>
      <c r="D203" s="5">
        <v>770000000000</v>
      </c>
      <c r="E203" s="5">
        <v>788000000000</v>
      </c>
      <c r="F203" s="5">
        <v>767000000000</v>
      </c>
      <c r="G203" s="5">
        <v>746000000000</v>
      </c>
    </row>
    <row r="204" spans="3:7" ht="15.5" x14ac:dyDescent="0.35">
      <c r="C204" t="s">
        <v>24</v>
      </c>
      <c r="D204" s="5">
        <v>386000000000</v>
      </c>
      <c r="E204" s="5">
        <v>387000000000</v>
      </c>
      <c r="F204" s="5">
        <v>412000000000</v>
      </c>
      <c r="G204" s="5">
        <v>265000000000</v>
      </c>
    </row>
    <row r="205" spans="3:7" ht="15.5" x14ac:dyDescent="0.35">
      <c r="C205" t="s">
        <v>21</v>
      </c>
      <c r="D205" s="5">
        <v>276000000000</v>
      </c>
      <c r="E205" s="5">
        <v>292000000000</v>
      </c>
      <c r="F205" s="5">
        <v>328000000000</v>
      </c>
      <c r="G205" s="5">
        <v>190000000000</v>
      </c>
    </row>
    <row r="206" spans="3:7" ht="15.5" x14ac:dyDescent="0.35">
      <c r="C206" t="s">
        <v>214</v>
      </c>
      <c r="D206" s="5">
        <v>264000000000</v>
      </c>
      <c r="E206" s="5">
        <v>297000000000</v>
      </c>
      <c r="F206" s="5">
        <v>343000000000</v>
      </c>
      <c r="G206" s="5">
        <v>323000000000</v>
      </c>
    </row>
    <row r="207" spans="3:7" ht="15.5" x14ac:dyDescent="0.35">
      <c r="C207" t="s">
        <v>215</v>
      </c>
      <c r="D207" s="5">
        <v>83000000000</v>
      </c>
      <c r="E207" s="5">
        <v>78000000000</v>
      </c>
      <c r="F207" s="5">
        <v>-56000000000</v>
      </c>
      <c r="G207" s="5">
        <v>59000000000</v>
      </c>
    </row>
    <row r="208" spans="3:7" ht="15.5" x14ac:dyDescent="0.35">
      <c r="C208" t="s">
        <v>216</v>
      </c>
      <c r="D208" s="5">
        <v>6000000000</v>
      </c>
      <c r="E208" s="5">
        <v>-53000000000</v>
      </c>
      <c r="F208" s="5">
        <v>-42000000000</v>
      </c>
      <c r="G208" s="5">
        <v>-89000000000</v>
      </c>
    </row>
    <row r="209" spans="3:26" ht="15.5" x14ac:dyDescent="0.35">
      <c r="C209" t="s">
        <v>13</v>
      </c>
      <c r="D209" s="5">
        <v>88000000000</v>
      </c>
      <c r="E209" s="5">
        <v>25000000000</v>
      </c>
      <c r="F209" s="5">
        <v>-98000000000</v>
      </c>
      <c r="G209" s="5">
        <v>-30000000000</v>
      </c>
    </row>
    <row r="210" spans="3:26" ht="15.5" x14ac:dyDescent="0.35">
      <c r="C210" t="s">
        <v>16</v>
      </c>
      <c r="D210" s="6">
        <v>12.78</v>
      </c>
      <c r="E210" s="6">
        <v>3.63</v>
      </c>
      <c r="F210" s="6">
        <v>-14.18</v>
      </c>
      <c r="G210" s="6">
        <v>-4.33</v>
      </c>
    </row>
    <row r="211" spans="3:26" ht="15.5" x14ac:dyDescent="0.35">
      <c r="C211" t="s">
        <v>54</v>
      </c>
      <c r="I211" s="6">
        <v>16.68</v>
      </c>
      <c r="J211" s="6">
        <v>15.88</v>
      </c>
      <c r="K211" s="6">
        <v>11.27</v>
      </c>
      <c r="L211" s="6">
        <v>108.8</v>
      </c>
      <c r="M211" s="6">
        <v>122.37</v>
      </c>
      <c r="N211" s="6">
        <v>61.56</v>
      </c>
      <c r="O211" s="6">
        <v>65.13</v>
      </c>
      <c r="P211" s="6">
        <v>46.49</v>
      </c>
      <c r="Q211" s="6">
        <v>33.450000000000003</v>
      </c>
      <c r="R211" s="6">
        <v>29.88</v>
      </c>
      <c r="S211" s="6">
        <v>29.55</v>
      </c>
      <c r="T211" s="6">
        <v>24.56</v>
      </c>
      <c r="U211" s="6">
        <v>16.899999999999999</v>
      </c>
      <c r="V211" s="6">
        <v>11.53</v>
      </c>
      <c r="W211" s="6">
        <v>8.65</v>
      </c>
      <c r="X211" s="5">
        <v>7</v>
      </c>
      <c r="Y211" s="6">
        <v>18.53</v>
      </c>
      <c r="Z211" s="6">
        <v>6.18</v>
      </c>
    </row>
    <row r="212" spans="3:26" ht="15.5" x14ac:dyDescent="0.35">
      <c r="C212" t="s">
        <v>68</v>
      </c>
      <c r="I212" s="6">
        <v>14.99</v>
      </c>
      <c r="J212" s="6">
        <v>12.53</v>
      </c>
      <c r="K212" s="6">
        <v>25.02</v>
      </c>
      <c r="L212" s="6">
        <v>17.920000000000002</v>
      </c>
      <c r="M212" s="6">
        <v>19.78</v>
      </c>
      <c r="N212" s="6">
        <v>25.42</v>
      </c>
      <c r="O212" s="6">
        <v>24.72</v>
      </c>
      <c r="P212" s="6">
        <v>32.270000000000003</v>
      </c>
      <c r="Q212" s="6">
        <v>32.880000000000003</v>
      </c>
      <c r="R212" s="6">
        <v>10.31</v>
      </c>
      <c r="S212" s="6">
        <v>12.52</v>
      </c>
      <c r="T212" s="6">
        <v>12.21</v>
      </c>
      <c r="U212" s="6">
        <v>10.65</v>
      </c>
      <c r="V212" s="6">
        <v>15.61</v>
      </c>
      <c r="W212" s="6">
        <v>16.18</v>
      </c>
      <c r="X212" s="5">
        <v>20</v>
      </c>
      <c r="Y212" s="6">
        <v>8.09</v>
      </c>
      <c r="Z212" s="6">
        <v>14.56</v>
      </c>
    </row>
    <row r="213" spans="3:26" ht="15.5" x14ac:dyDescent="0.35">
      <c r="C213" t="s">
        <v>71</v>
      </c>
      <c r="I213" s="6">
        <v>0.65</v>
      </c>
      <c r="J213" s="6">
        <v>0.6</v>
      </c>
      <c r="K213" s="6">
        <v>1.0900000000000001</v>
      </c>
      <c r="L213" s="6">
        <v>0.88</v>
      </c>
      <c r="M213" s="6">
        <v>1.23</v>
      </c>
      <c r="N213" s="6">
        <v>0.86</v>
      </c>
      <c r="O213" s="6">
        <v>0.87</v>
      </c>
      <c r="P213" s="6">
        <v>0.99</v>
      </c>
      <c r="Q213" s="6">
        <v>0.83</v>
      </c>
      <c r="R213" s="6">
        <v>0.26</v>
      </c>
      <c r="S213" s="6">
        <v>0.34</v>
      </c>
      <c r="T213" s="6">
        <v>0.3</v>
      </c>
      <c r="U213" s="6">
        <v>0.22</v>
      </c>
      <c r="V213" s="6">
        <v>0.31</v>
      </c>
      <c r="W213" s="6">
        <v>0.28000000000000003</v>
      </c>
      <c r="X213" s="6">
        <v>0.31</v>
      </c>
      <c r="Y213" s="6">
        <v>0.37</v>
      </c>
      <c r="Z213" s="6">
        <v>0.2</v>
      </c>
    </row>
    <row r="214" spans="3:26" ht="15.5" x14ac:dyDescent="0.35">
      <c r="C214" t="s">
        <v>217</v>
      </c>
      <c r="I214" s="5">
        <v>205550000000</v>
      </c>
      <c r="J214" s="5">
        <v>172670000000</v>
      </c>
      <c r="K214" s="6">
        <v>131610000000.00002</v>
      </c>
      <c r="L214" s="5">
        <v>113720000000</v>
      </c>
      <c r="M214" s="5">
        <v>123660000000</v>
      </c>
      <c r="N214" s="5">
        <v>101130000000</v>
      </c>
      <c r="O214" s="5">
        <v>104500000000</v>
      </c>
      <c r="P214" s="5">
        <v>74550000000</v>
      </c>
    </row>
    <row r="215" spans="3:26" ht="15.5" x14ac:dyDescent="0.35">
      <c r="C215" t="s">
        <v>218</v>
      </c>
      <c r="I215" s="6">
        <v>6.4000000000000001E-2</v>
      </c>
      <c r="J215" s="6">
        <v>7.2099999999999997E-2</v>
      </c>
      <c r="K215" s="6">
        <v>6.0700000000000004E-2</v>
      </c>
      <c r="L215" s="6">
        <v>7.2700000000000001E-2</v>
      </c>
      <c r="M215" s="6">
        <v>9.5100000000000004E-2</v>
      </c>
      <c r="N215" s="6">
        <v>5.4900000000000004E-2</v>
      </c>
      <c r="O215" s="6">
        <v>5.6900000000000006E-2</v>
      </c>
      <c r="P215" s="6">
        <v>4.2999999999999997E-2</v>
      </c>
      <c r="Q215" s="6">
        <v>3.6299999999999999E-2</v>
      </c>
      <c r="R215" s="6">
        <v>3.6299999999999999E-2</v>
      </c>
      <c r="S215" s="6">
        <v>5.4100000000000002E-2</v>
      </c>
      <c r="T215" s="6">
        <v>5.1200000000000002E-2</v>
      </c>
      <c r="U215" s="6">
        <v>3.8699999999999998E-2</v>
      </c>
      <c r="V215" s="6">
        <v>3.1899999999999998E-2</v>
      </c>
      <c r="W215" s="6">
        <v>2.7900000000000001E-2</v>
      </c>
      <c r="X215" s="6">
        <v>2.4199999999999999E-2</v>
      </c>
      <c r="Y215" s="6">
        <v>6.5299999999999997E-2</v>
      </c>
      <c r="Z215" s="6">
        <v>2.12E-2</v>
      </c>
    </row>
    <row r="216" spans="3:26" ht="15.5" x14ac:dyDescent="0.35">
      <c r="C216" t="s">
        <v>219</v>
      </c>
      <c r="I216" s="6">
        <v>0.15029999999999999</v>
      </c>
      <c r="J216" s="6">
        <v>0.15590000000000001</v>
      </c>
      <c r="K216" s="6">
        <v>0.12640000000000001</v>
      </c>
      <c r="L216" s="6">
        <v>0.12809999999999999</v>
      </c>
      <c r="M216" s="6">
        <v>0.15579999999999999</v>
      </c>
      <c r="N216" s="6">
        <v>0.1043</v>
      </c>
      <c r="O216" s="6">
        <v>0.11810000000000001</v>
      </c>
      <c r="P216" s="6">
        <v>9.4499999999999987E-2</v>
      </c>
      <c r="Q216" s="6">
        <v>7.4999999999999997E-2</v>
      </c>
      <c r="R216" s="6">
        <v>6.9599999999999995E-2</v>
      </c>
      <c r="S216" s="6">
        <v>0.13400000000000001</v>
      </c>
      <c r="T216" s="6">
        <v>0.11070000000000001</v>
      </c>
      <c r="U216" s="6">
        <v>8.3900000000000002E-2</v>
      </c>
      <c r="V216" s="6">
        <v>6.1500000000000006E-2</v>
      </c>
      <c r="W216" s="6">
        <v>4.8600000000000004E-2</v>
      </c>
      <c r="X216" s="6">
        <v>4.0899999999999999E-2</v>
      </c>
      <c r="Y216" s="6">
        <v>0.1128</v>
      </c>
      <c r="Z216" s="6">
        <v>4.24E-2</v>
      </c>
    </row>
    <row r="217" spans="3:26" ht="15.5" x14ac:dyDescent="0.35">
      <c r="C217" t="s">
        <v>220</v>
      </c>
      <c r="I217" s="6">
        <v>0.14749999999999999</v>
      </c>
      <c r="J217" s="6">
        <v>0.14069999999999999</v>
      </c>
      <c r="K217" s="6">
        <v>0.12710000000000002</v>
      </c>
      <c r="L217" s="6">
        <v>0.13089999999999999</v>
      </c>
      <c r="M217" s="6">
        <v>0.16739999999999999</v>
      </c>
      <c r="N217" s="6">
        <v>0.1459</v>
      </c>
      <c r="O217" s="6">
        <v>0.1704</v>
      </c>
      <c r="P217" s="6">
        <v>0.12300000000000001</v>
      </c>
      <c r="Q217" s="6">
        <v>0.1003</v>
      </c>
      <c r="R217" s="6">
        <v>0.109</v>
      </c>
      <c r="S217" s="6">
        <v>0.1646</v>
      </c>
      <c r="T217" s="6">
        <v>0.14499999999999999</v>
      </c>
      <c r="U217" s="6">
        <v>0.1168</v>
      </c>
      <c r="V217" s="6">
        <v>8.2699999999999996E-2</v>
      </c>
      <c r="W217" s="6">
        <v>5.9900000000000002E-2</v>
      </c>
      <c r="X217" s="6">
        <v>3.8199999999999998E-2</v>
      </c>
      <c r="Y217" s="6">
        <v>1.1699999999999999E-2</v>
      </c>
      <c r="Z217" s="6">
        <v>9.9900000000000003E-2</v>
      </c>
    </row>
    <row r="218" spans="3:26" ht="15.5" x14ac:dyDescent="0.35">
      <c r="C218" t="s">
        <v>221</v>
      </c>
      <c r="I218" s="6">
        <v>9.5</v>
      </c>
      <c r="J218" s="6">
        <v>14.19</v>
      </c>
      <c r="K218" s="6">
        <v>9.5399999999999991</v>
      </c>
      <c r="L218" s="6">
        <v>12.1</v>
      </c>
      <c r="M218" s="6">
        <v>10.41</v>
      </c>
      <c r="N218" s="6">
        <v>3.99</v>
      </c>
      <c r="O218" s="6">
        <v>3.77</v>
      </c>
      <c r="P218" s="6">
        <v>3.09</v>
      </c>
      <c r="Q218" s="6">
        <v>2.66</v>
      </c>
      <c r="R218" s="6">
        <v>3.84</v>
      </c>
      <c r="S218" s="6">
        <v>3.94</v>
      </c>
      <c r="T218" s="6">
        <v>4.01</v>
      </c>
      <c r="U218" s="6">
        <v>3.8</v>
      </c>
      <c r="V218" s="6">
        <v>4.2</v>
      </c>
      <c r="W218" s="6">
        <v>2.58</v>
      </c>
      <c r="X218" s="6">
        <v>2.0099999999999998</v>
      </c>
      <c r="Y218" s="6">
        <v>0.54</v>
      </c>
      <c r="Z218" s="6">
        <v>3.54</v>
      </c>
    </row>
    <row r="219" spans="3:26" ht="15.5" x14ac:dyDescent="0.35">
      <c r="C219" t="s">
        <v>65</v>
      </c>
      <c r="I219" s="6">
        <v>2.25</v>
      </c>
      <c r="J219" s="6">
        <v>1.95</v>
      </c>
      <c r="K219" s="6">
        <v>3.16</v>
      </c>
      <c r="L219" s="6">
        <v>2.2999999999999998</v>
      </c>
      <c r="M219" s="6">
        <v>3.08</v>
      </c>
      <c r="N219" s="6">
        <v>2.65</v>
      </c>
      <c r="O219" s="6">
        <v>2.92</v>
      </c>
      <c r="P219" s="6">
        <v>3.05</v>
      </c>
      <c r="Q219" s="6">
        <v>2.4700000000000002</v>
      </c>
      <c r="R219" s="6">
        <v>0.72</v>
      </c>
      <c r="S219" s="6">
        <v>1.68</v>
      </c>
      <c r="T219" s="6">
        <v>1.35</v>
      </c>
      <c r="U219" s="6">
        <v>0.89</v>
      </c>
      <c r="V219" s="6">
        <v>0.96</v>
      </c>
      <c r="W219" s="6">
        <v>0.79</v>
      </c>
      <c r="X219" s="6">
        <v>0.82</v>
      </c>
      <c r="Y219" s="6">
        <v>0.91</v>
      </c>
      <c r="Z219" s="6">
        <v>0.62</v>
      </c>
    </row>
    <row r="220" spans="3:26" ht="15.5" x14ac:dyDescent="0.35">
      <c r="C220" t="s">
        <v>62</v>
      </c>
      <c r="I220" s="6">
        <v>110.97</v>
      </c>
      <c r="J220" s="6">
        <v>101.85</v>
      </c>
      <c r="K220" s="6">
        <v>89.14</v>
      </c>
      <c r="L220" s="6">
        <v>849.41</v>
      </c>
      <c r="M220" s="6">
        <v>785.27</v>
      </c>
      <c r="N220" s="5">
        <v>590</v>
      </c>
      <c r="O220" s="6">
        <v>551.52</v>
      </c>
      <c r="P220" s="6">
        <v>491.89</v>
      </c>
      <c r="Q220" s="6">
        <v>445.82</v>
      </c>
      <c r="R220" s="6">
        <v>429.1</v>
      </c>
      <c r="S220" s="6">
        <v>220.49</v>
      </c>
      <c r="T220" s="6">
        <v>221.9</v>
      </c>
      <c r="U220" s="6">
        <v>201.35</v>
      </c>
      <c r="V220" s="6">
        <v>187.45</v>
      </c>
      <c r="W220" s="6">
        <v>177.92</v>
      </c>
      <c r="X220" s="6">
        <v>171.27</v>
      </c>
      <c r="Y220" s="6">
        <v>164.27</v>
      </c>
      <c r="Z220" s="6">
        <v>145.74</v>
      </c>
    </row>
    <row r="221" spans="3:26" ht="15.5" x14ac:dyDescent="0.35">
      <c r="C221" t="s">
        <v>222</v>
      </c>
      <c r="I221" s="6">
        <v>2.27</v>
      </c>
      <c r="J221" s="6">
        <v>1.95</v>
      </c>
      <c r="K221" s="6">
        <v>3.16</v>
      </c>
      <c r="L221" s="6">
        <v>2.2999999999999998</v>
      </c>
      <c r="M221" s="6">
        <v>3.08</v>
      </c>
      <c r="N221" s="6">
        <v>2.65</v>
      </c>
      <c r="O221" s="6">
        <v>2.92</v>
      </c>
      <c r="P221" s="6">
        <v>3.05</v>
      </c>
      <c r="Q221" s="6">
        <v>2.4700000000000002</v>
      </c>
      <c r="R221" s="6">
        <v>0.72</v>
      </c>
      <c r="S221" s="6">
        <v>1.68</v>
      </c>
      <c r="T221" s="6">
        <v>1.35</v>
      </c>
      <c r="U221" s="6">
        <v>0.89</v>
      </c>
      <c r="V221" s="6">
        <v>0.96</v>
      </c>
      <c r="W221" s="6">
        <v>0.79</v>
      </c>
      <c r="X221" s="6">
        <v>0.82</v>
      </c>
      <c r="Y221" s="6">
        <v>0.91</v>
      </c>
      <c r="Z221" s="6">
        <v>0.62</v>
      </c>
    </row>
    <row r="222" spans="3:26" ht="15.5" x14ac:dyDescent="0.35">
      <c r="C222" t="s">
        <v>223</v>
      </c>
      <c r="I222" s="6">
        <v>110.22</v>
      </c>
      <c r="J222" s="6">
        <v>101.85</v>
      </c>
      <c r="K222" s="6">
        <v>89.14</v>
      </c>
      <c r="L222" s="6">
        <v>849.41</v>
      </c>
      <c r="M222" s="6">
        <v>785.27</v>
      </c>
      <c r="N222" s="5">
        <v>590</v>
      </c>
      <c r="O222" s="6">
        <v>551.52</v>
      </c>
      <c r="P222" s="6">
        <v>491.89</v>
      </c>
      <c r="Q222" s="6">
        <v>445.82</v>
      </c>
      <c r="R222" s="6">
        <v>429.1</v>
      </c>
      <c r="S222" s="6">
        <v>220.49</v>
      </c>
      <c r="T222" s="6">
        <v>221.9</v>
      </c>
      <c r="U222" s="6">
        <v>201.35</v>
      </c>
      <c r="V222" s="6">
        <v>187.45</v>
      </c>
      <c r="W222" s="6">
        <v>177.92</v>
      </c>
      <c r="X222" s="6">
        <v>171.27</v>
      </c>
      <c r="Y222" s="6">
        <v>164.27</v>
      </c>
      <c r="Z222" s="6">
        <v>145.74</v>
      </c>
    </row>
    <row r="223" spans="3:26" ht="15.5" x14ac:dyDescent="0.35">
      <c r="C223" t="s">
        <v>224</v>
      </c>
      <c r="I223" s="5">
        <v>277000000000</v>
      </c>
      <c r="J223" s="5">
        <v>209000000000</v>
      </c>
      <c r="K223" s="5">
        <v>172000000000</v>
      </c>
      <c r="L223" s="5">
        <v>140000000000</v>
      </c>
      <c r="M223" s="5">
        <v>111000000000</v>
      </c>
      <c r="N223" s="5">
        <v>145000000000</v>
      </c>
      <c r="O223" s="5">
        <v>166000000000</v>
      </c>
      <c r="P223" s="5">
        <v>164000000000</v>
      </c>
      <c r="Q223" s="5">
        <v>128000000000</v>
      </c>
      <c r="R223" s="5">
        <v>86000000000</v>
      </c>
      <c r="S223" s="5">
        <v>68000000000</v>
      </c>
      <c r="T223" s="5">
        <v>63000000000</v>
      </c>
      <c r="U223" s="5">
        <v>49000000000</v>
      </c>
      <c r="V223" s="5">
        <v>40000000000</v>
      </c>
      <c r="W223" s="5">
        <v>26000000000</v>
      </c>
      <c r="X223" s="5">
        <v>17000000000</v>
      </c>
      <c r="Y223" s="5">
        <v>17000000000</v>
      </c>
      <c r="Z223" s="5">
        <v>8000000000</v>
      </c>
    </row>
    <row r="224" spans="3:26" ht="15.5" x14ac:dyDescent="0.35">
      <c r="C224" t="s">
        <v>225</v>
      </c>
      <c r="I224" s="5">
        <v>135000000000</v>
      </c>
      <c r="J224" s="5">
        <v>29000000000</v>
      </c>
      <c r="K224" s="5">
        <v>10000000000</v>
      </c>
      <c r="L224" s="5">
        <v>7000000000</v>
      </c>
      <c r="M224" s="5">
        <v>9000000000</v>
      </c>
      <c r="N224" s="5">
        <v>17000000000</v>
      </c>
      <c r="O224" s="5">
        <v>25000000000</v>
      </c>
      <c r="P224" s="5">
        <v>31000000000</v>
      </c>
      <c r="Q224" s="5">
        <v>33000000000</v>
      </c>
      <c r="R224" s="5">
        <v>36000000000</v>
      </c>
      <c r="S224" s="5">
        <v>9000000000</v>
      </c>
      <c r="T224" s="5">
        <v>33000000000</v>
      </c>
      <c r="U224" s="5">
        <v>17000000000</v>
      </c>
      <c r="V224" s="5">
        <v>14000000000</v>
      </c>
      <c r="W224" s="5">
        <v>14000000000</v>
      </c>
      <c r="X224" s="5">
        <v>19000000000</v>
      </c>
      <c r="Y224" s="5">
        <v>25000000000</v>
      </c>
      <c r="Z224" s="5">
        <v>32000000000</v>
      </c>
    </row>
    <row r="225" spans="3:26" ht="15.5" x14ac:dyDescent="0.35">
      <c r="C225" t="s">
        <v>26</v>
      </c>
      <c r="I225" s="5">
        <v>412000000000</v>
      </c>
      <c r="J225" s="5">
        <v>238000000000</v>
      </c>
      <c r="K225" s="5">
        <v>182000000000</v>
      </c>
      <c r="L225" s="5">
        <v>147000000000</v>
      </c>
      <c r="M225" s="5">
        <v>120000000000</v>
      </c>
      <c r="N225" s="5">
        <v>162000000000</v>
      </c>
      <c r="O225" s="5">
        <v>191000000000</v>
      </c>
      <c r="P225" s="5">
        <v>195000000000</v>
      </c>
      <c r="Q225" s="5">
        <v>161000000000</v>
      </c>
      <c r="R225" s="5">
        <v>122000000000</v>
      </c>
      <c r="S225" s="5">
        <v>76000000000</v>
      </c>
      <c r="T225" s="5">
        <v>97000000000</v>
      </c>
      <c r="U225" s="5">
        <v>66000000000</v>
      </c>
      <c r="V225" s="5">
        <v>54000000000</v>
      </c>
      <c r="W225" s="5">
        <v>40000000000</v>
      </c>
      <c r="X225" s="5">
        <v>36000000000</v>
      </c>
      <c r="Y225" s="5">
        <v>41000000000</v>
      </c>
      <c r="Z225" s="5">
        <v>39000000000</v>
      </c>
    </row>
    <row r="226" spans="3:26" ht="15.5" x14ac:dyDescent="0.35">
      <c r="C226" t="s">
        <v>23</v>
      </c>
      <c r="I226" s="5">
        <v>328000000000</v>
      </c>
      <c r="J226" s="5">
        <v>106000000000</v>
      </c>
      <c r="K226" s="5">
        <v>-65000000000</v>
      </c>
      <c r="L226" s="5">
        <v>50000000000</v>
      </c>
      <c r="M226" s="5">
        <v>-8000000000</v>
      </c>
      <c r="N226" s="5">
        <v>90000000000</v>
      </c>
      <c r="O226" s="5">
        <v>168000000000</v>
      </c>
      <c r="P226" s="5">
        <v>175000000000</v>
      </c>
      <c r="Q226" s="5">
        <v>148000000000</v>
      </c>
      <c r="R226" s="5">
        <v>109000000000</v>
      </c>
      <c r="S226" s="5">
        <v>69000000000</v>
      </c>
      <c r="T226" s="5">
        <v>89000000000</v>
      </c>
      <c r="U226" s="5">
        <v>57000000000</v>
      </c>
      <c r="V226" s="5">
        <v>49000000000</v>
      </c>
      <c r="W226" s="5">
        <v>31000000000</v>
      </c>
      <c r="X226" s="5">
        <v>31000000000</v>
      </c>
      <c r="Y226" s="5">
        <v>31000000000</v>
      </c>
      <c r="Z226" s="5">
        <v>26000000000</v>
      </c>
    </row>
    <row r="227" spans="3:26" ht="15.5" x14ac:dyDescent="0.35">
      <c r="C227" t="s">
        <v>226</v>
      </c>
      <c r="I227" s="5">
        <v>343000000000</v>
      </c>
      <c r="J227" s="5">
        <v>361000000000</v>
      </c>
      <c r="K227" s="5">
        <v>387000000000</v>
      </c>
      <c r="L227" s="5">
        <v>210000000000</v>
      </c>
      <c r="M227" s="5">
        <v>192000000000</v>
      </c>
      <c r="N227" s="5">
        <v>133000000000</v>
      </c>
      <c r="O227" s="5">
        <v>85000000000</v>
      </c>
      <c r="P227" s="5">
        <v>65000000000</v>
      </c>
      <c r="Q227" s="5">
        <v>56000000000</v>
      </c>
      <c r="R227" s="5">
        <v>53000000000</v>
      </c>
      <c r="S227" s="5">
        <v>31000000000</v>
      </c>
      <c r="T227" s="5">
        <v>26000000000</v>
      </c>
      <c r="U227" s="5">
        <v>29000000000</v>
      </c>
      <c r="V227" s="5">
        <v>37000000000</v>
      </c>
      <c r="W227" s="5">
        <v>43000000000</v>
      </c>
      <c r="X227" s="5">
        <v>45000000000</v>
      </c>
      <c r="Y227" s="5">
        <v>41000000000</v>
      </c>
      <c r="Z227" s="5">
        <v>42000000000</v>
      </c>
    </row>
    <row r="228" spans="3:26" ht="15.5" x14ac:dyDescent="0.35">
      <c r="C228" t="s">
        <v>227</v>
      </c>
      <c r="I228" s="5">
        <v>87000000000</v>
      </c>
      <c r="J228" s="5">
        <v>32000000000</v>
      </c>
      <c r="K228" s="5">
        <v>53000000000</v>
      </c>
      <c r="L228" s="5">
        <v>16000000000</v>
      </c>
      <c r="M228" s="5">
        <v>128000000000</v>
      </c>
      <c r="N228" s="5">
        <v>100000000000</v>
      </c>
      <c r="O228" s="5">
        <v>55000000000</v>
      </c>
      <c r="P228" s="5">
        <v>15000000000</v>
      </c>
      <c r="Q228" s="5">
        <v>2000000000</v>
      </c>
      <c r="R228" s="5">
        <v>2000000000</v>
      </c>
      <c r="S228" s="5">
        <v>30000000000</v>
      </c>
      <c r="T228" s="5">
        <v>23000000000</v>
      </c>
      <c r="U228" s="5">
        <v>27000000000</v>
      </c>
      <c r="V228" s="5">
        <v>15000000000</v>
      </c>
      <c r="W228" s="5">
        <v>18000000000</v>
      </c>
      <c r="X228" s="5">
        <v>8000000000</v>
      </c>
      <c r="Y228" s="5">
        <v>12000000000</v>
      </c>
      <c r="Z228" s="5">
        <v>13000000000</v>
      </c>
    </row>
    <row r="229" spans="3:26" ht="15.5" x14ac:dyDescent="0.35">
      <c r="C229" t="s">
        <v>228</v>
      </c>
      <c r="I229" s="5">
        <v>-181000000000</v>
      </c>
      <c r="J229" s="5">
        <v>-180000000000</v>
      </c>
      <c r="K229" s="5">
        <v>-70000000000</v>
      </c>
      <c r="L229" s="5">
        <v>-50000000000</v>
      </c>
      <c r="M229" s="5">
        <v>-17000000000</v>
      </c>
      <c r="N229" s="5">
        <v>-10000000000</v>
      </c>
      <c r="O229" s="5">
        <v>-37000000000</v>
      </c>
      <c r="P229" s="5">
        <v>-32000000000</v>
      </c>
      <c r="Q229" s="5">
        <v>-28000000000</v>
      </c>
      <c r="R229" s="5">
        <v>-12000000000</v>
      </c>
      <c r="S229" s="5">
        <v>-20000000000</v>
      </c>
      <c r="T229" s="5">
        <v>-22000000000</v>
      </c>
      <c r="U229" s="5">
        <v>-32000000000</v>
      </c>
      <c r="V229" s="5">
        <v>-14000000000</v>
      </c>
      <c r="W229" s="5">
        <v>-9000000000</v>
      </c>
      <c r="X229" s="5">
        <v>-9000000000</v>
      </c>
      <c r="Y229" s="5">
        <v>-11000000000</v>
      </c>
      <c r="Z229" s="5">
        <v>-12000000000</v>
      </c>
    </row>
    <row r="230" spans="3:26" ht="15.5" x14ac:dyDescent="0.35">
      <c r="C230" t="s">
        <v>15</v>
      </c>
      <c r="I230" s="5">
        <v>-94000000000</v>
      </c>
      <c r="J230" s="5">
        <v>-148000000000</v>
      </c>
      <c r="K230" s="5">
        <v>-17000000000</v>
      </c>
      <c r="L230" s="5">
        <v>-33000000000</v>
      </c>
      <c r="M230" s="5">
        <v>110000000000</v>
      </c>
      <c r="N230" s="5">
        <v>90000000000</v>
      </c>
      <c r="O230" s="5">
        <v>18000000000</v>
      </c>
      <c r="P230" s="5">
        <v>-17000000000</v>
      </c>
      <c r="Q230" s="5">
        <v>-25000000000</v>
      </c>
      <c r="R230" s="5">
        <v>-10000000000</v>
      </c>
      <c r="S230" s="5">
        <v>10000000000</v>
      </c>
      <c r="T230" s="5">
        <v>1000000000</v>
      </c>
      <c r="U230" s="5">
        <v>-5000000000</v>
      </c>
      <c r="V230" s="5">
        <v>1000000000</v>
      </c>
      <c r="W230" s="5">
        <v>8000000000</v>
      </c>
      <c r="X230" s="5">
        <v>-1000000000</v>
      </c>
      <c r="Y230" s="5">
        <v>0</v>
      </c>
      <c r="Z230" s="5">
        <v>1000000000</v>
      </c>
    </row>
    <row r="231" spans="3:26" ht="15.5" x14ac:dyDescent="0.35">
      <c r="C231" t="s">
        <v>17</v>
      </c>
      <c r="I231" s="6">
        <v>-13.62</v>
      </c>
      <c r="J231" s="6">
        <v>-21.49</v>
      </c>
      <c r="K231" s="6">
        <v>-2.46</v>
      </c>
      <c r="L231" s="6">
        <v>-48.14</v>
      </c>
      <c r="M231" s="6">
        <v>159.84</v>
      </c>
      <c r="N231" s="6">
        <v>130.75</v>
      </c>
      <c r="O231" s="6">
        <v>26.52</v>
      </c>
      <c r="P231" s="6">
        <v>-25.19</v>
      </c>
      <c r="Q231" s="6">
        <v>-36.85</v>
      </c>
      <c r="R231" s="6">
        <v>-15.18</v>
      </c>
      <c r="S231" s="6">
        <v>14.34</v>
      </c>
      <c r="T231" s="6">
        <v>1.51</v>
      </c>
      <c r="U231" s="6">
        <v>-7.9</v>
      </c>
      <c r="V231" s="6">
        <v>2.0499999999999998</v>
      </c>
      <c r="W231" s="6">
        <v>11.97</v>
      </c>
      <c r="X231" s="6">
        <v>-0.82</v>
      </c>
      <c r="Y231" s="6">
        <v>0.56999999999999995</v>
      </c>
      <c r="Z231" s="6">
        <v>1.55</v>
      </c>
    </row>
  </sheetData>
  <pageMargins left="0.7" right="0.7" top="0.75" bottom="0.75" header="0.3" footer="0.3"/>
  <ignoredErrors>
    <ignoredError sqref="A1:Z232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1837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</row>
    <row r="2" spans="1:15" ht="15.5" x14ac:dyDescent="0.35">
      <c r="C2" t="s">
        <v>1838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t="str">
        <f t="shared" ca="1" si="0"/>
        <v>Libur</v>
      </c>
      <c r="K2" s="2" vm="62">
        <f t="shared" ca="1" si="0"/>
        <v>59</v>
      </c>
      <c r="L2" s="2" vm="71">
        <f t="shared" ca="1" si="0"/>
        <v>156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322631653</v>
      </c>
      <c r="E4" s="2">
        <f>IFERROR(INDEX(E51:E500,MATCH($C$4,$C$51:$C$500,0)),"")</f>
        <v>0</v>
      </c>
      <c r="H4" s="2">
        <f>IFERROR(SUM(D4:G4)*(4/MAX(1,COUNT(D4:G4))),"")</f>
        <v>645263306</v>
      </c>
      <c r="I4" s="2">
        <f t="shared" ref="I4:O4" si="1">IFERROR(INDEX(I51:I500,MATCH($C$4,$C$51:$C$500,0)),"")</f>
        <v>322631653</v>
      </c>
      <c r="J4" s="2">
        <f t="shared" si="1"/>
        <v>357933832</v>
      </c>
      <c r="K4" s="2">
        <f t="shared" si="1"/>
        <v>4901276550</v>
      </c>
      <c r="L4" s="2">
        <f t="shared" si="1"/>
        <v>4255450727</v>
      </c>
      <c r="M4" s="2">
        <f t="shared" si="1"/>
        <v>2010677444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-437393425</v>
      </c>
      <c r="E5" s="2">
        <f>IFERROR(INDEX(E51:E500,MATCH($C$5,$C$51:$C$500,0)),"")</f>
        <v>-3473668764</v>
      </c>
      <c r="H5" s="2">
        <f>IFERROR(SUM(D5:G5)*(4/MAX(1,COUNT(D5:G5))),"")</f>
        <v>-7822124378</v>
      </c>
      <c r="I5" s="2">
        <f t="shared" ref="I5:O5" si="2">IFERROR(INDEX(I51:I500,MATCH($C$5,$C$51:$C$500,0)),"")</f>
        <v>-437393425</v>
      </c>
      <c r="J5" s="2">
        <f t="shared" si="2"/>
        <v>-3844178080</v>
      </c>
      <c r="K5" s="2">
        <f t="shared" si="2"/>
        <v>-2578078070</v>
      </c>
      <c r="L5" s="2">
        <f t="shared" si="2"/>
        <v>-2053627946</v>
      </c>
      <c r="M5" s="2">
        <f t="shared" si="2"/>
        <v>-1691989270</v>
      </c>
      <c r="N5" s="2">
        <f t="shared" si="2"/>
        <v>39647885016</v>
      </c>
      <c r="O5" s="2">
        <f t="shared" si="2"/>
        <v>-111185017748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23399511567</v>
      </c>
      <c r="E6" s="2">
        <f>IFERROR(INDEX(E51:E500,MATCH($C$6,$C$51:$C$500,0)),"")</f>
        <v>23839998708</v>
      </c>
      <c r="H6" s="2">
        <f>IFERROR(INDEX(D6:G6,COUNT(D6:G6)),"")</f>
        <v>23839998708</v>
      </c>
      <c r="I6" s="2">
        <f t="shared" ref="I6:O6" si="3">IFERROR(INDEX(I51:I500,MATCH($C$6,$C$51:$C$500,0)),"")</f>
        <v>23399511567</v>
      </c>
      <c r="J6" s="2">
        <f t="shared" si="3"/>
        <v>23839998708</v>
      </c>
      <c r="K6" s="2">
        <f t="shared" si="3"/>
        <v>27687625675</v>
      </c>
      <c r="L6" s="2">
        <f t="shared" si="3"/>
        <v>30236560097</v>
      </c>
      <c r="M6" s="2">
        <f t="shared" si="3"/>
        <v>32310600043</v>
      </c>
      <c r="N6" s="2">
        <f t="shared" si="3"/>
        <v>34026660451</v>
      </c>
      <c r="O6" s="2">
        <f t="shared" si="3"/>
        <v>-29438399899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0.57999999999999996</v>
      </c>
      <c r="E7" s="3">
        <f>IFERROR(INDEX(E51:E500,MATCH($C$7,$C$51:$C$500,0))/1000000000,"")</f>
        <v>0.57999999999999996</v>
      </c>
      <c r="H7" s="3">
        <f>IFERROR(INDEX(D7:G7,COUNT(D7:G7)),"")</f>
        <v>0.57999999999999996</v>
      </c>
      <c r="I7" s="3">
        <f t="shared" ref="I7:O7" si="4">IFERROR(INDEX(I51:I500,MATCH($C$7,$C$51:$C$500,0))/1000000000,"")</f>
        <v>0.57999999999999996</v>
      </c>
      <c r="J7" s="3">
        <f t="shared" si="4"/>
        <v>0.57999999999999996</v>
      </c>
      <c r="K7" s="3">
        <f t="shared" si="4"/>
        <v>0.57999999999999996</v>
      </c>
      <c r="L7" s="3">
        <f t="shared" si="4"/>
        <v>0.57999999999999996</v>
      </c>
      <c r="M7" s="3">
        <f t="shared" si="4"/>
        <v>0.57999999999999996</v>
      </c>
      <c r="N7" s="3">
        <f t="shared" si="4"/>
        <v>0.57999999999999996</v>
      </c>
      <c r="O7" s="3">
        <f t="shared" si="4"/>
        <v>0.57999999999999996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0</v>
      </c>
      <c r="J8" s="2">
        <f t="shared" si="5"/>
        <v>0</v>
      </c>
      <c r="K8" s="2">
        <f t="shared" si="5"/>
        <v>1000000000</v>
      </c>
      <c r="L8" s="2">
        <f t="shared" si="5"/>
        <v>-1000000000</v>
      </c>
      <c r="M8" s="2">
        <f t="shared" si="5"/>
        <v>-3000000000</v>
      </c>
      <c r="N8" s="2">
        <f t="shared" si="5"/>
        <v>5000000000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-0.08</v>
      </c>
      <c r="E9" s="3">
        <f>IFERROR(INDEX(E51:E500,MATCH("Free cash flow per share (Quarter)",$C$51:$C$500,0)),"")</f>
        <v>-0.12</v>
      </c>
      <c r="H9" s="3">
        <f>IFERROR(INDEX(D9:G9,COUNT(D9:G9)),"")</f>
        <v>-0.12</v>
      </c>
      <c r="I9" s="3">
        <f t="shared" ref="I9:O9" si="6">IFERROR(INDEX(I51:I500,MATCH($C$9,$C$51:$C$500,0)),"")</f>
        <v>-0.08</v>
      </c>
      <c r="J9" s="3">
        <f t="shared" si="6"/>
        <v>-0.02</v>
      </c>
      <c r="K9" s="3">
        <f t="shared" si="6"/>
        <v>1.33</v>
      </c>
      <c r="L9" s="3">
        <f t="shared" si="6"/>
        <v>-1.85</v>
      </c>
      <c r="M9" s="3">
        <f t="shared" si="6"/>
        <v>-5.86</v>
      </c>
      <c r="N9" s="3">
        <f t="shared" si="6"/>
        <v>8.26</v>
      </c>
      <c r="O9" s="3">
        <f t="shared" si="6"/>
        <v>-0.61</v>
      </c>
    </row>
    <row r="10" spans="1:15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>
        <f t="shared" ca="1" si="7"/>
        <v>44.360902255639097</v>
      </c>
      <c r="L10" s="3">
        <f t="shared" ca="1" si="7"/>
        <v>-84.324324324324323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91357980</v>
      </c>
      <c r="E11" s="2">
        <f>IFERROR(INDEX(E51:E500,MATCH($C$11,$C$51:$C$500,0)),"")</f>
        <v>139895600</v>
      </c>
      <c r="H11" s="2">
        <f>IFERROR(INDEX(D11:G11,COUNT(D11:G11)),"")</f>
        <v>139895600</v>
      </c>
      <c r="I11" s="2">
        <f t="shared" ref="I11:O11" si="8">IFERROR(INDEX(I51:I500,MATCH($C$11,$C$51:$C$500,0)),"")</f>
        <v>91357980</v>
      </c>
      <c r="J11" s="2">
        <f t="shared" si="8"/>
        <v>139895600</v>
      </c>
      <c r="K11" s="2">
        <f t="shared" si="8"/>
        <v>152844879</v>
      </c>
      <c r="L11" s="2">
        <f t="shared" si="8"/>
        <v>1029733120</v>
      </c>
      <c r="M11" s="2">
        <f t="shared" si="8"/>
        <v>1834720827</v>
      </c>
      <c r="N11" s="2">
        <f t="shared" si="8"/>
        <v>5265163548</v>
      </c>
      <c r="O11" s="2">
        <f t="shared" si="8"/>
        <v>435457871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-1000000000</v>
      </c>
      <c r="M12" s="2">
        <f t="shared" si="9"/>
        <v>-2000000000</v>
      </c>
      <c r="N12" s="2">
        <f t="shared" si="9"/>
        <v>-5000000000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-3360432983</v>
      </c>
      <c r="H15" s="2">
        <f>IFERROR(SUM(D15:G15)*(4/MAX(1,COUNT(D15:G15))),"")</f>
        <v>-6720865966</v>
      </c>
      <c r="I15" s="2">
        <f t="shared" ref="I15:O15" si="12">IFERROR(INDEX(I51:I500,MATCH($C$15,$C$51:$C$500,0)),"")</f>
        <v>0</v>
      </c>
      <c r="J15" s="2">
        <f t="shared" si="12"/>
        <v>-3360432983</v>
      </c>
      <c r="K15" s="2">
        <f t="shared" si="12"/>
        <v>-1544739861</v>
      </c>
      <c r="L15" s="2">
        <f t="shared" si="12"/>
        <v>637359180</v>
      </c>
      <c r="M15" s="2">
        <f t="shared" si="12"/>
        <v>540812542</v>
      </c>
      <c r="N15" s="2">
        <f t="shared" si="12"/>
        <v>399967703</v>
      </c>
      <c r="O15" s="2">
        <f t="shared" si="12"/>
        <v>17062467093</v>
      </c>
    </row>
    <row r="16" spans="1:15" ht="15.5" x14ac:dyDescent="0.35">
      <c r="C16" t="s">
        <v>29</v>
      </c>
      <c r="D16" s="2">
        <f>IFERROR(INDEX(D51:D500,MATCH($C$16,$C$51:$C$500,0)),"")</f>
        <v>-440487141</v>
      </c>
      <c r="E16" s="2">
        <f>IFERROR(INDEX(E51:E500,MATCH($C$16,$C$51:$C$500,0)),"")</f>
        <v>-113912624</v>
      </c>
      <c r="H16" s="2">
        <f>IFERROR(SUM(D16:G16)*(4/MAX(1,COUNT(D16:G16))),"")</f>
        <v>-1108799530</v>
      </c>
      <c r="I16" s="2">
        <f t="shared" ref="I16:O16" si="13">IFERROR(INDEX(I51:I500,MATCH($C$16,$C$51:$C$500,0)),"")</f>
        <v>-440487141</v>
      </c>
      <c r="J16" s="2">
        <f t="shared" si="13"/>
        <v>-487193984</v>
      </c>
      <c r="K16" s="2">
        <f t="shared" si="13"/>
        <v>-1004194561</v>
      </c>
      <c r="L16" s="2">
        <f t="shared" si="13"/>
        <v>-2711399126</v>
      </c>
      <c r="M16" s="2">
        <f t="shared" si="13"/>
        <v>-2256872949</v>
      </c>
      <c r="N16" s="2">
        <f t="shared" si="13"/>
        <v>39116968549</v>
      </c>
      <c r="O16" s="2">
        <f t="shared" si="13"/>
        <v>-104536158071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</row>
    <row r="19" spans="1:15" ht="15.5" x14ac:dyDescent="0.35">
      <c r="A19" t="s">
        <v>46</v>
      </c>
      <c r="C19" t="s">
        <v>47</v>
      </c>
    </row>
    <row r="20" spans="1:15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34220000000</v>
      </c>
      <c r="L20" s="2">
        <f t="shared" ca="1" si="14"/>
        <v>90480000000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580000000</v>
      </c>
      <c r="E21" s="2">
        <f>IFERROR(INDEX(E51:E500,MATCH($C$7,$C$51:$C$500,0)),"")</f>
        <v>580000000</v>
      </c>
      <c r="H21" s="2">
        <f>IFERROR(INDEX(D21:G21,COUNT(D21:G21)),"")</f>
        <v>580000000</v>
      </c>
      <c r="I21" s="2">
        <f t="shared" ref="I21:O21" si="15">IFERROR(INDEX(I51:I500,MATCH($C$7,$C$51:$C$500,0)),"")</f>
        <v>580000000</v>
      </c>
      <c r="J21" s="2">
        <f t="shared" si="15"/>
        <v>580000000</v>
      </c>
      <c r="K21" s="2">
        <f t="shared" si="15"/>
        <v>580000000</v>
      </c>
      <c r="L21" s="2">
        <f t="shared" si="15"/>
        <v>580000000</v>
      </c>
      <c r="M21" s="2">
        <f t="shared" si="15"/>
        <v>580000000</v>
      </c>
      <c r="N21" s="2">
        <f t="shared" si="15"/>
        <v>580000000</v>
      </c>
      <c r="O21" s="2">
        <f t="shared" si="15"/>
        <v>580000000</v>
      </c>
    </row>
    <row r="23" spans="1:15" ht="15.5" x14ac:dyDescent="0.35">
      <c r="B23" t="s">
        <v>50</v>
      </c>
      <c r="C23" t="s">
        <v>51</v>
      </c>
      <c r="D23" s="3">
        <f>IFERROR(D5/D6*100,"")</f>
        <v>-1.8692416880053588</v>
      </c>
      <c r="E23" s="3">
        <f>IFERROR(E5/E6*100,"")</f>
        <v>-14.57075902791194</v>
      </c>
      <c r="H23" s="3">
        <f t="shared" ref="H23:O23" si="16">IFERROR(H5/H6*100,"")</f>
        <v>-32.810926182538445</v>
      </c>
      <c r="I23" s="3">
        <f t="shared" si="16"/>
        <v>-1.8692416880053588</v>
      </c>
      <c r="J23" s="3">
        <f t="shared" si="16"/>
        <v>-16.124908927574761</v>
      </c>
      <c r="K23" s="3">
        <f t="shared" si="16"/>
        <v>-9.3113006520014654</v>
      </c>
      <c r="L23" s="3">
        <f t="shared" si="16"/>
        <v>-6.791870303407153</v>
      </c>
      <c r="M23" s="3">
        <f t="shared" si="16"/>
        <v>-5.2366383408177057</v>
      </c>
      <c r="N23" s="3">
        <f t="shared" si="16"/>
        <v>116.52005953712334</v>
      </c>
      <c r="O23" s="3">
        <f t="shared" si="16"/>
        <v>377.68702826737831</v>
      </c>
    </row>
    <row r="24" spans="1:15" ht="15.5" x14ac:dyDescent="0.35">
      <c r="C24" t="s">
        <v>52</v>
      </c>
      <c r="D24" s="4">
        <f>IFERROR(_xlfn.RRI(5,I23,D23),"")</f>
        <v>0</v>
      </c>
      <c r="E24" s="4">
        <f>IFERROR(_xlfn.RRI(5,J23,E23),"")</f>
        <v>-2.0065650758150477E-2</v>
      </c>
      <c r="H24" s="4">
        <f t="shared" ref="H24:O24" si="17">IFERROR(_xlfn.RRI(5,M23,H23),"")</f>
        <v>0.44342153930099903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-0.75</v>
      </c>
      <c r="J25" s="3">
        <f t="shared" si="18"/>
        <v>-6.57</v>
      </c>
      <c r="K25" s="3">
        <f t="shared" si="18"/>
        <v>-4.41</v>
      </c>
      <c r="L25" s="3">
        <f t="shared" si="18"/>
        <v>-3.51</v>
      </c>
      <c r="M25" s="3">
        <f t="shared" si="18"/>
        <v>-2.89</v>
      </c>
      <c r="N25" s="3">
        <f t="shared" si="18"/>
        <v>67.77</v>
      </c>
      <c r="O25" s="3">
        <f t="shared" si="18"/>
        <v>-190.06</v>
      </c>
    </row>
    <row r="26" spans="1:15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-0.48980649102050622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56</v>
      </c>
      <c r="D27" s="3">
        <f>IFERROR(D4/D21,"")</f>
        <v>0.55626147068965515</v>
      </c>
      <c r="E27" s="3">
        <f>IFERROR(E4/E21,"")</f>
        <v>0</v>
      </c>
      <c r="H27" s="3">
        <f t="shared" ref="H27:O27" si="20">IFERROR(H4/H21,"")</f>
        <v>1.1125229413793103</v>
      </c>
      <c r="I27" s="3">
        <f t="shared" si="20"/>
        <v>0.55626147068965515</v>
      </c>
      <c r="J27" s="3">
        <f t="shared" si="20"/>
        <v>0.61712729655172416</v>
      </c>
      <c r="K27" s="3">
        <f t="shared" si="20"/>
        <v>8.4504768103448278</v>
      </c>
      <c r="L27" s="3">
        <f t="shared" si="20"/>
        <v>7.3369840120689656</v>
      </c>
      <c r="M27" s="3">
        <f t="shared" si="20"/>
        <v>3.4666852482758621</v>
      </c>
      <c r="N27" s="3">
        <f t="shared" si="20"/>
        <v>0</v>
      </c>
      <c r="O27" s="3">
        <f t="shared" si="20"/>
        <v>0</v>
      </c>
    </row>
    <row r="28" spans="1:15" ht="15.5" x14ac:dyDescent="0.35">
      <c r="C28" t="s">
        <v>57</v>
      </c>
      <c r="D28" s="4">
        <f>IFERROR(_xlfn.RRI(5,I27,D27),"")</f>
        <v>0</v>
      </c>
      <c r="E28" s="4">
        <f>IFERROR(_xlfn.RRI(5,J27,E27),"")</f>
        <v>-1</v>
      </c>
      <c r="H28" s="4">
        <f t="shared" ref="H28:O28" si="21">IFERROR(_xlfn.RRI(5,M27,H27),"")</f>
        <v>-0.203329175935138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>
        <f t="shared" si="21"/>
        <v>0</v>
      </c>
      <c r="O28" s="4">
        <f t="shared" si="21"/>
        <v>0</v>
      </c>
    </row>
    <row r="29" spans="1:15" ht="15.5" x14ac:dyDescent="0.35">
      <c r="C29" t="s">
        <v>58</v>
      </c>
      <c r="H29" s="4" t="str">
        <f t="shared" ref="H29:O29" si="22">IFERROR(((H25-I25)/I25)*100%,"")</f>
        <v/>
      </c>
      <c r="I29" s="4">
        <f t="shared" si="22"/>
        <v>-0.88584474885844744</v>
      </c>
      <c r="J29" s="4">
        <f t="shared" si="22"/>
        <v>0.48979591836734698</v>
      </c>
      <c r="K29" s="4">
        <f t="shared" si="22"/>
        <v>0.25641025641025655</v>
      </c>
      <c r="L29" s="4">
        <f t="shared" si="22"/>
        <v>0.21453287197231821</v>
      </c>
      <c r="M29" s="4">
        <f t="shared" si="22"/>
        <v>-1.0426442378633614</v>
      </c>
      <c r="N29" s="4">
        <f t="shared" si="22"/>
        <v>-1.3565716089655897</v>
      </c>
      <c r="O29" s="4" t="str">
        <f t="shared" si="22"/>
        <v/>
      </c>
    </row>
    <row r="30" spans="1:15" ht="15.5" x14ac:dyDescent="0.35">
      <c r="C30" t="s">
        <v>59</v>
      </c>
      <c r="H30" s="4">
        <f t="shared" ref="H30:O30" si="23">IFERROR(((H27-I27)/I27)*100%,"")</f>
        <v>1</v>
      </c>
      <c r="I30" s="4">
        <f t="shared" si="23"/>
        <v>-9.8627667585220125E-2</v>
      </c>
      <c r="J30" s="4">
        <f t="shared" si="23"/>
        <v>-0.92697130464919386</v>
      </c>
      <c r="K30" s="4">
        <f t="shared" si="23"/>
        <v>0.15176437572226179</v>
      </c>
      <c r="L30" s="4">
        <f t="shared" si="23"/>
        <v>1.1164263515754642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82.36</v>
      </c>
      <c r="E32" s="3">
        <f>IFERROR(INDEX(E51:E500,MATCH($A$32,$C$51:$C$500,0)),"")</f>
        <v>83.11</v>
      </c>
      <c r="H32" s="3">
        <f>IFERROR(INDEX(D32:G32,COUNT(D32:G32)),"")</f>
        <v>83.11</v>
      </c>
      <c r="I32" s="3">
        <f t="shared" ref="I32:O32" si="24">IFERROR(INDEX(I51:I500,MATCH($C$32,$C$51:$C$500,0)),"")</f>
        <v>82.36</v>
      </c>
      <c r="J32" s="3">
        <f t="shared" si="24"/>
        <v>83.11</v>
      </c>
      <c r="K32" s="3">
        <f t="shared" si="24"/>
        <v>89.68</v>
      </c>
      <c r="L32" s="3">
        <f t="shared" si="24"/>
        <v>94.08</v>
      </c>
      <c r="M32" s="3">
        <f t="shared" si="24"/>
        <v>97.59</v>
      </c>
      <c r="N32" s="3">
        <f t="shared" si="24"/>
        <v>100.49</v>
      </c>
      <c r="O32" s="3">
        <f t="shared" si="24"/>
        <v>29.91</v>
      </c>
    </row>
    <row r="33" spans="1:15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0.62</v>
      </c>
      <c r="E33" s="3">
        <f>IFERROR(INDEX(E51:E500,MATCH($A$33,$C$51:$C$500,0)),"")</f>
        <v>0.61</v>
      </c>
      <c r="H33" s="3">
        <f>IFERROR(INDEX(D33:G33,COUNT(D33:G33)),"")</f>
        <v>0.61</v>
      </c>
      <c r="I33" s="3">
        <f t="shared" ref="I33:O33" si="25">IFERROR(INDEX(I51:I500,MATCH($C$33,$C$51:$C$500,0)),"")</f>
        <v>0.62</v>
      </c>
      <c r="J33" s="3">
        <f t="shared" si="25"/>
        <v>0.61</v>
      </c>
      <c r="K33" s="3">
        <f t="shared" si="25"/>
        <v>0.66</v>
      </c>
      <c r="L33" s="3">
        <f t="shared" si="25"/>
        <v>1.66</v>
      </c>
      <c r="M33" s="3">
        <f t="shared" si="25"/>
        <v>4.3</v>
      </c>
      <c r="N33" s="3">
        <f t="shared" si="25"/>
        <v>4.18</v>
      </c>
      <c r="O33" s="3">
        <f t="shared" si="25"/>
        <v>14.04</v>
      </c>
    </row>
    <row r="34" spans="1:15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-68</v>
      </c>
      <c r="E34" s="3">
        <f>IFERROR(INDEX(E51:E500,MATCH($A$34,$C$51:$C$500,0)),"")</f>
        <v>-8.59</v>
      </c>
      <c r="H34" s="3">
        <f>IFERROR(INDEX(D34:G34,COUNT(D34:G34)),"")</f>
        <v>-8.59</v>
      </c>
      <c r="I34" s="3">
        <f t="shared" ref="I34:O34" si="26">IFERROR(INDEX(I51:I500,MATCH($C$34,$C$51:$C$500,0)),"")</f>
        <v>-68</v>
      </c>
      <c r="J34" s="3">
        <f t="shared" si="26"/>
        <v>-7.76</v>
      </c>
      <c r="K34" s="3">
        <f t="shared" si="26"/>
        <v>-13.38</v>
      </c>
      <c r="L34" s="3">
        <f t="shared" si="26"/>
        <v>-44.44</v>
      </c>
      <c r="M34" s="3">
        <f t="shared" si="26"/>
        <v>-145.33000000000001</v>
      </c>
      <c r="N34" s="3">
        <f t="shared" si="26"/>
        <v>6.2</v>
      </c>
      <c r="O34" s="3">
        <f t="shared" si="26"/>
        <v>-2.21</v>
      </c>
    </row>
    <row r="35" spans="1:15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92.47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O35" si="27">IFERROR(INDEX(I51:I500,MATCH($C$35,$C$51:$C$500,0)),"")</f>
        <v>92.47</v>
      </c>
      <c r="J35" s="3">
        <f t="shared" si="27"/>
        <v>83.35</v>
      </c>
      <c r="K35" s="3">
        <f t="shared" si="27"/>
        <v>7.04</v>
      </c>
      <c r="L35" s="3">
        <f t="shared" si="27"/>
        <v>21.45</v>
      </c>
      <c r="M35" s="3">
        <f t="shared" si="27"/>
        <v>122.2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623</v>
      </c>
      <c r="E50" t="s">
        <v>1839</v>
      </c>
      <c r="F50" t="s">
        <v>1840</v>
      </c>
      <c r="G50" t="s">
        <v>1841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</row>
    <row r="51" spans="2:15" ht="15.5" x14ac:dyDescent="0.35">
      <c r="B51" t="s">
        <v>80</v>
      </c>
      <c r="C51" t="s">
        <v>6</v>
      </c>
      <c r="D51" s="5">
        <v>322631653</v>
      </c>
      <c r="F51" s="5">
        <v>26321700</v>
      </c>
      <c r="G51" s="5">
        <v>331612132</v>
      </c>
      <c r="I51" s="5">
        <v>322631653</v>
      </c>
      <c r="J51" s="5">
        <v>357933832</v>
      </c>
      <c r="K51" s="5">
        <v>4901276550</v>
      </c>
      <c r="L51" s="5">
        <v>4255450727</v>
      </c>
      <c r="M51" s="5">
        <v>2010677444</v>
      </c>
    </row>
    <row r="52" spans="2:15" ht="15.5" x14ac:dyDescent="0.35">
      <c r="C52" t="s">
        <v>82</v>
      </c>
      <c r="D52" s="5">
        <v>-36895000</v>
      </c>
      <c r="F52" s="5">
        <v>-4284942</v>
      </c>
      <c r="G52" s="5">
        <v>-25709646</v>
      </c>
      <c r="I52" s="5">
        <v>-36895000</v>
      </c>
      <c r="J52" s="5">
        <v>-29994588</v>
      </c>
      <c r="K52" s="5">
        <v>-1264119256</v>
      </c>
      <c r="L52" s="5">
        <v>-4234173474</v>
      </c>
      <c r="M52" s="5">
        <v>-2003297795</v>
      </c>
    </row>
    <row r="53" spans="2:15" ht="15.5" x14ac:dyDescent="0.35">
      <c r="C53" t="s">
        <v>84</v>
      </c>
      <c r="D53" s="5">
        <v>285736653</v>
      </c>
      <c r="F53" s="5">
        <v>22036758</v>
      </c>
      <c r="G53" s="5">
        <v>305902486</v>
      </c>
      <c r="I53" s="5">
        <v>285736653</v>
      </c>
      <c r="J53" s="5">
        <v>327939244</v>
      </c>
      <c r="K53" s="5">
        <v>3637157294</v>
      </c>
      <c r="L53" s="5">
        <v>21277253</v>
      </c>
      <c r="M53" s="5">
        <v>7379649</v>
      </c>
    </row>
    <row r="54" spans="2:15" ht="15.5" x14ac:dyDescent="0.35">
      <c r="C54" t="s">
        <v>85</v>
      </c>
      <c r="D54" s="5">
        <v>-726223794</v>
      </c>
      <c r="E54" s="5">
        <v>-113912624</v>
      </c>
      <c r="F54" s="5">
        <v>-125350599</v>
      </c>
      <c r="G54" s="5">
        <v>-575870005</v>
      </c>
      <c r="I54" s="5">
        <v>-726223794</v>
      </c>
      <c r="J54" s="5">
        <v>-815133228</v>
      </c>
      <c r="K54" s="5">
        <v>-4691236989</v>
      </c>
      <c r="L54" s="5">
        <v>-3169347547</v>
      </c>
      <c r="M54" s="5">
        <v>-2381909912</v>
      </c>
      <c r="N54" s="5">
        <v>39112553788</v>
      </c>
      <c r="O54" s="5">
        <v>-104540586765</v>
      </c>
    </row>
    <row r="55" spans="2:15" ht="15.5" x14ac:dyDescent="0.35">
      <c r="C55" t="s">
        <v>387</v>
      </c>
      <c r="D55" s="5">
        <v>-726223794</v>
      </c>
      <c r="E55" s="5">
        <v>-113912624</v>
      </c>
      <c r="F55" s="5">
        <v>-125350599</v>
      </c>
      <c r="G55" s="5">
        <v>-575870005</v>
      </c>
      <c r="I55" s="5">
        <v>-726223794</v>
      </c>
      <c r="J55" s="5">
        <v>-815133228</v>
      </c>
      <c r="K55" s="5">
        <v>-4691236989</v>
      </c>
      <c r="L55" s="5">
        <v>-3169347547</v>
      </c>
      <c r="M55" s="5">
        <v>-2392612849</v>
      </c>
      <c r="N55" s="5">
        <v>-2151231092</v>
      </c>
      <c r="O55" s="5">
        <v>-2432841445</v>
      </c>
    </row>
    <row r="56" spans="2:15" ht="15.5" x14ac:dyDescent="0.35">
      <c r="C56" t="s">
        <v>386</v>
      </c>
      <c r="N56" s="5">
        <v>-20429800</v>
      </c>
      <c r="O56" s="5">
        <v>-35365800</v>
      </c>
    </row>
    <row r="57" spans="2:15" ht="15.5" x14ac:dyDescent="0.35">
      <c r="C57" t="s">
        <v>81</v>
      </c>
      <c r="K57" s="5">
        <v>47848565</v>
      </c>
      <c r="L57" s="5">
        <v>393849879</v>
      </c>
    </row>
    <row r="58" spans="2:15" ht="15.5" x14ac:dyDescent="0.35">
      <c r="C58" t="s">
        <v>94</v>
      </c>
      <c r="D58" s="5">
        <v>-440487141</v>
      </c>
      <c r="E58" s="5">
        <v>-113912624</v>
      </c>
      <c r="F58" s="5">
        <v>-103313841</v>
      </c>
      <c r="G58" s="5">
        <v>-269967519</v>
      </c>
      <c r="I58" s="5">
        <v>-440487141</v>
      </c>
      <c r="J58" s="5">
        <v>-487193984</v>
      </c>
      <c r="K58" s="5">
        <v>-1054079695</v>
      </c>
      <c r="L58" s="5">
        <v>-3148070294</v>
      </c>
      <c r="M58" s="5">
        <v>-2374530263</v>
      </c>
      <c r="N58" s="5">
        <v>39112553788</v>
      </c>
      <c r="O58" s="5">
        <v>-104540586765</v>
      </c>
    </row>
    <row r="59" spans="2:15" ht="15.5" x14ac:dyDescent="0.35">
      <c r="C59" t="s">
        <v>95</v>
      </c>
      <c r="K59" s="5">
        <v>49885134</v>
      </c>
      <c r="L59" s="5">
        <v>436671168</v>
      </c>
      <c r="M59" s="5">
        <v>117657314</v>
      </c>
      <c r="N59" s="5">
        <v>4414761</v>
      </c>
      <c r="O59" s="5">
        <v>4428694</v>
      </c>
    </row>
    <row r="60" spans="2:15" ht="15.5" x14ac:dyDescent="0.35">
      <c r="C60" t="s">
        <v>431</v>
      </c>
      <c r="K60" s="5">
        <v>2036569</v>
      </c>
      <c r="L60" s="5">
        <v>5599996</v>
      </c>
      <c r="M60" s="5">
        <v>121439649</v>
      </c>
      <c r="N60" s="5">
        <v>4414761</v>
      </c>
      <c r="O60" s="5">
        <v>4428694</v>
      </c>
    </row>
    <row r="61" spans="2:15" ht="15.5" x14ac:dyDescent="0.35">
      <c r="C61" t="s">
        <v>27</v>
      </c>
    </row>
    <row r="62" spans="2:15" ht="15.5" x14ac:dyDescent="0.35">
      <c r="C62" t="s">
        <v>432</v>
      </c>
      <c r="L62" s="5">
        <v>37221293</v>
      </c>
      <c r="M62" s="5">
        <v>-3782335</v>
      </c>
    </row>
    <row r="63" spans="2:15" ht="15.5" x14ac:dyDescent="0.35">
      <c r="C63" t="s">
        <v>96</v>
      </c>
      <c r="K63" s="5">
        <v>49885134</v>
      </c>
      <c r="L63" s="5">
        <v>436671168</v>
      </c>
      <c r="M63" s="5">
        <v>117657314</v>
      </c>
      <c r="N63" s="5">
        <v>4414761</v>
      </c>
      <c r="O63" s="5">
        <v>4428694</v>
      </c>
    </row>
    <row r="64" spans="2:15" ht="15.5" x14ac:dyDescent="0.35">
      <c r="C64" t="s">
        <v>29</v>
      </c>
      <c r="D64" s="5">
        <v>-440487141</v>
      </c>
      <c r="E64" s="5">
        <v>-113912624</v>
      </c>
      <c r="F64" s="5">
        <v>-103313841</v>
      </c>
      <c r="G64" s="5">
        <v>-269967519</v>
      </c>
      <c r="I64" s="5">
        <v>-440487141</v>
      </c>
      <c r="J64" s="5">
        <v>-487193984</v>
      </c>
      <c r="K64" s="5">
        <v>-1004194561</v>
      </c>
      <c r="L64" s="5">
        <v>-2711399126</v>
      </c>
      <c r="M64" s="5">
        <v>-2256872949</v>
      </c>
      <c r="N64" s="5">
        <v>39116968549</v>
      </c>
      <c r="O64" s="5">
        <v>-104536158071</v>
      </c>
    </row>
    <row r="65" spans="2:15" ht="15.5" x14ac:dyDescent="0.35">
      <c r="C65" t="s">
        <v>28</v>
      </c>
      <c r="E65" s="5">
        <v>-3360432983</v>
      </c>
      <c r="J65" s="5">
        <v>-3360432983</v>
      </c>
      <c r="K65" s="5">
        <v>-1544739861</v>
      </c>
      <c r="L65" s="5">
        <v>637359180</v>
      </c>
      <c r="M65" s="5">
        <v>540812542</v>
      </c>
      <c r="N65" s="5">
        <v>399967703</v>
      </c>
      <c r="O65" s="5">
        <v>17062467093</v>
      </c>
    </row>
    <row r="66" spans="2:15" ht="15.5" x14ac:dyDescent="0.35">
      <c r="C66" t="s">
        <v>254</v>
      </c>
      <c r="D66" s="5">
        <v>-440487141</v>
      </c>
      <c r="E66" s="5">
        <v>-3474345607</v>
      </c>
      <c r="F66" s="5">
        <v>-103313841</v>
      </c>
      <c r="G66" s="5">
        <v>-269967519</v>
      </c>
      <c r="I66" s="5">
        <v>-440487141</v>
      </c>
      <c r="J66" s="5">
        <v>-3847626967</v>
      </c>
      <c r="K66" s="5">
        <v>-2548934422</v>
      </c>
      <c r="L66" s="5">
        <v>-2074039946</v>
      </c>
      <c r="M66" s="5">
        <v>-1716060407</v>
      </c>
      <c r="N66" s="5">
        <v>39516936252</v>
      </c>
      <c r="O66" s="5">
        <v>-87473690978</v>
      </c>
    </row>
    <row r="67" spans="2:15" ht="15.5" x14ac:dyDescent="0.35">
      <c r="C67" t="s">
        <v>256</v>
      </c>
      <c r="O67" s="5">
        <v>-87302671923</v>
      </c>
    </row>
    <row r="68" spans="2:15" ht="15.5" x14ac:dyDescent="0.35">
      <c r="C68" t="s">
        <v>100</v>
      </c>
      <c r="D68" s="5">
        <v>-440487141</v>
      </c>
      <c r="E68" s="5">
        <v>-3474345607</v>
      </c>
      <c r="F68" s="5">
        <v>-103313841</v>
      </c>
      <c r="G68" s="5">
        <v>-269967519</v>
      </c>
      <c r="I68" s="5">
        <v>-440487141</v>
      </c>
      <c r="J68" s="5">
        <v>-3847626967</v>
      </c>
      <c r="K68" s="5">
        <v>-2548934422</v>
      </c>
      <c r="L68" s="5">
        <v>-2074039946</v>
      </c>
      <c r="M68" s="5">
        <v>-1716060407</v>
      </c>
      <c r="N68" s="5">
        <v>39516936252</v>
      </c>
      <c r="O68" s="5">
        <v>-174776362901</v>
      </c>
    </row>
    <row r="69" spans="2:15" ht="15.5" x14ac:dyDescent="0.35">
      <c r="C69" t="s">
        <v>101</v>
      </c>
    </row>
    <row r="70" spans="2:15" ht="15.5" x14ac:dyDescent="0.35">
      <c r="C70" t="s">
        <v>103</v>
      </c>
      <c r="D70" s="5">
        <v>-440487141</v>
      </c>
      <c r="E70" s="5">
        <v>-3474345607</v>
      </c>
      <c r="F70" s="5">
        <v>-103313841</v>
      </c>
      <c r="G70" s="5">
        <v>-269967519</v>
      </c>
      <c r="I70" s="5">
        <v>-440487141</v>
      </c>
      <c r="J70" s="5">
        <v>-3847626967</v>
      </c>
      <c r="K70" s="5">
        <v>-2548934422</v>
      </c>
      <c r="L70" s="5">
        <v>-2074039946</v>
      </c>
      <c r="M70" s="5">
        <v>-1716060407</v>
      </c>
      <c r="N70" s="5">
        <v>39516936252</v>
      </c>
      <c r="O70" s="5">
        <v>-174776362901</v>
      </c>
    </row>
    <row r="71" spans="2:15" ht="15.5" x14ac:dyDescent="0.35">
      <c r="C71" t="s">
        <v>104</v>
      </c>
      <c r="D71" s="5">
        <v>-440487141</v>
      </c>
      <c r="E71" s="5">
        <v>-3474345607</v>
      </c>
      <c r="F71" s="5">
        <v>-103313841</v>
      </c>
      <c r="G71" s="5">
        <v>-269967519</v>
      </c>
      <c r="I71" s="5">
        <v>-440487141</v>
      </c>
      <c r="J71" s="5">
        <v>-3847626967</v>
      </c>
      <c r="K71" s="5">
        <v>-2548934422</v>
      </c>
      <c r="L71" s="5">
        <v>-2074039946</v>
      </c>
      <c r="M71" s="5">
        <v>-1716060408</v>
      </c>
      <c r="N71" s="5">
        <v>39516936252</v>
      </c>
      <c r="O71" s="5">
        <v>-174776362900</v>
      </c>
    </row>
    <row r="72" spans="2:15" ht="15.5" x14ac:dyDescent="0.35">
      <c r="C72" t="s">
        <v>8</v>
      </c>
      <c r="D72" s="5">
        <v>-437393425</v>
      </c>
      <c r="E72" s="5">
        <v>-3473668764</v>
      </c>
      <c r="F72" s="5">
        <v>-102600959</v>
      </c>
      <c r="G72" s="5">
        <v>-267908357</v>
      </c>
      <c r="I72" s="5">
        <v>-437393425</v>
      </c>
      <c r="J72" s="5">
        <v>-3844178080</v>
      </c>
      <c r="K72" s="5">
        <v>-2578078070</v>
      </c>
      <c r="L72" s="5">
        <v>-2053627946</v>
      </c>
      <c r="M72" s="5">
        <v>-1691989270</v>
      </c>
      <c r="N72" s="5">
        <v>39647885016</v>
      </c>
      <c r="O72" s="5">
        <v>-111185017748</v>
      </c>
    </row>
    <row r="73" spans="2:15" ht="15.5" x14ac:dyDescent="0.35">
      <c r="C73" t="s">
        <v>105</v>
      </c>
      <c r="D73" s="5">
        <v>-3093716</v>
      </c>
      <c r="E73" s="5">
        <v>-676843</v>
      </c>
      <c r="F73" s="5">
        <v>-712882</v>
      </c>
      <c r="G73" s="5">
        <v>-2059162</v>
      </c>
      <c r="I73" s="5">
        <v>-3093716</v>
      </c>
      <c r="J73" s="5">
        <v>-3448887</v>
      </c>
      <c r="K73" s="5">
        <v>29143648</v>
      </c>
      <c r="L73" s="5">
        <v>-20412000</v>
      </c>
      <c r="M73" s="5">
        <v>-24071138</v>
      </c>
      <c r="N73" s="5">
        <v>-130948764</v>
      </c>
      <c r="O73" s="5">
        <v>-63591345152</v>
      </c>
    </row>
    <row r="74" spans="2:15" ht="15.5" x14ac:dyDescent="0.35">
      <c r="C74" t="s">
        <v>106</v>
      </c>
      <c r="D74" s="5">
        <v>-440487141</v>
      </c>
      <c r="E74" s="5">
        <v>-3474345607</v>
      </c>
      <c r="F74" s="5">
        <v>-103313841</v>
      </c>
      <c r="G74" s="5">
        <v>-269967519</v>
      </c>
      <c r="I74" s="5">
        <v>-440487141</v>
      </c>
      <c r="J74" s="5">
        <v>-3847626967</v>
      </c>
      <c r="K74" s="5">
        <v>-2548934422</v>
      </c>
      <c r="L74" s="5">
        <v>-2074039946</v>
      </c>
      <c r="M74" s="5">
        <v>-1716060408</v>
      </c>
      <c r="N74" s="5">
        <v>39516936252</v>
      </c>
      <c r="O74" s="5">
        <v>-174776362900</v>
      </c>
    </row>
    <row r="75" spans="2:15" ht="15.5" x14ac:dyDescent="0.35">
      <c r="C75" t="s">
        <v>107</v>
      </c>
      <c r="D75" s="5">
        <v>-440487141</v>
      </c>
      <c r="E75" s="5">
        <v>-3474345607</v>
      </c>
      <c r="F75" s="5">
        <v>-103313841</v>
      </c>
      <c r="G75" s="5">
        <v>-269967519</v>
      </c>
      <c r="I75" s="5">
        <v>-440487141</v>
      </c>
      <c r="J75" s="5">
        <v>-3847626967</v>
      </c>
      <c r="K75" s="5">
        <v>-2548934422</v>
      </c>
      <c r="L75" s="5">
        <v>-2074039946</v>
      </c>
      <c r="M75" s="5">
        <v>-1716060408</v>
      </c>
      <c r="N75" s="5">
        <v>39516936252</v>
      </c>
      <c r="O75" s="5">
        <v>-174776362900</v>
      </c>
    </row>
    <row r="76" spans="2:15" ht="15.5" x14ac:dyDescent="0.35">
      <c r="C76" t="s">
        <v>108</v>
      </c>
      <c r="D76" s="5">
        <v>-440487141</v>
      </c>
      <c r="E76" s="5">
        <v>-3474345607</v>
      </c>
      <c r="F76" s="5">
        <v>-103313841</v>
      </c>
      <c r="G76" s="5">
        <v>-269967519</v>
      </c>
      <c r="I76" s="5">
        <v>-440487141</v>
      </c>
      <c r="J76" s="5">
        <v>-3847626967</v>
      </c>
      <c r="K76" s="5">
        <v>-2548934422</v>
      </c>
      <c r="L76" s="5">
        <v>-2074039946</v>
      </c>
      <c r="M76" s="5">
        <v>-1716060408</v>
      </c>
      <c r="N76" s="5">
        <v>39516936252</v>
      </c>
      <c r="O76" s="5">
        <v>-174776362900</v>
      </c>
    </row>
    <row r="78" spans="2:15" ht="15.5" x14ac:dyDescent="0.35">
      <c r="B78" t="s">
        <v>109</v>
      </c>
      <c r="C78" t="s">
        <v>110</v>
      </c>
    </row>
    <row r="79" spans="2:15" ht="15.5" x14ac:dyDescent="0.35">
      <c r="C79" t="s">
        <v>437</v>
      </c>
    </row>
    <row r="80" spans="2:15" ht="15.5" x14ac:dyDescent="0.35">
      <c r="C80" t="s">
        <v>20</v>
      </c>
      <c r="D80" s="5">
        <v>91357980</v>
      </c>
      <c r="E80" s="5">
        <v>139895600</v>
      </c>
      <c r="F80" s="5">
        <v>208385130</v>
      </c>
      <c r="G80" s="5">
        <v>185765856</v>
      </c>
      <c r="I80" s="5">
        <v>91357980</v>
      </c>
      <c r="J80" s="5">
        <v>139895600</v>
      </c>
      <c r="K80" s="5">
        <v>152844879</v>
      </c>
      <c r="L80" s="5">
        <v>1029733120</v>
      </c>
      <c r="M80" s="5">
        <v>1834720827</v>
      </c>
      <c r="N80" s="5">
        <v>5265163548</v>
      </c>
      <c r="O80" s="5">
        <v>435457871</v>
      </c>
    </row>
    <row r="81" spans="3:15" ht="15.5" x14ac:dyDescent="0.35">
      <c r="C81" t="s">
        <v>395</v>
      </c>
      <c r="K81" s="5">
        <v>606061611</v>
      </c>
      <c r="L81" s="5">
        <v>23820448</v>
      </c>
      <c r="M81" s="5">
        <v>654380141</v>
      </c>
    </row>
    <row r="82" spans="3:15" ht="15.5" x14ac:dyDescent="0.35">
      <c r="C82" t="s">
        <v>123</v>
      </c>
      <c r="D82" s="5">
        <v>14423410</v>
      </c>
      <c r="E82" s="5">
        <v>12806579</v>
      </c>
      <c r="I82" s="5">
        <v>14423410</v>
      </c>
      <c r="J82" s="5">
        <v>12806579</v>
      </c>
      <c r="K82" s="5">
        <v>70599610</v>
      </c>
    </row>
    <row r="83" spans="3:15" ht="15.5" x14ac:dyDescent="0.35">
      <c r="C83" t="s">
        <v>122</v>
      </c>
      <c r="D83" s="5">
        <v>2691336457</v>
      </c>
      <c r="E83" s="5">
        <v>2701239814</v>
      </c>
      <c r="F83" s="5">
        <v>2769729345</v>
      </c>
      <c r="G83" s="5">
        <v>2743506231</v>
      </c>
      <c r="I83" s="5">
        <v>2691336457</v>
      </c>
      <c r="J83" s="5">
        <v>2701239814</v>
      </c>
      <c r="K83" s="5">
        <v>2724688279</v>
      </c>
    </row>
    <row r="84" spans="3:15" ht="15.5" x14ac:dyDescent="0.35">
      <c r="C84" t="s">
        <v>396</v>
      </c>
      <c r="K84" s="5">
        <v>606061611</v>
      </c>
      <c r="L84" s="5">
        <v>23820448</v>
      </c>
      <c r="M84" s="5">
        <v>654380141</v>
      </c>
    </row>
    <row r="85" spans="3:15" ht="15.5" x14ac:dyDescent="0.35">
      <c r="C85" t="s">
        <v>397</v>
      </c>
      <c r="L85" s="5">
        <v>58455182</v>
      </c>
      <c r="M85" s="5">
        <v>1042564361</v>
      </c>
      <c r="N85" s="5">
        <v>931680917</v>
      </c>
      <c r="O85" s="5">
        <v>704560304</v>
      </c>
    </row>
    <row r="86" spans="3:15" ht="15.5" x14ac:dyDescent="0.35">
      <c r="C86" t="s">
        <v>439</v>
      </c>
      <c r="L86" s="5">
        <v>58455182</v>
      </c>
      <c r="M86" s="5">
        <v>1042564361</v>
      </c>
      <c r="N86" s="5">
        <v>931680917</v>
      </c>
      <c r="O86" s="5">
        <v>704560304</v>
      </c>
    </row>
    <row r="87" spans="3:15" ht="15.5" x14ac:dyDescent="0.35">
      <c r="C87" t="s">
        <v>81</v>
      </c>
      <c r="D87" s="5">
        <v>62688984736</v>
      </c>
      <c r="E87" s="5">
        <v>62688984736</v>
      </c>
      <c r="F87" s="5">
        <v>62688984736</v>
      </c>
      <c r="G87" s="5">
        <v>62688984736</v>
      </c>
      <c r="I87" s="5">
        <v>62688984736</v>
      </c>
      <c r="J87" s="5">
        <v>62688984736</v>
      </c>
      <c r="K87" s="5">
        <v>62688984736</v>
      </c>
      <c r="L87" s="5">
        <v>62688984736</v>
      </c>
      <c r="M87" s="5">
        <v>62688984736</v>
      </c>
      <c r="N87" s="5">
        <v>62688984736</v>
      </c>
      <c r="O87" s="5">
        <v>61046441861</v>
      </c>
    </row>
    <row r="88" spans="3:15" ht="15.5" x14ac:dyDescent="0.35">
      <c r="C88" t="s">
        <v>441</v>
      </c>
      <c r="D88" s="5">
        <v>91357980</v>
      </c>
      <c r="E88" s="5">
        <v>139895600</v>
      </c>
      <c r="F88" s="5">
        <v>208385130</v>
      </c>
      <c r="G88" s="5">
        <v>185765856</v>
      </c>
      <c r="I88" s="5">
        <v>91357980</v>
      </c>
      <c r="J88" s="5">
        <v>139895600</v>
      </c>
      <c r="K88" s="5">
        <v>849538483</v>
      </c>
      <c r="L88" s="5">
        <v>1179772615</v>
      </c>
      <c r="M88" s="5">
        <v>3632044446</v>
      </c>
      <c r="N88" s="5">
        <v>6264887443</v>
      </c>
      <c r="O88" s="5">
        <v>7056784665</v>
      </c>
    </row>
    <row r="89" spans="3:15" ht="15.5" x14ac:dyDescent="0.35">
      <c r="C89" t="s">
        <v>442</v>
      </c>
    </row>
    <row r="90" spans="3:15" ht="15.5" x14ac:dyDescent="0.35">
      <c r="C90" t="s">
        <v>111</v>
      </c>
      <c r="D90" s="5">
        <v>961313480</v>
      </c>
      <c r="E90" s="5">
        <v>1361549527</v>
      </c>
      <c r="F90" s="5">
        <v>1462655572</v>
      </c>
      <c r="G90" s="5">
        <v>1562365573</v>
      </c>
      <c r="I90" s="5">
        <v>961313480</v>
      </c>
      <c r="J90" s="5">
        <v>1361549527</v>
      </c>
      <c r="K90" s="5">
        <v>1761785574</v>
      </c>
      <c r="L90" s="5">
        <v>334883900</v>
      </c>
      <c r="M90" s="5">
        <v>383891300</v>
      </c>
      <c r="N90" s="5">
        <v>458419533</v>
      </c>
      <c r="O90" s="5">
        <v>566256645</v>
      </c>
    </row>
    <row r="91" spans="3:15" ht="15.5" x14ac:dyDescent="0.35">
      <c r="C91" t="s">
        <v>113</v>
      </c>
      <c r="D91" s="5">
        <v>24643175210</v>
      </c>
      <c r="E91" s="5">
        <v>24643175210</v>
      </c>
      <c r="F91" s="5">
        <v>28003608194</v>
      </c>
      <c r="G91" s="5">
        <v>28003608194</v>
      </c>
      <c r="I91" s="5">
        <v>24643175210</v>
      </c>
      <c r="J91" s="5">
        <v>24643175210</v>
      </c>
      <c r="K91" s="5">
        <v>28003608194</v>
      </c>
      <c r="L91" s="5">
        <v>29548348055</v>
      </c>
      <c r="M91" s="5">
        <v>28910988875</v>
      </c>
      <c r="N91" s="5">
        <v>28370176333</v>
      </c>
      <c r="O91" s="5">
        <v>27970208630</v>
      </c>
    </row>
    <row r="92" spans="3:15" ht="15.5" x14ac:dyDescent="0.35">
      <c r="C92" t="s">
        <v>1361</v>
      </c>
    </row>
    <row r="93" spans="3:15" ht="15.5" x14ac:dyDescent="0.35">
      <c r="C93" t="s">
        <v>634</v>
      </c>
      <c r="D93" s="5">
        <v>719962448</v>
      </c>
      <c r="E93" s="5">
        <v>719962448</v>
      </c>
      <c r="F93" s="5">
        <v>719962448</v>
      </c>
      <c r="G93" s="5">
        <v>719962448</v>
      </c>
      <c r="I93" s="5">
        <v>719962448</v>
      </c>
      <c r="J93" s="5">
        <v>719962448</v>
      </c>
      <c r="K93" s="5">
        <v>719962448</v>
      </c>
    </row>
    <row r="94" spans="3:15" ht="15.5" x14ac:dyDescent="0.35">
      <c r="C94" t="s">
        <v>445</v>
      </c>
      <c r="D94" s="5">
        <v>26324451138</v>
      </c>
      <c r="E94" s="5">
        <v>26724687185</v>
      </c>
      <c r="F94" s="5">
        <v>30186226214</v>
      </c>
      <c r="G94" s="5">
        <v>30285936215</v>
      </c>
      <c r="I94" s="5">
        <v>26324451138</v>
      </c>
      <c r="J94" s="5">
        <v>26724687185</v>
      </c>
      <c r="K94" s="5">
        <v>30485356216</v>
      </c>
      <c r="L94" s="5">
        <v>30083308455</v>
      </c>
      <c r="M94" s="5">
        <v>29494956675</v>
      </c>
      <c r="N94" s="5">
        <v>29028672366</v>
      </c>
      <c r="O94" s="5">
        <v>110499425745</v>
      </c>
    </row>
    <row r="95" spans="3:15" ht="15.5" x14ac:dyDescent="0.35">
      <c r="C95" t="s">
        <v>117</v>
      </c>
      <c r="D95" s="5">
        <v>26415809118</v>
      </c>
      <c r="E95" s="5">
        <v>26864582785</v>
      </c>
      <c r="F95" s="5">
        <v>30394611344</v>
      </c>
      <c r="G95" s="5">
        <v>30471702071</v>
      </c>
      <c r="I95" s="5">
        <v>26415809118</v>
      </c>
      <c r="J95" s="5">
        <v>26864582785</v>
      </c>
      <c r="K95" s="5">
        <v>31334894699</v>
      </c>
      <c r="L95" s="5">
        <v>31263081070</v>
      </c>
      <c r="M95" s="5">
        <v>33127001121</v>
      </c>
      <c r="N95" s="5">
        <v>35293559809</v>
      </c>
      <c r="O95" s="5">
        <v>117556210410</v>
      </c>
    </row>
    <row r="96" spans="3:15" ht="15.5" x14ac:dyDescent="0.35">
      <c r="C96" t="s">
        <v>118</v>
      </c>
    </row>
    <row r="97" spans="3:15" ht="15.5" x14ac:dyDescent="0.35">
      <c r="C97" t="s">
        <v>119</v>
      </c>
    </row>
    <row r="98" spans="3:15" ht="15.5" x14ac:dyDescent="0.35">
      <c r="C98" t="s">
        <v>446</v>
      </c>
      <c r="D98" s="5">
        <v>2705759867</v>
      </c>
      <c r="E98" s="5">
        <v>2714046393</v>
      </c>
      <c r="F98" s="5">
        <v>2769729345</v>
      </c>
      <c r="G98" s="5">
        <v>2743506231</v>
      </c>
      <c r="I98" s="5">
        <v>2705759867</v>
      </c>
      <c r="J98" s="5">
        <v>2714046393</v>
      </c>
      <c r="K98" s="5">
        <v>3336731340</v>
      </c>
      <c r="L98" s="5">
        <v>715983289</v>
      </c>
      <c r="M98" s="5">
        <v>505863394</v>
      </c>
      <c r="N98" s="5">
        <v>956361674</v>
      </c>
      <c r="O98" s="5">
        <v>1056324542</v>
      </c>
    </row>
    <row r="99" spans="3:15" ht="15.5" x14ac:dyDescent="0.35">
      <c r="C99" t="s">
        <v>400</v>
      </c>
    </row>
    <row r="100" spans="3:15" ht="15.5" x14ac:dyDescent="0.35">
      <c r="C100" t="s">
        <v>581</v>
      </c>
      <c r="K100" s="5">
        <v>307684159</v>
      </c>
      <c r="L100" s="5">
        <v>67951699</v>
      </c>
      <c r="M100" s="5">
        <v>67951699</v>
      </c>
      <c r="N100" s="5">
        <v>486928462</v>
      </c>
      <c r="O100" s="5">
        <v>659331407</v>
      </c>
    </row>
    <row r="101" spans="3:15" ht="15.5" x14ac:dyDescent="0.35">
      <c r="C101" t="s">
        <v>285</v>
      </c>
    </row>
    <row r="102" spans="3:15" ht="15.5" x14ac:dyDescent="0.35">
      <c r="C102" t="s">
        <v>448</v>
      </c>
      <c r="D102" s="5">
        <v>2705759867</v>
      </c>
      <c r="E102" s="5">
        <v>2714046393</v>
      </c>
      <c r="F102" s="5">
        <v>2769729345</v>
      </c>
      <c r="G102" s="5">
        <v>2743506231</v>
      </c>
      <c r="I102" s="5">
        <v>2705759867</v>
      </c>
      <c r="J102" s="5">
        <v>2714046393</v>
      </c>
      <c r="K102" s="5">
        <v>2795287889</v>
      </c>
    </row>
    <row r="103" spans="3:15" ht="15.5" x14ac:dyDescent="0.35">
      <c r="C103" t="s">
        <v>126</v>
      </c>
      <c r="L103" s="5">
        <v>52394722</v>
      </c>
      <c r="M103" s="5">
        <v>13651947</v>
      </c>
      <c r="N103" s="5">
        <v>12857353</v>
      </c>
      <c r="O103" s="5">
        <v>23372962</v>
      </c>
    </row>
    <row r="104" spans="3:15" ht="15.5" x14ac:dyDescent="0.35">
      <c r="C104" t="s">
        <v>127</v>
      </c>
      <c r="K104" s="5">
        <v>233759292</v>
      </c>
      <c r="L104" s="5">
        <v>141000000</v>
      </c>
      <c r="M104" s="5">
        <v>259800000</v>
      </c>
      <c r="N104" s="5">
        <v>130000000</v>
      </c>
      <c r="O104" s="5">
        <v>269000000</v>
      </c>
    </row>
    <row r="105" spans="3:15" ht="15.5" x14ac:dyDescent="0.35">
      <c r="C105" t="s">
        <v>405</v>
      </c>
      <c r="D105" s="5">
        <v>310537684</v>
      </c>
      <c r="E105" s="5">
        <v>310537684</v>
      </c>
      <c r="F105" s="5">
        <v>310537684</v>
      </c>
      <c r="G105" s="5">
        <v>310537684</v>
      </c>
      <c r="I105" s="5">
        <v>310537684</v>
      </c>
      <c r="J105" s="5">
        <v>310537684</v>
      </c>
      <c r="K105" s="5">
        <v>310537684</v>
      </c>
      <c r="L105" s="5">
        <v>310537684</v>
      </c>
      <c r="M105" s="5">
        <v>310537684</v>
      </c>
      <c r="N105" s="5">
        <v>310537684</v>
      </c>
      <c r="O105" s="5">
        <v>145938285767</v>
      </c>
    </row>
    <row r="106" spans="3:15" ht="15.5" x14ac:dyDescent="0.35">
      <c r="C106" t="s">
        <v>404</v>
      </c>
      <c r="D106" s="5">
        <v>310537684</v>
      </c>
      <c r="E106" s="5">
        <v>310537684</v>
      </c>
      <c r="F106" s="5">
        <v>310537684</v>
      </c>
      <c r="G106" s="5">
        <v>310537684</v>
      </c>
      <c r="I106" s="5">
        <v>310537684</v>
      </c>
      <c r="J106" s="5">
        <v>310537684</v>
      </c>
      <c r="K106" s="5">
        <v>310537684</v>
      </c>
      <c r="L106" s="5">
        <v>310537684</v>
      </c>
      <c r="M106" s="5">
        <v>310537684</v>
      </c>
      <c r="N106" s="5">
        <v>310537684</v>
      </c>
      <c r="O106" s="5">
        <v>145938285767</v>
      </c>
    </row>
    <row r="107" spans="3:15" ht="15.5" x14ac:dyDescent="0.35">
      <c r="C107" t="s">
        <v>130</v>
      </c>
      <c r="D107" s="5">
        <v>3016297551</v>
      </c>
      <c r="E107" s="5">
        <v>3024584077</v>
      </c>
      <c r="F107" s="5">
        <v>3080267029</v>
      </c>
      <c r="G107" s="5">
        <v>3054043915</v>
      </c>
      <c r="I107" s="5">
        <v>3016297551</v>
      </c>
      <c r="J107" s="5">
        <v>3024584077</v>
      </c>
      <c r="K107" s="5">
        <v>3647269024</v>
      </c>
      <c r="L107" s="5">
        <v>1026520973</v>
      </c>
      <c r="M107" s="5">
        <v>816401078</v>
      </c>
      <c r="N107" s="5">
        <v>1266899358</v>
      </c>
      <c r="O107" s="5">
        <v>146994610309</v>
      </c>
    </row>
    <row r="108" spans="3:15" ht="15.5" x14ac:dyDescent="0.35">
      <c r="C108" t="s">
        <v>131</v>
      </c>
    </row>
    <row r="109" spans="3:15" ht="15.5" x14ac:dyDescent="0.35">
      <c r="C109" t="s">
        <v>132</v>
      </c>
      <c r="D109" s="5">
        <v>58500000000</v>
      </c>
      <c r="E109" s="5">
        <v>58500000000</v>
      </c>
      <c r="F109" s="5">
        <v>58500000000</v>
      </c>
      <c r="G109" s="5">
        <v>58500000000</v>
      </c>
      <c r="I109" s="5">
        <v>58500000000</v>
      </c>
      <c r="J109" s="5">
        <v>58500000000</v>
      </c>
      <c r="K109" s="5">
        <v>58500000000</v>
      </c>
      <c r="L109" s="5">
        <v>58500000000</v>
      </c>
      <c r="M109" s="5">
        <v>58500000000</v>
      </c>
      <c r="N109" s="5">
        <v>58500000000</v>
      </c>
      <c r="O109" s="5">
        <v>58500000000</v>
      </c>
    </row>
    <row r="110" spans="3:15" ht="15.5" x14ac:dyDescent="0.35">
      <c r="C110" t="s">
        <v>133</v>
      </c>
    </row>
    <row r="111" spans="3:15" ht="15.5" x14ac:dyDescent="0.35">
      <c r="C111" t="s">
        <v>134</v>
      </c>
      <c r="D111" s="5">
        <v>-73009359612</v>
      </c>
      <c r="E111" s="5">
        <v>-72571966187</v>
      </c>
      <c r="F111" s="5">
        <v>-69098297423</v>
      </c>
      <c r="G111" s="5">
        <v>-68995696464</v>
      </c>
      <c r="I111" s="5">
        <v>-73009359612</v>
      </c>
      <c r="J111" s="5">
        <v>-72571966187</v>
      </c>
      <c r="K111" s="5">
        <v>-68727788107</v>
      </c>
      <c r="L111" s="5">
        <v>-66149710037</v>
      </c>
      <c r="M111" s="5">
        <v>-64096082091</v>
      </c>
      <c r="N111" s="5">
        <v>-62404092821</v>
      </c>
      <c r="O111" s="5">
        <v>-102051977837</v>
      </c>
    </row>
    <row r="112" spans="3:15" ht="15.5" x14ac:dyDescent="0.35">
      <c r="C112" t="s">
        <v>135</v>
      </c>
    </row>
    <row r="113" spans="2:15" ht="15.5" x14ac:dyDescent="0.35">
      <c r="C113" t="s">
        <v>136</v>
      </c>
    </row>
    <row r="114" spans="2:15" ht="15.5" x14ac:dyDescent="0.35">
      <c r="C114" t="s">
        <v>137</v>
      </c>
      <c r="D114" s="5">
        <v>-73009359612</v>
      </c>
      <c r="E114" s="5">
        <v>-72571966187</v>
      </c>
      <c r="F114" s="5">
        <v>-69098297423</v>
      </c>
      <c r="G114" s="5">
        <v>-68995696464</v>
      </c>
      <c r="I114" s="5">
        <v>-73009359612</v>
      </c>
      <c r="J114" s="5">
        <v>-72571966187</v>
      </c>
      <c r="K114" s="5">
        <v>-68727788107</v>
      </c>
      <c r="L114" s="5">
        <v>-66149710037</v>
      </c>
      <c r="M114" s="5">
        <v>-64096082091</v>
      </c>
      <c r="N114" s="5">
        <v>-62404092821</v>
      </c>
      <c r="O114" s="5">
        <v>-102051977837</v>
      </c>
    </row>
    <row r="115" spans="2:15" ht="15.5" x14ac:dyDescent="0.35">
      <c r="C115" t="s">
        <v>291</v>
      </c>
      <c r="D115" s="5">
        <v>-24780113557</v>
      </c>
      <c r="E115" s="5">
        <v>-24777019841</v>
      </c>
      <c r="F115" s="5">
        <v>-24776342998</v>
      </c>
      <c r="G115" s="5">
        <v>-24775630116</v>
      </c>
      <c r="I115" s="5">
        <v>-24780113557</v>
      </c>
      <c r="J115" s="5">
        <v>-24777019841</v>
      </c>
      <c r="K115" s="5">
        <v>-24773570954</v>
      </c>
      <c r="L115" s="5">
        <v>-24802714602</v>
      </c>
      <c r="M115" s="5">
        <v>-24782302602</v>
      </c>
      <c r="N115" s="5">
        <v>-24758231464</v>
      </c>
      <c r="O115" s="5">
        <v>-46932863923</v>
      </c>
    </row>
    <row r="116" spans="2:15" ht="15.5" x14ac:dyDescent="0.35">
      <c r="C116" t="s">
        <v>10</v>
      </c>
      <c r="D116" s="5">
        <v>23399511567</v>
      </c>
      <c r="E116" s="5">
        <v>23839998708</v>
      </c>
      <c r="F116" s="5">
        <v>27314344315</v>
      </c>
      <c r="G116" s="5">
        <v>27417658156</v>
      </c>
      <c r="I116" s="5">
        <v>23399511567</v>
      </c>
      <c r="J116" s="5">
        <v>23839998708</v>
      </c>
      <c r="K116" s="5">
        <v>27687625675</v>
      </c>
      <c r="L116" s="5">
        <v>30236560097</v>
      </c>
      <c r="M116" s="5">
        <v>32310600043</v>
      </c>
      <c r="N116" s="5">
        <v>34026660451</v>
      </c>
      <c r="O116" s="5">
        <v>-29438399899</v>
      </c>
    </row>
    <row r="117" spans="2:15" ht="15.5" x14ac:dyDescent="0.35">
      <c r="C117" t="s">
        <v>138</v>
      </c>
      <c r="D117" s="5">
        <v>26415809118</v>
      </c>
      <c r="E117" s="5">
        <v>26864582785</v>
      </c>
      <c r="F117" s="5">
        <v>30394611344</v>
      </c>
      <c r="G117" s="5">
        <v>30471702071</v>
      </c>
      <c r="I117" s="5">
        <v>26415809118</v>
      </c>
      <c r="J117" s="5">
        <v>26864582785</v>
      </c>
      <c r="K117" s="5">
        <v>31334894699</v>
      </c>
      <c r="L117" s="5">
        <v>31263081070</v>
      </c>
      <c r="M117" s="5">
        <v>33127001121</v>
      </c>
      <c r="N117" s="5">
        <v>35293559809</v>
      </c>
      <c r="O117" s="5">
        <v>117556210410</v>
      </c>
    </row>
    <row r="118" spans="2:15" ht="15.5" x14ac:dyDescent="0.35">
      <c r="C118" t="s">
        <v>139</v>
      </c>
      <c r="D118" s="5">
        <v>585000000</v>
      </c>
      <c r="E118" s="5">
        <v>585000000</v>
      </c>
      <c r="F118" s="5">
        <v>585000000</v>
      </c>
      <c r="G118" s="5">
        <v>585000000</v>
      </c>
      <c r="I118" s="5">
        <v>585000000</v>
      </c>
      <c r="J118" s="5">
        <v>585000000</v>
      </c>
      <c r="K118" s="5">
        <v>585000000</v>
      </c>
      <c r="L118" s="5">
        <v>585000000</v>
      </c>
      <c r="M118" s="5">
        <v>585000000</v>
      </c>
      <c r="N118" s="5">
        <v>585000000</v>
      </c>
      <c r="O118" s="5">
        <v>585000000</v>
      </c>
    </row>
    <row r="120" spans="2:15" ht="15.5" x14ac:dyDescent="0.35">
      <c r="B120" t="s">
        <v>140</v>
      </c>
      <c r="C120" t="s">
        <v>141</v>
      </c>
      <c r="D120" s="5">
        <v>-48537620</v>
      </c>
      <c r="E120" s="5">
        <v>-68489530</v>
      </c>
      <c r="F120" s="5">
        <v>22619274</v>
      </c>
      <c r="G120" s="5">
        <v>32920977</v>
      </c>
      <c r="I120" s="5">
        <v>-48537620</v>
      </c>
      <c r="J120" s="5">
        <v>-12949279</v>
      </c>
      <c r="K120" s="5">
        <v>759996819</v>
      </c>
      <c r="L120" s="5">
        <v>-1079987707</v>
      </c>
      <c r="M120" s="5">
        <v>-3430442721</v>
      </c>
      <c r="N120" s="5">
        <v>4828455677</v>
      </c>
      <c r="O120" s="5">
        <v>-357069989</v>
      </c>
    </row>
    <row r="121" spans="2:15" ht="15.5" x14ac:dyDescent="0.35">
      <c r="C121" t="s">
        <v>585</v>
      </c>
      <c r="D121" s="5">
        <v>322631653</v>
      </c>
      <c r="F121" s="5">
        <v>26321700</v>
      </c>
      <c r="G121" s="5">
        <v>331612132</v>
      </c>
      <c r="I121" s="5">
        <v>322631653</v>
      </c>
      <c r="J121" s="5">
        <v>357933832</v>
      </c>
      <c r="K121" s="5">
        <v>4295214939</v>
      </c>
      <c r="L121" s="5">
        <v>4886010419</v>
      </c>
      <c r="M121" s="5">
        <v>1356297303</v>
      </c>
      <c r="O121" s="5">
        <v>2359777163</v>
      </c>
    </row>
    <row r="122" spans="2:15" ht="15.5" x14ac:dyDescent="0.35">
      <c r="C122" t="s">
        <v>842</v>
      </c>
      <c r="D122" s="5">
        <v>-371169273</v>
      </c>
      <c r="E122" s="5">
        <v>-68489530</v>
      </c>
      <c r="F122" s="5">
        <v>-3702426</v>
      </c>
      <c r="G122" s="5">
        <v>-298691155</v>
      </c>
      <c r="I122" s="5">
        <v>-371169273</v>
      </c>
      <c r="J122" s="5">
        <v>-370883111</v>
      </c>
      <c r="K122" s="5">
        <v>-3585103253</v>
      </c>
      <c r="L122" s="5">
        <v>-6402669294</v>
      </c>
      <c r="M122" s="5">
        <v>-3476450104</v>
      </c>
      <c r="N122" s="5">
        <v>968873134</v>
      </c>
      <c r="O122" s="5">
        <v>-2107052722</v>
      </c>
    </row>
    <row r="123" spans="2:15" ht="15.5" x14ac:dyDescent="0.35">
      <c r="C123" t="s">
        <v>1842</v>
      </c>
    </row>
    <row r="124" spans="2:15" ht="15.5" x14ac:dyDescent="0.35">
      <c r="C124" t="s">
        <v>696</v>
      </c>
    </row>
    <row r="125" spans="2:15" ht="15.5" x14ac:dyDescent="0.35">
      <c r="C125" t="s">
        <v>1069</v>
      </c>
      <c r="D125" s="5">
        <v>-371169273</v>
      </c>
      <c r="E125" s="5">
        <v>-68489530</v>
      </c>
      <c r="F125" s="5">
        <v>-3702426</v>
      </c>
      <c r="G125" s="5">
        <v>-298691155</v>
      </c>
      <c r="I125" s="5">
        <v>-371169273</v>
      </c>
      <c r="J125" s="5">
        <v>-370883111</v>
      </c>
      <c r="K125" s="5">
        <v>-3585103253</v>
      </c>
      <c r="L125" s="5">
        <v>-6402669294</v>
      </c>
      <c r="M125" s="5">
        <v>-3476450104</v>
      </c>
      <c r="N125" s="5">
        <v>968873134</v>
      </c>
      <c r="O125" s="5">
        <v>-2107052722</v>
      </c>
    </row>
    <row r="126" spans="2:15" ht="15.5" x14ac:dyDescent="0.35">
      <c r="C126" t="s">
        <v>596</v>
      </c>
      <c r="K126" s="5">
        <v>49885133</v>
      </c>
      <c r="L126" s="5">
        <v>5599996</v>
      </c>
      <c r="M126" s="5">
        <v>121439649</v>
      </c>
      <c r="N126" s="5">
        <v>4428696</v>
      </c>
      <c r="O126" s="5">
        <v>4428696</v>
      </c>
    </row>
    <row r="127" spans="2:15" ht="15.5" x14ac:dyDescent="0.35">
      <c r="C127" t="s">
        <v>724</v>
      </c>
      <c r="L127" s="5">
        <v>431071172</v>
      </c>
      <c r="M127" s="5">
        <v>-1431729569</v>
      </c>
      <c r="N127" s="5">
        <v>3855153847</v>
      </c>
      <c r="O127" s="5">
        <v>-614223126</v>
      </c>
    </row>
    <row r="128" spans="2:15" ht="15.5" x14ac:dyDescent="0.35">
      <c r="C128" t="s">
        <v>178</v>
      </c>
      <c r="K128" s="5">
        <v>30215940</v>
      </c>
    </row>
    <row r="129" spans="2:15" ht="15.5" x14ac:dyDescent="0.35">
      <c r="C129" t="s">
        <v>179</v>
      </c>
      <c r="K129" s="5">
        <v>-1667101000</v>
      </c>
      <c r="L129" s="5">
        <v>275000000</v>
      </c>
      <c r="N129" s="5">
        <v>1250000</v>
      </c>
    </row>
    <row r="130" spans="2:15" ht="15.5" x14ac:dyDescent="0.35">
      <c r="C130" t="s">
        <v>185</v>
      </c>
      <c r="K130" s="5">
        <v>15899000</v>
      </c>
      <c r="N130" s="5">
        <v>1050000</v>
      </c>
    </row>
    <row r="131" spans="2:15" ht="15.5" x14ac:dyDescent="0.35">
      <c r="C131" t="s">
        <v>1119</v>
      </c>
      <c r="K131" s="5">
        <v>-1683000000</v>
      </c>
    </row>
    <row r="132" spans="2:15" ht="15.5" x14ac:dyDescent="0.35">
      <c r="C132" t="s">
        <v>411</v>
      </c>
      <c r="L132" s="5">
        <v>275000000</v>
      </c>
    </row>
    <row r="133" spans="2:15" ht="15.5" x14ac:dyDescent="0.35">
      <c r="C133" t="s">
        <v>1088</v>
      </c>
      <c r="N133" s="5">
        <v>200000</v>
      </c>
    </row>
    <row r="134" spans="2:15" ht="15.5" x14ac:dyDescent="0.35">
      <c r="C134" t="s">
        <v>186</v>
      </c>
      <c r="K134" s="5">
        <v>30215940</v>
      </c>
    </row>
    <row r="135" spans="2:15" ht="15.5" x14ac:dyDescent="0.35">
      <c r="C135" t="s">
        <v>1843</v>
      </c>
      <c r="K135" s="5">
        <v>30215940</v>
      </c>
    </row>
    <row r="136" spans="2:15" ht="15.5" x14ac:dyDescent="0.35">
      <c r="C136" t="s">
        <v>116</v>
      </c>
    </row>
    <row r="137" spans="2:15" ht="15.5" x14ac:dyDescent="0.35">
      <c r="C137" t="s">
        <v>195</v>
      </c>
      <c r="D137" s="5">
        <v>-48537620</v>
      </c>
      <c r="E137" s="5">
        <v>-68489530</v>
      </c>
      <c r="F137" s="5">
        <v>22619274</v>
      </c>
      <c r="G137" s="5">
        <v>32920977</v>
      </c>
      <c r="I137" s="5">
        <v>-48537620</v>
      </c>
      <c r="J137" s="5">
        <v>-12949279</v>
      </c>
      <c r="K137" s="5">
        <v>-876888241</v>
      </c>
      <c r="L137" s="5">
        <v>-804987707</v>
      </c>
      <c r="M137" s="5">
        <v>-3430442721</v>
      </c>
      <c r="N137" s="5">
        <v>4829705677</v>
      </c>
      <c r="O137" s="5">
        <v>-357069989</v>
      </c>
    </row>
    <row r="138" spans="2:15" ht="15.5" x14ac:dyDescent="0.35">
      <c r="C138" t="s">
        <v>1844</v>
      </c>
    </row>
    <row r="139" spans="2:15" ht="15.5" x14ac:dyDescent="0.35">
      <c r="C139" t="s">
        <v>196</v>
      </c>
      <c r="D139" s="5">
        <v>139895600</v>
      </c>
      <c r="G139" s="5">
        <v>152844879</v>
      </c>
      <c r="I139" s="5">
        <v>139895600</v>
      </c>
      <c r="J139" s="5">
        <v>152844879</v>
      </c>
      <c r="K139" s="5">
        <v>1029733120</v>
      </c>
      <c r="L139" s="5">
        <v>1834720827</v>
      </c>
      <c r="M139" s="5">
        <v>5265163548</v>
      </c>
      <c r="N139" s="5">
        <v>435457871</v>
      </c>
      <c r="O139" s="5">
        <v>792527860</v>
      </c>
    </row>
    <row r="140" spans="2:15" ht="15.5" x14ac:dyDescent="0.35">
      <c r="C140" t="s">
        <v>197</v>
      </c>
      <c r="D140" s="5">
        <v>91357980</v>
      </c>
      <c r="E140" s="5">
        <v>-68489530</v>
      </c>
      <c r="F140" s="5">
        <v>22619274</v>
      </c>
      <c r="G140" s="5">
        <v>185765856</v>
      </c>
      <c r="I140" s="5">
        <v>91357980</v>
      </c>
      <c r="J140" s="5">
        <v>139895600</v>
      </c>
      <c r="K140" s="5">
        <v>152844879</v>
      </c>
      <c r="L140" s="5">
        <v>1029733120</v>
      </c>
      <c r="M140" s="5">
        <v>1834720827</v>
      </c>
      <c r="N140" s="5">
        <v>5265163548</v>
      </c>
      <c r="O140" s="5">
        <v>435457871</v>
      </c>
    </row>
    <row r="142" spans="2:15" ht="15.5" x14ac:dyDescent="0.35">
      <c r="B142" t="s">
        <v>198</v>
      </c>
      <c r="C142" t="s">
        <v>12</v>
      </c>
      <c r="D142" s="5">
        <v>580000000</v>
      </c>
      <c r="E142" s="5">
        <v>580000000</v>
      </c>
      <c r="F142" s="5">
        <v>580000000</v>
      </c>
      <c r="G142" s="5">
        <v>580000000</v>
      </c>
      <c r="I142" s="5">
        <v>580000000</v>
      </c>
      <c r="J142" s="5">
        <v>580000000</v>
      </c>
      <c r="K142" s="5">
        <v>580000000</v>
      </c>
      <c r="L142" s="5">
        <v>580000000</v>
      </c>
      <c r="M142" s="5">
        <v>580000000</v>
      </c>
      <c r="N142" s="5">
        <v>580000000</v>
      </c>
      <c r="O142" s="5">
        <v>580000000</v>
      </c>
    </row>
    <row r="143" spans="2:15" ht="15.5" x14ac:dyDescent="0.35">
      <c r="C143" t="s">
        <v>199</v>
      </c>
      <c r="D143" s="6">
        <v>-0.75</v>
      </c>
      <c r="E143" s="6">
        <v>-5.94</v>
      </c>
      <c r="F143" s="6">
        <v>-0.18</v>
      </c>
      <c r="G143" s="6">
        <v>-0.46</v>
      </c>
    </row>
    <row r="144" spans="2:15" ht="15.5" x14ac:dyDescent="0.35">
      <c r="C144" t="s">
        <v>200</v>
      </c>
      <c r="D144" s="5">
        <v>-68</v>
      </c>
      <c r="E144" s="6">
        <v>-8.59</v>
      </c>
      <c r="F144" s="6">
        <v>-283.33</v>
      </c>
      <c r="G144" s="6">
        <v>-110.87</v>
      </c>
    </row>
    <row r="145" spans="3:7" ht="15.5" x14ac:dyDescent="0.35">
      <c r="C145" t="s">
        <v>69</v>
      </c>
      <c r="D145" s="6">
        <v>92.47</v>
      </c>
      <c r="E145" s="5">
        <v>0</v>
      </c>
      <c r="F145" s="6">
        <v>1133.48</v>
      </c>
      <c r="G145" s="6">
        <v>89.97</v>
      </c>
    </row>
    <row r="146" spans="3:7" ht="15.5" x14ac:dyDescent="0.35">
      <c r="C146" t="s">
        <v>201</v>
      </c>
    </row>
    <row r="147" spans="3:7" ht="15.5" x14ac:dyDescent="0.35">
      <c r="C147" t="s">
        <v>202</v>
      </c>
      <c r="D147" s="6">
        <v>-1.66E-2</v>
      </c>
      <c r="E147" s="6">
        <v>-0.1293</v>
      </c>
      <c r="F147" s="6">
        <v>-3.4000000000000002E-3</v>
      </c>
      <c r="G147" s="6">
        <v>-8.8000000000000005E-3</v>
      </c>
    </row>
    <row r="148" spans="3:7" ht="15.5" x14ac:dyDescent="0.35">
      <c r="C148" t="s">
        <v>203</v>
      </c>
      <c r="D148" s="6">
        <v>-9.1000000000000004E-3</v>
      </c>
      <c r="E148" s="6">
        <v>-7.1399999999999991E-2</v>
      </c>
      <c r="F148" s="6">
        <v>-2E-3</v>
      </c>
      <c r="G148" s="6">
        <v>-5.1000000000000004E-3</v>
      </c>
    </row>
    <row r="149" spans="3:7" ht="15.5" x14ac:dyDescent="0.35">
      <c r="C149" t="s">
        <v>204</v>
      </c>
      <c r="D149" s="6">
        <v>-3.7200000000000004E-2</v>
      </c>
      <c r="E149" s="6">
        <v>-4.4000000000000003E-3</v>
      </c>
      <c r="F149" s="6">
        <v>-3.7000000000000002E-3</v>
      </c>
      <c r="G149" s="6">
        <v>-1.95E-2</v>
      </c>
    </row>
    <row r="150" spans="3:7" ht="15.5" x14ac:dyDescent="0.35">
      <c r="C150" t="s">
        <v>205</v>
      </c>
    </row>
    <row r="151" spans="3:7" ht="15.5" x14ac:dyDescent="0.35">
      <c r="C151" t="s">
        <v>206</v>
      </c>
      <c r="D151" s="5">
        <v>23000000000</v>
      </c>
      <c r="E151" s="5">
        <v>24000000000</v>
      </c>
      <c r="F151" s="5">
        <v>27000000000</v>
      </c>
      <c r="G151" s="5">
        <v>27000000000</v>
      </c>
    </row>
    <row r="152" spans="3:7" ht="15.5" x14ac:dyDescent="0.35">
      <c r="C152" t="s">
        <v>207</v>
      </c>
      <c r="D152" s="6">
        <v>0.62</v>
      </c>
      <c r="E152" s="6">
        <v>0.61</v>
      </c>
      <c r="F152" s="6">
        <v>0.56999999999999995</v>
      </c>
      <c r="G152" s="6">
        <v>0.56999999999999995</v>
      </c>
    </row>
    <row r="153" spans="3:7" ht="15.5" x14ac:dyDescent="0.35">
      <c r="C153" t="s">
        <v>208</v>
      </c>
      <c r="D153" s="6">
        <v>82.36</v>
      </c>
      <c r="E153" s="6">
        <v>83.11</v>
      </c>
      <c r="F153" s="6">
        <v>89.04</v>
      </c>
      <c r="G153" s="6">
        <v>89.22</v>
      </c>
    </row>
    <row r="154" spans="3:7" ht="15.5" x14ac:dyDescent="0.35">
      <c r="C154" t="s">
        <v>209</v>
      </c>
      <c r="D154" s="6">
        <v>0.63</v>
      </c>
      <c r="E154" s="6">
        <v>0.62</v>
      </c>
      <c r="F154" s="6">
        <v>0.57999999999999996</v>
      </c>
      <c r="G154" s="6">
        <v>0.57999999999999996</v>
      </c>
    </row>
    <row r="155" spans="3:7" ht="15.5" x14ac:dyDescent="0.35">
      <c r="C155" t="s">
        <v>210</v>
      </c>
      <c r="D155" s="6">
        <v>81.13</v>
      </c>
      <c r="E155" s="6">
        <v>81.88</v>
      </c>
      <c r="F155" s="6">
        <v>87.81</v>
      </c>
      <c r="G155" s="6">
        <v>87.99</v>
      </c>
    </row>
    <row r="156" spans="3:7" ht="15.5" x14ac:dyDescent="0.35">
      <c r="C156" t="s">
        <v>211</v>
      </c>
    </row>
    <row r="157" spans="3:7" ht="15.5" x14ac:dyDescent="0.35">
      <c r="C157" t="s">
        <v>212</v>
      </c>
    </row>
    <row r="158" spans="3:7" ht="15.5" x14ac:dyDescent="0.35">
      <c r="C158" t="s">
        <v>213</v>
      </c>
      <c r="D158" s="5">
        <v>48000000000</v>
      </c>
      <c r="E158" s="5">
        <v>49000000000</v>
      </c>
      <c r="F158" s="5">
        <v>52000000000</v>
      </c>
      <c r="G158" s="5">
        <v>52000000000</v>
      </c>
    </row>
    <row r="159" spans="3:7" ht="15.5" x14ac:dyDescent="0.35">
      <c r="C159" t="s">
        <v>24</v>
      </c>
    </row>
    <row r="160" spans="3:7" ht="15.5" x14ac:dyDescent="0.35">
      <c r="C160" t="s">
        <v>21</v>
      </c>
      <c r="D160" s="5">
        <v>0</v>
      </c>
      <c r="E160" s="5">
        <v>0</v>
      </c>
      <c r="F160" s="5">
        <v>0</v>
      </c>
      <c r="G160" s="5">
        <v>0</v>
      </c>
    </row>
    <row r="161" spans="3:15" ht="15.5" x14ac:dyDescent="0.35">
      <c r="C161" t="s">
        <v>214</v>
      </c>
      <c r="D161" s="5">
        <v>-3000000000</v>
      </c>
      <c r="E161" s="5">
        <v>-3000000000</v>
      </c>
      <c r="F161" s="5">
        <v>-3000000000</v>
      </c>
      <c r="G161" s="5">
        <v>-3000000000</v>
      </c>
    </row>
    <row r="162" spans="3:15" ht="15.5" x14ac:dyDescent="0.35">
      <c r="C162" t="s">
        <v>215</v>
      </c>
      <c r="D162" s="5">
        <v>0</v>
      </c>
      <c r="E162" s="5">
        <v>0</v>
      </c>
      <c r="F162" s="5">
        <v>0</v>
      </c>
      <c r="G162" s="5">
        <v>0</v>
      </c>
    </row>
    <row r="163" spans="3:15" ht="15.5" x14ac:dyDescent="0.35">
      <c r="C163" t="s">
        <v>216</v>
      </c>
    </row>
    <row r="164" spans="3:15" ht="15.5" x14ac:dyDescent="0.35">
      <c r="C164" t="s">
        <v>13</v>
      </c>
      <c r="D164" s="5">
        <v>0</v>
      </c>
      <c r="E164" s="5">
        <v>0</v>
      </c>
      <c r="F164" s="5">
        <v>0</v>
      </c>
      <c r="G164" s="5">
        <v>0</v>
      </c>
    </row>
    <row r="165" spans="3:15" ht="15.5" x14ac:dyDescent="0.35">
      <c r="C165" t="s">
        <v>16</v>
      </c>
      <c r="D165" s="6">
        <v>-0.08</v>
      </c>
      <c r="E165" s="6">
        <v>-0.12</v>
      </c>
      <c r="F165" s="6">
        <v>0.04</v>
      </c>
      <c r="G165" s="6">
        <v>0.06</v>
      </c>
    </row>
    <row r="166" spans="3:15" ht="15.5" x14ac:dyDescent="0.35">
      <c r="C166" t="s">
        <v>54</v>
      </c>
      <c r="I166" s="6">
        <v>-0.75</v>
      </c>
      <c r="J166" s="6">
        <v>-6.57</v>
      </c>
      <c r="K166" s="6">
        <v>-4.41</v>
      </c>
      <c r="L166" s="6">
        <v>-3.51</v>
      </c>
      <c r="M166" s="6">
        <v>-2.89</v>
      </c>
      <c r="N166" s="6">
        <v>67.77</v>
      </c>
      <c r="O166" s="6">
        <v>-190.06</v>
      </c>
    </row>
    <row r="167" spans="3:15" ht="15.5" x14ac:dyDescent="0.35">
      <c r="C167" t="s">
        <v>68</v>
      </c>
      <c r="I167" s="5">
        <v>-68</v>
      </c>
      <c r="J167" s="6">
        <v>-7.76</v>
      </c>
      <c r="K167" s="6">
        <v>-13.38</v>
      </c>
      <c r="L167" s="6">
        <v>-44.44</v>
      </c>
      <c r="M167" s="6">
        <v>-145.33000000000001</v>
      </c>
      <c r="N167" s="6">
        <v>6.2</v>
      </c>
      <c r="O167" s="6">
        <v>-2.21</v>
      </c>
    </row>
    <row r="168" spans="3:15" ht="15.5" x14ac:dyDescent="0.35">
      <c r="C168" t="s">
        <v>71</v>
      </c>
      <c r="I168" s="6">
        <v>92.47</v>
      </c>
      <c r="J168" s="6">
        <v>83.35</v>
      </c>
      <c r="K168" s="6">
        <v>7.04</v>
      </c>
      <c r="L168" s="6">
        <v>21.45</v>
      </c>
      <c r="M168" s="6">
        <v>122.2</v>
      </c>
      <c r="N168" s="5">
        <v>0</v>
      </c>
      <c r="O168" s="5">
        <v>0</v>
      </c>
    </row>
    <row r="169" spans="3:15" ht="15.5" x14ac:dyDescent="0.35">
      <c r="C169" t="s">
        <v>217</v>
      </c>
      <c r="L169" s="5">
        <v>-3100000000</v>
      </c>
    </row>
    <row r="170" spans="3:15" ht="15.5" x14ac:dyDescent="0.35">
      <c r="C170" t="s">
        <v>218</v>
      </c>
      <c r="I170" s="6">
        <v>-1.66E-2</v>
      </c>
      <c r="J170" s="6">
        <v>-0.1431</v>
      </c>
      <c r="K170" s="6">
        <v>-8.2299999999999998E-2</v>
      </c>
      <c r="L170" s="6">
        <v>-6.5700000000000008E-2</v>
      </c>
      <c r="M170" s="6">
        <v>-5.1100000000000007E-2</v>
      </c>
      <c r="N170" s="6">
        <v>1.1234</v>
      </c>
      <c r="O170" s="6">
        <v>-0.94579999999999997</v>
      </c>
    </row>
    <row r="171" spans="3:15" ht="15.5" x14ac:dyDescent="0.35">
      <c r="C171" t="s">
        <v>219</v>
      </c>
      <c r="I171" s="6">
        <v>-9.1000000000000004E-3</v>
      </c>
      <c r="J171" s="6">
        <v>-7.9100000000000004E-2</v>
      </c>
      <c r="K171" s="6">
        <v>-4.9100000000000005E-2</v>
      </c>
      <c r="L171" s="6">
        <v>-3.73E-2</v>
      </c>
      <c r="M171" s="6">
        <v>-2.9600000000000001E-2</v>
      </c>
      <c r="N171" s="6">
        <v>0.67449999999999999</v>
      </c>
      <c r="O171" s="6">
        <v>-6.3553999999999995</v>
      </c>
    </row>
    <row r="172" spans="3:15" ht="15.5" x14ac:dyDescent="0.35">
      <c r="C172" t="s">
        <v>220</v>
      </c>
      <c r="I172" s="6">
        <v>-1.84E-2</v>
      </c>
      <c r="J172" s="6">
        <v>-1.8700000000000001E-2</v>
      </c>
      <c r="K172" s="6">
        <v>-3.6000000000000004E-2</v>
      </c>
      <c r="L172" s="6">
        <v>-9.9700000000000011E-2</v>
      </c>
      <c r="M172" s="6">
        <v>-7.0900000000000005E-2</v>
      </c>
      <c r="N172" s="6">
        <v>0.51859999999999995</v>
      </c>
      <c r="O172" s="6">
        <v>-1.7947</v>
      </c>
    </row>
    <row r="173" spans="3:15" ht="15.5" x14ac:dyDescent="0.35">
      <c r="C173" t="s">
        <v>221</v>
      </c>
    </row>
    <row r="174" spans="3:15" ht="15.5" x14ac:dyDescent="0.35">
      <c r="C174" t="s">
        <v>65</v>
      </c>
      <c r="I174" s="6">
        <v>0.62</v>
      </c>
      <c r="J174" s="6">
        <v>0.61</v>
      </c>
      <c r="K174" s="6">
        <v>0.66</v>
      </c>
      <c r="L174" s="6">
        <v>1.66</v>
      </c>
      <c r="M174" s="6">
        <v>4.3</v>
      </c>
      <c r="N174" s="6">
        <v>4.18</v>
      </c>
      <c r="O174" s="6">
        <v>14.04</v>
      </c>
    </row>
    <row r="175" spans="3:15" ht="15.5" x14ac:dyDescent="0.35">
      <c r="C175" t="s">
        <v>62</v>
      </c>
      <c r="I175" s="6">
        <v>82.36</v>
      </c>
      <c r="J175" s="6">
        <v>83.11</v>
      </c>
      <c r="K175" s="6">
        <v>89.68</v>
      </c>
      <c r="L175" s="6">
        <v>94.08</v>
      </c>
      <c r="M175" s="6">
        <v>97.59</v>
      </c>
      <c r="N175" s="6">
        <v>100.49</v>
      </c>
      <c r="O175" s="6">
        <v>29.91</v>
      </c>
    </row>
    <row r="176" spans="3:15" ht="15.5" x14ac:dyDescent="0.35">
      <c r="C176" t="s">
        <v>222</v>
      </c>
      <c r="I176" s="6">
        <v>0.63</v>
      </c>
      <c r="J176" s="6">
        <v>0.62</v>
      </c>
      <c r="K176" s="6">
        <v>0.67</v>
      </c>
      <c r="L176" s="6">
        <v>1.66</v>
      </c>
      <c r="M176" s="6">
        <v>4.3</v>
      </c>
      <c r="N176" s="6">
        <v>4.18</v>
      </c>
      <c r="O176" s="6">
        <v>14.04</v>
      </c>
    </row>
    <row r="177" spans="3:15" ht="15.5" x14ac:dyDescent="0.35">
      <c r="C177" t="s">
        <v>223</v>
      </c>
      <c r="I177" s="6">
        <v>81.13</v>
      </c>
      <c r="J177" s="6">
        <v>81.88</v>
      </c>
      <c r="K177" s="6">
        <v>88.45</v>
      </c>
      <c r="L177" s="6">
        <v>94.08</v>
      </c>
      <c r="M177" s="6">
        <v>97.59</v>
      </c>
      <c r="N177" s="6">
        <v>100.49</v>
      </c>
      <c r="O177" s="6">
        <v>29.91</v>
      </c>
    </row>
    <row r="178" spans="3:15" ht="15.5" x14ac:dyDescent="0.35">
      <c r="C178" t="s">
        <v>224</v>
      </c>
    </row>
    <row r="179" spans="3:15" ht="15.5" x14ac:dyDescent="0.35">
      <c r="C179" t="s">
        <v>225</v>
      </c>
    </row>
    <row r="180" spans="3:15" ht="15.5" x14ac:dyDescent="0.35">
      <c r="C180" t="s">
        <v>26</v>
      </c>
    </row>
    <row r="181" spans="3:15" ht="15.5" x14ac:dyDescent="0.35">
      <c r="C181" t="s">
        <v>23</v>
      </c>
      <c r="I181" s="5">
        <v>0</v>
      </c>
      <c r="J181" s="5">
        <v>0</v>
      </c>
      <c r="K181" s="5">
        <v>0</v>
      </c>
      <c r="L181" s="5">
        <v>-1000000000</v>
      </c>
      <c r="M181" s="5">
        <v>-2000000000</v>
      </c>
      <c r="N181" s="5">
        <v>-5000000000</v>
      </c>
      <c r="O181" s="5">
        <v>0</v>
      </c>
    </row>
    <row r="182" spans="3:15" ht="15.5" x14ac:dyDescent="0.35">
      <c r="C182" t="s">
        <v>226</v>
      </c>
      <c r="I182" s="5">
        <v>-3000000000</v>
      </c>
      <c r="J182" s="5">
        <v>-3000000000</v>
      </c>
      <c r="K182" s="5">
        <v>-2000000000</v>
      </c>
      <c r="L182" s="5">
        <v>0</v>
      </c>
      <c r="M182" s="5">
        <v>3000000000</v>
      </c>
      <c r="N182" s="5">
        <v>5000000000</v>
      </c>
      <c r="O182" s="5">
        <v>6000000000</v>
      </c>
    </row>
    <row r="183" spans="3:15" ht="15.5" x14ac:dyDescent="0.35">
      <c r="C183" t="s">
        <v>227</v>
      </c>
      <c r="I183" s="5">
        <v>0</v>
      </c>
      <c r="J183" s="5">
        <v>0</v>
      </c>
      <c r="K183" s="5">
        <v>1000000000</v>
      </c>
      <c r="L183" s="5">
        <v>-1000000000</v>
      </c>
      <c r="M183" s="5">
        <v>-3000000000</v>
      </c>
      <c r="N183" s="5">
        <v>5000000000</v>
      </c>
      <c r="O183" s="5">
        <v>0</v>
      </c>
    </row>
    <row r="184" spans="3:15" ht="15.5" x14ac:dyDescent="0.35">
      <c r="C184" t="s">
        <v>228</v>
      </c>
      <c r="K184" s="5">
        <v>0</v>
      </c>
      <c r="N184" s="5">
        <v>0</v>
      </c>
    </row>
    <row r="185" spans="3:15" ht="15.5" x14ac:dyDescent="0.35">
      <c r="C185" t="s">
        <v>15</v>
      </c>
      <c r="I185" s="5">
        <v>0</v>
      </c>
      <c r="J185" s="5">
        <v>0</v>
      </c>
      <c r="K185" s="5">
        <v>1000000000</v>
      </c>
      <c r="L185" s="5">
        <v>-1000000000</v>
      </c>
      <c r="M185" s="5">
        <v>-3000000000</v>
      </c>
      <c r="N185" s="5">
        <v>5000000000</v>
      </c>
      <c r="O185" s="5">
        <v>0</v>
      </c>
    </row>
    <row r="186" spans="3:15" ht="15.5" x14ac:dyDescent="0.35">
      <c r="C186" t="s">
        <v>17</v>
      </c>
      <c r="I186" s="6">
        <v>-0.08</v>
      </c>
      <c r="J186" s="6">
        <v>-0.02</v>
      </c>
      <c r="K186" s="6">
        <v>1.33</v>
      </c>
      <c r="L186" s="6">
        <v>-1.85</v>
      </c>
      <c r="M186" s="6">
        <v>-5.86</v>
      </c>
      <c r="N186" s="6">
        <v>8.26</v>
      </c>
      <c r="O186" s="6">
        <v>-0.61</v>
      </c>
    </row>
  </sheetData>
  <pageMargins left="0.7" right="0.7" top="0.75" bottom="0.75" header="0.3" footer="0.3"/>
  <ignoredErrors>
    <ignoredError sqref="A1:O187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26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1846</v>
      </c>
      <c r="D2" s="2" vm="435">
        <f ca="1">IFERROR(_xlfn.STOCKHISTORY("XIDX:" &amp; $C$1, D3, , 0, 0, 1), "Libur")</f>
        <v>4840</v>
      </c>
      <c r="E2" s="2" vm="436">
        <f ca="1">IFERROR(_xlfn.STOCKHISTORY("XIDX:" &amp; $C$1, E3, , 0, 0, 1), "Libur")</f>
        <v>4630</v>
      </c>
      <c r="H2" s="2" vm="436">
        <f ca="1">IFERROR(INDEX(D2:G2,COUNT(D2:G2)),"")</f>
        <v>4630</v>
      </c>
      <c r="I2" s="2" vm="437">
        <f t="shared" ref="I2:Z2" ca="1" si="0">IFERROR(_xlfn.STOCKHISTORY("XIDX:" &amp; $C$1, I1, , 0, 0, 1), "Libur")</f>
        <v>4770</v>
      </c>
      <c r="J2" s="2" vm="438">
        <f t="shared" ca="1" si="0"/>
        <v>3650</v>
      </c>
      <c r="K2" s="2" vm="439">
        <f t="shared" ca="1" si="0"/>
        <v>4000</v>
      </c>
      <c r="L2" s="2" vm="440">
        <f t="shared" ca="1" si="0"/>
        <v>4950</v>
      </c>
      <c r="M2" s="2" vm="441">
        <f t="shared" ca="1" si="0"/>
        <v>4360</v>
      </c>
      <c r="N2" s="2" vm="442">
        <f t="shared" ca="1" si="0"/>
        <v>4150</v>
      </c>
      <c r="O2" s="2" vm="443">
        <f t="shared" ca="1" si="0"/>
        <v>4140</v>
      </c>
      <c r="P2" s="2" vm="73">
        <f t="shared" ca="1" si="0"/>
        <v>4050</v>
      </c>
      <c r="Q2" s="2" vm="444">
        <f t="shared" ca="1" si="0"/>
        <v>3420</v>
      </c>
      <c r="R2" s="2" vm="445">
        <f t="shared" ca="1" si="0"/>
        <v>4350</v>
      </c>
      <c r="S2" s="2" vm="446">
        <f t="shared" ca="1" si="0"/>
        <v>4200</v>
      </c>
      <c r="T2" s="2" vm="447">
        <f t="shared" ca="1" si="0"/>
        <v>8100</v>
      </c>
      <c r="U2" s="2" vm="448">
        <f t="shared" ca="1" si="0"/>
        <v>7850</v>
      </c>
      <c r="V2" s="2" t="str">
        <f t="shared" ca="1" si="0"/>
        <v>Libur</v>
      </c>
      <c r="W2" s="2" vm="449">
        <f t="shared" ca="1" si="0"/>
        <v>6400</v>
      </c>
      <c r="X2" s="2" vm="450">
        <f t="shared" ca="1" si="0"/>
        <v>5000</v>
      </c>
      <c r="Y2" s="2" t="str">
        <f t="shared" ca="1" si="0"/>
        <v>Libur</v>
      </c>
      <c r="Z2" s="2" vm="365">
        <f t="shared" ca="1" si="0"/>
        <v>1700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22995924000000</v>
      </c>
      <c r="E4" s="2">
        <f>IFERROR(INDEX(E51:E500,MATCH($C$4,$C$51:$C$500,0)),"")</f>
        <v>20734239000000</v>
      </c>
      <c r="H4" s="2">
        <f>IFERROR(SUM(D4:G4)*(4/MAX(1,COUNT(D4:G4))),"")</f>
        <v>87460326000000</v>
      </c>
      <c r="I4" s="2">
        <f t="shared" ref="I4:Z4" si="1">IFERROR(INDEX(I51:I500,MATCH($C$4,$C$51:$C$500,0)),"")</f>
        <v>86946068000000</v>
      </c>
      <c r="J4" s="2">
        <f t="shared" si="1"/>
        <v>78835443000000</v>
      </c>
      <c r="K4" s="2">
        <f t="shared" si="1"/>
        <v>66530549000000</v>
      </c>
      <c r="L4" s="2">
        <f t="shared" si="1"/>
        <v>75045559000000</v>
      </c>
      <c r="M4" s="2">
        <f t="shared" si="1"/>
        <v>57004234000000</v>
      </c>
      <c r="N4" s="2">
        <f t="shared" si="1"/>
        <v>40434346000000</v>
      </c>
      <c r="O4" s="2">
        <f t="shared" si="1"/>
        <v>36198102000000</v>
      </c>
      <c r="P4" s="2">
        <f t="shared" si="1"/>
        <v>37391643000000</v>
      </c>
      <c r="Q4" s="2">
        <f t="shared" si="1"/>
        <v>35318102000000</v>
      </c>
      <c r="R4" s="2">
        <f t="shared" si="1"/>
        <v>29752126000000</v>
      </c>
      <c r="S4" s="2">
        <f t="shared" si="1"/>
        <v>36230113000000</v>
      </c>
      <c r="T4" s="2">
        <f t="shared" si="1"/>
        <v>32340665000000</v>
      </c>
      <c r="U4" s="2">
        <f t="shared" si="1"/>
        <v>23935214000000</v>
      </c>
      <c r="V4" s="2">
        <f t="shared" si="1"/>
        <v>27526306000000</v>
      </c>
      <c r="W4" s="2">
        <f t="shared" si="1"/>
        <v>31676219000000</v>
      </c>
      <c r="X4" s="2">
        <f t="shared" si="1"/>
        <v>20265425000000</v>
      </c>
      <c r="Y4" s="2">
        <f t="shared" si="1"/>
        <v>14201230455621</v>
      </c>
      <c r="Z4" s="2">
        <f t="shared" si="1"/>
        <v>16101565153940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1625968000000</v>
      </c>
      <c r="E5" s="2">
        <f>IFERROR(INDEX(E51:E500,MATCH($C$5,$C$51:$C$500,0)),"")</f>
        <v>848908000000</v>
      </c>
      <c r="H5" s="2">
        <f>IFERROR(SUM(D5:G5)*(4/MAX(1,COUNT(D5:G5))),"")</f>
        <v>4949752000000</v>
      </c>
      <c r="I5" s="2">
        <f t="shared" ref="I5:Z5" si="2">IFERROR(INDEX(I51:I500,MATCH($C$5,$C$51:$C$500,0)),"")</f>
        <v>2636973000000</v>
      </c>
      <c r="J5" s="2">
        <f t="shared" si="2"/>
        <v>1385050000000</v>
      </c>
      <c r="K5" s="2">
        <f t="shared" si="2"/>
        <v>886912000000</v>
      </c>
      <c r="L5" s="2">
        <f t="shared" si="2"/>
        <v>5717874000000</v>
      </c>
      <c r="M5" s="2">
        <f t="shared" si="2"/>
        <v>2882367000000</v>
      </c>
      <c r="N5" s="2">
        <f t="shared" si="2"/>
        <v>1597099000000</v>
      </c>
      <c r="O5" s="2">
        <f t="shared" si="2"/>
        <v>838144000000</v>
      </c>
      <c r="P5" s="2">
        <f t="shared" si="2"/>
        <v>802360000000</v>
      </c>
      <c r="Q5" s="2">
        <f t="shared" si="2"/>
        <v>1171732000000</v>
      </c>
      <c r="R5" s="2">
        <f t="shared" si="2"/>
        <v>2578172000000</v>
      </c>
      <c r="S5" s="2">
        <f t="shared" si="2"/>
        <v>-281073000000</v>
      </c>
      <c r="T5" s="2">
        <f t="shared" si="2"/>
        <v>1475573000000</v>
      </c>
      <c r="U5" s="2">
        <f t="shared" si="2"/>
        <v>991710000000</v>
      </c>
      <c r="V5" s="2">
        <f t="shared" si="2"/>
        <v>2177658000000</v>
      </c>
      <c r="W5" s="2">
        <f t="shared" si="2"/>
        <v>1789672000000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24135669000000</v>
      </c>
      <c r="E6" s="2">
        <f>IFERROR(INDEX(E51:E500,MATCH($C$6,$C$51:$C$500,0)),"")</f>
        <v>23284003000000</v>
      </c>
      <c r="H6" s="2">
        <f>IFERROR(INDEX(D6:G6,COUNT(D6:G6)),"")</f>
        <v>23284003000000</v>
      </c>
      <c r="I6" s="2">
        <f t="shared" ref="I6:Z6" si="3">IFERROR(INDEX(I51:I500,MATCH($C$6,$C$51:$C$500,0)),"")</f>
        <v>22435020000000</v>
      </c>
      <c r="J6" s="2">
        <f t="shared" si="3"/>
        <v>19883057000000</v>
      </c>
      <c r="K6" s="2">
        <f t="shared" si="3"/>
        <v>19071863000000</v>
      </c>
      <c r="L6" s="2">
        <f t="shared" si="3"/>
        <v>19247803000000</v>
      </c>
      <c r="M6" s="2">
        <f t="shared" si="3"/>
        <v>14417829000000</v>
      </c>
      <c r="N6" s="2">
        <f t="shared" si="3"/>
        <v>12523680000000</v>
      </c>
      <c r="O6" s="2">
        <f t="shared" si="3"/>
        <v>10933057000000</v>
      </c>
      <c r="P6" s="2">
        <f t="shared" si="3"/>
        <v>12249205000000</v>
      </c>
      <c r="Q6" s="2">
        <f t="shared" si="3"/>
        <v>11299979000000</v>
      </c>
      <c r="R6" s="2">
        <f t="shared" si="3"/>
        <v>10199480000000</v>
      </c>
      <c r="S6" s="2">
        <f t="shared" si="3"/>
        <v>7622770000000</v>
      </c>
      <c r="T6" s="2">
        <f t="shared" si="3"/>
        <v>7946142000000</v>
      </c>
      <c r="U6" s="2">
        <f t="shared" si="3"/>
        <v>6484901000000</v>
      </c>
      <c r="V6" s="2">
        <f t="shared" si="3"/>
        <v>8939395000000</v>
      </c>
      <c r="W6" s="2">
        <f t="shared" si="3"/>
        <v>7335552000000</v>
      </c>
      <c r="X6" s="2">
        <f t="shared" si="3"/>
        <v>5834469000000</v>
      </c>
      <c r="Y6" s="2">
        <f t="shared" si="3"/>
        <v>4799905760890</v>
      </c>
      <c r="Z6" s="2">
        <f t="shared" si="3"/>
        <v>4619681691223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2.87</v>
      </c>
      <c r="E7" s="3">
        <f>IFERROR(INDEX(E51:E500,MATCH($C$7,$C$51:$C$500,0))/1000000000,"")</f>
        <v>2.87</v>
      </c>
      <c r="H7" s="3">
        <f>IFERROR(INDEX(D7:G7,COUNT(D7:G7)),"")</f>
        <v>2.87</v>
      </c>
      <c r="I7" s="3">
        <f t="shared" ref="I7:Z7" si="4">IFERROR(INDEX(I51:I500,MATCH($C$7,$C$51:$C$500,0))/1000000000,"")</f>
        <v>2.87</v>
      </c>
      <c r="J7" s="3">
        <f t="shared" si="4"/>
        <v>2.87</v>
      </c>
      <c r="K7" s="3">
        <f t="shared" si="4"/>
        <v>2.87</v>
      </c>
      <c r="L7" s="3">
        <f t="shared" si="4"/>
        <v>2.87</v>
      </c>
      <c r="M7" s="3">
        <f t="shared" si="4"/>
        <v>2.87</v>
      </c>
      <c r="N7" s="3">
        <f t="shared" si="4"/>
        <v>2.87</v>
      </c>
      <c r="O7" s="3">
        <f t="shared" si="4"/>
        <v>2.87</v>
      </c>
      <c r="P7" s="3">
        <f t="shared" si="4"/>
        <v>2.87</v>
      </c>
      <c r="Q7" s="3">
        <f t="shared" si="4"/>
        <v>2.87</v>
      </c>
      <c r="R7" s="3">
        <f t="shared" si="4"/>
        <v>2.87</v>
      </c>
      <c r="S7" s="3">
        <f t="shared" si="4"/>
        <v>2.87</v>
      </c>
      <c r="T7" s="3">
        <f t="shared" si="4"/>
        <v>2.87</v>
      </c>
      <c r="U7" s="3">
        <f t="shared" si="4"/>
        <v>2.87</v>
      </c>
      <c r="V7" s="3">
        <f t="shared" si="4"/>
        <v>2.87</v>
      </c>
      <c r="W7" s="3">
        <f t="shared" si="4"/>
        <v>2.87</v>
      </c>
      <c r="X7" s="3">
        <f t="shared" si="4"/>
        <v>2.87</v>
      </c>
      <c r="Y7" s="3">
        <f t="shared" si="4"/>
        <v>2.87</v>
      </c>
      <c r="Z7" s="3">
        <f t="shared" si="4"/>
        <v>2.87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-1069000000000</v>
      </c>
      <c r="E8" s="2">
        <f>IFERROR(INDEX(E51:E500,MATCH("Free cash flow (Quarter)",$C$51:$C$500,0)),"")</f>
        <v>584000000000</v>
      </c>
      <c r="H8" s="2">
        <f>IFERROR(INDEX(D8:G8,COUNT(D8:G8)),"")</f>
        <v>584000000000</v>
      </c>
      <c r="I8" s="2">
        <f t="shared" ref="I8:Z8" si="5">IFERROR(INDEX(I51:I500,MATCH($C$8,$C$51:$C$500,0)),"")</f>
        <v>4951000000000</v>
      </c>
      <c r="J8" s="2">
        <f t="shared" si="5"/>
        <v>-2489000000000</v>
      </c>
      <c r="K8" s="2">
        <f t="shared" si="5"/>
        <v>1980000000000</v>
      </c>
      <c r="L8" s="2">
        <f t="shared" si="5"/>
        <v>2875000000000</v>
      </c>
      <c r="M8" s="2">
        <f t="shared" si="5"/>
        <v>-185000000000</v>
      </c>
      <c r="N8" s="2">
        <f t="shared" si="5"/>
        <v>-451000000000</v>
      </c>
      <c r="O8" s="2">
        <f t="shared" si="5"/>
        <v>2804000000000</v>
      </c>
      <c r="P8" s="2">
        <f t="shared" si="5"/>
        <v>-135000000000</v>
      </c>
      <c r="Q8" s="2">
        <f t="shared" si="5"/>
        <v>1079000000000</v>
      </c>
      <c r="R8" s="2">
        <f t="shared" si="5"/>
        <v>-2462000000000</v>
      </c>
      <c r="S8" s="2">
        <f t="shared" si="5"/>
        <v>-1808000000000</v>
      </c>
      <c r="T8" s="2">
        <f t="shared" si="5"/>
        <v>-216000000000</v>
      </c>
      <c r="U8" s="2">
        <f t="shared" si="5"/>
        <v>-331000000000</v>
      </c>
      <c r="V8" s="2">
        <f t="shared" si="5"/>
        <v>1417000000000</v>
      </c>
      <c r="W8" s="2">
        <f t="shared" si="5"/>
        <v>164000000000</v>
      </c>
      <c r="X8" s="2">
        <f t="shared" si="5"/>
        <v>-1106000000000</v>
      </c>
      <c r="Y8" s="2">
        <f t="shared" si="5"/>
        <v>-796000000000</v>
      </c>
      <c r="Z8" s="2">
        <f t="shared" si="5"/>
        <v>1130000000000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-372.35</v>
      </c>
      <c r="E9" s="3">
        <f>IFERROR(INDEX(E51:E500,MATCH("Free cash flow per share (Quarter)",$C$51:$C$500,0)),"")</f>
        <v>203.41</v>
      </c>
      <c r="H9" s="3">
        <f>IFERROR(INDEX(D9:G9,COUNT(D9:G9)),"")</f>
        <v>203.41</v>
      </c>
      <c r="I9" s="3">
        <f t="shared" ref="I9:Z9" si="6">IFERROR(INDEX(I51:I500,MATCH($C$9,$C$51:$C$500,0)),"")</f>
        <v>1723.92</v>
      </c>
      <c r="J9" s="3">
        <f t="shared" si="6"/>
        <v>-866.75</v>
      </c>
      <c r="K9" s="3">
        <f t="shared" si="6"/>
        <v>689.44</v>
      </c>
      <c r="L9" s="3">
        <f t="shared" si="6"/>
        <v>1000.98</v>
      </c>
      <c r="M9" s="3">
        <f t="shared" si="6"/>
        <v>-64.569999999999993</v>
      </c>
      <c r="N9" s="3">
        <f t="shared" si="6"/>
        <v>-157.19</v>
      </c>
      <c r="O9" s="3">
        <f t="shared" si="6"/>
        <v>976.11</v>
      </c>
      <c r="P9" s="3">
        <f t="shared" si="6"/>
        <v>-47.15</v>
      </c>
      <c r="Q9" s="3">
        <f t="shared" si="6"/>
        <v>375.78</v>
      </c>
      <c r="R9" s="3">
        <f t="shared" si="6"/>
        <v>-857.02</v>
      </c>
      <c r="S9" s="3">
        <f t="shared" si="6"/>
        <v>-629.65</v>
      </c>
      <c r="T9" s="3">
        <f t="shared" si="6"/>
        <v>-75.260000000000005</v>
      </c>
      <c r="U9" s="3">
        <f t="shared" si="6"/>
        <v>-115.23</v>
      </c>
      <c r="V9" s="3">
        <f t="shared" si="6"/>
        <v>493.46</v>
      </c>
      <c r="W9" s="3">
        <f t="shared" si="6"/>
        <v>57.15</v>
      </c>
      <c r="X9" s="3">
        <f t="shared" si="6"/>
        <v>-385.05</v>
      </c>
      <c r="Y9" s="3">
        <f t="shared" si="6"/>
        <v>-277.11</v>
      </c>
      <c r="Z9" s="3">
        <f t="shared" si="6"/>
        <v>393.35</v>
      </c>
    </row>
    <row r="10" spans="1:26" ht="15.5" x14ac:dyDescent="0.35">
      <c r="C10" t="s">
        <v>18</v>
      </c>
      <c r="D10" s="3">
        <f ca="1">IFERROR(IF(D9=0,"",D2/D9),"")</f>
        <v>-12.998522895125554</v>
      </c>
      <c r="E10" s="3">
        <f ca="1">IFERROR(IF(E9=0,"",E2/E9),"")</f>
        <v>22.761909443980137</v>
      </c>
      <c r="I10" s="3">
        <f t="shared" ref="I10:Z10" ca="1" si="7">IFERROR(IF(I9=0,"",I2/I9),"")</f>
        <v>2.7669497424474452</v>
      </c>
      <c r="J10" s="3">
        <f t="shared" ca="1" si="7"/>
        <v>-4.2111335448514566</v>
      </c>
      <c r="K10" s="3">
        <f t="shared" ca="1" si="7"/>
        <v>5.8018101647714087</v>
      </c>
      <c r="L10" s="3">
        <f t="shared" ca="1" si="7"/>
        <v>4.9451537493256605</v>
      </c>
      <c r="M10" s="3">
        <f t="shared" ca="1" si="7"/>
        <v>-67.523617779154407</v>
      </c>
      <c r="N10" s="3">
        <f t="shared" ca="1" si="7"/>
        <v>-26.401170557923532</v>
      </c>
      <c r="O10" s="3">
        <f t="shared" ca="1" si="7"/>
        <v>4.241325260472693</v>
      </c>
      <c r="P10" s="3">
        <f t="shared" ca="1" si="7"/>
        <v>-85.896076352067865</v>
      </c>
      <c r="Q10" s="3">
        <f t="shared" ca="1" si="7"/>
        <v>9.1010697748682752</v>
      </c>
      <c r="R10" s="3">
        <f t="shared" ca="1" si="7"/>
        <v>-5.0757275209446693</v>
      </c>
      <c r="S10" s="3">
        <f t="shared" ca="1" si="7"/>
        <v>-6.6703724291272932</v>
      </c>
      <c r="T10" s="3">
        <f t="shared" ca="1" si="7"/>
        <v>-107.62689343608822</v>
      </c>
      <c r="U10" s="3">
        <f t="shared" ca="1" si="7"/>
        <v>-68.124620324568255</v>
      </c>
      <c r="V10" s="3" t="str">
        <f t="shared" ca="1" si="7"/>
        <v/>
      </c>
      <c r="W10" s="3">
        <f t="shared" ca="1" si="7"/>
        <v>111.98600174978128</v>
      </c>
      <c r="X10" s="3">
        <f t="shared" ca="1" si="7"/>
        <v>-12.985326580963511</v>
      </c>
      <c r="Y10" s="3" t="str">
        <f t="shared" ca="1" si="7"/>
        <v/>
      </c>
      <c r="Z10" s="3">
        <f t="shared" ca="1" si="7"/>
        <v>4.3218507690352101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1586141000000</v>
      </c>
      <c r="E11" s="2">
        <f>IFERROR(INDEX(E51:E500,MATCH($C$11,$C$51:$C$500,0)),"")</f>
        <v>1915304000000</v>
      </c>
      <c r="H11" s="2">
        <f>IFERROR(INDEX(D11:G11,COUNT(D11:G11)),"")</f>
        <v>1915304000000</v>
      </c>
      <c r="I11" s="2">
        <f t="shared" ref="I11:Z11" si="8">IFERROR(INDEX(I51:I500,MATCH($C$11,$C$51:$C$500,0)),"")</f>
        <v>2024738000000</v>
      </c>
      <c r="J11" s="2">
        <f t="shared" si="8"/>
        <v>1585735000000</v>
      </c>
      <c r="K11" s="2">
        <f t="shared" si="8"/>
        <v>1641844000000</v>
      </c>
      <c r="L11" s="2">
        <f t="shared" si="8"/>
        <v>2479597000000</v>
      </c>
      <c r="M11" s="2">
        <f t="shared" si="8"/>
        <v>2717223000000</v>
      </c>
      <c r="N11" s="2">
        <f t="shared" si="8"/>
        <v>2823572000000</v>
      </c>
      <c r="O11" s="2">
        <f t="shared" si="8"/>
        <v>969288000000</v>
      </c>
      <c r="P11" s="2">
        <f t="shared" si="8"/>
        <v>648644000000</v>
      </c>
      <c r="Q11" s="2">
        <f t="shared" si="8"/>
        <v>615915000000</v>
      </c>
      <c r="R11" s="2">
        <f t="shared" si="8"/>
        <v>350467000000</v>
      </c>
      <c r="S11" s="2">
        <f t="shared" si="8"/>
        <v>1549281000000</v>
      </c>
      <c r="T11" s="2">
        <f t="shared" si="8"/>
        <v>1617503000000</v>
      </c>
      <c r="U11" s="2">
        <f t="shared" si="8"/>
        <v>409488000000</v>
      </c>
      <c r="V11" s="2">
        <f t="shared" si="8"/>
        <v>1183482000000</v>
      </c>
      <c r="W11" s="2">
        <f t="shared" si="8"/>
        <v>486225000000</v>
      </c>
      <c r="X11" s="2">
        <f t="shared" si="8"/>
        <v>292971000000</v>
      </c>
      <c r="Y11" s="2">
        <f t="shared" si="8"/>
        <v>497577482016</v>
      </c>
      <c r="Z11" s="2">
        <f t="shared" si="8"/>
        <v>480277284158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14109000000000</v>
      </c>
      <c r="E12" s="2">
        <f>IFERROR(INDEX(E51:E500,MATCH("Net Debt (Quarter)",$C$51:$C$500,0)),"")</f>
        <v>10070000000000</v>
      </c>
      <c r="H12" s="2">
        <f>IFERROR(INDEX(D12:G12,COUNT(D12:G12)),"")</f>
        <v>10070000000000</v>
      </c>
      <c r="I12" s="2">
        <f t="shared" ref="I12:Z12" si="9">IFERROR(INDEX(I51:I500,MATCH($C$12,$C$51:$C$500,0)),"")</f>
        <v>11086000000000</v>
      </c>
      <c r="J12" s="2">
        <f t="shared" si="9"/>
        <v>9608000000000</v>
      </c>
      <c r="K12" s="2">
        <f t="shared" si="9"/>
        <v>8679000000000</v>
      </c>
      <c r="L12" s="2">
        <f t="shared" si="9"/>
        <v>9568000000000</v>
      </c>
      <c r="M12" s="2">
        <f t="shared" si="9"/>
        <v>10316000000000</v>
      </c>
      <c r="N12" s="2">
        <f t="shared" si="9"/>
        <v>10296000000000</v>
      </c>
      <c r="O12" s="2">
        <f t="shared" si="9"/>
        <v>8281000000000</v>
      </c>
      <c r="P12" s="2">
        <f t="shared" si="9"/>
        <v>6104000000000</v>
      </c>
      <c r="Q12" s="2">
        <f t="shared" si="9"/>
        <v>5639000000000</v>
      </c>
      <c r="R12" s="2">
        <f t="shared" si="9"/>
        <v>7148000000000</v>
      </c>
      <c r="S12" s="2">
        <f t="shared" si="9"/>
        <v>8882000000000</v>
      </c>
      <c r="T12" s="2">
        <f t="shared" si="9"/>
        <v>8661000000000</v>
      </c>
      <c r="U12" s="2">
        <f t="shared" si="9"/>
        <v>8385000000000</v>
      </c>
      <c r="V12" s="2">
        <f t="shared" si="9"/>
        <v>3623000000000</v>
      </c>
      <c r="W12" s="2">
        <f t="shared" si="9"/>
        <v>5590000000000</v>
      </c>
      <c r="X12" s="2">
        <f t="shared" si="9"/>
        <v>4412000000000</v>
      </c>
      <c r="Y12" s="2">
        <f t="shared" si="9"/>
        <v>2826000000000</v>
      </c>
      <c r="Z12" s="2">
        <f t="shared" si="9"/>
        <v>4707000000000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15695000000000</v>
      </c>
      <c r="E13" s="2">
        <f>IFERROR(INDEX(E51:E500,MATCH("Total Debt (Quarter)",$C$51:$C$500,0)),"")</f>
        <v>11986000000000</v>
      </c>
      <c r="H13" s="2">
        <f>IFERROR(INDEX(D13:G13,COUNT(D13:G13)),"")</f>
        <v>11986000000000</v>
      </c>
      <c r="I13" s="2">
        <f t="shared" ref="I13:Z13" si="10">IFERROR(INDEX(I51:I500,MATCH($C$13,$C$51:$C$500,0)),"")</f>
        <v>13111000000000</v>
      </c>
      <c r="J13" s="2">
        <f t="shared" si="10"/>
        <v>11193000000000</v>
      </c>
      <c r="K13" s="2">
        <f t="shared" si="10"/>
        <v>10321000000000</v>
      </c>
      <c r="L13" s="2">
        <f t="shared" si="10"/>
        <v>12047000000000</v>
      </c>
      <c r="M13" s="2">
        <f t="shared" si="10"/>
        <v>13033000000000</v>
      </c>
      <c r="N13" s="2">
        <f t="shared" si="10"/>
        <v>13119000000000</v>
      </c>
      <c r="O13" s="2">
        <f t="shared" si="10"/>
        <v>9250000000000</v>
      </c>
      <c r="P13" s="2">
        <f t="shared" si="10"/>
        <v>6753000000000</v>
      </c>
      <c r="Q13" s="2">
        <f t="shared" si="10"/>
        <v>6255000000000</v>
      </c>
      <c r="R13" s="2">
        <f t="shared" si="10"/>
        <v>7498000000000</v>
      </c>
      <c r="S13" s="2">
        <f t="shared" si="10"/>
        <v>10431000000000</v>
      </c>
      <c r="T13" s="2">
        <f t="shared" si="10"/>
        <v>10279000000000</v>
      </c>
      <c r="U13" s="2">
        <f t="shared" si="10"/>
        <v>8795000000000</v>
      </c>
      <c r="V13" s="2">
        <f t="shared" si="10"/>
        <v>4806000000000</v>
      </c>
      <c r="W13" s="2">
        <f t="shared" si="10"/>
        <v>6076000000000</v>
      </c>
      <c r="X13" s="2">
        <f t="shared" si="10"/>
        <v>4705000000000</v>
      </c>
      <c r="Y13" s="2">
        <f t="shared" si="10"/>
        <v>3324000000000</v>
      </c>
      <c r="Z13" s="2">
        <f t="shared" si="10"/>
        <v>5187000000000</v>
      </c>
    </row>
    <row r="14" spans="1:26" ht="15.5" x14ac:dyDescent="0.35">
      <c r="C14" t="s">
        <v>27</v>
      </c>
      <c r="D14" s="2">
        <f>IFERROR(INDEX(D51:D500,MATCH($C$14,$C$51:$C$500,0)),"")</f>
        <v>-246982000000</v>
      </c>
      <c r="E14" s="2">
        <f>IFERROR(INDEX(E51:E500,MATCH($C$14,$C$51:$C$500,0)),"")</f>
        <v>-227272000000</v>
      </c>
      <c r="H14" s="2">
        <f>IFERROR(SUM(D14:G14)*(4/MAX(1,COUNT(D14:G14))),"")</f>
        <v>-948508000000</v>
      </c>
      <c r="I14" s="2">
        <f t="shared" ref="I14:Z14" si="11">IFERROR(INDEX(I51:I500,MATCH($C$14,$C$51:$C$500,0)),"")</f>
        <v>-1047409000000</v>
      </c>
      <c r="J14" s="2">
        <f t="shared" si="11"/>
        <v>-1188541000000</v>
      </c>
      <c r="K14" s="2">
        <f t="shared" si="11"/>
        <v>-1270476000000</v>
      </c>
      <c r="L14" s="2">
        <f t="shared" si="11"/>
        <v>-1341133000000</v>
      </c>
      <c r="M14" s="2">
        <f t="shared" si="11"/>
        <v>-1110570000000</v>
      </c>
      <c r="N14" s="2">
        <f t="shared" si="11"/>
        <v>-746366000000</v>
      </c>
      <c r="O14" s="2">
        <f t="shared" si="11"/>
        <v>-575593000000</v>
      </c>
      <c r="P14" s="2">
        <f t="shared" si="11"/>
        <v>-588165000000</v>
      </c>
      <c r="Q14" s="2">
        <f t="shared" si="11"/>
        <v>-479717000000</v>
      </c>
      <c r="R14" s="2">
        <f t="shared" si="11"/>
        <v>-482014000000</v>
      </c>
      <c r="S14" s="2">
        <f t="shared" si="11"/>
        <v>-411306000000</v>
      </c>
      <c r="T14" s="2">
        <f t="shared" si="11"/>
        <v>-311773000000</v>
      </c>
      <c r="U14" s="2">
        <f t="shared" si="11"/>
        <v>-265313000000</v>
      </c>
      <c r="V14" s="2">
        <f t="shared" si="11"/>
        <v>-267569000000</v>
      </c>
      <c r="W14" s="2">
        <f t="shared" si="11"/>
        <v>-293647000000</v>
      </c>
      <c r="X14" s="2">
        <f t="shared" si="11"/>
        <v>-268828000000</v>
      </c>
      <c r="Y14" s="2">
        <f t="shared" si="11"/>
        <v>-327497223171</v>
      </c>
      <c r="Z14" s="2">
        <f t="shared" si="11"/>
        <v>-258953429682</v>
      </c>
    </row>
    <row r="15" spans="1:26" ht="15.5" x14ac:dyDescent="0.35">
      <c r="C15" t="s">
        <v>28</v>
      </c>
      <c r="D15" s="2">
        <f>IFERROR(INDEX(D51:D500,MATCH($C$15,$C$51:$C$500,0)),"")</f>
        <v>-370750000000</v>
      </c>
      <c r="E15" s="2">
        <f>IFERROR(INDEX(E51:E500,MATCH($C$15,$C$51:$C$500,0)),"")</f>
        <v>-207205000000</v>
      </c>
      <c r="H15" s="2">
        <f>IFERROR(SUM(D15:G15)*(4/MAX(1,COUNT(D15:G15))),"")</f>
        <v>-1155910000000</v>
      </c>
      <c r="I15" s="2">
        <f t="shared" ref="I15:Z15" si="12">IFERROR(INDEX(I51:I500,MATCH($C$15,$C$51:$C$500,0)),"")</f>
        <v>-718081000000</v>
      </c>
      <c r="J15" s="2">
        <f t="shared" si="12"/>
        <v>-307173000000</v>
      </c>
      <c r="K15" s="2">
        <f t="shared" si="12"/>
        <v>-191016000000</v>
      </c>
      <c r="L15" s="2">
        <f t="shared" si="12"/>
        <v>-1301015000000</v>
      </c>
      <c r="M15" s="2">
        <f t="shared" si="12"/>
        <v>-764322000000</v>
      </c>
      <c r="N15" s="2">
        <f t="shared" si="12"/>
        <v>-547982000000</v>
      </c>
      <c r="O15" s="2">
        <f t="shared" si="12"/>
        <v>-267355000000</v>
      </c>
      <c r="P15" s="2">
        <f t="shared" si="12"/>
        <v>-112731000000</v>
      </c>
      <c r="Q15" s="2">
        <f t="shared" si="12"/>
        <v>-21023000000</v>
      </c>
      <c r="R15" s="2">
        <f t="shared" si="12"/>
        <v>1168737000000</v>
      </c>
      <c r="S15" s="2">
        <f t="shared" si="12"/>
        <v>-178859000000</v>
      </c>
      <c r="T15" s="2">
        <f t="shared" si="12"/>
        <v>-487421000000</v>
      </c>
      <c r="U15" s="2">
        <f t="shared" si="12"/>
        <v>-311424000000</v>
      </c>
      <c r="V15" s="2">
        <f t="shared" si="12"/>
        <v>-730525000000</v>
      </c>
      <c r="W15" s="2">
        <f t="shared" si="12"/>
        <v>-601098000000</v>
      </c>
      <c r="X15" s="2">
        <f t="shared" si="12"/>
        <v>-394453000000</v>
      </c>
      <c r="Y15" s="2">
        <f t="shared" si="12"/>
        <v>-244930015432</v>
      </c>
      <c r="Z15" s="2">
        <f t="shared" si="12"/>
        <v>-423728811688</v>
      </c>
    </row>
    <row r="16" spans="1:26" ht="15.5" x14ac:dyDescent="0.35">
      <c r="C16" t="s">
        <v>29</v>
      </c>
      <c r="D16" s="2">
        <f>IFERROR(INDEX(D51:D500,MATCH($C$16,$C$51:$C$500,0)),"")</f>
        <v>1885999000000</v>
      </c>
      <c r="E16" s="2">
        <f>IFERROR(INDEX(E51:E500,MATCH($C$16,$C$51:$C$500,0)),"")</f>
        <v>1036683000000</v>
      </c>
      <c r="H16" s="2">
        <f>IFERROR(SUM(D16:G16)*(4/MAX(1,COUNT(D16:G16))),"")</f>
        <v>5845364000000</v>
      </c>
      <c r="I16" s="2">
        <f t="shared" ref="I16:Z16" si="13">IFERROR(INDEX(I51:I500,MATCH($C$16,$C$51:$C$500,0)),"")</f>
        <v>3303778000000</v>
      </c>
      <c r="J16" s="2">
        <f t="shared" si="13"/>
        <v>1585442000000</v>
      </c>
      <c r="K16" s="2">
        <f t="shared" si="13"/>
        <v>1108886000000</v>
      </c>
      <c r="L16" s="2">
        <f t="shared" si="13"/>
        <v>6805971000000</v>
      </c>
      <c r="M16" s="2">
        <f t="shared" si="13"/>
        <v>3593740000000</v>
      </c>
      <c r="N16" s="2">
        <f t="shared" si="13"/>
        <v>2087780000000</v>
      </c>
      <c r="O16" s="2">
        <f t="shared" si="13"/>
        <v>1166053000000</v>
      </c>
      <c r="P16" s="2">
        <f t="shared" si="13"/>
        <v>710504000000</v>
      </c>
      <c r="Q16" s="2">
        <f t="shared" si="13"/>
        <v>1198394000000</v>
      </c>
      <c r="R16" s="2">
        <f t="shared" si="13"/>
        <v>1430802000000</v>
      </c>
      <c r="S16" s="2">
        <f t="shared" si="13"/>
        <v>-206650000000</v>
      </c>
      <c r="T16" s="2">
        <f t="shared" si="13"/>
        <v>1962076000000</v>
      </c>
      <c r="U16" s="2">
        <f t="shared" si="13"/>
        <v>1204196000000</v>
      </c>
      <c r="V16" s="2">
        <f t="shared" si="13"/>
        <v>2882834000000</v>
      </c>
      <c r="W16" s="2">
        <f t="shared" si="13"/>
        <v>2386835000000</v>
      </c>
      <c r="X16" s="2">
        <f t="shared" si="13"/>
        <v>1654948000000</v>
      </c>
      <c r="Y16" s="2">
        <f t="shared" si="13"/>
        <v>992721741240</v>
      </c>
      <c r="Z16" s="2">
        <f t="shared" si="13"/>
        <v>1478928428030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13890800000000</v>
      </c>
      <c r="E20" s="2">
        <f ca="1">IFERROR(E21*E2,"")</f>
        <v>13288100000000</v>
      </c>
      <c r="H20" s="2">
        <f t="shared" ref="H20:Z20" ca="1" si="14">IFERROR(H21*H2,"")</f>
        <v>13288100000000</v>
      </c>
      <c r="I20" s="2">
        <f t="shared" ca="1" si="14"/>
        <v>13689900000000</v>
      </c>
      <c r="J20" s="2">
        <f t="shared" ca="1" si="14"/>
        <v>10475500000000</v>
      </c>
      <c r="K20" s="2">
        <f t="shared" ca="1" si="14"/>
        <v>11480000000000</v>
      </c>
      <c r="L20" s="2">
        <f t="shared" ca="1" si="14"/>
        <v>14206500000000</v>
      </c>
      <c r="M20" s="2">
        <f t="shared" ca="1" si="14"/>
        <v>12513200000000</v>
      </c>
      <c r="N20" s="2">
        <f t="shared" ca="1" si="14"/>
        <v>11910500000000</v>
      </c>
      <c r="O20" s="2">
        <f t="shared" ca="1" si="14"/>
        <v>11881800000000</v>
      </c>
      <c r="P20" s="2">
        <f t="shared" ca="1" si="14"/>
        <v>11623500000000</v>
      </c>
      <c r="Q20" s="2">
        <f t="shared" ca="1" si="14"/>
        <v>9815400000000</v>
      </c>
      <c r="R20" s="2">
        <f t="shared" ca="1" si="14"/>
        <v>12484500000000</v>
      </c>
      <c r="S20" s="2">
        <f t="shared" ca="1" si="14"/>
        <v>12054000000000</v>
      </c>
      <c r="T20" s="2">
        <f t="shared" ca="1" si="14"/>
        <v>23247000000000</v>
      </c>
      <c r="U20" s="2">
        <f t="shared" ca="1" si="14"/>
        <v>22529500000000</v>
      </c>
      <c r="V20" s="2" t="str">
        <f t="shared" ca="1" si="14"/>
        <v/>
      </c>
      <c r="W20" s="2">
        <f t="shared" ca="1" si="14"/>
        <v>18368000000000</v>
      </c>
      <c r="X20" s="2">
        <f t="shared" ca="1" si="14"/>
        <v>14350000000000</v>
      </c>
      <c r="Y20" s="2" t="str">
        <f t="shared" ca="1" si="14"/>
        <v/>
      </c>
      <c r="Z20" s="2">
        <f t="shared" ca="1" si="14"/>
        <v>4879000000000</v>
      </c>
    </row>
    <row r="21" spans="1:26" ht="15.5" x14ac:dyDescent="0.35">
      <c r="C21" t="s">
        <v>12</v>
      </c>
      <c r="D21" s="2">
        <f>IFERROR(INDEX(D51:D500,MATCH($C$7,$C$51:$C$500,0)),"")</f>
        <v>2870000000</v>
      </c>
      <c r="E21" s="2">
        <f>IFERROR(INDEX(E51:E500,MATCH($C$7,$C$51:$C$500,0)),"")</f>
        <v>2870000000</v>
      </c>
      <c r="H21" s="2">
        <f>IFERROR(INDEX(D21:G21,COUNT(D21:G21)),"")</f>
        <v>2870000000</v>
      </c>
      <c r="I21" s="2">
        <f t="shared" ref="I21:Z21" si="15">IFERROR(INDEX(I51:I500,MATCH($C$7,$C$51:$C$500,0)),"")</f>
        <v>2870000000</v>
      </c>
      <c r="J21" s="2">
        <f t="shared" si="15"/>
        <v>2870000000</v>
      </c>
      <c r="K21" s="2">
        <f t="shared" si="15"/>
        <v>2870000000</v>
      </c>
      <c r="L21" s="2">
        <f t="shared" si="15"/>
        <v>2870000000</v>
      </c>
      <c r="M21" s="2">
        <f t="shared" si="15"/>
        <v>2870000000</v>
      </c>
      <c r="N21" s="2">
        <f t="shared" si="15"/>
        <v>2870000000</v>
      </c>
      <c r="O21" s="2">
        <f t="shared" si="15"/>
        <v>2870000000</v>
      </c>
      <c r="P21" s="2">
        <f t="shared" si="15"/>
        <v>2870000000</v>
      </c>
      <c r="Q21" s="2">
        <f t="shared" si="15"/>
        <v>2870000000</v>
      </c>
      <c r="R21" s="2">
        <f t="shared" si="15"/>
        <v>2870000000</v>
      </c>
      <c r="S21" s="2">
        <f t="shared" si="15"/>
        <v>2870000000</v>
      </c>
      <c r="T21" s="2">
        <f t="shared" si="15"/>
        <v>2870000000</v>
      </c>
      <c r="U21" s="2">
        <f t="shared" si="15"/>
        <v>2870000000</v>
      </c>
      <c r="V21" s="2">
        <f t="shared" si="15"/>
        <v>2870000000</v>
      </c>
      <c r="W21" s="2">
        <f t="shared" si="15"/>
        <v>2870000000</v>
      </c>
      <c r="X21" s="2">
        <f t="shared" si="15"/>
        <v>2870000000</v>
      </c>
      <c r="Y21" s="2">
        <f t="shared" si="15"/>
        <v>2870000000</v>
      </c>
      <c r="Z21" s="2">
        <f t="shared" si="15"/>
        <v>2870000000</v>
      </c>
    </row>
    <row r="23" spans="1:26" ht="15.5" x14ac:dyDescent="0.35">
      <c r="B23" t="s">
        <v>50</v>
      </c>
      <c r="C23" t="s">
        <v>51</v>
      </c>
      <c r="D23" s="3">
        <f>IFERROR(D5/D6*100,"")</f>
        <v>6.7367844661774239</v>
      </c>
      <c r="E23" s="3">
        <f>IFERROR(E5/E6*100,"")</f>
        <v>3.6458851169191142</v>
      </c>
      <c r="H23" s="3">
        <f t="shared" ref="H23:Z23" si="16">IFERROR(H5/H6*100,"")</f>
        <v>21.258165960552404</v>
      </c>
      <c r="I23" s="3">
        <f t="shared" si="16"/>
        <v>11.753825046734971</v>
      </c>
      <c r="J23" s="3">
        <f t="shared" si="16"/>
        <v>6.9659811366028874</v>
      </c>
      <c r="K23" s="3">
        <f t="shared" si="16"/>
        <v>4.6503689754902284</v>
      </c>
      <c r="L23" s="3">
        <f t="shared" si="16"/>
        <v>29.706631972490577</v>
      </c>
      <c r="M23" s="3">
        <f t="shared" si="16"/>
        <v>19.991685294644569</v>
      </c>
      <c r="N23" s="3">
        <f t="shared" si="16"/>
        <v>12.752633411265698</v>
      </c>
      <c r="O23" s="3">
        <f t="shared" si="16"/>
        <v>7.6661449766520011</v>
      </c>
      <c r="P23" s="3">
        <f t="shared" si="16"/>
        <v>6.5503026522945778</v>
      </c>
      <c r="Q23" s="3">
        <f t="shared" si="16"/>
        <v>10.369329004947708</v>
      </c>
      <c r="R23" s="3">
        <f t="shared" si="16"/>
        <v>25.277484734515877</v>
      </c>
      <c r="S23" s="3">
        <f t="shared" si="16"/>
        <v>-3.6872816574552298</v>
      </c>
      <c r="T23" s="3">
        <f t="shared" si="16"/>
        <v>18.569678216170814</v>
      </c>
      <c r="U23" s="3">
        <f t="shared" si="16"/>
        <v>15.292600457586014</v>
      </c>
      <c r="V23" s="3">
        <f t="shared" si="16"/>
        <v>24.36023914370044</v>
      </c>
      <c r="W23" s="3">
        <f t="shared" si="16"/>
        <v>24.39723690868799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-0.1053468689648478</v>
      </c>
      <c r="E24" s="4">
        <f>IFERROR(_xlfn.RRI(5,J23,E23),"")</f>
        <v>-0.12145474568807435</v>
      </c>
      <c r="H24" s="4">
        <f t="shared" ref="H24:Z24" si="17">IFERROR(_xlfn.RRI(5,M23,H23),"")</f>
        <v>1.2360699751515991E-2</v>
      </c>
      <c r="I24" s="4">
        <f t="shared" si="17"/>
        <v>-1.617949655338069E-2</v>
      </c>
      <c r="J24" s="4">
        <f t="shared" si="17"/>
        <v>-1.8972790081202895E-2</v>
      </c>
      <c r="K24" s="4">
        <f t="shared" si="17"/>
        <v>-6.6218621054680793E-2</v>
      </c>
      <c r="L24" s="4">
        <f t="shared" si="17"/>
        <v>0.23429949789594984</v>
      </c>
      <c r="M24" s="4">
        <f t="shared" si="17"/>
        <v>-4.5835817461839068E-2</v>
      </c>
      <c r="N24" s="4" t="str">
        <f t="shared" si="17"/>
        <v/>
      </c>
      <c r="O24" s="4">
        <f t="shared" si="17"/>
        <v>-0.16217265649166213</v>
      </c>
      <c r="P24" s="4">
        <f t="shared" si="17"/>
        <v>-0.15597365062114932</v>
      </c>
      <c r="Q24" s="4">
        <f t="shared" si="17"/>
        <v>-0.1570266957374219</v>
      </c>
      <c r="R24" s="4">
        <f t="shared" si="17"/>
        <v>7.1140220048708791E-3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899.98</v>
      </c>
      <c r="J25" s="3">
        <f t="shared" si="18"/>
        <v>445.02</v>
      </c>
      <c r="K25" s="3">
        <f t="shared" si="18"/>
        <v>319.55</v>
      </c>
      <c r="L25" s="3">
        <f t="shared" si="18"/>
        <v>1915.09</v>
      </c>
      <c r="M25" s="3">
        <f t="shared" si="18"/>
        <v>984.2</v>
      </c>
      <c r="N25" s="3">
        <f t="shared" si="18"/>
        <v>535.74</v>
      </c>
      <c r="O25" s="3">
        <f t="shared" si="18"/>
        <v>312.87</v>
      </c>
      <c r="P25" s="3">
        <f t="shared" si="18"/>
        <v>207.97</v>
      </c>
      <c r="Q25" s="3">
        <f t="shared" si="18"/>
        <v>409.72</v>
      </c>
      <c r="R25" s="3">
        <f t="shared" si="18"/>
        <v>905.55</v>
      </c>
      <c r="S25" s="3">
        <f t="shared" si="18"/>
        <v>-134.44999999999999</v>
      </c>
      <c r="T25" s="3">
        <f t="shared" si="18"/>
        <v>513.38</v>
      </c>
      <c r="U25" s="3">
        <f t="shared" si="18"/>
        <v>310.74</v>
      </c>
      <c r="V25" s="3">
        <f t="shared" si="18"/>
        <v>749.09</v>
      </c>
      <c r="W25" s="3">
        <f t="shared" si="18"/>
        <v>621.38</v>
      </c>
      <c r="X25" s="3">
        <f t="shared" si="18"/>
        <v>438.86</v>
      </c>
      <c r="Y25" s="3">
        <f t="shared" si="18"/>
        <v>260.36</v>
      </c>
      <c r="Z25" s="3">
        <f t="shared" si="18"/>
        <v>367.38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0.10931722607309324</v>
      </c>
      <c r="J26" s="4">
        <f t="shared" si="19"/>
        <v>7.3008399033182902E-2</v>
      </c>
      <c r="K26" s="4">
        <f t="shared" si="19"/>
        <v>8.9701693953684769E-2</v>
      </c>
      <c r="L26" s="4">
        <f t="shared" si="19"/>
        <v>0.36125787403888987</v>
      </c>
      <c r="M26" s="4">
        <f t="shared" si="19"/>
        <v>1.6796833701076652E-2</v>
      </c>
      <c r="N26" s="4" t="str">
        <f t="shared" si="19"/>
        <v/>
      </c>
      <c r="O26" s="4">
        <f t="shared" si="19"/>
        <v>-9.4298691242826638E-2</v>
      </c>
      <c r="P26" s="4">
        <f t="shared" si="19"/>
        <v>-7.7172121370338354E-2</v>
      </c>
      <c r="Q26" s="4">
        <f t="shared" si="19"/>
        <v>-0.11367982948889921</v>
      </c>
      <c r="R26" s="4">
        <f t="shared" si="19"/>
        <v>7.8229060615992996E-2</v>
      </c>
      <c r="S26" s="4" t="str">
        <f t="shared" si="19"/>
        <v/>
      </c>
      <c r="T26" s="4">
        <f t="shared" si="19"/>
        <v>0.14544156001373931</v>
      </c>
      <c r="U26" s="4">
        <f t="shared" si="19"/>
        <v>-3.293351983195103E-2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8012.5170731707321</v>
      </c>
      <c r="E27" s="3">
        <f>IFERROR(E4/E21,"")</f>
        <v>7224.4735191637628</v>
      </c>
      <c r="H27" s="3">
        <f t="shared" ref="H27:Z27" si="20">IFERROR(H4/H21,"")</f>
        <v>30473.981184668988</v>
      </c>
      <c r="I27" s="3">
        <f t="shared" si="20"/>
        <v>30294.797212543555</v>
      </c>
      <c r="J27" s="3">
        <f t="shared" si="20"/>
        <v>27468.795470383277</v>
      </c>
      <c r="K27" s="3">
        <f t="shared" si="20"/>
        <v>23181.375958188153</v>
      </c>
      <c r="L27" s="3">
        <f t="shared" si="20"/>
        <v>26148.278397212543</v>
      </c>
      <c r="M27" s="3">
        <f t="shared" si="20"/>
        <v>19862.102439024391</v>
      </c>
      <c r="N27" s="3">
        <f t="shared" si="20"/>
        <v>14088.622299651568</v>
      </c>
      <c r="O27" s="3">
        <f t="shared" si="20"/>
        <v>12612.579094076655</v>
      </c>
      <c r="P27" s="3">
        <f t="shared" si="20"/>
        <v>13028.447038327526</v>
      </c>
      <c r="Q27" s="3">
        <f t="shared" si="20"/>
        <v>12305.958885017422</v>
      </c>
      <c r="R27" s="3">
        <f t="shared" si="20"/>
        <v>10366.594425087109</v>
      </c>
      <c r="S27" s="3">
        <f t="shared" si="20"/>
        <v>12623.732752613241</v>
      </c>
      <c r="T27" s="3">
        <f t="shared" si="20"/>
        <v>11268.524390243903</v>
      </c>
      <c r="U27" s="3">
        <f t="shared" si="20"/>
        <v>8339.7958188153316</v>
      </c>
      <c r="V27" s="3">
        <f t="shared" si="20"/>
        <v>9591.0473867595811</v>
      </c>
      <c r="W27" s="3">
        <f t="shared" si="20"/>
        <v>11037.010104529616</v>
      </c>
      <c r="X27" s="3">
        <f t="shared" si="20"/>
        <v>7061.1236933797909</v>
      </c>
      <c r="Y27" s="3">
        <f t="shared" si="20"/>
        <v>4948.163921819164</v>
      </c>
      <c r="Z27" s="3">
        <f t="shared" si="20"/>
        <v>5610.3014473658541</v>
      </c>
    </row>
    <row r="28" spans="1:26" ht="15.5" x14ac:dyDescent="0.35">
      <c r="C28" t="s">
        <v>57</v>
      </c>
      <c r="D28" s="4">
        <f>IFERROR(_xlfn.RRI(5,I27,D27),"")</f>
        <v>-0.23355643258905134</v>
      </c>
      <c r="E28" s="4">
        <f>IFERROR(_xlfn.RRI(5,J27,E27),"")</f>
        <v>-0.2344151731218781</v>
      </c>
      <c r="H28" s="4">
        <f t="shared" ref="H28:Z28" si="21">IFERROR(_xlfn.RRI(5,M27,H27),"")</f>
        <v>8.9383506125443768E-2</v>
      </c>
      <c r="I28" s="4">
        <f t="shared" si="21"/>
        <v>0.16546679505339701</v>
      </c>
      <c r="J28" s="4">
        <f t="shared" si="21"/>
        <v>0.16844195468598189</v>
      </c>
      <c r="K28" s="4">
        <f t="shared" si="21"/>
        <v>0.12214586047710507</v>
      </c>
      <c r="L28" s="4">
        <f t="shared" si="21"/>
        <v>0.16269425905500423</v>
      </c>
      <c r="M28" s="4">
        <f t="shared" si="21"/>
        <v>0.13887962131243237</v>
      </c>
      <c r="N28" s="4">
        <f t="shared" si="21"/>
        <v>2.2200636153258069E-2</v>
      </c>
      <c r="O28" s="4">
        <f t="shared" si="21"/>
        <v>2.2792113758693278E-2</v>
      </c>
      <c r="P28" s="4">
        <f t="shared" si="21"/>
        <v>9.3320387890308609E-2</v>
      </c>
      <c r="Q28" s="4">
        <f t="shared" si="21"/>
        <v>5.111415495183147E-2</v>
      </c>
      <c r="R28" s="4">
        <f t="shared" si="21"/>
        <v>-1.2454911185815321E-2</v>
      </c>
      <c r="S28" s="4">
        <f t="shared" si="21"/>
        <v>0.12321474107180741</v>
      </c>
      <c r="T28" s="4">
        <f t="shared" si="21"/>
        <v>0.17892070224836587</v>
      </c>
      <c r="U28" s="4">
        <f t="shared" si="21"/>
        <v>8.2514803812154813E-2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1.022336074783156</v>
      </c>
      <c r="J29" s="4">
        <f t="shared" si="22"/>
        <v>0.39264590830855878</v>
      </c>
      <c r="K29" s="4">
        <f t="shared" si="22"/>
        <v>-0.8331410012062096</v>
      </c>
      <c r="L29" s="4">
        <f t="shared" si="22"/>
        <v>0.94583418004470621</v>
      </c>
      <c r="M29" s="4">
        <f t="shared" si="22"/>
        <v>0.83708515324597754</v>
      </c>
      <c r="N29" s="4">
        <f t="shared" si="22"/>
        <v>0.71234058874292838</v>
      </c>
      <c r="O29" s="4">
        <f t="shared" si="22"/>
        <v>0.50439967302976396</v>
      </c>
      <c r="P29" s="4">
        <f t="shared" si="22"/>
        <v>-0.49240945035634093</v>
      </c>
      <c r="Q29" s="4">
        <f t="shared" si="22"/>
        <v>-0.54754569046435864</v>
      </c>
      <c r="R29" s="4">
        <f t="shared" si="22"/>
        <v>-7.7352175529936789</v>
      </c>
      <c r="S29" s="4">
        <f t="shared" si="22"/>
        <v>-1.261891776072305</v>
      </c>
      <c r="T29" s="4">
        <f t="shared" si="22"/>
        <v>0.65212074403037901</v>
      </c>
      <c r="U29" s="4">
        <f t="shared" si="22"/>
        <v>-0.58517668103966147</v>
      </c>
      <c r="V29" s="4">
        <f t="shared" si="22"/>
        <v>0.20552640896070043</v>
      </c>
      <c r="W29" s="4">
        <f t="shared" si="22"/>
        <v>0.41589572984550877</v>
      </c>
      <c r="X29" s="4">
        <f t="shared" si="22"/>
        <v>0.68558918420648329</v>
      </c>
      <c r="Y29" s="4">
        <f t="shared" si="22"/>
        <v>-0.29130600468180079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5.9146780507658156E-3</v>
      </c>
      <c r="I30" s="4">
        <f t="shared" si="23"/>
        <v>0.10288043919535024</v>
      </c>
      <c r="J30" s="4">
        <f t="shared" si="23"/>
        <v>0.18495103655314801</v>
      </c>
      <c r="K30" s="4">
        <f t="shared" si="23"/>
        <v>-0.11346454225226039</v>
      </c>
      <c r="L30" s="4">
        <f t="shared" si="23"/>
        <v>0.31649096451326753</v>
      </c>
      <c r="M30" s="4">
        <f t="shared" si="23"/>
        <v>0.40979735396239625</v>
      </c>
      <c r="N30" s="4">
        <f t="shared" si="23"/>
        <v>0.11702945088115398</v>
      </c>
      <c r="O30" s="4">
        <f t="shared" si="23"/>
        <v>-3.1919993459501091E-2</v>
      </c>
      <c r="P30" s="4">
        <f t="shared" si="23"/>
        <v>5.8710431268361944E-2</v>
      </c>
      <c r="Q30" s="4">
        <f t="shared" si="23"/>
        <v>0.18707826123081084</v>
      </c>
      <c r="R30" s="4">
        <f t="shared" si="23"/>
        <v>-0.17880118121629926</v>
      </c>
      <c r="S30" s="4">
        <f t="shared" si="23"/>
        <v>0.12026493580141286</v>
      </c>
      <c r="T30" s="4">
        <f t="shared" si="23"/>
        <v>0.35117509289868892</v>
      </c>
      <c r="U30" s="4">
        <f t="shared" si="23"/>
        <v>-0.13046036762070423</v>
      </c>
      <c r="V30" s="4">
        <f t="shared" si="23"/>
        <v>-0.13101036458928386</v>
      </c>
      <c r="W30" s="4">
        <f t="shared" si="23"/>
        <v>0.56306709580480041</v>
      </c>
      <c r="X30" s="4">
        <f t="shared" si="23"/>
        <v>0.42701895186685923</v>
      </c>
      <c r="Y30" s="4">
        <f t="shared" si="23"/>
        <v>-0.11802173764790777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8397.6299999999992</v>
      </c>
      <c r="E32" s="3">
        <f>IFERROR(INDEX(E51:E500,MATCH($A$32,$C$51:$C$500,0)),"")</f>
        <v>8101.52</v>
      </c>
      <c r="H32" s="3">
        <f>IFERROR(INDEX(D32:G32,COUNT(D32:G32)),"")</f>
        <v>8101.52</v>
      </c>
      <c r="I32" s="3">
        <f t="shared" ref="I32:Z32" si="24">IFERROR(INDEX(I51:I500,MATCH($C$32,$C$51:$C$500,0)),"")</f>
        <v>7805.96</v>
      </c>
      <c r="J32" s="3">
        <f t="shared" si="24"/>
        <v>6917.86</v>
      </c>
      <c r="K32" s="3">
        <f t="shared" si="24"/>
        <v>6635.63</v>
      </c>
      <c r="L32" s="3">
        <f t="shared" si="24"/>
        <v>6696.84</v>
      </c>
      <c r="M32" s="3">
        <f t="shared" si="24"/>
        <v>5016.07</v>
      </c>
      <c r="N32" s="3">
        <f t="shared" si="24"/>
        <v>4357.53</v>
      </c>
      <c r="O32" s="3">
        <f t="shared" si="24"/>
        <v>3804.12</v>
      </c>
      <c r="P32" s="3">
        <f t="shared" si="24"/>
        <v>4262.3100000000004</v>
      </c>
      <c r="Q32" s="3">
        <f t="shared" si="24"/>
        <v>3932.09</v>
      </c>
      <c r="R32" s="3">
        <f t="shared" si="24"/>
        <v>3549.24</v>
      </c>
      <c r="S32" s="3">
        <f t="shared" si="24"/>
        <v>2651.61</v>
      </c>
      <c r="T32" s="3">
        <f t="shared" si="24"/>
        <v>2764.57</v>
      </c>
      <c r="U32" s="3">
        <f t="shared" si="24"/>
        <v>2255.83</v>
      </c>
      <c r="V32" s="3">
        <f t="shared" si="24"/>
        <v>3110.55</v>
      </c>
      <c r="W32" s="3">
        <f t="shared" si="24"/>
        <v>2552.36</v>
      </c>
      <c r="X32" s="3">
        <f t="shared" si="24"/>
        <v>2030.1</v>
      </c>
      <c r="Y32" s="3">
        <f t="shared" si="24"/>
        <v>1669.85</v>
      </c>
      <c r="Z32" s="3">
        <f t="shared" si="24"/>
        <v>1606.86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0.55000000000000004</v>
      </c>
      <c r="E33" s="3">
        <f>IFERROR(INDEX(E51:E500,MATCH($A$33,$C$51:$C$500,0)),"")</f>
        <v>0.63</v>
      </c>
      <c r="H33" s="3">
        <f>IFERROR(INDEX(D33:G33,COUNT(D33:G33)),"")</f>
        <v>0.63</v>
      </c>
      <c r="I33" s="3">
        <f t="shared" ref="I33:Z33" si="25">IFERROR(INDEX(I51:I500,MATCH($C$33,$C$51:$C$500,0)),"")</f>
        <v>0.61</v>
      </c>
      <c r="J33" s="3">
        <f t="shared" si="25"/>
        <v>0.53</v>
      </c>
      <c r="K33" s="3">
        <f t="shared" si="25"/>
        <v>0.6</v>
      </c>
      <c r="L33" s="3">
        <f t="shared" si="25"/>
        <v>0.74</v>
      </c>
      <c r="M33" s="3">
        <f t="shared" si="25"/>
        <v>0.87</v>
      </c>
      <c r="N33" s="3">
        <f t="shared" si="25"/>
        <v>0.95</v>
      </c>
      <c r="O33" s="3">
        <f t="shared" si="25"/>
        <v>1.0900000000000001</v>
      </c>
      <c r="P33" s="3">
        <f t="shared" si="25"/>
        <v>0.95</v>
      </c>
      <c r="Q33" s="3">
        <f t="shared" si="25"/>
        <v>0.87</v>
      </c>
      <c r="R33" s="3">
        <f t="shared" si="25"/>
        <v>1.23</v>
      </c>
      <c r="S33" s="3">
        <f t="shared" si="25"/>
        <v>1.58</v>
      </c>
      <c r="T33" s="3">
        <f t="shared" si="25"/>
        <v>2.93</v>
      </c>
      <c r="U33" s="3">
        <f t="shared" si="25"/>
        <v>3.48</v>
      </c>
      <c r="V33" s="3">
        <f t="shared" si="25"/>
        <v>2.11</v>
      </c>
      <c r="W33" s="3">
        <f t="shared" si="25"/>
        <v>2.5099999999999998</v>
      </c>
      <c r="X33" s="3">
        <f t="shared" si="25"/>
        <v>2.46</v>
      </c>
      <c r="Y33" s="3">
        <f t="shared" si="25"/>
        <v>1.53</v>
      </c>
      <c r="Z33" s="3">
        <f t="shared" si="25"/>
        <v>1.06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8.7799999999999994</v>
      </c>
      <c r="E34" s="3">
        <f>IFERROR(INDEX(E51:E500,MATCH($A$34,$C$51:$C$500,0)),"")</f>
        <v>17.66</v>
      </c>
      <c r="H34" s="3">
        <f>IFERROR(INDEX(D34:G34,COUNT(D34:G34)),"")</f>
        <v>17.66</v>
      </c>
      <c r="I34" s="3">
        <f t="shared" ref="I34:Z34" si="26">IFERROR(INDEX(I51:I500,MATCH($C$34,$C$51:$C$500,0)),"")</f>
        <v>5.3</v>
      </c>
      <c r="J34" s="3">
        <f t="shared" si="26"/>
        <v>8.1999999999999993</v>
      </c>
      <c r="K34" s="3">
        <f t="shared" si="26"/>
        <v>12.52</v>
      </c>
      <c r="L34" s="3">
        <f t="shared" si="26"/>
        <v>2.58</v>
      </c>
      <c r="M34" s="3">
        <f t="shared" si="26"/>
        <v>4.43</v>
      </c>
      <c r="N34" s="3">
        <f t="shared" si="26"/>
        <v>7.75</v>
      </c>
      <c r="O34" s="3">
        <f t="shared" si="26"/>
        <v>13.23</v>
      </c>
      <c r="P34" s="3">
        <f t="shared" si="26"/>
        <v>19.47</v>
      </c>
      <c r="Q34" s="3">
        <f t="shared" si="26"/>
        <v>8.35</v>
      </c>
      <c r="R34" s="3">
        <f t="shared" si="26"/>
        <v>4.8</v>
      </c>
      <c r="S34" s="3">
        <f t="shared" si="26"/>
        <v>-31.24</v>
      </c>
      <c r="T34" s="3">
        <f t="shared" si="26"/>
        <v>15.78</v>
      </c>
      <c r="U34" s="3">
        <f t="shared" si="26"/>
        <v>25.26</v>
      </c>
      <c r="V34" s="3">
        <f t="shared" si="26"/>
        <v>8.74</v>
      </c>
      <c r="W34" s="3">
        <f t="shared" si="26"/>
        <v>10.3</v>
      </c>
      <c r="X34" s="3">
        <f t="shared" si="26"/>
        <v>11.39</v>
      </c>
      <c r="Y34" s="3">
        <f t="shared" si="26"/>
        <v>9.7899999999999991</v>
      </c>
      <c r="Z34" s="3">
        <f t="shared" si="26"/>
        <v>4.63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0.57999999999999996</v>
      </c>
      <c r="E35" s="3">
        <f>IFERROR(INDEX(E51:E500,MATCH($A$35,$C$51:$C$500,0)),"")</f>
        <v>0.71</v>
      </c>
      <c r="H35" s="3">
        <f>IFERROR(INDEX(D35:G35,COUNT(D35:G35)),"")</f>
        <v>0.71</v>
      </c>
      <c r="I35" s="3">
        <f t="shared" ref="I35:Z35" si="27">IFERROR(INDEX(I51:I500,MATCH($C$35,$C$51:$C$500,0)),"")</f>
        <v>0.16</v>
      </c>
      <c r="J35" s="3">
        <f t="shared" si="27"/>
        <v>0.13</v>
      </c>
      <c r="K35" s="3">
        <f t="shared" si="27"/>
        <v>0.17</v>
      </c>
      <c r="L35" s="3">
        <f t="shared" si="27"/>
        <v>0.19</v>
      </c>
      <c r="M35" s="3">
        <f t="shared" si="27"/>
        <v>0.22</v>
      </c>
      <c r="N35" s="3">
        <f t="shared" si="27"/>
        <v>0.28999999999999998</v>
      </c>
      <c r="O35" s="3">
        <f t="shared" si="27"/>
        <v>0.33</v>
      </c>
      <c r="P35" s="3">
        <f t="shared" si="27"/>
        <v>0.31</v>
      </c>
      <c r="Q35" s="3">
        <f t="shared" si="27"/>
        <v>0.28000000000000003</v>
      </c>
      <c r="R35" s="3">
        <f t="shared" si="27"/>
        <v>0.42</v>
      </c>
      <c r="S35" s="3">
        <f t="shared" si="27"/>
        <v>0.33</v>
      </c>
      <c r="T35" s="3">
        <f t="shared" si="27"/>
        <v>0.72</v>
      </c>
      <c r="U35" s="3">
        <f t="shared" si="27"/>
        <v>0.94</v>
      </c>
      <c r="V35" s="3">
        <f t="shared" si="27"/>
        <v>0.68</v>
      </c>
      <c r="W35" s="3">
        <f t="shared" si="27"/>
        <v>0.57999999999999996</v>
      </c>
      <c r="X35" s="3">
        <f t="shared" si="27"/>
        <v>0.71</v>
      </c>
      <c r="Y35" s="3">
        <f t="shared" si="27"/>
        <v>0.52</v>
      </c>
      <c r="Z35" s="3">
        <f t="shared" si="27"/>
        <v>0.3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22995924000000</v>
      </c>
      <c r="E51" s="5">
        <v>20734239000000</v>
      </c>
      <c r="F51" s="5">
        <v>21291713000000</v>
      </c>
      <c r="G51" s="5">
        <v>22388222000000</v>
      </c>
      <c r="I51" s="5">
        <v>86946068000000</v>
      </c>
      <c r="J51" s="5">
        <v>78835443000000</v>
      </c>
      <c r="K51" s="5">
        <v>66530549000000</v>
      </c>
      <c r="L51" s="5">
        <v>75045559000000</v>
      </c>
      <c r="M51" s="5">
        <v>57004234000000</v>
      </c>
      <c r="N51" s="5">
        <v>40434346000000</v>
      </c>
      <c r="O51" s="5">
        <v>36198102000000</v>
      </c>
      <c r="P51" s="5">
        <v>37391643000000</v>
      </c>
      <c r="Q51" s="5">
        <v>35318102000000</v>
      </c>
      <c r="R51" s="5">
        <v>29752126000000</v>
      </c>
      <c r="S51" s="5">
        <v>36230113000000</v>
      </c>
      <c r="T51" s="5">
        <v>32340665000000</v>
      </c>
      <c r="U51" s="5">
        <v>23935214000000</v>
      </c>
      <c r="V51" s="5">
        <v>27526306000000</v>
      </c>
      <c r="W51" s="5">
        <v>31676219000000</v>
      </c>
      <c r="X51" s="5">
        <v>20265425000000</v>
      </c>
      <c r="Y51" s="5">
        <v>14201230455621</v>
      </c>
      <c r="Z51" s="5">
        <v>16101565153940</v>
      </c>
    </row>
    <row r="52" spans="2:26" ht="15.5" x14ac:dyDescent="0.35">
      <c r="C52" t="s">
        <v>82</v>
      </c>
      <c r="D52" s="5">
        <v>-19020311000000</v>
      </c>
      <c r="E52" s="5">
        <v>-17781832000000</v>
      </c>
      <c r="F52" s="5">
        <v>-18321671000000</v>
      </c>
      <c r="G52" s="5">
        <v>-19509492000000</v>
      </c>
      <c r="I52" s="5">
        <v>-76734451000000</v>
      </c>
      <c r="J52" s="5">
        <v>-70821390000000</v>
      </c>
      <c r="K52" s="5">
        <v>-59769661000000</v>
      </c>
      <c r="L52" s="5">
        <v>-61733885000000</v>
      </c>
      <c r="M52" s="5">
        <v>-46047334000000</v>
      </c>
      <c r="N52" s="5">
        <v>-34557130000000</v>
      </c>
      <c r="O52" s="5">
        <v>-32285538000000</v>
      </c>
      <c r="P52" s="5">
        <v>-32758096000000</v>
      </c>
      <c r="Q52" s="5">
        <v>-30993225000000</v>
      </c>
      <c r="R52" s="5">
        <v>-25516008000000</v>
      </c>
      <c r="S52" s="5">
        <v>-32291081000000</v>
      </c>
      <c r="T52" s="5">
        <v>-27648684000000</v>
      </c>
      <c r="U52" s="5">
        <v>-19813935000000</v>
      </c>
      <c r="V52" s="5">
        <v>-21001275000000</v>
      </c>
      <c r="W52" s="5">
        <v>-24154526000000</v>
      </c>
      <c r="X52" s="5">
        <v>-17127929000000</v>
      </c>
      <c r="Y52" s="5">
        <v>-12484605802578</v>
      </c>
      <c r="Z52" s="5">
        <v>-12338648957962</v>
      </c>
    </row>
    <row r="53" spans="2:26" ht="15.5" x14ac:dyDescent="0.35">
      <c r="C53" t="s">
        <v>84</v>
      </c>
      <c r="D53" s="5">
        <v>3975613000000</v>
      </c>
      <c r="E53" s="5">
        <v>2952407000000</v>
      </c>
      <c r="F53" s="5">
        <v>2970042000000</v>
      </c>
      <c r="G53" s="5">
        <v>2878730000000</v>
      </c>
      <c r="I53" s="5">
        <v>10211617000000</v>
      </c>
      <c r="J53" s="5">
        <v>8014053000000</v>
      </c>
      <c r="K53" s="5">
        <v>6760888000000</v>
      </c>
      <c r="L53" s="5">
        <v>13311674000000</v>
      </c>
      <c r="M53" s="5">
        <v>10956900000000</v>
      </c>
      <c r="N53" s="5">
        <v>5877216000000</v>
      </c>
      <c r="O53" s="5">
        <v>3912564000000</v>
      </c>
      <c r="P53" s="5">
        <v>4633547000000</v>
      </c>
      <c r="Q53" s="5">
        <v>4324877000000</v>
      </c>
      <c r="R53" s="5">
        <v>4236118000000</v>
      </c>
      <c r="S53" s="5">
        <v>3939032000000</v>
      </c>
      <c r="T53" s="5">
        <v>4691981000000</v>
      </c>
      <c r="U53" s="5">
        <v>4121279000000</v>
      </c>
      <c r="V53" s="5">
        <v>6525031000000</v>
      </c>
      <c r="W53" s="5">
        <v>7521693000000</v>
      </c>
      <c r="X53" s="5">
        <v>3137496000000</v>
      </c>
      <c r="Y53" s="5">
        <v>1716624653043</v>
      </c>
      <c r="Z53" s="5">
        <v>3762916195978</v>
      </c>
    </row>
    <row r="54" spans="2:26" ht="15.5" x14ac:dyDescent="0.35">
      <c r="C54" t="s">
        <v>85</v>
      </c>
      <c r="D54" s="5">
        <v>-2141722000000</v>
      </c>
      <c r="E54" s="5">
        <v>-1627605000000</v>
      </c>
      <c r="F54" s="5">
        <v>-1610470000000</v>
      </c>
      <c r="G54" s="5">
        <v>-1786359000000</v>
      </c>
      <c r="I54" s="5">
        <v>-6623313000000</v>
      </c>
      <c r="J54" s="5">
        <v>-5988902000000</v>
      </c>
      <c r="K54" s="5">
        <v>-5277816000000</v>
      </c>
      <c r="L54" s="5">
        <v>-6722994000000</v>
      </c>
      <c r="M54" s="5">
        <v>-7074950000000</v>
      </c>
      <c r="N54" s="5">
        <v>-3554189000000</v>
      </c>
      <c r="O54" s="5">
        <v>-2838008000000</v>
      </c>
      <c r="P54" s="5">
        <v>-3052212000000</v>
      </c>
      <c r="Q54" s="5">
        <v>-2757609000000</v>
      </c>
      <c r="R54" s="5">
        <v>-2790670000000</v>
      </c>
      <c r="S54" s="5">
        <v>-2922013000000</v>
      </c>
      <c r="T54" s="5">
        <v>-2560651000000</v>
      </c>
      <c r="U54" s="5">
        <v>-2173364000000</v>
      </c>
      <c r="V54" s="5">
        <v>-3263376000000</v>
      </c>
      <c r="W54" s="5">
        <v>-5050133000000</v>
      </c>
      <c r="X54" s="5">
        <v>-1470045000000</v>
      </c>
      <c r="Y54" s="5">
        <v>-606419064404</v>
      </c>
      <c r="Z54" s="5">
        <v>-1622405128273</v>
      </c>
    </row>
    <row r="55" spans="2:26" ht="15.5" x14ac:dyDescent="0.35">
      <c r="C55" t="s">
        <v>386</v>
      </c>
      <c r="D55" s="5">
        <v>-1780620000000</v>
      </c>
      <c r="E55" s="5">
        <v>-1221648000000</v>
      </c>
      <c r="F55" s="5">
        <v>-1228636000000</v>
      </c>
      <c r="G55" s="5">
        <v>-1386497000000</v>
      </c>
      <c r="I55" s="5">
        <v>-5086176000000</v>
      </c>
      <c r="J55" s="5">
        <v>-4511555000000</v>
      </c>
      <c r="K55" s="5">
        <v>-3860766000000</v>
      </c>
      <c r="L55" s="5">
        <v>-5417766000000</v>
      </c>
      <c r="M55" s="5">
        <v>-5859086000000</v>
      </c>
      <c r="N55" s="5">
        <v>-2367799000000</v>
      </c>
      <c r="O55" s="5">
        <v>-1415640000000</v>
      </c>
      <c r="P55" s="5">
        <v>-1713448000000</v>
      </c>
      <c r="Q55" s="5">
        <v>-1511525000000</v>
      </c>
      <c r="R55" s="5">
        <v>-1548624000000</v>
      </c>
      <c r="S55" s="5">
        <v>-1619335000000</v>
      </c>
      <c r="T55" s="5">
        <v>-1463641000000</v>
      </c>
      <c r="U55" s="5">
        <v>-1195853000000</v>
      </c>
      <c r="V55" s="5">
        <v>-2462115000000</v>
      </c>
      <c r="W55" s="5">
        <v>-4700253000000</v>
      </c>
      <c r="X55" s="5">
        <v>-1098220000000</v>
      </c>
      <c r="Y55" s="5">
        <v>-441796379324</v>
      </c>
      <c r="Z55" s="5">
        <v>-1364233297240</v>
      </c>
    </row>
    <row r="56" spans="2:26" ht="15.5" x14ac:dyDescent="0.35">
      <c r="C56" t="s">
        <v>387</v>
      </c>
      <c r="D56" s="5">
        <v>-361102000000</v>
      </c>
      <c r="E56" s="5">
        <v>-405957000000</v>
      </c>
      <c r="F56" s="5">
        <v>-381834000000</v>
      </c>
      <c r="G56" s="5">
        <v>-399862000000</v>
      </c>
      <c r="I56" s="5">
        <v>-1537137000000</v>
      </c>
      <c r="J56" s="5">
        <v>-1477347000000</v>
      </c>
      <c r="K56" s="5">
        <v>-1417050000000</v>
      </c>
      <c r="L56" s="5">
        <v>-1305228000000</v>
      </c>
      <c r="M56" s="5">
        <v>-1215864000000</v>
      </c>
      <c r="N56" s="5">
        <v>-1186390000000</v>
      </c>
      <c r="O56" s="5">
        <v>-1422368000000</v>
      </c>
      <c r="P56" s="5">
        <v>-1338764000000</v>
      </c>
      <c r="Q56" s="5">
        <v>-1246084000000</v>
      </c>
      <c r="R56" s="5">
        <v>-1242046000000</v>
      </c>
      <c r="S56" s="5">
        <v>-1302678000000</v>
      </c>
      <c r="T56" s="5">
        <v>-1097010000000</v>
      </c>
      <c r="U56" s="5">
        <v>-977511000000</v>
      </c>
      <c r="V56" s="5">
        <v>-801261000000</v>
      </c>
      <c r="W56" s="5">
        <v>-349880000000</v>
      </c>
      <c r="X56" s="5">
        <v>-371825000000</v>
      </c>
      <c r="Y56" s="5">
        <v>-164622685080</v>
      </c>
      <c r="Z56" s="5">
        <v>-258171831033</v>
      </c>
    </row>
    <row r="57" spans="2:26" ht="15.5" x14ac:dyDescent="0.35">
      <c r="C57" t="s">
        <v>94</v>
      </c>
      <c r="D57" s="5">
        <v>1833891000000</v>
      </c>
      <c r="E57" s="5">
        <v>1324802000000</v>
      </c>
      <c r="F57" s="5">
        <v>1359572000000</v>
      </c>
      <c r="G57" s="5">
        <v>1092371000000</v>
      </c>
      <c r="I57" s="5">
        <v>3588304000000</v>
      </c>
      <c r="J57" s="5">
        <v>2025151000000</v>
      </c>
      <c r="K57" s="5">
        <v>1483072000000</v>
      </c>
      <c r="L57" s="5">
        <v>6588680000000</v>
      </c>
      <c r="M57" s="5">
        <v>3881950000000</v>
      </c>
      <c r="N57" s="5">
        <v>2323027000000</v>
      </c>
      <c r="O57" s="5">
        <v>1074556000000</v>
      </c>
      <c r="P57" s="5">
        <v>1581335000000</v>
      </c>
      <c r="Q57" s="5">
        <v>1567268000000</v>
      </c>
      <c r="R57" s="5">
        <v>1445448000000</v>
      </c>
      <c r="S57" s="5">
        <v>1017019000000</v>
      </c>
      <c r="T57" s="5">
        <v>2131330000000</v>
      </c>
      <c r="U57" s="5">
        <v>1947915000000</v>
      </c>
      <c r="V57" s="5">
        <v>3261655000000</v>
      </c>
      <c r="W57" s="5">
        <v>2471560000000</v>
      </c>
      <c r="X57" s="5">
        <v>1667451000000</v>
      </c>
      <c r="Y57" s="5">
        <v>1110205588639</v>
      </c>
      <c r="Z57" s="5">
        <v>2140511067705</v>
      </c>
    </row>
    <row r="58" spans="2:26" ht="15.5" x14ac:dyDescent="0.35">
      <c r="C58" t="s">
        <v>95</v>
      </c>
      <c r="D58" s="5">
        <v>52108000000</v>
      </c>
      <c r="E58" s="5">
        <v>-288119000000</v>
      </c>
      <c r="F58" s="5">
        <v>-98186000000</v>
      </c>
      <c r="G58" s="5">
        <v>-118353000000</v>
      </c>
      <c r="I58" s="5">
        <v>-284526000000</v>
      </c>
      <c r="J58" s="5">
        <v>-439709000000</v>
      </c>
      <c r="K58" s="5">
        <v>-374186000000</v>
      </c>
      <c r="L58" s="5">
        <v>217291000000</v>
      </c>
      <c r="M58" s="5">
        <v>-288210000000</v>
      </c>
      <c r="N58" s="5">
        <v>-235247000000</v>
      </c>
      <c r="O58" s="5">
        <v>91497000000</v>
      </c>
      <c r="P58" s="5">
        <v>-870831000000</v>
      </c>
      <c r="Q58" s="5">
        <v>-368874000000</v>
      </c>
      <c r="R58" s="5">
        <v>-14646000000</v>
      </c>
      <c r="S58" s="5">
        <v>-1223669000000</v>
      </c>
      <c r="T58" s="5">
        <v>-169254000000</v>
      </c>
      <c r="U58" s="5">
        <v>-743719000000</v>
      </c>
      <c r="V58" s="5">
        <v>-378821000000</v>
      </c>
      <c r="W58" s="5">
        <v>-84725000000</v>
      </c>
      <c r="X58" s="5">
        <v>-12503000000</v>
      </c>
      <c r="Y58" s="5">
        <v>-117483847399</v>
      </c>
      <c r="Z58" s="5">
        <v>-661582639675</v>
      </c>
    </row>
    <row r="59" spans="2:26" ht="15.5" x14ac:dyDescent="0.35">
      <c r="C59" t="s">
        <v>431</v>
      </c>
      <c r="D59" s="5">
        <v>16734000000</v>
      </c>
      <c r="E59" s="5">
        <v>15406000000</v>
      </c>
      <c r="F59" s="5">
        <v>8328000000</v>
      </c>
      <c r="G59" s="5">
        <v>3801000000</v>
      </c>
      <c r="I59" s="5">
        <v>20628000000</v>
      </c>
      <c r="J59" s="5">
        <v>35683000000</v>
      </c>
      <c r="K59" s="5">
        <v>56119000000</v>
      </c>
      <c r="L59" s="5">
        <v>119439000000</v>
      </c>
      <c r="M59" s="5">
        <v>243826000000</v>
      </c>
      <c r="N59" s="5">
        <v>221078000000</v>
      </c>
      <c r="O59" s="5">
        <v>93110000000</v>
      </c>
      <c r="P59" s="5">
        <v>173935000000</v>
      </c>
      <c r="Q59" s="5">
        <v>96580000000</v>
      </c>
      <c r="R59" s="5">
        <v>163445000000</v>
      </c>
      <c r="S59" s="5">
        <v>18611000000</v>
      </c>
      <c r="T59" s="5">
        <v>21067000000</v>
      </c>
      <c r="U59" s="5">
        <v>11343000000</v>
      </c>
      <c r="V59" s="5">
        <v>14907000000</v>
      </c>
      <c r="W59" s="5">
        <v>28855000000</v>
      </c>
      <c r="X59" s="5">
        <v>16656000000</v>
      </c>
      <c r="Y59" s="5">
        <v>41461987029</v>
      </c>
      <c r="Z59" s="5">
        <v>35008211149</v>
      </c>
    </row>
    <row r="60" spans="2:26" ht="15.5" x14ac:dyDescent="0.35">
      <c r="C60" t="s">
        <v>253</v>
      </c>
      <c r="D60" s="5">
        <v>160308000000</v>
      </c>
      <c r="E60" s="5">
        <v>143334000000</v>
      </c>
      <c r="F60" s="5">
        <v>24920000000</v>
      </c>
      <c r="G60" s="5">
        <v>84393000000</v>
      </c>
      <c r="I60" s="5">
        <v>141421000000</v>
      </c>
      <c r="J60" s="5">
        <v>103611000000</v>
      </c>
      <c r="K60" s="5">
        <v>189064000000</v>
      </c>
      <c r="L60" s="5">
        <v>827679000000</v>
      </c>
      <c r="M60" s="5">
        <v>57883000000</v>
      </c>
      <c r="N60" s="5">
        <v>16710000000</v>
      </c>
      <c r="O60" s="5">
        <v>-2229000000</v>
      </c>
      <c r="P60" s="5">
        <v>-2763000000</v>
      </c>
      <c r="Q60" s="5">
        <v>7406000000</v>
      </c>
      <c r="R60" s="5">
        <v>-5479000000</v>
      </c>
      <c r="S60" s="5">
        <v>-15510000000</v>
      </c>
      <c r="T60" s="5">
        <v>2997000000</v>
      </c>
      <c r="U60" s="5">
        <v>-1527000000</v>
      </c>
      <c r="V60" s="5">
        <v>-1327000000</v>
      </c>
      <c r="W60" s="5">
        <v>1099000000</v>
      </c>
      <c r="X60" s="5">
        <v>-5362000000</v>
      </c>
      <c r="Y60" s="5">
        <v>-6044564980</v>
      </c>
      <c r="Z60" s="5">
        <v>-2212479691</v>
      </c>
    </row>
    <row r="61" spans="2:26" ht="15.5" x14ac:dyDescent="0.35">
      <c r="C61" t="s">
        <v>432</v>
      </c>
      <c r="D61" s="5">
        <v>-196278000000</v>
      </c>
      <c r="E61" s="5">
        <v>-53377000000</v>
      </c>
      <c r="F61" s="5">
        <v>-34137000000</v>
      </c>
      <c r="G61" s="5">
        <v>-163219000000</v>
      </c>
      <c r="I61" s="5">
        <v>-236715000000</v>
      </c>
      <c r="J61" s="5">
        <v>-168312000000</v>
      </c>
      <c r="K61" s="5">
        <v>-164985000000</v>
      </c>
      <c r="L61" s="5">
        <v>-171059000000</v>
      </c>
      <c r="M61" s="5">
        <v>-46312000000</v>
      </c>
      <c r="N61" s="5">
        <v>-243225000000</v>
      </c>
      <c r="O61" s="5">
        <v>407149000000</v>
      </c>
      <c r="P61" s="5">
        <v>-623445000000</v>
      </c>
      <c r="Q61" s="5">
        <v>-98389000000</v>
      </c>
      <c r="R61" s="5">
        <v>346617000000</v>
      </c>
      <c r="S61" s="5">
        <v>-997486000000</v>
      </c>
      <c r="T61" s="5">
        <v>-36070000000</v>
      </c>
      <c r="U61" s="5">
        <v>-483568000000</v>
      </c>
      <c r="V61" s="5">
        <v>-80716000000</v>
      </c>
      <c r="W61" s="5">
        <v>37849000000</v>
      </c>
      <c r="X61" s="5">
        <v>122090000000</v>
      </c>
      <c r="Y61" s="5">
        <v>215872005026</v>
      </c>
      <c r="Z61" s="5">
        <v>-456142843067</v>
      </c>
    </row>
    <row r="62" spans="2:26" ht="15.5" x14ac:dyDescent="0.35">
      <c r="C62" t="s">
        <v>27</v>
      </c>
      <c r="D62" s="5">
        <v>-246982000000</v>
      </c>
      <c r="E62" s="5">
        <v>-227272000000</v>
      </c>
      <c r="F62" s="5">
        <v>-225635000000</v>
      </c>
      <c r="G62" s="5">
        <v>-255616000000</v>
      </c>
      <c r="I62" s="5">
        <v>-1047409000000</v>
      </c>
      <c r="J62" s="5">
        <v>-1188541000000</v>
      </c>
      <c r="K62" s="5">
        <v>-1270476000000</v>
      </c>
      <c r="L62" s="5">
        <v>-1341133000000</v>
      </c>
      <c r="M62" s="5">
        <v>-1110570000000</v>
      </c>
      <c r="N62" s="5">
        <v>-746366000000</v>
      </c>
      <c r="O62" s="5">
        <v>-575593000000</v>
      </c>
      <c r="P62" s="5">
        <v>-588165000000</v>
      </c>
      <c r="Q62" s="5">
        <v>-479717000000</v>
      </c>
      <c r="R62" s="5">
        <v>-482014000000</v>
      </c>
      <c r="S62" s="5">
        <v>-411306000000</v>
      </c>
      <c r="T62" s="5">
        <v>-311773000000</v>
      </c>
      <c r="U62" s="5">
        <v>-265313000000</v>
      </c>
      <c r="V62" s="5">
        <v>-267569000000</v>
      </c>
      <c r="W62" s="5">
        <v>-293647000000</v>
      </c>
      <c r="X62" s="5">
        <v>-268828000000</v>
      </c>
      <c r="Y62" s="5">
        <v>-327497223171</v>
      </c>
      <c r="Z62" s="5">
        <v>-258953429682</v>
      </c>
    </row>
    <row r="63" spans="2:26" ht="15.5" x14ac:dyDescent="0.35">
      <c r="C63" t="s">
        <v>81</v>
      </c>
      <c r="D63" s="5">
        <v>1190000000</v>
      </c>
      <c r="E63" s="5">
        <v>75000000</v>
      </c>
      <c r="F63" s="5">
        <v>329000000</v>
      </c>
      <c r="G63" s="5">
        <v>468000000</v>
      </c>
      <c r="I63" s="5">
        <v>1168000000</v>
      </c>
      <c r="J63" s="5">
        <v>583000000</v>
      </c>
      <c r="K63" s="5">
        <v>-141000000</v>
      </c>
      <c r="L63" s="5">
        <v>5362000000</v>
      </c>
      <c r="M63" s="5">
        <v>2688000000</v>
      </c>
      <c r="N63" s="5">
        <v>1134000000</v>
      </c>
      <c r="O63" s="5">
        <v>-147000000</v>
      </c>
      <c r="P63" s="5">
        <v>778000000</v>
      </c>
      <c r="Q63" s="5">
        <v>627000000</v>
      </c>
      <c r="R63" s="5">
        <v>-1507000000</v>
      </c>
      <c r="S63" s="5">
        <v>1076000000</v>
      </c>
      <c r="T63" s="5">
        <v>139000000</v>
      </c>
      <c r="U63" s="5">
        <v>1269000000</v>
      </c>
      <c r="V63" s="5">
        <v>1047000000</v>
      </c>
      <c r="W63" s="5">
        <v>1063000000</v>
      </c>
    </row>
    <row r="64" spans="2:26" ht="15.5" x14ac:dyDescent="0.35">
      <c r="C64" t="s">
        <v>96</v>
      </c>
      <c r="D64" s="5">
        <v>52108000000</v>
      </c>
      <c r="E64" s="5">
        <v>-288119000000</v>
      </c>
      <c r="F64" s="5">
        <v>-98186000000</v>
      </c>
      <c r="G64" s="5">
        <v>-118353000000</v>
      </c>
      <c r="I64" s="5">
        <v>-284526000000</v>
      </c>
      <c r="J64" s="5">
        <v>-439709000000</v>
      </c>
      <c r="K64" s="5">
        <v>-374186000000</v>
      </c>
      <c r="L64" s="5">
        <v>217291000000</v>
      </c>
      <c r="M64" s="5">
        <v>-288210000000</v>
      </c>
      <c r="N64" s="5">
        <v>-235247000000</v>
      </c>
      <c r="O64" s="5">
        <v>91497000000</v>
      </c>
      <c r="P64" s="5">
        <v>-870831000000</v>
      </c>
      <c r="Q64" s="5">
        <v>-368874000000</v>
      </c>
      <c r="R64" s="5">
        <v>-14646000000</v>
      </c>
      <c r="S64" s="5">
        <v>-1223669000000</v>
      </c>
      <c r="T64" s="5">
        <v>-169254000000</v>
      </c>
      <c r="U64" s="5">
        <v>-743719000000</v>
      </c>
      <c r="V64" s="5">
        <v>-378821000000</v>
      </c>
      <c r="W64" s="5">
        <v>-84725000000</v>
      </c>
      <c r="X64" s="5">
        <v>-12503000000</v>
      </c>
      <c r="Y64" s="5">
        <v>-117483847399</v>
      </c>
      <c r="Z64" s="5">
        <v>-661582639675</v>
      </c>
    </row>
    <row r="65" spans="3:26" ht="15.5" x14ac:dyDescent="0.35">
      <c r="C65" t="s">
        <v>29</v>
      </c>
      <c r="D65" s="5">
        <v>1885999000000</v>
      </c>
      <c r="E65" s="5">
        <v>1036683000000</v>
      </c>
      <c r="F65" s="5">
        <v>1261386000000</v>
      </c>
      <c r="G65" s="5">
        <v>974018000000</v>
      </c>
      <c r="I65" s="5">
        <v>3303778000000</v>
      </c>
      <c r="J65" s="5">
        <v>1585442000000</v>
      </c>
      <c r="K65" s="5">
        <v>1108886000000</v>
      </c>
      <c r="L65" s="5">
        <v>6805971000000</v>
      </c>
      <c r="M65" s="5">
        <v>3593740000000</v>
      </c>
      <c r="N65" s="5">
        <v>2087780000000</v>
      </c>
      <c r="O65" s="5">
        <v>1166053000000</v>
      </c>
      <c r="P65" s="5">
        <v>710504000000</v>
      </c>
      <c r="Q65" s="5">
        <v>1198394000000</v>
      </c>
      <c r="R65" s="5">
        <v>1430802000000</v>
      </c>
      <c r="S65" s="5">
        <v>-206650000000</v>
      </c>
      <c r="T65" s="5">
        <v>1962076000000</v>
      </c>
      <c r="U65" s="5">
        <v>1204196000000</v>
      </c>
      <c r="V65" s="5">
        <v>2882834000000</v>
      </c>
      <c r="W65" s="5">
        <v>2386835000000</v>
      </c>
      <c r="X65" s="5">
        <v>1654948000000</v>
      </c>
      <c r="Y65" s="5">
        <v>992721741240</v>
      </c>
      <c r="Z65" s="5">
        <v>1478928428030</v>
      </c>
    </row>
    <row r="66" spans="3:26" ht="15.5" x14ac:dyDescent="0.35">
      <c r="C66" t="s">
        <v>28</v>
      </c>
      <c r="D66" s="5">
        <v>-370750000000</v>
      </c>
      <c r="E66" s="5">
        <v>-207205000000</v>
      </c>
      <c r="F66" s="5">
        <v>-274463000000</v>
      </c>
      <c r="G66" s="5">
        <v>-200947000000</v>
      </c>
      <c r="I66" s="5">
        <v>-718081000000</v>
      </c>
      <c r="J66" s="5">
        <v>-307173000000</v>
      </c>
      <c r="K66" s="5">
        <v>-191016000000</v>
      </c>
      <c r="L66" s="5">
        <v>-1301015000000</v>
      </c>
      <c r="M66" s="5">
        <v>-764322000000</v>
      </c>
      <c r="N66" s="5">
        <v>-547982000000</v>
      </c>
      <c r="O66" s="5">
        <v>-267355000000</v>
      </c>
      <c r="P66" s="5">
        <v>-112731000000</v>
      </c>
      <c r="Q66" s="5">
        <v>-21023000000</v>
      </c>
      <c r="R66" s="5">
        <v>1168737000000</v>
      </c>
      <c r="S66" s="5">
        <v>-178859000000</v>
      </c>
      <c r="T66" s="5">
        <v>-487421000000</v>
      </c>
      <c r="U66" s="5">
        <v>-311424000000</v>
      </c>
      <c r="V66" s="5">
        <v>-730525000000</v>
      </c>
      <c r="W66" s="5">
        <v>-601098000000</v>
      </c>
      <c r="X66" s="5">
        <v>-394453000000</v>
      </c>
      <c r="Y66" s="5">
        <v>-244930015432</v>
      </c>
      <c r="Z66" s="5">
        <v>-423728811688</v>
      </c>
    </row>
    <row r="67" spans="3:26" ht="15.5" x14ac:dyDescent="0.35">
      <c r="C67" t="s">
        <v>97</v>
      </c>
      <c r="D67" s="5">
        <v>-397091000000</v>
      </c>
      <c r="E67" s="5">
        <v>-207159000000</v>
      </c>
      <c r="F67" s="5">
        <v>-226348000000</v>
      </c>
      <c r="G67" s="5">
        <v>-173714000000</v>
      </c>
      <c r="I67" s="5">
        <v>-607584000000</v>
      </c>
      <c r="J67" s="5">
        <v>-219471000000</v>
      </c>
      <c r="K67" s="5">
        <v>-100052000000</v>
      </c>
      <c r="L67" s="5">
        <v>-1175762000000</v>
      </c>
      <c r="M67" s="5">
        <v>-538083000000</v>
      </c>
      <c r="N67" s="5">
        <v>-148224000000</v>
      </c>
      <c r="O67" s="5">
        <v>-245000000</v>
      </c>
      <c r="P67" s="5">
        <v>-8467000000</v>
      </c>
      <c r="Q67" s="5">
        <v>-182842000000</v>
      </c>
      <c r="R67" s="5">
        <v>-214394000000</v>
      </c>
      <c r="S67" s="5">
        <v>-183590000000</v>
      </c>
      <c r="T67" s="5">
        <v>-460255000000</v>
      </c>
      <c r="U67" s="5">
        <v>-287673000000</v>
      </c>
      <c r="V67" s="5">
        <v>-668865000000</v>
      </c>
      <c r="W67" s="5">
        <v>-564549000000</v>
      </c>
      <c r="X67" s="5">
        <v>-373550000000</v>
      </c>
      <c r="Y67" s="5">
        <v>-270245201344</v>
      </c>
      <c r="Z67" s="5">
        <v>-401775463436</v>
      </c>
    </row>
    <row r="68" spans="3:26" ht="15.5" x14ac:dyDescent="0.35">
      <c r="C68" t="s">
        <v>98</v>
      </c>
      <c r="D68" s="5">
        <v>26341000000</v>
      </c>
      <c r="E68" s="5">
        <v>-46000000</v>
      </c>
      <c r="F68" s="5">
        <v>-48115000000</v>
      </c>
      <c r="G68" s="5">
        <v>-27233000000</v>
      </c>
      <c r="I68" s="5">
        <v>-110497000000</v>
      </c>
      <c r="J68" s="5">
        <v>-87702000000</v>
      </c>
      <c r="K68" s="5">
        <v>-90964000000</v>
      </c>
      <c r="L68" s="5">
        <v>-125253000000</v>
      </c>
      <c r="M68" s="5">
        <v>-226239000000</v>
      </c>
      <c r="N68" s="5">
        <v>-399758000000</v>
      </c>
      <c r="O68" s="5">
        <v>-267110000000</v>
      </c>
      <c r="P68" s="5">
        <v>-95264000000</v>
      </c>
      <c r="Q68" s="5">
        <v>161819000000</v>
      </c>
      <c r="R68" s="5">
        <v>1598219000000</v>
      </c>
      <c r="S68" s="5">
        <v>4731000000</v>
      </c>
      <c r="T68" s="5">
        <v>-27166000000</v>
      </c>
      <c r="U68" s="5">
        <v>-23751000000</v>
      </c>
      <c r="V68" s="5">
        <v>-61660000000</v>
      </c>
      <c r="W68" s="5">
        <v>-36549000000</v>
      </c>
      <c r="X68" s="5">
        <v>-20903000000</v>
      </c>
      <c r="Y68" s="5">
        <v>25315185912</v>
      </c>
      <c r="Z68" s="5">
        <v>-21953348252</v>
      </c>
    </row>
    <row r="69" spans="3:26" ht="15.5" x14ac:dyDescent="0.35">
      <c r="C69" t="s">
        <v>628</v>
      </c>
      <c r="R69" s="5">
        <v>-215088000000</v>
      </c>
    </row>
    <row r="70" spans="3:26" ht="15.5" x14ac:dyDescent="0.35">
      <c r="C70" t="s">
        <v>116</v>
      </c>
      <c r="P70" s="5">
        <v>-9000000000</v>
      </c>
    </row>
    <row r="71" spans="3:26" ht="15.5" x14ac:dyDescent="0.35">
      <c r="C71" t="s">
        <v>99</v>
      </c>
      <c r="D71" s="5">
        <v>-370750000000</v>
      </c>
      <c r="E71" s="5">
        <v>-207205000000</v>
      </c>
      <c r="F71" s="5">
        <v>-274463000000</v>
      </c>
      <c r="G71" s="5">
        <v>-200947000000</v>
      </c>
      <c r="I71" s="5">
        <v>-718081000000</v>
      </c>
      <c r="J71" s="5">
        <v>-307173000000</v>
      </c>
      <c r="K71" s="5">
        <v>-191016000000</v>
      </c>
      <c r="L71" s="5">
        <v>-1301015000000</v>
      </c>
      <c r="M71" s="5">
        <v>-764322000000</v>
      </c>
      <c r="N71" s="5">
        <v>-547982000000</v>
      </c>
      <c r="O71" s="5">
        <v>-267355000000</v>
      </c>
      <c r="P71" s="5">
        <v>-112731000000</v>
      </c>
      <c r="Q71" s="5">
        <v>-21023000000</v>
      </c>
      <c r="R71" s="5">
        <v>1168737000000</v>
      </c>
      <c r="S71" s="5">
        <v>-178859000000</v>
      </c>
      <c r="T71" s="5">
        <v>-487421000000</v>
      </c>
      <c r="U71" s="5">
        <v>-311424000000</v>
      </c>
      <c r="V71" s="5">
        <v>-730525000000</v>
      </c>
      <c r="W71" s="5">
        <v>-601098000000</v>
      </c>
      <c r="X71" s="5">
        <v>-394453000000</v>
      </c>
      <c r="Y71" s="5">
        <v>-244930015432</v>
      </c>
      <c r="Z71" s="5">
        <v>-423728811688</v>
      </c>
    </row>
    <row r="72" spans="3:26" ht="15.5" x14ac:dyDescent="0.35">
      <c r="C72" t="s">
        <v>254</v>
      </c>
      <c r="D72" s="5">
        <v>1515249000000</v>
      </c>
      <c r="E72" s="5">
        <v>829478000000</v>
      </c>
      <c r="F72" s="5">
        <v>986923000000</v>
      </c>
      <c r="G72" s="5">
        <v>773071000000</v>
      </c>
      <c r="I72" s="5">
        <v>2585697000000</v>
      </c>
      <c r="J72" s="5">
        <v>1278269000000</v>
      </c>
      <c r="K72" s="5">
        <v>917870000000</v>
      </c>
      <c r="L72" s="5">
        <v>5504956000000</v>
      </c>
      <c r="M72" s="5">
        <v>2829418000000</v>
      </c>
      <c r="N72" s="5">
        <v>1539798000000</v>
      </c>
      <c r="O72" s="5">
        <v>898698000000</v>
      </c>
      <c r="P72" s="5">
        <v>597773000000</v>
      </c>
      <c r="Q72" s="5">
        <v>1177371000000</v>
      </c>
      <c r="R72" s="5">
        <v>2599539000000</v>
      </c>
      <c r="S72" s="5">
        <v>-385509000000</v>
      </c>
      <c r="T72" s="5">
        <v>1474655000000</v>
      </c>
      <c r="U72" s="5">
        <v>892772000000</v>
      </c>
      <c r="V72" s="5">
        <v>2152309000000</v>
      </c>
      <c r="W72" s="5">
        <v>1785737000000</v>
      </c>
      <c r="X72" s="5">
        <v>1260495000000</v>
      </c>
      <c r="Y72" s="5">
        <v>747791725808</v>
      </c>
      <c r="Z72" s="5">
        <v>1055199616342</v>
      </c>
    </row>
    <row r="73" spans="3:26" ht="15.5" x14ac:dyDescent="0.35">
      <c r="C73" t="s">
        <v>255</v>
      </c>
      <c r="X73" s="5">
        <v>18000000</v>
      </c>
      <c r="Y73" s="5">
        <v>703374321</v>
      </c>
      <c r="Z73" s="5">
        <v>-609670247</v>
      </c>
    </row>
    <row r="74" spans="3:26" ht="15.5" x14ac:dyDescent="0.35">
      <c r="C74" t="s">
        <v>629</v>
      </c>
      <c r="Z74" s="5">
        <v>-8200678948</v>
      </c>
    </row>
    <row r="75" spans="3:26" ht="15.5" x14ac:dyDescent="0.35">
      <c r="C75" t="s">
        <v>100</v>
      </c>
      <c r="D75" s="5">
        <v>1515249000000</v>
      </c>
      <c r="E75" s="5">
        <v>829478000000</v>
      </c>
      <c r="F75" s="5">
        <v>986923000000</v>
      </c>
      <c r="G75" s="5">
        <v>773071000000</v>
      </c>
      <c r="I75" s="5">
        <v>2585697000000</v>
      </c>
      <c r="J75" s="5">
        <v>1278269000000</v>
      </c>
      <c r="K75" s="5">
        <v>917870000000</v>
      </c>
      <c r="L75" s="5">
        <v>5504956000000</v>
      </c>
      <c r="M75" s="5">
        <v>2829418000000</v>
      </c>
      <c r="N75" s="5">
        <v>1539798000000</v>
      </c>
      <c r="O75" s="5">
        <v>898698000000</v>
      </c>
      <c r="P75" s="5">
        <v>597773000000</v>
      </c>
      <c r="Q75" s="5">
        <v>1177371000000</v>
      </c>
      <c r="R75" s="5">
        <v>2599539000000</v>
      </c>
      <c r="S75" s="5">
        <v>-385509000000</v>
      </c>
      <c r="T75" s="5">
        <v>1474655000000</v>
      </c>
      <c r="U75" s="5">
        <v>892772000000</v>
      </c>
      <c r="V75" s="5">
        <v>2152309000000</v>
      </c>
      <c r="W75" s="5">
        <v>1785737000000</v>
      </c>
      <c r="X75" s="5">
        <v>1260513000000</v>
      </c>
      <c r="Y75" s="5">
        <v>748495100129</v>
      </c>
      <c r="Z75" s="5">
        <v>1046389267147</v>
      </c>
    </row>
    <row r="76" spans="3:26" ht="15.5" x14ac:dyDescent="0.35">
      <c r="C76" t="s">
        <v>101</v>
      </c>
      <c r="D76" s="5">
        <v>111909000000</v>
      </c>
      <c r="E76" s="5">
        <v>19505000000</v>
      </c>
      <c r="F76" s="5">
        <v>25740000000</v>
      </c>
      <c r="G76" s="5">
        <v>45008000000</v>
      </c>
      <c r="I76" s="5">
        <v>52444000000</v>
      </c>
      <c r="J76" s="5">
        <v>107364000000</v>
      </c>
      <c r="K76" s="5">
        <v>-31099000000</v>
      </c>
      <c r="L76" s="5">
        <v>218280000000</v>
      </c>
      <c r="M76" s="5">
        <v>55637000000</v>
      </c>
      <c r="N76" s="5">
        <v>58435000000</v>
      </c>
      <c r="O76" s="5">
        <v>-60701000000</v>
      </c>
      <c r="P76" s="5">
        <v>205365000000</v>
      </c>
      <c r="Q76" s="5">
        <v>-5012000000</v>
      </c>
      <c r="R76" s="5">
        <v>-22874000000</v>
      </c>
      <c r="S76" s="5">
        <v>105512000000</v>
      </c>
      <c r="T76" s="5">
        <v>1057000000</v>
      </c>
      <c r="U76" s="5">
        <v>100207000000</v>
      </c>
      <c r="V76" s="5">
        <v>26396000000</v>
      </c>
      <c r="W76" s="5">
        <v>4998000000</v>
      </c>
    </row>
    <row r="77" spans="3:26" ht="15.5" x14ac:dyDescent="0.35">
      <c r="C77" t="s">
        <v>103</v>
      </c>
      <c r="D77" s="5">
        <v>1627158000000</v>
      </c>
      <c r="E77" s="5">
        <v>848983000000</v>
      </c>
      <c r="F77" s="5">
        <v>1012663000000</v>
      </c>
      <c r="G77" s="5">
        <v>818079000000</v>
      </c>
      <c r="I77" s="5">
        <v>2638141000000</v>
      </c>
      <c r="J77" s="5">
        <v>1385633000000</v>
      </c>
      <c r="K77" s="5">
        <v>886771000000</v>
      </c>
      <c r="L77" s="5">
        <v>5723236000000</v>
      </c>
      <c r="M77" s="5">
        <v>2885055000000</v>
      </c>
      <c r="N77" s="5">
        <v>1598233000000</v>
      </c>
      <c r="O77" s="5">
        <v>837997000000</v>
      </c>
      <c r="P77" s="5">
        <v>803138000000</v>
      </c>
      <c r="Q77" s="5">
        <v>1172359000000</v>
      </c>
      <c r="R77" s="5">
        <v>2576665000000</v>
      </c>
      <c r="S77" s="5">
        <v>-279997000000</v>
      </c>
      <c r="T77" s="5">
        <v>1475712000000</v>
      </c>
      <c r="U77" s="5">
        <v>992979000000</v>
      </c>
      <c r="V77" s="5">
        <v>2178705000000</v>
      </c>
      <c r="W77" s="5">
        <v>1790735000000</v>
      </c>
    </row>
    <row r="78" spans="3:26" ht="15.5" x14ac:dyDescent="0.35">
      <c r="C78" t="s">
        <v>104</v>
      </c>
      <c r="D78" s="5">
        <v>1515249000000</v>
      </c>
      <c r="E78" s="5">
        <v>829478000000</v>
      </c>
      <c r="F78" s="5">
        <v>986923000000</v>
      </c>
      <c r="G78" s="5">
        <v>773071000000</v>
      </c>
      <c r="I78" s="5">
        <v>2585697000000</v>
      </c>
      <c r="J78" s="5">
        <v>1278269000000</v>
      </c>
      <c r="K78" s="5">
        <v>917870000000</v>
      </c>
      <c r="L78" s="5">
        <v>5504956000000</v>
      </c>
      <c r="M78" s="5">
        <v>2829418000000</v>
      </c>
      <c r="N78" s="5">
        <v>1539798000000</v>
      </c>
      <c r="O78" s="5">
        <v>898698000000</v>
      </c>
      <c r="P78" s="5">
        <v>597773000000</v>
      </c>
      <c r="Q78" s="5">
        <v>1177371000000</v>
      </c>
      <c r="R78" s="5">
        <v>2599539000000</v>
      </c>
      <c r="S78" s="5">
        <v>-385509000000</v>
      </c>
      <c r="T78" s="5">
        <v>1474655000000</v>
      </c>
      <c r="U78" s="5">
        <v>892772000000</v>
      </c>
      <c r="V78" s="5">
        <v>2152309000000</v>
      </c>
      <c r="W78" s="5">
        <v>1785737000000</v>
      </c>
      <c r="X78" s="5">
        <v>1260513000000</v>
      </c>
      <c r="Y78" s="5">
        <v>748495100129</v>
      </c>
      <c r="Z78" s="5">
        <v>1046389267147</v>
      </c>
    </row>
    <row r="79" spans="3:26" ht="15.5" x14ac:dyDescent="0.35">
      <c r="C79" t="s">
        <v>8</v>
      </c>
      <c r="D79" s="5">
        <v>1625968000000</v>
      </c>
      <c r="E79" s="5">
        <v>848908000000</v>
      </c>
      <c r="F79" s="5">
        <v>1012334000000</v>
      </c>
      <c r="G79" s="5">
        <v>817611000000</v>
      </c>
      <c r="I79" s="5">
        <v>2636973000000</v>
      </c>
      <c r="J79" s="5">
        <v>1385050000000</v>
      </c>
      <c r="K79" s="5">
        <v>886912000000</v>
      </c>
      <c r="L79" s="5">
        <v>5717874000000</v>
      </c>
      <c r="M79" s="5">
        <v>2882367000000</v>
      </c>
      <c r="N79" s="5">
        <v>1597099000000</v>
      </c>
      <c r="O79" s="5">
        <v>838144000000</v>
      </c>
      <c r="P79" s="5">
        <v>802360000000</v>
      </c>
      <c r="Q79" s="5">
        <v>1171732000000</v>
      </c>
      <c r="R79" s="5">
        <v>2578172000000</v>
      </c>
      <c r="S79" s="5">
        <v>-281073000000</v>
      </c>
      <c r="T79" s="5">
        <v>1475573000000</v>
      </c>
      <c r="U79" s="5">
        <v>991710000000</v>
      </c>
      <c r="V79" s="5">
        <v>2177658000000</v>
      </c>
      <c r="W79" s="5">
        <v>1789672000000</v>
      </c>
    </row>
    <row r="80" spans="3:26" ht="15.5" x14ac:dyDescent="0.35">
      <c r="C80" t="s">
        <v>106</v>
      </c>
      <c r="D80" s="5">
        <v>1515249000000</v>
      </c>
      <c r="E80" s="5">
        <v>829478000000</v>
      </c>
      <c r="F80" s="5">
        <v>986923000000</v>
      </c>
      <c r="G80" s="5">
        <v>773071000000</v>
      </c>
      <c r="I80" s="5">
        <v>2585697000000</v>
      </c>
      <c r="J80" s="5">
        <v>1278269000000</v>
      </c>
      <c r="K80" s="5">
        <v>917870000000</v>
      </c>
      <c r="L80" s="5">
        <v>5504956000000</v>
      </c>
      <c r="M80" s="5">
        <v>2829418000000</v>
      </c>
      <c r="N80" s="5">
        <v>1539798000000</v>
      </c>
      <c r="O80" s="5">
        <v>898698000000</v>
      </c>
      <c r="P80" s="5">
        <v>597773000000</v>
      </c>
      <c r="Q80" s="5">
        <v>1177371000000</v>
      </c>
      <c r="R80" s="5">
        <v>2599539000000</v>
      </c>
      <c r="S80" s="5">
        <v>-385509000000</v>
      </c>
      <c r="T80" s="5">
        <v>1474655000000</v>
      </c>
      <c r="U80" s="5">
        <v>892772000000</v>
      </c>
      <c r="V80" s="5">
        <v>2152309000000</v>
      </c>
      <c r="W80" s="5">
        <v>1785737000000</v>
      </c>
      <c r="X80" s="5">
        <v>1260513000000</v>
      </c>
      <c r="Y80" s="5">
        <v>748495100129</v>
      </c>
      <c r="Z80" s="5">
        <v>1046389267147</v>
      </c>
    </row>
    <row r="81" spans="2:26" ht="15.5" x14ac:dyDescent="0.35">
      <c r="C81" t="s">
        <v>107</v>
      </c>
      <c r="D81" s="5">
        <v>1627158000000</v>
      </c>
      <c r="E81" s="5">
        <v>848983000000</v>
      </c>
      <c r="F81" s="5">
        <v>1012663000000</v>
      </c>
      <c r="G81" s="5">
        <v>818079000000</v>
      </c>
      <c r="I81" s="5">
        <v>2638141000000</v>
      </c>
      <c r="J81" s="5">
        <v>1385633000000</v>
      </c>
      <c r="K81" s="5">
        <v>886771000000</v>
      </c>
      <c r="L81" s="5">
        <v>5723236000000</v>
      </c>
      <c r="M81" s="5">
        <v>2885055000000</v>
      </c>
      <c r="N81" s="5">
        <v>1598233000000</v>
      </c>
      <c r="O81" s="5">
        <v>837997000000</v>
      </c>
      <c r="P81" s="5">
        <v>803138000000</v>
      </c>
      <c r="Q81" s="5">
        <v>1172359000000</v>
      </c>
      <c r="R81" s="5">
        <v>2576665000000</v>
      </c>
      <c r="S81" s="5">
        <v>-279997000000</v>
      </c>
      <c r="T81" s="5">
        <v>1475712000000</v>
      </c>
      <c r="U81" s="5">
        <v>992979000000</v>
      </c>
      <c r="V81" s="5">
        <v>2178705000000</v>
      </c>
      <c r="W81" s="5">
        <v>1790735000000</v>
      </c>
    </row>
    <row r="82" spans="2:26" ht="15.5" x14ac:dyDescent="0.35">
      <c r="C82" t="s">
        <v>108</v>
      </c>
      <c r="D82" s="5">
        <v>1627158000000</v>
      </c>
      <c r="E82" s="5">
        <v>848983000000</v>
      </c>
      <c r="F82" s="5">
        <v>1012663000000</v>
      </c>
      <c r="G82" s="5">
        <v>818079000000</v>
      </c>
      <c r="I82" s="5">
        <v>2638141000000</v>
      </c>
      <c r="J82" s="5">
        <v>1385633000000</v>
      </c>
      <c r="K82" s="5">
        <v>886771000000</v>
      </c>
      <c r="L82" s="5">
        <v>5723236000000</v>
      </c>
      <c r="M82" s="5">
        <v>2885055000000</v>
      </c>
      <c r="N82" s="5">
        <v>1598233000000</v>
      </c>
      <c r="O82" s="5">
        <v>837997000000</v>
      </c>
      <c r="P82" s="5">
        <v>803138000000</v>
      </c>
      <c r="Q82" s="5">
        <v>1172359000000</v>
      </c>
      <c r="R82" s="5">
        <v>2576665000000</v>
      </c>
      <c r="S82" s="5">
        <v>-279997000000</v>
      </c>
      <c r="T82" s="5">
        <v>1475712000000</v>
      </c>
      <c r="U82" s="5">
        <v>992979000000</v>
      </c>
      <c r="V82" s="5">
        <v>2178705000000</v>
      </c>
      <c r="W82" s="5">
        <v>1790735000000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1586141000000</v>
      </c>
      <c r="E86" s="5">
        <v>1915304000000</v>
      </c>
      <c r="F86" s="5">
        <v>2024738000000</v>
      </c>
      <c r="G86" s="5">
        <v>1540573000000</v>
      </c>
      <c r="I86" s="5">
        <v>2024738000000</v>
      </c>
      <c r="J86" s="5">
        <v>1585735000000</v>
      </c>
      <c r="K86" s="5">
        <v>1641844000000</v>
      </c>
      <c r="L86" s="5">
        <v>2479597000000</v>
      </c>
      <c r="M86" s="5">
        <v>2717223000000</v>
      </c>
      <c r="N86" s="5">
        <v>2823572000000</v>
      </c>
      <c r="O86" s="5">
        <v>969288000000</v>
      </c>
      <c r="P86" s="5">
        <v>648644000000</v>
      </c>
      <c r="Q86" s="5">
        <v>615915000000</v>
      </c>
      <c r="R86" s="5">
        <v>350467000000</v>
      </c>
      <c r="S86" s="5">
        <v>1549281000000</v>
      </c>
      <c r="T86" s="5">
        <v>1617503000000</v>
      </c>
      <c r="U86" s="5">
        <v>409488000000</v>
      </c>
      <c r="V86" s="5">
        <v>1183482000000</v>
      </c>
      <c r="W86" s="5">
        <v>486225000000</v>
      </c>
      <c r="X86" s="5">
        <v>292971000000</v>
      </c>
      <c r="Y86" s="5">
        <v>497577482016</v>
      </c>
      <c r="Z86" s="5">
        <v>480277284158</v>
      </c>
    </row>
    <row r="87" spans="2:26" ht="15.5" x14ac:dyDescent="0.35">
      <c r="C87" t="s">
        <v>388</v>
      </c>
      <c r="N87" s="5">
        <v>1836543000000</v>
      </c>
      <c r="X87" s="5">
        <v>22478000000</v>
      </c>
      <c r="Y87" s="5">
        <v>75200000000</v>
      </c>
      <c r="Z87" s="5">
        <v>1514989600000</v>
      </c>
    </row>
    <row r="88" spans="2:26" ht="15.5" x14ac:dyDescent="0.35">
      <c r="C88" t="s">
        <v>395</v>
      </c>
      <c r="D88" s="5">
        <v>5532383000000</v>
      </c>
      <c r="E88" s="5">
        <v>5188238000000</v>
      </c>
      <c r="F88" s="5">
        <v>4645967000000</v>
      </c>
      <c r="G88" s="5">
        <v>5471205000000</v>
      </c>
      <c r="I88" s="5">
        <v>4645967000000</v>
      </c>
      <c r="J88" s="5">
        <v>6383566000000</v>
      </c>
      <c r="K88" s="5">
        <v>4975469000000</v>
      </c>
      <c r="L88" s="5">
        <v>8514016000000</v>
      </c>
      <c r="M88" s="5">
        <v>7801043000000</v>
      </c>
      <c r="N88" s="5">
        <v>5495406000000</v>
      </c>
      <c r="O88" s="5">
        <v>3392664000000</v>
      </c>
      <c r="P88" s="5">
        <v>4014508000000</v>
      </c>
      <c r="Q88" s="5">
        <v>3830731000000</v>
      </c>
      <c r="R88" s="5">
        <v>3048205000000</v>
      </c>
      <c r="S88" s="5">
        <v>2899662000000</v>
      </c>
      <c r="T88" s="5">
        <v>1863701000000</v>
      </c>
      <c r="U88" s="5">
        <v>2010482000000</v>
      </c>
      <c r="V88" s="5">
        <v>2596271000000</v>
      </c>
      <c r="W88" s="5">
        <v>3259146000000</v>
      </c>
      <c r="X88" s="5">
        <v>1915243000000</v>
      </c>
      <c r="Y88" s="5">
        <v>1065314736449</v>
      </c>
      <c r="Z88" s="5">
        <v>820388736109</v>
      </c>
    </row>
    <row r="89" spans="2:26" ht="15.5" x14ac:dyDescent="0.35">
      <c r="C89" t="s">
        <v>122</v>
      </c>
      <c r="W89" s="5">
        <v>22083000000</v>
      </c>
      <c r="X89" s="5">
        <v>76565000000</v>
      </c>
      <c r="Y89" s="5">
        <v>2167951234</v>
      </c>
      <c r="Z89" s="5">
        <v>38936886</v>
      </c>
    </row>
    <row r="90" spans="2:26" ht="15.5" x14ac:dyDescent="0.35">
      <c r="C90" t="s">
        <v>123</v>
      </c>
      <c r="D90" s="5">
        <v>1473344000000</v>
      </c>
      <c r="E90" s="5">
        <v>648555000000</v>
      </c>
      <c r="F90" s="5">
        <v>668062000000</v>
      </c>
      <c r="G90" s="5">
        <v>997477000000</v>
      </c>
      <c r="I90" s="5">
        <v>668062000000</v>
      </c>
      <c r="J90" s="5">
        <v>699224000000</v>
      </c>
      <c r="K90" s="5">
        <v>357930000000</v>
      </c>
      <c r="L90" s="5">
        <v>401781000000</v>
      </c>
      <c r="M90" s="5">
        <v>265786000000</v>
      </c>
      <c r="N90" s="5">
        <v>290146000000</v>
      </c>
      <c r="O90" s="5">
        <v>258996000000</v>
      </c>
      <c r="P90" s="5">
        <v>217377000000</v>
      </c>
      <c r="Q90" s="5">
        <v>249447000000</v>
      </c>
      <c r="R90" s="5">
        <v>1188597000000</v>
      </c>
      <c r="S90" s="5">
        <v>402317000000</v>
      </c>
      <c r="T90" s="5">
        <v>247576000000</v>
      </c>
      <c r="U90" s="5">
        <v>365402000000</v>
      </c>
      <c r="V90" s="5">
        <v>121516000000</v>
      </c>
      <c r="W90" s="5">
        <v>258233000000</v>
      </c>
      <c r="X90" s="5">
        <v>156192000000</v>
      </c>
      <c r="Y90" s="5">
        <v>80857120597</v>
      </c>
      <c r="Z90" s="5">
        <v>162379388433</v>
      </c>
    </row>
    <row r="91" spans="2:26" ht="15.5" x14ac:dyDescent="0.35">
      <c r="C91" t="s">
        <v>396</v>
      </c>
      <c r="D91" s="5">
        <v>5532383000000</v>
      </c>
      <c r="E91" s="5">
        <v>5188238000000</v>
      </c>
      <c r="F91" s="5">
        <v>4645967000000</v>
      </c>
      <c r="G91" s="5">
        <v>5471205000000</v>
      </c>
      <c r="I91" s="5">
        <v>4645967000000</v>
      </c>
      <c r="J91" s="5">
        <v>6383566000000</v>
      </c>
      <c r="K91" s="5">
        <v>4975469000000</v>
      </c>
      <c r="L91" s="5">
        <v>8514016000000</v>
      </c>
      <c r="M91" s="5">
        <v>7801043000000</v>
      </c>
      <c r="N91" s="5">
        <v>5495406000000</v>
      </c>
      <c r="O91" s="5">
        <v>3392664000000</v>
      </c>
      <c r="P91" s="5">
        <v>4014508000000</v>
      </c>
      <c r="Q91" s="5">
        <v>3830731000000</v>
      </c>
      <c r="R91" s="5">
        <v>3048205000000</v>
      </c>
      <c r="S91" s="5">
        <v>2899662000000</v>
      </c>
      <c r="T91" s="5">
        <v>1863701000000</v>
      </c>
      <c r="U91" s="5">
        <v>2010482000000</v>
      </c>
      <c r="V91" s="5">
        <v>2596271000000</v>
      </c>
      <c r="W91" s="5">
        <v>3259146000000</v>
      </c>
      <c r="X91" s="5">
        <v>1915243000000</v>
      </c>
      <c r="Y91" s="5">
        <v>1065314736449</v>
      </c>
      <c r="Z91" s="5">
        <v>820388736109</v>
      </c>
    </row>
    <row r="92" spans="2:26" ht="15.5" x14ac:dyDescent="0.35">
      <c r="C92" t="s">
        <v>397</v>
      </c>
      <c r="D92" s="5">
        <v>1019683000000</v>
      </c>
      <c r="E92" s="5">
        <v>318962000000</v>
      </c>
      <c r="F92" s="5">
        <v>172874000000</v>
      </c>
      <c r="G92" s="5">
        <v>173358000000</v>
      </c>
      <c r="I92" s="5">
        <v>172874000000</v>
      </c>
      <c r="J92" s="5">
        <v>230968000000</v>
      </c>
      <c r="K92" s="5">
        <v>127130000000</v>
      </c>
      <c r="L92" s="5">
        <v>132495000000</v>
      </c>
      <c r="M92" s="5">
        <v>117065000000</v>
      </c>
      <c r="N92" s="5">
        <v>156527000000</v>
      </c>
      <c r="O92" s="5">
        <v>191140000000</v>
      </c>
      <c r="P92" s="5">
        <v>168736000000</v>
      </c>
      <c r="Q92" s="5">
        <v>142194000000</v>
      </c>
      <c r="R92" s="5">
        <v>155744000000</v>
      </c>
      <c r="S92" s="5">
        <v>123850000000</v>
      </c>
      <c r="T92" s="5">
        <v>136584000000</v>
      </c>
      <c r="U92" s="5">
        <v>119195000000</v>
      </c>
      <c r="V92" s="5">
        <v>96786000000</v>
      </c>
      <c r="W92" s="5">
        <v>88332000000</v>
      </c>
      <c r="X92" s="5">
        <v>83149000000</v>
      </c>
      <c r="Y92" s="5">
        <v>55641048788</v>
      </c>
      <c r="Z92" s="5">
        <v>32386882960</v>
      </c>
    </row>
    <row r="93" spans="2:26" ht="15.5" x14ac:dyDescent="0.35">
      <c r="C93" t="s">
        <v>439</v>
      </c>
      <c r="D93" s="5">
        <v>1019683000000</v>
      </c>
      <c r="E93" s="5">
        <v>318962000000</v>
      </c>
      <c r="F93" s="5">
        <v>172874000000</v>
      </c>
      <c r="G93" s="5">
        <v>173358000000</v>
      </c>
      <c r="I93" s="5">
        <v>172874000000</v>
      </c>
      <c r="J93" s="5">
        <v>230968000000</v>
      </c>
      <c r="K93" s="5">
        <v>127130000000</v>
      </c>
      <c r="L93" s="5">
        <v>132495000000</v>
      </c>
      <c r="M93" s="5">
        <v>117065000000</v>
      </c>
      <c r="N93" s="5">
        <v>156527000000</v>
      </c>
      <c r="O93" s="5">
        <v>191140000000</v>
      </c>
      <c r="P93" s="5">
        <v>168736000000</v>
      </c>
      <c r="Q93" s="5">
        <v>142194000000</v>
      </c>
      <c r="R93" s="5">
        <v>155744000000</v>
      </c>
      <c r="S93" s="5">
        <v>123850000000</v>
      </c>
      <c r="T93" s="5">
        <v>136584000000</v>
      </c>
      <c r="U93" s="5">
        <v>119195000000</v>
      </c>
      <c r="V93" s="5">
        <v>96786000000</v>
      </c>
      <c r="W93" s="5">
        <v>88332000000</v>
      </c>
      <c r="X93" s="5">
        <v>83149000000</v>
      </c>
      <c r="Y93" s="5">
        <v>55641048788</v>
      </c>
      <c r="Z93" s="5">
        <v>32386882960</v>
      </c>
    </row>
    <row r="94" spans="2:26" ht="15.5" x14ac:dyDescent="0.35">
      <c r="C94" t="s">
        <v>440</v>
      </c>
      <c r="D94" s="5">
        <v>13041457000000</v>
      </c>
      <c r="E94" s="5">
        <v>10798509000000</v>
      </c>
      <c r="F94" s="5">
        <v>11378127000000</v>
      </c>
      <c r="G94" s="5">
        <v>10712278000000</v>
      </c>
      <c r="I94" s="5">
        <v>11378127000000</v>
      </c>
      <c r="J94" s="5">
        <v>11603690000000</v>
      </c>
      <c r="K94" s="5">
        <v>8768787000000</v>
      </c>
      <c r="L94" s="5">
        <v>8655438000000</v>
      </c>
      <c r="M94" s="5">
        <v>7410243000000</v>
      </c>
      <c r="N94" s="5">
        <v>4516475000000</v>
      </c>
      <c r="O94" s="5">
        <v>4758718000000</v>
      </c>
      <c r="P94" s="5">
        <v>4890020000000</v>
      </c>
      <c r="Q94" s="5">
        <v>4501828000000</v>
      </c>
      <c r="R94" s="5">
        <v>4387631000000</v>
      </c>
      <c r="S94" s="5">
        <v>3389788000000</v>
      </c>
      <c r="T94" s="5">
        <v>3804054000000</v>
      </c>
      <c r="U94" s="5">
        <v>3365362000000</v>
      </c>
      <c r="V94" s="5">
        <v>2674693000000</v>
      </c>
      <c r="W94" s="5">
        <v>2839141000000</v>
      </c>
      <c r="X94" s="5">
        <v>2702534000000</v>
      </c>
      <c r="Y94" s="5">
        <v>2139125052972</v>
      </c>
      <c r="Z94" s="5">
        <v>1340573695347</v>
      </c>
    </row>
    <row r="95" spans="2:26" ht="15.5" x14ac:dyDescent="0.35">
      <c r="C95" t="s">
        <v>81</v>
      </c>
      <c r="D95" s="5">
        <v>662656000000</v>
      </c>
      <c r="E95" s="5">
        <v>575786000000</v>
      </c>
      <c r="F95" s="5">
        <v>556399000000</v>
      </c>
      <c r="G95" s="5">
        <v>548301000000</v>
      </c>
      <c r="I95" s="5">
        <v>556399000000</v>
      </c>
      <c r="J95" s="5">
        <v>494764000000</v>
      </c>
      <c r="K95" s="5">
        <v>414488000000</v>
      </c>
      <c r="L95" s="5">
        <v>447374000000</v>
      </c>
      <c r="M95" s="5">
        <v>296989000000</v>
      </c>
      <c r="N95" s="5">
        <v>285448000000</v>
      </c>
      <c r="O95" s="5">
        <v>277501000000</v>
      </c>
      <c r="P95" s="5">
        <v>311518000000</v>
      </c>
      <c r="Q95" s="5">
        <v>263310000000</v>
      </c>
      <c r="R95" s="5">
        <v>255702000000</v>
      </c>
      <c r="S95" s="5">
        <v>268471000000</v>
      </c>
      <c r="T95" s="5">
        <v>232412000000</v>
      </c>
      <c r="U95" s="5">
        <v>231366000000</v>
      </c>
      <c r="V95" s="5">
        <v>226565000000</v>
      </c>
      <c r="W95" s="5">
        <v>200435000000</v>
      </c>
      <c r="X95" s="5">
        <v>196633000000</v>
      </c>
      <c r="Y95" s="5">
        <v>207014079062</v>
      </c>
      <c r="Z95" s="5">
        <v>257586929323</v>
      </c>
    </row>
    <row r="96" spans="2:26" ht="15.5" x14ac:dyDescent="0.35">
      <c r="C96" t="s">
        <v>441</v>
      </c>
      <c r="D96" s="5">
        <v>25767607000000</v>
      </c>
      <c r="E96" s="5">
        <v>22209810000000</v>
      </c>
      <c r="F96" s="5">
        <v>22097650000000</v>
      </c>
      <c r="G96" s="5">
        <v>21507070000000</v>
      </c>
      <c r="I96" s="5">
        <v>22097650000000</v>
      </c>
      <c r="J96" s="5">
        <v>24441530000000</v>
      </c>
      <c r="K96" s="5">
        <v>19141108000000</v>
      </c>
      <c r="L96" s="5">
        <v>23708820000000</v>
      </c>
      <c r="M96" s="5">
        <v>22418032000000</v>
      </c>
      <c r="N96" s="5">
        <v>18611747000000</v>
      </c>
      <c r="O96" s="5">
        <v>11477624000000</v>
      </c>
      <c r="P96" s="5">
        <v>12602204000000</v>
      </c>
      <c r="Q96" s="5">
        <v>11163493000000</v>
      </c>
      <c r="R96" s="5">
        <v>11246586000000</v>
      </c>
      <c r="S96" s="5">
        <v>10680145000000</v>
      </c>
      <c r="T96" s="5">
        <v>9712926000000</v>
      </c>
      <c r="U96" s="5">
        <v>7661950000000</v>
      </c>
      <c r="V96" s="5">
        <v>7345444000000</v>
      </c>
      <c r="W96" s="5">
        <v>7962539000000</v>
      </c>
      <c r="X96" s="5">
        <v>6267611000000</v>
      </c>
      <c r="Y96" s="5">
        <v>4351304881434</v>
      </c>
      <c r="Z96" s="5">
        <v>4709462064549</v>
      </c>
    </row>
    <row r="97" spans="3:26" ht="15.5" x14ac:dyDescent="0.35">
      <c r="C97" t="s">
        <v>442</v>
      </c>
    </row>
    <row r="98" spans="3:26" ht="15.5" x14ac:dyDescent="0.35">
      <c r="C98" t="s">
        <v>577</v>
      </c>
      <c r="D98" s="5">
        <v>140847000000</v>
      </c>
      <c r="E98" s="5">
        <v>98532000000</v>
      </c>
      <c r="F98" s="5">
        <v>105747000000</v>
      </c>
      <c r="G98" s="5">
        <v>144595000000</v>
      </c>
      <c r="I98" s="5">
        <v>105747000000</v>
      </c>
      <c r="J98" s="5">
        <v>298245000000</v>
      </c>
      <c r="K98" s="5">
        <v>1037712000000</v>
      </c>
      <c r="L98" s="5">
        <v>375153000000</v>
      </c>
      <c r="M98" s="5">
        <v>458574000000</v>
      </c>
      <c r="N98" s="5">
        <v>496498000000</v>
      </c>
      <c r="O98" s="5">
        <v>71401000000</v>
      </c>
      <c r="P98" s="5">
        <v>484316000000</v>
      </c>
      <c r="Q98" s="5">
        <v>283900000000</v>
      </c>
      <c r="R98" s="5">
        <v>20847000000</v>
      </c>
      <c r="S98" s="5">
        <v>70064000000</v>
      </c>
      <c r="T98" s="5">
        <v>11300000000</v>
      </c>
      <c r="U98" s="5">
        <v>51168000000</v>
      </c>
      <c r="V98" s="5">
        <v>96916000000</v>
      </c>
      <c r="Y98" s="5">
        <v>240891634210</v>
      </c>
      <c r="Z98" s="5">
        <v>142231427805</v>
      </c>
    </row>
    <row r="99" spans="3:26" ht="15.5" x14ac:dyDescent="0.35">
      <c r="C99" t="s">
        <v>113</v>
      </c>
      <c r="D99" s="5">
        <v>220405000000</v>
      </c>
      <c r="E99" s="5">
        <v>236636000000</v>
      </c>
      <c r="F99" s="5">
        <v>244862000000</v>
      </c>
      <c r="G99" s="5">
        <v>288396000000</v>
      </c>
      <c r="I99" s="5">
        <v>244862000000</v>
      </c>
      <c r="J99" s="5">
        <v>343672000000</v>
      </c>
      <c r="K99" s="5">
        <v>416411000000</v>
      </c>
      <c r="L99" s="5">
        <v>485963000000</v>
      </c>
      <c r="M99" s="5">
        <v>583784000000</v>
      </c>
      <c r="N99" s="5">
        <v>735082000000</v>
      </c>
      <c r="O99" s="5">
        <v>1159572000000</v>
      </c>
      <c r="P99" s="5">
        <v>1163283000000</v>
      </c>
      <c r="Q99" s="5">
        <v>1323468000000</v>
      </c>
      <c r="R99" s="5">
        <v>1365565000000</v>
      </c>
      <c r="S99" s="5">
        <v>999000000</v>
      </c>
      <c r="T99" s="5">
        <v>544000000</v>
      </c>
      <c r="U99" s="5">
        <v>47000000</v>
      </c>
      <c r="X99" s="5">
        <v>4000000</v>
      </c>
      <c r="Y99" s="5">
        <v>1340148955</v>
      </c>
      <c r="Z99" s="5">
        <v>215087039</v>
      </c>
    </row>
    <row r="100" spans="3:26" ht="15.5" x14ac:dyDescent="0.35">
      <c r="C100" t="s">
        <v>837</v>
      </c>
      <c r="D100" s="5">
        <v>2340790000000</v>
      </c>
      <c r="E100" s="5">
        <v>2164310000000</v>
      </c>
      <c r="F100" s="5">
        <v>2052992000000</v>
      </c>
      <c r="G100" s="5">
        <v>1885509000000</v>
      </c>
      <c r="I100" s="5">
        <v>2052992000000</v>
      </c>
      <c r="J100" s="5">
        <v>1692432000000</v>
      </c>
      <c r="K100" s="5">
        <v>1432457000000</v>
      </c>
      <c r="L100" s="5">
        <v>1325488000000</v>
      </c>
      <c r="M100" s="5">
        <v>1282586000000</v>
      </c>
      <c r="N100" s="5">
        <v>1181016000000</v>
      </c>
      <c r="O100" s="5">
        <v>1099157000000</v>
      </c>
      <c r="P100" s="5">
        <v>1095346000000</v>
      </c>
      <c r="Q100" s="5">
        <v>1129494000000</v>
      </c>
      <c r="R100" s="5">
        <v>1186805000000</v>
      </c>
      <c r="S100" s="5">
        <v>1256707000000</v>
      </c>
      <c r="T100" s="5">
        <v>1320892000000</v>
      </c>
      <c r="U100" s="5">
        <v>1368034000000</v>
      </c>
      <c r="V100" s="5">
        <v>1404447000000</v>
      </c>
      <c r="W100" s="5">
        <v>1437169000000</v>
      </c>
      <c r="X100" s="5">
        <v>1440800000000</v>
      </c>
      <c r="Y100" s="5">
        <v>1429361550646</v>
      </c>
      <c r="Z100" s="5">
        <v>1355919403642</v>
      </c>
    </row>
    <row r="101" spans="3:26" ht="15.5" x14ac:dyDescent="0.35">
      <c r="C101" t="s">
        <v>1654</v>
      </c>
      <c r="D101" s="5">
        <v>1247356000000</v>
      </c>
      <c r="E101" s="5">
        <v>1193309000000</v>
      </c>
      <c r="F101" s="5">
        <v>1216764000000</v>
      </c>
      <c r="G101" s="5">
        <v>1236814000000</v>
      </c>
      <c r="I101" s="5">
        <v>1216764000000</v>
      </c>
      <c r="J101" s="5">
        <v>1114533000000</v>
      </c>
      <c r="K101" s="5">
        <v>1089663000000</v>
      </c>
      <c r="L101" s="5">
        <v>1067890000000</v>
      </c>
      <c r="M101" s="5">
        <v>926862000000</v>
      </c>
      <c r="N101" s="5">
        <v>936144000000</v>
      </c>
      <c r="O101" s="5">
        <v>955249000000</v>
      </c>
      <c r="P101" s="5">
        <v>1019647000000</v>
      </c>
      <c r="Q101" s="5">
        <v>1089907000000</v>
      </c>
      <c r="R101" s="5">
        <v>1145193000000</v>
      </c>
      <c r="S101" s="5">
        <v>1190146000000</v>
      </c>
      <c r="T101" s="5">
        <v>1243208000000</v>
      </c>
      <c r="U101" s="5">
        <v>1272486000000</v>
      </c>
      <c r="V101" s="5">
        <v>1267189000000</v>
      </c>
      <c r="W101" s="5">
        <v>1237830000000</v>
      </c>
      <c r="X101" s="5">
        <v>1249846000000</v>
      </c>
      <c r="Y101" s="5">
        <v>1145571302307</v>
      </c>
      <c r="Z101" s="5">
        <v>979432934316</v>
      </c>
    </row>
    <row r="102" spans="3:26" ht="15.5" x14ac:dyDescent="0.35">
      <c r="C102" t="s">
        <v>1655</v>
      </c>
      <c r="D102" s="5">
        <v>1093434000000</v>
      </c>
      <c r="E102" s="5">
        <v>971001000000</v>
      </c>
      <c r="F102" s="5">
        <v>836228000000</v>
      </c>
      <c r="G102" s="5">
        <v>648695000000</v>
      </c>
      <c r="I102" s="5">
        <v>836228000000</v>
      </c>
      <c r="J102" s="5">
        <v>577899000000</v>
      </c>
      <c r="K102" s="5">
        <v>342794000000</v>
      </c>
      <c r="L102" s="5">
        <v>257598000000</v>
      </c>
      <c r="M102" s="5">
        <v>355724000000</v>
      </c>
      <c r="N102" s="5">
        <v>244872000000</v>
      </c>
      <c r="O102" s="5">
        <v>143908000000</v>
      </c>
      <c r="P102" s="5">
        <v>75699000000</v>
      </c>
      <c r="Q102" s="5">
        <v>39587000000</v>
      </c>
      <c r="R102" s="5">
        <v>41612000000</v>
      </c>
      <c r="S102" s="5">
        <v>66561000000</v>
      </c>
      <c r="T102" s="5">
        <v>77684000000</v>
      </c>
      <c r="U102" s="5">
        <v>95548000000</v>
      </c>
      <c r="V102" s="5">
        <v>137258000000</v>
      </c>
      <c r="W102" s="5">
        <v>199339000000</v>
      </c>
      <c r="X102" s="5">
        <v>190954000000</v>
      </c>
      <c r="Y102" s="5">
        <v>283790248339</v>
      </c>
      <c r="Z102" s="5">
        <v>376486469326</v>
      </c>
    </row>
    <row r="103" spans="3:26" ht="15.5" x14ac:dyDescent="0.35">
      <c r="C103" t="s">
        <v>1656</v>
      </c>
      <c r="D103" s="5">
        <v>2340790000000</v>
      </c>
      <c r="E103" s="5">
        <v>2164310000000</v>
      </c>
      <c r="F103" s="5">
        <v>2052992000000</v>
      </c>
      <c r="G103" s="5">
        <v>1885509000000</v>
      </c>
      <c r="I103" s="5">
        <v>2052992000000</v>
      </c>
      <c r="J103" s="5">
        <v>1692432000000</v>
      </c>
      <c r="K103" s="5">
        <v>1432457000000</v>
      </c>
      <c r="L103" s="5">
        <v>1325488000000</v>
      </c>
      <c r="M103" s="5">
        <v>1282586000000</v>
      </c>
      <c r="N103" s="5">
        <v>1181016000000</v>
      </c>
      <c r="O103" s="5">
        <v>1099157000000</v>
      </c>
      <c r="P103" s="5">
        <v>1095346000000</v>
      </c>
      <c r="Q103" s="5">
        <v>1129494000000</v>
      </c>
      <c r="R103" s="5">
        <v>1186805000000</v>
      </c>
      <c r="S103" s="5">
        <v>1256707000000</v>
      </c>
      <c r="T103" s="5">
        <v>1320892000000</v>
      </c>
      <c r="U103" s="5">
        <v>1368034000000</v>
      </c>
      <c r="V103" s="5">
        <v>1404447000000</v>
      </c>
      <c r="W103" s="5">
        <v>1437169000000</v>
      </c>
      <c r="X103" s="5">
        <v>1440800000000</v>
      </c>
      <c r="Y103" s="5">
        <v>1429361550646</v>
      </c>
      <c r="Z103" s="5">
        <v>1355919403642</v>
      </c>
    </row>
    <row r="104" spans="3:26" ht="15.5" x14ac:dyDescent="0.35">
      <c r="C104" t="s">
        <v>111</v>
      </c>
      <c r="D104" s="5">
        <v>15868317000000</v>
      </c>
      <c r="E104" s="5">
        <v>15292589000000</v>
      </c>
      <c r="F104" s="5">
        <v>15083096000000</v>
      </c>
      <c r="G104" s="5">
        <v>14897908000000</v>
      </c>
      <c r="I104" s="5">
        <v>15083096000000</v>
      </c>
      <c r="J104" s="5">
        <v>13705671000000</v>
      </c>
      <c r="K104" s="5">
        <v>13037169000000</v>
      </c>
      <c r="L104" s="5">
        <v>12388624000000</v>
      </c>
      <c r="M104" s="5">
        <v>12003892000000</v>
      </c>
      <c r="N104" s="5">
        <v>12249316000000</v>
      </c>
      <c r="O104" s="5">
        <v>12017963000000</v>
      </c>
      <c r="P104" s="5">
        <v>11862973000000</v>
      </c>
      <c r="Q104" s="5">
        <v>11512960000000</v>
      </c>
      <c r="R104" s="5">
        <v>11165271000000</v>
      </c>
      <c r="S104" s="5">
        <v>10736651000000</v>
      </c>
      <c r="T104" s="5">
        <v>8946899000000</v>
      </c>
      <c r="U104" s="5">
        <v>7550599000000</v>
      </c>
      <c r="V104" s="5">
        <v>5779347000000</v>
      </c>
      <c r="W104" s="5">
        <v>4541653000000</v>
      </c>
      <c r="X104" s="5">
        <v>3924066000000</v>
      </c>
      <c r="Y104" s="5">
        <v>3389877289601</v>
      </c>
      <c r="Z104" s="5">
        <v>2862570888195</v>
      </c>
    </row>
    <row r="105" spans="3:26" ht="15.5" x14ac:dyDescent="0.35">
      <c r="C105" t="s">
        <v>114</v>
      </c>
      <c r="D105" s="5">
        <v>503027000000</v>
      </c>
      <c r="E105" s="5">
        <v>407396000000</v>
      </c>
      <c r="F105" s="5">
        <v>463604000000</v>
      </c>
      <c r="G105" s="5">
        <v>384804000000</v>
      </c>
      <c r="I105" s="5">
        <v>463604000000</v>
      </c>
      <c r="J105" s="5">
        <v>341997000000</v>
      </c>
      <c r="K105" s="5">
        <v>22232000000</v>
      </c>
      <c r="L105" s="5">
        <v>22232000000</v>
      </c>
      <c r="M105" s="5">
        <v>22232000000</v>
      </c>
      <c r="N105" s="5">
        <v>22232000000</v>
      </c>
      <c r="O105" s="5">
        <v>22232000000</v>
      </c>
      <c r="P105" s="5">
        <v>22232000000</v>
      </c>
      <c r="Q105" s="5">
        <v>22232000000</v>
      </c>
      <c r="R105" s="5">
        <v>22232000000</v>
      </c>
      <c r="S105" s="5">
        <v>22232000000</v>
      </c>
      <c r="T105" s="5">
        <v>22232000000</v>
      </c>
      <c r="U105" s="5">
        <v>22995000000</v>
      </c>
      <c r="V105" s="5">
        <v>23758000000</v>
      </c>
      <c r="W105" s="5">
        <v>24521000000</v>
      </c>
      <c r="X105" s="5">
        <v>25285000000</v>
      </c>
      <c r="Y105" s="5">
        <v>31259183346</v>
      </c>
      <c r="Z105" s="5">
        <v>35127061971</v>
      </c>
    </row>
    <row r="106" spans="3:26" ht="15.5" x14ac:dyDescent="0.35">
      <c r="C106" t="s">
        <v>634</v>
      </c>
      <c r="K106" s="5">
        <v>22232000000</v>
      </c>
      <c r="L106" s="5">
        <v>22232000000</v>
      </c>
      <c r="M106" s="5">
        <v>22232000000</v>
      </c>
      <c r="N106" s="5">
        <v>22232000000</v>
      </c>
      <c r="O106" s="5">
        <v>22232000000</v>
      </c>
      <c r="P106" s="5">
        <v>22232000000</v>
      </c>
      <c r="Q106" s="5">
        <v>22232000000</v>
      </c>
      <c r="R106" s="5">
        <v>22232000000</v>
      </c>
      <c r="S106" s="5">
        <v>22232000000</v>
      </c>
      <c r="T106" s="5">
        <v>22232000000</v>
      </c>
      <c r="U106" s="5">
        <v>22232000000</v>
      </c>
      <c r="V106" s="5">
        <v>22232000000</v>
      </c>
      <c r="W106" s="5">
        <v>22232000000</v>
      </c>
      <c r="X106" s="5">
        <v>22232000000</v>
      </c>
      <c r="Y106" s="5">
        <v>27443558346</v>
      </c>
      <c r="Z106" s="5">
        <v>30548311971</v>
      </c>
    </row>
    <row r="107" spans="3:26" ht="15.5" x14ac:dyDescent="0.35">
      <c r="C107" t="s">
        <v>1847</v>
      </c>
      <c r="D107" s="5">
        <v>503027000000</v>
      </c>
      <c r="E107" s="5">
        <v>407396000000</v>
      </c>
      <c r="F107" s="5">
        <v>463604000000</v>
      </c>
      <c r="G107" s="5">
        <v>384804000000</v>
      </c>
      <c r="I107" s="5">
        <v>463604000000</v>
      </c>
      <c r="J107" s="5">
        <v>341997000000</v>
      </c>
      <c r="K107" s="5">
        <v>22232000000</v>
      </c>
      <c r="L107" s="5">
        <v>22232000000</v>
      </c>
      <c r="M107" s="5">
        <v>22232000000</v>
      </c>
      <c r="N107" s="5">
        <v>22232000000</v>
      </c>
      <c r="O107" s="5">
        <v>22232000000</v>
      </c>
      <c r="P107" s="5">
        <v>22232000000</v>
      </c>
      <c r="Q107" s="5">
        <v>22232000000</v>
      </c>
      <c r="R107" s="5">
        <v>22232000000</v>
      </c>
      <c r="S107" s="5">
        <v>22232000000</v>
      </c>
      <c r="T107" s="5">
        <v>22232000000</v>
      </c>
      <c r="U107" s="5">
        <v>22995000000</v>
      </c>
      <c r="V107" s="5">
        <v>23758000000</v>
      </c>
      <c r="W107" s="5">
        <v>24521000000</v>
      </c>
      <c r="X107" s="5">
        <v>25285000000</v>
      </c>
      <c r="Y107" s="5">
        <v>31259183346</v>
      </c>
      <c r="Z107" s="5">
        <v>35127061971</v>
      </c>
    </row>
    <row r="108" spans="3:26" ht="15.5" x14ac:dyDescent="0.35">
      <c r="C108" t="s">
        <v>445</v>
      </c>
      <c r="D108" s="5">
        <v>24631067000000</v>
      </c>
      <c r="E108" s="5">
        <v>23683785000000</v>
      </c>
      <c r="F108" s="5">
        <v>23105324000000</v>
      </c>
      <c r="G108" s="5">
        <v>21753234000000</v>
      </c>
      <c r="I108" s="5">
        <v>23105324000000</v>
      </c>
      <c r="J108" s="5">
        <v>20891601000000</v>
      </c>
      <c r="K108" s="5">
        <v>20575255000000</v>
      </c>
      <c r="L108" s="5">
        <v>18891994000000</v>
      </c>
      <c r="M108" s="5">
        <v>17926971000000</v>
      </c>
      <c r="N108" s="5">
        <v>16414424000000</v>
      </c>
      <c r="O108" s="5">
        <v>16309903000000</v>
      </c>
      <c r="P108" s="5">
        <v>16708106000000</v>
      </c>
      <c r="Q108" s="5">
        <v>15960608000000</v>
      </c>
      <c r="R108" s="5">
        <v>14894824000000</v>
      </c>
      <c r="S108" s="5">
        <v>13276870000000</v>
      </c>
      <c r="T108" s="5">
        <v>11580067000000</v>
      </c>
      <c r="U108" s="5">
        <v>10719164000000</v>
      </c>
      <c r="V108" s="5">
        <v>8901951000000</v>
      </c>
      <c r="W108" s="5">
        <v>6759360000000</v>
      </c>
      <c r="X108" s="5">
        <v>6208031000000</v>
      </c>
      <c r="Y108" s="5">
        <v>5859290028519</v>
      </c>
      <c r="Z108" s="5">
        <v>5316453855538</v>
      </c>
    </row>
    <row r="109" spans="3:26" ht="15.5" x14ac:dyDescent="0.35">
      <c r="C109" t="s">
        <v>117</v>
      </c>
      <c r="D109" s="5">
        <v>50398674000000</v>
      </c>
      <c r="E109" s="5">
        <v>45893595000000</v>
      </c>
      <c r="F109" s="5">
        <v>45202974000000</v>
      </c>
      <c r="G109" s="5">
        <v>43260304000000</v>
      </c>
      <c r="I109" s="5">
        <v>45202974000000</v>
      </c>
      <c r="J109" s="5">
        <v>45333131000000</v>
      </c>
      <c r="K109" s="5">
        <v>39716363000000</v>
      </c>
      <c r="L109" s="5">
        <v>42600814000000</v>
      </c>
      <c r="M109" s="5">
        <v>40345003000000</v>
      </c>
      <c r="N109" s="5">
        <v>35026171000000</v>
      </c>
      <c r="O109" s="5">
        <v>27787527000000</v>
      </c>
      <c r="P109" s="5">
        <v>29310310000000</v>
      </c>
      <c r="Q109" s="5">
        <v>27124101000000</v>
      </c>
      <c r="R109" s="5">
        <v>26141410000000</v>
      </c>
      <c r="S109" s="5">
        <v>23957015000000</v>
      </c>
      <c r="T109" s="5">
        <v>21292993000000</v>
      </c>
      <c r="U109" s="5">
        <v>18381114000000</v>
      </c>
      <c r="V109" s="5">
        <v>16247395000000</v>
      </c>
      <c r="W109" s="5">
        <v>14721899000000</v>
      </c>
      <c r="X109" s="5">
        <v>12475642000000</v>
      </c>
      <c r="Y109" s="5">
        <v>10210594909953</v>
      </c>
      <c r="Z109" s="5">
        <v>10025915920087</v>
      </c>
    </row>
    <row r="110" spans="3:26" ht="15.5" x14ac:dyDescent="0.35">
      <c r="C110" t="s">
        <v>118</v>
      </c>
    </row>
    <row r="111" spans="3:26" ht="15.5" x14ac:dyDescent="0.35">
      <c r="C111" t="s">
        <v>119</v>
      </c>
    </row>
    <row r="112" spans="3:26" ht="15.5" x14ac:dyDescent="0.35">
      <c r="C112" t="s">
        <v>446</v>
      </c>
      <c r="D112" s="5">
        <v>16194766000000</v>
      </c>
      <c r="E112" s="5">
        <v>11347608000000</v>
      </c>
      <c r="F112" s="5">
        <v>13310197000000</v>
      </c>
      <c r="G112" s="5">
        <v>11208402000000</v>
      </c>
      <c r="I112" s="5">
        <v>13310197000000</v>
      </c>
      <c r="J112" s="5">
        <v>13370729000000</v>
      </c>
      <c r="K112" s="5">
        <v>10225382000000</v>
      </c>
      <c r="L112" s="5">
        <v>12104564000000</v>
      </c>
      <c r="M112" s="5">
        <v>15408950000000</v>
      </c>
      <c r="N112" s="5">
        <v>14358630000000</v>
      </c>
      <c r="O112" s="5">
        <v>10675761000000</v>
      </c>
      <c r="P112" s="5">
        <v>8452099000000</v>
      </c>
      <c r="Q112" s="5">
        <v>8465263000000</v>
      </c>
      <c r="R112" s="5">
        <v>8356807000000</v>
      </c>
      <c r="S112" s="5">
        <v>9897188000000</v>
      </c>
      <c r="T112" s="5">
        <v>8996931000000</v>
      </c>
      <c r="U112" s="5">
        <v>7318180000000</v>
      </c>
      <c r="V112" s="5">
        <v>3498527000000</v>
      </c>
      <c r="W112" s="5">
        <v>4270944000000</v>
      </c>
      <c r="X112" s="5">
        <v>4105059000000</v>
      </c>
      <c r="Y112" s="5">
        <v>2754439338105</v>
      </c>
      <c r="Z112" s="5">
        <v>2734319617733</v>
      </c>
    </row>
    <row r="113" spans="3:26" ht="15.5" x14ac:dyDescent="0.35">
      <c r="C113" t="s">
        <v>447</v>
      </c>
      <c r="D113" s="5">
        <v>4425923000000</v>
      </c>
      <c r="E113" s="5">
        <v>1699300000000</v>
      </c>
      <c r="F113" s="5">
        <v>4078250000000</v>
      </c>
      <c r="G113" s="5">
        <v>2430554000000</v>
      </c>
      <c r="I113" s="5">
        <v>4078250000000</v>
      </c>
      <c r="J113" s="5">
        <v>5133731000000</v>
      </c>
      <c r="K113" s="5">
        <v>2922770000000</v>
      </c>
      <c r="L113" s="5">
        <v>3797988000000</v>
      </c>
      <c r="M113" s="5">
        <v>7043750000000</v>
      </c>
      <c r="N113" s="5">
        <v>9049196000000</v>
      </c>
      <c r="O113" s="5">
        <v>6851475000000</v>
      </c>
      <c r="P113" s="5">
        <v>5006413000000</v>
      </c>
      <c r="Q113" s="5">
        <v>5037679000000</v>
      </c>
      <c r="R113" s="5">
        <v>4230897000000</v>
      </c>
      <c r="S113" s="5">
        <v>7565380000000</v>
      </c>
      <c r="T113" s="5">
        <v>6431521000000</v>
      </c>
      <c r="U113" s="5">
        <v>4602566000000</v>
      </c>
      <c r="V113" s="5">
        <v>1402150000000</v>
      </c>
      <c r="W113" s="5">
        <v>2051182000000</v>
      </c>
      <c r="X113" s="5">
        <v>2266341000000</v>
      </c>
      <c r="Y113" s="5">
        <v>976800000000</v>
      </c>
      <c r="Z113" s="5">
        <v>1703090201750</v>
      </c>
    </row>
    <row r="114" spans="3:26" ht="15.5" x14ac:dyDescent="0.35">
      <c r="C114" t="s">
        <v>400</v>
      </c>
    </row>
    <row r="115" spans="3:26" ht="15.5" x14ac:dyDescent="0.35">
      <c r="C115" t="s">
        <v>581</v>
      </c>
      <c r="D115" s="5">
        <v>4005144000000</v>
      </c>
      <c r="E115" s="5">
        <v>2738864000000</v>
      </c>
      <c r="F115" s="5">
        <v>3345922000000</v>
      </c>
      <c r="G115" s="5">
        <v>2705126000000</v>
      </c>
      <c r="I115" s="5">
        <v>3345922000000</v>
      </c>
      <c r="J115" s="5">
        <v>3396105000000</v>
      </c>
      <c r="K115" s="5">
        <v>2560898000000</v>
      </c>
      <c r="L115" s="5">
        <v>2334455000000</v>
      </c>
      <c r="M115" s="5">
        <v>2650728000000</v>
      </c>
      <c r="N115" s="5">
        <v>2088925000000</v>
      </c>
      <c r="O115" s="5">
        <v>1839291000000</v>
      </c>
      <c r="P115" s="5">
        <v>1743104000000</v>
      </c>
      <c r="Q115" s="5">
        <v>2009304000000</v>
      </c>
      <c r="R115" s="5">
        <v>1315371000000</v>
      </c>
      <c r="S115" s="5">
        <v>1417472000000</v>
      </c>
      <c r="T115" s="5">
        <v>1515677000000</v>
      </c>
      <c r="U115" s="5">
        <v>1845680000000</v>
      </c>
      <c r="V115" s="5">
        <v>1468277000000</v>
      </c>
      <c r="W115" s="5">
        <v>1365310000000</v>
      </c>
      <c r="X115" s="5">
        <v>1176481000000</v>
      </c>
      <c r="Y115" s="5">
        <v>1172646171510</v>
      </c>
      <c r="Z115" s="5">
        <v>510466395460</v>
      </c>
    </row>
    <row r="116" spans="3:26" ht="15.5" x14ac:dyDescent="0.35">
      <c r="C116" t="s">
        <v>285</v>
      </c>
    </row>
    <row r="117" spans="3:26" ht="15.5" x14ac:dyDescent="0.35">
      <c r="C117" t="s">
        <v>448</v>
      </c>
      <c r="D117" s="5">
        <v>1473344000000</v>
      </c>
      <c r="E117" s="5">
        <v>648555000000</v>
      </c>
      <c r="F117" s="5">
        <v>668062000000</v>
      </c>
      <c r="G117" s="5">
        <v>997477000000</v>
      </c>
      <c r="I117" s="5">
        <v>668062000000</v>
      </c>
      <c r="J117" s="5">
        <v>699224000000</v>
      </c>
      <c r="K117" s="5">
        <v>357930000000</v>
      </c>
      <c r="L117" s="5">
        <v>401781000000</v>
      </c>
      <c r="M117" s="5">
        <v>265786000000</v>
      </c>
      <c r="N117" s="5">
        <v>290146000000</v>
      </c>
      <c r="O117" s="5">
        <v>258996000000</v>
      </c>
      <c r="P117" s="5">
        <v>217377000000</v>
      </c>
      <c r="Q117" s="5">
        <v>249447000000</v>
      </c>
      <c r="R117" s="5">
        <v>1188597000000</v>
      </c>
      <c r="S117" s="5">
        <v>402317000000</v>
      </c>
      <c r="T117" s="5">
        <v>247576000000</v>
      </c>
      <c r="U117" s="5">
        <v>365402000000</v>
      </c>
      <c r="V117" s="5">
        <v>121516000000</v>
      </c>
      <c r="W117" s="5">
        <v>280316000000</v>
      </c>
      <c r="X117" s="5">
        <v>232757000000</v>
      </c>
      <c r="Y117" s="5">
        <v>83025071831</v>
      </c>
      <c r="Z117" s="5">
        <v>162418325319</v>
      </c>
    </row>
    <row r="118" spans="3:26" ht="15.5" x14ac:dyDescent="0.35">
      <c r="C118" t="s">
        <v>127</v>
      </c>
      <c r="D118" s="5">
        <v>700375000000</v>
      </c>
      <c r="E118" s="5">
        <v>1002374000000</v>
      </c>
      <c r="F118" s="5">
        <v>357080000000</v>
      </c>
      <c r="G118" s="5">
        <v>764103000000</v>
      </c>
      <c r="I118" s="5">
        <v>357080000000</v>
      </c>
      <c r="J118" s="5">
        <v>485367000000</v>
      </c>
      <c r="K118" s="5">
        <v>383181000000</v>
      </c>
      <c r="L118" s="5">
        <v>371602000000</v>
      </c>
      <c r="M118" s="5">
        <v>389004000000</v>
      </c>
      <c r="N118" s="5">
        <v>283856000000</v>
      </c>
      <c r="O118" s="5">
        <v>255387000000</v>
      </c>
      <c r="P118" s="5">
        <v>244585000000</v>
      </c>
      <c r="Q118" s="5">
        <v>269075000000</v>
      </c>
      <c r="R118" s="5">
        <v>268309000000</v>
      </c>
      <c r="S118" s="5">
        <v>181357000000</v>
      </c>
      <c r="T118" s="5">
        <v>331264000000</v>
      </c>
      <c r="U118" s="5">
        <v>160668000000</v>
      </c>
      <c r="V118" s="5">
        <v>152902000000</v>
      </c>
      <c r="W118" s="5">
        <v>126736000000</v>
      </c>
      <c r="X118" s="5">
        <v>118665000000</v>
      </c>
      <c r="Y118" s="5">
        <v>114808000980</v>
      </c>
      <c r="Z118" s="5">
        <v>145181703116</v>
      </c>
    </row>
    <row r="119" spans="3:26" ht="15.5" x14ac:dyDescent="0.35">
      <c r="C119" t="s">
        <v>126</v>
      </c>
      <c r="D119" s="5">
        <v>481982000000</v>
      </c>
      <c r="E119" s="5">
        <v>397306000000</v>
      </c>
      <c r="F119" s="5">
        <v>272496000000</v>
      </c>
      <c r="G119" s="5">
        <v>227127000000</v>
      </c>
      <c r="I119" s="5">
        <v>272496000000</v>
      </c>
      <c r="J119" s="5">
        <v>250669000000</v>
      </c>
      <c r="K119" s="5">
        <v>91644000000</v>
      </c>
      <c r="L119" s="5">
        <v>755010000000</v>
      </c>
      <c r="M119" s="5">
        <v>393960000000</v>
      </c>
      <c r="N119" s="5">
        <v>81564000000</v>
      </c>
      <c r="O119" s="5">
        <v>38354000000</v>
      </c>
      <c r="P119" s="5">
        <v>84998000000</v>
      </c>
      <c r="Q119" s="5">
        <v>35011000000</v>
      </c>
      <c r="R119" s="5">
        <v>24745000000</v>
      </c>
      <c r="S119" s="5">
        <v>61739000000</v>
      </c>
      <c r="T119" s="5">
        <v>112850000000</v>
      </c>
      <c r="U119" s="5">
        <v>83466000000</v>
      </c>
      <c r="V119" s="5">
        <v>171115000000</v>
      </c>
      <c r="W119" s="5">
        <v>261968000000</v>
      </c>
      <c r="X119" s="5">
        <v>196751000000</v>
      </c>
      <c r="Y119" s="5">
        <v>116945840338</v>
      </c>
      <c r="Z119" s="5">
        <v>110596911082</v>
      </c>
    </row>
    <row r="120" spans="3:26" ht="15.5" x14ac:dyDescent="0.35">
      <c r="C120" t="s">
        <v>449</v>
      </c>
    </row>
    <row r="121" spans="3:26" ht="15.5" x14ac:dyDescent="0.35">
      <c r="C121" t="s">
        <v>451</v>
      </c>
      <c r="D121" s="5">
        <v>6340220000000</v>
      </c>
      <c r="E121" s="5">
        <v>7533687000000</v>
      </c>
      <c r="F121" s="5">
        <v>6692739000000</v>
      </c>
      <c r="G121" s="5">
        <v>6909635000000</v>
      </c>
      <c r="I121" s="5">
        <v>6692739000000</v>
      </c>
      <c r="J121" s="5">
        <v>8930370000000</v>
      </c>
      <c r="K121" s="5">
        <v>5439513000000</v>
      </c>
      <c r="L121" s="5">
        <v>4289184000000</v>
      </c>
      <c r="M121" s="5">
        <v>4578454000000</v>
      </c>
      <c r="N121" s="5">
        <v>5234809000000</v>
      </c>
      <c r="O121" s="5">
        <v>5122373000000</v>
      </c>
      <c r="P121" s="5">
        <v>7902991000000</v>
      </c>
      <c r="Q121" s="5">
        <v>6596420000000</v>
      </c>
      <c r="R121" s="5">
        <v>6316046000000</v>
      </c>
      <c r="S121" s="5">
        <v>1891684000000</v>
      </c>
      <c r="T121" s="5">
        <v>184783000000</v>
      </c>
      <c r="U121" s="5">
        <v>443300000000</v>
      </c>
      <c r="V121" s="5">
        <v>597711000000</v>
      </c>
      <c r="W121" s="5">
        <v>732543000000</v>
      </c>
      <c r="X121" s="5">
        <v>826077000000</v>
      </c>
      <c r="Y121" s="5">
        <v>1160358232600</v>
      </c>
      <c r="Z121" s="5">
        <v>432822719550</v>
      </c>
    </row>
    <row r="122" spans="3:26" ht="15.5" x14ac:dyDescent="0.35">
      <c r="C122" t="s">
        <v>685</v>
      </c>
      <c r="D122" s="5">
        <v>1568513000000</v>
      </c>
      <c r="E122" s="5">
        <v>1568179000000</v>
      </c>
      <c r="F122" s="5">
        <v>1173776000000</v>
      </c>
      <c r="G122" s="5">
        <v>2130300000000</v>
      </c>
      <c r="I122" s="5">
        <v>1173776000000</v>
      </c>
      <c r="J122" s="5">
        <v>2150445000000</v>
      </c>
      <c r="K122" s="5">
        <v>4021714000000</v>
      </c>
      <c r="L122" s="5">
        <v>6056436000000</v>
      </c>
      <c r="M122" s="5">
        <v>5105152000000</v>
      </c>
      <c r="N122" s="5">
        <v>1596028000000</v>
      </c>
      <c r="Q122" s="5">
        <v>99864000000</v>
      </c>
      <c r="R122" s="5">
        <v>99783000000</v>
      </c>
      <c r="S122" s="5">
        <v>998139000000</v>
      </c>
      <c r="T122" s="5">
        <v>997138000000</v>
      </c>
      <c r="U122" s="5">
        <v>996224000000</v>
      </c>
      <c r="V122" s="5">
        <v>995390000000</v>
      </c>
    </row>
    <row r="123" spans="3:26" ht="15.5" x14ac:dyDescent="0.35">
      <c r="C123" t="s">
        <v>452</v>
      </c>
      <c r="D123" s="5">
        <v>8971777000000</v>
      </c>
      <c r="E123" s="5">
        <v>10174008000000</v>
      </c>
      <c r="F123" s="5">
        <v>8408186000000</v>
      </c>
      <c r="G123" s="5">
        <v>9566683000000</v>
      </c>
      <c r="I123" s="5">
        <v>8408186000000</v>
      </c>
      <c r="J123" s="5">
        <v>11117073000000</v>
      </c>
      <c r="K123" s="5">
        <v>9536893000000</v>
      </c>
      <c r="L123" s="5">
        <v>10445559000000</v>
      </c>
      <c r="M123" s="5">
        <v>9707768000000</v>
      </c>
      <c r="N123" s="5">
        <v>6884179000000</v>
      </c>
      <c r="O123" s="5">
        <v>5291372000000</v>
      </c>
      <c r="P123" s="5">
        <v>8084013000000</v>
      </c>
      <c r="Q123" s="5">
        <v>6727249000000</v>
      </c>
      <c r="R123" s="5">
        <v>6834467000000</v>
      </c>
      <c r="S123" s="5">
        <v>4174816000000</v>
      </c>
      <c r="T123" s="5">
        <v>2841359000000</v>
      </c>
      <c r="U123" s="5">
        <v>3310795000000</v>
      </c>
      <c r="V123" s="5">
        <v>3141441000000</v>
      </c>
      <c r="W123" s="5">
        <v>2601458000000</v>
      </c>
      <c r="X123" s="5">
        <v>1954358000000</v>
      </c>
      <c r="Y123" s="5">
        <v>2119822008085</v>
      </c>
      <c r="Z123" s="5">
        <v>2123114237012</v>
      </c>
    </row>
    <row r="124" spans="3:26" ht="15.5" x14ac:dyDescent="0.35">
      <c r="C124" t="s">
        <v>405</v>
      </c>
      <c r="D124" s="5">
        <v>10068239000000</v>
      </c>
      <c r="E124" s="5">
        <v>11261984000000</v>
      </c>
      <c r="F124" s="5">
        <v>9457757000000</v>
      </c>
      <c r="G124" s="5">
        <v>10629532000000</v>
      </c>
      <c r="I124" s="5">
        <v>9457757000000</v>
      </c>
      <c r="J124" s="5">
        <v>12079345000000</v>
      </c>
      <c r="K124" s="5">
        <v>10419118000000</v>
      </c>
      <c r="L124" s="5">
        <v>11248447000000</v>
      </c>
      <c r="M124" s="5">
        <v>10518224000000</v>
      </c>
      <c r="N124" s="5">
        <v>8143860000000</v>
      </c>
      <c r="O124" s="5">
        <v>6178709000000</v>
      </c>
      <c r="P124" s="5">
        <v>8609006000000</v>
      </c>
      <c r="Q124" s="5">
        <v>7358859000000</v>
      </c>
      <c r="R124" s="5">
        <v>7585168000000</v>
      </c>
      <c r="S124" s="5">
        <v>6437057000000</v>
      </c>
      <c r="T124" s="5">
        <v>4349920000000</v>
      </c>
      <c r="U124" s="5">
        <v>4578033000000</v>
      </c>
      <c r="V124" s="5">
        <v>3809473000000</v>
      </c>
      <c r="W124" s="5">
        <v>3115403000000</v>
      </c>
      <c r="X124" s="5">
        <v>2536114000000</v>
      </c>
      <c r="Y124" s="5">
        <v>2656249810958</v>
      </c>
      <c r="Z124" s="5">
        <v>2671914611131</v>
      </c>
    </row>
    <row r="125" spans="3:26" ht="15.5" x14ac:dyDescent="0.35">
      <c r="C125" t="s">
        <v>404</v>
      </c>
      <c r="D125" s="5">
        <v>10068239000000</v>
      </c>
      <c r="E125" s="5">
        <v>11261984000000</v>
      </c>
      <c r="F125" s="5">
        <v>9457757000000</v>
      </c>
      <c r="G125" s="5">
        <v>10629532000000</v>
      </c>
      <c r="I125" s="5">
        <v>9457757000000</v>
      </c>
      <c r="J125" s="5">
        <v>12079345000000</v>
      </c>
      <c r="K125" s="5">
        <v>10419118000000</v>
      </c>
      <c r="L125" s="5">
        <v>11248447000000</v>
      </c>
      <c r="M125" s="5">
        <v>10518224000000</v>
      </c>
      <c r="N125" s="5">
        <v>8143860000000</v>
      </c>
      <c r="O125" s="5">
        <v>6178709000000</v>
      </c>
      <c r="P125" s="5">
        <v>8609006000000</v>
      </c>
      <c r="Q125" s="5">
        <v>7358859000000</v>
      </c>
      <c r="R125" s="5">
        <v>7585168000000</v>
      </c>
      <c r="S125" s="5">
        <v>6437057000000</v>
      </c>
      <c r="T125" s="5">
        <v>4349920000000</v>
      </c>
      <c r="U125" s="5">
        <v>4578033000000</v>
      </c>
      <c r="V125" s="5">
        <v>3809473000000</v>
      </c>
      <c r="W125" s="5">
        <v>3115403000000</v>
      </c>
      <c r="X125" s="5">
        <v>2536114000000</v>
      </c>
      <c r="Y125" s="5">
        <v>2656249810958</v>
      </c>
      <c r="Z125" s="5">
        <v>2671914611131</v>
      </c>
    </row>
    <row r="126" spans="3:26" ht="15.5" x14ac:dyDescent="0.35">
      <c r="C126" t="s">
        <v>453</v>
      </c>
      <c r="D126" s="5">
        <v>450652000000</v>
      </c>
      <c r="E126" s="5">
        <v>484863000000</v>
      </c>
      <c r="F126" s="5">
        <v>492488000000</v>
      </c>
      <c r="G126" s="5">
        <v>482903000000</v>
      </c>
      <c r="I126" s="5">
        <v>492488000000</v>
      </c>
      <c r="J126" s="5">
        <v>482063000000</v>
      </c>
      <c r="K126" s="5">
        <v>458324000000</v>
      </c>
      <c r="L126" s="5">
        <v>437488000000</v>
      </c>
      <c r="M126" s="5">
        <v>388376000000</v>
      </c>
      <c r="N126" s="5">
        <v>293903000000</v>
      </c>
      <c r="O126" s="5">
        <v>328564000000</v>
      </c>
      <c r="P126" s="5">
        <v>70335000000</v>
      </c>
      <c r="Q126" s="5">
        <v>12124000000</v>
      </c>
      <c r="R126" s="5">
        <v>220205000000</v>
      </c>
      <c r="S126" s="5">
        <v>457197000000</v>
      </c>
      <c r="T126" s="5">
        <v>427844000000</v>
      </c>
      <c r="U126" s="5">
        <v>400167000000</v>
      </c>
      <c r="V126" s="5">
        <v>375607000000</v>
      </c>
      <c r="W126" s="5">
        <v>313614000000</v>
      </c>
      <c r="X126" s="5">
        <v>277055000000</v>
      </c>
      <c r="Y126" s="5">
        <v>258073619023</v>
      </c>
      <c r="Z126" s="5">
        <v>285312987605</v>
      </c>
    </row>
    <row r="127" spans="3:26" ht="15.5" x14ac:dyDescent="0.35">
      <c r="C127" t="s">
        <v>455</v>
      </c>
      <c r="D127" s="5">
        <v>33614000000</v>
      </c>
      <c r="E127" s="5">
        <v>40352000000</v>
      </c>
      <c r="F127" s="5">
        <v>40558000000</v>
      </c>
      <c r="G127" s="5">
        <v>24139000000</v>
      </c>
      <c r="I127" s="5">
        <v>40558000000</v>
      </c>
      <c r="J127" s="5">
        <v>26421000000</v>
      </c>
      <c r="K127" s="5">
        <v>53786000000</v>
      </c>
      <c r="L127" s="5">
        <v>71818000000</v>
      </c>
      <c r="M127" s="5">
        <v>20574000000</v>
      </c>
      <c r="N127" s="5">
        <v>16227000000</v>
      </c>
      <c r="O127" s="5">
        <v>168999000000</v>
      </c>
      <c r="P127" s="5">
        <v>181022000000</v>
      </c>
      <c r="Q127" s="5">
        <v>30965000000</v>
      </c>
      <c r="R127" s="5">
        <v>418638000000</v>
      </c>
      <c r="S127" s="5">
        <v>1284993000000</v>
      </c>
      <c r="T127" s="5">
        <v>1659438000000</v>
      </c>
      <c r="U127" s="5">
        <v>1871271000000</v>
      </c>
      <c r="V127" s="5">
        <v>1548340000000</v>
      </c>
      <c r="W127" s="5">
        <v>1868915000000</v>
      </c>
      <c r="X127" s="5">
        <v>1128281000000</v>
      </c>
      <c r="Y127" s="5">
        <v>959463775485</v>
      </c>
      <c r="Z127" s="5">
        <v>1690291517462</v>
      </c>
    </row>
    <row r="128" spans="3:26" ht="15.5" x14ac:dyDescent="0.35">
      <c r="C128" t="s">
        <v>1658</v>
      </c>
      <c r="D128" s="5">
        <v>1023567000000</v>
      </c>
      <c r="E128" s="5">
        <v>1023316000000</v>
      </c>
      <c r="F128" s="5">
        <v>497758000000</v>
      </c>
      <c r="G128" s="5">
        <v>497633000000</v>
      </c>
      <c r="I128" s="5">
        <v>497758000000</v>
      </c>
    </row>
    <row r="129" spans="3:26" ht="15.5" x14ac:dyDescent="0.35">
      <c r="C129" t="s">
        <v>583</v>
      </c>
      <c r="D129" s="5">
        <v>5863000000</v>
      </c>
      <c r="E129" s="5">
        <v>8474000000</v>
      </c>
      <c r="F129" s="5">
        <v>3355000000</v>
      </c>
      <c r="G129" s="5">
        <v>4976000000</v>
      </c>
      <c r="I129" s="5">
        <v>3355000000</v>
      </c>
      <c r="J129" s="5">
        <v>9837000000</v>
      </c>
      <c r="K129" s="5">
        <v>21880000000</v>
      </c>
      <c r="L129" s="5">
        <v>28121000000</v>
      </c>
      <c r="M129" s="5">
        <v>3588000000</v>
      </c>
      <c r="N129" s="5">
        <v>37115000000</v>
      </c>
    </row>
    <row r="130" spans="3:26" ht="15.5" x14ac:dyDescent="0.35">
      <c r="C130" t="s">
        <v>1756</v>
      </c>
    </row>
    <row r="131" spans="3:26" ht="15.5" x14ac:dyDescent="0.35">
      <c r="C131" t="s">
        <v>272</v>
      </c>
      <c r="D131" s="5">
        <v>91633000000</v>
      </c>
      <c r="E131" s="5">
        <v>41203000000</v>
      </c>
      <c r="F131" s="5">
        <v>18742000000</v>
      </c>
      <c r="G131" s="5">
        <v>18525000000</v>
      </c>
      <c r="I131" s="5">
        <v>18742000000</v>
      </c>
      <c r="J131" s="5">
        <v>18798000000</v>
      </c>
    </row>
    <row r="132" spans="3:26" ht="15.5" x14ac:dyDescent="0.35">
      <c r="C132" t="s">
        <v>130</v>
      </c>
      <c r="D132" s="5">
        <v>26263005000000</v>
      </c>
      <c r="E132" s="5">
        <v>22609592000000</v>
      </c>
      <c r="F132" s="5">
        <v>22767954000000</v>
      </c>
      <c r="G132" s="5">
        <v>21837934000000</v>
      </c>
      <c r="I132" s="5">
        <v>22767954000000</v>
      </c>
      <c r="J132" s="5">
        <v>25450074000000</v>
      </c>
      <c r="K132" s="5">
        <v>20644500000000</v>
      </c>
      <c r="L132" s="5">
        <v>23353011000000</v>
      </c>
      <c r="M132" s="5">
        <v>25927174000000</v>
      </c>
      <c r="N132" s="5">
        <v>22502490000000</v>
      </c>
      <c r="O132" s="5">
        <v>16854470000000</v>
      </c>
      <c r="P132" s="5">
        <v>17061105000000</v>
      </c>
      <c r="Q132" s="5">
        <v>15824122000000</v>
      </c>
      <c r="R132" s="5">
        <v>15941975000000</v>
      </c>
      <c r="S132" s="5">
        <v>16334245000000</v>
      </c>
      <c r="T132" s="5">
        <v>13346851000000</v>
      </c>
      <c r="U132" s="5">
        <v>11896213000000</v>
      </c>
      <c r="V132" s="5">
        <v>7308000000000</v>
      </c>
      <c r="W132" s="5">
        <v>7386347000000</v>
      </c>
      <c r="X132" s="5">
        <v>6641173000000</v>
      </c>
      <c r="Y132" s="5">
        <v>5410689149063</v>
      </c>
      <c r="Z132" s="5">
        <v>5406234228864</v>
      </c>
    </row>
    <row r="133" spans="3:26" ht="15.5" x14ac:dyDescent="0.35">
      <c r="C133" t="s">
        <v>131</v>
      </c>
    </row>
    <row r="134" spans="3:26" ht="15.5" x14ac:dyDescent="0.35">
      <c r="C134" t="s">
        <v>132</v>
      </c>
      <c r="D134" s="5">
        <v>574439000000</v>
      </c>
      <c r="E134" s="5">
        <v>574439000000</v>
      </c>
      <c r="F134" s="5">
        <v>574439000000</v>
      </c>
      <c r="G134" s="5">
        <v>574439000000</v>
      </c>
      <c r="I134" s="5">
        <v>574439000000</v>
      </c>
      <c r="J134" s="5">
        <v>574439000000</v>
      </c>
      <c r="K134" s="5">
        <v>574439000000</v>
      </c>
      <c r="L134" s="5">
        <v>574439000000</v>
      </c>
      <c r="M134" s="5">
        <v>574439000000</v>
      </c>
      <c r="N134" s="5">
        <v>574438000000</v>
      </c>
      <c r="O134" s="5">
        <v>574439000000</v>
      </c>
      <c r="P134" s="5">
        <v>574439000000</v>
      </c>
      <c r="Q134" s="5">
        <v>574439000000</v>
      </c>
      <c r="R134" s="5">
        <v>574439000000</v>
      </c>
      <c r="S134" s="5">
        <v>574439000000</v>
      </c>
      <c r="T134" s="5">
        <v>574439000000</v>
      </c>
      <c r="U134" s="5">
        <v>574439000000</v>
      </c>
      <c r="V134" s="5">
        <v>574439000000</v>
      </c>
      <c r="W134" s="5">
        <v>574439000000</v>
      </c>
      <c r="X134" s="5">
        <v>574439000000</v>
      </c>
      <c r="Y134" s="5">
        <v>574438673200</v>
      </c>
      <c r="Z134" s="5">
        <v>574438673200</v>
      </c>
    </row>
    <row r="135" spans="3:26" ht="15.5" x14ac:dyDescent="0.35">
      <c r="C135" t="s">
        <v>133</v>
      </c>
      <c r="D135" s="5">
        <v>1756876000000</v>
      </c>
      <c r="E135" s="5">
        <v>1756876000000</v>
      </c>
      <c r="F135" s="5">
        <v>1756876000000</v>
      </c>
      <c r="G135" s="5">
        <v>1756876000000</v>
      </c>
      <c r="I135" s="5">
        <v>1756876000000</v>
      </c>
      <c r="J135" s="5">
        <v>1756876000000</v>
      </c>
      <c r="K135" s="5">
        <v>1756876000000</v>
      </c>
      <c r="L135" s="5">
        <v>1756876000000</v>
      </c>
      <c r="M135" s="5">
        <v>1756876000000</v>
      </c>
      <c r="N135" s="5">
        <v>1756876000000</v>
      </c>
      <c r="O135" s="5">
        <v>1756876000000</v>
      </c>
      <c r="P135" s="5">
        <v>1756876000000</v>
      </c>
      <c r="Q135" s="5">
        <v>1756876000000</v>
      </c>
      <c r="R135" s="5">
        <v>1756876000000</v>
      </c>
      <c r="S135" s="5">
        <v>1756876000000</v>
      </c>
      <c r="T135" s="5">
        <v>1756876000000</v>
      </c>
      <c r="U135" s="5">
        <v>1756876000000</v>
      </c>
      <c r="V135" s="5">
        <v>1662472000000</v>
      </c>
      <c r="W135" s="5">
        <v>1662472000000</v>
      </c>
      <c r="X135" s="5">
        <v>1662472000000</v>
      </c>
      <c r="Y135" s="5">
        <v>1662472039200</v>
      </c>
      <c r="Z135" s="5">
        <v>1662472039200</v>
      </c>
    </row>
    <row r="136" spans="3:26" ht="15.5" x14ac:dyDescent="0.35">
      <c r="C136" t="s">
        <v>134</v>
      </c>
      <c r="D136" s="5">
        <v>21125644000000</v>
      </c>
      <c r="E136" s="5">
        <v>20362038000000</v>
      </c>
      <c r="F136" s="5">
        <v>19532517000000</v>
      </c>
      <c r="G136" s="5">
        <v>18528292000000</v>
      </c>
      <c r="I136" s="5">
        <v>19532517000000</v>
      </c>
      <c r="J136" s="5">
        <v>17043355000000</v>
      </c>
      <c r="K136" s="5">
        <v>16313020000000</v>
      </c>
      <c r="L136" s="5">
        <v>16455933000000</v>
      </c>
      <c r="M136" s="5">
        <v>11778824000000</v>
      </c>
      <c r="N136" s="5">
        <v>9898905000000</v>
      </c>
      <c r="O136" s="5">
        <v>8317363000000</v>
      </c>
      <c r="P136" s="5">
        <v>9599347000000</v>
      </c>
      <c r="Q136" s="5">
        <v>8699107000000</v>
      </c>
      <c r="R136" s="5">
        <v>7607091000000</v>
      </c>
      <c r="S136" s="5">
        <v>5016150000000</v>
      </c>
      <c r="T136" s="5">
        <v>5376651000000</v>
      </c>
      <c r="U136" s="5">
        <v>3916485000000</v>
      </c>
      <c r="V136" s="5">
        <v>6470612000000</v>
      </c>
      <c r="W136" s="5">
        <v>4893523000000</v>
      </c>
      <c r="X136" s="5">
        <v>3397305000000</v>
      </c>
      <c r="Y136" s="5">
        <v>2352206886719</v>
      </c>
      <c r="Z136" s="5">
        <v>2120706592470</v>
      </c>
    </row>
    <row r="137" spans="3:26" ht="15.5" x14ac:dyDescent="0.35">
      <c r="C137" t="s">
        <v>135</v>
      </c>
      <c r="D137" s="5">
        <v>114888000000</v>
      </c>
      <c r="E137" s="5">
        <v>114888000000</v>
      </c>
      <c r="F137" s="5">
        <v>114888000000</v>
      </c>
      <c r="G137" s="5">
        <v>114888000000</v>
      </c>
      <c r="I137" s="5">
        <v>114888000000</v>
      </c>
      <c r="J137" s="5">
        <v>114888000000</v>
      </c>
      <c r="K137" s="5">
        <v>114888000000</v>
      </c>
      <c r="L137" s="5">
        <v>114888000000</v>
      </c>
      <c r="M137" s="5">
        <v>114888000000</v>
      </c>
      <c r="N137" s="5">
        <v>114888000000</v>
      </c>
      <c r="O137" s="5">
        <v>114888000000</v>
      </c>
      <c r="P137" s="5">
        <v>114888000000</v>
      </c>
      <c r="Q137" s="5">
        <v>114888000000</v>
      </c>
      <c r="R137" s="5">
        <v>114888000000</v>
      </c>
      <c r="S137" s="5">
        <v>114888000000</v>
      </c>
      <c r="T137" s="5">
        <v>114888000000</v>
      </c>
      <c r="U137" s="5">
        <v>114888000000</v>
      </c>
      <c r="V137" s="5">
        <v>114888000000</v>
      </c>
      <c r="W137" s="5">
        <v>114888000000</v>
      </c>
      <c r="X137" s="5">
        <v>114888000000</v>
      </c>
    </row>
    <row r="138" spans="3:26" ht="15.5" x14ac:dyDescent="0.35">
      <c r="C138" t="s">
        <v>136</v>
      </c>
      <c r="D138" s="5">
        <v>21010756000000</v>
      </c>
      <c r="E138" s="5">
        <v>20247150000000</v>
      </c>
      <c r="F138" s="5">
        <v>19417629000000</v>
      </c>
      <c r="G138" s="5">
        <v>18413404000000</v>
      </c>
      <c r="I138" s="5">
        <v>19417629000000</v>
      </c>
      <c r="J138" s="5">
        <v>16928467000000</v>
      </c>
      <c r="K138" s="5">
        <v>16198132000000</v>
      </c>
      <c r="L138" s="5">
        <v>16341045000000</v>
      </c>
      <c r="M138" s="5">
        <v>11663936000000</v>
      </c>
      <c r="N138" s="5">
        <v>9784017000000</v>
      </c>
      <c r="O138" s="5">
        <v>8202475000000</v>
      </c>
      <c r="P138" s="5">
        <v>9484459000000</v>
      </c>
      <c r="Q138" s="5">
        <v>8584219000000</v>
      </c>
      <c r="R138" s="5">
        <v>7492203000000</v>
      </c>
      <c r="S138" s="5">
        <v>4901262000000</v>
      </c>
      <c r="T138" s="5">
        <v>5261763000000</v>
      </c>
      <c r="U138" s="5">
        <v>3801597000000</v>
      </c>
      <c r="V138" s="5">
        <v>6355724000000</v>
      </c>
      <c r="W138" s="5">
        <v>4778635000000</v>
      </c>
      <c r="X138" s="5">
        <v>3282417000000</v>
      </c>
    </row>
    <row r="139" spans="3:26" ht="15.5" x14ac:dyDescent="0.35">
      <c r="C139" t="s">
        <v>137</v>
      </c>
      <c r="D139" s="5">
        <v>21125644000000</v>
      </c>
      <c r="E139" s="5">
        <v>20362038000000</v>
      </c>
      <c r="F139" s="5">
        <v>19532517000000</v>
      </c>
      <c r="G139" s="5">
        <v>18528292000000</v>
      </c>
      <c r="I139" s="5">
        <v>19532517000000</v>
      </c>
      <c r="J139" s="5">
        <v>17043355000000</v>
      </c>
      <c r="K139" s="5">
        <v>16313020000000</v>
      </c>
      <c r="L139" s="5">
        <v>16455933000000</v>
      </c>
      <c r="M139" s="5">
        <v>11778824000000</v>
      </c>
      <c r="N139" s="5">
        <v>9898905000000</v>
      </c>
      <c r="O139" s="5">
        <v>8317363000000</v>
      </c>
      <c r="P139" s="5">
        <v>9599347000000</v>
      </c>
      <c r="Q139" s="5">
        <v>8699107000000</v>
      </c>
      <c r="R139" s="5">
        <v>7607091000000</v>
      </c>
      <c r="S139" s="5">
        <v>5016150000000</v>
      </c>
      <c r="T139" s="5">
        <v>5376651000000</v>
      </c>
      <c r="U139" s="5">
        <v>3916485000000</v>
      </c>
      <c r="V139" s="5">
        <v>6470612000000</v>
      </c>
      <c r="W139" s="5">
        <v>4893523000000</v>
      </c>
      <c r="X139" s="5">
        <v>3397305000000</v>
      </c>
      <c r="Y139" s="5">
        <v>2352206886719</v>
      </c>
      <c r="Z139" s="5">
        <v>2120706592470</v>
      </c>
    </row>
    <row r="140" spans="3:26" ht="15.5" x14ac:dyDescent="0.35">
      <c r="C140" t="s">
        <v>291</v>
      </c>
      <c r="D140" s="5">
        <v>16054000000</v>
      </c>
      <c r="E140" s="5">
        <v>14864000000</v>
      </c>
      <c r="F140" s="5">
        <v>14789000000</v>
      </c>
      <c r="G140" s="5">
        <v>14462000000</v>
      </c>
      <c r="I140" s="5">
        <v>14789000000</v>
      </c>
      <c r="J140" s="5">
        <v>13623000000</v>
      </c>
      <c r="K140" s="5">
        <v>13040000000</v>
      </c>
      <c r="L140" s="5">
        <v>13181000000</v>
      </c>
      <c r="M140" s="5">
        <v>10701000000</v>
      </c>
      <c r="N140" s="5">
        <v>8013000000</v>
      </c>
      <c r="O140" s="5">
        <v>6878000000</v>
      </c>
      <c r="P140" s="5">
        <v>7025000000</v>
      </c>
      <c r="Q140" s="5">
        <v>6247000000</v>
      </c>
      <c r="R140" s="5">
        <v>5372000000</v>
      </c>
      <c r="S140" s="5">
        <v>6834000000</v>
      </c>
      <c r="T140" s="5">
        <v>5764000000</v>
      </c>
      <c r="U140" s="5">
        <v>5735000000</v>
      </c>
      <c r="V140" s="5">
        <v>5307000000</v>
      </c>
      <c r="W140" s="5">
        <v>4683000000</v>
      </c>
      <c r="X140" s="5">
        <v>3620000000</v>
      </c>
      <c r="Y140" s="5">
        <v>3774082709</v>
      </c>
      <c r="Z140" s="5">
        <v>4477457030</v>
      </c>
    </row>
    <row r="141" spans="3:26" ht="15.5" x14ac:dyDescent="0.35">
      <c r="C141" t="s">
        <v>10</v>
      </c>
      <c r="D141" s="5">
        <v>24135669000000</v>
      </c>
      <c r="E141" s="5">
        <v>23284003000000</v>
      </c>
      <c r="F141" s="5">
        <v>22435020000000</v>
      </c>
      <c r="G141" s="5">
        <v>21422370000000</v>
      </c>
      <c r="I141" s="5">
        <v>22435020000000</v>
      </c>
      <c r="J141" s="5">
        <v>19883057000000</v>
      </c>
      <c r="K141" s="5">
        <v>19071863000000</v>
      </c>
      <c r="L141" s="5">
        <v>19247803000000</v>
      </c>
      <c r="M141" s="5">
        <v>14417829000000</v>
      </c>
      <c r="N141" s="5">
        <v>12523680000000</v>
      </c>
      <c r="O141" s="5">
        <v>10933057000000</v>
      </c>
      <c r="P141" s="5">
        <v>12249205000000</v>
      </c>
      <c r="Q141" s="5">
        <v>11299979000000</v>
      </c>
      <c r="R141" s="5">
        <v>10199480000000</v>
      </c>
      <c r="S141" s="5">
        <v>7622770000000</v>
      </c>
      <c r="T141" s="5">
        <v>7946142000000</v>
      </c>
      <c r="U141" s="5">
        <v>6484901000000</v>
      </c>
      <c r="V141" s="5">
        <v>8939395000000</v>
      </c>
      <c r="W141" s="5">
        <v>7335552000000</v>
      </c>
      <c r="X141" s="5">
        <v>5834469000000</v>
      </c>
      <c r="Y141" s="5">
        <v>4799905760890</v>
      </c>
      <c r="Z141" s="5">
        <v>4619681691223</v>
      </c>
    </row>
    <row r="142" spans="3:26" ht="15.5" x14ac:dyDescent="0.35">
      <c r="C142" t="s">
        <v>138</v>
      </c>
      <c r="D142" s="5">
        <v>50398674000000</v>
      </c>
      <c r="E142" s="5">
        <v>45893595000000</v>
      </c>
      <c r="F142" s="5">
        <v>45202974000000</v>
      </c>
      <c r="G142" s="5">
        <v>43260304000000</v>
      </c>
      <c r="I142" s="5">
        <v>45202974000000</v>
      </c>
      <c r="J142" s="5">
        <v>45333131000000</v>
      </c>
      <c r="K142" s="5">
        <v>39716363000000</v>
      </c>
      <c r="L142" s="5">
        <v>42600814000000</v>
      </c>
      <c r="M142" s="5">
        <v>40345003000000</v>
      </c>
      <c r="N142" s="5">
        <v>35026170000000</v>
      </c>
      <c r="O142" s="5">
        <v>27787527000000</v>
      </c>
      <c r="P142" s="5">
        <v>29310310000000</v>
      </c>
      <c r="Q142" s="5">
        <v>27124101000000</v>
      </c>
      <c r="R142" s="5">
        <v>26141455000000</v>
      </c>
      <c r="S142" s="5">
        <v>23957015000000</v>
      </c>
      <c r="T142" s="5">
        <v>21292993000000</v>
      </c>
      <c r="U142" s="5">
        <v>18381114000000</v>
      </c>
      <c r="V142" s="5">
        <v>16247395000000</v>
      </c>
      <c r="W142" s="5">
        <v>14721899000000</v>
      </c>
      <c r="X142" s="5">
        <v>12475642000000</v>
      </c>
      <c r="Y142" s="5">
        <v>10210594909953</v>
      </c>
      <c r="Z142" s="5">
        <v>10025915920087</v>
      </c>
    </row>
    <row r="143" spans="3:26" ht="15.5" x14ac:dyDescent="0.35">
      <c r="C143" t="s">
        <v>139</v>
      </c>
      <c r="D143" s="5">
        <v>2872193366</v>
      </c>
      <c r="E143" s="5">
        <v>2872193366</v>
      </c>
      <c r="F143" s="5">
        <v>2872193366</v>
      </c>
      <c r="G143" s="5">
        <v>2872193366</v>
      </c>
      <c r="I143" s="5">
        <v>2872193366</v>
      </c>
      <c r="J143" s="5">
        <v>2872193366</v>
      </c>
      <c r="K143" s="5">
        <v>2872193366</v>
      </c>
      <c r="L143" s="5">
        <v>2872193366</v>
      </c>
      <c r="M143" s="5">
        <v>2872193366</v>
      </c>
      <c r="N143" s="5">
        <v>2872193366</v>
      </c>
      <c r="O143" s="5">
        <v>2872193366</v>
      </c>
      <c r="P143" s="5">
        <v>2872193366</v>
      </c>
      <c r="Q143" s="5">
        <v>2872193366</v>
      </c>
      <c r="R143" s="5">
        <v>2872193366</v>
      </c>
      <c r="S143" s="5">
        <v>2872193366</v>
      </c>
      <c r="T143" s="5">
        <v>2872193366</v>
      </c>
      <c r="U143" s="5">
        <v>2872193366</v>
      </c>
      <c r="V143" s="5">
        <v>2872193366</v>
      </c>
      <c r="W143" s="5">
        <v>2872193366</v>
      </c>
      <c r="X143" s="5">
        <v>2872193366</v>
      </c>
      <c r="Y143" s="5">
        <v>2872193366</v>
      </c>
      <c r="Z143" s="5">
        <v>2872193366</v>
      </c>
    </row>
    <row r="145" spans="2:26" ht="15.5" x14ac:dyDescent="0.35">
      <c r="B145" t="s">
        <v>140</v>
      </c>
      <c r="C145" t="s">
        <v>141</v>
      </c>
      <c r="D145" s="5">
        <v>-160778000000</v>
      </c>
      <c r="E145" s="5">
        <v>1294784000000</v>
      </c>
      <c r="F145" s="5">
        <v>1718627000000</v>
      </c>
      <c r="G145" s="5">
        <v>3758336000000</v>
      </c>
      <c r="I145" s="5">
        <v>8234209000000</v>
      </c>
      <c r="J145" s="5">
        <v>-252837000000</v>
      </c>
      <c r="K145" s="5">
        <v>4037932000000</v>
      </c>
      <c r="L145" s="5">
        <v>4283273000000</v>
      </c>
      <c r="M145" s="5">
        <v>650500000000</v>
      </c>
      <c r="N145" s="5">
        <v>623480000000</v>
      </c>
      <c r="O145" s="5">
        <v>4105867000000</v>
      </c>
      <c r="P145" s="5">
        <v>772851000000</v>
      </c>
      <c r="Q145" s="5">
        <v>2346175000000</v>
      </c>
      <c r="R145" s="5">
        <v>-1312751000000</v>
      </c>
      <c r="S145" s="5">
        <v>489083000000</v>
      </c>
      <c r="T145" s="5">
        <v>1569191000000</v>
      </c>
      <c r="U145" s="5">
        <v>2164992000000</v>
      </c>
      <c r="V145" s="5">
        <v>3405968000000</v>
      </c>
      <c r="W145" s="5">
        <v>1109407000000</v>
      </c>
      <c r="X145" s="5">
        <v>-230001000000</v>
      </c>
      <c r="Y145" s="5">
        <v>125471359040</v>
      </c>
      <c r="Z145" s="5">
        <v>2182654656597</v>
      </c>
    </row>
    <row r="146" spans="2:26" ht="15.5" x14ac:dyDescent="0.35">
      <c r="C146" t="s">
        <v>457</v>
      </c>
      <c r="D146" s="5">
        <v>22423216000000</v>
      </c>
      <c r="E146" s="5">
        <v>20375552000000</v>
      </c>
      <c r="F146" s="5">
        <v>22283069000000</v>
      </c>
      <c r="G146" s="5">
        <v>22991613000000</v>
      </c>
      <c r="I146" s="5">
        <v>88890719000000</v>
      </c>
      <c r="J146" s="5">
        <v>77564808000000</v>
      </c>
      <c r="K146" s="5">
        <v>69928504000000</v>
      </c>
      <c r="L146" s="5">
        <v>73086929000000</v>
      </c>
      <c r="M146" s="5">
        <v>55457049000000</v>
      </c>
      <c r="N146" s="5">
        <v>38828164000000</v>
      </c>
      <c r="O146" s="5">
        <v>36758400000000</v>
      </c>
      <c r="P146" s="5">
        <v>37384089000000</v>
      </c>
      <c r="Q146" s="5">
        <v>34708829000000</v>
      </c>
      <c r="R146" s="5">
        <v>28472547000000</v>
      </c>
      <c r="S146" s="5">
        <v>35907012000000</v>
      </c>
      <c r="T146" s="5">
        <v>32637360000000</v>
      </c>
      <c r="U146" s="5">
        <v>24874349000000</v>
      </c>
      <c r="V146" s="5">
        <v>28175987000000</v>
      </c>
      <c r="W146" s="5">
        <v>30351340000000</v>
      </c>
      <c r="X146" s="5">
        <v>19363084000000</v>
      </c>
      <c r="Y146" s="5">
        <v>13981479528771</v>
      </c>
      <c r="Z146" s="5">
        <v>16109138117582</v>
      </c>
    </row>
    <row r="147" spans="2:26" ht="15.5" x14ac:dyDescent="0.35">
      <c r="C147" t="s">
        <v>1848</v>
      </c>
      <c r="D147" s="5">
        <v>-19291365000000</v>
      </c>
      <c r="E147" s="5">
        <v>-17076241000000</v>
      </c>
      <c r="F147" s="5">
        <v>-17242402000000</v>
      </c>
      <c r="G147" s="5">
        <v>-17825380000000</v>
      </c>
      <c r="I147" s="5">
        <v>-72590257000000</v>
      </c>
      <c r="J147" s="5">
        <v>-69712378000000</v>
      </c>
      <c r="K147" s="5">
        <v>-56667212000000</v>
      </c>
      <c r="L147" s="5">
        <v>-59779129000000</v>
      </c>
      <c r="M147" s="5">
        <v>-45562002000000</v>
      </c>
      <c r="N147" s="5">
        <v>-32632577000000</v>
      </c>
      <c r="O147" s="5">
        <v>-30176877000000</v>
      </c>
      <c r="P147" s="5">
        <v>-31454071000000</v>
      </c>
      <c r="Q147" s="5">
        <v>-28147269000000</v>
      </c>
      <c r="R147" s="5">
        <v>-25541571000000</v>
      </c>
      <c r="S147" s="5">
        <v>-29573952000000</v>
      </c>
      <c r="T147" s="5">
        <v>-26138952000000</v>
      </c>
      <c r="U147" s="5">
        <v>-18372939000000</v>
      </c>
      <c r="V147" s="5">
        <v>-18771828000000</v>
      </c>
      <c r="W147" s="5">
        <v>-22307397000000</v>
      </c>
      <c r="X147" s="5">
        <v>-16767174000000</v>
      </c>
      <c r="Y147" s="5">
        <v>-11941698363322</v>
      </c>
      <c r="Z147" s="5">
        <v>-12059258309714</v>
      </c>
    </row>
    <row r="148" spans="2:26" ht="15.5" x14ac:dyDescent="0.35">
      <c r="C148" t="s">
        <v>1849</v>
      </c>
      <c r="D148" s="5">
        <v>335765000000</v>
      </c>
      <c r="E148" s="5">
        <v>600869000000</v>
      </c>
      <c r="F148" s="5">
        <v>687528000000</v>
      </c>
      <c r="G148" s="5">
        <v>1340420000000</v>
      </c>
      <c r="I148" s="5">
        <v>4649153000000</v>
      </c>
      <c r="J148" s="5">
        <v>3538747000000</v>
      </c>
      <c r="K148" s="5">
        <v>3401825000000</v>
      </c>
      <c r="L148" s="5">
        <v>3214133000000</v>
      </c>
      <c r="M148" s="5">
        <v>3921759000000</v>
      </c>
      <c r="N148" s="5">
        <v>1974019000000</v>
      </c>
      <c r="O148" s="5">
        <v>1358646000000</v>
      </c>
      <c r="P148" s="5">
        <v>233645000000</v>
      </c>
      <c r="Q148" s="5">
        <v>844287000000</v>
      </c>
      <c r="R148" s="5">
        <v>171537000000</v>
      </c>
      <c r="S148" s="5">
        <v>-4836147000000</v>
      </c>
      <c r="T148" s="5">
        <v>-3947813000000</v>
      </c>
      <c r="U148" s="5">
        <v>-3487486000000</v>
      </c>
      <c r="V148" s="5">
        <v>465891000000</v>
      </c>
      <c r="W148" s="5">
        <v>342081000000</v>
      </c>
      <c r="X148" s="5">
        <v>132114000000</v>
      </c>
      <c r="Y148" s="5">
        <v>232610483949</v>
      </c>
      <c r="Z148" s="5">
        <v>303563811106</v>
      </c>
    </row>
    <row r="149" spans="2:26" ht="15.5" x14ac:dyDescent="0.35">
      <c r="C149" t="s">
        <v>458</v>
      </c>
      <c r="D149" s="5">
        <v>10514000000</v>
      </c>
      <c r="E149" s="5">
        <v>9186000000</v>
      </c>
      <c r="F149" s="5">
        <v>7015000000</v>
      </c>
      <c r="G149" s="5">
        <v>3801000000</v>
      </c>
      <c r="I149" s="5">
        <v>19315000000</v>
      </c>
      <c r="J149" s="5">
        <v>36094000000</v>
      </c>
      <c r="K149" s="5">
        <v>56272000000</v>
      </c>
      <c r="L149" s="5">
        <v>131084000000</v>
      </c>
      <c r="M149" s="5">
        <v>245164000000</v>
      </c>
      <c r="N149" s="5">
        <v>210153000000</v>
      </c>
      <c r="O149" s="5">
        <v>100041000000</v>
      </c>
      <c r="P149" s="5">
        <v>172026000000</v>
      </c>
      <c r="Q149" s="5">
        <v>116159000000</v>
      </c>
      <c r="R149" s="5">
        <v>190250000000</v>
      </c>
      <c r="S149" s="5">
        <v>54629000000</v>
      </c>
      <c r="T149" s="5">
        <v>57096000000</v>
      </c>
      <c r="U149" s="5">
        <v>47363000000</v>
      </c>
      <c r="V149" s="5">
        <v>14952000000</v>
      </c>
      <c r="W149" s="5">
        <v>28888000000</v>
      </c>
      <c r="X149" s="5">
        <v>16968000000</v>
      </c>
      <c r="Y149" s="5">
        <v>45355042830</v>
      </c>
      <c r="Z149" s="5">
        <v>33216854216</v>
      </c>
    </row>
    <row r="150" spans="2:26" ht="15.5" x14ac:dyDescent="0.35">
      <c r="C150" t="s">
        <v>1850</v>
      </c>
      <c r="D150" s="5">
        <v>-1910538000000</v>
      </c>
      <c r="E150" s="5">
        <v>-1692134000000</v>
      </c>
      <c r="F150" s="5">
        <v>-2979199000000</v>
      </c>
      <c r="G150" s="5">
        <v>-1679995000000</v>
      </c>
      <c r="I150" s="5">
        <v>-8415234000000</v>
      </c>
      <c r="J150" s="5">
        <v>-8084243000000</v>
      </c>
      <c r="K150" s="5">
        <v>-8154475000000</v>
      </c>
      <c r="L150" s="5">
        <v>-6765221000000</v>
      </c>
      <c r="M150" s="5">
        <v>-7907760000000</v>
      </c>
      <c r="N150" s="5">
        <v>-6155379000000</v>
      </c>
      <c r="O150" s="5">
        <v>-3101585000000</v>
      </c>
      <c r="P150" s="5">
        <v>-4058212000000</v>
      </c>
      <c r="Q150" s="5">
        <v>-3865742000000</v>
      </c>
      <c r="R150" s="5">
        <v>-3079762000000</v>
      </c>
      <c r="S150" s="5">
        <v>-501046000000</v>
      </c>
      <c r="T150" s="5">
        <v>-362828000000</v>
      </c>
      <c r="U150" s="5">
        <v>-296370000000</v>
      </c>
      <c r="V150" s="5">
        <v>-3757360000000</v>
      </c>
      <c r="W150" s="5">
        <v>-2383729000000</v>
      </c>
      <c r="X150" s="5">
        <v>-2387392000000</v>
      </c>
      <c r="Y150" s="5">
        <v>-1506846173260</v>
      </c>
      <c r="Z150" s="5">
        <v>-1571149030418</v>
      </c>
    </row>
    <row r="151" spans="2:26" ht="15.5" x14ac:dyDescent="0.35">
      <c r="C151" t="s">
        <v>1851</v>
      </c>
      <c r="D151" s="5">
        <v>-1147454000000</v>
      </c>
      <c r="E151" s="5">
        <v>-637409000000</v>
      </c>
      <c r="F151" s="5">
        <v>-580084000000</v>
      </c>
      <c r="G151" s="5">
        <v>-740391000000</v>
      </c>
      <c r="I151" s="5">
        <v>-2680192000000</v>
      </c>
      <c r="J151" s="5">
        <v>-2110190000000</v>
      </c>
      <c r="K151" s="5">
        <v>-1932180000000</v>
      </c>
      <c r="L151" s="5">
        <v>-3467713000000</v>
      </c>
      <c r="M151" s="5">
        <v>-4204864000000</v>
      </c>
      <c r="N151" s="5">
        <v>-731765000000</v>
      </c>
      <c r="O151" s="5">
        <v>-3192000000</v>
      </c>
      <c r="P151" s="5">
        <v>-651777000000</v>
      </c>
      <c r="Q151" s="5">
        <v>-556571000000</v>
      </c>
      <c r="R151" s="5">
        <v>-650684000000</v>
      </c>
      <c r="S151" s="5">
        <v>620638000000</v>
      </c>
      <c r="T151" s="5">
        <v>346302000000</v>
      </c>
      <c r="U151" s="5">
        <v>651589000000</v>
      </c>
      <c r="V151" s="5">
        <v>-1673592000000</v>
      </c>
      <c r="W151" s="5">
        <v>-4161499000000</v>
      </c>
    </row>
    <row r="152" spans="2:26" ht="15.5" x14ac:dyDescent="0.35">
      <c r="C152" t="s">
        <v>1050</v>
      </c>
      <c r="D152" s="5">
        <v>-241933000000</v>
      </c>
      <c r="E152" s="5">
        <v>-204261000000</v>
      </c>
      <c r="F152" s="5">
        <v>-261228000000</v>
      </c>
      <c r="G152" s="5">
        <v>-243324000000</v>
      </c>
      <c r="I152" s="5">
        <v>-1074878000000</v>
      </c>
      <c r="J152" s="5">
        <v>-1169885000000</v>
      </c>
      <c r="K152" s="5">
        <v>-1284332000000</v>
      </c>
      <c r="L152" s="5">
        <v>-1276032000000</v>
      </c>
      <c r="M152" s="5">
        <v>-1048832000000</v>
      </c>
      <c r="N152" s="5">
        <v>-717505000000</v>
      </c>
      <c r="O152" s="5">
        <v>-640343000000</v>
      </c>
      <c r="P152" s="5">
        <v>-558118000000</v>
      </c>
      <c r="Q152" s="5">
        <v>-478036000000</v>
      </c>
      <c r="R152" s="5">
        <v>-506030000000</v>
      </c>
      <c r="S152" s="5">
        <v>-641186000000</v>
      </c>
      <c r="T152" s="5">
        <v>-492968000000</v>
      </c>
      <c r="U152" s="5">
        <v>-466633000000</v>
      </c>
      <c r="V152" s="5">
        <v>-282029000000</v>
      </c>
      <c r="W152" s="5">
        <v>-275993000000</v>
      </c>
      <c r="X152" s="5">
        <v>-293496000000</v>
      </c>
      <c r="Y152" s="5">
        <v>-359653019192</v>
      </c>
      <c r="Z152" s="5">
        <v>-265518086955</v>
      </c>
    </row>
    <row r="153" spans="2:26" ht="15.5" x14ac:dyDescent="0.35">
      <c r="C153" t="s">
        <v>593</v>
      </c>
      <c r="D153" s="5">
        <v>-338983000000</v>
      </c>
      <c r="E153" s="5">
        <v>-80778000000</v>
      </c>
      <c r="F153" s="5">
        <v>-196072000000</v>
      </c>
      <c r="G153" s="5">
        <v>-88408000000</v>
      </c>
      <c r="I153" s="5">
        <v>-564417000000</v>
      </c>
      <c r="J153" s="5">
        <v>-315790000000</v>
      </c>
      <c r="K153" s="5">
        <v>-1310470000000</v>
      </c>
      <c r="L153" s="5">
        <v>-860778000000</v>
      </c>
      <c r="M153" s="5">
        <v>-250014000000</v>
      </c>
      <c r="N153" s="5">
        <v>-151630000000</v>
      </c>
      <c r="O153" s="5">
        <v>-189223000000</v>
      </c>
      <c r="P153" s="5">
        <v>-294731000000</v>
      </c>
      <c r="Q153" s="5">
        <v>-275482000000</v>
      </c>
      <c r="R153" s="5">
        <v>-369038000000</v>
      </c>
      <c r="S153" s="5">
        <v>-540865000000</v>
      </c>
      <c r="T153" s="5">
        <v>-529006000000</v>
      </c>
      <c r="U153" s="5">
        <v>-784881000000</v>
      </c>
      <c r="V153" s="5">
        <v>-766053000000</v>
      </c>
      <c r="W153" s="5">
        <v>-484284000000</v>
      </c>
      <c r="X153" s="5">
        <v>-294105000000</v>
      </c>
      <c r="Y153" s="5">
        <v>-325776140736</v>
      </c>
      <c r="Z153" s="5">
        <v>-367338699220</v>
      </c>
    </row>
    <row r="154" spans="2:26" ht="15.5" x14ac:dyDescent="0.35">
      <c r="C154" t="s">
        <v>178</v>
      </c>
      <c r="D154" s="5">
        <v>771826000000</v>
      </c>
      <c r="E154" s="5">
        <v>-640290000000</v>
      </c>
      <c r="F154" s="5">
        <v>765953000000</v>
      </c>
      <c r="G154" s="5">
        <v>-2731737000000</v>
      </c>
      <c r="I154" s="5">
        <v>-3317906000000</v>
      </c>
      <c r="J154" s="5">
        <v>2293974000000</v>
      </c>
      <c r="K154" s="5">
        <v>-3137530000000</v>
      </c>
      <c r="L154" s="5">
        <v>-3291347000000</v>
      </c>
      <c r="M154" s="5">
        <v>585553000000</v>
      </c>
      <c r="N154" s="5">
        <v>4349064000000</v>
      </c>
      <c r="O154" s="5">
        <v>-2247827000000</v>
      </c>
      <c r="P154" s="5">
        <v>463011000000</v>
      </c>
      <c r="Q154" s="5">
        <v>-786687000000</v>
      </c>
      <c r="R154" s="5">
        <v>1290227000000</v>
      </c>
      <c r="S154" s="5">
        <v>1551237000000</v>
      </c>
      <c r="T154" s="5">
        <v>1200866000000</v>
      </c>
      <c r="U154" s="5">
        <v>-674047000000</v>
      </c>
      <c r="V154" s="5">
        <v>-1038298000000</v>
      </c>
      <c r="W154" s="5">
        <v>-11553000000</v>
      </c>
      <c r="X154" s="5">
        <v>895930000000</v>
      </c>
      <c r="Y154" s="5">
        <v>-599943686575</v>
      </c>
      <c r="Z154" s="5">
        <v>48762937316</v>
      </c>
    </row>
    <row r="155" spans="2:26" ht="15.5" x14ac:dyDescent="0.35">
      <c r="C155" t="s">
        <v>179</v>
      </c>
      <c r="D155" s="5">
        <v>-960023000000</v>
      </c>
      <c r="E155" s="5">
        <v>-768772000000</v>
      </c>
      <c r="F155" s="5">
        <v>-2004556000000</v>
      </c>
      <c r="G155" s="5">
        <v>-682234000000</v>
      </c>
      <c r="I155" s="5">
        <v>-4491533000000</v>
      </c>
      <c r="J155" s="5">
        <v>-2119047000000</v>
      </c>
      <c r="K155" s="5">
        <v>-1721787000000</v>
      </c>
      <c r="L155" s="5">
        <v>-1302637000000</v>
      </c>
      <c r="M155" s="5">
        <v>-1360899000000</v>
      </c>
      <c r="N155" s="5">
        <v>-3126875000000</v>
      </c>
      <c r="O155" s="5">
        <v>-1520457000000</v>
      </c>
      <c r="P155" s="5">
        <v>-1219534000000</v>
      </c>
      <c r="Q155" s="5">
        <v>-1295064000000</v>
      </c>
      <c r="R155" s="5">
        <v>-1172977000000</v>
      </c>
      <c r="S155" s="5">
        <v>-2232052000000</v>
      </c>
      <c r="T155" s="5">
        <v>-1565348000000</v>
      </c>
      <c r="U155" s="5">
        <v>-2298119000000</v>
      </c>
      <c r="V155" s="5">
        <v>-1687779000000</v>
      </c>
      <c r="W155" s="5">
        <v>-905640000000</v>
      </c>
      <c r="X155" s="5">
        <v>-870535000000</v>
      </c>
      <c r="Y155" s="5">
        <v>491772525393</v>
      </c>
      <c r="Z155" s="5">
        <v>-2080763334125</v>
      </c>
    </row>
    <row r="156" spans="2:26" ht="15.5" x14ac:dyDescent="0.35">
      <c r="C156" t="s">
        <v>1852</v>
      </c>
      <c r="W156" s="5">
        <v>18777000000</v>
      </c>
      <c r="X156" s="5">
        <v>48726000000</v>
      </c>
      <c r="Y156" s="5">
        <v>1409013402500</v>
      </c>
      <c r="Z156" s="5">
        <v>-950008170165</v>
      </c>
    </row>
    <row r="157" spans="2:26" ht="15.5" x14ac:dyDescent="0.35">
      <c r="C157" t="s">
        <v>1853</v>
      </c>
      <c r="Y157" s="5">
        <v>-6603465400</v>
      </c>
      <c r="Z157" s="5">
        <v>-18151196350</v>
      </c>
    </row>
    <row r="158" spans="2:26" ht="15.5" x14ac:dyDescent="0.35">
      <c r="C158" t="s">
        <v>1854</v>
      </c>
      <c r="S158" s="5">
        <v>104000000</v>
      </c>
    </row>
    <row r="159" spans="2:26" ht="15.5" x14ac:dyDescent="0.35">
      <c r="C159" t="s">
        <v>388</v>
      </c>
    </row>
    <row r="160" spans="2:26" ht="15.5" x14ac:dyDescent="0.35">
      <c r="C160" t="s">
        <v>1029</v>
      </c>
    </row>
    <row r="161" spans="3:26" ht="15.5" x14ac:dyDescent="0.35">
      <c r="C161" t="s">
        <v>803</v>
      </c>
      <c r="N161" s="5">
        <v>159241000000</v>
      </c>
      <c r="O161" s="5">
        <v>562170000000</v>
      </c>
      <c r="P161" s="5">
        <v>145000000000</v>
      </c>
      <c r="Q161" s="5">
        <v>3195429000000</v>
      </c>
      <c r="R161" s="5">
        <v>367967000000</v>
      </c>
      <c r="S161" s="5">
        <v>9479398000000</v>
      </c>
      <c r="T161" s="5">
        <v>3247466000000</v>
      </c>
      <c r="U161" s="5">
        <v>4998274000000</v>
      </c>
      <c r="V161" s="5">
        <v>3417600000000</v>
      </c>
      <c r="W161" s="5">
        <v>3329345000000</v>
      </c>
      <c r="X161" s="5">
        <v>1676914000000</v>
      </c>
      <c r="Y161" s="5">
        <v>2193811675000</v>
      </c>
      <c r="Z161" s="5">
        <v>96322920000</v>
      </c>
    </row>
    <row r="162" spans="3:26" ht="15.5" x14ac:dyDescent="0.35">
      <c r="C162" t="s">
        <v>393</v>
      </c>
      <c r="M162" s="5">
        <v>1866584000000</v>
      </c>
      <c r="N162" s="5">
        <v>-1839036000000</v>
      </c>
    </row>
    <row r="163" spans="3:26" ht="15.5" x14ac:dyDescent="0.35">
      <c r="C163" t="s">
        <v>111</v>
      </c>
    </row>
    <row r="164" spans="3:26" ht="15.5" x14ac:dyDescent="0.35">
      <c r="C164" t="s">
        <v>185</v>
      </c>
      <c r="D164" s="5">
        <v>-615107000000</v>
      </c>
      <c r="E164" s="5">
        <v>-484096000000</v>
      </c>
      <c r="F164" s="5">
        <v>-487293000000</v>
      </c>
      <c r="G164" s="5">
        <v>-763999000000</v>
      </c>
      <c r="I164" s="5">
        <v>-2456567000000</v>
      </c>
      <c r="J164" s="5">
        <v>-1645350000000</v>
      </c>
      <c r="K164" s="5">
        <v>-1699133000000</v>
      </c>
      <c r="L164" s="5">
        <v>-1194148000000</v>
      </c>
      <c r="M164" s="5">
        <v>-614579000000</v>
      </c>
      <c r="N164" s="5">
        <v>-829279000000</v>
      </c>
      <c r="O164" s="5">
        <v>-1045310000000</v>
      </c>
      <c r="P164" s="5">
        <v>-699980000000</v>
      </c>
      <c r="Q164" s="5">
        <v>-967957000000</v>
      </c>
      <c r="R164" s="5">
        <v>-1102585000000</v>
      </c>
      <c r="S164" s="5">
        <v>-1797842000000</v>
      </c>
      <c r="T164" s="5">
        <v>-1124305000000</v>
      </c>
      <c r="U164" s="5">
        <v>-1541699000000</v>
      </c>
      <c r="V164" s="5">
        <v>-1371341000000</v>
      </c>
      <c r="W164" s="5">
        <v>-917450000000</v>
      </c>
      <c r="X164" s="5">
        <v>-852746000000</v>
      </c>
      <c r="Y164" s="5">
        <v>-883178811856</v>
      </c>
      <c r="Z164" s="5">
        <v>-944890483053</v>
      </c>
    </row>
    <row r="165" spans="3:26" ht="15.5" x14ac:dyDescent="0.35">
      <c r="C165" t="s">
        <v>1762</v>
      </c>
      <c r="D165" s="5">
        <v>42746000000</v>
      </c>
      <c r="E165" s="5">
        <v>3535000000</v>
      </c>
      <c r="F165" s="5">
        <v>12550000000</v>
      </c>
      <c r="G165" s="5">
        <v>11465000000</v>
      </c>
      <c r="I165" s="5">
        <v>30273000000</v>
      </c>
      <c r="J165" s="5">
        <v>32474000000</v>
      </c>
      <c r="K165" s="5">
        <v>36575000000</v>
      </c>
      <c r="L165" s="5">
        <v>30521000000</v>
      </c>
      <c r="M165" s="5">
        <v>42780000000</v>
      </c>
      <c r="N165" s="5">
        <v>73300000000</v>
      </c>
      <c r="O165" s="5">
        <v>28890000000</v>
      </c>
      <c r="P165" s="5">
        <v>20747000000</v>
      </c>
      <c r="Q165" s="5">
        <v>55720000000</v>
      </c>
      <c r="R165" s="5">
        <v>19651000000</v>
      </c>
      <c r="S165" s="5">
        <v>14744000000</v>
      </c>
      <c r="T165" s="5">
        <v>24387000000</v>
      </c>
      <c r="U165" s="5">
        <v>20624000000</v>
      </c>
      <c r="V165" s="5">
        <v>92426000000</v>
      </c>
      <c r="W165" s="5">
        <v>12351000000</v>
      </c>
      <c r="X165" s="5">
        <v>40570000000</v>
      </c>
      <c r="Y165" s="5">
        <v>25651019570</v>
      </c>
      <c r="Z165" s="5">
        <v>24731365757</v>
      </c>
    </row>
    <row r="166" spans="3:26" ht="15.5" x14ac:dyDescent="0.35">
      <c r="C166" t="s">
        <v>112</v>
      </c>
      <c r="D166" s="5">
        <v>-572361000000</v>
      </c>
      <c r="E166" s="5">
        <v>-480561000000</v>
      </c>
      <c r="F166" s="5">
        <v>-474743000000</v>
      </c>
      <c r="G166" s="5">
        <v>-752534000000</v>
      </c>
      <c r="I166" s="5">
        <v>-2426294000000</v>
      </c>
      <c r="J166" s="5">
        <v>-1612876000000</v>
      </c>
      <c r="K166" s="5">
        <v>-1662558000000</v>
      </c>
      <c r="L166" s="5">
        <v>-1163627000000</v>
      </c>
      <c r="M166" s="5">
        <v>-571799000000</v>
      </c>
      <c r="N166" s="5">
        <v>-755979000000</v>
      </c>
      <c r="O166" s="5">
        <v>-1016420000000</v>
      </c>
      <c r="P166" s="5">
        <v>-679233000000</v>
      </c>
      <c r="Q166" s="5">
        <v>-912237000000</v>
      </c>
      <c r="R166" s="5">
        <v>-1082934000000</v>
      </c>
      <c r="S166" s="5">
        <v>-1783098000000</v>
      </c>
      <c r="T166" s="5">
        <v>-1099918000000</v>
      </c>
      <c r="U166" s="5">
        <v>-1521075000000</v>
      </c>
      <c r="V166" s="5">
        <v>-1278915000000</v>
      </c>
      <c r="W166" s="5">
        <v>-905099000000</v>
      </c>
      <c r="X166" s="5">
        <v>-812176000000</v>
      </c>
      <c r="Y166" s="5">
        <v>-857527792286</v>
      </c>
      <c r="Z166" s="5">
        <v>-920159117296</v>
      </c>
    </row>
    <row r="167" spans="3:26" ht="15.5" x14ac:dyDescent="0.35">
      <c r="C167" t="s">
        <v>1855</v>
      </c>
    </row>
    <row r="168" spans="3:26" ht="15.5" x14ac:dyDescent="0.35">
      <c r="C168" t="s">
        <v>1671</v>
      </c>
      <c r="D168" s="5">
        <v>-58831000000</v>
      </c>
      <c r="E168" s="5">
        <v>-40813000000</v>
      </c>
      <c r="F168" s="5">
        <v>-60990000000</v>
      </c>
      <c r="G168" s="5">
        <v>-58385000000</v>
      </c>
      <c r="I168" s="5">
        <v>-215285000000</v>
      </c>
      <c r="J168" s="5">
        <v>-175531000000</v>
      </c>
      <c r="K168" s="5">
        <v>-94418000000</v>
      </c>
      <c r="L168" s="5">
        <v>-75439000000</v>
      </c>
      <c r="M168" s="5">
        <v>-43553000000</v>
      </c>
      <c r="N168" s="5">
        <v>-45432000000</v>
      </c>
      <c r="O168" s="5">
        <v>-25430000000</v>
      </c>
      <c r="P168" s="5">
        <v>-23418000000</v>
      </c>
      <c r="Q168" s="5">
        <v>-10261000000</v>
      </c>
      <c r="R168" s="5">
        <v>-4252000000</v>
      </c>
      <c r="S168" s="5">
        <v>-13658000000</v>
      </c>
      <c r="T168" s="5">
        <v>-15349000000</v>
      </c>
      <c r="U168" s="5">
        <v>-8562000000</v>
      </c>
      <c r="V168" s="5">
        <v>-10951000000</v>
      </c>
      <c r="W168" s="5">
        <v>-12321000000</v>
      </c>
      <c r="X168" s="5">
        <v>-7377000000</v>
      </c>
      <c r="Y168" s="5">
        <v>-4503929352</v>
      </c>
      <c r="Z168" s="5">
        <v>-2631664841</v>
      </c>
    </row>
    <row r="169" spans="3:26" ht="15.5" x14ac:dyDescent="0.35">
      <c r="C169" t="s">
        <v>1856</v>
      </c>
      <c r="D169" s="5">
        <v>8821000000</v>
      </c>
      <c r="E169" s="5">
        <v>6134000000</v>
      </c>
      <c r="F169" s="5">
        <v>21051000000</v>
      </c>
      <c r="G169" s="5">
        <v>15707000000</v>
      </c>
      <c r="I169" s="5">
        <v>69022000000</v>
      </c>
      <c r="J169" s="5">
        <v>53100000000</v>
      </c>
      <c r="K169" s="5">
        <v>12430000000</v>
      </c>
      <c r="L169" s="5">
        <v>22348000000</v>
      </c>
      <c r="M169" s="5">
        <v>23147000000</v>
      </c>
      <c r="N169" s="5">
        <v>5355000000</v>
      </c>
      <c r="O169" s="5">
        <v>6524000000</v>
      </c>
      <c r="P169" s="5">
        <v>4580000000</v>
      </c>
      <c r="Q169" s="5">
        <v>3460000000</v>
      </c>
      <c r="R169" s="5">
        <v>1316000000</v>
      </c>
      <c r="S169" s="5">
        <v>14680000000</v>
      </c>
      <c r="T169" s="5">
        <v>3976000000</v>
      </c>
      <c r="U169" s="5">
        <v>5701000000</v>
      </c>
      <c r="V169" s="5">
        <v>4074000000</v>
      </c>
    </row>
    <row r="170" spans="3:26" ht="15.5" x14ac:dyDescent="0.35">
      <c r="C170" t="s">
        <v>1857</v>
      </c>
      <c r="D170" s="5">
        <v>-50010000000</v>
      </c>
      <c r="E170" s="5">
        <v>-34679000000</v>
      </c>
      <c r="F170" s="5">
        <v>-39939000000</v>
      </c>
      <c r="G170" s="5">
        <v>-42678000000</v>
      </c>
      <c r="I170" s="5">
        <v>-146263000000</v>
      </c>
      <c r="J170" s="5">
        <v>-122431000000</v>
      </c>
      <c r="K170" s="5">
        <v>-81988000000</v>
      </c>
      <c r="L170" s="5">
        <v>-53091000000</v>
      </c>
      <c r="M170" s="5">
        <v>-20406000000</v>
      </c>
      <c r="N170" s="5">
        <v>-40077000000</v>
      </c>
      <c r="O170" s="5">
        <v>-18906000000</v>
      </c>
      <c r="P170" s="5">
        <v>-18838000000</v>
      </c>
      <c r="Q170" s="5">
        <v>-6801000000</v>
      </c>
      <c r="R170" s="5">
        <v>-2936000000</v>
      </c>
      <c r="S170" s="5">
        <v>1022000000</v>
      </c>
      <c r="T170" s="5">
        <v>-11373000000</v>
      </c>
      <c r="U170" s="5">
        <v>-2861000000</v>
      </c>
      <c r="V170" s="5">
        <v>-6877000000</v>
      </c>
      <c r="W170" s="5">
        <v>-12321000000</v>
      </c>
      <c r="X170" s="5">
        <v>-7377000000</v>
      </c>
      <c r="Y170" s="5">
        <v>-4503929352</v>
      </c>
      <c r="Z170" s="5">
        <v>-2631664841</v>
      </c>
    </row>
    <row r="171" spans="3:26" ht="15.5" x14ac:dyDescent="0.35">
      <c r="C171" t="s">
        <v>1858</v>
      </c>
      <c r="F171" s="5">
        <v>-3015000000</v>
      </c>
      <c r="I171" s="5">
        <v>-3015000000</v>
      </c>
      <c r="J171" s="5">
        <v>-944000000</v>
      </c>
      <c r="K171" s="5">
        <v>-330000000</v>
      </c>
      <c r="L171" s="5">
        <v>-599000000</v>
      </c>
      <c r="M171" s="5">
        <v>-810000000</v>
      </c>
      <c r="N171" s="5">
        <v>-8769000000</v>
      </c>
      <c r="O171" s="5">
        <v>-10122000000</v>
      </c>
      <c r="Q171" s="5">
        <v>-810000000</v>
      </c>
      <c r="R171" s="5">
        <v>-1156000000</v>
      </c>
      <c r="T171" s="5">
        <v>-561000000</v>
      </c>
      <c r="U171" s="5">
        <v>-25000000</v>
      </c>
      <c r="V171" s="5">
        <v>-3902000000</v>
      </c>
      <c r="W171" s="5">
        <v>-3536000000</v>
      </c>
      <c r="X171" s="5">
        <v>-13752000000</v>
      </c>
      <c r="Y171" s="5">
        <v>-3859100656</v>
      </c>
      <c r="Z171" s="5">
        <v>-3625037005</v>
      </c>
    </row>
    <row r="172" spans="3:26" ht="15.5" x14ac:dyDescent="0.35">
      <c r="C172" t="s">
        <v>1663</v>
      </c>
      <c r="D172" s="5">
        <v>-123823000000</v>
      </c>
      <c r="E172" s="5">
        <v>-101495000000</v>
      </c>
      <c r="F172" s="5">
        <v>-96077000000</v>
      </c>
      <c r="G172" s="5">
        <v>-52733000000</v>
      </c>
      <c r="I172" s="5">
        <v>-261780000000</v>
      </c>
      <c r="J172" s="5">
        <v>-219280000000</v>
      </c>
      <c r="K172" s="5">
        <v>-147587000000</v>
      </c>
      <c r="L172" s="5">
        <v>-84900000000</v>
      </c>
      <c r="M172" s="5">
        <v>-133119000000</v>
      </c>
      <c r="N172" s="5">
        <v>-107941000000</v>
      </c>
      <c r="O172" s="5">
        <v>-70351000000</v>
      </c>
      <c r="P172" s="5">
        <v>-23642000000</v>
      </c>
      <c r="Q172" s="5">
        <v>-15905000000</v>
      </c>
      <c r="R172" s="5">
        <v>-14148000000</v>
      </c>
      <c r="S172" s="5">
        <v>-17404000000</v>
      </c>
      <c r="T172" s="5">
        <v>-22475000000</v>
      </c>
      <c r="U172" s="5">
        <v>-29230000000</v>
      </c>
      <c r="V172" s="5">
        <v>-41927000000</v>
      </c>
    </row>
    <row r="173" spans="3:26" ht="15.5" x14ac:dyDescent="0.35">
      <c r="C173" t="s">
        <v>1859</v>
      </c>
      <c r="D173" s="5">
        <v>-10321000000</v>
      </c>
    </row>
    <row r="174" spans="3:26" ht="15.5" x14ac:dyDescent="0.35">
      <c r="C174" t="s">
        <v>471</v>
      </c>
      <c r="W174" s="5">
        <v>26642000000</v>
      </c>
      <c r="X174" s="5">
        <v>-59554000000</v>
      </c>
    </row>
    <row r="175" spans="3:26" ht="15.5" x14ac:dyDescent="0.35">
      <c r="C175" t="s">
        <v>1152</v>
      </c>
      <c r="D175" s="5">
        <v>-110930000000</v>
      </c>
      <c r="E175" s="5">
        <v>-84143000000</v>
      </c>
      <c r="F175" s="5">
        <v>-24502000000</v>
      </c>
      <c r="G175" s="5">
        <v>-27714000000</v>
      </c>
      <c r="I175" s="5">
        <v>-346119000000</v>
      </c>
      <c r="J175" s="5">
        <v>-195530000000</v>
      </c>
      <c r="K175" s="5">
        <v>-116248000000</v>
      </c>
      <c r="L175" s="5">
        <v>-53182000000</v>
      </c>
      <c r="M175" s="5">
        <v>-43902000000</v>
      </c>
      <c r="N175" s="5">
        <v>-83550000000</v>
      </c>
      <c r="O175" s="5">
        <v>-151088000000</v>
      </c>
      <c r="P175" s="5">
        <v>-161239000000</v>
      </c>
      <c r="Q175" s="5">
        <v>-251084000000</v>
      </c>
      <c r="R175" s="5">
        <v>-7967000000</v>
      </c>
      <c r="S175" s="5">
        <v>-431515000000</v>
      </c>
      <c r="T175" s="5">
        <v>-425266000000</v>
      </c>
      <c r="U175" s="5">
        <v>-731585000000</v>
      </c>
      <c r="V175" s="5">
        <v>-410961000000</v>
      </c>
      <c r="W175" s="5">
        <v>-11961000000</v>
      </c>
      <c r="X175" s="5">
        <v>-2059000000</v>
      </c>
      <c r="Y175" s="5">
        <v>-7980539483</v>
      </c>
      <c r="Z175" s="5">
        <v>-60405581695</v>
      </c>
    </row>
    <row r="176" spans="3:26" ht="15.5" x14ac:dyDescent="0.35">
      <c r="C176" t="s">
        <v>1860</v>
      </c>
      <c r="F176" s="5">
        <v>-1244000000000</v>
      </c>
      <c r="I176" s="5">
        <v>-1244000000000</v>
      </c>
    </row>
    <row r="177" spans="3:26" ht="15.5" x14ac:dyDescent="0.35">
      <c r="C177" t="s">
        <v>1861</v>
      </c>
    </row>
    <row r="178" spans="3:26" ht="15.5" x14ac:dyDescent="0.35">
      <c r="C178" t="s">
        <v>1862</v>
      </c>
      <c r="Q178" s="5">
        <v>-20841000000</v>
      </c>
      <c r="R178" s="5">
        <v>-18662000000</v>
      </c>
      <c r="S178" s="5">
        <v>-37140000000</v>
      </c>
      <c r="T178" s="5">
        <v>-197403000000</v>
      </c>
      <c r="U178" s="5">
        <v>-184864000000</v>
      </c>
      <c r="V178" s="5">
        <v>-149562000000</v>
      </c>
      <c r="Y178" s="5">
        <v>-21867577561</v>
      </c>
      <c r="Z178" s="5">
        <v>-41313806887</v>
      </c>
    </row>
    <row r="179" spans="3:26" ht="15.5" x14ac:dyDescent="0.35">
      <c r="C179" t="s">
        <v>1863</v>
      </c>
      <c r="Q179" s="5">
        <v>21740000000</v>
      </c>
      <c r="R179" s="5">
        <v>42225000000</v>
      </c>
      <c r="S179" s="5">
        <v>51779000000</v>
      </c>
      <c r="T179" s="5">
        <v>202237000000</v>
      </c>
      <c r="U179" s="5">
        <v>216862000000</v>
      </c>
      <c r="V179" s="5">
        <v>196523000000</v>
      </c>
    </row>
    <row r="180" spans="3:26" ht="15.5" x14ac:dyDescent="0.35">
      <c r="C180" t="s">
        <v>1864</v>
      </c>
      <c r="Q180" s="5">
        <v>899000000</v>
      </c>
      <c r="R180" s="5">
        <v>23563000000</v>
      </c>
      <c r="S180" s="5">
        <v>14639000000</v>
      </c>
      <c r="T180" s="5">
        <v>4834000000</v>
      </c>
      <c r="U180" s="5">
        <v>31998000000</v>
      </c>
      <c r="V180" s="5">
        <v>46961000000</v>
      </c>
      <c r="Y180" s="5">
        <v>-21867577561</v>
      </c>
      <c r="Z180" s="5">
        <v>-41313806887</v>
      </c>
    </row>
    <row r="181" spans="3:26" ht="15.5" x14ac:dyDescent="0.35">
      <c r="C181" t="s">
        <v>1865</v>
      </c>
      <c r="D181" s="5">
        <v>-63955000000</v>
      </c>
      <c r="E181" s="5">
        <v>-39136000000</v>
      </c>
      <c r="F181" s="5">
        <v>-73920000000</v>
      </c>
      <c r="G181" s="5">
        <v>-39960000000</v>
      </c>
      <c r="I181" s="5">
        <v>-159391000000</v>
      </c>
      <c r="J181" s="5">
        <v>-87742000000</v>
      </c>
      <c r="K181" s="5">
        <v>-37037000000</v>
      </c>
      <c r="L181" s="5">
        <v>-27662000000</v>
      </c>
      <c r="M181" s="5">
        <v>-7218000000</v>
      </c>
      <c r="N181" s="5">
        <v>-40228000000</v>
      </c>
      <c r="O181" s="5">
        <v>-11279000000</v>
      </c>
      <c r="P181" s="5">
        <v>-11299000000</v>
      </c>
      <c r="Q181" s="5">
        <v>-13167000000</v>
      </c>
      <c r="R181" s="5">
        <v>-1444000000</v>
      </c>
      <c r="S181" s="5">
        <v>-10025000000</v>
      </c>
      <c r="T181" s="5">
        <v>-10589000000</v>
      </c>
      <c r="U181" s="5">
        <v>-10459000000</v>
      </c>
      <c r="V181" s="5">
        <v>-14731000000</v>
      </c>
      <c r="W181" s="5">
        <v>-18142000000</v>
      </c>
      <c r="X181" s="5">
        <v>-24344000000</v>
      </c>
      <c r="Y181" s="5">
        <v>-14898472369</v>
      </c>
      <c r="Z181" s="5">
        <v>-39534982721</v>
      </c>
    </row>
    <row r="182" spans="3:26" ht="15.5" x14ac:dyDescent="0.35">
      <c r="C182" t="s">
        <v>1866</v>
      </c>
      <c r="D182" s="5">
        <v>-38944000000</v>
      </c>
      <c r="E182" s="5">
        <v>-18437000000</v>
      </c>
      <c r="F182" s="5">
        <v>-44401000000</v>
      </c>
      <c r="G182" s="5">
        <v>-38040000000</v>
      </c>
      <c r="I182" s="5">
        <v>-172137000000</v>
      </c>
      <c r="J182" s="5">
        <v>-36019000000</v>
      </c>
      <c r="K182" s="5">
        <v>-12898000000</v>
      </c>
      <c r="L182" s="5">
        <v>-34295000000</v>
      </c>
      <c r="M182" s="5">
        <v>-88831000000</v>
      </c>
      <c r="N182" s="5">
        <v>-195225000000</v>
      </c>
      <c r="O182" s="5">
        <v>-241241000000</v>
      </c>
      <c r="P182" s="5">
        <v>-329483000000</v>
      </c>
      <c r="Q182" s="5">
        <v>-88206000000</v>
      </c>
      <c r="R182" s="5">
        <v>-81545000000</v>
      </c>
    </row>
    <row r="183" spans="3:26" ht="15.5" x14ac:dyDescent="0.35">
      <c r="C183" t="s">
        <v>1867</v>
      </c>
      <c r="V183" s="5">
        <v>22571000000</v>
      </c>
    </row>
    <row r="184" spans="3:26" ht="15.5" x14ac:dyDescent="0.35">
      <c r="C184" t="s">
        <v>1868</v>
      </c>
      <c r="V184" s="5">
        <v>2000000</v>
      </c>
      <c r="X184" s="5">
        <v>1000000</v>
      </c>
    </row>
    <row r="185" spans="3:26" ht="15.5" x14ac:dyDescent="0.35">
      <c r="C185" t="s">
        <v>1669</v>
      </c>
      <c r="Z185" s="5">
        <v>-44933777165</v>
      </c>
    </row>
    <row r="186" spans="3:26" ht="15.5" x14ac:dyDescent="0.35">
      <c r="C186" t="s">
        <v>1869</v>
      </c>
      <c r="F186" s="5">
        <v>-3959000000</v>
      </c>
      <c r="I186" s="5">
        <v>-3959000000</v>
      </c>
      <c r="K186" s="5">
        <v>-2422000000</v>
      </c>
      <c r="L186" s="5">
        <v>-4708000000</v>
      </c>
      <c r="M186" s="5">
        <v>-2361398000000</v>
      </c>
      <c r="U186" s="5">
        <v>-34882000000</v>
      </c>
    </row>
    <row r="187" spans="3:26" ht="15.5" x14ac:dyDescent="0.35">
      <c r="C187" t="s">
        <v>1771</v>
      </c>
      <c r="D187" s="5">
        <v>10321000000</v>
      </c>
      <c r="E187" s="5">
        <v>-10321000000</v>
      </c>
    </row>
    <row r="188" spans="3:26" ht="15.5" x14ac:dyDescent="0.35">
      <c r="C188" t="s">
        <v>943</v>
      </c>
      <c r="N188" s="5">
        <v>-56070000000</v>
      </c>
      <c r="O188" s="5">
        <v>-1050000000</v>
      </c>
      <c r="P188" s="5">
        <v>4200000000</v>
      </c>
      <c r="Q188" s="5">
        <v>-7753000000</v>
      </c>
      <c r="R188" s="5">
        <v>-4410000000</v>
      </c>
      <c r="S188" s="5">
        <v>-5775000000</v>
      </c>
    </row>
    <row r="189" spans="3:26" ht="15.5" x14ac:dyDescent="0.35">
      <c r="C189" t="s">
        <v>413</v>
      </c>
      <c r="G189" s="5">
        <v>271425000000</v>
      </c>
      <c r="I189" s="5">
        <v>271425000000</v>
      </c>
      <c r="J189" s="5">
        <v>122141000000</v>
      </c>
      <c r="K189" s="5">
        <v>339281000000</v>
      </c>
      <c r="L189" s="5">
        <v>119427000000</v>
      </c>
    </row>
    <row r="190" spans="3:26" ht="15.5" x14ac:dyDescent="0.35">
      <c r="C190" t="s">
        <v>1870</v>
      </c>
      <c r="J190" s="5">
        <v>33634000000</v>
      </c>
    </row>
    <row r="191" spans="3:26" ht="15.5" x14ac:dyDescent="0.35">
      <c r="C191" t="s">
        <v>186</v>
      </c>
      <c r="D191" s="5">
        <v>771826000000</v>
      </c>
      <c r="E191" s="5">
        <v>-640290000000</v>
      </c>
      <c r="F191" s="5">
        <v>765953000000</v>
      </c>
      <c r="G191" s="5">
        <v>-2731737000000</v>
      </c>
      <c r="I191" s="5">
        <v>-3317906000000</v>
      </c>
      <c r="J191" s="5">
        <v>2293974000000</v>
      </c>
      <c r="K191" s="5">
        <v>-3137530000000</v>
      </c>
      <c r="L191" s="5">
        <v>-3291347000000</v>
      </c>
      <c r="M191" s="5">
        <v>585553000000</v>
      </c>
      <c r="N191" s="5">
        <v>4349064000000</v>
      </c>
      <c r="O191" s="5">
        <v>-2247827000000</v>
      </c>
      <c r="P191" s="5">
        <v>463011000000</v>
      </c>
      <c r="Q191" s="5">
        <v>-786687000000</v>
      </c>
      <c r="R191" s="5">
        <v>1290227000000</v>
      </c>
      <c r="S191" s="5">
        <v>1551237000000</v>
      </c>
      <c r="T191" s="5">
        <v>1200866000000</v>
      </c>
      <c r="U191" s="5">
        <v>-674047000000</v>
      </c>
      <c r="V191" s="5">
        <v>-1038298000000</v>
      </c>
      <c r="W191" s="5">
        <v>-11553000000</v>
      </c>
      <c r="X191" s="5">
        <v>895930000000</v>
      </c>
      <c r="Y191" s="5">
        <v>-599943686575</v>
      </c>
      <c r="Z191" s="5">
        <v>48762937316</v>
      </c>
    </row>
    <row r="192" spans="3:26" ht="15.5" x14ac:dyDescent="0.35">
      <c r="C192" t="s">
        <v>1773</v>
      </c>
    </row>
    <row r="193" spans="3:26" ht="15.5" x14ac:dyDescent="0.35">
      <c r="C193" t="s">
        <v>777</v>
      </c>
      <c r="E193" s="5">
        <v>1119600000000</v>
      </c>
      <c r="J193" s="5">
        <v>4836000000000</v>
      </c>
      <c r="K193" s="5">
        <v>3069400000000</v>
      </c>
      <c r="L193" s="5">
        <v>2000000000000</v>
      </c>
      <c r="M193" s="5">
        <v>1000000000000</v>
      </c>
      <c r="N193" s="5">
        <v>1500000000000</v>
      </c>
      <c r="O193" s="5">
        <v>2254740000000</v>
      </c>
      <c r="P193" s="5">
        <v>2838650000000</v>
      </c>
      <c r="R193" s="5">
        <v>4829480000000</v>
      </c>
      <c r="S193" s="5">
        <v>2056950000000</v>
      </c>
      <c r="V193" s="5">
        <v>44830000000</v>
      </c>
      <c r="W193" s="5">
        <v>73803000000</v>
      </c>
      <c r="X193" s="5">
        <v>110215000000</v>
      </c>
      <c r="Y193" s="5">
        <v>952643437070</v>
      </c>
      <c r="Z193" s="5">
        <v>110359200000</v>
      </c>
    </row>
    <row r="194" spans="3:26" ht="15.5" x14ac:dyDescent="0.35">
      <c r="C194" t="s">
        <v>771</v>
      </c>
      <c r="N194" s="5">
        <v>-296094000000</v>
      </c>
      <c r="O194" s="5">
        <v>-564690000000</v>
      </c>
      <c r="Q194" s="5">
        <v>-3571771000000</v>
      </c>
      <c r="R194" s="5">
        <v>-1258214000000</v>
      </c>
      <c r="S194" s="5">
        <v>-10193062000000</v>
      </c>
      <c r="T194" s="5">
        <v>-3468882000000</v>
      </c>
      <c r="U194" s="5">
        <v>-4947631000000</v>
      </c>
      <c r="V194" s="5">
        <v>-3894882000000</v>
      </c>
      <c r="W194" s="5">
        <v>-2618952000000</v>
      </c>
      <c r="X194" s="5">
        <v>-1455340000000</v>
      </c>
      <c r="Y194" s="5">
        <v>-2662624274500</v>
      </c>
      <c r="Z194" s="5">
        <v>-445528030000</v>
      </c>
    </row>
    <row r="195" spans="3:26" ht="15.5" x14ac:dyDescent="0.35">
      <c r="C195" t="s">
        <v>1044</v>
      </c>
      <c r="D195" s="5">
        <v>-769761000000</v>
      </c>
      <c r="E195" s="5">
        <v>781793000000</v>
      </c>
      <c r="F195" s="5">
        <v>-325214000000</v>
      </c>
      <c r="G195" s="5">
        <v>-373047000000</v>
      </c>
      <c r="I195" s="5">
        <v>-1125282000000</v>
      </c>
      <c r="J195" s="5">
        <v>2849547000000</v>
      </c>
      <c r="K195" s="5">
        <v>313347000000</v>
      </c>
      <c r="L195" s="5">
        <v>173579000000</v>
      </c>
      <c r="M195" s="5">
        <v>-467748000000</v>
      </c>
      <c r="N195" s="5">
        <v>385621000000</v>
      </c>
      <c r="O195" s="5">
        <v>-2025264000000</v>
      </c>
      <c r="P195" s="5">
        <v>829774000000</v>
      </c>
      <c r="R195" s="5">
        <v>4684465000000</v>
      </c>
      <c r="S195" s="5">
        <v>1563580000000</v>
      </c>
      <c r="T195" s="5">
        <v>-224452000000</v>
      </c>
      <c r="U195" s="5">
        <v>-159267000000</v>
      </c>
      <c r="V195" s="5">
        <v>-148041000000</v>
      </c>
      <c r="W195" s="5">
        <v>-44663000000</v>
      </c>
      <c r="X195" s="5">
        <v>-424771000000</v>
      </c>
      <c r="Y195" s="5">
        <v>860466429500</v>
      </c>
      <c r="Z195" s="5">
        <v>76450657269</v>
      </c>
    </row>
    <row r="196" spans="3:26" ht="15.5" x14ac:dyDescent="0.35">
      <c r="C196" t="s">
        <v>1042</v>
      </c>
    </row>
    <row r="197" spans="3:26" ht="15.5" x14ac:dyDescent="0.35">
      <c r="C197" t="s">
        <v>1871</v>
      </c>
      <c r="R197" s="5">
        <v>662509000000</v>
      </c>
    </row>
    <row r="198" spans="3:26" ht="15.5" x14ac:dyDescent="0.35">
      <c r="C198" t="s">
        <v>1872</v>
      </c>
      <c r="Q198" s="5">
        <v>-665751000000</v>
      </c>
    </row>
    <row r="199" spans="3:26" ht="15.5" x14ac:dyDescent="0.35">
      <c r="C199" t="s">
        <v>826</v>
      </c>
    </row>
    <row r="200" spans="3:26" ht="15.5" x14ac:dyDescent="0.35">
      <c r="C200" t="s">
        <v>782</v>
      </c>
    </row>
    <row r="201" spans="3:26" ht="15.5" x14ac:dyDescent="0.35">
      <c r="C201" t="s">
        <v>1873</v>
      </c>
      <c r="N201" s="5">
        <v>-136853000000</v>
      </c>
      <c r="O201" s="5">
        <v>-2520000000</v>
      </c>
      <c r="P201" s="5">
        <v>145000000000</v>
      </c>
      <c r="Q201" s="5">
        <v>-376342000000</v>
      </c>
      <c r="R201" s="5">
        <v>-890247000000</v>
      </c>
      <c r="S201" s="5">
        <v>-713664000000</v>
      </c>
      <c r="T201" s="5">
        <v>-221416000000</v>
      </c>
      <c r="U201" s="5">
        <v>50643000000</v>
      </c>
      <c r="V201" s="5">
        <v>-477282000000</v>
      </c>
      <c r="W201" s="5">
        <v>710393000000</v>
      </c>
      <c r="X201" s="5">
        <v>221574000000</v>
      </c>
      <c r="Y201" s="5">
        <v>-468812599500</v>
      </c>
      <c r="Z201" s="5">
        <v>-349205110000</v>
      </c>
    </row>
    <row r="202" spans="3:26" ht="15.5" x14ac:dyDescent="0.35">
      <c r="C202" t="s">
        <v>1874</v>
      </c>
      <c r="E202" s="5">
        <v>668760000000</v>
      </c>
      <c r="G202" s="5">
        <v>497640000000</v>
      </c>
      <c r="I202" s="5">
        <v>497640000000</v>
      </c>
      <c r="L202" s="5">
        <v>2487500000000</v>
      </c>
      <c r="M202" s="5">
        <v>4800875000000</v>
      </c>
      <c r="N202" s="5">
        <v>2164225000000</v>
      </c>
      <c r="V202" s="5">
        <v>995000000000</v>
      </c>
    </row>
    <row r="203" spans="3:26" ht="15.5" x14ac:dyDescent="0.35">
      <c r="C203" t="s">
        <v>1100</v>
      </c>
      <c r="D203" s="5">
        <v>-300000000000</v>
      </c>
      <c r="E203" s="5">
        <v>-220000000000</v>
      </c>
      <c r="F203" s="5">
        <v>-548000000000</v>
      </c>
      <c r="G203" s="5">
        <v>-538000000000</v>
      </c>
      <c r="I203" s="5">
        <v>-1877500000000</v>
      </c>
      <c r="J203" s="5">
        <v>-2045000000000</v>
      </c>
      <c r="K203" s="5">
        <v>-1548500000000</v>
      </c>
      <c r="L203" s="5">
        <v>-1302000000000</v>
      </c>
      <c r="M203" s="5">
        <v>-572000000000</v>
      </c>
      <c r="O203" s="5">
        <v>-100000000000</v>
      </c>
      <c r="Q203" s="5">
        <v>-900000000000</v>
      </c>
    </row>
    <row r="204" spans="3:26" ht="15.5" x14ac:dyDescent="0.35">
      <c r="C204" t="s">
        <v>1875</v>
      </c>
      <c r="E204" s="5">
        <v>525360000000</v>
      </c>
      <c r="G204" s="5">
        <v>497510000000</v>
      </c>
      <c r="I204" s="5">
        <v>497510000000</v>
      </c>
    </row>
    <row r="205" spans="3:26" ht="15.5" x14ac:dyDescent="0.35">
      <c r="C205" t="s">
        <v>1876</v>
      </c>
    </row>
    <row r="206" spans="3:26" ht="15.5" x14ac:dyDescent="0.35">
      <c r="C206" t="s">
        <v>1243</v>
      </c>
    </row>
    <row r="207" spans="3:26" ht="15.5" x14ac:dyDescent="0.35">
      <c r="C207" t="s">
        <v>1018</v>
      </c>
      <c r="N207" s="5">
        <v>1000000</v>
      </c>
    </row>
    <row r="208" spans="3:26" ht="15.5" x14ac:dyDescent="0.35">
      <c r="C208" t="s">
        <v>486</v>
      </c>
      <c r="I208" s="5">
        <v>-86177000000</v>
      </c>
      <c r="J208" s="5">
        <v>-574211000000</v>
      </c>
      <c r="K208" s="5">
        <v>-1062364000000</v>
      </c>
      <c r="L208" s="5">
        <v>-890087000000</v>
      </c>
      <c r="M208" s="5">
        <v>-990583000000</v>
      </c>
      <c r="O208" s="5">
        <v>-2153546000000</v>
      </c>
      <c r="P208" s="5">
        <v>-86142000000</v>
      </c>
      <c r="Q208" s="5">
        <v>-71785000000</v>
      </c>
    </row>
    <row r="209" spans="2:26" ht="15.5" x14ac:dyDescent="0.35">
      <c r="C209" t="s">
        <v>8</v>
      </c>
      <c r="D209" s="5">
        <v>-775239000000</v>
      </c>
      <c r="G209" s="5">
        <v>-85761000000</v>
      </c>
      <c r="S209" s="5">
        <v>-28714000000</v>
      </c>
      <c r="T209" s="5">
        <v>-14357000000</v>
      </c>
      <c r="U209" s="5">
        <v>-3445662000000</v>
      </c>
      <c r="V209" s="5">
        <v>-574277000000</v>
      </c>
    </row>
    <row r="210" spans="2:26" ht="15.5" x14ac:dyDescent="0.35">
      <c r="C210" t="s">
        <v>1877</v>
      </c>
      <c r="L210" s="5">
        <v>-2882000000</v>
      </c>
      <c r="T210" s="5">
        <v>-110000000</v>
      </c>
      <c r="U210" s="5">
        <v>-841000000</v>
      </c>
      <c r="V210" s="5">
        <v>-423000000</v>
      </c>
      <c r="W210" s="5">
        <v>-430707000000</v>
      </c>
      <c r="X210" s="5">
        <v>-215351000000</v>
      </c>
      <c r="Y210" s="5">
        <v>-516798462375</v>
      </c>
      <c r="Z210" s="5">
        <v>-14355616599</v>
      </c>
    </row>
    <row r="211" spans="2:26" ht="15.5" x14ac:dyDescent="0.35">
      <c r="C211" t="s">
        <v>956</v>
      </c>
      <c r="D211" s="5">
        <v>-775239000000</v>
      </c>
      <c r="G211" s="5">
        <v>-85761000000</v>
      </c>
      <c r="I211" s="5">
        <v>-86177000000</v>
      </c>
      <c r="J211" s="5">
        <v>-574211000000</v>
      </c>
      <c r="K211" s="5">
        <v>-1062364000000</v>
      </c>
      <c r="L211" s="5">
        <v>-890087000000</v>
      </c>
      <c r="M211" s="5">
        <v>-990583000000</v>
      </c>
      <c r="O211" s="5">
        <v>-2153546000000</v>
      </c>
      <c r="P211" s="5">
        <v>-86142000000</v>
      </c>
      <c r="Q211" s="5">
        <v>-71785000000</v>
      </c>
      <c r="S211" s="5">
        <v>-28714000000</v>
      </c>
      <c r="T211" s="5">
        <v>-14467000000</v>
      </c>
      <c r="U211" s="5">
        <v>-3446503000000</v>
      </c>
      <c r="V211" s="5">
        <v>-574700000000</v>
      </c>
      <c r="W211" s="5">
        <v>-430707000000</v>
      </c>
      <c r="X211" s="5">
        <v>-215351000000</v>
      </c>
      <c r="Y211" s="5">
        <v>-516798462375</v>
      </c>
      <c r="Z211" s="5">
        <v>-14355616599</v>
      </c>
    </row>
    <row r="212" spans="2:26" ht="15.5" x14ac:dyDescent="0.35">
      <c r="C212" t="s">
        <v>190</v>
      </c>
      <c r="D212" s="5">
        <v>-15029000000</v>
      </c>
      <c r="E212" s="5">
        <v>-2868000000</v>
      </c>
      <c r="F212" s="5">
        <v>-3253000000</v>
      </c>
      <c r="G212" s="5">
        <v>-3451000000</v>
      </c>
      <c r="I212" s="5">
        <v>-13607000000</v>
      </c>
      <c r="J212" s="5">
        <v>-16443000000</v>
      </c>
      <c r="K212" s="5">
        <v>-12060000000</v>
      </c>
      <c r="L212" s="5">
        <v>-41649000000</v>
      </c>
      <c r="M212" s="5">
        <v>-85478000000</v>
      </c>
      <c r="N212" s="5">
        <v>-122440000000</v>
      </c>
    </row>
    <row r="213" spans="2:26" ht="15.5" x14ac:dyDescent="0.35">
      <c r="C213" t="s">
        <v>195</v>
      </c>
      <c r="D213" s="5">
        <v>-348975000000</v>
      </c>
      <c r="E213" s="5">
        <v>-114278000000</v>
      </c>
      <c r="F213" s="5">
        <v>480024000000</v>
      </c>
      <c r="G213" s="5">
        <v>344365000000</v>
      </c>
      <c r="I213" s="5">
        <v>424770000000</v>
      </c>
      <c r="J213" s="5">
        <v>-77910000000</v>
      </c>
      <c r="K213" s="5">
        <v>-821385000000</v>
      </c>
      <c r="L213" s="5">
        <v>-313593000000</v>
      </c>
      <c r="M213" s="5">
        <v>-39368000000</v>
      </c>
      <c r="N213" s="5">
        <v>1968109000000</v>
      </c>
      <c r="O213" s="5">
        <v>337583000000</v>
      </c>
      <c r="P213" s="5">
        <v>16328000000</v>
      </c>
      <c r="Q213" s="5">
        <v>264424000000</v>
      </c>
      <c r="R213" s="5">
        <v>-1195501000000</v>
      </c>
      <c r="S213" s="5">
        <v>-191732000000</v>
      </c>
      <c r="T213" s="5">
        <v>1204709000000</v>
      </c>
      <c r="U213" s="5">
        <v>-807174000000</v>
      </c>
      <c r="V213" s="5">
        <v>679891000000</v>
      </c>
      <c r="W213" s="5">
        <v>192214000000</v>
      </c>
      <c r="X213" s="5">
        <v>-204606000000</v>
      </c>
      <c r="Y213" s="5">
        <v>17300197858</v>
      </c>
      <c r="Z213" s="5">
        <v>150654259788</v>
      </c>
    </row>
    <row r="214" spans="2:26" ht="15.5" x14ac:dyDescent="0.35">
      <c r="C214" t="s">
        <v>1878</v>
      </c>
    </row>
    <row r="215" spans="2:26" ht="15.5" x14ac:dyDescent="0.35">
      <c r="C215" t="s">
        <v>196</v>
      </c>
      <c r="E215" s="5">
        <v>2024738000000</v>
      </c>
      <c r="I215" s="5">
        <v>1585735000000</v>
      </c>
      <c r="J215" s="5">
        <v>1641844000000</v>
      </c>
      <c r="K215" s="5">
        <v>2479597000000</v>
      </c>
      <c r="L215" s="5">
        <v>2717223000000</v>
      </c>
      <c r="M215" s="5">
        <v>2823572000000</v>
      </c>
      <c r="N215" s="5">
        <v>969288000000</v>
      </c>
      <c r="O215" s="5">
        <v>648644000000</v>
      </c>
      <c r="P215" s="5">
        <v>615915000000</v>
      </c>
      <c r="Q215" s="5">
        <v>350467000000</v>
      </c>
      <c r="R215" s="5">
        <v>1549281000000</v>
      </c>
      <c r="S215" s="5">
        <v>1617503000000</v>
      </c>
      <c r="T215" s="5">
        <v>409488000000</v>
      </c>
      <c r="U215" s="5">
        <v>1183482000000</v>
      </c>
      <c r="V215" s="5">
        <v>486225000000</v>
      </c>
      <c r="W215" s="5">
        <v>292971000000</v>
      </c>
      <c r="X215" s="5">
        <v>497577000000</v>
      </c>
      <c r="Y215" s="5">
        <v>480277284158</v>
      </c>
      <c r="Z215" s="5">
        <v>329623024370</v>
      </c>
    </row>
    <row r="216" spans="2:26" ht="15.5" x14ac:dyDescent="0.35">
      <c r="C216" t="s">
        <v>383</v>
      </c>
      <c r="D216" s="5">
        <v>19812000000</v>
      </c>
      <c r="E216" s="5">
        <v>4844000000</v>
      </c>
      <c r="F216" s="5">
        <v>4141000000</v>
      </c>
      <c r="G216" s="5">
        <v>9335000000</v>
      </c>
      <c r="I216" s="5">
        <v>14233000000</v>
      </c>
      <c r="J216" s="5">
        <v>21801000000</v>
      </c>
      <c r="K216" s="5">
        <v>-16368000000</v>
      </c>
      <c r="L216" s="5">
        <v>75967000000</v>
      </c>
      <c r="M216" s="5">
        <v>18497000000</v>
      </c>
      <c r="N216" s="5">
        <v>8615000000</v>
      </c>
      <c r="O216" s="5">
        <v>-16939000000</v>
      </c>
      <c r="P216" s="5">
        <v>16401000000</v>
      </c>
      <c r="Q216" s="5">
        <v>1033000000</v>
      </c>
      <c r="R216" s="5">
        <v>-3313000000</v>
      </c>
      <c r="S216" s="5">
        <v>123510000000</v>
      </c>
      <c r="T216" s="5">
        <v>3306000000</v>
      </c>
      <c r="U216" s="5">
        <v>33180000000</v>
      </c>
      <c r="V216" s="5">
        <v>17366000000</v>
      </c>
      <c r="W216" s="5">
        <v>1040000000</v>
      </c>
    </row>
    <row r="217" spans="2:26" ht="15.5" x14ac:dyDescent="0.35">
      <c r="C217" t="s">
        <v>197</v>
      </c>
      <c r="D217" s="5">
        <v>-329163000000</v>
      </c>
      <c r="E217" s="5">
        <v>1915304000000</v>
      </c>
      <c r="F217" s="5">
        <v>484165000000</v>
      </c>
      <c r="G217" s="5">
        <v>353700000000</v>
      </c>
      <c r="I217" s="5">
        <v>2024738000000</v>
      </c>
      <c r="J217" s="5">
        <v>1585735000000</v>
      </c>
      <c r="K217" s="5">
        <v>1641844000000</v>
      </c>
      <c r="L217" s="5">
        <v>2479597000000</v>
      </c>
      <c r="M217" s="5">
        <v>2802701000000</v>
      </c>
      <c r="N217" s="5">
        <v>2946012000000</v>
      </c>
      <c r="O217" s="5">
        <v>969288000000</v>
      </c>
      <c r="P217" s="5">
        <v>648644000000</v>
      </c>
      <c r="Q217" s="5">
        <v>615924000000</v>
      </c>
      <c r="R217" s="5">
        <v>350467000000</v>
      </c>
      <c r="S217" s="5">
        <v>1549281000000</v>
      </c>
      <c r="T217" s="5">
        <v>1617503000000</v>
      </c>
      <c r="U217" s="5">
        <v>409488000000</v>
      </c>
      <c r="V217" s="5">
        <v>1183482000000</v>
      </c>
      <c r="W217" s="5">
        <v>486225000000</v>
      </c>
      <c r="X217" s="5">
        <v>292971000000</v>
      </c>
      <c r="Y217" s="5">
        <v>497577482016</v>
      </c>
      <c r="Z217" s="5">
        <v>480277284158</v>
      </c>
    </row>
    <row r="219" spans="2:26" ht="15.5" x14ac:dyDescent="0.35">
      <c r="B219" t="s">
        <v>198</v>
      </c>
      <c r="C219" t="s">
        <v>12</v>
      </c>
      <c r="D219" s="5">
        <v>2870000000</v>
      </c>
      <c r="E219" s="5">
        <v>2870000000</v>
      </c>
      <c r="F219" s="5">
        <v>2870000000</v>
      </c>
      <c r="G219" s="5">
        <v>2870000000</v>
      </c>
      <c r="I219" s="5">
        <v>2870000000</v>
      </c>
      <c r="J219" s="5">
        <v>2870000000</v>
      </c>
      <c r="K219" s="5">
        <v>2870000000</v>
      </c>
      <c r="L219" s="5">
        <v>2870000000</v>
      </c>
      <c r="M219" s="5">
        <v>2870000000</v>
      </c>
      <c r="N219" s="5">
        <v>2870000000</v>
      </c>
      <c r="O219" s="5">
        <v>2870000000</v>
      </c>
      <c r="P219" s="5">
        <v>2870000000</v>
      </c>
      <c r="Q219" s="5">
        <v>2870000000</v>
      </c>
      <c r="R219" s="5">
        <v>2870000000</v>
      </c>
      <c r="S219" s="5">
        <v>2870000000</v>
      </c>
      <c r="T219" s="5">
        <v>2870000000</v>
      </c>
      <c r="U219" s="5">
        <v>2870000000</v>
      </c>
      <c r="V219" s="5">
        <v>2870000000</v>
      </c>
      <c r="W219" s="5">
        <v>2870000000</v>
      </c>
      <c r="X219" s="5">
        <v>2870000000</v>
      </c>
      <c r="Y219" s="5">
        <v>2870000000</v>
      </c>
      <c r="Z219" s="5">
        <v>2870000000</v>
      </c>
    </row>
    <row r="220" spans="2:26" ht="15.5" x14ac:dyDescent="0.35">
      <c r="C220" t="s">
        <v>199</v>
      </c>
      <c r="D220" s="6">
        <v>527.33000000000004</v>
      </c>
      <c r="E220" s="6">
        <v>288.81</v>
      </c>
      <c r="F220" s="6">
        <v>343.52</v>
      </c>
      <c r="G220" s="6">
        <v>269.08999999999997</v>
      </c>
    </row>
    <row r="221" spans="2:26" ht="15.5" x14ac:dyDescent="0.35">
      <c r="C221" t="s">
        <v>200</v>
      </c>
      <c r="D221" s="6">
        <v>8.7799999999999994</v>
      </c>
      <c r="E221" s="6">
        <v>17.66</v>
      </c>
      <c r="F221" s="6">
        <v>13.89</v>
      </c>
      <c r="G221" s="6">
        <v>19.97</v>
      </c>
    </row>
    <row r="222" spans="2:26" ht="15.5" x14ac:dyDescent="0.35">
      <c r="C222" t="s">
        <v>69</v>
      </c>
      <c r="D222" s="6">
        <v>0.57999999999999996</v>
      </c>
      <c r="E222" s="6">
        <v>0.71</v>
      </c>
      <c r="F222" s="6">
        <v>0.64</v>
      </c>
      <c r="G222" s="6">
        <v>0.69</v>
      </c>
    </row>
    <row r="223" spans="2:26" ht="15.5" x14ac:dyDescent="0.35">
      <c r="C223" t="s">
        <v>201</v>
      </c>
      <c r="D223" s="5">
        <v>2200770000000</v>
      </c>
      <c r="E223" s="5">
        <v>1681300000000</v>
      </c>
      <c r="F223" s="5">
        <v>1779920000000</v>
      </c>
      <c r="G223" s="5">
        <v>1446070000000</v>
      </c>
    </row>
    <row r="224" spans="2:26" ht="15.5" x14ac:dyDescent="0.35">
      <c r="C224" t="s">
        <v>202</v>
      </c>
      <c r="D224" s="6">
        <v>3.0099999999999998E-2</v>
      </c>
      <c r="E224" s="6">
        <v>1.8100000000000002E-2</v>
      </c>
      <c r="F224" s="6">
        <v>2.18E-2</v>
      </c>
      <c r="G224" s="6">
        <v>1.7899999999999999E-2</v>
      </c>
    </row>
    <row r="225" spans="3:7" ht="15.5" x14ac:dyDescent="0.35">
      <c r="C225" t="s">
        <v>203</v>
      </c>
      <c r="D225" s="6">
        <v>6.2800000000000009E-2</v>
      </c>
      <c r="E225" s="6">
        <v>3.56E-2</v>
      </c>
      <c r="F225" s="6">
        <v>4.4000000000000004E-2</v>
      </c>
      <c r="G225" s="6">
        <v>3.61E-2</v>
      </c>
    </row>
    <row r="226" spans="3:7" ht="15.5" x14ac:dyDescent="0.35">
      <c r="C226" t="s">
        <v>204</v>
      </c>
      <c r="D226" s="6">
        <v>5.33E-2</v>
      </c>
      <c r="E226" s="6">
        <v>3.9900000000000005E-2</v>
      </c>
      <c r="F226" s="6">
        <v>4.2500000000000003E-2</v>
      </c>
      <c r="G226" s="6">
        <v>3.4500000000000003E-2</v>
      </c>
    </row>
    <row r="227" spans="3:7" ht="15.5" x14ac:dyDescent="0.35">
      <c r="C227" t="s">
        <v>205</v>
      </c>
      <c r="D227" s="6">
        <v>7.43</v>
      </c>
      <c r="E227" s="6">
        <v>5.83</v>
      </c>
      <c r="F227" s="6">
        <v>6.03</v>
      </c>
      <c r="G227" s="6">
        <v>4.2699999999999996</v>
      </c>
    </row>
    <row r="228" spans="3:7" ht="15.5" x14ac:dyDescent="0.35">
      <c r="C228" t="s">
        <v>206</v>
      </c>
      <c r="D228" s="5">
        <v>24136000000000</v>
      </c>
      <c r="E228" s="5">
        <v>23284000000000</v>
      </c>
      <c r="F228" s="5">
        <v>22435000000000</v>
      </c>
      <c r="G228" s="5">
        <v>21422000000000</v>
      </c>
    </row>
    <row r="229" spans="3:7" ht="15.5" x14ac:dyDescent="0.35">
      <c r="C229" t="s">
        <v>207</v>
      </c>
      <c r="D229" s="6">
        <v>0.55000000000000004</v>
      </c>
      <c r="E229" s="6">
        <v>0.63</v>
      </c>
      <c r="F229" s="6">
        <v>0.61</v>
      </c>
      <c r="G229" s="6">
        <v>0.72</v>
      </c>
    </row>
    <row r="230" spans="3:7" ht="15.5" x14ac:dyDescent="0.35">
      <c r="C230" t="s">
        <v>208</v>
      </c>
      <c r="D230" s="6">
        <v>8397.6299999999992</v>
      </c>
      <c r="E230" s="6">
        <v>8101.52</v>
      </c>
      <c r="F230" s="6">
        <v>7805.96</v>
      </c>
      <c r="G230" s="6">
        <v>7453.51</v>
      </c>
    </row>
    <row r="231" spans="3:7" ht="15.5" x14ac:dyDescent="0.35">
      <c r="C231" t="s">
        <v>209</v>
      </c>
      <c r="D231" s="6">
        <v>0.56000000000000005</v>
      </c>
      <c r="E231" s="6">
        <v>0.64</v>
      </c>
      <c r="F231" s="6">
        <v>0.62</v>
      </c>
      <c r="G231" s="6">
        <v>0.73</v>
      </c>
    </row>
    <row r="232" spans="3:7" ht="15.5" x14ac:dyDescent="0.35">
      <c r="C232" t="s">
        <v>210</v>
      </c>
      <c r="D232" s="6">
        <v>8222.49</v>
      </c>
      <c r="E232" s="6">
        <v>7959.68</v>
      </c>
      <c r="F232" s="6">
        <v>7644.55</v>
      </c>
      <c r="G232" s="6">
        <v>7319.53</v>
      </c>
    </row>
    <row r="233" spans="3:7" ht="15.5" x14ac:dyDescent="0.35">
      <c r="C233" t="s">
        <v>211</v>
      </c>
      <c r="D233" s="5">
        <v>10015000000000</v>
      </c>
      <c r="E233" s="5">
        <v>6822000000000</v>
      </c>
      <c r="F233" s="5">
        <v>8585000000000</v>
      </c>
      <c r="G233" s="5">
        <v>6583000000000</v>
      </c>
    </row>
    <row r="234" spans="3:7" ht="15.5" x14ac:dyDescent="0.35">
      <c r="C234" t="s">
        <v>212</v>
      </c>
      <c r="D234" s="5">
        <v>5680000000000</v>
      </c>
      <c r="E234" s="5">
        <v>5164000000000</v>
      </c>
      <c r="F234" s="5">
        <v>4526000000000</v>
      </c>
      <c r="G234" s="5">
        <v>4171000000000</v>
      </c>
    </row>
    <row r="235" spans="3:7" ht="15.5" x14ac:dyDescent="0.35">
      <c r="C235" t="s">
        <v>213</v>
      </c>
      <c r="D235" s="5">
        <v>24120000000000</v>
      </c>
      <c r="E235" s="5">
        <v>23269000000000</v>
      </c>
      <c r="F235" s="5">
        <v>22420000000000</v>
      </c>
      <c r="G235" s="5">
        <v>21408000000000</v>
      </c>
    </row>
    <row r="236" spans="3:7" ht="15.5" x14ac:dyDescent="0.35">
      <c r="C236" t="s">
        <v>24</v>
      </c>
      <c r="D236" s="5">
        <v>15695000000000</v>
      </c>
      <c r="E236" s="5">
        <v>11986000000000</v>
      </c>
      <c r="F236" s="5">
        <v>13111000000000</v>
      </c>
      <c r="G236" s="5">
        <v>10754000000000</v>
      </c>
    </row>
    <row r="237" spans="3:7" ht="15.5" x14ac:dyDescent="0.35">
      <c r="C237" t="s">
        <v>21</v>
      </c>
      <c r="D237" s="5">
        <v>14109000000000</v>
      </c>
      <c r="E237" s="5">
        <v>10070000000000</v>
      </c>
      <c r="F237" s="5">
        <v>11086000000000</v>
      </c>
      <c r="G237" s="5">
        <v>9214000000000</v>
      </c>
    </row>
    <row r="238" spans="3:7" ht="15.5" x14ac:dyDescent="0.35">
      <c r="C238" t="s">
        <v>214</v>
      </c>
      <c r="D238" s="5">
        <v>9573000000000</v>
      </c>
      <c r="E238" s="5">
        <v>10862000000000</v>
      </c>
      <c r="F238" s="5">
        <v>8787000000000</v>
      </c>
      <c r="G238" s="5">
        <v>10299000000000</v>
      </c>
    </row>
    <row r="239" spans="3:7" ht="15.5" x14ac:dyDescent="0.35">
      <c r="C239" t="s">
        <v>215</v>
      </c>
      <c r="D239" s="5">
        <v>-161000000000</v>
      </c>
      <c r="E239" s="5">
        <v>1295000000000</v>
      </c>
      <c r="F239" s="5">
        <v>1719000000000</v>
      </c>
      <c r="G239" s="5">
        <v>3758000000000</v>
      </c>
    </row>
    <row r="240" spans="3:7" ht="15.5" x14ac:dyDescent="0.35">
      <c r="C240" t="s">
        <v>216</v>
      </c>
      <c r="D240" s="5">
        <v>-909000000000</v>
      </c>
      <c r="E240" s="5">
        <v>-711000000000</v>
      </c>
      <c r="F240" s="5">
        <v>-672000000000</v>
      </c>
      <c r="G240" s="5">
        <v>-903000000000</v>
      </c>
    </row>
    <row r="241" spans="3:26" ht="15.5" x14ac:dyDescent="0.35">
      <c r="C241" t="s">
        <v>13</v>
      </c>
      <c r="D241" s="5">
        <v>-1069000000000</v>
      </c>
      <c r="E241" s="5">
        <v>584000000000</v>
      </c>
      <c r="F241" s="5">
        <v>1047000000000</v>
      </c>
      <c r="G241" s="5">
        <v>2856000000000</v>
      </c>
    </row>
    <row r="242" spans="3:26" ht="15.5" x14ac:dyDescent="0.35">
      <c r="C242" t="s">
        <v>16</v>
      </c>
      <c r="D242" s="6">
        <v>-372.35</v>
      </c>
      <c r="E242" s="6">
        <v>203.41</v>
      </c>
      <c r="F242" s="6">
        <v>364.44</v>
      </c>
      <c r="G242" s="6">
        <v>994.19</v>
      </c>
    </row>
    <row r="243" spans="3:26" ht="15.5" x14ac:dyDescent="0.35">
      <c r="C243" t="s">
        <v>54</v>
      </c>
      <c r="I243" s="6">
        <v>899.98</v>
      </c>
      <c r="J243" s="6">
        <v>445.02</v>
      </c>
      <c r="K243" s="6">
        <v>319.55</v>
      </c>
      <c r="L243" s="6">
        <v>1915.09</v>
      </c>
      <c r="M243" s="6">
        <v>984.2</v>
      </c>
      <c r="N243" s="6">
        <v>535.74</v>
      </c>
      <c r="O243" s="6">
        <v>312.87</v>
      </c>
      <c r="P243" s="6">
        <v>207.97</v>
      </c>
      <c r="Q243" s="6">
        <v>409.72</v>
      </c>
      <c r="R243" s="6">
        <v>905.55</v>
      </c>
      <c r="S243" s="6">
        <v>-134.44999999999999</v>
      </c>
      <c r="T243" s="6">
        <v>513.38</v>
      </c>
      <c r="U243" s="6">
        <v>310.74</v>
      </c>
      <c r="V243" s="6">
        <v>749.09</v>
      </c>
      <c r="W243" s="6">
        <v>621.38</v>
      </c>
      <c r="X243" s="6">
        <v>438.86</v>
      </c>
      <c r="Y243" s="6">
        <v>260.36</v>
      </c>
      <c r="Z243" s="6">
        <v>367.38</v>
      </c>
    </row>
    <row r="244" spans="3:26" ht="15.5" x14ac:dyDescent="0.35">
      <c r="C244" t="s">
        <v>68</v>
      </c>
      <c r="I244" s="6">
        <v>5.3</v>
      </c>
      <c r="J244" s="6">
        <v>8.1999999999999993</v>
      </c>
      <c r="K244" s="6">
        <v>12.52</v>
      </c>
      <c r="L244" s="6">
        <v>2.58</v>
      </c>
      <c r="M244" s="6">
        <v>4.43</v>
      </c>
      <c r="N244" s="6">
        <v>7.75</v>
      </c>
      <c r="O244" s="6">
        <v>13.23</v>
      </c>
      <c r="P244" s="6">
        <v>19.47</v>
      </c>
      <c r="Q244" s="6">
        <v>8.35</v>
      </c>
      <c r="R244" s="6">
        <v>4.8</v>
      </c>
      <c r="S244" s="6">
        <v>-31.24</v>
      </c>
      <c r="T244" s="6">
        <v>15.78</v>
      </c>
      <c r="U244" s="6">
        <v>25.26</v>
      </c>
      <c r="V244" s="6">
        <v>8.74</v>
      </c>
      <c r="W244" s="6">
        <v>10.3</v>
      </c>
      <c r="X244" s="6">
        <v>11.39</v>
      </c>
      <c r="Y244" s="6">
        <v>9.7899999999999991</v>
      </c>
      <c r="Z244" s="6">
        <v>4.63</v>
      </c>
    </row>
    <row r="245" spans="3:26" ht="15.5" x14ac:dyDescent="0.35">
      <c r="C245" t="s">
        <v>71</v>
      </c>
      <c r="I245" s="6">
        <v>0.16</v>
      </c>
      <c r="J245" s="6">
        <v>0.13</v>
      </c>
      <c r="K245" s="6">
        <v>0.17</v>
      </c>
      <c r="L245" s="6">
        <v>0.19</v>
      </c>
      <c r="M245" s="6">
        <v>0.22</v>
      </c>
      <c r="N245" s="6">
        <v>0.28999999999999998</v>
      </c>
      <c r="O245" s="6">
        <v>0.33</v>
      </c>
      <c r="P245" s="6">
        <v>0.31</v>
      </c>
      <c r="Q245" s="6">
        <v>0.28000000000000003</v>
      </c>
      <c r="R245" s="6">
        <v>0.42</v>
      </c>
      <c r="S245" s="6">
        <v>0.33</v>
      </c>
      <c r="T245" s="6">
        <v>0.72</v>
      </c>
      <c r="U245" s="6">
        <v>0.94</v>
      </c>
      <c r="V245" s="6">
        <v>0.68</v>
      </c>
      <c r="W245" s="6">
        <v>0.57999999999999996</v>
      </c>
      <c r="X245" s="6">
        <v>0.71</v>
      </c>
      <c r="Y245" s="6">
        <v>0.52</v>
      </c>
      <c r="Z245" s="6">
        <v>0.3</v>
      </c>
    </row>
    <row r="246" spans="3:26" ht="15.5" x14ac:dyDescent="0.35">
      <c r="C246" t="s">
        <v>217</v>
      </c>
      <c r="I246" s="5">
        <v>5061540000000</v>
      </c>
      <c r="J246" s="5">
        <v>3359120000000</v>
      </c>
      <c r="K246" s="5">
        <v>2711560000000</v>
      </c>
      <c r="L246" s="5">
        <v>7772020000000</v>
      </c>
      <c r="M246" s="5">
        <v>5290400000000</v>
      </c>
      <c r="N246" s="5">
        <v>3449550000000</v>
      </c>
      <c r="O246" s="5">
        <v>1928310000000</v>
      </c>
      <c r="P246" s="5">
        <v>2420820000000</v>
      </c>
    </row>
    <row r="247" spans="3:26" ht="15.5" x14ac:dyDescent="0.35">
      <c r="C247" t="s">
        <v>218</v>
      </c>
      <c r="I247" s="6">
        <v>5.7200000000000001E-2</v>
      </c>
      <c r="J247" s="6">
        <v>2.8199999999999999E-2</v>
      </c>
      <c r="K247" s="6">
        <v>2.3099999999999999E-2</v>
      </c>
      <c r="L247" s="6">
        <v>0.12909999999999999</v>
      </c>
      <c r="M247" s="6">
        <v>7.0099999999999996E-2</v>
      </c>
      <c r="N247" s="6">
        <v>4.3899999999999995E-2</v>
      </c>
      <c r="O247" s="6">
        <v>3.2300000000000002E-2</v>
      </c>
      <c r="P247" s="6">
        <v>2.0400000000000001E-2</v>
      </c>
      <c r="Q247" s="6">
        <v>4.3400000000000001E-2</v>
      </c>
      <c r="R247" s="6">
        <v>9.9499999999999991E-2</v>
      </c>
      <c r="S247" s="6">
        <v>-1.61E-2</v>
      </c>
      <c r="T247" s="6">
        <v>6.9199999999999998E-2</v>
      </c>
      <c r="U247" s="6">
        <v>4.8600000000000004E-2</v>
      </c>
      <c r="V247" s="6">
        <v>0.13239999999999999</v>
      </c>
      <c r="W247" s="6">
        <v>0.12119999999999999</v>
      </c>
      <c r="X247" s="6">
        <v>0.10099999999999999</v>
      </c>
      <c r="Y247" s="6">
        <v>7.3200000000000001E-2</v>
      </c>
      <c r="Z247" s="6">
        <v>0.1052</v>
      </c>
    </row>
    <row r="248" spans="3:26" ht="15.5" x14ac:dyDescent="0.35">
      <c r="C248" t="s">
        <v>219</v>
      </c>
      <c r="I248" s="6">
        <v>0.1153</v>
      </c>
      <c r="J248" s="6">
        <v>6.4299999999999996E-2</v>
      </c>
      <c r="K248" s="6">
        <v>4.82E-2</v>
      </c>
      <c r="L248" s="6">
        <v>0.28600000000000003</v>
      </c>
      <c r="M248" s="6">
        <v>0.19620000000000001</v>
      </c>
      <c r="N248" s="6">
        <v>0.1229</v>
      </c>
      <c r="O248" s="6">
        <v>8.2200000000000009E-2</v>
      </c>
      <c r="P248" s="6">
        <v>4.8799999999999996E-2</v>
      </c>
      <c r="Q248" s="6">
        <v>0.1042</v>
      </c>
      <c r="R248" s="6">
        <v>0.25509999999999999</v>
      </c>
      <c r="S248" s="6">
        <v>-5.0700000000000002E-2</v>
      </c>
      <c r="T248" s="6">
        <v>0.1857</v>
      </c>
      <c r="U248" s="6">
        <v>0.13769999999999999</v>
      </c>
      <c r="V248" s="6">
        <v>0.24079999999999999</v>
      </c>
      <c r="W248" s="6">
        <v>0.24350000000000002</v>
      </c>
      <c r="X248" s="6">
        <v>0.2162</v>
      </c>
      <c r="Y248" s="6">
        <v>0.15590000000000001</v>
      </c>
      <c r="Z248" s="6">
        <v>0.2286</v>
      </c>
    </row>
    <row r="249" spans="3:26" ht="15.5" x14ac:dyDescent="0.35">
      <c r="C249" t="s">
        <v>220</v>
      </c>
      <c r="I249" s="6">
        <v>0.1124</v>
      </c>
      <c r="J249" s="6">
        <v>6.59E-2</v>
      </c>
      <c r="K249" s="6">
        <v>4.9400000000000006E-2</v>
      </c>
      <c r="L249" s="6">
        <v>0.23769999999999999</v>
      </c>
      <c r="M249" s="6">
        <v>0.17019999999999999</v>
      </c>
      <c r="N249" s="6">
        <v>0.12300000000000001</v>
      </c>
      <c r="O249" s="6">
        <v>5.6600000000000004E-2</v>
      </c>
      <c r="P249" s="6">
        <v>0.08</v>
      </c>
      <c r="Q249" s="6">
        <v>8.5999999999999993E-2</v>
      </c>
      <c r="R249" s="6">
        <v>9.0800000000000006E-2</v>
      </c>
      <c r="S249" s="6">
        <v>7.7199999999999991E-2</v>
      </c>
      <c r="T249" s="6">
        <v>0.1825</v>
      </c>
      <c r="U249" s="6">
        <v>0.1636</v>
      </c>
      <c r="V249" s="6">
        <v>0.28120000000000001</v>
      </c>
      <c r="W249" s="6">
        <v>0.2626</v>
      </c>
      <c r="X249" s="6">
        <v>0.2107</v>
      </c>
      <c r="Y249" s="6">
        <v>0.15060000000000001</v>
      </c>
      <c r="Z249" s="6">
        <v>0.58709999999999996</v>
      </c>
    </row>
    <row r="250" spans="3:26" ht="15.5" x14ac:dyDescent="0.35">
      <c r="C250" t="s">
        <v>221</v>
      </c>
      <c r="I250" s="6">
        <v>3.43</v>
      </c>
      <c r="J250" s="6">
        <v>1.7</v>
      </c>
      <c r="K250" s="6">
        <v>1.17</v>
      </c>
      <c r="L250" s="6">
        <v>4.91</v>
      </c>
      <c r="M250" s="6">
        <v>3.5</v>
      </c>
      <c r="N250" s="6">
        <v>3.11</v>
      </c>
      <c r="O250" s="6">
        <v>1.87</v>
      </c>
      <c r="P250" s="6">
        <v>2.69</v>
      </c>
      <c r="Q250" s="6">
        <v>3.27</v>
      </c>
      <c r="R250" s="5">
        <v>3</v>
      </c>
      <c r="S250" s="6">
        <v>2.4700000000000002</v>
      </c>
      <c r="T250" s="6">
        <v>6.84</v>
      </c>
      <c r="U250" s="6">
        <v>7.34</v>
      </c>
      <c r="V250" s="6">
        <v>12.19</v>
      </c>
      <c r="W250" s="6">
        <v>8.42</v>
      </c>
      <c r="X250" s="6">
        <v>6.2</v>
      </c>
      <c r="Y250" s="6">
        <v>3.39</v>
      </c>
      <c r="Z250" s="6">
        <v>8.27</v>
      </c>
    </row>
    <row r="251" spans="3:26" ht="15.5" x14ac:dyDescent="0.35">
      <c r="C251" t="s">
        <v>65</v>
      </c>
      <c r="I251" s="6">
        <v>0.61</v>
      </c>
      <c r="J251" s="6">
        <v>0.53</v>
      </c>
      <c r="K251" s="6">
        <v>0.6</v>
      </c>
      <c r="L251" s="6">
        <v>0.74</v>
      </c>
      <c r="M251" s="6">
        <v>0.87</v>
      </c>
      <c r="N251" s="6">
        <v>0.95</v>
      </c>
      <c r="O251" s="6">
        <v>1.0900000000000001</v>
      </c>
      <c r="P251" s="6">
        <v>0.95</v>
      </c>
      <c r="Q251" s="6">
        <v>0.87</v>
      </c>
      <c r="R251" s="6">
        <v>1.23</v>
      </c>
      <c r="S251" s="6">
        <v>1.58</v>
      </c>
      <c r="T251" s="6">
        <v>2.93</v>
      </c>
      <c r="U251" s="6">
        <v>3.48</v>
      </c>
      <c r="V251" s="6">
        <v>2.11</v>
      </c>
      <c r="W251" s="6">
        <v>2.5099999999999998</v>
      </c>
      <c r="X251" s="6">
        <v>2.46</v>
      </c>
      <c r="Y251" s="6">
        <v>1.53</v>
      </c>
      <c r="Z251" s="6">
        <v>1.06</v>
      </c>
    </row>
    <row r="252" spans="3:26" ht="15.5" x14ac:dyDescent="0.35">
      <c r="C252" t="s">
        <v>62</v>
      </c>
      <c r="I252" s="6">
        <v>7805.96</v>
      </c>
      <c r="J252" s="6">
        <v>6917.86</v>
      </c>
      <c r="K252" s="6">
        <v>6635.63</v>
      </c>
      <c r="L252" s="6">
        <v>6696.84</v>
      </c>
      <c r="M252" s="6">
        <v>5016.07</v>
      </c>
      <c r="N252" s="6">
        <v>4357.53</v>
      </c>
      <c r="O252" s="6">
        <v>3804.12</v>
      </c>
      <c r="P252" s="6">
        <v>4262.3100000000004</v>
      </c>
      <c r="Q252" s="6">
        <v>3932.09</v>
      </c>
      <c r="R252" s="6">
        <v>3549.24</v>
      </c>
      <c r="S252" s="6">
        <v>2651.61</v>
      </c>
      <c r="T252" s="6">
        <v>2764.57</v>
      </c>
      <c r="U252" s="6">
        <v>2255.83</v>
      </c>
      <c r="V252" s="6">
        <v>3110.55</v>
      </c>
      <c r="W252" s="6">
        <v>2552.36</v>
      </c>
      <c r="X252" s="6">
        <v>2030.1</v>
      </c>
      <c r="Y252" s="6">
        <v>1669.85</v>
      </c>
      <c r="Z252" s="6">
        <v>1606.86</v>
      </c>
    </row>
    <row r="253" spans="3:26" ht="15.5" x14ac:dyDescent="0.35">
      <c r="C253" t="s">
        <v>222</v>
      </c>
      <c r="I253" s="6">
        <v>0.62</v>
      </c>
      <c r="J253" s="6">
        <v>0.54</v>
      </c>
      <c r="K253" s="6">
        <v>0.6</v>
      </c>
      <c r="L253" s="6">
        <v>0.74</v>
      </c>
      <c r="M253" s="6">
        <v>0.87</v>
      </c>
      <c r="N253" s="6">
        <v>0.96</v>
      </c>
      <c r="O253" s="6">
        <v>1.0900000000000001</v>
      </c>
      <c r="P253" s="6">
        <v>0.95</v>
      </c>
      <c r="Q253" s="6">
        <v>0.87</v>
      </c>
      <c r="R253" s="6">
        <v>1.23</v>
      </c>
      <c r="S253" s="6">
        <v>1.59</v>
      </c>
      <c r="T253" s="6">
        <v>2.95</v>
      </c>
      <c r="U253" s="6">
        <v>3.5</v>
      </c>
      <c r="V253" s="6">
        <v>2.12</v>
      </c>
      <c r="W253" s="6">
        <v>2.52</v>
      </c>
      <c r="X253" s="6">
        <v>2.48</v>
      </c>
      <c r="Y253" s="6">
        <v>1.55</v>
      </c>
      <c r="Z253" s="6">
        <v>1.07</v>
      </c>
    </row>
    <row r="254" spans="3:26" ht="15.5" x14ac:dyDescent="0.35">
      <c r="C254" t="s">
        <v>223</v>
      </c>
      <c r="I254" s="6">
        <v>7644.55</v>
      </c>
      <c r="J254" s="6">
        <v>6798.79</v>
      </c>
      <c r="K254" s="6">
        <v>6620.15</v>
      </c>
      <c r="L254" s="6">
        <v>6681.36</v>
      </c>
      <c r="M254" s="6">
        <v>5000.59</v>
      </c>
      <c r="N254" s="6">
        <v>4342.05</v>
      </c>
      <c r="O254" s="6">
        <v>3788.64</v>
      </c>
      <c r="P254" s="6">
        <v>4246.83</v>
      </c>
      <c r="Q254" s="6">
        <v>3916.61</v>
      </c>
      <c r="R254" s="6">
        <v>3533.76</v>
      </c>
      <c r="S254" s="6">
        <v>2636.13</v>
      </c>
      <c r="T254" s="6">
        <v>2749.09</v>
      </c>
      <c r="U254" s="6">
        <v>2240.08</v>
      </c>
      <c r="V254" s="6">
        <v>3094.53</v>
      </c>
      <c r="W254" s="6">
        <v>2536.08</v>
      </c>
      <c r="X254" s="6">
        <v>2013.56</v>
      </c>
      <c r="Y254" s="6">
        <v>1649.41</v>
      </c>
      <c r="Z254" s="6">
        <v>1583.99</v>
      </c>
    </row>
    <row r="255" spans="3:26" ht="15.5" x14ac:dyDescent="0.35">
      <c r="C255" t="s">
        <v>224</v>
      </c>
      <c r="I255" s="5">
        <v>8585000000000</v>
      </c>
      <c r="J255" s="5">
        <v>8154000000000</v>
      </c>
      <c r="K255" s="5">
        <v>6622000000000</v>
      </c>
      <c r="L255" s="5">
        <v>7923000000000</v>
      </c>
      <c r="M255" s="5">
        <v>10039000000000</v>
      </c>
      <c r="N255" s="5">
        <v>11084000000000</v>
      </c>
      <c r="O255" s="5">
        <v>8051000000000</v>
      </c>
      <c r="P255" s="5">
        <v>5880000000000</v>
      </c>
      <c r="Q255" s="5">
        <v>5646000000000</v>
      </c>
      <c r="R255" s="5">
        <v>5865000000000</v>
      </c>
      <c r="S255" s="5">
        <v>8998000000000</v>
      </c>
      <c r="T255" s="5">
        <v>8355000000000</v>
      </c>
      <c r="U255" s="5">
        <v>6699000000000</v>
      </c>
      <c r="V255" s="5">
        <v>3104000000000</v>
      </c>
      <c r="W255" s="5">
        <v>4064000000000</v>
      </c>
      <c r="X255" s="5">
        <v>3486000000000</v>
      </c>
      <c r="Y255" s="5">
        <v>2150000000000</v>
      </c>
      <c r="Z255" s="5">
        <v>3445000000000</v>
      </c>
    </row>
    <row r="256" spans="3:26" ht="15.5" x14ac:dyDescent="0.35">
      <c r="C256" t="s">
        <v>225</v>
      </c>
      <c r="I256" s="5">
        <v>4526000000000</v>
      </c>
      <c r="J256" s="5">
        <v>3039000000000</v>
      </c>
      <c r="K256" s="5">
        <v>3699000000000</v>
      </c>
      <c r="L256" s="5">
        <v>4125000000000</v>
      </c>
      <c r="M256" s="5">
        <v>2995000000000</v>
      </c>
      <c r="N256" s="5">
        <v>2035000000000</v>
      </c>
      <c r="O256" s="5">
        <v>1200000000000</v>
      </c>
      <c r="P256" s="5">
        <v>873000000000</v>
      </c>
      <c r="Q256" s="5">
        <v>609000000000</v>
      </c>
      <c r="R256" s="5">
        <v>1634000000000</v>
      </c>
      <c r="S256" s="5">
        <v>1433000000000</v>
      </c>
      <c r="T256" s="5">
        <v>1924000000000</v>
      </c>
      <c r="U256" s="5">
        <v>2096000000000</v>
      </c>
      <c r="V256" s="5">
        <v>1702000000000</v>
      </c>
      <c r="W256" s="5">
        <v>2012000000000</v>
      </c>
      <c r="X256" s="5">
        <v>1219000000000</v>
      </c>
      <c r="Y256" s="5">
        <v>1174000000000</v>
      </c>
      <c r="Z256" s="5">
        <v>1742000000000</v>
      </c>
    </row>
    <row r="257" spans="3:26" ht="15.5" x14ac:dyDescent="0.35">
      <c r="C257" t="s">
        <v>26</v>
      </c>
      <c r="I257" s="5">
        <v>13111000000000</v>
      </c>
      <c r="J257" s="5">
        <v>11193000000000</v>
      </c>
      <c r="K257" s="5">
        <v>10321000000000</v>
      </c>
      <c r="L257" s="5">
        <v>12047000000000</v>
      </c>
      <c r="M257" s="5">
        <v>13033000000000</v>
      </c>
      <c r="N257" s="5">
        <v>13119000000000</v>
      </c>
      <c r="O257" s="5">
        <v>9250000000000</v>
      </c>
      <c r="P257" s="5">
        <v>6753000000000</v>
      </c>
      <c r="Q257" s="5">
        <v>6255000000000</v>
      </c>
      <c r="R257" s="5">
        <v>7498000000000</v>
      </c>
      <c r="S257" s="5">
        <v>10431000000000</v>
      </c>
      <c r="T257" s="5">
        <v>10279000000000</v>
      </c>
      <c r="U257" s="5">
        <v>8795000000000</v>
      </c>
      <c r="V257" s="5">
        <v>4806000000000</v>
      </c>
      <c r="W257" s="5">
        <v>6076000000000</v>
      </c>
      <c r="X257" s="5">
        <v>4705000000000</v>
      </c>
      <c r="Y257" s="5">
        <v>3324000000000</v>
      </c>
      <c r="Z257" s="5">
        <v>5187000000000</v>
      </c>
    </row>
    <row r="258" spans="3:26" ht="15.5" x14ac:dyDescent="0.35">
      <c r="C258" t="s">
        <v>23</v>
      </c>
      <c r="I258" s="5">
        <v>11086000000000</v>
      </c>
      <c r="J258" s="5">
        <v>9608000000000</v>
      </c>
      <c r="K258" s="5">
        <v>8679000000000</v>
      </c>
      <c r="L258" s="5">
        <v>9568000000000</v>
      </c>
      <c r="M258" s="5">
        <v>10316000000000</v>
      </c>
      <c r="N258" s="5">
        <v>10296000000000</v>
      </c>
      <c r="O258" s="5">
        <v>8281000000000</v>
      </c>
      <c r="P258" s="5">
        <v>6104000000000</v>
      </c>
      <c r="Q258" s="5">
        <v>5639000000000</v>
      </c>
      <c r="R258" s="5">
        <v>7148000000000</v>
      </c>
      <c r="S258" s="5">
        <v>8882000000000</v>
      </c>
      <c r="T258" s="5">
        <v>8661000000000</v>
      </c>
      <c r="U258" s="5">
        <v>8385000000000</v>
      </c>
      <c r="V258" s="5">
        <v>3623000000000</v>
      </c>
      <c r="W258" s="5">
        <v>5590000000000</v>
      </c>
      <c r="X258" s="5">
        <v>4412000000000</v>
      </c>
      <c r="Y258" s="5">
        <v>2826000000000</v>
      </c>
      <c r="Z258" s="5">
        <v>4707000000000</v>
      </c>
    </row>
    <row r="259" spans="3:26" ht="15.5" x14ac:dyDescent="0.35">
      <c r="C259" t="s">
        <v>226</v>
      </c>
      <c r="I259" s="5">
        <v>8787000000000</v>
      </c>
      <c r="J259" s="5">
        <v>11071000000000</v>
      </c>
      <c r="K259" s="5">
        <v>8916000000000</v>
      </c>
      <c r="L259" s="5">
        <v>11604000000000</v>
      </c>
      <c r="M259" s="5">
        <v>7009000000000</v>
      </c>
      <c r="N259" s="5">
        <v>4253000000000</v>
      </c>
      <c r="O259" s="5">
        <v>802000000000</v>
      </c>
      <c r="P259" s="5">
        <v>4150000000000</v>
      </c>
      <c r="Q259" s="5">
        <v>2698000000000</v>
      </c>
      <c r="R259" s="5">
        <v>2890000000000</v>
      </c>
      <c r="S259" s="5">
        <v>783000000000</v>
      </c>
      <c r="T259" s="5">
        <v>716000000000</v>
      </c>
      <c r="U259" s="5">
        <v>344000000000</v>
      </c>
      <c r="V259" s="5">
        <v>3847000000000</v>
      </c>
      <c r="W259" s="5">
        <v>3692000000000</v>
      </c>
      <c r="X259" s="5">
        <v>2163000000000</v>
      </c>
      <c r="Y259" s="5">
        <v>1597000000000</v>
      </c>
      <c r="Z259" s="5">
        <v>1975000000000</v>
      </c>
    </row>
    <row r="260" spans="3:26" ht="15.5" x14ac:dyDescent="0.35">
      <c r="C260" t="s">
        <v>227</v>
      </c>
      <c r="I260" s="5">
        <v>8234000000000</v>
      </c>
      <c r="J260" s="5">
        <v>-253000000000</v>
      </c>
      <c r="K260" s="5">
        <v>4038000000000</v>
      </c>
      <c r="L260" s="5">
        <v>4283000000000</v>
      </c>
      <c r="M260" s="5">
        <v>650000000000</v>
      </c>
      <c r="N260" s="5">
        <v>623000000000</v>
      </c>
      <c r="O260" s="5">
        <v>4106000000000</v>
      </c>
      <c r="P260" s="5">
        <v>773000000000</v>
      </c>
      <c r="Q260" s="5">
        <v>2346000000000</v>
      </c>
      <c r="R260" s="5">
        <v>-1313000000000</v>
      </c>
      <c r="S260" s="5">
        <v>489000000000</v>
      </c>
      <c r="T260" s="5">
        <v>1569000000000</v>
      </c>
      <c r="U260" s="5">
        <v>2165000000000</v>
      </c>
      <c r="V260" s="5">
        <v>3406000000000</v>
      </c>
      <c r="W260" s="5">
        <v>1109000000000</v>
      </c>
      <c r="X260" s="5">
        <v>-230000000000</v>
      </c>
      <c r="Y260" s="5">
        <v>125000000000</v>
      </c>
      <c r="Z260" s="5">
        <v>2183000000000</v>
      </c>
    </row>
    <row r="261" spans="3:26" ht="15.5" x14ac:dyDescent="0.35">
      <c r="C261" t="s">
        <v>228</v>
      </c>
      <c r="I261" s="5">
        <v>-3283000000000</v>
      </c>
      <c r="J261" s="5">
        <v>-2237000000000</v>
      </c>
      <c r="K261" s="5">
        <v>-2058000000000</v>
      </c>
      <c r="L261" s="5">
        <v>-1408000000000</v>
      </c>
      <c r="M261" s="5">
        <v>-836000000000</v>
      </c>
      <c r="N261" s="5">
        <v>-1075000000000</v>
      </c>
      <c r="O261" s="5">
        <v>-1302000000000</v>
      </c>
      <c r="P261" s="5">
        <v>-908000000000</v>
      </c>
      <c r="Q261" s="5">
        <v>-1267000000000</v>
      </c>
      <c r="R261" s="5">
        <v>-1149000000000</v>
      </c>
      <c r="S261" s="5">
        <v>-2298000000000</v>
      </c>
      <c r="T261" s="5">
        <v>-1785000000000</v>
      </c>
      <c r="U261" s="5">
        <v>-2496000000000</v>
      </c>
      <c r="V261" s="5">
        <v>-1989000000000</v>
      </c>
      <c r="W261" s="5">
        <v>-945000000000</v>
      </c>
      <c r="X261" s="5">
        <v>-876000000000</v>
      </c>
      <c r="Y261" s="5">
        <v>-921000000000</v>
      </c>
      <c r="Z261" s="5">
        <v>-1053000000000</v>
      </c>
    </row>
    <row r="262" spans="3:26" ht="15.5" x14ac:dyDescent="0.35">
      <c r="C262" t="s">
        <v>15</v>
      </c>
      <c r="I262" s="5">
        <v>4951000000000</v>
      </c>
      <c r="J262" s="5">
        <v>-2489000000000</v>
      </c>
      <c r="K262" s="5">
        <v>1980000000000</v>
      </c>
      <c r="L262" s="5">
        <v>2875000000000</v>
      </c>
      <c r="M262" s="5">
        <v>-185000000000</v>
      </c>
      <c r="N262" s="5">
        <v>-451000000000</v>
      </c>
      <c r="O262" s="5">
        <v>2804000000000</v>
      </c>
      <c r="P262" s="5">
        <v>-135000000000</v>
      </c>
      <c r="Q262" s="5">
        <v>1079000000000</v>
      </c>
      <c r="R262" s="5">
        <v>-2462000000000</v>
      </c>
      <c r="S262" s="5">
        <v>-1808000000000</v>
      </c>
      <c r="T262" s="5">
        <v>-216000000000</v>
      </c>
      <c r="U262" s="5">
        <v>-331000000000</v>
      </c>
      <c r="V262" s="5">
        <v>1417000000000</v>
      </c>
      <c r="W262" s="5">
        <v>164000000000</v>
      </c>
      <c r="X262" s="5">
        <v>-1106000000000</v>
      </c>
      <c r="Y262" s="5">
        <v>-796000000000</v>
      </c>
      <c r="Z262" s="5">
        <v>1130000000000</v>
      </c>
    </row>
    <row r="263" spans="3:26" ht="15.5" x14ac:dyDescent="0.35">
      <c r="C263" t="s">
        <v>17</v>
      </c>
      <c r="I263" s="6">
        <v>1723.92</v>
      </c>
      <c r="J263" s="6">
        <v>-866.75</v>
      </c>
      <c r="K263" s="6">
        <v>689.44</v>
      </c>
      <c r="L263" s="6">
        <v>1000.98</v>
      </c>
      <c r="M263" s="6">
        <v>-64.569999999999993</v>
      </c>
      <c r="N263" s="6">
        <v>-157.19</v>
      </c>
      <c r="O263" s="6">
        <v>976.11</v>
      </c>
      <c r="P263" s="6">
        <v>-47.15</v>
      </c>
      <c r="Q263" s="6">
        <v>375.78</v>
      </c>
      <c r="R263" s="6">
        <v>-857.02</v>
      </c>
      <c r="S263" s="6">
        <v>-629.65</v>
      </c>
      <c r="T263" s="6">
        <v>-75.260000000000005</v>
      </c>
      <c r="U263" s="6">
        <v>-115.23</v>
      </c>
      <c r="V263" s="6">
        <v>493.46</v>
      </c>
      <c r="W263" s="6">
        <v>57.15</v>
      </c>
      <c r="X263" s="6">
        <v>-385.05</v>
      </c>
      <c r="Y263" s="6">
        <v>-277.11</v>
      </c>
      <c r="Z263" s="6">
        <v>393.35</v>
      </c>
    </row>
  </sheetData>
  <pageMargins left="0.7" right="0.7" top="0.75" bottom="0.75" header="0.3" footer="0.3"/>
  <ignoredErrors>
    <ignoredError sqref="A1:Z264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1879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1880</v>
      </c>
      <c r="D2" s="2" vm="265">
        <f ca="1">IFERROR(_xlfn.STOCKHISTORY("XIDX:" &amp; $C$1, D3, , 0, 0, 1), "Libur")</f>
        <v>218</v>
      </c>
      <c r="E2" s="2" vm="451">
        <f ca="1">IFERROR(_xlfn.STOCKHISTORY("XIDX:" &amp; $C$1, E3, , 0, 0, 1), "Libur")</f>
        <v>145</v>
      </c>
      <c r="H2" s="2" vm="451">
        <f ca="1">IFERROR(INDEX(D2:G2,COUNT(D2:G2)),"")</f>
        <v>145</v>
      </c>
      <c r="I2" s="2" vm="452">
        <f t="shared" ref="I2:V2" ca="1" si="0">IFERROR(_xlfn.STOCKHISTORY("XIDX:" &amp; $C$1, I1, , 0, 0, 1), "Libur")</f>
        <v>288</v>
      </c>
      <c r="J2" s="2" vm="453">
        <f t="shared" ca="1" si="0"/>
        <v>204</v>
      </c>
      <c r="K2" s="2" vm="342">
        <f t="shared" ca="1" si="0"/>
        <v>278</v>
      </c>
      <c r="L2" s="2" vm="85">
        <f t="shared" ca="1" si="0"/>
        <v>386</v>
      </c>
      <c r="M2" s="2" vm="189">
        <f t="shared" ca="1" si="0"/>
        <v>620</v>
      </c>
      <c r="N2" s="2" vm="231">
        <f t="shared" ca="1" si="0"/>
        <v>1065</v>
      </c>
      <c r="O2" s="2" vm="454">
        <f t="shared" ca="1" si="0"/>
        <v>440</v>
      </c>
      <c r="P2" s="2" vm="455">
        <f t="shared" ca="1" si="0"/>
        <v>1750</v>
      </c>
      <c r="Q2" s="2" vm="456">
        <f t="shared" ca="1" si="0"/>
        <v>3800</v>
      </c>
      <c r="R2" s="2" vm="457">
        <f t="shared" ca="1" si="0"/>
        <v>2790</v>
      </c>
      <c r="S2" s="2" vm="458">
        <f t="shared" ca="1" si="0"/>
        <v>291</v>
      </c>
      <c r="T2" s="2" vm="459">
        <f t="shared" ca="1" si="0"/>
        <v>381</v>
      </c>
      <c r="U2" s="2" vm="242">
        <f t="shared" ca="1" si="0"/>
        <v>330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520725501000</v>
      </c>
      <c r="E4" s="2">
        <f>IFERROR(INDEX(E51:E500,MATCH($C$4,$C$51:$C$500,0)),"")</f>
        <v>439395028000</v>
      </c>
      <c r="H4" s="2">
        <f>IFERROR(SUM(D4:G4)*(4/MAX(1,COUNT(D4:G4))),"")</f>
        <v>1920241058000</v>
      </c>
      <c r="I4" s="2">
        <f t="shared" ref="I4:V4" si="1">IFERROR(INDEX(I51:I500,MATCH($C$4,$C$51:$C$500,0)),"")</f>
        <v>2361905786000</v>
      </c>
      <c r="J4" s="2">
        <f t="shared" si="1"/>
        <v>2091352268000</v>
      </c>
      <c r="K4" s="2">
        <f t="shared" si="1"/>
        <v>2040679390000</v>
      </c>
      <c r="L4" s="2">
        <f t="shared" si="1"/>
        <v>1881767356000</v>
      </c>
      <c r="M4" s="2">
        <f t="shared" si="1"/>
        <v>1751585770000</v>
      </c>
      <c r="N4" s="2">
        <f t="shared" si="1"/>
        <v>1721907150000</v>
      </c>
      <c r="O4" s="2">
        <f t="shared" si="1"/>
        <v>1999516771000</v>
      </c>
      <c r="P4" s="2">
        <f t="shared" si="1"/>
        <v>1995807528000</v>
      </c>
      <c r="Q4" s="2">
        <f t="shared" si="1"/>
        <v>1551524990000</v>
      </c>
      <c r="R4" s="2">
        <f t="shared" si="1"/>
        <v>1522808093000</v>
      </c>
      <c r="S4" s="2">
        <f t="shared" si="1"/>
        <v>1461248284000</v>
      </c>
      <c r="T4" s="2">
        <f t="shared" si="1"/>
        <v>1214914932000</v>
      </c>
      <c r="U4" s="2">
        <f t="shared" si="1"/>
        <v>1168607832000</v>
      </c>
      <c r="V4" s="2">
        <f t="shared" si="1"/>
        <v>1097679986000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5010612000</v>
      </c>
      <c r="E5" s="2">
        <f>IFERROR(INDEX(E51:E500,MATCH($C$5,$C$51:$C$500,0)),"")</f>
        <v>17324713000</v>
      </c>
      <c r="H5" s="2">
        <f>IFERROR(SUM(D5:G5)*(4/MAX(1,COUNT(D5:G5))),"")</f>
        <v>44670650000</v>
      </c>
      <c r="I5" s="2">
        <f t="shared" ref="I5:V5" si="2">IFERROR(INDEX(I51:I500,MATCH($C$5,$C$51:$C$500,0)),"")</f>
        <v>170254994000</v>
      </c>
      <c r="J5" s="2">
        <f t="shared" si="2"/>
        <v>130147665000</v>
      </c>
      <c r="K5" s="2">
        <f t="shared" si="2"/>
        <v>106237839000</v>
      </c>
      <c r="L5" s="2">
        <f t="shared" si="2"/>
        <v>69245373000</v>
      </c>
      <c r="M5" s="2">
        <f t="shared" si="2"/>
        <v>53242894000</v>
      </c>
      <c r="N5" s="2">
        <f t="shared" si="2"/>
        <v>1192270000</v>
      </c>
      <c r="O5" s="2">
        <f t="shared" si="2"/>
        <v>27591787000</v>
      </c>
      <c r="P5" s="2">
        <f t="shared" si="2"/>
        <v>73562164000</v>
      </c>
      <c r="Q5" s="2">
        <f t="shared" si="2"/>
        <v>134712944000</v>
      </c>
      <c r="R5" s="2">
        <f t="shared" si="2"/>
        <v>274082773000</v>
      </c>
      <c r="S5" s="2">
        <f t="shared" si="2"/>
        <v>348344846000</v>
      </c>
      <c r="T5" s="2">
        <f t="shared" si="2"/>
        <v>328336316000</v>
      </c>
      <c r="U5" s="2">
        <f t="shared" si="2"/>
        <v>312183836000</v>
      </c>
      <c r="V5" s="2">
        <f t="shared" si="2"/>
        <v>298512523000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3400597147000</v>
      </c>
      <c r="E6" s="2">
        <f>IFERROR(INDEX(E51:E500,MATCH($C$6,$C$51:$C$500,0)),"")</f>
        <v>3429972727000</v>
      </c>
      <c r="H6" s="2">
        <f>IFERROR(INDEX(D6:G6,COUNT(D6:G6)),"")</f>
        <v>3429972727000</v>
      </c>
      <c r="I6" s="2">
        <f t="shared" ref="I6:V6" si="3">IFERROR(INDEX(I51:I500,MATCH($C$6,$C$51:$C$500,0)),"")</f>
        <v>3412647753000</v>
      </c>
      <c r="J6" s="2">
        <f t="shared" si="3"/>
        <v>3268244932000</v>
      </c>
      <c r="K6" s="2">
        <f t="shared" si="3"/>
        <v>3162412356000</v>
      </c>
      <c r="L6" s="2">
        <f t="shared" si="3"/>
        <v>3075138026000</v>
      </c>
      <c r="M6" s="2">
        <f t="shared" si="3"/>
        <v>3000166293000</v>
      </c>
      <c r="N6" s="2">
        <f t="shared" si="3"/>
        <v>3407888607000</v>
      </c>
      <c r="O6" s="2">
        <f t="shared" si="3"/>
        <v>3482293092000</v>
      </c>
      <c r="P6" s="2">
        <f t="shared" si="3"/>
        <v>3473671056000</v>
      </c>
      <c r="Q6" s="2">
        <f t="shared" si="3"/>
        <v>3412859859000</v>
      </c>
      <c r="R6" s="2">
        <f t="shared" si="3"/>
        <v>3120757702000</v>
      </c>
      <c r="S6" s="2">
        <f t="shared" si="3"/>
        <v>2949352584000</v>
      </c>
      <c r="T6" s="2">
        <f t="shared" si="3"/>
        <v>2717247111000</v>
      </c>
      <c r="U6" s="2">
        <f t="shared" si="3"/>
        <v>2466956754000</v>
      </c>
      <c r="V6" s="2">
        <f t="shared" si="3"/>
        <v>954138409000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9.93</v>
      </c>
      <c r="E7" s="3">
        <f>IFERROR(INDEX(E51:E500,MATCH($C$7,$C$51:$C$500,0))/1000000000,"")</f>
        <v>9.93</v>
      </c>
      <c r="H7" s="3">
        <f>IFERROR(INDEX(D7:G7,COUNT(D7:G7)),"")</f>
        <v>9.93</v>
      </c>
      <c r="I7" s="3">
        <f t="shared" ref="I7:V7" si="4">IFERROR(INDEX(I51:I500,MATCH($C$7,$C$51:$C$500,0))/1000000000,"")</f>
        <v>9.93</v>
      </c>
      <c r="J7" s="3">
        <f t="shared" si="4"/>
        <v>9.93</v>
      </c>
      <c r="K7" s="3">
        <f t="shared" si="4"/>
        <v>9.93</v>
      </c>
      <c r="L7" s="3">
        <f t="shared" si="4"/>
        <v>9.93</v>
      </c>
      <c r="M7" s="3">
        <f t="shared" si="4"/>
        <v>9.93</v>
      </c>
      <c r="N7" s="3">
        <f t="shared" si="4"/>
        <v>9.93</v>
      </c>
      <c r="O7" s="3">
        <f t="shared" si="4"/>
        <v>9.93</v>
      </c>
      <c r="P7" s="3">
        <f t="shared" si="4"/>
        <v>9.93</v>
      </c>
      <c r="Q7" s="3">
        <f t="shared" si="4"/>
        <v>9.9</v>
      </c>
      <c r="R7" s="3">
        <f t="shared" si="4"/>
        <v>9.84</v>
      </c>
      <c r="S7" s="3">
        <f t="shared" si="4"/>
        <v>9.84</v>
      </c>
      <c r="T7" s="3">
        <f t="shared" si="4"/>
        <v>9.84</v>
      </c>
      <c r="U7" s="3">
        <f t="shared" si="4"/>
        <v>9.84</v>
      </c>
      <c r="V7" s="3">
        <f t="shared" si="4"/>
        <v>9.84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145000000000</v>
      </c>
      <c r="E8" s="2">
        <f>IFERROR(INDEX(E51:E500,MATCH("Free cash flow (Quarter)",$C$51:$C$500,0)),"")</f>
        <v>28000000000</v>
      </c>
      <c r="H8" s="2">
        <f>IFERROR(INDEX(D8:G8,COUNT(D8:G8)),"")</f>
        <v>28000000000</v>
      </c>
      <c r="I8" s="2">
        <f t="shared" ref="I8:V8" si="5">IFERROR(INDEX(I51:I500,MATCH($C$8,$C$51:$C$500,0)),"")</f>
        <v>306000000000</v>
      </c>
      <c r="J8" s="2">
        <f t="shared" si="5"/>
        <v>165000000000</v>
      </c>
      <c r="K8" s="2">
        <f t="shared" si="5"/>
        <v>259000000000</v>
      </c>
      <c r="L8" s="2">
        <f t="shared" si="5"/>
        <v>391000000000</v>
      </c>
      <c r="M8" s="2">
        <f t="shared" si="5"/>
        <v>144000000000</v>
      </c>
      <c r="N8" s="2">
        <f t="shared" si="5"/>
        <v>307000000000</v>
      </c>
      <c r="O8" s="2">
        <f t="shared" si="5"/>
        <v>-97000000000</v>
      </c>
      <c r="P8" s="2">
        <f t="shared" si="5"/>
        <v>-133000000000</v>
      </c>
      <c r="Q8" s="2">
        <f t="shared" si="5"/>
        <v>147000000000</v>
      </c>
      <c r="R8" s="2">
        <f t="shared" si="5"/>
        <v>59000000000</v>
      </c>
      <c r="S8" s="2">
        <f t="shared" si="5"/>
        <v>492000000000</v>
      </c>
      <c r="T8" s="2">
        <f t="shared" si="5"/>
        <v>252000000000</v>
      </c>
      <c r="U8" s="2">
        <f t="shared" si="5"/>
        <v>159000000000</v>
      </c>
      <c r="V8" s="2">
        <f t="shared" si="5"/>
        <v>110000000000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14.59</v>
      </c>
      <c r="E9" s="3">
        <f>IFERROR(INDEX(E51:E500,MATCH("Free cash flow per share (Quarter)",$C$51:$C$500,0)),"")</f>
        <v>2.8</v>
      </c>
      <c r="H9" s="3">
        <f>IFERROR(INDEX(D9:G9,COUNT(D9:G9)),"")</f>
        <v>2.8</v>
      </c>
      <c r="I9" s="3">
        <f t="shared" ref="I9:V9" si="6">IFERROR(INDEX(I51:I500,MATCH($C$9,$C$51:$C$500,0)),"")</f>
        <v>30.85</v>
      </c>
      <c r="J9" s="3">
        <f t="shared" si="6"/>
        <v>16.649999999999999</v>
      </c>
      <c r="K9" s="3">
        <f t="shared" si="6"/>
        <v>26.07</v>
      </c>
      <c r="L9" s="3">
        <f t="shared" si="6"/>
        <v>39.380000000000003</v>
      </c>
      <c r="M9" s="3">
        <f t="shared" si="6"/>
        <v>14.45</v>
      </c>
      <c r="N9" s="3">
        <f t="shared" si="6"/>
        <v>30.89</v>
      </c>
      <c r="O9" s="3">
        <f t="shared" si="6"/>
        <v>-9.7200000000000006</v>
      </c>
      <c r="P9" s="3">
        <f t="shared" si="6"/>
        <v>-13.43</v>
      </c>
      <c r="Q9" s="3">
        <f t="shared" si="6"/>
        <v>14.89</v>
      </c>
      <c r="R9" s="3">
        <f t="shared" si="6"/>
        <v>6</v>
      </c>
      <c r="S9" s="3">
        <f t="shared" si="6"/>
        <v>49.97</v>
      </c>
      <c r="T9" s="3">
        <f t="shared" si="6"/>
        <v>25.58</v>
      </c>
      <c r="U9" s="3">
        <f t="shared" si="6"/>
        <v>16.21</v>
      </c>
      <c r="V9" s="3">
        <f t="shared" si="6"/>
        <v>11.2</v>
      </c>
    </row>
    <row r="10" spans="1:22" ht="15.5" x14ac:dyDescent="0.35">
      <c r="C10" t="s">
        <v>18</v>
      </c>
      <c r="D10" s="3">
        <f ca="1">IFERROR(IF(D9=0,"",D2/D9),"")</f>
        <v>14.941740918437286</v>
      </c>
      <c r="E10" s="3">
        <f ca="1">IFERROR(IF(E9=0,"",E2/E9),"")</f>
        <v>51.785714285714292</v>
      </c>
      <c r="I10" s="3">
        <f t="shared" ref="I10:V10" ca="1" si="7">IFERROR(IF(I9=0,"",I2/I9),"")</f>
        <v>9.3354943273905988</v>
      </c>
      <c r="J10" s="3">
        <f t="shared" ca="1" si="7"/>
        <v>12.252252252252253</v>
      </c>
      <c r="K10" s="3">
        <f t="shared" ca="1" si="7"/>
        <v>10.663598005370158</v>
      </c>
      <c r="L10" s="3">
        <f t="shared" ca="1" si="7"/>
        <v>9.8019299136617573</v>
      </c>
      <c r="M10" s="3">
        <f t="shared" ca="1" si="7"/>
        <v>42.906574394463668</v>
      </c>
      <c r="N10" s="3">
        <f t="shared" ca="1" si="7"/>
        <v>34.477177079961152</v>
      </c>
      <c r="O10" s="3">
        <f t="shared" ca="1" si="7"/>
        <v>-45.267489711934154</v>
      </c>
      <c r="P10" s="3">
        <f t="shared" ca="1" si="7"/>
        <v>-130.30528667163068</v>
      </c>
      <c r="Q10" s="3">
        <f t="shared" ca="1" si="7"/>
        <v>255.20483546004027</v>
      </c>
      <c r="R10" s="3">
        <f t="shared" ca="1" si="7"/>
        <v>465</v>
      </c>
      <c r="S10" s="3">
        <f t="shared" ca="1" si="7"/>
        <v>5.8234940964578747</v>
      </c>
      <c r="T10" s="3">
        <f t="shared" ca="1" si="7"/>
        <v>14.894448788115717</v>
      </c>
      <c r="U10" s="3">
        <f t="shared" ca="1" si="7"/>
        <v>20.357803824799504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58705680000</v>
      </c>
      <c r="E11" s="2">
        <f>IFERROR(INDEX(E51:E500,MATCH($C$11,$C$51:$C$500,0)),"")</f>
        <v>72613906000</v>
      </c>
      <c r="H11" s="2">
        <f>IFERROR(INDEX(D11:G11,COUNT(D11:G11)),"")</f>
        <v>72613906000</v>
      </c>
      <c r="I11" s="2">
        <f t="shared" ref="I11:V11" si="8">IFERROR(INDEX(I51:I500,MATCH($C$11,$C$51:$C$500,0)),"")</f>
        <v>60847909000</v>
      </c>
      <c r="J11" s="2">
        <f t="shared" si="8"/>
        <v>29843338000</v>
      </c>
      <c r="K11" s="2">
        <f t="shared" si="8"/>
        <v>98386875000</v>
      </c>
      <c r="L11" s="2">
        <f t="shared" si="8"/>
        <v>522918100000</v>
      </c>
      <c r="M11" s="2">
        <f t="shared" si="8"/>
        <v>484703777000</v>
      </c>
      <c r="N11" s="2">
        <f t="shared" si="8"/>
        <v>362469101000</v>
      </c>
      <c r="O11" s="2">
        <f t="shared" si="8"/>
        <v>185648846000</v>
      </c>
      <c r="P11" s="2">
        <f t="shared" si="8"/>
        <v>465826559000</v>
      </c>
      <c r="Q11" s="2">
        <f t="shared" si="8"/>
        <v>486385530000</v>
      </c>
      <c r="R11" s="2">
        <f t="shared" si="8"/>
        <v>336979275000</v>
      </c>
      <c r="S11" s="2">
        <f t="shared" si="8"/>
        <v>1251360158000</v>
      </c>
      <c r="T11" s="2">
        <f t="shared" si="8"/>
        <v>2053923878000</v>
      </c>
      <c r="U11" s="2">
        <f t="shared" si="8"/>
        <v>1882847828000</v>
      </c>
      <c r="V11" s="2">
        <f t="shared" si="8"/>
        <v>498446902000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357000000000</v>
      </c>
      <c r="E12" s="2">
        <f>IFERROR(INDEX(E51:E500,MATCH("Net Debt (Quarter)",$C$51:$C$500,0)),"")</f>
        <v>449000000000</v>
      </c>
      <c r="H12" s="2">
        <f>IFERROR(INDEX(D12:G12,COUNT(D12:G12)),"")</f>
        <v>449000000000</v>
      </c>
      <c r="I12" s="2">
        <f t="shared" ref="I12:V12" si="9">IFERROR(INDEX(I51:I500,MATCH($C$12,$C$51:$C$500,0)),"")</f>
        <v>461000000000</v>
      </c>
      <c r="J12" s="2">
        <f t="shared" si="9"/>
        <v>699000000000</v>
      </c>
      <c r="K12" s="2">
        <f t="shared" si="9"/>
        <v>793000000000</v>
      </c>
      <c r="L12" s="2">
        <f t="shared" si="9"/>
        <v>954000000000</v>
      </c>
      <c r="M12" s="2">
        <f t="shared" si="9"/>
        <v>1258000000000</v>
      </c>
      <c r="N12" s="2">
        <f t="shared" si="9"/>
        <v>1365000000000</v>
      </c>
      <c r="O12" s="2">
        <f t="shared" si="9"/>
        <v>1383000000000</v>
      </c>
      <c r="P12" s="2">
        <f t="shared" si="9"/>
        <v>952000000000</v>
      </c>
      <c r="Q12" s="2">
        <f t="shared" si="9"/>
        <v>453000000000</v>
      </c>
      <c r="R12" s="2">
        <f t="shared" si="9"/>
        <v>304000000000</v>
      </c>
      <c r="S12" s="2">
        <f t="shared" si="9"/>
        <v>-1251000000000</v>
      </c>
      <c r="T12" s="2">
        <f t="shared" si="9"/>
        <v>-2054000000000</v>
      </c>
      <c r="U12" s="2">
        <f t="shared" si="9"/>
        <v>-1869000000000</v>
      </c>
      <c r="V12" s="2">
        <f t="shared" si="9"/>
        <v>-469000000000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416000000000</v>
      </c>
      <c r="E13" s="2">
        <f>IFERROR(INDEX(E51:E500,MATCH("Total Debt (Quarter)",$C$51:$C$500,0)),"")</f>
        <v>522000000000</v>
      </c>
      <c r="H13" s="2">
        <f>IFERROR(INDEX(D13:G13,COUNT(D13:G13)),"")</f>
        <v>522000000000</v>
      </c>
      <c r="I13" s="2">
        <f t="shared" ref="I13:V13" si="10">IFERROR(INDEX(I51:I500,MATCH($C$13,$C$51:$C$500,0)),"")</f>
        <v>522000000000</v>
      </c>
      <c r="J13" s="2">
        <f t="shared" si="10"/>
        <v>729000000000</v>
      </c>
      <c r="K13" s="2">
        <f t="shared" si="10"/>
        <v>892000000000</v>
      </c>
      <c r="L13" s="2">
        <f t="shared" si="10"/>
        <v>1477000000000</v>
      </c>
      <c r="M13" s="2">
        <f t="shared" si="10"/>
        <v>1743000000000</v>
      </c>
      <c r="N13" s="2">
        <f t="shared" si="10"/>
        <v>1728000000000</v>
      </c>
      <c r="O13" s="2">
        <f t="shared" si="10"/>
        <v>1569000000000</v>
      </c>
      <c r="P13" s="2">
        <f t="shared" si="10"/>
        <v>1418000000000</v>
      </c>
      <c r="Q13" s="2">
        <f t="shared" si="10"/>
        <v>939000000000</v>
      </c>
      <c r="R13" s="2">
        <f t="shared" si="10"/>
        <v>641000000000</v>
      </c>
      <c r="S13" s="2">
        <f t="shared" si="10"/>
        <v>0</v>
      </c>
      <c r="T13" s="2">
        <f t="shared" si="10"/>
        <v>0</v>
      </c>
      <c r="U13" s="2">
        <f t="shared" si="10"/>
        <v>14000000000</v>
      </c>
      <c r="V13" s="2">
        <f t="shared" si="10"/>
        <v>30000000000</v>
      </c>
    </row>
    <row r="14" spans="1:22" ht="15.5" x14ac:dyDescent="0.35">
      <c r="C14" t="s">
        <v>27</v>
      </c>
      <c r="D14" s="2">
        <f>IFERROR(INDEX(D51:D500,MATCH($C$14,$C$51:$C$500,0)),"")</f>
        <v>-9382934000</v>
      </c>
      <c r="E14" s="2">
        <f>IFERROR(INDEX(E51:E500,MATCH($C$14,$C$51:$C$500,0)),"")</f>
        <v>-9414162000</v>
      </c>
      <c r="H14" s="2">
        <f>IFERROR(SUM(D14:G14)*(4/MAX(1,COUNT(D14:G14))),"")</f>
        <v>-37594192000</v>
      </c>
      <c r="I14" s="2">
        <f t="shared" ref="I14:V14" si="11">IFERROR(INDEX(I51:I500,MATCH($C$14,$C$51:$C$500,0)),"")</f>
        <v>-52932941000</v>
      </c>
      <c r="J14" s="2">
        <f t="shared" si="11"/>
        <v>-78853176000</v>
      </c>
      <c r="K14" s="2">
        <f t="shared" si="11"/>
        <v>-98606832000</v>
      </c>
      <c r="L14" s="2">
        <f t="shared" si="11"/>
        <v>-162645800000</v>
      </c>
      <c r="M14" s="2">
        <f t="shared" si="11"/>
        <v>-180355009000</v>
      </c>
      <c r="N14" s="2">
        <f t="shared" si="11"/>
        <v>-183779596000</v>
      </c>
      <c r="O14" s="2">
        <f t="shared" si="11"/>
        <v>-157609005000</v>
      </c>
      <c r="P14" s="2">
        <f t="shared" si="11"/>
        <v>-118647849000</v>
      </c>
      <c r="Q14" s="2">
        <f t="shared" si="11"/>
        <v>-745573000</v>
      </c>
      <c r="R14" s="2">
        <f t="shared" si="11"/>
        <v>-7118603000</v>
      </c>
      <c r="S14" s="2">
        <f t="shared" si="11"/>
        <v>-150924000</v>
      </c>
      <c r="T14" s="2">
        <f t="shared" si="11"/>
        <v>-156791000</v>
      </c>
      <c r="U14" s="2">
        <f t="shared" si="11"/>
        <v>-64370000</v>
      </c>
      <c r="V14" s="2">
        <f t="shared" si="11"/>
        <v>-61269000</v>
      </c>
    </row>
    <row r="15" spans="1:22" ht="15.5" x14ac:dyDescent="0.35">
      <c r="C15" t="s">
        <v>28</v>
      </c>
      <c r="D15" s="2">
        <f>IFERROR(INDEX(D51:D500,MATCH($C$15,$C$51:$C$500,0)),"")</f>
        <v>-10426526000</v>
      </c>
      <c r="E15" s="2">
        <f>IFERROR(INDEX(E51:E500,MATCH($C$15,$C$51:$C$500,0)),"")</f>
        <v>-6894211000</v>
      </c>
      <c r="H15" s="2">
        <f>IFERROR(SUM(D15:G15)*(4/MAX(1,COUNT(D15:G15))),"")</f>
        <v>-34641474000</v>
      </c>
      <c r="I15" s="2">
        <f t="shared" ref="I15:V15" si="12">IFERROR(INDEX(I51:I500,MATCH($C$15,$C$51:$C$500,0)),"")</f>
        <v>-62506471000</v>
      </c>
      <c r="J15" s="2">
        <f t="shared" si="12"/>
        <v>-42539628000</v>
      </c>
      <c r="K15" s="2">
        <f t="shared" si="12"/>
        <v>-41010873000</v>
      </c>
      <c r="L15" s="2">
        <f t="shared" si="12"/>
        <v>-24762910000</v>
      </c>
      <c r="M15" s="2">
        <f t="shared" si="12"/>
        <v>-22201630000</v>
      </c>
      <c r="N15" s="2">
        <f t="shared" si="12"/>
        <v>-25485929000</v>
      </c>
      <c r="O15" s="2">
        <f t="shared" si="12"/>
        <v>-56498410000</v>
      </c>
      <c r="P15" s="2">
        <f t="shared" si="12"/>
        <v>-69281988000</v>
      </c>
      <c r="Q15" s="2">
        <f t="shared" si="12"/>
        <v>-62298722000</v>
      </c>
      <c r="R15" s="2">
        <f t="shared" si="12"/>
        <v>-90190025000</v>
      </c>
      <c r="S15" s="2">
        <f t="shared" si="12"/>
        <v>-89234190000</v>
      </c>
      <c r="T15" s="2">
        <f t="shared" si="12"/>
        <v>-66315221000</v>
      </c>
      <c r="U15" s="2">
        <f t="shared" si="12"/>
        <v>-88218068000</v>
      </c>
      <c r="V15" s="2">
        <f t="shared" si="12"/>
        <v>-96908787000</v>
      </c>
    </row>
    <row r="16" spans="1:22" ht="15.5" x14ac:dyDescent="0.35">
      <c r="C16" t="s">
        <v>29</v>
      </c>
      <c r="D16" s="2">
        <f>IFERROR(INDEX(D51:D500,MATCH($C$16,$C$51:$C$500,0)),"")</f>
        <v>14310322000</v>
      </c>
      <c r="E16" s="2">
        <f>IFERROR(INDEX(E51:E500,MATCH($C$16,$C$51:$C$500,0)),"")</f>
        <v>24219185000</v>
      </c>
      <c r="H16" s="2">
        <f>IFERROR(SUM(D16:G16)*(4/MAX(1,COUNT(D16:G16))),"")</f>
        <v>77059014000</v>
      </c>
      <c r="I16" s="2">
        <f t="shared" ref="I16:V16" si="13">IFERROR(INDEX(I51:I500,MATCH($C$16,$C$51:$C$500,0)),"")</f>
        <v>234430022000</v>
      </c>
      <c r="J16" s="2">
        <f t="shared" si="13"/>
        <v>171792721000</v>
      </c>
      <c r="K16" s="2">
        <f t="shared" si="13"/>
        <v>162583378000</v>
      </c>
      <c r="L16" s="2">
        <f t="shared" si="13"/>
        <v>102080731000</v>
      </c>
      <c r="M16" s="2">
        <f t="shared" si="13"/>
        <v>68907521000</v>
      </c>
      <c r="N16" s="2">
        <f t="shared" si="13"/>
        <v>36467602000</v>
      </c>
      <c r="O16" s="2">
        <f t="shared" si="13"/>
        <v>86572265000</v>
      </c>
      <c r="P16" s="2">
        <f t="shared" si="13"/>
        <v>145356709000</v>
      </c>
      <c r="Q16" s="2">
        <f t="shared" si="13"/>
        <v>208947154000</v>
      </c>
      <c r="R16" s="2">
        <f t="shared" si="13"/>
        <v>349280550000</v>
      </c>
      <c r="S16" s="2">
        <f t="shared" si="13"/>
        <v>443414252000</v>
      </c>
      <c r="T16" s="2">
        <f t="shared" si="13"/>
        <v>394651537000</v>
      </c>
      <c r="U16" s="2">
        <f t="shared" si="13"/>
        <v>400401904000</v>
      </c>
      <c r="V16" s="2">
        <f t="shared" si="13"/>
        <v>395421310000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2164740000000</v>
      </c>
      <c r="E20" s="2">
        <f ca="1">IFERROR(E21*E2,"")</f>
        <v>1439850000000</v>
      </c>
      <c r="H20" s="2">
        <f t="shared" ref="H20:V20" ca="1" si="14">IFERROR(H21*H2,"")</f>
        <v>1439850000000</v>
      </c>
      <c r="I20" s="2">
        <f t="shared" ca="1" si="14"/>
        <v>2859840000000</v>
      </c>
      <c r="J20" s="2">
        <f t="shared" ca="1" si="14"/>
        <v>2025720000000</v>
      </c>
      <c r="K20" s="2">
        <f t="shared" ca="1" si="14"/>
        <v>2760540000000</v>
      </c>
      <c r="L20" s="2">
        <f t="shared" ca="1" si="14"/>
        <v>3832980000000</v>
      </c>
      <c r="M20" s="2">
        <f t="shared" ca="1" si="14"/>
        <v>6156600000000</v>
      </c>
      <c r="N20" s="2">
        <f t="shared" ca="1" si="14"/>
        <v>10575450000000</v>
      </c>
      <c r="O20" s="2">
        <f t="shared" ca="1" si="14"/>
        <v>4369200000000</v>
      </c>
      <c r="P20" s="2">
        <f t="shared" ca="1" si="14"/>
        <v>17377500000000</v>
      </c>
      <c r="Q20" s="2">
        <f t="shared" ca="1" si="14"/>
        <v>37620000000000</v>
      </c>
      <c r="R20" s="2">
        <f t="shared" ca="1" si="14"/>
        <v>27453600000000</v>
      </c>
      <c r="S20" s="2">
        <f t="shared" ca="1" si="14"/>
        <v>2863440000000</v>
      </c>
      <c r="T20" s="2">
        <f t="shared" ca="1" si="14"/>
        <v>3749040000000</v>
      </c>
      <c r="U20" s="2">
        <f t="shared" ca="1" si="14"/>
        <v>3247200000000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9930000000</v>
      </c>
      <c r="E21" s="2">
        <f>IFERROR(INDEX(E51:E500,MATCH($C$7,$C$51:$C$500,0)),"")</f>
        <v>9930000000</v>
      </c>
      <c r="H21" s="2">
        <f>IFERROR(INDEX(D21:G21,COUNT(D21:G21)),"")</f>
        <v>9930000000</v>
      </c>
      <c r="I21" s="2">
        <f t="shared" ref="I21:V21" si="15">IFERROR(INDEX(I51:I500,MATCH($C$7,$C$51:$C$500,0)),"")</f>
        <v>9930000000</v>
      </c>
      <c r="J21" s="2">
        <f t="shared" si="15"/>
        <v>9930000000</v>
      </c>
      <c r="K21" s="2">
        <f t="shared" si="15"/>
        <v>9930000000</v>
      </c>
      <c r="L21" s="2">
        <f t="shared" si="15"/>
        <v>9930000000</v>
      </c>
      <c r="M21" s="2">
        <f t="shared" si="15"/>
        <v>9930000000</v>
      </c>
      <c r="N21" s="2">
        <f t="shared" si="15"/>
        <v>9930000000</v>
      </c>
      <c r="O21" s="2">
        <f t="shared" si="15"/>
        <v>9930000000</v>
      </c>
      <c r="P21" s="2">
        <f t="shared" si="15"/>
        <v>9930000000</v>
      </c>
      <c r="Q21" s="2">
        <f t="shared" si="15"/>
        <v>9900000000</v>
      </c>
      <c r="R21" s="2">
        <f t="shared" si="15"/>
        <v>9840000000</v>
      </c>
      <c r="S21" s="2">
        <f t="shared" si="15"/>
        <v>9840000000</v>
      </c>
      <c r="T21" s="2">
        <f t="shared" si="15"/>
        <v>9840000000</v>
      </c>
      <c r="U21" s="2">
        <f t="shared" si="15"/>
        <v>9840000000</v>
      </c>
      <c r="V21" s="2">
        <f t="shared" si="15"/>
        <v>9840000000</v>
      </c>
    </row>
    <row r="23" spans="1:22" ht="15.5" x14ac:dyDescent="0.35">
      <c r="B23" t="s">
        <v>50</v>
      </c>
      <c r="C23" t="s">
        <v>51</v>
      </c>
      <c r="D23" s="3">
        <f>IFERROR(D5/D6*100,"")</f>
        <v>0.14734506274641651</v>
      </c>
      <c r="E23" s="3">
        <f>IFERROR(E5/E6*100,"")</f>
        <v>0.50509768965868507</v>
      </c>
      <c r="H23" s="3">
        <f t="shared" ref="H23:V23" si="16">IFERROR(H5/H6*100,"")</f>
        <v>1.3023616674372467</v>
      </c>
      <c r="I23" s="3">
        <f t="shared" si="16"/>
        <v>4.9889413242351708</v>
      </c>
      <c r="J23" s="3">
        <f t="shared" si="16"/>
        <v>3.9821882297039544</v>
      </c>
      <c r="K23" s="3">
        <f t="shared" si="16"/>
        <v>3.3593923574968474</v>
      </c>
      <c r="L23" s="3">
        <f t="shared" si="16"/>
        <v>2.2517809742046353</v>
      </c>
      <c r="M23" s="3">
        <f t="shared" si="16"/>
        <v>1.774664761890917</v>
      </c>
      <c r="N23" s="3">
        <f t="shared" si="16"/>
        <v>3.4985591886747963E-2</v>
      </c>
      <c r="O23" s="3">
        <f t="shared" si="16"/>
        <v>0.79234533886270597</v>
      </c>
      <c r="P23" s="3">
        <f t="shared" si="16"/>
        <v>2.1177066801687396</v>
      </c>
      <c r="Q23" s="3">
        <f t="shared" si="16"/>
        <v>3.9472158121216308</v>
      </c>
      <c r="R23" s="3">
        <f t="shared" si="16"/>
        <v>8.7825713872098614</v>
      </c>
      <c r="S23" s="3">
        <f t="shared" si="16"/>
        <v>11.810891918780504</v>
      </c>
      <c r="T23" s="3">
        <f t="shared" si="16"/>
        <v>12.08341761302548</v>
      </c>
      <c r="U23" s="3">
        <f t="shared" si="16"/>
        <v>12.654613239320692</v>
      </c>
      <c r="V23" s="3">
        <f t="shared" si="16"/>
        <v>31.286081786903519</v>
      </c>
    </row>
    <row r="24" spans="1:22" ht="15.5" x14ac:dyDescent="0.35">
      <c r="C24" t="s">
        <v>52</v>
      </c>
      <c r="D24" s="4">
        <f>IFERROR(_xlfn.RRI(5,I23,D23),"")</f>
        <v>-0.50561482593681473</v>
      </c>
      <c r="E24" s="4">
        <f>IFERROR(_xlfn.RRI(5,J23,E23),"")</f>
        <v>-0.33831586848631434</v>
      </c>
      <c r="H24" s="4">
        <f t="shared" ref="H24:V24" si="17">IFERROR(_xlfn.RRI(5,M23,H23),"")</f>
        <v>-6.0010384381394499E-2</v>
      </c>
      <c r="I24" s="4">
        <f t="shared" si="17"/>
        <v>1.696645351433459</v>
      </c>
      <c r="J24" s="4">
        <f t="shared" si="17"/>
        <v>0.38115193239227252</v>
      </c>
      <c r="K24" s="4">
        <f t="shared" si="17"/>
        <v>9.6677629563806544E-2</v>
      </c>
      <c r="L24" s="4">
        <f t="shared" si="17"/>
        <v>-0.10618620195930872</v>
      </c>
      <c r="M24" s="4">
        <f t="shared" si="17"/>
        <v>-0.27372862481781579</v>
      </c>
      <c r="N24" s="4">
        <f t="shared" si="17"/>
        <v>-0.68788020997253052</v>
      </c>
      <c r="O24" s="4">
        <f t="shared" si="17"/>
        <v>-0.42011090146847363</v>
      </c>
      <c r="P24" s="4">
        <f t="shared" si="17"/>
        <v>-0.30060361048247541</v>
      </c>
      <c r="Q24" s="4">
        <f t="shared" si="17"/>
        <v>-0.33902057779419426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17.309999999999999</v>
      </c>
      <c r="J25" s="3">
        <f t="shared" si="18"/>
        <v>13.01</v>
      </c>
      <c r="K25" s="3">
        <f t="shared" si="18"/>
        <v>12.24</v>
      </c>
      <c r="L25" s="3">
        <f t="shared" si="18"/>
        <v>7.78</v>
      </c>
      <c r="M25" s="3">
        <f t="shared" si="18"/>
        <v>4.7</v>
      </c>
      <c r="N25" s="3">
        <f t="shared" si="18"/>
        <v>1.1100000000000001</v>
      </c>
      <c r="O25" s="3">
        <f t="shared" si="18"/>
        <v>3.03</v>
      </c>
      <c r="P25" s="3">
        <f t="shared" si="18"/>
        <v>7.66</v>
      </c>
      <c r="Q25" s="3">
        <f t="shared" si="18"/>
        <v>14.81</v>
      </c>
      <c r="R25" s="3">
        <f t="shared" si="18"/>
        <v>26.34</v>
      </c>
      <c r="S25" s="3">
        <f t="shared" si="18"/>
        <v>36</v>
      </c>
      <c r="T25" s="3">
        <f t="shared" si="18"/>
        <v>33.380000000000003</v>
      </c>
      <c r="U25" s="3">
        <f t="shared" si="18"/>
        <v>31.73</v>
      </c>
      <c r="V25" s="3">
        <f t="shared" si="18"/>
        <v>30.34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0.73218717112827769</v>
      </c>
      <c r="J26" s="4">
        <f t="shared" si="19"/>
        <v>0.33834146489740236</v>
      </c>
      <c r="K26" s="4">
        <f t="shared" si="19"/>
        <v>9.8273562978724138E-2</v>
      </c>
      <c r="L26" s="4">
        <f t="shared" si="19"/>
        <v>-0.12080561114653166</v>
      </c>
      <c r="M26" s="4">
        <f t="shared" si="19"/>
        <v>-0.29157085897444357</v>
      </c>
      <c r="N26" s="4">
        <f t="shared" si="19"/>
        <v>-0.50134050186973478</v>
      </c>
      <c r="O26" s="4">
        <f t="shared" si="19"/>
        <v>-0.38114164407393336</v>
      </c>
      <c r="P26" s="4">
        <f t="shared" si="19"/>
        <v>-0.24742161703004906</v>
      </c>
      <c r="Q26" s="4">
        <f t="shared" si="19"/>
        <v>-0.13362104099002026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52.43962749244713</v>
      </c>
      <c r="E27" s="3">
        <f>IFERROR(E4/E21,"")</f>
        <v>44.2492475327291</v>
      </c>
      <c r="H27" s="3">
        <f t="shared" ref="H27:V27" si="20">IFERROR(H4/H21,"")</f>
        <v>193.37775005035246</v>
      </c>
      <c r="I27" s="3">
        <f t="shared" si="20"/>
        <v>237.85556757301109</v>
      </c>
      <c r="J27" s="3">
        <f t="shared" si="20"/>
        <v>210.6094932527694</v>
      </c>
      <c r="K27" s="3">
        <f t="shared" si="20"/>
        <v>205.50648439073515</v>
      </c>
      <c r="L27" s="3">
        <f t="shared" si="20"/>
        <v>189.50325840886202</v>
      </c>
      <c r="M27" s="3">
        <f t="shared" si="20"/>
        <v>176.3933303121853</v>
      </c>
      <c r="N27" s="3">
        <f t="shared" si="20"/>
        <v>173.40454682779458</v>
      </c>
      <c r="O27" s="3">
        <f t="shared" si="20"/>
        <v>201.3612055387714</v>
      </c>
      <c r="P27" s="3">
        <f t="shared" si="20"/>
        <v>200.98766646525681</v>
      </c>
      <c r="Q27" s="3">
        <f t="shared" si="20"/>
        <v>156.71969595959595</v>
      </c>
      <c r="R27" s="3">
        <f t="shared" si="20"/>
        <v>154.7569200203252</v>
      </c>
      <c r="S27" s="3">
        <f t="shared" si="20"/>
        <v>148.5008418699187</v>
      </c>
      <c r="T27" s="3">
        <f t="shared" si="20"/>
        <v>123.46696463414634</v>
      </c>
      <c r="U27" s="3">
        <f t="shared" si="20"/>
        <v>118.76095853658536</v>
      </c>
      <c r="V27" s="3">
        <f t="shared" si="20"/>
        <v>111.55284410569105</v>
      </c>
    </row>
    <row r="28" spans="1:22" ht="15.5" x14ac:dyDescent="0.35">
      <c r="C28" t="s">
        <v>57</v>
      </c>
      <c r="D28" s="4">
        <f>IFERROR(_xlfn.RRI(5,I27,D27),"")</f>
        <v>-0.26095777011369559</v>
      </c>
      <c r="E28" s="4">
        <f>IFERROR(_xlfn.RRI(5,J27,E27),"")</f>
        <v>-0.268042964848487</v>
      </c>
      <c r="H28" s="4">
        <f t="shared" ref="H28:V28" si="21">IFERROR(_xlfn.RRI(5,M27,H27),"")</f>
        <v>1.8555899638387441E-2</v>
      </c>
      <c r="I28" s="4">
        <f t="shared" si="21"/>
        <v>6.5247609137573548E-2</v>
      </c>
      <c r="J28" s="4">
        <f t="shared" si="21"/>
        <v>9.0215184073680899E-3</v>
      </c>
      <c r="K28" s="4">
        <f t="shared" si="21"/>
        <v>4.456710193210256E-3</v>
      </c>
      <c r="L28" s="4">
        <f t="shared" si="21"/>
        <v>3.8720302477965651E-2</v>
      </c>
      <c r="M28" s="4">
        <f t="shared" si="21"/>
        <v>2.6517639008098115E-2</v>
      </c>
      <c r="N28" s="4">
        <f t="shared" si="21"/>
        <v>3.1493066401196534E-2</v>
      </c>
      <c r="O28" s="4">
        <f t="shared" si="21"/>
        <v>0.10277016073310796</v>
      </c>
      <c r="P28" s="4">
        <f t="shared" si="21"/>
        <v>0.11096184246020191</v>
      </c>
      <c r="Q28" s="4">
        <f t="shared" si="21"/>
        <v>7.0356834819101266E-2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0.33051498847040728</v>
      </c>
      <c r="J29" s="4">
        <f t="shared" si="22"/>
        <v>6.2908496732026115E-2</v>
      </c>
      <c r="K29" s="4">
        <f t="shared" si="22"/>
        <v>0.57326478149100257</v>
      </c>
      <c r="L29" s="4">
        <f t="shared" si="22"/>
        <v>0.65531914893617016</v>
      </c>
      <c r="M29" s="4">
        <f t="shared" si="22"/>
        <v>3.2342342342342336</v>
      </c>
      <c r="N29" s="4">
        <f t="shared" si="22"/>
        <v>-0.63366336633663356</v>
      </c>
      <c r="O29" s="4">
        <f t="shared" si="22"/>
        <v>-0.60443864229765021</v>
      </c>
      <c r="P29" s="4">
        <f t="shared" si="22"/>
        <v>-0.48278190411883865</v>
      </c>
      <c r="Q29" s="4">
        <f t="shared" si="22"/>
        <v>-0.4377372817008352</v>
      </c>
      <c r="R29" s="4">
        <f t="shared" si="22"/>
        <v>-0.26833333333333331</v>
      </c>
      <c r="S29" s="4">
        <f t="shared" si="22"/>
        <v>7.8490113840623044E-2</v>
      </c>
      <c r="T29" s="4">
        <f t="shared" si="22"/>
        <v>5.2001260636621562E-2</v>
      </c>
      <c r="U29" s="4">
        <f t="shared" si="22"/>
        <v>4.5814106789716563E-2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-0.18699506585653461</v>
      </c>
      <c r="I30" s="4">
        <f t="shared" si="23"/>
        <v>0.12936774073874002</v>
      </c>
      <c r="J30" s="4">
        <f t="shared" si="23"/>
        <v>2.4831376378040473E-2</v>
      </c>
      <c r="K30" s="4">
        <f t="shared" si="23"/>
        <v>8.4448289260258685E-2</v>
      </c>
      <c r="L30" s="4">
        <f t="shared" si="23"/>
        <v>7.4322130397302719E-2</v>
      </c>
      <c r="M30" s="4">
        <f t="shared" si="23"/>
        <v>1.7235900321338392E-2</v>
      </c>
      <c r="N30" s="4">
        <f t="shared" si="23"/>
        <v>-0.13883835585993184</v>
      </c>
      <c r="O30" s="4">
        <f t="shared" si="23"/>
        <v>1.8585173910617224E-3</v>
      </c>
      <c r="P30" s="4">
        <f t="shared" si="23"/>
        <v>0.28246590343739325</v>
      </c>
      <c r="Q30" s="4">
        <f t="shared" si="23"/>
        <v>1.2682960729723572E-2</v>
      </c>
      <c r="R30" s="4">
        <f t="shared" si="23"/>
        <v>4.2128233561709971E-2</v>
      </c>
      <c r="S30" s="4">
        <f t="shared" si="23"/>
        <v>0.20275769563098933</v>
      </c>
      <c r="T30" s="4">
        <f t="shared" si="23"/>
        <v>3.962586826133814E-2</v>
      </c>
      <c r="U30" s="4">
        <f t="shared" si="23"/>
        <v>6.4616142140356048E-2</v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342.37</v>
      </c>
      <c r="E32" s="3">
        <f>IFERROR(INDEX(E51:E500,MATCH($A$32,$C$51:$C$500,0)),"")</f>
        <v>345.33</v>
      </c>
      <c r="H32" s="3">
        <f>IFERROR(INDEX(D32:G32,COUNT(D32:G32)),"")</f>
        <v>345.33</v>
      </c>
      <c r="I32" s="3">
        <f t="shared" ref="I32:V32" si="24">IFERROR(INDEX(I51:I500,MATCH($C$32,$C$51:$C$500,0)),"")</f>
        <v>343.59</v>
      </c>
      <c r="J32" s="3">
        <f t="shared" si="24"/>
        <v>329.05</v>
      </c>
      <c r="K32" s="3">
        <f t="shared" si="24"/>
        <v>318.39</v>
      </c>
      <c r="L32" s="3">
        <f t="shared" si="24"/>
        <v>309.61</v>
      </c>
      <c r="M32" s="3">
        <f t="shared" si="24"/>
        <v>302.06</v>
      </c>
      <c r="N32" s="3">
        <f t="shared" si="24"/>
        <v>343.1</v>
      </c>
      <c r="O32" s="3">
        <f t="shared" si="24"/>
        <v>350.59</v>
      </c>
      <c r="P32" s="3">
        <f t="shared" si="24"/>
        <v>349.72</v>
      </c>
      <c r="Q32" s="3">
        <f t="shared" si="24"/>
        <v>344.7</v>
      </c>
      <c r="R32" s="3">
        <f t="shared" si="24"/>
        <v>317.22000000000003</v>
      </c>
      <c r="S32" s="3">
        <f t="shared" si="24"/>
        <v>299.8</v>
      </c>
      <c r="T32" s="3">
        <f t="shared" si="24"/>
        <v>276.20999999999998</v>
      </c>
      <c r="U32" s="3">
        <f t="shared" si="24"/>
        <v>250.77</v>
      </c>
      <c r="V32" s="3">
        <f t="shared" si="24"/>
        <v>96.99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0.42</v>
      </c>
      <c r="E33" s="3">
        <f>IFERROR(INDEX(E51:E500,MATCH($A$33,$C$51:$C$500,0)),"")</f>
        <v>0.62</v>
      </c>
      <c r="H33" s="3">
        <f>IFERROR(INDEX(D33:G33,COUNT(D33:G33)),"")</f>
        <v>0.62</v>
      </c>
      <c r="I33" s="3">
        <f t="shared" ref="I33:V33" si="25">IFERROR(INDEX(I51:I500,MATCH($C$33,$C$51:$C$500,0)),"")</f>
        <v>0.84</v>
      </c>
      <c r="J33" s="3">
        <f t="shared" si="25"/>
        <v>0.62</v>
      </c>
      <c r="K33" s="3">
        <f t="shared" si="25"/>
        <v>0.87</v>
      </c>
      <c r="L33" s="3">
        <f t="shared" si="25"/>
        <v>1.25</v>
      </c>
      <c r="M33" s="3">
        <f t="shared" si="25"/>
        <v>2.0499999999999998</v>
      </c>
      <c r="N33" s="3">
        <f t="shared" si="25"/>
        <v>3.1</v>
      </c>
      <c r="O33" s="3">
        <f t="shared" si="25"/>
        <v>1.26</v>
      </c>
      <c r="P33" s="3">
        <f t="shared" si="25"/>
        <v>5</v>
      </c>
      <c r="Q33" s="3">
        <f t="shared" si="25"/>
        <v>11.02</v>
      </c>
      <c r="R33" s="3">
        <f t="shared" si="25"/>
        <v>8.8000000000000007</v>
      </c>
      <c r="S33" s="3">
        <f t="shared" si="25"/>
        <v>0.97</v>
      </c>
      <c r="T33" s="3">
        <f t="shared" si="25"/>
        <v>1.38</v>
      </c>
      <c r="U33" s="3">
        <f t="shared" si="25"/>
        <v>1.32</v>
      </c>
      <c r="V33" s="3">
        <f t="shared" si="25"/>
        <v>0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371.79</v>
      </c>
      <c r="E34" s="3">
        <f>IFERROR(INDEX(E51:E500,MATCH($A$34,$C$51:$C$500,0)),"")</f>
        <v>122.99</v>
      </c>
      <c r="H34" s="3">
        <f>IFERROR(INDEX(D34:G34,COUNT(D34:G34)),"")</f>
        <v>122.99</v>
      </c>
      <c r="I34" s="3">
        <f t="shared" ref="I34:V34" si="26">IFERROR(INDEX(I51:I500,MATCH($C$34,$C$51:$C$500,0)),"")</f>
        <v>16.64</v>
      </c>
      <c r="J34" s="3">
        <f t="shared" si="26"/>
        <v>15.68</v>
      </c>
      <c r="K34" s="3">
        <f t="shared" si="26"/>
        <v>22.71</v>
      </c>
      <c r="L34" s="3">
        <f t="shared" si="26"/>
        <v>49.61</v>
      </c>
      <c r="M34" s="3">
        <f t="shared" si="26"/>
        <v>131.91</v>
      </c>
      <c r="N34" s="3">
        <f t="shared" si="26"/>
        <v>959.46</v>
      </c>
      <c r="O34" s="3">
        <f t="shared" si="26"/>
        <v>145.21</v>
      </c>
      <c r="P34" s="3">
        <f t="shared" si="26"/>
        <v>228.46</v>
      </c>
      <c r="Q34" s="3">
        <f t="shared" si="26"/>
        <v>256.58</v>
      </c>
      <c r="R34" s="3">
        <f t="shared" si="26"/>
        <v>105.92</v>
      </c>
      <c r="S34" s="3">
        <f t="shared" si="26"/>
        <v>8.08</v>
      </c>
      <c r="T34" s="3">
        <f t="shared" si="26"/>
        <v>11.41</v>
      </c>
      <c r="U34" s="3">
        <f t="shared" si="26"/>
        <v>10.4</v>
      </c>
      <c r="V34" s="3">
        <f t="shared" si="26"/>
        <v>0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2.77</v>
      </c>
      <c r="E35" s="3">
        <f>IFERROR(INDEX(E51:E500,MATCH($A$35,$C$51:$C$500,0)),"")</f>
        <v>4.84</v>
      </c>
      <c r="H35" s="3">
        <f>IFERROR(INDEX(D35:G35,COUNT(D35:G35)),"")</f>
        <v>4.84</v>
      </c>
      <c r="I35" s="3">
        <f t="shared" ref="I35:V35" si="27">IFERROR(INDEX(I51:I500,MATCH($C$35,$C$51:$C$500,0)),"")</f>
        <v>1.21</v>
      </c>
      <c r="J35" s="3">
        <f t="shared" si="27"/>
        <v>0.97</v>
      </c>
      <c r="K35" s="3">
        <f t="shared" si="27"/>
        <v>1.35</v>
      </c>
      <c r="L35" s="3">
        <f t="shared" si="27"/>
        <v>2.04</v>
      </c>
      <c r="M35" s="3">
        <f t="shared" si="27"/>
        <v>3.52</v>
      </c>
      <c r="N35" s="3">
        <f t="shared" si="27"/>
        <v>6.14</v>
      </c>
      <c r="O35" s="3">
        <f t="shared" si="27"/>
        <v>2.19</v>
      </c>
      <c r="P35" s="3">
        <f t="shared" si="27"/>
        <v>8.7100000000000009</v>
      </c>
      <c r="Q35" s="3">
        <f t="shared" si="27"/>
        <v>24.25</v>
      </c>
      <c r="R35" s="3">
        <f t="shared" si="27"/>
        <v>18.02</v>
      </c>
      <c r="S35" s="3">
        <f t="shared" si="27"/>
        <v>1.96</v>
      </c>
      <c r="T35" s="3">
        <f t="shared" si="27"/>
        <v>3.09</v>
      </c>
      <c r="U35" s="3">
        <f t="shared" si="27"/>
        <v>2.78</v>
      </c>
      <c r="V35" s="3">
        <f t="shared" si="27"/>
        <v>0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520725501000</v>
      </c>
      <c r="E51" s="5">
        <v>439395028000</v>
      </c>
      <c r="F51" s="5">
        <v>579603157000</v>
      </c>
      <c r="G51" s="5">
        <v>688692958000</v>
      </c>
      <c r="I51" s="5">
        <v>2361905786000</v>
      </c>
      <c r="J51" s="5">
        <v>2091352268000</v>
      </c>
      <c r="K51" s="5">
        <v>2040679390000</v>
      </c>
      <c r="L51" s="5">
        <v>1881767356000</v>
      </c>
      <c r="M51" s="5">
        <v>1751585770000</v>
      </c>
      <c r="N51" s="5">
        <v>1721907150000</v>
      </c>
      <c r="O51" s="5">
        <v>1999516771000</v>
      </c>
      <c r="P51" s="5">
        <v>1995807528000</v>
      </c>
      <c r="Q51" s="5">
        <v>1551524990000</v>
      </c>
      <c r="R51" s="5">
        <v>1522808093000</v>
      </c>
      <c r="S51" s="5">
        <v>1461248284000</v>
      </c>
      <c r="T51" s="5">
        <v>1214914932000</v>
      </c>
      <c r="U51" s="5">
        <v>1168607832000</v>
      </c>
      <c r="V51" s="5">
        <v>1097679986000</v>
      </c>
    </row>
    <row r="52" spans="2:22" ht="15.5" x14ac:dyDescent="0.35">
      <c r="C52" t="s">
        <v>82</v>
      </c>
      <c r="D52" s="5">
        <v>-377813064000</v>
      </c>
      <c r="E52" s="5">
        <v>-317301015000</v>
      </c>
      <c r="F52" s="5">
        <v>-405919864000</v>
      </c>
      <c r="G52" s="5">
        <v>-473053894000</v>
      </c>
      <c r="I52" s="5">
        <v>-1649067618000</v>
      </c>
      <c r="J52" s="5">
        <v>-1492901105000</v>
      </c>
      <c r="K52" s="5">
        <v>-1395657645000</v>
      </c>
      <c r="L52" s="5">
        <v>-1112848157000</v>
      </c>
      <c r="M52" s="5">
        <v>-975520058000</v>
      </c>
      <c r="N52" s="5">
        <v>-1001749360000</v>
      </c>
      <c r="O52" s="5">
        <v>-1124627994000</v>
      </c>
      <c r="P52" s="5">
        <v>-1289162817000</v>
      </c>
      <c r="Q52" s="5">
        <v>-1078706539000</v>
      </c>
      <c r="R52" s="5">
        <v>-1011809686000</v>
      </c>
      <c r="S52" s="5">
        <v>-967669232000</v>
      </c>
      <c r="T52" s="5">
        <v>-842453608000</v>
      </c>
      <c r="U52" s="5">
        <v>-706399933000</v>
      </c>
      <c r="V52" s="5">
        <v>-607844710000</v>
      </c>
    </row>
    <row r="53" spans="2:22" ht="15.5" x14ac:dyDescent="0.35">
      <c r="C53" t="s">
        <v>84</v>
      </c>
      <c r="D53" s="5">
        <v>142912437000</v>
      </c>
      <c r="E53" s="5">
        <v>122094013000</v>
      </c>
      <c r="F53" s="5">
        <v>173683293000</v>
      </c>
      <c r="G53" s="5">
        <v>215639064000</v>
      </c>
      <c r="I53" s="5">
        <v>712838168000</v>
      </c>
      <c r="J53" s="5">
        <v>598451163000</v>
      </c>
      <c r="K53" s="5">
        <v>645021745000</v>
      </c>
      <c r="L53" s="5">
        <v>768919199000</v>
      </c>
      <c r="M53" s="5">
        <v>776065712000</v>
      </c>
      <c r="N53" s="5">
        <v>720157790000</v>
      </c>
      <c r="O53" s="5">
        <v>874888777000</v>
      </c>
      <c r="P53" s="5">
        <v>706644711000</v>
      </c>
      <c r="Q53" s="5">
        <v>472818451000</v>
      </c>
      <c r="R53" s="5">
        <v>510998407000</v>
      </c>
      <c r="S53" s="5">
        <v>493579052000</v>
      </c>
      <c r="T53" s="5">
        <v>372461324000</v>
      </c>
      <c r="U53" s="5">
        <v>462207899000</v>
      </c>
      <c r="V53" s="5">
        <v>489835276000</v>
      </c>
    </row>
    <row r="54" spans="2:22" ht="15.5" x14ac:dyDescent="0.35">
      <c r="C54" t="s">
        <v>85</v>
      </c>
      <c r="D54" s="5">
        <v>-119903853000</v>
      </c>
      <c r="E54" s="5">
        <v>-89675897000</v>
      </c>
      <c r="F54" s="5">
        <v>-120211588000</v>
      </c>
      <c r="G54" s="5">
        <v>-114890211000</v>
      </c>
      <c r="I54" s="5">
        <v>-427483114000</v>
      </c>
      <c r="J54" s="5">
        <v>-351920500000</v>
      </c>
      <c r="K54" s="5">
        <v>-388930046000</v>
      </c>
      <c r="L54" s="5">
        <v>-515848512000</v>
      </c>
      <c r="M54" s="5">
        <v>-540920044000</v>
      </c>
      <c r="N54" s="5">
        <v>-504998016000</v>
      </c>
      <c r="O54" s="5">
        <v>-640944463000</v>
      </c>
      <c r="P54" s="5">
        <v>-459142682000</v>
      </c>
      <c r="Q54" s="5">
        <v>-280722366000</v>
      </c>
      <c r="R54" s="5">
        <v>-182576972000</v>
      </c>
      <c r="S54" s="5">
        <v>-170315697000</v>
      </c>
      <c r="T54" s="5">
        <v>-129325643000</v>
      </c>
      <c r="U54" s="5">
        <v>-133029892000</v>
      </c>
      <c r="V54" s="5">
        <v>-122702408000</v>
      </c>
    </row>
    <row r="55" spans="2:22" ht="15.5" x14ac:dyDescent="0.35">
      <c r="C55" t="s">
        <v>386</v>
      </c>
      <c r="D55" s="5">
        <v>-69455492000</v>
      </c>
      <c r="E55" s="5">
        <v>-54167270000</v>
      </c>
      <c r="F55" s="5">
        <v>-62629516000</v>
      </c>
      <c r="G55" s="5">
        <v>-68170459000</v>
      </c>
      <c r="I55" s="5">
        <v>-235812355000</v>
      </c>
      <c r="J55" s="5">
        <v>-161319928000</v>
      </c>
      <c r="K55" s="5">
        <v>-200445187000</v>
      </c>
      <c r="L55" s="5">
        <v>-248745467000</v>
      </c>
      <c r="M55" s="5">
        <v>-331352704000</v>
      </c>
      <c r="N55" s="5">
        <v>-315425347000</v>
      </c>
      <c r="O55" s="5">
        <v>-341702497000</v>
      </c>
      <c r="P55" s="5">
        <v>-181053318000</v>
      </c>
      <c r="Q55" s="5">
        <v>-85403477000</v>
      </c>
      <c r="R55" s="5">
        <v>-50804207000</v>
      </c>
      <c r="S55" s="5">
        <v>-13575530000</v>
      </c>
      <c r="T55" s="5">
        <v>-8461236000</v>
      </c>
      <c r="U55" s="5">
        <v>-9504145000</v>
      </c>
      <c r="V55" s="5">
        <v>-11994118000</v>
      </c>
    </row>
    <row r="56" spans="2:22" ht="15.5" x14ac:dyDescent="0.35">
      <c r="C56" t="s">
        <v>387</v>
      </c>
      <c r="D56" s="5">
        <v>-55571738000</v>
      </c>
      <c r="E56" s="5">
        <v>-43270798000</v>
      </c>
      <c r="F56" s="5">
        <v>-61946662000</v>
      </c>
      <c r="G56" s="5">
        <v>-49186196000</v>
      </c>
      <c r="I56" s="5">
        <v>-208435136000</v>
      </c>
      <c r="J56" s="5">
        <v>-203340530000</v>
      </c>
      <c r="K56" s="5">
        <v>-230848497000</v>
      </c>
      <c r="L56" s="5">
        <v>-258523944000</v>
      </c>
      <c r="M56" s="5">
        <v>-237082953000</v>
      </c>
      <c r="N56" s="5">
        <v>-244673134000</v>
      </c>
      <c r="O56" s="5">
        <v>-309922401000</v>
      </c>
      <c r="P56" s="5">
        <v>-277293746000</v>
      </c>
      <c r="Q56" s="5">
        <v>-199807120000</v>
      </c>
      <c r="R56" s="5">
        <v>-139501962000</v>
      </c>
      <c r="S56" s="5">
        <v>-149168320000</v>
      </c>
      <c r="T56" s="5">
        <v>-127809487000</v>
      </c>
      <c r="U56" s="5">
        <v>-125389795000</v>
      </c>
      <c r="V56" s="5">
        <v>-111862332000</v>
      </c>
    </row>
    <row r="57" spans="2:22" ht="15.5" x14ac:dyDescent="0.35">
      <c r="C57" t="s">
        <v>81</v>
      </c>
      <c r="D57" s="5">
        <v>-1213000</v>
      </c>
      <c r="E57" s="5">
        <v>261000</v>
      </c>
      <c r="F57" s="5">
        <v>-2955000</v>
      </c>
      <c r="G57" s="5">
        <v>436000</v>
      </c>
      <c r="I57" s="5">
        <v>-1372000</v>
      </c>
      <c r="J57" s="5">
        <v>-901000</v>
      </c>
      <c r="K57" s="5">
        <v>1672000</v>
      </c>
      <c r="L57" s="5">
        <v>-5400000</v>
      </c>
      <c r="M57" s="5">
        <v>1606000</v>
      </c>
      <c r="N57" s="5">
        <v>-2699000</v>
      </c>
      <c r="O57" s="5">
        <v>1391000</v>
      </c>
      <c r="P57" s="5">
        <v>2748000</v>
      </c>
      <c r="Q57" s="5">
        <v>4922000</v>
      </c>
      <c r="R57" s="5">
        <v>3654000</v>
      </c>
    </row>
    <row r="58" spans="2:22" ht="15.5" x14ac:dyDescent="0.35">
      <c r="C58" t="s">
        <v>94</v>
      </c>
      <c r="D58" s="5">
        <v>23008584000</v>
      </c>
      <c r="E58" s="5">
        <v>32418116000</v>
      </c>
      <c r="F58" s="5">
        <v>53471705000</v>
      </c>
      <c r="G58" s="5">
        <v>100748853000</v>
      </c>
      <c r="I58" s="5">
        <v>285355054000</v>
      </c>
      <c r="J58" s="5">
        <v>246530663000</v>
      </c>
      <c r="K58" s="5">
        <v>256091699000</v>
      </c>
      <c r="L58" s="5">
        <v>253070687000</v>
      </c>
      <c r="M58" s="5">
        <v>235145668000</v>
      </c>
      <c r="N58" s="5">
        <v>215159774000</v>
      </c>
      <c r="O58" s="5">
        <v>233944314000</v>
      </c>
      <c r="P58" s="5">
        <v>247502029000</v>
      </c>
      <c r="Q58" s="5">
        <v>192096085000</v>
      </c>
      <c r="R58" s="5">
        <v>328421435000</v>
      </c>
      <c r="S58" s="5">
        <v>323263355000</v>
      </c>
      <c r="T58" s="5">
        <v>243135681000</v>
      </c>
      <c r="U58" s="5">
        <v>329178007000</v>
      </c>
      <c r="V58" s="5">
        <v>367132868000</v>
      </c>
    </row>
    <row r="59" spans="2:22" ht="15.5" x14ac:dyDescent="0.35">
      <c r="C59" t="s">
        <v>95</v>
      </c>
      <c r="D59" s="5">
        <v>-8698262000</v>
      </c>
      <c r="E59" s="5">
        <v>-8198931000</v>
      </c>
      <c r="F59" s="5">
        <v>-9796772000</v>
      </c>
      <c r="G59" s="5">
        <v>-11071462000</v>
      </c>
      <c r="I59" s="5">
        <v>-50925032000</v>
      </c>
      <c r="J59" s="5">
        <v>-74737942000</v>
      </c>
      <c r="K59" s="5">
        <v>-93508321000</v>
      </c>
      <c r="L59" s="5">
        <v>-150989956000</v>
      </c>
      <c r="M59" s="5">
        <v>-166238147000</v>
      </c>
      <c r="N59" s="5">
        <v>-178692172000</v>
      </c>
      <c r="O59" s="5">
        <v>-147372049000</v>
      </c>
      <c r="P59" s="5">
        <v>-102145320000</v>
      </c>
      <c r="Q59" s="5">
        <v>16851069000</v>
      </c>
      <c r="R59" s="5">
        <v>20859115000</v>
      </c>
      <c r="S59" s="5">
        <v>120150897000</v>
      </c>
      <c r="T59" s="5">
        <v>151515856000</v>
      </c>
      <c r="U59" s="5">
        <v>71223897000</v>
      </c>
      <c r="V59" s="5">
        <v>28288442000</v>
      </c>
    </row>
    <row r="60" spans="2:22" ht="15.5" x14ac:dyDescent="0.35">
      <c r="C60" t="s">
        <v>431</v>
      </c>
      <c r="D60" s="5">
        <v>684672000</v>
      </c>
      <c r="E60" s="5">
        <v>1215231000</v>
      </c>
      <c r="F60" s="5">
        <v>741141000</v>
      </c>
      <c r="G60" s="5">
        <v>510047000</v>
      </c>
      <c r="I60" s="5">
        <v>2007909000</v>
      </c>
      <c r="J60" s="5">
        <v>4115234000</v>
      </c>
      <c r="K60" s="5">
        <v>5098511000</v>
      </c>
      <c r="L60" s="5">
        <v>11655844000</v>
      </c>
      <c r="M60" s="5">
        <v>14116862000</v>
      </c>
      <c r="N60" s="5">
        <v>5087424000</v>
      </c>
      <c r="O60" s="5">
        <v>10236956000</v>
      </c>
      <c r="P60" s="5">
        <v>16502529000</v>
      </c>
      <c r="Q60" s="5">
        <v>17596642000</v>
      </c>
      <c r="R60" s="5">
        <v>27977718000</v>
      </c>
      <c r="S60" s="5">
        <v>120301821000</v>
      </c>
      <c r="T60" s="5">
        <v>151672647000</v>
      </c>
      <c r="U60" s="5">
        <v>71288267000</v>
      </c>
      <c r="V60" s="5">
        <v>28349711000</v>
      </c>
    </row>
    <row r="61" spans="2:22" ht="15.5" x14ac:dyDescent="0.35">
      <c r="C61" t="s">
        <v>27</v>
      </c>
      <c r="D61" s="5">
        <v>-9382934000</v>
      </c>
      <c r="E61" s="5">
        <v>-9414162000</v>
      </c>
      <c r="F61" s="5">
        <v>-10537913000</v>
      </c>
      <c r="G61" s="5">
        <v>-11581509000</v>
      </c>
      <c r="I61" s="5">
        <v>-52932941000</v>
      </c>
      <c r="J61" s="5">
        <v>-78853176000</v>
      </c>
      <c r="K61" s="5">
        <v>-98606832000</v>
      </c>
      <c r="L61" s="5">
        <v>-162645800000</v>
      </c>
      <c r="M61" s="5">
        <v>-180355009000</v>
      </c>
      <c r="N61" s="5">
        <v>-183779596000</v>
      </c>
      <c r="O61" s="5">
        <v>-157609005000</v>
      </c>
      <c r="P61" s="5">
        <v>-118647849000</v>
      </c>
      <c r="Q61" s="5">
        <v>-745573000</v>
      </c>
      <c r="R61" s="5">
        <v>-7118603000</v>
      </c>
      <c r="S61" s="5">
        <v>-150924000</v>
      </c>
      <c r="T61" s="5">
        <v>-156791000</v>
      </c>
      <c r="U61" s="5">
        <v>-64370000</v>
      </c>
      <c r="V61" s="5">
        <v>-61269000</v>
      </c>
    </row>
    <row r="62" spans="2:22" ht="15.5" x14ac:dyDescent="0.35">
      <c r="C62" t="s">
        <v>96</v>
      </c>
      <c r="D62" s="5">
        <v>-8698262000</v>
      </c>
      <c r="E62" s="5">
        <v>-8198931000</v>
      </c>
      <c r="F62" s="5">
        <v>-9796772000</v>
      </c>
      <c r="G62" s="5">
        <v>-11071462000</v>
      </c>
      <c r="I62" s="5">
        <v>-50925032000</v>
      </c>
      <c r="J62" s="5">
        <v>-74737942000</v>
      </c>
      <c r="K62" s="5">
        <v>-93508321000</v>
      </c>
      <c r="L62" s="5">
        <v>-150989956000</v>
      </c>
      <c r="M62" s="5">
        <v>-166238147000</v>
      </c>
      <c r="N62" s="5">
        <v>-178692172000</v>
      </c>
      <c r="O62" s="5">
        <v>-147372049000</v>
      </c>
      <c r="P62" s="5">
        <v>-102145320000</v>
      </c>
      <c r="Q62" s="5">
        <v>16851069000</v>
      </c>
      <c r="R62" s="5">
        <v>20859115000</v>
      </c>
      <c r="S62" s="5">
        <v>120150897000</v>
      </c>
      <c r="T62" s="5">
        <v>151515856000</v>
      </c>
      <c r="U62" s="5">
        <v>71223897000</v>
      </c>
      <c r="V62" s="5">
        <v>28288442000</v>
      </c>
    </row>
    <row r="63" spans="2:22" ht="15.5" x14ac:dyDescent="0.35">
      <c r="C63" t="s">
        <v>29</v>
      </c>
      <c r="D63" s="5">
        <v>14310322000</v>
      </c>
      <c r="E63" s="5">
        <v>24219185000</v>
      </c>
      <c r="F63" s="5">
        <v>43674933000</v>
      </c>
      <c r="G63" s="5">
        <v>89677391000</v>
      </c>
      <c r="I63" s="5">
        <v>234430022000</v>
      </c>
      <c r="J63" s="5">
        <v>171792721000</v>
      </c>
      <c r="K63" s="5">
        <v>162583378000</v>
      </c>
      <c r="L63" s="5">
        <v>102080731000</v>
      </c>
      <c r="M63" s="5">
        <v>68907521000</v>
      </c>
      <c r="N63" s="5">
        <v>36467602000</v>
      </c>
      <c r="O63" s="5">
        <v>86572265000</v>
      </c>
      <c r="P63" s="5">
        <v>145356709000</v>
      </c>
      <c r="Q63" s="5">
        <v>208947154000</v>
      </c>
      <c r="R63" s="5">
        <v>349280550000</v>
      </c>
      <c r="S63" s="5">
        <v>443414252000</v>
      </c>
      <c r="T63" s="5">
        <v>394651537000</v>
      </c>
      <c r="U63" s="5">
        <v>400401904000</v>
      </c>
      <c r="V63" s="5">
        <v>395421310000</v>
      </c>
    </row>
    <row r="64" spans="2:22" ht="15.5" x14ac:dyDescent="0.35">
      <c r="C64" t="s">
        <v>28</v>
      </c>
      <c r="D64" s="5">
        <v>-10426526000</v>
      </c>
      <c r="E64" s="5">
        <v>-6894211000</v>
      </c>
      <c r="F64" s="5">
        <v>-18061847000</v>
      </c>
      <c r="G64" s="5">
        <v>-20300610000</v>
      </c>
      <c r="I64" s="5">
        <v>-62506471000</v>
      </c>
      <c r="J64" s="5">
        <v>-42539628000</v>
      </c>
      <c r="K64" s="5">
        <v>-41010873000</v>
      </c>
      <c r="L64" s="5">
        <v>-24762910000</v>
      </c>
      <c r="M64" s="5">
        <v>-22201630000</v>
      </c>
      <c r="N64" s="5">
        <v>-25485929000</v>
      </c>
      <c r="O64" s="5">
        <v>-56498410000</v>
      </c>
      <c r="P64" s="5">
        <v>-69281988000</v>
      </c>
      <c r="Q64" s="5">
        <v>-62298722000</v>
      </c>
      <c r="R64" s="5">
        <v>-90190025000</v>
      </c>
      <c r="S64" s="5">
        <v>-89234190000</v>
      </c>
      <c r="T64" s="5">
        <v>-66315221000</v>
      </c>
      <c r="U64" s="5">
        <v>-88218068000</v>
      </c>
      <c r="V64" s="5">
        <v>-96908787000</v>
      </c>
    </row>
    <row r="65" spans="2:22" ht="15.5" x14ac:dyDescent="0.35">
      <c r="C65" t="s">
        <v>100</v>
      </c>
      <c r="D65" s="5">
        <v>3883796000</v>
      </c>
      <c r="E65" s="5">
        <v>17324974000</v>
      </c>
      <c r="F65" s="5">
        <v>25613086000</v>
      </c>
      <c r="G65" s="5">
        <v>69376781000</v>
      </c>
      <c r="I65" s="5">
        <v>171923551000</v>
      </c>
      <c r="J65" s="5">
        <v>129253093000</v>
      </c>
      <c r="K65" s="5">
        <v>121572505000</v>
      </c>
      <c r="L65" s="5">
        <v>77317821000</v>
      </c>
      <c r="M65" s="5">
        <v>46705891000</v>
      </c>
      <c r="N65" s="5">
        <v>10981673000</v>
      </c>
      <c r="O65" s="5">
        <v>30073855000</v>
      </c>
      <c r="P65" s="5">
        <v>76074721000</v>
      </c>
      <c r="Q65" s="5">
        <v>146648432000</v>
      </c>
      <c r="R65" s="5">
        <v>259090525000</v>
      </c>
      <c r="S65" s="5">
        <v>354180062000</v>
      </c>
      <c r="T65" s="5">
        <v>328336316000</v>
      </c>
      <c r="U65" s="5">
        <v>312183836000</v>
      </c>
      <c r="V65" s="5">
        <v>298512523000</v>
      </c>
    </row>
    <row r="66" spans="2:22" ht="15.5" x14ac:dyDescent="0.35">
      <c r="C66" t="s">
        <v>101</v>
      </c>
      <c r="D66" s="5">
        <v>1125603000</v>
      </c>
      <c r="F66" s="5">
        <v>-4840124000</v>
      </c>
      <c r="I66" s="5">
        <v>-1669929000</v>
      </c>
      <c r="J66" s="5">
        <v>893671000</v>
      </c>
      <c r="K66" s="5">
        <v>-15332994000</v>
      </c>
      <c r="L66" s="5">
        <v>-8077848000</v>
      </c>
      <c r="M66" s="5">
        <v>6538609000</v>
      </c>
      <c r="N66" s="5">
        <v>-9792102000</v>
      </c>
      <c r="O66" s="5">
        <v>-2480677000</v>
      </c>
      <c r="P66" s="5">
        <v>-2509809000</v>
      </c>
      <c r="Q66" s="5">
        <v>-11930566000</v>
      </c>
      <c r="R66" s="5">
        <v>14995902000</v>
      </c>
      <c r="S66" s="5">
        <v>-5835216000</v>
      </c>
    </row>
    <row r="67" spans="2:22" ht="15.5" x14ac:dyDescent="0.35">
      <c r="C67" t="s">
        <v>103</v>
      </c>
      <c r="D67" s="5">
        <v>5009399000</v>
      </c>
      <c r="E67" s="5">
        <v>17324974000</v>
      </c>
      <c r="F67" s="5">
        <v>20772962000</v>
      </c>
      <c r="G67" s="5">
        <v>69376781000</v>
      </c>
      <c r="I67" s="5">
        <v>170253622000</v>
      </c>
      <c r="J67" s="5">
        <v>130146764000</v>
      </c>
      <c r="K67" s="5">
        <v>106239511000</v>
      </c>
      <c r="L67" s="5">
        <v>69239973000</v>
      </c>
      <c r="M67" s="5">
        <v>53244500000</v>
      </c>
      <c r="N67" s="5">
        <v>1189571000</v>
      </c>
      <c r="O67" s="5">
        <v>27593178000</v>
      </c>
      <c r="P67" s="5">
        <v>73564912000</v>
      </c>
      <c r="Q67" s="5">
        <v>134717866000</v>
      </c>
      <c r="R67" s="5">
        <v>274086427000</v>
      </c>
      <c r="S67" s="5">
        <v>348344846000</v>
      </c>
      <c r="T67" s="5">
        <v>328336316000</v>
      </c>
      <c r="U67" s="5">
        <v>312183836000</v>
      </c>
      <c r="V67" s="5">
        <v>298512523000</v>
      </c>
    </row>
    <row r="68" spans="2:22" ht="15.5" x14ac:dyDescent="0.35">
      <c r="C68" t="s">
        <v>104</v>
      </c>
      <c r="D68" s="5">
        <v>3883796000</v>
      </c>
      <c r="E68" s="5">
        <v>17324974000</v>
      </c>
      <c r="F68" s="5">
        <v>25613086000</v>
      </c>
      <c r="G68" s="5">
        <v>69376781000</v>
      </c>
      <c r="I68" s="5">
        <v>171923551000</v>
      </c>
      <c r="J68" s="5">
        <v>129253093000</v>
      </c>
      <c r="K68" s="5">
        <v>121572505000</v>
      </c>
      <c r="L68" s="5">
        <v>77317821000</v>
      </c>
      <c r="M68" s="5">
        <v>46705891000</v>
      </c>
      <c r="N68" s="5">
        <v>10981673000</v>
      </c>
      <c r="O68" s="5">
        <v>30073855000</v>
      </c>
      <c r="P68" s="5">
        <v>76074721000</v>
      </c>
      <c r="Q68" s="5">
        <v>146648432000</v>
      </c>
      <c r="R68" s="5">
        <v>259090525000</v>
      </c>
      <c r="S68" s="5">
        <v>354180062000</v>
      </c>
      <c r="T68" s="5">
        <v>328336316000</v>
      </c>
      <c r="U68" s="5">
        <v>312183836000</v>
      </c>
      <c r="V68" s="5">
        <v>298512523000</v>
      </c>
    </row>
    <row r="69" spans="2:22" ht="15.5" x14ac:dyDescent="0.35">
      <c r="C69" t="s">
        <v>8</v>
      </c>
      <c r="D69" s="5">
        <v>5010612000</v>
      </c>
      <c r="E69" s="5">
        <v>17324713000</v>
      </c>
      <c r="F69" s="5">
        <v>20775917000</v>
      </c>
      <c r="G69" s="5">
        <v>69376345000</v>
      </c>
      <c r="I69" s="5">
        <v>170254994000</v>
      </c>
      <c r="J69" s="5">
        <v>130147665000</v>
      </c>
      <c r="K69" s="5">
        <v>106237839000</v>
      </c>
      <c r="L69" s="5">
        <v>69245373000</v>
      </c>
      <c r="M69" s="5">
        <v>53242894000</v>
      </c>
      <c r="N69" s="5">
        <v>1192270000</v>
      </c>
      <c r="O69" s="5">
        <v>27591787000</v>
      </c>
      <c r="P69" s="5">
        <v>73562164000</v>
      </c>
      <c r="Q69" s="5">
        <v>134712944000</v>
      </c>
      <c r="R69" s="5">
        <v>274082773000</v>
      </c>
      <c r="S69" s="5">
        <v>348344846000</v>
      </c>
      <c r="T69" s="5">
        <v>328336316000</v>
      </c>
      <c r="U69" s="5">
        <v>312183836000</v>
      </c>
      <c r="V69" s="5">
        <v>298512523000</v>
      </c>
    </row>
    <row r="70" spans="2:22" ht="15.5" x14ac:dyDescent="0.35">
      <c r="C70" t="s">
        <v>106</v>
      </c>
      <c r="D70" s="5">
        <v>3883796000</v>
      </c>
      <c r="E70" s="5">
        <v>17324974000</v>
      </c>
      <c r="F70" s="5">
        <v>25613086000</v>
      </c>
      <c r="G70" s="5">
        <v>69376781000</v>
      </c>
      <c r="I70" s="5">
        <v>171923551000</v>
      </c>
      <c r="J70" s="5">
        <v>129253093000</v>
      </c>
      <c r="K70" s="5">
        <v>121572505000</v>
      </c>
      <c r="L70" s="5">
        <v>77317821000</v>
      </c>
      <c r="M70" s="5">
        <v>46705891000</v>
      </c>
      <c r="N70" s="5">
        <v>10981673000</v>
      </c>
      <c r="O70" s="5">
        <v>30073855000</v>
      </c>
      <c r="P70" s="5">
        <v>76074721000</v>
      </c>
      <c r="Q70" s="5">
        <v>146648432000</v>
      </c>
      <c r="R70" s="5">
        <v>259090525000</v>
      </c>
      <c r="S70" s="5">
        <v>354180062000</v>
      </c>
      <c r="T70" s="5">
        <v>328336316000</v>
      </c>
      <c r="U70" s="5">
        <v>312183836000</v>
      </c>
      <c r="V70" s="5">
        <v>298512523000</v>
      </c>
    </row>
    <row r="71" spans="2:22" ht="15.5" x14ac:dyDescent="0.35">
      <c r="C71" t="s">
        <v>107</v>
      </c>
      <c r="D71" s="5">
        <v>5009399000</v>
      </c>
      <c r="E71" s="5">
        <v>17324974000</v>
      </c>
      <c r="F71" s="5">
        <v>20772962000</v>
      </c>
      <c r="G71" s="5">
        <v>69376781000</v>
      </c>
      <c r="I71" s="5">
        <v>170253622000</v>
      </c>
      <c r="J71" s="5">
        <v>130146764000</v>
      </c>
      <c r="K71" s="5">
        <v>106239511000</v>
      </c>
      <c r="L71" s="5">
        <v>69239973000</v>
      </c>
      <c r="M71" s="5">
        <v>53244500000</v>
      </c>
      <c r="N71" s="5">
        <v>1189571000</v>
      </c>
      <c r="O71" s="5">
        <v>27593178000</v>
      </c>
      <c r="P71" s="5">
        <v>73564912000</v>
      </c>
      <c r="Q71" s="5">
        <v>134717866000</v>
      </c>
      <c r="R71" s="5">
        <v>274086427000</v>
      </c>
      <c r="S71" s="5">
        <v>348344846000</v>
      </c>
      <c r="T71" s="5">
        <v>328336316000</v>
      </c>
      <c r="U71" s="5">
        <v>312183836000</v>
      </c>
      <c r="V71" s="5">
        <v>298512523000</v>
      </c>
    </row>
    <row r="72" spans="2:22" ht="15.5" x14ac:dyDescent="0.35">
      <c r="C72" t="s">
        <v>108</v>
      </c>
      <c r="D72" s="5">
        <v>5009399000</v>
      </c>
      <c r="E72" s="5">
        <v>17324974000</v>
      </c>
      <c r="F72" s="5">
        <v>20772962000</v>
      </c>
      <c r="G72" s="5">
        <v>69376781000</v>
      </c>
      <c r="I72" s="5">
        <v>170253622000</v>
      </c>
      <c r="J72" s="5">
        <v>130146764000</v>
      </c>
      <c r="K72" s="5">
        <v>106239511000</v>
      </c>
      <c r="L72" s="5">
        <v>69239973000</v>
      </c>
      <c r="M72" s="5">
        <v>53244500000</v>
      </c>
      <c r="N72" s="5">
        <v>1189571000</v>
      </c>
      <c r="O72" s="5">
        <v>27593178000</v>
      </c>
      <c r="P72" s="5">
        <v>73564912000</v>
      </c>
      <c r="Q72" s="5">
        <v>134717866000</v>
      </c>
      <c r="R72" s="5">
        <v>274086427000</v>
      </c>
      <c r="S72" s="5">
        <v>348344846000</v>
      </c>
      <c r="T72" s="5">
        <v>328336316000</v>
      </c>
      <c r="U72" s="5">
        <v>312183836000</v>
      </c>
      <c r="V72" s="5">
        <v>298512523000</v>
      </c>
    </row>
    <row r="74" spans="2:22" ht="15.5" x14ac:dyDescent="0.35">
      <c r="B74" t="s">
        <v>109</v>
      </c>
      <c r="C74" t="s">
        <v>110</v>
      </c>
    </row>
    <row r="75" spans="2:22" ht="15.5" x14ac:dyDescent="0.35">
      <c r="C75" t="s">
        <v>437</v>
      </c>
    </row>
    <row r="76" spans="2:22" ht="15.5" x14ac:dyDescent="0.35">
      <c r="C76" t="s">
        <v>20</v>
      </c>
      <c r="D76" s="5">
        <v>58705680000</v>
      </c>
      <c r="E76" s="5">
        <v>72613906000</v>
      </c>
      <c r="F76" s="5">
        <v>60847909000</v>
      </c>
      <c r="G76" s="5">
        <v>30443816000</v>
      </c>
      <c r="I76" s="5">
        <v>60847909000</v>
      </c>
      <c r="J76" s="5">
        <v>29843338000</v>
      </c>
      <c r="K76" s="5">
        <v>98386875000</v>
      </c>
      <c r="L76" s="5">
        <v>522918100000</v>
      </c>
      <c r="M76" s="5">
        <v>484703777000</v>
      </c>
      <c r="N76" s="5">
        <v>362469101000</v>
      </c>
      <c r="O76" s="5">
        <v>185648846000</v>
      </c>
      <c r="P76" s="5">
        <v>465826559000</v>
      </c>
      <c r="Q76" s="5">
        <v>486385530000</v>
      </c>
      <c r="R76" s="5">
        <v>336979275000</v>
      </c>
      <c r="S76" s="5">
        <v>1251360158000</v>
      </c>
      <c r="T76" s="5">
        <v>2053923878000</v>
      </c>
      <c r="U76" s="5">
        <v>1882847828000</v>
      </c>
      <c r="V76" s="5">
        <v>498446902000</v>
      </c>
    </row>
    <row r="77" spans="2:22" ht="15.5" x14ac:dyDescent="0.35">
      <c r="C77" t="s">
        <v>395</v>
      </c>
      <c r="D77" s="5">
        <v>638412514000</v>
      </c>
      <c r="E77" s="5">
        <v>643476141000</v>
      </c>
      <c r="F77" s="5">
        <v>701379076000</v>
      </c>
      <c r="G77" s="5">
        <v>726957885000</v>
      </c>
      <c r="I77" s="5">
        <v>701379076000</v>
      </c>
      <c r="J77" s="5">
        <v>702479939000</v>
      </c>
      <c r="K77" s="5">
        <v>458969398000</v>
      </c>
      <c r="L77" s="5">
        <v>204537414000</v>
      </c>
      <c r="M77" s="5">
        <v>182208165000</v>
      </c>
      <c r="N77" s="5">
        <v>450222169000</v>
      </c>
      <c r="O77" s="5">
        <v>483703367000</v>
      </c>
      <c r="P77" s="5">
        <v>489242346000</v>
      </c>
      <c r="Q77" s="5">
        <v>407668445000</v>
      </c>
      <c r="R77" s="5">
        <v>212743218000</v>
      </c>
      <c r="S77" s="5">
        <v>39417460000</v>
      </c>
      <c r="T77" s="5">
        <v>80553246000</v>
      </c>
      <c r="U77" s="5">
        <v>35736258000</v>
      </c>
      <c r="V77" s="5">
        <v>319067000</v>
      </c>
    </row>
    <row r="78" spans="2:22" ht="15.5" x14ac:dyDescent="0.35">
      <c r="C78" t="s">
        <v>123</v>
      </c>
      <c r="D78" s="5">
        <v>12088448000</v>
      </c>
      <c r="E78" s="5">
        <v>11507975000</v>
      </c>
      <c r="F78" s="5">
        <v>12843763000</v>
      </c>
      <c r="G78" s="5">
        <v>15085399000</v>
      </c>
      <c r="I78" s="5">
        <v>12843763000</v>
      </c>
      <c r="J78" s="5">
        <v>21324264000</v>
      </c>
      <c r="K78" s="5">
        <v>47193592000</v>
      </c>
      <c r="L78" s="5">
        <v>45972723000</v>
      </c>
      <c r="M78" s="5">
        <v>39987005000</v>
      </c>
    </row>
    <row r="79" spans="2:22" ht="15.5" x14ac:dyDescent="0.35">
      <c r="C79" t="s">
        <v>122</v>
      </c>
      <c r="K79" s="5">
        <v>2856138000</v>
      </c>
      <c r="L79" s="5">
        <v>21373056000</v>
      </c>
      <c r="M79" s="5">
        <v>331170000</v>
      </c>
    </row>
    <row r="80" spans="2:22" ht="15.5" x14ac:dyDescent="0.35">
      <c r="C80" t="s">
        <v>396</v>
      </c>
      <c r="D80" s="5">
        <v>638412514000</v>
      </c>
      <c r="E80" s="5">
        <v>643476141000</v>
      </c>
      <c r="F80" s="5">
        <v>701379076000</v>
      </c>
      <c r="G80" s="5">
        <v>726957885000</v>
      </c>
      <c r="I80" s="5">
        <v>701379076000</v>
      </c>
      <c r="J80" s="5">
        <v>702479939000</v>
      </c>
      <c r="K80" s="5">
        <v>458969398000</v>
      </c>
      <c r="L80" s="5">
        <v>204537414000</v>
      </c>
      <c r="M80" s="5">
        <v>182208165000</v>
      </c>
      <c r="N80" s="5">
        <v>450222169000</v>
      </c>
      <c r="O80" s="5">
        <v>483703367000</v>
      </c>
      <c r="P80" s="5">
        <v>489242346000</v>
      </c>
      <c r="Q80" s="5">
        <v>407668445000</v>
      </c>
      <c r="R80" s="5">
        <v>212743218000</v>
      </c>
      <c r="S80" s="5">
        <v>39417460000</v>
      </c>
      <c r="T80" s="5">
        <v>80553246000</v>
      </c>
      <c r="U80" s="5">
        <v>35736258000</v>
      </c>
      <c r="V80" s="5">
        <v>319067000</v>
      </c>
    </row>
    <row r="81" spans="3:22" ht="15.5" x14ac:dyDescent="0.35">
      <c r="C81" t="s">
        <v>397</v>
      </c>
      <c r="D81" s="5">
        <v>19310025000</v>
      </c>
      <c r="E81" s="5">
        <v>16868865000</v>
      </c>
      <c r="F81" s="5">
        <v>12460979000</v>
      </c>
      <c r="G81" s="5">
        <v>6711972000</v>
      </c>
      <c r="I81" s="5">
        <v>12460979000</v>
      </c>
      <c r="J81" s="5">
        <v>13113229000</v>
      </c>
      <c r="K81" s="5">
        <v>3136628000</v>
      </c>
      <c r="L81" s="5">
        <v>3190286000</v>
      </c>
      <c r="M81" s="5">
        <v>618433000</v>
      </c>
      <c r="N81" s="5">
        <v>8345194000</v>
      </c>
    </row>
    <row r="82" spans="3:22" ht="15.5" x14ac:dyDescent="0.35">
      <c r="C82" t="s">
        <v>439</v>
      </c>
      <c r="D82" s="5">
        <v>19310025000</v>
      </c>
      <c r="E82" s="5">
        <v>16868865000</v>
      </c>
      <c r="F82" s="5">
        <v>12460979000</v>
      </c>
      <c r="G82" s="5">
        <v>6711972000</v>
      </c>
      <c r="I82" s="5">
        <v>12460979000</v>
      </c>
      <c r="J82" s="5">
        <v>13113229000</v>
      </c>
      <c r="K82" s="5">
        <v>3136628000</v>
      </c>
      <c r="L82" s="5">
        <v>3190286000</v>
      </c>
      <c r="M82" s="5">
        <v>618433000</v>
      </c>
      <c r="N82" s="5">
        <v>8345194000</v>
      </c>
    </row>
    <row r="83" spans="3:22" ht="15.5" x14ac:dyDescent="0.35">
      <c r="C83" t="s">
        <v>440</v>
      </c>
      <c r="D83" s="5">
        <v>258528176000</v>
      </c>
      <c r="E83" s="5">
        <v>259712528000</v>
      </c>
      <c r="F83" s="5">
        <v>232644338000</v>
      </c>
      <c r="G83" s="5">
        <v>237480258000</v>
      </c>
      <c r="I83" s="5">
        <v>232644338000</v>
      </c>
      <c r="J83" s="5">
        <v>236268032000</v>
      </c>
      <c r="K83" s="5">
        <v>245899971000</v>
      </c>
      <c r="L83" s="5">
        <v>226319841000</v>
      </c>
      <c r="M83" s="5">
        <v>233053625000</v>
      </c>
      <c r="N83" s="5">
        <v>249819117000</v>
      </c>
      <c r="O83" s="5">
        <v>340862066000</v>
      </c>
      <c r="P83" s="5">
        <v>291077112000</v>
      </c>
      <c r="Q83" s="5">
        <v>203191611000</v>
      </c>
      <c r="R83" s="5">
        <v>174238004000</v>
      </c>
      <c r="S83" s="5">
        <v>185853457000</v>
      </c>
      <c r="T83" s="5">
        <v>187421121000</v>
      </c>
      <c r="U83" s="5">
        <v>132308906000</v>
      </c>
      <c r="V83" s="5">
        <v>116659715000</v>
      </c>
    </row>
    <row r="84" spans="3:22" ht="15.5" x14ac:dyDescent="0.35">
      <c r="C84" t="s">
        <v>81</v>
      </c>
      <c r="D84" s="5">
        <v>-77538824000</v>
      </c>
      <c r="E84" s="5">
        <v>-78664427000</v>
      </c>
      <c r="F84" s="5">
        <v>-78664427000</v>
      </c>
      <c r="G84" s="5">
        <v>-73824330000</v>
      </c>
      <c r="I84" s="5">
        <v>-78664427000</v>
      </c>
      <c r="J84" s="5">
        <v>-76994525000</v>
      </c>
      <c r="K84" s="5">
        <v>-77888186000</v>
      </c>
      <c r="L84" s="5">
        <v>-62555084000</v>
      </c>
      <c r="M84" s="5">
        <v>-54382339000</v>
      </c>
      <c r="N84" s="5">
        <v>-59326386000</v>
      </c>
      <c r="O84" s="5">
        <v>-49534082000</v>
      </c>
      <c r="P84" s="5">
        <v>-47053530000</v>
      </c>
      <c r="Q84" s="5">
        <v>-44543721000</v>
      </c>
      <c r="R84" s="5">
        <v>-32613154000</v>
      </c>
      <c r="S84" s="5">
        <v>-47609056000</v>
      </c>
    </row>
    <row r="85" spans="3:22" ht="15.5" x14ac:dyDescent="0.35">
      <c r="C85" t="s">
        <v>441</v>
      </c>
      <c r="D85" s="5">
        <v>998151967000</v>
      </c>
      <c r="E85" s="5">
        <v>1005494221000</v>
      </c>
      <c r="F85" s="5">
        <v>1021354393000</v>
      </c>
      <c r="G85" s="5">
        <v>1014137858000</v>
      </c>
      <c r="I85" s="5">
        <v>1021354393000</v>
      </c>
      <c r="J85" s="5">
        <v>1000678460000</v>
      </c>
      <c r="K85" s="5">
        <v>816846119000</v>
      </c>
      <c r="L85" s="5">
        <v>990295391000</v>
      </c>
      <c r="M85" s="5">
        <v>919858548000</v>
      </c>
      <c r="N85" s="5">
        <v>1101657425000</v>
      </c>
      <c r="O85" s="5">
        <v>1071983297000</v>
      </c>
      <c r="P85" s="5">
        <v>1358329865000</v>
      </c>
      <c r="Q85" s="5">
        <v>1123602449000</v>
      </c>
      <c r="R85" s="5">
        <v>838232034000</v>
      </c>
      <c r="S85" s="5">
        <v>1938566969000</v>
      </c>
      <c r="T85" s="5">
        <v>2335768747000</v>
      </c>
      <c r="U85" s="5">
        <v>2106641387000</v>
      </c>
      <c r="V85" s="5">
        <v>660706766000</v>
      </c>
    </row>
    <row r="86" spans="3:22" ht="15.5" x14ac:dyDescent="0.35">
      <c r="C86" t="s">
        <v>442</v>
      </c>
    </row>
    <row r="87" spans="3:22" ht="15.5" x14ac:dyDescent="0.35">
      <c r="C87" t="s">
        <v>111</v>
      </c>
      <c r="D87" s="5">
        <v>3597817328000</v>
      </c>
      <c r="E87" s="5">
        <v>3629908594000</v>
      </c>
      <c r="F87" s="5">
        <v>3669629882000</v>
      </c>
      <c r="G87" s="5">
        <v>3707174387000</v>
      </c>
      <c r="I87" s="5">
        <v>3669629882000</v>
      </c>
      <c r="J87" s="5">
        <v>3830013987000</v>
      </c>
      <c r="K87" s="5">
        <v>3955399358000</v>
      </c>
      <c r="L87" s="5">
        <v>4081841325000</v>
      </c>
      <c r="M87" s="5">
        <v>4118810511000</v>
      </c>
      <c r="N87" s="5">
        <v>4242524144000</v>
      </c>
      <c r="O87" s="5">
        <v>4171966909000</v>
      </c>
      <c r="P87" s="5">
        <v>4012558978000</v>
      </c>
      <c r="Q87" s="5">
        <v>3844488329000</v>
      </c>
      <c r="R87" s="5">
        <v>3480075405000</v>
      </c>
      <c r="S87" s="5">
        <v>787023588000</v>
      </c>
      <c r="T87" s="5">
        <v>557907013000</v>
      </c>
      <c r="U87" s="5">
        <v>589671589000</v>
      </c>
      <c r="V87" s="5">
        <v>518007605000</v>
      </c>
    </row>
    <row r="88" spans="3:22" ht="15.5" x14ac:dyDescent="0.35">
      <c r="C88" t="s">
        <v>114</v>
      </c>
      <c r="D88" s="5">
        <v>8464337000</v>
      </c>
      <c r="E88" s="5">
        <v>8268105000</v>
      </c>
      <c r="F88" s="5">
        <v>9166120000</v>
      </c>
      <c r="G88" s="5">
        <v>10068254000</v>
      </c>
      <c r="I88" s="5">
        <v>9166120000</v>
      </c>
      <c r="J88" s="5">
        <v>9182025000</v>
      </c>
      <c r="K88" s="5">
        <v>12193521000</v>
      </c>
      <c r="L88" s="5">
        <v>20186318000</v>
      </c>
      <c r="M88" s="5">
        <v>27897065000</v>
      </c>
      <c r="N88" s="5">
        <v>241077027000</v>
      </c>
      <c r="O88" s="5">
        <v>176911702000</v>
      </c>
      <c r="P88" s="5">
        <v>78506745000</v>
      </c>
      <c r="Q88" s="5">
        <v>18342468000</v>
      </c>
      <c r="R88" s="5">
        <v>3281694000</v>
      </c>
      <c r="S88" s="5">
        <v>3382822000</v>
      </c>
      <c r="T88" s="5">
        <v>3329479000</v>
      </c>
      <c r="U88" s="5">
        <v>754260000</v>
      </c>
      <c r="V88" s="5">
        <v>803064000</v>
      </c>
    </row>
    <row r="89" spans="3:22" ht="15.5" x14ac:dyDescent="0.35">
      <c r="C89" t="s">
        <v>113</v>
      </c>
      <c r="D89" s="5">
        <v>1887876000</v>
      </c>
      <c r="E89" s="5">
        <v>5208550000</v>
      </c>
      <c r="F89" s="5">
        <v>5208550000</v>
      </c>
      <c r="G89" s="5">
        <v>3242027000</v>
      </c>
      <c r="I89" s="5">
        <v>5208550000</v>
      </c>
      <c r="J89" s="5">
        <v>9758910000</v>
      </c>
      <c r="K89" s="5">
        <v>11473518000</v>
      </c>
      <c r="L89" s="5">
        <v>12626248000</v>
      </c>
      <c r="Q89" s="5">
        <v>12861932000</v>
      </c>
      <c r="R89" s="5">
        <v>3331612000</v>
      </c>
      <c r="S89" s="5">
        <v>1249488000</v>
      </c>
    </row>
    <row r="90" spans="3:22" ht="15.5" x14ac:dyDescent="0.35">
      <c r="C90" t="s">
        <v>445</v>
      </c>
      <c r="D90" s="5">
        <v>3681888662000</v>
      </c>
      <c r="E90" s="5">
        <v>3720557025000</v>
      </c>
      <c r="F90" s="5">
        <v>3751226338000</v>
      </c>
      <c r="G90" s="5">
        <v>3790266340000</v>
      </c>
      <c r="I90" s="5">
        <v>3751226338000</v>
      </c>
      <c r="J90" s="5">
        <v>3907008385000</v>
      </c>
      <c r="K90" s="5">
        <v>4039884519000</v>
      </c>
      <c r="L90" s="5">
        <v>4252429542000</v>
      </c>
      <c r="M90" s="5">
        <v>4352095149000</v>
      </c>
      <c r="N90" s="5">
        <v>4635518135000</v>
      </c>
      <c r="O90" s="5">
        <v>4499286907000</v>
      </c>
      <c r="P90" s="5">
        <v>4179749638000</v>
      </c>
      <c r="Q90" s="5">
        <v>3936734798000</v>
      </c>
      <c r="R90" s="5">
        <v>3530644962000</v>
      </c>
      <c r="S90" s="5">
        <v>1330100964000</v>
      </c>
      <c r="T90" s="5">
        <v>590592110000</v>
      </c>
      <c r="U90" s="5">
        <v>604774948000</v>
      </c>
      <c r="V90" s="5">
        <v>537879638000</v>
      </c>
    </row>
    <row r="91" spans="3:22" ht="15.5" x14ac:dyDescent="0.35">
      <c r="C91" t="s">
        <v>117</v>
      </c>
      <c r="D91" s="5">
        <v>4680040629000</v>
      </c>
      <c r="E91" s="5">
        <v>4726051246000</v>
      </c>
      <c r="F91" s="5">
        <v>4772580731000</v>
      </c>
      <c r="G91" s="5">
        <v>4804404198000</v>
      </c>
      <c r="I91" s="5">
        <v>4772580731000</v>
      </c>
      <c r="J91" s="5">
        <v>4907686845000</v>
      </c>
      <c r="K91" s="5">
        <v>4856730638000</v>
      </c>
      <c r="L91" s="5">
        <v>5242724933000</v>
      </c>
      <c r="M91" s="5">
        <v>5271953697000</v>
      </c>
      <c r="N91" s="5">
        <v>5737175560000</v>
      </c>
      <c r="O91" s="5">
        <v>5571270204000</v>
      </c>
      <c r="P91" s="5">
        <v>5538079503000</v>
      </c>
      <c r="Q91" s="5">
        <v>5060337247000</v>
      </c>
      <c r="R91" s="5">
        <v>4368876996000</v>
      </c>
      <c r="S91" s="5">
        <v>3268667933000</v>
      </c>
      <c r="T91" s="5">
        <v>2926360857000</v>
      </c>
      <c r="U91" s="5">
        <v>2711416335000</v>
      </c>
      <c r="V91" s="5">
        <v>1198586404000</v>
      </c>
    </row>
    <row r="92" spans="3:22" ht="15.5" x14ac:dyDescent="0.35">
      <c r="C92" t="s">
        <v>118</v>
      </c>
    </row>
    <row r="93" spans="3:22" ht="15.5" x14ac:dyDescent="0.35">
      <c r="C93" t="s">
        <v>119</v>
      </c>
    </row>
    <row r="94" spans="3:22" ht="15.5" x14ac:dyDescent="0.35">
      <c r="C94" t="s">
        <v>446</v>
      </c>
      <c r="D94" s="5">
        <v>773633458000</v>
      </c>
      <c r="E94" s="5">
        <v>677365030000</v>
      </c>
      <c r="F94" s="5">
        <v>746033870000</v>
      </c>
      <c r="G94" s="5">
        <v>702961824000</v>
      </c>
      <c r="I94" s="5">
        <v>746033870000</v>
      </c>
      <c r="J94" s="5">
        <v>822078827000</v>
      </c>
      <c r="K94" s="5">
        <v>731493137000</v>
      </c>
      <c r="L94" s="5">
        <v>588138938000</v>
      </c>
      <c r="M94" s="5">
        <v>426655105000</v>
      </c>
      <c r="N94" s="5">
        <v>850138636000</v>
      </c>
      <c r="O94" s="5">
        <v>468526330000</v>
      </c>
      <c r="P94" s="5">
        <v>636408215000</v>
      </c>
      <c r="Q94" s="5">
        <v>668827967000</v>
      </c>
      <c r="R94" s="5">
        <v>292237689000</v>
      </c>
      <c r="S94" s="5">
        <v>255994894000</v>
      </c>
      <c r="T94" s="5">
        <v>179749240000</v>
      </c>
      <c r="U94" s="5">
        <v>193631286000</v>
      </c>
      <c r="V94" s="5">
        <v>171390771000</v>
      </c>
    </row>
    <row r="95" spans="3:22" ht="15.5" x14ac:dyDescent="0.35">
      <c r="C95" t="s">
        <v>400</v>
      </c>
    </row>
    <row r="96" spans="3:22" ht="15.5" x14ac:dyDescent="0.35">
      <c r="C96" t="s">
        <v>581</v>
      </c>
      <c r="D96" s="5">
        <v>442306153000</v>
      </c>
      <c r="E96" s="5">
        <v>368325162000</v>
      </c>
      <c r="F96" s="5">
        <v>415163297000</v>
      </c>
      <c r="G96" s="5">
        <v>476824786000</v>
      </c>
      <c r="I96" s="5">
        <v>415163297000</v>
      </c>
      <c r="J96" s="5">
        <v>500738683000</v>
      </c>
      <c r="K96" s="5">
        <v>417359082000</v>
      </c>
      <c r="L96" s="5">
        <v>311226605000</v>
      </c>
      <c r="M96" s="5">
        <v>247355425000</v>
      </c>
      <c r="N96" s="5">
        <v>258776436000</v>
      </c>
      <c r="O96" s="5">
        <v>300134689000</v>
      </c>
      <c r="P96" s="5">
        <v>461979311000</v>
      </c>
      <c r="Q96" s="5">
        <v>232463696000</v>
      </c>
      <c r="R96" s="5">
        <v>153672437000</v>
      </c>
      <c r="S96" s="5">
        <v>109968001000</v>
      </c>
      <c r="T96" s="5">
        <v>91259333000</v>
      </c>
      <c r="U96" s="5">
        <v>67974287000</v>
      </c>
      <c r="V96" s="5">
        <v>60768971000</v>
      </c>
    </row>
    <row r="97" spans="3:22" ht="15.5" x14ac:dyDescent="0.35">
      <c r="C97" t="s">
        <v>285</v>
      </c>
    </row>
    <row r="98" spans="3:22" ht="15.5" x14ac:dyDescent="0.35">
      <c r="C98" t="s">
        <v>448</v>
      </c>
      <c r="D98" s="5">
        <v>12088448000</v>
      </c>
      <c r="E98" s="5">
        <v>11507975000</v>
      </c>
      <c r="F98" s="5">
        <v>12843763000</v>
      </c>
      <c r="G98" s="5">
        <v>15085399000</v>
      </c>
      <c r="I98" s="5">
        <v>12843763000</v>
      </c>
      <c r="J98" s="5">
        <v>21324264000</v>
      </c>
      <c r="K98" s="5">
        <v>50049730000</v>
      </c>
      <c r="L98" s="5">
        <v>67345779000</v>
      </c>
      <c r="M98" s="5">
        <v>40318175000</v>
      </c>
    </row>
    <row r="99" spans="3:22" ht="15.5" x14ac:dyDescent="0.35">
      <c r="C99" t="s">
        <v>447</v>
      </c>
      <c r="N99" s="5">
        <v>425523681000</v>
      </c>
      <c r="O99" s="5">
        <v>72041272000</v>
      </c>
      <c r="P99" s="5">
        <v>59241272000</v>
      </c>
      <c r="R99" s="5">
        <v>15618559000</v>
      </c>
      <c r="V99" s="5">
        <v>2765620000</v>
      </c>
    </row>
    <row r="100" spans="3:22" ht="15.5" x14ac:dyDescent="0.35">
      <c r="C100" t="s">
        <v>126</v>
      </c>
      <c r="D100" s="5">
        <v>26851578000</v>
      </c>
      <c r="E100" s="5">
        <v>22837210000</v>
      </c>
      <c r="F100" s="5">
        <v>27713314000</v>
      </c>
      <c r="G100" s="5">
        <v>27828182000</v>
      </c>
      <c r="I100" s="5">
        <v>27713314000</v>
      </c>
      <c r="J100" s="5">
        <v>26012993000</v>
      </c>
      <c r="K100" s="5">
        <v>26462856000</v>
      </c>
      <c r="L100" s="5">
        <v>25492254000</v>
      </c>
      <c r="M100" s="5">
        <v>22952768000</v>
      </c>
      <c r="N100" s="5">
        <v>25543070000</v>
      </c>
      <c r="O100" s="5">
        <v>24588436000</v>
      </c>
      <c r="P100" s="5">
        <v>28123988000</v>
      </c>
      <c r="Q100" s="5">
        <v>47277189000</v>
      </c>
      <c r="R100" s="5">
        <v>21506237000</v>
      </c>
      <c r="S100" s="5">
        <v>42414588000</v>
      </c>
      <c r="T100" s="5">
        <v>13581209000</v>
      </c>
      <c r="U100" s="5">
        <v>22705788000</v>
      </c>
      <c r="V100" s="5">
        <v>24429335000</v>
      </c>
    </row>
    <row r="101" spans="3:22" ht="15.5" x14ac:dyDescent="0.35">
      <c r="C101" t="s">
        <v>127</v>
      </c>
    </row>
    <row r="102" spans="3:22" ht="15.5" x14ac:dyDescent="0.35">
      <c r="C102" t="s">
        <v>811</v>
      </c>
      <c r="T102" s="5">
        <v>13500000000</v>
      </c>
      <c r="U102" s="5">
        <v>13500000000</v>
      </c>
      <c r="V102" s="5">
        <v>14090469000</v>
      </c>
    </row>
    <row r="103" spans="3:22" ht="15.5" x14ac:dyDescent="0.35">
      <c r="C103" t="s">
        <v>449</v>
      </c>
    </row>
    <row r="104" spans="3:22" ht="15.5" x14ac:dyDescent="0.35">
      <c r="C104" t="s">
        <v>635</v>
      </c>
      <c r="D104" s="5">
        <v>70159178000</v>
      </c>
      <c r="E104" s="5">
        <v>187965589000</v>
      </c>
      <c r="F104" s="5">
        <v>185793202000</v>
      </c>
      <c r="G104" s="5">
        <v>293460263000</v>
      </c>
      <c r="I104" s="5">
        <v>185793202000</v>
      </c>
      <c r="J104" s="5">
        <v>395888645000</v>
      </c>
      <c r="K104" s="5">
        <v>597370005000</v>
      </c>
      <c r="L104" s="5">
        <v>1257047622000</v>
      </c>
      <c r="M104" s="5">
        <v>1592119081000</v>
      </c>
    </row>
    <row r="105" spans="3:22" ht="15.5" x14ac:dyDescent="0.35">
      <c r="C105" t="s">
        <v>583</v>
      </c>
      <c r="D105" s="5">
        <v>112903431000</v>
      </c>
      <c r="E105" s="5">
        <v>111020217000</v>
      </c>
      <c r="F105" s="5">
        <v>114068516000</v>
      </c>
      <c r="G105" s="5">
        <v>112234284000</v>
      </c>
      <c r="I105" s="5">
        <v>114068516000</v>
      </c>
      <c r="J105" s="5">
        <v>120615666000</v>
      </c>
      <c r="K105" s="5">
        <v>110066183000</v>
      </c>
      <c r="L105" s="5">
        <v>117604542000</v>
      </c>
      <c r="M105" s="5">
        <v>78688546000</v>
      </c>
      <c r="N105" s="5">
        <v>89426909000</v>
      </c>
      <c r="O105" s="5">
        <v>50387360000</v>
      </c>
      <c r="P105" s="5">
        <v>67413979000</v>
      </c>
      <c r="Q105" s="5">
        <v>11862626000</v>
      </c>
      <c r="R105" s="5">
        <v>558845000</v>
      </c>
    </row>
    <row r="106" spans="3:22" ht="15.5" x14ac:dyDescent="0.35">
      <c r="C106" t="s">
        <v>452</v>
      </c>
      <c r="D106" s="5">
        <v>232756733000</v>
      </c>
      <c r="E106" s="5">
        <v>222591939000</v>
      </c>
      <c r="F106" s="5">
        <v>222324763000</v>
      </c>
      <c r="G106" s="5">
        <v>122189080000</v>
      </c>
      <c r="I106" s="5">
        <v>222324763000</v>
      </c>
      <c r="J106" s="5">
        <v>212551818000</v>
      </c>
      <c r="K106" s="5">
        <v>184319710000</v>
      </c>
      <c r="L106" s="5">
        <v>102511863000</v>
      </c>
      <c r="M106" s="5">
        <v>71751630000</v>
      </c>
      <c r="N106" s="5">
        <v>39886205000</v>
      </c>
      <c r="O106" s="5">
        <v>31642590000</v>
      </c>
      <c r="P106" s="5">
        <v>28722007000</v>
      </c>
      <c r="Q106" s="5">
        <v>282414305000</v>
      </c>
      <c r="R106" s="5">
        <v>293289000</v>
      </c>
    </row>
    <row r="107" spans="3:22" ht="15.5" x14ac:dyDescent="0.35">
      <c r="C107" t="s">
        <v>405</v>
      </c>
      <c r="D107" s="5">
        <v>505810024000</v>
      </c>
      <c r="E107" s="5">
        <v>618713489000</v>
      </c>
      <c r="F107" s="5">
        <v>613899108000</v>
      </c>
      <c r="G107" s="5">
        <v>709567583000</v>
      </c>
      <c r="I107" s="5">
        <v>613899108000</v>
      </c>
      <c r="J107" s="5">
        <v>817363086000</v>
      </c>
      <c r="K107" s="5">
        <v>962825145000</v>
      </c>
      <c r="L107" s="5">
        <v>1579447969000</v>
      </c>
      <c r="M107" s="5">
        <v>1845132299000</v>
      </c>
      <c r="N107" s="5">
        <v>1479148317000</v>
      </c>
      <c r="O107" s="5">
        <v>1620450782000</v>
      </c>
      <c r="P107" s="5">
        <v>1428000232000</v>
      </c>
      <c r="Q107" s="5">
        <v>978649421000</v>
      </c>
      <c r="R107" s="5">
        <v>955881605000</v>
      </c>
      <c r="S107" s="5">
        <v>63320455000</v>
      </c>
      <c r="T107" s="5">
        <v>29364506000</v>
      </c>
      <c r="U107" s="5">
        <v>50828295000</v>
      </c>
      <c r="V107" s="5">
        <v>73057226000</v>
      </c>
    </row>
    <row r="108" spans="3:22" ht="15.5" x14ac:dyDescent="0.35">
      <c r="C108" t="s">
        <v>404</v>
      </c>
      <c r="D108" s="5">
        <v>505810024000</v>
      </c>
      <c r="E108" s="5">
        <v>618713489000</v>
      </c>
      <c r="F108" s="5">
        <v>613899108000</v>
      </c>
      <c r="G108" s="5">
        <v>709567583000</v>
      </c>
      <c r="I108" s="5">
        <v>613899108000</v>
      </c>
      <c r="J108" s="5">
        <v>817363086000</v>
      </c>
      <c r="K108" s="5">
        <v>962825145000</v>
      </c>
      <c r="L108" s="5">
        <v>1579447969000</v>
      </c>
      <c r="M108" s="5">
        <v>1845132299000</v>
      </c>
      <c r="N108" s="5">
        <v>1479148317000</v>
      </c>
      <c r="O108" s="5">
        <v>1620450782000</v>
      </c>
      <c r="P108" s="5">
        <v>1428000232000</v>
      </c>
      <c r="Q108" s="5">
        <v>978649421000</v>
      </c>
      <c r="R108" s="5">
        <v>955881605000</v>
      </c>
      <c r="S108" s="5">
        <v>63320455000</v>
      </c>
      <c r="T108" s="5">
        <v>29364506000</v>
      </c>
      <c r="U108" s="5">
        <v>50828295000</v>
      </c>
      <c r="V108" s="5">
        <v>73057226000</v>
      </c>
    </row>
    <row r="109" spans="3:22" ht="15.5" x14ac:dyDescent="0.35">
      <c r="C109" t="s">
        <v>453</v>
      </c>
      <c r="D109" s="5">
        <v>179993399000</v>
      </c>
      <c r="E109" s="5">
        <v>175552979000</v>
      </c>
      <c r="F109" s="5">
        <v>175241980000</v>
      </c>
      <c r="G109" s="5">
        <v>174939469000</v>
      </c>
      <c r="I109" s="5">
        <v>175241980000</v>
      </c>
      <c r="J109" s="5">
        <v>166289452000</v>
      </c>
      <c r="K109" s="5">
        <v>128019117000</v>
      </c>
      <c r="L109" s="5">
        <v>93554801000</v>
      </c>
      <c r="M109" s="5">
        <v>75740974000</v>
      </c>
      <c r="N109" s="5">
        <v>126760409000</v>
      </c>
      <c r="O109" s="5">
        <v>109724413000</v>
      </c>
      <c r="P109" s="5">
        <v>54318784000</v>
      </c>
      <c r="R109" s="5">
        <v>23816000</v>
      </c>
      <c r="T109" s="5">
        <v>9265591000</v>
      </c>
      <c r="U109" s="5">
        <v>13070272000</v>
      </c>
      <c r="V109" s="5">
        <v>14655758000</v>
      </c>
    </row>
    <row r="110" spans="3:22" ht="15.5" x14ac:dyDescent="0.35">
      <c r="C110" t="s">
        <v>745</v>
      </c>
      <c r="N110" s="5">
        <v>1173130470000</v>
      </c>
      <c r="O110" s="5">
        <v>1414544545000</v>
      </c>
      <c r="P110" s="5">
        <v>1262361788000</v>
      </c>
      <c r="Q110" s="5">
        <v>923654771000</v>
      </c>
      <c r="R110" s="5">
        <v>624119191000</v>
      </c>
      <c r="U110" s="5">
        <v>13500000000</v>
      </c>
      <c r="V110" s="5">
        <v>27000000000</v>
      </c>
    </row>
    <row r="111" spans="3:22" ht="15.5" x14ac:dyDescent="0.35">
      <c r="C111" t="s">
        <v>454</v>
      </c>
    </row>
    <row r="112" spans="3:22" ht="15.5" x14ac:dyDescent="0.35">
      <c r="C112" t="s">
        <v>456</v>
      </c>
      <c r="D112" s="5">
        <v>183062609000</v>
      </c>
      <c r="E112" s="5">
        <v>298985806000</v>
      </c>
      <c r="F112" s="5">
        <v>299861718000</v>
      </c>
      <c r="G112" s="5">
        <v>405694547000</v>
      </c>
      <c r="I112" s="5">
        <v>299861718000</v>
      </c>
      <c r="J112" s="5">
        <v>516504311000</v>
      </c>
      <c r="K112" s="5">
        <v>707436188000</v>
      </c>
      <c r="L112" s="5">
        <v>1374652164000</v>
      </c>
      <c r="M112" s="5">
        <v>1670807627000</v>
      </c>
      <c r="N112" s="5">
        <v>89426909000</v>
      </c>
      <c r="O112" s="5">
        <v>50387360000</v>
      </c>
      <c r="P112" s="5">
        <v>67413979000</v>
      </c>
      <c r="Q112" s="5">
        <v>11862626000</v>
      </c>
      <c r="R112" s="5">
        <v>558845000</v>
      </c>
    </row>
    <row r="113" spans="2:22" ht="15.5" x14ac:dyDescent="0.35">
      <c r="C113" t="s">
        <v>130</v>
      </c>
      <c r="D113" s="5">
        <v>1279443482000</v>
      </c>
      <c r="E113" s="5">
        <v>1296078519000</v>
      </c>
      <c r="F113" s="5">
        <v>1359932978000</v>
      </c>
      <c r="G113" s="5">
        <v>1412529407000</v>
      </c>
      <c r="I113" s="5">
        <v>1359932978000</v>
      </c>
      <c r="J113" s="5">
        <v>1639441913000</v>
      </c>
      <c r="K113" s="5">
        <v>1694318282000</v>
      </c>
      <c r="L113" s="5">
        <v>2167586907000</v>
      </c>
      <c r="M113" s="5">
        <v>2271787404000</v>
      </c>
      <c r="N113" s="5">
        <v>2329286953000</v>
      </c>
      <c r="O113" s="5">
        <v>2088977112000</v>
      </c>
      <c r="P113" s="5">
        <v>2064408447000</v>
      </c>
      <c r="Q113" s="5">
        <v>1647477388000</v>
      </c>
      <c r="R113" s="5">
        <v>1248119294000</v>
      </c>
      <c r="S113" s="5">
        <v>319315349000</v>
      </c>
      <c r="T113" s="5">
        <v>209113746000</v>
      </c>
      <c r="U113" s="5">
        <v>244459581000</v>
      </c>
      <c r="V113" s="5">
        <v>244447997000</v>
      </c>
    </row>
    <row r="114" spans="2:22" ht="15.5" x14ac:dyDescent="0.35">
      <c r="C114" t="s">
        <v>131</v>
      </c>
    </row>
    <row r="115" spans="2:22" ht="15.5" x14ac:dyDescent="0.35">
      <c r="C115" t="s">
        <v>132</v>
      </c>
      <c r="D115" s="5">
        <v>993253434000</v>
      </c>
      <c r="E115" s="5">
        <v>993253434000</v>
      </c>
      <c r="F115" s="5">
        <v>993253434000</v>
      </c>
      <c r="G115" s="5">
        <v>993253434000</v>
      </c>
      <c r="I115" s="5">
        <v>993253434000</v>
      </c>
      <c r="J115" s="5">
        <v>993253434000</v>
      </c>
      <c r="K115" s="5">
        <v>993253434000</v>
      </c>
      <c r="L115" s="5">
        <v>993253434000</v>
      </c>
      <c r="M115" s="5">
        <v>993253434000</v>
      </c>
      <c r="N115" s="5">
        <v>993253434000</v>
      </c>
      <c r="O115" s="5">
        <v>993253434000</v>
      </c>
      <c r="P115" s="5">
        <v>993253434000</v>
      </c>
      <c r="Q115" s="5">
        <v>992479728000</v>
      </c>
      <c r="R115" s="5">
        <v>983767850000</v>
      </c>
      <c r="S115" s="5">
        <v>983767850000</v>
      </c>
      <c r="T115" s="5">
        <v>983767850000</v>
      </c>
      <c r="U115" s="5">
        <v>983767850000</v>
      </c>
      <c r="V115" s="5">
        <v>640000000000</v>
      </c>
    </row>
    <row r="116" spans="2:22" ht="15.5" x14ac:dyDescent="0.35">
      <c r="C116" t="s">
        <v>133</v>
      </c>
      <c r="D116" s="5">
        <v>1270606785000</v>
      </c>
      <c r="E116" s="5">
        <v>1270606785000</v>
      </c>
      <c r="F116" s="5">
        <v>1270606785000</v>
      </c>
      <c r="G116" s="5">
        <v>1270606785000</v>
      </c>
      <c r="I116" s="5">
        <v>1270606785000</v>
      </c>
      <c r="J116" s="5">
        <v>1270606785000</v>
      </c>
      <c r="K116" s="5">
        <v>1270606785000</v>
      </c>
      <c r="L116" s="5">
        <v>1270606785000</v>
      </c>
      <c r="M116" s="5">
        <v>1270606785000</v>
      </c>
      <c r="N116" s="5">
        <v>1270606785000</v>
      </c>
      <c r="O116" s="5">
        <v>1270606785000</v>
      </c>
      <c r="P116" s="5">
        <v>1270606785000</v>
      </c>
      <c r="Q116" s="5">
        <v>1247472996000</v>
      </c>
      <c r="R116" s="5">
        <v>1034031977000</v>
      </c>
      <c r="S116" s="5">
        <v>1034031977000</v>
      </c>
      <c r="T116" s="5">
        <v>1034031977000</v>
      </c>
      <c r="U116" s="5">
        <v>1034031977000</v>
      </c>
    </row>
    <row r="117" spans="2:22" ht="15.5" x14ac:dyDescent="0.35">
      <c r="C117" t="s">
        <v>134</v>
      </c>
      <c r="D117" s="5">
        <v>1214302148000</v>
      </c>
      <c r="E117" s="5">
        <v>1244802118000</v>
      </c>
      <c r="F117" s="5">
        <v>1227477405000</v>
      </c>
      <c r="G117" s="5">
        <v>1201861391000</v>
      </c>
      <c r="I117" s="5">
        <v>1227477405000</v>
      </c>
      <c r="J117" s="5">
        <v>1081403310000</v>
      </c>
      <c r="K117" s="5">
        <v>976463494000</v>
      </c>
      <c r="L117" s="5">
        <v>873857734000</v>
      </c>
      <c r="M117" s="5">
        <v>790702944000</v>
      </c>
      <c r="N117" s="5">
        <v>1203319758000</v>
      </c>
      <c r="O117" s="5">
        <v>1267929240000</v>
      </c>
      <c r="P117" s="5">
        <v>1256828043000</v>
      </c>
      <c r="Q117" s="5">
        <v>1217417280000</v>
      </c>
      <c r="R117" s="5">
        <v>1135542375000</v>
      </c>
      <c r="S117" s="5">
        <v>979161813000</v>
      </c>
      <c r="T117" s="5">
        <v>699447284000</v>
      </c>
      <c r="U117" s="5">
        <v>449156927000</v>
      </c>
      <c r="V117" s="5">
        <v>314138409000</v>
      </c>
    </row>
    <row r="118" spans="2:22" ht="15.5" x14ac:dyDescent="0.35">
      <c r="C118" t="s">
        <v>135</v>
      </c>
      <c r="D118" s="5">
        <v>1193092426000</v>
      </c>
      <c r="E118" s="5">
        <v>1055552509000</v>
      </c>
      <c r="F118" s="5">
        <v>1055552509000</v>
      </c>
      <c r="G118" s="5">
        <v>1055552509000</v>
      </c>
      <c r="I118" s="5">
        <v>1055552509000</v>
      </c>
      <c r="J118" s="5">
        <v>952149306000</v>
      </c>
      <c r="K118" s="5">
        <v>866564776000</v>
      </c>
      <c r="L118" s="5">
        <v>1072924768000</v>
      </c>
      <c r="M118" s="5">
        <v>1023526136000</v>
      </c>
      <c r="N118" s="5">
        <v>1007899600000</v>
      </c>
      <c r="O118" s="5">
        <v>983986122000</v>
      </c>
      <c r="P118" s="5">
        <v>926885288000</v>
      </c>
      <c r="Q118" s="5">
        <v>816902987000</v>
      </c>
      <c r="R118" s="5">
        <v>622584721000</v>
      </c>
      <c r="S118" s="5">
        <v>617363205000</v>
      </c>
      <c r="T118" s="5">
        <v>371110968000</v>
      </c>
      <c r="U118" s="5">
        <v>136973091000</v>
      </c>
      <c r="V118" s="5">
        <v>15625886000</v>
      </c>
    </row>
    <row r="119" spans="2:22" ht="15.5" x14ac:dyDescent="0.35">
      <c r="C119" t="s">
        <v>136</v>
      </c>
      <c r="D119" s="5">
        <v>21209722000</v>
      </c>
      <c r="E119" s="5">
        <v>189249609000</v>
      </c>
      <c r="F119" s="5">
        <v>171924896000</v>
      </c>
      <c r="G119" s="5">
        <v>146308882000</v>
      </c>
      <c r="I119" s="5">
        <v>171924896000</v>
      </c>
      <c r="J119" s="5">
        <v>129254004000</v>
      </c>
      <c r="K119" s="5">
        <v>109898718000</v>
      </c>
      <c r="L119" s="5">
        <v>-199067034000</v>
      </c>
      <c r="M119" s="5">
        <v>-232823192000</v>
      </c>
      <c r="N119" s="5">
        <v>195420158000</v>
      </c>
      <c r="O119" s="5">
        <v>283943118000</v>
      </c>
      <c r="P119" s="5">
        <v>329942755000</v>
      </c>
      <c r="Q119" s="5">
        <v>400514293000</v>
      </c>
      <c r="R119" s="5">
        <v>512957654000</v>
      </c>
      <c r="S119" s="5">
        <v>361798608000</v>
      </c>
      <c r="T119" s="5">
        <v>328336316000</v>
      </c>
      <c r="U119" s="5">
        <v>312183836000</v>
      </c>
      <c r="V119" s="5">
        <v>298512523000</v>
      </c>
    </row>
    <row r="120" spans="2:22" ht="15.5" x14ac:dyDescent="0.35">
      <c r="C120" t="s">
        <v>137</v>
      </c>
      <c r="D120" s="5">
        <v>1214302148000</v>
      </c>
      <c r="E120" s="5">
        <v>1244802118000</v>
      </c>
      <c r="F120" s="5">
        <v>1227477405000</v>
      </c>
      <c r="G120" s="5">
        <v>1201861391000</v>
      </c>
      <c r="I120" s="5">
        <v>1227477405000</v>
      </c>
      <c r="J120" s="5">
        <v>1081403310000</v>
      </c>
      <c r="K120" s="5">
        <v>976463494000</v>
      </c>
      <c r="L120" s="5">
        <v>873857734000</v>
      </c>
      <c r="M120" s="5">
        <v>790702944000</v>
      </c>
      <c r="N120" s="5">
        <v>1203319758000</v>
      </c>
      <c r="O120" s="5">
        <v>1267929240000</v>
      </c>
      <c r="P120" s="5">
        <v>1256828043000</v>
      </c>
      <c r="Q120" s="5">
        <v>1217417280000</v>
      </c>
      <c r="R120" s="5">
        <v>1135542375000</v>
      </c>
      <c r="S120" s="5">
        <v>979161813000</v>
      </c>
      <c r="T120" s="5">
        <v>699447284000</v>
      </c>
      <c r="U120" s="5">
        <v>449156927000</v>
      </c>
      <c r="V120" s="5">
        <v>314138409000</v>
      </c>
    </row>
    <row r="121" spans="2:22" ht="15.5" x14ac:dyDescent="0.35">
      <c r="C121" t="s">
        <v>291</v>
      </c>
      <c r="D121" s="5">
        <v>-26396000</v>
      </c>
      <c r="E121" s="5">
        <v>-25183000</v>
      </c>
      <c r="F121" s="5">
        <v>-25444000</v>
      </c>
      <c r="G121" s="5">
        <v>-22489000</v>
      </c>
      <c r="I121" s="5">
        <v>-25444000</v>
      </c>
      <c r="J121" s="5">
        <v>-24072000</v>
      </c>
      <c r="K121" s="5">
        <v>-23171000</v>
      </c>
      <c r="L121" s="5">
        <v>-24843000</v>
      </c>
      <c r="M121" s="5">
        <v>-14531000</v>
      </c>
      <c r="N121" s="5">
        <v>35016000</v>
      </c>
      <c r="O121" s="5">
        <v>37715000</v>
      </c>
      <c r="P121" s="5">
        <v>36324000</v>
      </c>
      <c r="Q121" s="5">
        <v>33576000</v>
      </c>
      <c r="R121" s="5">
        <v>28654000</v>
      </c>
    </row>
    <row r="122" spans="2:22" ht="15.5" x14ac:dyDescent="0.35">
      <c r="C122" t="s">
        <v>10</v>
      </c>
      <c r="D122" s="5">
        <v>3400597147000</v>
      </c>
      <c r="E122" s="5">
        <v>3429972727000</v>
      </c>
      <c r="F122" s="5">
        <v>3412647753000</v>
      </c>
      <c r="G122" s="5">
        <v>3391874791000</v>
      </c>
      <c r="I122" s="5">
        <v>3412647753000</v>
      </c>
      <c r="J122" s="5">
        <v>3268244932000</v>
      </c>
      <c r="K122" s="5">
        <v>3162412356000</v>
      </c>
      <c r="L122" s="5">
        <v>3075138026000</v>
      </c>
      <c r="M122" s="5">
        <v>3000166293000</v>
      </c>
      <c r="N122" s="5">
        <v>3407888607000</v>
      </c>
      <c r="O122" s="5">
        <v>3482293092000</v>
      </c>
      <c r="P122" s="5">
        <v>3473671056000</v>
      </c>
      <c r="Q122" s="5">
        <v>3412859859000</v>
      </c>
      <c r="R122" s="5">
        <v>3120757702000</v>
      </c>
      <c r="S122" s="5">
        <v>2949352584000</v>
      </c>
      <c r="T122" s="5">
        <v>2717247111000</v>
      </c>
      <c r="U122" s="5">
        <v>2466956754000</v>
      </c>
      <c r="V122" s="5">
        <v>954138409000</v>
      </c>
    </row>
    <row r="123" spans="2:22" ht="15.5" x14ac:dyDescent="0.35">
      <c r="C123" t="s">
        <v>138</v>
      </c>
      <c r="D123" s="5">
        <v>4680040629000</v>
      </c>
      <c r="E123" s="5">
        <v>4726051246000</v>
      </c>
      <c r="F123" s="5">
        <v>4772580731000</v>
      </c>
      <c r="G123" s="5">
        <v>4804404198000</v>
      </c>
      <c r="I123" s="5">
        <v>4772580731000</v>
      </c>
      <c r="J123" s="5">
        <v>4907686845000</v>
      </c>
      <c r="K123" s="5">
        <v>4856730638000</v>
      </c>
      <c r="L123" s="5">
        <v>5242724933000</v>
      </c>
      <c r="M123" s="5">
        <v>5271953697000</v>
      </c>
      <c r="N123" s="5">
        <v>5737175560000</v>
      </c>
      <c r="O123" s="5">
        <v>5571270204000</v>
      </c>
      <c r="P123" s="5">
        <v>5538079503000</v>
      </c>
      <c r="Q123" s="5">
        <v>5060337247000</v>
      </c>
      <c r="R123" s="5">
        <v>4368876996000</v>
      </c>
      <c r="S123" s="5">
        <v>3268667933000</v>
      </c>
      <c r="T123" s="5">
        <v>2926360857000</v>
      </c>
      <c r="U123" s="5">
        <v>2711416335000</v>
      </c>
      <c r="V123" s="5">
        <v>1198586406000</v>
      </c>
    </row>
    <row r="124" spans="2:22" ht="15.5" x14ac:dyDescent="0.35">
      <c r="C124" t="s">
        <v>139</v>
      </c>
      <c r="D124" s="5">
        <v>9932534336</v>
      </c>
      <c r="E124" s="5">
        <v>9932534336</v>
      </c>
      <c r="F124" s="5">
        <v>9932534336</v>
      </c>
      <c r="G124" s="5">
        <v>9932534336</v>
      </c>
      <c r="I124" s="5">
        <v>9932534336</v>
      </c>
      <c r="J124" s="5">
        <v>9932534336</v>
      </c>
      <c r="K124" s="5">
        <v>9932534336</v>
      </c>
      <c r="L124" s="5">
        <v>9932534336</v>
      </c>
      <c r="M124" s="5">
        <v>9932534336</v>
      </c>
      <c r="N124" s="5">
        <v>9932534336</v>
      </c>
      <c r="O124" s="5">
        <v>9932534336</v>
      </c>
      <c r="P124" s="5">
        <v>9932534336</v>
      </c>
      <c r="Q124" s="5">
        <v>9900813435</v>
      </c>
      <c r="R124" s="5">
        <v>9837678500</v>
      </c>
      <c r="S124" s="5">
        <v>9837678500</v>
      </c>
      <c r="T124" s="5">
        <v>9837678500</v>
      </c>
      <c r="U124" s="5">
        <v>9837678500</v>
      </c>
      <c r="V124" s="5">
        <v>9837678500</v>
      </c>
    </row>
    <row r="126" spans="2:22" ht="15.5" x14ac:dyDescent="0.35">
      <c r="B126" t="s">
        <v>140</v>
      </c>
      <c r="C126" t="s">
        <v>141</v>
      </c>
      <c r="D126" s="5">
        <v>150611504000</v>
      </c>
      <c r="E126" s="5">
        <v>29124186000</v>
      </c>
      <c r="F126" s="5">
        <v>42663976000</v>
      </c>
      <c r="G126" s="5">
        <v>146239189000</v>
      </c>
      <c r="I126" s="5">
        <v>325413312000</v>
      </c>
      <c r="J126" s="5">
        <v>182542229000</v>
      </c>
      <c r="K126" s="5">
        <v>296497994000</v>
      </c>
      <c r="L126" s="5">
        <v>411196927000</v>
      </c>
      <c r="M126" s="5">
        <v>171566371000</v>
      </c>
      <c r="N126" s="5">
        <v>352300803000</v>
      </c>
      <c r="O126" s="5">
        <v>87929949000</v>
      </c>
      <c r="P126" s="5">
        <v>64469290000</v>
      </c>
      <c r="Q126" s="5">
        <v>183236105000</v>
      </c>
      <c r="R126" s="5">
        <v>87306699000</v>
      </c>
      <c r="S126" s="5">
        <v>522628119000</v>
      </c>
      <c r="T126" s="5">
        <v>283527338000</v>
      </c>
      <c r="U126" s="5">
        <v>298064307000</v>
      </c>
      <c r="V126" s="5">
        <v>325118225000</v>
      </c>
    </row>
    <row r="127" spans="2:22" ht="15.5" x14ac:dyDescent="0.35">
      <c r="C127" t="s">
        <v>457</v>
      </c>
      <c r="D127" s="5">
        <v>476380352000</v>
      </c>
      <c r="E127" s="5">
        <v>547472636000</v>
      </c>
      <c r="F127" s="5">
        <v>355984708000</v>
      </c>
      <c r="G127" s="5">
        <v>877140750000</v>
      </c>
      <c r="I127" s="5">
        <v>2363006649000</v>
      </c>
      <c r="J127" s="5">
        <v>1837865127000</v>
      </c>
      <c r="K127" s="5">
        <v>1818977388000</v>
      </c>
      <c r="L127" s="5">
        <v>2170839131000</v>
      </c>
      <c r="M127" s="5">
        <v>1932631565000</v>
      </c>
      <c r="N127" s="5">
        <v>1833573263000</v>
      </c>
      <c r="O127" s="5">
        <v>2216155203000</v>
      </c>
      <c r="P127" s="5">
        <v>2148937918000</v>
      </c>
      <c r="Q127" s="5">
        <v>1540808065000</v>
      </c>
      <c r="R127" s="5">
        <v>1450672267000</v>
      </c>
      <c r="S127" s="5">
        <v>1626896450000</v>
      </c>
      <c r="T127" s="5">
        <v>1169927628000</v>
      </c>
      <c r="U127" s="5">
        <v>1133190642000</v>
      </c>
      <c r="V127" s="5">
        <v>1098021390000</v>
      </c>
    </row>
    <row r="128" spans="2:22" ht="15.5" x14ac:dyDescent="0.35">
      <c r="C128" t="s">
        <v>459</v>
      </c>
      <c r="D128" s="5">
        <v>-264816664000</v>
      </c>
      <c r="E128" s="5">
        <v>-464392559000</v>
      </c>
      <c r="F128" s="5">
        <v>-258636281000</v>
      </c>
      <c r="G128" s="5">
        <v>-681897570000</v>
      </c>
      <c r="I128" s="5">
        <v>-1811967550000</v>
      </c>
      <c r="J128" s="5">
        <v>-1386231229000</v>
      </c>
      <c r="K128" s="5">
        <v>-1231222652000</v>
      </c>
      <c r="L128" s="5">
        <v>-1453627596000</v>
      </c>
      <c r="M128" s="5">
        <v>-1440434511000</v>
      </c>
      <c r="N128" s="5">
        <v>-1321766852000</v>
      </c>
      <c r="O128" s="5">
        <v>-1994103153000</v>
      </c>
      <c r="P128" s="5">
        <v>-1913617745000</v>
      </c>
      <c r="Q128" s="5">
        <v>-1291417232000</v>
      </c>
      <c r="R128" s="5">
        <v>-1243005134000</v>
      </c>
      <c r="S128" s="5">
        <v>-1085495496000</v>
      </c>
      <c r="T128" s="5">
        <v>-929673731000</v>
      </c>
      <c r="U128" s="5">
        <v>-750188450000</v>
      </c>
      <c r="V128" s="5">
        <v>-643862415000</v>
      </c>
    </row>
    <row r="129" spans="3:22" ht="15.5" x14ac:dyDescent="0.35">
      <c r="C129" t="s">
        <v>748</v>
      </c>
      <c r="D129" s="5">
        <v>-41275120000</v>
      </c>
      <c r="E129" s="5">
        <v>-44592455000</v>
      </c>
      <c r="F129" s="5">
        <v>-29986351000</v>
      </c>
      <c r="G129" s="5">
        <v>-34028444000</v>
      </c>
      <c r="I129" s="5">
        <v>-148630760000</v>
      </c>
      <c r="J129" s="5">
        <v>-211525166000</v>
      </c>
      <c r="K129" s="5">
        <v>-188227811000</v>
      </c>
      <c r="L129" s="5">
        <v>-166581593000</v>
      </c>
      <c r="M129" s="5">
        <v>-169493224000</v>
      </c>
      <c r="N129" s="5">
        <v>-175189724000</v>
      </c>
      <c r="O129" s="5">
        <v>-164306906000</v>
      </c>
      <c r="P129" s="5">
        <v>-120510612000</v>
      </c>
      <c r="Q129" s="5">
        <v>-75679373000</v>
      </c>
      <c r="R129" s="5">
        <v>-67810355000</v>
      </c>
      <c r="S129" s="5">
        <v>-74347734000</v>
      </c>
      <c r="T129" s="5">
        <v>-56617433000</v>
      </c>
      <c r="U129" s="5">
        <v>-53961891000</v>
      </c>
      <c r="V129" s="5">
        <v>-62114259000</v>
      </c>
    </row>
    <row r="130" spans="3:22" ht="15.5" x14ac:dyDescent="0.35">
      <c r="C130" t="s">
        <v>596</v>
      </c>
      <c r="D130" s="5">
        <v>1055907000</v>
      </c>
      <c r="E130" s="5">
        <v>906045000</v>
      </c>
      <c r="F130" s="5">
        <v>286084000</v>
      </c>
      <c r="G130" s="5">
        <v>498468000</v>
      </c>
      <c r="I130" s="5">
        <v>1556144000</v>
      </c>
      <c r="J130" s="5">
        <v>4115234000</v>
      </c>
      <c r="K130" s="5">
        <v>5416415000</v>
      </c>
      <c r="L130" s="5">
        <v>11830539000</v>
      </c>
      <c r="M130" s="5">
        <v>13846062000</v>
      </c>
      <c r="N130" s="5">
        <v>4640709000</v>
      </c>
      <c r="O130" s="5">
        <v>7888226000</v>
      </c>
      <c r="P130" s="5">
        <v>16480108000</v>
      </c>
      <c r="Q130" s="5">
        <v>16190175000</v>
      </c>
      <c r="R130" s="5">
        <v>29123418000</v>
      </c>
      <c r="S130" s="5">
        <v>118577477000</v>
      </c>
      <c r="T130" s="5">
        <v>153974357000</v>
      </c>
      <c r="U130" s="5">
        <v>71143950000</v>
      </c>
      <c r="V130" s="5">
        <v>28314265000</v>
      </c>
    </row>
    <row r="131" spans="3:22" ht="15.5" x14ac:dyDescent="0.35">
      <c r="C131" t="s">
        <v>1881</v>
      </c>
      <c r="M131" s="5">
        <v>-9000000000</v>
      </c>
      <c r="O131" s="5">
        <v>-10879103000</v>
      </c>
      <c r="P131" s="5">
        <v>-9894089000</v>
      </c>
      <c r="Q131" s="5">
        <v>-753401000</v>
      </c>
      <c r="R131" s="5">
        <v>-569953000</v>
      </c>
      <c r="S131" s="5">
        <v>-150924000</v>
      </c>
      <c r="T131" s="5">
        <v>-156791000</v>
      </c>
      <c r="U131" s="5">
        <v>-64370000</v>
      </c>
      <c r="V131" s="5">
        <v>-61269000</v>
      </c>
    </row>
    <row r="132" spans="3:22" ht="15.5" x14ac:dyDescent="0.35">
      <c r="C132" t="s">
        <v>817</v>
      </c>
      <c r="D132" s="5">
        <v>-6362239000</v>
      </c>
      <c r="E132" s="5">
        <v>-6283083000</v>
      </c>
      <c r="F132" s="5">
        <v>-1000</v>
      </c>
      <c r="G132" s="5">
        <v>-9914747000</v>
      </c>
      <c r="I132" s="5">
        <v>-34416816000</v>
      </c>
      <c r="J132" s="5">
        <v>-70334536000</v>
      </c>
      <c r="K132" s="5">
        <v>-106846517000</v>
      </c>
      <c r="L132" s="5">
        <v>-152107552000</v>
      </c>
      <c r="M132" s="5">
        <v>-150560701000</v>
      </c>
    </row>
    <row r="133" spans="3:22" ht="15.5" x14ac:dyDescent="0.35">
      <c r="C133" t="s">
        <v>461</v>
      </c>
      <c r="L133" s="5">
        <v>-551478000</v>
      </c>
      <c r="M133" s="5">
        <v>-4794270000</v>
      </c>
    </row>
    <row r="134" spans="3:22" ht="15.5" x14ac:dyDescent="0.35">
      <c r="C134" t="s">
        <v>1882</v>
      </c>
      <c r="J134" s="5">
        <v>19151516000</v>
      </c>
    </row>
    <row r="135" spans="3:22" ht="15.5" x14ac:dyDescent="0.35">
      <c r="C135" t="s">
        <v>883</v>
      </c>
      <c r="D135" s="5">
        <v>2958166000</v>
      </c>
      <c r="F135" s="5">
        <v>-722385000</v>
      </c>
      <c r="G135" s="5">
        <v>-1000</v>
      </c>
      <c r="I135" s="5">
        <v>2383444000</v>
      </c>
      <c r="K135" s="5">
        <v>2295323000</v>
      </c>
      <c r="L135" s="5">
        <v>1921768000</v>
      </c>
      <c r="N135" s="5">
        <v>11409338000</v>
      </c>
      <c r="O135" s="5">
        <v>33441571000</v>
      </c>
      <c r="Q135" s="5">
        <v>42577979000</v>
      </c>
      <c r="T135" s="5">
        <v>15037721000</v>
      </c>
    </row>
    <row r="136" spans="3:22" ht="15.5" x14ac:dyDescent="0.35">
      <c r="C136" t="s">
        <v>593</v>
      </c>
      <c r="D136" s="5">
        <v>-17328898000</v>
      </c>
      <c r="E136" s="5">
        <v>-3986398000</v>
      </c>
      <c r="F136" s="5">
        <v>-24261798000</v>
      </c>
      <c r="G136" s="5">
        <v>-5559267000</v>
      </c>
      <c r="I136" s="5">
        <v>-46517799000</v>
      </c>
      <c r="J136" s="5">
        <v>-10498717000</v>
      </c>
      <c r="K136" s="5">
        <v>-3894152000</v>
      </c>
      <c r="L136" s="5">
        <v>-526292000</v>
      </c>
      <c r="M136" s="5">
        <v>-628550000</v>
      </c>
      <c r="N136" s="5">
        <v>-365931000</v>
      </c>
      <c r="O136" s="5">
        <v>-265889000</v>
      </c>
      <c r="P136" s="5">
        <v>-56926290000</v>
      </c>
      <c r="Q136" s="5">
        <v>-48490108000</v>
      </c>
      <c r="R136" s="5">
        <v>-81103544000</v>
      </c>
      <c r="S136" s="5">
        <v>-62851654000</v>
      </c>
      <c r="T136" s="5">
        <v>-68964413000</v>
      </c>
      <c r="U136" s="5">
        <v>-102055574000</v>
      </c>
      <c r="V136" s="5">
        <v>-95179487000</v>
      </c>
    </row>
    <row r="137" spans="3:22" ht="15.5" x14ac:dyDescent="0.35">
      <c r="C137" t="s">
        <v>1883</v>
      </c>
    </row>
    <row r="138" spans="3:22" ht="15.5" x14ac:dyDescent="0.35">
      <c r="C138" t="s">
        <v>178</v>
      </c>
      <c r="D138" s="5">
        <v>-146904474000</v>
      </c>
      <c r="E138" s="5">
        <v>-6855223000</v>
      </c>
      <c r="F138" s="5">
        <v>-1747850000</v>
      </c>
      <c r="G138" s="5">
        <v>-104436488000</v>
      </c>
      <c r="I138" s="5">
        <v>-243377167000</v>
      </c>
      <c r="J138" s="5">
        <v>-200022908000</v>
      </c>
      <c r="K138" s="5">
        <v>-617976018000</v>
      </c>
      <c r="L138" s="5">
        <v>-320371077000</v>
      </c>
      <c r="M138" s="5">
        <v>14407250000</v>
      </c>
      <c r="N138" s="5">
        <v>-93345004000</v>
      </c>
      <c r="O138" s="5">
        <v>-17220792000</v>
      </c>
      <c r="P138" s="5">
        <v>253868233000</v>
      </c>
      <c r="Q138" s="5">
        <v>366854111000</v>
      </c>
      <c r="R138" s="5">
        <v>531161001000</v>
      </c>
      <c r="S138" s="5">
        <v>-95584079000</v>
      </c>
      <c r="T138" s="5">
        <v>-91545959000</v>
      </c>
      <c r="U138" s="5">
        <v>1204971730000</v>
      </c>
      <c r="V138" s="5">
        <v>-85186900000</v>
      </c>
    </row>
    <row r="139" spans="3:22" ht="15.5" x14ac:dyDescent="0.35">
      <c r="C139" t="s">
        <v>179</v>
      </c>
      <c r="D139" s="5">
        <v>-17110971000</v>
      </c>
      <c r="E139" s="5">
        <v>-11070620000</v>
      </c>
      <c r="F139" s="5">
        <v>-10646832000</v>
      </c>
      <c r="G139" s="5">
        <v>-23461469000</v>
      </c>
      <c r="I139" s="5">
        <v>-50115735000</v>
      </c>
      <c r="J139" s="5">
        <v>-51950781000</v>
      </c>
      <c r="K139" s="5">
        <v>-102976371000</v>
      </c>
      <c r="L139" s="5">
        <v>-52646357000</v>
      </c>
      <c r="M139" s="5">
        <v>-39535312000</v>
      </c>
      <c r="N139" s="5">
        <v>-82170007000</v>
      </c>
      <c r="O139" s="5">
        <v>-342993040000</v>
      </c>
      <c r="P139" s="5">
        <v>-326243271000</v>
      </c>
      <c r="Q139" s="5">
        <v>-401728609000</v>
      </c>
      <c r="R139" s="5">
        <v>-2026229889000</v>
      </c>
      <c r="S139" s="5">
        <v>-735595349000</v>
      </c>
      <c r="T139" s="5">
        <v>-40919656000</v>
      </c>
      <c r="U139" s="5">
        <v>-138585110000</v>
      </c>
      <c r="V139" s="5">
        <v>-214967827000</v>
      </c>
    </row>
    <row r="140" spans="3:22" ht="15.5" x14ac:dyDescent="0.35">
      <c r="C140" t="s">
        <v>185</v>
      </c>
      <c r="D140" s="5">
        <v>-5729580000</v>
      </c>
      <c r="E140" s="5">
        <v>-1313530000</v>
      </c>
      <c r="F140" s="5">
        <v>-2672358000</v>
      </c>
      <c r="G140" s="5">
        <v>-3488315000</v>
      </c>
      <c r="I140" s="5">
        <v>-19010241000</v>
      </c>
      <c r="J140" s="5">
        <v>-17157915000</v>
      </c>
      <c r="K140" s="5">
        <v>-37536450000</v>
      </c>
      <c r="L140" s="5">
        <v>-20047948000</v>
      </c>
      <c r="M140" s="5">
        <v>-28009181000</v>
      </c>
      <c r="N140" s="5">
        <v>-45435971000</v>
      </c>
      <c r="O140" s="5">
        <v>-184484063000</v>
      </c>
      <c r="P140" s="5">
        <v>-197888713000</v>
      </c>
      <c r="Q140" s="5">
        <v>-35811149000</v>
      </c>
      <c r="R140" s="5">
        <v>-28269686000</v>
      </c>
      <c r="S140" s="5">
        <v>-31024594000</v>
      </c>
      <c r="T140" s="5">
        <v>-31837071000</v>
      </c>
      <c r="U140" s="5">
        <v>-138585110000</v>
      </c>
      <c r="V140" s="5">
        <v>-214967827000</v>
      </c>
    </row>
    <row r="141" spans="3:22" ht="15.5" x14ac:dyDescent="0.35">
      <c r="C141" t="s">
        <v>1884</v>
      </c>
      <c r="D141" s="5">
        <v>-5070981000</v>
      </c>
      <c r="E141" s="5">
        <v>-6558090000</v>
      </c>
      <c r="F141" s="5">
        <v>-6631636000</v>
      </c>
      <c r="G141" s="5">
        <v>-20374954000</v>
      </c>
      <c r="I141" s="5">
        <v>-28748075000</v>
      </c>
      <c r="J141" s="5">
        <v>-20131637000</v>
      </c>
      <c r="K141" s="5">
        <v>-59873094000</v>
      </c>
      <c r="L141" s="5">
        <v>-28312064000</v>
      </c>
      <c r="M141" s="5">
        <v>-4655834000</v>
      </c>
      <c r="N141" s="5">
        <v>-31687200000</v>
      </c>
      <c r="O141" s="5">
        <v>-72012269000</v>
      </c>
      <c r="P141" s="5">
        <v>-16783602000</v>
      </c>
      <c r="Q141" s="5">
        <v>-343678281000</v>
      </c>
      <c r="R141" s="5">
        <v>-1855043434000</v>
      </c>
      <c r="S141" s="5">
        <v>-242601987000</v>
      </c>
    </row>
    <row r="142" spans="3:22" ht="15.5" x14ac:dyDescent="0.35">
      <c r="C142" t="s">
        <v>1885</v>
      </c>
      <c r="M142" s="5">
        <v>-6688563000</v>
      </c>
      <c r="N142" s="5">
        <v>-323190000</v>
      </c>
      <c r="O142" s="5">
        <v>-63834069000</v>
      </c>
      <c r="P142" s="5">
        <v>-77729727000</v>
      </c>
      <c r="Q142" s="5">
        <v>-5562112000</v>
      </c>
      <c r="R142" s="5">
        <v>-6617676000</v>
      </c>
      <c r="S142" s="5">
        <v>-6520159000</v>
      </c>
      <c r="T142" s="5">
        <v>-11037613000</v>
      </c>
    </row>
    <row r="143" spans="3:22" ht="15.5" x14ac:dyDescent="0.35">
      <c r="C143" t="s">
        <v>1886</v>
      </c>
      <c r="E143" s="5">
        <v>-3199000000</v>
      </c>
      <c r="J143" s="5">
        <v>-79500000</v>
      </c>
      <c r="K143" s="5">
        <v>-5566827000</v>
      </c>
      <c r="L143" s="5">
        <v>-4432977000</v>
      </c>
      <c r="M143" s="5">
        <v>-485600000</v>
      </c>
      <c r="N143" s="5">
        <v>-4723646000</v>
      </c>
      <c r="O143" s="5">
        <v>-22662639000</v>
      </c>
      <c r="P143" s="5">
        <v>-33816229000</v>
      </c>
      <c r="Q143" s="5">
        <v>-250000000</v>
      </c>
      <c r="R143" s="5">
        <v>-818000000</v>
      </c>
      <c r="S143" s="5">
        <v>-685027000</v>
      </c>
    </row>
    <row r="144" spans="3:22" ht="15.5" x14ac:dyDescent="0.35">
      <c r="C144" t="s">
        <v>414</v>
      </c>
      <c r="D144" s="5">
        <v>-6310410000</v>
      </c>
      <c r="F144" s="5">
        <v>-1342838000</v>
      </c>
      <c r="I144" s="5">
        <v>-2759219000</v>
      </c>
      <c r="J144" s="5">
        <v>-14581729000</v>
      </c>
    </row>
    <row r="145" spans="3:22" ht="15.5" x14ac:dyDescent="0.35">
      <c r="C145" t="s">
        <v>1121</v>
      </c>
      <c r="P145" s="5">
        <v>-25000000</v>
      </c>
      <c r="Q145" s="5">
        <v>-4187067000</v>
      </c>
      <c r="R145" s="5">
        <v>-135256093000</v>
      </c>
      <c r="S145" s="5">
        <v>-454763582000</v>
      </c>
    </row>
    <row r="146" spans="3:22" ht="15.5" x14ac:dyDescent="0.35">
      <c r="C146" t="s">
        <v>1887</v>
      </c>
      <c r="Q146" s="5">
        <v>-12240000000</v>
      </c>
      <c r="R146" s="5">
        <v>-225000000</v>
      </c>
    </row>
    <row r="147" spans="3:22" ht="15.5" x14ac:dyDescent="0.35">
      <c r="C147" t="s">
        <v>180</v>
      </c>
      <c r="G147" s="5">
        <v>401800000</v>
      </c>
      <c r="I147" s="5">
        <v>401800000</v>
      </c>
      <c r="L147" s="5">
        <v>146632000</v>
      </c>
      <c r="M147" s="5">
        <v>303866000</v>
      </c>
      <c r="T147" s="5">
        <v>1955028000</v>
      </c>
    </row>
    <row r="148" spans="3:22" ht="15.5" x14ac:dyDescent="0.35">
      <c r="C148" t="s">
        <v>186</v>
      </c>
      <c r="D148" s="5">
        <v>-146904474000</v>
      </c>
      <c r="E148" s="5">
        <v>-6855223000</v>
      </c>
      <c r="F148" s="5">
        <v>-1747850000</v>
      </c>
      <c r="G148" s="5">
        <v>-104436488000</v>
      </c>
      <c r="I148" s="5">
        <v>-243377167000</v>
      </c>
      <c r="J148" s="5">
        <v>-200022908000</v>
      </c>
      <c r="K148" s="5">
        <v>-617976018000</v>
      </c>
      <c r="L148" s="5">
        <v>-320371077000</v>
      </c>
      <c r="M148" s="5">
        <v>14407250000</v>
      </c>
      <c r="N148" s="5">
        <v>-93345004000</v>
      </c>
      <c r="O148" s="5">
        <v>-17220792000</v>
      </c>
      <c r="P148" s="5">
        <v>253868233000</v>
      </c>
      <c r="Q148" s="5">
        <v>366854111000</v>
      </c>
      <c r="R148" s="5">
        <v>531161001000</v>
      </c>
      <c r="S148" s="5">
        <v>-95584079000</v>
      </c>
      <c r="T148" s="5">
        <v>-91545959000</v>
      </c>
      <c r="U148" s="5">
        <v>1204971730000</v>
      </c>
      <c r="V148" s="5">
        <v>-85186900000</v>
      </c>
    </row>
    <row r="149" spans="3:22" ht="15.5" x14ac:dyDescent="0.35">
      <c r="C149" t="s">
        <v>1888</v>
      </c>
      <c r="U149" s="5">
        <v>1286227517000</v>
      </c>
    </row>
    <row r="150" spans="3:22" ht="15.5" x14ac:dyDescent="0.35">
      <c r="C150" t="s">
        <v>1889</v>
      </c>
      <c r="P150" s="5">
        <v>23907494000</v>
      </c>
      <c r="Q150" s="5">
        <v>222152897000</v>
      </c>
    </row>
    <row r="151" spans="3:22" ht="15.5" x14ac:dyDescent="0.35">
      <c r="C151" t="s">
        <v>828</v>
      </c>
      <c r="K151" s="5">
        <v>901425000000</v>
      </c>
      <c r="Q151" s="5">
        <v>-15618559000</v>
      </c>
      <c r="R151" s="5">
        <v>15618559000</v>
      </c>
      <c r="V151" s="5">
        <v>2765620000</v>
      </c>
    </row>
    <row r="152" spans="3:22" ht="15.5" x14ac:dyDescent="0.35">
      <c r="C152" t="s">
        <v>1556</v>
      </c>
      <c r="F152" s="5">
        <v>-210000000000</v>
      </c>
      <c r="I152" s="5">
        <v>-210000000000</v>
      </c>
      <c r="J152" s="5">
        <v>-175000000000</v>
      </c>
      <c r="K152" s="5">
        <v>-1496986458000</v>
      </c>
    </row>
    <row r="153" spans="3:22" ht="15.5" x14ac:dyDescent="0.35">
      <c r="C153" t="s">
        <v>1890</v>
      </c>
      <c r="M153" s="5">
        <v>497627148000</v>
      </c>
      <c r="N153" s="5">
        <v>1220000000000</v>
      </c>
      <c r="O153" s="5">
        <v>200000000000</v>
      </c>
      <c r="Q153" s="5">
        <v>300000000000</v>
      </c>
      <c r="R153" s="5">
        <v>625644874000</v>
      </c>
    </row>
    <row r="154" spans="3:22" ht="15.5" x14ac:dyDescent="0.35">
      <c r="C154" t="s">
        <v>1891</v>
      </c>
      <c r="D154" s="5">
        <v>-110000000000</v>
      </c>
      <c r="F154" s="5">
        <v>200000000000</v>
      </c>
      <c r="G154" s="5">
        <v>-100000000000</v>
      </c>
      <c r="L154" s="5">
        <v>-296892033000</v>
      </c>
      <c r="M154" s="5">
        <v>-41394229000</v>
      </c>
      <c r="N154" s="5">
        <v>-1095724236000</v>
      </c>
      <c r="O154" s="5">
        <v>-36020638000</v>
      </c>
    </row>
    <row r="155" spans="3:22" ht="15.5" x14ac:dyDescent="0.35">
      <c r="C155" t="s">
        <v>1393</v>
      </c>
    </row>
    <row r="156" spans="3:22" ht="15.5" x14ac:dyDescent="0.35">
      <c r="C156" t="s">
        <v>1892</v>
      </c>
      <c r="N156" s="5">
        <v>-106858881000</v>
      </c>
      <c r="O156" s="5">
        <v>-98543400000</v>
      </c>
      <c r="P156" s="5">
        <v>-88688350000</v>
      </c>
      <c r="Q156" s="5">
        <v>-73962099000</v>
      </c>
      <c r="R156" s="5">
        <v>-7371628000</v>
      </c>
    </row>
    <row r="157" spans="3:22" ht="15.5" x14ac:dyDescent="0.35">
      <c r="C157" t="s">
        <v>1893</v>
      </c>
      <c r="P157" s="5">
        <v>400000000000</v>
      </c>
    </row>
    <row r="158" spans="3:22" ht="15.5" x14ac:dyDescent="0.35">
      <c r="C158" t="s">
        <v>1894</v>
      </c>
      <c r="M158" s="5">
        <v>-400000000000</v>
      </c>
    </row>
    <row r="159" spans="3:22" ht="15.5" x14ac:dyDescent="0.35">
      <c r="C159" t="s">
        <v>1895</v>
      </c>
      <c r="N159" s="5">
        <v>-36000000000</v>
      </c>
      <c r="O159" s="5">
        <v>-36000000000</v>
      </c>
      <c r="P159" s="5">
        <v>-27000000000</v>
      </c>
    </row>
    <row r="160" spans="3:22" ht="15.5" x14ac:dyDescent="0.35">
      <c r="C160" t="s">
        <v>485</v>
      </c>
      <c r="D160" s="5">
        <v>-34384979000</v>
      </c>
      <c r="I160" s="5">
        <v>-25850801000</v>
      </c>
      <c r="J160" s="5">
        <v>-24314188000</v>
      </c>
      <c r="K160" s="5">
        <v>-18965181000</v>
      </c>
      <c r="N160" s="5">
        <v>-6158861000</v>
      </c>
      <c r="O160" s="5">
        <v>-18971143000</v>
      </c>
      <c r="P160" s="5">
        <v>-36661209000</v>
      </c>
      <c r="Q160" s="5">
        <v>-64768605000</v>
      </c>
      <c r="R160" s="5">
        <v>-88539106000</v>
      </c>
      <c r="S160" s="5">
        <v>-82084079000</v>
      </c>
      <c r="T160" s="5">
        <v>-78045959000</v>
      </c>
      <c r="U160" s="5">
        <v>-59702505000</v>
      </c>
      <c r="V160" s="5">
        <v>-50328000000</v>
      </c>
    </row>
    <row r="161" spans="2:22" ht="15.5" x14ac:dyDescent="0.35">
      <c r="C161" t="s">
        <v>1896</v>
      </c>
      <c r="R161" s="5">
        <v>-1770900000</v>
      </c>
      <c r="U161" s="5">
        <v>-1492563000</v>
      </c>
      <c r="V161" s="5">
        <v>-5032760000</v>
      </c>
    </row>
    <row r="162" spans="2:22" ht="15.5" x14ac:dyDescent="0.35">
      <c r="C162" t="s">
        <v>1897</v>
      </c>
      <c r="R162" s="5">
        <v>-12396302000</v>
      </c>
      <c r="U162" s="5">
        <v>-5970250000</v>
      </c>
      <c r="V162" s="5">
        <v>-5032760000</v>
      </c>
    </row>
    <row r="163" spans="2:22" ht="15.5" x14ac:dyDescent="0.35">
      <c r="C163" t="s">
        <v>1898</v>
      </c>
      <c r="R163" s="5">
        <v>25000000</v>
      </c>
    </row>
    <row r="164" spans="2:22" ht="15.5" x14ac:dyDescent="0.35">
      <c r="C164" t="s">
        <v>973</v>
      </c>
      <c r="D164" s="5">
        <v>6855223000</v>
      </c>
      <c r="E164" s="5">
        <v>-6855223000</v>
      </c>
      <c r="N164" s="5">
        <v>-50238672000</v>
      </c>
      <c r="O164" s="5">
        <v>-27685611000</v>
      </c>
      <c r="P164" s="5">
        <v>-17689702000</v>
      </c>
      <c r="Q164" s="5">
        <v>-949523000</v>
      </c>
      <c r="R164" s="5">
        <v>-49496000</v>
      </c>
    </row>
    <row r="165" spans="2:22" ht="15.5" x14ac:dyDescent="0.35">
      <c r="C165" t="s">
        <v>1899</v>
      </c>
      <c r="N165" s="5">
        <v>-16579805000</v>
      </c>
    </row>
    <row r="166" spans="2:22" ht="15.5" x14ac:dyDescent="0.35">
      <c r="C166" t="s">
        <v>1900</v>
      </c>
      <c r="N166" s="5">
        <v>-1784549000</v>
      </c>
    </row>
    <row r="167" spans="2:22" ht="15.5" x14ac:dyDescent="0.35">
      <c r="C167" t="s">
        <v>1901</v>
      </c>
      <c r="D167" s="5">
        <v>-9374718000</v>
      </c>
      <c r="F167" s="5">
        <v>8252150000</v>
      </c>
      <c r="G167" s="5">
        <v>-4436488000</v>
      </c>
      <c r="I167" s="5">
        <v>-7526366000</v>
      </c>
      <c r="J167" s="5">
        <v>-708720000</v>
      </c>
      <c r="K167" s="5">
        <v>-3449379000</v>
      </c>
      <c r="L167" s="5">
        <v>-13208308000</v>
      </c>
      <c r="M167" s="5">
        <v>-33675693000</v>
      </c>
    </row>
    <row r="168" spans="2:22" ht="15.5" x14ac:dyDescent="0.35">
      <c r="C168" t="s">
        <v>1902</v>
      </c>
      <c r="L168" s="5">
        <v>-10270736000</v>
      </c>
      <c r="M168" s="5">
        <v>-8149976000</v>
      </c>
    </row>
    <row r="169" spans="2:22" ht="15.5" x14ac:dyDescent="0.35">
      <c r="C169" t="s">
        <v>1903</v>
      </c>
      <c r="S169" s="5">
        <v>-13500000000</v>
      </c>
      <c r="T169" s="5">
        <v>-13500000000</v>
      </c>
      <c r="U169" s="5">
        <v>-14090469000</v>
      </c>
      <c r="V169" s="5">
        <v>-27559000000</v>
      </c>
    </row>
    <row r="170" spans="2:22" ht="15.5" x14ac:dyDescent="0.35">
      <c r="C170" t="s">
        <v>195</v>
      </c>
      <c r="D170" s="5">
        <v>-13403941000</v>
      </c>
      <c r="E170" s="5">
        <v>11198343000</v>
      </c>
      <c r="F170" s="5">
        <v>30269294000</v>
      </c>
      <c r="G170" s="5">
        <v>18341232000</v>
      </c>
      <c r="I170" s="5">
        <v>31920410000</v>
      </c>
      <c r="J170" s="5">
        <v>-69431460000</v>
      </c>
      <c r="K170" s="5">
        <v>-424454395000</v>
      </c>
      <c r="L170" s="5">
        <v>38179493000</v>
      </c>
      <c r="M170" s="5">
        <v>146438309000</v>
      </c>
      <c r="N170" s="5">
        <v>176785792000</v>
      </c>
      <c r="O170" s="5">
        <v>-272283883000</v>
      </c>
      <c r="P170" s="5">
        <v>-7905748000</v>
      </c>
      <c r="Q170" s="5">
        <v>148361607000</v>
      </c>
      <c r="R170" s="5">
        <v>-1407762189000</v>
      </c>
      <c r="S170" s="5">
        <v>-308551309000</v>
      </c>
      <c r="T170" s="5">
        <v>151061723000</v>
      </c>
      <c r="U170" s="5">
        <v>1364450927000</v>
      </c>
      <c r="V170" s="5">
        <v>24963498000</v>
      </c>
    </row>
    <row r="171" spans="2:22" ht="15.5" x14ac:dyDescent="0.35">
      <c r="C171" t="s">
        <v>383</v>
      </c>
      <c r="D171" s="5">
        <v>98923000</v>
      </c>
      <c r="E171" s="5">
        <v>-35554000</v>
      </c>
      <c r="F171" s="5">
        <v>134799000</v>
      </c>
      <c r="G171" s="5">
        <v>-1348265000</v>
      </c>
      <c r="I171" s="5">
        <v>-915839000</v>
      </c>
      <c r="J171" s="5">
        <v>887923000</v>
      </c>
      <c r="K171" s="5">
        <v>-76830000</v>
      </c>
      <c r="L171" s="5">
        <v>34830000</v>
      </c>
      <c r="M171" s="5">
        <v>-281463000</v>
      </c>
      <c r="N171" s="5">
        <v>34463000</v>
      </c>
      <c r="O171" s="5">
        <v>-1209282000</v>
      </c>
      <c r="P171" s="5">
        <v>-2793171000</v>
      </c>
      <c r="Q171" s="5">
        <v>1071533000</v>
      </c>
      <c r="R171" s="5">
        <v>-6545694000</v>
      </c>
      <c r="S171" s="5">
        <v>5987589000</v>
      </c>
      <c r="T171" s="5">
        <v>14327000</v>
      </c>
    </row>
    <row r="172" spans="2:22" ht="15.5" x14ac:dyDescent="0.35">
      <c r="C172" t="s">
        <v>196</v>
      </c>
      <c r="D172" s="5">
        <v>-603208000</v>
      </c>
      <c r="E172" s="5">
        <v>61451117000</v>
      </c>
      <c r="F172" s="5">
        <v>-1000</v>
      </c>
      <c r="G172" s="5">
        <v>1000</v>
      </c>
      <c r="I172" s="5">
        <v>29843338000</v>
      </c>
      <c r="J172" s="5">
        <v>98386875000</v>
      </c>
      <c r="K172" s="5">
        <v>522918100000</v>
      </c>
      <c r="L172" s="5">
        <v>484703777000</v>
      </c>
      <c r="M172" s="5">
        <v>338546933000</v>
      </c>
      <c r="N172" s="5">
        <v>185648846000</v>
      </c>
      <c r="O172" s="5">
        <v>475836496000</v>
      </c>
      <c r="P172" s="5">
        <v>486535415000</v>
      </c>
      <c r="Q172" s="5">
        <v>341602275000</v>
      </c>
      <c r="R172" s="5">
        <v>1755910158000</v>
      </c>
      <c r="S172" s="5">
        <v>2058473878000</v>
      </c>
      <c r="T172" s="5">
        <v>1907397828000</v>
      </c>
      <c r="U172" s="5">
        <v>542946901000</v>
      </c>
      <c r="V172" s="5">
        <v>517983403000</v>
      </c>
    </row>
    <row r="173" spans="2:22" ht="15.5" x14ac:dyDescent="0.35">
      <c r="C173" t="s">
        <v>197</v>
      </c>
      <c r="D173" s="5">
        <v>-13908226000</v>
      </c>
      <c r="E173" s="5">
        <v>72613906000</v>
      </c>
      <c r="F173" s="5">
        <v>30404092000</v>
      </c>
      <c r="G173" s="5">
        <v>16992968000</v>
      </c>
      <c r="I173" s="5">
        <v>60847909000</v>
      </c>
      <c r="J173" s="5">
        <v>29843338000</v>
      </c>
      <c r="K173" s="5">
        <v>98386875000</v>
      </c>
      <c r="L173" s="5">
        <v>522918100000</v>
      </c>
      <c r="M173" s="5">
        <v>484703779000</v>
      </c>
      <c r="N173" s="5">
        <v>362469101000</v>
      </c>
      <c r="O173" s="5">
        <v>202343331000</v>
      </c>
      <c r="P173" s="5">
        <v>475836496000</v>
      </c>
      <c r="Q173" s="5">
        <v>491035415000</v>
      </c>
      <c r="R173" s="5">
        <v>341602275000</v>
      </c>
      <c r="S173" s="5">
        <v>1755910158000</v>
      </c>
      <c r="T173" s="5">
        <v>2058473878000</v>
      </c>
      <c r="U173" s="5">
        <v>1907397828000</v>
      </c>
      <c r="V173" s="5">
        <v>542946901000</v>
      </c>
    </row>
    <row r="175" spans="2:22" ht="15.5" x14ac:dyDescent="0.35">
      <c r="B175" t="s">
        <v>198</v>
      </c>
      <c r="C175" t="s">
        <v>12</v>
      </c>
      <c r="D175" s="5">
        <v>9930000000</v>
      </c>
      <c r="E175" s="5">
        <v>9930000000</v>
      </c>
      <c r="F175" s="5">
        <v>9930000000</v>
      </c>
      <c r="G175" s="5">
        <v>9930000000</v>
      </c>
      <c r="I175" s="5">
        <v>9930000000</v>
      </c>
      <c r="J175" s="5">
        <v>9930000000</v>
      </c>
      <c r="K175" s="5">
        <v>9930000000</v>
      </c>
      <c r="L175" s="5">
        <v>9930000000</v>
      </c>
      <c r="M175" s="5">
        <v>9930000000</v>
      </c>
      <c r="N175" s="5">
        <v>9930000000</v>
      </c>
      <c r="O175" s="5">
        <v>9930000000</v>
      </c>
      <c r="P175" s="5">
        <v>9930000000</v>
      </c>
      <c r="Q175" s="5">
        <v>9900000000</v>
      </c>
      <c r="R175" s="5">
        <v>9840000000</v>
      </c>
      <c r="S175" s="5">
        <v>9840000000</v>
      </c>
      <c r="T175" s="5">
        <v>9840000000</v>
      </c>
      <c r="U175" s="5">
        <v>9840000000</v>
      </c>
      <c r="V175" s="5">
        <v>9840000000</v>
      </c>
    </row>
    <row r="176" spans="2:22" ht="15.5" x14ac:dyDescent="0.35">
      <c r="C176" t="s">
        <v>199</v>
      </c>
      <c r="D176" s="6">
        <v>0.39</v>
      </c>
      <c r="E176" s="6">
        <v>1.74</v>
      </c>
      <c r="F176" s="6">
        <v>2.58</v>
      </c>
      <c r="G176" s="6">
        <v>6.98</v>
      </c>
    </row>
    <row r="177" spans="3:7" ht="15.5" x14ac:dyDescent="0.35">
      <c r="C177" t="s">
        <v>200</v>
      </c>
      <c r="D177" s="6">
        <v>371.79</v>
      </c>
      <c r="E177" s="6">
        <v>122.99</v>
      </c>
      <c r="F177" s="6">
        <v>111.63</v>
      </c>
      <c r="G177" s="6">
        <v>39.83</v>
      </c>
    </row>
    <row r="178" spans="3:7" ht="15.5" x14ac:dyDescent="0.35">
      <c r="C178" t="s">
        <v>69</v>
      </c>
      <c r="D178" s="6">
        <v>2.77</v>
      </c>
      <c r="E178" s="6">
        <v>4.84</v>
      </c>
      <c r="F178" s="6">
        <v>4.9400000000000004</v>
      </c>
      <c r="G178" s="6">
        <v>4.01</v>
      </c>
    </row>
    <row r="179" spans="3:7" ht="15.5" x14ac:dyDescent="0.35">
      <c r="C179" t="s">
        <v>201</v>
      </c>
      <c r="D179" s="5">
        <v>67560000000</v>
      </c>
      <c r="E179" s="5">
        <v>77640000000</v>
      </c>
      <c r="F179" s="5">
        <v>101610000000</v>
      </c>
      <c r="G179" s="5">
        <v>149330000000</v>
      </c>
    </row>
    <row r="180" spans="3:7" ht="15.5" x14ac:dyDescent="0.35">
      <c r="C180" t="s">
        <v>202</v>
      </c>
      <c r="D180" s="6">
        <v>8.0000000000000004E-4</v>
      </c>
      <c r="E180" s="6">
        <v>3.7000000000000002E-3</v>
      </c>
      <c r="F180" s="6">
        <v>5.4000000000000003E-3</v>
      </c>
      <c r="G180" s="6">
        <v>1.44E-2</v>
      </c>
    </row>
    <row r="181" spans="3:7" ht="15.5" x14ac:dyDescent="0.35">
      <c r="C181" t="s">
        <v>203</v>
      </c>
      <c r="D181" s="6">
        <v>1.1000000000000001E-3</v>
      </c>
      <c r="E181" s="6">
        <v>5.1000000000000004E-3</v>
      </c>
      <c r="F181" s="6">
        <v>7.4999999999999997E-3</v>
      </c>
      <c r="G181" s="6">
        <v>2.0499999999999997E-2</v>
      </c>
    </row>
    <row r="182" spans="3:7" ht="15.5" x14ac:dyDescent="0.35">
      <c r="C182" t="s">
        <v>204</v>
      </c>
      <c r="D182" s="6">
        <v>5.7999999999999996E-3</v>
      </c>
      <c r="E182" s="6">
        <v>8.0000000000000002E-3</v>
      </c>
      <c r="F182" s="6">
        <v>1.32E-2</v>
      </c>
      <c r="G182" s="6">
        <v>2.4799999999999999E-2</v>
      </c>
    </row>
    <row r="183" spans="3:7" ht="15.5" x14ac:dyDescent="0.35">
      <c r="C183" t="s">
        <v>205</v>
      </c>
      <c r="D183" s="6">
        <v>2.4500000000000002</v>
      </c>
      <c r="E183" s="6">
        <v>3.44</v>
      </c>
      <c r="F183" s="6">
        <v>5.07</v>
      </c>
      <c r="G183" s="6">
        <v>8.6999999999999993</v>
      </c>
    </row>
    <row r="184" spans="3:7" ht="15.5" x14ac:dyDescent="0.35">
      <c r="C184" t="s">
        <v>206</v>
      </c>
      <c r="D184" s="5">
        <v>3401000000000</v>
      </c>
      <c r="E184" s="5">
        <v>3430000000000</v>
      </c>
      <c r="F184" s="5">
        <v>3413000000000</v>
      </c>
      <c r="G184" s="5">
        <v>3392000000000</v>
      </c>
    </row>
    <row r="185" spans="3:7" ht="15.5" x14ac:dyDescent="0.35">
      <c r="C185" t="s">
        <v>207</v>
      </c>
      <c r="D185" s="6">
        <v>0.42</v>
      </c>
      <c r="E185" s="6">
        <v>0.62</v>
      </c>
      <c r="F185" s="6">
        <v>0.84</v>
      </c>
      <c r="G185" s="6">
        <v>0.81</v>
      </c>
    </row>
    <row r="186" spans="3:7" ht="15.5" x14ac:dyDescent="0.35">
      <c r="C186" t="s">
        <v>208</v>
      </c>
      <c r="D186" s="6">
        <v>342.37</v>
      </c>
      <c r="E186" s="6">
        <v>345.33</v>
      </c>
      <c r="F186" s="6">
        <v>343.59</v>
      </c>
      <c r="G186" s="6">
        <v>341.49</v>
      </c>
    </row>
    <row r="187" spans="3:7" ht="15.5" x14ac:dyDescent="0.35">
      <c r="C187" t="s">
        <v>209</v>
      </c>
      <c r="D187" s="6">
        <v>0.42</v>
      </c>
      <c r="E187" s="6">
        <v>0.62</v>
      </c>
      <c r="F187" s="6">
        <v>0.84</v>
      </c>
      <c r="G187" s="6">
        <v>0.82</v>
      </c>
    </row>
    <row r="188" spans="3:7" ht="15.5" x14ac:dyDescent="0.35">
      <c r="C188" t="s">
        <v>210</v>
      </c>
      <c r="D188" s="6">
        <v>341.52</v>
      </c>
      <c r="E188" s="6">
        <v>344.5</v>
      </c>
      <c r="F188" s="6">
        <v>342.66</v>
      </c>
      <c r="G188" s="6">
        <v>340.48</v>
      </c>
    </row>
    <row r="189" spans="3:7" ht="15.5" x14ac:dyDescent="0.35">
      <c r="C189" t="s">
        <v>211</v>
      </c>
      <c r="D189" s="5">
        <v>233000000000</v>
      </c>
      <c r="E189" s="5">
        <v>223000000000</v>
      </c>
      <c r="F189" s="5">
        <v>222000000000</v>
      </c>
      <c r="G189" s="5">
        <v>122000000000</v>
      </c>
    </row>
    <row r="190" spans="3:7" ht="15.5" x14ac:dyDescent="0.35">
      <c r="C190" t="s">
        <v>212</v>
      </c>
      <c r="D190" s="5">
        <v>183000000000</v>
      </c>
      <c r="E190" s="5">
        <v>299000000000</v>
      </c>
      <c r="F190" s="5">
        <v>300000000000</v>
      </c>
      <c r="G190" s="5">
        <v>406000000000</v>
      </c>
    </row>
    <row r="191" spans="3:7" ht="15.5" x14ac:dyDescent="0.35">
      <c r="C191" t="s">
        <v>213</v>
      </c>
      <c r="D191" s="5">
        <v>3401000000000</v>
      </c>
      <c r="E191" s="5">
        <v>3430000000000</v>
      </c>
      <c r="F191" s="5">
        <v>3413000000000</v>
      </c>
      <c r="G191" s="5">
        <v>3392000000000</v>
      </c>
    </row>
    <row r="192" spans="3:7" ht="15.5" x14ac:dyDescent="0.35">
      <c r="C192" t="s">
        <v>24</v>
      </c>
      <c r="D192" s="5">
        <v>416000000000</v>
      </c>
      <c r="E192" s="5">
        <v>522000000000</v>
      </c>
      <c r="F192" s="5">
        <v>522000000000</v>
      </c>
      <c r="G192" s="5">
        <v>528000000000</v>
      </c>
    </row>
    <row r="193" spans="3:22" ht="15.5" x14ac:dyDescent="0.35">
      <c r="C193" t="s">
        <v>21</v>
      </c>
      <c r="D193" s="5">
        <v>357000000000</v>
      </c>
      <c r="E193" s="5">
        <v>449000000000</v>
      </c>
      <c r="F193" s="5">
        <v>461000000000</v>
      </c>
      <c r="G193" s="5">
        <v>497000000000</v>
      </c>
    </row>
    <row r="194" spans="3:22" ht="15.5" x14ac:dyDescent="0.35">
      <c r="C194" t="s">
        <v>214</v>
      </c>
      <c r="D194" s="5">
        <v>225000000000</v>
      </c>
      <c r="E194" s="5">
        <v>328000000000</v>
      </c>
      <c r="F194" s="5">
        <v>275000000000</v>
      </c>
      <c r="G194" s="5">
        <v>311000000000</v>
      </c>
    </row>
    <row r="195" spans="3:22" ht="15.5" x14ac:dyDescent="0.35">
      <c r="C195" t="s">
        <v>215</v>
      </c>
      <c r="D195" s="5">
        <v>151000000000</v>
      </c>
      <c r="E195" s="5">
        <v>29000000000</v>
      </c>
      <c r="F195" s="5">
        <v>43000000000</v>
      </c>
      <c r="G195" s="5">
        <v>146000000000</v>
      </c>
    </row>
    <row r="196" spans="3:22" ht="15.5" x14ac:dyDescent="0.35">
      <c r="C196" t="s">
        <v>216</v>
      </c>
      <c r="D196" s="5">
        <v>-6000000000</v>
      </c>
      <c r="E196" s="5">
        <v>-1000000000</v>
      </c>
      <c r="F196" s="5">
        <v>-3000000000</v>
      </c>
      <c r="G196" s="5">
        <v>-3000000000</v>
      </c>
    </row>
    <row r="197" spans="3:22" ht="15.5" x14ac:dyDescent="0.35">
      <c r="C197" t="s">
        <v>13</v>
      </c>
      <c r="D197" s="5">
        <v>145000000000</v>
      </c>
      <c r="E197" s="5">
        <v>28000000000</v>
      </c>
      <c r="F197" s="5">
        <v>40000000000</v>
      </c>
      <c r="G197" s="5">
        <v>143000000000</v>
      </c>
    </row>
    <row r="198" spans="3:22" ht="15.5" x14ac:dyDescent="0.35">
      <c r="C198" t="s">
        <v>16</v>
      </c>
      <c r="D198" s="6">
        <v>14.59</v>
      </c>
      <c r="E198" s="6">
        <v>2.8</v>
      </c>
      <c r="F198" s="6">
        <v>4.03</v>
      </c>
      <c r="G198" s="6">
        <v>14.37</v>
      </c>
    </row>
    <row r="199" spans="3:22" ht="15.5" x14ac:dyDescent="0.35">
      <c r="C199" t="s">
        <v>54</v>
      </c>
      <c r="I199" s="6">
        <v>17.309999999999999</v>
      </c>
      <c r="J199" s="6">
        <v>13.01</v>
      </c>
      <c r="K199" s="6">
        <v>12.24</v>
      </c>
      <c r="L199" s="6">
        <v>7.78</v>
      </c>
      <c r="M199" s="6">
        <v>4.7</v>
      </c>
      <c r="N199" s="6">
        <v>1.1100000000000001</v>
      </c>
      <c r="O199" s="6">
        <v>3.03</v>
      </c>
      <c r="P199" s="6">
        <v>7.66</v>
      </c>
      <c r="Q199" s="6">
        <v>14.81</v>
      </c>
      <c r="R199" s="6">
        <v>26.34</v>
      </c>
      <c r="S199" s="5">
        <v>36</v>
      </c>
      <c r="T199" s="6">
        <v>33.380000000000003</v>
      </c>
      <c r="U199" s="6">
        <v>31.73</v>
      </c>
      <c r="V199" s="6">
        <v>30.34</v>
      </c>
    </row>
    <row r="200" spans="3:22" ht="15.5" x14ac:dyDescent="0.35">
      <c r="C200" t="s">
        <v>68</v>
      </c>
      <c r="I200" s="6">
        <v>16.64</v>
      </c>
      <c r="J200" s="6">
        <v>15.68</v>
      </c>
      <c r="K200" s="6">
        <v>22.71</v>
      </c>
      <c r="L200" s="6">
        <v>49.61</v>
      </c>
      <c r="M200" s="6">
        <v>131.91</v>
      </c>
      <c r="N200" s="6">
        <v>959.46</v>
      </c>
      <c r="O200" s="6">
        <v>145.21</v>
      </c>
      <c r="P200" s="6">
        <v>228.46</v>
      </c>
      <c r="Q200" s="6">
        <v>256.58</v>
      </c>
      <c r="R200" s="6">
        <v>105.92</v>
      </c>
      <c r="S200" s="6">
        <v>8.08</v>
      </c>
      <c r="T200" s="6">
        <v>11.41</v>
      </c>
      <c r="U200" s="6">
        <v>10.4</v>
      </c>
      <c r="V200" s="5">
        <v>0</v>
      </c>
    </row>
    <row r="201" spans="3:22" ht="15.5" x14ac:dyDescent="0.35">
      <c r="C201" t="s">
        <v>71</v>
      </c>
      <c r="I201" s="6">
        <v>1.21</v>
      </c>
      <c r="J201" s="6">
        <v>0.97</v>
      </c>
      <c r="K201" s="6">
        <v>1.35</v>
      </c>
      <c r="L201" s="6">
        <v>2.04</v>
      </c>
      <c r="M201" s="6">
        <v>3.52</v>
      </c>
      <c r="N201" s="6">
        <v>6.14</v>
      </c>
      <c r="O201" s="6">
        <v>2.19</v>
      </c>
      <c r="P201" s="6">
        <v>8.7100000000000009</v>
      </c>
      <c r="Q201" s="6">
        <v>24.25</v>
      </c>
      <c r="R201" s="6">
        <v>18.02</v>
      </c>
      <c r="S201" s="6">
        <v>1.96</v>
      </c>
      <c r="T201" s="6">
        <v>3.09</v>
      </c>
      <c r="U201" s="6">
        <v>2.78</v>
      </c>
      <c r="V201" s="5">
        <v>0</v>
      </c>
    </row>
    <row r="202" spans="3:22" ht="15.5" x14ac:dyDescent="0.35">
      <c r="C202" t="s">
        <v>217</v>
      </c>
      <c r="I202" s="5">
        <v>484430000000</v>
      </c>
      <c r="J202" s="5">
        <v>453150000000</v>
      </c>
      <c r="K202" s="5">
        <v>484790000000</v>
      </c>
      <c r="L202" s="5">
        <v>430480000000</v>
      </c>
      <c r="M202" s="5">
        <v>416790000000</v>
      </c>
      <c r="N202" s="5">
        <v>416460000000</v>
      </c>
      <c r="O202" s="5">
        <v>406780000000</v>
      </c>
      <c r="P202" s="5">
        <v>413330000000</v>
      </c>
    </row>
    <row r="203" spans="3:22" ht="15.5" x14ac:dyDescent="0.35">
      <c r="C203" t="s">
        <v>218</v>
      </c>
      <c r="I203" s="6">
        <v>3.6000000000000004E-2</v>
      </c>
      <c r="J203" s="6">
        <v>2.63E-2</v>
      </c>
      <c r="K203" s="6">
        <v>2.5000000000000001E-2</v>
      </c>
      <c r="L203" s="6">
        <v>1.47E-2</v>
      </c>
      <c r="M203" s="6">
        <v>8.8999999999999999E-3</v>
      </c>
      <c r="N203" s="6">
        <v>1.9E-3</v>
      </c>
      <c r="O203" s="6">
        <v>5.4000000000000003E-3</v>
      </c>
      <c r="P203" s="6">
        <v>1.37E-2</v>
      </c>
      <c r="Q203" s="6">
        <v>2.8999999999999998E-2</v>
      </c>
      <c r="R203" s="6">
        <v>5.9299999999999999E-2</v>
      </c>
      <c r="S203" s="6">
        <v>0.1084</v>
      </c>
      <c r="T203" s="6">
        <v>0.11220000000000001</v>
      </c>
      <c r="U203" s="6">
        <v>0.11509999999999999</v>
      </c>
      <c r="V203" s="6">
        <v>0.24909999999999999</v>
      </c>
    </row>
    <row r="204" spans="3:22" ht="15.5" x14ac:dyDescent="0.35">
      <c r="C204" t="s">
        <v>219</v>
      </c>
      <c r="I204" s="6">
        <v>5.04E-2</v>
      </c>
      <c r="J204" s="6">
        <v>3.95E-2</v>
      </c>
      <c r="K204" s="6">
        <v>3.8399999999999997E-2</v>
      </c>
      <c r="L204" s="6">
        <v>2.5099999999999997E-2</v>
      </c>
      <c r="M204" s="6">
        <v>1.5600000000000001E-2</v>
      </c>
      <c r="N204" s="6">
        <v>3.2000000000000002E-3</v>
      </c>
      <c r="O204" s="6">
        <v>8.6E-3</v>
      </c>
      <c r="P204" s="6">
        <v>2.1899999999999999E-2</v>
      </c>
      <c r="Q204" s="6">
        <v>4.2999999999999997E-2</v>
      </c>
      <c r="R204" s="6">
        <v>8.3000000000000004E-2</v>
      </c>
      <c r="S204" s="6">
        <v>0.1201</v>
      </c>
      <c r="T204" s="6">
        <v>0.1208</v>
      </c>
      <c r="U204" s="6">
        <v>0.1265</v>
      </c>
      <c r="V204" s="6">
        <v>0.31290000000000001</v>
      </c>
    </row>
    <row r="205" spans="3:22" ht="15.5" x14ac:dyDescent="0.35">
      <c r="C205" t="s">
        <v>220</v>
      </c>
      <c r="I205" s="6">
        <v>7.0400000000000004E-2</v>
      </c>
      <c r="J205" s="6">
        <v>6.0100000000000001E-2</v>
      </c>
      <c r="K205" s="6">
        <v>5.8299999999999998E-2</v>
      </c>
      <c r="L205" s="6">
        <v>5.33E-2</v>
      </c>
      <c r="M205" s="6">
        <v>4.8300000000000003E-2</v>
      </c>
      <c r="N205" s="6">
        <v>4.3099999999999999E-2</v>
      </c>
      <c r="O205" s="6">
        <v>4.6799999999999994E-2</v>
      </c>
      <c r="P205" s="6">
        <v>5.33E-2</v>
      </c>
      <c r="Q205" s="6">
        <v>4.5400000000000003E-2</v>
      </c>
      <c r="R205" s="6">
        <v>9.2699999999999991E-2</v>
      </c>
      <c r="S205" s="6">
        <v>0.11230000000000001</v>
      </c>
      <c r="T205" s="6">
        <v>9.2399999999999996E-2</v>
      </c>
      <c r="U205" s="6">
        <v>0.1857</v>
      </c>
      <c r="V205" s="6">
        <v>0.71479999999999999</v>
      </c>
    </row>
    <row r="206" spans="3:22" ht="15.5" x14ac:dyDescent="0.35">
      <c r="C206" t="s">
        <v>221</v>
      </c>
      <c r="I206" s="6">
        <v>5.39</v>
      </c>
      <c r="J206" s="6">
        <v>3.13</v>
      </c>
      <c r="K206" s="6">
        <v>2.6</v>
      </c>
      <c r="L206" s="6">
        <v>1.56</v>
      </c>
      <c r="M206" s="6">
        <v>1.3</v>
      </c>
      <c r="N206" s="6">
        <v>1.17</v>
      </c>
      <c r="O206" s="6">
        <v>1.48</v>
      </c>
      <c r="P206" s="6">
        <v>2.09</v>
      </c>
      <c r="Q206" s="6">
        <v>257.64999999999998</v>
      </c>
      <c r="R206" s="6">
        <v>46.14</v>
      </c>
      <c r="S206" s="6">
        <v>2141.89</v>
      </c>
      <c r="T206" s="6">
        <v>1550.7</v>
      </c>
      <c r="U206" s="6">
        <v>5113.84</v>
      </c>
      <c r="V206" s="6">
        <v>5992.15</v>
      </c>
    </row>
    <row r="207" spans="3:22" ht="15.5" x14ac:dyDescent="0.35">
      <c r="C207" t="s">
        <v>65</v>
      </c>
      <c r="I207" s="6">
        <v>0.84</v>
      </c>
      <c r="J207" s="6">
        <v>0.62</v>
      </c>
      <c r="K207" s="6">
        <v>0.87</v>
      </c>
      <c r="L207" s="6">
        <v>1.25</v>
      </c>
      <c r="M207" s="6">
        <v>2.0499999999999998</v>
      </c>
      <c r="N207" s="6">
        <v>3.1</v>
      </c>
      <c r="O207" s="6">
        <v>1.26</v>
      </c>
      <c r="P207" s="5">
        <v>5</v>
      </c>
      <c r="Q207" s="6">
        <v>11.02</v>
      </c>
      <c r="R207" s="6">
        <v>8.8000000000000007</v>
      </c>
      <c r="S207" s="6">
        <v>0.97</v>
      </c>
      <c r="T207" s="6">
        <v>1.38</v>
      </c>
      <c r="U207" s="6">
        <v>1.32</v>
      </c>
      <c r="V207" s="5">
        <v>0</v>
      </c>
    </row>
    <row r="208" spans="3:22" ht="15.5" x14ac:dyDescent="0.35">
      <c r="C208" t="s">
        <v>62</v>
      </c>
      <c r="I208" s="6">
        <v>343.59</v>
      </c>
      <c r="J208" s="6">
        <v>329.05</v>
      </c>
      <c r="K208" s="6">
        <v>318.39</v>
      </c>
      <c r="L208" s="6">
        <v>309.61</v>
      </c>
      <c r="M208" s="6">
        <v>302.06</v>
      </c>
      <c r="N208" s="6">
        <v>343.1</v>
      </c>
      <c r="O208" s="6">
        <v>350.59</v>
      </c>
      <c r="P208" s="6">
        <v>349.72</v>
      </c>
      <c r="Q208" s="6">
        <v>344.7</v>
      </c>
      <c r="R208" s="6">
        <v>317.22000000000003</v>
      </c>
      <c r="S208" s="6">
        <v>299.8</v>
      </c>
      <c r="T208" s="6">
        <v>276.20999999999998</v>
      </c>
      <c r="U208" s="6">
        <v>250.77</v>
      </c>
      <c r="V208" s="6">
        <v>96.99</v>
      </c>
    </row>
    <row r="209" spans="3:22" ht="15.5" x14ac:dyDescent="0.35">
      <c r="C209" t="s">
        <v>222</v>
      </c>
      <c r="I209" s="6">
        <v>0.84</v>
      </c>
      <c r="J209" s="6">
        <v>0.62</v>
      </c>
      <c r="K209" s="6">
        <v>0.88</v>
      </c>
      <c r="L209" s="6">
        <v>1.25</v>
      </c>
      <c r="M209" s="6">
        <v>2.0699999999999998</v>
      </c>
      <c r="N209" s="6">
        <v>3.34</v>
      </c>
      <c r="O209" s="6">
        <v>1.32</v>
      </c>
      <c r="P209" s="6">
        <v>5.12</v>
      </c>
      <c r="Q209" s="6">
        <v>11.08</v>
      </c>
      <c r="R209" s="6">
        <v>8.8000000000000007</v>
      </c>
      <c r="S209" s="6">
        <v>0.97</v>
      </c>
      <c r="T209" s="6">
        <v>1.38</v>
      </c>
      <c r="U209" s="6">
        <v>1.32</v>
      </c>
      <c r="V209" s="5">
        <v>0</v>
      </c>
    </row>
    <row r="210" spans="3:22" ht="15.5" x14ac:dyDescent="0.35">
      <c r="C210" t="s">
        <v>223</v>
      </c>
      <c r="I210" s="6">
        <v>342.66</v>
      </c>
      <c r="J210" s="6">
        <v>328.12</v>
      </c>
      <c r="K210" s="6">
        <v>317.16000000000003</v>
      </c>
      <c r="L210" s="6">
        <v>307.57</v>
      </c>
      <c r="M210" s="6">
        <v>299.25</v>
      </c>
      <c r="N210" s="6">
        <v>318.83</v>
      </c>
      <c r="O210" s="6">
        <v>332.78</v>
      </c>
      <c r="P210" s="6">
        <v>341.82</v>
      </c>
      <c r="Q210" s="6">
        <v>342.85</v>
      </c>
      <c r="R210" s="6">
        <v>316.89</v>
      </c>
      <c r="S210" s="6">
        <v>299.45999999999998</v>
      </c>
      <c r="T210" s="6">
        <v>275.87</v>
      </c>
      <c r="U210" s="6">
        <v>250.69</v>
      </c>
      <c r="V210" s="6">
        <v>96.91</v>
      </c>
    </row>
    <row r="211" spans="3:22" ht="15.5" x14ac:dyDescent="0.35">
      <c r="C211" t="s">
        <v>224</v>
      </c>
      <c r="I211" s="5">
        <v>222000000000</v>
      </c>
      <c r="J211" s="5">
        <v>213000000000</v>
      </c>
      <c r="K211" s="5">
        <v>184000000000</v>
      </c>
      <c r="L211" s="5">
        <v>103000000000</v>
      </c>
      <c r="M211" s="5">
        <v>72000000000</v>
      </c>
      <c r="N211" s="5">
        <v>465000000000</v>
      </c>
      <c r="O211" s="5">
        <v>104000000000</v>
      </c>
      <c r="P211" s="5">
        <v>88000000000</v>
      </c>
      <c r="Q211" s="5">
        <v>4000000000</v>
      </c>
      <c r="R211" s="5">
        <v>16000000000</v>
      </c>
      <c r="V211" s="5">
        <v>3000000000</v>
      </c>
    </row>
    <row r="212" spans="3:22" ht="15.5" x14ac:dyDescent="0.35">
      <c r="C212" t="s">
        <v>225</v>
      </c>
      <c r="I212" s="5">
        <v>300000000000</v>
      </c>
      <c r="J212" s="5">
        <v>517000000000</v>
      </c>
      <c r="K212" s="5">
        <v>707000000000</v>
      </c>
      <c r="L212" s="5">
        <v>1375000000000</v>
      </c>
      <c r="M212" s="5">
        <v>1671000000000</v>
      </c>
      <c r="N212" s="5">
        <v>1263000000000</v>
      </c>
      <c r="O212" s="5">
        <v>1465000000000</v>
      </c>
      <c r="P212" s="5">
        <v>1330000000000</v>
      </c>
      <c r="Q212" s="5">
        <v>936000000000</v>
      </c>
      <c r="R212" s="5">
        <v>625000000000</v>
      </c>
      <c r="U212" s="5">
        <v>14000000000</v>
      </c>
      <c r="V212" s="5">
        <v>27000000000</v>
      </c>
    </row>
    <row r="213" spans="3:22" ht="15.5" x14ac:dyDescent="0.35">
      <c r="C213" t="s">
        <v>26</v>
      </c>
      <c r="I213" s="5">
        <v>522000000000</v>
      </c>
      <c r="J213" s="5">
        <v>729000000000</v>
      </c>
      <c r="K213" s="5">
        <v>892000000000</v>
      </c>
      <c r="L213" s="5">
        <v>1477000000000</v>
      </c>
      <c r="M213" s="5">
        <v>1743000000000</v>
      </c>
      <c r="N213" s="5">
        <v>1728000000000</v>
      </c>
      <c r="O213" s="5">
        <v>1569000000000</v>
      </c>
      <c r="P213" s="5">
        <v>1418000000000</v>
      </c>
      <c r="Q213" s="5">
        <v>939000000000</v>
      </c>
      <c r="R213" s="5">
        <v>641000000000</v>
      </c>
      <c r="U213" s="5">
        <v>14000000000</v>
      </c>
      <c r="V213" s="5">
        <v>30000000000</v>
      </c>
    </row>
    <row r="214" spans="3:22" ht="15.5" x14ac:dyDescent="0.35">
      <c r="C214" t="s">
        <v>23</v>
      </c>
      <c r="I214" s="5">
        <v>461000000000</v>
      </c>
      <c r="J214" s="5">
        <v>699000000000</v>
      </c>
      <c r="K214" s="5">
        <v>793000000000</v>
      </c>
      <c r="L214" s="5">
        <v>954000000000</v>
      </c>
      <c r="M214" s="5">
        <v>1258000000000</v>
      </c>
      <c r="N214" s="5">
        <v>1365000000000</v>
      </c>
      <c r="O214" s="5">
        <v>1383000000000</v>
      </c>
      <c r="P214" s="5">
        <v>952000000000</v>
      </c>
      <c r="Q214" s="5">
        <v>453000000000</v>
      </c>
      <c r="R214" s="5">
        <v>304000000000</v>
      </c>
      <c r="S214" s="5">
        <v>-1251000000000</v>
      </c>
      <c r="T214" s="5">
        <v>-2054000000000</v>
      </c>
      <c r="U214" s="5">
        <v>-1869000000000</v>
      </c>
      <c r="V214" s="5">
        <v>-469000000000</v>
      </c>
    </row>
    <row r="215" spans="3:22" ht="15.5" x14ac:dyDescent="0.35">
      <c r="C215" t="s">
        <v>226</v>
      </c>
      <c r="I215" s="5">
        <v>275000000000</v>
      </c>
      <c r="J215" s="5">
        <v>179000000000</v>
      </c>
      <c r="K215" s="5">
        <v>85000000000</v>
      </c>
      <c r="L215" s="5">
        <v>402000000000</v>
      </c>
      <c r="M215" s="5">
        <v>493000000000</v>
      </c>
      <c r="N215" s="5">
        <v>252000000000</v>
      </c>
      <c r="O215" s="5">
        <v>603000000000</v>
      </c>
      <c r="P215" s="5">
        <v>722000000000</v>
      </c>
      <c r="Q215" s="5">
        <v>455000000000</v>
      </c>
      <c r="R215" s="5">
        <v>546000000000</v>
      </c>
      <c r="S215" s="5">
        <v>1683000000000</v>
      </c>
      <c r="T215" s="5">
        <v>2156000000000</v>
      </c>
      <c r="U215" s="5">
        <v>1913000000000</v>
      </c>
      <c r="V215" s="5">
        <v>489000000000</v>
      </c>
    </row>
    <row r="216" spans="3:22" ht="15.5" x14ac:dyDescent="0.35">
      <c r="C216" t="s">
        <v>227</v>
      </c>
      <c r="I216" s="5">
        <v>325000000000</v>
      </c>
      <c r="J216" s="5">
        <v>183000000000</v>
      </c>
      <c r="K216" s="5">
        <v>296000000000</v>
      </c>
      <c r="L216" s="5">
        <v>411000000000</v>
      </c>
      <c r="M216" s="5">
        <v>172000000000</v>
      </c>
      <c r="N216" s="5">
        <v>352000000000</v>
      </c>
      <c r="O216" s="5">
        <v>88000000000</v>
      </c>
      <c r="P216" s="5">
        <v>64000000000</v>
      </c>
      <c r="Q216" s="5">
        <v>183000000000</v>
      </c>
      <c r="R216" s="5">
        <v>87000000000</v>
      </c>
      <c r="S216" s="5">
        <v>523000000000</v>
      </c>
      <c r="T216" s="5">
        <v>284000000000</v>
      </c>
      <c r="U216" s="5">
        <v>298000000000</v>
      </c>
      <c r="V216" s="5">
        <v>325000000000</v>
      </c>
    </row>
    <row r="217" spans="3:22" ht="15.5" x14ac:dyDescent="0.35">
      <c r="C217" t="s">
        <v>228</v>
      </c>
      <c r="I217" s="5">
        <v>-19000000000</v>
      </c>
      <c r="J217" s="5">
        <v>-17000000000</v>
      </c>
      <c r="K217" s="5">
        <v>-38000000000</v>
      </c>
      <c r="L217" s="5">
        <v>-20000000000</v>
      </c>
      <c r="M217" s="5">
        <v>-28000000000</v>
      </c>
      <c r="N217" s="5">
        <v>-45000000000</v>
      </c>
      <c r="O217" s="5">
        <v>-184000000000</v>
      </c>
      <c r="P217" s="5">
        <v>-198000000000</v>
      </c>
      <c r="Q217" s="5">
        <v>-36000000000</v>
      </c>
      <c r="R217" s="5">
        <v>-28000000000</v>
      </c>
      <c r="S217" s="5">
        <v>-31000000000</v>
      </c>
      <c r="T217" s="5">
        <v>-32000000000</v>
      </c>
      <c r="U217" s="5">
        <v>-139000000000</v>
      </c>
      <c r="V217" s="5">
        <v>-215000000000</v>
      </c>
    </row>
    <row r="218" spans="3:22" ht="15.5" x14ac:dyDescent="0.35">
      <c r="C218" t="s">
        <v>15</v>
      </c>
      <c r="I218" s="5">
        <v>306000000000</v>
      </c>
      <c r="J218" s="5">
        <v>165000000000</v>
      </c>
      <c r="K218" s="5">
        <v>259000000000</v>
      </c>
      <c r="L218" s="5">
        <v>391000000000</v>
      </c>
      <c r="M218" s="5">
        <v>144000000000</v>
      </c>
      <c r="N218" s="5">
        <v>307000000000</v>
      </c>
      <c r="O218" s="5">
        <v>-97000000000</v>
      </c>
      <c r="P218" s="5">
        <v>-133000000000</v>
      </c>
      <c r="Q218" s="5">
        <v>147000000000</v>
      </c>
      <c r="R218" s="5">
        <v>59000000000</v>
      </c>
      <c r="S218" s="5">
        <v>492000000000</v>
      </c>
      <c r="T218" s="5">
        <v>252000000000</v>
      </c>
      <c r="U218" s="5">
        <v>159000000000</v>
      </c>
      <c r="V218" s="5">
        <v>110000000000</v>
      </c>
    </row>
    <row r="219" spans="3:22" ht="15.5" x14ac:dyDescent="0.35">
      <c r="C219" t="s">
        <v>17</v>
      </c>
      <c r="I219" s="6">
        <v>30.85</v>
      </c>
      <c r="J219" s="6">
        <v>16.649999999999999</v>
      </c>
      <c r="K219" s="6">
        <v>26.07</v>
      </c>
      <c r="L219" s="6">
        <v>39.380000000000003</v>
      </c>
      <c r="M219" s="6">
        <v>14.45</v>
      </c>
      <c r="N219" s="6">
        <v>30.89</v>
      </c>
      <c r="O219" s="6">
        <v>-9.7200000000000006</v>
      </c>
      <c r="P219" s="6">
        <v>-13.43</v>
      </c>
      <c r="Q219" s="6">
        <v>14.89</v>
      </c>
      <c r="R219" s="5">
        <v>6</v>
      </c>
      <c r="S219" s="6">
        <v>49.97</v>
      </c>
      <c r="T219" s="6">
        <v>25.58</v>
      </c>
      <c r="U219" s="6">
        <v>16.21</v>
      </c>
      <c r="V219" s="6">
        <v>11.2</v>
      </c>
    </row>
  </sheetData>
  <pageMargins left="0.7" right="0.7" top="0.75" bottom="0.75" header="0.3" footer="0.3"/>
  <ignoredErrors>
    <ignoredError sqref="A1:V220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1905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11">
        <f t="shared" ca="1" si="0"/>
        <v>750</v>
      </c>
      <c r="K2" s="2" vm="460">
        <f t="shared" ca="1" si="0"/>
        <v>1345</v>
      </c>
      <c r="L2" s="2" vm="423">
        <f t="shared" ca="1" si="0"/>
        <v>1425</v>
      </c>
      <c r="M2" s="2" vm="461">
        <f t="shared" ca="1" si="0"/>
        <v>1690</v>
      </c>
      <c r="N2" s="2" vm="462">
        <f t="shared" ca="1" si="0"/>
        <v>1440</v>
      </c>
      <c r="O2" s="2" vm="463">
        <f t="shared" ca="1" si="0"/>
        <v>1180</v>
      </c>
      <c r="P2" s="2" vm="464">
        <f t="shared" ca="1" si="0"/>
        <v>1885</v>
      </c>
      <c r="Q2" s="2" vm="465">
        <f t="shared" ca="1" si="0"/>
        <v>835</v>
      </c>
      <c r="R2" s="2" vm="373">
        <f t="shared" ca="1" si="0"/>
        <v>900</v>
      </c>
      <c r="S2" s="2" vm="466">
        <f t="shared" ca="1" si="0"/>
        <v>995</v>
      </c>
      <c r="T2" s="2" vm="467">
        <f t="shared" ca="1" si="0"/>
        <v>2185</v>
      </c>
      <c r="U2" s="2" vm="468">
        <f t="shared" ca="1" si="0"/>
        <v>2275</v>
      </c>
      <c r="V2" s="2" vm="469">
        <f t="shared" ca="1" si="0"/>
        <v>2900</v>
      </c>
      <c r="W2" s="2" vm="470">
        <f t="shared" ca="1" si="0"/>
        <v>2175</v>
      </c>
      <c r="X2" s="2" vm="471">
        <f t="shared" ca="1" si="0"/>
        <v>2250</v>
      </c>
      <c r="Y2" s="2" vm="472">
        <f t="shared" ca="1" si="0"/>
        <v>1530</v>
      </c>
      <c r="Z2" s="2" vm="261">
        <f t="shared" ca="1" si="0"/>
        <v>630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2944161000000</v>
      </c>
      <c r="E4" s="2">
        <f>IFERROR(INDEX(E51:E500,MATCH($C$4,$C$51:$C$500,0)),"")</f>
        <v>2558176000000</v>
      </c>
      <c r="H4" s="2">
        <f>IFERROR(SUM(D4:G4)*(4/MAX(1,COUNT(D4:G4))),"")</f>
        <v>11004674000000</v>
      </c>
      <c r="I4" s="2">
        <f t="shared" ref="I4:Z4" si="1">IFERROR(INDEX(I51:I500,MATCH($C$4,$C$51:$C$500,0)),"")</f>
        <v>10737250000000</v>
      </c>
      <c r="J4" s="2">
        <f t="shared" si="1"/>
        <v>11818978000000</v>
      </c>
      <c r="K4" s="2">
        <f t="shared" si="1"/>
        <v>12371333000000</v>
      </c>
      <c r="L4" s="2">
        <f t="shared" si="1"/>
        <v>12262048000000</v>
      </c>
      <c r="M4" s="2">
        <f t="shared" si="1"/>
        <v>11218181000000</v>
      </c>
      <c r="N4" s="2">
        <f t="shared" si="1"/>
        <v>10108220000000</v>
      </c>
      <c r="O4" s="2">
        <f t="shared" si="1"/>
        <v>11057843000000</v>
      </c>
      <c r="P4" s="2">
        <f t="shared" si="1"/>
        <v>10377729000000</v>
      </c>
      <c r="Q4" s="2">
        <f t="shared" si="1"/>
        <v>9382120000000</v>
      </c>
      <c r="R4" s="2">
        <f t="shared" si="1"/>
        <v>9458403000000</v>
      </c>
      <c r="S4" s="2">
        <f t="shared" si="1"/>
        <v>9239022000000</v>
      </c>
      <c r="T4" s="2">
        <f t="shared" si="1"/>
        <v>10528723000000</v>
      </c>
      <c r="U4" s="2">
        <f t="shared" si="1"/>
        <v>9686262000000</v>
      </c>
      <c r="V4" s="2">
        <f t="shared" si="1"/>
        <v>9011076000000</v>
      </c>
      <c r="W4" s="2">
        <f t="shared" si="1"/>
        <v>7523964000000</v>
      </c>
      <c r="X4" s="2">
        <f t="shared" si="1"/>
        <v>5960589000000</v>
      </c>
      <c r="Y4" s="2">
        <f t="shared" si="1"/>
        <v>5943881000000</v>
      </c>
      <c r="Z4" s="2">
        <f t="shared" si="1"/>
        <v>5341054000000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192008000000</v>
      </c>
      <c r="E5" s="2">
        <f>IFERROR(INDEX(E51:E500,MATCH($C$5,$C$51:$C$500,0)),"")</f>
        <v>101886000000</v>
      </c>
      <c r="H5" s="2">
        <f>IFERROR(SUM(D5:G5)*(4/MAX(1,COUNT(D5:G5))),"")</f>
        <v>587788000000</v>
      </c>
      <c r="I5" s="2">
        <f t="shared" ref="I5:Z5" si="2">IFERROR(INDEX(I51:I500,MATCH($C$5,$C$51:$C$500,0)),"")</f>
        <v>663046000000</v>
      </c>
      <c r="J5" s="2">
        <f t="shared" si="2"/>
        <v>677890000000</v>
      </c>
      <c r="K5" s="2">
        <f t="shared" si="2"/>
        <v>896359000000</v>
      </c>
      <c r="L5" s="2">
        <f t="shared" si="2"/>
        <v>877246000000</v>
      </c>
      <c r="M5" s="2">
        <f t="shared" si="2"/>
        <v>693646000000</v>
      </c>
      <c r="N5" s="2">
        <f t="shared" si="2"/>
        <v>618629000000</v>
      </c>
      <c r="O5" s="2">
        <f t="shared" si="2"/>
        <v>566262000000</v>
      </c>
      <c r="P5" s="2">
        <f t="shared" si="2"/>
        <v>-780601000000</v>
      </c>
      <c r="Q5" s="2">
        <f t="shared" si="2"/>
        <v>-863644000000</v>
      </c>
      <c r="R5" s="2">
        <f t="shared" si="2"/>
        <v>-274318000000</v>
      </c>
      <c r="S5" s="2">
        <f t="shared" si="2"/>
        <v>144983000000</v>
      </c>
      <c r="T5" s="2">
        <f t="shared" si="2"/>
        <v>652048000000</v>
      </c>
      <c r="U5" s="2">
        <f t="shared" si="2"/>
        <v>1005649000000</v>
      </c>
      <c r="V5" s="2">
        <f t="shared" si="2"/>
        <v>1380445000000</v>
      </c>
      <c r="W5" s="2">
        <f t="shared" si="2"/>
        <v>1054651000000</v>
      </c>
      <c r="X5" s="2">
        <f t="shared" si="2"/>
        <v>845913000000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13169143000000</v>
      </c>
      <c r="E6" s="2">
        <f>IFERROR(INDEX(E51:E500,MATCH($C$6,$C$51:$C$500,0)),"")</f>
        <v>13306505000000</v>
      </c>
      <c r="H6" s="2">
        <f>IFERROR(INDEX(D6:G6,COUNT(D6:G6)),"")</f>
        <v>13306505000000</v>
      </c>
      <c r="I6" s="2">
        <f t="shared" ref="I6:Z6" si="3">IFERROR(INDEX(I51:I500,MATCH($C$6,$C$51:$C$500,0)),"")</f>
        <v>13204619000000</v>
      </c>
      <c r="J6" s="2">
        <f t="shared" si="3"/>
        <v>12914110000000</v>
      </c>
      <c r="K6" s="2">
        <f t="shared" si="3"/>
        <v>12504614000000</v>
      </c>
      <c r="L6" s="2">
        <f t="shared" si="3"/>
        <v>11860038000000</v>
      </c>
      <c r="M6" s="2">
        <f t="shared" si="3"/>
        <v>11199072000000</v>
      </c>
      <c r="N6" s="2">
        <f t="shared" si="3"/>
        <v>7566179000000</v>
      </c>
      <c r="O6" s="2">
        <f t="shared" si="3"/>
        <v>6982612000000</v>
      </c>
      <c r="P6" s="2">
        <f t="shared" si="3"/>
        <v>6416350000000</v>
      </c>
      <c r="Q6" s="2">
        <f t="shared" si="3"/>
        <v>7196951000000</v>
      </c>
      <c r="R6" s="2">
        <f t="shared" si="3"/>
        <v>8060595000000</v>
      </c>
      <c r="S6" s="2">
        <f t="shared" si="3"/>
        <v>8449857000000</v>
      </c>
      <c r="T6" s="2">
        <f t="shared" si="3"/>
        <v>8758592000000</v>
      </c>
      <c r="U6" s="2">
        <f t="shared" si="3"/>
        <v>8772947000000</v>
      </c>
      <c r="V6" s="2">
        <f t="shared" si="3"/>
        <v>8418056000000</v>
      </c>
      <c r="W6" s="2">
        <f t="shared" si="3"/>
        <v>7527260000000</v>
      </c>
      <c r="X6" s="2">
        <f t="shared" si="3"/>
        <v>6826003000000</v>
      </c>
      <c r="Y6" s="2">
        <f t="shared" si="3"/>
        <v>3316183000000</v>
      </c>
      <c r="Z6" s="2">
        <f t="shared" si="3"/>
        <v>2805929000000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9.02</v>
      </c>
      <c r="E7" s="3">
        <f>IFERROR(INDEX(E51:E500,MATCH($C$7,$C$51:$C$500,0))/1000000000,"")</f>
        <v>9.02</v>
      </c>
      <c r="H7" s="3">
        <f>IFERROR(INDEX(D7:G7,COUNT(D7:G7)),"")</f>
        <v>9.02</v>
      </c>
      <c r="I7" s="3">
        <f t="shared" ref="I7:Z7" si="4">IFERROR(INDEX(I51:I500,MATCH($C$7,$C$51:$C$500,0))/1000000000,"")</f>
        <v>9.02</v>
      </c>
      <c r="J7" s="3">
        <f t="shared" si="4"/>
        <v>9.02</v>
      </c>
      <c r="K7" s="3">
        <f t="shared" si="4"/>
        <v>9.02</v>
      </c>
      <c r="L7" s="3">
        <f t="shared" si="4"/>
        <v>9.02</v>
      </c>
      <c r="M7" s="3">
        <f t="shared" si="4"/>
        <v>9.02</v>
      </c>
      <c r="N7" s="3">
        <f t="shared" si="4"/>
        <v>7.66</v>
      </c>
      <c r="O7" s="3">
        <f t="shared" si="4"/>
        <v>7.66</v>
      </c>
      <c r="P7" s="3">
        <f t="shared" si="4"/>
        <v>7.66</v>
      </c>
      <c r="Q7" s="3">
        <f t="shared" si="4"/>
        <v>7.66</v>
      </c>
      <c r="R7" s="3">
        <f t="shared" si="4"/>
        <v>7.66</v>
      </c>
      <c r="S7" s="3">
        <f t="shared" si="4"/>
        <v>7.66</v>
      </c>
      <c r="T7" s="3">
        <f t="shared" si="4"/>
        <v>7.66</v>
      </c>
      <c r="U7" s="3">
        <f t="shared" si="4"/>
        <v>7.66</v>
      </c>
      <c r="V7" s="3">
        <f t="shared" si="4"/>
        <v>7.66</v>
      </c>
      <c r="W7" s="3">
        <f t="shared" si="4"/>
        <v>7.66</v>
      </c>
      <c r="X7" s="3">
        <f t="shared" si="4"/>
        <v>7.66</v>
      </c>
      <c r="Y7" s="3">
        <f t="shared" si="4"/>
        <v>7.66</v>
      </c>
      <c r="Z7" s="3">
        <f t="shared" si="4"/>
        <v>7.66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692000000000</v>
      </c>
      <c r="E8" s="2">
        <f>IFERROR(INDEX(E51:E500,MATCH("Free cash flow (Quarter)",$C$51:$C$500,0)),"")</f>
        <v>163000000000</v>
      </c>
      <c r="H8" s="2">
        <f>IFERROR(INDEX(D8:G8,COUNT(D8:G8)),"")</f>
        <v>163000000000</v>
      </c>
      <c r="I8" s="2">
        <f t="shared" ref="I8:Z8" si="5">IFERROR(INDEX(I51:I500,MATCH($C$8,$C$51:$C$500,0)),"")</f>
        <v>835000000000</v>
      </c>
      <c r="J8" s="2">
        <f t="shared" si="5"/>
        <v>1147000000000</v>
      </c>
      <c r="K8" s="2">
        <f t="shared" si="5"/>
        <v>446000000000</v>
      </c>
      <c r="L8" s="2">
        <f t="shared" si="5"/>
        <v>2126000000000</v>
      </c>
      <c r="M8" s="2">
        <f t="shared" si="5"/>
        <v>1051000000000</v>
      </c>
      <c r="N8" s="2">
        <f t="shared" si="5"/>
        <v>610000000000</v>
      </c>
      <c r="O8" s="2">
        <f t="shared" si="5"/>
        <v>-330000000000</v>
      </c>
      <c r="P8" s="2">
        <f t="shared" si="5"/>
        <v>7000000000</v>
      </c>
      <c r="Q8" s="2">
        <f t="shared" si="5"/>
        <v>390000000000</v>
      </c>
      <c r="R8" s="2">
        <f t="shared" si="5"/>
        <v>430000000000</v>
      </c>
      <c r="S8" s="2">
        <f t="shared" si="5"/>
        <v>-988000000000</v>
      </c>
      <c r="T8" s="2">
        <f t="shared" si="5"/>
        <v>-1129000000000</v>
      </c>
      <c r="U8" s="2">
        <f t="shared" si="5"/>
        <v>-817000000000</v>
      </c>
      <c r="V8" s="2">
        <f t="shared" si="5"/>
        <v>-148000000000</v>
      </c>
      <c r="W8" s="2">
        <f t="shared" si="5"/>
        <v>1136000000000</v>
      </c>
      <c r="X8" s="2">
        <f t="shared" si="5"/>
        <v>406000000000</v>
      </c>
      <c r="Y8" s="2">
        <f t="shared" si="5"/>
        <v>1425000000000</v>
      </c>
      <c r="Z8" s="2">
        <f t="shared" si="5"/>
        <v>929000000000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76.709999999999994</v>
      </c>
      <c r="E9" s="3">
        <f>IFERROR(INDEX(E51:E500,MATCH("Free cash flow per share (Quarter)",$C$51:$C$500,0)),"")</f>
        <v>18.03</v>
      </c>
      <c r="H9" s="3">
        <f>IFERROR(INDEX(D9:G9,COUNT(D9:G9)),"")</f>
        <v>18.03</v>
      </c>
      <c r="I9" s="3">
        <f t="shared" ref="I9:Z9" si="6">IFERROR(INDEX(I51:I500,MATCH($C$9,$C$51:$C$500,0)),"")</f>
        <v>92.55</v>
      </c>
      <c r="J9" s="3">
        <f t="shared" si="6"/>
        <v>127.12</v>
      </c>
      <c r="K9" s="3">
        <f t="shared" si="6"/>
        <v>49.49</v>
      </c>
      <c r="L9" s="3">
        <f t="shared" si="6"/>
        <v>235.69</v>
      </c>
      <c r="M9" s="3">
        <f t="shared" si="6"/>
        <v>116.57</v>
      </c>
      <c r="N9" s="3">
        <f t="shared" si="6"/>
        <v>79.64</v>
      </c>
      <c r="O9" s="3">
        <f t="shared" si="6"/>
        <v>-43.02</v>
      </c>
      <c r="P9" s="3">
        <f t="shared" si="6"/>
        <v>0.97</v>
      </c>
      <c r="Q9" s="3">
        <f t="shared" si="6"/>
        <v>50.86</v>
      </c>
      <c r="R9" s="3">
        <f t="shared" si="6"/>
        <v>56.11</v>
      </c>
      <c r="S9" s="3">
        <f t="shared" si="6"/>
        <v>-128.97999999999999</v>
      </c>
      <c r="T9" s="3">
        <f t="shared" si="6"/>
        <v>-147.32</v>
      </c>
      <c r="U9" s="3">
        <f t="shared" si="6"/>
        <v>-106.56</v>
      </c>
      <c r="V9" s="3">
        <f t="shared" si="6"/>
        <v>-19.32</v>
      </c>
      <c r="W9" s="3">
        <f t="shared" si="6"/>
        <v>148.25</v>
      </c>
      <c r="X9" s="3">
        <f t="shared" si="6"/>
        <v>53.04</v>
      </c>
      <c r="Y9" s="3">
        <f t="shared" si="6"/>
        <v>186.01</v>
      </c>
      <c r="Z9" s="3">
        <f t="shared" si="6"/>
        <v>121.17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5.8999370673379481</v>
      </c>
      <c r="K10" s="3">
        <f t="shared" ca="1" si="7"/>
        <v>27.177207516670034</v>
      </c>
      <c r="L10" s="3">
        <f t="shared" ca="1" si="7"/>
        <v>6.0460774746489037</v>
      </c>
      <c r="M10" s="3">
        <f t="shared" ca="1" si="7"/>
        <v>14.497726687827058</v>
      </c>
      <c r="N10" s="3">
        <f t="shared" ca="1" si="7"/>
        <v>18.08136614766449</v>
      </c>
      <c r="O10" s="3">
        <f t="shared" ca="1" si="7"/>
        <v>-27.429102742910274</v>
      </c>
      <c r="P10" s="3">
        <f t="shared" ca="1" si="7"/>
        <v>1943.2989690721649</v>
      </c>
      <c r="Q10" s="3">
        <f t="shared" ca="1" si="7"/>
        <v>16.417616987809673</v>
      </c>
      <c r="R10" s="3">
        <f t="shared" ca="1" si="7"/>
        <v>16.039921582605597</v>
      </c>
      <c r="S10" s="3">
        <f t="shared" ca="1" si="7"/>
        <v>-7.7143743216002489</v>
      </c>
      <c r="T10" s="3">
        <f t="shared" ca="1" si="7"/>
        <v>-14.831658973662776</v>
      </c>
      <c r="U10" s="3">
        <f t="shared" ca="1" si="7"/>
        <v>-21.349474474474473</v>
      </c>
      <c r="V10" s="3">
        <f t="shared" ca="1" si="7"/>
        <v>-150.10351966873705</v>
      </c>
      <c r="W10" s="3">
        <f t="shared" ca="1" si="7"/>
        <v>14.671163575042158</v>
      </c>
      <c r="X10" s="3">
        <f t="shared" ca="1" si="7"/>
        <v>42.420814479638011</v>
      </c>
      <c r="Y10" s="3">
        <f t="shared" ca="1" si="7"/>
        <v>8.2253642277296919</v>
      </c>
      <c r="Z10" s="3">
        <f t="shared" ca="1" si="7"/>
        <v>5.1993067590987865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177258000000</v>
      </c>
      <c r="E11" s="2">
        <f>IFERROR(INDEX(E51:E500,MATCH($C$11,$C$51:$C$500,0)),"")</f>
        <v>242183000000</v>
      </c>
      <c r="H11" s="2">
        <f>IFERROR(INDEX(D11:G11,COUNT(D11:G11)),"")</f>
        <v>242183000000</v>
      </c>
      <c r="I11" s="2">
        <f t="shared" ref="I11:Z11" si="8">IFERROR(INDEX(I51:I500,MATCH($C$11,$C$51:$C$500,0)),"")</f>
        <v>215220000000</v>
      </c>
      <c r="J11" s="2">
        <f t="shared" si="8"/>
        <v>150342000000</v>
      </c>
      <c r="K11" s="2">
        <f t="shared" si="8"/>
        <v>339455000000</v>
      </c>
      <c r="L11" s="2">
        <f t="shared" si="8"/>
        <v>294344000000</v>
      </c>
      <c r="M11" s="2">
        <f t="shared" si="8"/>
        <v>290567000000</v>
      </c>
      <c r="N11" s="2">
        <f t="shared" si="8"/>
        <v>526813000000</v>
      </c>
      <c r="O11" s="2">
        <f t="shared" si="8"/>
        <v>386751000000</v>
      </c>
      <c r="P11" s="2">
        <f t="shared" si="8"/>
        <v>336606000000</v>
      </c>
      <c r="Q11" s="2">
        <f t="shared" si="8"/>
        <v>554511000000</v>
      </c>
      <c r="R11" s="2">
        <f t="shared" si="8"/>
        <v>323829000000</v>
      </c>
      <c r="S11" s="2">
        <f t="shared" si="8"/>
        <v>638335000000</v>
      </c>
      <c r="T11" s="2">
        <f t="shared" si="8"/>
        <v>214570000000</v>
      </c>
      <c r="U11" s="2">
        <f t="shared" si="8"/>
        <v>375565000000</v>
      </c>
      <c r="V11" s="2">
        <f t="shared" si="8"/>
        <v>555785000000</v>
      </c>
      <c r="W11" s="2">
        <f t="shared" si="8"/>
        <v>1127482000000</v>
      </c>
      <c r="X11" s="2">
        <f t="shared" si="8"/>
        <v>1070427000000</v>
      </c>
      <c r="Y11" s="2">
        <f t="shared" si="8"/>
        <v>380248000000</v>
      </c>
      <c r="Z11" s="2">
        <f t="shared" si="8"/>
        <v>893807000000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991000000000</v>
      </c>
      <c r="E12" s="2">
        <f>IFERROR(INDEX(E51:E500,MATCH("Net Debt (Quarter)",$C$51:$C$500,0)),"")</f>
        <v>1318000000000</v>
      </c>
      <c r="H12" s="2">
        <f>IFERROR(INDEX(D12:G12,COUNT(D12:G12)),"")</f>
        <v>1318000000000</v>
      </c>
      <c r="I12" s="2">
        <f t="shared" ref="I12:Z12" si="9">IFERROR(INDEX(I51:I500,MATCH($C$12,$C$51:$C$500,0)),"")</f>
        <v>1444000000000</v>
      </c>
      <c r="J12" s="2">
        <f t="shared" si="9"/>
        <v>1820000000000</v>
      </c>
      <c r="K12" s="2">
        <f t="shared" si="9"/>
        <v>2433000000000</v>
      </c>
      <c r="L12" s="2">
        <f t="shared" si="9"/>
        <v>2658000000000</v>
      </c>
      <c r="M12" s="2">
        <f t="shared" si="9"/>
        <v>4355000000000</v>
      </c>
      <c r="N12" s="2">
        <f t="shared" si="9"/>
        <v>8096000000000</v>
      </c>
      <c r="O12" s="2">
        <f t="shared" si="9"/>
        <v>8279000000000</v>
      </c>
      <c r="P12" s="2">
        <f t="shared" si="9"/>
        <v>7989000000000</v>
      </c>
      <c r="Q12" s="2">
        <f t="shared" si="9"/>
        <v>7785000000000</v>
      </c>
      <c r="R12" s="2">
        <f t="shared" si="9"/>
        <v>7926000000000</v>
      </c>
      <c r="S12" s="2">
        <f t="shared" si="9"/>
        <v>5330000000000</v>
      </c>
      <c r="T12" s="2">
        <f t="shared" si="9"/>
        <v>5208000000000</v>
      </c>
      <c r="U12" s="2">
        <f t="shared" si="9"/>
        <v>3343000000000</v>
      </c>
      <c r="V12" s="2">
        <f t="shared" si="9"/>
        <v>1164000000000</v>
      </c>
      <c r="W12" s="2">
        <f t="shared" si="9"/>
        <v>426000000000</v>
      </c>
      <c r="X12" s="2">
        <f t="shared" si="9"/>
        <v>1070000000000</v>
      </c>
      <c r="Y12" s="2">
        <f t="shared" si="9"/>
        <v>2111000000000</v>
      </c>
      <c r="Z12" s="2">
        <f t="shared" si="9"/>
        <v>3283000000000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1169000000000</v>
      </c>
      <c r="E13" s="2">
        <f>IFERROR(INDEX(E51:E500,MATCH("Total Debt (Quarter)",$C$51:$C$500,0)),"")</f>
        <v>1560000000000</v>
      </c>
      <c r="H13" s="2">
        <f>IFERROR(INDEX(D13:G13,COUNT(D13:G13)),"")</f>
        <v>1560000000000</v>
      </c>
      <c r="I13" s="2">
        <f t="shared" ref="I13:Z13" si="10">IFERROR(INDEX(I51:I500,MATCH($C$13,$C$51:$C$500,0)),"")</f>
        <v>1659000000000</v>
      </c>
      <c r="J13" s="2">
        <f t="shared" si="10"/>
        <v>1970000000000</v>
      </c>
      <c r="K13" s="2">
        <f t="shared" si="10"/>
        <v>2772000000000</v>
      </c>
      <c r="L13" s="2">
        <f t="shared" si="10"/>
        <v>2952000000000</v>
      </c>
      <c r="M13" s="2">
        <f t="shared" si="10"/>
        <v>4646000000000</v>
      </c>
      <c r="N13" s="2">
        <f t="shared" si="10"/>
        <v>8622000000000</v>
      </c>
      <c r="O13" s="2">
        <f t="shared" si="10"/>
        <v>8666000000000</v>
      </c>
      <c r="P13" s="2">
        <f t="shared" si="10"/>
        <v>8326000000000</v>
      </c>
      <c r="Q13" s="2">
        <f t="shared" si="10"/>
        <v>8340000000000</v>
      </c>
      <c r="R13" s="2">
        <f t="shared" si="10"/>
        <v>8250000000000</v>
      </c>
      <c r="S13" s="2">
        <f t="shared" si="10"/>
        <v>5968000000000</v>
      </c>
      <c r="T13" s="2">
        <f t="shared" si="10"/>
        <v>5422000000000</v>
      </c>
      <c r="U13" s="2">
        <f t="shared" si="10"/>
        <v>3719000000000</v>
      </c>
      <c r="V13" s="2">
        <f t="shared" si="10"/>
        <v>1720000000000</v>
      </c>
      <c r="W13" s="2">
        <f t="shared" si="10"/>
        <v>1553000000000</v>
      </c>
      <c r="X13" s="2">
        <f t="shared" si="10"/>
        <v>2140000000000</v>
      </c>
      <c r="Y13" s="2">
        <f t="shared" si="10"/>
        <v>2491000000000</v>
      </c>
      <c r="Z13" s="2">
        <f t="shared" si="10"/>
        <v>4177000000000</v>
      </c>
    </row>
    <row r="14" spans="1:26" ht="15.5" x14ac:dyDescent="0.35">
      <c r="C14" t="s">
        <v>27</v>
      </c>
      <c r="D14" s="2">
        <f>IFERROR(INDEX(D51:D500,MATCH($C$14,$C$51:$C$500,0)),"")</f>
        <v>-22900000000</v>
      </c>
      <c r="E14" s="2">
        <f>IFERROR(INDEX(E51:E500,MATCH($C$14,$C$51:$C$500,0)),"")</f>
        <v>-28808000000</v>
      </c>
      <c r="H14" s="2">
        <f>IFERROR(SUM(D14:G14)*(4/MAX(1,COUNT(D14:G14))),"")</f>
        <v>-103416000000</v>
      </c>
      <c r="I14" s="2">
        <f t="shared" ref="I14:Z14" si="11">IFERROR(INDEX(I51:I500,MATCH($C$14,$C$51:$C$500,0)),"")</f>
        <v>-159021000000</v>
      </c>
      <c r="J14" s="2">
        <f t="shared" si="11"/>
        <v>-240504000000</v>
      </c>
      <c r="K14" s="2">
        <f t="shared" si="11"/>
        <v>-245866000000</v>
      </c>
      <c r="L14" s="2">
        <f t="shared" si="11"/>
        <v>-282489000000</v>
      </c>
      <c r="M14" s="2">
        <f t="shared" si="11"/>
        <v>-454856000000</v>
      </c>
      <c r="N14" s="2">
        <f t="shared" si="11"/>
        <v>-673924000000</v>
      </c>
      <c r="O14" s="2">
        <f t="shared" si="11"/>
        <v>-842366000000</v>
      </c>
      <c r="P14" s="2">
        <f t="shared" si="11"/>
        <v>-728795000000</v>
      </c>
      <c r="Q14" s="2">
        <f t="shared" si="11"/>
        <v>-912315000000</v>
      </c>
      <c r="R14" s="2">
        <f t="shared" si="11"/>
        <v>-386018000000</v>
      </c>
      <c r="S14" s="2">
        <f t="shared" si="11"/>
        <v>-563661000000</v>
      </c>
      <c r="T14" s="2">
        <f t="shared" si="11"/>
        <v>-290785000000</v>
      </c>
      <c r="U14" s="2">
        <f t="shared" si="11"/>
        <v>-521315000000</v>
      </c>
      <c r="V14" s="2">
        <f t="shared" si="11"/>
        <v>-181992000000</v>
      </c>
      <c r="W14" s="2">
        <f t="shared" si="11"/>
        <v>-192445000000</v>
      </c>
      <c r="X14" s="2">
        <f t="shared" si="11"/>
        <v>-232820000000</v>
      </c>
      <c r="Y14" s="2">
        <f t="shared" si="11"/>
        <v>-444887000000</v>
      </c>
      <c r="Z14" s="2">
        <f t="shared" si="11"/>
        <v>-213900000000</v>
      </c>
    </row>
    <row r="15" spans="1:26" ht="15.5" x14ac:dyDescent="0.35">
      <c r="C15" t="s">
        <v>28</v>
      </c>
      <c r="D15" s="2">
        <f>IFERROR(INDEX(D51:D500,MATCH($C$15,$C$51:$C$500,0)),"")</f>
        <v>-64940000000</v>
      </c>
      <c r="E15" s="2">
        <f>IFERROR(INDEX(E51:E500,MATCH($C$15,$C$51:$C$500,0)),"")</f>
        <v>-46335000000</v>
      </c>
      <c r="H15" s="2">
        <f>IFERROR(SUM(D15:G15)*(4/MAX(1,COUNT(D15:G15))),"")</f>
        <v>-222550000000</v>
      </c>
      <c r="I15" s="2">
        <f t="shared" ref="I15:Z15" si="12">IFERROR(INDEX(I51:I500,MATCH($C$15,$C$51:$C$500,0)),"")</f>
        <v>-280383000000</v>
      </c>
      <c r="J15" s="2">
        <f t="shared" si="12"/>
        <v>-271592000000</v>
      </c>
      <c r="K15" s="2">
        <f t="shared" si="12"/>
        <v>-335981000000</v>
      </c>
      <c r="L15" s="2">
        <f t="shared" si="12"/>
        <v>-330594000000</v>
      </c>
      <c r="M15" s="2">
        <f t="shared" si="12"/>
        <v>-373473000000</v>
      </c>
      <c r="N15" s="2">
        <f t="shared" si="12"/>
        <v>-326910000000</v>
      </c>
      <c r="O15" s="2">
        <f t="shared" si="12"/>
        <v>91442000000</v>
      </c>
      <c r="P15" s="2">
        <f t="shared" si="12"/>
        <v>-143788000000</v>
      </c>
      <c r="Q15" s="2">
        <f t="shared" si="12"/>
        <v>-67590000000</v>
      </c>
      <c r="R15" s="2">
        <f t="shared" si="12"/>
        <v>-112552000000</v>
      </c>
      <c r="S15" s="2">
        <f t="shared" si="12"/>
        <v>-150930000000</v>
      </c>
      <c r="T15" s="2">
        <f t="shared" si="12"/>
        <v>-338528000000</v>
      </c>
      <c r="U15" s="2">
        <f t="shared" si="12"/>
        <v>-384243000000</v>
      </c>
      <c r="V15" s="2">
        <f t="shared" si="12"/>
        <v>-521921000000</v>
      </c>
      <c r="W15" s="2">
        <f t="shared" si="12"/>
        <v>-469697000000</v>
      </c>
      <c r="X15" s="2">
        <f t="shared" si="12"/>
        <v>-317575000000</v>
      </c>
      <c r="Y15" s="2">
        <f t="shared" si="12"/>
        <v>-88257000000</v>
      </c>
      <c r="Z15" s="2">
        <f t="shared" si="12"/>
        <v>-17338000000</v>
      </c>
    </row>
    <row r="16" spans="1:26" ht="15.5" x14ac:dyDescent="0.35">
      <c r="C16" t="s">
        <v>29</v>
      </c>
      <c r="D16" s="2">
        <f>IFERROR(INDEX(D51:D500,MATCH($C$16,$C$51:$C$500,0)),"")</f>
        <v>241061000000</v>
      </c>
      <c r="E16" s="2">
        <f>IFERROR(INDEX(E51:E500,MATCH($C$16,$C$51:$C$500,0)),"")</f>
        <v>148221000000</v>
      </c>
      <c r="H16" s="2">
        <f>IFERROR(SUM(D16:G16)*(4/MAX(1,COUNT(D16:G16))),"")</f>
        <v>778564000000</v>
      </c>
      <c r="I16" s="2">
        <f t="shared" ref="I16:Z16" si="13">IFERROR(INDEX(I51:I500,MATCH($C$16,$C$51:$C$500,0)),"")</f>
        <v>939125000000</v>
      </c>
      <c r="J16" s="2">
        <f t="shared" si="13"/>
        <v>1016682000000</v>
      </c>
      <c r="K16" s="2">
        <f t="shared" si="13"/>
        <v>1230626000000</v>
      </c>
      <c r="L16" s="2">
        <f t="shared" si="13"/>
        <v>1169870000000</v>
      </c>
      <c r="M16" s="2">
        <f t="shared" si="13"/>
        <v>1086817000000</v>
      </c>
      <c r="N16" s="2">
        <f t="shared" si="13"/>
        <v>977898000000</v>
      </c>
      <c r="O16" s="2">
        <f t="shared" si="13"/>
        <v>407610000000</v>
      </c>
      <c r="P16" s="2">
        <f t="shared" si="13"/>
        <v>-684197000000</v>
      </c>
      <c r="Q16" s="2">
        <f t="shared" si="13"/>
        <v>-690455000000</v>
      </c>
      <c r="R16" s="2">
        <f t="shared" si="13"/>
        <v>-172032000000</v>
      </c>
      <c r="S16" s="2">
        <f t="shared" si="13"/>
        <v>350418000000</v>
      </c>
      <c r="T16" s="2">
        <f t="shared" si="13"/>
        <v>1007397000000</v>
      </c>
      <c r="U16" s="2">
        <f t="shared" si="13"/>
        <v>1336548000000</v>
      </c>
      <c r="V16" s="2">
        <f t="shared" si="13"/>
        <v>1872712000000</v>
      </c>
      <c r="W16" s="2">
        <f t="shared" si="13"/>
        <v>1533257000000</v>
      </c>
      <c r="X16" s="2">
        <f t="shared" si="13"/>
        <v>1147957000000</v>
      </c>
      <c r="Y16" s="2">
        <f t="shared" si="13"/>
        <v>1296978000000</v>
      </c>
      <c r="Z16" s="2">
        <f t="shared" si="13"/>
        <v>298639000000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6765000000000</v>
      </c>
      <c r="K20" s="2">
        <f t="shared" ca="1" si="14"/>
        <v>12131900000000</v>
      </c>
      <c r="L20" s="2">
        <f t="shared" ca="1" si="14"/>
        <v>12853500000000</v>
      </c>
      <c r="M20" s="2">
        <f t="shared" ca="1" si="14"/>
        <v>15243800000000</v>
      </c>
      <c r="N20" s="2">
        <f t="shared" ca="1" si="14"/>
        <v>11030400000000</v>
      </c>
      <c r="O20" s="2">
        <f t="shared" ca="1" si="14"/>
        <v>9038800000000</v>
      </c>
      <c r="P20" s="2">
        <f t="shared" ca="1" si="14"/>
        <v>14439100000000</v>
      </c>
      <c r="Q20" s="2">
        <f t="shared" ca="1" si="14"/>
        <v>6396100000000</v>
      </c>
      <c r="R20" s="2">
        <f t="shared" ca="1" si="14"/>
        <v>6894000000000</v>
      </c>
      <c r="S20" s="2">
        <f t="shared" ca="1" si="14"/>
        <v>7621700000000</v>
      </c>
      <c r="T20" s="2">
        <f t="shared" ca="1" si="14"/>
        <v>16737100000000</v>
      </c>
      <c r="U20" s="2">
        <f t="shared" ca="1" si="14"/>
        <v>17426500000000</v>
      </c>
      <c r="V20" s="2">
        <f t="shared" ca="1" si="14"/>
        <v>22214000000000</v>
      </c>
      <c r="W20" s="2">
        <f t="shared" ca="1" si="14"/>
        <v>16660500000000</v>
      </c>
      <c r="X20" s="2">
        <f t="shared" ca="1" si="14"/>
        <v>17235000000000</v>
      </c>
      <c r="Y20" s="2">
        <f t="shared" ca="1" si="14"/>
        <v>11719800000000</v>
      </c>
      <c r="Z20" s="2">
        <f t="shared" ca="1" si="14"/>
        <v>4825800000000</v>
      </c>
    </row>
    <row r="21" spans="1:26" ht="15.5" x14ac:dyDescent="0.35">
      <c r="C21" t="s">
        <v>12</v>
      </c>
      <c r="D21" s="2">
        <f>IFERROR(INDEX(D51:D500,MATCH($C$7,$C$51:$C$500,0)),"")</f>
        <v>9020000000</v>
      </c>
      <c r="E21" s="2">
        <f>IFERROR(INDEX(E51:E500,MATCH($C$7,$C$51:$C$500,0)),"")</f>
        <v>9020000000</v>
      </c>
      <c r="H21" s="2">
        <f>IFERROR(INDEX(D21:G21,COUNT(D21:G21)),"")</f>
        <v>9020000000</v>
      </c>
      <c r="I21" s="2">
        <f t="shared" ref="I21:Z21" si="15">IFERROR(INDEX(I51:I500,MATCH($C$7,$C$51:$C$500,0)),"")</f>
        <v>9020000000</v>
      </c>
      <c r="J21" s="2">
        <f t="shared" si="15"/>
        <v>9020000000</v>
      </c>
      <c r="K21" s="2">
        <f t="shared" si="15"/>
        <v>9020000000</v>
      </c>
      <c r="L21" s="2">
        <f t="shared" si="15"/>
        <v>9020000000</v>
      </c>
      <c r="M21" s="2">
        <f t="shared" si="15"/>
        <v>9020000000</v>
      </c>
      <c r="N21" s="2">
        <f t="shared" si="15"/>
        <v>7660000000</v>
      </c>
      <c r="O21" s="2">
        <f t="shared" si="15"/>
        <v>7660000000</v>
      </c>
      <c r="P21" s="2">
        <f t="shared" si="15"/>
        <v>7660000000</v>
      </c>
      <c r="Q21" s="2">
        <f t="shared" si="15"/>
        <v>7660000000</v>
      </c>
      <c r="R21" s="2">
        <f t="shared" si="15"/>
        <v>7660000000</v>
      </c>
      <c r="S21" s="2">
        <f t="shared" si="15"/>
        <v>7660000000</v>
      </c>
      <c r="T21" s="2">
        <f t="shared" si="15"/>
        <v>7660000000</v>
      </c>
      <c r="U21" s="2">
        <f t="shared" si="15"/>
        <v>7660000000</v>
      </c>
      <c r="V21" s="2">
        <f t="shared" si="15"/>
        <v>7660000000</v>
      </c>
      <c r="W21" s="2">
        <f t="shared" si="15"/>
        <v>7660000000</v>
      </c>
      <c r="X21" s="2">
        <f t="shared" si="15"/>
        <v>7660000000</v>
      </c>
      <c r="Y21" s="2">
        <f t="shared" si="15"/>
        <v>7660000000</v>
      </c>
      <c r="Z21" s="2">
        <f t="shared" si="15"/>
        <v>7660000000</v>
      </c>
    </row>
    <row r="23" spans="1:26" ht="15.5" x14ac:dyDescent="0.35">
      <c r="B23" t="s">
        <v>50</v>
      </c>
      <c r="C23" t="s">
        <v>51</v>
      </c>
      <c r="D23" s="3">
        <f>IFERROR(D5/D6*100,"")</f>
        <v>1.4580143901543174</v>
      </c>
      <c r="E23" s="3">
        <f>IFERROR(E5/E6*100,"")</f>
        <v>0.76568565524906795</v>
      </c>
      <c r="H23" s="3">
        <f t="shared" ref="H23:Z23" si="16">IFERROR(H5/H6*100,"")</f>
        <v>4.4172981560522473</v>
      </c>
      <c r="I23" s="3">
        <f t="shared" si="16"/>
        <v>5.0213186764419326</v>
      </c>
      <c r="J23" s="3">
        <f t="shared" si="16"/>
        <v>5.2492196519930525</v>
      </c>
      <c r="K23" s="3">
        <f t="shared" si="16"/>
        <v>7.1682260643951095</v>
      </c>
      <c r="L23" s="3">
        <f t="shared" si="16"/>
        <v>7.3966542097082657</v>
      </c>
      <c r="M23" s="3">
        <f t="shared" si="16"/>
        <v>6.193781056144652</v>
      </c>
      <c r="N23" s="3">
        <f t="shared" si="16"/>
        <v>8.176240609692158</v>
      </c>
      <c r="O23" s="3">
        <f t="shared" si="16"/>
        <v>8.1096013927166499</v>
      </c>
      <c r="P23" s="3">
        <f t="shared" si="16"/>
        <v>-12.165810780272274</v>
      </c>
      <c r="Q23" s="3">
        <f t="shared" si="16"/>
        <v>-12.00013728035664</v>
      </c>
      <c r="R23" s="3">
        <f t="shared" si="16"/>
        <v>-3.4031979028843402</v>
      </c>
      <c r="S23" s="3">
        <f t="shared" si="16"/>
        <v>1.7158041846151952</v>
      </c>
      <c r="T23" s="3">
        <f t="shared" si="16"/>
        <v>7.4446669053656116</v>
      </c>
      <c r="U23" s="3">
        <f t="shared" si="16"/>
        <v>11.463069365402527</v>
      </c>
      <c r="V23" s="3">
        <f t="shared" si="16"/>
        <v>16.398619823864323</v>
      </c>
      <c r="W23" s="3">
        <f t="shared" si="16"/>
        <v>14.011087699906739</v>
      </c>
      <c r="X23" s="3">
        <f t="shared" si="16"/>
        <v>12.392508470916288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-0.21911189908590878</v>
      </c>
      <c r="E24" s="4">
        <f>IFERROR(_xlfn.RRI(5,J23,E23),"")</f>
        <v>-0.31955793647289565</v>
      </c>
      <c r="H24" s="4">
        <f t="shared" ref="H24:Z24" si="17">IFERROR(_xlfn.RRI(5,M23,H23),"")</f>
        <v>-6.5369018868921436E-2</v>
      </c>
      <c r="I24" s="4">
        <f t="shared" si="17"/>
        <v>-9.2904893109572506E-2</v>
      </c>
      <c r="J24" s="4">
        <f t="shared" si="17"/>
        <v>-8.3317273932305924E-2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0.36652376278121968</v>
      </c>
      <c r="O24" s="4">
        <f t="shared" si="17"/>
        <v>1.7257375680453046E-2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-0.32661769539471164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73.040000000000006</v>
      </c>
      <c r="J25" s="3">
        <f t="shared" si="18"/>
        <v>82.61</v>
      </c>
      <c r="K25" s="3">
        <f t="shared" si="18"/>
        <v>99.19</v>
      </c>
      <c r="L25" s="3">
        <f t="shared" si="18"/>
        <v>93.05</v>
      </c>
      <c r="M25" s="3">
        <f t="shared" si="18"/>
        <v>79.09</v>
      </c>
      <c r="N25" s="3">
        <f t="shared" si="18"/>
        <v>84.95</v>
      </c>
      <c r="O25" s="3">
        <f t="shared" si="18"/>
        <v>65.13</v>
      </c>
      <c r="P25" s="3">
        <f t="shared" si="18"/>
        <v>-108.05</v>
      </c>
      <c r="Q25" s="3">
        <f t="shared" si="18"/>
        <v>-98.92</v>
      </c>
      <c r="R25" s="3">
        <f t="shared" si="18"/>
        <v>-37.14</v>
      </c>
      <c r="S25" s="3">
        <f t="shared" si="18"/>
        <v>22.85</v>
      </c>
      <c r="T25" s="3">
        <f t="shared" si="18"/>
        <v>87.22</v>
      </c>
      <c r="U25" s="3">
        <f t="shared" si="18"/>
        <v>124.25</v>
      </c>
      <c r="V25" s="3">
        <f t="shared" si="18"/>
        <v>176.21</v>
      </c>
      <c r="W25" s="3">
        <f t="shared" si="18"/>
        <v>138.74</v>
      </c>
      <c r="X25" s="3">
        <f t="shared" si="18"/>
        <v>108.11</v>
      </c>
      <c r="Y25" s="3">
        <f t="shared" si="18"/>
        <v>116.89</v>
      </c>
      <c r="Z25" s="3">
        <f t="shared" si="18"/>
        <v>36.83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-2.9759327582702721E-2</v>
      </c>
      <c r="J26" s="4">
        <f t="shared" si="19"/>
        <v>4.8697683786057544E-2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0.30033554949219798</v>
      </c>
      <c r="O26" s="4">
        <f t="shared" si="19"/>
        <v>-5.6736565980826659E-2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-0.26716860351586702</v>
      </c>
      <c r="T26" s="4">
        <f t="shared" si="19"/>
        <v>-5.6878284314850647E-2</v>
      </c>
      <c r="U26" s="4">
        <f t="shared" si="19"/>
        <v>0.27531931055163006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326.40365853658534</v>
      </c>
      <c r="E27" s="3">
        <f>IFERROR(E4/E21,"")</f>
        <v>283.61152993348117</v>
      </c>
      <c r="H27" s="3">
        <f t="shared" ref="H27:Z27" si="20">IFERROR(H4/H21,"")</f>
        <v>1220.030376940133</v>
      </c>
      <c r="I27" s="3">
        <f t="shared" si="20"/>
        <v>1190.3824833702884</v>
      </c>
      <c r="J27" s="3">
        <f t="shared" si="20"/>
        <v>1310.3079822616407</v>
      </c>
      <c r="K27" s="3">
        <f t="shared" si="20"/>
        <v>1371.5446784922394</v>
      </c>
      <c r="L27" s="3">
        <f t="shared" si="20"/>
        <v>1359.4288248337029</v>
      </c>
      <c r="M27" s="3">
        <f t="shared" si="20"/>
        <v>1243.7007760532151</v>
      </c>
      <c r="N27" s="3">
        <f t="shared" si="20"/>
        <v>1319.6109660574411</v>
      </c>
      <c r="O27" s="3">
        <f t="shared" si="20"/>
        <v>1443.5826370757179</v>
      </c>
      <c r="P27" s="3">
        <f t="shared" si="20"/>
        <v>1354.794908616188</v>
      </c>
      <c r="Q27" s="3">
        <f t="shared" si="20"/>
        <v>1224.8198433420366</v>
      </c>
      <c r="R27" s="3">
        <f t="shared" si="20"/>
        <v>1234.7784595300261</v>
      </c>
      <c r="S27" s="3">
        <f t="shared" si="20"/>
        <v>1206.1386422976502</v>
      </c>
      <c r="T27" s="3">
        <f t="shared" si="20"/>
        <v>1374.5069190600523</v>
      </c>
      <c r="U27" s="3">
        <f t="shared" si="20"/>
        <v>1264.5250652741515</v>
      </c>
      <c r="V27" s="3">
        <f t="shared" si="20"/>
        <v>1176.3806788511749</v>
      </c>
      <c r="W27" s="3">
        <f t="shared" si="20"/>
        <v>982.24073107049605</v>
      </c>
      <c r="X27" s="3">
        <f t="shared" si="20"/>
        <v>778.14477806788511</v>
      </c>
      <c r="Y27" s="3">
        <f t="shared" si="20"/>
        <v>775.96357702349871</v>
      </c>
      <c r="Z27" s="3">
        <f t="shared" si="20"/>
        <v>697.26553524804183</v>
      </c>
    </row>
    <row r="28" spans="1:26" ht="15.5" x14ac:dyDescent="0.35">
      <c r="C28" t="s">
        <v>57</v>
      </c>
      <c r="D28" s="4">
        <f>IFERROR(_xlfn.RRI(5,I27,D27),"")</f>
        <v>-0.22800640332653554</v>
      </c>
      <c r="E28" s="4">
        <f>IFERROR(_xlfn.RRI(5,J27,E27),"")</f>
        <v>-0.26367406220327649</v>
      </c>
      <c r="H28" s="4">
        <f t="shared" ref="H28:Z28" si="21">IFERROR(_xlfn.RRI(5,M27,H27),"")</f>
        <v>-3.8357594282896201E-3</v>
      </c>
      <c r="I28" s="4">
        <f t="shared" si="21"/>
        <v>-2.0401475448295514E-2</v>
      </c>
      <c r="J28" s="4">
        <f t="shared" si="21"/>
        <v>-1.9186697643342354E-2</v>
      </c>
      <c r="K28" s="4">
        <f t="shared" si="21"/>
        <v>2.4605268026369753E-3</v>
      </c>
      <c r="L28" s="4">
        <f t="shared" si="21"/>
        <v>2.1073140393835788E-2</v>
      </c>
      <c r="M28" s="4">
        <f t="shared" si="21"/>
        <v>1.4410097927117782E-3</v>
      </c>
      <c r="N28" s="4">
        <f t="shared" si="21"/>
        <v>1.8145243878134876E-2</v>
      </c>
      <c r="O28" s="4">
        <f t="shared" si="21"/>
        <v>9.8548228229886625E-3</v>
      </c>
      <c r="P28" s="4">
        <f t="shared" si="21"/>
        <v>1.3886225213015857E-2</v>
      </c>
      <c r="Q28" s="4">
        <f t="shared" si="21"/>
        <v>8.1029048508038937E-3</v>
      </c>
      <c r="R28" s="4">
        <f t="shared" si="21"/>
        <v>4.6825326090946806E-2</v>
      </c>
      <c r="S28" s="4">
        <f t="shared" si="21"/>
        <v>9.1609646498272523E-2</v>
      </c>
      <c r="T28" s="4">
        <f t="shared" si="21"/>
        <v>0.1211432816461453</v>
      </c>
      <c r="U28" s="4">
        <f t="shared" si="21"/>
        <v>0.12643425413843912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-0.11584553928095864</v>
      </c>
      <c r="J29" s="4">
        <f t="shared" si="22"/>
        <v>-0.16715394697046071</v>
      </c>
      <c r="K29" s="4">
        <f t="shared" si="22"/>
        <v>6.5986029016657718E-2</v>
      </c>
      <c r="L29" s="4">
        <f t="shared" si="22"/>
        <v>0.17650777595144762</v>
      </c>
      <c r="M29" s="4">
        <f t="shared" si="22"/>
        <v>-6.8981753972925247E-2</v>
      </c>
      <c r="N29" s="4">
        <f t="shared" si="22"/>
        <v>0.30431444802702301</v>
      </c>
      <c r="O29" s="4">
        <f t="shared" si="22"/>
        <v>-1.6027764923646461</v>
      </c>
      <c r="P29" s="4">
        <f t="shared" si="22"/>
        <v>9.2296805499393397E-2</v>
      </c>
      <c r="Q29" s="4">
        <f t="shared" si="22"/>
        <v>1.6634356488960689</v>
      </c>
      <c r="R29" s="4">
        <f t="shared" si="22"/>
        <v>-2.625382932166302</v>
      </c>
      <c r="S29" s="4">
        <f t="shared" si="22"/>
        <v>-0.73801880302682876</v>
      </c>
      <c r="T29" s="4">
        <f t="shared" si="22"/>
        <v>-0.29802816901408452</v>
      </c>
      <c r="U29" s="4">
        <f t="shared" si="22"/>
        <v>-0.29487543272231997</v>
      </c>
      <c r="V29" s="4">
        <f t="shared" si="22"/>
        <v>0.27007351881216662</v>
      </c>
      <c r="W29" s="4">
        <f t="shared" si="22"/>
        <v>0.28332254185551764</v>
      </c>
      <c r="X29" s="4">
        <f t="shared" si="22"/>
        <v>-7.5113354435794352E-2</v>
      </c>
      <c r="Y29" s="4">
        <f t="shared" si="22"/>
        <v>2.1737713820255227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2.4906191063819763E-2</v>
      </c>
      <c r="I30" s="4">
        <f t="shared" si="23"/>
        <v>-9.1524664822965118E-2</v>
      </c>
      <c r="J30" s="4">
        <f t="shared" si="23"/>
        <v>-4.4647977707818559E-2</v>
      </c>
      <c r="K30" s="4">
        <f t="shared" si="23"/>
        <v>8.9124589954303751E-3</v>
      </c>
      <c r="L30" s="4">
        <f t="shared" si="23"/>
        <v>9.3051360109094344E-2</v>
      </c>
      <c r="M30" s="4">
        <f t="shared" si="23"/>
        <v>-5.7524673526335141E-2</v>
      </c>
      <c r="N30" s="4">
        <f t="shared" si="23"/>
        <v>-8.5877779237777216E-2</v>
      </c>
      <c r="O30" s="4">
        <f t="shared" si="23"/>
        <v>6.5535918311221977E-2</v>
      </c>
      <c r="P30" s="4">
        <f t="shared" si="23"/>
        <v>0.1061177004770776</v>
      </c>
      <c r="Q30" s="4">
        <f t="shared" si="23"/>
        <v>-8.0651035909549956E-3</v>
      </c>
      <c r="R30" s="4">
        <f t="shared" si="23"/>
        <v>2.3745045741854421E-2</v>
      </c>
      <c r="S30" s="4">
        <f t="shared" si="23"/>
        <v>-0.12249358255507335</v>
      </c>
      <c r="T30" s="4">
        <f t="shared" si="23"/>
        <v>8.6974830951299847E-2</v>
      </c>
      <c r="U30" s="4">
        <f t="shared" si="23"/>
        <v>7.4928454715064069E-2</v>
      </c>
      <c r="V30" s="4">
        <f t="shared" si="23"/>
        <v>0.19765006850112524</v>
      </c>
      <c r="W30" s="4">
        <f t="shared" si="23"/>
        <v>0.26228532113185454</v>
      </c>
      <c r="X30" s="4">
        <f t="shared" si="23"/>
        <v>2.8109580255728218E-3</v>
      </c>
      <c r="Y30" s="4">
        <f t="shared" si="23"/>
        <v>0.11286667388122264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1460.09</v>
      </c>
      <c r="E32" s="3">
        <f>IFERROR(INDEX(E51:E500,MATCH($A$32,$C$51:$C$500,0)),"")</f>
        <v>1475.32</v>
      </c>
      <c r="H32" s="3">
        <f>IFERROR(INDEX(D32:G32,COUNT(D32:G32)),"")</f>
        <v>1475.32</v>
      </c>
      <c r="I32" s="3">
        <f t="shared" ref="I32:Z32" si="24">IFERROR(INDEX(I51:I500,MATCH($C$32,$C$51:$C$500,0)),"")</f>
        <v>1464.03</v>
      </c>
      <c r="J32" s="3">
        <f t="shared" si="24"/>
        <v>1431.82</v>
      </c>
      <c r="K32" s="3">
        <f t="shared" si="24"/>
        <v>1386.42</v>
      </c>
      <c r="L32" s="3">
        <f t="shared" si="24"/>
        <v>1314.95</v>
      </c>
      <c r="M32" s="3">
        <f t="shared" si="24"/>
        <v>1241.67</v>
      </c>
      <c r="N32" s="3">
        <f t="shared" si="24"/>
        <v>987.38</v>
      </c>
      <c r="O32" s="3">
        <f t="shared" si="24"/>
        <v>911.22</v>
      </c>
      <c r="P32" s="3">
        <f t="shared" si="24"/>
        <v>837.33</v>
      </c>
      <c r="Q32" s="3">
        <f t="shared" si="24"/>
        <v>939.19</v>
      </c>
      <c r="R32" s="3">
        <f t="shared" si="24"/>
        <v>1051.9000000000001</v>
      </c>
      <c r="S32" s="3">
        <f t="shared" si="24"/>
        <v>1102.7</v>
      </c>
      <c r="T32" s="3">
        <f t="shared" si="24"/>
        <v>1142.46</v>
      </c>
      <c r="U32" s="3">
        <f t="shared" si="24"/>
        <v>1144.3699999999999</v>
      </c>
      <c r="V32" s="3">
        <f t="shared" si="24"/>
        <v>1098.1199999999999</v>
      </c>
      <c r="W32" s="3">
        <f t="shared" si="24"/>
        <v>981.97</v>
      </c>
      <c r="X32" s="3">
        <f t="shared" si="24"/>
        <v>890.34</v>
      </c>
      <c r="Y32" s="3">
        <f t="shared" si="24"/>
        <v>432.59</v>
      </c>
      <c r="Z32" s="3">
        <f t="shared" si="24"/>
        <v>365.95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0.53</v>
      </c>
      <c r="E33" s="3">
        <f>IFERROR(INDEX(E51:E500,MATCH($A$33,$C$51:$C$500,0)),"")</f>
        <v>0.53</v>
      </c>
      <c r="H33" s="3">
        <f>IFERROR(INDEX(D33:G33,COUNT(D33:G33)),"")</f>
        <v>0.53</v>
      </c>
      <c r="I33" s="3">
        <f t="shared" ref="I33:Z33" si="25">IFERROR(INDEX(I51:I500,MATCH($C$33,$C$51:$C$500,0)),"")</f>
        <v>0.53</v>
      </c>
      <c r="J33" s="3">
        <f t="shared" si="25"/>
        <v>0.52</v>
      </c>
      <c r="K33" s="3">
        <f t="shared" si="25"/>
        <v>0.97</v>
      </c>
      <c r="L33" s="3">
        <f t="shared" si="25"/>
        <v>1.08</v>
      </c>
      <c r="M33" s="3">
        <f t="shared" si="25"/>
        <v>1.36</v>
      </c>
      <c r="N33" s="3">
        <f t="shared" si="25"/>
        <v>1.46</v>
      </c>
      <c r="O33" s="3">
        <f t="shared" si="25"/>
        <v>1.29</v>
      </c>
      <c r="P33" s="3">
        <f t="shared" si="25"/>
        <v>2.25</v>
      </c>
      <c r="Q33" s="3">
        <f t="shared" si="25"/>
        <v>0.89</v>
      </c>
      <c r="R33" s="3">
        <f t="shared" si="25"/>
        <v>0.86</v>
      </c>
      <c r="S33" s="3">
        <f t="shared" si="25"/>
        <v>0.9</v>
      </c>
      <c r="T33" s="3">
        <f t="shared" si="25"/>
        <v>1.91</v>
      </c>
      <c r="U33" s="3">
        <f t="shared" si="25"/>
        <v>1.99</v>
      </c>
      <c r="V33" s="3">
        <f t="shared" si="25"/>
        <v>2.64</v>
      </c>
      <c r="W33" s="3">
        <f t="shared" si="25"/>
        <v>2.21</v>
      </c>
      <c r="X33" s="3">
        <f t="shared" si="25"/>
        <v>2.5299999999999998</v>
      </c>
      <c r="Y33" s="3">
        <f t="shared" si="25"/>
        <v>3.58</v>
      </c>
      <c r="Z33" s="3">
        <f t="shared" si="25"/>
        <v>1.72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39.68</v>
      </c>
      <c r="E34" s="3">
        <f>IFERROR(INDEX(E51:E500,MATCH($A$34,$C$51:$C$500,0)),"")</f>
        <v>68.58</v>
      </c>
      <c r="H34" s="3">
        <f>IFERROR(INDEX(D34:G34,COUNT(D34:G34)),"")</f>
        <v>68.58</v>
      </c>
      <c r="I34" s="3">
        <f t="shared" ref="I34:Z34" si="26">IFERROR(INDEX(I51:I500,MATCH($C$34,$C$51:$C$500,0)),"")</f>
        <v>10.61</v>
      </c>
      <c r="J34" s="3">
        <f t="shared" si="26"/>
        <v>9.08</v>
      </c>
      <c r="K34" s="3">
        <f t="shared" si="26"/>
        <v>13.56</v>
      </c>
      <c r="L34" s="3">
        <f t="shared" si="26"/>
        <v>15.31</v>
      </c>
      <c r="M34" s="3">
        <f t="shared" si="26"/>
        <v>21.37</v>
      </c>
      <c r="N34" s="3">
        <f t="shared" si="26"/>
        <v>16.95</v>
      </c>
      <c r="O34" s="3">
        <f t="shared" si="26"/>
        <v>18.12</v>
      </c>
      <c r="P34" s="3">
        <f t="shared" si="26"/>
        <v>-17.45</v>
      </c>
      <c r="Q34" s="3">
        <f t="shared" si="26"/>
        <v>-8.44</v>
      </c>
      <c r="R34" s="3">
        <f t="shared" si="26"/>
        <v>-24.23</v>
      </c>
      <c r="S34" s="3">
        <f t="shared" si="26"/>
        <v>43.54</v>
      </c>
      <c r="T34" s="3">
        <f t="shared" si="26"/>
        <v>25.05</v>
      </c>
      <c r="U34" s="3">
        <f t="shared" si="26"/>
        <v>18.309999999999999</v>
      </c>
      <c r="V34" s="3">
        <f t="shared" si="26"/>
        <v>16.46</v>
      </c>
      <c r="W34" s="3">
        <f t="shared" si="26"/>
        <v>15.68</v>
      </c>
      <c r="X34" s="3">
        <f t="shared" si="26"/>
        <v>20.81</v>
      </c>
      <c r="Y34" s="3">
        <f t="shared" si="26"/>
        <v>13.26</v>
      </c>
      <c r="Z34" s="3">
        <f t="shared" si="26"/>
        <v>17.11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2.37</v>
      </c>
      <c r="E35" s="3">
        <f>IFERROR(INDEX(E51:E500,MATCH($A$35,$C$51:$C$500,0)),"")</f>
        <v>2.73</v>
      </c>
      <c r="H35" s="3">
        <f>IFERROR(INDEX(D35:G35,COUNT(D35:G35)),"")</f>
        <v>2.73</v>
      </c>
      <c r="I35" s="3">
        <f t="shared" ref="I35:Z35" si="27">IFERROR(INDEX(I51:I500,MATCH($C$35,$C$51:$C$500,0)),"")</f>
        <v>0.65</v>
      </c>
      <c r="J35" s="3">
        <f t="shared" si="27"/>
        <v>0.56999999999999995</v>
      </c>
      <c r="K35" s="3">
        <f t="shared" si="27"/>
        <v>0.98</v>
      </c>
      <c r="L35" s="3">
        <f t="shared" si="27"/>
        <v>1.05</v>
      </c>
      <c r="M35" s="3">
        <f t="shared" si="27"/>
        <v>1.36</v>
      </c>
      <c r="N35" s="3">
        <f t="shared" si="27"/>
        <v>1.0900000000000001</v>
      </c>
      <c r="O35" s="3">
        <f t="shared" si="27"/>
        <v>0.82</v>
      </c>
      <c r="P35" s="3">
        <f t="shared" si="27"/>
        <v>1.39</v>
      </c>
      <c r="Q35" s="3">
        <f t="shared" si="27"/>
        <v>0.68</v>
      </c>
      <c r="R35" s="3">
        <f t="shared" si="27"/>
        <v>0.73</v>
      </c>
      <c r="S35" s="3">
        <f t="shared" si="27"/>
        <v>0.83</v>
      </c>
      <c r="T35" s="3">
        <f t="shared" si="27"/>
        <v>1.59</v>
      </c>
      <c r="U35" s="3">
        <f t="shared" si="27"/>
        <v>1.8</v>
      </c>
      <c r="V35" s="3">
        <f t="shared" si="27"/>
        <v>2.4700000000000002</v>
      </c>
      <c r="W35" s="3">
        <f t="shared" si="27"/>
        <v>2.2200000000000002</v>
      </c>
      <c r="X35" s="3">
        <f t="shared" si="27"/>
        <v>2.89</v>
      </c>
      <c r="Y35" s="3">
        <f t="shared" si="27"/>
        <v>2</v>
      </c>
      <c r="Z35" s="3">
        <f t="shared" si="27"/>
        <v>0.9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2944161000000</v>
      </c>
      <c r="E51" s="5">
        <v>2558176000000</v>
      </c>
      <c r="F51" s="5">
        <v>2858381000000</v>
      </c>
      <c r="G51" s="5">
        <v>2905172000000</v>
      </c>
      <c r="I51" s="5">
        <v>10737250000000</v>
      </c>
      <c r="J51" s="5">
        <v>11818978000000</v>
      </c>
      <c r="K51" s="5">
        <v>12371333000000</v>
      </c>
      <c r="L51" s="5">
        <v>12262048000000</v>
      </c>
      <c r="M51" s="5">
        <v>11218181000000</v>
      </c>
      <c r="N51" s="5">
        <v>10108220000000</v>
      </c>
      <c r="O51" s="5">
        <v>11057843000000</v>
      </c>
      <c r="P51" s="5">
        <v>10377729000000</v>
      </c>
      <c r="Q51" s="5">
        <v>9382120000000</v>
      </c>
      <c r="R51" s="5">
        <v>9458403000000</v>
      </c>
      <c r="S51" s="5">
        <v>9239022000000</v>
      </c>
      <c r="T51" s="5">
        <v>10528723000000</v>
      </c>
      <c r="U51" s="5">
        <v>9686262000000</v>
      </c>
      <c r="V51" s="5">
        <v>9011076000000</v>
      </c>
      <c r="W51" s="5">
        <v>7523964000000</v>
      </c>
      <c r="X51" s="5">
        <v>5960589000000</v>
      </c>
      <c r="Y51" s="5">
        <v>5943881000000</v>
      </c>
      <c r="Z51" s="5">
        <v>5341054000000</v>
      </c>
    </row>
    <row r="52" spans="2:26" ht="15.5" x14ac:dyDescent="0.35">
      <c r="C52" t="s">
        <v>82</v>
      </c>
      <c r="D52" s="5">
        <v>-2278090000000</v>
      </c>
      <c r="E52" s="5">
        <v>-2020535000000</v>
      </c>
      <c r="F52" s="5">
        <v>-2192062000000</v>
      </c>
      <c r="G52" s="5">
        <v>-2193574000000</v>
      </c>
      <c r="I52" s="5">
        <v>-8320614000000</v>
      </c>
      <c r="J52" s="5">
        <v>-9263093000000</v>
      </c>
      <c r="K52" s="5">
        <v>-9597271000000</v>
      </c>
      <c r="L52" s="5">
        <v>-9330140000000</v>
      </c>
      <c r="M52" s="5">
        <v>-8365429000000</v>
      </c>
      <c r="N52" s="5">
        <v>-7124690000000</v>
      </c>
      <c r="O52" s="5">
        <v>-8172758000000</v>
      </c>
      <c r="P52" s="5">
        <v>-8734391000000</v>
      </c>
      <c r="Q52" s="5">
        <v>-7507994000000</v>
      </c>
      <c r="R52" s="5">
        <v>-7527537000000</v>
      </c>
      <c r="S52" s="5">
        <v>-7099577000000</v>
      </c>
      <c r="T52" s="5">
        <v>-7502759000000</v>
      </c>
      <c r="U52" s="5">
        <v>-6330938000000</v>
      </c>
      <c r="V52" s="5">
        <v>-5664231000000</v>
      </c>
      <c r="W52" s="5">
        <v>-4672435000000</v>
      </c>
      <c r="X52" s="5">
        <v>-3711232000000</v>
      </c>
      <c r="Y52" s="5">
        <v>-3694149000000</v>
      </c>
      <c r="Z52" s="5">
        <v>-3391458000000</v>
      </c>
    </row>
    <row r="53" spans="2:26" ht="15.5" x14ac:dyDescent="0.35">
      <c r="C53" t="s">
        <v>84</v>
      </c>
      <c r="D53" s="5">
        <v>666071000000</v>
      </c>
      <c r="E53" s="5">
        <v>537641000000</v>
      </c>
      <c r="F53" s="5">
        <v>666319000000</v>
      </c>
      <c r="G53" s="5">
        <v>711598000000</v>
      </c>
      <c r="I53" s="5">
        <v>2416636000000</v>
      </c>
      <c r="J53" s="5">
        <v>2555885000000</v>
      </c>
      <c r="K53" s="5">
        <v>2774062000000</v>
      </c>
      <c r="L53" s="5">
        <v>2931908000000</v>
      </c>
      <c r="M53" s="5">
        <v>2852752000000</v>
      </c>
      <c r="N53" s="5">
        <v>2983530000000</v>
      </c>
      <c r="O53" s="5">
        <v>2885085000000</v>
      </c>
      <c r="P53" s="5">
        <v>1643338000000</v>
      </c>
      <c r="Q53" s="5">
        <v>1874126000000</v>
      </c>
      <c r="R53" s="5">
        <v>1930866000000</v>
      </c>
      <c r="S53" s="5">
        <v>2139445000000</v>
      </c>
      <c r="T53" s="5">
        <v>3025964000000</v>
      </c>
      <c r="U53" s="5">
        <v>3355324000000</v>
      </c>
      <c r="V53" s="5">
        <v>3346845000000</v>
      </c>
      <c r="W53" s="5">
        <v>2851529000000</v>
      </c>
      <c r="X53" s="5">
        <v>2249357000000</v>
      </c>
      <c r="Y53" s="5">
        <v>2249732000000</v>
      </c>
      <c r="Z53" s="5">
        <v>1949596000000</v>
      </c>
    </row>
    <row r="54" spans="2:26" ht="15.5" x14ac:dyDescent="0.35">
      <c r="C54" t="s">
        <v>85</v>
      </c>
      <c r="D54" s="5">
        <v>-403762000000</v>
      </c>
      <c r="E54" s="5">
        <v>-362913000000</v>
      </c>
      <c r="F54" s="5">
        <v>-344049000000</v>
      </c>
      <c r="G54" s="5">
        <v>-385284000000</v>
      </c>
      <c r="I54" s="5">
        <v>-1324328000000</v>
      </c>
      <c r="J54" s="5">
        <v>-1304244000000</v>
      </c>
      <c r="K54" s="5">
        <v>-1302903000000</v>
      </c>
      <c r="L54" s="5">
        <v>-1486227000000</v>
      </c>
      <c r="M54" s="5">
        <v>-1314651000000</v>
      </c>
      <c r="N54" s="5">
        <v>-1338678000000</v>
      </c>
      <c r="O54" s="5">
        <v>-1638960000000</v>
      </c>
      <c r="P54" s="5">
        <v>-1604175000000</v>
      </c>
      <c r="Q54" s="5">
        <v>-1655224000000</v>
      </c>
      <c r="R54" s="5">
        <v>-1724994000000</v>
      </c>
      <c r="S54" s="5">
        <v>-1813254000000</v>
      </c>
      <c r="T54" s="5">
        <v>-1733999000000</v>
      </c>
      <c r="U54" s="5">
        <v>-1506656000000</v>
      </c>
      <c r="V54" s="5">
        <v>-1308388000000</v>
      </c>
      <c r="W54" s="5">
        <v>-1171484000000</v>
      </c>
      <c r="X54" s="5">
        <v>-865278000000</v>
      </c>
      <c r="Y54" s="5">
        <v>-467684000000</v>
      </c>
      <c r="Z54" s="5">
        <v>-1532903000000</v>
      </c>
    </row>
    <row r="55" spans="2:26" ht="15.5" x14ac:dyDescent="0.35">
      <c r="C55" t="s">
        <v>386</v>
      </c>
      <c r="D55" s="5">
        <v>-329194000000</v>
      </c>
      <c r="E55" s="5">
        <v>-290652000000</v>
      </c>
      <c r="F55" s="5">
        <v>-248740000000</v>
      </c>
      <c r="G55" s="5">
        <v>-298258000000</v>
      </c>
      <c r="I55" s="5">
        <v>-977202000000</v>
      </c>
      <c r="J55" s="5">
        <v>-954720000000</v>
      </c>
      <c r="K55" s="5">
        <v>-948597000000</v>
      </c>
      <c r="L55" s="5">
        <v>-1040626000000</v>
      </c>
      <c r="M55" s="5">
        <v>-964184000000</v>
      </c>
      <c r="N55" s="5">
        <v>-965140000000</v>
      </c>
      <c r="O55" s="5">
        <v>-1046109000000</v>
      </c>
    </row>
    <row r="56" spans="2:26" ht="15.5" x14ac:dyDescent="0.35">
      <c r="C56" t="s">
        <v>1009</v>
      </c>
      <c r="P56" s="5">
        <v>-393261000000</v>
      </c>
      <c r="Q56" s="5">
        <v>-1144078000000</v>
      </c>
      <c r="R56" s="5">
        <v>-317457000000</v>
      </c>
      <c r="S56" s="5">
        <v>-322521000000</v>
      </c>
      <c r="T56" s="5">
        <v>-295982000000</v>
      </c>
      <c r="U56" s="5">
        <v>-259065000000</v>
      </c>
      <c r="V56" s="5">
        <v>-223620000000</v>
      </c>
      <c r="W56" s="5">
        <v>-705024000000</v>
      </c>
      <c r="X56" s="5">
        <v>-598683000000</v>
      </c>
      <c r="Y56" s="5">
        <v>-498615000000</v>
      </c>
      <c r="Z56" s="5">
        <v>-604720000000</v>
      </c>
    </row>
    <row r="57" spans="2:26" ht="15.5" x14ac:dyDescent="0.35">
      <c r="C57" t="s">
        <v>81</v>
      </c>
      <c r="T57" s="5">
        <v>364000000</v>
      </c>
      <c r="U57" s="5">
        <v>714000000</v>
      </c>
      <c r="V57" s="5">
        <v>959000000</v>
      </c>
      <c r="W57" s="5">
        <v>336000000</v>
      </c>
      <c r="X57" s="5">
        <v>2102000000</v>
      </c>
    </row>
    <row r="58" spans="2:26" ht="15.5" x14ac:dyDescent="0.35">
      <c r="C58" t="s">
        <v>1906</v>
      </c>
      <c r="D58" s="5">
        <v>-329194000000</v>
      </c>
      <c r="E58" s="5">
        <v>-290652000000</v>
      </c>
      <c r="F58" s="5">
        <v>-248740000000</v>
      </c>
      <c r="G58" s="5">
        <v>-298258000000</v>
      </c>
      <c r="I58" s="5">
        <v>-977202000000</v>
      </c>
      <c r="J58" s="5">
        <v>-954720000000</v>
      </c>
      <c r="K58" s="5">
        <v>-948597000000</v>
      </c>
      <c r="L58" s="5">
        <v>-1040626000000</v>
      </c>
      <c r="M58" s="5">
        <v>-964184000000</v>
      </c>
      <c r="N58" s="5">
        <v>-965140000000</v>
      </c>
      <c r="O58" s="5">
        <v>-1046109000000</v>
      </c>
      <c r="P58" s="5">
        <v>-1231473000000</v>
      </c>
      <c r="Q58" s="5">
        <v>-1144078000000</v>
      </c>
      <c r="R58" s="5">
        <v>-1100759000000</v>
      </c>
      <c r="S58" s="5">
        <v>-1212136000000</v>
      </c>
      <c r="T58" s="5">
        <v>-1113280000000</v>
      </c>
      <c r="U58" s="5">
        <v>-925627000000</v>
      </c>
      <c r="V58" s="5">
        <v>-784039000000</v>
      </c>
      <c r="W58" s="5">
        <v>-705024000000</v>
      </c>
      <c r="X58" s="5">
        <v>-598683000000</v>
      </c>
      <c r="Y58" s="5">
        <v>-498615000000</v>
      </c>
      <c r="Z58" s="5">
        <v>-604720000000</v>
      </c>
    </row>
    <row r="59" spans="2:26" ht="15.5" x14ac:dyDescent="0.35">
      <c r="C59" t="s">
        <v>387</v>
      </c>
      <c r="D59" s="5">
        <v>-69788000000</v>
      </c>
      <c r="E59" s="5">
        <v>-75630000000</v>
      </c>
      <c r="F59" s="5">
        <v>-81097000000</v>
      </c>
      <c r="G59" s="5">
        <v>-84436000000</v>
      </c>
      <c r="I59" s="5">
        <v>-309372000000</v>
      </c>
      <c r="J59" s="5">
        <v>-365423000000</v>
      </c>
      <c r="K59" s="5">
        <v>-352506000000</v>
      </c>
      <c r="L59" s="5">
        <v>-347121000000</v>
      </c>
      <c r="M59" s="5">
        <v>-394547000000</v>
      </c>
      <c r="N59" s="5">
        <v>-397370000000</v>
      </c>
      <c r="O59" s="5">
        <v>-661162000000</v>
      </c>
      <c r="P59" s="5">
        <v>-403724000000</v>
      </c>
      <c r="Q59" s="5">
        <v>-538004000000</v>
      </c>
      <c r="R59" s="5">
        <v>-554434000000</v>
      </c>
      <c r="S59" s="5">
        <v>-603003000000</v>
      </c>
      <c r="T59" s="5">
        <v>-596309000000</v>
      </c>
      <c r="U59" s="5">
        <v>-397063000000</v>
      </c>
      <c r="V59" s="5">
        <v>-483684000000</v>
      </c>
      <c r="W59" s="5">
        <v>-445459000000</v>
      </c>
      <c r="X59" s="5">
        <v>-317328000000</v>
      </c>
      <c r="Y59" s="5">
        <v>-352921000000</v>
      </c>
      <c r="Z59" s="5">
        <v>-343493000000</v>
      </c>
    </row>
    <row r="60" spans="2:26" ht="15.5" x14ac:dyDescent="0.35">
      <c r="C60" t="s">
        <v>432</v>
      </c>
      <c r="D60" s="5">
        <v>-1730000000</v>
      </c>
      <c r="E60" s="5">
        <v>2928000000</v>
      </c>
      <c r="F60" s="5">
        <v>-12129000000</v>
      </c>
      <c r="G60" s="5">
        <v>-1815000000</v>
      </c>
      <c r="I60" s="5">
        <v>-30256000000</v>
      </c>
      <c r="J60" s="5">
        <v>24819000000</v>
      </c>
      <c r="K60" s="5">
        <v>-2271000000</v>
      </c>
      <c r="L60" s="5">
        <v>122000000</v>
      </c>
      <c r="M60" s="5">
        <v>4020000000</v>
      </c>
      <c r="N60" s="5">
        <v>-37909000000</v>
      </c>
      <c r="O60" s="5">
        <v>51876000000</v>
      </c>
      <c r="P60" s="5">
        <v>-38850000000</v>
      </c>
      <c r="Q60" s="5">
        <v>4507000000</v>
      </c>
      <c r="R60" s="5">
        <v>-35928000000</v>
      </c>
      <c r="S60" s="5">
        <v>3658000000</v>
      </c>
      <c r="T60" s="5">
        <v>-15850000000</v>
      </c>
      <c r="U60" s="5">
        <v>-184782000000</v>
      </c>
      <c r="V60" s="5">
        <v>-4779000000</v>
      </c>
      <c r="W60" s="5">
        <v>-26378000000</v>
      </c>
      <c r="X60" s="5">
        <v>47079000000</v>
      </c>
      <c r="Y60" s="5">
        <v>372203000000</v>
      </c>
      <c r="Z60" s="5">
        <v>-532037000000</v>
      </c>
    </row>
    <row r="61" spans="2:26" ht="15.5" x14ac:dyDescent="0.35">
      <c r="C61" t="s">
        <v>433</v>
      </c>
      <c r="J61" s="5">
        <v>-264000000</v>
      </c>
      <c r="K61" s="5">
        <v>-261000000</v>
      </c>
      <c r="L61" s="5">
        <v>-418000000</v>
      </c>
      <c r="M61" s="5">
        <v>1093000000</v>
      </c>
      <c r="N61" s="5">
        <v>-16755000000</v>
      </c>
      <c r="O61" s="5">
        <v>-40938000000</v>
      </c>
      <c r="P61" s="5">
        <v>105427000000</v>
      </c>
      <c r="Q61" s="5">
        <v>-2415000000</v>
      </c>
      <c r="R61" s="5">
        <v>-19035000000</v>
      </c>
      <c r="S61" s="5">
        <v>-57000000</v>
      </c>
      <c r="T61" s="5">
        <v>-8370000000</v>
      </c>
      <c r="U61" s="5">
        <v>605000000</v>
      </c>
      <c r="V61" s="5">
        <v>-25031000000</v>
      </c>
      <c r="Y61" s="5">
        <v>8667000000</v>
      </c>
      <c r="Z61" s="5">
        <v>-55678000000</v>
      </c>
    </row>
    <row r="62" spans="2:26" ht="15.5" x14ac:dyDescent="0.35">
      <c r="C62" t="s">
        <v>94</v>
      </c>
      <c r="D62" s="5">
        <v>262309000000</v>
      </c>
      <c r="E62" s="5">
        <v>174728000000</v>
      </c>
      <c r="F62" s="5">
        <v>322270000000</v>
      </c>
      <c r="G62" s="5">
        <v>326314000000</v>
      </c>
      <c r="I62" s="5">
        <v>1092308000000</v>
      </c>
      <c r="J62" s="5">
        <v>1251641000000</v>
      </c>
      <c r="K62" s="5">
        <v>1471159000000</v>
      </c>
      <c r="L62" s="5">
        <v>1445681000000</v>
      </c>
      <c r="M62" s="5">
        <v>1538101000000</v>
      </c>
      <c r="N62" s="5">
        <v>1644852000000</v>
      </c>
      <c r="O62" s="5">
        <v>1246125000000</v>
      </c>
      <c r="P62" s="5">
        <v>39163000000</v>
      </c>
      <c r="Q62" s="5">
        <v>218902000000</v>
      </c>
      <c r="R62" s="5">
        <v>205872000000</v>
      </c>
      <c r="S62" s="5">
        <v>326191000000</v>
      </c>
      <c r="T62" s="5">
        <v>1291965000000</v>
      </c>
      <c r="U62" s="5">
        <v>1848668000000</v>
      </c>
      <c r="V62" s="5">
        <v>2038457000000</v>
      </c>
      <c r="W62" s="5">
        <v>1680045000000</v>
      </c>
      <c r="X62" s="5">
        <v>1384079000000</v>
      </c>
      <c r="Y62" s="5">
        <v>1782048000000</v>
      </c>
      <c r="Z62" s="5">
        <v>416693000000</v>
      </c>
    </row>
    <row r="63" spans="2:26" ht="15.5" x14ac:dyDescent="0.35">
      <c r="C63" t="s">
        <v>95</v>
      </c>
      <c r="D63" s="5">
        <v>-21248000000</v>
      </c>
      <c r="E63" s="5">
        <v>-26507000000</v>
      </c>
      <c r="F63" s="5">
        <v>-29694000000</v>
      </c>
      <c r="G63" s="5">
        <v>-39054000000</v>
      </c>
      <c r="I63" s="5">
        <v>-153183000000</v>
      </c>
      <c r="J63" s="5">
        <v>-234959000000</v>
      </c>
      <c r="K63" s="5">
        <v>-240533000000</v>
      </c>
      <c r="L63" s="5">
        <v>-275811000000</v>
      </c>
      <c r="M63" s="5">
        <v>-451284000000</v>
      </c>
      <c r="N63" s="5">
        <v>-666954000000</v>
      </c>
      <c r="O63" s="5">
        <v>-838515000000</v>
      </c>
      <c r="P63" s="5">
        <v>-723360000000</v>
      </c>
      <c r="Q63" s="5">
        <v>-909357000000</v>
      </c>
      <c r="R63" s="5">
        <v>-377904000000</v>
      </c>
      <c r="S63" s="5">
        <v>24227000000</v>
      </c>
      <c r="T63" s="5">
        <v>-284568000000</v>
      </c>
      <c r="U63" s="5">
        <v>-512120000000</v>
      </c>
      <c r="V63" s="5">
        <v>-165745000000</v>
      </c>
      <c r="W63" s="5">
        <v>-146788000000</v>
      </c>
      <c r="X63" s="5">
        <v>-236122000000</v>
      </c>
      <c r="Y63" s="5">
        <v>-485070000000</v>
      </c>
      <c r="Z63" s="5">
        <v>-118054000000</v>
      </c>
    </row>
    <row r="64" spans="2:26" ht="15.5" x14ac:dyDescent="0.35">
      <c r="C64" t="s">
        <v>431</v>
      </c>
      <c r="D64" s="5">
        <v>1652000000</v>
      </c>
      <c r="E64" s="5">
        <v>2301000000</v>
      </c>
      <c r="F64" s="5">
        <v>1127000000</v>
      </c>
      <c r="G64" s="5">
        <v>1354000000</v>
      </c>
      <c r="I64" s="5">
        <v>5838000000</v>
      </c>
      <c r="J64" s="5">
        <v>5545000000</v>
      </c>
      <c r="K64" s="5">
        <v>5333000000</v>
      </c>
      <c r="L64" s="5">
        <v>6678000000</v>
      </c>
      <c r="M64" s="5">
        <v>3572000000</v>
      </c>
      <c r="N64" s="5">
        <v>6970000000</v>
      </c>
      <c r="O64" s="5">
        <v>3851000000</v>
      </c>
      <c r="P64" s="5">
        <v>5435000000</v>
      </c>
      <c r="Q64" s="5">
        <v>2958000000</v>
      </c>
      <c r="R64" s="5">
        <v>10142000000</v>
      </c>
      <c r="S64" s="5">
        <v>5737000000</v>
      </c>
      <c r="T64" s="5">
        <v>6217000000</v>
      </c>
      <c r="U64" s="5">
        <v>9195000000</v>
      </c>
      <c r="V64" s="5">
        <v>16247000000</v>
      </c>
      <c r="W64" s="5">
        <v>45657000000</v>
      </c>
      <c r="X64" s="5">
        <v>18142000000</v>
      </c>
      <c r="Y64" s="5">
        <v>24544000000</v>
      </c>
      <c r="Z64" s="5">
        <v>14139000000</v>
      </c>
    </row>
    <row r="65" spans="3:26" ht="15.5" x14ac:dyDescent="0.35">
      <c r="C65" t="s">
        <v>27</v>
      </c>
      <c r="D65" s="5">
        <v>-22900000000</v>
      </c>
      <c r="E65" s="5">
        <v>-28808000000</v>
      </c>
      <c r="F65" s="5">
        <v>-30821000000</v>
      </c>
      <c r="G65" s="5">
        <v>-40408000000</v>
      </c>
      <c r="I65" s="5">
        <v>-159021000000</v>
      </c>
      <c r="J65" s="5">
        <v>-240504000000</v>
      </c>
      <c r="K65" s="5">
        <v>-245866000000</v>
      </c>
      <c r="L65" s="5">
        <v>-282489000000</v>
      </c>
      <c r="M65" s="5">
        <v>-454856000000</v>
      </c>
      <c r="N65" s="5">
        <v>-673924000000</v>
      </c>
      <c r="O65" s="5">
        <v>-842366000000</v>
      </c>
      <c r="P65" s="5">
        <v>-728795000000</v>
      </c>
      <c r="Q65" s="5">
        <v>-912315000000</v>
      </c>
      <c r="R65" s="5">
        <v>-386018000000</v>
      </c>
      <c r="S65" s="5">
        <v>-563661000000</v>
      </c>
      <c r="T65" s="5">
        <v>-290785000000</v>
      </c>
      <c r="U65" s="5">
        <v>-521315000000</v>
      </c>
      <c r="V65" s="5">
        <v>-181992000000</v>
      </c>
      <c r="W65" s="5">
        <v>-192445000000</v>
      </c>
      <c r="X65" s="5">
        <v>-232820000000</v>
      </c>
      <c r="Y65" s="5">
        <v>-444887000000</v>
      </c>
      <c r="Z65" s="5">
        <v>-213900000000</v>
      </c>
    </row>
    <row r="66" spans="3:26" ht="15.5" x14ac:dyDescent="0.35">
      <c r="C66" t="s">
        <v>96</v>
      </c>
      <c r="D66" s="5">
        <v>-21248000000</v>
      </c>
      <c r="E66" s="5">
        <v>-26507000000</v>
      </c>
      <c r="F66" s="5">
        <v>-29694000000</v>
      </c>
      <c r="G66" s="5">
        <v>-39054000000</v>
      </c>
      <c r="I66" s="5">
        <v>-153183000000</v>
      </c>
      <c r="J66" s="5">
        <v>-234959000000</v>
      </c>
      <c r="K66" s="5">
        <v>-240533000000</v>
      </c>
      <c r="L66" s="5">
        <v>-275811000000</v>
      </c>
      <c r="M66" s="5">
        <v>-451284000000</v>
      </c>
      <c r="N66" s="5">
        <v>-666954000000</v>
      </c>
      <c r="O66" s="5">
        <v>-838515000000</v>
      </c>
      <c r="P66" s="5">
        <v>-723360000000</v>
      </c>
      <c r="Q66" s="5">
        <v>-909357000000</v>
      </c>
      <c r="R66" s="5">
        <v>-377904000000</v>
      </c>
      <c r="S66" s="5">
        <v>24227000000</v>
      </c>
      <c r="T66" s="5">
        <v>-284568000000</v>
      </c>
      <c r="U66" s="5">
        <v>-512120000000</v>
      </c>
      <c r="V66" s="5">
        <v>-165745000000</v>
      </c>
      <c r="W66" s="5">
        <v>-146788000000</v>
      </c>
      <c r="X66" s="5">
        <v>-236122000000</v>
      </c>
      <c r="Y66" s="5">
        <v>-485070000000</v>
      </c>
      <c r="Z66" s="5">
        <v>-118054000000</v>
      </c>
    </row>
    <row r="67" spans="3:26" ht="15.5" x14ac:dyDescent="0.35">
      <c r="C67" t="s">
        <v>29</v>
      </c>
      <c r="D67" s="5">
        <v>241061000000</v>
      </c>
      <c r="E67" s="5">
        <v>148221000000</v>
      </c>
      <c r="F67" s="5">
        <v>292576000000</v>
      </c>
      <c r="G67" s="5">
        <v>287260000000</v>
      </c>
      <c r="I67" s="5">
        <v>939125000000</v>
      </c>
      <c r="J67" s="5">
        <v>1016682000000</v>
      </c>
      <c r="K67" s="5">
        <v>1230626000000</v>
      </c>
      <c r="L67" s="5">
        <v>1169870000000</v>
      </c>
      <c r="M67" s="5">
        <v>1086817000000</v>
      </c>
      <c r="N67" s="5">
        <v>977898000000</v>
      </c>
      <c r="O67" s="5">
        <v>407610000000</v>
      </c>
      <c r="P67" s="5">
        <v>-684197000000</v>
      </c>
      <c r="Q67" s="5">
        <v>-690455000000</v>
      </c>
      <c r="R67" s="5">
        <v>-172032000000</v>
      </c>
      <c r="S67" s="5">
        <v>350418000000</v>
      </c>
      <c r="T67" s="5">
        <v>1007397000000</v>
      </c>
      <c r="U67" s="5">
        <v>1336548000000</v>
      </c>
      <c r="V67" s="5">
        <v>1872712000000</v>
      </c>
      <c r="W67" s="5">
        <v>1533257000000</v>
      </c>
      <c r="X67" s="5">
        <v>1147957000000</v>
      </c>
      <c r="Y67" s="5">
        <v>1296978000000</v>
      </c>
      <c r="Z67" s="5">
        <v>298639000000</v>
      </c>
    </row>
    <row r="68" spans="3:26" ht="15.5" x14ac:dyDescent="0.35">
      <c r="C68" t="s">
        <v>28</v>
      </c>
      <c r="D68" s="5">
        <v>-64940000000</v>
      </c>
      <c r="E68" s="5">
        <v>-46335000000</v>
      </c>
      <c r="F68" s="5">
        <v>-108358000000</v>
      </c>
      <c r="G68" s="5">
        <v>-79263000000</v>
      </c>
      <c r="I68" s="5">
        <v>-280383000000</v>
      </c>
      <c r="J68" s="5">
        <v>-271592000000</v>
      </c>
      <c r="K68" s="5">
        <v>-335981000000</v>
      </c>
      <c r="L68" s="5">
        <v>-330594000000</v>
      </c>
      <c r="M68" s="5">
        <v>-373473000000</v>
      </c>
      <c r="N68" s="5">
        <v>-326910000000</v>
      </c>
      <c r="O68" s="5">
        <v>91442000000</v>
      </c>
      <c r="P68" s="5">
        <v>-143788000000</v>
      </c>
      <c r="Q68" s="5">
        <v>-67590000000</v>
      </c>
      <c r="R68" s="5">
        <v>-112552000000</v>
      </c>
      <c r="S68" s="5">
        <v>-150930000000</v>
      </c>
      <c r="T68" s="5">
        <v>-338528000000</v>
      </c>
      <c r="U68" s="5">
        <v>-384243000000</v>
      </c>
      <c r="V68" s="5">
        <v>-521921000000</v>
      </c>
      <c r="W68" s="5">
        <v>-469697000000</v>
      </c>
      <c r="X68" s="5">
        <v>-317575000000</v>
      </c>
      <c r="Y68" s="5">
        <v>-88257000000</v>
      </c>
      <c r="Z68" s="5">
        <v>-17338000000</v>
      </c>
    </row>
    <row r="69" spans="3:26" ht="15.5" x14ac:dyDescent="0.35">
      <c r="C69" t="s">
        <v>254</v>
      </c>
      <c r="D69" s="5">
        <v>176121000000</v>
      </c>
      <c r="E69" s="5">
        <v>101886000000</v>
      </c>
      <c r="F69" s="5">
        <v>184218000000</v>
      </c>
      <c r="G69" s="5">
        <v>207997000000</v>
      </c>
      <c r="I69" s="5">
        <v>658742000000</v>
      </c>
      <c r="J69" s="5">
        <v>745090000000</v>
      </c>
      <c r="K69" s="5">
        <v>894645000000</v>
      </c>
      <c r="L69" s="5">
        <v>839276000000</v>
      </c>
      <c r="M69" s="5">
        <v>713344000000</v>
      </c>
      <c r="N69" s="5">
        <v>650988000000</v>
      </c>
      <c r="O69" s="5">
        <v>499052000000</v>
      </c>
      <c r="P69" s="5">
        <v>-827985000000</v>
      </c>
      <c r="Q69" s="5">
        <v>-758045000000</v>
      </c>
      <c r="R69" s="5">
        <v>-284584000000</v>
      </c>
      <c r="S69" s="5">
        <v>199488000000</v>
      </c>
      <c r="T69" s="5">
        <v>668869000000</v>
      </c>
      <c r="U69" s="5">
        <v>952305000000</v>
      </c>
      <c r="V69" s="5">
        <v>1350791000000</v>
      </c>
      <c r="W69" s="5">
        <v>1063560000000</v>
      </c>
      <c r="X69" s="5">
        <v>830382000000</v>
      </c>
      <c r="Y69" s="5">
        <v>1208721000000</v>
      </c>
      <c r="Z69" s="5">
        <v>281301000000</v>
      </c>
    </row>
    <row r="70" spans="3:26" ht="15.5" x14ac:dyDescent="0.35">
      <c r="C70" t="s">
        <v>255</v>
      </c>
      <c r="Y70" s="5">
        <v>168000000</v>
      </c>
      <c r="Z70" s="5">
        <v>211000000</v>
      </c>
    </row>
    <row r="71" spans="3:26" ht="15.5" x14ac:dyDescent="0.35">
      <c r="C71" t="s">
        <v>256</v>
      </c>
      <c r="S71" s="5">
        <v>-24361000000</v>
      </c>
    </row>
    <row r="72" spans="3:26" ht="15.5" x14ac:dyDescent="0.35">
      <c r="C72" t="s">
        <v>809</v>
      </c>
      <c r="Y72" s="5">
        <v>-16722000000</v>
      </c>
      <c r="Z72" s="5">
        <v>713000000</v>
      </c>
    </row>
    <row r="73" spans="3:26" ht="15.5" x14ac:dyDescent="0.35">
      <c r="C73" t="s">
        <v>100</v>
      </c>
      <c r="D73" s="5">
        <v>176121000000</v>
      </c>
      <c r="E73" s="5">
        <v>101886000000</v>
      </c>
      <c r="F73" s="5">
        <v>184218000000</v>
      </c>
      <c r="G73" s="5">
        <v>207997000000</v>
      </c>
      <c r="I73" s="5">
        <v>658742000000</v>
      </c>
      <c r="J73" s="5">
        <v>745090000000</v>
      </c>
      <c r="K73" s="5">
        <v>894645000000</v>
      </c>
      <c r="L73" s="5">
        <v>839276000000</v>
      </c>
      <c r="M73" s="5">
        <v>713344000000</v>
      </c>
      <c r="N73" s="5">
        <v>650988000000</v>
      </c>
      <c r="O73" s="5">
        <v>499052000000</v>
      </c>
      <c r="P73" s="5">
        <v>-827985000000</v>
      </c>
      <c r="Q73" s="5">
        <v>-758045000000</v>
      </c>
      <c r="R73" s="5">
        <v>-284584000000</v>
      </c>
      <c r="S73" s="5">
        <v>175127000000</v>
      </c>
      <c r="T73" s="5">
        <v>668869000000</v>
      </c>
      <c r="U73" s="5">
        <v>952305000000</v>
      </c>
      <c r="V73" s="5">
        <v>1350791000000</v>
      </c>
      <c r="W73" s="5">
        <v>1063560000000</v>
      </c>
      <c r="X73" s="5">
        <v>830382000000</v>
      </c>
      <c r="Y73" s="5">
        <v>1192167000000</v>
      </c>
      <c r="Z73" s="5">
        <v>282225000000</v>
      </c>
    </row>
    <row r="74" spans="3:26" ht="15.5" x14ac:dyDescent="0.35">
      <c r="C74" t="s">
        <v>101</v>
      </c>
      <c r="D74" s="5">
        <v>15887000000</v>
      </c>
      <c r="F74" s="5">
        <v>71000000</v>
      </c>
      <c r="I74" s="5">
        <v>4304000000</v>
      </c>
      <c r="J74" s="5">
        <v>-67200000000</v>
      </c>
      <c r="K74" s="5">
        <v>1714000000</v>
      </c>
      <c r="L74" s="5">
        <v>37970000000</v>
      </c>
      <c r="M74" s="5">
        <v>-19698000000</v>
      </c>
      <c r="N74" s="5">
        <v>-32359000000</v>
      </c>
      <c r="O74" s="5">
        <v>67210000000</v>
      </c>
      <c r="P74" s="5">
        <v>47384000000</v>
      </c>
      <c r="Q74" s="5">
        <v>-105599000000</v>
      </c>
      <c r="R74" s="5">
        <v>10266000000</v>
      </c>
      <c r="S74" s="5">
        <v>-30144000000</v>
      </c>
      <c r="T74" s="5">
        <v>-16457000000</v>
      </c>
      <c r="U74" s="5">
        <v>54058000000</v>
      </c>
      <c r="V74" s="5">
        <v>30613000000</v>
      </c>
      <c r="W74" s="5">
        <v>-8573000000</v>
      </c>
      <c r="X74" s="5">
        <v>17633000000</v>
      </c>
    </row>
    <row r="75" spans="3:26" ht="15.5" x14ac:dyDescent="0.35">
      <c r="C75" t="s">
        <v>103</v>
      </c>
      <c r="D75" s="5">
        <v>192008000000</v>
      </c>
      <c r="E75" s="5">
        <v>101886000000</v>
      </c>
      <c r="F75" s="5">
        <v>184289000000</v>
      </c>
      <c r="G75" s="5">
        <v>207997000000</v>
      </c>
      <c r="I75" s="5">
        <v>663046000000</v>
      </c>
      <c r="J75" s="5">
        <v>677890000000</v>
      </c>
      <c r="K75" s="5">
        <v>896359000000</v>
      </c>
      <c r="L75" s="5">
        <v>877246000000</v>
      </c>
      <c r="M75" s="5">
        <v>693646000000</v>
      </c>
      <c r="N75" s="5">
        <v>618629000000</v>
      </c>
      <c r="O75" s="5">
        <v>566262000000</v>
      </c>
      <c r="P75" s="5">
        <v>-780601000000</v>
      </c>
      <c r="Q75" s="5">
        <v>-863644000000</v>
      </c>
      <c r="R75" s="5">
        <v>-274318000000</v>
      </c>
      <c r="S75" s="5">
        <v>144983000000</v>
      </c>
      <c r="T75" s="5">
        <v>652412000000</v>
      </c>
      <c r="U75" s="5">
        <v>1006363000000</v>
      </c>
      <c r="V75" s="5">
        <v>1381404000000</v>
      </c>
      <c r="W75" s="5">
        <v>1054987000000</v>
      </c>
      <c r="X75" s="5">
        <v>848015000000</v>
      </c>
    </row>
    <row r="76" spans="3:26" ht="15.5" x14ac:dyDescent="0.35">
      <c r="C76" t="s">
        <v>104</v>
      </c>
      <c r="D76" s="5">
        <v>176121000000</v>
      </c>
      <c r="E76" s="5">
        <v>101886000000</v>
      </c>
      <c r="F76" s="5">
        <v>184218000000</v>
      </c>
      <c r="G76" s="5">
        <v>207997000000</v>
      </c>
      <c r="I76" s="5">
        <v>658742000000</v>
      </c>
      <c r="J76" s="5">
        <v>745090000000</v>
      </c>
      <c r="K76" s="5">
        <v>894645000000</v>
      </c>
      <c r="L76" s="5">
        <v>839276000000</v>
      </c>
      <c r="M76" s="5">
        <v>713344000000</v>
      </c>
      <c r="N76" s="5">
        <v>650988000000</v>
      </c>
      <c r="O76" s="5">
        <v>499052000000</v>
      </c>
      <c r="P76" s="5">
        <v>-827985000000</v>
      </c>
      <c r="Q76" s="5">
        <v>-758045000000</v>
      </c>
      <c r="R76" s="5">
        <v>-284584000000</v>
      </c>
      <c r="S76" s="5">
        <v>175127000000</v>
      </c>
      <c r="T76" s="5">
        <v>668869000000</v>
      </c>
      <c r="U76" s="5">
        <v>952305000000</v>
      </c>
      <c r="V76" s="5">
        <v>1350791000000</v>
      </c>
      <c r="W76" s="5">
        <v>1063560000000</v>
      </c>
      <c r="X76" s="5">
        <v>830382000000</v>
      </c>
      <c r="Y76" s="5">
        <v>895751000000</v>
      </c>
      <c r="Z76" s="5">
        <v>282220000000</v>
      </c>
    </row>
    <row r="77" spans="3:26" ht="15.5" x14ac:dyDescent="0.35">
      <c r="C77" t="s">
        <v>8</v>
      </c>
      <c r="D77" s="5">
        <v>192008000000</v>
      </c>
      <c r="E77" s="5">
        <v>101886000000</v>
      </c>
      <c r="F77" s="5">
        <v>184289000000</v>
      </c>
      <c r="G77" s="5">
        <v>207997000000</v>
      </c>
      <c r="I77" s="5">
        <v>663046000000</v>
      </c>
      <c r="J77" s="5">
        <v>677890000000</v>
      </c>
      <c r="K77" s="5">
        <v>896359000000</v>
      </c>
      <c r="L77" s="5">
        <v>877246000000</v>
      </c>
      <c r="M77" s="5">
        <v>693646000000</v>
      </c>
      <c r="N77" s="5">
        <v>618629000000</v>
      </c>
      <c r="O77" s="5">
        <v>566262000000</v>
      </c>
      <c r="P77" s="5">
        <v>-780601000000</v>
      </c>
      <c r="Q77" s="5">
        <v>-863644000000</v>
      </c>
      <c r="R77" s="5">
        <v>-274318000000</v>
      </c>
      <c r="S77" s="5">
        <v>144983000000</v>
      </c>
      <c r="T77" s="5">
        <v>652048000000</v>
      </c>
      <c r="U77" s="5">
        <v>1005649000000</v>
      </c>
      <c r="V77" s="5">
        <v>1380445000000</v>
      </c>
      <c r="W77" s="5">
        <v>1054651000000</v>
      </c>
      <c r="X77" s="5">
        <v>845913000000</v>
      </c>
    </row>
    <row r="78" spans="3:26" ht="15.5" x14ac:dyDescent="0.35">
      <c r="C78" t="s">
        <v>106</v>
      </c>
      <c r="D78" s="5">
        <v>176121000000</v>
      </c>
      <c r="E78" s="5">
        <v>101886000000</v>
      </c>
      <c r="F78" s="5">
        <v>184218000000</v>
      </c>
      <c r="G78" s="5">
        <v>207997000000</v>
      </c>
      <c r="I78" s="5">
        <v>658742000000</v>
      </c>
      <c r="J78" s="5">
        <v>745090000000</v>
      </c>
      <c r="K78" s="5">
        <v>894645000000</v>
      </c>
      <c r="L78" s="5">
        <v>839276000000</v>
      </c>
      <c r="M78" s="5">
        <v>713344000000</v>
      </c>
      <c r="N78" s="5">
        <v>650988000000</v>
      </c>
      <c r="O78" s="5">
        <v>499052000000</v>
      </c>
      <c r="P78" s="5">
        <v>-827985000000</v>
      </c>
      <c r="Q78" s="5">
        <v>-758045000000</v>
      </c>
      <c r="R78" s="5">
        <v>-284584000000</v>
      </c>
      <c r="S78" s="5">
        <v>175127000000</v>
      </c>
      <c r="T78" s="5">
        <v>668869000000</v>
      </c>
      <c r="U78" s="5">
        <v>952305000000</v>
      </c>
      <c r="V78" s="5">
        <v>1350791000000</v>
      </c>
      <c r="W78" s="5">
        <v>1063560000000</v>
      </c>
      <c r="X78" s="5">
        <v>830382000000</v>
      </c>
      <c r="Y78" s="5">
        <v>895751000000</v>
      </c>
      <c r="Z78" s="5">
        <v>282220000000</v>
      </c>
    </row>
    <row r="79" spans="3:26" ht="15.5" x14ac:dyDescent="0.35">
      <c r="C79" t="s">
        <v>107</v>
      </c>
      <c r="D79" s="5">
        <v>192008000000</v>
      </c>
      <c r="E79" s="5">
        <v>101886000000</v>
      </c>
      <c r="F79" s="5">
        <v>184289000000</v>
      </c>
      <c r="G79" s="5">
        <v>207997000000</v>
      </c>
      <c r="I79" s="5">
        <v>663046000000</v>
      </c>
      <c r="J79" s="5">
        <v>677890000000</v>
      </c>
      <c r="K79" s="5">
        <v>896359000000</v>
      </c>
      <c r="L79" s="5">
        <v>877246000000</v>
      </c>
      <c r="M79" s="5">
        <v>693646000000</v>
      </c>
      <c r="N79" s="5">
        <v>618629000000</v>
      </c>
      <c r="O79" s="5">
        <v>566262000000</v>
      </c>
      <c r="P79" s="5">
        <v>-780601000000</v>
      </c>
      <c r="Q79" s="5">
        <v>-863644000000</v>
      </c>
      <c r="R79" s="5">
        <v>-274318000000</v>
      </c>
      <c r="S79" s="5">
        <v>144983000000</v>
      </c>
      <c r="T79" s="5">
        <v>652412000000</v>
      </c>
      <c r="U79" s="5">
        <v>1006363000000</v>
      </c>
      <c r="V79" s="5">
        <v>1381404000000</v>
      </c>
      <c r="W79" s="5">
        <v>1054987000000</v>
      </c>
      <c r="X79" s="5">
        <v>848015000000</v>
      </c>
    </row>
    <row r="80" spans="3:26" ht="15.5" x14ac:dyDescent="0.35">
      <c r="C80" t="s">
        <v>108</v>
      </c>
      <c r="D80" s="5">
        <v>192008000000</v>
      </c>
      <c r="E80" s="5">
        <v>101886000000</v>
      </c>
      <c r="F80" s="5">
        <v>184289000000</v>
      </c>
      <c r="G80" s="5">
        <v>207997000000</v>
      </c>
      <c r="I80" s="5">
        <v>663046000000</v>
      </c>
      <c r="J80" s="5">
        <v>677890000000</v>
      </c>
      <c r="K80" s="5">
        <v>896359000000</v>
      </c>
      <c r="L80" s="5">
        <v>877246000000</v>
      </c>
      <c r="M80" s="5">
        <v>693646000000</v>
      </c>
      <c r="N80" s="5">
        <v>618629000000</v>
      </c>
      <c r="O80" s="5">
        <v>566262000000</v>
      </c>
      <c r="P80" s="5">
        <v>-780601000000</v>
      </c>
      <c r="Q80" s="5">
        <v>-863644000000</v>
      </c>
      <c r="R80" s="5">
        <v>-274318000000</v>
      </c>
      <c r="S80" s="5">
        <v>144983000000</v>
      </c>
      <c r="T80" s="5">
        <v>652412000000</v>
      </c>
      <c r="U80" s="5">
        <v>1006363000000</v>
      </c>
      <c r="V80" s="5">
        <v>1381404000000</v>
      </c>
      <c r="W80" s="5">
        <v>1054987000000</v>
      </c>
      <c r="X80" s="5">
        <v>848015000000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437</v>
      </c>
    </row>
    <row r="84" spans="2:26" ht="15.5" x14ac:dyDescent="0.35">
      <c r="C84" t="s">
        <v>20</v>
      </c>
      <c r="D84" s="5">
        <v>177258000000</v>
      </c>
      <c r="E84" s="5">
        <v>242183000000</v>
      </c>
      <c r="F84" s="5">
        <v>215220000000</v>
      </c>
      <c r="G84" s="5">
        <v>168793000000</v>
      </c>
      <c r="I84" s="5">
        <v>215220000000</v>
      </c>
      <c r="J84" s="5">
        <v>150342000000</v>
      </c>
      <c r="K84" s="5">
        <v>339455000000</v>
      </c>
      <c r="L84" s="5">
        <v>294344000000</v>
      </c>
      <c r="M84" s="5">
        <v>290567000000</v>
      </c>
      <c r="N84" s="5">
        <v>526813000000</v>
      </c>
      <c r="O84" s="5">
        <v>386751000000</v>
      </c>
      <c r="P84" s="5">
        <v>336606000000</v>
      </c>
      <c r="Q84" s="5">
        <v>554511000000</v>
      </c>
      <c r="R84" s="5">
        <v>323829000000</v>
      </c>
      <c r="S84" s="5">
        <v>638335000000</v>
      </c>
      <c r="T84" s="5">
        <v>214570000000</v>
      </c>
      <c r="U84" s="5">
        <v>375565000000</v>
      </c>
      <c r="V84" s="5">
        <v>555785000000</v>
      </c>
      <c r="W84" s="5">
        <v>1127482000000</v>
      </c>
      <c r="X84" s="5">
        <v>1070427000000</v>
      </c>
      <c r="Y84" s="5">
        <v>380248000000</v>
      </c>
      <c r="Z84" s="5">
        <v>893807000000</v>
      </c>
    </row>
    <row r="85" spans="2:26" ht="15.5" x14ac:dyDescent="0.35">
      <c r="C85" t="s">
        <v>395</v>
      </c>
      <c r="D85" s="5">
        <v>2252964000000</v>
      </c>
      <c r="E85" s="5">
        <v>2156225000000</v>
      </c>
      <c r="F85" s="5">
        <v>2020740000000</v>
      </c>
      <c r="G85" s="5">
        <v>2057952000000</v>
      </c>
      <c r="I85" s="5">
        <v>2020740000000</v>
      </c>
      <c r="J85" s="5">
        <v>2495649000000</v>
      </c>
      <c r="K85" s="5">
        <v>3787073000000</v>
      </c>
      <c r="L85" s="5">
        <v>2726449000000</v>
      </c>
      <c r="M85" s="5">
        <v>3280042000000</v>
      </c>
      <c r="N85" s="5">
        <v>2337542000000</v>
      </c>
      <c r="O85" s="5">
        <v>1360891000000</v>
      </c>
      <c r="P85" s="5">
        <v>1021383000000</v>
      </c>
      <c r="Q85" s="5">
        <v>1208291000000</v>
      </c>
      <c r="R85" s="5">
        <v>1040587000000</v>
      </c>
      <c r="S85" s="5">
        <v>1069607000000</v>
      </c>
      <c r="T85" s="5">
        <v>1035277000000</v>
      </c>
      <c r="U85" s="5">
        <v>957856000000</v>
      </c>
      <c r="V85" s="5">
        <v>810169000000</v>
      </c>
      <c r="W85" s="5">
        <v>651035000000</v>
      </c>
      <c r="X85" s="5">
        <v>591531000000</v>
      </c>
      <c r="Y85" s="5">
        <v>604020000000</v>
      </c>
      <c r="Z85" s="5">
        <v>628837000000</v>
      </c>
    </row>
    <row r="86" spans="2:26" ht="15.5" x14ac:dyDescent="0.35">
      <c r="C86" t="s">
        <v>122</v>
      </c>
      <c r="D86" s="5">
        <v>130602000000</v>
      </c>
      <c r="E86" s="5">
        <v>130602000000</v>
      </c>
      <c r="F86" s="5">
        <v>130602000000</v>
      </c>
      <c r="G86" s="5">
        <v>120214000000</v>
      </c>
      <c r="I86" s="5">
        <v>130602000000</v>
      </c>
      <c r="J86" s="5">
        <v>121648000000</v>
      </c>
    </row>
    <row r="87" spans="2:26" ht="15.5" x14ac:dyDescent="0.35">
      <c r="C87" t="s">
        <v>123</v>
      </c>
      <c r="P87" s="5">
        <v>1307083000000</v>
      </c>
      <c r="Q87" s="5">
        <v>847320000000</v>
      </c>
      <c r="R87" s="5">
        <v>1161890000000</v>
      </c>
      <c r="S87" s="5">
        <v>30000000000</v>
      </c>
      <c r="T87" s="5">
        <v>495990000000</v>
      </c>
      <c r="U87" s="5">
        <v>119202000000</v>
      </c>
      <c r="V87" s="5">
        <v>88467000000</v>
      </c>
      <c r="W87" s="5">
        <v>72036000000</v>
      </c>
      <c r="X87" s="5">
        <v>63566000000</v>
      </c>
      <c r="Y87" s="5">
        <v>122243000000</v>
      </c>
      <c r="Z87" s="5">
        <v>274718000000</v>
      </c>
    </row>
    <row r="88" spans="2:26" ht="15.5" x14ac:dyDescent="0.35">
      <c r="C88" t="s">
        <v>396</v>
      </c>
      <c r="D88" s="5">
        <v>2252964000000</v>
      </c>
      <c r="E88" s="5">
        <v>2156225000000</v>
      </c>
      <c r="F88" s="5">
        <v>2020740000000</v>
      </c>
      <c r="G88" s="5">
        <v>2057952000000</v>
      </c>
      <c r="I88" s="5">
        <v>2020740000000</v>
      </c>
      <c r="J88" s="5">
        <v>2495649000000</v>
      </c>
      <c r="K88" s="5">
        <v>3787073000000</v>
      </c>
      <c r="L88" s="5">
        <v>2726449000000</v>
      </c>
      <c r="M88" s="5">
        <v>3280042000000</v>
      </c>
      <c r="N88" s="5">
        <v>2337542000000</v>
      </c>
      <c r="O88" s="5">
        <v>1360891000000</v>
      </c>
      <c r="P88" s="5">
        <v>1021383000000</v>
      </c>
      <c r="Q88" s="5">
        <v>1208291000000</v>
      </c>
      <c r="R88" s="5">
        <v>1040587000000</v>
      </c>
      <c r="S88" s="5">
        <v>1069607000000</v>
      </c>
      <c r="T88" s="5">
        <v>1035277000000</v>
      </c>
      <c r="U88" s="5">
        <v>957856000000</v>
      </c>
      <c r="V88" s="5">
        <v>810169000000</v>
      </c>
      <c r="W88" s="5">
        <v>651035000000</v>
      </c>
      <c r="X88" s="5">
        <v>591531000000</v>
      </c>
      <c r="Y88" s="5">
        <v>604020000000</v>
      </c>
      <c r="Z88" s="5">
        <v>628837000000</v>
      </c>
    </row>
    <row r="89" spans="2:26" ht="15.5" x14ac:dyDescent="0.35">
      <c r="C89" t="s">
        <v>397</v>
      </c>
      <c r="D89" s="5">
        <v>306664000000</v>
      </c>
      <c r="E89" s="5">
        <v>309298000000</v>
      </c>
      <c r="F89" s="5">
        <v>311828000000</v>
      </c>
      <c r="G89" s="5">
        <v>309407000000</v>
      </c>
      <c r="I89" s="5">
        <v>311828000000</v>
      </c>
      <c r="J89" s="5">
        <v>264497000000</v>
      </c>
      <c r="K89" s="5">
        <v>219617000000</v>
      </c>
      <c r="L89" s="5">
        <v>155021000000</v>
      </c>
      <c r="M89" s="5">
        <v>190254000000</v>
      </c>
      <c r="N89" s="5">
        <v>78269000000</v>
      </c>
      <c r="O89" s="5">
        <v>166608000000</v>
      </c>
      <c r="P89" s="5">
        <v>73855000000</v>
      </c>
      <c r="Q89" s="5">
        <v>172612000000</v>
      </c>
      <c r="R89" s="5">
        <v>216728000000</v>
      </c>
      <c r="S89" s="5">
        <v>140002000000</v>
      </c>
      <c r="T89" s="5">
        <v>142884000000</v>
      </c>
      <c r="U89" s="5">
        <v>61271000000</v>
      </c>
      <c r="V89" s="5">
        <v>36693000000</v>
      </c>
      <c r="W89" s="5">
        <v>53984000000</v>
      </c>
      <c r="X89" s="5">
        <v>51659000000</v>
      </c>
      <c r="Y89" s="5">
        <v>59671000000</v>
      </c>
      <c r="Z89" s="5">
        <v>21354000000</v>
      </c>
    </row>
    <row r="90" spans="2:26" ht="15.5" x14ac:dyDescent="0.35">
      <c r="C90" t="s">
        <v>439</v>
      </c>
      <c r="D90" s="5">
        <v>306664000000</v>
      </c>
      <c r="E90" s="5">
        <v>309298000000</v>
      </c>
      <c r="F90" s="5">
        <v>311828000000</v>
      </c>
      <c r="G90" s="5">
        <v>309407000000</v>
      </c>
      <c r="I90" s="5">
        <v>311828000000</v>
      </c>
      <c r="J90" s="5">
        <v>264497000000</v>
      </c>
      <c r="K90" s="5">
        <v>219617000000</v>
      </c>
      <c r="L90" s="5">
        <v>155021000000</v>
      </c>
      <c r="M90" s="5">
        <v>190254000000</v>
      </c>
      <c r="N90" s="5">
        <v>78269000000</v>
      </c>
      <c r="O90" s="5">
        <v>166608000000</v>
      </c>
      <c r="P90" s="5">
        <v>73855000000</v>
      </c>
      <c r="Q90" s="5">
        <v>172612000000</v>
      </c>
      <c r="R90" s="5">
        <v>216728000000</v>
      </c>
      <c r="S90" s="5">
        <v>140002000000</v>
      </c>
      <c r="T90" s="5">
        <v>142884000000</v>
      </c>
      <c r="U90" s="5">
        <v>61271000000</v>
      </c>
      <c r="V90" s="5">
        <v>36693000000</v>
      </c>
      <c r="W90" s="5">
        <v>53984000000</v>
      </c>
      <c r="X90" s="5">
        <v>51659000000</v>
      </c>
      <c r="Y90" s="5">
        <v>59671000000</v>
      </c>
      <c r="Z90" s="5">
        <v>21354000000</v>
      </c>
    </row>
    <row r="91" spans="2:26" ht="15.5" x14ac:dyDescent="0.35">
      <c r="C91" t="s">
        <v>440</v>
      </c>
      <c r="D91" s="5">
        <v>1097987000000</v>
      </c>
      <c r="E91" s="5">
        <v>1213297000000</v>
      </c>
      <c r="F91" s="5">
        <v>1213459000000</v>
      </c>
      <c r="G91" s="5">
        <v>1347922000000</v>
      </c>
      <c r="I91" s="5">
        <v>1213459000000</v>
      </c>
      <c r="J91" s="5">
        <v>1151302000000</v>
      </c>
      <c r="K91" s="5">
        <v>1171348000000</v>
      </c>
      <c r="L91" s="5">
        <v>1262429000000</v>
      </c>
      <c r="M91" s="5">
        <v>1019014000000</v>
      </c>
      <c r="N91" s="5">
        <v>1048354000000</v>
      </c>
      <c r="O91" s="5">
        <v>1102680000000</v>
      </c>
      <c r="P91" s="5">
        <v>962614000000</v>
      </c>
      <c r="Q91" s="5">
        <v>880760000000</v>
      </c>
      <c r="R91" s="5">
        <v>556291000000</v>
      </c>
      <c r="S91" s="5">
        <v>553364000000</v>
      </c>
      <c r="T91" s="5">
        <v>736995000000</v>
      </c>
      <c r="U91" s="5">
        <v>591057000000</v>
      </c>
      <c r="V91" s="5">
        <v>687087000000</v>
      </c>
      <c r="W91" s="5">
        <v>570459000000</v>
      </c>
      <c r="X91" s="5">
        <v>499926000000</v>
      </c>
      <c r="Y91" s="5">
        <v>382132000000</v>
      </c>
      <c r="Z91" s="5">
        <v>430460000000</v>
      </c>
    </row>
    <row r="92" spans="2:26" ht="15.5" x14ac:dyDescent="0.35">
      <c r="C92" t="s">
        <v>81</v>
      </c>
      <c r="D92" s="5">
        <v>-268429000000</v>
      </c>
      <c r="E92" s="5">
        <v>-284316000000</v>
      </c>
      <c r="F92" s="5">
        <v>-284316000000</v>
      </c>
      <c r="G92" s="5">
        <v>-284387000000</v>
      </c>
      <c r="I92" s="5">
        <v>-284316000000</v>
      </c>
      <c r="J92" s="5">
        <v>-288620000000</v>
      </c>
      <c r="K92" s="5">
        <v>-221420000000</v>
      </c>
      <c r="L92" s="5">
        <v>-223134000000</v>
      </c>
      <c r="M92" s="5">
        <v>-261104000000</v>
      </c>
      <c r="N92" s="5">
        <v>-210859000000</v>
      </c>
      <c r="O92" s="5">
        <v>-178500000000</v>
      </c>
      <c r="P92" s="5">
        <v>-245710000000</v>
      </c>
      <c r="Q92" s="5">
        <v>-293094000000</v>
      </c>
      <c r="R92" s="5">
        <v>-187495000000</v>
      </c>
      <c r="S92" s="5">
        <v>-197761000000</v>
      </c>
      <c r="T92" s="5">
        <v>72537000000</v>
      </c>
      <c r="U92" s="5">
        <v>88844000000</v>
      </c>
      <c r="V92" s="5">
        <v>35308000000</v>
      </c>
      <c r="W92" s="5">
        <v>-109815000000</v>
      </c>
      <c r="X92" s="5">
        <v>-101296000000</v>
      </c>
      <c r="Y92" s="5">
        <v>-118787000000</v>
      </c>
      <c r="Z92" s="5">
        <v>266338000000</v>
      </c>
    </row>
    <row r="93" spans="2:26" ht="15.5" x14ac:dyDescent="0.35">
      <c r="C93" t="s">
        <v>441</v>
      </c>
      <c r="D93" s="5">
        <v>4574266000000</v>
      </c>
      <c r="E93" s="5">
        <v>4458096000000</v>
      </c>
      <c r="F93" s="5">
        <v>4395799000000</v>
      </c>
      <c r="G93" s="5">
        <v>4387021000000</v>
      </c>
      <c r="I93" s="5">
        <v>4395799000000</v>
      </c>
      <c r="J93" s="5">
        <v>4703796000000</v>
      </c>
      <c r="K93" s="5">
        <v>6091058000000</v>
      </c>
      <c r="L93" s="5">
        <v>5059160000000</v>
      </c>
      <c r="M93" s="5">
        <v>5238269000000</v>
      </c>
      <c r="N93" s="5">
        <v>4216215000000</v>
      </c>
      <c r="O93" s="5">
        <v>3206838000000</v>
      </c>
      <c r="P93" s="5">
        <v>2597672000000</v>
      </c>
      <c r="Q93" s="5">
        <v>2927011000000</v>
      </c>
      <c r="R93" s="5">
        <v>2439964000000</v>
      </c>
      <c r="S93" s="5">
        <v>2581774000000</v>
      </c>
      <c r="T93" s="5">
        <v>2290969000000</v>
      </c>
      <c r="U93" s="5">
        <v>2085055000000</v>
      </c>
      <c r="V93" s="5">
        <v>2186797000000</v>
      </c>
      <c r="W93" s="5">
        <v>2468172000000</v>
      </c>
      <c r="X93" s="5">
        <v>2253237000000</v>
      </c>
      <c r="Y93" s="5">
        <v>1476338000000</v>
      </c>
      <c r="Z93" s="5">
        <v>2097090000000</v>
      </c>
    </row>
    <row r="94" spans="2:26" ht="15.5" x14ac:dyDescent="0.35">
      <c r="C94" t="s">
        <v>442</v>
      </c>
    </row>
    <row r="95" spans="2:26" ht="15.5" x14ac:dyDescent="0.35">
      <c r="C95" t="s">
        <v>113</v>
      </c>
      <c r="D95" s="5">
        <v>28463000000</v>
      </c>
      <c r="E95" s="5">
        <v>29233000000</v>
      </c>
      <c r="F95" s="5">
        <v>28989000000</v>
      </c>
      <c r="G95" s="5">
        <v>31012000000</v>
      </c>
      <c r="I95" s="5">
        <v>28989000000</v>
      </c>
      <c r="J95" s="5">
        <v>33398000000</v>
      </c>
      <c r="K95" s="5">
        <v>30188000000</v>
      </c>
      <c r="L95" s="5">
        <v>32232000000</v>
      </c>
      <c r="M95" s="5">
        <v>32903000000</v>
      </c>
      <c r="N95" s="5">
        <v>18507000000</v>
      </c>
      <c r="O95" s="5">
        <v>16922000000</v>
      </c>
      <c r="P95" s="5">
        <v>17770000000</v>
      </c>
      <c r="Q95" s="5">
        <v>50081000000</v>
      </c>
      <c r="R95" s="5">
        <v>73224000000</v>
      </c>
      <c r="S95" s="5">
        <v>56421000000</v>
      </c>
      <c r="T95" s="5">
        <v>12502000000</v>
      </c>
      <c r="U95" s="5">
        <v>6030000000</v>
      </c>
      <c r="V95" s="5">
        <v>8962000000</v>
      </c>
      <c r="W95" s="5">
        <v>15651000000</v>
      </c>
      <c r="X95" s="5">
        <v>24431000000</v>
      </c>
      <c r="Y95" s="5">
        <v>25375000000</v>
      </c>
      <c r="Z95" s="5">
        <v>32916000000</v>
      </c>
    </row>
    <row r="96" spans="2:26" ht="15.5" x14ac:dyDescent="0.35">
      <c r="C96" t="s">
        <v>111</v>
      </c>
      <c r="D96" s="5">
        <v>15029248000000</v>
      </c>
      <c r="E96" s="5">
        <v>15024808000000</v>
      </c>
      <c r="F96" s="5">
        <v>15159111000000</v>
      </c>
      <c r="G96" s="5">
        <v>15127760000000</v>
      </c>
      <c r="I96" s="5">
        <v>15159111000000</v>
      </c>
      <c r="J96" s="5">
        <v>15449192000000</v>
      </c>
      <c r="K96" s="5">
        <v>15383772000000</v>
      </c>
      <c r="L96" s="5">
        <v>15260436000000</v>
      </c>
      <c r="M96" s="5">
        <v>15007206000000</v>
      </c>
      <c r="N96" s="5">
        <v>15258887000000</v>
      </c>
      <c r="O96" s="5">
        <v>15465852000000</v>
      </c>
      <c r="P96" s="5">
        <v>15468710000000</v>
      </c>
      <c r="Q96" s="5">
        <v>15999771000000</v>
      </c>
      <c r="R96" s="5">
        <v>16608121000000</v>
      </c>
      <c r="S96" s="5">
        <v>14427080000000</v>
      </c>
      <c r="T96" s="5">
        <v>14498240000000</v>
      </c>
      <c r="U96" s="5">
        <v>12367323000000</v>
      </c>
      <c r="V96" s="5">
        <v>9588783000000</v>
      </c>
      <c r="W96" s="5">
        <v>8238252000000</v>
      </c>
      <c r="X96" s="5">
        <v>7893251000000</v>
      </c>
      <c r="Y96" s="5">
        <v>5460935000000</v>
      </c>
      <c r="Z96" s="5">
        <v>5831892000000</v>
      </c>
    </row>
    <row r="97" spans="3:26" ht="15.5" x14ac:dyDescent="0.35">
      <c r="C97" t="s">
        <v>634</v>
      </c>
      <c r="D97" s="5">
        <v>331808000000</v>
      </c>
      <c r="E97" s="5">
        <v>331808000000</v>
      </c>
      <c r="F97" s="5">
        <v>331808000000</v>
      </c>
      <c r="G97" s="5">
        <v>331808000000</v>
      </c>
      <c r="I97" s="5">
        <v>331808000000</v>
      </c>
      <c r="J97" s="5">
        <v>331808000000</v>
      </c>
      <c r="K97" s="5">
        <v>331808000000</v>
      </c>
      <c r="L97" s="5">
        <v>331808000000</v>
      </c>
      <c r="M97" s="5">
        <v>331808000000</v>
      </c>
      <c r="N97" s="5">
        <v>331808000000</v>
      </c>
      <c r="O97" s="5">
        <v>331808000000</v>
      </c>
      <c r="P97" s="5">
        <v>331808000000</v>
      </c>
      <c r="Q97" s="5">
        <v>401808000000</v>
      </c>
      <c r="R97" s="5">
        <v>401809000000</v>
      </c>
      <c r="S97" s="5">
        <v>23366000000</v>
      </c>
      <c r="T97" s="5">
        <v>120242000000</v>
      </c>
      <c r="U97" s="5">
        <v>120242000000</v>
      </c>
      <c r="V97" s="5">
        <v>120242000000</v>
      </c>
    </row>
    <row r="98" spans="3:26" ht="15.5" x14ac:dyDescent="0.35">
      <c r="C98" t="s">
        <v>114</v>
      </c>
    </row>
    <row r="99" spans="3:26" ht="15.5" x14ac:dyDescent="0.35">
      <c r="C99" t="s">
        <v>445</v>
      </c>
      <c r="D99" s="5">
        <v>15846041000000</v>
      </c>
      <c r="E99" s="5">
        <v>15852864000000</v>
      </c>
      <c r="F99" s="5">
        <v>15983702000000</v>
      </c>
      <c r="G99" s="5">
        <v>15975341000000</v>
      </c>
      <c r="I99" s="5">
        <v>15983702000000</v>
      </c>
      <c r="J99" s="5">
        <v>16342556000000</v>
      </c>
      <c r="K99" s="5">
        <v>16115681000000</v>
      </c>
      <c r="L99" s="5">
        <v>16319350000000</v>
      </c>
      <c r="M99" s="5">
        <v>16252754000000</v>
      </c>
      <c r="N99" s="5">
        <v>16521910000000</v>
      </c>
      <c r="O99" s="5">
        <v>16360660000000</v>
      </c>
      <c r="P99" s="5">
        <v>16069515000000</v>
      </c>
      <c r="Q99" s="5">
        <v>16699392000000</v>
      </c>
      <c r="R99" s="5">
        <v>17323169000000</v>
      </c>
      <c r="S99" s="5">
        <v>14739791000000</v>
      </c>
      <c r="T99" s="5">
        <v>14904383000000</v>
      </c>
      <c r="U99" s="5">
        <v>12809935000000</v>
      </c>
      <c r="V99" s="5">
        <v>9981720000000</v>
      </c>
      <c r="W99" s="5">
        <v>8482329000000</v>
      </c>
      <c r="X99" s="5">
        <v>8184012000000</v>
      </c>
      <c r="Y99" s="5">
        <v>5789028000000</v>
      </c>
      <c r="Z99" s="5">
        <v>6111895000000</v>
      </c>
    </row>
    <row r="100" spans="3:26" ht="15.5" x14ac:dyDescent="0.35">
      <c r="C100" t="s">
        <v>117</v>
      </c>
      <c r="D100" s="5">
        <v>20420307000000</v>
      </c>
      <c r="E100" s="5">
        <v>20310960000000</v>
      </c>
      <c r="F100" s="5">
        <v>20379501000000</v>
      </c>
      <c r="G100" s="5">
        <v>20362362000000</v>
      </c>
      <c r="I100" s="5">
        <v>20379501000000</v>
      </c>
      <c r="J100" s="5">
        <v>21046352000000</v>
      </c>
      <c r="K100" s="5">
        <v>22206739000000</v>
      </c>
      <c r="L100" s="5">
        <v>21378510000000</v>
      </c>
      <c r="M100" s="5">
        <v>21491023000000</v>
      </c>
      <c r="N100" s="5">
        <v>20738125000000</v>
      </c>
      <c r="O100" s="5">
        <v>19567498000000</v>
      </c>
      <c r="P100" s="5">
        <v>18667187000000</v>
      </c>
      <c r="Q100" s="5">
        <v>19626403000000</v>
      </c>
      <c r="R100" s="5">
        <v>19763133000000</v>
      </c>
      <c r="S100" s="5">
        <v>17321565000000</v>
      </c>
      <c r="T100" s="5">
        <v>17195352000000</v>
      </c>
      <c r="U100" s="5">
        <v>14894990000000</v>
      </c>
      <c r="V100" s="5">
        <v>12168517000000</v>
      </c>
      <c r="W100" s="5">
        <v>10950501000000</v>
      </c>
      <c r="X100" s="5">
        <v>10437249000000</v>
      </c>
      <c r="Y100" s="5">
        <v>7265366000000</v>
      </c>
      <c r="Z100" s="5">
        <v>8208985000000</v>
      </c>
    </row>
    <row r="101" spans="3:26" ht="15.5" x14ac:dyDescent="0.35">
      <c r="C101" t="s">
        <v>118</v>
      </c>
    </row>
    <row r="102" spans="3:26" ht="15.5" x14ac:dyDescent="0.35">
      <c r="C102" t="s">
        <v>119</v>
      </c>
    </row>
    <row r="103" spans="3:26" ht="15.5" x14ac:dyDescent="0.35">
      <c r="C103" t="s">
        <v>446</v>
      </c>
      <c r="D103" s="5">
        <v>4841025000000</v>
      </c>
      <c r="E103" s="5">
        <v>4192673000000</v>
      </c>
      <c r="F103" s="5">
        <v>4375369000000</v>
      </c>
      <c r="G103" s="5">
        <v>4155651000000</v>
      </c>
      <c r="I103" s="5">
        <v>4375369000000</v>
      </c>
      <c r="J103" s="5">
        <v>4464643000000</v>
      </c>
      <c r="K103" s="5">
        <v>5518883000000</v>
      </c>
      <c r="L103" s="5">
        <v>4849160000000</v>
      </c>
      <c r="M103" s="5">
        <v>3899406000000</v>
      </c>
      <c r="N103" s="5">
        <v>4141265000000</v>
      </c>
      <c r="O103" s="5">
        <v>2963506000000</v>
      </c>
      <c r="P103" s="5">
        <v>9739775000000</v>
      </c>
      <c r="Q103" s="5">
        <v>5384803000000</v>
      </c>
      <c r="R103" s="5">
        <v>5311358000000</v>
      </c>
      <c r="S103" s="5">
        <v>3957441000000</v>
      </c>
      <c r="T103" s="5">
        <v>3807545000000</v>
      </c>
      <c r="U103" s="5">
        <v>3262054000000</v>
      </c>
      <c r="V103" s="5">
        <v>1556875000000</v>
      </c>
      <c r="W103" s="5">
        <v>1683799000000</v>
      </c>
      <c r="X103" s="5">
        <v>1355830000000</v>
      </c>
      <c r="Y103" s="5">
        <v>1162542000000</v>
      </c>
      <c r="Z103" s="5">
        <v>1269636000000</v>
      </c>
    </row>
    <row r="104" spans="3:26" ht="15.5" x14ac:dyDescent="0.35">
      <c r="C104" t="s">
        <v>400</v>
      </c>
    </row>
    <row r="105" spans="3:26" ht="15.5" x14ac:dyDescent="0.35">
      <c r="C105" t="s">
        <v>581</v>
      </c>
      <c r="D105" s="5">
        <v>3200199000000</v>
      </c>
      <c r="E105" s="5">
        <v>2634790000000</v>
      </c>
      <c r="F105" s="5">
        <v>2639313000000</v>
      </c>
      <c r="G105" s="5">
        <v>2864806000000</v>
      </c>
      <c r="I105" s="5">
        <v>2639313000000</v>
      </c>
      <c r="J105" s="5">
        <v>3353971000000</v>
      </c>
      <c r="K105" s="5">
        <v>4282319000000</v>
      </c>
      <c r="L105" s="5">
        <v>4101180000000</v>
      </c>
      <c r="M105" s="5">
        <v>3101191000000</v>
      </c>
      <c r="N105" s="5">
        <v>2014981000000</v>
      </c>
      <c r="O105" s="5">
        <v>1482448000000</v>
      </c>
      <c r="P105" s="5">
        <v>1248653000000</v>
      </c>
      <c r="Q105" s="5">
        <v>1360393000000</v>
      </c>
      <c r="R105" s="5">
        <v>1121004000000</v>
      </c>
      <c r="S105" s="5">
        <v>1082122000000</v>
      </c>
      <c r="T105" s="5">
        <v>1066695000000</v>
      </c>
      <c r="U105" s="5">
        <v>886165000000</v>
      </c>
      <c r="V105" s="5">
        <v>706881000000</v>
      </c>
      <c r="W105" s="5">
        <v>517954000000</v>
      </c>
      <c r="X105" s="5">
        <v>455687000000</v>
      </c>
      <c r="Y105" s="5">
        <v>315324000000</v>
      </c>
      <c r="Z105" s="5">
        <v>351402000000</v>
      </c>
    </row>
    <row r="106" spans="3:26" ht="15.5" x14ac:dyDescent="0.35">
      <c r="C106" t="s">
        <v>285</v>
      </c>
    </row>
    <row r="107" spans="3:26" ht="15.5" x14ac:dyDescent="0.35">
      <c r="C107" t="s">
        <v>448</v>
      </c>
      <c r="D107" s="5">
        <v>130602000000</v>
      </c>
      <c r="E107" s="5">
        <v>130602000000</v>
      </c>
      <c r="F107" s="5">
        <v>130602000000</v>
      </c>
      <c r="G107" s="5">
        <v>120214000000</v>
      </c>
      <c r="I107" s="5">
        <v>130602000000</v>
      </c>
      <c r="J107" s="5">
        <v>121648000000</v>
      </c>
    </row>
    <row r="108" spans="3:26" ht="15.5" x14ac:dyDescent="0.35">
      <c r="C108" t="s">
        <v>126</v>
      </c>
      <c r="N108" s="5">
        <v>52234000000</v>
      </c>
      <c r="O108" s="5">
        <v>104268000000</v>
      </c>
      <c r="P108" s="5">
        <v>43089000000</v>
      </c>
      <c r="Q108" s="5">
        <v>44384000000</v>
      </c>
      <c r="R108" s="5">
        <v>62590000000</v>
      </c>
      <c r="S108" s="5">
        <v>59195000000</v>
      </c>
      <c r="T108" s="5">
        <v>55629000000</v>
      </c>
      <c r="U108" s="5">
        <v>90694000000</v>
      </c>
      <c r="V108" s="5">
        <v>149014000000</v>
      </c>
      <c r="W108" s="5">
        <v>236816000000</v>
      </c>
      <c r="X108" s="5">
        <v>76675000000</v>
      </c>
      <c r="Y108" s="5">
        <v>165547000000</v>
      </c>
      <c r="Z108" s="5">
        <v>44423000000</v>
      </c>
    </row>
    <row r="109" spans="3:26" ht="15.5" x14ac:dyDescent="0.35">
      <c r="C109" t="s">
        <v>838</v>
      </c>
      <c r="D109" s="5">
        <v>22536000000</v>
      </c>
      <c r="E109" s="5">
        <v>52236000000</v>
      </c>
      <c r="F109" s="5">
        <v>37877000000</v>
      </c>
      <c r="G109" s="5">
        <v>33635000000</v>
      </c>
      <c r="I109" s="5">
        <v>37877000000</v>
      </c>
      <c r="J109" s="5">
        <v>8970000000</v>
      </c>
      <c r="K109" s="5">
        <v>35054000000</v>
      </c>
      <c r="L109" s="5">
        <v>28888000000</v>
      </c>
      <c r="M109" s="5">
        <v>17263000000</v>
      </c>
      <c r="N109" s="5">
        <v>52234000000</v>
      </c>
      <c r="O109" s="5">
        <v>104268000000</v>
      </c>
      <c r="P109" s="5">
        <v>43089000000</v>
      </c>
      <c r="Q109" s="5">
        <v>44384000000</v>
      </c>
      <c r="R109" s="5">
        <v>62590000000</v>
      </c>
      <c r="S109" s="5">
        <v>59195000000</v>
      </c>
      <c r="T109" s="5">
        <v>55629000000</v>
      </c>
      <c r="U109" s="5">
        <v>90694000000</v>
      </c>
      <c r="V109" s="5">
        <v>149014000000</v>
      </c>
      <c r="W109" s="5">
        <v>236816000000</v>
      </c>
      <c r="X109" s="5">
        <v>76675000000</v>
      </c>
      <c r="Y109" s="5">
        <v>165547000000</v>
      </c>
      <c r="Z109" s="5">
        <v>44423000000</v>
      </c>
    </row>
    <row r="110" spans="3:26" ht="15.5" x14ac:dyDescent="0.35">
      <c r="C110" t="s">
        <v>127</v>
      </c>
      <c r="D110" s="5">
        <v>398319000000</v>
      </c>
      <c r="E110" s="5">
        <v>284581000000</v>
      </c>
      <c r="F110" s="5">
        <v>302162000000</v>
      </c>
      <c r="G110" s="5">
        <v>333358000000</v>
      </c>
      <c r="I110" s="5">
        <v>302162000000</v>
      </c>
      <c r="J110" s="5">
        <v>252867000000</v>
      </c>
      <c r="K110" s="5">
        <v>296911000000</v>
      </c>
      <c r="L110" s="5">
        <v>281174000000</v>
      </c>
      <c r="M110" s="5">
        <v>224278000000</v>
      </c>
      <c r="N110" s="5">
        <v>316652000000</v>
      </c>
      <c r="O110" s="5">
        <v>384841000000</v>
      </c>
      <c r="P110" s="5">
        <v>683283000000</v>
      </c>
      <c r="Q110" s="5">
        <v>781172000000</v>
      </c>
      <c r="R110" s="5">
        <v>664410000000</v>
      </c>
      <c r="S110" s="5">
        <v>478938000000</v>
      </c>
      <c r="T110" s="5">
        <v>523087000000</v>
      </c>
      <c r="U110" s="5">
        <v>303914000000</v>
      </c>
      <c r="V110" s="5">
        <v>228299000000</v>
      </c>
      <c r="W110" s="5">
        <v>331477000000</v>
      </c>
      <c r="X110" s="5">
        <v>248106000000</v>
      </c>
      <c r="Y110" s="5">
        <v>342174000000</v>
      </c>
      <c r="Z110" s="5">
        <v>327628000000</v>
      </c>
    </row>
    <row r="111" spans="3:26" ht="15.5" x14ac:dyDescent="0.35">
      <c r="C111" t="s">
        <v>447</v>
      </c>
      <c r="D111" s="5">
        <v>769097000000</v>
      </c>
      <c r="E111" s="5">
        <v>400000000000</v>
      </c>
      <c r="F111" s="5">
        <v>400000000000</v>
      </c>
      <c r="G111" s="5">
        <v>400000000000</v>
      </c>
      <c r="I111" s="5">
        <v>400000000000</v>
      </c>
    </row>
    <row r="112" spans="3:26" ht="15.5" x14ac:dyDescent="0.35">
      <c r="C112" t="s">
        <v>741</v>
      </c>
      <c r="D112" s="5">
        <v>769097000000</v>
      </c>
      <c r="E112" s="5">
        <v>400000000000</v>
      </c>
      <c r="F112" s="5">
        <v>400000000000</v>
      </c>
      <c r="G112" s="5">
        <v>400000000000</v>
      </c>
      <c r="I112" s="5">
        <v>400000000000</v>
      </c>
      <c r="P112" s="5">
        <v>1307083000000</v>
      </c>
      <c r="Q112" s="5">
        <v>847320000000</v>
      </c>
      <c r="R112" s="5">
        <v>1161890000000</v>
      </c>
      <c r="S112" s="5">
        <v>30000000000</v>
      </c>
      <c r="T112" s="5">
        <v>495990000000</v>
      </c>
      <c r="U112" s="5">
        <v>119202000000</v>
      </c>
      <c r="V112" s="5">
        <v>88467000000</v>
      </c>
      <c r="W112" s="5">
        <v>72036000000</v>
      </c>
      <c r="X112" s="5">
        <v>63566000000</v>
      </c>
      <c r="Y112" s="5">
        <v>169243000000</v>
      </c>
      <c r="Z112" s="5">
        <v>274718000000</v>
      </c>
    </row>
    <row r="113" spans="3:26" ht="15.5" x14ac:dyDescent="0.35">
      <c r="C113" t="s">
        <v>449</v>
      </c>
    </row>
    <row r="114" spans="3:26" ht="15.5" x14ac:dyDescent="0.35">
      <c r="C114" t="s">
        <v>635</v>
      </c>
      <c r="D114" s="5">
        <v>373662000000</v>
      </c>
      <c r="E114" s="5">
        <v>742430000000</v>
      </c>
      <c r="F114" s="5">
        <v>742056000000</v>
      </c>
      <c r="G114" s="5">
        <v>1141706000000</v>
      </c>
      <c r="I114" s="5">
        <v>742056000000</v>
      </c>
      <c r="J114" s="5">
        <v>1539857000000</v>
      </c>
      <c r="K114" s="5">
        <v>2337097000000</v>
      </c>
      <c r="L114" s="5">
        <v>2734547000000</v>
      </c>
      <c r="M114" s="5">
        <v>4380372000000</v>
      </c>
      <c r="N114" s="5">
        <v>7269246000000</v>
      </c>
      <c r="O114" s="5">
        <v>8546350000000</v>
      </c>
      <c r="P114" s="5">
        <v>1151801000000</v>
      </c>
      <c r="Q114" s="5">
        <v>5767152000000</v>
      </c>
      <c r="R114" s="5">
        <v>5208134000000</v>
      </c>
      <c r="S114" s="5">
        <v>4205164000000</v>
      </c>
      <c r="T114" s="5">
        <v>4046192000000</v>
      </c>
      <c r="U114" s="5">
        <v>2173863000000</v>
      </c>
      <c r="V114" s="5">
        <v>719929000000</v>
      </c>
      <c r="X114" s="5">
        <v>670000000000</v>
      </c>
      <c r="Y114" s="5">
        <v>1000000000000</v>
      </c>
      <c r="Z114" s="5">
        <v>4899000000</v>
      </c>
    </row>
    <row r="115" spans="3:26" ht="15.5" x14ac:dyDescent="0.35">
      <c r="C115" t="s">
        <v>583</v>
      </c>
      <c r="T115" s="5">
        <v>5987000000</v>
      </c>
      <c r="U115" s="5">
        <v>47856000000</v>
      </c>
      <c r="V115" s="5">
        <v>42148000000</v>
      </c>
      <c r="W115" s="5">
        <v>5721000000</v>
      </c>
      <c r="Y115" s="5">
        <v>74000000</v>
      </c>
      <c r="Z115" s="5">
        <v>1619000000</v>
      </c>
    </row>
    <row r="116" spans="3:26" ht="15.5" x14ac:dyDescent="0.35">
      <c r="C116" t="s">
        <v>455</v>
      </c>
      <c r="V116" s="5">
        <v>823097000000</v>
      </c>
      <c r="W116" s="5">
        <v>1169961000000</v>
      </c>
      <c r="X116" s="5">
        <v>1060410000000</v>
      </c>
      <c r="Y116" s="5">
        <v>940000000000</v>
      </c>
      <c r="Z116" s="5">
        <v>3622930000000</v>
      </c>
    </row>
    <row r="117" spans="3:26" ht="15.5" x14ac:dyDescent="0.35">
      <c r="C117" t="s">
        <v>452</v>
      </c>
      <c r="E117" s="5">
        <v>400000000000</v>
      </c>
      <c r="F117" s="5">
        <v>500000000000</v>
      </c>
      <c r="G117" s="5">
        <v>100000000000</v>
      </c>
      <c r="I117" s="5">
        <v>500000000000</v>
      </c>
      <c r="J117" s="5">
        <v>400000000000</v>
      </c>
      <c r="K117" s="5">
        <v>400000000000</v>
      </c>
      <c r="N117" s="5">
        <v>1100000000000</v>
      </c>
      <c r="O117" s="5">
        <v>116110000000</v>
      </c>
      <c r="P117" s="5">
        <v>5794604000000</v>
      </c>
      <c r="Q117" s="5">
        <v>1720776000000</v>
      </c>
      <c r="R117" s="5">
        <v>1879765000000</v>
      </c>
      <c r="S117" s="5">
        <v>1733124000000</v>
      </c>
      <c r="T117" s="5">
        <v>874041000000</v>
      </c>
      <c r="U117" s="5">
        <v>1378133000000</v>
      </c>
      <c r="V117" s="5">
        <v>46126000000</v>
      </c>
      <c r="W117" s="5">
        <v>268985000000</v>
      </c>
      <c r="X117" s="5">
        <v>330147000000</v>
      </c>
      <c r="Y117" s="5">
        <v>5584000000</v>
      </c>
      <c r="Z117" s="5">
        <v>148456000000</v>
      </c>
    </row>
    <row r="118" spans="3:26" ht="15.5" x14ac:dyDescent="0.35">
      <c r="C118" t="s">
        <v>272</v>
      </c>
      <c r="D118" s="5">
        <v>11000000</v>
      </c>
      <c r="E118" s="5">
        <v>4000000</v>
      </c>
      <c r="F118" s="5">
        <v>53000000</v>
      </c>
      <c r="G118" s="5">
        <v>34000000</v>
      </c>
      <c r="I118" s="5">
        <v>53000000</v>
      </c>
      <c r="K118" s="5">
        <v>7000000</v>
      </c>
      <c r="L118" s="5">
        <v>603000000</v>
      </c>
      <c r="M118" s="5">
        <v>132000000</v>
      </c>
      <c r="N118" s="5">
        <v>1098000000</v>
      </c>
      <c r="O118" s="5">
        <v>3429000000</v>
      </c>
      <c r="P118" s="5">
        <v>22556000000</v>
      </c>
      <c r="Q118" s="5">
        <v>4563000000</v>
      </c>
    </row>
    <row r="119" spans="3:26" ht="15.5" x14ac:dyDescent="0.35">
      <c r="C119" t="s">
        <v>405</v>
      </c>
      <c r="D119" s="5">
        <v>2410139000000</v>
      </c>
      <c r="E119" s="5">
        <v>2811782000000</v>
      </c>
      <c r="F119" s="5">
        <v>2799513000000</v>
      </c>
      <c r="G119" s="5">
        <v>3186389000000</v>
      </c>
      <c r="I119" s="5">
        <v>2799513000000</v>
      </c>
      <c r="J119" s="5">
        <v>3667599000000</v>
      </c>
      <c r="K119" s="5">
        <v>4183242000000</v>
      </c>
      <c r="L119" s="5">
        <v>4669312000000</v>
      </c>
      <c r="M119" s="5">
        <v>6392545000000</v>
      </c>
      <c r="N119" s="5">
        <v>9030681000000</v>
      </c>
      <c r="O119" s="5">
        <v>9621380000000</v>
      </c>
      <c r="P119" s="5">
        <v>2511062000000</v>
      </c>
      <c r="Q119" s="5">
        <v>7044649000000</v>
      </c>
      <c r="R119" s="5">
        <v>6391180000000</v>
      </c>
      <c r="S119" s="5">
        <v>4914267000000</v>
      </c>
      <c r="T119" s="5">
        <v>4629215000000</v>
      </c>
      <c r="U119" s="5">
        <v>2859989000000</v>
      </c>
      <c r="V119" s="5">
        <v>2193586000000</v>
      </c>
      <c r="W119" s="5">
        <v>1739442000000</v>
      </c>
      <c r="X119" s="5">
        <v>2255416000000</v>
      </c>
      <c r="Y119" s="5">
        <v>2786641000000</v>
      </c>
      <c r="Z119" s="5">
        <v>4133420000000</v>
      </c>
    </row>
    <row r="120" spans="3:26" ht="15.5" x14ac:dyDescent="0.35">
      <c r="C120" t="s">
        <v>404</v>
      </c>
      <c r="D120" s="5">
        <v>2410139000000</v>
      </c>
      <c r="E120" s="5">
        <v>2811782000000</v>
      </c>
      <c r="F120" s="5">
        <v>2799513000000</v>
      </c>
      <c r="G120" s="5">
        <v>3186389000000</v>
      </c>
      <c r="I120" s="5">
        <v>2799513000000</v>
      </c>
      <c r="J120" s="5">
        <v>3667599000000</v>
      </c>
      <c r="K120" s="5">
        <v>4183242000000</v>
      </c>
      <c r="L120" s="5">
        <v>4669312000000</v>
      </c>
      <c r="M120" s="5">
        <v>6392545000000</v>
      </c>
      <c r="N120" s="5">
        <v>9030681000000</v>
      </c>
      <c r="O120" s="5">
        <v>9621380000000</v>
      </c>
      <c r="P120" s="5">
        <v>2511062000000</v>
      </c>
      <c r="Q120" s="5">
        <v>7044649000000</v>
      </c>
      <c r="R120" s="5">
        <v>6391180000000</v>
      </c>
      <c r="S120" s="5">
        <v>4914267000000</v>
      </c>
      <c r="T120" s="5">
        <v>4629215000000</v>
      </c>
      <c r="U120" s="5">
        <v>2859989000000</v>
      </c>
      <c r="V120" s="5">
        <v>2193586000000</v>
      </c>
      <c r="W120" s="5">
        <v>1739442000000</v>
      </c>
      <c r="X120" s="5">
        <v>2255416000000</v>
      </c>
      <c r="Y120" s="5">
        <v>2786641000000</v>
      </c>
      <c r="Z120" s="5">
        <v>4133420000000</v>
      </c>
    </row>
    <row r="121" spans="3:26" ht="15.5" x14ac:dyDescent="0.35">
      <c r="C121" t="s">
        <v>453</v>
      </c>
      <c r="D121" s="5">
        <v>1296667000000</v>
      </c>
      <c r="E121" s="5">
        <v>1278770000000</v>
      </c>
      <c r="F121" s="5">
        <v>1268252000000</v>
      </c>
      <c r="G121" s="5">
        <v>1254456000000</v>
      </c>
      <c r="I121" s="5">
        <v>1268252000000</v>
      </c>
      <c r="J121" s="5">
        <v>1230890000000</v>
      </c>
      <c r="K121" s="5">
        <v>1203377000000</v>
      </c>
      <c r="L121" s="5">
        <v>1112133000000</v>
      </c>
      <c r="M121" s="5">
        <v>1011863000000</v>
      </c>
      <c r="N121" s="5">
        <v>674445000000</v>
      </c>
      <c r="O121" s="5">
        <v>535711000000</v>
      </c>
      <c r="P121" s="5">
        <v>708940000000</v>
      </c>
      <c r="Q121" s="5">
        <v>656803000000</v>
      </c>
      <c r="R121" s="5">
        <v>660507000000</v>
      </c>
      <c r="S121" s="5">
        <v>239523000000</v>
      </c>
      <c r="T121" s="5">
        <v>339054000000</v>
      </c>
      <c r="U121" s="5">
        <v>357713000000</v>
      </c>
      <c r="V121" s="5">
        <v>368322000000</v>
      </c>
      <c r="W121" s="5">
        <v>378087000000</v>
      </c>
      <c r="X121" s="5">
        <v>380979000000</v>
      </c>
      <c r="Y121" s="5">
        <v>365902000000</v>
      </c>
      <c r="Z121" s="5">
        <v>288785000000</v>
      </c>
    </row>
    <row r="122" spans="3:26" ht="15.5" x14ac:dyDescent="0.35">
      <c r="C122" t="s">
        <v>454</v>
      </c>
    </row>
    <row r="123" spans="3:26" ht="15.5" x14ac:dyDescent="0.35">
      <c r="C123" t="s">
        <v>456</v>
      </c>
      <c r="D123" s="5">
        <v>373662000000</v>
      </c>
      <c r="E123" s="5">
        <v>742430000000</v>
      </c>
      <c r="F123" s="5">
        <v>742056000000</v>
      </c>
      <c r="G123" s="5">
        <v>1141706000000</v>
      </c>
      <c r="I123" s="5">
        <v>742056000000</v>
      </c>
      <c r="J123" s="5">
        <v>1539857000000</v>
      </c>
      <c r="K123" s="5">
        <v>2337097000000</v>
      </c>
      <c r="L123" s="5">
        <v>2734547000000</v>
      </c>
      <c r="M123" s="5">
        <v>4380372000000</v>
      </c>
      <c r="N123" s="5">
        <v>7269246000000</v>
      </c>
      <c r="O123" s="5">
        <v>8546350000000</v>
      </c>
      <c r="P123" s="5">
        <v>1151801000000</v>
      </c>
      <c r="Q123" s="5">
        <v>5767152000000</v>
      </c>
      <c r="R123" s="5">
        <v>5208134000000</v>
      </c>
      <c r="S123" s="5">
        <v>4205164000000</v>
      </c>
      <c r="T123" s="5">
        <v>4052179000000</v>
      </c>
      <c r="U123" s="5">
        <v>2221719000000</v>
      </c>
      <c r="V123" s="5">
        <v>1585174000000</v>
      </c>
      <c r="W123" s="5">
        <v>1175682000000</v>
      </c>
      <c r="X123" s="5">
        <v>1730410000000</v>
      </c>
      <c r="Y123" s="5">
        <v>1940074000000</v>
      </c>
      <c r="Z123" s="5">
        <v>3629448000000</v>
      </c>
    </row>
    <row r="124" spans="3:26" ht="15.5" x14ac:dyDescent="0.35">
      <c r="C124" t="s">
        <v>1362</v>
      </c>
      <c r="D124" s="5">
        <v>25732000000</v>
      </c>
      <c r="E124" s="5">
        <v>17715000000</v>
      </c>
      <c r="F124" s="5">
        <v>16989000000</v>
      </c>
      <c r="G124" s="5">
        <v>14087000000</v>
      </c>
      <c r="I124" s="5">
        <v>16989000000</v>
      </c>
      <c r="J124" s="5">
        <v>30057000000</v>
      </c>
      <c r="K124" s="5">
        <v>35062000000</v>
      </c>
      <c r="L124" s="5">
        <v>216783000000</v>
      </c>
      <c r="M124" s="5">
        <v>265324000000</v>
      </c>
      <c r="N124" s="5">
        <v>252039000000</v>
      </c>
      <c r="P124" s="5">
        <v>50000000000</v>
      </c>
      <c r="W124" s="5">
        <v>36692000000</v>
      </c>
      <c r="X124" s="5">
        <v>15980000000</v>
      </c>
      <c r="Y124" s="5">
        <v>376150000000</v>
      </c>
      <c r="Z124" s="5">
        <v>124021000000</v>
      </c>
    </row>
    <row r="125" spans="3:26" ht="15.5" x14ac:dyDescent="0.35">
      <c r="C125" t="s">
        <v>130</v>
      </c>
      <c r="D125" s="5">
        <v>7251164000000</v>
      </c>
      <c r="E125" s="5">
        <v>7004455000000</v>
      </c>
      <c r="F125" s="5">
        <v>7174882000000</v>
      </c>
      <c r="G125" s="5">
        <v>7342040000000</v>
      </c>
      <c r="I125" s="5">
        <v>7174882000000</v>
      </c>
      <c r="J125" s="5">
        <v>8132242000000</v>
      </c>
      <c r="K125" s="5">
        <v>9702125000000</v>
      </c>
      <c r="L125" s="5">
        <v>9518472000000</v>
      </c>
      <c r="M125" s="5">
        <v>10291951000000</v>
      </c>
      <c r="N125" s="5">
        <v>13171946000000</v>
      </c>
      <c r="O125" s="5">
        <v>12584886000000</v>
      </c>
      <c r="P125" s="5">
        <v>12250837000000</v>
      </c>
      <c r="Q125" s="5">
        <v>12429452000000</v>
      </c>
      <c r="R125" s="5">
        <v>11702538000000</v>
      </c>
      <c r="S125" s="5">
        <v>8871708000000</v>
      </c>
      <c r="T125" s="5">
        <v>8436760000000</v>
      </c>
      <c r="U125" s="5">
        <v>6122043000000</v>
      </c>
      <c r="V125" s="5">
        <v>3750461000000</v>
      </c>
      <c r="W125" s="5">
        <v>3423241000000</v>
      </c>
      <c r="X125" s="5">
        <v>3611246000000</v>
      </c>
      <c r="Y125" s="5">
        <v>3949183000000</v>
      </c>
      <c r="Z125" s="5">
        <v>5403056000000</v>
      </c>
    </row>
    <row r="126" spans="3:26" ht="15.5" x14ac:dyDescent="0.35">
      <c r="C126" t="s">
        <v>131</v>
      </c>
    </row>
    <row r="127" spans="3:26" ht="15.5" x14ac:dyDescent="0.35">
      <c r="C127" t="s">
        <v>132</v>
      </c>
      <c r="D127" s="5">
        <v>4509691000000</v>
      </c>
      <c r="E127" s="5">
        <v>4509691000000</v>
      </c>
      <c r="F127" s="5">
        <v>4509691000000</v>
      </c>
      <c r="G127" s="5">
        <v>4509691000000</v>
      </c>
      <c r="I127" s="5">
        <v>4509691000000</v>
      </c>
      <c r="J127" s="5">
        <v>4509691000000</v>
      </c>
      <c r="K127" s="5">
        <v>4509691000000</v>
      </c>
      <c r="L127" s="5">
        <v>4509691000000</v>
      </c>
      <c r="M127" s="5">
        <v>4509691000000</v>
      </c>
      <c r="N127" s="5">
        <v>3831450000000</v>
      </c>
      <c r="O127" s="5">
        <v>3831450000000</v>
      </c>
      <c r="P127" s="5">
        <v>3831450000000</v>
      </c>
      <c r="Q127" s="5">
        <v>3831450000000</v>
      </c>
      <c r="R127" s="5">
        <v>3831450000000</v>
      </c>
      <c r="S127" s="5">
        <v>3831450000000</v>
      </c>
      <c r="T127" s="5">
        <v>3831450000000</v>
      </c>
      <c r="U127" s="5">
        <v>3831450000000</v>
      </c>
      <c r="V127" s="5">
        <v>3831450000000</v>
      </c>
      <c r="W127" s="5">
        <v>3831450000000</v>
      </c>
      <c r="X127" s="5">
        <v>3831450000000</v>
      </c>
      <c r="Y127" s="5">
        <v>3831450000000</v>
      </c>
      <c r="Z127" s="5">
        <v>3831450000000</v>
      </c>
    </row>
    <row r="128" spans="3:26" ht="15.5" x14ac:dyDescent="0.35">
      <c r="C128" t="s">
        <v>133</v>
      </c>
      <c r="D128" s="5">
        <v>5014275000000</v>
      </c>
      <c r="E128" s="5">
        <v>5014275000000</v>
      </c>
      <c r="F128" s="5">
        <v>5014275000000</v>
      </c>
      <c r="G128" s="5">
        <v>5014275000000</v>
      </c>
      <c r="I128" s="5">
        <v>5014275000000</v>
      </c>
      <c r="J128" s="5">
        <v>5014275000000</v>
      </c>
      <c r="K128" s="5">
        <v>5014275000000</v>
      </c>
      <c r="L128" s="5">
        <v>5014275000000</v>
      </c>
      <c r="M128" s="5">
        <v>5014275000000</v>
      </c>
      <c r="N128" s="5">
        <v>2587309000000</v>
      </c>
      <c r="O128" s="5">
        <v>2587309000000</v>
      </c>
      <c r="P128" s="5">
        <v>2587309000000</v>
      </c>
      <c r="Q128" s="5">
        <v>2587309000000</v>
      </c>
      <c r="R128" s="5">
        <v>2587309000000</v>
      </c>
      <c r="S128" s="5">
        <v>2587309000000</v>
      </c>
      <c r="T128" s="5">
        <v>2472381000000</v>
      </c>
      <c r="U128" s="5">
        <v>2472381000000</v>
      </c>
      <c r="V128" s="5">
        <v>2472381000000</v>
      </c>
      <c r="W128" s="5">
        <v>2587309000000</v>
      </c>
      <c r="X128" s="5">
        <v>2587309000000</v>
      </c>
      <c r="Y128" s="5">
        <v>3890522000000</v>
      </c>
      <c r="Z128" s="5">
        <v>3890522000000</v>
      </c>
    </row>
    <row r="129" spans="2:26" ht="15.5" x14ac:dyDescent="0.35">
      <c r="C129" t="s">
        <v>134</v>
      </c>
      <c r="D129" s="5">
        <v>3913606000000</v>
      </c>
      <c r="E129" s="5">
        <v>4066855000000</v>
      </c>
      <c r="F129" s="5">
        <v>3964969000000</v>
      </c>
      <c r="G129" s="5">
        <v>3780743000000</v>
      </c>
      <c r="I129" s="5">
        <v>3964969000000</v>
      </c>
      <c r="J129" s="5">
        <v>3678764000000</v>
      </c>
      <c r="K129" s="5">
        <v>3202068000000</v>
      </c>
      <c r="L129" s="5">
        <v>2559206000000</v>
      </c>
      <c r="M129" s="5">
        <v>1936210000000</v>
      </c>
      <c r="N129" s="5">
        <v>1358279000000</v>
      </c>
      <c r="O129" s="5">
        <v>742353000000</v>
      </c>
      <c r="P129" s="5">
        <v>243301000000</v>
      </c>
      <c r="Q129" s="5">
        <v>1071286000000</v>
      </c>
      <c r="R129" s="5">
        <v>1829331000000</v>
      </c>
      <c r="S129" s="5">
        <v>2228859000000</v>
      </c>
      <c r="T129" s="5">
        <v>2378212000000</v>
      </c>
      <c r="U129" s="5">
        <v>2376529000000</v>
      </c>
      <c r="V129" s="5">
        <v>2075645000000</v>
      </c>
      <c r="W129" s="5">
        <v>1215821000000</v>
      </c>
      <c r="X129" s="5">
        <v>505145000000</v>
      </c>
      <c r="Y129" s="5">
        <v>-4288295000000</v>
      </c>
      <c r="Z129" s="5">
        <v>-5184046000000</v>
      </c>
    </row>
    <row r="130" spans="2:26" ht="15.5" x14ac:dyDescent="0.35">
      <c r="C130" t="s">
        <v>135</v>
      </c>
      <c r="D130" s="5">
        <v>901938000000</v>
      </c>
      <c r="E130" s="5">
        <v>901938000000</v>
      </c>
      <c r="F130" s="5">
        <v>901938000000</v>
      </c>
      <c r="G130" s="5">
        <v>901938000000</v>
      </c>
      <c r="I130" s="5">
        <v>901938000000</v>
      </c>
      <c r="J130" s="5">
        <v>901938000000</v>
      </c>
      <c r="K130" s="5">
        <v>901938000000</v>
      </c>
      <c r="L130" s="5">
        <v>766290000000</v>
      </c>
      <c r="M130" s="5">
        <v>766290000000</v>
      </c>
      <c r="N130" s="5">
        <v>766290000000</v>
      </c>
      <c r="O130" s="5">
        <v>766290000000</v>
      </c>
      <c r="P130" s="5">
        <v>766290000000</v>
      </c>
      <c r="Q130" s="5">
        <v>766290000000</v>
      </c>
      <c r="R130" s="5">
        <v>766290000000</v>
      </c>
      <c r="S130" s="5">
        <v>766290000000</v>
      </c>
      <c r="T130" s="5">
        <v>613032000000</v>
      </c>
      <c r="U130" s="5">
        <v>459774000000</v>
      </c>
      <c r="V130" s="5">
        <v>306516000000</v>
      </c>
      <c r="W130" s="5">
        <v>153258000000</v>
      </c>
    </row>
    <row r="131" spans="2:26" ht="15.5" x14ac:dyDescent="0.35">
      <c r="C131" t="s">
        <v>136</v>
      </c>
      <c r="D131" s="5">
        <v>3011668000000</v>
      </c>
      <c r="E131" s="5">
        <v>3164917000000</v>
      </c>
      <c r="F131" s="5">
        <v>3063031000000</v>
      </c>
      <c r="G131" s="5">
        <v>2878805000000</v>
      </c>
      <c r="I131" s="5">
        <v>3063031000000</v>
      </c>
      <c r="J131" s="5">
        <v>2776826000000</v>
      </c>
      <c r="K131" s="5">
        <v>2300130000000</v>
      </c>
      <c r="L131" s="5">
        <v>1792916000000</v>
      </c>
      <c r="M131" s="5">
        <v>1169920000000</v>
      </c>
      <c r="N131" s="5">
        <v>591989000000</v>
      </c>
      <c r="O131" s="5">
        <v>-23937000000</v>
      </c>
      <c r="P131" s="5">
        <v>-522989000000</v>
      </c>
      <c r="Q131" s="5">
        <v>304996000000</v>
      </c>
      <c r="R131" s="5">
        <v>1063041000000</v>
      </c>
      <c r="S131" s="5">
        <v>1462569000000</v>
      </c>
      <c r="T131" s="5">
        <v>1765180000000</v>
      </c>
      <c r="U131" s="5">
        <v>1916755000000</v>
      </c>
      <c r="V131" s="5">
        <v>1769129000000</v>
      </c>
      <c r="W131" s="5">
        <v>1062563000000</v>
      </c>
      <c r="X131" s="5">
        <v>505145000000</v>
      </c>
      <c r="Y131" s="5">
        <v>-4288295000000</v>
      </c>
      <c r="Z131" s="5">
        <v>-5184046000000</v>
      </c>
    </row>
    <row r="132" spans="2:26" ht="15.5" x14ac:dyDescent="0.35">
      <c r="C132" t="s">
        <v>137</v>
      </c>
      <c r="D132" s="5">
        <v>3913606000000</v>
      </c>
      <c r="E132" s="5">
        <v>4066855000000</v>
      </c>
      <c r="F132" s="5">
        <v>3964969000000</v>
      </c>
      <c r="G132" s="5">
        <v>3780743000000</v>
      </c>
      <c r="I132" s="5">
        <v>3964969000000</v>
      </c>
      <c r="J132" s="5">
        <v>3678764000000</v>
      </c>
      <c r="K132" s="5">
        <v>3202068000000</v>
      </c>
      <c r="L132" s="5">
        <v>2559206000000</v>
      </c>
      <c r="M132" s="5">
        <v>1936210000000</v>
      </c>
      <c r="N132" s="5">
        <v>1358279000000</v>
      </c>
      <c r="O132" s="5">
        <v>742353000000</v>
      </c>
      <c r="P132" s="5">
        <v>243301000000</v>
      </c>
      <c r="Q132" s="5">
        <v>1071286000000</v>
      </c>
      <c r="R132" s="5">
        <v>1829331000000</v>
      </c>
      <c r="S132" s="5">
        <v>2228859000000</v>
      </c>
      <c r="T132" s="5">
        <v>2378212000000</v>
      </c>
      <c r="U132" s="5">
        <v>2376529000000</v>
      </c>
      <c r="V132" s="5">
        <v>2075645000000</v>
      </c>
      <c r="W132" s="5">
        <v>1215821000000</v>
      </c>
      <c r="X132" s="5">
        <v>505145000000</v>
      </c>
      <c r="Y132" s="5">
        <v>-4288295000000</v>
      </c>
      <c r="Z132" s="5">
        <v>-5184046000000</v>
      </c>
    </row>
    <row r="133" spans="2:26" ht="15.5" x14ac:dyDescent="0.35">
      <c r="C133" t="s">
        <v>291</v>
      </c>
      <c r="T133" s="5">
        <v>4012000000</v>
      </c>
      <c r="U133" s="5">
        <v>3743000000</v>
      </c>
      <c r="V133" s="5">
        <v>3272000000</v>
      </c>
      <c r="W133" s="5">
        <v>2495000000</v>
      </c>
      <c r="X133" s="5">
        <v>3395000000</v>
      </c>
      <c r="Y133" s="5">
        <v>1293000000</v>
      </c>
      <c r="Z133" s="5">
        <v>1665000000</v>
      </c>
    </row>
    <row r="134" spans="2:26" ht="15.5" x14ac:dyDescent="0.35">
      <c r="C134" t="s">
        <v>10</v>
      </c>
      <c r="D134" s="5">
        <v>13169143000000</v>
      </c>
      <c r="E134" s="5">
        <v>13306505000000</v>
      </c>
      <c r="F134" s="5">
        <v>13204619000000</v>
      </c>
      <c r="G134" s="5">
        <v>13020322000000</v>
      </c>
      <c r="I134" s="5">
        <v>13204619000000</v>
      </c>
      <c r="J134" s="5">
        <v>12914110000000</v>
      </c>
      <c r="K134" s="5">
        <v>12504614000000</v>
      </c>
      <c r="L134" s="5">
        <v>11860038000000</v>
      </c>
      <c r="M134" s="5">
        <v>11199072000000</v>
      </c>
      <c r="N134" s="5">
        <v>7566179000000</v>
      </c>
      <c r="O134" s="5">
        <v>6982612000000</v>
      </c>
      <c r="P134" s="5">
        <v>6416350000000</v>
      </c>
      <c r="Q134" s="5">
        <v>7196951000000</v>
      </c>
      <c r="R134" s="5">
        <v>8060595000000</v>
      </c>
      <c r="S134" s="5">
        <v>8449857000000</v>
      </c>
      <c r="T134" s="5">
        <v>8758592000000</v>
      </c>
      <c r="U134" s="5">
        <v>8772947000000</v>
      </c>
      <c r="V134" s="5">
        <v>8418056000000</v>
      </c>
      <c r="W134" s="5">
        <v>7527260000000</v>
      </c>
      <c r="X134" s="5">
        <v>6826003000000</v>
      </c>
      <c r="Y134" s="5">
        <v>3316183000000</v>
      </c>
      <c r="Z134" s="5">
        <v>2805929000000</v>
      </c>
    </row>
    <row r="135" spans="2:26" ht="15.5" x14ac:dyDescent="0.35">
      <c r="C135" t="s">
        <v>138</v>
      </c>
      <c r="D135" s="5">
        <v>20420307000000</v>
      </c>
      <c r="E135" s="5">
        <v>20310960000000</v>
      </c>
      <c r="F135" s="5">
        <v>20379501000000</v>
      </c>
      <c r="G135" s="5">
        <v>20362362000000</v>
      </c>
      <c r="I135" s="5">
        <v>20379501000000</v>
      </c>
      <c r="J135" s="5">
        <v>21046352000000</v>
      </c>
      <c r="K135" s="5">
        <v>22206739000000</v>
      </c>
      <c r="L135" s="5">
        <v>21378510000000</v>
      </c>
      <c r="M135" s="5">
        <v>21491023000000</v>
      </c>
      <c r="N135" s="5">
        <v>20738125000000</v>
      </c>
      <c r="O135" s="5">
        <v>19567498000000</v>
      </c>
      <c r="P135" s="5">
        <v>18667187000000</v>
      </c>
      <c r="Q135" s="5">
        <v>19626403000000</v>
      </c>
      <c r="R135" s="5">
        <v>19763133000000</v>
      </c>
      <c r="S135" s="5">
        <v>17321565000000</v>
      </c>
      <c r="T135" s="5">
        <v>17195352000000</v>
      </c>
      <c r="U135" s="5">
        <v>14894990000000</v>
      </c>
      <c r="V135" s="5">
        <v>12168517000000</v>
      </c>
      <c r="W135" s="5">
        <v>10950501000000</v>
      </c>
      <c r="X135" s="5">
        <v>10437249000000</v>
      </c>
      <c r="Y135" s="5">
        <v>7265366000000</v>
      </c>
      <c r="Z135" s="5">
        <v>8208985000000</v>
      </c>
    </row>
    <row r="136" spans="2:26" ht="15.5" x14ac:dyDescent="0.35">
      <c r="C136" t="s">
        <v>139</v>
      </c>
      <c r="D136" s="5">
        <v>9019381973</v>
      </c>
      <c r="E136" s="5">
        <v>9019381973</v>
      </c>
      <c r="F136" s="5">
        <v>9019381973</v>
      </c>
      <c r="G136" s="5">
        <v>9019381973</v>
      </c>
      <c r="I136" s="5">
        <v>9019381973</v>
      </c>
      <c r="J136" s="5">
        <v>9019381973</v>
      </c>
      <c r="K136" s="5">
        <v>9019381973</v>
      </c>
      <c r="L136" s="5">
        <v>9019381973</v>
      </c>
      <c r="M136" s="5">
        <v>9019381973</v>
      </c>
      <c r="N136" s="5">
        <v>7662900000</v>
      </c>
      <c r="O136" s="5">
        <v>7662900000</v>
      </c>
      <c r="P136" s="5">
        <v>7662900000</v>
      </c>
      <c r="Q136" s="5">
        <v>7662900000</v>
      </c>
      <c r="R136" s="5">
        <v>7662900000</v>
      </c>
      <c r="S136" s="5">
        <v>7662900000</v>
      </c>
      <c r="T136" s="5">
        <v>7662900000</v>
      </c>
      <c r="U136" s="5">
        <v>7662900000</v>
      </c>
      <c r="V136" s="5">
        <v>7662900000</v>
      </c>
      <c r="W136" s="5">
        <v>7662900000</v>
      </c>
      <c r="X136" s="5">
        <v>7662900000</v>
      </c>
      <c r="Y136" s="5">
        <v>7662900000</v>
      </c>
      <c r="Z136" s="5">
        <v>7662900000</v>
      </c>
    </row>
    <row r="138" spans="2:26" ht="15.5" x14ac:dyDescent="0.35">
      <c r="B138" t="s">
        <v>140</v>
      </c>
      <c r="C138" t="s">
        <v>141</v>
      </c>
      <c r="D138" s="5">
        <v>859936000000</v>
      </c>
      <c r="E138" s="5">
        <v>186374000000</v>
      </c>
      <c r="F138" s="5">
        <v>280029000000</v>
      </c>
      <c r="G138" s="5">
        <v>592575000000</v>
      </c>
      <c r="I138" s="5">
        <v>1205012000000</v>
      </c>
      <c r="J138" s="5">
        <v>1876799000000</v>
      </c>
      <c r="K138" s="5">
        <v>1208081000000</v>
      </c>
      <c r="L138" s="5">
        <v>2995242000000</v>
      </c>
      <c r="M138" s="5">
        <v>1536576000000</v>
      </c>
      <c r="N138" s="5">
        <v>1000000000000</v>
      </c>
      <c r="O138" s="5">
        <v>-53247000000</v>
      </c>
      <c r="P138" s="5">
        <v>404517000000</v>
      </c>
      <c r="Q138" s="5">
        <v>818464000000</v>
      </c>
      <c r="R138" s="5">
        <v>983560000000</v>
      </c>
      <c r="S138" s="5">
        <v>533786000000</v>
      </c>
      <c r="T138" s="5">
        <v>1709438000000</v>
      </c>
      <c r="U138" s="5">
        <v>2262247000000</v>
      </c>
      <c r="V138" s="5">
        <v>1692112000000</v>
      </c>
      <c r="W138" s="5">
        <v>2086236000000</v>
      </c>
      <c r="X138" s="5">
        <v>577632000000</v>
      </c>
      <c r="Y138" s="5">
        <v>1542865000000</v>
      </c>
      <c r="Z138" s="5">
        <v>1178381000000</v>
      </c>
    </row>
    <row r="139" spans="2:26" ht="15.5" x14ac:dyDescent="0.35">
      <c r="C139" t="s">
        <v>457</v>
      </c>
      <c r="D139" s="5">
        <v>2882289000000</v>
      </c>
      <c r="E139" s="5">
        <v>2427712000000</v>
      </c>
      <c r="F139" s="5">
        <v>2912823000000</v>
      </c>
      <c r="G139" s="5">
        <v>3207870000000</v>
      </c>
      <c r="I139" s="5">
        <v>11260741000000</v>
      </c>
      <c r="J139" s="5">
        <v>13196148000000</v>
      </c>
      <c r="K139" s="5">
        <v>12563253000000</v>
      </c>
      <c r="L139" s="5">
        <v>12585901000000</v>
      </c>
      <c r="M139" s="5">
        <v>10223580000000</v>
      </c>
      <c r="N139" s="5">
        <v>10075278000000</v>
      </c>
      <c r="O139" s="5">
        <v>11645978000000</v>
      </c>
      <c r="P139" s="5">
        <v>11633964000000</v>
      </c>
      <c r="Q139" s="5">
        <v>10242856000000</v>
      </c>
      <c r="R139" s="5">
        <v>10408620000000</v>
      </c>
      <c r="S139" s="5">
        <v>9952759000000</v>
      </c>
      <c r="T139" s="5">
        <v>11406042000000</v>
      </c>
      <c r="U139" s="5">
        <v>10426997000000</v>
      </c>
      <c r="V139" s="5">
        <v>9684125000000</v>
      </c>
      <c r="W139" s="5">
        <v>8154659000000</v>
      </c>
      <c r="X139" s="5">
        <v>3324365000000</v>
      </c>
      <c r="Y139" s="5">
        <v>6363756000000</v>
      </c>
      <c r="Z139" s="5">
        <v>5679092000000</v>
      </c>
    </row>
    <row r="140" spans="2:26" ht="15.5" x14ac:dyDescent="0.35">
      <c r="C140" t="s">
        <v>459</v>
      </c>
      <c r="D140" s="5">
        <v>-1634194000000</v>
      </c>
      <c r="E140" s="5">
        <v>-2238873000000</v>
      </c>
      <c r="F140" s="5">
        <v>-1704196000000</v>
      </c>
      <c r="G140" s="5">
        <v>-2372041000000</v>
      </c>
      <c r="I140" s="5">
        <v>-8796089000000</v>
      </c>
      <c r="J140" s="5">
        <v>-9697530000000</v>
      </c>
      <c r="K140" s="5">
        <v>-10919597000000</v>
      </c>
      <c r="L140" s="5">
        <v>-8704066000000</v>
      </c>
      <c r="M140" s="5">
        <v>-7070929000000</v>
      </c>
      <c r="N140" s="5">
        <v>-7072023000000</v>
      </c>
      <c r="O140" s="5">
        <v>-9049720000000</v>
      </c>
      <c r="P140" s="5">
        <v>-8162142000000</v>
      </c>
      <c r="Q140" s="5">
        <v>-6386202000000</v>
      </c>
      <c r="R140" s="5">
        <v>-7496432000000</v>
      </c>
      <c r="S140" s="5">
        <v>-6397296000000</v>
      </c>
      <c r="T140" s="5">
        <v>-7009749000000</v>
      </c>
      <c r="U140" s="5">
        <v>-7571028000000</v>
      </c>
      <c r="V140" s="5">
        <v>-7192169000000</v>
      </c>
      <c r="W140" s="5">
        <v>-5658110000000</v>
      </c>
      <c r="X140" s="5">
        <v>-2306317000000</v>
      </c>
      <c r="Y140" s="5">
        <v>-4481091000000</v>
      </c>
      <c r="Z140" s="5">
        <v>-4378054000000</v>
      </c>
    </row>
    <row r="141" spans="2:26" ht="15.5" x14ac:dyDescent="0.35">
      <c r="C141" t="s">
        <v>1907</v>
      </c>
      <c r="D141" s="5">
        <v>-182756000000</v>
      </c>
      <c r="E141" s="5">
        <v>-279056000000</v>
      </c>
      <c r="F141" s="5">
        <v>-199526000000</v>
      </c>
      <c r="G141" s="5">
        <v>-200503000000</v>
      </c>
      <c r="I141" s="5">
        <v>-894778000000</v>
      </c>
      <c r="J141" s="5">
        <v>-977510000000</v>
      </c>
      <c r="K141" s="5">
        <v>-1021507000000</v>
      </c>
      <c r="L141" s="5">
        <v>-1131782000000</v>
      </c>
      <c r="M141" s="5">
        <v>-1204340000000</v>
      </c>
      <c r="N141" s="5">
        <v>-1118037000000</v>
      </c>
      <c r="O141" s="5">
        <v>-1372011000000</v>
      </c>
      <c r="P141" s="5">
        <v>-1176110000000</v>
      </c>
      <c r="Q141" s="5">
        <v>-1254492000000</v>
      </c>
      <c r="R141" s="5">
        <v>-1212611000000</v>
      </c>
      <c r="S141" s="5">
        <v>-1254353000000</v>
      </c>
      <c r="T141" s="5">
        <v>-860651000000</v>
      </c>
    </row>
    <row r="142" spans="2:26" ht="15.5" x14ac:dyDescent="0.35">
      <c r="C142" t="s">
        <v>1222</v>
      </c>
      <c r="P142" s="5">
        <v>-536817000000</v>
      </c>
      <c r="Q142" s="5">
        <v>-564865000000</v>
      </c>
      <c r="R142" s="5">
        <v>-393824000000</v>
      </c>
      <c r="S142" s="5">
        <v>-553623000000</v>
      </c>
      <c r="T142" s="5">
        <v>-1179612000000</v>
      </c>
    </row>
    <row r="143" spans="2:26" ht="15.5" x14ac:dyDescent="0.35">
      <c r="C143" t="s">
        <v>596</v>
      </c>
      <c r="D143" s="5">
        <v>1652000000</v>
      </c>
      <c r="E143" s="5">
        <v>2301000000</v>
      </c>
      <c r="F143" s="5">
        <v>1127000000</v>
      </c>
      <c r="G143" s="5">
        <v>1354000000</v>
      </c>
      <c r="I143" s="5">
        <v>5838000000</v>
      </c>
      <c r="J143" s="5">
        <v>5545000000</v>
      </c>
      <c r="K143" s="5">
        <v>5333000000</v>
      </c>
      <c r="L143" s="5">
        <v>6678000000</v>
      </c>
      <c r="M143" s="5">
        <v>3572000000</v>
      </c>
      <c r="N143" s="5">
        <v>6970000000</v>
      </c>
      <c r="O143" s="5">
        <v>3851000000</v>
      </c>
      <c r="P143" s="5">
        <v>5435000000</v>
      </c>
      <c r="Q143" s="5">
        <v>2958000000</v>
      </c>
      <c r="R143" s="5">
        <v>8114000000</v>
      </c>
      <c r="S143" s="5">
        <v>4590000000</v>
      </c>
      <c r="T143" s="5">
        <v>6217000000</v>
      </c>
      <c r="U143" s="5">
        <v>9194000000</v>
      </c>
      <c r="V143" s="5">
        <v>16247000000</v>
      </c>
      <c r="W143" s="5">
        <v>45657000000</v>
      </c>
      <c r="X143" s="5">
        <v>11605000000</v>
      </c>
      <c r="Y143" s="5">
        <v>25815000000</v>
      </c>
      <c r="Z143" s="5">
        <v>15378000000</v>
      </c>
    </row>
    <row r="144" spans="2:26" ht="15.5" x14ac:dyDescent="0.35">
      <c r="C144" t="s">
        <v>986</v>
      </c>
      <c r="D144" s="5">
        <v>-28861000000</v>
      </c>
      <c r="E144" s="5">
        <v>-30456000000</v>
      </c>
      <c r="F144" s="5">
        <v>-28152000000</v>
      </c>
      <c r="G144" s="5">
        <v>-43298000000</v>
      </c>
      <c r="I144" s="5">
        <v>-162486000000</v>
      </c>
      <c r="J144" s="5">
        <v>-245623000000</v>
      </c>
      <c r="K144" s="5">
        <v>-250318000000</v>
      </c>
      <c r="L144" s="5">
        <v>-275986000000</v>
      </c>
      <c r="M144" s="5">
        <v>-444798000000</v>
      </c>
      <c r="N144" s="5">
        <v>-739806000000</v>
      </c>
      <c r="O144" s="5">
        <v>-780969000000</v>
      </c>
      <c r="P144" s="5">
        <v>-635428000000</v>
      </c>
      <c r="R144" s="5">
        <v>-314185000000</v>
      </c>
      <c r="S144" s="5">
        <v>-420894000000</v>
      </c>
      <c r="T144" s="5">
        <v>-197238000000</v>
      </c>
      <c r="U144" s="5">
        <v>-90413000000</v>
      </c>
      <c r="V144" s="5">
        <v>-156767000000</v>
      </c>
      <c r="W144" s="5">
        <v>-82328000000</v>
      </c>
      <c r="X144" s="5">
        <v>-377779000000</v>
      </c>
      <c r="Y144" s="5">
        <v>-98834000000</v>
      </c>
      <c r="Z144" s="5">
        <v>-125398000000</v>
      </c>
    </row>
    <row r="145" spans="3:26" ht="15.5" x14ac:dyDescent="0.35">
      <c r="C145" t="s">
        <v>593</v>
      </c>
      <c r="D145" s="5">
        <v>-73532000000</v>
      </c>
      <c r="E145" s="5">
        <v>-130573000000</v>
      </c>
      <c r="F145" s="5">
        <v>-735820000000</v>
      </c>
      <c r="G145" s="5">
        <v>-88896000000</v>
      </c>
      <c r="I145" s="5">
        <v>-953488000000</v>
      </c>
      <c r="J145" s="5">
        <v>-1065666000000</v>
      </c>
      <c r="K145" s="5">
        <v>-229996000000</v>
      </c>
      <c r="L145" s="5">
        <v>-275109000000</v>
      </c>
      <c r="M145" s="5">
        <v>-265405000000</v>
      </c>
      <c r="N145" s="5">
        <v>-84896000000</v>
      </c>
      <c r="O145" s="5">
        <v>-309776000000</v>
      </c>
      <c r="P145" s="5">
        <v>-31656000000</v>
      </c>
      <c r="Q145" s="5">
        <v>-51709000000</v>
      </c>
      <c r="R145" s="5">
        <v>-79758000000</v>
      </c>
      <c r="S145" s="5">
        <v>-143274000000</v>
      </c>
      <c r="T145" s="5">
        <v>-482679000000</v>
      </c>
      <c r="U145" s="5">
        <v>-483644000000</v>
      </c>
      <c r="V145" s="5">
        <v>-595674000000</v>
      </c>
      <c r="W145" s="5">
        <v>-370273000000</v>
      </c>
      <c r="X145" s="5">
        <v>-76364000000</v>
      </c>
      <c r="Y145" s="5">
        <v>-175653000000</v>
      </c>
      <c r="Z145" s="5">
        <v>-17297000000</v>
      </c>
    </row>
    <row r="146" spans="3:26" ht="15.5" x14ac:dyDescent="0.35">
      <c r="C146" t="s">
        <v>843</v>
      </c>
      <c r="N146" s="5">
        <v>-68234000000</v>
      </c>
    </row>
    <row r="147" spans="3:26" ht="15.5" x14ac:dyDescent="0.35">
      <c r="C147" t="s">
        <v>1908</v>
      </c>
      <c r="D147" s="5">
        <v>-104662000000</v>
      </c>
      <c r="E147" s="5">
        <v>435319000000</v>
      </c>
      <c r="F147" s="5">
        <v>33773000000</v>
      </c>
      <c r="G147" s="5">
        <v>88089000000</v>
      </c>
      <c r="I147" s="5">
        <v>745274000000</v>
      </c>
      <c r="J147" s="5">
        <v>661435000000</v>
      </c>
      <c r="K147" s="5">
        <v>1060913000000</v>
      </c>
      <c r="L147" s="5">
        <v>789606000000</v>
      </c>
      <c r="M147" s="5">
        <v>294896000000</v>
      </c>
      <c r="N147" s="5">
        <v>3743000000</v>
      </c>
    </row>
    <row r="148" spans="3:26" ht="15.5" x14ac:dyDescent="0.35">
      <c r="C148" t="s">
        <v>1909</v>
      </c>
    </row>
    <row r="149" spans="3:26" ht="15.5" x14ac:dyDescent="0.35">
      <c r="C149" t="s">
        <v>1910</v>
      </c>
      <c r="P149" s="5">
        <v>-651658000000</v>
      </c>
      <c r="S149" s="5">
        <v>-612796000000</v>
      </c>
    </row>
    <row r="150" spans="3:26" ht="15.5" x14ac:dyDescent="0.35">
      <c r="C150" t="s">
        <v>1911</v>
      </c>
      <c r="O150" s="5">
        <v>-190600000000</v>
      </c>
      <c r="P150" s="5">
        <v>-48022000000</v>
      </c>
      <c r="R150" s="5">
        <v>-2757000000</v>
      </c>
      <c r="S150" s="5">
        <v>-47118000000</v>
      </c>
      <c r="T150" s="5">
        <v>-454000000</v>
      </c>
      <c r="U150" s="5">
        <v>-68000000</v>
      </c>
      <c r="V150" s="5">
        <v>-205000000</v>
      </c>
      <c r="W150" s="5">
        <v>-4789000000</v>
      </c>
      <c r="X150" s="5">
        <v>-6137000000</v>
      </c>
      <c r="Y150" s="5">
        <v>-103830000000</v>
      </c>
    </row>
    <row r="151" spans="3:26" ht="15.5" x14ac:dyDescent="0.35">
      <c r="C151" t="s">
        <v>1912</v>
      </c>
      <c r="N151" s="5">
        <v>-340395000000</v>
      </c>
    </row>
    <row r="152" spans="3:26" ht="15.5" x14ac:dyDescent="0.35">
      <c r="C152" t="s">
        <v>613</v>
      </c>
      <c r="N152" s="5">
        <v>337400000000</v>
      </c>
    </row>
    <row r="153" spans="3:26" ht="15.5" x14ac:dyDescent="0.35">
      <c r="C153" t="s">
        <v>1170</v>
      </c>
      <c r="U153" s="5">
        <v>-34166000000</v>
      </c>
      <c r="V153" s="5">
        <v>-69469000000</v>
      </c>
    </row>
    <row r="154" spans="3:26" ht="15.5" x14ac:dyDescent="0.35">
      <c r="C154" t="s">
        <v>1913</v>
      </c>
      <c r="P154" s="5">
        <v>6951000000</v>
      </c>
      <c r="R154" s="5">
        <v>66393000000</v>
      </c>
      <c r="S154" s="5">
        <v>5791000000</v>
      </c>
      <c r="T154" s="5">
        <v>27562000000</v>
      </c>
      <c r="U154" s="5">
        <v>5375000000</v>
      </c>
      <c r="V154" s="5">
        <v>6024000000</v>
      </c>
      <c r="W154" s="5">
        <v>1420000000</v>
      </c>
      <c r="X154" s="5">
        <v>8259000000</v>
      </c>
      <c r="Y154" s="5">
        <v>12702000000</v>
      </c>
      <c r="Z154" s="5">
        <v>4660000000</v>
      </c>
    </row>
    <row r="155" spans="3:26" ht="15.5" x14ac:dyDescent="0.35">
      <c r="C155" t="s">
        <v>1914</v>
      </c>
    </row>
    <row r="156" spans="3:26" ht="15.5" x14ac:dyDescent="0.35">
      <c r="C156" t="s">
        <v>887</v>
      </c>
      <c r="N156" s="5">
        <v>-5250000000</v>
      </c>
      <c r="O156" s="5">
        <v>-78865000000</v>
      </c>
      <c r="P156" s="5">
        <v>-2250000000</v>
      </c>
      <c r="Q156" s="5">
        <v>-20000000000</v>
      </c>
    </row>
    <row r="157" spans="3:26" ht="15.5" x14ac:dyDescent="0.35">
      <c r="C157" t="s">
        <v>178</v>
      </c>
      <c r="D157" s="5">
        <v>-756258000000</v>
      </c>
      <c r="E157" s="5">
        <v>-129663000000</v>
      </c>
      <c r="F157" s="5">
        <v>-19693000000</v>
      </c>
      <c r="G157" s="5">
        <v>-580810000000</v>
      </c>
      <c r="I157" s="5">
        <v>-748519000000</v>
      </c>
      <c r="J157" s="5">
        <v>-1299895000000</v>
      </c>
      <c r="K157" s="5">
        <v>-355923000000</v>
      </c>
      <c r="L157" s="5">
        <v>-2060427000000</v>
      </c>
      <c r="M157" s="5">
        <v>-1371477000000</v>
      </c>
      <c r="N157" s="5">
        <v>-510963000000</v>
      </c>
      <c r="O157" s="5">
        <v>375464000000</v>
      </c>
      <c r="P157" s="5">
        <v>-177307000000</v>
      </c>
      <c r="Q157" s="5">
        <v>-292104000000</v>
      </c>
      <c r="R157" s="5">
        <v>1131160000000</v>
      </c>
      <c r="S157" s="5">
        <v>423314000000</v>
      </c>
      <c r="T157" s="5">
        <v>965182000000</v>
      </c>
      <c r="U157" s="5">
        <v>618986000000</v>
      </c>
      <c r="V157" s="5">
        <v>-327650000000</v>
      </c>
      <c r="W157" s="5">
        <v>-1082375000000</v>
      </c>
      <c r="X157" s="5">
        <v>-52189000000</v>
      </c>
      <c r="Y157" s="5">
        <v>-1586305000000</v>
      </c>
      <c r="Z157" s="5">
        <v>-461823000000</v>
      </c>
    </row>
    <row r="158" spans="3:26" ht="15.5" x14ac:dyDescent="0.35">
      <c r="C158" t="s">
        <v>179</v>
      </c>
      <c r="D158" s="5">
        <v>-169063000000</v>
      </c>
      <c r="E158" s="5">
        <v>-29371000000</v>
      </c>
      <c r="F158" s="5">
        <v>-214208000000</v>
      </c>
      <c r="G158" s="5">
        <v>-48430000000</v>
      </c>
      <c r="I158" s="5">
        <v>-391009000000</v>
      </c>
      <c r="J158" s="5">
        <v>-767005000000</v>
      </c>
      <c r="K158" s="5">
        <v>-807633000000</v>
      </c>
      <c r="L158" s="5">
        <v>-931130000000</v>
      </c>
      <c r="M158" s="5">
        <v>-398477000000</v>
      </c>
      <c r="N158" s="5">
        <v>-344714000000</v>
      </c>
      <c r="O158" s="5">
        <v>-273060000000</v>
      </c>
      <c r="P158" s="5">
        <v>-434455000000</v>
      </c>
      <c r="Q158" s="5">
        <v>-293337000000</v>
      </c>
      <c r="R158" s="5">
        <v>-2428967000000</v>
      </c>
      <c r="S158" s="5">
        <v>-506308000000</v>
      </c>
      <c r="T158" s="5">
        <v>-2837693000000</v>
      </c>
      <c r="U158" s="5">
        <v>-3077044000000</v>
      </c>
      <c r="V158" s="5">
        <v>-1941639000000</v>
      </c>
      <c r="W158" s="5">
        <v>-946310000000</v>
      </c>
      <c r="X158" s="5">
        <v>-170390000000</v>
      </c>
      <c r="Y158" s="5">
        <v>-470119000000</v>
      </c>
      <c r="Z158" s="5">
        <v>-587294000000</v>
      </c>
    </row>
    <row r="159" spans="3:26" ht="15.5" x14ac:dyDescent="0.35">
      <c r="C159" t="s">
        <v>185</v>
      </c>
      <c r="D159" s="5">
        <v>-168032000000</v>
      </c>
      <c r="E159" s="5">
        <v>-23759000000</v>
      </c>
      <c r="F159" s="5">
        <v>-198935000000</v>
      </c>
      <c r="G159" s="5">
        <v>-47195000000</v>
      </c>
      <c r="I159" s="5">
        <v>-370261000000</v>
      </c>
      <c r="J159" s="5">
        <v>-730229000000</v>
      </c>
      <c r="K159" s="5">
        <v>-761667000000</v>
      </c>
      <c r="L159" s="5">
        <v>-869504000000</v>
      </c>
      <c r="M159" s="5">
        <v>-485159000000</v>
      </c>
      <c r="N159" s="5">
        <v>-389693000000</v>
      </c>
      <c r="O159" s="5">
        <v>-276433000000</v>
      </c>
      <c r="P159" s="5">
        <v>-397046000000</v>
      </c>
      <c r="Q159" s="5">
        <v>-428702000000</v>
      </c>
      <c r="R159" s="5">
        <v>-553576000000</v>
      </c>
      <c r="S159" s="5">
        <v>-1522136000000</v>
      </c>
      <c r="T159" s="5">
        <v>-2838343000000</v>
      </c>
      <c r="U159" s="5">
        <v>-3078769000000</v>
      </c>
      <c r="V159" s="5">
        <v>-1840146000000</v>
      </c>
      <c r="W159" s="5">
        <v>-950212000000</v>
      </c>
      <c r="X159" s="5">
        <v>-171222000000</v>
      </c>
      <c r="Y159" s="5">
        <v>-117474000000</v>
      </c>
      <c r="Z159" s="5">
        <v>-249833000000</v>
      </c>
    </row>
    <row r="160" spans="3:26" ht="15.5" x14ac:dyDescent="0.35">
      <c r="C160" t="s">
        <v>180</v>
      </c>
      <c r="M160" s="5">
        <v>36843000000</v>
      </c>
      <c r="O160" s="5">
        <v>3373000000</v>
      </c>
      <c r="P160" s="5">
        <v>119933000000</v>
      </c>
      <c r="R160" s="5">
        <v>2613000000</v>
      </c>
      <c r="S160" s="5">
        <v>1631000000</v>
      </c>
      <c r="T160" s="5">
        <v>745000000</v>
      </c>
      <c r="U160" s="5">
        <v>1725000000</v>
      </c>
      <c r="V160" s="5">
        <v>1049000000</v>
      </c>
      <c r="W160" s="5">
        <v>3902000000</v>
      </c>
      <c r="X160" s="5">
        <v>832000000</v>
      </c>
      <c r="Y160" s="5">
        <v>13143000000</v>
      </c>
      <c r="Z160" s="5">
        <v>5888000000</v>
      </c>
    </row>
    <row r="161" spans="3:26" ht="15.5" x14ac:dyDescent="0.35">
      <c r="C161" t="s">
        <v>1915</v>
      </c>
      <c r="L161" s="5">
        <v>48992000000</v>
      </c>
      <c r="M161" s="5">
        <v>68589000000</v>
      </c>
      <c r="N161" s="5">
        <v>55061000000</v>
      </c>
    </row>
    <row r="162" spans="3:26" ht="15.5" x14ac:dyDescent="0.35">
      <c r="C162" t="s">
        <v>1542</v>
      </c>
      <c r="D162" s="5">
        <v>-855000000</v>
      </c>
      <c r="E162" s="5">
        <v>-5922000000</v>
      </c>
      <c r="F162" s="5">
        <v>-15234000000</v>
      </c>
      <c r="G162" s="5">
        <v>-431000000</v>
      </c>
      <c r="I162" s="5">
        <v>-18159000000</v>
      </c>
      <c r="J162" s="5">
        <v>-27661000000</v>
      </c>
      <c r="K162" s="5">
        <v>-41288000000</v>
      </c>
      <c r="L162" s="5">
        <v>-64147000000</v>
      </c>
      <c r="M162" s="5">
        <v>-17757000000</v>
      </c>
      <c r="N162" s="5">
        <v>-9359000000</v>
      </c>
    </row>
    <row r="163" spans="3:26" ht="15.5" x14ac:dyDescent="0.35">
      <c r="C163" t="s">
        <v>1708</v>
      </c>
      <c r="L163" s="5">
        <v>-192082000000</v>
      </c>
    </row>
    <row r="164" spans="3:26" ht="15.5" x14ac:dyDescent="0.35">
      <c r="C164" t="s">
        <v>1916</v>
      </c>
      <c r="L164" s="5">
        <v>152000000000</v>
      </c>
    </row>
    <row r="165" spans="3:26" ht="15.5" x14ac:dyDescent="0.35">
      <c r="C165" t="s">
        <v>1917</v>
      </c>
      <c r="D165" s="5">
        <v>-310000000</v>
      </c>
      <c r="E165" s="5">
        <v>310000000</v>
      </c>
      <c r="J165" s="5">
        <v>1070000000</v>
      </c>
      <c r="K165" s="5">
        <v>572000000</v>
      </c>
    </row>
    <row r="166" spans="3:26" ht="15.5" x14ac:dyDescent="0.35">
      <c r="C166" t="s">
        <v>1918</v>
      </c>
      <c r="D166" s="5">
        <v>-176000000</v>
      </c>
      <c r="F166" s="5">
        <v>2550000000</v>
      </c>
      <c r="G166" s="5">
        <v>-804000000</v>
      </c>
    </row>
    <row r="167" spans="3:26" ht="15.5" x14ac:dyDescent="0.35">
      <c r="C167" t="s">
        <v>1919</v>
      </c>
    </row>
    <row r="168" spans="3:26" ht="15.5" x14ac:dyDescent="0.35">
      <c r="C168" t="s">
        <v>1920</v>
      </c>
      <c r="P168" s="5">
        <v>-157342000000</v>
      </c>
    </row>
    <row r="169" spans="3:26" ht="15.5" x14ac:dyDescent="0.35">
      <c r="C169" t="s">
        <v>1921</v>
      </c>
    </row>
    <row r="170" spans="3:26" ht="15.5" x14ac:dyDescent="0.35">
      <c r="C170" t="s">
        <v>1254</v>
      </c>
      <c r="V170" s="5">
        <v>-102542000000</v>
      </c>
    </row>
    <row r="171" spans="3:26" ht="15.5" x14ac:dyDescent="0.35">
      <c r="C171" t="s">
        <v>1922</v>
      </c>
      <c r="Z171" s="5">
        <v>-297479000000</v>
      </c>
    </row>
    <row r="172" spans="3:26" ht="15.5" x14ac:dyDescent="0.35">
      <c r="C172" t="s">
        <v>1923</v>
      </c>
      <c r="Z172" s="5">
        <v>-41087000000</v>
      </c>
    </row>
    <row r="173" spans="3:26" ht="15.5" x14ac:dyDescent="0.35">
      <c r="C173" t="s">
        <v>1924</v>
      </c>
      <c r="Z173" s="5">
        <v>-4783000000</v>
      </c>
    </row>
    <row r="174" spans="3:26" ht="15.5" x14ac:dyDescent="0.35">
      <c r="C174" t="s">
        <v>1925</v>
      </c>
      <c r="V174" s="5">
        <v>-102542000000</v>
      </c>
      <c r="Z174" s="5">
        <v>-343349000000</v>
      </c>
    </row>
    <row r="175" spans="3:26" ht="15.5" x14ac:dyDescent="0.35">
      <c r="C175" t="s">
        <v>411</v>
      </c>
      <c r="Q175" s="5">
        <v>135365000000</v>
      </c>
    </row>
    <row r="176" spans="3:26" ht="15.5" x14ac:dyDescent="0.35">
      <c r="C176" t="s">
        <v>1926</v>
      </c>
      <c r="S176" s="5">
        <v>1014197000000</v>
      </c>
    </row>
    <row r="177" spans="3:26" ht="15.5" x14ac:dyDescent="0.35">
      <c r="C177" t="s">
        <v>1003</v>
      </c>
      <c r="U177" s="5">
        <v>-243000000</v>
      </c>
    </row>
    <row r="178" spans="3:26" ht="15.5" x14ac:dyDescent="0.35">
      <c r="C178" t="s">
        <v>1927</v>
      </c>
      <c r="R178" s="5">
        <v>-1878004000000</v>
      </c>
    </row>
    <row r="179" spans="3:26" ht="15.5" x14ac:dyDescent="0.35">
      <c r="C179" t="s">
        <v>1928</v>
      </c>
      <c r="D179" s="5">
        <v>310000000</v>
      </c>
      <c r="F179" s="5">
        <v>-2589000000</v>
      </c>
      <c r="I179" s="5">
        <v>-2589000000</v>
      </c>
      <c r="J179" s="5">
        <v>-10185000000</v>
      </c>
      <c r="K179" s="5">
        <v>-5250000000</v>
      </c>
      <c r="L179" s="5">
        <v>-6389000000</v>
      </c>
      <c r="M179" s="5">
        <v>-993000000</v>
      </c>
      <c r="N179" s="5">
        <v>-723000000</v>
      </c>
    </row>
    <row r="180" spans="3:26" ht="15.5" x14ac:dyDescent="0.35">
      <c r="C180" t="s">
        <v>1929</v>
      </c>
      <c r="Y180" s="5">
        <v>-365788000000</v>
      </c>
    </row>
    <row r="181" spans="3:26" ht="15.5" x14ac:dyDescent="0.35">
      <c r="C181" t="s">
        <v>186</v>
      </c>
      <c r="D181" s="5">
        <v>-756258000000</v>
      </c>
      <c r="E181" s="5">
        <v>-129663000000</v>
      </c>
      <c r="F181" s="5">
        <v>-19693000000</v>
      </c>
      <c r="G181" s="5">
        <v>-580810000000</v>
      </c>
      <c r="I181" s="5">
        <v>-748519000000</v>
      </c>
      <c r="J181" s="5">
        <v>-1299895000000</v>
      </c>
      <c r="K181" s="5">
        <v>-355923000000</v>
      </c>
      <c r="L181" s="5">
        <v>-2060427000000</v>
      </c>
      <c r="M181" s="5">
        <v>-1371477000000</v>
      </c>
      <c r="N181" s="5">
        <v>-510963000000</v>
      </c>
      <c r="O181" s="5">
        <v>375464000000</v>
      </c>
      <c r="P181" s="5">
        <v>-177307000000</v>
      </c>
      <c r="Q181" s="5">
        <v>-292104000000</v>
      </c>
      <c r="R181" s="5">
        <v>1131160000000</v>
      </c>
      <c r="S181" s="5">
        <v>423314000000</v>
      </c>
      <c r="T181" s="5">
        <v>965182000000</v>
      </c>
      <c r="U181" s="5">
        <v>618986000000</v>
      </c>
      <c r="V181" s="5">
        <v>-327650000000</v>
      </c>
      <c r="W181" s="5">
        <v>-1082375000000</v>
      </c>
      <c r="X181" s="5">
        <v>-52189000000</v>
      </c>
      <c r="Y181" s="5">
        <v>-1586305000000</v>
      </c>
      <c r="Z181" s="5">
        <v>-461823000000</v>
      </c>
    </row>
    <row r="182" spans="3:26" ht="15.5" x14ac:dyDescent="0.35">
      <c r="C182" t="s">
        <v>1930</v>
      </c>
      <c r="L182" s="5">
        <v>2744097000000</v>
      </c>
      <c r="N182" s="5">
        <v>1650000000000</v>
      </c>
      <c r="O182" s="5">
        <v>13336455000000</v>
      </c>
      <c r="P182" s="5">
        <v>1127400000000</v>
      </c>
      <c r="R182" s="5">
        <v>3145836000000</v>
      </c>
      <c r="S182" s="5">
        <v>1891873000000</v>
      </c>
      <c r="T182" s="5">
        <v>2761050000000</v>
      </c>
      <c r="U182" s="5">
        <v>1645628000000</v>
      </c>
      <c r="V182" s="5">
        <v>798693000000</v>
      </c>
      <c r="Y182" s="5">
        <v>1000000000000</v>
      </c>
      <c r="Z182" s="5">
        <v>1225530000000</v>
      </c>
    </row>
    <row r="183" spans="3:26" ht="15.5" x14ac:dyDescent="0.35">
      <c r="C183" t="s">
        <v>778</v>
      </c>
      <c r="E183" s="5">
        <v>-100000000000</v>
      </c>
      <c r="G183" s="5">
        <v>-600000000000</v>
      </c>
      <c r="I183" s="5">
        <v>-700000000000</v>
      </c>
      <c r="J183" s="5">
        <v>-800000000000</v>
      </c>
      <c r="L183" s="5">
        <v>-4400000000000</v>
      </c>
      <c r="M183" s="5">
        <v>-4000000000000</v>
      </c>
      <c r="N183" s="5">
        <v>-1965657000000</v>
      </c>
      <c r="O183" s="5">
        <v>-11574101000000</v>
      </c>
      <c r="P183" s="5">
        <v>-1747644000000</v>
      </c>
      <c r="Q183" s="5">
        <v>-204403000000</v>
      </c>
      <c r="R183" s="5">
        <v>-2321592000000</v>
      </c>
      <c r="S183" s="5">
        <v>-840106000000</v>
      </c>
      <c r="T183" s="5">
        <v>-1465296000000</v>
      </c>
      <c r="U183" s="5">
        <v>-348288000000</v>
      </c>
      <c r="V183" s="5">
        <v>-632606000000</v>
      </c>
      <c r="W183" s="5">
        <v>-735000000000</v>
      </c>
      <c r="Y183" s="5">
        <v>-2031386000000</v>
      </c>
      <c r="Z183" s="5">
        <v>-1952391000000</v>
      </c>
    </row>
    <row r="184" spans="3:26" ht="15.5" x14ac:dyDescent="0.35">
      <c r="C184" t="s">
        <v>1931</v>
      </c>
      <c r="D184" s="5">
        <v>-57284000000</v>
      </c>
      <c r="F184" s="5">
        <v>65659000000</v>
      </c>
      <c r="G184" s="5">
        <v>-17643000000</v>
      </c>
    </row>
    <row r="185" spans="3:26" ht="15.5" x14ac:dyDescent="0.35">
      <c r="C185" t="s">
        <v>1565</v>
      </c>
      <c r="D185" s="5">
        <v>29663000000</v>
      </c>
      <c r="E185" s="5">
        <v>-29663000000</v>
      </c>
      <c r="F185" s="5">
        <v>-85352000000</v>
      </c>
      <c r="I185" s="5">
        <v>-85352000000</v>
      </c>
      <c r="J185" s="5">
        <v>-237669000000</v>
      </c>
      <c r="K185" s="5">
        <v>-110440000000</v>
      </c>
      <c r="L185" s="5">
        <v>-188721000000</v>
      </c>
      <c r="M185" s="5">
        <v>-281938000000</v>
      </c>
      <c r="N185" s="5">
        <v>-162488000000</v>
      </c>
    </row>
    <row r="186" spans="3:26" ht="15.5" x14ac:dyDescent="0.35">
      <c r="C186" t="s">
        <v>485</v>
      </c>
      <c r="D186" s="5">
        <v>-328637000000</v>
      </c>
      <c r="G186" s="5">
        <v>-363167000000</v>
      </c>
      <c r="I186" s="5">
        <v>-363167000000</v>
      </c>
      <c r="J186" s="5">
        <v>-262226000000</v>
      </c>
      <c r="K186" s="5">
        <v>-245483000000</v>
      </c>
      <c r="L186" s="5">
        <v>-215803000000</v>
      </c>
      <c r="M186" s="5">
        <v>-194746000000</v>
      </c>
      <c r="N186" s="5">
        <v>-27568000000</v>
      </c>
      <c r="R186" s="5">
        <v>-102030000000</v>
      </c>
      <c r="S186" s="5">
        <v>-236903000000</v>
      </c>
      <c r="T186" s="5">
        <v>-666672000000</v>
      </c>
      <c r="U186" s="5">
        <v>-651229000000</v>
      </c>
      <c r="V186" s="5">
        <v>-490608000000</v>
      </c>
      <c r="W186" s="5">
        <v>-353730000000</v>
      </c>
    </row>
    <row r="187" spans="3:26" ht="15.5" x14ac:dyDescent="0.35">
      <c r="C187" t="s">
        <v>973</v>
      </c>
      <c r="R187" s="5">
        <v>-6582000000</v>
      </c>
      <c r="S187" s="5">
        <v>-41550000000</v>
      </c>
      <c r="T187" s="5">
        <v>-45401000000</v>
      </c>
      <c r="U187" s="5">
        <v>-40692000000</v>
      </c>
      <c r="V187" s="5">
        <v>-11526000000</v>
      </c>
      <c r="W187" s="5">
        <v>-3549000000</v>
      </c>
      <c r="X187" s="5">
        <v>-544000000</v>
      </c>
      <c r="Y187" s="5">
        <v>-1981000000</v>
      </c>
      <c r="Z187" s="5">
        <v>-1951000000</v>
      </c>
    </row>
    <row r="188" spans="3:26" ht="15.5" x14ac:dyDescent="0.35">
      <c r="C188" t="s">
        <v>1005</v>
      </c>
    </row>
    <row r="189" spans="3:26" ht="15.5" x14ac:dyDescent="0.35">
      <c r="C189" t="s">
        <v>1932</v>
      </c>
      <c r="O189" s="5">
        <v>-942000000</v>
      </c>
      <c r="P189" s="5">
        <v>-14576000000</v>
      </c>
    </row>
    <row r="190" spans="3:26" ht="15.5" x14ac:dyDescent="0.35">
      <c r="C190" t="s">
        <v>1933</v>
      </c>
      <c r="M190" s="5">
        <v>-14702000000</v>
      </c>
    </row>
    <row r="191" spans="3:26" ht="15.5" x14ac:dyDescent="0.35">
      <c r="C191" t="s">
        <v>191</v>
      </c>
      <c r="M191" s="5">
        <v>3119909000000</v>
      </c>
    </row>
    <row r="192" spans="3:26" ht="15.5" x14ac:dyDescent="0.35">
      <c r="C192" t="s">
        <v>195</v>
      </c>
      <c r="D192" s="5">
        <v>-65385000000</v>
      </c>
      <c r="E192" s="5">
        <v>27340000000</v>
      </c>
      <c r="F192" s="5">
        <v>46128000000</v>
      </c>
      <c r="G192" s="5">
        <v>-36665000000</v>
      </c>
      <c r="I192" s="5">
        <v>65484000000</v>
      </c>
      <c r="J192" s="5">
        <v>-190101000000</v>
      </c>
      <c r="K192" s="5">
        <v>44525000000</v>
      </c>
      <c r="L192" s="5">
        <v>3685000000</v>
      </c>
      <c r="M192" s="5">
        <v>-233378000000</v>
      </c>
      <c r="N192" s="5">
        <v>144323000000</v>
      </c>
      <c r="O192" s="5">
        <v>49157000000</v>
      </c>
      <c r="P192" s="5">
        <v>-207245000000</v>
      </c>
      <c r="Q192" s="5">
        <v>233023000000</v>
      </c>
      <c r="R192" s="5">
        <v>-314247000000</v>
      </c>
      <c r="S192" s="5">
        <v>450792000000</v>
      </c>
      <c r="T192" s="5">
        <v>-163073000000</v>
      </c>
      <c r="U192" s="5">
        <v>-195811000000</v>
      </c>
      <c r="V192" s="5">
        <v>-577177000000</v>
      </c>
      <c r="W192" s="5">
        <v>57551000000</v>
      </c>
      <c r="X192" s="5">
        <v>355053000000</v>
      </c>
      <c r="Y192" s="5">
        <v>-513559000000</v>
      </c>
      <c r="Z192" s="5">
        <v>129264000000</v>
      </c>
    </row>
    <row r="193" spans="2:26" ht="15.5" x14ac:dyDescent="0.35">
      <c r="C193" t="s">
        <v>196</v>
      </c>
      <c r="E193" s="5">
        <v>215220000000</v>
      </c>
      <c r="I193" s="5">
        <v>150342000000</v>
      </c>
      <c r="J193" s="5">
        <v>339455000000</v>
      </c>
      <c r="K193" s="5">
        <v>294344000000</v>
      </c>
      <c r="L193" s="5">
        <v>290567000000</v>
      </c>
      <c r="M193" s="5">
        <v>526813000000</v>
      </c>
      <c r="N193" s="5">
        <v>386751000000</v>
      </c>
      <c r="O193" s="5">
        <v>336606000000</v>
      </c>
      <c r="P193" s="5">
        <v>547818000000</v>
      </c>
      <c r="Q193" s="5">
        <v>323829000000</v>
      </c>
      <c r="R193" s="5">
        <v>638335000000</v>
      </c>
      <c r="S193" s="5">
        <v>214570000000</v>
      </c>
      <c r="T193" s="5">
        <v>375565000000</v>
      </c>
      <c r="U193" s="5">
        <v>555785000000</v>
      </c>
      <c r="V193" s="5">
        <v>1127482000000</v>
      </c>
      <c r="W193" s="5">
        <v>1070427000000</v>
      </c>
      <c r="X193" s="5">
        <v>715374000000</v>
      </c>
      <c r="Y193" s="5">
        <v>893807000000</v>
      </c>
      <c r="Z193" s="5">
        <v>764543000000</v>
      </c>
    </row>
    <row r="194" spans="2:26" ht="15.5" x14ac:dyDescent="0.35">
      <c r="C194" t="s">
        <v>1934</v>
      </c>
      <c r="S194" s="5">
        <v>-43346000000</v>
      </c>
    </row>
    <row r="195" spans="2:26" ht="15.5" x14ac:dyDescent="0.35">
      <c r="C195" t="s">
        <v>383</v>
      </c>
      <c r="D195" s="5">
        <v>460000000</v>
      </c>
      <c r="E195" s="5">
        <v>-377000000</v>
      </c>
      <c r="F195" s="5">
        <v>299000000</v>
      </c>
      <c r="G195" s="5">
        <v>-212000000</v>
      </c>
      <c r="I195" s="5">
        <v>-606000000</v>
      </c>
      <c r="J195" s="5">
        <v>988000000</v>
      </c>
      <c r="K195" s="5">
        <v>586000000</v>
      </c>
      <c r="L195" s="5">
        <v>92000000</v>
      </c>
      <c r="M195" s="5">
        <v>-2868000000</v>
      </c>
      <c r="N195" s="5">
        <v>-4261000000</v>
      </c>
      <c r="O195" s="5">
        <v>988000000</v>
      </c>
      <c r="P195" s="5">
        <v>-3967000000</v>
      </c>
      <c r="Q195" s="5">
        <v>-2341000000</v>
      </c>
      <c r="R195" s="5">
        <v>-259000000</v>
      </c>
      <c r="S195" s="5">
        <v>16319000000</v>
      </c>
      <c r="T195" s="5">
        <v>2078000000</v>
      </c>
      <c r="U195" s="5">
        <v>15591000000</v>
      </c>
      <c r="V195" s="5">
        <v>5480000000</v>
      </c>
      <c r="W195" s="5">
        <v>-496000000</v>
      </c>
    </row>
    <row r="196" spans="2:26" ht="15.5" x14ac:dyDescent="0.35">
      <c r="C196" t="s">
        <v>197</v>
      </c>
      <c r="D196" s="5">
        <v>-64925000000</v>
      </c>
      <c r="E196" s="5">
        <v>242183000000</v>
      </c>
      <c r="F196" s="5">
        <v>46427000000</v>
      </c>
      <c r="G196" s="5">
        <v>-36877000000</v>
      </c>
      <c r="I196" s="5">
        <v>215220000000</v>
      </c>
      <c r="J196" s="5">
        <v>150342000000</v>
      </c>
      <c r="K196" s="5">
        <v>339455000000</v>
      </c>
      <c r="L196" s="5">
        <v>294344000000</v>
      </c>
      <c r="M196" s="5">
        <v>290567000000</v>
      </c>
      <c r="N196" s="5">
        <v>526813000000</v>
      </c>
      <c r="O196" s="5">
        <v>386751000000</v>
      </c>
      <c r="P196" s="5">
        <v>336606000000</v>
      </c>
      <c r="Q196" s="5">
        <v>554511000000</v>
      </c>
      <c r="R196" s="5">
        <v>323829000000</v>
      </c>
      <c r="S196" s="5">
        <v>638335000000</v>
      </c>
      <c r="T196" s="5">
        <v>214570000000</v>
      </c>
      <c r="U196" s="5">
        <v>375565000000</v>
      </c>
      <c r="V196" s="5">
        <v>555785000000</v>
      </c>
      <c r="W196" s="5">
        <v>1127482000000</v>
      </c>
      <c r="X196" s="5">
        <v>1070427000000</v>
      </c>
      <c r="Y196" s="5">
        <v>380248000000</v>
      </c>
      <c r="Z196" s="5">
        <v>893807000000</v>
      </c>
    </row>
    <row r="198" spans="2:26" ht="15.5" x14ac:dyDescent="0.35">
      <c r="B198" t="s">
        <v>198</v>
      </c>
      <c r="C198" t="s">
        <v>12</v>
      </c>
      <c r="D198" s="5">
        <v>9020000000</v>
      </c>
      <c r="E198" s="5">
        <v>9020000000</v>
      </c>
      <c r="F198" s="5">
        <v>9020000000</v>
      </c>
      <c r="G198" s="5">
        <v>9020000000</v>
      </c>
      <c r="I198" s="5">
        <v>9020000000</v>
      </c>
      <c r="J198" s="5">
        <v>9020000000</v>
      </c>
      <c r="K198" s="5">
        <v>9020000000</v>
      </c>
      <c r="L198" s="5">
        <v>9020000000</v>
      </c>
      <c r="M198" s="5">
        <v>9020000000</v>
      </c>
      <c r="N198" s="5">
        <v>7660000000</v>
      </c>
      <c r="O198" s="5">
        <v>7660000000</v>
      </c>
      <c r="P198" s="5">
        <v>7660000000</v>
      </c>
      <c r="Q198" s="5">
        <v>7660000000</v>
      </c>
      <c r="R198" s="5">
        <v>7660000000</v>
      </c>
      <c r="S198" s="5">
        <v>7660000000</v>
      </c>
      <c r="T198" s="5">
        <v>7660000000</v>
      </c>
      <c r="U198" s="5">
        <v>7660000000</v>
      </c>
      <c r="V198" s="5">
        <v>7660000000</v>
      </c>
      <c r="W198" s="5">
        <v>7660000000</v>
      </c>
      <c r="X198" s="5">
        <v>7660000000</v>
      </c>
      <c r="Y198" s="5">
        <v>7660000000</v>
      </c>
      <c r="Z198" s="5">
        <v>7660000000</v>
      </c>
    </row>
    <row r="199" spans="2:26" ht="15.5" x14ac:dyDescent="0.35">
      <c r="C199" t="s">
        <v>199</v>
      </c>
      <c r="D199" s="6">
        <v>19.53</v>
      </c>
      <c r="E199" s="6">
        <v>11.3</v>
      </c>
      <c r="F199" s="6">
        <v>20.420000000000002</v>
      </c>
      <c r="G199" s="6">
        <v>23.06</v>
      </c>
    </row>
    <row r="200" spans="2:26" ht="15.5" x14ac:dyDescent="0.35">
      <c r="C200" t="s">
        <v>200</v>
      </c>
      <c r="D200" s="6">
        <v>39.68</v>
      </c>
      <c r="E200" s="6">
        <v>68.58</v>
      </c>
      <c r="F200" s="6">
        <v>37.950000000000003</v>
      </c>
      <c r="G200" s="6">
        <v>33.61</v>
      </c>
    </row>
    <row r="201" spans="2:26" ht="15.5" x14ac:dyDescent="0.35">
      <c r="C201" t="s">
        <v>69</v>
      </c>
      <c r="D201" s="6">
        <v>2.37</v>
      </c>
      <c r="E201" s="6">
        <v>2.73</v>
      </c>
      <c r="F201" s="6">
        <v>2.4500000000000002</v>
      </c>
      <c r="G201" s="6">
        <v>2.41</v>
      </c>
    </row>
    <row r="202" spans="2:26" ht="15.5" x14ac:dyDescent="0.35">
      <c r="C202" t="s">
        <v>201</v>
      </c>
      <c r="D202" s="5">
        <v>620190000000</v>
      </c>
      <c r="E202" s="5">
        <v>358180000000</v>
      </c>
      <c r="F202" s="5">
        <v>517480000000</v>
      </c>
      <c r="G202" s="5">
        <v>518400000000</v>
      </c>
    </row>
    <row r="203" spans="2:26" ht="15.5" x14ac:dyDescent="0.35">
      <c r="C203" t="s">
        <v>202</v>
      </c>
      <c r="D203" s="6">
        <v>8.6E-3</v>
      </c>
      <c r="E203" s="6">
        <v>5.0000000000000001E-3</v>
      </c>
      <c r="F203" s="6">
        <v>9.0000000000000011E-3</v>
      </c>
      <c r="G203" s="6">
        <v>1.0200000000000001E-2</v>
      </c>
    </row>
    <row r="204" spans="2:26" ht="15.5" x14ac:dyDescent="0.35">
      <c r="C204" t="s">
        <v>203</v>
      </c>
      <c r="D204" s="6">
        <v>1.34E-2</v>
      </c>
      <c r="E204" s="6">
        <v>7.7000000000000002E-3</v>
      </c>
      <c r="F204" s="6">
        <v>1.3999999999999999E-2</v>
      </c>
      <c r="G204" s="6">
        <v>1.6E-2</v>
      </c>
    </row>
    <row r="205" spans="2:26" ht="15.5" x14ac:dyDescent="0.35">
      <c r="C205" t="s">
        <v>204</v>
      </c>
      <c r="D205" s="6">
        <v>1.66E-2</v>
      </c>
      <c r="E205" s="6">
        <v>1.09E-2</v>
      </c>
      <c r="F205" s="6">
        <v>0.02</v>
      </c>
      <c r="G205" s="6">
        <v>2.0199999999999999E-2</v>
      </c>
    </row>
    <row r="206" spans="2:26" ht="15.5" x14ac:dyDescent="0.35">
      <c r="C206" t="s">
        <v>205</v>
      </c>
      <c r="D206" s="6">
        <v>11.45</v>
      </c>
      <c r="E206" s="6">
        <v>6.07</v>
      </c>
      <c r="F206" s="6">
        <v>10.46</v>
      </c>
      <c r="G206" s="6">
        <v>8.08</v>
      </c>
    </row>
    <row r="207" spans="2:26" ht="15.5" x14ac:dyDescent="0.35">
      <c r="C207" t="s">
        <v>206</v>
      </c>
      <c r="D207" s="5">
        <v>13169000000000</v>
      </c>
      <c r="E207" s="5">
        <v>13307000000000</v>
      </c>
      <c r="F207" s="5">
        <v>13205000000000</v>
      </c>
      <c r="G207" s="5">
        <v>13020000000000</v>
      </c>
    </row>
    <row r="208" spans="2:26" ht="15.5" x14ac:dyDescent="0.35">
      <c r="C208" t="s">
        <v>207</v>
      </c>
      <c r="D208" s="6">
        <v>0.53</v>
      </c>
      <c r="E208" s="6">
        <v>0.53</v>
      </c>
      <c r="F208" s="6">
        <v>0.53</v>
      </c>
      <c r="G208" s="6">
        <v>0.54</v>
      </c>
    </row>
    <row r="209" spans="3:26" ht="15.5" x14ac:dyDescent="0.35">
      <c r="C209" t="s">
        <v>208</v>
      </c>
      <c r="D209" s="6">
        <v>1460.09</v>
      </c>
      <c r="E209" s="6">
        <v>1475.32</v>
      </c>
      <c r="F209" s="6">
        <v>1464.03</v>
      </c>
      <c r="G209" s="6">
        <v>1443.59</v>
      </c>
    </row>
    <row r="210" spans="3:26" ht="15.5" x14ac:dyDescent="0.35">
      <c r="C210" t="s">
        <v>209</v>
      </c>
      <c r="D210" s="6">
        <v>0.54</v>
      </c>
      <c r="E210" s="6">
        <v>0.54</v>
      </c>
      <c r="F210" s="6">
        <v>0.54</v>
      </c>
      <c r="G210" s="6">
        <v>0.55000000000000004</v>
      </c>
    </row>
    <row r="211" spans="3:26" ht="15.5" x14ac:dyDescent="0.35">
      <c r="C211" t="s">
        <v>210</v>
      </c>
      <c r="D211" s="6">
        <v>1423.31</v>
      </c>
      <c r="E211" s="6">
        <v>1438.54</v>
      </c>
      <c r="F211" s="6">
        <v>1427.24</v>
      </c>
      <c r="G211" s="6">
        <v>1406.81</v>
      </c>
    </row>
    <row r="212" spans="3:26" ht="15.5" x14ac:dyDescent="0.35">
      <c r="C212" t="s">
        <v>211</v>
      </c>
      <c r="D212" s="5">
        <v>769000000000</v>
      </c>
      <c r="E212" s="5">
        <v>800000000000</v>
      </c>
      <c r="F212" s="5">
        <v>900000000000</v>
      </c>
      <c r="G212" s="5">
        <v>500000000000</v>
      </c>
    </row>
    <row r="213" spans="3:26" ht="15.5" x14ac:dyDescent="0.35">
      <c r="C213" t="s">
        <v>212</v>
      </c>
      <c r="D213" s="5">
        <v>399000000000</v>
      </c>
      <c r="E213" s="5">
        <v>760000000000</v>
      </c>
      <c r="F213" s="5">
        <v>759000000000</v>
      </c>
      <c r="G213" s="5">
        <v>1156000000000</v>
      </c>
    </row>
    <row r="214" spans="3:26" ht="15.5" x14ac:dyDescent="0.35">
      <c r="C214" t="s">
        <v>213</v>
      </c>
      <c r="D214" s="5">
        <v>13169000000000</v>
      </c>
      <c r="E214" s="5">
        <v>13307000000000</v>
      </c>
      <c r="F214" s="5">
        <v>13205000000000</v>
      </c>
      <c r="G214" s="5">
        <v>13020000000000</v>
      </c>
    </row>
    <row r="215" spans="3:26" ht="15.5" x14ac:dyDescent="0.35">
      <c r="C215" t="s">
        <v>24</v>
      </c>
      <c r="D215" s="5">
        <v>1169000000000</v>
      </c>
      <c r="E215" s="5">
        <v>1560000000000</v>
      </c>
      <c r="F215" s="5">
        <v>1659000000000</v>
      </c>
      <c r="G215" s="5">
        <v>1656000000000</v>
      </c>
    </row>
    <row r="216" spans="3:26" ht="15.5" x14ac:dyDescent="0.35">
      <c r="C216" t="s">
        <v>21</v>
      </c>
      <c r="D216" s="5">
        <v>991000000000</v>
      </c>
      <c r="E216" s="5">
        <v>1318000000000</v>
      </c>
      <c r="F216" s="5">
        <v>1444000000000</v>
      </c>
      <c r="G216" s="5">
        <v>1487000000000</v>
      </c>
    </row>
    <row r="217" spans="3:26" ht="15.5" x14ac:dyDescent="0.35">
      <c r="C217" t="s">
        <v>214</v>
      </c>
      <c r="D217" s="5">
        <v>-267000000000</v>
      </c>
      <c r="E217" s="5">
        <v>265000000000</v>
      </c>
      <c r="F217" s="5">
        <v>20000000000</v>
      </c>
      <c r="G217" s="5">
        <v>231000000000</v>
      </c>
    </row>
    <row r="218" spans="3:26" ht="15.5" x14ac:dyDescent="0.35">
      <c r="C218" t="s">
        <v>215</v>
      </c>
      <c r="D218" s="5">
        <v>860000000000</v>
      </c>
      <c r="E218" s="5">
        <v>186000000000</v>
      </c>
      <c r="F218" s="5">
        <v>280000000000</v>
      </c>
      <c r="G218" s="5">
        <v>593000000000</v>
      </c>
    </row>
    <row r="219" spans="3:26" ht="15.5" x14ac:dyDescent="0.35">
      <c r="C219" t="s">
        <v>216</v>
      </c>
      <c r="D219" s="5">
        <v>-168000000000</v>
      </c>
      <c r="E219" s="5">
        <v>-24000000000</v>
      </c>
      <c r="F219" s="5">
        <v>-199000000000</v>
      </c>
      <c r="G219" s="5">
        <v>-47000000000</v>
      </c>
    </row>
    <row r="220" spans="3:26" ht="15.5" x14ac:dyDescent="0.35">
      <c r="C220" t="s">
        <v>13</v>
      </c>
      <c r="D220" s="5">
        <v>692000000000</v>
      </c>
      <c r="E220" s="5">
        <v>163000000000</v>
      </c>
      <c r="F220" s="5">
        <v>81000000000</v>
      </c>
      <c r="G220" s="5">
        <v>545000000000</v>
      </c>
    </row>
    <row r="221" spans="3:26" ht="15.5" x14ac:dyDescent="0.35">
      <c r="C221" t="s">
        <v>16</v>
      </c>
      <c r="D221" s="6">
        <v>76.709999999999994</v>
      </c>
      <c r="E221" s="6">
        <v>18.03</v>
      </c>
      <c r="F221" s="6">
        <v>8.99</v>
      </c>
      <c r="G221" s="6">
        <v>60.47</v>
      </c>
    </row>
    <row r="222" spans="3:26" ht="15.5" x14ac:dyDescent="0.35">
      <c r="C222" t="s">
        <v>54</v>
      </c>
      <c r="I222" s="6">
        <v>73.040000000000006</v>
      </c>
      <c r="J222" s="6">
        <v>82.61</v>
      </c>
      <c r="K222" s="6">
        <v>99.19</v>
      </c>
      <c r="L222" s="6">
        <v>93.05</v>
      </c>
      <c r="M222" s="6">
        <v>79.09</v>
      </c>
      <c r="N222" s="6">
        <v>84.95</v>
      </c>
      <c r="O222" s="6">
        <v>65.13</v>
      </c>
      <c r="P222" s="6">
        <v>-108.05</v>
      </c>
      <c r="Q222" s="6">
        <v>-98.92</v>
      </c>
      <c r="R222" s="6">
        <v>-37.14</v>
      </c>
      <c r="S222" s="6">
        <v>22.85</v>
      </c>
      <c r="T222" s="6">
        <v>87.22</v>
      </c>
      <c r="U222" s="6">
        <v>124.25</v>
      </c>
      <c r="V222" s="6">
        <v>176.21</v>
      </c>
      <c r="W222" s="6">
        <v>138.74</v>
      </c>
      <c r="X222" s="6">
        <v>108.11</v>
      </c>
      <c r="Y222" s="6">
        <v>116.89</v>
      </c>
      <c r="Z222" s="6">
        <v>36.83</v>
      </c>
    </row>
    <row r="223" spans="3:26" ht="15.5" x14ac:dyDescent="0.35">
      <c r="C223" t="s">
        <v>68</v>
      </c>
      <c r="I223" s="6">
        <v>10.61</v>
      </c>
      <c r="J223" s="6">
        <v>9.08</v>
      </c>
      <c r="K223" s="6">
        <v>13.56</v>
      </c>
      <c r="L223" s="6">
        <v>15.31</v>
      </c>
      <c r="M223" s="6">
        <v>21.37</v>
      </c>
      <c r="N223" s="6">
        <v>16.95</v>
      </c>
      <c r="O223" s="6">
        <v>18.12</v>
      </c>
      <c r="P223" s="6">
        <v>-17.45</v>
      </c>
      <c r="Q223" s="6">
        <v>-8.44</v>
      </c>
      <c r="R223" s="6">
        <v>-24.23</v>
      </c>
      <c r="S223" s="6">
        <v>43.54</v>
      </c>
      <c r="T223" s="6">
        <v>25.05</v>
      </c>
      <c r="U223" s="6">
        <v>18.309999999999999</v>
      </c>
      <c r="V223" s="6">
        <v>16.46</v>
      </c>
      <c r="W223" s="6">
        <v>15.68</v>
      </c>
      <c r="X223" s="6">
        <v>20.81</v>
      </c>
      <c r="Y223" s="6">
        <v>13.26</v>
      </c>
      <c r="Z223" s="6">
        <v>17.11</v>
      </c>
    </row>
    <row r="224" spans="3:26" ht="15.5" x14ac:dyDescent="0.35">
      <c r="C224" t="s">
        <v>71</v>
      </c>
      <c r="I224" s="6">
        <v>0.65</v>
      </c>
      <c r="J224" s="6">
        <v>0.56999999999999995</v>
      </c>
      <c r="K224" s="6">
        <v>0.98</v>
      </c>
      <c r="L224" s="6">
        <v>1.05</v>
      </c>
      <c r="M224" s="6">
        <v>1.36</v>
      </c>
      <c r="N224" s="6">
        <v>1.0900000000000001</v>
      </c>
      <c r="O224" s="6">
        <v>0.82</v>
      </c>
      <c r="P224" s="6">
        <v>1.39</v>
      </c>
      <c r="Q224" s="6">
        <v>0.68</v>
      </c>
      <c r="R224" s="6">
        <v>0.73</v>
      </c>
      <c r="S224" s="6">
        <v>0.83</v>
      </c>
      <c r="T224" s="6">
        <v>1.59</v>
      </c>
      <c r="U224" s="6">
        <v>1.8</v>
      </c>
      <c r="V224" s="6">
        <v>2.4700000000000002</v>
      </c>
      <c r="W224" s="6">
        <v>2.2200000000000002</v>
      </c>
      <c r="X224" s="6">
        <v>2.89</v>
      </c>
      <c r="Y224" s="5">
        <v>2</v>
      </c>
      <c r="Z224" s="6">
        <v>0.9</v>
      </c>
    </row>
    <row r="225" spans="3:26" ht="15.5" x14ac:dyDescent="0.35">
      <c r="C225" t="s">
        <v>217</v>
      </c>
      <c r="I225" s="5">
        <v>1867140000000</v>
      </c>
      <c r="J225" s="5">
        <v>2087630000000</v>
      </c>
      <c r="K225" s="5">
        <v>2273470000000</v>
      </c>
      <c r="L225" s="5">
        <v>2279660000000</v>
      </c>
      <c r="M225" s="5">
        <v>2399090000000</v>
      </c>
      <c r="N225" s="5">
        <v>2474820000000</v>
      </c>
      <c r="O225" s="5">
        <v>1772580000000</v>
      </c>
      <c r="P225" s="5">
        <v>1082780000000</v>
      </c>
    </row>
    <row r="226" spans="3:26" ht="15.5" x14ac:dyDescent="0.35">
      <c r="C226" t="s">
        <v>218</v>
      </c>
      <c r="I226" s="6">
        <v>3.2300000000000002E-2</v>
      </c>
      <c r="J226" s="6">
        <v>3.5400000000000001E-2</v>
      </c>
      <c r="K226" s="6">
        <v>4.0300000000000002E-2</v>
      </c>
      <c r="L226" s="6">
        <v>3.9300000000000002E-2</v>
      </c>
      <c r="M226" s="6">
        <v>3.32E-2</v>
      </c>
      <c r="N226" s="6">
        <v>3.1400000000000004E-2</v>
      </c>
      <c r="O226" s="6">
        <v>2.5499999999999998E-2</v>
      </c>
      <c r="P226" s="6">
        <v>-4.4400000000000002E-2</v>
      </c>
      <c r="Q226" s="6">
        <v>-3.8599999999999995E-2</v>
      </c>
      <c r="R226" s="6">
        <v>-1.44E-2</v>
      </c>
      <c r="S226" s="6">
        <v>1.01E-2</v>
      </c>
      <c r="T226" s="6">
        <v>3.8900000000000004E-2</v>
      </c>
      <c r="U226" s="6">
        <v>6.3899999999999998E-2</v>
      </c>
      <c r="V226" s="6">
        <v>0.111</v>
      </c>
      <c r="W226" s="6">
        <v>9.7100000000000006E-2</v>
      </c>
      <c r="X226" s="6">
        <v>7.9399999999999998E-2</v>
      </c>
      <c r="Y226" s="6">
        <v>0.12330000000000001</v>
      </c>
      <c r="Z226" s="6">
        <v>3.44E-2</v>
      </c>
    </row>
    <row r="227" spans="3:26" ht="15.5" x14ac:dyDescent="0.35">
      <c r="C227" t="s">
        <v>219</v>
      </c>
      <c r="I227" s="6">
        <v>4.99E-2</v>
      </c>
      <c r="J227" s="6">
        <v>5.7699999999999994E-2</v>
      </c>
      <c r="K227" s="6">
        <v>7.1500000000000008E-2</v>
      </c>
      <c r="L227" s="6">
        <v>7.0800000000000002E-2</v>
      </c>
      <c r="M227" s="6">
        <v>6.3700000000000007E-2</v>
      </c>
      <c r="N227" s="6">
        <v>8.5999999999999993E-2</v>
      </c>
      <c r="O227" s="6">
        <v>7.1500000000000008E-2</v>
      </c>
      <c r="P227" s="6">
        <v>-0.129</v>
      </c>
      <c r="Q227" s="6">
        <v>-0.10529999999999999</v>
      </c>
      <c r="R227" s="6">
        <v>-3.5299999999999998E-2</v>
      </c>
      <c r="S227" s="6">
        <v>2.07E-2</v>
      </c>
      <c r="T227" s="6">
        <v>7.6299999999999993E-2</v>
      </c>
      <c r="U227" s="6">
        <v>0.10859999999999999</v>
      </c>
      <c r="V227" s="6">
        <v>0.1605</v>
      </c>
      <c r="W227" s="6">
        <v>0.14130000000000001</v>
      </c>
      <c r="X227" s="6">
        <v>0.12140000000000001</v>
      </c>
      <c r="Y227" s="6">
        <v>0.2702</v>
      </c>
      <c r="Z227" s="6">
        <v>0.10060000000000001</v>
      </c>
    </row>
    <row r="228" spans="3:26" ht="15.5" x14ac:dyDescent="0.35">
      <c r="C228" t="s">
        <v>220</v>
      </c>
      <c r="I228" s="6">
        <v>6.7000000000000004E-2</v>
      </c>
      <c r="J228" s="6">
        <v>7.5199999999999989E-2</v>
      </c>
      <c r="K228" s="6">
        <v>8.8599999999999998E-2</v>
      </c>
      <c r="L228" s="6">
        <v>8.4700000000000011E-2</v>
      </c>
      <c r="M228" s="6">
        <v>0.09</v>
      </c>
      <c r="N228" s="6">
        <v>9.9100000000000008E-2</v>
      </c>
      <c r="O228" s="6">
        <v>9.7599999999999992E-2</v>
      </c>
      <c r="P228" s="6">
        <v>3.4000000000000002E-3</v>
      </c>
      <c r="Q228" s="6">
        <v>1.5300000000000001E-2</v>
      </c>
      <c r="R228" s="6">
        <v>1.4800000000000001E-2</v>
      </c>
      <c r="S228" s="6">
        <v>2.4399999999999998E-2</v>
      </c>
      <c r="T228" s="6">
        <v>0.1033</v>
      </c>
      <c r="U228" s="6">
        <v>0.16620000000000001</v>
      </c>
      <c r="V228" s="6">
        <v>0.2051</v>
      </c>
      <c r="W228" s="6">
        <v>0.18309999999999998</v>
      </c>
      <c r="X228" s="6">
        <v>0.18230000000000002</v>
      </c>
      <c r="Y228" s="6">
        <v>0.27329999999999999</v>
      </c>
      <c r="Z228" s="6">
        <v>0.1201</v>
      </c>
    </row>
    <row r="229" spans="3:26" ht="15.5" x14ac:dyDescent="0.35">
      <c r="C229" t="s">
        <v>221</v>
      </c>
      <c r="I229" s="6">
        <v>6.87</v>
      </c>
      <c r="J229" s="6">
        <v>5.2</v>
      </c>
      <c r="K229" s="6">
        <v>5.98</v>
      </c>
      <c r="L229" s="6">
        <v>5.12</v>
      </c>
      <c r="M229" s="6">
        <v>3.38</v>
      </c>
      <c r="N229" s="6">
        <v>2.44</v>
      </c>
      <c r="O229" s="6">
        <v>1.48</v>
      </c>
      <c r="P229" s="6">
        <v>0.05</v>
      </c>
      <c r="Q229" s="6">
        <v>0.24</v>
      </c>
      <c r="R229" s="6">
        <v>0.53</v>
      </c>
      <c r="S229" s="6">
        <v>0.57999999999999996</v>
      </c>
      <c r="T229" s="6">
        <v>4.4400000000000004</v>
      </c>
      <c r="U229" s="6">
        <v>3.55</v>
      </c>
      <c r="V229" s="6">
        <v>11.2</v>
      </c>
      <c r="W229" s="6">
        <v>8.73</v>
      </c>
      <c r="X229" s="6">
        <v>5.94</v>
      </c>
      <c r="Y229" s="6">
        <v>4.01</v>
      </c>
      <c r="Z229" s="6">
        <v>1.95</v>
      </c>
    </row>
    <row r="230" spans="3:26" ht="15.5" x14ac:dyDescent="0.35">
      <c r="C230" t="s">
        <v>65</v>
      </c>
      <c r="I230" s="6">
        <v>0.53</v>
      </c>
      <c r="J230" s="6">
        <v>0.52</v>
      </c>
      <c r="K230" s="6">
        <v>0.97</v>
      </c>
      <c r="L230" s="6">
        <v>1.08</v>
      </c>
      <c r="M230" s="6">
        <v>1.36</v>
      </c>
      <c r="N230" s="6">
        <v>1.46</v>
      </c>
      <c r="O230" s="6">
        <v>1.29</v>
      </c>
      <c r="P230" s="6">
        <v>2.25</v>
      </c>
      <c r="Q230" s="6">
        <v>0.89</v>
      </c>
      <c r="R230" s="6">
        <v>0.86</v>
      </c>
      <c r="S230" s="6">
        <v>0.9</v>
      </c>
      <c r="T230" s="6">
        <v>1.91</v>
      </c>
      <c r="U230" s="6">
        <v>1.99</v>
      </c>
      <c r="V230" s="6">
        <v>2.64</v>
      </c>
      <c r="W230" s="6">
        <v>2.21</v>
      </c>
      <c r="X230" s="6">
        <v>2.5299999999999998</v>
      </c>
      <c r="Y230" s="6">
        <v>3.58</v>
      </c>
      <c r="Z230" s="6">
        <v>1.72</v>
      </c>
    </row>
    <row r="231" spans="3:26" ht="15.5" x14ac:dyDescent="0.35">
      <c r="C231" t="s">
        <v>62</v>
      </c>
      <c r="I231" s="6">
        <v>1464.03</v>
      </c>
      <c r="J231" s="6">
        <v>1431.82</v>
      </c>
      <c r="K231" s="6">
        <v>1386.42</v>
      </c>
      <c r="L231" s="6">
        <v>1314.95</v>
      </c>
      <c r="M231" s="6">
        <v>1241.67</v>
      </c>
      <c r="N231" s="6">
        <v>987.38</v>
      </c>
      <c r="O231" s="6">
        <v>911.22</v>
      </c>
      <c r="P231" s="6">
        <v>837.33</v>
      </c>
      <c r="Q231" s="6">
        <v>939.19</v>
      </c>
      <c r="R231" s="6">
        <v>1051.9000000000001</v>
      </c>
      <c r="S231" s="6">
        <v>1102.7</v>
      </c>
      <c r="T231" s="6">
        <v>1142.46</v>
      </c>
      <c r="U231" s="6">
        <v>1144.3699999999999</v>
      </c>
      <c r="V231" s="6">
        <v>1098.1199999999999</v>
      </c>
      <c r="W231" s="6">
        <v>981.97</v>
      </c>
      <c r="X231" s="6">
        <v>890.34</v>
      </c>
      <c r="Y231" s="6">
        <v>432.59</v>
      </c>
      <c r="Z231" s="6">
        <v>365.95</v>
      </c>
    </row>
    <row r="232" spans="3:26" ht="15.5" x14ac:dyDescent="0.35">
      <c r="C232" t="s">
        <v>222</v>
      </c>
      <c r="I232" s="6">
        <v>0.54</v>
      </c>
      <c r="J232" s="6">
        <v>0.54</v>
      </c>
      <c r="K232" s="5">
        <v>1</v>
      </c>
      <c r="L232" s="6">
        <v>1.1100000000000001</v>
      </c>
      <c r="M232" s="6">
        <v>1.4</v>
      </c>
      <c r="N232" s="6">
        <v>1.53</v>
      </c>
      <c r="O232" s="6">
        <v>1.36</v>
      </c>
      <c r="P232" s="6">
        <v>2.37</v>
      </c>
      <c r="Q232" s="6">
        <v>0.94</v>
      </c>
      <c r="R232" s="6">
        <v>0.9</v>
      </c>
      <c r="S232" s="6">
        <v>0.9</v>
      </c>
      <c r="T232" s="6">
        <v>1.94</v>
      </c>
      <c r="U232" s="6">
        <v>2.02</v>
      </c>
      <c r="V232" s="6">
        <v>2.68</v>
      </c>
      <c r="W232" s="6">
        <v>2.21</v>
      </c>
      <c r="X232" s="6">
        <v>2.5299999999999998</v>
      </c>
      <c r="Y232" s="6">
        <v>3.58</v>
      </c>
      <c r="Z232" s="6">
        <v>1.72</v>
      </c>
    </row>
    <row r="233" spans="3:26" ht="15.5" x14ac:dyDescent="0.35">
      <c r="C233" t="s">
        <v>223</v>
      </c>
      <c r="I233" s="6">
        <v>1427.24</v>
      </c>
      <c r="J233" s="6">
        <v>1395.03</v>
      </c>
      <c r="K233" s="6">
        <v>1349.63</v>
      </c>
      <c r="L233" s="6">
        <v>1278.1600000000001</v>
      </c>
      <c r="M233" s="6">
        <v>1204.8800000000001</v>
      </c>
      <c r="N233" s="6">
        <v>944.08</v>
      </c>
      <c r="O233" s="6">
        <v>867.92</v>
      </c>
      <c r="P233" s="6">
        <v>794.03</v>
      </c>
      <c r="Q233" s="6">
        <v>886.76</v>
      </c>
      <c r="R233" s="6">
        <v>999.46</v>
      </c>
      <c r="S233" s="6">
        <v>1099.6500000000001</v>
      </c>
      <c r="T233" s="6">
        <v>1126.77</v>
      </c>
      <c r="U233" s="6">
        <v>1128.68</v>
      </c>
      <c r="V233" s="6">
        <v>1082.43</v>
      </c>
      <c r="W233" s="6">
        <v>981.97</v>
      </c>
      <c r="X233" s="6">
        <v>890.34</v>
      </c>
      <c r="Y233" s="6">
        <v>432.59</v>
      </c>
      <c r="Z233" s="6">
        <v>365.95</v>
      </c>
    </row>
    <row r="234" spans="3:26" ht="15.5" x14ac:dyDescent="0.35">
      <c r="C234" t="s">
        <v>224</v>
      </c>
      <c r="I234" s="5">
        <v>900000000000</v>
      </c>
      <c r="J234" s="5">
        <v>400000000000</v>
      </c>
      <c r="K234" s="5">
        <v>400000000000</v>
      </c>
      <c r="L234" s="5">
        <v>1000000000</v>
      </c>
      <c r="M234" s="5">
        <v>0</v>
      </c>
      <c r="N234" s="5">
        <v>1101000000000</v>
      </c>
      <c r="O234" s="5">
        <v>120000000000</v>
      </c>
      <c r="P234" s="5">
        <v>7124000000000</v>
      </c>
      <c r="Q234" s="5">
        <v>2573000000000</v>
      </c>
      <c r="R234" s="5">
        <v>3042000000000</v>
      </c>
      <c r="S234" s="5">
        <v>1763000000000</v>
      </c>
      <c r="T234" s="5">
        <v>1370000000000</v>
      </c>
      <c r="U234" s="5">
        <v>1497000000000</v>
      </c>
      <c r="V234" s="5">
        <v>135000000000</v>
      </c>
      <c r="W234" s="5">
        <v>341000000000</v>
      </c>
      <c r="X234" s="5">
        <v>394000000000</v>
      </c>
      <c r="Y234" s="5">
        <v>175000000000</v>
      </c>
      <c r="Z234" s="5">
        <v>423000000000</v>
      </c>
    </row>
    <row r="235" spans="3:26" ht="15.5" x14ac:dyDescent="0.35">
      <c r="C235" t="s">
        <v>225</v>
      </c>
      <c r="I235" s="5">
        <v>759000000000</v>
      </c>
      <c r="J235" s="5">
        <v>1570000000000</v>
      </c>
      <c r="K235" s="5">
        <v>2372000000000</v>
      </c>
      <c r="L235" s="5">
        <v>2951000000000</v>
      </c>
      <c r="M235" s="5">
        <v>4646000000000</v>
      </c>
      <c r="N235" s="5">
        <v>7521000000000</v>
      </c>
      <c r="O235" s="5">
        <v>8546000000000</v>
      </c>
      <c r="P235" s="5">
        <v>1202000000000</v>
      </c>
      <c r="Q235" s="5">
        <v>5767000000000</v>
      </c>
      <c r="R235" s="5">
        <v>5208000000000</v>
      </c>
      <c r="S235" s="5">
        <v>4205000000000</v>
      </c>
      <c r="T235" s="5">
        <v>4052000000000</v>
      </c>
      <c r="U235" s="5">
        <v>2222000000000</v>
      </c>
      <c r="V235" s="5">
        <v>1585000000000</v>
      </c>
      <c r="W235" s="5">
        <v>1212000000000</v>
      </c>
      <c r="X235" s="5">
        <v>1746000000000</v>
      </c>
      <c r="Y235" s="5">
        <v>2316000000000</v>
      </c>
      <c r="Z235" s="5">
        <v>3753000000000</v>
      </c>
    </row>
    <row r="236" spans="3:26" ht="15.5" x14ac:dyDescent="0.35">
      <c r="C236" t="s">
        <v>26</v>
      </c>
      <c r="I236" s="5">
        <v>1659000000000</v>
      </c>
      <c r="J236" s="5">
        <v>1970000000000</v>
      </c>
      <c r="K236" s="5">
        <v>2772000000000</v>
      </c>
      <c r="L236" s="5">
        <v>2952000000000</v>
      </c>
      <c r="M236" s="5">
        <v>4646000000000</v>
      </c>
      <c r="N236" s="5">
        <v>8622000000000</v>
      </c>
      <c r="O236" s="5">
        <v>8666000000000</v>
      </c>
      <c r="P236" s="5">
        <v>8326000000000</v>
      </c>
      <c r="Q236" s="5">
        <v>8340000000000</v>
      </c>
      <c r="R236" s="5">
        <v>8250000000000</v>
      </c>
      <c r="S236" s="5">
        <v>5968000000000</v>
      </c>
      <c r="T236" s="5">
        <v>5422000000000</v>
      </c>
      <c r="U236" s="5">
        <v>3719000000000</v>
      </c>
      <c r="V236" s="5">
        <v>1720000000000</v>
      </c>
      <c r="W236" s="5">
        <v>1553000000000</v>
      </c>
      <c r="X236" s="5">
        <v>2140000000000</v>
      </c>
      <c r="Y236" s="5">
        <v>2491000000000</v>
      </c>
      <c r="Z236" s="5">
        <v>4177000000000</v>
      </c>
    </row>
    <row r="237" spans="3:26" ht="15.5" x14ac:dyDescent="0.35">
      <c r="C237" t="s">
        <v>23</v>
      </c>
      <c r="I237" s="5">
        <v>1444000000000</v>
      </c>
      <c r="J237" s="5">
        <v>1820000000000</v>
      </c>
      <c r="K237" s="5">
        <v>2433000000000</v>
      </c>
      <c r="L237" s="5">
        <v>2658000000000</v>
      </c>
      <c r="M237" s="5">
        <v>4355000000000</v>
      </c>
      <c r="N237" s="5">
        <v>8096000000000</v>
      </c>
      <c r="O237" s="5">
        <v>8279000000000</v>
      </c>
      <c r="P237" s="5">
        <v>7989000000000</v>
      </c>
      <c r="Q237" s="5">
        <v>7785000000000</v>
      </c>
      <c r="R237" s="5">
        <v>7926000000000</v>
      </c>
      <c r="S237" s="5">
        <v>5330000000000</v>
      </c>
      <c r="T237" s="5">
        <v>5208000000000</v>
      </c>
      <c r="U237" s="5">
        <v>3343000000000</v>
      </c>
      <c r="V237" s="5">
        <v>1164000000000</v>
      </c>
      <c r="W237" s="5">
        <v>426000000000</v>
      </c>
      <c r="X237" s="5">
        <v>1070000000000</v>
      </c>
      <c r="Y237" s="5">
        <v>2111000000000</v>
      </c>
      <c r="Z237" s="5">
        <v>3283000000000</v>
      </c>
    </row>
    <row r="238" spans="3:26" ht="15.5" x14ac:dyDescent="0.35">
      <c r="C238" t="s">
        <v>226</v>
      </c>
      <c r="I238" s="5">
        <v>20000000000</v>
      </c>
      <c r="J238" s="5">
        <v>239000000000</v>
      </c>
      <c r="K238" s="5">
        <v>572000000000</v>
      </c>
      <c r="L238" s="5">
        <v>210000000000</v>
      </c>
      <c r="M238" s="5">
        <v>1339000000000</v>
      </c>
      <c r="N238" s="5">
        <v>75000000000</v>
      </c>
      <c r="O238" s="5">
        <v>243000000000</v>
      </c>
      <c r="P238" s="5">
        <v>-7142000000000</v>
      </c>
      <c r="Q238" s="5">
        <v>-2458000000000</v>
      </c>
      <c r="R238" s="5">
        <v>-2871000000000</v>
      </c>
      <c r="S238" s="5">
        <v>-1376000000000</v>
      </c>
      <c r="T238" s="5">
        <v>-1517000000000</v>
      </c>
      <c r="U238" s="5">
        <v>-1177000000000</v>
      </c>
      <c r="V238" s="5">
        <v>630000000000</v>
      </c>
      <c r="W238" s="5">
        <v>784000000000</v>
      </c>
      <c r="X238" s="5">
        <v>897000000000</v>
      </c>
      <c r="Y238" s="5">
        <v>314000000000</v>
      </c>
      <c r="Z238" s="5">
        <v>827000000000</v>
      </c>
    </row>
    <row r="239" spans="3:26" ht="15.5" x14ac:dyDescent="0.35">
      <c r="C239" t="s">
        <v>227</v>
      </c>
      <c r="I239" s="5">
        <v>1205000000000</v>
      </c>
      <c r="J239" s="5">
        <v>1877000000000</v>
      </c>
      <c r="K239" s="5">
        <v>1208000000000</v>
      </c>
      <c r="L239" s="5">
        <v>2995000000000</v>
      </c>
      <c r="M239" s="5">
        <v>1537000000000</v>
      </c>
      <c r="N239" s="5">
        <v>1000000000000</v>
      </c>
      <c r="O239" s="5">
        <v>-53000000000</v>
      </c>
      <c r="P239" s="5">
        <v>405000000000</v>
      </c>
      <c r="Q239" s="5">
        <v>818000000000</v>
      </c>
      <c r="R239" s="5">
        <v>984000000000</v>
      </c>
      <c r="S239" s="5">
        <v>534000000000</v>
      </c>
      <c r="T239" s="5">
        <v>1709000000000</v>
      </c>
      <c r="U239" s="5">
        <v>2262000000000</v>
      </c>
      <c r="V239" s="5">
        <v>1692000000000</v>
      </c>
      <c r="W239" s="5">
        <v>2086000000000</v>
      </c>
      <c r="X239" s="5">
        <v>578000000000</v>
      </c>
      <c r="Y239" s="5">
        <v>1543000000000</v>
      </c>
      <c r="Z239" s="5">
        <v>1178000000000</v>
      </c>
    </row>
    <row r="240" spans="3:26" ht="15.5" x14ac:dyDescent="0.35">
      <c r="C240" t="s">
        <v>228</v>
      </c>
      <c r="I240" s="5">
        <v>-370000000000</v>
      </c>
      <c r="J240" s="5">
        <v>-730000000000</v>
      </c>
      <c r="K240" s="5">
        <v>-762000000000</v>
      </c>
      <c r="L240" s="5">
        <v>-870000000000</v>
      </c>
      <c r="M240" s="5">
        <v>-485000000000</v>
      </c>
      <c r="N240" s="5">
        <v>-390000000000</v>
      </c>
      <c r="O240" s="5">
        <v>-276000000000</v>
      </c>
      <c r="P240" s="5">
        <v>-397000000000</v>
      </c>
      <c r="Q240" s="5">
        <v>-429000000000</v>
      </c>
      <c r="R240" s="5">
        <v>-554000000000</v>
      </c>
      <c r="S240" s="5">
        <v>-1522000000000</v>
      </c>
      <c r="T240" s="5">
        <v>-2838000000000</v>
      </c>
      <c r="U240" s="5">
        <v>-3079000000000</v>
      </c>
      <c r="V240" s="5">
        <v>-1840000000000</v>
      </c>
      <c r="W240" s="5">
        <v>-950000000000</v>
      </c>
      <c r="X240" s="5">
        <v>-171000000000</v>
      </c>
      <c r="Y240" s="5">
        <v>-117000000000</v>
      </c>
      <c r="Z240" s="5">
        <v>-250000000000</v>
      </c>
    </row>
    <row r="241" spans="3:26" ht="15.5" x14ac:dyDescent="0.35">
      <c r="C241" t="s">
        <v>15</v>
      </c>
      <c r="I241" s="5">
        <v>835000000000</v>
      </c>
      <c r="J241" s="5">
        <v>1147000000000</v>
      </c>
      <c r="K241" s="5">
        <v>446000000000</v>
      </c>
      <c r="L241" s="5">
        <v>2126000000000</v>
      </c>
      <c r="M241" s="5">
        <v>1051000000000</v>
      </c>
      <c r="N241" s="5">
        <v>610000000000</v>
      </c>
      <c r="O241" s="5">
        <v>-330000000000</v>
      </c>
      <c r="P241" s="5">
        <v>7000000000</v>
      </c>
      <c r="Q241" s="5">
        <v>390000000000</v>
      </c>
      <c r="R241" s="5">
        <v>430000000000</v>
      </c>
      <c r="S241" s="5">
        <v>-988000000000</v>
      </c>
      <c r="T241" s="5">
        <v>-1129000000000</v>
      </c>
      <c r="U241" s="5">
        <v>-817000000000</v>
      </c>
      <c r="V241" s="5">
        <v>-148000000000</v>
      </c>
      <c r="W241" s="5">
        <v>1136000000000</v>
      </c>
      <c r="X241" s="5">
        <v>406000000000</v>
      </c>
      <c r="Y241" s="5">
        <v>1425000000000</v>
      </c>
      <c r="Z241" s="5">
        <v>929000000000</v>
      </c>
    </row>
    <row r="242" spans="3:26" ht="15.5" x14ac:dyDescent="0.35">
      <c r="C242" t="s">
        <v>17</v>
      </c>
      <c r="I242" s="6">
        <v>92.55</v>
      </c>
      <c r="J242" s="6">
        <v>127.12</v>
      </c>
      <c r="K242" s="6">
        <v>49.49</v>
      </c>
      <c r="L242" s="6">
        <v>235.69</v>
      </c>
      <c r="M242" s="6">
        <v>116.57</v>
      </c>
      <c r="N242" s="6">
        <v>79.64</v>
      </c>
      <c r="O242" s="6">
        <v>-43.02</v>
      </c>
      <c r="P242" s="6">
        <v>0.97</v>
      </c>
      <c r="Q242" s="6">
        <v>50.86</v>
      </c>
      <c r="R242" s="6">
        <v>56.11</v>
      </c>
      <c r="S242" s="6">
        <v>-128.97999999999999</v>
      </c>
      <c r="T242" s="6">
        <v>-147.32</v>
      </c>
      <c r="U242" s="6">
        <v>-106.56</v>
      </c>
      <c r="V242" s="6">
        <v>-19.32</v>
      </c>
      <c r="W242" s="6">
        <v>148.25</v>
      </c>
      <c r="X242" s="6">
        <v>53.04</v>
      </c>
      <c r="Y242" s="6">
        <v>186.01</v>
      </c>
      <c r="Z242" s="6">
        <v>121.17</v>
      </c>
    </row>
  </sheetData>
  <pageMargins left="0.7" right="0.7" top="0.75" bottom="0.75" header="0.3" footer="0.3"/>
  <ignoredErrors>
    <ignoredError sqref="A1:Z24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1935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1936</v>
      </c>
      <c r="D2" s="2" vm="283">
        <f ca="1">IFERROR(_xlfn.STOCKHISTORY("XIDX:" &amp; $C$1, D3, , 0, 0, 1), "Libur")</f>
        <v>610</v>
      </c>
      <c r="E2" s="2" vm="473">
        <f ca="1">IFERROR(_xlfn.STOCKHISTORY("XIDX:" &amp; $C$1, E3, , 0, 0, 1), "Libur")</f>
        <v>565</v>
      </c>
      <c r="H2" s="2" vm="473">
        <f ca="1">IFERROR(INDEX(D2:G2,COUNT(D2:G2)),"")</f>
        <v>565</v>
      </c>
      <c r="I2" s="2" vm="474">
        <f t="shared" ref="I2:V2" ca="1" si="0">IFERROR(_xlfn.STOCKHISTORY("XIDX:" &amp; $C$1, I1, , 0, 0, 1), "Libur")</f>
        <v>830</v>
      </c>
      <c r="J2" s="2" vm="161">
        <f t="shared" ca="1" si="0"/>
        <v>525</v>
      </c>
      <c r="K2" s="2" vm="296">
        <f t="shared" ca="1" si="0"/>
        <v>194</v>
      </c>
      <c r="L2" s="2" vm="475">
        <f t="shared" ca="1" si="0"/>
        <v>181</v>
      </c>
      <c r="M2" s="2" vm="476">
        <f t="shared" ca="1" si="0"/>
        <v>196</v>
      </c>
      <c r="N2" s="2" vm="325">
        <f t="shared" ca="1" si="0"/>
        <v>103</v>
      </c>
      <c r="O2" s="2" vm="477">
        <f t="shared" ca="1" si="0"/>
        <v>119</v>
      </c>
      <c r="P2" s="2" vm="478">
        <f t="shared" ca="1" si="0"/>
        <v>138</v>
      </c>
      <c r="Q2" s="2" vm="479">
        <f t="shared" ca="1" si="0"/>
        <v>106</v>
      </c>
      <c r="R2" s="2" t="str">
        <f t="shared" ca="1" si="0"/>
        <v>Libur</v>
      </c>
      <c r="S2" s="2" vm="65">
        <f t="shared" ca="1" si="0"/>
        <v>95</v>
      </c>
      <c r="T2" s="2" vm="480">
        <f t="shared" ca="1" si="0"/>
        <v>124</v>
      </c>
      <c r="U2" s="2" vm="330">
        <f t="shared" ca="1" si="0"/>
        <v>190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73255658338</v>
      </c>
      <c r="E4" s="2">
        <f>IFERROR(INDEX(E51:E500,MATCH($C$4,$C$51:$C$500,0)),"")</f>
        <v>84604867998</v>
      </c>
      <c r="H4" s="2">
        <f>IFERROR(SUM(D4:G4)*(4/MAX(1,COUNT(D4:G4))),"")</f>
        <v>315721052672</v>
      </c>
      <c r="I4" s="2">
        <f t="shared" ref="I4:V4" si="1">IFERROR(INDEX(I51:I500,MATCH($C$4,$C$51:$C$500,0)),"")</f>
        <v>386084674964</v>
      </c>
      <c r="J4" s="2">
        <f t="shared" si="1"/>
        <v>694045208919</v>
      </c>
      <c r="K4" s="2">
        <f t="shared" si="1"/>
        <v>496497903464</v>
      </c>
      <c r="L4" s="2">
        <f t="shared" si="1"/>
        <v>566402723465</v>
      </c>
      <c r="M4" s="2">
        <f t="shared" si="1"/>
        <v>567052209003</v>
      </c>
      <c r="N4" s="2">
        <f t="shared" si="1"/>
        <v>386541149828</v>
      </c>
      <c r="O4" s="2">
        <f t="shared" si="1"/>
        <v>569374430798</v>
      </c>
      <c r="P4" s="2">
        <f t="shared" si="1"/>
        <v>539302125082</v>
      </c>
      <c r="Q4" s="2">
        <f t="shared" si="1"/>
        <v>468479918789</v>
      </c>
      <c r="R4" s="2">
        <f t="shared" si="1"/>
        <v>494722625665</v>
      </c>
      <c r="S4" s="2">
        <f t="shared" si="1"/>
        <v>577756249000</v>
      </c>
      <c r="T4" s="2">
        <f t="shared" si="1"/>
        <v>416618692000</v>
      </c>
      <c r="U4" s="2">
        <f t="shared" si="1"/>
        <v>329307227000</v>
      </c>
      <c r="V4" s="2">
        <f t="shared" si="1"/>
        <v>267813147000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-10622556078</v>
      </c>
      <c r="E5" s="2">
        <f>IFERROR(INDEX(E51:E500,MATCH($C$5,$C$51:$C$500,0)),"")</f>
        <v>6627268351</v>
      </c>
      <c r="H5" s="2">
        <f>IFERROR(SUM(D5:G5)*(4/MAX(1,COUNT(D5:G5))),"")</f>
        <v>-7990575454</v>
      </c>
      <c r="I5" s="2">
        <f t="shared" ref="I5:V5" si="2">IFERROR(INDEX(I51:I500,MATCH($C$5,$C$51:$C$500,0)),"")</f>
        <v>22302813024</v>
      </c>
      <c r="J5" s="2">
        <f t="shared" si="2"/>
        <v>113936346014</v>
      </c>
      <c r="K5" s="2">
        <f t="shared" si="2"/>
        <v>105834911048</v>
      </c>
      <c r="L5" s="2">
        <f t="shared" si="2"/>
        <v>163020344557</v>
      </c>
      <c r="M5" s="2">
        <f t="shared" si="2"/>
        <v>114175036502</v>
      </c>
      <c r="N5" s="2">
        <f t="shared" si="2"/>
        <v>4884620854</v>
      </c>
      <c r="O5" s="2">
        <f t="shared" si="2"/>
        <v>22993749449</v>
      </c>
      <c r="P5" s="2">
        <f t="shared" si="2"/>
        <v>34258232150</v>
      </c>
      <c r="Q5" s="2">
        <f t="shared" si="2"/>
        <v>11092653773</v>
      </c>
      <c r="R5" s="2">
        <f t="shared" si="2"/>
        <v>16691678361</v>
      </c>
      <c r="S5" s="2">
        <f t="shared" si="2"/>
        <v>60544398000</v>
      </c>
      <c r="T5" s="2">
        <f t="shared" si="2"/>
        <v>38104128000</v>
      </c>
      <c r="U5" s="2">
        <f t="shared" si="2"/>
        <v>38096738000</v>
      </c>
      <c r="V5" s="2">
        <f t="shared" si="2"/>
        <v>13346102000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3266481517028</v>
      </c>
      <c r="E6" s="2">
        <f>IFERROR(INDEX(E51:E500,MATCH($C$6,$C$51:$C$500,0)),"")</f>
        <v>3341660196884</v>
      </c>
      <c r="H6" s="2">
        <f>IFERROR(INDEX(D6:G6,COUNT(D6:G6)),"")</f>
        <v>3341660196884</v>
      </c>
      <c r="I6" s="2">
        <f t="shared" ref="I6:V6" si="3">IFERROR(INDEX(I51:I500,MATCH($C$6,$C$51:$C$500,0)),"")</f>
        <v>3262293148079</v>
      </c>
      <c r="J6" s="2">
        <f t="shared" si="3"/>
        <v>3210653802900</v>
      </c>
      <c r="K6" s="2">
        <f t="shared" si="3"/>
        <v>3058334253906</v>
      </c>
      <c r="L6" s="2">
        <f t="shared" si="3"/>
        <v>2959304778402</v>
      </c>
      <c r="M6" s="2">
        <f t="shared" si="3"/>
        <v>2779516465681</v>
      </c>
      <c r="N6" s="2">
        <f t="shared" si="3"/>
        <v>2648005601975</v>
      </c>
      <c r="O6" s="2">
        <f t="shared" si="3"/>
        <v>2623695416052</v>
      </c>
      <c r="P6" s="2">
        <f t="shared" si="3"/>
        <v>2552513564173</v>
      </c>
      <c r="Q6" s="2">
        <f t="shared" si="3"/>
        <v>2497872652546</v>
      </c>
      <c r="R6" s="2">
        <f t="shared" si="3"/>
        <v>2475866647011</v>
      </c>
      <c r="S6" s="2">
        <f t="shared" si="3"/>
        <v>2452132459000</v>
      </c>
      <c r="T6" s="2">
        <f t="shared" si="3"/>
        <v>2207634955000</v>
      </c>
      <c r="U6" s="2">
        <f t="shared" si="3"/>
        <v>2144185346000</v>
      </c>
      <c r="V6" s="2">
        <f t="shared" si="3"/>
        <v>2114370908000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4.7699999999999996</v>
      </c>
      <c r="E7" s="3">
        <f>IFERROR(INDEX(E51:E500,MATCH($C$7,$C$51:$C$500,0))/1000000000,"")</f>
        <v>4.7699999999999996</v>
      </c>
      <c r="H7" s="3">
        <f>IFERROR(INDEX(D7:G7,COUNT(D7:G7)),"")</f>
        <v>4.7699999999999996</v>
      </c>
      <c r="I7" s="3">
        <f t="shared" ref="I7:V7" si="4">IFERROR(INDEX(I51:I500,MATCH($C$7,$C$51:$C$500,0))/1000000000,"")</f>
        <v>4.7699999999999996</v>
      </c>
      <c r="J7" s="3">
        <f t="shared" si="4"/>
        <v>4.7699999999999996</v>
      </c>
      <c r="K7" s="3">
        <f t="shared" si="4"/>
        <v>4.7699999999999996</v>
      </c>
      <c r="L7" s="3">
        <f t="shared" si="4"/>
        <v>4.7699999999999996</v>
      </c>
      <c r="M7" s="3">
        <f t="shared" si="4"/>
        <v>4.7699999999999996</v>
      </c>
      <c r="N7" s="3">
        <f t="shared" si="4"/>
        <v>4.7699999999999996</v>
      </c>
      <c r="O7" s="3">
        <f t="shared" si="4"/>
        <v>4.7699999999999996</v>
      </c>
      <c r="P7" s="3">
        <f t="shared" si="4"/>
        <v>4.7699999999999996</v>
      </c>
      <c r="Q7" s="3">
        <f t="shared" si="4"/>
        <v>4.7699999999999996</v>
      </c>
      <c r="R7" s="3">
        <f t="shared" si="4"/>
        <v>4.7699999999999996</v>
      </c>
      <c r="S7" s="3">
        <f t="shared" si="4"/>
        <v>4.7699999999999996</v>
      </c>
      <c r="T7" s="3">
        <f t="shared" si="4"/>
        <v>4.7699999999999996</v>
      </c>
      <c r="U7" s="3">
        <f t="shared" si="4"/>
        <v>4.7699999999999996</v>
      </c>
      <c r="V7" s="3">
        <f t="shared" si="4"/>
        <v>4.7699999999999996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42000000000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V8" si="5">IFERROR(INDEX(I51:I500,MATCH($C$8,$C$51:$C$500,0)),"")</f>
        <v>-148000000000</v>
      </c>
      <c r="J8" s="2">
        <f t="shared" si="5"/>
        <v>-82000000000</v>
      </c>
      <c r="K8" s="2">
        <f t="shared" si="5"/>
        <v>0</v>
      </c>
      <c r="L8" s="2">
        <f t="shared" si="5"/>
        <v>61000000000</v>
      </c>
      <c r="M8" s="2">
        <f t="shared" si="5"/>
        <v>229000000000</v>
      </c>
      <c r="N8" s="2">
        <f t="shared" si="5"/>
        <v>82000000000</v>
      </c>
      <c r="O8" s="2">
        <f t="shared" si="5"/>
        <v>3000000000</v>
      </c>
      <c r="P8" s="2">
        <f t="shared" si="5"/>
        <v>-20000000000</v>
      </c>
      <c r="Q8" s="2">
        <f t="shared" si="5"/>
        <v>6000000000</v>
      </c>
      <c r="R8" s="2">
        <f t="shared" si="5"/>
        <v>-56000000000</v>
      </c>
      <c r="S8" s="2">
        <f t="shared" si="5"/>
        <v>-409000000000</v>
      </c>
      <c r="T8" s="2">
        <f t="shared" si="5"/>
        <v>-628000000000</v>
      </c>
      <c r="U8" s="2">
        <f t="shared" si="5"/>
        <v>-244000000000</v>
      </c>
      <c r="V8" s="2">
        <f t="shared" si="5"/>
        <v>-297000000000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8.7899999999999991</v>
      </c>
      <c r="E9" s="3">
        <f>IFERROR(INDEX(E51:E500,MATCH("Free cash flow per share (Quarter)",$C$51:$C$500,0)),"")</f>
        <v>-2.2400000000000002</v>
      </c>
      <c r="H9" s="3">
        <f>IFERROR(INDEX(D9:G9,COUNT(D9:G9)),"")</f>
        <v>-2.2400000000000002</v>
      </c>
      <c r="I9" s="3">
        <f t="shared" ref="I9:V9" si="6">IFERROR(INDEX(I51:I500,MATCH($C$9,$C$51:$C$500,0)),"")</f>
        <v>-31.04</v>
      </c>
      <c r="J9" s="3">
        <f t="shared" si="6"/>
        <v>-17.14</v>
      </c>
      <c r="K9" s="3">
        <f t="shared" si="6"/>
        <v>7.0000000000000007E-2</v>
      </c>
      <c r="L9" s="3">
        <f t="shared" si="6"/>
        <v>12.78</v>
      </c>
      <c r="M9" s="3">
        <f t="shared" si="6"/>
        <v>47.89</v>
      </c>
      <c r="N9" s="3">
        <f t="shared" si="6"/>
        <v>17.100000000000001</v>
      </c>
      <c r="O9" s="3">
        <f t="shared" si="6"/>
        <v>0.62</v>
      </c>
      <c r="P9" s="3">
        <f t="shared" si="6"/>
        <v>-4.1500000000000004</v>
      </c>
      <c r="Q9" s="3">
        <f t="shared" si="6"/>
        <v>1.26</v>
      </c>
      <c r="R9" s="3">
        <f t="shared" si="6"/>
        <v>-11.76</v>
      </c>
      <c r="S9" s="3">
        <f t="shared" si="6"/>
        <v>-85.63</v>
      </c>
      <c r="T9" s="3">
        <f t="shared" si="6"/>
        <v>-131.59</v>
      </c>
      <c r="U9" s="3">
        <f t="shared" si="6"/>
        <v>-51.05</v>
      </c>
      <c r="V9" s="3">
        <f t="shared" si="6"/>
        <v>-62.14</v>
      </c>
    </row>
    <row r="10" spans="1:22" ht="15.5" x14ac:dyDescent="0.35">
      <c r="C10" t="s">
        <v>18</v>
      </c>
      <c r="D10" s="3">
        <f ca="1">IFERROR(IF(D9=0,"",D2/D9),"")</f>
        <v>69.397042093287837</v>
      </c>
      <c r="E10" s="3">
        <f ca="1">IFERROR(IF(E9=0,"",E2/E9),"")</f>
        <v>-252.23214285714283</v>
      </c>
      <c r="I10" s="3">
        <f t="shared" ref="I10:V10" ca="1" si="7">IFERROR(IF(I9=0,"",I2/I9),"")</f>
        <v>-26.739690721649485</v>
      </c>
      <c r="J10" s="3">
        <f t="shared" ca="1" si="7"/>
        <v>-30.630105017502917</v>
      </c>
      <c r="K10" s="3">
        <f t="shared" ca="1" si="7"/>
        <v>2771.4285714285711</v>
      </c>
      <c r="L10" s="3">
        <f t="shared" ca="1" si="7"/>
        <v>14.162754303599375</v>
      </c>
      <c r="M10" s="3">
        <f t="shared" ca="1" si="7"/>
        <v>4.0927124660680727</v>
      </c>
      <c r="N10" s="3">
        <f t="shared" ca="1" si="7"/>
        <v>6.0233918128654969</v>
      </c>
      <c r="O10" s="3">
        <f t="shared" ca="1" si="7"/>
        <v>191.93548387096774</v>
      </c>
      <c r="P10" s="3">
        <f t="shared" ca="1" si="7"/>
        <v>-33.253012048192765</v>
      </c>
      <c r="Q10" s="3">
        <f t="shared" ca="1" si="7"/>
        <v>84.126984126984127</v>
      </c>
      <c r="R10" s="3" t="str">
        <f t="shared" ca="1" si="7"/>
        <v/>
      </c>
      <c r="S10" s="3">
        <f t="shared" ca="1" si="7"/>
        <v>-1.1094242671960761</v>
      </c>
      <c r="T10" s="3">
        <f t="shared" ca="1" si="7"/>
        <v>-0.94232084504901581</v>
      </c>
      <c r="U10" s="3">
        <f t="shared" ca="1" si="7"/>
        <v>-3.7218413320274242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157811507270</v>
      </c>
      <c r="E11" s="2">
        <f>IFERROR(INDEX(E51:E500,MATCH($C$11,$C$51:$C$500,0)),"")</f>
        <v>162105553367</v>
      </c>
      <c r="H11" s="2">
        <f>IFERROR(INDEX(D11:G11,COUNT(D11:G11)),"")</f>
        <v>162105553367</v>
      </c>
      <c r="I11" s="2">
        <f t="shared" ref="I11:V11" si="8">IFERROR(INDEX(I51:I500,MATCH($C$11,$C$51:$C$500,0)),"")</f>
        <v>151795610310</v>
      </c>
      <c r="J11" s="2">
        <f t="shared" si="8"/>
        <v>276105517459</v>
      </c>
      <c r="K11" s="2">
        <f t="shared" si="8"/>
        <v>321778248143</v>
      </c>
      <c r="L11" s="2">
        <f t="shared" si="8"/>
        <v>313283850490</v>
      </c>
      <c r="M11" s="2">
        <f t="shared" si="8"/>
        <v>234212374279</v>
      </c>
      <c r="N11" s="2">
        <f t="shared" si="8"/>
        <v>79593455144</v>
      </c>
      <c r="O11" s="2">
        <f t="shared" si="8"/>
        <v>92169215657</v>
      </c>
      <c r="P11" s="2">
        <f t="shared" si="8"/>
        <v>79696037958</v>
      </c>
      <c r="Q11" s="2">
        <f t="shared" si="8"/>
        <v>74630906266</v>
      </c>
      <c r="R11" s="2">
        <f t="shared" si="8"/>
        <v>83346355973</v>
      </c>
      <c r="S11" s="2">
        <f t="shared" si="8"/>
        <v>152452074000</v>
      </c>
      <c r="T11" s="2">
        <f t="shared" si="8"/>
        <v>205449184000</v>
      </c>
      <c r="U11" s="2">
        <f t="shared" si="8"/>
        <v>288409691000</v>
      </c>
      <c r="V11" s="2">
        <f t="shared" si="8"/>
        <v>181592874000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-127000000000</v>
      </c>
      <c r="E12" s="2">
        <f>IFERROR(INDEX(E51:E500,MATCH("Net Debt (Quarter)",$C$51:$C$500,0)),"")</f>
        <v>-131000000000</v>
      </c>
      <c r="H12" s="2">
        <f>IFERROR(INDEX(D12:G12,COUNT(D12:G12)),"")</f>
        <v>-131000000000</v>
      </c>
      <c r="I12" s="2">
        <f t="shared" ref="I12:V12" si="9">IFERROR(INDEX(I51:I500,MATCH($C$12,$C$51:$C$500,0)),"")</f>
        <v>-121000000000</v>
      </c>
      <c r="J12" s="2">
        <f t="shared" si="9"/>
        <v>-170000000000</v>
      </c>
      <c r="K12" s="2">
        <f t="shared" si="9"/>
        <v>-226000000000</v>
      </c>
      <c r="L12" s="2">
        <f t="shared" si="9"/>
        <v>-249000000000</v>
      </c>
      <c r="M12" s="2">
        <f t="shared" si="9"/>
        <v>-188000000000</v>
      </c>
      <c r="N12" s="2">
        <f t="shared" si="9"/>
        <v>41000000000</v>
      </c>
      <c r="O12" s="2">
        <f t="shared" si="9"/>
        <v>122000000000</v>
      </c>
      <c r="P12" s="2">
        <f t="shared" si="9"/>
        <v>124000000000</v>
      </c>
      <c r="Q12" s="2">
        <f t="shared" si="9"/>
        <v>122000000000</v>
      </c>
      <c r="R12" s="2">
        <f t="shared" si="9"/>
        <v>131000000000</v>
      </c>
      <c r="S12" s="2">
        <f t="shared" si="9"/>
        <v>77000000000</v>
      </c>
      <c r="T12" s="2">
        <f t="shared" si="9"/>
        <v>129000000000</v>
      </c>
      <c r="U12" s="2">
        <f t="shared" si="9"/>
        <v>-84000000000</v>
      </c>
      <c r="V12" s="2">
        <f t="shared" si="9"/>
        <v>-15000000000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31000000000</v>
      </c>
      <c r="E13" s="2">
        <f>IFERROR(INDEX(E51:E500,MATCH("Total Debt (Quarter)",$C$51:$C$500,0)),"")</f>
        <v>31000000000</v>
      </c>
      <c r="H13" s="2">
        <f>IFERROR(INDEX(D13:G13,COUNT(D13:G13)),"")</f>
        <v>31000000000</v>
      </c>
      <c r="I13" s="2">
        <f t="shared" ref="I13:V13" si="10">IFERROR(INDEX(I51:I500,MATCH($C$13,$C$51:$C$500,0)),"")</f>
        <v>31000000000</v>
      </c>
      <c r="J13" s="2">
        <f t="shared" si="10"/>
        <v>106000000000</v>
      </c>
      <c r="K13" s="2">
        <f t="shared" si="10"/>
        <v>96000000000</v>
      </c>
      <c r="L13" s="2">
        <f t="shared" si="10"/>
        <v>64000000000</v>
      </c>
      <c r="M13" s="2">
        <f t="shared" si="10"/>
        <v>46000000000</v>
      </c>
      <c r="N13" s="2">
        <f t="shared" si="10"/>
        <v>120000000000</v>
      </c>
      <c r="O13" s="2">
        <f t="shared" si="10"/>
        <v>214000000000</v>
      </c>
      <c r="P13" s="2">
        <f t="shared" si="10"/>
        <v>204000000000</v>
      </c>
      <c r="Q13" s="2">
        <f t="shared" si="10"/>
        <v>196000000000</v>
      </c>
      <c r="R13" s="2">
        <f t="shared" si="10"/>
        <v>214000000000</v>
      </c>
      <c r="S13" s="2">
        <f t="shared" si="10"/>
        <v>230000000000</v>
      </c>
      <c r="T13" s="2">
        <f t="shared" si="10"/>
        <v>334000000000</v>
      </c>
      <c r="U13" s="2">
        <f t="shared" si="10"/>
        <v>204000000000</v>
      </c>
      <c r="V13" s="2">
        <f t="shared" si="10"/>
        <v>167000000000</v>
      </c>
    </row>
    <row r="14" spans="1:22" ht="15.5" x14ac:dyDescent="0.35">
      <c r="C14" t="s">
        <v>27</v>
      </c>
      <c r="D14" s="2">
        <f>IFERROR(INDEX(D51:D500,MATCH($C$14,$C$51:$C$500,0)),"")</f>
        <v>-4007210719</v>
      </c>
      <c r="E14" s="2">
        <f>IFERROR(INDEX(E51:E500,MATCH($C$14,$C$51:$C$500,0)),"")</f>
        <v>-1767638772</v>
      </c>
      <c r="H14" s="2">
        <f>IFERROR(SUM(D14:G14)*(4/MAX(1,COUNT(D14:G14))),"")</f>
        <v>-11549698982</v>
      </c>
      <c r="I14" s="2">
        <f t="shared" ref="I14:V14" si="11">IFERROR(INDEX(I51:I500,MATCH($C$14,$C$51:$C$500,0)),"")</f>
        <v>-12790727288</v>
      </c>
      <c r="J14" s="2">
        <f t="shared" si="11"/>
        <v>-8857176352</v>
      </c>
      <c r="K14" s="2">
        <f t="shared" si="11"/>
        <v>-7616323409</v>
      </c>
      <c r="L14" s="2">
        <f t="shared" si="11"/>
        <v>-4460869388</v>
      </c>
      <c r="M14" s="2">
        <f t="shared" si="11"/>
        <v>-9628448454</v>
      </c>
      <c r="N14" s="2">
        <f t="shared" si="11"/>
        <v>-19235457572</v>
      </c>
      <c r="O14" s="2">
        <f t="shared" si="11"/>
        <v>-22026689698</v>
      </c>
      <c r="P14" s="2">
        <f t="shared" si="11"/>
        <v>-22085744927</v>
      </c>
      <c r="Q14" s="2">
        <f t="shared" si="11"/>
        <v>-25124238979</v>
      </c>
      <c r="R14" s="2">
        <f t="shared" si="11"/>
        <v>-30089026956</v>
      </c>
      <c r="S14" s="2">
        <f t="shared" si="11"/>
        <v>-40249941000</v>
      </c>
      <c r="T14" s="2">
        <f t="shared" si="11"/>
        <v>-28263925000</v>
      </c>
      <c r="U14" s="2">
        <f t="shared" si="11"/>
        <v>-22873357000</v>
      </c>
      <c r="V14" s="2">
        <f t="shared" si="11"/>
        <v>21050556000</v>
      </c>
    </row>
    <row r="15" spans="1:22" ht="15.5" x14ac:dyDescent="0.35">
      <c r="C15" t="s">
        <v>28</v>
      </c>
      <c r="D15" s="2">
        <f>IFERROR(INDEX(D51:D500,MATCH($C$15,$C$51:$C$500,0)),"")</f>
        <v>-404284824</v>
      </c>
      <c r="E15" s="2">
        <f>IFERROR(INDEX(E51:E500,MATCH($C$15,$C$51:$C$500,0)),"")</f>
        <v>-980130956</v>
      </c>
      <c r="H15" s="2">
        <f>IFERROR(SUM(D15:G15)*(4/MAX(1,COUNT(D15:G15))),"")</f>
        <v>-2768831560</v>
      </c>
      <c r="I15" s="2">
        <f t="shared" ref="I15:V15" si="12">IFERROR(INDEX(I51:I500,MATCH($C$15,$C$51:$C$500,0)),"")</f>
        <v>-9174377808</v>
      </c>
      <c r="J15" s="2">
        <f t="shared" si="12"/>
        <v>-1303487801</v>
      </c>
      <c r="K15" s="2">
        <f t="shared" si="12"/>
        <v>-1437027918</v>
      </c>
      <c r="L15" s="2">
        <f t="shared" si="12"/>
        <v>-1624616553</v>
      </c>
      <c r="M15" s="2">
        <f t="shared" si="12"/>
        <v>-1642604044</v>
      </c>
      <c r="N15" s="2">
        <f t="shared" si="12"/>
        <v>204245671</v>
      </c>
      <c r="O15" s="2">
        <f t="shared" si="12"/>
        <v>36978431</v>
      </c>
      <c r="P15" s="2">
        <f t="shared" si="12"/>
        <v>100795663</v>
      </c>
      <c r="Q15" s="2">
        <f t="shared" si="12"/>
        <v>-673934440</v>
      </c>
      <c r="R15" s="2">
        <f t="shared" si="12"/>
        <v>136215446</v>
      </c>
      <c r="S15" s="2">
        <f t="shared" si="12"/>
        <v>-1568663000</v>
      </c>
      <c r="T15" s="2">
        <f t="shared" si="12"/>
        <v>-17379342000</v>
      </c>
      <c r="U15" s="2">
        <f t="shared" si="12"/>
        <v>-15882120000</v>
      </c>
      <c r="V15" s="2">
        <f t="shared" si="12"/>
        <v>-11243078000</v>
      </c>
    </row>
    <row r="16" spans="1:22" ht="15.5" x14ac:dyDescent="0.35">
      <c r="C16" t="s">
        <v>29</v>
      </c>
      <c r="D16" s="2">
        <f>IFERROR(INDEX(D51:D500,MATCH($C$16,$C$51:$C$500,0)),"")</f>
        <v>-15107637476</v>
      </c>
      <c r="E16" s="2">
        <f>IFERROR(INDEX(E51:E500,MATCH($C$16,$C$51:$C$500,0)),"")</f>
        <v>3157564060</v>
      </c>
      <c r="H16" s="2">
        <f>IFERROR(SUM(D16:G16)*(4/MAX(1,COUNT(D16:G16))),"")</f>
        <v>-23900146832</v>
      </c>
      <c r="I16" s="2">
        <f t="shared" ref="I16:V16" si="13">IFERROR(INDEX(I51:I500,MATCH($C$16,$C$51:$C$500,0)),"")</f>
        <v>35726692206</v>
      </c>
      <c r="J16" s="2">
        <f t="shared" si="13"/>
        <v>163906737873</v>
      </c>
      <c r="K16" s="2">
        <f t="shared" si="13"/>
        <v>98746542568</v>
      </c>
      <c r="L16" s="2">
        <f t="shared" si="13"/>
        <v>181421560158</v>
      </c>
      <c r="M16" s="2">
        <f t="shared" si="13"/>
        <v>119289897200</v>
      </c>
      <c r="N16" s="2">
        <f t="shared" si="13"/>
        <v>18502546881</v>
      </c>
      <c r="O16" s="2">
        <f t="shared" si="13"/>
        <v>73331309607</v>
      </c>
      <c r="P16" s="2">
        <f t="shared" si="13"/>
        <v>85289325740</v>
      </c>
      <c r="Q16" s="2">
        <f t="shared" si="13"/>
        <v>20411316085</v>
      </c>
      <c r="R16" s="2">
        <f t="shared" si="13"/>
        <v>20293655258</v>
      </c>
      <c r="S16" s="2">
        <f t="shared" si="13"/>
        <v>76808458000</v>
      </c>
      <c r="T16" s="2">
        <f t="shared" si="13"/>
        <v>61418891000</v>
      </c>
      <c r="U16" s="2">
        <f t="shared" si="13"/>
        <v>42353329000</v>
      </c>
      <c r="V16" s="2">
        <f t="shared" si="13"/>
        <v>57562764000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2909700000000</v>
      </c>
      <c r="E20" s="2">
        <f ca="1">IFERROR(E21*E2,"")</f>
        <v>2695050000000</v>
      </c>
      <c r="H20" s="2">
        <f t="shared" ref="H20:V20" ca="1" si="14">IFERROR(H21*H2,"")</f>
        <v>2695050000000</v>
      </c>
      <c r="I20" s="2">
        <f t="shared" ca="1" si="14"/>
        <v>3959100000000</v>
      </c>
      <c r="J20" s="2">
        <f t="shared" ca="1" si="14"/>
        <v>2504250000000</v>
      </c>
      <c r="K20" s="2">
        <f t="shared" ca="1" si="14"/>
        <v>925380000000</v>
      </c>
      <c r="L20" s="2">
        <f t="shared" ca="1" si="14"/>
        <v>863370000000</v>
      </c>
      <c r="M20" s="2">
        <f t="shared" ca="1" si="14"/>
        <v>934920000000</v>
      </c>
      <c r="N20" s="2">
        <f t="shared" ca="1" si="14"/>
        <v>491310000000</v>
      </c>
      <c r="O20" s="2">
        <f t="shared" ca="1" si="14"/>
        <v>567630000000</v>
      </c>
      <c r="P20" s="2">
        <f t="shared" ca="1" si="14"/>
        <v>658260000000</v>
      </c>
      <c r="Q20" s="2">
        <f t="shared" ca="1" si="14"/>
        <v>505620000000</v>
      </c>
      <c r="R20" s="2" t="str">
        <f t="shared" ca="1" si="14"/>
        <v/>
      </c>
      <c r="S20" s="2">
        <f t="shared" ca="1" si="14"/>
        <v>453150000000</v>
      </c>
      <c r="T20" s="2">
        <f t="shared" ca="1" si="14"/>
        <v>591480000000</v>
      </c>
      <c r="U20" s="2">
        <f t="shared" ca="1" si="14"/>
        <v>906300000000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4770000000</v>
      </c>
      <c r="E21" s="2">
        <f>IFERROR(INDEX(E51:E500,MATCH($C$7,$C$51:$C$500,0)),"")</f>
        <v>4770000000</v>
      </c>
      <c r="H21" s="2">
        <f>IFERROR(INDEX(D21:G21,COUNT(D21:G21)),"")</f>
        <v>4770000000</v>
      </c>
      <c r="I21" s="2">
        <f t="shared" ref="I21:V21" si="15">IFERROR(INDEX(I51:I500,MATCH($C$7,$C$51:$C$500,0)),"")</f>
        <v>4770000000</v>
      </c>
      <c r="J21" s="2">
        <f t="shared" si="15"/>
        <v>4770000000</v>
      </c>
      <c r="K21" s="2">
        <f t="shared" si="15"/>
        <v>4770000000</v>
      </c>
      <c r="L21" s="2">
        <f t="shared" si="15"/>
        <v>4770000000</v>
      </c>
      <c r="M21" s="2">
        <f t="shared" si="15"/>
        <v>4770000000</v>
      </c>
      <c r="N21" s="2">
        <f t="shared" si="15"/>
        <v>4770000000</v>
      </c>
      <c r="O21" s="2">
        <f t="shared" si="15"/>
        <v>4770000000</v>
      </c>
      <c r="P21" s="2">
        <f t="shared" si="15"/>
        <v>4770000000</v>
      </c>
      <c r="Q21" s="2">
        <f t="shared" si="15"/>
        <v>4770000000</v>
      </c>
      <c r="R21" s="2">
        <f t="shared" si="15"/>
        <v>4770000000</v>
      </c>
      <c r="S21" s="2">
        <f t="shared" si="15"/>
        <v>4770000000</v>
      </c>
      <c r="T21" s="2">
        <f t="shared" si="15"/>
        <v>4770000000</v>
      </c>
      <c r="U21" s="2">
        <f t="shared" si="15"/>
        <v>4770000000</v>
      </c>
      <c r="V21" s="2">
        <f t="shared" si="15"/>
        <v>4770000000</v>
      </c>
    </row>
    <row r="23" spans="1:22" ht="15.5" x14ac:dyDescent="0.35">
      <c r="B23" t="s">
        <v>50</v>
      </c>
      <c r="C23" t="s">
        <v>51</v>
      </c>
      <c r="D23" s="3">
        <f>IFERROR(D5/D6*100,"")</f>
        <v>-0.3251987198649422</v>
      </c>
      <c r="E23" s="3">
        <f>IFERROR(E5/E6*100,"")</f>
        <v>0.19832262888906937</v>
      </c>
      <c r="H23" s="3">
        <f t="shared" ref="H23:V23" si="16">IFERROR(H5/H6*100,"")</f>
        <v>-0.23911992791639847</v>
      </c>
      <c r="I23" s="3">
        <f t="shared" si="16"/>
        <v>0.68365447284015546</v>
      </c>
      <c r="J23" s="3">
        <f t="shared" si="16"/>
        <v>3.5486960914654775</v>
      </c>
      <c r="K23" s="3">
        <f t="shared" si="16"/>
        <v>3.4605410089767421</v>
      </c>
      <c r="L23" s="3">
        <f t="shared" si="16"/>
        <v>5.5087379220544372</v>
      </c>
      <c r="M23" s="3">
        <f t="shared" si="16"/>
        <v>4.1077301721983632</v>
      </c>
      <c r="N23" s="3">
        <f t="shared" si="16"/>
        <v>0.184464143518308</v>
      </c>
      <c r="O23" s="3">
        <f t="shared" si="16"/>
        <v>0.8763879110479903</v>
      </c>
      <c r="P23" s="3">
        <f t="shared" si="16"/>
        <v>1.3421371243956337</v>
      </c>
      <c r="Q23" s="3">
        <f t="shared" si="16"/>
        <v>0.44408403934018092</v>
      </c>
      <c r="R23" s="3">
        <f t="shared" si="16"/>
        <v>0.67417517745356337</v>
      </c>
      <c r="S23" s="3">
        <f t="shared" si="16"/>
        <v>2.4690508776467368</v>
      </c>
      <c r="T23" s="3">
        <f t="shared" si="16"/>
        <v>1.7260157941284275</v>
      </c>
      <c r="U23" s="3">
        <f t="shared" si="16"/>
        <v>1.7767464958693919</v>
      </c>
      <c r="V23" s="3">
        <f t="shared" si="16"/>
        <v>0.63120911990905992</v>
      </c>
    </row>
    <row r="24" spans="1:22" ht="15.5" x14ac:dyDescent="0.35">
      <c r="C24" t="s">
        <v>52</v>
      </c>
      <c r="D24" s="4" t="str">
        <f>IFERROR(_xlfn.RRI(5,I23,D23),"")</f>
        <v/>
      </c>
      <c r="E24" s="4">
        <f>IFERROR(_xlfn.RRI(5,J23,E23),"")</f>
        <v>-0.43835655766516446</v>
      </c>
      <c r="H24" s="4" t="str">
        <f t="shared" ref="H24:V24" si="17">IFERROR(_xlfn.RRI(5,M23,H23),"")</f>
        <v/>
      </c>
      <c r="I24" s="4">
        <f t="shared" si="17"/>
        <v>0.29952590119178213</v>
      </c>
      <c r="J24" s="4">
        <f t="shared" si="17"/>
        <v>0.32273999715324364</v>
      </c>
      <c r="K24" s="4">
        <f t="shared" si="17"/>
        <v>0.20856335595675968</v>
      </c>
      <c r="L24" s="4">
        <f t="shared" si="17"/>
        <v>0.65469284633660463</v>
      </c>
      <c r="M24" s="4">
        <f t="shared" si="17"/>
        <v>0.4353764943641445</v>
      </c>
      <c r="N24" s="4">
        <f t="shared" si="17"/>
        <v>-0.40478155064223897</v>
      </c>
      <c r="O24" s="4">
        <f t="shared" si="17"/>
        <v>-0.1267666321254326</v>
      </c>
      <c r="P24" s="4">
        <f t="shared" si="17"/>
        <v>-5.4559321386273729E-2</v>
      </c>
      <c r="Q24" s="4">
        <f t="shared" si="17"/>
        <v>-6.7908859766490304E-2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4.63</v>
      </c>
      <c r="J25" s="3">
        <f t="shared" si="18"/>
        <v>25.94</v>
      </c>
      <c r="K25" s="3">
        <f t="shared" si="18"/>
        <v>21.84</v>
      </c>
      <c r="L25" s="3">
        <f t="shared" si="18"/>
        <v>34.32</v>
      </c>
      <c r="M25" s="3">
        <f t="shared" si="18"/>
        <v>21.22</v>
      </c>
      <c r="N25" s="3">
        <f t="shared" si="18"/>
        <v>-0.17</v>
      </c>
      <c r="O25" s="3">
        <f t="shared" si="18"/>
        <v>5.28</v>
      </c>
      <c r="P25" s="3">
        <f t="shared" si="18"/>
        <v>7.07</v>
      </c>
      <c r="Q25" s="3">
        <f t="shared" si="18"/>
        <v>2.79</v>
      </c>
      <c r="R25" s="3">
        <f t="shared" si="18"/>
        <v>3.42</v>
      </c>
      <c r="S25" s="3">
        <f t="shared" si="18"/>
        <v>13.98</v>
      </c>
      <c r="T25" s="3">
        <f t="shared" si="18"/>
        <v>8.17</v>
      </c>
      <c r="U25" s="3">
        <f t="shared" si="18"/>
        <v>7.34</v>
      </c>
      <c r="V25" s="3">
        <f t="shared" si="18"/>
        <v>2.6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0.37488764662433405</v>
      </c>
      <c r="K26" s="4">
        <f t="shared" si="19"/>
        <v>0.25304493123005423</v>
      </c>
      <c r="L26" s="4">
        <f t="shared" si="19"/>
        <v>0.65191849341861752</v>
      </c>
      <c r="M26" s="4">
        <f t="shared" si="19"/>
        <v>0.44060147366128355</v>
      </c>
      <c r="N26" s="4" t="str">
        <f t="shared" si="19"/>
        <v/>
      </c>
      <c r="O26" s="4">
        <f t="shared" si="19"/>
        <v>-8.3605712662129017E-2</v>
      </c>
      <c r="P26" s="4">
        <f t="shared" si="19"/>
        <v>-7.4676500496737575E-3</v>
      </c>
      <c r="Q26" s="4">
        <f t="shared" si="19"/>
        <v>1.4205989662182672E-2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15.357580364360587</v>
      </c>
      <c r="E27" s="3">
        <f>IFERROR(E4/E21,"")</f>
        <v>17.736869601257862</v>
      </c>
      <c r="H27" s="3">
        <f t="shared" ref="H27:V27" si="20">IFERROR(H4/H21,"")</f>
        <v>66.188899931236904</v>
      </c>
      <c r="I27" s="3">
        <f t="shared" si="20"/>
        <v>80.940183430607973</v>
      </c>
      <c r="J27" s="3">
        <f t="shared" si="20"/>
        <v>145.5021402345912</v>
      </c>
      <c r="K27" s="3">
        <f t="shared" si="20"/>
        <v>104.08761078909853</v>
      </c>
      <c r="L27" s="3">
        <f t="shared" si="20"/>
        <v>118.74270932180293</v>
      </c>
      <c r="M27" s="3">
        <f t="shared" si="20"/>
        <v>118.87886981194968</v>
      </c>
      <c r="N27" s="3">
        <f t="shared" si="20"/>
        <v>81.03588046708596</v>
      </c>
      <c r="O27" s="3">
        <f t="shared" si="20"/>
        <v>119.36570876268344</v>
      </c>
      <c r="P27" s="3">
        <f t="shared" si="20"/>
        <v>113.06124215555556</v>
      </c>
      <c r="Q27" s="3">
        <f t="shared" si="20"/>
        <v>98.213819452620541</v>
      </c>
      <c r="R27" s="3">
        <f t="shared" si="20"/>
        <v>103.71543514989517</v>
      </c>
      <c r="S27" s="3">
        <f t="shared" si="20"/>
        <v>121.12290335429769</v>
      </c>
      <c r="T27" s="3">
        <f t="shared" si="20"/>
        <v>87.341444863731653</v>
      </c>
      <c r="U27" s="3">
        <f t="shared" si="20"/>
        <v>69.037154507337533</v>
      </c>
      <c r="V27" s="3">
        <f t="shared" si="20"/>
        <v>56.145313836477989</v>
      </c>
    </row>
    <row r="28" spans="1:22" ht="15.5" x14ac:dyDescent="0.35">
      <c r="C28" t="s">
        <v>57</v>
      </c>
      <c r="D28" s="4">
        <f>IFERROR(_xlfn.RRI(5,I27,D27),"")</f>
        <v>-0.28281413336179118</v>
      </c>
      <c r="E28" s="4">
        <f>IFERROR(_xlfn.RRI(5,J27,E27),"")</f>
        <v>-0.34355020305378636</v>
      </c>
      <c r="H28" s="4">
        <f t="shared" ref="H28:V28" si="21">IFERROR(_xlfn.RRI(5,M27,H27),"")</f>
        <v>-0.11052018082682691</v>
      </c>
      <c r="I28" s="4">
        <f t="shared" si="21"/>
        <v>-2.3629600189023492E-4</v>
      </c>
      <c r="J28" s="4">
        <f t="shared" si="21"/>
        <v>4.0394290225630236E-2</v>
      </c>
      <c r="K28" s="4">
        <f t="shared" si="21"/>
        <v>-1.640331251018301E-2</v>
      </c>
      <c r="L28" s="4">
        <f t="shared" si="21"/>
        <v>3.8692200743501992E-2</v>
      </c>
      <c r="M28" s="4">
        <f t="shared" si="21"/>
        <v>2.7666630566536066E-2</v>
      </c>
      <c r="N28" s="4">
        <f t="shared" si="21"/>
        <v>-7.723690601305111E-2</v>
      </c>
      <c r="O28" s="4">
        <f t="shared" si="21"/>
        <v>6.4466116601866963E-2</v>
      </c>
      <c r="P28" s="4">
        <f t="shared" si="21"/>
        <v>0.10368762717341884</v>
      </c>
      <c r="Q28" s="4">
        <f t="shared" si="21"/>
        <v>0.11833474345117301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-0.82151117964533549</v>
      </c>
      <c r="J29" s="4">
        <f t="shared" si="22"/>
        <v>0.18772893772893778</v>
      </c>
      <c r="K29" s="4">
        <f t="shared" si="22"/>
        <v>-0.36363636363636365</v>
      </c>
      <c r="L29" s="4">
        <f t="shared" si="22"/>
        <v>0.6173421300659756</v>
      </c>
      <c r="M29" s="4">
        <f t="shared" si="22"/>
        <v>-125.8235294117647</v>
      </c>
      <c r="N29" s="4">
        <f t="shared" si="22"/>
        <v>-1.0321969696969697</v>
      </c>
      <c r="O29" s="4">
        <f t="shared" si="22"/>
        <v>-0.25318246110325315</v>
      </c>
      <c r="P29" s="4">
        <f t="shared" si="22"/>
        <v>1.5340501792114696</v>
      </c>
      <c r="Q29" s="4">
        <f t="shared" si="22"/>
        <v>-0.18421052631578944</v>
      </c>
      <c r="R29" s="4">
        <f t="shared" si="22"/>
        <v>-0.75536480686695284</v>
      </c>
      <c r="S29" s="4">
        <f t="shared" si="22"/>
        <v>0.71113831089351287</v>
      </c>
      <c r="T29" s="4">
        <f t="shared" si="22"/>
        <v>0.1130790190735695</v>
      </c>
      <c r="U29" s="4">
        <f t="shared" si="22"/>
        <v>1.823076923076923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-0.18224919779206716</v>
      </c>
      <c r="I30" s="4">
        <f t="shared" si="23"/>
        <v>-0.44371826214989568</v>
      </c>
      <c r="J30" s="4">
        <f t="shared" si="23"/>
        <v>0.39788144940137443</v>
      </c>
      <c r="K30" s="4">
        <f t="shared" si="23"/>
        <v>-0.12341893339310479</v>
      </c>
      <c r="L30" s="4">
        <f t="shared" si="23"/>
        <v>-1.1453716742271997E-3</v>
      </c>
      <c r="M30" s="4">
        <f t="shared" si="23"/>
        <v>0.46699053711441157</v>
      </c>
      <c r="N30" s="4">
        <f t="shared" si="23"/>
        <v>-0.32111255982070031</v>
      </c>
      <c r="O30" s="4">
        <f t="shared" si="23"/>
        <v>5.5761519039865703E-2</v>
      </c>
      <c r="P30" s="4">
        <f t="shared" si="23"/>
        <v>0.15117447611430676</v>
      </c>
      <c r="Q30" s="4">
        <f t="shared" si="23"/>
        <v>-5.3045293492944387E-2</v>
      </c>
      <c r="R30" s="4">
        <f t="shared" si="23"/>
        <v>-0.14371739549112175</v>
      </c>
      <c r="S30" s="4">
        <f t="shared" si="23"/>
        <v>0.38677466972605257</v>
      </c>
      <c r="T30" s="4">
        <f t="shared" si="23"/>
        <v>0.26513680187164534</v>
      </c>
      <c r="U30" s="4">
        <f t="shared" si="23"/>
        <v>0.22961561330669111</v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489.67</v>
      </c>
      <c r="E32" s="3">
        <f>IFERROR(INDEX(E51:E500,MATCH($A$32,$C$51:$C$500,0)),"")</f>
        <v>484.04</v>
      </c>
      <c r="H32" s="3">
        <f>IFERROR(INDEX(D32:G32,COUNT(D32:G32)),"")</f>
        <v>484.04</v>
      </c>
      <c r="I32" s="3">
        <f t="shared" ref="I32:V32" si="24">IFERROR(INDEX(I51:I500,MATCH($C$32,$C$51:$C$500,0)),"")</f>
        <v>482.65</v>
      </c>
      <c r="J32" s="3">
        <f t="shared" si="24"/>
        <v>477.97</v>
      </c>
      <c r="K32" s="3">
        <f t="shared" si="24"/>
        <v>454.1</v>
      </c>
      <c r="L32" s="3">
        <f t="shared" si="24"/>
        <v>431.92</v>
      </c>
      <c r="M32" s="3">
        <f t="shared" si="24"/>
        <v>397.76</v>
      </c>
      <c r="N32" s="3">
        <f t="shared" si="24"/>
        <v>373.84</v>
      </c>
      <c r="O32" s="3">
        <f t="shared" si="24"/>
        <v>372.93</v>
      </c>
      <c r="P32" s="3">
        <f t="shared" si="24"/>
        <v>368.11</v>
      </c>
      <c r="Q32" s="3">
        <f t="shared" si="24"/>
        <v>360.94</v>
      </c>
      <c r="R32" s="3">
        <f t="shared" si="24"/>
        <v>358.61</v>
      </c>
      <c r="S32" s="3">
        <f t="shared" si="24"/>
        <v>354.99</v>
      </c>
      <c r="T32" s="3">
        <f t="shared" si="24"/>
        <v>342.31</v>
      </c>
      <c r="U32" s="3">
        <f t="shared" si="24"/>
        <v>334.32</v>
      </c>
      <c r="V32" s="3">
        <f t="shared" si="24"/>
        <v>326.33999999999997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1.1499999999999999</v>
      </c>
      <c r="E33" s="3">
        <f>IFERROR(INDEX(E51:E500,MATCH($A$33,$C$51:$C$500,0)),"")</f>
        <v>1.25</v>
      </c>
      <c r="H33" s="3">
        <f>IFERROR(INDEX(D33:G33,COUNT(D33:G33)),"")</f>
        <v>1.25</v>
      </c>
      <c r="I33" s="3">
        <f t="shared" ref="I33:V33" si="25">IFERROR(INDEX(I51:I500,MATCH($C$33,$C$51:$C$500,0)),"")</f>
        <v>1.72</v>
      </c>
      <c r="J33" s="3">
        <f t="shared" si="25"/>
        <v>1.1000000000000001</v>
      </c>
      <c r="K33" s="3">
        <f t="shared" si="25"/>
        <v>0.43</v>
      </c>
      <c r="L33" s="3">
        <f t="shared" si="25"/>
        <v>0.42</v>
      </c>
      <c r="M33" s="3">
        <f t="shared" si="25"/>
        <v>0.49</v>
      </c>
      <c r="N33" s="3">
        <f t="shared" si="25"/>
        <v>0.28000000000000003</v>
      </c>
      <c r="O33" s="3">
        <f t="shared" si="25"/>
        <v>0.32</v>
      </c>
      <c r="P33" s="3">
        <f t="shared" si="25"/>
        <v>0.37</v>
      </c>
      <c r="Q33" s="3">
        <f t="shared" si="25"/>
        <v>0.28999999999999998</v>
      </c>
      <c r="R33" s="3">
        <f t="shared" si="25"/>
        <v>0.21</v>
      </c>
      <c r="S33" s="3">
        <f t="shared" si="25"/>
        <v>0.27</v>
      </c>
      <c r="T33" s="3">
        <f t="shared" si="25"/>
        <v>0.36</v>
      </c>
      <c r="U33" s="3">
        <f t="shared" si="25"/>
        <v>0.56999999999999995</v>
      </c>
      <c r="V33" s="3">
        <f t="shared" si="25"/>
        <v>0.59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-253.36</v>
      </c>
      <c r="E34" s="3">
        <f>IFERROR(INDEX(E51:E500,MATCH($A$34,$C$51:$C$500,0)),"")</f>
        <v>605</v>
      </c>
      <c r="H34" s="3">
        <f>IFERROR(INDEX(D34:G34,COUNT(D34:G34)),"")</f>
        <v>605</v>
      </c>
      <c r="I34" s="3">
        <f t="shared" ref="I34:V34" si="26">IFERROR(INDEX(I51:I500,MATCH($C$34,$C$51:$C$500,0)),"")</f>
        <v>179.27</v>
      </c>
      <c r="J34" s="3">
        <f t="shared" si="26"/>
        <v>20.239999999999998</v>
      </c>
      <c r="K34" s="3">
        <f t="shared" si="26"/>
        <v>8.8800000000000008</v>
      </c>
      <c r="L34" s="3">
        <f t="shared" si="26"/>
        <v>5.27</v>
      </c>
      <c r="M34" s="3">
        <f t="shared" si="26"/>
        <v>9.24</v>
      </c>
      <c r="N34" s="3">
        <f t="shared" si="26"/>
        <v>-605.88</v>
      </c>
      <c r="O34" s="3">
        <f t="shared" si="26"/>
        <v>22.54</v>
      </c>
      <c r="P34" s="3">
        <f t="shared" si="26"/>
        <v>19.52</v>
      </c>
      <c r="Q34" s="3">
        <f t="shared" si="26"/>
        <v>37.99</v>
      </c>
      <c r="R34" s="3">
        <f t="shared" si="26"/>
        <v>22.22</v>
      </c>
      <c r="S34" s="3">
        <f t="shared" si="26"/>
        <v>6.8</v>
      </c>
      <c r="T34" s="3">
        <f t="shared" si="26"/>
        <v>15.18</v>
      </c>
      <c r="U34" s="3">
        <f t="shared" si="26"/>
        <v>25.89</v>
      </c>
      <c r="V34" s="3">
        <f t="shared" si="26"/>
        <v>73.459999999999994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36.81</v>
      </c>
      <c r="E35" s="3">
        <f>IFERROR(INDEX(E51:E500,MATCH($A$35,$C$51:$C$500,0)),"")</f>
        <v>34.130000000000003</v>
      </c>
      <c r="H35" s="3">
        <f>IFERROR(INDEX(D35:G35,COUNT(D35:G35)),"")</f>
        <v>34.130000000000003</v>
      </c>
      <c r="I35" s="3">
        <f t="shared" ref="I35:V35" si="27">IFERROR(INDEX(I51:I500,MATCH($C$35,$C$51:$C$500,0)),"")</f>
        <v>10.26</v>
      </c>
      <c r="J35" s="3">
        <f t="shared" si="27"/>
        <v>3.61</v>
      </c>
      <c r="K35" s="3">
        <f t="shared" si="27"/>
        <v>1.86</v>
      </c>
      <c r="L35" s="3">
        <f t="shared" si="27"/>
        <v>1.52</v>
      </c>
      <c r="M35" s="3">
        <f t="shared" si="27"/>
        <v>1.65</v>
      </c>
      <c r="N35" s="3">
        <f t="shared" si="27"/>
        <v>1.27</v>
      </c>
      <c r="O35" s="3">
        <f t="shared" si="27"/>
        <v>1</v>
      </c>
      <c r="P35" s="3">
        <f t="shared" si="27"/>
        <v>1.22</v>
      </c>
      <c r="Q35" s="3">
        <f t="shared" si="27"/>
        <v>1.08</v>
      </c>
      <c r="R35" s="3">
        <f t="shared" si="27"/>
        <v>0.73</v>
      </c>
      <c r="S35" s="3">
        <f t="shared" si="27"/>
        <v>0.78</v>
      </c>
      <c r="T35" s="3">
        <f t="shared" si="27"/>
        <v>1.42</v>
      </c>
      <c r="U35" s="3">
        <f t="shared" si="27"/>
        <v>2.75</v>
      </c>
      <c r="V35" s="3">
        <f t="shared" si="27"/>
        <v>3.4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73255658338</v>
      </c>
      <c r="E51" s="5">
        <v>84604867998</v>
      </c>
      <c r="F51" s="5">
        <v>185733398395</v>
      </c>
      <c r="G51" s="5">
        <v>55998203330</v>
      </c>
      <c r="I51" s="5">
        <v>386084674964</v>
      </c>
      <c r="J51" s="5">
        <v>694045208919</v>
      </c>
      <c r="K51" s="5">
        <v>496497903464</v>
      </c>
      <c r="L51" s="5">
        <v>566402723465</v>
      </c>
      <c r="M51" s="5">
        <v>567052209003</v>
      </c>
      <c r="N51" s="5">
        <v>386541149828</v>
      </c>
      <c r="O51" s="5">
        <v>569374430798</v>
      </c>
      <c r="P51" s="5">
        <v>539302125082</v>
      </c>
      <c r="Q51" s="5">
        <v>468479918789</v>
      </c>
      <c r="R51" s="5">
        <v>494722625665</v>
      </c>
      <c r="S51" s="5">
        <v>577756249000</v>
      </c>
      <c r="T51" s="5">
        <v>416618692000</v>
      </c>
      <c r="U51" s="5">
        <v>329307227000</v>
      </c>
      <c r="V51" s="5">
        <v>267813147000</v>
      </c>
    </row>
    <row r="52" spans="2:22" ht="15.5" x14ac:dyDescent="0.35">
      <c r="C52" t="s">
        <v>82</v>
      </c>
      <c r="D52" s="5">
        <v>-26346400029</v>
      </c>
      <c r="E52" s="5">
        <v>-30246060171</v>
      </c>
      <c r="F52" s="5">
        <v>-57795079300</v>
      </c>
      <c r="G52" s="5">
        <v>-19875574714</v>
      </c>
      <c r="I52" s="5">
        <v>-143199925038</v>
      </c>
      <c r="J52" s="5">
        <v>-296739998644</v>
      </c>
      <c r="K52" s="5">
        <v>-206032662771</v>
      </c>
      <c r="L52" s="5">
        <v>-219540922146</v>
      </c>
      <c r="M52" s="5">
        <v>-255791181951</v>
      </c>
      <c r="N52" s="5">
        <v>-193121554141</v>
      </c>
      <c r="O52" s="5">
        <v>-271786855259</v>
      </c>
      <c r="P52" s="5">
        <v>-232770792735</v>
      </c>
      <c r="Q52" s="5">
        <v>-243312994895</v>
      </c>
      <c r="R52" s="5">
        <v>-257025648520</v>
      </c>
      <c r="S52" s="5">
        <v>-282496193000</v>
      </c>
      <c r="T52" s="5">
        <v>-233826741000</v>
      </c>
      <c r="U52" s="5">
        <v>-201465368000</v>
      </c>
      <c r="V52" s="5">
        <v>-174487009000</v>
      </c>
    </row>
    <row r="53" spans="2:22" ht="15.5" x14ac:dyDescent="0.35">
      <c r="C53" t="s">
        <v>84</v>
      </c>
      <c r="D53" s="5">
        <v>46909258309</v>
      </c>
      <c r="E53" s="5">
        <v>54358807827</v>
      </c>
      <c r="F53" s="5">
        <v>127938319095</v>
      </c>
      <c r="G53" s="5">
        <v>36122628616</v>
      </c>
      <c r="I53" s="5">
        <v>242884749926</v>
      </c>
      <c r="J53" s="5">
        <v>397305210275</v>
      </c>
      <c r="K53" s="5">
        <v>290465240693</v>
      </c>
      <c r="L53" s="5">
        <v>346861801319</v>
      </c>
      <c r="M53" s="5">
        <v>311261027052</v>
      </c>
      <c r="N53" s="5">
        <v>193419595687</v>
      </c>
      <c r="O53" s="5">
        <v>297587575539</v>
      </c>
      <c r="P53" s="5">
        <v>306531332347</v>
      </c>
      <c r="Q53" s="5">
        <v>225166923894</v>
      </c>
      <c r="R53" s="5">
        <v>237696977145</v>
      </c>
      <c r="S53" s="5">
        <v>295260056000</v>
      </c>
      <c r="T53" s="5">
        <v>182791951000</v>
      </c>
      <c r="U53" s="5">
        <v>127841859000</v>
      </c>
      <c r="V53" s="5">
        <v>93326138000</v>
      </c>
    </row>
    <row r="54" spans="2:22" ht="15.5" x14ac:dyDescent="0.35">
      <c r="C54" t="s">
        <v>85</v>
      </c>
      <c r="D54" s="5">
        <v>-52396906052</v>
      </c>
      <c r="E54" s="5">
        <v>-55013987965</v>
      </c>
      <c r="F54" s="5">
        <v>-65815604798</v>
      </c>
      <c r="G54" s="5">
        <v>-47908883549</v>
      </c>
      <c r="I54" s="5">
        <v>-193340333764</v>
      </c>
      <c r="J54" s="5">
        <v>-248488066860</v>
      </c>
      <c r="K54" s="5">
        <v>-194647004469</v>
      </c>
      <c r="L54" s="5">
        <v>-163161024773</v>
      </c>
      <c r="M54" s="5">
        <v>-180237629948</v>
      </c>
      <c r="N54" s="5">
        <v>-157385884799</v>
      </c>
      <c r="O54" s="5">
        <v>-203220266320</v>
      </c>
      <c r="P54" s="5">
        <v>-188427859283</v>
      </c>
      <c r="Q54" s="5">
        <v>-183739046340</v>
      </c>
      <c r="R54" s="5">
        <v>-182225853404</v>
      </c>
      <c r="S54" s="5">
        <v>-165262764000</v>
      </c>
      <c r="T54" s="5">
        <v>-114800011000</v>
      </c>
      <c r="U54" s="5">
        <v>-86522707000</v>
      </c>
      <c r="V54" s="5">
        <v>-70098904000</v>
      </c>
    </row>
    <row r="55" spans="2:22" ht="15.5" x14ac:dyDescent="0.35">
      <c r="C55" t="s">
        <v>387</v>
      </c>
      <c r="D55" s="5">
        <v>-26806264660</v>
      </c>
      <c r="E55" s="5">
        <v>-31835722831</v>
      </c>
      <c r="F55" s="5">
        <v>-21451833700</v>
      </c>
      <c r="G55" s="5">
        <v>-33356026763</v>
      </c>
      <c r="I55" s="5">
        <v>-112278314476</v>
      </c>
      <c r="J55" s="5">
        <v>-180543059345</v>
      </c>
      <c r="K55" s="5">
        <v>-148231937376</v>
      </c>
      <c r="L55" s="5">
        <v>-121891380062</v>
      </c>
      <c r="M55" s="5">
        <v>-131401079283</v>
      </c>
      <c r="N55" s="5">
        <v>-125218774665</v>
      </c>
      <c r="O55" s="5">
        <v>-157658315848</v>
      </c>
      <c r="P55" s="5">
        <v>-142034848231</v>
      </c>
      <c r="Q55" s="5">
        <v>-138084362690</v>
      </c>
      <c r="R55" s="5">
        <v>-134141930083</v>
      </c>
      <c r="S55" s="5">
        <v>-129518303000</v>
      </c>
      <c r="T55" s="5">
        <v>-89144796000</v>
      </c>
      <c r="U55" s="5">
        <v>-65474626000</v>
      </c>
      <c r="V55" s="5">
        <v>-54178644000</v>
      </c>
    </row>
    <row r="56" spans="2:22" ht="15.5" x14ac:dyDescent="0.35">
      <c r="C56" t="s">
        <v>386</v>
      </c>
      <c r="D56" s="5">
        <v>-25590641392</v>
      </c>
      <c r="E56" s="5">
        <v>-23178265134</v>
      </c>
      <c r="F56" s="5">
        <v>-44363771098</v>
      </c>
      <c r="G56" s="5">
        <v>-14552856786</v>
      </c>
      <c r="I56" s="5">
        <v>-81062019288</v>
      </c>
      <c r="J56" s="5">
        <v>-67945007515</v>
      </c>
      <c r="K56" s="5">
        <v>-46415067093</v>
      </c>
      <c r="L56" s="5">
        <v>-41269644711</v>
      </c>
      <c r="M56" s="5">
        <v>-48836550665</v>
      </c>
      <c r="N56" s="5">
        <v>-32167110134</v>
      </c>
      <c r="O56" s="5">
        <v>-45561950472</v>
      </c>
      <c r="P56" s="5">
        <v>-46393011052</v>
      </c>
      <c r="Q56" s="5">
        <v>-45654683650</v>
      </c>
      <c r="R56" s="5">
        <v>-48083923321</v>
      </c>
      <c r="S56" s="5">
        <v>-35744461000</v>
      </c>
      <c r="T56" s="5">
        <v>-25655215000</v>
      </c>
      <c r="U56" s="5">
        <v>-21048081000</v>
      </c>
      <c r="V56" s="5">
        <v>-15920260000</v>
      </c>
    </row>
    <row r="57" spans="2:22" ht="15.5" x14ac:dyDescent="0.35">
      <c r="C57" t="s">
        <v>94</v>
      </c>
      <c r="D57" s="5">
        <v>-5487647743</v>
      </c>
      <c r="E57" s="5">
        <v>-655180138</v>
      </c>
      <c r="F57" s="5">
        <v>62122714297</v>
      </c>
      <c r="G57" s="5">
        <v>-11786254933</v>
      </c>
      <c r="I57" s="5">
        <v>49544416162</v>
      </c>
      <c r="J57" s="5">
        <v>148817143415</v>
      </c>
      <c r="K57" s="5">
        <v>95818236224</v>
      </c>
      <c r="L57" s="5">
        <v>183700776546</v>
      </c>
      <c r="M57" s="5">
        <v>131023397104</v>
      </c>
      <c r="N57" s="5">
        <v>36033710888</v>
      </c>
      <c r="O57" s="5">
        <v>94367309219</v>
      </c>
      <c r="P57" s="5">
        <v>118103473064</v>
      </c>
      <c r="Q57" s="5">
        <v>41427877554</v>
      </c>
      <c r="R57" s="5">
        <v>55471123741</v>
      </c>
      <c r="S57" s="5">
        <v>129997292000</v>
      </c>
      <c r="T57" s="5">
        <v>67991940000</v>
      </c>
      <c r="U57" s="5">
        <v>41319152000</v>
      </c>
      <c r="V57" s="5">
        <v>23227234000</v>
      </c>
    </row>
    <row r="58" spans="2:22" ht="15.5" x14ac:dyDescent="0.35">
      <c r="C58" t="s">
        <v>95</v>
      </c>
      <c r="D58" s="5">
        <v>-9619989733</v>
      </c>
      <c r="E58" s="5">
        <v>3812744198</v>
      </c>
      <c r="F58" s="5">
        <v>-5567398911</v>
      </c>
      <c r="G58" s="5">
        <v>-7341977256</v>
      </c>
      <c r="I58" s="5">
        <v>-13817723956</v>
      </c>
      <c r="J58" s="5">
        <v>15089594458</v>
      </c>
      <c r="K58" s="5">
        <v>2928306344</v>
      </c>
      <c r="L58" s="5">
        <v>-2279216388</v>
      </c>
      <c r="M58" s="5">
        <v>-11733499904</v>
      </c>
      <c r="N58" s="5">
        <v>-17531164007</v>
      </c>
      <c r="O58" s="5">
        <v>-21035999612</v>
      </c>
      <c r="P58" s="5">
        <v>-32814147324</v>
      </c>
      <c r="Q58" s="5">
        <v>-21016561469</v>
      </c>
      <c r="R58" s="5">
        <v>-35177468483</v>
      </c>
      <c r="S58" s="5">
        <v>-53188834000</v>
      </c>
      <c r="T58" s="5">
        <v>-6573049000</v>
      </c>
      <c r="U58" s="5">
        <v>1034177000</v>
      </c>
      <c r="V58" s="5">
        <v>34335530000</v>
      </c>
    </row>
    <row r="59" spans="2:22" ht="15.5" x14ac:dyDescent="0.35">
      <c r="C59" t="s">
        <v>27</v>
      </c>
      <c r="D59" s="5">
        <v>-4007210719</v>
      </c>
      <c r="E59" s="5">
        <v>-1767638772</v>
      </c>
      <c r="F59" s="5">
        <v>-2982112981</v>
      </c>
      <c r="G59" s="5">
        <v>-2517416740</v>
      </c>
      <c r="I59" s="5">
        <v>-12790727288</v>
      </c>
      <c r="J59" s="5">
        <v>-8857176352</v>
      </c>
      <c r="K59" s="5">
        <v>-7616323409</v>
      </c>
      <c r="L59" s="5">
        <v>-4460869388</v>
      </c>
      <c r="M59" s="5">
        <v>-9628448454</v>
      </c>
      <c r="N59" s="5">
        <v>-19235457572</v>
      </c>
      <c r="O59" s="5">
        <v>-22026689698</v>
      </c>
      <c r="P59" s="5">
        <v>-22085744927</v>
      </c>
      <c r="Q59" s="5">
        <v>-25124238979</v>
      </c>
      <c r="R59" s="5">
        <v>-30089026956</v>
      </c>
      <c r="S59" s="5">
        <v>-40249941000</v>
      </c>
      <c r="T59" s="5">
        <v>-28263925000</v>
      </c>
      <c r="U59" s="5">
        <v>-22873357000</v>
      </c>
      <c r="V59" s="5">
        <v>21050556000</v>
      </c>
    </row>
    <row r="60" spans="2:22" ht="15.5" x14ac:dyDescent="0.35">
      <c r="C60" t="s">
        <v>431</v>
      </c>
      <c r="D60" s="5">
        <v>1364033972</v>
      </c>
      <c r="E60" s="5">
        <v>1044221508</v>
      </c>
      <c r="F60" s="5">
        <v>1504546009</v>
      </c>
      <c r="G60" s="5">
        <v>3740191039</v>
      </c>
      <c r="I60" s="5">
        <v>9946855062</v>
      </c>
    </row>
    <row r="61" spans="2:22" ht="15.5" x14ac:dyDescent="0.35">
      <c r="C61" t="s">
        <v>627</v>
      </c>
    </row>
    <row r="62" spans="2:22" ht="15.5" x14ac:dyDescent="0.35">
      <c r="C62" t="s">
        <v>433</v>
      </c>
      <c r="E62" s="5">
        <v>162162162</v>
      </c>
      <c r="I62" s="5">
        <v>223443350</v>
      </c>
    </row>
    <row r="63" spans="2:22" ht="15.5" x14ac:dyDescent="0.35">
      <c r="C63" t="s">
        <v>432</v>
      </c>
      <c r="D63" s="5">
        <v>769643382</v>
      </c>
      <c r="E63" s="5">
        <v>128067213</v>
      </c>
    </row>
    <row r="64" spans="2:22" ht="15.5" x14ac:dyDescent="0.35">
      <c r="C64" t="s">
        <v>628</v>
      </c>
      <c r="I64" s="5">
        <v>-6875158600</v>
      </c>
      <c r="T64" s="5">
        <v>-17094243000</v>
      </c>
      <c r="U64" s="5">
        <v>-13152846000</v>
      </c>
      <c r="V64" s="5">
        <v>-10120921000</v>
      </c>
    </row>
    <row r="65" spans="3:22" ht="15.5" x14ac:dyDescent="0.35">
      <c r="C65" t="s">
        <v>81</v>
      </c>
      <c r="J65" s="5">
        <v>-10283701078</v>
      </c>
      <c r="K65" s="5">
        <v>1719960854</v>
      </c>
      <c r="L65" s="5">
        <v>-8630884</v>
      </c>
      <c r="M65" s="5">
        <v>13863570550</v>
      </c>
      <c r="N65" s="5">
        <v>6167893371</v>
      </c>
      <c r="O65" s="5">
        <v>-2186436159</v>
      </c>
      <c r="P65" s="5">
        <v>512951492</v>
      </c>
      <c r="Q65" s="5">
        <v>-2236376110</v>
      </c>
      <c r="R65" s="5">
        <v>464816843</v>
      </c>
      <c r="S65" s="5">
        <v>-6122785000</v>
      </c>
      <c r="T65" s="5">
        <v>-822862000</v>
      </c>
      <c r="U65" s="5">
        <v>3383432000</v>
      </c>
      <c r="V65" s="5">
        <v>688584000</v>
      </c>
    </row>
    <row r="66" spans="3:22" ht="15.5" x14ac:dyDescent="0.35">
      <c r="C66" t="s">
        <v>96</v>
      </c>
      <c r="D66" s="5">
        <v>-9619989733</v>
      </c>
      <c r="E66" s="5">
        <v>3812744198</v>
      </c>
      <c r="F66" s="5">
        <v>-5567398911</v>
      </c>
      <c r="G66" s="5">
        <v>-7341977256</v>
      </c>
      <c r="I66" s="5">
        <v>-13817723956</v>
      </c>
      <c r="J66" s="5">
        <v>15089594458</v>
      </c>
      <c r="K66" s="5">
        <v>2928306344</v>
      </c>
      <c r="L66" s="5">
        <v>-2279216388</v>
      </c>
      <c r="M66" s="5">
        <v>-11733499904</v>
      </c>
      <c r="N66" s="5">
        <v>-17531164007</v>
      </c>
      <c r="O66" s="5">
        <v>-21035999612</v>
      </c>
      <c r="P66" s="5">
        <v>-32814147324</v>
      </c>
      <c r="Q66" s="5">
        <v>-21016561469</v>
      </c>
      <c r="R66" s="5">
        <v>-35177468483</v>
      </c>
      <c r="S66" s="5">
        <v>-53188834000</v>
      </c>
      <c r="T66" s="5">
        <v>-6573049000</v>
      </c>
      <c r="U66" s="5">
        <v>1034177000</v>
      </c>
      <c r="V66" s="5">
        <v>34335530000</v>
      </c>
    </row>
    <row r="67" spans="3:22" ht="15.5" x14ac:dyDescent="0.35">
      <c r="C67" t="s">
        <v>29</v>
      </c>
      <c r="D67" s="5">
        <v>-15107637476</v>
      </c>
      <c r="E67" s="5">
        <v>3157564060</v>
      </c>
      <c r="F67" s="5">
        <v>56555315386</v>
      </c>
      <c r="G67" s="5">
        <v>-19128232189</v>
      </c>
      <c r="I67" s="5">
        <v>35726692206</v>
      </c>
      <c r="J67" s="5">
        <v>163906737873</v>
      </c>
      <c r="K67" s="5">
        <v>98746542568</v>
      </c>
      <c r="L67" s="5">
        <v>181421560158</v>
      </c>
      <c r="M67" s="5">
        <v>119289897200</v>
      </c>
      <c r="N67" s="5">
        <v>18502546881</v>
      </c>
      <c r="O67" s="5">
        <v>73331309607</v>
      </c>
      <c r="P67" s="5">
        <v>85289325740</v>
      </c>
      <c r="Q67" s="5">
        <v>20411316085</v>
      </c>
      <c r="R67" s="5">
        <v>20293655258</v>
      </c>
      <c r="S67" s="5">
        <v>76808458000</v>
      </c>
      <c r="T67" s="5">
        <v>61418891000</v>
      </c>
      <c r="U67" s="5">
        <v>42353329000</v>
      </c>
      <c r="V67" s="5">
        <v>57562764000</v>
      </c>
    </row>
    <row r="68" spans="3:22" ht="15.5" x14ac:dyDescent="0.35">
      <c r="C68" t="s">
        <v>28</v>
      </c>
      <c r="D68" s="5">
        <v>-404284824</v>
      </c>
      <c r="E68" s="5">
        <v>-980130956</v>
      </c>
      <c r="F68" s="5">
        <v>-6828549884</v>
      </c>
      <c r="G68" s="5">
        <v>309399311</v>
      </c>
      <c r="I68" s="5">
        <v>-9174377808</v>
      </c>
      <c r="J68" s="5">
        <v>-1303487801</v>
      </c>
      <c r="K68" s="5">
        <v>-1437027918</v>
      </c>
      <c r="L68" s="5">
        <v>-1624616553</v>
      </c>
      <c r="M68" s="5">
        <v>-1642604044</v>
      </c>
      <c r="N68" s="5">
        <v>204245671</v>
      </c>
      <c r="O68" s="5">
        <v>36978431</v>
      </c>
      <c r="P68" s="5">
        <v>100795663</v>
      </c>
      <c r="Q68" s="5">
        <v>-673934440</v>
      </c>
      <c r="R68" s="5">
        <v>136215446</v>
      </c>
      <c r="S68" s="5">
        <v>-1568663000</v>
      </c>
      <c r="T68" s="5">
        <v>-17379342000</v>
      </c>
      <c r="U68" s="5">
        <v>-15882120000</v>
      </c>
      <c r="V68" s="5">
        <v>-11243078000</v>
      </c>
    </row>
    <row r="69" spans="3:22" ht="15.5" x14ac:dyDescent="0.35">
      <c r="C69" t="s">
        <v>97</v>
      </c>
      <c r="D69" s="5">
        <v>-404284824</v>
      </c>
      <c r="E69" s="5">
        <v>-980130956</v>
      </c>
      <c r="F69" s="5">
        <v>-4529330676</v>
      </c>
      <c r="G69" s="5">
        <v>309399311</v>
      </c>
      <c r="J69" s="5">
        <v>-1070994326</v>
      </c>
      <c r="K69" s="5">
        <v>-1141523258</v>
      </c>
      <c r="L69" s="5">
        <v>-1047298590</v>
      </c>
      <c r="M69" s="5">
        <v>-1027498780</v>
      </c>
      <c r="N69" s="5">
        <v>-385139541</v>
      </c>
      <c r="O69" s="5">
        <v>-300165310</v>
      </c>
      <c r="P69" s="5">
        <v>-1100054375</v>
      </c>
      <c r="Q69" s="5">
        <v>-1975938616</v>
      </c>
      <c r="R69" s="5">
        <v>-869875884</v>
      </c>
      <c r="S69" s="5">
        <v>-1201013000</v>
      </c>
    </row>
    <row r="70" spans="3:22" ht="15.5" x14ac:dyDescent="0.35">
      <c r="C70" t="s">
        <v>1249</v>
      </c>
      <c r="D70" s="5">
        <v>-404284824</v>
      </c>
      <c r="E70" s="5">
        <v>-980130956</v>
      </c>
      <c r="F70" s="5">
        <v>-4529330676</v>
      </c>
      <c r="G70" s="5">
        <v>309399311</v>
      </c>
      <c r="I70" s="5">
        <v>-6875158600</v>
      </c>
      <c r="J70" s="5">
        <v>-1070994326</v>
      </c>
      <c r="K70" s="5">
        <v>-1141523258</v>
      </c>
      <c r="L70" s="5">
        <v>-1047298590</v>
      </c>
      <c r="M70" s="5">
        <v>-1027498780</v>
      </c>
      <c r="N70" s="5">
        <v>-385139541</v>
      </c>
      <c r="O70" s="5">
        <v>-300165310</v>
      </c>
      <c r="P70" s="5">
        <v>-1100054375</v>
      </c>
      <c r="Q70" s="5">
        <v>-1975938616</v>
      </c>
      <c r="R70" s="5">
        <v>-869875884</v>
      </c>
      <c r="S70" s="5">
        <v>-1201013000</v>
      </c>
      <c r="T70" s="5">
        <v>-17475645000</v>
      </c>
      <c r="U70" s="5">
        <v>-16335382000</v>
      </c>
      <c r="V70" s="5">
        <v>-11604195000</v>
      </c>
    </row>
    <row r="71" spans="3:22" ht="15.5" x14ac:dyDescent="0.35">
      <c r="C71" t="s">
        <v>98</v>
      </c>
      <c r="F71" s="5">
        <v>-2299219208</v>
      </c>
      <c r="I71" s="5">
        <v>-2299219208</v>
      </c>
      <c r="J71" s="5">
        <v>-232493475</v>
      </c>
      <c r="K71" s="5">
        <v>-295504660</v>
      </c>
      <c r="L71" s="5">
        <v>-577317963</v>
      </c>
      <c r="M71" s="5">
        <v>-615105264</v>
      </c>
      <c r="N71" s="5">
        <v>589385212</v>
      </c>
      <c r="O71" s="5">
        <v>337143741</v>
      </c>
      <c r="P71" s="5">
        <v>1200850038</v>
      </c>
      <c r="Q71" s="5">
        <v>1302004176</v>
      </c>
      <c r="R71" s="5">
        <v>1006091330</v>
      </c>
      <c r="S71" s="5">
        <v>-367650000</v>
      </c>
      <c r="T71" s="5">
        <v>96303000</v>
      </c>
      <c r="U71" s="5">
        <v>453262000</v>
      </c>
      <c r="V71" s="5">
        <v>361117000</v>
      </c>
    </row>
    <row r="72" spans="3:22" ht="15.5" x14ac:dyDescent="0.35">
      <c r="C72" t="s">
        <v>99</v>
      </c>
      <c r="D72" s="5">
        <v>-404284824</v>
      </c>
      <c r="E72" s="5">
        <v>-980130956</v>
      </c>
      <c r="F72" s="5">
        <v>-6828549884</v>
      </c>
      <c r="G72" s="5">
        <v>309399311</v>
      </c>
      <c r="I72" s="5">
        <v>-9174377808</v>
      </c>
      <c r="J72" s="5">
        <v>-1303487801</v>
      </c>
      <c r="K72" s="5">
        <v>-1437027918</v>
      </c>
      <c r="L72" s="5">
        <v>-1624616553</v>
      </c>
      <c r="M72" s="5">
        <v>-1642604044</v>
      </c>
      <c r="N72" s="5">
        <v>204245671</v>
      </c>
      <c r="O72" s="5">
        <v>36978431</v>
      </c>
      <c r="P72" s="5">
        <v>100795663</v>
      </c>
      <c r="Q72" s="5">
        <v>-673934440</v>
      </c>
      <c r="R72" s="5">
        <v>136215446</v>
      </c>
      <c r="S72" s="5">
        <v>-1568663000</v>
      </c>
      <c r="T72" s="5">
        <v>-17379342000</v>
      </c>
      <c r="U72" s="5">
        <v>-15882120000</v>
      </c>
      <c r="V72" s="5">
        <v>-11243078000</v>
      </c>
    </row>
    <row r="73" spans="3:22" ht="15.5" x14ac:dyDescent="0.35">
      <c r="C73" t="s">
        <v>254</v>
      </c>
      <c r="D73" s="5">
        <v>-15511922300</v>
      </c>
      <c r="E73" s="5">
        <v>2177433104</v>
      </c>
      <c r="F73" s="5">
        <v>49726765502</v>
      </c>
      <c r="G73" s="5">
        <v>-18818832878</v>
      </c>
      <c r="I73" s="5">
        <v>26552314398</v>
      </c>
      <c r="J73" s="5">
        <v>162603250072</v>
      </c>
      <c r="K73" s="5">
        <v>97309514650</v>
      </c>
      <c r="L73" s="5">
        <v>179796943605</v>
      </c>
      <c r="M73" s="5">
        <v>117647293156</v>
      </c>
      <c r="N73" s="5">
        <v>18706792552</v>
      </c>
      <c r="O73" s="5">
        <v>73368288038</v>
      </c>
      <c r="P73" s="5">
        <v>85390121403</v>
      </c>
      <c r="Q73" s="5">
        <v>19737381645</v>
      </c>
      <c r="R73" s="5">
        <v>20429870704</v>
      </c>
      <c r="S73" s="5">
        <v>75239795000</v>
      </c>
      <c r="T73" s="5">
        <v>44039549000</v>
      </c>
      <c r="U73" s="5">
        <v>26471209000</v>
      </c>
      <c r="V73" s="5">
        <v>46319686000</v>
      </c>
    </row>
    <row r="74" spans="3:22" ht="15.5" x14ac:dyDescent="0.35">
      <c r="C74" t="s">
        <v>255</v>
      </c>
    </row>
    <row r="75" spans="3:22" ht="15.5" x14ac:dyDescent="0.35">
      <c r="C75" t="s">
        <v>100</v>
      </c>
      <c r="D75" s="5">
        <v>-15511922300</v>
      </c>
      <c r="E75" s="5">
        <v>2177433104</v>
      </c>
      <c r="F75" s="5">
        <v>49726765502</v>
      </c>
      <c r="G75" s="5">
        <v>-18818832878</v>
      </c>
      <c r="I75" s="5">
        <v>26552314398</v>
      </c>
      <c r="J75" s="5">
        <v>162603250072</v>
      </c>
      <c r="K75" s="5">
        <v>97309514650</v>
      </c>
      <c r="L75" s="5">
        <v>179796943605</v>
      </c>
      <c r="M75" s="5">
        <v>117647293156</v>
      </c>
      <c r="N75" s="5">
        <v>18706792552</v>
      </c>
      <c r="O75" s="5">
        <v>73368288038</v>
      </c>
      <c r="P75" s="5">
        <v>85390121403</v>
      </c>
      <c r="Q75" s="5">
        <v>19737381645</v>
      </c>
      <c r="R75" s="5">
        <v>20429870704</v>
      </c>
      <c r="S75" s="5">
        <v>75239795000</v>
      </c>
      <c r="T75" s="5">
        <v>44039549000</v>
      </c>
      <c r="U75" s="5">
        <v>26471209000</v>
      </c>
      <c r="V75" s="5">
        <v>46319686000</v>
      </c>
    </row>
    <row r="76" spans="3:22" ht="15.5" x14ac:dyDescent="0.35">
      <c r="C76" t="s">
        <v>101</v>
      </c>
      <c r="E76" s="5">
        <v>2189615701</v>
      </c>
      <c r="F76" s="5">
        <v>73562763</v>
      </c>
      <c r="I76" s="5">
        <v>416030781</v>
      </c>
      <c r="J76" s="5">
        <v>-10283701078</v>
      </c>
      <c r="K76" s="5">
        <v>1719960854</v>
      </c>
      <c r="L76" s="5">
        <v>-8630884</v>
      </c>
      <c r="M76" s="5">
        <v>13863570550</v>
      </c>
      <c r="N76" s="5">
        <v>6167893371</v>
      </c>
      <c r="O76" s="5">
        <v>-2186436159</v>
      </c>
      <c r="P76" s="5">
        <v>512951492</v>
      </c>
      <c r="Q76" s="5">
        <v>-2236376110</v>
      </c>
      <c r="R76" s="5">
        <v>464816843</v>
      </c>
      <c r="S76" s="5">
        <v>-6122785000</v>
      </c>
      <c r="T76" s="5">
        <v>-822862000</v>
      </c>
      <c r="U76" s="5">
        <v>3383432000</v>
      </c>
      <c r="V76" s="5">
        <v>688584000</v>
      </c>
    </row>
    <row r="77" spans="3:22" ht="15.5" x14ac:dyDescent="0.35">
      <c r="C77" t="s">
        <v>102</v>
      </c>
      <c r="E77" s="5">
        <v>2189615701</v>
      </c>
      <c r="F77" s="5">
        <v>73562763</v>
      </c>
      <c r="I77" s="5">
        <v>416030781</v>
      </c>
      <c r="J77" s="5">
        <v>-10283701078</v>
      </c>
      <c r="K77" s="5">
        <v>1719960854</v>
      </c>
      <c r="L77" s="5">
        <v>-8630884</v>
      </c>
      <c r="M77" s="5">
        <v>13863570550</v>
      </c>
      <c r="N77" s="5">
        <v>6167893371</v>
      </c>
      <c r="O77" s="5">
        <v>-2186436159</v>
      </c>
      <c r="P77" s="5">
        <v>512951492</v>
      </c>
      <c r="Q77" s="5">
        <v>-2236376110</v>
      </c>
      <c r="R77" s="5">
        <v>464816843</v>
      </c>
      <c r="S77" s="5">
        <v>-6122785000</v>
      </c>
      <c r="T77" s="5">
        <v>-822862000</v>
      </c>
      <c r="U77" s="5">
        <v>3383432000</v>
      </c>
      <c r="V77" s="5">
        <v>688584000</v>
      </c>
    </row>
    <row r="78" spans="3:22" ht="15.5" x14ac:dyDescent="0.35">
      <c r="C78" t="s">
        <v>103</v>
      </c>
      <c r="D78" s="5">
        <v>-15511922300</v>
      </c>
      <c r="E78" s="5">
        <v>4367048805</v>
      </c>
      <c r="F78" s="5">
        <v>49800328265</v>
      </c>
      <c r="G78" s="5">
        <v>-18818832878</v>
      </c>
      <c r="I78" s="5">
        <v>26968345179</v>
      </c>
      <c r="J78" s="5">
        <v>152319548994</v>
      </c>
      <c r="K78" s="5">
        <v>99029475504</v>
      </c>
      <c r="L78" s="5">
        <v>179788312721</v>
      </c>
      <c r="M78" s="5">
        <v>131510863706</v>
      </c>
      <c r="N78" s="5">
        <v>24874685923</v>
      </c>
      <c r="O78" s="5">
        <v>71181851879</v>
      </c>
      <c r="P78" s="5">
        <v>85903072895</v>
      </c>
      <c r="Q78" s="5">
        <v>17501005535</v>
      </c>
      <c r="R78" s="5">
        <v>20894687547</v>
      </c>
      <c r="S78" s="5">
        <v>69117010000</v>
      </c>
      <c r="T78" s="5">
        <v>43216687000</v>
      </c>
      <c r="U78" s="5">
        <v>29854641000</v>
      </c>
      <c r="V78" s="5">
        <v>47008270000</v>
      </c>
    </row>
    <row r="79" spans="3:22" ht="15.5" x14ac:dyDescent="0.35">
      <c r="C79" t="s">
        <v>104</v>
      </c>
      <c r="D79" s="5">
        <v>-15511922300</v>
      </c>
      <c r="E79" s="5">
        <v>2177433104</v>
      </c>
      <c r="F79" s="5">
        <v>49726765502</v>
      </c>
      <c r="G79" s="5">
        <v>-18818832878</v>
      </c>
      <c r="I79" s="5">
        <v>26552314398</v>
      </c>
      <c r="J79" s="5">
        <v>162603250072</v>
      </c>
      <c r="K79" s="5">
        <v>97309514650</v>
      </c>
      <c r="L79" s="5">
        <v>179796943605</v>
      </c>
      <c r="M79" s="5">
        <v>117647293156</v>
      </c>
      <c r="N79" s="5">
        <v>18706792552</v>
      </c>
      <c r="O79" s="5">
        <v>73368288038</v>
      </c>
      <c r="P79" s="5">
        <v>85390121403</v>
      </c>
      <c r="Q79" s="5">
        <v>19737381645</v>
      </c>
      <c r="R79" s="5">
        <v>20429870704</v>
      </c>
      <c r="S79" s="5">
        <v>75239795000</v>
      </c>
      <c r="T79" s="5">
        <v>44039549000</v>
      </c>
      <c r="U79" s="5">
        <v>26471209000</v>
      </c>
      <c r="V79" s="5">
        <v>46319686000</v>
      </c>
    </row>
    <row r="80" spans="3:22" ht="15.5" x14ac:dyDescent="0.35">
      <c r="C80" t="s">
        <v>8</v>
      </c>
      <c r="D80" s="5">
        <v>-10622556078</v>
      </c>
      <c r="E80" s="5">
        <v>6627268351</v>
      </c>
      <c r="F80" s="5">
        <v>35991810540</v>
      </c>
      <c r="G80" s="5">
        <v>-11919586981</v>
      </c>
      <c r="I80" s="5">
        <v>22302813024</v>
      </c>
      <c r="J80" s="5">
        <v>113936346014</v>
      </c>
      <c r="K80" s="5">
        <v>105834911048</v>
      </c>
      <c r="L80" s="5">
        <v>163020344557</v>
      </c>
      <c r="M80" s="5">
        <v>114175036502</v>
      </c>
      <c r="N80" s="5">
        <v>4884620854</v>
      </c>
      <c r="O80" s="5">
        <v>22993749449</v>
      </c>
      <c r="P80" s="5">
        <v>34258232150</v>
      </c>
      <c r="Q80" s="5">
        <v>11092653773</v>
      </c>
      <c r="R80" s="5">
        <v>16691678361</v>
      </c>
      <c r="S80" s="5">
        <v>60544398000</v>
      </c>
      <c r="T80" s="5">
        <v>38104128000</v>
      </c>
      <c r="U80" s="5">
        <v>38096738000</v>
      </c>
      <c r="V80" s="5">
        <v>13346102000</v>
      </c>
    </row>
    <row r="81" spans="2:22" ht="15.5" x14ac:dyDescent="0.35">
      <c r="C81" t="s">
        <v>105</v>
      </c>
      <c r="D81" s="5">
        <v>-4889366222</v>
      </c>
      <c r="E81" s="5">
        <v>-2260219546</v>
      </c>
      <c r="F81" s="5">
        <v>13808517725</v>
      </c>
      <c r="G81" s="5">
        <v>-6899245897</v>
      </c>
      <c r="I81" s="5">
        <v>4665532155</v>
      </c>
      <c r="J81" s="5">
        <v>38383202980</v>
      </c>
      <c r="K81" s="5">
        <v>-6805435544</v>
      </c>
      <c r="L81" s="5">
        <v>16767968164</v>
      </c>
      <c r="M81" s="5">
        <v>17335827204</v>
      </c>
      <c r="N81" s="5">
        <v>19990065069</v>
      </c>
      <c r="O81" s="5">
        <v>48188102430</v>
      </c>
      <c r="P81" s="5">
        <v>51644840745</v>
      </c>
      <c r="Q81" s="5">
        <v>6408351762</v>
      </c>
      <c r="R81" s="5">
        <v>4203009186</v>
      </c>
      <c r="S81" s="5">
        <v>8572612000</v>
      </c>
      <c r="T81" s="5">
        <v>5112559000</v>
      </c>
      <c r="U81" s="5">
        <v>-8242097000</v>
      </c>
      <c r="V81" s="5">
        <v>33662168000</v>
      </c>
    </row>
    <row r="82" spans="2:22" ht="15.5" x14ac:dyDescent="0.35">
      <c r="C82" t="s">
        <v>106</v>
      </c>
      <c r="D82" s="5">
        <v>-15511922300</v>
      </c>
      <c r="E82" s="5">
        <v>2177433104</v>
      </c>
      <c r="F82" s="5">
        <v>49726765502</v>
      </c>
      <c r="G82" s="5">
        <v>-18818832878</v>
      </c>
      <c r="I82" s="5">
        <v>26552314398</v>
      </c>
      <c r="J82" s="5">
        <v>162603250072</v>
      </c>
      <c r="K82" s="5">
        <v>97309514650</v>
      </c>
      <c r="L82" s="5">
        <v>179796943605</v>
      </c>
      <c r="M82" s="5">
        <v>117647293156</v>
      </c>
      <c r="N82" s="5">
        <v>18706792552</v>
      </c>
      <c r="O82" s="5">
        <v>73368288038</v>
      </c>
      <c r="P82" s="5">
        <v>85390121403</v>
      </c>
      <c r="Q82" s="5">
        <v>19737381645</v>
      </c>
      <c r="R82" s="5">
        <v>20429870704</v>
      </c>
      <c r="S82" s="5">
        <v>75239795000</v>
      </c>
      <c r="T82" s="5">
        <v>44039549000</v>
      </c>
      <c r="U82" s="5">
        <v>26471209000</v>
      </c>
      <c r="V82" s="5">
        <v>46319686000</v>
      </c>
    </row>
    <row r="83" spans="2:22" ht="15.5" x14ac:dyDescent="0.35">
      <c r="C83" t="s">
        <v>107</v>
      </c>
      <c r="D83" s="5">
        <v>-15511922300</v>
      </c>
      <c r="E83" s="5">
        <v>4367048805</v>
      </c>
      <c r="F83" s="5">
        <v>49800328265</v>
      </c>
      <c r="G83" s="5">
        <v>-18818832878</v>
      </c>
      <c r="I83" s="5">
        <v>26968345179</v>
      </c>
      <c r="J83" s="5">
        <v>152319548994</v>
      </c>
      <c r="K83" s="5">
        <v>99029475504</v>
      </c>
      <c r="L83" s="5">
        <v>179788312721</v>
      </c>
      <c r="M83" s="5">
        <v>131510863706</v>
      </c>
      <c r="N83" s="5">
        <v>24874685923</v>
      </c>
      <c r="O83" s="5">
        <v>71181851879</v>
      </c>
      <c r="P83" s="5">
        <v>85903072895</v>
      </c>
      <c r="Q83" s="5">
        <v>17501005535</v>
      </c>
      <c r="R83" s="5">
        <v>20894687547</v>
      </c>
      <c r="S83" s="5">
        <v>69117010000</v>
      </c>
      <c r="T83" s="5">
        <v>43216687000</v>
      </c>
      <c r="U83" s="5">
        <v>29854641000</v>
      </c>
      <c r="V83" s="5">
        <v>47008270000</v>
      </c>
    </row>
    <row r="84" spans="2:22" ht="15.5" x14ac:dyDescent="0.35">
      <c r="C84" t="s">
        <v>108</v>
      </c>
      <c r="D84" s="5">
        <v>-15511922300</v>
      </c>
      <c r="E84" s="5">
        <v>4367048805</v>
      </c>
      <c r="F84" s="5">
        <v>49800328265</v>
      </c>
      <c r="G84" s="5">
        <v>-18818832878</v>
      </c>
      <c r="I84" s="5">
        <v>26968345179</v>
      </c>
      <c r="J84" s="5">
        <v>152319548994</v>
      </c>
      <c r="K84" s="5">
        <v>99029475504</v>
      </c>
      <c r="L84" s="5">
        <v>179788312721</v>
      </c>
      <c r="M84" s="5">
        <v>131510863706</v>
      </c>
      <c r="N84" s="5">
        <v>24874685923</v>
      </c>
      <c r="O84" s="5">
        <v>71181851879</v>
      </c>
      <c r="P84" s="5">
        <v>85903072895</v>
      </c>
      <c r="Q84" s="5">
        <v>17501005535</v>
      </c>
      <c r="R84" s="5">
        <v>20894687547</v>
      </c>
      <c r="S84" s="5">
        <v>69117010000</v>
      </c>
      <c r="T84" s="5">
        <v>43216687000</v>
      </c>
      <c r="U84" s="5">
        <v>29854641000</v>
      </c>
      <c r="V84" s="5">
        <v>47008270000</v>
      </c>
    </row>
    <row r="86" spans="2:22" ht="15.5" x14ac:dyDescent="0.35">
      <c r="B86" t="s">
        <v>109</v>
      </c>
      <c r="C86" t="s">
        <v>110</v>
      </c>
    </row>
    <row r="87" spans="2:22" ht="15.5" x14ac:dyDescent="0.35">
      <c r="C87" t="s">
        <v>437</v>
      </c>
    </row>
    <row r="88" spans="2:22" ht="15.5" x14ac:dyDescent="0.35">
      <c r="C88" t="s">
        <v>20</v>
      </c>
      <c r="D88" s="5">
        <v>157811507270</v>
      </c>
      <c r="E88" s="5">
        <v>162105553367</v>
      </c>
      <c r="F88" s="5">
        <v>151795610310</v>
      </c>
      <c r="G88" s="5">
        <v>181271005057</v>
      </c>
      <c r="I88" s="5">
        <v>151795610310</v>
      </c>
      <c r="J88" s="5">
        <v>276105517459</v>
      </c>
      <c r="K88" s="5">
        <v>321778248143</v>
      </c>
      <c r="L88" s="5">
        <v>313283850490</v>
      </c>
      <c r="M88" s="5">
        <v>234212374279</v>
      </c>
      <c r="N88" s="5">
        <v>79593455144</v>
      </c>
      <c r="O88" s="5">
        <v>92169215657</v>
      </c>
      <c r="P88" s="5">
        <v>79696037958</v>
      </c>
      <c r="Q88" s="5">
        <v>74630906266</v>
      </c>
      <c r="R88" s="5">
        <v>83346355973</v>
      </c>
      <c r="S88" s="5">
        <v>152452074000</v>
      </c>
      <c r="T88" s="5">
        <v>205449184000</v>
      </c>
      <c r="U88" s="5">
        <v>288409691000</v>
      </c>
      <c r="V88" s="5">
        <v>181592874000</v>
      </c>
    </row>
    <row r="89" spans="2:22" ht="15.5" x14ac:dyDescent="0.35">
      <c r="C89" t="s">
        <v>122</v>
      </c>
      <c r="D89" s="5">
        <v>40000000000</v>
      </c>
      <c r="E89" s="5">
        <v>20000000000</v>
      </c>
      <c r="F89" s="5">
        <v>75000000000</v>
      </c>
      <c r="I89" s="5">
        <v>75000000000</v>
      </c>
      <c r="J89" s="5">
        <v>25000000000</v>
      </c>
    </row>
    <row r="90" spans="2:22" ht="15.5" x14ac:dyDescent="0.35">
      <c r="C90" t="s">
        <v>123</v>
      </c>
      <c r="J90" s="5">
        <v>16716782801</v>
      </c>
      <c r="K90" s="5">
        <v>29631849254</v>
      </c>
      <c r="L90" s="5">
        <v>26570332493</v>
      </c>
      <c r="M90" s="5">
        <v>20358952724</v>
      </c>
      <c r="N90" s="5">
        <v>18430682728</v>
      </c>
      <c r="T90" s="5">
        <v>54940373000</v>
      </c>
      <c r="U90" s="5">
        <v>33867578000</v>
      </c>
      <c r="V90" s="5">
        <v>17760253000</v>
      </c>
    </row>
    <row r="91" spans="2:22" ht="15.5" x14ac:dyDescent="0.35">
      <c r="C91" t="s">
        <v>736</v>
      </c>
      <c r="D91" s="5">
        <v>157811507270</v>
      </c>
      <c r="E91" s="5">
        <v>162105553367</v>
      </c>
      <c r="F91" s="5">
        <v>151795610310</v>
      </c>
      <c r="G91" s="5">
        <v>181271005057</v>
      </c>
      <c r="I91" s="5">
        <v>151795610310</v>
      </c>
      <c r="J91" s="5">
        <v>276105517459</v>
      </c>
      <c r="K91" s="5">
        <v>321778248143</v>
      </c>
      <c r="L91" s="5">
        <v>313283850490</v>
      </c>
      <c r="M91" s="5">
        <v>234212374279</v>
      </c>
      <c r="N91" s="5">
        <v>79593455144</v>
      </c>
      <c r="O91" s="5">
        <v>92169215657</v>
      </c>
      <c r="P91" s="5">
        <v>79696037958</v>
      </c>
      <c r="Q91" s="5">
        <v>74630906266</v>
      </c>
      <c r="R91" s="5">
        <v>83346355973</v>
      </c>
      <c r="S91" s="5">
        <v>152452074000</v>
      </c>
      <c r="T91" s="5">
        <v>205449184000</v>
      </c>
      <c r="U91" s="5">
        <v>288409691000</v>
      </c>
      <c r="V91" s="5">
        <v>181592874000</v>
      </c>
    </row>
    <row r="92" spans="2:22" ht="15.5" x14ac:dyDescent="0.35">
      <c r="C92" t="s">
        <v>395</v>
      </c>
      <c r="M92" s="5">
        <v>1725776580</v>
      </c>
      <c r="N92" s="5">
        <v>4562692761</v>
      </c>
      <c r="O92" s="5">
        <v>6668117055</v>
      </c>
      <c r="P92" s="5">
        <v>4506192410</v>
      </c>
      <c r="Q92" s="5">
        <v>3027572569</v>
      </c>
    </row>
    <row r="93" spans="2:22" ht="15.5" x14ac:dyDescent="0.35">
      <c r="C93" t="s">
        <v>396</v>
      </c>
      <c r="D93" s="5">
        <v>3874129582</v>
      </c>
      <c r="E93" s="5">
        <v>12033414414</v>
      </c>
      <c r="F93" s="5">
        <v>13664991297</v>
      </c>
      <c r="G93" s="5">
        <v>6768664983</v>
      </c>
      <c r="I93" s="5">
        <v>13664991297</v>
      </c>
      <c r="J93" s="5">
        <v>20416113658</v>
      </c>
      <c r="K93" s="5">
        <v>20420781224</v>
      </c>
      <c r="L93" s="5">
        <v>19730458369</v>
      </c>
      <c r="M93" s="5">
        <v>6919217261</v>
      </c>
      <c r="N93" s="5">
        <v>11393752015</v>
      </c>
      <c r="O93" s="5">
        <v>19035299852</v>
      </c>
      <c r="P93" s="5">
        <v>13035000855</v>
      </c>
      <c r="Q93" s="5">
        <v>18872989567</v>
      </c>
      <c r="R93" s="5">
        <v>22748580957</v>
      </c>
      <c r="S93" s="5">
        <v>16745525000</v>
      </c>
      <c r="T93" s="5">
        <v>21219769000</v>
      </c>
      <c r="U93" s="5">
        <v>20535810000</v>
      </c>
      <c r="V93" s="5">
        <v>17860650000</v>
      </c>
    </row>
    <row r="94" spans="2:22" ht="15.5" x14ac:dyDescent="0.35">
      <c r="C94" t="s">
        <v>440</v>
      </c>
      <c r="D94" s="5">
        <v>918538734180</v>
      </c>
      <c r="E94" s="5">
        <v>897395212164</v>
      </c>
      <c r="F94" s="5">
        <v>894877658329</v>
      </c>
      <c r="I94" s="5">
        <v>894877658329</v>
      </c>
      <c r="J94" s="5">
        <v>1272448608</v>
      </c>
      <c r="K94" s="5">
        <v>2478536696</v>
      </c>
      <c r="L94" s="5">
        <v>2310482239</v>
      </c>
      <c r="M94" s="5">
        <v>1934988346</v>
      </c>
      <c r="N94" s="5">
        <v>2058879158</v>
      </c>
      <c r="O94" s="5">
        <v>2877641342</v>
      </c>
      <c r="P94" s="5">
        <v>3058266718</v>
      </c>
      <c r="Q94" s="5">
        <v>2758112779</v>
      </c>
      <c r="R94" s="5">
        <v>2931151432</v>
      </c>
      <c r="S94" s="5">
        <v>3150994000</v>
      </c>
      <c r="T94" s="5">
        <v>3288871000</v>
      </c>
      <c r="U94" s="5">
        <v>1519823000</v>
      </c>
      <c r="V94" s="5">
        <v>1437349000</v>
      </c>
    </row>
    <row r="95" spans="2:22" ht="15.5" x14ac:dyDescent="0.35">
      <c r="C95" t="s">
        <v>1063</v>
      </c>
      <c r="D95" s="5">
        <v>2151537790448</v>
      </c>
      <c r="E95" s="5">
        <v>2121370288563</v>
      </c>
      <c r="F95" s="5">
        <v>2078506821120</v>
      </c>
      <c r="G95" s="5">
        <v>2101032226601</v>
      </c>
      <c r="I95" s="5">
        <v>2078506821120</v>
      </c>
      <c r="J95" s="5">
        <v>2018607867753</v>
      </c>
      <c r="K95" s="5">
        <v>1982877886213</v>
      </c>
      <c r="L95" s="5">
        <v>1928627308295</v>
      </c>
      <c r="M95" s="5">
        <v>1927203967858</v>
      </c>
      <c r="N95" s="5">
        <v>1948639746425</v>
      </c>
      <c r="O95" s="5">
        <v>1946324060211</v>
      </c>
      <c r="P95" s="5">
        <v>1921598374827</v>
      </c>
      <c r="Q95" s="5">
        <v>1916906263430</v>
      </c>
      <c r="R95" s="5">
        <v>1934473594547</v>
      </c>
      <c r="S95" s="5">
        <v>1801119944000</v>
      </c>
      <c r="T95" s="5">
        <v>1732749666000</v>
      </c>
      <c r="U95" s="5">
        <v>1548103354000</v>
      </c>
      <c r="V95" s="5">
        <v>1422592128000</v>
      </c>
    </row>
    <row r="96" spans="2:22" ht="15.5" x14ac:dyDescent="0.35">
      <c r="C96" t="s">
        <v>81</v>
      </c>
      <c r="D96" s="5">
        <v>41466436878</v>
      </c>
      <c r="E96" s="5">
        <v>3979047619</v>
      </c>
      <c r="F96" s="5">
        <v>3979043148</v>
      </c>
      <c r="G96" s="5">
        <v>3979097469</v>
      </c>
      <c r="I96" s="5">
        <v>3979043148</v>
      </c>
      <c r="J96" s="5">
        <v>3979097469</v>
      </c>
      <c r="K96" s="5">
        <v>3979097469</v>
      </c>
      <c r="L96" s="5">
        <v>3979097469</v>
      </c>
      <c r="M96" s="5">
        <v>3979097469</v>
      </c>
      <c r="N96" s="5">
        <v>3979097469</v>
      </c>
      <c r="O96" s="5">
        <v>3979097469</v>
      </c>
      <c r="P96" s="5">
        <v>3979097469</v>
      </c>
      <c r="Q96" s="5">
        <v>3979097469</v>
      </c>
      <c r="R96" s="5">
        <v>3979097469</v>
      </c>
      <c r="S96" s="5">
        <v>3979097000</v>
      </c>
      <c r="T96" s="5">
        <v>3979097000</v>
      </c>
      <c r="U96" s="5">
        <v>3979097000</v>
      </c>
      <c r="V96" s="5">
        <v>247361798000</v>
      </c>
    </row>
    <row r="97" spans="3:22" ht="15.5" x14ac:dyDescent="0.35">
      <c r="C97" t="s">
        <v>441</v>
      </c>
      <c r="D97" s="5">
        <v>1175273535943</v>
      </c>
      <c r="E97" s="5">
        <v>1146326891246</v>
      </c>
      <c r="F97" s="5">
        <v>1121154021464</v>
      </c>
      <c r="G97" s="5">
        <v>1061509504395</v>
      </c>
      <c r="I97" s="5">
        <v>1121154021464</v>
      </c>
      <c r="J97" s="5">
        <v>1133943611683</v>
      </c>
      <c r="K97" s="5">
        <v>1199949367008</v>
      </c>
      <c r="L97" s="5">
        <v>1152982179278</v>
      </c>
      <c r="M97" s="5">
        <v>1029230974889</v>
      </c>
      <c r="N97" s="5">
        <v>920069306444</v>
      </c>
      <c r="O97" s="5">
        <v>914972706804</v>
      </c>
      <c r="P97" s="5">
        <v>886958604049</v>
      </c>
      <c r="Q97" s="5">
        <v>876583776938</v>
      </c>
      <c r="R97" s="5">
        <v>822203813845</v>
      </c>
      <c r="S97" s="5">
        <v>1009206130000</v>
      </c>
      <c r="T97" s="5">
        <v>1080756428000</v>
      </c>
      <c r="U97" s="5">
        <v>1140161782000</v>
      </c>
      <c r="V97" s="5">
        <v>1002852416000</v>
      </c>
    </row>
    <row r="98" spans="3:22" ht="15.5" x14ac:dyDescent="0.35">
      <c r="C98" t="s">
        <v>442</v>
      </c>
    </row>
    <row r="99" spans="3:22" ht="15.5" x14ac:dyDescent="0.35">
      <c r="C99" t="s">
        <v>397</v>
      </c>
      <c r="D99" s="5">
        <v>6178266683</v>
      </c>
      <c r="E99" s="5">
        <v>8928978663</v>
      </c>
      <c r="F99" s="5">
        <v>15471221771</v>
      </c>
      <c r="G99" s="5">
        <v>17396845583</v>
      </c>
      <c r="I99" s="5">
        <v>15471221771</v>
      </c>
      <c r="L99" s="5">
        <v>3872862605</v>
      </c>
    </row>
    <row r="100" spans="3:22" ht="15.5" x14ac:dyDescent="0.35">
      <c r="C100" t="s">
        <v>577</v>
      </c>
    </row>
    <row r="101" spans="3:22" ht="15.5" x14ac:dyDescent="0.35">
      <c r="C101" t="s">
        <v>444</v>
      </c>
    </row>
    <row r="102" spans="3:22" ht="15.5" x14ac:dyDescent="0.35">
      <c r="C102" t="s">
        <v>683</v>
      </c>
    </row>
    <row r="103" spans="3:22" ht="15.5" x14ac:dyDescent="0.35">
      <c r="C103" t="s">
        <v>443</v>
      </c>
      <c r="D103" s="5">
        <v>238558626774</v>
      </c>
      <c r="E103" s="5">
        <v>241132530707</v>
      </c>
      <c r="F103" s="5">
        <v>244500764848</v>
      </c>
      <c r="G103" s="5">
        <v>246522519941</v>
      </c>
      <c r="I103" s="5">
        <v>244500764848</v>
      </c>
      <c r="J103" s="5">
        <v>245478063790</v>
      </c>
      <c r="K103" s="5">
        <v>249665429390</v>
      </c>
      <c r="L103" s="5">
        <v>253410149718</v>
      </c>
      <c r="M103" s="5">
        <v>263174344891</v>
      </c>
      <c r="N103" s="5">
        <v>273672474446</v>
      </c>
      <c r="O103" s="5">
        <v>290637988164</v>
      </c>
      <c r="P103" s="5">
        <v>39568086886</v>
      </c>
      <c r="Q103" s="5">
        <v>35679660938</v>
      </c>
      <c r="R103" s="5">
        <v>23385375774</v>
      </c>
      <c r="S103" s="5">
        <v>13549235000</v>
      </c>
      <c r="T103" s="5">
        <v>2618210000</v>
      </c>
    </row>
    <row r="104" spans="3:22" ht="15.5" x14ac:dyDescent="0.35">
      <c r="C104" t="s">
        <v>111</v>
      </c>
      <c r="D104" s="5">
        <v>74973910494</v>
      </c>
      <c r="E104" s="5">
        <v>72987569527</v>
      </c>
      <c r="F104" s="5">
        <v>71973114471</v>
      </c>
      <c r="G104" s="5">
        <v>67651456939</v>
      </c>
      <c r="I104" s="5">
        <v>71973114471</v>
      </c>
      <c r="J104" s="5">
        <v>60269236900</v>
      </c>
      <c r="K104" s="5">
        <v>57103289993</v>
      </c>
      <c r="L104" s="5">
        <v>78735918394</v>
      </c>
      <c r="M104" s="5">
        <v>76179624046</v>
      </c>
      <c r="N104" s="5">
        <v>49272993794</v>
      </c>
      <c r="O104" s="5">
        <v>49465928743</v>
      </c>
      <c r="P104" s="5">
        <v>301243965690</v>
      </c>
      <c r="Q104" s="5">
        <v>305916738367</v>
      </c>
      <c r="R104" s="5">
        <v>316661074770</v>
      </c>
      <c r="S104" s="5">
        <v>329663772000</v>
      </c>
      <c r="T104" s="5">
        <v>337390990000</v>
      </c>
      <c r="U104" s="5">
        <v>260744747000</v>
      </c>
      <c r="V104" s="5">
        <v>211368931000</v>
      </c>
    </row>
    <row r="105" spans="3:22" ht="15.5" x14ac:dyDescent="0.35">
      <c r="C105" t="s">
        <v>113</v>
      </c>
      <c r="G105" s="5">
        <v>3748268789</v>
      </c>
      <c r="J105" s="5">
        <v>3748268789</v>
      </c>
      <c r="K105" s="5">
        <v>3980762264</v>
      </c>
      <c r="L105" s="5">
        <v>4276266924</v>
      </c>
      <c r="M105" s="5">
        <v>4853584887</v>
      </c>
      <c r="N105" s="5">
        <v>5468690151</v>
      </c>
      <c r="O105" s="5">
        <v>4879304939</v>
      </c>
      <c r="P105" s="5">
        <v>4542161198</v>
      </c>
      <c r="Q105" s="5">
        <v>3341311161</v>
      </c>
      <c r="R105" s="5">
        <v>2039306985</v>
      </c>
      <c r="S105" s="5">
        <v>1033216000</v>
      </c>
      <c r="T105" s="5">
        <v>1400866000</v>
      </c>
      <c r="U105" s="5">
        <v>1304563000</v>
      </c>
      <c r="V105" s="5">
        <v>851301000</v>
      </c>
    </row>
    <row r="106" spans="3:22" ht="15.5" x14ac:dyDescent="0.35">
      <c r="C106" t="s">
        <v>445</v>
      </c>
      <c r="D106" s="5">
        <v>2471248594399</v>
      </c>
      <c r="E106" s="5">
        <v>2444419367460</v>
      </c>
      <c r="F106" s="5">
        <v>2410651922210</v>
      </c>
      <c r="G106" s="5">
        <v>2436576317853</v>
      </c>
      <c r="I106" s="5">
        <v>2410651922210</v>
      </c>
      <c r="J106" s="5">
        <v>2328328437232</v>
      </c>
      <c r="K106" s="5">
        <v>2334639456987</v>
      </c>
      <c r="L106" s="5">
        <v>2270296291558</v>
      </c>
      <c r="M106" s="5">
        <v>2274280748262</v>
      </c>
      <c r="N106" s="5">
        <v>2281841597577</v>
      </c>
      <c r="O106" s="5">
        <v>2298200399112</v>
      </c>
      <c r="P106" s="5">
        <v>2271683781011</v>
      </c>
      <c r="Q106" s="5">
        <v>2265096546465</v>
      </c>
      <c r="R106" s="5">
        <v>2276785352076</v>
      </c>
      <c r="S106" s="5">
        <v>2145375051000</v>
      </c>
      <c r="T106" s="5">
        <v>2075534118000</v>
      </c>
      <c r="U106" s="5">
        <v>1810152664000</v>
      </c>
      <c r="V106" s="5">
        <v>1634812360000</v>
      </c>
    </row>
    <row r="107" spans="3:22" ht="15.5" x14ac:dyDescent="0.35">
      <c r="C107" t="s">
        <v>117</v>
      </c>
      <c r="D107" s="5">
        <v>3646522130342</v>
      </c>
      <c r="E107" s="5">
        <v>3590746258706</v>
      </c>
      <c r="F107" s="5">
        <v>3531805943674</v>
      </c>
      <c r="G107" s="5">
        <v>3498085822248</v>
      </c>
      <c r="I107" s="5">
        <v>3531805943674</v>
      </c>
      <c r="J107" s="5">
        <v>3462272048915</v>
      </c>
      <c r="K107" s="5">
        <v>3534588823995</v>
      </c>
      <c r="L107" s="5">
        <v>3423278470836</v>
      </c>
      <c r="M107" s="5">
        <v>3303511723151</v>
      </c>
      <c r="N107" s="5">
        <v>3201910904021</v>
      </c>
      <c r="O107" s="5">
        <v>3213173105916</v>
      </c>
      <c r="P107" s="5">
        <v>3158642385060</v>
      </c>
      <c r="Q107" s="5">
        <v>3141680323403</v>
      </c>
      <c r="R107" s="5">
        <v>3098989165921</v>
      </c>
      <c r="S107" s="5">
        <v>3154581181000</v>
      </c>
      <c r="T107" s="5">
        <v>3156290546000</v>
      </c>
      <c r="U107" s="5">
        <v>2950314446000</v>
      </c>
      <c r="V107" s="5">
        <v>2637664776000</v>
      </c>
    </row>
    <row r="108" spans="3:22" ht="15.5" x14ac:dyDescent="0.35">
      <c r="C108" t="s">
        <v>118</v>
      </c>
    </row>
    <row r="109" spans="3:22" ht="15.5" x14ac:dyDescent="0.35">
      <c r="C109" t="s">
        <v>119</v>
      </c>
    </row>
    <row r="110" spans="3:22" ht="15.5" x14ac:dyDescent="0.35">
      <c r="C110" t="s">
        <v>446</v>
      </c>
      <c r="D110" s="5">
        <v>263406313908</v>
      </c>
      <c r="E110" s="5">
        <v>151564058083</v>
      </c>
      <c r="F110" s="5">
        <v>223967487766</v>
      </c>
      <c r="G110" s="5">
        <v>240063152253</v>
      </c>
      <c r="I110" s="5">
        <v>223967487766</v>
      </c>
      <c r="J110" s="5">
        <v>162784977497</v>
      </c>
      <c r="K110" s="5">
        <v>245285930046</v>
      </c>
      <c r="L110" s="5">
        <v>371360766372</v>
      </c>
      <c r="M110" s="5">
        <v>433228532976</v>
      </c>
      <c r="N110" s="5">
        <v>366957816969</v>
      </c>
      <c r="O110" s="5">
        <v>442630720460</v>
      </c>
      <c r="P110" s="5">
        <v>388229372720</v>
      </c>
      <c r="Q110" s="5">
        <v>529914043230</v>
      </c>
      <c r="R110" s="5">
        <v>518655683096</v>
      </c>
      <c r="S110" s="5">
        <v>485999275000</v>
      </c>
      <c r="T110" s="5">
        <v>618780714000</v>
      </c>
      <c r="U110" s="5">
        <v>594455345000</v>
      </c>
      <c r="V110" s="5">
        <v>358073283000</v>
      </c>
    </row>
    <row r="111" spans="3:22" ht="15.5" x14ac:dyDescent="0.35">
      <c r="C111" t="s">
        <v>400</v>
      </c>
      <c r="D111" s="5">
        <v>32852398683</v>
      </c>
      <c r="E111" s="5">
        <v>28228579918</v>
      </c>
      <c r="F111" s="5">
        <v>37216887210</v>
      </c>
      <c r="I111" s="5">
        <v>37216887210</v>
      </c>
      <c r="J111" s="5">
        <v>14411164881</v>
      </c>
      <c r="K111" s="5">
        <v>15892524974</v>
      </c>
      <c r="L111" s="5">
        <v>12415865413</v>
      </c>
      <c r="M111" s="5">
        <v>12396590770</v>
      </c>
      <c r="N111" s="5">
        <v>7945014762</v>
      </c>
      <c r="O111" s="5">
        <v>11603260887</v>
      </c>
      <c r="P111" s="5">
        <v>13712682605</v>
      </c>
      <c r="Q111" s="5">
        <v>14084393072</v>
      </c>
      <c r="R111" s="5">
        <v>11862591306</v>
      </c>
      <c r="S111" s="5">
        <v>24072332000</v>
      </c>
      <c r="T111" s="5">
        <v>23930164000</v>
      </c>
      <c r="U111" s="5">
        <v>26322506000</v>
      </c>
      <c r="V111" s="5">
        <v>23899729000</v>
      </c>
    </row>
    <row r="112" spans="3:22" ht="15.5" x14ac:dyDescent="0.35">
      <c r="C112" t="s">
        <v>581</v>
      </c>
      <c r="D112" s="5">
        <v>32852398683</v>
      </c>
      <c r="E112" s="5">
        <v>28228579918</v>
      </c>
      <c r="F112" s="5">
        <v>37216887210</v>
      </c>
      <c r="G112" s="5">
        <v>34168894049</v>
      </c>
      <c r="I112" s="5">
        <v>37216887210</v>
      </c>
      <c r="J112" s="5">
        <v>14411164881</v>
      </c>
      <c r="K112" s="5">
        <v>15892524974</v>
      </c>
      <c r="L112" s="5">
        <v>12415865413</v>
      </c>
      <c r="M112" s="5">
        <v>12396590770</v>
      </c>
      <c r="N112" s="5">
        <v>7945014762</v>
      </c>
      <c r="O112" s="5">
        <v>11603260887</v>
      </c>
      <c r="P112" s="5">
        <v>13712682605</v>
      </c>
      <c r="Q112" s="5">
        <v>14084393072</v>
      </c>
      <c r="R112" s="5">
        <v>11862591306</v>
      </c>
      <c r="S112" s="5">
        <v>24072332000</v>
      </c>
      <c r="T112" s="5">
        <v>23930164000</v>
      </c>
      <c r="U112" s="5">
        <v>26322506000</v>
      </c>
      <c r="V112" s="5">
        <v>23899729000</v>
      </c>
    </row>
    <row r="113" spans="3:22" ht="15.5" x14ac:dyDescent="0.35">
      <c r="C113" t="s">
        <v>635</v>
      </c>
      <c r="D113" s="5">
        <v>30763989090</v>
      </c>
      <c r="E113" s="5">
        <v>30763989090</v>
      </c>
      <c r="F113" s="5">
        <v>30763989090</v>
      </c>
      <c r="G113" s="5">
        <v>38387465238</v>
      </c>
      <c r="I113" s="5">
        <v>30763989090</v>
      </c>
      <c r="J113" s="5">
        <v>50073675836</v>
      </c>
      <c r="K113" s="5">
        <v>59408785444</v>
      </c>
      <c r="L113" s="5">
        <v>31800000000</v>
      </c>
      <c r="M113" s="5">
        <v>16780023007</v>
      </c>
      <c r="N113" s="5">
        <v>106473969790</v>
      </c>
      <c r="O113" s="5">
        <v>68405540119</v>
      </c>
      <c r="P113" s="5">
        <v>149568022706</v>
      </c>
      <c r="Q113" s="5">
        <v>52735612090</v>
      </c>
      <c r="R113" s="5">
        <v>53031914882</v>
      </c>
      <c r="S113" s="5">
        <v>168897724000</v>
      </c>
      <c r="T113" s="5">
        <v>157856716000</v>
      </c>
      <c r="U113" s="5">
        <v>71812001000</v>
      </c>
      <c r="V113" s="5">
        <v>54340203000</v>
      </c>
    </row>
    <row r="114" spans="3:22" ht="15.5" x14ac:dyDescent="0.35">
      <c r="C114" t="s">
        <v>1937</v>
      </c>
      <c r="J114" s="5">
        <v>26627205723</v>
      </c>
      <c r="K114" s="5">
        <v>27506905192</v>
      </c>
      <c r="L114" s="5">
        <v>30418590227</v>
      </c>
      <c r="N114" s="5">
        <v>3500000000</v>
      </c>
      <c r="O114" s="5">
        <v>42553046055</v>
      </c>
      <c r="P114" s="5">
        <v>32091500319</v>
      </c>
      <c r="Q114" s="5">
        <v>19845675904</v>
      </c>
      <c r="R114" s="5">
        <v>16563434762</v>
      </c>
    </row>
    <row r="115" spans="3:22" ht="15.5" x14ac:dyDescent="0.35">
      <c r="C115" t="s">
        <v>285</v>
      </c>
      <c r="O115" s="5">
        <v>18424262449</v>
      </c>
      <c r="P115" s="5">
        <v>31189625736</v>
      </c>
      <c r="Q115" s="5">
        <v>41265898204</v>
      </c>
      <c r="R115" s="5">
        <v>40258691745</v>
      </c>
      <c r="S115" s="5">
        <v>46589261000</v>
      </c>
    </row>
    <row r="116" spans="3:22" ht="15.5" x14ac:dyDescent="0.35">
      <c r="C116" t="s">
        <v>448</v>
      </c>
      <c r="D116" s="5">
        <v>40000000000</v>
      </c>
      <c r="E116" s="5">
        <v>20000000000</v>
      </c>
      <c r="F116" s="5">
        <v>75000000000</v>
      </c>
      <c r="I116" s="5">
        <v>75000000000</v>
      </c>
      <c r="J116" s="5">
        <v>41716782801</v>
      </c>
      <c r="K116" s="5">
        <v>29631849254</v>
      </c>
      <c r="L116" s="5">
        <v>26570332493</v>
      </c>
      <c r="M116" s="5">
        <v>20358952724</v>
      </c>
      <c r="N116" s="5">
        <v>18430682728</v>
      </c>
      <c r="O116" s="5">
        <v>18424262449</v>
      </c>
      <c r="P116" s="5">
        <v>31189625736</v>
      </c>
      <c r="Q116" s="5">
        <v>41265898204</v>
      </c>
      <c r="R116" s="5">
        <v>40258691745</v>
      </c>
      <c r="S116" s="5">
        <v>46589261000</v>
      </c>
      <c r="T116" s="5">
        <v>54940373000</v>
      </c>
      <c r="U116" s="5">
        <v>33867578000</v>
      </c>
      <c r="V116" s="5">
        <v>17760253000</v>
      </c>
    </row>
    <row r="117" spans="3:22" ht="15.5" x14ac:dyDescent="0.35">
      <c r="C117" t="s">
        <v>126</v>
      </c>
      <c r="D117" s="5">
        <v>6178890715</v>
      </c>
      <c r="E117" s="5">
        <v>7171240062</v>
      </c>
      <c r="F117" s="5">
        <v>5412630618</v>
      </c>
      <c r="G117" s="5">
        <v>3193408593</v>
      </c>
      <c r="I117" s="5">
        <v>5412630618</v>
      </c>
      <c r="J117" s="5">
        <v>3090485655</v>
      </c>
      <c r="K117" s="5">
        <v>7110107972</v>
      </c>
      <c r="L117" s="5">
        <v>6533003002</v>
      </c>
      <c r="M117" s="5">
        <v>7104900493</v>
      </c>
      <c r="N117" s="5">
        <v>5813155598</v>
      </c>
      <c r="O117" s="5">
        <v>6579625790</v>
      </c>
      <c r="P117" s="5">
        <v>6118117546</v>
      </c>
      <c r="Q117" s="5">
        <v>6236983690</v>
      </c>
      <c r="R117" s="5">
        <v>6246814141</v>
      </c>
      <c r="S117" s="5">
        <v>7937789000</v>
      </c>
      <c r="T117" s="5">
        <v>5663065000</v>
      </c>
      <c r="U117" s="5">
        <v>8412942000</v>
      </c>
      <c r="V117" s="5">
        <v>3713912000</v>
      </c>
    </row>
    <row r="118" spans="3:22" ht="15.5" x14ac:dyDescent="0.35">
      <c r="C118" t="s">
        <v>127</v>
      </c>
      <c r="D118" s="5">
        <v>6061188291</v>
      </c>
      <c r="E118" s="5">
        <v>5023842629</v>
      </c>
      <c r="F118" s="5">
        <v>7087354007</v>
      </c>
      <c r="G118" s="5">
        <v>4956418976</v>
      </c>
      <c r="I118" s="5">
        <v>7087354007</v>
      </c>
      <c r="J118" s="5">
        <v>9987185998</v>
      </c>
      <c r="K118" s="5">
        <v>7906320680</v>
      </c>
      <c r="L118" s="5">
        <v>7758700997</v>
      </c>
      <c r="M118" s="5">
        <v>4743999677</v>
      </c>
      <c r="N118" s="5">
        <v>7871589154</v>
      </c>
      <c r="O118" s="5">
        <v>3224041241</v>
      </c>
      <c r="P118" s="5">
        <v>3384810035</v>
      </c>
      <c r="Q118" s="5">
        <v>3506265025</v>
      </c>
      <c r="R118" s="5">
        <v>3357835595</v>
      </c>
      <c r="S118" s="5">
        <v>4280362000</v>
      </c>
      <c r="T118" s="5">
        <v>3598362000</v>
      </c>
      <c r="U118" s="5">
        <v>1422282000</v>
      </c>
      <c r="V118" s="5">
        <v>1048904000</v>
      </c>
    </row>
    <row r="119" spans="3:22" ht="15.5" x14ac:dyDescent="0.35">
      <c r="C119" t="s">
        <v>449</v>
      </c>
    </row>
    <row r="120" spans="3:22" ht="15.5" x14ac:dyDescent="0.35">
      <c r="C120" t="s">
        <v>685</v>
      </c>
    </row>
    <row r="121" spans="3:22" ht="15.5" x14ac:dyDescent="0.35">
      <c r="C121" t="s">
        <v>744</v>
      </c>
      <c r="L121" s="5">
        <v>24456826</v>
      </c>
      <c r="M121" s="5">
        <v>171375449</v>
      </c>
      <c r="N121" s="5">
        <v>756528076</v>
      </c>
      <c r="O121" s="5">
        <v>1408032217</v>
      </c>
      <c r="P121" s="5">
        <v>1120339878</v>
      </c>
      <c r="Q121" s="5">
        <v>558449039</v>
      </c>
      <c r="R121" s="5">
        <v>411810000</v>
      </c>
      <c r="S121" s="5">
        <v>411810000</v>
      </c>
      <c r="T121" s="5">
        <v>411810000</v>
      </c>
      <c r="U121" s="5">
        <v>434109000</v>
      </c>
      <c r="V121" s="5">
        <v>819536000</v>
      </c>
    </row>
    <row r="122" spans="3:22" ht="15.5" x14ac:dyDescent="0.35">
      <c r="C122" t="s">
        <v>452</v>
      </c>
      <c r="G122" s="5">
        <v>5652269835</v>
      </c>
      <c r="J122" s="5">
        <v>29490638111</v>
      </c>
      <c r="K122" s="5">
        <v>9083333333</v>
      </c>
      <c r="L122" s="5">
        <v>2122382793</v>
      </c>
      <c r="M122" s="5">
        <v>29479182721</v>
      </c>
      <c r="N122" s="5">
        <v>10054400416</v>
      </c>
      <c r="O122" s="5">
        <v>101919113845</v>
      </c>
      <c r="P122" s="5">
        <v>20530582371</v>
      </c>
      <c r="Q122" s="5">
        <v>122988882310</v>
      </c>
      <c r="R122" s="5">
        <v>144094864665</v>
      </c>
      <c r="S122" s="5">
        <v>60341008000</v>
      </c>
      <c r="T122" s="5">
        <v>83493526000</v>
      </c>
      <c r="U122" s="5">
        <v>48961218000</v>
      </c>
      <c r="V122" s="5">
        <v>39802454000</v>
      </c>
    </row>
    <row r="123" spans="3:22" ht="15.5" x14ac:dyDescent="0.35">
      <c r="C123" t="s">
        <v>405</v>
      </c>
      <c r="D123" s="5">
        <v>116634299406</v>
      </c>
      <c r="E123" s="5">
        <v>97522003739</v>
      </c>
      <c r="F123" s="5">
        <v>45545307829</v>
      </c>
      <c r="G123" s="5">
        <v>45199850181</v>
      </c>
      <c r="I123" s="5">
        <v>45545307829</v>
      </c>
      <c r="J123" s="5">
        <v>88833268518</v>
      </c>
      <c r="K123" s="5">
        <v>230968640043</v>
      </c>
      <c r="L123" s="5">
        <v>92612926062</v>
      </c>
      <c r="M123" s="5">
        <v>90766724494</v>
      </c>
      <c r="N123" s="5">
        <v>186947485077</v>
      </c>
      <c r="O123" s="5">
        <v>146846969404</v>
      </c>
      <c r="P123" s="5">
        <v>217899448167</v>
      </c>
      <c r="Q123" s="5">
        <v>113893627627</v>
      </c>
      <c r="R123" s="5">
        <v>104466835814</v>
      </c>
      <c r="S123" s="5">
        <v>216449447000</v>
      </c>
      <c r="T123" s="5">
        <v>329874877000</v>
      </c>
      <c r="U123" s="5">
        <v>211673755000</v>
      </c>
      <c r="V123" s="5">
        <v>165220585000</v>
      </c>
    </row>
    <row r="124" spans="3:22" ht="15.5" x14ac:dyDescent="0.35">
      <c r="C124" t="s">
        <v>404</v>
      </c>
      <c r="D124" s="5">
        <v>116634299406</v>
      </c>
      <c r="E124" s="5">
        <v>97522003739</v>
      </c>
      <c r="F124" s="5">
        <v>45545307829</v>
      </c>
      <c r="G124" s="5">
        <v>45199850181</v>
      </c>
      <c r="I124" s="5">
        <v>45545307829</v>
      </c>
      <c r="J124" s="5">
        <v>88833268518</v>
      </c>
      <c r="K124" s="5">
        <v>230968640043</v>
      </c>
      <c r="L124" s="5">
        <v>92612926062</v>
      </c>
      <c r="M124" s="5">
        <v>90766724494</v>
      </c>
      <c r="N124" s="5">
        <v>186947485077</v>
      </c>
      <c r="O124" s="5">
        <v>146846969404</v>
      </c>
      <c r="P124" s="5">
        <v>217899448167</v>
      </c>
      <c r="Q124" s="5">
        <v>113893627627</v>
      </c>
      <c r="R124" s="5">
        <v>104466835814</v>
      </c>
      <c r="S124" s="5">
        <v>216449447000</v>
      </c>
      <c r="T124" s="5">
        <v>329874877000</v>
      </c>
      <c r="U124" s="5">
        <v>211673755000</v>
      </c>
      <c r="V124" s="5">
        <v>165220585000</v>
      </c>
    </row>
    <row r="125" spans="3:22" ht="15.5" x14ac:dyDescent="0.35">
      <c r="C125" t="s">
        <v>1427</v>
      </c>
      <c r="N125" s="5">
        <v>164979927</v>
      </c>
      <c r="O125" s="5">
        <v>952982515</v>
      </c>
      <c r="P125" s="5">
        <v>1530206363</v>
      </c>
      <c r="Q125" s="5">
        <v>686274872</v>
      </c>
      <c r="R125" s="5">
        <v>205905000</v>
      </c>
      <c r="S125" s="5">
        <v>617715000</v>
      </c>
      <c r="T125" s="5">
        <v>1029525000</v>
      </c>
      <c r="V125" s="5">
        <v>434109000</v>
      </c>
    </row>
    <row r="126" spans="3:22" ht="15.5" x14ac:dyDescent="0.35">
      <c r="C126" t="s">
        <v>1362</v>
      </c>
    </row>
    <row r="127" spans="3:22" ht="15.5" x14ac:dyDescent="0.35">
      <c r="C127" t="s">
        <v>909</v>
      </c>
      <c r="T127" s="5">
        <v>82644628000</v>
      </c>
      <c r="U127" s="5">
        <v>75131480000</v>
      </c>
      <c r="V127" s="5">
        <v>68301345000</v>
      </c>
    </row>
    <row r="128" spans="3:22" ht="15.5" x14ac:dyDescent="0.35">
      <c r="C128" t="s">
        <v>1938</v>
      </c>
    </row>
    <row r="129" spans="2:22" ht="15.5" x14ac:dyDescent="0.35">
      <c r="C129" t="s">
        <v>272</v>
      </c>
      <c r="T129" s="5">
        <v>9281357000</v>
      </c>
      <c r="U129" s="5">
        <v>8038873000</v>
      </c>
      <c r="V129" s="5">
        <v>3675862000</v>
      </c>
    </row>
    <row r="130" spans="2:22" ht="15.5" x14ac:dyDescent="0.35">
      <c r="C130" t="s">
        <v>453</v>
      </c>
    </row>
    <row r="131" spans="2:22" ht="15.5" x14ac:dyDescent="0.35">
      <c r="C131" t="s">
        <v>130</v>
      </c>
      <c r="D131" s="5">
        <v>380040613314</v>
      </c>
      <c r="E131" s="5">
        <v>249086061822</v>
      </c>
      <c r="F131" s="5">
        <v>269512795595</v>
      </c>
      <c r="G131" s="5">
        <v>285263002434</v>
      </c>
      <c r="I131" s="5">
        <v>269512795595</v>
      </c>
      <c r="J131" s="5">
        <v>251618246015</v>
      </c>
      <c r="K131" s="5">
        <v>476254570089</v>
      </c>
      <c r="L131" s="5">
        <v>463973692434</v>
      </c>
      <c r="M131" s="5">
        <v>523995257470</v>
      </c>
      <c r="N131" s="5">
        <v>553905302046</v>
      </c>
      <c r="O131" s="5">
        <v>589477689864</v>
      </c>
      <c r="P131" s="5">
        <v>606128820887</v>
      </c>
      <c r="Q131" s="5">
        <v>643807670857</v>
      </c>
      <c r="R131" s="5">
        <v>623122518910</v>
      </c>
      <c r="S131" s="5">
        <v>702448722000</v>
      </c>
      <c r="T131" s="5">
        <v>948655591000</v>
      </c>
      <c r="U131" s="5">
        <v>806129100000</v>
      </c>
      <c r="V131" s="5">
        <v>523293868000</v>
      </c>
    </row>
    <row r="132" spans="2:22" ht="15.5" x14ac:dyDescent="0.35">
      <c r="C132" t="s">
        <v>131</v>
      </c>
    </row>
    <row r="133" spans="2:22" ht="15.5" x14ac:dyDescent="0.35">
      <c r="C133" t="s">
        <v>132</v>
      </c>
      <c r="D133" s="5">
        <v>1517539959366</v>
      </c>
      <c r="E133" s="5">
        <v>1517539959366</v>
      </c>
      <c r="F133" s="5">
        <v>1517539959366</v>
      </c>
      <c r="G133" s="5">
        <v>1517539959366</v>
      </c>
      <c r="I133" s="5">
        <v>1517539959366</v>
      </c>
      <c r="J133" s="5">
        <v>1517539959366</v>
      </c>
      <c r="K133" s="5">
        <v>1517539959366</v>
      </c>
      <c r="L133" s="5">
        <v>1517539959366</v>
      </c>
      <c r="M133" s="5">
        <v>1517539959366</v>
      </c>
      <c r="N133" s="5">
        <v>1517539959366</v>
      </c>
      <c r="O133" s="5">
        <v>1517539959366</v>
      </c>
      <c r="P133" s="5">
        <v>1517539959366</v>
      </c>
      <c r="Q133" s="5">
        <v>1517539959366</v>
      </c>
      <c r="R133" s="5">
        <v>1517539959366</v>
      </c>
      <c r="S133" s="5">
        <v>1517539959000</v>
      </c>
      <c r="T133" s="5">
        <v>1517539959000</v>
      </c>
      <c r="U133" s="5">
        <v>1517539959000</v>
      </c>
      <c r="V133" s="5">
        <v>1274157258000</v>
      </c>
    </row>
    <row r="134" spans="2:22" ht="15.5" x14ac:dyDescent="0.35">
      <c r="C134" t="s">
        <v>133</v>
      </c>
      <c r="D134" s="5">
        <v>2248288685</v>
      </c>
      <c r="E134" s="5">
        <v>2248288685</v>
      </c>
      <c r="F134" s="5">
        <v>2248288685</v>
      </c>
      <c r="G134" s="5">
        <v>2248288685</v>
      </c>
      <c r="I134" s="5">
        <v>2248288685</v>
      </c>
      <c r="J134" s="5">
        <v>2248288685</v>
      </c>
      <c r="K134" s="5">
        <v>2248288685</v>
      </c>
      <c r="L134" s="5">
        <v>2248288685</v>
      </c>
      <c r="M134" s="5">
        <v>2248288685</v>
      </c>
      <c r="N134" s="5">
        <v>2248288685</v>
      </c>
      <c r="O134" s="5">
        <v>2812788685</v>
      </c>
      <c r="P134" s="5">
        <v>2812788685</v>
      </c>
      <c r="Q134" s="5">
        <v>2842788685</v>
      </c>
      <c r="R134" s="5">
        <v>2842788685</v>
      </c>
      <c r="S134" s="5">
        <v>2248289000</v>
      </c>
      <c r="T134" s="5">
        <v>2248289000</v>
      </c>
      <c r="U134" s="5">
        <v>2248289000</v>
      </c>
      <c r="V134" s="5">
        <v>2248289000</v>
      </c>
    </row>
    <row r="135" spans="2:22" ht="15.5" x14ac:dyDescent="0.35">
      <c r="C135" t="s">
        <v>134</v>
      </c>
      <c r="D135" s="5">
        <v>775500539934</v>
      </c>
      <c r="E135" s="5">
        <v>786123096012</v>
      </c>
      <c r="F135" s="5">
        <v>779495827661</v>
      </c>
      <c r="G135" s="5">
        <v>743503962800</v>
      </c>
      <c r="I135" s="5">
        <v>779495827661</v>
      </c>
      <c r="J135" s="5">
        <v>757193014637</v>
      </c>
      <c r="K135" s="5">
        <v>643256668623</v>
      </c>
      <c r="L135" s="5">
        <v>537421757575</v>
      </c>
      <c r="M135" s="5">
        <v>374401413018</v>
      </c>
      <c r="N135" s="5">
        <v>260226376516</v>
      </c>
      <c r="O135" s="5">
        <v>255341755662</v>
      </c>
      <c r="P135" s="5">
        <v>232348006213</v>
      </c>
      <c r="Q135" s="5">
        <v>198089774063</v>
      </c>
      <c r="R135" s="5">
        <v>186997120290</v>
      </c>
      <c r="S135" s="5">
        <v>170305442000</v>
      </c>
      <c r="T135" s="5">
        <v>109761044000</v>
      </c>
      <c r="U135" s="5">
        <v>71656916000</v>
      </c>
      <c r="V135" s="5">
        <v>33560178000</v>
      </c>
    </row>
    <row r="136" spans="2:22" ht="15.5" x14ac:dyDescent="0.35">
      <c r="C136" t="s">
        <v>135</v>
      </c>
      <c r="D136" s="5">
        <v>4000000000</v>
      </c>
      <c r="E136" s="5">
        <v>2000000000</v>
      </c>
      <c r="F136" s="5">
        <v>2000000000</v>
      </c>
      <c r="I136" s="5">
        <v>2000000000</v>
      </c>
    </row>
    <row r="137" spans="2:22" ht="15.5" x14ac:dyDescent="0.35">
      <c r="C137" t="s">
        <v>136</v>
      </c>
      <c r="D137" s="5">
        <v>771500539934</v>
      </c>
      <c r="E137" s="5">
        <v>784123096012</v>
      </c>
      <c r="F137" s="5">
        <v>777495827661</v>
      </c>
      <c r="I137" s="5">
        <v>777495827661</v>
      </c>
    </row>
    <row r="138" spans="2:22" ht="15.5" x14ac:dyDescent="0.35">
      <c r="C138" t="s">
        <v>137</v>
      </c>
      <c r="D138" s="5">
        <v>775500539934</v>
      </c>
      <c r="E138" s="5">
        <v>786123096012</v>
      </c>
      <c r="F138" s="5">
        <v>779495827661</v>
      </c>
      <c r="G138" s="5">
        <v>743503962800</v>
      </c>
      <c r="I138" s="5">
        <v>779495827661</v>
      </c>
      <c r="J138" s="5">
        <v>757193014637</v>
      </c>
      <c r="K138" s="5">
        <v>643256668623</v>
      </c>
      <c r="L138" s="5">
        <v>537421757575</v>
      </c>
      <c r="M138" s="5">
        <v>374401413018</v>
      </c>
      <c r="N138" s="5">
        <v>260226376516</v>
      </c>
      <c r="O138" s="5">
        <v>255341755662</v>
      </c>
      <c r="P138" s="5">
        <v>232348006213</v>
      </c>
      <c r="Q138" s="5">
        <v>198089774063</v>
      </c>
      <c r="R138" s="5">
        <v>186997120290</v>
      </c>
      <c r="S138" s="5">
        <v>170305442000</v>
      </c>
      <c r="T138" s="5">
        <v>109761044000</v>
      </c>
      <c r="U138" s="5">
        <v>71656916000</v>
      </c>
      <c r="V138" s="5">
        <v>33560178000</v>
      </c>
    </row>
    <row r="139" spans="2:22" ht="15.5" x14ac:dyDescent="0.35">
      <c r="C139" t="s">
        <v>291</v>
      </c>
      <c r="D139" s="5">
        <v>929726292165</v>
      </c>
      <c r="E139" s="5">
        <v>1031769805202</v>
      </c>
      <c r="F139" s="5">
        <v>959030029219</v>
      </c>
      <c r="G139" s="5">
        <v>945551511494</v>
      </c>
      <c r="I139" s="5">
        <v>959030029219</v>
      </c>
      <c r="J139" s="5">
        <v>929693442743</v>
      </c>
      <c r="K139" s="5">
        <v>891310239763</v>
      </c>
      <c r="L139" s="5">
        <v>898115675307</v>
      </c>
      <c r="M139" s="5">
        <v>881347707143</v>
      </c>
      <c r="N139" s="5">
        <v>864011879939</v>
      </c>
      <c r="O139" s="5">
        <v>844021814870</v>
      </c>
      <c r="P139" s="5">
        <v>795833712440</v>
      </c>
      <c r="Q139" s="5">
        <v>775421032963</v>
      </c>
      <c r="R139" s="5">
        <v>764507681201</v>
      </c>
      <c r="S139" s="5">
        <v>758059672000</v>
      </c>
      <c r="T139" s="5">
        <v>574106566000</v>
      </c>
      <c r="U139" s="5">
        <v>548761085000</v>
      </c>
      <c r="V139" s="5">
        <v>557043385000</v>
      </c>
    </row>
    <row r="140" spans="2:22" ht="15.5" x14ac:dyDescent="0.35">
      <c r="C140" t="s">
        <v>10</v>
      </c>
      <c r="D140" s="5">
        <v>3266481517028</v>
      </c>
      <c r="E140" s="5">
        <v>3341660196884</v>
      </c>
      <c r="F140" s="5">
        <v>3262293148079</v>
      </c>
      <c r="G140" s="5">
        <v>3212822819814</v>
      </c>
      <c r="I140" s="5">
        <v>3262293148079</v>
      </c>
      <c r="J140" s="5">
        <v>3210653802900</v>
      </c>
      <c r="K140" s="5">
        <v>3058334253906</v>
      </c>
      <c r="L140" s="5">
        <v>2959304778402</v>
      </c>
      <c r="M140" s="5">
        <v>2779516465681</v>
      </c>
      <c r="N140" s="5">
        <v>2648005601975</v>
      </c>
      <c r="O140" s="5">
        <v>2623695416052</v>
      </c>
      <c r="P140" s="5">
        <v>2552513564173</v>
      </c>
      <c r="Q140" s="5">
        <v>2497872652546</v>
      </c>
      <c r="R140" s="5">
        <v>2475866647011</v>
      </c>
      <c r="S140" s="5">
        <v>2452132459000</v>
      </c>
      <c r="T140" s="5">
        <v>2207634955000</v>
      </c>
      <c r="U140" s="5">
        <v>2144185346000</v>
      </c>
      <c r="V140" s="5">
        <v>2114370908000</v>
      </c>
    </row>
    <row r="141" spans="2:22" ht="15.5" x14ac:dyDescent="0.35">
      <c r="C141" t="s">
        <v>138</v>
      </c>
      <c r="D141" s="5">
        <v>3646522130342</v>
      </c>
      <c r="E141" s="5">
        <v>3590746258706</v>
      </c>
      <c r="F141" s="5">
        <v>3531805943674</v>
      </c>
      <c r="G141" s="5">
        <v>3498085822248</v>
      </c>
      <c r="I141" s="5">
        <v>3531805943674</v>
      </c>
      <c r="J141" s="5">
        <v>3462272048915</v>
      </c>
      <c r="K141" s="5">
        <v>3534588823995</v>
      </c>
      <c r="L141" s="5">
        <v>3423278470836</v>
      </c>
      <c r="M141" s="5">
        <v>3303511723151</v>
      </c>
      <c r="N141" s="5">
        <v>3201910904021</v>
      </c>
      <c r="O141" s="5">
        <v>3213173105916</v>
      </c>
      <c r="P141" s="5">
        <v>3158642385060</v>
      </c>
      <c r="Q141" s="5">
        <v>3141680323403</v>
      </c>
      <c r="R141" s="5">
        <v>3098989165921</v>
      </c>
      <c r="S141" s="5">
        <v>3154581181000</v>
      </c>
      <c r="T141" s="5">
        <v>3156290546000</v>
      </c>
      <c r="U141" s="5">
        <v>2950314446000</v>
      </c>
      <c r="V141" s="5">
        <v>2637664776000</v>
      </c>
    </row>
    <row r="142" spans="2:22" ht="15.5" x14ac:dyDescent="0.35">
      <c r="C142" t="s">
        <v>139</v>
      </c>
      <c r="D142" s="5">
        <v>4772138237</v>
      </c>
      <c r="E142" s="5">
        <v>4772138237</v>
      </c>
      <c r="F142" s="5">
        <v>4772138237</v>
      </c>
      <c r="G142" s="5">
        <v>4772138237</v>
      </c>
      <c r="I142" s="5">
        <v>4772138237</v>
      </c>
      <c r="J142" s="5">
        <v>4772138237</v>
      </c>
      <c r="K142" s="5">
        <v>4772138237</v>
      </c>
      <c r="L142" s="5">
        <v>4772138237</v>
      </c>
      <c r="M142" s="5">
        <v>4772138237</v>
      </c>
      <c r="N142" s="5">
        <v>4772138237</v>
      </c>
      <c r="O142" s="5">
        <v>4772138237</v>
      </c>
      <c r="P142" s="5">
        <v>4772138237</v>
      </c>
      <c r="Q142" s="5">
        <v>4772138237</v>
      </c>
      <c r="R142" s="5">
        <v>4772138237</v>
      </c>
      <c r="S142" s="5">
        <v>4772138237</v>
      </c>
      <c r="T142" s="5">
        <v>4772138237</v>
      </c>
      <c r="U142" s="5">
        <v>4772138237</v>
      </c>
      <c r="V142" s="5">
        <v>4772138237</v>
      </c>
    </row>
    <row r="144" spans="2:22" ht="15.5" x14ac:dyDescent="0.35">
      <c r="B144" t="s">
        <v>140</v>
      </c>
      <c r="C144" t="s">
        <v>141</v>
      </c>
      <c r="D144" s="5">
        <v>44277437161</v>
      </c>
      <c r="E144" s="5">
        <v>-8791624065</v>
      </c>
      <c r="F144" s="5">
        <v>-44542742290</v>
      </c>
      <c r="G144" s="5">
        <v>-44716919628</v>
      </c>
      <c r="I144" s="5">
        <v>-134796647408</v>
      </c>
      <c r="J144" s="5">
        <v>-69679968003</v>
      </c>
      <c r="K144" s="5">
        <v>4898500755</v>
      </c>
      <c r="L144" s="5">
        <v>65878486679</v>
      </c>
      <c r="M144" s="5">
        <v>230500652436</v>
      </c>
      <c r="N144" s="5">
        <v>85603364522</v>
      </c>
      <c r="O144" s="5">
        <v>17781435313</v>
      </c>
      <c r="P144" s="5">
        <v>-1723550987</v>
      </c>
      <c r="Q144" s="5">
        <v>15842268138</v>
      </c>
      <c r="R144" s="5">
        <v>-46840870762</v>
      </c>
      <c r="S144" s="5">
        <v>-103207792000</v>
      </c>
      <c r="T144" s="5">
        <v>-148050262000</v>
      </c>
      <c r="U144" s="5">
        <v>106418064000</v>
      </c>
      <c r="V144" s="5">
        <v>-37035068000</v>
      </c>
    </row>
    <row r="145" spans="3:22" ht="15.5" x14ac:dyDescent="0.35">
      <c r="C145" t="s">
        <v>585</v>
      </c>
      <c r="D145" s="5">
        <v>194985097040</v>
      </c>
      <c r="E145" s="5">
        <v>158733234413</v>
      </c>
      <c r="F145" s="5">
        <v>140363481821</v>
      </c>
      <c r="G145" s="5">
        <v>88758635957</v>
      </c>
      <c r="I145" s="5">
        <v>418475202360</v>
      </c>
      <c r="J145" s="5">
        <v>490866851864</v>
      </c>
      <c r="K145" s="5">
        <v>472992387119</v>
      </c>
      <c r="L145" s="5">
        <v>479725308067</v>
      </c>
      <c r="M145" s="5">
        <v>621239615352</v>
      </c>
      <c r="N145" s="5">
        <v>455438947533</v>
      </c>
      <c r="O145" s="5">
        <v>538196636230</v>
      </c>
      <c r="P145" s="5">
        <v>509938915262</v>
      </c>
      <c r="Q145" s="5">
        <v>496921053164</v>
      </c>
      <c r="R145" s="5">
        <v>443556335931</v>
      </c>
      <c r="S145" s="5">
        <v>447909079000</v>
      </c>
    </row>
    <row r="146" spans="3:22" ht="15.5" x14ac:dyDescent="0.35">
      <c r="C146" t="s">
        <v>1939</v>
      </c>
      <c r="D146" s="5">
        <v>15412621000</v>
      </c>
      <c r="E146" s="5">
        <v>-15412621000</v>
      </c>
      <c r="T146" s="5">
        <v>423180208000</v>
      </c>
      <c r="U146" s="5">
        <v>560364852000</v>
      </c>
      <c r="V146" s="5">
        <v>374726534000</v>
      </c>
    </row>
    <row r="147" spans="3:22" ht="15.5" x14ac:dyDescent="0.35">
      <c r="C147" t="s">
        <v>1940</v>
      </c>
      <c r="S147" s="5">
        <v>-285896723000</v>
      </c>
      <c r="T147" s="5">
        <v>-387453448000</v>
      </c>
      <c r="U147" s="5">
        <v>-308471696000</v>
      </c>
      <c r="V147" s="5">
        <v>-253713817000</v>
      </c>
    </row>
    <row r="148" spans="3:22" ht="15.5" x14ac:dyDescent="0.35">
      <c r="C148" t="s">
        <v>459</v>
      </c>
      <c r="D148" s="5">
        <v>-66900603511</v>
      </c>
      <c r="E148" s="5">
        <v>-148348414416</v>
      </c>
      <c r="F148" s="5">
        <v>-98332483781</v>
      </c>
      <c r="G148" s="5">
        <v>-134028583413</v>
      </c>
      <c r="I148" s="5">
        <v>-453496458581</v>
      </c>
      <c r="J148" s="5">
        <v>-572391227144</v>
      </c>
      <c r="K148" s="5">
        <v>-447217701970</v>
      </c>
      <c r="L148" s="5">
        <v>-401019878707</v>
      </c>
      <c r="M148" s="5">
        <v>-370830966362</v>
      </c>
      <c r="N148" s="5">
        <v>-344673544653</v>
      </c>
      <c r="O148" s="5">
        <v>-492898142496</v>
      </c>
      <c r="P148" s="5">
        <v>-481095356582</v>
      </c>
      <c r="Q148" s="5">
        <v>-449774289442</v>
      </c>
      <c r="R148" s="5">
        <v>-447650915261</v>
      </c>
      <c r="S148" s="5">
        <v>-208638784000</v>
      </c>
      <c r="T148" s="5">
        <v>-148834012000</v>
      </c>
      <c r="U148" s="5">
        <v>-107258548000</v>
      </c>
      <c r="V148" s="5">
        <v>-127456802000</v>
      </c>
    </row>
    <row r="149" spans="3:22" ht="15.5" x14ac:dyDescent="0.35">
      <c r="C149" t="s">
        <v>593</v>
      </c>
      <c r="D149" s="5">
        <v>2122557999</v>
      </c>
      <c r="E149" s="5">
        <v>-3095056503</v>
      </c>
      <c r="F149" s="5">
        <v>643840778</v>
      </c>
      <c r="G149" s="5">
        <v>-658442256</v>
      </c>
      <c r="I149" s="5">
        <v>-2446462364</v>
      </c>
      <c r="J149" s="5">
        <v>-10122126558</v>
      </c>
      <c r="K149" s="5">
        <v>-8994992727</v>
      </c>
      <c r="L149" s="5">
        <v>-17271147087</v>
      </c>
      <c r="M149" s="5">
        <v>-13228859105</v>
      </c>
      <c r="N149" s="5">
        <v>-9426909920</v>
      </c>
      <c r="O149" s="5">
        <v>-10493204057</v>
      </c>
      <c r="P149" s="5">
        <v>-11490284871</v>
      </c>
      <c r="Q149" s="5">
        <v>-11328731079</v>
      </c>
      <c r="R149" s="5">
        <v>-18813100914</v>
      </c>
      <c r="S149" s="5">
        <v>-24615667000</v>
      </c>
      <c r="T149" s="5">
        <v>-14961781000</v>
      </c>
      <c r="U149" s="5">
        <v>-26065061000</v>
      </c>
      <c r="V149" s="5">
        <v>-20954937000</v>
      </c>
    </row>
    <row r="150" spans="3:22" ht="15.5" x14ac:dyDescent="0.35">
      <c r="C150" t="s">
        <v>1070</v>
      </c>
      <c r="D150" s="5">
        <v>-6352726811</v>
      </c>
      <c r="E150" s="5">
        <v>-668766559</v>
      </c>
      <c r="F150" s="5">
        <v>760509670</v>
      </c>
      <c r="G150" s="5">
        <v>-6967599408</v>
      </c>
      <c r="I150" s="5">
        <v>-9350838045</v>
      </c>
    </row>
    <row r="151" spans="3:22" ht="15.5" x14ac:dyDescent="0.35">
      <c r="C151" t="s">
        <v>1941</v>
      </c>
      <c r="F151" s="5">
        <v>-87978090778</v>
      </c>
      <c r="I151" s="5">
        <v>-87978090778</v>
      </c>
    </row>
    <row r="152" spans="3:22" ht="15.5" x14ac:dyDescent="0.35">
      <c r="C152" t="s">
        <v>1734</v>
      </c>
      <c r="J152" s="5">
        <v>15105149846</v>
      </c>
      <c r="K152" s="5">
        <v>-16129969110</v>
      </c>
    </row>
    <row r="153" spans="3:22" ht="15.5" x14ac:dyDescent="0.35">
      <c r="C153" t="s">
        <v>1942</v>
      </c>
      <c r="D153" s="5">
        <v>-94989508556</v>
      </c>
    </row>
    <row r="154" spans="3:22" ht="15.5" x14ac:dyDescent="0.35">
      <c r="C154" t="s">
        <v>1943</v>
      </c>
    </row>
    <row r="155" spans="3:22" ht="15.5" x14ac:dyDescent="0.35">
      <c r="C155" t="s">
        <v>609</v>
      </c>
    </row>
    <row r="156" spans="3:22" ht="15.5" x14ac:dyDescent="0.35">
      <c r="C156" t="s">
        <v>1944</v>
      </c>
    </row>
    <row r="157" spans="3:22" ht="15.5" x14ac:dyDescent="0.35">
      <c r="C157" t="s">
        <v>698</v>
      </c>
      <c r="G157" s="5">
        <v>8179069492</v>
      </c>
      <c r="J157" s="5">
        <v>3215377727</v>
      </c>
    </row>
    <row r="158" spans="3:22" ht="15.5" x14ac:dyDescent="0.35">
      <c r="C158" t="s">
        <v>701</v>
      </c>
      <c r="F158" s="5">
        <v>-5547821354</v>
      </c>
      <c r="I158" s="5">
        <v>-5547821354</v>
      </c>
    </row>
    <row r="159" spans="3:22" ht="15.5" x14ac:dyDescent="0.35">
      <c r="C159" t="s">
        <v>461</v>
      </c>
    </row>
    <row r="160" spans="3:22" ht="15.5" x14ac:dyDescent="0.35">
      <c r="C160" t="s">
        <v>596</v>
      </c>
      <c r="J160" s="5">
        <v>12503182614</v>
      </c>
      <c r="K160" s="5">
        <v>11865100852</v>
      </c>
      <c r="L160" s="5">
        <v>8100141543</v>
      </c>
      <c r="M160" s="5">
        <v>1997553153</v>
      </c>
      <c r="N160" s="5">
        <v>2327105880</v>
      </c>
      <c r="O160" s="5">
        <v>2322764366</v>
      </c>
      <c r="P160" s="5">
        <v>1671389396</v>
      </c>
      <c r="Q160" s="5">
        <v>4155684513</v>
      </c>
      <c r="R160" s="5">
        <v>5644285764</v>
      </c>
    </row>
    <row r="161" spans="3:22" ht="15.5" x14ac:dyDescent="0.35">
      <c r="C161" t="s">
        <v>178</v>
      </c>
      <c r="D161" s="5">
        <v>-40282464616</v>
      </c>
      <c r="E161" s="5">
        <v>19384720217</v>
      </c>
      <c r="F161" s="5">
        <v>10341257252</v>
      </c>
      <c r="G161" s="5">
        <v>12068915568</v>
      </c>
      <c r="I161" s="5">
        <v>-6304351934</v>
      </c>
      <c r="J161" s="5">
        <v>35192495701</v>
      </c>
      <c r="K161" s="5">
        <v>31658050949</v>
      </c>
      <c r="L161" s="5">
        <v>18081767292</v>
      </c>
      <c r="M161" s="5">
        <v>-73934144405</v>
      </c>
      <c r="N161" s="5">
        <v>-51648786346</v>
      </c>
      <c r="O161" s="5">
        <v>9463922277</v>
      </c>
      <c r="P161" s="5">
        <v>5236097617</v>
      </c>
      <c r="Q161" s="5">
        <v>-14730718738</v>
      </c>
      <c r="R161" s="5">
        <v>-13215327615</v>
      </c>
      <c r="S161" s="5">
        <v>62926680000</v>
      </c>
      <c r="T161" s="5">
        <v>141799048000</v>
      </c>
      <c r="U161" s="5">
        <v>27006573000</v>
      </c>
      <c r="V161" s="5">
        <v>51293579000</v>
      </c>
    </row>
    <row r="162" spans="3:22" ht="15.5" x14ac:dyDescent="0.35">
      <c r="C162" t="s">
        <v>179</v>
      </c>
      <c r="D162" s="5">
        <v>-9058662027</v>
      </c>
      <c r="E162" s="5">
        <v>-411220305</v>
      </c>
      <c r="F162" s="5">
        <v>4500660427</v>
      </c>
      <c r="G162" s="5">
        <v>4321809068</v>
      </c>
      <c r="I162" s="5">
        <v>16565662327</v>
      </c>
      <c r="J162" s="5">
        <v>-11185258382</v>
      </c>
      <c r="K162" s="5">
        <v>-4553819656</v>
      </c>
      <c r="L162" s="5">
        <v>-4888777760</v>
      </c>
      <c r="M162" s="5">
        <v>-1947588896</v>
      </c>
      <c r="N162" s="5">
        <v>-3977292634</v>
      </c>
      <c r="O162" s="5">
        <v>-14772179891</v>
      </c>
      <c r="P162" s="5">
        <v>4646169461</v>
      </c>
      <c r="Q162" s="5">
        <v>-9826999107</v>
      </c>
      <c r="R162" s="5">
        <v>-9049520290</v>
      </c>
      <c r="S162" s="5">
        <v>-12715998000</v>
      </c>
      <c r="T162" s="5">
        <v>-76709293000</v>
      </c>
      <c r="U162" s="5">
        <v>-26607820000</v>
      </c>
      <c r="V162" s="5">
        <v>4412431000</v>
      </c>
    </row>
    <row r="163" spans="3:22" ht="15.5" x14ac:dyDescent="0.35">
      <c r="C163" t="s">
        <v>1945</v>
      </c>
      <c r="D163" s="5">
        <v>-8099849653</v>
      </c>
      <c r="E163" s="5">
        <v>128038160</v>
      </c>
      <c r="F163" s="5">
        <v>5679766829</v>
      </c>
      <c r="G163" s="5">
        <v>4637576312</v>
      </c>
      <c r="I163" s="5">
        <v>19772303104</v>
      </c>
    </row>
    <row r="164" spans="3:22" ht="15.5" x14ac:dyDescent="0.35">
      <c r="C164" t="s">
        <v>458</v>
      </c>
      <c r="D164" s="5">
        <v>1354343848</v>
      </c>
      <c r="E164" s="5">
        <v>1187801342</v>
      </c>
      <c r="F164" s="5">
        <v>1608696387</v>
      </c>
      <c r="G164" s="5">
        <v>3573627213</v>
      </c>
      <c r="I164" s="5">
        <v>9904653639</v>
      </c>
      <c r="S164" s="5">
        <v>6759864000</v>
      </c>
      <c r="T164" s="5">
        <v>15737777000</v>
      </c>
      <c r="U164" s="5">
        <v>14798380000</v>
      </c>
      <c r="V164" s="5">
        <v>9700705000</v>
      </c>
    </row>
    <row r="165" spans="3:22" ht="15.5" x14ac:dyDescent="0.35">
      <c r="C165" t="s">
        <v>1946</v>
      </c>
      <c r="P165" s="5">
        <v>22292500000</v>
      </c>
    </row>
    <row r="166" spans="3:22" ht="15.5" x14ac:dyDescent="0.35">
      <c r="C166" t="s">
        <v>1947</v>
      </c>
    </row>
    <row r="167" spans="3:22" ht="15.5" x14ac:dyDescent="0.35">
      <c r="C167" t="s">
        <v>863</v>
      </c>
      <c r="P167" s="5">
        <v>352736426</v>
      </c>
    </row>
    <row r="168" spans="3:22" ht="15.5" x14ac:dyDescent="0.35">
      <c r="C168" t="s">
        <v>1948</v>
      </c>
    </row>
    <row r="169" spans="3:22" ht="15.5" x14ac:dyDescent="0.35">
      <c r="C169" t="s">
        <v>180</v>
      </c>
      <c r="E169" s="5">
        <v>162162162</v>
      </c>
      <c r="I169" s="5">
        <v>223443350</v>
      </c>
      <c r="J169" s="5">
        <v>920000000</v>
      </c>
      <c r="O169" s="5">
        <v>33672727</v>
      </c>
      <c r="P169" s="5">
        <v>100500000</v>
      </c>
      <c r="Q169" s="5">
        <v>3406659</v>
      </c>
      <c r="R169" s="5">
        <v>253438000</v>
      </c>
      <c r="S169" s="5">
        <v>49000000</v>
      </c>
      <c r="T169" s="5">
        <v>2100000</v>
      </c>
      <c r="U169" s="5">
        <v>163545000</v>
      </c>
      <c r="V169" s="5">
        <v>517000000</v>
      </c>
    </row>
    <row r="170" spans="3:22" ht="15.5" x14ac:dyDescent="0.35">
      <c r="C170" t="s">
        <v>185</v>
      </c>
      <c r="D170" s="5">
        <v>-998416200</v>
      </c>
      <c r="E170" s="5">
        <v>-187509091</v>
      </c>
      <c r="F170" s="5">
        <v>-1138340789</v>
      </c>
      <c r="G170" s="5">
        <v>-3685144457</v>
      </c>
      <c r="I170" s="5">
        <v>-11472224766</v>
      </c>
      <c r="J170" s="5">
        <v>-7155763392</v>
      </c>
      <c r="K170" s="5">
        <v>-3614760005</v>
      </c>
      <c r="L170" s="5">
        <v>-1960553545</v>
      </c>
      <c r="M170" s="5">
        <v>-1918347896</v>
      </c>
      <c r="N170" s="5">
        <v>-2992847968</v>
      </c>
      <c r="O170" s="5">
        <v>-6330865648</v>
      </c>
      <c r="P170" s="5">
        <v>-17862343965</v>
      </c>
      <c r="Q170" s="5">
        <v>-9830405766</v>
      </c>
      <c r="R170" s="5">
        <v>-8782762047</v>
      </c>
      <c r="S170" s="5">
        <v>-11693647000</v>
      </c>
      <c r="T170" s="5">
        <v>-89815723000</v>
      </c>
      <c r="U170" s="5">
        <v>-41569745000</v>
      </c>
      <c r="V170" s="5">
        <v>-5805274000</v>
      </c>
    </row>
    <row r="171" spans="3:22" ht="15.5" x14ac:dyDescent="0.35">
      <c r="C171" t="s">
        <v>703</v>
      </c>
    </row>
    <row r="172" spans="3:22" ht="15.5" x14ac:dyDescent="0.35">
      <c r="C172" t="s">
        <v>350</v>
      </c>
      <c r="D172" s="5">
        <v>-1314740022</v>
      </c>
      <c r="E172" s="5">
        <v>-1701712878</v>
      </c>
      <c r="F172" s="5">
        <v>-1649462000</v>
      </c>
      <c r="G172" s="5">
        <v>-204250000</v>
      </c>
      <c r="I172" s="5">
        <v>-1862513000</v>
      </c>
      <c r="J172" s="5">
        <v>-4949494990</v>
      </c>
      <c r="K172" s="5">
        <v>-939059651</v>
      </c>
      <c r="L172" s="5">
        <v>-2928224215</v>
      </c>
      <c r="M172" s="5">
        <v>-29241000</v>
      </c>
      <c r="N172" s="5">
        <v>-984444666</v>
      </c>
      <c r="O172" s="5">
        <v>-8474986970</v>
      </c>
      <c r="P172" s="5">
        <v>-237223000</v>
      </c>
      <c r="R172" s="5">
        <v>-520196243</v>
      </c>
      <c r="S172" s="5">
        <v>-7831215000</v>
      </c>
      <c r="T172" s="5">
        <v>-2633447000</v>
      </c>
    </row>
    <row r="173" spans="3:22" ht="15.5" x14ac:dyDescent="0.35">
      <c r="C173" t="s">
        <v>1236</v>
      </c>
    </row>
    <row r="174" spans="3:22" ht="15.5" x14ac:dyDescent="0.35">
      <c r="C174" t="s">
        <v>1949</v>
      </c>
    </row>
    <row r="175" spans="3:22" ht="15.5" x14ac:dyDescent="0.35">
      <c r="C175" t="s">
        <v>1791</v>
      </c>
    </row>
    <row r="176" spans="3:22" ht="15.5" x14ac:dyDescent="0.35">
      <c r="C176" t="s">
        <v>1950</v>
      </c>
    </row>
    <row r="177" spans="3:22" ht="15.5" x14ac:dyDescent="0.35">
      <c r="C177" t="s">
        <v>186</v>
      </c>
      <c r="D177" s="5">
        <v>-40282464616</v>
      </c>
      <c r="E177" s="5">
        <v>19384720217</v>
      </c>
      <c r="F177" s="5">
        <v>10341257252</v>
      </c>
      <c r="G177" s="5">
        <v>12068915568</v>
      </c>
      <c r="I177" s="5">
        <v>-6304351934</v>
      </c>
      <c r="J177" s="5">
        <v>35192495701</v>
      </c>
      <c r="K177" s="5">
        <v>31658050949</v>
      </c>
      <c r="L177" s="5">
        <v>18081767292</v>
      </c>
      <c r="M177" s="5">
        <v>-73934144405</v>
      </c>
      <c r="N177" s="5">
        <v>-51648786346</v>
      </c>
      <c r="O177" s="5">
        <v>9463922277</v>
      </c>
      <c r="P177" s="5">
        <v>5236097617</v>
      </c>
      <c r="Q177" s="5">
        <v>-14730718738</v>
      </c>
      <c r="R177" s="5">
        <v>-13215327615</v>
      </c>
      <c r="S177" s="5">
        <v>62926680000</v>
      </c>
      <c r="T177" s="5">
        <v>141799048000</v>
      </c>
      <c r="U177" s="5">
        <v>27006573000</v>
      </c>
      <c r="V177" s="5">
        <v>51293579000</v>
      </c>
    </row>
    <row r="178" spans="3:22" ht="15.5" x14ac:dyDescent="0.35">
      <c r="C178" t="s">
        <v>1951</v>
      </c>
      <c r="S178" s="5">
        <v>-12111510000</v>
      </c>
    </row>
    <row r="179" spans="3:22" ht="15.5" x14ac:dyDescent="0.35">
      <c r="C179" t="s">
        <v>1952</v>
      </c>
      <c r="I179" s="5">
        <v>651294248</v>
      </c>
      <c r="J179" s="5">
        <v>161821865822</v>
      </c>
    </row>
    <row r="180" spans="3:22" ht="15.5" x14ac:dyDescent="0.35">
      <c r="C180" t="s">
        <v>1016</v>
      </c>
      <c r="I180" s="5">
        <v>-27278499971</v>
      </c>
      <c r="J180" s="5">
        <v>-162701565291</v>
      </c>
    </row>
    <row r="181" spans="3:22" ht="15.5" x14ac:dyDescent="0.35">
      <c r="C181" t="s">
        <v>150</v>
      </c>
      <c r="I181" s="5">
        <v>-26627205723</v>
      </c>
      <c r="J181" s="5">
        <v>-879699469</v>
      </c>
      <c r="K181" s="5">
        <v>-2911685035</v>
      </c>
      <c r="L181" s="5">
        <v>30418590227</v>
      </c>
      <c r="M181" s="5">
        <v>-3500000000</v>
      </c>
      <c r="N181" s="5">
        <v>3500000000</v>
      </c>
      <c r="O181" s="5">
        <v>10461545736</v>
      </c>
    </row>
    <row r="182" spans="3:22" ht="15.5" x14ac:dyDescent="0.35">
      <c r="C182" t="s">
        <v>133</v>
      </c>
      <c r="F182" s="5">
        <v>75000000000</v>
      </c>
      <c r="I182" s="5">
        <v>75000000000</v>
      </c>
      <c r="J182" s="5">
        <v>25000000000</v>
      </c>
      <c r="Q182" s="5">
        <v>4505000000</v>
      </c>
      <c r="R182" s="5">
        <v>2745000000</v>
      </c>
      <c r="S182" s="5">
        <v>17450000000</v>
      </c>
    </row>
    <row r="183" spans="3:22" ht="15.5" x14ac:dyDescent="0.35">
      <c r="C183" t="s">
        <v>1953</v>
      </c>
      <c r="D183" s="5">
        <v>-1230986843</v>
      </c>
      <c r="G183" s="5">
        <v>3481363171</v>
      </c>
      <c r="K183" s="5">
        <v>-24456826</v>
      </c>
      <c r="L183" s="5">
        <v>-146918623</v>
      </c>
      <c r="M183" s="5">
        <v>-750132554</v>
      </c>
      <c r="N183" s="5">
        <v>-1439506729</v>
      </c>
      <c r="O183" s="5">
        <v>-1265979989</v>
      </c>
      <c r="P183" s="5">
        <v>-821946636</v>
      </c>
      <c r="Q183" s="5">
        <v>-969035694</v>
      </c>
      <c r="R183" s="5">
        <v>-411810000</v>
      </c>
      <c r="S183" s="5">
        <v>-411810000</v>
      </c>
      <c r="T183" s="5">
        <v>1007226000</v>
      </c>
      <c r="U183" s="5">
        <v>-819536000</v>
      </c>
      <c r="V183" s="5">
        <v>-819045000</v>
      </c>
    </row>
    <row r="184" spans="3:22" ht="15.5" x14ac:dyDescent="0.35">
      <c r="C184" t="s">
        <v>1416</v>
      </c>
    </row>
    <row r="185" spans="3:22" ht="15.5" x14ac:dyDescent="0.35">
      <c r="C185" t="s">
        <v>1954</v>
      </c>
    </row>
    <row r="186" spans="3:22" ht="15.5" x14ac:dyDescent="0.35">
      <c r="C186" t="s">
        <v>724</v>
      </c>
      <c r="K186" s="5">
        <v>-2911685035</v>
      </c>
      <c r="L186" s="5">
        <v>30418590227</v>
      </c>
      <c r="M186" s="5">
        <v>-3500000000</v>
      </c>
      <c r="N186" s="5">
        <v>3500000000</v>
      </c>
      <c r="O186" s="5">
        <v>10461545736</v>
      </c>
    </row>
    <row r="187" spans="3:22" ht="15.5" x14ac:dyDescent="0.35">
      <c r="C187" t="s">
        <v>1955</v>
      </c>
      <c r="N187" s="5">
        <v>-564500000</v>
      </c>
    </row>
    <row r="188" spans="3:22" ht="15.5" x14ac:dyDescent="0.35">
      <c r="C188" t="s">
        <v>1956</v>
      </c>
    </row>
    <row r="189" spans="3:22" ht="15.5" x14ac:dyDescent="0.35">
      <c r="C189" t="s">
        <v>1957</v>
      </c>
    </row>
    <row r="190" spans="3:22" ht="15.5" x14ac:dyDescent="0.35">
      <c r="C190" t="s">
        <v>1958</v>
      </c>
      <c r="D190" s="5">
        <v>-64156757556</v>
      </c>
      <c r="E190" s="5">
        <v>20000000000</v>
      </c>
      <c r="F190" s="5">
        <v>15841000000</v>
      </c>
      <c r="I190" s="5">
        <v>15841000000</v>
      </c>
    </row>
    <row r="191" spans="3:22" ht="15.5" x14ac:dyDescent="0.35">
      <c r="C191" t="s">
        <v>1959</v>
      </c>
      <c r="S191" s="5">
        <v>58000000000</v>
      </c>
      <c r="U191" s="5">
        <v>810120000</v>
      </c>
      <c r="V191" s="5">
        <v>-50680000</v>
      </c>
    </row>
    <row r="192" spans="3:22" ht="15.5" x14ac:dyDescent="0.35">
      <c r="C192" t="s">
        <v>1960</v>
      </c>
      <c r="D192" s="5">
        <v>40000000000</v>
      </c>
      <c r="F192" s="5">
        <v>-50000000000</v>
      </c>
      <c r="G192" s="5">
        <v>25000000000</v>
      </c>
      <c r="T192" s="5">
        <v>20192500000</v>
      </c>
      <c r="V192" s="5">
        <v>9900000000</v>
      </c>
    </row>
    <row r="193" spans="2:22" ht="15.5" x14ac:dyDescent="0.35">
      <c r="C193" t="s">
        <v>1100</v>
      </c>
    </row>
    <row r="194" spans="2:22" ht="15.5" x14ac:dyDescent="0.35">
      <c r="C194" t="s">
        <v>485</v>
      </c>
      <c r="D194" s="5">
        <v>-15510000000</v>
      </c>
      <c r="F194" s="5">
        <v>-16170000000</v>
      </c>
      <c r="I194" s="5">
        <v>-16170000000</v>
      </c>
    </row>
    <row r="195" spans="2:22" ht="15.5" x14ac:dyDescent="0.35">
      <c r="C195" t="s">
        <v>195</v>
      </c>
      <c r="D195" s="5">
        <v>-5063689482</v>
      </c>
      <c r="E195" s="5">
        <v>10181875847</v>
      </c>
      <c r="F195" s="5">
        <v>-29700824611</v>
      </c>
      <c r="G195" s="5">
        <v>-28326194992</v>
      </c>
      <c r="I195" s="5">
        <v>-124535337015</v>
      </c>
      <c r="J195" s="5">
        <v>-45672730684</v>
      </c>
      <c r="K195" s="5">
        <v>32002732048</v>
      </c>
      <c r="L195" s="5">
        <v>79071476211</v>
      </c>
      <c r="M195" s="5">
        <v>154618919135</v>
      </c>
      <c r="N195" s="5">
        <v>29977285542</v>
      </c>
      <c r="O195" s="5">
        <v>12473177699</v>
      </c>
      <c r="P195" s="5">
        <v>8158716091</v>
      </c>
      <c r="Q195" s="5">
        <v>-8715449707</v>
      </c>
      <c r="R195" s="5">
        <v>-69105718667</v>
      </c>
      <c r="S195" s="5">
        <v>-52997110000</v>
      </c>
      <c r="T195" s="5">
        <v>-82960507000</v>
      </c>
      <c r="U195" s="5">
        <v>106816817000</v>
      </c>
      <c r="V195" s="5">
        <v>18670942000</v>
      </c>
    </row>
    <row r="196" spans="2:22" ht="15.5" x14ac:dyDescent="0.35">
      <c r="C196" t="s">
        <v>196</v>
      </c>
      <c r="E196" s="5">
        <v>151795610310</v>
      </c>
      <c r="F196" s="5">
        <v>-2</v>
      </c>
      <c r="G196" s="5">
        <v>2</v>
      </c>
      <c r="I196" s="5">
        <v>276105517459</v>
      </c>
      <c r="J196" s="5">
        <v>321778248143</v>
      </c>
      <c r="K196" s="5">
        <v>289775516095</v>
      </c>
      <c r="L196" s="5">
        <v>234212374279</v>
      </c>
      <c r="M196" s="5">
        <v>79593455144</v>
      </c>
      <c r="N196" s="5">
        <v>49616169602</v>
      </c>
      <c r="O196" s="5">
        <v>79696037958</v>
      </c>
      <c r="P196" s="5">
        <v>74630906266</v>
      </c>
      <c r="Q196" s="5">
        <v>83346355973</v>
      </c>
      <c r="R196" s="5">
        <v>152452074640</v>
      </c>
      <c r="S196" s="5">
        <v>205449184000</v>
      </c>
      <c r="T196" s="5">
        <v>288409691000</v>
      </c>
      <c r="U196" s="5">
        <v>181592874000</v>
      </c>
      <c r="V196" s="5">
        <v>162921932000</v>
      </c>
    </row>
    <row r="197" spans="2:22" ht="15.5" x14ac:dyDescent="0.35">
      <c r="C197" t="s">
        <v>674</v>
      </c>
    </row>
    <row r="198" spans="2:22" ht="15.5" x14ac:dyDescent="0.35">
      <c r="C198" t="s">
        <v>1401</v>
      </c>
      <c r="P198" s="5">
        <v>-3093584399</v>
      </c>
    </row>
    <row r="199" spans="2:22" ht="15.5" x14ac:dyDescent="0.35">
      <c r="C199" t="s">
        <v>383</v>
      </c>
      <c r="D199" s="5">
        <v>769643385</v>
      </c>
      <c r="E199" s="5">
        <v>128067210</v>
      </c>
      <c r="F199" s="5">
        <v>226429866</v>
      </c>
      <c r="I199" s="5">
        <v>226429866</v>
      </c>
    </row>
    <row r="200" spans="2:22" ht="15.5" x14ac:dyDescent="0.35">
      <c r="C200" t="s">
        <v>197</v>
      </c>
      <c r="D200" s="5">
        <v>-4294046097</v>
      </c>
      <c r="E200" s="5">
        <v>162105553367</v>
      </c>
      <c r="F200" s="5">
        <v>-29474394747</v>
      </c>
      <c r="G200" s="5">
        <v>-28326194990</v>
      </c>
      <c r="I200" s="5">
        <v>151796610310</v>
      </c>
      <c r="J200" s="5">
        <v>276105517459</v>
      </c>
      <c r="K200" s="5">
        <v>321778248143</v>
      </c>
      <c r="L200" s="5">
        <v>313283850490</v>
      </c>
      <c r="M200" s="5">
        <v>234212374279</v>
      </c>
      <c r="N200" s="5">
        <v>79593455144</v>
      </c>
      <c r="O200" s="5">
        <v>92169215657</v>
      </c>
      <c r="P200" s="5">
        <v>79696037958</v>
      </c>
      <c r="Q200" s="5">
        <v>74630906266</v>
      </c>
      <c r="R200" s="5">
        <v>83346355973</v>
      </c>
      <c r="S200" s="5">
        <v>152452074000</v>
      </c>
      <c r="T200" s="5">
        <v>205449184000</v>
      </c>
      <c r="U200" s="5">
        <v>288409691000</v>
      </c>
      <c r="V200" s="5">
        <v>181592874000</v>
      </c>
    </row>
    <row r="202" spans="2:22" ht="15.5" x14ac:dyDescent="0.35">
      <c r="B202" t="s">
        <v>198</v>
      </c>
      <c r="C202" t="s">
        <v>12</v>
      </c>
      <c r="D202" s="5">
        <v>4770000000</v>
      </c>
      <c r="E202" s="5">
        <v>4770000000</v>
      </c>
      <c r="F202" s="5">
        <v>4770000000</v>
      </c>
      <c r="G202" s="5">
        <v>4770000000</v>
      </c>
      <c r="I202" s="5">
        <v>4770000000</v>
      </c>
      <c r="J202" s="5">
        <v>4770000000</v>
      </c>
      <c r="K202" s="5">
        <v>4770000000</v>
      </c>
      <c r="L202" s="5">
        <v>4770000000</v>
      </c>
      <c r="M202" s="5">
        <v>4770000000</v>
      </c>
      <c r="N202" s="5">
        <v>4770000000</v>
      </c>
      <c r="O202" s="5">
        <v>4770000000</v>
      </c>
      <c r="P202" s="5">
        <v>4770000000</v>
      </c>
      <c r="Q202" s="5">
        <v>4770000000</v>
      </c>
      <c r="R202" s="5">
        <v>4770000000</v>
      </c>
      <c r="S202" s="5">
        <v>4770000000</v>
      </c>
      <c r="T202" s="5">
        <v>4770000000</v>
      </c>
      <c r="U202" s="5">
        <v>4770000000</v>
      </c>
      <c r="V202" s="5">
        <v>4770000000</v>
      </c>
    </row>
    <row r="203" spans="2:22" ht="15.5" x14ac:dyDescent="0.35">
      <c r="C203" t="s">
        <v>199</v>
      </c>
      <c r="D203" s="6">
        <v>-2.23</v>
      </c>
      <c r="E203" s="5">
        <v>1</v>
      </c>
      <c r="F203" s="6">
        <v>7.54</v>
      </c>
      <c r="G203" s="6">
        <v>-2.5</v>
      </c>
    </row>
    <row r="204" spans="2:22" ht="15.5" x14ac:dyDescent="0.35">
      <c r="C204" t="s">
        <v>200</v>
      </c>
      <c r="D204" s="6">
        <v>-253.36</v>
      </c>
      <c r="E204" s="5">
        <v>605</v>
      </c>
      <c r="F204" s="6">
        <v>110.08</v>
      </c>
      <c r="G204" s="5">
        <v>-336</v>
      </c>
    </row>
    <row r="205" spans="2:22" ht="15.5" x14ac:dyDescent="0.35">
      <c r="C205" t="s">
        <v>69</v>
      </c>
      <c r="D205" s="6">
        <v>36.81</v>
      </c>
      <c r="E205" s="6">
        <v>34.130000000000003</v>
      </c>
      <c r="F205" s="6">
        <v>21.33</v>
      </c>
      <c r="G205" s="6">
        <v>71.58</v>
      </c>
    </row>
    <row r="206" spans="2:22" ht="15.5" x14ac:dyDescent="0.35">
      <c r="C206" t="s">
        <v>201</v>
      </c>
      <c r="D206" s="5">
        <v>-1230000000</v>
      </c>
      <c r="E206" s="5">
        <v>3590000000</v>
      </c>
      <c r="F206" s="5">
        <v>65970000000</v>
      </c>
      <c r="G206" s="5">
        <v>-6700000000</v>
      </c>
    </row>
    <row r="207" spans="2:22" ht="15.5" x14ac:dyDescent="0.35">
      <c r="C207" t="s">
        <v>202</v>
      </c>
      <c r="D207" s="6">
        <v>-2.8999999999999998E-3</v>
      </c>
      <c r="E207" s="6">
        <v>1.2999999999999999E-3</v>
      </c>
      <c r="F207" s="6">
        <v>1.0200000000000001E-2</v>
      </c>
      <c r="G207" s="6">
        <v>-3.4000000000000002E-3</v>
      </c>
    </row>
    <row r="208" spans="2:22" ht="15.5" x14ac:dyDescent="0.35">
      <c r="C208" t="s">
        <v>203</v>
      </c>
      <c r="D208" s="6">
        <v>-4.5000000000000005E-3</v>
      </c>
      <c r="E208" s="6">
        <v>2.0999999999999999E-3</v>
      </c>
      <c r="F208" s="6">
        <v>1.5600000000000001E-2</v>
      </c>
      <c r="G208" s="6">
        <v>-5.3E-3</v>
      </c>
    </row>
    <row r="209" spans="3:7" ht="15.5" x14ac:dyDescent="0.35">
      <c r="C209" t="s">
        <v>204</v>
      </c>
      <c r="D209" s="6">
        <v>-1.6000000000000001E-3</v>
      </c>
      <c r="E209" s="6">
        <v>-2.0000000000000001E-4</v>
      </c>
      <c r="F209" s="6">
        <v>1.89E-2</v>
      </c>
      <c r="G209" s="6">
        <v>-3.5999999999999999E-3</v>
      </c>
    </row>
    <row r="210" spans="3:7" ht="15.5" x14ac:dyDescent="0.35">
      <c r="C210" t="s">
        <v>205</v>
      </c>
      <c r="D210" s="6">
        <v>-1.37</v>
      </c>
      <c r="E210" s="6">
        <v>-0.37</v>
      </c>
      <c r="F210" s="6">
        <v>20.83</v>
      </c>
      <c r="G210" s="6">
        <v>-4.68</v>
      </c>
    </row>
    <row r="211" spans="3:7" ht="15.5" x14ac:dyDescent="0.35">
      <c r="C211" t="s">
        <v>206</v>
      </c>
      <c r="D211" s="5">
        <v>3266000000000</v>
      </c>
      <c r="E211" s="5">
        <v>3342000000000</v>
      </c>
      <c r="F211" s="5">
        <v>3262000000000</v>
      </c>
      <c r="G211" s="5">
        <v>3213000000000</v>
      </c>
    </row>
    <row r="212" spans="3:7" ht="15.5" x14ac:dyDescent="0.35">
      <c r="C212" t="s">
        <v>207</v>
      </c>
      <c r="D212" s="6">
        <v>1.1499999999999999</v>
      </c>
      <c r="E212" s="6">
        <v>1.25</v>
      </c>
      <c r="F212" s="6">
        <v>1.72</v>
      </c>
      <c r="G212" s="6">
        <v>1.77</v>
      </c>
    </row>
    <row r="213" spans="3:7" ht="15.5" x14ac:dyDescent="0.35">
      <c r="C213" t="s">
        <v>208</v>
      </c>
      <c r="D213" s="6">
        <v>489.67</v>
      </c>
      <c r="E213" s="6">
        <v>484.04</v>
      </c>
      <c r="F213" s="6">
        <v>482.65</v>
      </c>
      <c r="G213" s="6">
        <v>475.11</v>
      </c>
    </row>
    <row r="214" spans="3:7" ht="15.5" x14ac:dyDescent="0.35">
      <c r="C214" t="s">
        <v>209</v>
      </c>
      <c r="D214" s="6">
        <v>1.1499999999999999</v>
      </c>
      <c r="E214" s="6">
        <v>1.25</v>
      </c>
      <c r="F214" s="6">
        <v>1.72</v>
      </c>
      <c r="G214" s="6">
        <v>1.77</v>
      </c>
    </row>
    <row r="215" spans="3:7" ht="15.5" x14ac:dyDescent="0.35">
      <c r="C215" t="s">
        <v>210</v>
      </c>
      <c r="D215" s="6">
        <v>489.67</v>
      </c>
      <c r="E215" s="6">
        <v>484.04</v>
      </c>
      <c r="F215" s="6">
        <v>482.65</v>
      </c>
      <c r="G215" s="6">
        <v>475.11</v>
      </c>
    </row>
    <row r="216" spans="3:7" ht="15.5" x14ac:dyDescent="0.35">
      <c r="C216" t="s">
        <v>211</v>
      </c>
      <c r="G216" s="5">
        <v>6000000000</v>
      </c>
    </row>
    <row r="217" spans="3:7" ht="15.5" x14ac:dyDescent="0.35">
      <c r="C217" t="s">
        <v>212</v>
      </c>
      <c r="D217" s="5">
        <v>31000000000</v>
      </c>
      <c r="E217" s="5">
        <v>31000000000</v>
      </c>
      <c r="F217" s="5">
        <v>31000000000</v>
      </c>
      <c r="G217" s="5">
        <v>38000000000</v>
      </c>
    </row>
    <row r="218" spans="3:7" ht="15.5" x14ac:dyDescent="0.35">
      <c r="C218" t="s">
        <v>213</v>
      </c>
      <c r="D218" s="5">
        <v>2337000000000</v>
      </c>
      <c r="E218" s="5">
        <v>2310000000000</v>
      </c>
      <c r="F218" s="5">
        <v>2303000000000</v>
      </c>
      <c r="G218" s="5">
        <v>2267000000000</v>
      </c>
    </row>
    <row r="219" spans="3:7" ht="15.5" x14ac:dyDescent="0.35">
      <c r="C219" t="s">
        <v>24</v>
      </c>
      <c r="D219" s="5">
        <v>31000000000</v>
      </c>
      <c r="E219" s="5">
        <v>31000000000</v>
      </c>
      <c r="F219" s="5">
        <v>31000000000</v>
      </c>
      <c r="G219" s="5">
        <v>44000000000</v>
      </c>
    </row>
    <row r="220" spans="3:7" ht="15.5" x14ac:dyDescent="0.35">
      <c r="C220" t="s">
        <v>21</v>
      </c>
      <c r="D220" s="5">
        <v>-127000000000</v>
      </c>
      <c r="E220" s="5">
        <v>-131000000000</v>
      </c>
      <c r="F220" s="5">
        <v>-121000000000</v>
      </c>
      <c r="G220" s="5">
        <v>-137000000000</v>
      </c>
    </row>
    <row r="221" spans="3:7" ht="15.5" x14ac:dyDescent="0.35">
      <c r="C221" t="s">
        <v>214</v>
      </c>
      <c r="D221" s="5">
        <v>912000000000</v>
      </c>
      <c r="E221" s="5">
        <v>995000000000</v>
      </c>
      <c r="F221" s="5">
        <v>897000000000</v>
      </c>
      <c r="G221" s="5">
        <v>821000000000</v>
      </c>
    </row>
    <row r="222" spans="3:7" ht="15.5" x14ac:dyDescent="0.35">
      <c r="C222" t="s">
        <v>215</v>
      </c>
      <c r="D222" s="5">
        <v>44000000000</v>
      </c>
      <c r="E222" s="5">
        <v>-9000000000</v>
      </c>
      <c r="F222" s="5">
        <v>-45000000000</v>
      </c>
      <c r="G222" s="5">
        <v>-45000000000</v>
      </c>
    </row>
    <row r="223" spans="3:7" ht="15.5" x14ac:dyDescent="0.35">
      <c r="C223" t="s">
        <v>216</v>
      </c>
      <c r="D223" s="5">
        <v>-2000000000</v>
      </c>
      <c r="E223" s="5">
        <v>-2000000000</v>
      </c>
      <c r="F223" s="5">
        <v>-3000000000</v>
      </c>
      <c r="G223" s="5">
        <v>-4000000000</v>
      </c>
    </row>
    <row r="224" spans="3:7" ht="15.5" x14ac:dyDescent="0.35">
      <c r="C224" t="s">
        <v>13</v>
      </c>
      <c r="D224" s="5">
        <v>42000000000</v>
      </c>
      <c r="E224" s="5">
        <v>-11000000000</v>
      </c>
      <c r="F224" s="5">
        <v>-47000000000</v>
      </c>
      <c r="G224" s="5">
        <v>-49000000000</v>
      </c>
    </row>
    <row r="225" spans="3:22" ht="15.5" x14ac:dyDescent="0.35">
      <c r="C225" t="s">
        <v>16</v>
      </c>
      <c r="D225" s="6">
        <v>8.7899999999999991</v>
      </c>
      <c r="E225" s="6">
        <v>-2.2400000000000002</v>
      </c>
      <c r="F225" s="6">
        <v>-9.92</v>
      </c>
      <c r="G225" s="6">
        <v>-10.19</v>
      </c>
    </row>
    <row r="226" spans="3:22" ht="15.5" x14ac:dyDescent="0.35">
      <c r="C226" t="s">
        <v>54</v>
      </c>
      <c r="I226" s="6">
        <v>4.63</v>
      </c>
      <c r="J226" s="6">
        <v>25.94</v>
      </c>
      <c r="K226" s="6">
        <v>21.84</v>
      </c>
      <c r="L226" s="6">
        <v>34.32</v>
      </c>
      <c r="M226" s="6">
        <v>21.22</v>
      </c>
      <c r="N226" s="6">
        <v>-0.17</v>
      </c>
      <c r="O226" s="6">
        <v>5.28</v>
      </c>
      <c r="P226" s="6">
        <v>7.07</v>
      </c>
      <c r="Q226" s="6">
        <v>2.79</v>
      </c>
      <c r="R226" s="6">
        <v>3.42</v>
      </c>
      <c r="S226" s="6">
        <v>13.98</v>
      </c>
      <c r="T226" s="6">
        <v>8.17</v>
      </c>
      <c r="U226" s="6">
        <v>7.34</v>
      </c>
      <c r="V226" s="6">
        <v>2.6</v>
      </c>
    </row>
    <row r="227" spans="3:22" ht="15.5" x14ac:dyDescent="0.35">
      <c r="C227" t="s">
        <v>68</v>
      </c>
      <c r="I227" s="6">
        <v>179.27</v>
      </c>
      <c r="J227" s="6">
        <v>20.239999999999998</v>
      </c>
      <c r="K227" s="6">
        <v>8.8800000000000008</v>
      </c>
      <c r="L227" s="6">
        <v>5.27</v>
      </c>
      <c r="M227" s="6">
        <v>9.24</v>
      </c>
      <c r="N227" s="6">
        <v>-605.88</v>
      </c>
      <c r="O227" s="6">
        <v>22.54</v>
      </c>
      <c r="P227" s="6">
        <v>19.52</v>
      </c>
      <c r="Q227" s="6">
        <v>37.99</v>
      </c>
      <c r="R227" s="6">
        <v>22.22</v>
      </c>
      <c r="S227" s="6">
        <v>6.8</v>
      </c>
      <c r="T227" s="6">
        <v>15.18</v>
      </c>
      <c r="U227" s="6">
        <v>25.89</v>
      </c>
      <c r="V227" s="6">
        <v>73.459999999999994</v>
      </c>
    </row>
    <row r="228" spans="3:22" ht="15.5" x14ac:dyDescent="0.35">
      <c r="C228" t="s">
        <v>71</v>
      </c>
      <c r="I228" s="6">
        <v>10.26</v>
      </c>
      <c r="J228" s="6">
        <v>3.61</v>
      </c>
      <c r="K228" s="6">
        <v>1.86</v>
      </c>
      <c r="L228" s="6">
        <v>1.52</v>
      </c>
      <c r="M228" s="6">
        <v>1.65</v>
      </c>
      <c r="N228" s="6">
        <v>1.27</v>
      </c>
      <c r="O228" s="5">
        <v>1</v>
      </c>
      <c r="P228" s="6">
        <v>1.22</v>
      </c>
      <c r="Q228" s="6">
        <v>1.08</v>
      </c>
      <c r="R228" s="6">
        <v>0.73</v>
      </c>
      <c r="S228" s="6">
        <v>0.78</v>
      </c>
      <c r="T228" s="6">
        <v>1.42</v>
      </c>
      <c r="U228" s="6">
        <v>2.75</v>
      </c>
      <c r="V228" s="6">
        <v>3.4</v>
      </c>
    </row>
    <row r="229" spans="3:22" ht="15.5" x14ac:dyDescent="0.35">
      <c r="C229" t="s">
        <v>217</v>
      </c>
      <c r="I229" s="6">
        <v>64739999999.999992</v>
      </c>
      <c r="J229" s="5">
        <v>161940000000</v>
      </c>
      <c r="K229" s="5">
        <v>108180000000</v>
      </c>
      <c r="L229" s="5">
        <v>196780000000</v>
      </c>
      <c r="M229" s="5">
        <v>144090000000</v>
      </c>
      <c r="N229" s="5">
        <v>57170000000</v>
      </c>
      <c r="O229" s="5">
        <v>112930000000</v>
      </c>
      <c r="P229" s="5">
        <v>140730000000</v>
      </c>
    </row>
    <row r="230" spans="3:22" ht="15.5" x14ac:dyDescent="0.35">
      <c r="C230" t="s">
        <v>218</v>
      </c>
      <c r="I230" s="6">
        <v>6.3E-3</v>
      </c>
      <c r="J230" s="6">
        <v>3.5799999999999998E-2</v>
      </c>
      <c r="K230" s="6">
        <v>2.9500000000000002E-2</v>
      </c>
      <c r="L230" s="6">
        <v>4.7800000000000002E-2</v>
      </c>
      <c r="M230" s="6">
        <v>3.0699999999999998E-2</v>
      </c>
      <c r="N230" s="6">
        <v>-2.9999999999999997E-4</v>
      </c>
      <c r="O230" s="6">
        <v>7.8000000000000005E-3</v>
      </c>
      <c r="P230" s="6">
        <v>1.0700000000000001E-2</v>
      </c>
      <c r="Q230" s="6">
        <v>4.1999999999999997E-3</v>
      </c>
      <c r="R230" s="6">
        <v>5.3E-3</v>
      </c>
      <c r="S230" s="6">
        <v>2.1099999999999997E-2</v>
      </c>
      <c r="T230" s="6">
        <v>1.24E-2</v>
      </c>
      <c r="U230" s="6">
        <v>1.1899999999999999E-2</v>
      </c>
      <c r="V230" s="6">
        <v>4.6999999999999993E-3</v>
      </c>
    </row>
    <row r="231" spans="3:22" ht="15.5" x14ac:dyDescent="0.35">
      <c r="C231" t="s">
        <v>219</v>
      </c>
      <c r="I231" s="6">
        <v>9.5999999999999992E-3</v>
      </c>
      <c r="J231" s="6">
        <v>5.4299999999999994E-2</v>
      </c>
      <c r="K231" s="6">
        <v>4.8099999999999997E-2</v>
      </c>
      <c r="L231" s="6">
        <v>7.9500000000000001E-2</v>
      </c>
      <c r="M231" s="6">
        <v>5.3399999999999996E-2</v>
      </c>
      <c r="N231" s="6">
        <v>-5.0000000000000001E-4</v>
      </c>
      <c r="O231" s="6">
        <v>1.4199999999999999E-2</v>
      </c>
      <c r="P231" s="6">
        <v>1.9199999999999998E-2</v>
      </c>
      <c r="Q231" s="6">
        <v>7.7000000000000002E-3</v>
      </c>
      <c r="R231" s="6">
        <v>9.4999999999999998E-3</v>
      </c>
      <c r="S231" s="6">
        <v>3.9399999999999998E-2</v>
      </c>
      <c r="T231" s="6">
        <v>2.3900000000000001E-2</v>
      </c>
      <c r="U231" s="6">
        <v>2.2000000000000002E-2</v>
      </c>
      <c r="V231" s="6">
        <v>8.0000000000000002E-3</v>
      </c>
    </row>
    <row r="232" spans="3:22" ht="15.5" x14ac:dyDescent="0.35">
      <c r="C232" t="s">
        <v>220</v>
      </c>
      <c r="I232" s="6">
        <v>1.4999999999999999E-2</v>
      </c>
      <c r="J232" s="6">
        <v>4.5199999999999997E-2</v>
      </c>
      <c r="K232" s="6">
        <v>3.0200000000000001E-2</v>
      </c>
      <c r="L232" s="6">
        <v>6.2E-2</v>
      </c>
      <c r="M232" s="6">
        <v>4.5899999999999996E-2</v>
      </c>
      <c r="N232" s="6">
        <v>1.29E-2</v>
      </c>
      <c r="O232" s="6">
        <v>3.4099999999999998E-2</v>
      </c>
      <c r="P232" s="6">
        <v>4.3899999999999995E-2</v>
      </c>
      <c r="Q232" s="6">
        <v>1.6E-2</v>
      </c>
      <c r="R232" s="6">
        <v>2.1099999999999997E-2</v>
      </c>
      <c r="S232" s="6">
        <v>4.99E-2</v>
      </c>
      <c r="T232" s="6">
        <v>2.7799999999999998E-2</v>
      </c>
      <c r="U232" s="6">
        <v>1.78E-2</v>
      </c>
      <c r="V232" s="6">
        <v>2.0400000000000001E-2</v>
      </c>
    </row>
    <row r="233" spans="3:22" ht="15.5" x14ac:dyDescent="0.35">
      <c r="C233" t="s">
        <v>221</v>
      </c>
      <c r="I233" s="6">
        <v>3.87</v>
      </c>
      <c r="J233" s="6">
        <v>16.8</v>
      </c>
      <c r="K233" s="6">
        <v>12.58</v>
      </c>
      <c r="L233" s="6">
        <v>41.18</v>
      </c>
      <c r="M233" s="6">
        <v>13.61</v>
      </c>
      <c r="N233" s="6">
        <v>1.87</v>
      </c>
      <c r="O233" s="6">
        <v>4.28</v>
      </c>
      <c r="P233" s="6">
        <v>5.35</v>
      </c>
      <c r="Q233" s="6">
        <v>1.65</v>
      </c>
      <c r="R233" s="6">
        <v>1.84</v>
      </c>
      <c r="S233" s="6">
        <v>3.23</v>
      </c>
      <c r="T233" s="6">
        <v>2.41</v>
      </c>
      <c r="U233" s="6">
        <v>1.81</v>
      </c>
      <c r="V233" s="6">
        <v>1.1000000000000001</v>
      </c>
    </row>
    <row r="234" spans="3:22" ht="15.5" x14ac:dyDescent="0.35">
      <c r="C234" t="s">
        <v>65</v>
      </c>
      <c r="I234" s="6">
        <v>1.72</v>
      </c>
      <c r="J234" s="6">
        <v>1.1000000000000001</v>
      </c>
      <c r="K234" s="6">
        <v>0.43</v>
      </c>
      <c r="L234" s="6">
        <v>0.42</v>
      </c>
      <c r="M234" s="6">
        <v>0.49</v>
      </c>
      <c r="N234" s="6">
        <v>0.28000000000000003</v>
      </c>
      <c r="O234" s="6">
        <v>0.32</v>
      </c>
      <c r="P234" s="6">
        <v>0.37</v>
      </c>
      <c r="Q234" s="6">
        <v>0.28999999999999998</v>
      </c>
      <c r="R234" s="6">
        <v>0.21</v>
      </c>
      <c r="S234" s="6">
        <v>0.27</v>
      </c>
      <c r="T234" s="6">
        <v>0.36</v>
      </c>
      <c r="U234" s="6">
        <v>0.56999999999999995</v>
      </c>
      <c r="V234" s="6">
        <v>0.59</v>
      </c>
    </row>
    <row r="235" spans="3:22" ht="15.5" x14ac:dyDescent="0.35">
      <c r="C235" t="s">
        <v>62</v>
      </c>
      <c r="I235" s="6">
        <v>482.65</v>
      </c>
      <c r="J235" s="6">
        <v>477.97</v>
      </c>
      <c r="K235" s="6">
        <v>454.1</v>
      </c>
      <c r="L235" s="6">
        <v>431.92</v>
      </c>
      <c r="M235" s="6">
        <v>397.76</v>
      </c>
      <c r="N235" s="6">
        <v>373.84</v>
      </c>
      <c r="O235" s="6">
        <v>372.93</v>
      </c>
      <c r="P235" s="6">
        <v>368.11</v>
      </c>
      <c r="Q235" s="6">
        <v>360.94</v>
      </c>
      <c r="R235" s="6">
        <v>358.61</v>
      </c>
      <c r="S235" s="6">
        <v>354.99</v>
      </c>
      <c r="T235" s="6">
        <v>342.31</v>
      </c>
      <c r="U235" s="6">
        <v>334.32</v>
      </c>
      <c r="V235" s="6">
        <v>326.33999999999997</v>
      </c>
    </row>
    <row r="236" spans="3:22" ht="15.5" x14ac:dyDescent="0.35">
      <c r="C236" t="s">
        <v>222</v>
      </c>
      <c r="I236" s="6">
        <v>1.72</v>
      </c>
      <c r="J236" s="6">
        <v>1.1000000000000001</v>
      </c>
      <c r="K236" s="6">
        <v>0.43</v>
      </c>
      <c r="L236" s="6">
        <v>0.42</v>
      </c>
      <c r="M236" s="6">
        <v>0.49</v>
      </c>
      <c r="N236" s="6">
        <v>0.28000000000000003</v>
      </c>
      <c r="O236" s="6">
        <v>0.32</v>
      </c>
      <c r="P236" s="6">
        <v>0.37</v>
      </c>
      <c r="Q236" s="6">
        <v>0.28999999999999998</v>
      </c>
      <c r="R236" s="6">
        <v>0.21</v>
      </c>
      <c r="S236" s="6">
        <v>0.27</v>
      </c>
      <c r="T236" s="6">
        <v>0.36</v>
      </c>
      <c r="U236" s="6">
        <v>0.56999999999999995</v>
      </c>
      <c r="V236" s="6">
        <v>0.59</v>
      </c>
    </row>
    <row r="237" spans="3:22" ht="15.5" x14ac:dyDescent="0.35">
      <c r="C237" t="s">
        <v>223</v>
      </c>
      <c r="I237" s="6">
        <v>482.65</v>
      </c>
      <c r="J237" s="6">
        <v>477.97</v>
      </c>
      <c r="K237" s="6">
        <v>454.1</v>
      </c>
      <c r="L237" s="6">
        <v>431.92</v>
      </c>
      <c r="M237" s="6">
        <v>397.76</v>
      </c>
      <c r="N237" s="6">
        <v>373.84</v>
      </c>
      <c r="O237" s="6">
        <v>372.93</v>
      </c>
      <c r="P237" s="6">
        <v>368.11</v>
      </c>
      <c r="Q237" s="6">
        <v>360.94</v>
      </c>
      <c r="R237" s="6">
        <v>358.61</v>
      </c>
      <c r="S237" s="6">
        <v>354.99</v>
      </c>
      <c r="T237" s="6">
        <v>342.31</v>
      </c>
      <c r="U237" s="6">
        <v>334.32</v>
      </c>
      <c r="V237" s="6">
        <v>326.33999999999997</v>
      </c>
    </row>
    <row r="238" spans="3:22" ht="15.5" x14ac:dyDescent="0.35">
      <c r="C238" t="s">
        <v>224</v>
      </c>
      <c r="J238" s="5">
        <v>56000000000</v>
      </c>
      <c r="K238" s="5">
        <v>37000000000</v>
      </c>
      <c r="L238" s="5">
        <v>33000000000</v>
      </c>
      <c r="M238" s="5">
        <v>29000000000</v>
      </c>
      <c r="N238" s="5">
        <v>14000000000</v>
      </c>
      <c r="O238" s="5">
        <v>144000000000</v>
      </c>
      <c r="P238" s="5">
        <v>53000000000</v>
      </c>
      <c r="Q238" s="5">
        <v>143000000000</v>
      </c>
      <c r="R238" s="5">
        <v>161000000000</v>
      </c>
      <c r="S238" s="5">
        <v>60000000000</v>
      </c>
      <c r="T238" s="5">
        <v>83000000000</v>
      </c>
      <c r="U238" s="5">
        <v>49000000000</v>
      </c>
      <c r="V238" s="5">
        <v>40000000000</v>
      </c>
    </row>
    <row r="239" spans="3:22" ht="15.5" x14ac:dyDescent="0.35">
      <c r="C239" t="s">
        <v>225</v>
      </c>
      <c r="I239" s="5">
        <v>31000000000</v>
      </c>
      <c r="J239" s="5">
        <v>50000000000</v>
      </c>
      <c r="K239" s="5">
        <v>59000000000</v>
      </c>
      <c r="L239" s="5">
        <v>32000000000</v>
      </c>
      <c r="M239" s="5">
        <v>17000000000</v>
      </c>
      <c r="N239" s="5">
        <v>107000000000</v>
      </c>
      <c r="O239" s="5">
        <v>69000000000</v>
      </c>
      <c r="P239" s="5">
        <v>151000000000</v>
      </c>
      <c r="Q239" s="5">
        <v>53000000000</v>
      </c>
      <c r="R239" s="5">
        <v>53000000000</v>
      </c>
      <c r="S239" s="5">
        <v>170000000000</v>
      </c>
      <c r="T239" s="5">
        <v>251000000000</v>
      </c>
      <c r="U239" s="5">
        <v>155000000000</v>
      </c>
      <c r="V239" s="5">
        <v>127000000000</v>
      </c>
    </row>
    <row r="240" spans="3:22" ht="15.5" x14ac:dyDescent="0.35">
      <c r="C240" t="s">
        <v>26</v>
      </c>
      <c r="I240" s="5">
        <v>31000000000</v>
      </c>
      <c r="J240" s="5">
        <v>106000000000</v>
      </c>
      <c r="K240" s="5">
        <v>96000000000</v>
      </c>
      <c r="L240" s="5">
        <v>64000000000</v>
      </c>
      <c r="M240" s="5">
        <v>46000000000</v>
      </c>
      <c r="N240" s="5">
        <v>120000000000</v>
      </c>
      <c r="O240" s="5">
        <v>214000000000</v>
      </c>
      <c r="P240" s="5">
        <v>204000000000</v>
      </c>
      <c r="Q240" s="5">
        <v>196000000000</v>
      </c>
      <c r="R240" s="5">
        <v>214000000000</v>
      </c>
      <c r="S240" s="5">
        <v>230000000000</v>
      </c>
      <c r="T240" s="5">
        <v>334000000000</v>
      </c>
      <c r="U240" s="5">
        <v>204000000000</v>
      </c>
      <c r="V240" s="5">
        <v>167000000000</v>
      </c>
    </row>
    <row r="241" spans="3:22" ht="15.5" x14ac:dyDescent="0.35">
      <c r="C241" t="s">
        <v>23</v>
      </c>
      <c r="I241" s="5">
        <v>-121000000000</v>
      </c>
      <c r="J241" s="5">
        <v>-170000000000</v>
      </c>
      <c r="K241" s="5">
        <v>-226000000000</v>
      </c>
      <c r="L241" s="5">
        <v>-249000000000</v>
      </c>
      <c r="M241" s="5">
        <v>-188000000000</v>
      </c>
      <c r="N241" s="5">
        <v>41000000000</v>
      </c>
      <c r="O241" s="5">
        <v>122000000000</v>
      </c>
      <c r="P241" s="5">
        <v>124000000000</v>
      </c>
      <c r="Q241" s="5">
        <v>122000000000</v>
      </c>
      <c r="R241" s="5">
        <v>131000000000</v>
      </c>
      <c r="S241" s="5">
        <v>77000000000</v>
      </c>
      <c r="T241" s="5">
        <v>129000000000</v>
      </c>
      <c r="U241" s="5">
        <v>-84000000000</v>
      </c>
      <c r="V241" s="5">
        <v>-15000000000</v>
      </c>
    </row>
    <row r="242" spans="3:22" ht="15.5" x14ac:dyDescent="0.35">
      <c r="C242" t="s">
        <v>226</v>
      </c>
      <c r="I242" s="5">
        <v>897000000000</v>
      </c>
      <c r="J242" s="5">
        <v>971000000000</v>
      </c>
      <c r="K242" s="5">
        <v>955000000000</v>
      </c>
      <c r="L242" s="5">
        <v>782000000000</v>
      </c>
      <c r="M242" s="5">
        <v>596000000000</v>
      </c>
      <c r="N242" s="5">
        <v>553000000000</v>
      </c>
      <c r="O242" s="5">
        <v>472000000000</v>
      </c>
      <c r="P242" s="5">
        <v>499000000000</v>
      </c>
      <c r="Q242" s="5">
        <v>347000000000</v>
      </c>
      <c r="R242" s="5">
        <v>304000000000</v>
      </c>
      <c r="S242" s="5">
        <v>523000000000</v>
      </c>
      <c r="T242" s="5">
        <v>462000000000</v>
      </c>
      <c r="U242" s="5">
        <v>546000000000</v>
      </c>
      <c r="V242" s="5">
        <v>645000000000</v>
      </c>
    </row>
    <row r="243" spans="3:22" ht="15.5" x14ac:dyDescent="0.35">
      <c r="C243" t="s">
        <v>227</v>
      </c>
      <c r="I243" s="5">
        <v>-135000000000</v>
      </c>
      <c r="J243" s="5">
        <v>-70000000000</v>
      </c>
      <c r="K243" s="5">
        <v>5000000000</v>
      </c>
      <c r="L243" s="5">
        <v>66000000000</v>
      </c>
      <c r="M243" s="5">
        <v>231000000000</v>
      </c>
      <c r="N243" s="5">
        <v>86000000000</v>
      </c>
      <c r="O243" s="5">
        <v>18000000000</v>
      </c>
      <c r="P243" s="5">
        <v>-2000000000</v>
      </c>
      <c r="Q243" s="5">
        <v>16000000000</v>
      </c>
      <c r="R243" s="5">
        <v>-47000000000</v>
      </c>
      <c r="S243" s="5">
        <v>-103000000000</v>
      </c>
      <c r="T243" s="5">
        <v>-148000000000</v>
      </c>
      <c r="U243" s="5">
        <v>106000000000</v>
      </c>
      <c r="V243" s="5">
        <v>-37000000000</v>
      </c>
    </row>
    <row r="244" spans="3:22" ht="15.5" x14ac:dyDescent="0.35">
      <c r="C244" t="s">
        <v>228</v>
      </c>
      <c r="I244" s="5">
        <v>-13000000000</v>
      </c>
      <c r="J244" s="5">
        <v>-12000000000</v>
      </c>
      <c r="K244" s="5">
        <v>-5000000000</v>
      </c>
      <c r="L244" s="5">
        <v>-5000000000</v>
      </c>
      <c r="M244" s="5">
        <v>-2000000000</v>
      </c>
      <c r="N244" s="5">
        <v>-4000000000</v>
      </c>
      <c r="O244" s="5">
        <v>-15000000000</v>
      </c>
      <c r="P244" s="5">
        <v>-18000000000</v>
      </c>
      <c r="Q244" s="5">
        <v>-10000000000</v>
      </c>
      <c r="R244" s="5">
        <v>-9000000000</v>
      </c>
      <c r="S244" s="5">
        <v>-305000000000</v>
      </c>
      <c r="T244" s="5">
        <v>-480000000000</v>
      </c>
      <c r="U244" s="5">
        <v>-350000000000</v>
      </c>
      <c r="V244" s="5">
        <v>-260000000000</v>
      </c>
    </row>
    <row r="245" spans="3:22" ht="15.5" x14ac:dyDescent="0.35">
      <c r="C245" t="s">
        <v>15</v>
      </c>
      <c r="I245" s="5">
        <v>-148000000000</v>
      </c>
      <c r="J245" s="5">
        <v>-82000000000</v>
      </c>
      <c r="K245" s="5">
        <v>0</v>
      </c>
      <c r="L245" s="5">
        <v>61000000000</v>
      </c>
      <c r="M245" s="5">
        <v>229000000000</v>
      </c>
      <c r="N245" s="5">
        <v>82000000000</v>
      </c>
      <c r="O245" s="5">
        <v>3000000000</v>
      </c>
      <c r="P245" s="5">
        <v>-20000000000</v>
      </c>
      <c r="Q245" s="5">
        <v>6000000000</v>
      </c>
      <c r="R245" s="5">
        <v>-56000000000</v>
      </c>
      <c r="S245" s="5">
        <v>-409000000000</v>
      </c>
      <c r="T245" s="5">
        <v>-628000000000</v>
      </c>
      <c r="U245" s="5">
        <v>-244000000000</v>
      </c>
      <c r="V245" s="5">
        <v>-297000000000</v>
      </c>
    </row>
    <row r="246" spans="3:22" ht="15.5" x14ac:dyDescent="0.35">
      <c r="C246" t="s">
        <v>17</v>
      </c>
      <c r="I246" s="6">
        <v>-31.04</v>
      </c>
      <c r="J246" s="6">
        <v>-17.14</v>
      </c>
      <c r="K246" s="6">
        <v>7.0000000000000007E-2</v>
      </c>
      <c r="L246" s="6">
        <v>12.78</v>
      </c>
      <c r="M246" s="6">
        <v>47.89</v>
      </c>
      <c r="N246" s="6">
        <v>17.100000000000001</v>
      </c>
      <c r="O246" s="6">
        <v>0.62</v>
      </c>
      <c r="P246" s="6">
        <v>-4.1500000000000004</v>
      </c>
      <c r="Q246" s="6">
        <v>1.26</v>
      </c>
      <c r="R246" s="6">
        <v>-11.76</v>
      </c>
      <c r="S246" s="6">
        <v>-85.63</v>
      </c>
      <c r="T246" s="6">
        <v>-131.59</v>
      </c>
      <c r="U246" s="6">
        <v>-51.05</v>
      </c>
      <c r="V246" s="6">
        <v>-62.14</v>
      </c>
    </row>
  </sheetData>
  <pageMargins left="0.7" right="0.7" top="0.75" bottom="0.75" header="0.3" footer="0.3"/>
  <ignoredErrors>
    <ignoredError sqref="A1:V247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1962</v>
      </c>
      <c r="D2" s="2" vm="481">
        <f ca="1">IFERROR(_xlfn.STOCKHISTORY("XIDX:" &amp; $C$1, D3, , 0, 0, 1), "Libur")</f>
        <v>352</v>
      </c>
      <c r="E2" s="2" vm="482">
        <f ca="1">IFERROR(_xlfn.STOCKHISTORY("XIDX:" &amp; $C$1, E3, , 0, 0, 1), "Libur")</f>
        <v>272</v>
      </c>
      <c r="H2" s="2" vm="482">
        <f ca="1">IFERROR(INDEX(D2:G2,COUNT(D2:G2)),"")</f>
        <v>272</v>
      </c>
      <c r="I2" s="2" vm="483">
        <f t="shared" ref="I2:Z2" ca="1" si="0">IFERROR(_xlfn.STOCKHISTORY("XIDX:" &amp; $C$1, I1, , 0, 0, 1), "Libur")</f>
        <v>392</v>
      </c>
      <c r="J2" s="2" vm="39">
        <f t="shared" ca="1" si="0"/>
        <v>268</v>
      </c>
      <c r="K2" s="2" vm="484">
        <f t="shared" ca="1" si="0"/>
        <v>320</v>
      </c>
      <c r="L2" s="2" vm="85">
        <f t="shared" ca="1" si="0"/>
        <v>386</v>
      </c>
      <c r="M2" s="2" vm="485">
        <f t="shared" ca="1" si="0"/>
        <v>39.799999999999997</v>
      </c>
      <c r="N2" s="2" vm="486">
        <f t="shared" ca="1" si="0"/>
        <v>11.36</v>
      </c>
      <c r="O2" s="2" vm="487">
        <f t="shared" ca="1" si="0"/>
        <v>10.16</v>
      </c>
      <c r="P2" s="2" vm="488">
        <f t="shared" ca="1" si="0"/>
        <v>12.4</v>
      </c>
      <c r="Q2" s="2" vm="489">
        <f t="shared" ca="1" si="0"/>
        <v>15.6</v>
      </c>
      <c r="R2" s="2" vm="490">
        <f t="shared" ca="1" si="0"/>
        <v>11.25</v>
      </c>
      <c r="S2" s="2" t="str">
        <f t="shared" ca="1" si="0"/>
        <v>Libur</v>
      </c>
      <c r="T2" s="2" vm="491">
        <f t="shared" ca="1" si="0"/>
        <v>29.7</v>
      </c>
      <c r="U2" s="2" t="str">
        <f t="shared" ca="1" si="0"/>
        <v>Libur</v>
      </c>
      <c r="V2" s="2" vm="492">
        <f t="shared" ca="1" si="0"/>
        <v>8.0500000000000007</v>
      </c>
      <c r="W2" s="2" vm="493">
        <f t="shared" ca="1" si="0"/>
        <v>7.4</v>
      </c>
      <c r="X2" s="2" vm="494">
        <f t="shared" ca="1" si="0"/>
        <v>8.25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237424498</v>
      </c>
      <c r="E4" s="2">
        <f>IFERROR(INDEX(E51:E500,MATCH($C$4,$C$51:$C$500,0)),"")</f>
        <v>184339195</v>
      </c>
      <c r="H4" s="2">
        <f>IFERROR(SUM(D4:G4)*(4/MAX(1,COUNT(D4:G4))),"")</f>
        <v>843527386</v>
      </c>
      <c r="I4" s="2">
        <f t="shared" ref="I4:Z4" si="1">IFERROR(INDEX(I51:I500,MATCH($C$4,$C$51:$C$500,0)),"")</f>
        <v>801694731</v>
      </c>
      <c r="J4" s="2">
        <f t="shared" si="1"/>
        <v>737405211</v>
      </c>
      <c r="K4" s="2">
        <f t="shared" si="1"/>
        <v>772404229</v>
      </c>
      <c r="L4" s="2">
        <f t="shared" si="1"/>
        <v>1150960031</v>
      </c>
      <c r="M4" s="2">
        <f t="shared" si="1"/>
        <v>672918136</v>
      </c>
      <c r="N4" s="2">
        <f t="shared" si="1"/>
        <v>490839680</v>
      </c>
      <c r="O4" s="2">
        <f t="shared" si="1"/>
        <v>438865360</v>
      </c>
      <c r="P4" s="2">
        <f t="shared" si="1"/>
        <v>482446122</v>
      </c>
      <c r="Q4" s="2">
        <f t="shared" si="1"/>
        <v>430754674</v>
      </c>
      <c r="R4" s="2">
        <f t="shared" si="1"/>
        <v>406437733</v>
      </c>
      <c r="S4" s="2">
        <f t="shared" si="1"/>
        <v>451126030</v>
      </c>
      <c r="T4" s="2">
        <f t="shared" si="1"/>
        <v>510278202</v>
      </c>
      <c r="U4" s="2">
        <f t="shared" si="1"/>
        <v>537577762</v>
      </c>
      <c r="V4" s="2">
        <f t="shared" si="1"/>
        <v>614030999</v>
      </c>
      <c r="W4" s="2">
        <f t="shared" si="1"/>
        <v>5119744354000</v>
      </c>
      <c r="X4" s="2">
        <f t="shared" si="1"/>
        <v>4333219969000</v>
      </c>
      <c r="Y4" s="2">
        <f t="shared" si="1"/>
        <v>4262046802000</v>
      </c>
      <c r="Z4" s="2">
        <f t="shared" si="1"/>
        <v>5105014871000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13420157</v>
      </c>
      <c r="E5" s="2">
        <f>IFERROR(INDEX(E51:E500,MATCH($C$5,$C$51:$C$500,0)),"")</f>
        <v>7684763</v>
      </c>
      <c r="H5" s="2">
        <f>IFERROR(SUM(D5:G5)*(4/MAX(1,COUNT(D5:G5))),"")</f>
        <v>42209840</v>
      </c>
      <c r="I5" s="2">
        <f t="shared" ref="I5:Z5" si="2">IFERROR(INDEX(I51:I500,MATCH($C$5,$C$51:$C$500,0)),"")</f>
        <v>43245669</v>
      </c>
      <c r="J5" s="2">
        <f t="shared" si="2"/>
        <v>43551414</v>
      </c>
      <c r="K5" s="2">
        <f t="shared" si="2"/>
        <v>78698710</v>
      </c>
      <c r="L5" s="2">
        <f t="shared" si="2"/>
        <v>201151348</v>
      </c>
      <c r="M5" s="2">
        <f t="shared" si="2"/>
        <v>97267941</v>
      </c>
      <c r="N5" s="2">
        <f t="shared" si="2"/>
        <v>-3719673</v>
      </c>
      <c r="O5" s="2">
        <f t="shared" si="2"/>
        <v>-32363855</v>
      </c>
      <c r="P5" s="2">
        <f t="shared" si="2"/>
        <v>2109007</v>
      </c>
      <c r="Q5" s="2">
        <f t="shared" si="2"/>
        <v>10757728</v>
      </c>
      <c r="R5" s="2">
        <f t="shared" si="2"/>
        <v>13410723</v>
      </c>
      <c r="S5" s="2">
        <f t="shared" si="2"/>
        <v>2567897</v>
      </c>
      <c r="T5" s="2">
        <f t="shared" si="2"/>
        <v>14324267</v>
      </c>
      <c r="U5" s="2">
        <f t="shared" si="2"/>
        <v>-6523795</v>
      </c>
      <c r="V5" s="2">
        <f t="shared" si="2"/>
        <v>2641127</v>
      </c>
      <c r="W5" s="2">
        <f t="shared" si="2"/>
        <v>80742592000</v>
      </c>
      <c r="X5" s="2">
        <f t="shared" si="2"/>
        <v>67741986000</v>
      </c>
      <c r="Y5" s="2">
        <f t="shared" si="2"/>
        <v>-15630064000</v>
      </c>
      <c r="Z5" s="2">
        <f t="shared" si="2"/>
        <v>169123444000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787778019</v>
      </c>
      <c r="E6" s="2">
        <f>IFERROR(INDEX(E51:E500,MATCH($C$6,$C$51:$C$500,0)),"")</f>
        <v>785272536</v>
      </c>
      <c r="H6" s="2">
        <f>IFERROR(INDEX(D6:G6,COUNT(D6:G6)),"")</f>
        <v>785272536</v>
      </c>
      <c r="I6" s="2">
        <f t="shared" ref="I6:Z6" si="3">IFERROR(INDEX(I51:I500,MATCH($C$6,$C$51:$C$500,0)),"")</f>
        <v>773488716</v>
      </c>
      <c r="J6" s="2">
        <f t="shared" si="3"/>
        <v>727213045</v>
      </c>
      <c r="K6" s="2">
        <f t="shared" si="3"/>
        <v>685513787</v>
      </c>
      <c r="L6" s="2">
        <f t="shared" si="3"/>
        <v>646482645</v>
      </c>
      <c r="M6" s="2">
        <f t="shared" si="3"/>
        <v>381790173</v>
      </c>
      <c r="N6" s="2">
        <f t="shared" si="3"/>
        <v>241770453</v>
      </c>
      <c r="O6" s="2">
        <f t="shared" si="3"/>
        <v>246821874</v>
      </c>
      <c r="P6" s="2">
        <f t="shared" si="3"/>
        <v>306632468</v>
      </c>
      <c r="Q6" s="2">
        <f t="shared" si="3"/>
        <v>305983080</v>
      </c>
      <c r="R6" s="2">
        <f t="shared" si="3"/>
        <v>299748943</v>
      </c>
      <c r="S6" s="2">
        <f t="shared" si="3"/>
        <v>292661551</v>
      </c>
      <c r="T6" s="2">
        <f t="shared" si="3"/>
        <v>292291077</v>
      </c>
      <c r="U6" s="2">
        <f t="shared" si="3"/>
        <v>275533875</v>
      </c>
      <c r="V6" s="2">
        <f t="shared" si="3"/>
        <v>284024356</v>
      </c>
      <c r="W6" s="2">
        <f t="shared" si="3"/>
        <v>2538829436000</v>
      </c>
      <c r="X6" s="2">
        <f t="shared" si="3"/>
        <v>2443161223000</v>
      </c>
      <c r="Y6" s="2">
        <f t="shared" si="3"/>
        <v>2452511427000</v>
      </c>
      <c r="Z6" s="2">
        <f t="shared" si="3"/>
        <v>2859014148000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16.38</v>
      </c>
      <c r="E7" s="3">
        <f>IFERROR(INDEX(E51:E500,MATCH($C$7,$C$51:$C$500,0))/1000000000,"")</f>
        <v>16.38</v>
      </c>
      <c r="H7" s="3">
        <f>IFERROR(INDEX(D7:G7,COUNT(D7:G7)),"")</f>
        <v>16.38</v>
      </c>
      <c r="I7" s="3">
        <f t="shared" ref="I7:Z7" si="4">IFERROR(INDEX(I51:I500,MATCH($C$7,$C$51:$C$500,0))/1000000000,"")</f>
        <v>16.38</v>
      </c>
      <c r="J7" s="3">
        <f t="shared" si="4"/>
        <v>16.38</v>
      </c>
      <c r="K7" s="3">
        <f t="shared" si="4"/>
        <v>16.38</v>
      </c>
      <c r="L7" s="3">
        <f t="shared" si="4"/>
        <v>3.28</v>
      </c>
      <c r="M7" s="3">
        <f t="shared" si="4"/>
        <v>3.28</v>
      </c>
      <c r="N7" s="3">
        <f t="shared" si="4"/>
        <v>3.28</v>
      </c>
      <c r="O7" s="3">
        <f t="shared" si="4"/>
        <v>3.28</v>
      </c>
      <c r="P7" s="3">
        <f t="shared" si="4"/>
        <v>3.28</v>
      </c>
      <c r="Q7" s="3">
        <f t="shared" si="4"/>
        <v>3.28</v>
      </c>
      <c r="R7" s="3">
        <f t="shared" si="4"/>
        <v>0.16</v>
      </c>
      <c r="S7" s="3">
        <f t="shared" si="4"/>
        <v>0.16</v>
      </c>
      <c r="T7" s="3">
        <f t="shared" si="4"/>
        <v>0.16</v>
      </c>
      <c r="U7" s="3">
        <f t="shared" si="4"/>
        <v>0.16</v>
      </c>
      <c r="V7" s="3">
        <f t="shared" si="4"/>
        <v>0.16</v>
      </c>
      <c r="W7" s="3">
        <f t="shared" si="4"/>
        <v>0.16</v>
      </c>
      <c r="X7" s="3">
        <f t="shared" si="4"/>
        <v>0.16</v>
      </c>
      <c r="Y7" s="3">
        <f t="shared" si="4"/>
        <v>0.16</v>
      </c>
      <c r="Z7" s="3">
        <f t="shared" si="4"/>
        <v>0.16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543000000000</v>
      </c>
      <c r="E8" s="2">
        <f>IFERROR(INDEX(E51:E500,MATCH("Free cash flow (Quarter)",$C$51:$C$500,0)),"")</f>
        <v>364000000000</v>
      </c>
      <c r="H8" s="2">
        <f>IFERROR(INDEX(D8:G8,COUNT(D8:G8)),"")</f>
        <v>364000000000</v>
      </c>
      <c r="I8" s="2">
        <f t="shared" ref="I8:Z8" si="5">IFERROR(INDEX(I51:I500,MATCH($C$8,$C$51:$C$500,0)),"")</f>
        <v>1171000000000</v>
      </c>
      <c r="J8" s="2">
        <f t="shared" si="5"/>
        <v>799000000000</v>
      </c>
      <c r="K8" s="2">
        <f t="shared" si="5"/>
        <v>1498000000000</v>
      </c>
      <c r="L8" s="2">
        <f t="shared" si="5"/>
        <v>5540000000000</v>
      </c>
      <c r="M8" s="2">
        <f t="shared" si="5"/>
        <v>1887000000000</v>
      </c>
      <c r="N8" s="2">
        <f t="shared" si="5"/>
        <v>614000000000</v>
      </c>
      <c r="O8" s="2">
        <f t="shared" si="5"/>
        <v>101000000000</v>
      </c>
      <c r="P8" s="2">
        <f t="shared" si="5"/>
        <v>-114000000000</v>
      </c>
      <c r="Q8" s="2">
        <f t="shared" si="5"/>
        <v>29000000000</v>
      </c>
      <c r="R8" s="2">
        <f t="shared" si="5"/>
        <v>189000000000</v>
      </c>
      <c r="S8" s="2">
        <f t="shared" si="5"/>
        <v>413000000000</v>
      </c>
      <c r="T8" s="2">
        <f t="shared" si="5"/>
        <v>654000000000</v>
      </c>
      <c r="U8" s="2">
        <f t="shared" si="5"/>
        <v>458000000000</v>
      </c>
      <c r="V8" s="2">
        <f t="shared" si="5"/>
        <v>23000000000</v>
      </c>
      <c r="W8" s="2">
        <f t="shared" si="5"/>
        <v>-778000000000</v>
      </c>
      <c r="X8" s="2">
        <f t="shared" si="5"/>
        <v>-28000000000</v>
      </c>
      <c r="Y8" s="2">
        <f t="shared" si="5"/>
        <v>-72000000000</v>
      </c>
      <c r="Z8" s="2">
        <f t="shared" si="5"/>
        <v>-106000000000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33.14</v>
      </c>
      <c r="E9" s="3">
        <f>IFERROR(INDEX(E51:E500,MATCH("Free cash flow per share (Quarter)",$C$51:$C$500,0)),"")</f>
        <v>22.26</v>
      </c>
      <c r="H9" s="3">
        <f>IFERROR(INDEX(D9:G9,COUNT(D9:G9)),"")</f>
        <v>22.26</v>
      </c>
      <c r="I9" s="3">
        <f t="shared" ref="I9:Z9" si="6">IFERROR(INDEX(I51:I500,MATCH($C$9,$C$51:$C$500,0)),"")</f>
        <v>71.5</v>
      </c>
      <c r="J9" s="3">
        <f t="shared" si="6"/>
        <v>48.8</v>
      </c>
      <c r="K9" s="3">
        <f t="shared" si="6"/>
        <v>91.46</v>
      </c>
      <c r="L9" s="3">
        <f t="shared" si="6"/>
        <v>1691.67</v>
      </c>
      <c r="M9" s="3">
        <f t="shared" si="6"/>
        <v>576.23</v>
      </c>
      <c r="N9" s="3">
        <f t="shared" si="6"/>
        <v>187.42</v>
      </c>
      <c r="O9" s="3">
        <f t="shared" si="6"/>
        <v>30.75</v>
      </c>
      <c r="P9" s="3">
        <f t="shared" si="6"/>
        <v>-34.869999999999997</v>
      </c>
      <c r="Q9" s="3">
        <f t="shared" si="6"/>
        <v>8.86</v>
      </c>
      <c r="R9" s="3">
        <f t="shared" si="6"/>
        <v>1155.53</v>
      </c>
      <c r="S9" s="3">
        <f t="shared" si="6"/>
        <v>2520.29</v>
      </c>
      <c r="T9" s="3">
        <f t="shared" si="6"/>
        <v>3995.63</v>
      </c>
      <c r="U9" s="3">
        <f t="shared" si="6"/>
        <v>2796.89</v>
      </c>
      <c r="V9" s="3">
        <f t="shared" si="6"/>
        <v>138.44</v>
      </c>
      <c r="W9" s="3">
        <f t="shared" si="6"/>
        <v>-4751.6000000000004</v>
      </c>
      <c r="X9" s="3">
        <f t="shared" si="6"/>
        <v>-172.35</v>
      </c>
      <c r="Y9" s="3">
        <f t="shared" si="6"/>
        <v>-437.16</v>
      </c>
      <c r="Z9" s="3">
        <f t="shared" si="6"/>
        <v>-646.32000000000005</v>
      </c>
    </row>
    <row r="10" spans="1:26" ht="15.5" x14ac:dyDescent="0.35">
      <c r="C10" t="s">
        <v>18</v>
      </c>
      <c r="D10" s="3">
        <f ca="1">IFERROR(IF(D9=0,"",D2/D9),"")</f>
        <v>10.621605310802655</v>
      </c>
      <c r="E10" s="3">
        <f ca="1">IFERROR(IF(E9=0,"",E2/E9),"")</f>
        <v>12.219227313566936</v>
      </c>
      <c r="I10" s="3">
        <f t="shared" ref="I10:Z10" ca="1" si="7">IFERROR(IF(I9=0,"",I2/I9),"")</f>
        <v>5.4825174825174825</v>
      </c>
      <c r="J10" s="3">
        <f t="shared" ca="1" si="7"/>
        <v>5.4918032786885247</v>
      </c>
      <c r="K10" s="3">
        <f t="shared" ca="1" si="7"/>
        <v>3.4987972884321019</v>
      </c>
      <c r="L10" s="3">
        <f t="shared" ca="1" si="7"/>
        <v>0.22817689029184177</v>
      </c>
      <c r="M10" s="3">
        <f t="shared" ca="1" si="7"/>
        <v>6.9069642330319481E-2</v>
      </c>
      <c r="N10" s="3">
        <f t="shared" ca="1" si="7"/>
        <v>6.0612528011951765E-2</v>
      </c>
      <c r="O10" s="3">
        <f t="shared" ca="1" si="7"/>
        <v>0.33040650406504063</v>
      </c>
      <c r="P10" s="3">
        <f t="shared" ca="1" si="7"/>
        <v>-0.35560653857183827</v>
      </c>
      <c r="Q10" s="3">
        <f t="shared" ca="1" si="7"/>
        <v>1.7607223476297968</v>
      </c>
      <c r="R10" s="3">
        <f t="shared" ca="1" si="7"/>
        <v>9.7357922338667108E-3</v>
      </c>
      <c r="S10" s="3" t="str">
        <f t="shared" ca="1" si="7"/>
        <v/>
      </c>
      <c r="T10" s="3">
        <f t="shared" ca="1" si="7"/>
        <v>7.4331206843476494E-3</v>
      </c>
      <c r="U10" s="3" t="str">
        <f t="shared" ca="1" si="7"/>
        <v/>
      </c>
      <c r="V10" s="3">
        <f t="shared" ca="1" si="7"/>
        <v>5.8147934123085818E-2</v>
      </c>
      <c r="W10" s="3">
        <f t="shared" ca="1" si="7"/>
        <v>-1.5573701490024412E-3</v>
      </c>
      <c r="X10" s="3">
        <f t="shared" ca="1" si="7"/>
        <v>-4.7867711053089644E-2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370104520</v>
      </c>
      <c r="E11" s="2">
        <f>IFERROR(INDEX(E51:E500,MATCH($C$11,$C$51:$C$500,0)),"")</f>
        <v>337247590</v>
      </c>
      <c r="H11" s="2">
        <f>IFERROR(INDEX(D11:G11,COUNT(D11:G11)),"")</f>
        <v>337247590</v>
      </c>
      <c r="I11" s="2">
        <f t="shared" ref="I11:Z11" si="8">IFERROR(INDEX(I51:I500,MATCH($C$11,$C$51:$C$500,0)),"")</f>
        <v>317735830</v>
      </c>
      <c r="J11" s="2">
        <f t="shared" si="8"/>
        <v>333175004</v>
      </c>
      <c r="K11" s="2">
        <f t="shared" si="8"/>
        <v>387822048</v>
      </c>
      <c r="L11" s="2">
        <f t="shared" si="8"/>
        <v>416995130</v>
      </c>
      <c r="M11" s="2">
        <f t="shared" si="8"/>
        <v>234790065</v>
      </c>
      <c r="N11" s="2">
        <f t="shared" si="8"/>
        <v>104192237</v>
      </c>
      <c r="O11" s="2">
        <f t="shared" si="8"/>
        <v>68955581</v>
      </c>
      <c r="P11" s="2">
        <f t="shared" si="8"/>
        <v>55627181</v>
      </c>
      <c r="Q11" s="2">
        <f t="shared" si="8"/>
        <v>73389597</v>
      </c>
      <c r="R11" s="2">
        <f t="shared" si="8"/>
        <v>70175484</v>
      </c>
      <c r="S11" s="2">
        <f t="shared" si="8"/>
        <v>60767464</v>
      </c>
      <c r="T11" s="2">
        <f t="shared" si="8"/>
        <v>67419932</v>
      </c>
      <c r="U11" s="2">
        <f t="shared" si="8"/>
        <v>48350351</v>
      </c>
      <c r="V11" s="2">
        <f t="shared" si="8"/>
        <v>39608209</v>
      </c>
      <c r="W11" s="2">
        <f t="shared" si="8"/>
        <v>385514724000</v>
      </c>
      <c r="X11" s="2">
        <f t="shared" si="8"/>
        <v>544217904000</v>
      </c>
      <c r="Y11" s="2">
        <f t="shared" si="8"/>
        <v>620478048000</v>
      </c>
      <c r="Z11" s="2">
        <f t="shared" si="8"/>
        <v>984007734000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-1200000000000</v>
      </c>
      <c r="E12" s="2">
        <f>IFERROR(INDEX(E51:E500,MATCH("Net Debt (Quarter)",$C$51:$C$500,0)),"")</f>
        <v>-967000000000</v>
      </c>
      <c r="H12" s="2">
        <f>IFERROR(INDEX(D12:G12,COUNT(D12:G12)),"")</f>
        <v>-967000000000</v>
      </c>
      <c r="I12" s="2">
        <f t="shared" ref="I12:Z12" si="9">IFERROR(INDEX(I51:I500,MATCH($C$12,$C$51:$C$500,0)),"")</f>
        <v>-1090000000000</v>
      </c>
      <c r="J12" s="2">
        <f t="shared" si="9"/>
        <v>-1427000000000</v>
      </c>
      <c r="K12" s="2">
        <f t="shared" si="9"/>
        <v>-2580000000000</v>
      </c>
      <c r="L12" s="2">
        <f t="shared" si="9"/>
        <v>-4210000000000</v>
      </c>
      <c r="M12" s="2">
        <f t="shared" si="9"/>
        <v>-1306000000000</v>
      </c>
      <c r="N12" s="2">
        <f t="shared" si="9"/>
        <v>717000000000</v>
      </c>
      <c r="O12" s="2">
        <f t="shared" si="9"/>
        <v>1259000000000</v>
      </c>
      <c r="P12" s="2">
        <f t="shared" si="9"/>
        <v>1608000000000</v>
      </c>
      <c r="Q12" s="2">
        <f t="shared" si="9"/>
        <v>1405000000000</v>
      </c>
      <c r="R12" s="2">
        <f t="shared" si="9"/>
        <v>1575000000000</v>
      </c>
      <c r="S12" s="2">
        <f t="shared" si="9"/>
        <v>1881000000000</v>
      </c>
      <c r="T12" s="2">
        <f t="shared" si="9"/>
        <v>2083000000000</v>
      </c>
      <c r="U12" s="2">
        <f t="shared" si="9"/>
        <v>2686000000000</v>
      </c>
      <c r="V12" s="2">
        <f t="shared" si="9"/>
        <v>2689000000000</v>
      </c>
      <c r="W12" s="2">
        <f t="shared" si="9"/>
        <v>2690000000000</v>
      </c>
      <c r="X12" s="2">
        <f t="shared" si="9"/>
        <v>1935000000000</v>
      </c>
      <c r="Y12" s="2">
        <f t="shared" si="9"/>
        <v>1980000000000</v>
      </c>
      <c r="Z12" s="2">
        <f t="shared" si="9"/>
        <v>1355000000000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5424000000000</v>
      </c>
      <c r="E13" s="2">
        <f>IFERROR(INDEX(E51:E500,MATCH("Total Debt (Quarter)",$C$51:$C$500,0)),"")</f>
        <v>4766000000000</v>
      </c>
      <c r="H13" s="2">
        <f>IFERROR(INDEX(D13:G13,COUNT(D13:G13)),"")</f>
        <v>4766000000000</v>
      </c>
      <c r="I13" s="2">
        <f t="shared" ref="I13:Z13" si="10">IFERROR(INDEX(I51:I500,MATCH($C$13,$C$51:$C$500,0)),"")</f>
        <v>4222000000000</v>
      </c>
      <c r="J13" s="2">
        <f t="shared" si="10"/>
        <v>3956000000000</v>
      </c>
      <c r="K13" s="2">
        <f t="shared" si="10"/>
        <v>3407000000000</v>
      </c>
      <c r="L13" s="2">
        <f t="shared" si="10"/>
        <v>2292000000000</v>
      </c>
      <c r="M13" s="2">
        <f t="shared" si="10"/>
        <v>2046000000000</v>
      </c>
      <c r="N13" s="2">
        <f t="shared" si="10"/>
        <v>2186000000000</v>
      </c>
      <c r="O13" s="2">
        <f t="shared" si="10"/>
        <v>2218000000000</v>
      </c>
      <c r="P13" s="2">
        <f t="shared" si="10"/>
        <v>2414000000000</v>
      </c>
      <c r="Q13" s="2">
        <f t="shared" si="10"/>
        <v>2400000000000</v>
      </c>
      <c r="R13" s="2">
        <f t="shared" si="10"/>
        <v>2518000000000</v>
      </c>
      <c r="S13" s="2">
        <f t="shared" si="10"/>
        <v>2719000000000</v>
      </c>
      <c r="T13" s="2">
        <f t="shared" si="10"/>
        <v>2922000000000</v>
      </c>
      <c r="U13" s="2">
        <f t="shared" si="10"/>
        <v>3276000000000</v>
      </c>
      <c r="V13" s="2">
        <f t="shared" si="10"/>
        <v>3072000000000</v>
      </c>
      <c r="W13" s="2">
        <f t="shared" si="10"/>
        <v>3076000000000</v>
      </c>
      <c r="X13" s="2">
        <f t="shared" si="10"/>
        <v>2479000000000</v>
      </c>
      <c r="Y13" s="2">
        <f t="shared" si="10"/>
        <v>2601000000000</v>
      </c>
      <c r="Z13" s="2">
        <f t="shared" si="10"/>
        <v>2339000000000</v>
      </c>
    </row>
    <row r="14" spans="1:26" ht="15.5" x14ac:dyDescent="0.35">
      <c r="C14" t="s">
        <v>27</v>
      </c>
      <c r="D14" s="2">
        <f>IFERROR(INDEX(D51:D500,MATCH($C$14,$C$51:$C$500,0)),"")</f>
        <v>-8630320</v>
      </c>
      <c r="E14" s="2">
        <f>IFERROR(INDEX(E51:E500,MATCH($C$14,$C$51:$C$500,0)),"")</f>
        <v>-7815769</v>
      </c>
      <c r="H14" s="2">
        <f>IFERROR(SUM(D14:G14)*(4/MAX(1,COUNT(D14:G14))),"")</f>
        <v>-32892178</v>
      </c>
      <c r="I14" s="2">
        <f t="shared" ref="I14:Z14" si="11">IFERROR(INDEX(I51:I500,MATCH($C$14,$C$51:$C$500,0)),"")</f>
        <v>-28467496</v>
      </c>
      <c r="J14" s="2">
        <f t="shared" si="11"/>
        <v>-26135316</v>
      </c>
      <c r="K14" s="2">
        <f t="shared" si="11"/>
        <v>-22402552</v>
      </c>
      <c r="L14" s="2">
        <f t="shared" si="11"/>
        <v>-13294024</v>
      </c>
      <c r="M14" s="2">
        <f t="shared" si="11"/>
        <v>-10346621</v>
      </c>
      <c r="N14" s="2">
        <f t="shared" si="11"/>
        <v>-10351653</v>
      </c>
      <c r="O14" s="2">
        <f t="shared" si="11"/>
        <v>-11442359</v>
      </c>
      <c r="P14" s="2">
        <f t="shared" si="11"/>
        <v>-11385834</v>
      </c>
      <c r="Q14" s="2">
        <f t="shared" si="11"/>
        <v>-9549359</v>
      </c>
      <c r="R14" s="2">
        <f t="shared" si="11"/>
        <v>-9839399</v>
      </c>
      <c r="S14" s="2">
        <f t="shared" si="11"/>
        <v>-10319789</v>
      </c>
      <c r="T14" s="2">
        <f t="shared" si="11"/>
        <v>-12181487</v>
      </c>
      <c r="U14" s="2">
        <f t="shared" si="11"/>
        <v>-14414082</v>
      </c>
      <c r="V14" s="2">
        <f t="shared" si="11"/>
        <v>-15033374</v>
      </c>
      <c r="W14" s="2">
        <f t="shared" si="11"/>
        <v>-118118893000</v>
      </c>
      <c r="X14" s="2">
        <f t="shared" si="11"/>
        <v>-92496254000</v>
      </c>
      <c r="Y14" s="2">
        <f t="shared" si="11"/>
        <v>-81219282000</v>
      </c>
      <c r="Z14" s="2">
        <f t="shared" si="11"/>
        <v>-64490796000</v>
      </c>
    </row>
    <row r="15" spans="1:26" ht="15.5" x14ac:dyDescent="0.35">
      <c r="C15" t="s">
        <v>28</v>
      </c>
      <c r="D15" s="2">
        <f>IFERROR(INDEX(D51:D500,MATCH($C$15,$C$51:$C$500,0)),"")</f>
        <v>-3054005</v>
      </c>
      <c r="E15" s="2">
        <f>IFERROR(INDEX(E51:E500,MATCH($C$15,$C$51:$C$500,0)),"")</f>
        <v>-1981219</v>
      </c>
      <c r="H15" s="2">
        <f>IFERROR(SUM(D15:G15)*(4/MAX(1,COUNT(D15:G15))),"")</f>
        <v>-10070448</v>
      </c>
      <c r="I15" s="2">
        <f t="shared" ref="I15:Z15" si="12">IFERROR(INDEX(I51:I500,MATCH($C$15,$C$51:$C$500,0)),"")</f>
        <v>-7255289</v>
      </c>
      <c r="J15" s="2">
        <f t="shared" si="12"/>
        <v>-7728522</v>
      </c>
      <c r="K15" s="2">
        <f t="shared" si="12"/>
        <v>-8554942</v>
      </c>
      <c r="L15" s="2">
        <f t="shared" si="12"/>
        <v>-5454793</v>
      </c>
      <c r="M15" s="2">
        <f t="shared" si="12"/>
        <v>-3308968</v>
      </c>
      <c r="N15" s="2">
        <f t="shared" si="12"/>
        <v>-2661513</v>
      </c>
      <c r="O15" s="2">
        <f t="shared" si="12"/>
        <v>-5162519</v>
      </c>
      <c r="P15" s="2">
        <f t="shared" si="12"/>
        <v>-5179399</v>
      </c>
      <c r="Q15" s="2">
        <f t="shared" si="12"/>
        <v>-5608023</v>
      </c>
      <c r="R15" s="2">
        <f t="shared" si="12"/>
        <v>507740</v>
      </c>
      <c r="S15" s="2">
        <f t="shared" si="12"/>
        <v>-5591395</v>
      </c>
      <c r="T15" s="2">
        <f t="shared" si="12"/>
        <v>-6589644</v>
      </c>
      <c r="U15" s="2">
        <f t="shared" si="12"/>
        <v>-6904024</v>
      </c>
      <c r="V15" s="2">
        <f t="shared" si="12"/>
        <v>-7748808</v>
      </c>
      <c r="W15" s="2">
        <f t="shared" si="12"/>
        <v>-43875311000</v>
      </c>
      <c r="X15" s="2">
        <f t="shared" si="12"/>
        <v>-27164198000</v>
      </c>
      <c r="Y15" s="2">
        <f t="shared" si="12"/>
        <v>-46147610000</v>
      </c>
      <c r="Z15" s="2">
        <f t="shared" si="12"/>
        <v>-44480815000</v>
      </c>
    </row>
    <row r="16" spans="1:26" ht="15.5" x14ac:dyDescent="0.35">
      <c r="C16" t="s">
        <v>29</v>
      </c>
      <c r="D16" s="2">
        <f>IFERROR(INDEX(D51:D500,MATCH($C$16,$C$51:$C$500,0)),"")</f>
        <v>32945369</v>
      </c>
      <c r="E16" s="2">
        <f>IFERROR(INDEX(E51:E500,MATCH($C$16,$C$51:$C$500,0)),"")</f>
        <v>16247405</v>
      </c>
      <c r="H16" s="2">
        <f>IFERROR(SUM(D16:G16)*(4/MAX(1,COUNT(D16:G16))),"")</f>
        <v>98385548</v>
      </c>
      <c r="I16" s="2">
        <f t="shared" ref="I16:Z16" si="13">IFERROR(INDEX(I51:I500,MATCH($C$16,$C$51:$C$500,0)),"")</f>
        <v>86339902</v>
      </c>
      <c r="J16" s="2">
        <f t="shared" si="13"/>
        <v>84707837</v>
      </c>
      <c r="K16" s="2">
        <f t="shared" si="13"/>
        <v>118551482</v>
      </c>
      <c r="L16" s="2">
        <f t="shared" si="13"/>
        <v>332452384</v>
      </c>
      <c r="M16" s="2">
        <f t="shared" si="13"/>
        <v>142386132</v>
      </c>
      <c r="N16" s="2">
        <f t="shared" si="13"/>
        <v>340633</v>
      </c>
      <c r="O16" s="2">
        <f t="shared" si="13"/>
        <v>-55055359</v>
      </c>
      <c r="P16" s="2">
        <f t="shared" si="13"/>
        <v>12593132</v>
      </c>
      <c r="Q16" s="2">
        <f t="shared" si="13"/>
        <v>17145071</v>
      </c>
      <c r="R16" s="2">
        <f t="shared" si="13"/>
        <v>10127203</v>
      </c>
      <c r="S16" s="2">
        <f t="shared" si="13"/>
        <v>15530631</v>
      </c>
      <c r="T16" s="2">
        <f t="shared" si="13"/>
        <v>27848438</v>
      </c>
      <c r="U16" s="2">
        <f t="shared" si="13"/>
        <v>13641160</v>
      </c>
      <c r="V16" s="2">
        <f t="shared" si="13"/>
        <v>17153694</v>
      </c>
      <c r="W16" s="2">
        <f t="shared" si="13"/>
        <v>185820137000</v>
      </c>
      <c r="X16" s="2">
        <f t="shared" si="13"/>
        <v>125674217000</v>
      </c>
      <c r="Y16" s="2">
        <f t="shared" si="13"/>
        <v>1362123000</v>
      </c>
      <c r="Z16" s="2">
        <f t="shared" si="13"/>
        <v>308117051000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5765759999999.999</v>
      </c>
      <c r="E20" s="2">
        <f ca="1">IFERROR(E21*E2,"")</f>
        <v>4455359999999.999</v>
      </c>
      <c r="H20" s="2">
        <f t="shared" ref="H20:Z20" ca="1" si="14">IFERROR(H21*H2,"")</f>
        <v>4455359999999.999</v>
      </c>
      <c r="I20" s="2">
        <f t="shared" ca="1" si="14"/>
        <v>6420959999999.999</v>
      </c>
      <c r="J20" s="2">
        <f t="shared" ca="1" si="14"/>
        <v>4389839999999.9995</v>
      </c>
      <c r="K20" s="2">
        <f t="shared" ca="1" si="14"/>
        <v>5241599999999.999</v>
      </c>
      <c r="L20" s="2">
        <f t="shared" ca="1" si="14"/>
        <v>1266080000000</v>
      </c>
      <c r="M20" s="2">
        <f t="shared" ca="1" si="14"/>
        <v>130543999999.99998</v>
      </c>
      <c r="N20" s="2">
        <f t="shared" ca="1" si="14"/>
        <v>37260800000</v>
      </c>
      <c r="O20" s="2">
        <f t="shared" ca="1" si="14"/>
        <v>33324800000</v>
      </c>
      <c r="P20" s="2">
        <f t="shared" ca="1" si="14"/>
        <v>40672000000</v>
      </c>
      <c r="Q20" s="2">
        <f t="shared" ca="1" si="14"/>
        <v>51168000000</v>
      </c>
      <c r="R20" s="2">
        <f t="shared" ca="1" si="14"/>
        <v>1800000000</v>
      </c>
      <c r="S20" s="2" t="str">
        <f t="shared" ca="1" si="14"/>
        <v/>
      </c>
      <c r="T20" s="2">
        <f t="shared" ca="1" si="14"/>
        <v>4752000000</v>
      </c>
      <c r="U20" s="2" t="str">
        <f t="shared" ca="1" si="14"/>
        <v/>
      </c>
      <c r="V20" s="2">
        <f t="shared" ca="1" si="14"/>
        <v>1288000000</v>
      </c>
      <c r="W20" s="2">
        <f t="shared" ca="1" si="14"/>
        <v>1184000000</v>
      </c>
      <c r="X20" s="2">
        <f t="shared" ca="1" si="14"/>
        <v>1320000000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16379999999.999998</v>
      </c>
      <c r="E21" s="2">
        <f>IFERROR(INDEX(E51:E500,MATCH($C$7,$C$51:$C$500,0)),"")</f>
        <v>16379999999.999998</v>
      </c>
      <c r="H21" s="2">
        <f>IFERROR(INDEX(D21:G21,COUNT(D21:G21)),"")</f>
        <v>16379999999.999998</v>
      </c>
      <c r="I21" s="2">
        <f t="shared" ref="I21:Z21" si="15">IFERROR(INDEX(I51:I500,MATCH($C$7,$C$51:$C$500,0)),"")</f>
        <v>16379999999.999998</v>
      </c>
      <c r="J21" s="2">
        <f t="shared" si="15"/>
        <v>16379999999.999998</v>
      </c>
      <c r="K21" s="2">
        <f t="shared" si="15"/>
        <v>16379999999.999998</v>
      </c>
      <c r="L21" s="2">
        <f t="shared" si="15"/>
        <v>3280000000</v>
      </c>
      <c r="M21" s="2">
        <f t="shared" si="15"/>
        <v>3280000000</v>
      </c>
      <c r="N21" s="2">
        <f t="shared" si="15"/>
        <v>3280000000</v>
      </c>
      <c r="O21" s="2">
        <f t="shared" si="15"/>
        <v>3280000000</v>
      </c>
      <c r="P21" s="2">
        <f t="shared" si="15"/>
        <v>3280000000</v>
      </c>
      <c r="Q21" s="2">
        <f t="shared" si="15"/>
        <v>3280000000</v>
      </c>
      <c r="R21" s="2">
        <f t="shared" si="15"/>
        <v>160000000</v>
      </c>
      <c r="S21" s="2">
        <f t="shared" si="15"/>
        <v>160000000</v>
      </c>
      <c r="T21" s="2">
        <f t="shared" si="15"/>
        <v>160000000</v>
      </c>
      <c r="U21" s="2">
        <f t="shared" si="15"/>
        <v>160000000</v>
      </c>
      <c r="V21" s="2">
        <f t="shared" si="15"/>
        <v>160000000</v>
      </c>
      <c r="W21" s="2">
        <f t="shared" si="15"/>
        <v>160000000</v>
      </c>
      <c r="X21" s="2">
        <f t="shared" si="15"/>
        <v>160000000</v>
      </c>
      <c r="Y21" s="2">
        <f t="shared" si="15"/>
        <v>160000000</v>
      </c>
      <c r="Z21" s="2">
        <f t="shared" si="15"/>
        <v>160000000</v>
      </c>
    </row>
    <row r="23" spans="1:26" ht="15.5" x14ac:dyDescent="0.35">
      <c r="B23" t="s">
        <v>50</v>
      </c>
      <c r="C23" t="s">
        <v>51</v>
      </c>
      <c r="D23" s="3">
        <f>IFERROR(D5/D6*100,"")</f>
        <v>1.7035455009312719</v>
      </c>
      <c r="E23" s="3">
        <f>IFERROR(E5/E6*100,"")</f>
        <v>0.97861094686240246</v>
      </c>
      <c r="H23" s="3">
        <f t="shared" ref="H23:Z23" si="16">IFERROR(H5/H6*100,"")</f>
        <v>5.3751835273658424</v>
      </c>
      <c r="I23" s="3">
        <f t="shared" si="16"/>
        <v>5.5909889964057342</v>
      </c>
      <c r="J23" s="3">
        <f t="shared" si="16"/>
        <v>5.9888108855363011</v>
      </c>
      <c r="K23" s="3">
        <f t="shared" si="16"/>
        <v>11.480251964647941</v>
      </c>
      <c r="L23" s="3">
        <f t="shared" si="16"/>
        <v>31.114732863401152</v>
      </c>
      <c r="M23" s="3">
        <f t="shared" si="16"/>
        <v>25.476805816057503</v>
      </c>
      <c r="N23" s="3">
        <f t="shared" si="16"/>
        <v>-1.5385143030691182</v>
      </c>
      <c r="O23" s="3">
        <f t="shared" si="16"/>
        <v>-13.112231292758111</v>
      </c>
      <c r="P23" s="3">
        <f t="shared" si="16"/>
        <v>0.68779637517055114</v>
      </c>
      <c r="Q23" s="3">
        <f t="shared" si="16"/>
        <v>3.515791788225676</v>
      </c>
      <c r="R23" s="3">
        <f t="shared" si="16"/>
        <v>4.4739850842443172</v>
      </c>
      <c r="S23" s="3">
        <f t="shared" si="16"/>
        <v>0.87742889054804474</v>
      </c>
      <c r="T23" s="3">
        <f t="shared" si="16"/>
        <v>4.9006856955814628</v>
      </c>
      <c r="U23" s="3">
        <f t="shared" si="16"/>
        <v>-2.3676925387123453</v>
      </c>
      <c r="V23" s="3">
        <f t="shared" si="16"/>
        <v>0.9298945474943705</v>
      </c>
      <c r="W23" s="3">
        <f t="shared" si="16"/>
        <v>3.1803078558602307</v>
      </c>
      <c r="X23" s="3">
        <f t="shared" si="16"/>
        <v>2.7727186139938174</v>
      </c>
      <c r="Y23" s="3">
        <f t="shared" si="16"/>
        <v>-0.63730850865470812</v>
      </c>
      <c r="Z23" s="3">
        <f t="shared" si="16"/>
        <v>5.9154462078583601</v>
      </c>
    </row>
    <row r="24" spans="1:26" ht="15.5" x14ac:dyDescent="0.35">
      <c r="C24" t="s">
        <v>52</v>
      </c>
      <c r="D24" s="4">
        <f>IFERROR(_xlfn.RRI(5,I23,D23),"")</f>
        <v>-0.21155206499123747</v>
      </c>
      <c r="E24" s="4">
        <f>IFERROR(_xlfn.RRI(5,J23,E23),"")</f>
        <v>-0.30392843311613904</v>
      </c>
      <c r="H24" s="4">
        <f t="shared" ref="H24:Z24" si="17">IFERROR(_xlfn.RRI(5,M23,H23),"")</f>
        <v>-0.26742909846468355</v>
      </c>
      <c r="I24" s="4" t="str">
        <f t="shared" si="17"/>
        <v/>
      </c>
      <c r="J24" s="4" t="str">
        <f t="shared" si="17"/>
        <v/>
      </c>
      <c r="K24" s="4">
        <f t="shared" si="17"/>
        <v>0.75589405103922003</v>
      </c>
      <c r="L24" s="4">
        <f t="shared" si="17"/>
        <v>0.54663767775575423</v>
      </c>
      <c r="M24" s="4">
        <f t="shared" si="17"/>
        <v>0.41608749928695921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0.30472171099159961</v>
      </c>
      <c r="R24" s="4">
        <f t="shared" si="17"/>
        <v>7.0643966628436861E-2</v>
      </c>
      <c r="S24" s="4">
        <f t="shared" si="17"/>
        <v>-0.20555977375437373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52.37</v>
      </c>
      <c r="J25" s="3">
        <f t="shared" si="18"/>
        <v>49.08</v>
      </c>
      <c r="K25" s="3">
        <f t="shared" si="18"/>
        <v>69.48</v>
      </c>
      <c r="L25" s="3">
        <f t="shared" si="18"/>
        <v>966.08</v>
      </c>
      <c r="M25" s="3">
        <f t="shared" si="18"/>
        <v>406.5</v>
      </c>
      <c r="N25" s="3">
        <f t="shared" si="18"/>
        <v>-14.87</v>
      </c>
      <c r="O25" s="3">
        <f t="shared" si="18"/>
        <v>-165.7</v>
      </c>
      <c r="P25" s="3">
        <f t="shared" si="18"/>
        <v>31.76</v>
      </c>
      <c r="Q25" s="3">
        <f t="shared" si="18"/>
        <v>39.56</v>
      </c>
      <c r="R25" s="3">
        <f t="shared" si="18"/>
        <v>996.9</v>
      </c>
      <c r="S25" s="3">
        <f t="shared" si="18"/>
        <v>662.92</v>
      </c>
      <c r="T25" s="3">
        <f t="shared" si="18"/>
        <v>1222.74</v>
      </c>
      <c r="U25" s="3">
        <f t="shared" si="18"/>
        <v>545.78</v>
      </c>
      <c r="V25" s="3">
        <f t="shared" si="18"/>
        <v>436.89</v>
      </c>
      <c r="W25" s="3">
        <f t="shared" si="18"/>
        <v>597.62</v>
      </c>
      <c r="X25" s="3">
        <f t="shared" si="18"/>
        <v>601.57000000000005</v>
      </c>
      <c r="Y25" s="3">
        <f t="shared" si="18"/>
        <v>-273.49</v>
      </c>
      <c r="Z25" s="3">
        <f t="shared" si="18"/>
        <v>1609.93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0.16948825121137179</v>
      </c>
      <c r="L26" s="4">
        <f t="shared" si="19"/>
        <v>0.89474758276057043</v>
      </c>
      <c r="M26" s="4">
        <f t="shared" si="19"/>
        <v>-0.16423959762765905</v>
      </c>
      <c r="N26" s="4" t="str">
        <f t="shared" si="19"/>
        <v/>
      </c>
      <c r="O26" s="4" t="str">
        <f t="shared" si="19"/>
        <v/>
      </c>
      <c r="P26" s="4">
        <f t="shared" si="19"/>
        <v>-0.43379646647554082</v>
      </c>
      <c r="Q26" s="4">
        <f t="shared" si="19"/>
        <v>-0.38144711656574626</v>
      </c>
      <c r="R26" s="4">
        <f t="shared" si="19"/>
        <v>0.10775901891197415</v>
      </c>
      <c r="S26" s="4">
        <f t="shared" si="19"/>
        <v>1.9612122562478351E-2</v>
      </c>
      <c r="T26" s="4" t="str">
        <f t="shared" si="19"/>
        <v/>
      </c>
      <c r="U26" s="4">
        <f t="shared" si="19"/>
        <v>-0.19454343667338736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1.4494780097680099E-2</v>
      </c>
      <c r="E27" s="3">
        <f>IFERROR(E4/E21,"")</f>
        <v>1.125391910866911E-2</v>
      </c>
      <c r="H27" s="3">
        <f t="shared" ref="H27:Z27" si="20">IFERROR(H4/H21,"")</f>
        <v>5.1497398412698417E-2</v>
      </c>
      <c r="I27" s="3">
        <f t="shared" si="20"/>
        <v>4.8943512271062278E-2</v>
      </c>
      <c r="J27" s="3">
        <f t="shared" si="20"/>
        <v>4.5018633150183153E-2</v>
      </c>
      <c r="K27" s="3">
        <f t="shared" si="20"/>
        <v>4.7155325335775343E-2</v>
      </c>
      <c r="L27" s="3">
        <f t="shared" si="20"/>
        <v>0.35090244847560975</v>
      </c>
      <c r="M27" s="3">
        <f t="shared" si="20"/>
        <v>0.20515796829268293</v>
      </c>
      <c r="N27" s="3">
        <f t="shared" si="20"/>
        <v>0.14964624390243902</v>
      </c>
      <c r="O27" s="3">
        <f t="shared" si="20"/>
        <v>0.13380041463414635</v>
      </c>
      <c r="P27" s="3">
        <f t="shared" si="20"/>
        <v>0.14708723231707316</v>
      </c>
      <c r="Q27" s="3">
        <f t="shared" si="20"/>
        <v>0.13132764451219511</v>
      </c>
      <c r="R27" s="3">
        <f t="shared" si="20"/>
        <v>2.54023583125</v>
      </c>
      <c r="S27" s="3">
        <f t="shared" si="20"/>
        <v>2.8195376875</v>
      </c>
      <c r="T27" s="3">
        <f t="shared" si="20"/>
        <v>3.1892387625</v>
      </c>
      <c r="U27" s="3">
        <f t="shared" si="20"/>
        <v>3.3598610125000001</v>
      </c>
      <c r="V27" s="3">
        <f t="shared" si="20"/>
        <v>3.8376937437500001</v>
      </c>
      <c r="W27" s="3">
        <f t="shared" si="20"/>
        <v>31998.402212500001</v>
      </c>
      <c r="X27" s="3">
        <f t="shared" si="20"/>
        <v>27082.624806250002</v>
      </c>
      <c r="Y27" s="3">
        <f t="shared" si="20"/>
        <v>26637.7925125</v>
      </c>
      <c r="Z27" s="3">
        <f t="shared" si="20"/>
        <v>31906.342943750002</v>
      </c>
    </row>
    <row r="28" spans="1:26" ht="15.5" x14ac:dyDescent="0.35">
      <c r="C28" t="s">
        <v>57</v>
      </c>
      <c r="D28" s="4">
        <f>IFERROR(_xlfn.RRI(5,I27,D27),"")</f>
        <v>-0.21602303951005086</v>
      </c>
      <c r="E28" s="4">
        <f>IFERROR(_xlfn.RRI(5,J27,E27),"")</f>
        <v>-0.24215167186805053</v>
      </c>
      <c r="H28" s="4">
        <f t="shared" ref="H28:Z28" si="21">IFERROR(_xlfn.RRI(5,M27,H27),"")</f>
        <v>-0.24152830188773478</v>
      </c>
      <c r="I28" s="4">
        <f t="shared" si="21"/>
        <v>-0.20030227182108296</v>
      </c>
      <c r="J28" s="4">
        <f t="shared" si="21"/>
        <v>-0.19575759340524124</v>
      </c>
      <c r="K28" s="4">
        <f t="shared" si="21"/>
        <v>-0.20349014444346258</v>
      </c>
      <c r="L28" s="4">
        <f t="shared" si="21"/>
        <v>0.2172115053376269</v>
      </c>
      <c r="M28" s="4">
        <f t="shared" si="21"/>
        <v>-0.39543518186360871</v>
      </c>
      <c r="N28" s="4">
        <f t="shared" si="21"/>
        <v>-0.44412443571596305</v>
      </c>
      <c r="O28" s="4">
        <f t="shared" si="21"/>
        <v>-0.46966036538834388</v>
      </c>
      <c r="P28" s="4">
        <f t="shared" si="21"/>
        <v>-0.46512692957403756</v>
      </c>
      <c r="Q28" s="4">
        <f t="shared" si="21"/>
        <v>-0.49083661141665691</v>
      </c>
      <c r="R28" s="4">
        <f t="shared" si="21"/>
        <v>-0.84866159624804771</v>
      </c>
      <c r="S28" s="4">
        <f t="shared" si="21"/>
        <v>-0.84022919250634942</v>
      </c>
      <c r="T28" s="4">
        <f t="shared" si="21"/>
        <v>-0.83569992547373695</v>
      </c>
      <c r="U28" s="4">
        <f t="shared" si="21"/>
        <v>-0.83986404405688098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6.7033414832925825E-2</v>
      </c>
      <c r="J29" s="4">
        <f t="shared" si="22"/>
        <v>-0.2936096718480139</v>
      </c>
      <c r="K29" s="4">
        <f t="shared" si="22"/>
        <v>-0.92808049022855243</v>
      </c>
      <c r="L29" s="4">
        <f t="shared" si="22"/>
        <v>1.3765805658056582</v>
      </c>
      <c r="M29" s="4">
        <f t="shared" si="22"/>
        <v>-28.336919973100205</v>
      </c>
      <c r="N29" s="4">
        <f t="shared" si="22"/>
        <v>-0.91025950512975251</v>
      </c>
      <c r="O29" s="4">
        <f t="shared" si="22"/>
        <v>-6.2172544080604526</v>
      </c>
      <c r="P29" s="4">
        <f t="shared" si="22"/>
        <v>-0.19716885743174925</v>
      </c>
      <c r="Q29" s="4">
        <f t="shared" si="22"/>
        <v>-0.96031698264620313</v>
      </c>
      <c r="R29" s="4">
        <f t="shared" si="22"/>
        <v>0.50380136366379058</v>
      </c>
      <c r="S29" s="4">
        <f t="shared" si="22"/>
        <v>-0.4578405875329179</v>
      </c>
      <c r="T29" s="4">
        <f t="shared" si="22"/>
        <v>1.240353255890652</v>
      </c>
      <c r="U29" s="4">
        <f t="shared" si="22"/>
        <v>0.24923893886332943</v>
      </c>
      <c r="V29" s="4">
        <f t="shared" si="22"/>
        <v>-0.26895016900371477</v>
      </c>
      <c r="W29" s="4">
        <f t="shared" si="22"/>
        <v>-6.56615190252181E-3</v>
      </c>
      <c r="X29" s="4">
        <f t="shared" si="22"/>
        <v>-3.1996051043913853</v>
      </c>
      <c r="Y29" s="4">
        <f t="shared" si="22"/>
        <v>-1.1698769511717901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5.2180279328790977E-2</v>
      </c>
      <c r="I30" s="4">
        <f t="shared" si="23"/>
        <v>8.7183435973847589E-2</v>
      </c>
      <c r="J30" s="4">
        <f t="shared" si="23"/>
        <v>-4.5311789715744899E-2</v>
      </c>
      <c r="K30" s="4">
        <f t="shared" si="23"/>
        <v>-0.86561699543383797</v>
      </c>
      <c r="L30" s="4">
        <f t="shared" si="23"/>
        <v>0.71040126491701505</v>
      </c>
      <c r="M30" s="4">
        <f t="shared" si="23"/>
        <v>0.37095300852612406</v>
      </c>
      <c r="N30" s="4">
        <f t="shared" si="23"/>
        <v>0.11842885025147566</v>
      </c>
      <c r="O30" s="4">
        <f t="shared" si="23"/>
        <v>-9.0332909754428342E-2</v>
      </c>
      <c r="P30" s="4">
        <f t="shared" si="23"/>
        <v>0.12000205945530841</v>
      </c>
      <c r="Q30" s="4">
        <f t="shared" si="23"/>
        <v>-0.94830100304207932</v>
      </c>
      <c r="R30" s="4">
        <f t="shared" si="23"/>
        <v>-9.9059451302333415E-2</v>
      </c>
      <c r="S30" s="4">
        <f t="shared" si="23"/>
        <v>-0.11592141652956597</v>
      </c>
      <c r="T30" s="4">
        <f t="shared" si="23"/>
        <v>-5.0782532183688084E-2</v>
      </c>
      <c r="U30" s="4">
        <f t="shared" si="23"/>
        <v>-0.12451038648620408</v>
      </c>
      <c r="V30" s="4">
        <f t="shared" si="23"/>
        <v>-0.99988006608210422</v>
      </c>
      <c r="W30" s="4">
        <f t="shared" si="23"/>
        <v>0.18151037580063359</v>
      </c>
      <c r="X30" s="4">
        <f t="shared" si="23"/>
        <v>1.6699292688808969E-2</v>
      </c>
      <c r="Y30" s="4">
        <f t="shared" si="23"/>
        <v>-0.16512548744738029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610.72</v>
      </c>
      <c r="E32" s="3">
        <f>IFERROR(INDEX(E51:E500,MATCH($A$32,$C$51:$C$500,0)),"")</f>
        <v>575.1</v>
      </c>
      <c r="H32" s="3">
        <f>IFERROR(INDEX(D32:G32,COUNT(D32:G32)),"")</f>
        <v>575.1</v>
      </c>
      <c r="I32" s="3">
        <f t="shared" ref="I32:Z32" si="24">IFERROR(INDEX(I51:I500,MATCH($C$32,$C$51:$C$500,0)),"")</f>
        <v>557.80999999999995</v>
      </c>
      <c r="J32" s="3">
        <f t="shared" si="24"/>
        <v>507.78</v>
      </c>
      <c r="K32" s="3">
        <f t="shared" si="24"/>
        <v>457.36</v>
      </c>
      <c r="L32" s="3">
        <f t="shared" si="24"/>
        <v>2110.98</v>
      </c>
      <c r="M32" s="3">
        <f t="shared" si="24"/>
        <v>1151.6099999999999</v>
      </c>
      <c r="N32" s="3">
        <f t="shared" si="24"/>
        <v>727.4</v>
      </c>
      <c r="O32" s="3">
        <f t="shared" si="24"/>
        <v>738.04</v>
      </c>
      <c r="P32" s="3">
        <f t="shared" si="24"/>
        <v>928.28</v>
      </c>
      <c r="Q32" s="3">
        <f t="shared" si="24"/>
        <v>878.56</v>
      </c>
      <c r="R32" s="3">
        <f t="shared" si="24"/>
        <v>17047.55</v>
      </c>
      <c r="S32" s="3">
        <f t="shared" si="24"/>
        <v>16767.580000000002</v>
      </c>
      <c r="T32" s="3">
        <f t="shared" si="24"/>
        <v>15130.18</v>
      </c>
      <c r="U32" s="3">
        <f t="shared" si="24"/>
        <v>13947.42</v>
      </c>
      <c r="V32" s="3">
        <f t="shared" si="24"/>
        <v>11586.2</v>
      </c>
      <c r="W32" s="3">
        <f t="shared" si="24"/>
        <v>10906.46</v>
      </c>
      <c r="X32" s="3">
        <f t="shared" si="24"/>
        <v>10573.39</v>
      </c>
      <c r="Y32" s="3">
        <f t="shared" si="24"/>
        <v>10604.21</v>
      </c>
      <c r="Z32" s="3">
        <f t="shared" si="24"/>
        <v>12793.48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0.45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0.7</v>
      </c>
      <c r="J33" s="3">
        <f t="shared" si="25"/>
        <v>0.53</v>
      </c>
      <c r="K33" s="3">
        <f t="shared" si="25"/>
        <v>0.7</v>
      </c>
      <c r="L33" s="3">
        <f t="shared" si="25"/>
        <v>0.91</v>
      </c>
      <c r="M33" s="3">
        <f t="shared" si="25"/>
        <v>0.86</v>
      </c>
      <c r="N33" s="3">
        <f t="shared" si="25"/>
        <v>0.39</v>
      </c>
      <c r="O33" s="3">
        <f t="shared" si="25"/>
        <v>0.34</v>
      </c>
      <c r="P33" s="3">
        <f t="shared" si="25"/>
        <v>0.33</v>
      </c>
      <c r="Q33" s="3">
        <f t="shared" si="25"/>
        <v>0.44</v>
      </c>
      <c r="R33" s="3">
        <f t="shared" si="25"/>
        <v>0.33</v>
      </c>
      <c r="S33" s="3">
        <f t="shared" si="25"/>
        <v>0.3</v>
      </c>
      <c r="T33" s="3">
        <f t="shared" si="25"/>
        <v>0.98</v>
      </c>
      <c r="U33" s="3">
        <f t="shared" si="25"/>
        <v>0.21</v>
      </c>
      <c r="V33" s="3">
        <f t="shared" si="25"/>
        <v>0.35</v>
      </c>
      <c r="W33" s="3">
        <f t="shared" si="25"/>
        <v>0.34</v>
      </c>
      <c r="X33" s="3">
        <f t="shared" si="25"/>
        <v>0.39</v>
      </c>
      <c r="Y33" s="3">
        <f t="shared" si="25"/>
        <v>0.36</v>
      </c>
      <c r="Z33" s="3">
        <f t="shared" si="25"/>
        <v>0.22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11.34</v>
      </c>
      <c r="E34" s="3">
        <f>IFERROR(INDEX(E51:E500,MATCH($A$34,$C$51:$C$500,0)),"")</f>
        <v>33.17</v>
      </c>
      <c r="H34" s="3">
        <f>IFERROR(INDEX(D34:G34,COUNT(D34:G34)),"")</f>
        <v>33.17</v>
      </c>
      <c r="I34" s="3">
        <f t="shared" ref="I34:Z34" si="26">IFERROR(INDEX(I51:I500,MATCH($C$34,$C$51:$C$500,0)),"")</f>
        <v>7.49</v>
      </c>
      <c r="J34" s="3">
        <f t="shared" si="26"/>
        <v>5.46</v>
      </c>
      <c r="K34" s="3">
        <f t="shared" si="26"/>
        <v>4.6100000000000003</v>
      </c>
      <c r="L34" s="3">
        <f t="shared" si="26"/>
        <v>2</v>
      </c>
      <c r="M34" s="3">
        <f t="shared" si="26"/>
        <v>2.4500000000000002</v>
      </c>
      <c r="N34" s="3">
        <f t="shared" si="26"/>
        <v>-19.100000000000001</v>
      </c>
      <c r="O34" s="3">
        <f t="shared" si="26"/>
        <v>-1.53</v>
      </c>
      <c r="P34" s="3">
        <f t="shared" si="26"/>
        <v>9.76</v>
      </c>
      <c r="Q34" s="3">
        <f t="shared" si="26"/>
        <v>9.86</v>
      </c>
      <c r="R34" s="3">
        <f t="shared" si="26"/>
        <v>5.64</v>
      </c>
      <c r="S34" s="3">
        <f t="shared" si="26"/>
        <v>7.63</v>
      </c>
      <c r="T34" s="3">
        <f t="shared" si="26"/>
        <v>12.15</v>
      </c>
      <c r="U34" s="3">
        <f t="shared" si="26"/>
        <v>5.31</v>
      </c>
      <c r="V34" s="3">
        <f t="shared" si="26"/>
        <v>9.1999999999999993</v>
      </c>
      <c r="W34" s="3">
        <f t="shared" si="26"/>
        <v>6.19</v>
      </c>
      <c r="X34" s="3">
        <f t="shared" si="26"/>
        <v>6.85</v>
      </c>
      <c r="Y34" s="3">
        <f t="shared" si="26"/>
        <v>-13.89</v>
      </c>
      <c r="Z34" s="3">
        <f t="shared" si="26"/>
        <v>1.71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1.07</v>
      </c>
      <c r="E35" s="3">
        <f>IFERROR(INDEX(E51:E500,MATCH($A$35,$C$51:$C$500,0)),"")</f>
        <v>1.82</v>
      </c>
      <c r="H35" s="3">
        <f>IFERROR(INDEX(D35:G35,COUNT(D35:G35)),"")</f>
        <v>1.82</v>
      </c>
      <c r="I35" s="3">
        <f t="shared" ref="I35:Z35" si="27">IFERROR(INDEX(I51:I500,MATCH($C$35,$C$51:$C$500,0)),"")</f>
        <v>0.49</v>
      </c>
      <c r="J35" s="3">
        <f t="shared" si="27"/>
        <v>0.38</v>
      </c>
      <c r="K35" s="3">
        <f t="shared" si="27"/>
        <v>0.44</v>
      </c>
      <c r="L35" s="3">
        <f t="shared" si="27"/>
        <v>0.37</v>
      </c>
      <c r="M35" s="3">
        <f t="shared" si="27"/>
        <v>0.34</v>
      </c>
      <c r="N35" s="3">
        <f t="shared" si="27"/>
        <v>0.13</v>
      </c>
      <c r="O35" s="3">
        <f t="shared" si="27"/>
        <v>0.13</v>
      </c>
      <c r="P35" s="3">
        <f t="shared" si="27"/>
        <v>0.15</v>
      </c>
      <c r="Q35" s="3">
        <f t="shared" si="27"/>
        <v>0.22</v>
      </c>
      <c r="R35" s="3">
        <f t="shared" si="27"/>
        <v>0.17</v>
      </c>
      <c r="S35" s="3">
        <f t="shared" si="27"/>
        <v>0.14000000000000001</v>
      </c>
      <c r="T35" s="3">
        <f t="shared" si="27"/>
        <v>0.38</v>
      </c>
      <c r="U35" s="3">
        <f t="shared" si="27"/>
        <v>7.0000000000000007E-2</v>
      </c>
      <c r="V35" s="3">
        <f t="shared" si="27"/>
        <v>0.11</v>
      </c>
      <c r="W35" s="3">
        <f t="shared" si="27"/>
        <v>0.12</v>
      </c>
      <c r="X35" s="3">
        <f t="shared" si="27"/>
        <v>0.16</v>
      </c>
      <c r="Y35" s="3">
        <f t="shared" si="27"/>
        <v>0.15</v>
      </c>
      <c r="Z35" s="3">
        <f t="shared" si="27"/>
        <v>0.09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237424498</v>
      </c>
      <c r="E51" s="5">
        <v>184339195</v>
      </c>
      <c r="F51" s="5">
        <v>230137913</v>
      </c>
      <c r="G51" s="5">
        <v>192476618</v>
      </c>
      <c r="I51" s="5">
        <v>801694731</v>
      </c>
      <c r="J51" s="5">
        <v>737405211</v>
      </c>
      <c r="K51" s="5">
        <v>772404229</v>
      </c>
      <c r="L51" s="5">
        <v>1150960031</v>
      </c>
      <c r="M51" s="5">
        <v>672918136</v>
      </c>
      <c r="N51" s="5">
        <v>490839680</v>
      </c>
      <c r="O51" s="5">
        <v>438865360</v>
      </c>
      <c r="P51" s="5">
        <v>482446122</v>
      </c>
      <c r="Q51" s="5">
        <v>430754674</v>
      </c>
      <c r="R51" s="5">
        <v>406437733</v>
      </c>
      <c r="S51" s="5">
        <v>451126030</v>
      </c>
      <c r="T51" s="5">
        <v>510278202</v>
      </c>
      <c r="U51" s="5">
        <v>537577762</v>
      </c>
      <c r="V51" s="5">
        <v>614030999</v>
      </c>
      <c r="W51" s="5">
        <v>5119744354000</v>
      </c>
      <c r="X51" s="5">
        <v>4333219969000</v>
      </c>
      <c r="Y51" s="5">
        <v>4262046802000</v>
      </c>
      <c r="Z51" s="5">
        <v>5105014871000</v>
      </c>
    </row>
    <row r="52" spans="2:26" ht="15.5" x14ac:dyDescent="0.35">
      <c r="C52" t="s">
        <v>82</v>
      </c>
      <c r="D52" s="5">
        <v>-193806343</v>
      </c>
      <c r="E52" s="5">
        <v>-153140048</v>
      </c>
      <c r="F52" s="5">
        <v>-190593198</v>
      </c>
      <c r="G52" s="5">
        <v>-157316546</v>
      </c>
      <c r="I52" s="5">
        <v>-654405328</v>
      </c>
      <c r="J52" s="5">
        <v>-587997004</v>
      </c>
      <c r="K52" s="5">
        <v>-618638667</v>
      </c>
      <c r="L52" s="5">
        <v>-756857399</v>
      </c>
      <c r="M52" s="5">
        <v>-483085367</v>
      </c>
      <c r="N52" s="5">
        <v>-424619674</v>
      </c>
      <c r="O52" s="5">
        <v>-379262833</v>
      </c>
      <c r="P52" s="5">
        <v>-418642809</v>
      </c>
      <c r="Q52" s="5">
        <v>-365863962</v>
      </c>
      <c r="R52" s="5">
        <v>-343870736</v>
      </c>
      <c r="S52" s="5">
        <v>-383742346</v>
      </c>
      <c r="T52" s="5">
        <v>-434623701</v>
      </c>
      <c r="U52" s="5">
        <v>-485993630</v>
      </c>
      <c r="V52" s="5">
        <v>-548572804</v>
      </c>
      <c r="W52" s="5">
        <v>-4526580593000</v>
      </c>
      <c r="X52" s="5">
        <v>-3807536671000</v>
      </c>
      <c r="Y52" s="5">
        <v>-3880950948000</v>
      </c>
      <c r="Z52" s="5">
        <v>-4305522822000</v>
      </c>
    </row>
    <row r="53" spans="2:26" ht="15.5" x14ac:dyDescent="0.35">
      <c r="C53" t="s">
        <v>84</v>
      </c>
      <c r="D53" s="5">
        <v>43618155</v>
      </c>
      <c r="E53" s="5">
        <v>31199147</v>
      </c>
      <c r="F53" s="5">
        <v>39544715</v>
      </c>
      <c r="G53" s="5">
        <v>35160072</v>
      </c>
      <c r="I53" s="5">
        <v>147289403</v>
      </c>
      <c r="J53" s="5">
        <v>149408207</v>
      </c>
      <c r="K53" s="5">
        <v>153765562</v>
      </c>
      <c r="L53" s="5">
        <v>394102632</v>
      </c>
      <c r="M53" s="5">
        <v>189832769</v>
      </c>
      <c r="N53" s="5">
        <v>66220006</v>
      </c>
      <c r="O53" s="5">
        <v>59602527</v>
      </c>
      <c r="P53" s="5">
        <v>63803313</v>
      </c>
      <c r="Q53" s="5">
        <v>64890712</v>
      </c>
      <c r="R53" s="5">
        <v>62566997</v>
      </c>
      <c r="S53" s="5">
        <v>67383684</v>
      </c>
      <c r="T53" s="5">
        <v>75654501</v>
      </c>
      <c r="U53" s="5">
        <v>51584132</v>
      </c>
      <c r="V53" s="5">
        <v>65458195</v>
      </c>
      <c r="W53" s="5">
        <v>593163761000</v>
      </c>
      <c r="X53" s="5">
        <v>525683298000</v>
      </c>
      <c r="Y53" s="5">
        <v>381095854000</v>
      </c>
      <c r="Z53" s="5">
        <v>799492049000</v>
      </c>
    </row>
    <row r="54" spans="2:26" ht="15.5" x14ac:dyDescent="0.35">
      <c r="C54" t="s">
        <v>85</v>
      </c>
      <c r="D54" s="5">
        <v>-13463432</v>
      </c>
      <c r="E54" s="5">
        <v>-12881065</v>
      </c>
      <c r="F54" s="5">
        <v>-17749579</v>
      </c>
      <c r="G54" s="5">
        <v>-12165743</v>
      </c>
      <c r="I54" s="5">
        <v>-53626636</v>
      </c>
      <c r="J54" s="5">
        <v>-52924317</v>
      </c>
      <c r="K54" s="5">
        <v>-49801698</v>
      </c>
      <c r="L54" s="5">
        <v>-53259701</v>
      </c>
      <c r="M54" s="5">
        <v>-45372111</v>
      </c>
      <c r="N54" s="5">
        <v>-41688743</v>
      </c>
      <c r="O54" s="5">
        <v>-41665897</v>
      </c>
      <c r="P54" s="5">
        <v>-41399798</v>
      </c>
      <c r="Q54" s="5">
        <v>-40679820</v>
      </c>
      <c r="R54" s="5">
        <v>-36384444</v>
      </c>
      <c r="S54" s="5">
        <v>-35122580</v>
      </c>
      <c r="T54" s="5">
        <v>-36734666</v>
      </c>
      <c r="U54" s="5">
        <v>-37763120</v>
      </c>
      <c r="V54" s="5">
        <v>-42547620</v>
      </c>
      <c r="W54" s="5">
        <v>-383743917000</v>
      </c>
      <c r="X54" s="5">
        <v>-347868033000</v>
      </c>
      <c r="Y54" s="5">
        <v>-359093353000</v>
      </c>
      <c r="Z54" s="5">
        <v>-392917419000</v>
      </c>
    </row>
    <row r="55" spans="2:26" ht="15.5" x14ac:dyDescent="0.35">
      <c r="C55" t="s">
        <v>387</v>
      </c>
      <c r="D55" s="5">
        <v>-13463432</v>
      </c>
      <c r="E55" s="5">
        <v>-12881065</v>
      </c>
      <c r="F55" s="5">
        <v>-17749579</v>
      </c>
      <c r="G55" s="5">
        <v>-12165743</v>
      </c>
      <c r="I55" s="5">
        <v>-53626636</v>
      </c>
      <c r="J55" s="5">
        <v>-52924317</v>
      </c>
      <c r="K55" s="5">
        <v>-49801698</v>
      </c>
      <c r="L55" s="5">
        <v>-53259701</v>
      </c>
      <c r="M55" s="5">
        <v>-45372111</v>
      </c>
      <c r="N55" s="5">
        <v>-41688743</v>
      </c>
      <c r="O55" s="5">
        <v>-41665897</v>
      </c>
      <c r="P55" s="5">
        <v>-41399798</v>
      </c>
      <c r="Q55" s="5">
        <v>-40679820</v>
      </c>
      <c r="R55" s="5">
        <v>-36384444</v>
      </c>
      <c r="S55" s="5">
        <v>-35122580</v>
      </c>
    </row>
    <row r="56" spans="2:26" ht="15.5" x14ac:dyDescent="0.35">
      <c r="C56" t="s">
        <v>94</v>
      </c>
      <c r="D56" s="5">
        <v>30154723</v>
      </c>
      <c r="E56" s="5">
        <v>18318082</v>
      </c>
      <c r="F56" s="5">
        <v>21795136</v>
      </c>
      <c r="G56" s="5">
        <v>22994329</v>
      </c>
      <c r="I56" s="5">
        <v>93662767</v>
      </c>
      <c r="J56" s="5">
        <v>96483890</v>
      </c>
      <c r="K56" s="5">
        <v>103963864</v>
      </c>
      <c r="L56" s="5">
        <v>340842931</v>
      </c>
      <c r="M56" s="5">
        <v>144460658</v>
      </c>
      <c r="N56" s="5">
        <v>24531263</v>
      </c>
      <c r="O56" s="5">
        <v>17936630</v>
      </c>
      <c r="P56" s="5">
        <v>22403515</v>
      </c>
      <c r="Q56" s="5">
        <v>24210892</v>
      </c>
      <c r="R56" s="5">
        <v>26182553</v>
      </c>
      <c r="S56" s="5">
        <v>32261104</v>
      </c>
      <c r="T56" s="5">
        <v>38919835</v>
      </c>
      <c r="U56" s="5">
        <v>13821012</v>
      </c>
      <c r="V56" s="5">
        <v>22910575</v>
      </c>
      <c r="W56" s="5">
        <v>209419844000</v>
      </c>
      <c r="X56" s="5">
        <v>177815265000</v>
      </c>
      <c r="Y56" s="5">
        <v>22002501000</v>
      </c>
      <c r="Z56" s="5">
        <v>406574630000</v>
      </c>
    </row>
    <row r="57" spans="2:26" ht="15.5" x14ac:dyDescent="0.35">
      <c r="C57" t="s">
        <v>95</v>
      </c>
      <c r="D57" s="5">
        <v>2790646</v>
      </c>
      <c r="E57" s="5">
        <v>-2070677</v>
      </c>
      <c r="F57" s="5">
        <v>-5755823</v>
      </c>
      <c r="G57" s="5">
        <v>-307357</v>
      </c>
      <c r="I57" s="5">
        <v>-7322865</v>
      </c>
      <c r="J57" s="5">
        <v>-11776053</v>
      </c>
      <c r="K57" s="5">
        <v>14587618</v>
      </c>
      <c r="L57" s="5">
        <v>-8390547</v>
      </c>
      <c r="M57" s="5">
        <v>-2074526</v>
      </c>
      <c r="N57" s="5">
        <v>-24190630</v>
      </c>
      <c r="O57" s="5">
        <v>-72991989</v>
      </c>
      <c r="P57" s="5">
        <v>-9810383</v>
      </c>
      <c r="Q57" s="5">
        <v>-7065821</v>
      </c>
      <c r="R57" s="5">
        <v>-16055350</v>
      </c>
      <c r="S57" s="5">
        <v>-16730473</v>
      </c>
      <c r="T57" s="5">
        <v>-11071397</v>
      </c>
      <c r="U57" s="5">
        <v>-179852</v>
      </c>
      <c r="V57" s="5">
        <v>-5756881</v>
      </c>
      <c r="W57" s="5">
        <v>-23599707000</v>
      </c>
      <c r="X57" s="5">
        <v>-52141048000</v>
      </c>
      <c r="Y57" s="5">
        <v>-20640378000</v>
      </c>
      <c r="Z57" s="5">
        <v>-98457579000</v>
      </c>
    </row>
    <row r="58" spans="2:26" ht="15.5" x14ac:dyDescent="0.35">
      <c r="C58" t="s">
        <v>253</v>
      </c>
      <c r="D58" s="5">
        <v>872612</v>
      </c>
      <c r="E58" s="5">
        <v>836660</v>
      </c>
      <c r="F58" s="5">
        <v>786245</v>
      </c>
      <c r="G58" s="5">
        <v>1686903</v>
      </c>
      <c r="I58" s="5">
        <v>3988487</v>
      </c>
      <c r="J58" s="5">
        <v>-7744157</v>
      </c>
      <c r="K58" s="5">
        <v>6068652</v>
      </c>
      <c r="L58" s="5">
        <v>2546241</v>
      </c>
      <c r="M58" s="5">
        <v>2447274</v>
      </c>
      <c r="N58" s="5">
        <v>1716284</v>
      </c>
      <c r="O58" s="5">
        <v>1544499</v>
      </c>
      <c r="P58" s="5">
        <v>729600</v>
      </c>
      <c r="Q58" s="5">
        <v>149744</v>
      </c>
      <c r="R58" s="5">
        <v>1807852</v>
      </c>
      <c r="S58" s="5">
        <v>1420847</v>
      </c>
      <c r="T58" s="5">
        <v>1952071</v>
      </c>
      <c r="U58" s="5">
        <v>1515312</v>
      </c>
      <c r="V58" s="5">
        <v>1538793</v>
      </c>
      <c r="W58" s="5">
        <v>9486561000</v>
      </c>
      <c r="X58" s="5">
        <v>11988604000</v>
      </c>
      <c r="Y58" s="5">
        <v>18436253000</v>
      </c>
      <c r="Z58" s="5">
        <v>-13981948000</v>
      </c>
    </row>
    <row r="59" spans="2:26" ht="15.5" x14ac:dyDescent="0.35">
      <c r="C59" t="s">
        <v>27</v>
      </c>
      <c r="D59" s="5">
        <v>-8630320</v>
      </c>
      <c r="E59" s="5">
        <v>-7815769</v>
      </c>
      <c r="F59" s="5">
        <v>-7954898</v>
      </c>
      <c r="G59" s="5">
        <v>-7675592</v>
      </c>
      <c r="I59" s="5">
        <v>-28467496</v>
      </c>
      <c r="J59" s="5">
        <v>-26135316</v>
      </c>
      <c r="K59" s="5">
        <v>-22402552</v>
      </c>
      <c r="L59" s="5">
        <v>-13294024</v>
      </c>
      <c r="M59" s="5">
        <v>-10346621</v>
      </c>
      <c r="N59" s="5">
        <v>-10351653</v>
      </c>
      <c r="O59" s="5">
        <v>-11442359</v>
      </c>
      <c r="P59" s="5">
        <v>-11385834</v>
      </c>
      <c r="Q59" s="5">
        <v>-9549359</v>
      </c>
      <c r="R59" s="5">
        <v>-9839399</v>
      </c>
      <c r="S59" s="5">
        <v>-10319789</v>
      </c>
      <c r="T59" s="5">
        <v>-12181487</v>
      </c>
      <c r="U59" s="5">
        <v>-14414082</v>
      </c>
      <c r="V59" s="5">
        <v>-15033374</v>
      </c>
      <c r="W59" s="5">
        <v>-118118893000</v>
      </c>
      <c r="X59" s="5">
        <v>-92496254000</v>
      </c>
      <c r="Y59" s="5">
        <v>-81219282000</v>
      </c>
      <c r="Z59" s="5">
        <v>-64490796000</v>
      </c>
    </row>
    <row r="60" spans="2:26" ht="15.5" x14ac:dyDescent="0.35">
      <c r="C60" t="s">
        <v>431</v>
      </c>
      <c r="D60" s="5">
        <v>3329282</v>
      </c>
      <c r="E60" s="5">
        <v>3029870</v>
      </c>
      <c r="F60" s="5">
        <v>2774189</v>
      </c>
      <c r="G60" s="5">
        <v>4083621</v>
      </c>
      <c r="I60" s="5">
        <v>14376373</v>
      </c>
      <c r="J60" s="5">
        <v>16587024</v>
      </c>
      <c r="K60" s="5">
        <v>13960646</v>
      </c>
      <c r="L60" s="5">
        <v>3161653</v>
      </c>
      <c r="M60" s="5">
        <v>714537</v>
      </c>
      <c r="N60" s="5">
        <v>1066479</v>
      </c>
      <c r="O60" s="5">
        <v>1334830</v>
      </c>
      <c r="P60" s="5">
        <v>1078857</v>
      </c>
      <c r="Q60" s="5">
        <v>1132030</v>
      </c>
      <c r="R60" s="5">
        <v>951033</v>
      </c>
      <c r="S60" s="5">
        <v>1028955</v>
      </c>
      <c r="T60" s="5">
        <v>860581</v>
      </c>
      <c r="U60" s="5">
        <v>796169</v>
      </c>
      <c r="V60" s="5">
        <v>850822</v>
      </c>
      <c r="W60" s="5">
        <v>13262758000</v>
      </c>
    </row>
    <row r="61" spans="2:26" ht="15.5" x14ac:dyDescent="0.35">
      <c r="C61" t="s">
        <v>432</v>
      </c>
      <c r="D61" s="5">
        <v>5410436</v>
      </c>
      <c r="E61" s="5">
        <v>1091209</v>
      </c>
      <c r="F61" s="5">
        <v>474642</v>
      </c>
      <c r="G61" s="5">
        <v>1717813</v>
      </c>
      <c r="I61" s="5">
        <v>4316886</v>
      </c>
      <c r="J61" s="5">
        <v>5217540</v>
      </c>
      <c r="K61" s="5">
        <v>4104738</v>
      </c>
      <c r="L61" s="5">
        <v>496423</v>
      </c>
      <c r="M61" s="5">
        <v>1779217</v>
      </c>
      <c r="N61" s="5">
        <v>-521092</v>
      </c>
      <c r="O61" s="5">
        <v>1286027</v>
      </c>
      <c r="P61" s="5">
        <v>-704416</v>
      </c>
      <c r="Q61" s="5">
        <v>588311</v>
      </c>
      <c r="R61" s="5">
        <v>748011</v>
      </c>
      <c r="S61" s="5">
        <v>4709981</v>
      </c>
      <c r="T61" s="5">
        <v>1562772</v>
      </c>
      <c r="U61" s="5">
        <v>4459701</v>
      </c>
      <c r="V61" s="5">
        <v>1408058</v>
      </c>
      <c r="W61" s="5">
        <v>6206947000</v>
      </c>
      <c r="X61" s="5">
        <v>6351816000</v>
      </c>
      <c r="Y61" s="5">
        <v>38860363000</v>
      </c>
      <c r="Z61" s="5">
        <v>-27932073000</v>
      </c>
    </row>
    <row r="62" spans="2:26" ht="15.5" x14ac:dyDescent="0.35">
      <c r="C62" t="s">
        <v>433</v>
      </c>
      <c r="D62" s="5">
        <v>2777769</v>
      </c>
      <c r="E62" s="5">
        <v>75137</v>
      </c>
      <c r="F62" s="5">
        <v>86961</v>
      </c>
      <c r="G62" s="5">
        <v>172281</v>
      </c>
      <c r="I62" s="5">
        <v>486974</v>
      </c>
      <c r="J62" s="5">
        <v>1018399</v>
      </c>
      <c r="K62" s="5">
        <v>534672</v>
      </c>
      <c r="L62" s="5">
        <v>428868</v>
      </c>
      <c r="M62" s="5">
        <v>1835497</v>
      </c>
      <c r="N62" s="5">
        <v>-13710406</v>
      </c>
      <c r="W62" s="5">
        <v>50117335000</v>
      </c>
      <c r="X62" s="5">
        <v>3989257000</v>
      </c>
      <c r="Y62" s="5">
        <v>1078661000</v>
      </c>
      <c r="Z62" s="5">
        <v>5307671000</v>
      </c>
    </row>
    <row r="63" spans="2:26" ht="15.5" x14ac:dyDescent="0.35">
      <c r="C63" t="s">
        <v>81</v>
      </c>
      <c r="D63" s="5">
        <v>-969133</v>
      </c>
      <c r="E63" s="5">
        <v>712216</v>
      </c>
      <c r="F63" s="5">
        <v>-1922962</v>
      </c>
      <c r="G63" s="5">
        <v>-292383</v>
      </c>
      <c r="I63" s="5">
        <v>-2024089</v>
      </c>
      <c r="J63" s="5">
        <v>-719543</v>
      </c>
      <c r="K63" s="5">
        <v>12321462</v>
      </c>
      <c r="L63" s="5">
        <v>-1729708</v>
      </c>
      <c r="M63" s="5">
        <v>1495570</v>
      </c>
      <c r="N63" s="5">
        <v>-2390242</v>
      </c>
      <c r="O63" s="5">
        <v>-65714986</v>
      </c>
      <c r="P63" s="5">
        <v>471410</v>
      </c>
      <c r="Q63" s="5">
        <v>613453</v>
      </c>
      <c r="R63" s="5">
        <v>-9722847</v>
      </c>
      <c r="S63" s="5">
        <v>-13570467</v>
      </c>
      <c r="T63" s="5">
        <v>-3265334</v>
      </c>
      <c r="U63" s="5">
        <v>7463048</v>
      </c>
      <c r="V63" s="5">
        <v>5478820</v>
      </c>
      <c r="W63" s="5">
        <v>15445585000</v>
      </c>
      <c r="X63" s="5">
        <v>18025529000</v>
      </c>
      <c r="Y63" s="5">
        <v>2203627000</v>
      </c>
      <c r="Z63" s="5">
        <v>2639567000</v>
      </c>
    </row>
    <row r="64" spans="2:26" ht="15.5" x14ac:dyDescent="0.35">
      <c r="C64" t="s">
        <v>96</v>
      </c>
      <c r="D64" s="5">
        <v>2790646</v>
      </c>
      <c r="E64" s="5">
        <v>-2070677</v>
      </c>
      <c r="F64" s="5">
        <v>-5755823</v>
      </c>
      <c r="G64" s="5">
        <v>-307357</v>
      </c>
      <c r="I64" s="5">
        <v>-7322865</v>
      </c>
      <c r="J64" s="5">
        <v>-11776053</v>
      </c>
      <c r="K64" s="5">
        <v>14587618</v>
      </c>
      <c r="L64" s="5">
        <v>-8390547</v>
      </c>
      <c r="M64" s="5">
        <v>-2074526</v>
      </c>
      <c r="N64" s="5">
        <v>-24190630</v>
      </c>
      <c r="O64" s="5">
        <v>-72991989</v>
      </c>
      <c r="P64" s="5">
        <v>-9810383</v>
      </c>
      <c r="Q64" s="5">
        <v>-7065821</v>
      </c>
      <c r="R64" s="5">
        <v>-16055350</v>
      </c>
      <c r="S64" s="5">
        <v>-16730473</v>
      </c>
      <c r="T64" s="5">
        <v>-11071397</v>
      </c>
      <c r="U64" s="5">
        <v>-179852</v>
      </c>
      <c r="V64" s="5">
        <v>-5756881</v>
      </c>
      <c r="W64" s="5">
        <v>-23599707000</v>
      </c>
      <c r="X64" s="5">
        <v>-52141048000</v>
      </c>
      <c r="Y64" s="5">
        <v>-20640378000</v>
      </c>
      <c r="Z64" s="5">
        <v>-98457579000</v>
      </c>
    </row>
    <row r="65" spans="2:26" ht="15.5" x14ac:dyDescent="0.35">
      <c r="C65" t="s">
        <v>116</v>
      </c>
    </row>
    <row r="66" spans="2:26" ht="15.5" x14ac:dyDescent="0.35">
      <c r="C66" t="s">
        <v>29</v>
      </c>
      <c r="D66" s="5">
        <v>32945369</v>
      </c>
      <c r="E66" s="5">
        <v>16247405</v>
      </c>
      <c r="F66" s="5">
        <v>16039313</v>
      </c>
      <c r="G66" s="5">
        <v>22686972</v>
      </c>
      <c r="I66" s="5">
        <v>86339902</v>
      </c>
      <c r="J66" s="5">
        <v>84707837</v>
      </c>
      <c r="K66" s="5">
        <v>118551482</v>
      </c>
      <c r="L66" s="5">
        <v>332452384</v>
      </c>
      <c r="M66" s="5">
        <v>142386132</v>
      </c>
      <c r="N66" s="5">
        <v>340633</v>
      </c>
      <c r="O66" s="5">
        <v>-55055359</v>
      </c>
      <c r="P66" s="5">
        <v>12593132</v>
      </c>
      <c r="Q66" s="5">
        <v>17145071</v>
      </c>
      <c r="R66" s="5">
        <v>10127203</v>
      </c>
      <c r="S66" s="5">
        <v>15530631</v>
      </c>
      <c r="T66" s="5">
        <v>27848438</v>
      </c>
      <c r="U66" s="5">
        <v>13641160</v>
      </c>
      <c r="V66" s="5">
        <v>17153694</v>
      </c>
      <c r="W66" s="5">
        <v>185820137000</v>
      </c>
      <c r="X66" s="5">
        <v>125674217000</v>
      </c>
      <c r="Y66" s="5">
        <v>1362123000</v>
      </c>
      <c r="Z66" s="5">
        <v>308117051000</v>
      </c>
    </row>
    <row r="67" spans="2:26" ht="15.5" x14ac:dyDescent="0.35">
      <c r="C67" t="s">
        <v>28</v>
      </c>
      <c r="D67" s="5">
        <v>-3054005</v>
      </c>
      <c r="E67" s="5">
        <v>-1981219</v>
      </c>
      <c r="F67" s="5">
        <v>-1023068</v>
      </c>
      <c r="G67" s="5">
        <v>-2421570</v>
      </c>
      <c r="I67" s="5">
        <v>-7255289</v>
      </c>
      <c r="J67" s="5">
        <v>-7728522</v>
      </c>
      <c r="K67" s="5">
        <v>-8554942</v>
      </c>
      <c r="L67" s="5">
        <v>-5454793</v>
      </c>
      <c r="M67" s="5">
        <v>-3308968</v>
      </c>
      <c r="N67" s="5">
        <v>-2661513</v>
      </c>
      <c r="O67" s="5">
        <v>-5162519</v>
      </c>
      <c r="P67" s="5">
        <v>-5179399</v>
      </c>
      <c r="Q67" s="5">
        <v>-5608023</v>
      </c>
      <c r="R67" s="5">
        <v>507740</v>
      </c>
      <c r="S67" s="5">
        <v>-5591395</v>
      </c>
      <c r="T67" s="5">
        <v>-6589644</v>
      </c>
      <c r="U67" s="5">
        <v>-6904024</v>
      </c>
      <c r="V67" s="5">
        <v>-7748808</v>
      </c>
      <c r="W67" s="5">
        <v>-43875311000</v>
      </c>
      <c r="X67" s="5">
        <v>-27164198000</v>
      </c>
      <c r="Y67" s="5">
        <v>-46147610000</v>
      </c>
      <c r="Z67" s="5">
        <v>-44480815000</v>
      </c>
    </row>
    <row r="68" spans="2:26" ht="15.5" x14ac:dyDescent="0.35">
      <c r="C68" t="s">
        <v>254</v>
      </c>
      <c r="D68" s="5">
        <v>29891364</v>
      </c>
      <c r="E68" s="5">
        <v>14266186</v>
      </c>
      <c r="F68" s="5">
        <v>15016245</v>
      </c>
      <c r="G68" s="5">
        <v>20265402</v>
      </c>
      <c r="I68" s="5">
        <v>79084613</v>
      </c>
      <c r="J68" s="5">
        <v>76979315</v>
      </c>
      <c r="K68" s="5">
        <v>109996540</v>
      </c>
      <c r="L68" s="5">
        <v>326997591</v>
      </c>
      <c r="M68" s="5">
        <v>139077164</v>
      </c>
      <c r="N68" s="5">
        <v>-2320880</v>
      </c>
      <c r="O68" s="5">
        <v>-60217878</v>
      </c>
      <c r="P68" s="5">
        <v>7413733</v>
      </c>
      <c r="Q68" s="5">
        <v>11537048</v>
      </c>
      <c r="R68" s="5">
        <v>10634943</v>
      </c>
      <c r="S68" s="5">
        <v>9939236</v>
      </c>
      <c r="T68" s="5">
        <v>21258794</v>
      </c>
      <c r="U68" s="5">
        <v>6737136</v>
      </c>
      <c r="V68" s="5">
        <v>9404886</v>
      </c>
      <c r="W68" s="5">
        <v>141944826000</v>
      </c>
      <c r="X68" s="5">
        <v>98510019000</v>
      </c>
      <c r="Y68" s="5">
        <v>-44785487000</v>
      </c>
      <c r="Z68" s="5">
        <v>263636236000</v>
      </c>
    </row>
    <row r="69" spans="2:26" ht="15.5" x14ac:dyDescent="0.35">
      <c r="C69" t="s">
        <v>255</v>
      </c>
      <c r="X69" s="5">
        <v>-30768033000</v>
      </c>
      <c r="Y69" s="5">
        <v>29155423000</v>
      </c>
      <c r="Z69" s="5">
        <v>-94512792000</v>
      </c>
    </row>
    <row r="70" spans="2:26" ht="15.5" x14ac:dyDescent="0.35">
      <c r="C70" t="s">
        <v>100</v>
      </c>
      <c r="D70" s="5">
        <v>29891364</v>
      </c>
      <c r="E70" s="5">
        <v>14266186</v>
      </c>
      <c r="F70" s="5">
        <v>15016245</v>
      </c>
      <c r="G70" s="5">
        <v>20265402</v>
      </c>
      <c r="I70" s="5">
        <v>79084613</v>
      </c>
      <c r="J70" s="5">
        <v>76979315</v>
      </c>
      <c r="K70" s="5">
        <v>109996540</v>
      </c>
      <c r="L70" s="5">
        <v>326997591</v>
      </c>
      <c r="M70" s="5">
        <v>139077164</v>
      </c>
      <c r="N70" s="5">
        <v>-2320880</v>
      </c>
      <c r="O70" s="5">
        <v>-60217878</v>
      </c>
      <c r="P70" s="5">
        <v>7413733</v>
      </c>
      <c r="Q70" s="5">
        <v>11537048</v>
      </c>
      <c r="R70" s="5">
        <v>10634943</v>
      </c>
      <c r="S70" s="5">
        <v>9939236</v>
      </c>
      <c r="T70" s="5">
        <v>21258794</v>
      </c>
      <c r="U70" s="5">
        <v>6737136</v>
      </c>
      <c r="V70" s="5">
        <v>9404886</v>
      </c>
      <c r="W70" s="5">
        <v>141944826000</v>
      </c>
      <c r="X70" s="5">
        <v>67741986000</v>
      </c>
      <c r="Y70" s="5">
        <v>-15630064000</v>
      </c>
      <c r="Z70" s="5">
        <v>169123444000</v>
      </c>
    </row>
    <row r="71" spans="2:26" ht="15.5" x14ac:dyDescent="0.35">
      <c r="C71" t="s">
        <v>101</v>
      </c>
      <c r="D71" s="5">
        <v>-9025398</v>
      </c>
      <c r="E71" s="5">
        <v>-2482366</v>
      </c>
      <c r="F71" s="5">
        <v>-2313166</v>
      </c>
      <c r="G71" s="5">
        <v>-5620183</v>
      </c>
      <c r="I71" s="5">
        <v>-9135958</v>
      </c>
      <c r="J71" s="5">
        <v>-7352968</v>
      </c>
      <c r="K71" s="5">
        <v>4093912</v>
      </c>
      <c r="L71" s="5">
        <v>-12521025</v>
      </c>
      <c r="M71" s="5">
        <v>5129799</v>
      </c>
      <c r="N71" s="5">
        <v>-123861</v>
      </c>
      <c r="O71" s="5">
        <v>4441577</v>
      </c>
      <c r="P71" s="5">
        <v>-4102056</v>
      </c>
      <c r="Q71" s="5">
        <v>1275365</v>
      </c>
      <c r="R71" s="5">
        <v>2113674</v>
      </c>
      <c r="S71" s="5">
        <v>-4820388</v>
      </c>
      <c r="T71" s="5">
        <v>-1759820</v>
      </c>
      <c r="U71" s="5">
        <v>-13590829</v>
      </c>
      <c r="V71" s="5">
        <v>-4866881</v>
      </c>
      <c r="W71" s="5">
        <v>-12446312000</v>
      </c>
    </row>
    <row r="72" spans="2:26" ht="15.5" x14ac:dyDescent="0.35">
      <c r="C72" t="s">
        <v>103</v>
      </c>
      <c r="D72" s="5">
        <v>20865966</v>
      </c>
      <c r="E72" s="5">
        <v>11783820</v>
      </c>
      <c r="F72" s="5">
        <v>12703079</v>
      </c>
      <c r="G72" s="5">
        <v>14645219</v>
      </c>
      <c r="I72" s="5">
        <v>69948655</v>
      </c>
      <c r="J72" s="5">
        <v>69626347</v>
      </c>
      <c r="K72" s="5">
        <v>114090452</v>
      </c>
      <c r="L72" s="5">
        <v>314476566</v>
      </c>
      <c r="M72" s="5">
        <v>144206963</v>
      </c>
      <c r="N72" s="5">
        <v>-2444741</v>
      </c>
      <c r="O72" s="5">
        <v>-55776301</v>
      </c>
      <c r="P72" s="5">
        <v>3311677</v>
      </c>
      <c r="Q72" s="5">
        <v>12812413</v>
      </c>
      <c r="R72" s="5">
        <v>12748617</v>
      </c>
      <c r="S72" s="5">
        <v>5118848</v>
      </c>
      <c r="T72" s="5">
        <v>19498974</v>
      </c>
      <c r="U72" s="5">
        <v>-6853693</v>
      </c>
      <c r="V72" s="5">
        <v>4538005</v>
      </c>
      <c r="W72" s="5">
        <v>129498514000</v>
      </c>
      <c r="X72" s="5">
        <v>67741986000</v>
      </c>
      <c r="Y72" s="5">
        <v>-15630064000</v>
      </c>
      <c r="Z72" s="5">
        <v>169123444000</v>
      </c>
    </row>
    <row r="73" spans="2:26" ht="15.5" x14ac:dyDescent="0.35">
      <c r="C73" t="s">
        <v>104</v>
      </c>
      <c r="D73" s="5">
        <v>29891364</v>
      </c>
      <c r="E73" s="5">
        <v>14266186</v>
      </c>
      <c r="F73" s="5">
        <v>15016245</v>
      </c>
      <c r="G73" s="5">
        <v>20265402</v>
      </c>
      <c r="I73" s="5">
        <v>79084613</v>
      </c>
      <c r="J73" s="5">
        <v>76979315</v>
      </c>
      <c r="K73" s="5">
        <v>109996540</v>
      </c>
      <c r="L73" s="5">
        <v>326997591</v>
      </c>
      <c r="M73" s="5">
        <v>139077164</v>
      </c>
      <c r="N73" s="5">
        <v>-2320880</v>
      </c>
      <c r="O73" s="5">
        <v>-60217878</v>
      </c>
      <c r="P73" s="5">
        <v>7413733</v>
      </c>
      <c r="Q73" s="5">
        <v>11537048</v>
      </c>
      <c r="R73" s="5">
        <v>10634943</v>
      </c>
      <c r="S73" s="5">
        <v>9939236</v>
      </c>
      <c r="T73" s="5">
        <v>21258794</v>
      </c>
      <c r="U73" s="5">
        <v>6737136</v>
      </c>
      <c r="V73" s="5">
        <v>9404886</v>
      </c>
      <c r="W73" s="5">
        <v>141944826000</v>
      </c>
      <c r="X73" s="5">
        <v>67741986000</v>
      </c>
      <c r="Y73" s="5">
        <v>-15630064000</v>
      </c>
      <c r="Z73" s="5">
        <v>169123444000</v>
      </c>
    </row>
    <row r="74" spans="2:26" ht="15.5" x14ac:dyDescent="0.35">
      <c r="C74" t="s">
        <v>8</v>
      </c>
      <c r="D74" s="5">
        <v>13420157</v>
      </c>
      <c r="E74" s="5">
        <v>7684763</v>
      </c>
      <c r="F74" s="5">
        <v>6703959</v>
      </c>
      <c r="G74" s="5">
        <v>8249290</v>
      </c>
      <c r="I74" s="5">
        <v>43245669</v>
      </c>
      <c r="J74" s="5">
        <v>43551414</v>
      </c>
      <c r="K74" s="5">
        <v>78698710</v>
      </c>
      <c r="L74" s="5">
        <v>201151348</v>
      </c>
      <c r="M74" s="5">
        <v>97267941</v>
      </c>
      <c r="N74" s="5">
        <v>-3719673</v>
      </c>
      <c r="O74" s="5">
        <v>-32363855</v>
      </c>
      <c r="P74" s="5">
        <v>2109007</v>
      </c>
      <c r="Q74" s="5">
        <v>10757728</v>
      </c>
      <c r="R74" s="5">
        <v>13410723</v>
      </c>
      <c r="S74" s="5">
        <v>2567897</v>
      </c>
      <c r="T74" s="5">
        <v>14324267</v>
      </c>
      <c r="U74" s="5">
        <v>-6523795</v>
      </c>
      <c r="V74" s="5">
        <v>2641127</v>
      </c>
      <c r="W74" s="5">
        <v>80742592000</v>
      </c>
      <c r="X74" s="5">
        <v>67741986000</v>
      </c>
      <c r="Y74" s="5">
        <v>-15630064000</v>
      </c>
      <c r="Z74" s="5">
        <v>169123444000</v>
      </c>
    </row>
    <row r="75" spans="2:26" ht="15.5" x14ac:dyDescent="0.35">
      <c r="C75" t="s">
        <v>105</v>
      </c>
      <c r="D75" s="5">
        <v>7445809</v>
      </c>
      <c r="E75" s="5">
        <v>4099057</v>
      </c>
      <c r="F75" s="5">
        <v>5999120</v>
      </c>
      <c r="G75" s="5">
        <v>6395929</v>
      </c>
      <c r="I75" s="5">
        <v>26702986</v>
      </c>
      <c r="J75" s="5">
        <v>26074933</v>
      </c>
      <c r="K75" s="5">
        <v>35391742</v>
      </c>
      <c r="L75" s="5">
        <v>113325218</v>
      </c>
      <c r="M75" s="5">
        <v>46939022</v>
      </c>
      <c r="N75" s="5">
        <v>1274932</v>
      </c>
      <c r="O75" s="5">
        <v>-23412446</v>
      </c>
      <c r="P75" s="5">
        <v>1202670</v>
      </c>
      <c r="Q75" s="5">
        <v>2054685</v>
      </c>
      <c r="R75" s="5">
        <v>-662106</v>
      </c>
      <c r="S75" s="5">
        <v>2550951</v>
      </c>
      <c r="T75" s="5">
        <v>5174707</v>
      </c>
      <c r="U75" s="5">
        <v>-329898</v>
      </c>
      <c r="V75" s="5">
        <v>1896878</v>
      </c>
      <c r="W75" s="5">
        <v>48755922000</v>
      </c>
    </row>
    <row r="76" spans="2:26" ht="15.5" x14ac:dyDescent="0.35">
      <c r="C76" t="s">
        <v>106</v>
      </c>
      <c r="D76" s="5">
        <v>29891364</v>
      </c>
      <c r="E76" s="5">
        <v>14266186</v>
      </c>
      <c r="F76" s="5">
        <v>15016245</v>
      </c>
      <c r="G76" s="5">
        <v>20265402</v>
      </c>
      <c r="I76" s="5">
        <v>79084613</v>
      </c>
      <c r="J76" s="5">
        <v>76979315</v>
      </c>
      <c r="K76" s="5">
        <v>109996540</v>
      </c>
      <c r="L76" s="5">
        <v>326997591</v>
      </c>
      <c r="M76" s="5">
        <v>139077164</v>
      </c>
      <c r="N76" s="5">
        <v>-2320880</v>
      </c>
      <c r="O76" s="5">
        <v>-60217878</v>
      </c>
      <c r="P76" s="5">
        <v>7413733</v>
      </c>
      <c r="Q76" s="5">
        <v>11537048</v>
      </c>
      <c r="R76" s="5">
        <v>10634943</v>
      </c>
      <c r="S76" s="5">
        <v>9939236</v>
      </c>
      <c r="T76" s="5">
        <v>21258794</v>
      </c>
      <c r="U76" s="5">
        <v>6737136</v>
      </c>
      <c r="V76" s="5">
        <v>9404886</v>
      </c>
      <c r="W76" s="5">
        <v>141944826000</v>
      </c>
      <c r="X76" s="5">
        <v>67741986000</v>
      </c>
      <c r="Y76" s="5">
        <v>-15630064000</v>
      </c>
      <c r="Z76" s="5">
        <v>169123444000</v>
      </c>
    </row>
    <row r="77" spans="2:26" ht="15.5" x14ac:dyDescent="0.35">
      <c r="C77" t="s">
        <v>107</v>
      </c>
      <c r="D77" s="5">
        <v>20865966</v>
      </c>
      <c r="E77" s="5">
        <v>11783820</v>
      </c>
      <c r="F77" s="5">
        <v>12703079</v>
      </c>
      <c r="G77" s="5">
        <v>14645219</v>
      </c>
      <c r="I77" s="5">
        <v>69948655</v>
      </c>
      <c r="J77" s="5">
        <v>69626347</v>
      </c>
      <c r="K77" s="5">
        <v>114090452</v>
      </c>
      <c r="L77" s="5">
        <v>314476566</v>
      </c>
      <c r="M77" s="5">
        <v>144206963</v>
      </c>
      <c r="N77" s="5">
        <v>-2444741</v>
      </c>
      <c r="O77" s="5">
        <v>-55776301</v>
      </c>
      <c r="P77" s="5">
        <v>3311677</v>
      </c>
      <c r="Q77" s="5">
        <v>12812413</v>
      </c>
      <c r="R77" s="5">
        <v>12748617</v>
      </c>
      <c r="S77" s="5">
        <v>5118848</v>
      </c>
      <c r="T77" s="5">
        <v>19498974</v>
      </c>
      <c r="U77" s="5">
        <v>-6853693</v>
      </c>
      <c r="V77" s="5">
        <v>4538005</v>
      </c>
      <c r="W77" s="5">
        <v>129498514000</v>
      </c>
      <c r="X77" s="5">
        <v>67741986000</v>
      </c>
      <c r="Y77" s="5">
        <v>-15630064000</v>
      </c>
      <c r="Z77" s="5">
        <v>169123444000</v>
      </c>
    </row>
    <row r="78" spans="2:26" ht="15.5" x14ac:dyDescent="0.35">
      <c r="C78" t="s">
        <v>108</v>
      </c>
      <c r="D78" s="5">
        <v>20865966</v>
      </c>
      <c r="E78" s="5">
        <v>11783820</v>
      </c>
      <c r="F78" s="5">
        <v>12703079</v>
      </c>
      <c r="G78" s="5">
        <v>14645219</v>
      </c>
      <c r="I78" s="5">
        <v>69948655</v>
      </c>
      <c r="J78" s="5">
        <v>69626347</v>
      </c>
      <c r="K78" s="5">
        <v>114090452</v>
      </c>
      <c r="L78" s="5">
        <v>314476566</v>
      </c>
      <c r="M78" s="5">
        <v>144206963</v>
      </c>
      <c r="N78" s="5">
        <v>-2444741</v>
      </c>
      <c r="O78" s="5">
        <v>-55776301</v>
      </c>
      <c r="P78" s="5">
        <v>3311677</v>
      </c>
      <c r="Q78" s="5">
        <v>12812413</v>
      </c>
      <c r="R78" s="5">
        <v>12748617</v>
      </c>
      <c r="S78" s="5">
        <v>5118848</v>
      </c>
      <c r="T78" s="5">
        <v>19498974</v>
      </c>
      <c r="U78" s="5">
        <v>-6853693</v>
      </c>
      <c r="V78" s="5">
        <v>4538005</v>
      </c>
      <c r="W78" s="5">
        <v>129498514000</v>
      </c>
      <c r="X78" s="5">
        <v>67741986000</v>
      </c>
      <c r="Y78" s="5">
        <v>-15630064000</v>
      </c>
      <c r="Z78" s="5">
        <v>169123444000</v>
      </c>
    </row>
    <row r="80" spans="2:26" ht="15.5" x14ac:dyDescent="0.35">
      <c r="B80" t="s">
        <v>109</v>
      </c>
      <c r="C80" t="s">
        <v>110</v>
      </c>
    </row>
    <row r="81" spans="3:26" ht="15.5" x14ac:dyDescent="0.35">
      <c r="C81" t="s">
        <v>437</v>
      </c>
    </row>
    <row r="82" spans="3:26" ht="15.5" x14ac:dyDescent="0.35">
      <c r="C82" t="s">
        <v>20</v>
      </c>
      <c r="D82" s="5">
        <v>370104520</v>
      </c>
      <c r="E82" s="5">
        <v>337247590</v>
      </c>
      <c r="F82" s="5">
        <v>317735830</v>
      </c>
      <c r="G82" s="5">
        <v>329152710</v>
      </c>
      <c r="I82" s="5">
        <v>317735830</v>
      </c>
      <c r="J82" s="5">
        <v>333175004</v>
      </c>
      <c r="K82" s="5">
        <v>387822048</v>
      </c>
      <c r="L82" s="5">
        <v>416995130</v>
      </c>
      <c r="M82" s="5">
        <v>234790065</v>
      </c>
      <c r="N82" s="5">
        <v>104192237</v>
      </c>
      <c r="O82" s="5">
        <v>68955581</v>
      </c>
      <c r="P82" s="5">
        <v>55627181</v>
      </c>
      <c r="Q82" s="5">
        <v>73389597</v>
      </c>
      <c r="R82" s="5">
        <v>70175484</v>
      </c>
      <c r="S82" s="5">
        <v>60767464</v>
      </c>
      <c r="T82" s="5">
        <v>67419932</v>
      </c>
      <c r="U82" s="5">
        <v>48350351</v>
      </c>
      <c r="V82" s="5">
        <v>39608209</v>
      </c>
      <c r="W82" s="5">
        <v>385514724000</v>
      </c>
      <c r="X82" s="5">
        <v>544217904000</v>
      </c>
      <c r="Y82" s="5">
        <v>620478048000</v>
      </c>
      <c r="Z82" s="5">
        <v>984007734000</v>
      </c>
    </row>
    <row r="83" spans="3:26" ht="15.5" x14ac:dyDescent="0.35">
      <c r="C83" t="s">
        <v>395</v>
      </c>
      <c r="D83" s="5">
        <v>148125225</v>
      </c>
      <c r="E83" s="5">
        <v>142556414</v>
      </c>
      <c r="F83" s="5">
        <v>142418713</v>
      </c>
      <c r="G83" s="5">
        <v>138017058</v>
      </c>
      <c r="I83" s="5">
        <v>142418713</v>
      </c>
      <c r="J83" s="5">
        <v>128367797</v>
      </c>
      <c r="K83" s="5">
        <v>123548179</v>
      </c>
      <c r="L83" s="5">
        <v>189547938</v>
      </c>
      <c r="M83" s="5">
        <v>160027271</v>
      </c>
      <c r="N83" s="5">
        <v>103918533</v>
      </c>
      <c r="O83" s="5">
        <v>117504821</v>
      </c>
      <c r="P83" s="5">
        <v>129135879</v>
      </c>
      <c r="Q83" s="5">
        <v>106811288</v>
      </c>
      <c r="R83" s="5">
        <v>82182055</v>
      </c>
      <c r="S83" s="5">
        <v>85802677</v>
      </c>
      <c r="T83" s="5">
        <v>83161842</v>
      </c>
      <c r="U83" s="5">
        <v>93739636</v>
      </c>
      <c r="V83" s="5">
        <v>97195817</v>
      </c>
      <c r="W83" s="5">
        <v>821500012000</v>
      </c>
      <c r="X83" s="5">
        <v>658090266000</v>
      </c>
      <c r="Y83" s="5">
        <v>604459514000</v>
      </c>
      <c r="Z83" s="5">
        <v>723055401000</v>
      </c>
    </row>
    <row r="84" spans="3:26" ht="15.5" x14ac:dyDescent="0.35">
      <c r="C84" t="s">
        <v>123</v>
      </c>
      <c r="D84" s="5">
        <v>3809644</v>
      </c>
      <c r="E84" s="5">
        <v>1143529</v>
      </c>
      <c r="F84" s="5">
        <v>1229409</v>
      </c>
      <c r="G84" s="5">
        <v>1308280</v>
      </c>
      <c r="I84" s="5">
        <v>1229409</v>
      </c>
      <c r="J84" s="5">
        <v>1186471</v>
      </c>
      <c r="K84" s="5">
        <v>1352402</v>
      </c>
      <c r="L84" s="5">
        <v>2294785</v>
      </c>
      <c r="M84" s="5">
        <v>926812</v>
      </c>
      <c r="N84" s="5">
        <v>350178</v>
      </c>
      <c r="O84" s="5">
        <v>750046</v>
      </c>
      <c r="P84" s="5">
        <v>1357076</v>
      </c>
      <c r="Q84" s="5">
        <v>3077626</v>
      </c>
      <c r="R84" s="5">
        <v>647707</v>
      </c>
      <c r="S84" s="5">
        <v>956140</v>
      </c>
      <c r="T84" s="5">
        <v>3310674</v>
      </c>
      <c r="U84" s="5">
        <v>989085</v>
      </c>
      <c r="V84" s="5">
        <v>1575753</v>
      </c>
      <c r="W84" s="5">
        <v>8618734000</v>
      </c>
      <c r="X84" s="5">
        <v>61622473000</v>
      </c>
    </row>
    <row r="85" spans="3:26" ht="15.5" x14ac:dyDescent="0.35">
      <c r="C85" t="s">
        <v>122</v>
      </c>
      <c r="D85" s="5">
        <v>16117243</v>
      </c>
      <c r="E85" s="5">
        <v>11754957</v>
      </c>
      <c r="F85" s="5">
        <v>12280630</v>
      </c>
      <c r="G85" s="5">
        <v>16090487</v>
      </c>
      <c r="I85" s="5">
        <v>12280630</v>
      </c>
      <c r="J85" s="5">
        <v>13868255</v>
      </c>
      <c r="K85" s="5">
        <v>9490679</v>
      </c>
      <c r="L85" s="5">
        <v>12441514</v>
      </c>
      <c r="M85" s="5">
        <v>6194447</v>
      </c>
      <c r="N85" s="5">
        <v>2495893</v>
      </c>
      <c r="O85" s="5">
        <v>1766376</v>
      </c>
      <c r="P85" s="5">
        <v>1978048</v>
      </c>
      <c r="Q85" s="5">
        <v>2120868</v>
      </c>
      <c r="R85" s="5">
        <v>1709499</v>
      </c>
      <c r="S85" s="5">
        <v>562556</v>
      </c>
      <c r="T85" s="5">
        <v>480369</v>
      </c>
      <c r="U85" s="5">
        <v>578822</v>
      </c>
      <c r="V85" s="5">
        <v>546137</v>
      </c>
      <c r="W85" s="5">
        <v>3037679000</v>
      </c>
      <c r="X85" s="5">
        <v>7587541000</v>
      </c>
    </row>
    <row r="86" spans="3:26" ht="15.5" x14ac:dyDescent="0.35">
      <c r="C86" t="s">
        <v>396</v>
      </c>
      <c r="D86" s="5">
        <v>148125225</v>
      </c>
      <c r="E86" s="5">
        <v>142556414</v>
      </c>
      <c r="F86" s="5">
        <v>142418713</v>
      </c>
      <c r="G86" s="5">
        <v>138017058</v>
      </c>
      <c r="I86" s="5">
        <v>142418713</v>
      </c>
      <c r="J86" s="5">
        <v>128367797</v>
      </c>
      <c r="K86" s="5">
        <v>123548179</v>
      </c>
      <c r="L86" s="5">
        <v>189547938</v>
      </c>
      <c r="M86" s="5">
        <v>160027271</v>
      </c>
      <c r="N86" s="5">
        <v>103918533</v>
      </c>
      <c r="O86" s="5">
        <v>117504821</v>
      </c>
      <c r="P86" s="5">
        <v>129135879</v>
      </c>
      <c r="Q86" s="5">
        <v>106811288</v>
      </c>
      <c r="R86" s="5">
        <v>82182055</v>
      </c>
      <c r="S86" s="5">
        <v>85802677</v>
      </c>
      <c r="T86" s="5">
        <v>83161842</v>
      </c>
      <c r="U86" s="5">
        <v>93739636</v>
      </c>
      <c r="V86" s="5">
        <v>97195817</v>
      </c>
      <c r="W86" s="5">
        <v>821500012000</v>
      </c>
      <c r="X86" s="5">
        <v>658090266000</v>
      </c>
      <c r="Y86" s="5">
        <v>604459514000</v>
      </c>
      <c r="Z86" s="5">
        <v>723055401000</v>
      </c>
    </row>
    <row r="87" spans="3:26" ht="15.5" x14ac:dyDescent="0.35">
      <c r="C87" t="s">
        <v>397</v>
      </c>
      <c r="D87" s="5">
        <v>9014736</v>
      </c>
      <c r="E87" s="5">
        <v>7774705</v>
      </c>
      <c r="F87" s="5">
        <v>6413625</v>
      </c>
      <c r="G87" s="5">
        <v>6358209</v>
      </c>
      <c r="I87" s="5">
        <v>6413625</v>
      </c>
      <c r="J87" s="5">
        <v>6488768</v>
      </c>
      <c r="K87" s="5">
        <v>6229727</v>
      </c>
      <c r="L87" s="5">
        <v>4910389</v>
      </c>
      <c r="M87" s="5">
        <v>6203328</v>
      </c>
      <c r="N87" s="5">
        <v>4827068</v>
      </c>
      <c r="O87" s="5">
        <v>3742724</v>
      </c>
      <c r="P87" s="5">
        <v>5700251</v>
      </c>
      <c r="Q87" s="5">
        <v>2458371</v>
      </c>
      <c r="R87" s="5">
        <v>2014077</v>
      </c>
      <c r="S87" s="5">
        <v>3642957</v>
      </c>
      <c r="T87" s="5">
        <v>5024673</v>
      </c>
      <c r="U87" s="5">
        <v>7838504</v>
      </c>
      <c r="V87" s="5">
        <v>15675688</v>
      </c>
      <c r="W87" s="5">
        <v>98897172000</v>
      </c>
      <c r="X87" s="5">
        <v>70258218000</v>
      </c>
      <c r="Y87" s="5">
        <v>10995660000</v>
      </c>
      <c r="Z87" s="5">
        <v>1135534000</v>
      </c>
    </row>
    <row r="88" spans="3:26" ht="15.5" x14ac:dyDescent="0.35">
      <c r="C88" t="s">
        <v>439</v>
      </c>
      <c r="D88" s="5">
        <v>9014736</v>
      </c>
      <c r="E88" s="5">
        <v>7774705</v>
      </c>
      <c r="F88" s="5">
        <v>6413625</v>
      </c>
      <c r="G88" s="5">
        <v>6358209</v>
      </c>
      <c r="I88" s="5">
        <v>6413625</v>
      </c>
      <c r="J88" s="5">
        <v>6488768</v>
      </c>
      <c r="K88" s="5">
        <v>6229727</v>
      </c>
      <c r="L88" s="5">
        <v>4910389</v>
      </c>
      <c r="M88" s="5">
        <v>6203328</v>
      </c>
      <c r="N88" s="5">
        <v>4827068</v>
      </c>
      <c r="O88" s="5">
        <v>3742724</v>
      </c>
      <c r="P88" s="5">
        <v>5700251</v>
      </c>
      <c r="Q88" s="5">
        <v>2458371</v>
      </c>
      <c r="R88" s="5">
        <v>2014077</v>
      </c>
      <c r="S88" s="5">
        <v>3642957</v>
      </c>
      <c r="T88" s="5">
        <v>5024673</v>
      </c>
      <c r="U88" s="5">
        <v>7838504</v>
      </c>
      <c r="V88" s="5">
        <v>15675688</v>
      </c>
      <c r="W88" s="5">
        <v>98897172000</v>
      </c>
      <c r="X88" s="5">
        <v>70258218000</v>
      </c>
      <c r="Y88" s="5">
        <v>10995660000</v>
      </c>
      <c r="Z88" s="5">
        <v>1135534000</v>
      </c>
    </row>
    <row r="89" spans="3:26" ht="15.5" x14ac:dyDescent="0.35">
      <c r="C89" t="s">
        <v>440</v>
      </c>
      <c r="D89" s="5">
        <v>5830315</v>
      </c>
      <c r="E89" s="5">
        <v>4868378</v>
      </c>
      <c r="F89" s="5">
        <v>4937000</v>
      </c>
      <c r="G89" s="5">
        <v>4043890</v>
      </c>
      <c r="I89" s="5">
        <v>4937000</v>
      </c>
      <c r="J89" s="5">
        <v>4339659</v>
      </c>
      <c r="K89" s="5">
        <v>3178624</v>
      </c>
      <c r="L89" s="5">
        <v>3420283</v>
      </c>
      <c r="M89" s="5">
        <v>2939151</v>
      </c>
      <c r="N89" s="5">
        <v>2692328</v>
      </c>
      <c r="O89" s="5">
        <v>2880123</v>
      </c>
      <c r="P89" s="5">
        <v>3076328</v>
      </c>
      <c r="Q89" s="5">
        <v>3137857</v>
      </c>
      <c r="R89" s="5">
        <v>3477956</v>
      </c>
      <c r="S89" s="5">
        <v>4276557</v>
      </c>
      <c r="T89" s="5">
        <v>4947782</v>
      </c>
      <c r="U89" s="5">
        <v>6346366</v>
      </c>
      <c r="V89" s="5">
        <v>6508813</v>
      </c>
      <c r="W89" s="5">
        <v>50869278000</v>
      </c>
      <c r="X89" s="5">
        <v>37011258000</v>
      </c>
      <c r="Y89" s="5">
        <v>28923098000</v>
      </c>
      <c r="Z89" s="5">
        <v>24316139000</v>
      </c>
    </row>
    <row r="90" spans="3:26" ht="15.5" x14ac:dyDescent="0.35">
      <c r="C90" t="s">
        <v>116</v>
      </c>
    </row>
    <row r="91" spans="3:26" ht="15.5" x14ac:dyDescent="0.35">
      <c r="C91" t="s">
        <v>81</v>
      </c>
      <c r="D91" s="5">
        <v>-38423693</v>
      </c>
      <c r="E91" s="5">
        <v>-29455123</v>
      </c>
      <c r="F91" s="5">
        <v>-27003974</v>
      </c>
      <c r="G91" s="5">
        <v>-24745499</v>
      </c>
      <c r="I91" s="5">
        <v>-27003974</v>
      </c>
      <c r="J91" s="5">
        <v>-18198891</v>
      </c>
      <c r="K91" s="5">
        <v>-11047366</v>
      </c>
      <c r="L91" s="5">
        <v>-15157737</v>
      </c>
      <c r="M91" s="5">
        <v>-3614206</v>
      </c>
      <c r="N91" s="5">
        <v>-7857714</v>
      </c>
      <c r="O91" s="5">
        <v>-9104627</v>
      </c>
      <c r="P91" s="5">
        <v>-15102472</v>
      </c>
      <c r="Q91" s="5">
        <v>-9911991</v>
      </c>
      <c r="R91" s="5">
        <v>-10989909</v>
      </c>
      <c r="S91" s="5">
        <v>-12133147</v>
      </c>
      <c r="T91" s="5">
        <v>-10985618</v>
      </c>
      <c r="U91" s="5">
        <v>-9215430</v>
      </c>
      <c r="V91" s="5">
        <v>4490046</v>
      </c>
      <c r="W91" s="5">
        <v>360241455000</v>
      </c>
      <c r="X91" s="5">
        <v>377363337000</v>
      </c>
      <c r="Y91" s="5">
        <v>450151450000</v>
      </c>
      <c r="Z91" s="5">
        <v>756182966000</v>
      </c>
    </row>
    <row r="92" spans="3:26" ht="15.5" x14ac:dyDescent="0.35">
      <c r="C92" t="s">
        <v>441</v>
      </c>
      <c r="D92" s="5">
        <v>694751770</v>
      </c>
      <c r="E92" s="5">
        <v>657504535</v>
      </c>
      <c r="F92" s="5">
        <v>623631151</v>
      </c>
      <c r="G92" s="5">
        <v>612566419</v>
      </c>
      <c r="I92" s="5">
        <v>623631151</v>
      </c>
      <c r="J92" s="5">
        <v>610551560</v>
      </c>
      <c r="K92" s="5">
        <v>589655846</v>
      </c>
      <c r="L92" s="5">
        <v>652053930</v>
      </c>
      <c r="M92" s="5">
        <v>429449055</v>
      </c>
      <c r="N92" s="5">
        <v>248654972</v>
      </c>
      <c r="O92" s="5">
        <v>223248644</v>
      </c>
      <c r="P92" s="5">
        <v>220642568</v>
      </c>
      <c r="Q92" s="5">
        <v>213098529</v>
      </c>
      <c r="R92" s="5">
        <v>177349629</v>
      </c>
      <c r="S92" s="5">
        <v>182100133</v>
      </c>
      <c r="T92" s="5">
        <v>183455669</v>
      </c>
      <c r="U92" s="5">
        <v>180139236</v>
      </c>
      <c r="V92" s="5">
        <v>185934241</v>
      </c>
      <c r="W92" s="5">
        <v>1632162441000</v>
      </c>
      <c r="X92" s="5">
        <v>1543872253000</v>
      </c>
      <c r="Y92" s="5">
        <v>1486762569000</v>
      </c>
      <c r="Z92" s="5">
        <v>1931900854000</v>
      </c>
    </row>
    <row r="93" spans="3:26" ht="15.5" x14ac:dyDescent="0.35">
      <c r="C93" t="s">
        <v>442</v>
      </c>
    </row>
    <row r="94" spans="3:26" ht="15.5" x14ac:dyDescent="0.35">
      <c r="C94" t="s">
        <v>577</v>
      </c>
      <c r="Y94" s="5">
        <v>64512847000</v>
      </c>
      <c r="Z94" s="5">
        <v>59509046000</v>
      </c>
    </row>
    <row r="95" spans="3:26" ht="15.5" x14ac:dyDescent="0.35">
      <c r="C95" t="s">
        <v>113</v>
      </c>
      <c r="D95" s="5">
        <v>5439896</v>
      </c>
      <c r="E95" s="5">
        <v>5512164</v>
      </c>
      <c r="F95" s="5">
        <v>4820572</v>
      </c>
      <c r="G95" s="5">
        <v>4555192</v>
      </c>
      <c r="I95" s="5">
        <v>4820572</v>
      </c>
      <c r="J95" s="5">
        <v>4611626</v>
      </c>
      <c r="K95" s="5">
        <v>5282214</v>
      </c>
      <c r="L95" s="5">
        <v>5395543</v>
      </c>
      <c r="M95" s="5">
        <v>6028764</v>
      </c>
      <c r="N95" s="5">
        <v>6204789</v>
      </c>
      <c r="O95" s="5">
        <v>5897598</v>
      </c>
      <c r="P95" s="5">
        <v>5827149</v>
      </c>
      <c r="Q95" s="5">
        <v>6582728</v>
      </c>
      <c r="R95" s="5">
        <v>7935613</v>
      </c>
      <c r="S95" s="5">
        <v>1474856</v>
      </c>
      <c r="T95" s="5">
        <v>2795299</v>
      </c>
      <c r="U95" s="5">
        <v>2971643</v>
      </c>
      <c r="V95" s="5">
        <v>3530974</v>
      </c>
      <c r="W95" s="5">
        <v>36899196000</v>
      </c>
      <c r="X95" s="5">
        <v>24343621000</v>
      </c>
      <c r="Y95" s="5">
        <v>22370577000</v>
      </c>
      <c r="Z95" s="5">
        <v>20092795000</v>
      </c>
    </row>
    <row r="96" spans="3:26" ht="15.5" x14ac:dyDescent="0.35">
      <c r="C96" t="s">
        <v>444</v>
      </c>
      <c r="D96" s="5">
        <v>45586829</v>
      </c>
      <c r="E96" s="5">
        <v>45284895</v>
      </c>
      <c r="F96" s="5">
        <v>44613655</v>
      </c>
      <c r="G96" s="5">
        <v>44370460</v>
      </c>
      <c r="I96" s="5">
        <v>44613655</v>
      </c>
      <c r="J96" s="5">
        <v>36725558</v>
      </c>
      <c r="K96" s="5">
        <v>45687881</v>
      </c>
      <c r="L96" s="5">
        <v>40909762</v>
      </c>
      <c r="M96" s="5">
        <v>26493428</v>
      </c>
      <c r="N96" s="5">
        <v>24617492</v>
      </c>
      <c r="O96" s="5">
        <v>23235912</v>
      </c>
      <c r="P96" s="5">
        <v>20671565</v>
      </c>
      <c r="Q96" s="5">
        <v>19357890</v>
      </c>
      <c r="R96" s="5">
        <v>18246185</v>
      </c>
      <c r="S96" s="5">
        <v>15998340</v>
      </c>
      <c r="T96" s="5">
        <v>15813986</v>
      </c>
      <c r="U96" s="5">
        <v>12649735</v>
      </c>
      <c r="V96" s="5">
        <v>8171723</v>
      </c>
      <c r="W96" s="5">
        <v>71580791000</v>
      </c>
      <c r="X96" s="5">
        <v>104456766000</v>
      </c>
      <c r="Y96" s="5">
        <v>110792826000</v>
      </c>
      <c r="Z96" s="5">
        <v>37424426000</v>
      </c>
    </row>
    <row r="97" spans="3:26" ht="15.5" x14ac:dyDescent="0.35">
      <c r="C97" t="s">
        <v>443</v>
      </c>
      <c r="D97" s="5">
        <v>275862</v>
      </c>
      <c r="E97" s="5">
        <v>275862</v>
      </c>
      <c r="F97" s="5">
        <v>275862</v>
      </c>
      <c r="G97" s="5">
        <v>513793</v>
      </c>
      <c r="I97" s="5">
        <v>275862</v>
      </c>
      <c r="J97" s="5">
        <v>513793</v>
      </c>
      <c r="K97" s="5">
        <v>897881</v>
      </c>
      <c r="L97" s="5">
        <v>932851</v>
      </c>
      <c r="M97" s="5">
        <v>1009920</v>
      </c>
      <c r="N97" s="5">
        <v>1115777</v>
      </c>
      <c r="O97" s="5">
        <v>1191064</v>
      </c>
      <c r="P97" s="5">
        <v>605679</v>
      </c>
      <c r="Q97" s="5">
        <v>631237</v>
      </c>
      <c r="R97" s="5">
        <v>656795</v>
      </c>
      <c r="S97" s="5">
        <v>682353</v>
      </c>
      <c r="T97" s="5">
        <v>720361</v>
      </c>
      <c r="U97" s="5">
        <v>864730</v>
      </c>
      <c r="V97" s="5">
        <v>250407</v>
      </c>
      <c r="W97" s="5">
        <v>457588000</v>
      </c>
      <c r="X97" s="5">
        <v>697532000</v>
      </c>
      <c r="Y97" s="5">
        <v>857493000</v>
      </c>
      <c r="Z97" s="5">
        <v>1787888000</v>
      </c>
    </row>
    <row r="98" spans="3:26" ht="15.5" x14ac:dyDescent="0.35">
      <c r="C98" t="s">
        <v>111</v>
      </c>
      <c r="D98" s="5">
        <v>481379737</v>
      </c>
      <c r="E98" s="5">
        <v>501488857</v>
      </c>
      <c r="F98" s="5">
        <v>501182048</v>
      </c>
      <c r="G98" s="5">
        <v>498111313</v>
      </c>
      <c r="I98" s="5">
        <v>501182048</v>
      </c>
      <c r="J98" s="5">
        <v>459488658</v>
      </c>
      <c r="K98" s="5">
        <v>414336506</v>
      </c>
      <c r="L98" s="5">
        <v>279954631</v>
      </c>
      <c r="M98" s="5">
        <v>206265701</v>
      </c>
      <c r="N98" s="5">
        <v>213123823</v>
      </c>
      <c r="O98" s="5">
        <v>250260123</v>
      </c>
      <c r="P98" s="5">
        <v>342504886</v>
      </c>
      <c r="Q98" s="5">
        <v>338632548</v>
      </c>
      <c r="R98" s="5">
        <v>361506208</v>
      </c>
      <c r="S98" s="5">
        <v>367939789</v>
      </c>
      <c r="T98" s="5">
        <v>418069338</v>
      </c>
      <c r="U98" s="5">
        <v>445365207</v>
      </c>
      <c r="V98" s="5">
        <v>499717086</v>
      </c>
      <c r="W98" s="5">
        <v>4270638124000</v>
      </c>
      <c r="X98" s="5">
        <v>3569855999000</v>
      </c>
      <c r="Y98" s="5">
        <v>2838317576000</v>
      </c>
      <c r="Z98" s="5">
        <v>3144234878000</v>
      </c>
    </row>
    <row r="99" spans="3:26" ht="15.5" x14ac:dyDescent="0.35">
      <c r="C99" t="s">
        <v>112</v>
      </c>
      <c r="D99" s="5">
        <v>481379737</v>
      </c>
      <c r="E99" s="5">
        <v>501488857</v>
      </c>
      <c r="F99" s="5">
        <v>501182048</v>
      </c>
      <c r="G99" s="5">
        <v>498111313</v>
      </c>
      <c r="I99" s="5">
        <v>501182048</v>
      </c>
      <c r="J99" s="5">
        <v>459488658</v>
      </c>
      <c r="K99" s="5">
        <v>414336506</v>
      </c>
      <c r="L99" s="5">
        <v>279954631</v>
      </c>
      <c r="M99" s="5">
        <v>206265701</v>
      </c>
      <c r="N99" s="5">
        <v>213123823</v>
      </c>
      <c r="O99" s="5">
        <v>250260123</v>
      </c>
      <c r="P99" s="5">
        <v>342504886</v>
      </c>
      <c r="Q99" s="5">
        <v>338632548</v>
      </c>
      <c r="R99" s="5">
        <v>361506208</v>
      </c>
      <c r="S99" s="5">
        <v>367939789</v>
      </c>
      <c r="T99" s="5">
        <v>418069338</v>
      </c>
      <c r="U99" s="5">
        <v>445365207</v>
      </c>
      <c r="V99" s="5">
        <v>499717086</v>
      </c>
      <c r="W99" s="5">
        <v>4270638124000</v>
      </c>
      <c r="X99" s="5">
        <v>3569855999000</v>
      </c>
      <c r="Y99" s="5">
        <v>2838317576000</v>
      </c>
      <c r="Z99" s="5">
        <v>3144234878000</v>
      </c>
    </row>
    <row r="100" spans="3:26" ht="15.5" x14ac:dyDescent="0.35">
      <c r="C100" t="s">
        <v>445</v>
      </c>
      <c r="D100" s="5">
        <v>787225969</v>
      </c>
      <c r="E100" s="5">
        <v>806932652</v>
      </c>
      <c r="F100" s="5">
        <v>802672811</v>
      </c>
      <c r="G100" s="5">
        <v>763828043</v>
      </c>
      <c r="I100" s="5">
        <v>802672811</v>
      </c>
      <c r="J100" s="5">
        <v>678138195</v>
      </c>
      <c r="K100" s="5">
        <v>667307529</v>
      </c>
      <c r="L100" s="5">
        <v>501362083</v>
      </c>
      <c r="M100" s="5">
        <v>399732161</v>
      </c>
      <c r="N100" s="5">
        <v>325489168</v>
      </c>
      <c r="O100" s="5">
        <v>293976619</v>
      </c>
      <c r="P100" s="5">
        <v>379148178</v>
      </c>
      <c r="Q100" s="5">
        <v>375689124</v>
      </c>
      <c r="R100" s="5">
        <v>394547667</v>
      </c>
      <c r="S100" s="5">
        <v>391076061</v>
      </c>
      <c r="T100" s="5">
        <v>439960470</v>
      </c>
      <c r="U100" s="5">
        <v>465800392</v>
      </c>
      <c r="V100" s="5">
        <v>518445308</v>
      </c>
      <c r="W100" s="5">
        <v>4847402597000</v>
      </c>
      <c r="X100" s="5">
        <v>4129344968000</v>
      </c>
      <c r="Y100" s="5">
        <v>4291436445000</v>
      </c>
      <c r="Z100" s="5">
        <v>3996168028000</v>
      </c>
    </row>
    <row r="101" spans="3:26" ht="15.5" x14ac:dyDescent="0.35">
      <c r="C101" t="s">
        <v>117</v>
      </c>
      <c r="D101" s="5">
        <v>1481977739</v>
      </c>
      <c r="E101" s="5">
        <v>1464437187</v>
      </c>
      <c r="F101" s="5">
        <v>1426303962</v>
      </c>
      <c r="G101" s="5">
        <v>1376394462</v>
      </c>
      <c r="I101" s="5">
        <v>1426303962</v>
      </c>
      <c r="J101" s="5">
        <v>1288689755</v>
      </c>
      <c r="K101" s="5">
        <v>1256963375</v>
      </c>
      <c r="L101" s="5">
        <v>1153416013</v>
      </c>
      <c r="M101" s="5">
        <v>829181216</v>
      </c>
      <c r="N101" s="5">
        <v>574144140</v>
      </c>
      <c r="O101" s="5">
        <v>517225263</v>
      </c>
      <c r="P101" s="5">
        <v>599790746</v>
      </c>
      <c r="Q101" s="5">
        <v>588787653</v>
      </c>
      <c r="R101" s="5">
        <v>571897296</v>
      </c>
      <c r="S101" s="5">
        <v>573176194</v>
      </c>
      <c r="T101" s="5">
        <v>623416139</v>
      </c>
      <c r="U101" s="5">
        <v>645939628</v>
      </c>
      <c r="V101" s="5">
        <v>704379549</v>
      </c>
      <c r="W101" s="5">
        <v>6479565038000</v>
      </c>
      <c r="X101" s="5">
        <v>5673217221000</v>
      </c>
      <c r="Y101" s="5">
        <v>5778199014000</v>
      </c>
      <c r="Z101" s="5">
        <v>5928068882000</v>
      </c>
    </row>
    <row r="102" spans="3:26" ht="15.5" x14ac:dyDescent="0.35">
      <c r="C102" t="s">
        <v>118</v>
      </c>
    </row>
    <row r="103" spans="3:26" ht="15.5" x14ac:dyDescent="0.35">
      <c r="C103" t="s">
        <v>119</v>
      </c>
    </row>
    <row r="104" spans="3:26" ht="15.5" x14ac:dyDescent="0.35">
      <c r="C104" t="s">
        <v>446</v>
      </c>
      <c r="D104" s="5">
        <v>300701568</v>
      </c>
      <c r="E104" s="5">
        <v>300392752</v>
      </c>
      <c r="F104" s="5">
        <v>288773821</v>
      </c>
      <c r="G104" s="5">
        <v>256083599</v>
      </c>
      <c r="I104" s="5">
        <v>288773821</v>
      </c>
      <c r="J104" s="5">
        <v>224669907</v>
      </c>
      <c r="K104" s="5">
        <v>245618976</v>
      </c>
      <c r="L104" s="5">
        <v>318955610</v>
      </c>
      <c r="M104" s="5">
        <v>296637740</v>
      </c>
      <c r="N104" s="5">
        <v>192089546</v>
      </c>
      <c r="O104" s="5">
        <v>176004127</v>
      </c>
      <c r="P104" s="5">
        <v>201448507</v>
      </c>
      <c r="Q104" s="5">
        <v>188729175</v>
      </c>
      <c r="R104" s="5">
        <v>163264907</v>
      </c>
      <c r="S104" s="5">
        <v>156004189</v>
      </c>
      <c r="T104" s="5">
        <v>165938961</v>
      </c>
      <c r="U104" s="5">
        <v>170893945</v>
      </c>
      <c r="V104" s="5">
        <v>180965713</v>
      </c>
      <c r="W104" s="5">
        <v>1541887825000</v>
      </c>
      <c r="X104" s="5">
        <v>1317096425000</v>
      </c>
      <c r="Y104" s="5">
        <v>1291038720000</v>
      </c>
      <c r="Z104" s="5">
        <v>1266341085000</v>
      </c>
    </row>
    <row r="105" spans="3:26" ht="15.5" x14ac:dyDescent="0.35">
      <c r="C105" t="s">
        <v>447</v>
      </c>
      <c r="D105" s="5">
        <v>11647956</v>
      </c>
      <c r="E105" s="5">
        <v>11828343</v>
      </c>
      <c r="F105" s="5">
        <v>11622242</v>
      </c>
      <c r="G105" s="5">
        <v>10735048</v>
      </c>
      <c r="I105" s="5">
        <v>11622242</v>
      </c>
      <c r="J105" s="5">
        <v>11285319</v>
      </c>
      <c r="K105" s="5">
        <v>12013278</v>
      </c>
      <c r="L105" s="5">
        <v>19857106</v>
      </c>
      <c r="M105" s="5">
        <v>54475345</v>
      </c>
      <c r="N105" s="5">
        <v>53774176</v>
      </c>
      <c r="O105" s="5">
        <v>52263846</v>
      </c>
      <c r="P105" s="5">
        <v>61475786</v>
      </c>
      <c r="Q105" s="5">
        <v>62182906</v>
      </c>
      <c r="R105" s="5">
        <v>51876600</v>
      </c>
      <c r="S105" s="5">
        <v>47777891</v>
      </c>
      <c r="T105" s="5">
        <v>44481994</v>
      </c>
      <c r="U105" s="5">
        <v>43628054</v>
      </c>
      <c r="V105" s="5">
        <v>49630285</v>
      </c>
      <c r="W105" s="5">
        <v>461508200000</v>
      </c>
      <c r="X105" s="5">
        <v>444770650000</v>
      </c>
      <c r="Y105" s="5">
        <v>421900872000</v>
      </c>
      <c r="Z105" s="5">
        <v>346100822000</v>
      </c>
    </row>
    <row r="106" spans="3:26" ht="15.5" x14ac:dyDescent="0.35">
      <c r="C106" t="s">
        <v>1658</v>
      </c>
      <c r="D106" s="5">
        <v>85623788</v>
      </c>
      <c r="E106" s="5">
        <v>49071790</v>
      </c>
      <c r="F106" s="5">
        <v>49663818</v>
      </c>
      <c r="G106" s="5">
        <v>49932106</v>
      </c>
      <c r="I106" s="5">
        <v>49663818</v>
      </c>
      <c r="J106" s="5">
        <v>20828054</v>
      </c>
      <c r="K106" s="5">
        <v>21799877</v>
      </c>
    </row>
    <row r="107" spans="3:26" ht="15.5" x14ac:dyDescent="0.35">
      <c r="C107" t="s">
        <v>400</v>
      </c>
    </row>
    <row r="108" spans="3:26" ht="15.5" x14ac:dyDescent="0.35">
      <c r="C108" t="s">
        <v>581</v>
      </c>
      <c r="D108" s="5">
        <v>61671310</v>
      </c>
      <c r="E108" s="5">
        <v>61968464</v>
      </c>
      <c r="F108" s="5">
        <v>55238808</v>
      </c>
      <c r="G108" s="5">
        <v>53222068</v>
      </c>
      <c r="I108" s="5">
        <v>55238808</v>
      </c>
      <c r="J108" s="5">
        <v>54095750</v>
      </c>
      <c r="K108" s="5">
        <v>54528387</v>
      </c>
      <c r="L108" s="5">
        <v>65288796</v>
      </c>
      <c r="M108" s="5">
        <v>59232241</v>
      </c>
      <c r="N108" s="5">
        <v>47530808</v>
      </c>
      <c r="O108" s="5">
        <v>53820876</v>
      </c>
      <c r="P108" s="5">
        <v>55330817</v>
      </c>
      <c r="Q108" s="5">
        <v>43421319</v>
      </c>
      <c r="R108" s="5">
        <v>37068184</v>
      </c>
      <c r="S108" s="5">
        <v>35345761</v>
      </c>
      <c r="T108" s="5">
        <v>41121179</v>
      </c>
      <c r="U108" s="5">
        <v>52517045</v>
      </c>
      <c r="V108" s="5">
        <v>53139852</v>
      </c>
      <c r="W108" s="5">
        <v>428898563000</v>
      </c>
      <c r="X108" s="5">
        <v>335562781000</v>
      </c>
      <c r="Y108" s="5">
        <v>397665026000</v>
      </c>
      <c r="Z108" s="5">
        <v>367031703000</v>
      </c>
    </row>
    <row r="109" spans="3:26" ht="15.5" x14ac:dyDescent="0.35">
      <c r="C109" t="s">
        <v>285</v>
      </c>
      <c r="Y109" s="5">
        <v>31959873000</v>
      </c>
      <c r="Z109" s="5">
        <v>16434226000</v>
      </c>
    </row>
    <row r="110" spans="3:26" ht="15.5" x14ac:dyDescent="0.35">
      <c r="C110" t="s">
        <v>448</v>
      </c>
      <c r="D110" s="5">
        <v>19926887</v>
      </c>
      <c r="E110" s="5">
        <v>12898486</v>
      </c>
      <c r="F110" s="5">
        <v>13510039</v>
      </c>
      <c r="G110" s="5">
        <v>17398767</v>
      </c>
      <c r="I110" s="5">
        <v>13510039</v>
      </c>
      <c r="J110" s="5">
        <v>15054726</v>
      </c>
      <c r="K110" s="5">
        <v>10843081</v>
      </c>
      <c r="L110" s="5">
        <v>14736299</v>
      </c>
      <c r="M110" s="5">
        <v>7121259</v>
      </c>
      <c r="N110" s="5">
        <v>2846071</v>
      </c>
      <c r="O110" s="5">
        <v>2516422</v>
      </c>
      <c r="P110" s="5">
        <v>3335124</v>
      </c>
      <c r="Q110" s="5">
        <v>5198494</v>
      </c>
      <c r="R110" s="5">
        <v>2357206</v>
      </c>
      <c r="S110" s="5">
        <v>1518696</v>
      </c>
      <c r="T110" s="5">
        <v>3791043</v>
      </c>
      <c r="U110" s="5">
        <v>1567907</v>
      </c>
      <c r="V110" s="5">
        <v>2121890</v>
      </c>
      <c r="W110" s="5">
        <v>11656413000</v>
      </c>
      <c r="X110" s="5">
        <v>69210014000</v>
      </c>
      <c r="Y110" s="5">
        <v>31959873000</v>
      </c>
      <c r="Z110" s="5">
        <v>16434226000</v>
      </c>
    </row>
    <row r="111" spans="3:26" ht="15.5" x14ac:dyDescent="0.35">
      <c r="C111" t="s">
        <v>127</v>
      </c>
      <c r="D111" s="5">
        <v>48708255</v>
      </c>
      <c r="E111" s="5">
        <v>53992439</v>
      </c>
      <c r="F111" s="5">
        <v>66692418</v>
      </c>
      <c r="G111" s="5">
        <v>46404701</v>
      </c>
      <c r="I111" s="5">
        <v>66692418</v>
      </c>
      <c r="J111" s="5">
        <v>57866533</v>
      </c>
      <c r="K111" s="5">
        <v>65282348</v>
      </c>
      <c r="L111" s="5">
        <v>96013548</v>
      </c>
      <c r="M111" s="5">
        <v>67434981</v>
      </c>
      <c r="N111" s="5">
        <v>40722406</v>
      </c>
      <c r="O111" s="5">
        <v>32644703</v>
      </c>
      <c r="P111" s="5">
        <v>33019427</v>
      </c>
      <c r="Q111" s="5">
        <v>33408730</v>
      </c>
      <c r="R111" s="5">
        <v>27840547</v>
      </c>
      <c r="S111" s="5">
        <v>25512412</v>
      </c>
      <c r="T111" s="5">
        <v>28799632</v>
      </c>
      <c r="U111" s="5">
        <v>26112243</v>
      </c>
      <c r="V111" s="5">
        <v>29216615</v>
      </c>
      <c r="W111" s="5">
        <v>252484454000</v>
      </c>
      <c r="X111" s="5">
        <v>213205428000</v>
      </c>
      <c r="Y111" s="5">
        <v>143538880000</v>
      </c>
      <c r="Z111" s="5">
        <v>214319268000</v>
      </c>
    </row>
    <row r="112" spans="3:26" ht="15.5" x14ac:dyDescent="0.35">
      <c r="C112" t="s">
        <v>126</v>
      </c>
      <c r="D112" s="5">
        <v>6113760</v>
      </c>
      <c r="E112" s="5">
        <v>6075197</v>
      </c>
      <c r="F112" s="5">
        <v>3714772</v>
      </c>
      <c r="G112" s="5">
        <v>4471022</v>
      </c>
      <c r="I112" s="5">
        <v>3714772</v>
      </c>
      <c r="J112" s="5">
        <v>3509003</v>
      </c>
      <c r="K112" s="5">
        <v>3863576</v>
      </c>
      <c r="L112" s="5">
        <v>3816241</v>
      </c>
      <c r="M112" s="5">
        <v>3538357</v>
      </c>
      <c r="N112" s="5">
        <v>2951231</v>
      </c>
      <c r="O112" s="5">
        <v>2786963</v>
      </c>
      <c r="P112" s="5">
        <v>3332045</v>
      </c>
      <c r="Q112" s="5">
        <v>3941735</v>
      </c>
      <c r="R112" s="5">
        <v>3637958</v>
      </c>
      <c r="S112" s="5">
        <v>4521909</v>
      </c>
      <c r="T112" s="5">
        <v>5286244</v>
      </c>
      <c r="U112" s="5">
        <v>4147315</v>
      </c>
      <c r="V112" s="5">
        <v>5040423</v>
      </c>
      <c r="W112" s="5">
        <v>43821597000</v>
      </c>
      <c r="X112" s="5">
        <v>35403939000</v>
      </c>
      <c r="Y112" s="5">
        <v>48205443000</v>
      </c>
      <c r="Z112" s="5">
        <v>46176562000</v>
      </c>
    </row>
    <row r="113" spans="3:26" ht="15.5" x14ac:dyDescent="0.35">
      <c r="C113" t="s">
        <v>449</v>
      </c>
    </row>
    <row r="114" spans="3:26" ht="15.5" x14ac:dyDescent="0.35">
      <c r="C114" t="s">
        <v>451</v>
      </c>
      <c r="D114" s="5">
        <v>175282560</v>
      </c>
      <c r="E114" s="5">
        <v>185192296</v>
      </c>
      <c r="F114" s="5">
        <v>160512156</v>
      </c>
      <c r="G114" s="5">
        <v>167048204</v>
      </c>
      <c r="I114" s="5">
        <v>160512156</v>
      </c>
      <c r="J114" s="5">
        <v>183801852</v>
      </c>
      <c r="K114" s="5">
        <v>149305477</v>
      </c>
      <c r="L114" s="5">
        <v>107996694</v>
      </c>
      <c r="M114" s="5">
        <v>68828532</v>
      </c>
      <c r="N114" s="5">
        <v>79351825</v>
      </c>
      <c r="O114" s="5">
        <v>85546851</v>
      </c>
      <c r="P114" s="5">
        <v>84804070</v>
      </c>
      <c r="Q114" s="5">
        <v>87176382</v>
      </c>
      <c r="R114" s="5">
        <v>102964815</v>
      </c>
      <c r="S114" s="5">
        <v>116233791</v>
      </c>
      <c r="T114" s="5">
        <v>156732100</v>
      </c>
      <c r="U114" s="5">
        <v>191397947</v>
      </c>
      <c r="V114" s="5">
        <v>228324042</v>
      </c>
      <c r="W114" s="5">
        <v>2309840076000</v>
      </c>
      <c r="X114" s="5">
        <v>1832845087000</v>
      </c>
      <c r="Y114" s="5">
        <v>1945410000000</v>
      </c>
      <c r="Z114" s="5">
        <v>1723536975000</v>
      </c>
    </row>
    <row r="115" spans="3:26" ht="15.5" x14ac:dyDescent="0.35">
      <c r="C115" t="s">
        <v>583</v>
      </c>
      <c r="M115" s="5">
        <v>615551</v>
      </c>
      <c r="N115" s="5">
        <v>484084</v>
      </c>
      <c r="O115" s="5">
        <v>1688788</v>
      </c>
      <c r="P115" s="5">
        <v>740175</v>
      </c>
      <c r="Q115" s="5">
        <v>142712</v>
      </c>
      <c r="R115" s="5">
        <v>208661</v>
      </c>
      <c r="S115" s="5">
        <v>459403</v>
      </c>
      <c r="T115" s="5">
        <v>183533</v>
      </c>
      <c r="U115" s="5">
        <v>439993</v>
      </c>
      <c r="V115" s="5">
        <v>1425924</v>
      </c>
      <c r="W115" s="5">
        <v>8290404000</v>
      </c>
      <c r="X115" s="5">
        <v>9620569000</v>
      </c>
      <c r="Y115" s="5">
        <v>8487539000</v>
      </c>
      <c r="Z115" s="5">
        <v>12077631000</v>
      </c>
    </row>
    <row r="116" spans="3:26" ht="15.5" x14ac:dyDescent="0.35">
      <c r="C116" t="s">
        <v>744</v>
      </c>
    </row>
    <row r="117" spans="3:26" ht="15.5" x14ac:dyDescent="0.35">
      <c r="C117" t="s">
        <v>452</v>
      </c>
      <c r="D117" s="5">
        <v>130923557</v>
      </c>
      <c r="E117" s="5">
        <v>133441909</v>
      </c>
      <c r="F117" s="5">
        <v>117646644</v>
      </c>
      <c r="G117" s="5">
        <v>96749185</v>
      </c>
      <c r="I117" s="5">
        <v>117646644</v>
      </c>
      <c r="J117" s="5">
        <v>64035277</v>
      </c>
      <c r="K117" s="5">
        <v>66891488</v>
      </c>
      <c r="L117" s="5">
        <v>102138150</v>
      </c>
      <c r="M117" s="5">
        <v>85400244</v>
      </c>
      <c r="N117" s="5">
        <v>30868032</v>
      </c>
      <c r="O117" s="5">
        <v>20040026</v>
      </c>
      <c r="P117" s="5">
        <v>19668144</v>
      </c>
      <c r="Q117" s="5">
        <v>27620610</v>
      </c>
      <c r="R117" s="5">
        <v>32368895</v>
      </c>
      <c r="S117" s="5">
        <v>32652060</v>
      </c>
      <c r="T117" s="5">
        <v>33461456</v>
      </c>
      <c r="U117" s="5">
        <v>33096077</v>
      </c>
      <c r="V117" s="5">
        <v>38337579</v>
      </c>
      <c r="W117" s="5">
        <v>296064642000</v>
      </c>
      <c r="X117" s="5">
        <v>191553185000</v>
      </c>
      <c r="Y117" s="5">
        <v>217707100000</v>
      </c>
      <c r="Z117" s="5">
        <v>254824767000</v>
      </c>
    </row>
    <row r="118" spans="3:26" ht="15.5" x14ac:dyDescent="0.35">
      <c r="C118" t="s">
        <v>405</v>
      </c>
      <c r="D118" s="5">
        <v>393498152</v>
      </c>
      <c r="E118" s="5">
        <v>378771899</v>
      </c>
      <c r="F118" s="5">
        <v>364041425</v>
      </c>
      <c r="G118" s="5">
        <v>359460575</v>
      </c>
      <c r="I118" s="5">
        <v>364041425</v>
      </c>
      <c r="J118" s="5">
        <v>336806803</v>
      </c>
      <c r="K118" s="5">
        <v>325830612</v>
      </c>
      <c r="L118" s="5">
        <v>187977758</v>
      </c>
      <c r="M118" s="5">
        <v>150753303</v>
      </c>
      <c r="N118" s="5">
        <v>140284141</v>
      </c>
      <c r="O118" s="5">
        <v>94399262</v>
      </c>
      <c r="P118" s="5">
        <v>91709771</v>
      </c>
      <c r="Q118" s="5">
        <v>94075398</v>
      </c>
      <c r="R118" s="5">
        <v>108883446</v>
      </c>
      <c r="S118" s="5">
        <v>124510454</v>
      </c>
      <c r="T118" s="5">
        <v>165186101</v>
      </c>
      <c r="U118" s="5">
        <v>199511808</v>
      </c>
      <c r="V118" s="5">
        <v>239389480</v>
      </c>
      <c r="W118" s="5">
        <v>2398847777000</v>
      </c>
      <c r="X118" s="5">
        <v>1912959573000</v>
      </c>
      <c r="Y118" s="5">
        <v>2034648867000</v>
      </c>
      <c r="Z118" s="5">
        <v>1802713649000</v>
      </c>
    </row>
    <row r="119" spans="3:26" ht="15.5" x14ac:dyDescent="0.35">
      <c r="C119" t="s">
        <v>404</v>
      </c>
      <c r="D119" s="5">
        <v>393498152</v>
      </c>
      <c r="E119" s="5">
        <v>378771899</v>
      </c>
      <c r="F119" s="5">
        <v>364041425</v>
      </c>
      <c r="G119" s="5">
        <v>359460575</v>
      </c>
      <c r="I119" s="5">
        <v>364041425</v>
      </c>
      <c r="J119" s="5">
        <v>336806803</v>
      </c>
      <c r="K119" s="5">
        <v>325830612</v>
      </c>
      <c r="L119" s="5">
        <v>187977758</v>
      </c>
      <c r="M119" s="5">
        <v>150753303</v>
      </c>
      <c r="N119" s="5">
        <v>140284141</v>
      </c>
      <c r="O119" s="5">
        <v>94399262</v>
      </c>
      <c r="P119" s="5">
        <v>91709771</v>
      </c>
      <c r="Q119" s="5">
        <v>94075398</v>
      </c>
      <c r="R119" s="5">
        <v>108883446</v>
      </c>
      <c r="S119" s="5">
        <v>124510454</v>
      </c>
      <c r="T119" s="5">
        <v>165186101</v>
      </c>
      <c r="U119" s="5">
        <v>199511808</v>
      </c>
      <c r="V119" s="5">
        <v>239389480</v>
      </c>
      <c r="W119" s="5">
        <v>2398847777000</v>
      </c>
      <c r="X119" s="5">
        <v>1912959573000</v>
      </c>
      <c r="Y119" s="5">
        <v>2034648867000</v>
      </c>
      <c r="Z119" s="5">
        <v>1802713649000</v>
      </c>
    </row>
    <row r="120" spans="3:26" ht="15.5" x14ac:dyDescent="0.35">
      <c r="C120" t="s">
        <v>745</v>
      </c>
      <c r="Y120" s="5">
        <v>7366566000</v>
      </c>
      <c r="Z120" s="5">
        <v>2314936000</v>
      </c>
    </row>
    <row r="121" spans="3:26" ht="15.5" x14ac:dyDescent="0.35">
      <c r="C121" t="s">
        <v>454</v>
      </c>
    </row>
    <row r="122" spans="3:26" ht="15.5" x14ac:dyDescent="0.35">
      <c r="C122" t="s">
        <v>456</v>
      </c>
      <c r="D122" s="5">
        <v>299821621</v>
      </c>
      <c r="E122" s="5">
        <v>322193466</v>
      </c>
      <c r="F122" s="5">
        <v>306523480</v>
      </c>
      <c r="G122" s="5">
        <v>301509407</v>
      </c>
      <c r="I122" s="5">
        <v>306523480</v>
      </c>
      <c r="J122" s="5">
        <v>308427819</v>
      </c>
      <c r="K122" s="5">
        <v>296370499</v>
      </c>
      <c r="L122" s="5">
        <v>181558495</v>
      </c>
      <c r="M122" s="5">
        <v>144758894</v>
      </c>
      <c r="N122" s="5">
        <v>133359442</v>
      </c>
      <c r="O122" s="5">
        <v>87235639</v>
      </c>
      <c r="P122" s="5">
        <v>85544245</v>
      </c>
      <c r="Q122" s="5">
        <v>87319094</v>
      </c>
      <c r="R122" s="5">
        <v>103173476</v>
      </c>
      <c r="S122" s="5">
        <v>116693194</v>
      </c>
      <c r="T122" s="5">
        <v>156915633</v>
      </c>
      <c r="U122" s="5">
        <v>191837940</v>
      </c>
      <c r="V122" s="5">
        <v>229749966</v>
      </c>
      <c r="W122" s="5">
        <v>2318130480000</v>
      </c>
      <c r="X122" s="5">
        <v>1842465656000</v>
      </c>
      <c r="Y122" s="5">
        <v>1953897539000</v>
      </c>
      <c r="Z122" s="5">
        <v>1735614606000</v>
      </c>
    </row>
    <row r="123" spans="3:26" ht="15.5" x14ac:dyDescent="0.35">
      <c r="C123" t="s">
        <v>453</v>
      </c>
      <c r="D123" s="5">
        <v>1674774</v>
      </c>
      <c r="E123" s="5">
        <v>1031841</v>
      </c>
      <c r="F123" s="5">
        <v>1438998</v>
      </c>
      <c r="G123" s="5">
        <v>1999103</v>
      </c>
      <c r="I123" s="5">
        <v>1438998</v>
      </c>
      <c r="J123" s="5">
        <v>1792851</v>
      </c>
      <c r="K123" s="5">
        <v>2059860</v>
      </c>
      <c r="L123" s="5">
        <v>843713</v>
      </c>
      <c r="M123" s="5">
        <v>1066972</v>
      </c>
      <c r="N123" s="5">
        <v>363986</v>
      </c>
      <c r="O123" s="5">
        <v>689118</v>
      </c>
      <c r="P123" s="5">
        <v>616120</v>
      </c>
      <c r="Q123" s="5">
        <v>709970</v>
      </c>
      <c r="R123" s="5">
        <v>743425</v>
      </c>
      <c r="S123" s="5">
        <v>3017154</v>
      </c>
      <c r="T123" s="5">
        <v>2478367</v>
      </c>
      <c r="U123" s="5">
        <v>1870933</v>
      </c>
      <c r="V123" s="5">
        <v>1959702</v>
      </c>
      <c r="W123" s="5">
        <v>10617358000</v>
      </c>
      <c r="X123" s="5">
        <v>4763139000</v>
      </c>
      <c r="Y123" s="5">
        <v>15567821000</v>
      </c>
      <c r="Z123" s="5">
        <v>14562879000</v>
      </c>
    </row>
    <row r="124" spans="3:26" ht="15.5" x14ac:dyDescent="0.35">
      <c r="C124" t="s">
        <v>130</v>
      </c>
      <c r="D124" s="5">
        <v>694199720</v>
      </c>
      <c r="E124" s="5">
        <v>679164651</v>
      </c>
      <c r="F124" s="5">
        <v>652815246</v>
      </c>
      <c r="G124" s="5">
        <v>615544174</v>
      </c>
      <c r="I124" s="5">
        <v>652815246</v>
      </c>
      <c r="J124" s="5">
        <v>561476710</v>
      </c>
      <c r="K124" s="5">
        <v>571449588</v>
      </c>
      <c r="L124" s="5">
        <v>506933368</v>
      </c>
      <c r="M124" s="5">
        <v>447391043</v>
      </c>
      <c r="N124" s="5">
        <v>332373687</v>
      </c>
      <c r="O124" s="5">
        <v>270403389</v>
      </c>
      <c r="P124" s="5">
        <v>293158278</v>
      </c>
      <c r="Q124" s="5">
        <v>282804573</v>
      </c>
      <c r="R124" s="5">
        <v>272148353</v>
      </c>
      <c r="S124" s="5">
        <v>280514643</v>
      </c>
      <c r="T124" s="5">
        <v>331125062</v>
      </c>
      <c r="U124" s="5">
        <v>370405753</v>
      </c>
      <c r="V124" s="5">
        <v>420355193</v>
      </c>
      <c r="W124" s="5">
        <v>3940735602000</v>
      </c>
      <c r="X124" s="5">
        <v>3230055998000</v>
      </c>
      <c r="Y124" s="5">
        <v>3325687587000</v>
      </c>
      <c r="Z124" s="5">
        <v>3069054734000</v>
      </c>
    </row>
    <row r="125" spans="3:26" ht="15.5" x14ac:dyDescent="0.35">
      <c r="C125" t="s">
        <v>131</v>
      </c>
    </row>
    <row r="126" spans="3:26" ht="15.5" x14ac:dyDescent="0.35">
      <c r="C126" t="s">
        <v>132</v>
      </c>
      <c r="D126" s="5">
        <v>47460340</v>
      </c>
      <c r="E126" s="5">
        <v>47460340</v>
      </c>
      <c r="F126" s="5">
        <v>47460340</v>
      </c>
      <c r="G126" s="5">
        <v>47460340</v>
      </c>
      <c r="I126" s="5">
        <v>47460340</v>
      </c>
      <c r="J126" s="5">
        <v>47460340</v>
      </c>
      <c r="K126" s="5">
        <v>47460340</v>
      </c>
      <c r="L126" s="5">
        <v>47460340</v>
      </c>
      <c r="M126" s="5">
        <v>47460340</v>
      </c>
      <c r="N126" s="5">
        <v>47460340</v>
      </c>
      <c r="O126" s="5">
        <v>47460340</v>
      </c>
      <c r="P126" s="5">
        <v>47460340</v>
      </c>
      <c r="Q126" s="5">
        <v>47460340</v>
      </c>
      <c r="R126" s="5">
        <v>47460340</v>
      </c>
      <c r="S126" s="5">
        <v>47460340</v>
      </c>
      <c r="T126" s="5">
        <v>47460340</v>
      </c>
      <c r="U126" s="5">
        <v>47460340</v>
      </c>
      <c r="V126" s="5">
        <v>47460340</v>
      </c>
      <c r="W126" s="5">
        <v>81878000000</v>
      </c>
      <c r="X126" s="5">
        <v>81878000000</v>
      </c>
      <c r="Y126" s="5">
        <v>81878000000</v>
      </c>
      <c r="Z126" s="5">
        <v>81878000000</v>
      </c>
    </row>
    <row r="127" spans="3:26" ht="15.5" x14ac:dyDescent="0.35">
      <c r="C127" t="s">
        <v>133</v>
      </c>
      <c r="D127" s="5">
        <v>3899258</v>
      </c>
      <c r="E127" s="5">
        <v>3899258</v>
      </c>
      <c r="F127" s="5">
        <v>3899258</v>
      </c>
      <c r="G127" s="5">
        <v>3899258</v>
      </c>
      <c r="I127" s="5">
        <v>3899258</v>
      </c>
      <c r="J127" s="5">
        <v>3899258</v>
      </c>
      <c r="K127" s="5">
        <v>3899258</v>
      </c>
      <c r="L127" s="5">
        <v>3899258</v>
      </c>
      <c r="M127" s="5">
        <v>3740183</v>
      </c>
      <c r="N127" s="5">
        <v>3488284</v>
      </c>
      <c r="O127" s="5">
        <v>3488284</v>
      </c>
      <c r="P127" s="5">
        <v>3488284</v>
      </c>
      <c r="Q127" s="5">
        <v>3488284</v>
      </c>
      <c r="R127" s="5">
        <v>3488284</v>
      </c>
      <c r="S127" s="5">
        <v>3488284</v>
      </c>
      <c r="T127" s="5">
        <v>3488284</v>
      </c>
      <c r="U127" s="5">
        <v>3488284</v>
      </c>
      <c r="V127" s="5">
        <v>3633559</v>
      </c>
      <c r="W127" s="5">
        <v>33351220000</v>
      </c>
      <c r="X127" s="5">
        <v>33351220000</v>
      </c>
      <c r="Y127" s="5">
        <v>33351220000</v>
      </c>
      <c r="Z127" s="5">
        <v>33351220000</v>
      </c>
    </row>
    <row r="128" spans="3:26" ht="15.5" x14ac:dyDescent="0.35">
      <c r="C128" t="s">
        <v>134</v>
      </c>
      <c r="D128" s="5">
        <v>545786491</v>
      </c>
      <c r="E128" s="5">
        <v>532104290</v>
      </c>
      <c r="F128" s="5">
        <v>521968378</v>
      </c>
      <c r="G128" s="5">
        <v>513070595</v>
      </c>
      <c r="I128" s="5">
        <v>521968378</v>
      </c>
      <c r="J128" s="5">
        <v>481493120</v>
      </c>
      <c r="K128" s="5">
        <v>444797706</v>
      </c>
      <c r="L128" s="5">
        <v>407211565</v>
      </c>
      <c r="M128" s="5">
        <v>216573604</v>
      </c>
      <c r="N128" s="5">
        <v>125808498</v>
      </c>
      <c r="O128" s="5">
        <v>132040867</v>
      </c>
      <c r="P128" s="5">
        <v>174099612</v>
      </c>
      <c r="Q128" s="5">
        <v>171347639</v>
      </c>
      <c r="R128" s="5">
        <v>167814365</v>
      </c>
      <c r="S128" s="5">
        <v>160227030</v>
      </c>
      <c r="T128" s="5">
        <v>159189656</v>
      </c>
      <c r="U128" s="5">
        <v>145508483</v>
      </c>
      <c r="V128" s="5">
        <v>140621878</v>
      </c>
      <c r="W128" s="5">
        <v>1310527659000</v>
      </c>
      <c r="X128" s="5">
        <v>1238864145000</v>
      </c>
      <c r="Y128" s="5">
        <v>1171122159000</v>
      </c>
      <c r="Z128" s="5">
        <v>1223597323000</v>
      </c>
    </row>
    <row r="129" spans="2:26" ht="15.5" x14ac:dyDescent="0.35">
      <c r="C129" t="s">
        <v>291</v>
      </c>
      <c r="D129" s="5">
        <v>229055623</v>
      </c>
      <c r="E129" s="5">
        <v>231263771</v>
      </c>
      <c r="F129" s="5">
        <v>227164714</v>
      </c>
      <c r="G129" s="5">
        <v>221165594</v>
      </c>
      <c r="I129" s="5">
        <v>227164714</v>
      </c>
      <c r="J129" s="5">
        <v>212559218</v>
      </c>
      <c r="K129" s="5">
        <v>200403849</v>
      </c>
      <c r="L129" s="5">
        <v>203069219</v>
      </c>
      <c r="M129" s="5">
        <v>117630252</v>
      </c>
      <c r="N129" s="5">
        <v>72871045</v>
      </c>
      <c r="O129" s="5">
        <v>72937010</v>
      </c>
      <c r="P129" s="5">
        <v>96686704</v>
      </c>
      <c r="Q129" s="5">
        <v>93598808</v>
      </c>
      <c r="R129" s="5">
        <v>91975863</v>
      </c>
      <c r="S129" s="5">
        <v>93619044</v>
      </c>
      <c r="T129" s="5">
        <v>93138415</v>
      </c>
      <c r="U129" s="5">
        <v>88292198</v>
      </c>
      <c r="V129" s="5">
        <v>87818533</v>
      </c>
      <c r="W129" s="5">
        <v>752831102000</v>
      </c>
      <c r="X129" s="5">
        <v>711704521000</v>
      </c>
      <c r="Y129" s="5">
        <v>716008598000</v>
      </c>
      <c r="Z129" s="5">
        <v>764004639000</v>
      </c>
    </row>
    <row r="130" spans="2:26" ht="15.5" x14ac:dyDescent="0.35">
      <c r="C130" t="s">
        <v>10</v>
      </c>
      <c r="D130" s="5">
        <v>787778019</v>
      </c>
      <c r="E130" s="5">
        <v>785272536</v>
      </c>
      <c r="F130" s="5">
        <v>773488716</v>
      </c>
      <c r="G130" s="5">
        <v>760850288</v>
      </c>
      <c r="I130" s="5">
        <v>773488716</v>
      </c>
      <c r="J130" s="5">
        <v>727213045</v>
      </c>
      <c r="K130" s="5">
        <v>685513787</v>
      </c>
      <c r="L130" s="5">
        <v>646482645</v>
      </c>
      <c r="M130" s="5">
        <v>381790173</v>
      </c>
      <c r="N130" s="5">
        <v>241770453</v>
      </c>
      <c r="O130" s="5">
        <v>246821874</v>
      </c>
      <c r="P130" s="5">
        <v>306632468</v>
      </c>
      <c r="Q130" s="5">
        <v>305983080</v>
      </c>
      <c r="R130" s="5">
        <v>299748943</v>
      </c>
      <c r="S130" s="5">
        <v>292661551</v>
      </c>
      <c r="T130" s="5">
        <v>292291077</v>
      </c>
      <c r="U130" s="5">
        <v>275533875</v>
      </c>
      <c r="V130" s="5">
        <v>284024356</v>
      </c>
      <c r="W130" s="5">
        <v>2538829436000</v>
      </c>
      <c r="X130" s="5">
        <v>2443161223000</v>
      </c>
      <c r="Y130" s="5">
        <v>2452511427000</v>
      </c>
      <c r="Z130" s="5">
        <v>2859014148000</v>
      </c>
    </row>
    <row r="131" spans="2:26" ht="15.5" x14ac:dyDescent="0.35">
      <c r="C131" t="s">
        <v>138</v>
      </c>
      <c r="D131" s="5">
        <v>1481977739</v>
      </c>
      <c r="E131" s="5">
        <v>1464437187</v>
      </c>
      <c r="F131" s="5">
        <v>1426303962</v>
      </c>
      <c r="G131" s="5">
        <v>1376394462</v>
      </c>
      <c r="I131" s="5">
        <v>1426303962</v>
      </c>
      <c r="J131" s="5">
        <v>1288689755</v>
      </c>
      <c r="K131" s="5">
        <v>1256963375</v>
      </c>
      <c r="L131" s="5">
        <v>1153416013</v>
      </c>
      <c r="M131" s="5">
        <v>829181216</v>
      </c>
      <c r="N131" s="5">
        <v>574144140</v>
      </c>
      <c r="O131" s="5">
        <v>517225263</v>
      </c>
      <c r="P131" s="5">
        <v>599790746</v>
      </c>
      <c r="Q131" s="5">
        <v>588787653</v>
      </c>
      <c r="R131" s="5">
        <v>571897296</v>
      </c>
      <c r="S131" s="5">
        <v>573176194</v>
      </c>
      <c r="T131" s="5">
        <v>623416139</v>
      </c>
      <c r="U131" s="5">
        <v>645939628</v>
      </c>
      <c r="V131" s="5">
        <v>704379549</v>
      </c>
      <c r="W131" s="5">
        <v>6479565038000</v>
      </c>
      <c r="X131" s="5">
        <v>5673217221000</v>
      </c>
      <c r="Y131" s="5">
        <v>5778199014000</v>
      </c>
      <c r="Z131" s="5">
        <v>5928068882000</v>
      </c>
    </row>
    <row r="132" spans="2:26" ht="15.5" x14ac:dyDescent="0.35">
      <c r="C132" t="s">
        <v>139</v>
      </c>
      <c r="D132" s="5">
        <v>16375000000</v>
      </c>
      <c r="E132" s="5">
        <v>16375600000</v>
      </c>
      <c r="F132" s="5">
        <v>16375600000</v>
      </c>
      <c r="G132" s="5">
        <v>16375600000</v>
      </c>
      <c r="I132" s="5">
        <v>16375600000</v>
      </c>
      <c r="J132" s="5">
        <v>16375600000</v>
      </c>
      <c r="K132" s="5">
        <v>16375600000</v>
      </c>
      <c r="L132" s="5">
        <v>3275120000</v>
      </c>
      <c r="M132" s="5">
        <v>3275120000</v>
      </c>
      <c r="N132" s="5">
        <v>3275120000</v>
      </c>
      <c r="O132" s="5">
        <v>3275120000</v>
      </c>
      <c r="P132" s="5">
        <v>3275120000</v>
      </c>
      <c r="Q132" s="5">
        <v>3275120000</v>
      </c>
      <c r="R132" s="5">
        <v>163756000</v>
      </c>
      <c r="S132" s="5">
        <v>163756000</v>
      </c>
      <c r="T132" s="5">
        <v>163756000</v>
      </c>
      <c r="U132" s="5">
        <v>163756000</v>
      </c>
      <c r="V132" s="5">
        <v>163756000</v>
      </c>
      <c r="W132" s="5">
        <v>163756000</v>
      </c>
      <c r="X132" s="5">
        <v>163756000</v>
      </c>
      <c r="Y132" s="5">
        <v>163756000</v>
      </c>
      <c r="Z132" s="5">
        <v>163756000</v>
      </c>
    </row>
    <row r="134" spans="2:26" ht="15.5" x14ac:dyDescent="0.35">
      <c r="B134" t="s">
        <v>140</v>
      </c>
      <c r="C134" t="s">
        <v>141</v>
      </c>
      <c r="D134" s="5">
        <v>49029101</v>
      </c>
      <c r="E134" s="5">
        <v>36678764</v>
      </c>
      <c r="F134" s="5">
        <v>85987398</v>
      </c>
      <c r="G134" s="5">
        <v>27697334</v>
      </c>
      <c r="I134" s="5">
        <v>188991474</v>
      </c>
      <c r="J134" s="5">
        <v>170632449</v>
      </c>
      <c r="K134" s="5">
        <v>287510959</v>
      </c>
      <c r="L134" s="5">
        <v>478439609</v>
      </c>
      <c r="M134" s="5">
        <v>173686086</v>
      </c>
      <c r="N134" s="5">
        <v>74776059</v>
      </c>
      <c r="O134" s="5">
        <v>41873129</v>
      </c>
      <c r="P134" s="5">
        <v>45212464</v>
      </c>
      <c r="Q134" s="5">
        <v>25503745</v>
      </c>
      <c r="R134" s="5">
        <v>45893085</v>
      </c>
      <c r="S134" s="5">
        <v>41526450</v>
      </c>
      <c r="T134" s="5">
        <v>66168387</v>
      </c>
      <c r="U134" s="5">
        <v>47303187</v>
      </c>
      <c r="V134" s="5">
        <v>38776650</v>
      </c>
      <c r="W134" s="5">
        <v>190785202000</v>
      </c>
      <c r="X134" s="5">
        <v>261824330000</v>
      </c>
      <c r="Y134" s="5">
        <v>227582126000</v>
      </c>
      <c r="Z134" s="5">
        <v>645775022000</v>
      </c>
    </row>
    <row r="135" spans="2:26" ht="15.5" x14ac:dyDescent="0.35">
      <c r="C135" t="s">
        <v>457</v>
      </c>
      <c r="D135" s="5">
        <v>231436952</v>
      </c>
      <c r="E135" s="5">
        <v>182782612</v>
      </c>
      <c r="F135" s="5">
        <v>217835678</v>
      </c>
      <c r="G135" s="5">
        <v>198487160</v>
      </c>
      <c r="I135" s="5">
        <v>786888005</v>
      </c>
      <c r="J135" s="5">
        <v>730094198</v>
      </c>
      <c r="K135" s="5">
        <v>838157052</v>
      </c>
      <c r="L135" s="5">
        <v>1119555008</v>
      </c>
      <c r="M135" s="5">
        <v>621174978</v>
      </c>
      <c r="N135" s="5">
        <v>502710308</v>
      </c>
      <c r="O135" s="5">
        <v>438710468</v>
      </c>
      <c r="P135" s="5">
        <v>469478937</v>
      </c>
      <c r="Q135" s="5">
        <v>408669173</v>
      </c>
      <c r="R135" s="5">
        <v>407735540</v>
      </c>
      <c r="S135" s="5">
        <v>448163243</v>
      </c>
      <c r="T135" s="5">
        <v>520028105</v>
      </c>
      <c r="U135" s="5">
        <v>547380178</v>
      </c>
      <c r="V135" s="5">
        <v>606062387</v>
      </c>
      <c r="W135" s="5">
        <v>-242173326000</v>
      </c>
      <c r="X135" s="5">
        <v>4270499100000</v>
      </c>
      <c r="Y135" s="5">
        <v>4402611231000</v>
      </c>
      <c r="Z135" s="5">
        <v>5006771540000</v>
      </c>
    </row>
    <row r="136" spans="2:26" ht="15.5" x14ac:dyDescent="0.35">
      <c r="C136" t="s">
        <v>911</v>
      </c>
      <c r="W136" s="5">
        <v>575741184000</v>
      </c>
      <c r="X136" s="5">
        <v>-3848976597000</v>
      </c>
      <c r="Y136" s="5">
        <v>-4038363943000</v>
      </c>
      <c r="Z136" s="5">
        <v>-4247024062000</v>
      </c>
    </row>
    <row r="137" spans="2:26" ht="15.5" x14ac:dyDescent="0.35">
      <c r="C137" t="s">
        <v>696</v>
      </c>
      <c r="D137" s="5">
        <v>-27146342</v>
      </c>
      <c r="E137" s="5">
        <v>-22171677</v>
      </c>
      <c r="F137" s="5">
        <v>-21461970</v>
      </c>
      <c r="G137" s="5">
        <v>-24036301</v>
      </c>
      <c r="I137" s="5">
        <v>-90185114</v>
      </c>
      <c r="J137" s="5">
        <v>-91511299</v>
      </c>
      <c r="K137" s="5">
        <v>-87612843</v>
      </c>
      <c r="L137" s="5">
        <v>-67027726</v>
      </c>
      <c r="M137" s="5">
        <v>-62840343</v>
      </c>
      <c r="N137" s="5">
        <v>-51033527</v>
      </c>
      <c r="O137" s="5">
        <v>-54944150</v>
      </c>
      <c r="P137" s="5">
        <v>-56013123</v>
      </c>
      <c r="Q137" s="5">
        <v>-54134634</v>
      </c>
      <c r="R137" s="5">
        <v>-53541981</v>
      </c>
      <c r="S137" s="5">
        <v>-63773179</v>
      </c>
      <c r="T137" s="5">
        <v>-51281815</v>
      </c>
      <c r="U137" s="5">
        <v>-56465072</v>
      </c>
      <c r="V137" s="5">
        <v>-60545935</v>
      </c>
    </row>
    <row r="138" spans="2:26" ht="15.5" x14ac:dyDescent="0.35">
      <c r="C138" t="s">
        <v>695</v>
      </c>
      <c r="D138" s="5">
        <v>-148817348</v>
      </c>
      <c r="E138" s="5">
        <v>-118169332</v>
      </c>
      <c r="F138" s="5">
        <v>-139221649</v>
      </c>
      <c r="G138" s="5">
        <v>-141178752</v>
      </c>
      <c r="I138" s="5">
        <v>-522554782</v>
      </c>
      <c r="J138" s="5">
        <v>-487175211</v>
      </c>
      <c r="K138" s="5">
        <v>-478298581</v>
      </c>
      <c r="L138" s="5">
        <v>-578519271</v>
      </c>
      <c r="M138" s="5">
        <v>-386023100</v>
      </c>
      <c r="N138" s="5">
        <v>-379849392</v>
      </c>
      <c r="O138" s="5">
        <v>-343270227</v>
      </c>
      <c r="P138" s="5">
        <v>-369425021</v>
      </c>
      <c r="Q138" s="5">
        <v>-313238501</v>
      </c>
      <c r="R138" s="5">
        <v>-288458490</v>
      </c>
      <c r="S138" s="5">
        <v>-324543820</v>
      </c>
      <c r="T138" s="5">
        <v>-386261085</v>
      </c>
      <c r="U138" s="5">
        <v>-422949813</v>
      </c>
      <c r="V138" s="5">
        <v>-485845371</v>
      </c>
    </row>
    <row r="139" spans="2:26" ht="15.5" x14ac:dyDescent="0.35">
      <c r="C139" t="s">
        <v>697</v>
      </c>
      <c r="D139" s="5">
        <v>-175963690</v>
      </c>
      <c r="E139" s="5">
        <v>-140341009</v>
      </c>
      <c r="F139" s="5">
        <v>-160683619</v>
      </c>
      <c r="G139" s="5">
        <v>-165215053</v>
      </c>
      <c r="I139" s="5">
        <v>-612739896</v>
      </c>
      <c r="J139" s="5">
        <v>-578686510</v>
      </c>
      <c r="K139" s="5">
        <v>-565911424</v>
      </c>
      <c r="L139" s="5">
        <v>-645546997</v>
      </c>
      <c r="M139" s="5">
        <v>-448863443</v>
      </c>
      <c r="N139" s="5">
        <v>-430882919</v>
      </c>
      <c r="O139" s="5">
        <v>-398214377</v>
      </c>
      <c r="P139" s="5">
        <v>-425438144</v>
      </c>
      <c r="Q139" s="5">
        <v>-367373135</v>
      </c>
      <c r="R139" s="5">
        <v>-342000471</v>
      </c>
      <c r="S139" s="5">
        <v>-388316999</v>
      </c>
      <c r="T139" s="5">
        <v>-437542900</v>
      </c>
      <c r="U139" s="5">
        <v>-479414885</v>
      </c>
      <c r="V139" s="5">
        <v>-546391306</v>
      </c>
      <c r="W139" s="5">
        <v>575741184000</v>
      </c>
      <c r="X139" s="5">
        <v>-3848976597000</v>
      </c>
      <c r="Y139" s="5">
        <v>-4038363943000</v>
      </c>
      <c r="Z139" s="5">
        <v>-4247024062000</v>
      </c>
    </row>
    <row r="140" spans="2:26" ht="15.5" x14ac:dyDescent="0.35">
      <c r="C140" t="s">
        <v>116</v>
      </c>
    </row>
    <row r="141" spans="2:26" ht="15.5" x14ac:dyDescent="0.35">
      <c r="C141" t="s">
        <v>596</v>
      </c>
      <c r="D141" s="5">
        <v>3329282</v>
      </c>
      <c r="E141" s="5">
        <v>3029870</v>
      </c>
      <c r="F141" s="5">
        <v>2774189</v>
      </c>
      <c r="G141" s="5">
        <v>4083621</v>
      </c>
      <c r="I141" s="5">
        <v>14376373</v>
      </c>
      <c r="J141" s="5">
        <v>16587024</v>
      </c>
      <c r="K141" s="5">
        <v>13960646</v>
      </c>
      <c r="L141" s="5">
        <v>3161653</v>
      </c>
      <c r="M141" s="5">
        <v>714537</v>
      </c>
      <c r="N141" s="5">
        <v>1066479</v>
      </c>
      <c r="O141" s="5">
        <v>1334830</v>
      </c>
      <c r="P141" s="5">
        <v>1078857</v>
      </c>
      <c r="Q141" s="5">
        <v>1132030</v>
      </c>
      <c r="R141" s="5">
        <v>951033</v>
      </c>
      <c r="S141" s="5">
        <v>1028955</v>
      </c>
      <c r="T141" s="5">
        <v>860581</v>
      </c>
      <c r="U141" s="5">
        <v>796169</v>
      </c>
      <c r="V141" s="5">
        <v>850822</v>
      </c>
      <c r="W141" s="5">
        <v>20119574000</v>
      </c>
      <c r="X141" s="5">
        <v>8101470000</v>
      </c>
      <c r="Y141" s="5">
        <v>9175373000</v>
      </c>
      <c r="Z141" s="5">
        <v>21997154000</v>
      </c>
    </row>
    <row r="142" spans="2:26" ht="15.5" x14ac:dyDescent="0.35">
      <c r="C142" t="s">
        <v>1963</v>
      </c>
      <c r="D142" s="5">
        <v>213491</v>
      </c>
      <c r="F142" s="5">
        <v>-461332</v>
      </c>
      <c r="G142" s="5">
        <v>53903</v>
      </c>
    </row>
    <row r="143" spans="2:26" ht="15.5" x14ac:dyDescent="0.35">
      <c r="C143" t="s">
        <v>793</v>
      </c>
      <c r="F143" s="5">
        <v>26522482</v>
      </c>
      <c r="I143" s="5">
        <v>466992</v>
      </c>
      <c r="J143" s="5">
        <v>2637737</v>
      </c>
      <c r="K143" s="5">
        <v>1304685</v>
      </c>
      <c r="L143" s="5">
        <v>1269945</v>
      </c>
      <c r="M143" s="5">
        <v>660014</v>
      </c>
      <c r="N143" s="5">
        <v>1882191</v>
      </c>
      <c r="O143" s="5">
        <v>42208</v>
      </c>
      <c r="P143" s="5">
        <v>92814</v>
      </c>
    </row>
    <row r="144" spans="2:26" ht="15.5" x14ac:dyDescent="0.35">
      <c r="C144" t="s">
        <v>236</v>
      </c>
      <c r="D144" s="5">
        <v>-7777212</v>
      </c>
      <c r="E144" s="5">
        <v>-7366697</v>
      </c>
      <c r="G144" s="5">
        <v>-7541782</v>
      </c>
      <c r="I144" s="5">
        <v>-29108569</v>
      </c>
      <c r="J144" s="5">
        <v>-25776910</v>
      </c>
      <c r="K144" s="5">
        <v>-21991597</v>
      </c>
      <c r="L144" s="5">
        <v>-13123641</v>
      </c>
      <c r="M144" s="5">
        <v>-10484179</v>
      </c>
      <c r="N144" s="5">
        <v>-10012443</v>
      </c>
      <c r="O144" s="5">
        <v>-11639257</v>
      </c>
      <c r="P144" s="5">
        <v>-11247599</v>
      </c>
      <c r="Q144" s="5">
        <v>-9724489</v>
      </c>
      <c r="R144" s="5">
        <v>-9839399</v>
      </c>
      <c r="S144" s="5">
        <v>-10381715</v>
      </c>
      <c r="T144" s="5">
        <v>-12440184</v>
      </c>
      <c r="U144" s="5">
        <v>-14355665</v>
      </c>
      <c r="V144" s="5">
        <v>-14901625</v>
      </c>
      <c r="W144" s="5">
        <v>-111818492000</v>
      </c>
      <c r="X144" s="5">
        <v>-113875318000</v>
      </c>
      <c r="Y144" s="5">
        <v>-90394654000</v>
      </c>
      <c r="Z144" s="5">
        <v>-83528234000</v>
      </c>
    </row>
    <row r="145" spans="3:26" ht="15.5" x14ac:dyDescent="0.35">
      <c r="C145" t="s">
        <v>1964</v>
      </c>
      <c r="D145" s="5">
        <v>-2209722</v>
      </c>
      <c r="E145" s="5">
        <v>-1426012</v>
      </c>
      <c r="G145" s="5">
        <v>-2170515</v>
      </c>
      <c r="I145" s="5">
        <v>-8207389</v>
      </c>
      <c r="J145" s="5">
        <v>-7695562</v>
      </c>
      <c r="K145" s="5">
        <v>-7085612</v>
      </c>
      <c r="L145" s="5">
        <v>-5640456</v>
      </c>
      <c r="M145" s="5">
        <v>-5553320</v>
      </c>
      <c r="N145" s="5">
        <v>-5183207</v>
      </c>
      <c r="O145" s="5">
        <v>-5610357</v>
      </c>
      <c r="P145" s="5">
        <v>-5416746</v>
      </c>
      <c r="Q145" s="5">
        <v>-7199834</v>
      </c>
      <c r="R145" s="5">
        <v>-10953618</v>
      </c>
      <c r="S145" s="5">
        <v>-8967034</v>
      </c>
      <c r="T145" s="5">
        <v>-4737215</v>
      </c>
      <c r="U145" s="5">
        <v>-7102610</v>
      </c>
      <c r="V145" s="5">
        <v>-6843628</v>
      </c>
      <c r="W145" s="5">
        <v>-51083738000</v>
      </c>
      <c r="X145" s="5">
        <v>-53924325000</v>
      </c>
      <c r="Y145" s="5">
        <v>-55445881000</v>
      </c>
      <c r="Z145" s="5">
        <v>-52441376000</v>
      </c>
    </row>
    <row r="146" spans="3:26" ht="15.5" x14ac:dyDescent="0.35">
      <c r="C146" t="s">
        <v>796</v>
      </c>
      <c r="D146" s="5">
        <v>-9986934</v>
      </c>
      <c r="E146" s="5">
        <v>-8792709</v>
      </c>
      <c r="F146" s="5">
        <v>26522482</v>
      </c>
      <c r="G146" s="5">
        <v>-9712297</v>
      </c>
      <c r="I146" s="5">
        <v>466992</v>
      </c>
      <c r="J146" s="5">
        <v>2637737</v>
      </c>
      <c r="K146" s="5">
        <v>1304685</v>
      </c>
      <c r="L146" s="5">
        <v>1269945</v>
      </c>
      <c r="M146" s="5">
        <v>660014</v>
      </c>
      <c r="N146" s="5">
        <v>1882191</v>
      </c>
      <c r="O146" s="5">
        <v>42208</v>
      </c>
      <c r="P146" s="5">
        <v>92814</v>
      </c>
      <c r="Q146" s="5">
        <v>-16924323</v>
      </c>
      <c r="R146" s="5">
        <v>-20793017</v>
      </c>
      <c r="S146" s="5">
        <v>-19348749</v>
      </c>
      <c r="T146" s="5">
        <v>-17177399</v>
      </c>
      <c r="U146" s="5">
        <v>-21458275</v>
      </c>
      <c r="V146" s="5">
        <v>-21745253</v>
      </c>
      <c r="W146" s="5">
        <v>-162902230000</v>
      </c>
      <c r="X146" s="5">
        <v>-167799643000</v>
      </c>
      <c r="Y146" s="5">
        <v>-145840535000</v>
      </c>
      <c r="Z146" s="5">
        <v>-135969610000</v>
      </c>
    </row>
    <row r="147" spans="3:26" ht="15.5" x14ac:dyDescent="0.35">
      <c r="C147" t="s">
        <v>178</v>
      </c>
      <c r="D147" s="5">
        <v>-11010463</v>
      </c>
      <c r="E147" s="5">
        <v>8618038</v>
      </c>
      <c r="F147" s="5">
        <v>-30269991</v>
      </c>
      <c r="G147" s="5">
        <v>3441369</v>
      </c>
      <c r="I147" s="5">
        <v>-71958065</v>
      </c>
      <c r="J147" s="5">
        <v>-43588197</v>
      </c>
      <c r="K147" s="5">
        <v>-94009202</v>
      </c>
      <c r="L147" s="5">
        <v>-141912199</v>
      </c>
      <c r="M147" s="5">
        <v>-36630500</v>
      </c>
      <c r="N147" s="5">
        <v>-15342524</v>
      </c>
      <c r="O147" s="5">
        <v>-15112249</v>
      </c>
      <c r="P147" s="5">
        <v>-17937989</v>
      </c>
      <c r="Q147" s="5">
        <v>-17685132</v>
      </c>
      <c r="R147" s="5">
        <v>-15881402</v>
      </c>
      <c r="S147" s="5">
        <v>-38649290</v>
      </c>
      <c r="T147" s="5">
        <v>-35578842</v>
      </c>
      <c r="U147" s="5">
        <v>-33962210</v>
      </c>
      <c r="V147" s="5">
        <v>-22851533</v>
      </c>
      <c r="W147" s="5">
        <v>569057637000</v>
      </c>
      <c r="X147" s="5">
        <v>-66798118000</v>
      </c>
      <c r="Y147" s="5">
        <v>368323744000</v>
      </c>
      <c r="Z147" s="5">
        <v>546684248000</v>
      </c>
    </row>
    <row r="148" spans="3:26" ht="15.5" x14ac:dyDescent="0.35">
      <c r="C148" t="s">
        <v>179</v>
      </c>
      <c r="D148" s="5">
        <v>-4792957</v>
      </c>
      <c r="E148" s="5">
        <v>-25611193</v>
      </c>
      <c r="F148" s="5">
        <v>-30413416</v>
      </c>
      <c r="G148" s="5">
        <v>-70066715</v>
      </c>
      <c r="I148" s="5">
        <v>-95210119</v>
      </c>
      <c r="J148" s="5">
        <v>-148535100</v>
      </c>
      <c r="K148" s="5">
        <v>-193942981</v>
      </c>
      <c r="L148" s="5">
        <v>-134461719</v>
      </c>
      <c r="M148" s="5">
        <v>9973403</v>
      </c>
      <c r="N148" s="5">
        <v>-9105554</v>
      </c>
      <c r="O148" s="5">
        <v>3473733</v>
      </c>
      <c r="P148" s="5">
        <v>-27368228</v>
      </c>
      <c r="Q148" s="5">
        <v>-6517324</v>
      </c>
      <c r="R148" s="5">
        <v>-21618006</v>
      </c>
      <c r="S148" s="5">
        <v>-8873994</v>
      </c>
      <c r="T148" s="5">
        <v>-11217091</v>
      </c>
      <c r="U148" s="5">
        <v>-2131423</v>
      </c>
      <c r="V148" s="5">
        <v>-18513798</v>
      </c>
      <c r="W148" s="5">
        <v>-918546019000</v>
      </c>
      <c r="X148" s="5">
        <v>-271286356000</v>
      </c>
      <c r="Y148" s="5">
        <v>-959435556000</v>
      </c>
      <c r="Z148" s="5">
        <v>-1168003673000</v>
      </c>
    </row>
    <row r="149" spans="3:26" ht="15.5" x14ac:dyDescent="0.35">
      <c r="C149" t="s">
        <v>185</v>
      </c>
      <c r="D149" s="5">
        <v>-4286733</v>
      </c>
      <c r="E149" s="5">
        <v>-13076014</v>
      </c>
      <c r="F149" s="5">
        <v>-10264466</v>
      </c>
      <c r="G149" s="5">
        <v>-59035240</v>
      </c>
      <c r="I149" s="5">
        <v>-80318765</v>
      </c>
      <c r="J149" s="5">
        <v>-86808730</v>
      </c>
      <c r="K149" s="5">
        <v>-160239500</v>
      </c>
      <c r="L149" s="5">
        <v>-103904843</v>
      </c>
      <c r="M149" s="5">
        <v>-23296139</v>
      </c>
      <c r="N149" s="5">
        <v>-10898587</v>
      </c>
      <c r="O149" s="5">
        <v>-12635232</v>
      </c>
      <c r="P149" s="5">
        <v>-35299447</v>
      </c>
      <c r="Q149" s="5">
        <v>-20150571</v>
      </c>
      <c r="R149" s="5">
        <v>-30393390</v>
      </c>
      <c r="S149" s="5">
        <v>-11325465</v>
      </c>
      <c r="T149" s="5">
        <v>-13407217</v>
      </c>
      <c r="U149" s="5">
        <v>-9755436</v>
      </c>
      <c r="V149" s="5">
        <v>-35428308</v>
      </c>
      <c r="W149" s="5">
        <v>-925854114000</v>
      </c>
      <c r="X149" s="5">
        <v>-287138881000</v>
      </c>
      <c r="Y149" s="5">
        <v>-297095539000</v>
      </c>
      <c r="Z149" s="5">
        <v>-751531618000</v>
      </c>
    </row>
    <row r="150" spans="3:26" ht="15.5" x14ac:dyDescent="0.35">
      <c r="C150" t="s">
        <v>180</v>
      </c>
      <c r="D150" s="5">
        <v>11557749</v>
      </c>
      <c r="E150" s="5">
        <v>79882</v>
      </c>
      <c r="F150" s="5">
        <v>-434162</v>
      </c>
      <c r="G150" s="5">
        <v>541095</v>
      </c>
      <c r="I150" s="5">
        <v>527456</v>
      </c>
      <c r="J150" s="5">
        <v>6277586</v>
      </c>
      <c r="K150" s="5">
        <v>1170907</v>
      </c>
      <c r="L150" s="5">
        <v>1049577</v>
      </c>
      <c r="M150" s="5">
        <v>31335179</v>
      </c>
      <c r="N150" s="5">
        <v>2336644</v>
      </c>
      <c r="O150" s="5">
        <v>20899299</v>
      </c>
      <c r="P150" s="5">
        <v>754082</v>
      </c>
      <c r="Q150" s="5">
        <v>1261616</v>
      </c>
      <c r="R150" s="5">
        <v>1177711</v>
      </c>
      <c r="S150" s="5">
        <v>679767</v>
      </c>
      <c r="T150" s="5">
        <v>2928192</v>
      </c>
      <c r="U150" s="5">
        <v>9076919</v>
      </c>
      <c r="V150" s="5">
        <v>11810463</v>
      </c>
      <c r="W150" s="5">
        <v>72412451000</v>
      </c>
      <c r="X150" s="5">
        <v>6627149000</v>
      </c>
      <c r="Y150" s="5">
        <v>10324926000</v>
      </c>
      <c r="Z150" s="5">
        <v>40930885000</v>
      </c>
    </row>
    <row r="151" spans="3:26" ht="15.5" x14ac:dyDescent="0.35">
      <c r="C151" t="s">
        <v>467</v>
      </c>
      <c r="D151" s="5">
        <v>-15502709</v>
      </c>
      <c r="E151" s="5">
        <v>-2161872</v>
      </c>
      <c r="F151" s="5">
        <v>43381</v>
      </c>
      <c r="G151" s="5">
        <v>659441</v>
      </c>
      <c r="I151" s="5">
        <v>-1331912</v>
      </c>
      <c r="J151" s="5">
        <v>-889968</v>
      </c>
      <c r="K151" s="5">
        <v>-1180943</v>
      </c>
      <c r="L151" s="5">
        <v>-433249</v>
      </c>
      <c r="M151" s="5">
        <v>-2175106</v>
      </c>
      <c r="N151" s="5">
        <v>-5164836</v>
      </c>
      <c r="O151" s="5">
        <v>-4743722</v>
      </c>
      <c r="P151" s="5">
        <v>-1135766</v>
      </c>
      <c r="Q151" s="5">
        <v>-3210688</v>
      </c>
      <c r="R151" s="5">
        <v>-1416230</v>
      </c>
      <c r="S151" s="5">
        <v>-283474</v>
      </c>
      <c r="T151" s="5">
        <v>-168305</v>
      </c>
      <c r="V151" s="5">
        <v>-1003891</v>
      </c>
      <c r="W151" s="5">
        <v>-43034167000</v>
      </c>
    </row>
    <row r="152" spans="3:26" ht="15.5" x14ac:dyDescent="0.35">
      <c r="C152" t="s">
        <v>985</v>
      </c>
      <c r="M152" s="5">
        <v>2774896</v>
      </c>
      <c r="N152" s="5">
        <v>3575661</v>
      </c>
      <c r="O152" s="5">
        <v>-309218</v>
      </c>
      <c r="P152" s="5">
        <v>225754</v>
      </c>
      <c r="Q152" s="5">
        <v>1562469</v>
      </c>
      <c r="R152" s="5">
        <v>6669286</v>
      </c>
      <c r="T152" s="5">
        <v>667654</v>
      </c>
      <c r="V152" s="5">
        <v>5462100</v>
      </c>
      <c r="W152" s="5">
        <v>11057234000</v>
      </c>
    </row>
    <row r="153" spans="3:26" ht="15.5" x14ac:dyDescent="0.35">
      <c r="C153" t="s">
        <v>987</v>
      </c>
      <c r="D153" s="5">
        <v>3345500</v>
      </c>
      <c r="E153" s="5">
        <v>-10453189</v>
      </c>
      <c r="F153" s="5">
        <v>-19758168</v>
      </c>
      <c r="G153" s="5">
        <v>-12232011</v>
      </c>
      <c r="I153" s="5">
        <v>-8685493</v>
      </c>
      <c r="J153" s="5">
        <v>-67334979</v>
      </c>
      <c r="K153" s="5">
        <v>-33866192</v>
      </c>
      <c r="L153" s="5">
        <v>-8217779</v>
      </c>
      <c r="O153" s="5">
        <v>262606</v>
      </c>
      <c r="P153" s="5">
        <v>911281</v>
      </c>
      <c r="S153" s="5">
        <v>-3641904</v>
      </c>
      <c r="U153" s="5">
        <v>-458689</v>
      </c>
      <c r="W153" s="5">
        <v>-18609053000</v>
      </c>
    </row>
    <row r="154" spans="3:26" ht="15.5" x14ac:dyDescent="0.35">
      <c r="C154" t="s">
        <v>1965</v>
      </c>
      <c r="D154" s="5">
        <v>93236</v>
      </c>
      <c r="F154" s="5">
        <v>-5459347</v>
      </c>
      <c r="G154" s="5">
        <v>5401404</v>
      </c>
      <c r="I154" s="5">
        <v>-5459347</v>
      </c>
      <c r="L154" s="5">
        <v>-25189962</v>
      </c>
    </row>
    <row r="155" spans="3:26" ht="15.5" x14ac:dyDescent="0.35">
      <c r="C155" t="s">
        <v>1966</v>
      </c>
      <c r="Q155" s="5">
        <v>-1148779</v>
      </c>
    </row>
    <row r="156" spans="3:26" ht="15.5" x14ac:dyDescent="0.35">
      <c r="C156" t="s">
        <v>1967</v>
      </c>
      <c r="W156" s="5">
        <v>1208848000</v>
      </c>
    </row>
    <row r="157" spans="3:26" ht="15.5" x14ac:dyDescent="0.35">
      <c r="C157" t="s">
        <v>353</v>
      </c>
      <c r="R157" s="5">
        <v>-395858</v>
      </c>
      <c r="S157" s="5">
        <v>-504243</v>
      </c>
      <c r="T157" s="5">
        <v>-2621385</v>
      </c>
      <c r="U157" s="5">
        <v>-2369217</v>
      </c>
    </row>
    <row r="158" spans="3:26" ht="15.5" x14ac:dyDescent="0.35">
      <c r="C158" t="s">
        <v>1968</v>
      </c>
      <c r="Z158" s="5">
        <v>305188000</v>
      </c>
    </row>
    <row r="159" spans="3:26" ht="15.5" x14ac:dyDescent="0.35">
      <c r="C159" t="s">
        <v>1408</v>
      </c>
    </row>
    <row r="160" spans="3:26" ht="15.5" x14ac:dyDescent="0.35">
      <c r="C160" t="s">
        <v>1969</v>
      </c>
      <c r="W160" s="5">
        <v>-21248181000</v>
      </c>
      <c r="X160" s="5">
        <v>-21900230000</v>
      </c>
      <c r="Y160" s="5">
        <v>-219003471000</v>
      </c>
      <c r="Z160" s="5">
        <v>-70989600000</v>
      </c>
    </row>
    <row r="161" spans="3:26" ht="15.5" x14ac:dyDescent="0.35">
      <c r="C161" t="s">
        <v>1932</v>
      </c>
      <c r="J161" s="5">
        <v>175170</v>
      </c>
      <c r="L161" s="5">
        <v>2122402</v>
      </c>
      <c r="M161" s="5">
        <v>284573</v>
      </c>
    </row>
    <row r="162" spans="3:26" ht="15.5" x14ac:dyDescent="0.35">
      <c r="C162" t="s">
        <v>1970</v>
      </c>
      <c r="F162" s="5">
        <v>5459346</v>
      </c>
      <c r="G162" s="5">
        <v>-5401404</v>
      </c>
      <c r="I162" s="5">
        <v>57942</v>
      </c>
      <c r="J162" s="5">
        <v>45821</v>
      </c>
      <c r="K162" s="5">
        <v>172747</v>
      </c>
      <c r="L162" s="5">
        <v>112135</v>
      </c>
      <c r="M162" s="5">
        <v>1050000</v>
      </c>
      <c r="N162" s="5">
        <v>1045564</v>
      </c>
      <c r="P162" s="5">
        <v>193506</v>
      </c>
      <c r="Q162" s="5">
        <v>1488000</v>
      </c>
      <c r="R162" s="5">
        <v>1341100</v>
      </c>
      <c r="S162" s="5">
        <v>1320749</v>
      </c>
      <c r="T162" s="5">
        <v>1383970</v>
      </c>
      <c r="U162" s="5">
        <v>1375000</v>
      </c>
      <c r="V162" s="5">
        <v>645838</v>
      </c>
      <c r="W162" s="5">
        <v>705249000</v>
      </c>
      <c r="Y162" s="5">
        <v>3506926000</v>
      </c>
      <c r="Z162" s="5">
        <v>3161231000</v>
      </c>
    </row>
    <row r="163" spans="3:26" ht="15.5" x14ac:dyDescent="0.35">
      <c r="C163" t="s">
        <v>1432</v>
      </c>
      <c r="X163" s="5">
        <v>23385408000</v>
      </c>
      <c r="Y163" s="5">
        <v>-5003801000</v>
      </c>
      <c r="Z163" s="5">
        <v>-7094781000</v>
      </c>
    </row>
    <row r="164" spans="3:26" ht="15.5" x14ac:dyDescent="0.35">
      <c r="C164" t="s">
        <v>1971</v>
      </c>
      <c r="X164" s="5">
        <v>3277433000</v>
      </c>
      <c r="Y164" s="5">
        <v>5547823000</v>
      </c>
      <c r="Z164" s="5">
        <v>28718549000</v>
      </c>
    </row>
    <row r="165" spans="3:26" ht="15.5" x14ac:dyDescent="0.35">
      <c r="C165" t="s">
        <v>1972</v>
      </c>
      <c r="X165" s="5">
        <v>7371508000</v>
      </c>
      <c r="Y165" s="5">
        <v>-455638352000</v>
      </c>
      <c r="Z165" s="5">
        <v>-411420863000</v>
      </c>
    </row>
    <row r="166" spans="3:26" ht="15.5" x14ac:dyDescent="0.35">
      <c r="C166" t="s">
        <v>1973</v>
      </c>
      <c r="P166" s="5">
        <v>6982362</v>
      </c>
      <c r="Q166" s="5">
        <v>13680629</v>
      </c>
      <c r="R166" s="5">
        <v>1399375</v>
      </c>
      <c r="S166" s="5">
        <v>4880576</v>
      </c>
    </row>
    <row r="167" spans="3:26" ht="15.5" x14ac:dyDescent="0.35">
      <c r="C167" t="s">
        <v>1974</v>
      </c>
      <c r="W167" s="5">
        <v>4815714000</v>
      </c>
    </row>
    <row r="168" spans="3:26" ht="15.5" x14ac:dyDescent="0.35">
      <c r="C168" t="s">
        <v>1015</v>
      </c>
      <c r="X168" s="5">
        <v>-2908743000</v>
      </c>
      <c r="Y168" s="5">
        <v>-2074068000</v>
      </c>
      <c r="Z168" s="5">
        <v>-82664000</v>
      </c>
    </row>
    <row r="169" spans="3:26" ht="15.5" x14ac:dyDescent="0.35">
      <c r="C169" t="s">
        <v>186</v>
      </c>
      <c r="D169" s="5">
        <v>-11010463</v>
      </c>
      <c r="E169" s="5">
        <v>8618038</v>
      </c>
      <c r="F169" s="5">
        <v>-30269991</v>
      </c>
      <c r="G169" s="5">
        <v>3441369</v>
      </c>
      <c r="I169" s="5">
        <v>-71958065</v>
      </c>
      <c r="J169" s="5">
        <v>-43588197</v>
      </c>
      <c r="K169" s="5">
        <v>-94009202</v>
      </c>
      <c r="L169" s="5">
        <v>-141912199</v>
      </c>
      <c r="M169" s="5">
        <v>-36630500</v>
      </c>
      <c r="N169" s="5">
        <v>-15342524</v>
      </c>
      <c r="O169" s="5">
        <v>-15112249</v>
      </c>
      <c r="P169" s="5">
        <v>-17937989</v>
      </c>
      <c r="Q169" s="5">
        <v>-17685132</v>
      </c>
      <c r="R169" s="5">
        <v>-15881402</v>
      </c>
      <c r="S169" s="5">
        <v>-38649290</v>
      </c>
      <c r="T169" s="5">
        <v>-35578842</v>
      </c>
      <c r="U169" s="5">
        <v>-33962210</v>
      </c>
      <c r="V169" s="5">
        <v>-22851533</v>
      </c>
      <c r="W169" s="5">
        <v>569057637000</v>
      </c>
      <c r="X169" s="5">
        <v>-66798118000</v>
      </c>
      <c r="Y169" s="5">
        <v>368323744000</v>
      </c>
      <c r="Z169" s="5">
        <v>546684248000</v>
      </c>
    </row>
    <row r="170" spans="3:26" ht="15.5" x14ac:dyDescent="0.35">
      <c r="C170" t="s">
        <v>1975</v>
      </c>
    </row>
    <row r="171" spans="3:26" ht="15.5" x14ac:dyDescent="0.35">
      <c r="C171" t="s">
        <v>1773</v>
      </c>
      <c r="D171" s="5">
        <v>-4479370</v>
      </c>
      <c r="E171" s="5">
        <v>-3283195</v>
      </c>
      <c r="F171" s="5">
        <v>-2158350</v>
      </c>
      <c r="G171" s="5">
        <v>-2424428</v>
      </c>
      <c r="I171" s="5">
        <v>-9405282</v>
      </c>
      <c r="J171" s="5">
        <v>-10290679</v>
      </c>
      <c r="K171" s="5">
        <v>-19201715</v>
      </c>
      <c r="L171" s="5">
        <v>-39386574</v>
      </c>
      <c r="M171" s="5">
        <v>-3149882</v>
      </c>
      <c r="N171" s="5">
        <v>-2288452</v>
      </c>
      <c r="O171" s="5">
        <v>-59010462</v>
      </c>
      <c r="P171" s="5">
        <v>-28419792</v>
      </c>
      <c r="Q171" s="5">
        <v>-19311270</v>
      </c>
      <c r="R171" s="5">
        <v>-3547110</v>
      </c>
      <c r="S171" s="5">
        <v>-34544895</v>
      </c>
      <c r="U171" s="5">
        <v>-3711596</v>
      </c>
      <c r="V171" s="5">
        <v>-5802089</v>
      </c>
      <c r="W171" s="5">
        <v>-134865000000</v>
      </c>
      <c r="X171" s="5">
        <v>-23124372000</v>
      </c>
      <c r="Y171" s="5">
        <v>-78693326000</v>
      </c>
      <c r="Z171" s="5">
        <v>-371191009000</v>
      </c>
    </row>
    <row r="172" spans="3:26" ht="15.5" x14ac:dyDescent="0.35">
      <c r="C172" t="s">
        <v>1976</v>
      </c>
      <c r="D172" s="5">
        <v>-13261624</v>
      </c>
      <c r="E172" s="5">
        <v>-8032842</v>
      </c>
      <c r="F172" s="5">
        <v>-8116836</v>
      </c>
      <c r="G172" s="5">
        <v>-7163807</v>
      </c>
      <c r="I172" s="5">
        <v>-29708732</v>
      </c>
      <c r="J172" s="5">
        <v>-26432470</v>
      </c>
      <c r="K172" s="5">
        <v>-23429640</v>
      </c>
      <c r="L172" s="5">
        <v>-20992470</v>
      </c>
      <c r="M172" s="5">
        <v>-21032692</v>
      </c>
      <c r="N172" s="5">
        <v>-29456303</v>
      </c>
      <c r="O172" s="5">
        <v>-55077466</v>
      </c>
      <c r="P172" s="5">
        <v>-58817192</v>
      </c>
      <c r="Q172" s="5">
        <v>-32546765</v>
      </c>
      <c r="R172" s="5">
        <v>-31957911</v>
      </c>
      <c r="S172" s="5">
        <v>-47923899</v>
      </c>
      <c r="T172" s="5">
        <v>-32963185</v>
      </c>
      <c r="U172" s="5">
        <v>-66107274</v>
      </c>
      <c r="V172" s="5">
        <v>-44183650</v>
      </c>
      <c r="W172" s="5">
        <v>-395986149000</v>
      </c>
      <c r="X172" s="5">
        <v>-229506636000</v>
      </c>
      <c r="Y172" s="5">
        <v>-202288298000</v>
      </c>
      <c r="Z172" s="5">
        <v>-243274658000</v>
      </c>
    </row>
    <row r="173" spans="3:26" ht="15.5" x14ac:dyDescent="0.35">
      <c r="C173" t="s">
        <v>284</v>
      </c>
      <c r="M173" s="5">
        <v>-304150</v>
      </c>
      <c r="N173" s="5">
        <v>-919410</v>
      </c>
      <c r="O173" s="5">
        <v>-1189478</v>
      </c>
      <c r="P173" s="5">
        <v>-205021</v>
      </c>
      <c r="Q173" s="5">
        <v>-292233</v>
      </c>
      <c r="R173" s="5">
        <v>-738429</v>
      </c>
      <c r="S173" s="5">
        <v>-326921</v>
      </c>
      <c r="T173" s="5">
        <v>-1324947</v>
      </c>
      <c r="U173" s="5">
        <v>-1010105</v>
      </c>
      <c r="V173" s="5">
        <v>-719954</v>
      </c>
      <c r="W173" s="5">
        <v>-4025632000</v>
      </c>
    </row>
    <row r="174" spans="3:26" ht="15.5" x14ac:dyDescent="0.35">
      <c r="C174" t="s">
        <v>1658</v>
      </c>
      <c r="F174" s="5">
        <v>-29976019</v>
      </c>
      <c r="G174" s="5">
        <v>29976019</v>
      </c>
    </row>
    <row r="175" spans="3:26" ht="15.5" x14ac:dyDescent="0.35">
      <c r="C175" t="s">
        <v>1977</v>
      </c>
      <c r="D175" s="5">
        <v>-27484680</v>
      </c>
      <c r="E175" s="5">
        <v>-20477179</v>
      </c>
      <c r="F175" s="5">
        <v>-22048112</v>
      </c>
      <c r="G175" s="5">
        <v>-14400856</v>
      </c>
      <c r="I175" s="5">
        <v>-58856669</v>
      </c>
      <c r="J175" s="5">
        <v>-43121858</v>
      </c>
      <c r="K175" s="5">
        <v>-89381604</v>
      </c>
      <c r="L175" s="5">
        <v>-108709933</v>
      </c>
      <c r="M175" s="5">
        <v>-23455370</v>
      </c>
      <c r="N175" s="5">
        <v>-7305730</v>
      </c>
    </row>
    <row r="176" spans="3:26" ht="15.5" x14ac:dyDescent="0.35">
      <c r="C176" t="s">
        <v>1978</v>
      </c>
      <c r="D176" s="5">
        <v>45199116</v>
      </c>
      <c r="E176" s="5">
        <v>40411254</v>
      </c>
      <c r="F176" s="5">
        <v>36878235</v>
      </c>
      <c r="G176" s="5">
        <v>4763136</v>
      </c>
      <c r="I176" s="5">
        <v>49215162</v>
      </c>
      <c r="J176" s="5">
        <v>65510177</v>
      </c>
      <c r="K176" s="5">
        <v>115971681</v>
      </c>
      <c r="L176" s="5">
        <v>70956094</v>
      </c>
      <c r="M176" s="5">
        <v>15697507</v>
      </c>
      <c r="N176" s="5">
        <v>27558103</v>
      </c>
      <c r="O176" s="5">
        <v>104991736</v>
      </c>
      <c r="P176" s="5">
        <v>75115043</v>
      </c>
      <c r="Q176" s="5">
        <v>41444794</v>
      </c>
      <c r="R176" s="5">
        <v>26052763</v>
      </c>
      <c r="S176" s="5">
        <v>51038194</v>
      </c>
      <c r="T176" s="5">
        <v>1475872</v>
      </c>
      <c r="U176" s="5">
        <v>39696718</v>
      </c>
      <c r="V176" s="5">
        <v>31868611</v>
      </c>
      <c r="W176" s="5">
        <v>1137764719000</v>
      </c>
      <c r="X176" s="5">
        <v>186271915000</v>
      </c>
      <c r="Y176" s="5">
        <v>706546325000</v>
      </c>
      <c r="Z176" s="5">
        <v>1228614324000</v>
      </c>
    </row>
    <row r="177" spans="2:26" ht="15.5" x14ac:dyDescent="0.35">
      <c r="C177" t="s">
        <v>1979</v>
      </c>
    </row>
    <row r="178" spans="2:26" ht="15.5" x14ac:dyDescent="0.35">
      <c r="C178" t="s">
        <v>1980</v>
      </c>
      <c r="D178" s="5">
        <v>-45225674</v>
      </c>
      <c r="E178" s="5">
        <v>-31793216</v>
      </c>
      <c r="F178" s="5">
        <v>-62299317</v>
      </c>
      <c r="G178" s="5">
        <v>5986928</v>
      </c>
      <c r="I178" s="5">
        <v>-97970683</v>
      </c>
      <c r="J178" s="5">
        <v>-79845007</v>
      </c>
      <c r="K178" s="5">
        <v>-132012959</v>
      </c>
      <c r="L178" s="5">
        <v>-169088977</v>
      </c>
      <c r="M178" s="5">
        <v>-47942094</v>
      </c>
      <c r="N178" s="5">
        <v>-39969895</v>
      </c>
      <c r="O178" s="5">
        <v>-115277406</v>
      </c>
      <c r="P178" s="5">
        <v>-87442005</v>
      </c>
      <c r="Q178" s="5">
        <v>-52150268</v>
      </c>
      <c r="R178" s="5">
        <v>-36243450</v>
      </c>
      <c r="S178" s="5">
        <v>-82795715</v>
      </c>
      <c r="T178" s="5">
        <v>-34288132</v>
      </c>
      <c r="U178" s="5">
        <v>-70828975</v>
      </c>
      <c r="V178" s="5">
        <v>-50705693</v>
      </c>
      <c r="W178" s="5">
        <v>-534876781000</v>
      </c>
      <c r="X178" s="5">
        <v>-252631008000</v>
      </c>
      <c r="Y178" s="5">
        <v>-280981624000</v>
      </c>
      <c r="Z178" s="5">
        <v>-614465667000</v>
      </c>
    </row>
    <row r="179" spans="2:26" ht="15.5" x14ac:dyDescent="0.35">
      <c r="C179" t="s">
        <v>1981</v>
      </c>
    </row>
    <row r="180" spans="2:26" ht="15.5" x14ac:dyDescent="0.35">
      <c r="C180" t="s">
        <v>1982</v>
      </c>
      <c r="D180" s="5">
        <v>-1329948</v>
      </c>
      <c r="F180" s="5">
        <v>-4848909</v>
      </c>
      <c r="G180" s="5">
        <v>-5135684</v>
      </c>
      <c r="I180" s="5">
        <v>-11105054</v>
      </c>
      <c r="J180" s="5">
        <v>-15333803</v>
      </c>
      <c r="K180" s="5">
        <v>-39910812</v>
      </c>
      <c r="L180" s="5">
        <v>-15893064</v>
      </c>
      <c r="M180" s="5">
        <v>-2117397</v>
      </c>
      <c r="N180" s="5">
        <v>-1755185</v>
      </c>
      <c r="O180" s="5">
        <v>-3615290</v>
      </c>
      <c r="P180" s="5">
        <v>-4515636</v>
      </c>
      <c r="Q180" s="5">
        <v>-6117880</v>
      </c>
      <c r="R180" s="5">
        <v>-4680150</v>
      </c>
      <c r="S180" s="5">
        <v>-4391972</v>
      </c>
      <c r="T180" s="5">
        <v>-2396957</v>
      </c>
      <c r="U180" s="5">
        <v>-2456576</v>
      </c>
      <c r="V180" s="5">
        <v>-3506986</v>
      </c>
      <c r="W180" s="5">
        <v>-26200960000</v>
      </c>
      <c r="Y180" s="5">
        <v>-36845100000</v>
      </c>
      <c r="Z180" s="5">
        <v>-32751200000</v>
      </c>
    </row>
    <row r="181" spans="2:26" ht="15.5" x14ac:dyDescent="0.35">
      <c r="C181" t="s">
        <v>1983</v>
      </c>
      <c r="D181" s="5">
        <v>-9653957</v>
      </c>
      <c r="G181" s="5">
        <v>-2173011</v>
      </c>
      <c r="I181" s="5">
        <v>-12097490</v>
      </c>
      <c r="J181" s="5">
        <v>-13919564</v>
      </c>
      <c r="K181" s="5">
        <v>-38057112</v>
      </c>
      <c r="L181" s="5">
        <v>-27886252</v>
      </c>
      <c r="M181" s="5">
        <v>-2268516</v>
      </c>
      <c r="N181" s="5">
        <v>-1175547</v>
      </c>
      <c r="O181" s="5">
        <v>-1211289</v>
      </c>
      <c r="P181" s="5">
        <v>-1095391</v>
      </c>
      <c r="Q181" s="5">
        <v>-861778</v>
      </c>
      <c r="R181" s="5">
        <v>-1010565</v>
      </c>
      <c r="S181" s="5">
        <v>-2499797</v>
      </c>
      <c r="T181" s="5">
        <v>-369625</v>
      </c>
      <c r="U181" s="5">
        <v>-373377</v>
      </c>
      <c r="V181" s="5">
        <v>-507465</v>
      </c>
      <c r="W181" s="5">
        <v>-7629341000</v>
      </c>
      <c r="X181" s="5">
        <v>-660000000</v>
      </c>
      <c r="Y181" s="5">
        <v>-19525379000</v>
      </c>
      <c r="Z181" s="5">
        <v>-19137855000</v>
      </c>
    </row>
    <row r="182" spans="2:26" ht="15.5" x14ac:dyDescent="0.35">
      <c r="C182" t="s">
        <v>1984</v>
      </c>
      <c r="D182" s="5">
        <v>-10983905</v>
      </c>
      <c r="F182" s="5">
        <v>-4848909</v>
      </c>
      <c r="G182" s="5">
        <v>-7308695</v>
      </c>
      <c r="I182" s="5">
        <v>-23202544</v>
      </c>
      <c r="J182" s="5">
        <v>-29253367</v>
      </c>
      <c r="K182" s="5">
        <v>-77967924</v>
      </c>
      <c r="L182" s="5">
        <v>-43779316</v>
      </c>
      <c r="M182" s="5">
        <v>-4385913</v>
      </c>
      <c r="N182" s="5">
        <v>-2930732</v>
      </c>
      <c r="O182" s="5">
        <v>-4826579</v>
      </c>
      <c r="P182" s="5">
        <v>-5611027</v>
      </c>
      <c r="Q182" s="5">
        <v>-6979658</v>
      </c>
      <c r="R182" s="5">
        <v>-5690715</v>
      </c>
      <c r="S182" s="5">
        <v>-6891769</v>
      </c>
      <c r="T182" s="5">
        <v>-2766582</v>
      </c>
      <c r="U182" s="5">
        <v>-2829953</v>
      </c>
      <c r="V182" s="5">
        <v>-4014451</v>
      </c>
      <c r="W182" s="5">
        <v>-33830301000</v>
      </c>
      <c r="X182" s="5">
        <v>-660000000</v>
      </c>
      <c r="Y182" s="5">
        <v>-56370479000</v>
      </c>
      <c r="Z182" s="5">
        <v>-51889055000</v>
      </c>
    </row>
    <row r="183" spans="2:26" ht="15.5" x14ac:dyDescent="0.35">
      <c r="C183" t="s">
        <v>1985</v>
      </c>
      <c r="X183" s="5">
        <v>220975000</v>
      </c>
      <c r="Y183" s="5">
        <v>-870478000</v>
      </c>
      <c r="Z183" s="5">
        <v>-15575354000</v>
      </c>
    </row>
    <row r="184" spans="2:26" ht="15.5" x14ac:dyDescent="0.35">
      <c r="C184" t="s">
        <v>195</v>
      </c>
      <c r="D184" s="5">
        <v>33225681</v>
      </c>
      <c r="E184" s="5">
        <v>19685609</v>
      </c>
      <c r="F184" s="5">
        <v>-12011967</v>
      </c>
      <c r="G184" s="5">
        <v>-38928012</v>
      </c>
      <c r="I184" s="5">
        <v>-15492668</v>
      </c>
      <c r="J184" s="5">
        <v>-54963320</v>
      </c>
      <c r="K184" s="5">
        <v>-29518433</v>
      </c>
      <c r="L184" s="5">
        <v>183301594</v>
      </c>
      <c r="M184" s="5">
        <v>130991490</v>
      </c>
      <c r="N184" s="5">
        <v>35132331</v>
      </c>
      <c r="O184" s="5">
        <v>12984999</v>
      </c>
      <c r="P184" s="5">
        <v>-16758098</v>
      </c>
      <c r="Q184" s="5">
        <v>1301289</v>
      </c>
      <c r="R184" s="5">
        <v>8393677</v>
      </c>
      <c r="S184" s="5">
        <v>-5996834</v>
      </c>
      <c r="T184" s="5">
        <v>19372454</v>
      </c>
      <c r="U184" s="5">
        <v>11209554</v>
      </c>
      <c r="V184" s="5">
        <v>-2588681</v>
      </c>
      <c r="W184" s="5">
        <v>-158703180000</v>
      </c>
      <c r="X184" s="5">
        <v>-76260144000</v>
      </c>
      <c r="Y184" s="5">
        <v>-363529686000</v>
      </c>
      <c r="Z184" s="5">
        <v>24455597000</v>
      </c>
    </row>
    <row r="185" spans="2:26" ht="15.5" x14ac:dyDescent="0.35">
      <c r="C185" t="s">
        <v>196</v>
      </c>
      <c r="E185" s="5">
        <v>317735830</v>
      </c>
      <c r="I185" s="5">
        <v>333175004</v>
      </c>
      <c r="J185" s="5">
        <v>387822048</v>
      </c>
      <c r="K185" s="5">
        <v>416995130</v>
      </c>
      <c r="L185" s="5">
        <v>234790065</v>
      </c>
      <c r="M185" s="5">
        <v>104192237</v>
      </c>
      <c r="N185" s="5">
        <v>68955581</v>
      </c>
      <c r="O185" s="5">
        <v>55627181</v>
      </c>
      <c r="P185" s="5">
        <v>73389597</v>
      </c>
      <c r="Q185" s="5">
        <v>70175484</v>
      </c>
      <c r="R185" s="5">
        <v>60767464</v>
      </c>
      <c r="S185" s="5">
        <v>67419932</v>
      </c>
      <c r="T185" s="5">
        <v>48350351</v>
      </c>
      <c r="U185" s="5">
        <v>39608209</v>
      </c>
      <c r="V185" s="5">
        <v>42648008</v>
      </c>
      <c r="W185" s="5">
        <v>544217904000</v>
      </c>
      <c r="X185" s="5">
        <v>620478048000</v>
      </c>
      <c r="Y185" s="5">
        <v>984007734000</v>
      </c>
      <c r="Z185" s="5">
        <v>959552137000</v>
      </c>
    </row>
    <row r="186" spans="2:26" ht="15.5" x14ac:dyDescent="0.35">
      <c r="C186" t="s">
        <v>383</v>
      </c>
      <c r="D186" s="5">
        <v>-368751</v>
      </c>
      <c r="E186" s="5">
        <v>-173849</v>
      </c>
      <c r="F186" s="5">
        <v>595087</v>
      </c>
      <c r="G186" s="5">
        <v>-267336</v>
      </c>
      <c r="I186" s="5">
        <v>53494</v>
      </c>
      <c r="J186" s="5">
        <v>316276</v>
      </c>
      <c r="K186" s="5">
        <v>345351</v>
      </c>
      <c r="L186" s="5">
        <v>-1096529</v>
      </c>
      <c r="M186" s="5">
        <v>-393662</v>
      </c>
      <c r="N186" s="5">
        <v>104325</v>
      </c>
      <c r="O186" s="5">
        <v>343401</v>
      </c>
      <c r="P186" s="5">
        <v>-1004318</v>
      </c>
      <c r="Q186" s="5">
        <v>1912824</v>
      </c>
      <c r="R186" s="5">
        <v>1014343</v>
      </c>
      <c r="S186" s="5">
        <v>-655634</v>
      </c>
      <c r="T186" s="5">
        <v>-302873</v>
      </c>
      <c r="U186" s="5">
        <v>-2467412</v>
      </c>
      <c r="V186" s="5">
        <v>-451118</v>
      </c>
    </row>
    <row r="187" spans="2:26" ht="15.5" x14ac:dyDescent="0.35">
      <c r="C187" t="s">
        <v>197</v>
      </c>
      <c r="D187" s="5">
        <v>32856930</v>
      </c>
      <c r="E187" s="5">
        <v>337247590</v>
      </c>
      <c r="F187" s="5">
        <v>-11416880</v>
      </c>
      <c r="G187" s="5">
        <v>-39195348</v>
      </c>
      <c r="I187" s="5">
        <v>317735830</v>
      </c>
      <c r="J187" s="5">
        <v>333175004</v>
      </c>
      <c r="K187" s="5">
        <v>387822048</v>
      </c>
      <c r="L187" s="5">
        <v>416995130</v>
      </c>
      <c r="M187" s="5">
        <v>234790065</v>
      </c>
      <c r="N187" s="5">
        <v>104192237</v>
      </c>
      <c r="O187" s="5">
        <v>68955581</v>
      </c>
      <c r="P187" s="5">
        <v>55627181</v>
      </c>
      <c r="Q187" s="5">
        <v>73389597</v>
      </c>
      <c r="R187" s="5">
        <v>70175484</v>
      </c>
      <c r="S187" s="5">
        <v>60767464</v>
      </c>
      <c r="T187" s="5">
        <v>67419932</v>
      </c>
      <c r="U187" s="5">
        <v>48350351</v>
      </c>
      <c r="V187" s="5">
        <v>39608209</v>
      </c>
      <c r="W187" s="5">
        <v>385514724000</v>
      </c>
      <c r="X187" s="5">
        <v>544217904000</v>
      </c>
      <c r="Y187" s="5">
        <v>620478048000</v>
      </c>
      <c r="Z187" s="5">
        <v>984007734000</v>
      </c>
    </row>
    <row r="189" spans="2:26" ht="15.5" x14ac:dyDescent="0.35">
      <c r="B189" t="s">
        <v>198</v>
      </c>
      <c r="C189" t="s">
        <v>12</v>
      </c>
      <c r="D189" s="6">
        <v>16379999999.999998</v>
      </c>
      <c r="E189" s="6">
        <v>16379999999.999998</v>
      </c>
      <c r="F189" s="6">
        <v>16379999999.999998</v>
      </c>
      <c r="G189" s="6">
        <v>16379999999.999998</v>
      </c>
      <c r="I189" s="6">
        <v>16379999999.999998</v>
      </c>
      <c r="J189" s="6">
        <v>16379999999.999998</v>
      </c>
      <c r="K189" s="6">
        <v>16379999999.999998</v>
      </c>
      <c r="L189" s="5">
        <v>3280000000</v>
      </c>
      <c r="M189" s="5">
        <v>3280000000</v>
      </c>
      <c r="N189" s="5">
        <v>3280000000</v>
      </c>
      <c r="O189" s="5">
        <v>3280000000</v>
      </c>
      <c r="P189" s="5">
        <v>3280000000</v>
      </c>
      <c r="Q189" s="5">
        <v>3280000000</v>
      </c>
      <c r="R189" s="5">
        <v>160000000</v>
      </c>
      <c r="S189" s="5">
        <v>160000000</v>
      </c>
      <c r="T189" s="5">
        <v>160000000</v>
      </c>
      <c r="U189" s="5">
        <v>160000000</v>
      </c>
      <c r="V189" s="5">
        <v>160000000</v>
      </c>
      <c r="W189" s="5">
        <v>160000000</v>
      </c>
      <c r="X189" s="5">
        <v>160000000</v>
      </c>
      <c r="Y189" s="5">
        <v>160000000</v>
      </c>
      <c r="Z189" s="5">
        <v>160000000</v>
      </c>
    </row>
    <row r="190" spans="2:26" ht="15.5" x14ac:dyDescent="0.35">
      <c r="C190" t="s">
        <v>199</v>
      </c>
      <c r="D190" s="6">
        <v>23.99</v>
      </c>
      <c r="E190" s="6">
        <v>10.43</v>
      </c>
      <c r="F190" s="6">
        <v>9.1199999999999992</v>
      </c>
      <c r="G190" s="6">
        <v>13.78</v>
      </c>
    </row>
    <row r="191" spans="2:26" ht="15.5" x14ac:dyDescent="0.35">
      <c r="C191" t="s">
        <v>200</v>
      </c>
      <c r="D191" s="6">
        <v>11.34</v>
      </c>
      <c r="E191" s="6">
        <v>33.17</v>
      </c>
      <c r="F191" s="6">
        <v>42.98</v>
      </c>
      <c r="G191" s="6">
        <v>23.08</v>
      </c>
    </row>
    <row r="192" spans="2:26" ht="15.5" x14ac:dyDescent="0.35">
      <c r="C192" t="s">
        <v>69</v>
      </c>
      <c r="D192" s="6">
        <v>1.07</v>
      </c>
      <c r="E192" s="6">
        <v>1.82</v>
      </c>
      <c r="F192" s="6">
        <v>1.67</v>
      </c>
      <c r="G192" s="6">
        <v>1.65</v>
      </c>
    </row>
    <row r="193" spans="3:7" ht="15.5" x14ac:dyDescent="0.35">
      <c r="C193" t="s">
        <v>201</v>
      </c>
      <c r="D193" s="5">
        <v>1212820000000</v>
      </c>
      <c r="E193" s="5">
        <v>873330000000</v>
      </c>
      <c r="F193" s="5">
        <v>879570000000</v>
      </c>
      <c r="G193" s="5">
        <v>784720000000</v>
      </c>
    </row>
    <row r="194" spans="3:7" ht="15.5" x14ac:dyDescent="0.35">
      <c r="C194" t="s">
        <v>202</v>
      </c>
      <c r="D194" s="6">
        <v>1.4800000000000001E-2</v>
      </c>
      <c r="E194" s="6">
        <v>6.8999999999999999E-3</v>
      </c>
      <c r="F194" s="6">
        <v>6.3E-3</v>
      </c>
      <c r="G194" s="6">
        <v>9.7999999999999997E-3</v>
      </c>
    </row>
    <row r="195" spans="3:7" ht="15.5" x14ac:dyDescent="0.35">
      <c r="C195" t="s">
        <v>203</v>
      </c>
      <c r="D195" s="6">
        <v>3.9300000000000002E-2</v>
      </c>
      <c r="E195" s="6">
        <v>1.8100000000000002E-2</v>
      </c>
      <c r="F195" s="6">
        <v>1.6399999999999998E-2</v>
      </c>
      <c r="G195" s="6">
        <v>2.5000000000000001E-2</v>
      </c>
    </row>
    <row r="196" spans="3:7" ht="15.5" x14ac:dyDescent="0.35">
      <c r="C196" t="s">
        <v>204</v>
      </c>
      <c r="D196" s="6">
        <v>2.5899999999999999E-2</v>
      </c>
      <c r="E196" s="6">
        <v>1.5900000000000001E-2</v>
      </c>
      <c r="F196" s="6">
        <v>1.9299999999999998E-2</v>
      </c>
      <c r="G196" s="6">
        <v>2.0799999999999999E-2</v>
      </c>
    </row>
    <row r="197" spans="3:7" ht="15.5" x14ac:dyDescent="0.35">
      <c r="C197" t="s">
        <v>205</v>
      </c>
      <c r="D197" s="6">
        <v>3.49</v>
      </c>
      <c r="E197" s="6">
        <v>2.34</v>
      </c>
      <c r="F197" s="6">
        <v>2.74</v>
      </c>
      <c r="G197" s="5">
        <v>3</v>
      </c>
    </row>
    <row r="198" spans="3:7" ht="15.5" x14ac:dyDescent="0.35">
      <c r="C198" t="s">
        <v>206</v>
      </c>
      <c r="D198" s="5">
        <v>14100000000000</v>
      </c>
      <c r="E198" s="5">
        <v>13349000000000</v>
      </c>
      <c r="F198" s="5">
        <v>12933000000000</v>
      </c>
      <c r="G198" s="5">
        <v>12700000000000</v>
      </c>
    </row>
    <row r="199" spans="3:7" ht="15.5" x14ac:dyDescent="0.35">
      <c r="C199" t="s">
        <v>207</v>
      </c>
      <c r="D199" s="6">
        <v>0.45</v>
      </c>
      <c r="E199" s="6">
        <v>0.6</v>
      </c>
      <c r="F199" s="6">
        <v>0.7</v>
      </c>
      <c r="G199" s="6">
        <v>0.57999999999999996</v>
      </c>
    </row>
    <row r="200" spans="3:7" ht="15.5" x14ac:dyDescent="0.35">
      <c r="C200" t="s">
        <v>208</v>
      </c>
      <c r="D200" s="6">
        <v>610.72</v>
      </c>
      <c r="E200" s="6">
        <v>575.1</v>
      </c>
      <c r="F200" s="6">
        <v>557.80999999999995</v>
      </c>
      <c r="G200" s="6">
        <v>550.11</v>
      </c>
    </row>
    <row r="201" spans="3:7" ht="15.5" x14ac:dyDescent="0.35">
      <c r="C201" t="s">
        <v>209</v>
      </c>
      <c r="D201" s="6">
        <v>0.45</v>
      </c>
      <c r="E201" s="6">
        <v>0.6</v>
      </c>
      <c r="F201" s="6">
        <v>0.7</v>
      </c>
      <c r="G201" s="6">
        <v>0.57999999999999996</v>
      </c>
    </row>
    <row r="202" spans="3:7" ht="15.5" x14ac:dyDescent="0.35">
      <c r="C202" t="s">
        <v>210</v>
      </c>
      <c r="D202" s="6">
        <v>610.72</v>
      </c>
      <c r="E202" s="6">
        <v>575.1</v>
      </c>
      <c r="F202" s="6">
        <v>557.80999999999995</v>
      </c>
      <c r="G202" s="6">
        <v>550.11</v>
      </c>
    </row>
    <row r="203" spans="3:7" ht="15.5" x14ac:dyDescent="0.35">
      <c r="C203" t="s">
        <v>211</v>
      </c>
      <c r="D203" s="5">
        <v>754000000000</v>
      </c>
      <c r="E203" s="5">
        <v>784000000000</v>
      </c>
      <c r="F203" s="5">
        <v>708000000000</v>
      </c>
      <c r="G203" s="5">
        <v>658000000000</v>
      </c>
    </row>
    <row r="204" spans="3:7" ht="15.5" x14ac:dyDescent="0.35">
      <c r="C204" t="s">
        <v>212</v>
      </c>
      <c r="D204" s="5">
        <v>4670000000000</v>
      </c>
      <c r="E204" s="5">
        <v>3982000000000</v>
      </c>
      <c r="F204" s="5">
        <v>3514000000000</v>
      </c>
      <c r="G204" s="5">
        <v>3622000000000</v>
      </c>
    </row>
    <row r="205" spans="3:7" ht="15.5" x14ac:dyDescent="0.35">
      <c r="C205" t="s">
        <v>213</v>
      </c>
      <c r="D205" s="5">
        <v>10001000000000</v>
      </c>
      <c r="E205" s="5">
        <v>9418000000000</v>
      </c>
      <c r="F205" s="5">
        <v>9135000000000</v>
      </c>
      <c r="G205" s="5">
        <v>9008000000000</v>
      </c>
    </row>
    <row r="206" spans="3:7" ht="15.5" x14ac:dyDescent="0.35">
      <c r="C206" t="s">
        <v>24</v>
      </c>
      <c r="D206" s="5">
        <v>5424000000000</v>
      </c>
      <c r="E206" s="5">
        <v>4766000000000</v>
      </c>
      <c r="F206" s="5">
        <v>4222000000000</v>
      </c>
      <c r="G206" s="5">
        <v>4280000000000</v>
      </c>
    </row>
    <row r="207" spans="3:7" ht="15.5" x14ac:dyDescent="0.35">
      <c r="C207" t="s">
        <v>21</v>
      </c>
      <c r="D207" s="5">
        <v>-1200000000000</v>
      </c>
      <c r="E207" s="5">
        <v>-967000000000</v>
      </c>
      <c r="F207" s="5">
        <v>-1090000000000</v>
      </c>
      <c r="G207" s="5">
        <v>-1214000000000</v>
      </c>
    </row>
    <row r="208" spans="3:7" ht="15.5" x14ac:dyDescent="0.35">
      <c r="C208" t="s">
        <v>214</v>
      </c>
      <c r="D208" s="5">
        <v>7053000000000</v>
      </c>
      <c r="E208" s="5">
        <v>6071000000000</v>
      </c>
      <c r="F208" s="5">
        <v>5599000000000</v>
      </c>
      <c r="G208" s="5">
        <v>5950000000000</v>
      </c>
    </row>
    <row r="209" spans="3:26" ht="15.5" x14ac:dyDescent="0.35">
      <c r="C209" t="s">
        <v>215</v>
      </c>
      <c r="D209" s="5">
        <v>911000000000</v>
      </c>
      <c r="E209" s="5">
        <v>624000000000</v>
      </c>
      <c r="F209" s="5">
        <v>1441000000000</v>
      </c>
      <c r="G209" s="5">
        <v>497000000000</v>
      </c>
    </row>
    <row r="210" spans="3:26" ht="15.5" x14ac:dyDescent="0.35">
      <c r="C210" t="s">
        <v>216</v>
      </c>
      <c r="D210" s="5">
        <v>-368000000000</v>
      </c>
      <c r="E210" s="5">
        <v>-259000000000</v>
      </c>
      <c r="F210" s="5">
        <v>-173000000000</v>
      </c>
      <c r="G210" s="5">
        <v>-980000000000</v>
      </c>
    </row>
    <row r="211" spans="3:26" ht="15.5" x14ac:dyDescent="0.35">
      <c r="C211" t="s">
        <v>13</v>
      </c>
      <c r="D211" s="5">
        <v>543000000000</v>
      </c>
      <c r="E211" s="5">
        <v>364000000000</v>
      </c>
      <c r="F211" s="5">
        <v>1268000000000</v>
      </c>
      <c r="G211" s="5">
        <v>-483000000000</v>
      </c>
    </row>
    <row r="212" spans="3:26" ht="15.5" x14ac:dyDescent="0.35">
      <c r="C212" t="s">
        <v>16</v>
      </c>
      <c r="D212" s="6">
        <v>33.14</v>
      </c>
      <c r="E212" s="6">
        <v>22.26</v>
      </c>
      <c r="F212" s="6">
        <v>77.41</v>
      </c>
      <c r="G212" s="6">
        <v>-29.52</v>
      </c>
    </row>
    <row r="213" spans="3:26" ht="15.5" x14ac:dyDescent="0.35">
      <c r="C213" t="s">
        <v>54</v>
      </c>
      <c r="I213" s="6">
        <v>52.37</v>
      </c>
      <c r="J213" s="6">
        <v>49.08</v>
      </c>
      <c r="K213" s="6">
        <v>69.48</v>
      </c>
      <c r="L213" s="6">
        <v>966.08</v>
      </c>
      <c r="M213" s="6">
        <v>406.5</v>
      </c>
      <c r="N213" s="6">
        <v>-14.87</v>
      </c>
      <c r="O213" s="6">
        <v>-165.7</v>
      </c>
      <c r="P213" s="6">
        <v>31.76</v>
      </c>
      <c r="Q213" s="6">
        <v>39.56</v>
      </c>
      <c r="R213" s="6">
        <v>996.9</v>
      </c>
      <c r="S213" s="6">
        <v>662.92</v>
      </c>
      <c r="T213" s="6">
        <v>1222.74</v>
      </c>
      <c r="U213" s="6">
        <v>545.78</v>
      </c>
      <c r="V213" s="6">
        <v>436.89</v>
      </c>
      <c r="W213" s="6">
        <v>597.62</v>
      </c>
      <c r="X213" s="6">
        <v>601.57000000000005</v>
      </c>
      <c r="Y213" s="6">
        <v>-273.49</v>
      </c>
      <c r="Z213" s="6">
        <v>1609.93</v>
      </c>
    </row>
    <row r="214" spans="3:26" ht="15.5" x14ac:dyDescent="0.35">
      <c r="C214" t="s">
        <v>68</v>
      </c>
      <c r="I214" s="6">
        <v>7.49</v>
      </c>
      <c r="J214" s="6">
        <v>5.46</v>
      </c>
      <c r="K214" s="6">
        <v>4.6100000000000003</v>
      </c>
      <c r="L214" s="5">
        <v>2</v>
      </c>
      <c r="M214" s="6">
        <v>2.4500000000000002</v>
      </c>
      <c r="N214" s="6">
        <v>-19.100000000000001</v>
      </c>
      <c r="O214" s="6">
        <v>-1.53</v>
      </c>
      <c r="P214" s="6">
        <v>9.76</v>
      </c>
      <c r="Q214" s="6">
        <v>9.86</v>
      </c>
      <c r="R214" s="6">
        <v>5.64</v>
      </c>
      <c r="S214" s="6">
        <v>7.63</v>
      </c>
      <c r="T214" s="6">
        <v>12.15</v>
      </c>
      <c r="U214" s="6">
        <v>5.31</v>
      </c>
      <c r="V214" s="6">
        <v>9.1999999999999993</v>
      </c>
      <c r="W214" s="6">
        <v>6.19</v>
      </c>
      <c r="X214" s="6">
        <v>6.85</v>
      </c>
      <c r="Y214" s="6">
        <v>-13.89</v>
      </c>
      <c r="Z214" s="6">
        <v>1.71</v>
      </c>
    </row>
    <row r="215" spans="3:26" ht="15.5" x14ac:dyDescent="0.35">
      <c r="C215" t="s">
        <v>71</v>
      </c>
      <c r="I215" s="6">
        <v>0.49</v>
      </c>
      <c r="J215" s="6">
        <v>0.38</v>
      </c>
      <c r="K215" s="6">
        <v>0.44</v>
      </c>
      <c r="L215" s="6">
        <v>0.37</v>
      </c>
      <c r="M215" s="6">
        <v>0.34</v>
      </c>
      <c r="N215" s="6">
        <v>0.13</v>
      </c>
      <c r="O215" s="6">
        <v>0.13</v>
      </c>
      <c r="P215" s="6">
        <v>0.15</v>
      </c>
      <c r="Q215" s="6">
        <v>0.22</v>
      </c>
      <c r="R215" s="6">
        <v>0.17</v>
      </c>
      <c r="S215" s="6">
        <v>0.14000000000000001</v>
      </c>
      <c r="T215" s="6">
        <v>0.38</v>
      </c>
      <c r="U215" s="6">
        <v>7.0000000000000007E-2</v>
      </c>
      <c r="V215" s="6">
        <v>0.11</v>
      </c>
      <c r="W215" s="6">
        <v>0.12</v>
      </c>
      <c r="X215" s="6">
        <v>0.16</v>
      </c>
      <c r="Y215" s="6">
        <v>0.15</v>
      </c>
      <c r="Z215" s="6">
        <v>0.09</v>
      </c>
    </row>
    <row r="216" spans="3:26" ht="15.5" x14ac:dyDescent="0.35">
      <c r="C216" t="s">
        <v>217</v>
      </c>
      <c r="I216" s="5">
        <v>3173370000000</v>
      </c>
      <c r="J216" s="5">
        <v>2736500000000</v>
      </c>
      <c r="K216" s="5">
        <v>3348300000000</v>
      </c>
      <c r="L216" s="5">
        <v>6814660000000</v>
      </c>
      <c r="M216" s="5">
        <v>2692480000000</v>
      </c>
      <c r="N216" s="5">
        <v>659840000000</v>
      </c>
      <c r="O216" s="5">
        <v>603950000000</v>
      </c>
      <c r="P216" s="5">
        <v>696810000000</v>
      </c>
    </row>
    <row r="217" spans="3:26" ht="15.5" x14ac:dyDescent="0.35">
      <c r="C217" t="s">
        <v>218</v>
      </c>
      <c r="I217" s="6">
        <v>3.6000000000000004E-2</v>
      </c>
      <c r="J217" s="6">
        <v>3.8599999999999995E-2</v>
      </c>
      <c r="K217" s="6">
        <v>5.8600000000000006E-2</v>
      </c>
      <c r="L217" s="6">
        <v>0.1759</v>
      </c>
      <c r="M217" s="6">
        <v>0.1125</v>
      </c>
      <c r="N217" s="6">
        <v>-6.0000000000000001E-3</v>
      </c>
      <c r="O217" s="6">
        <v>-7.5499999999999998E-2</v>
      </c>
      <c r="P217" s="6">
        <v>1.2E-2</v>
      </c>
      <c r="Q217" s="6">
        <v>1.6200000000000003E-2</v>
      </c>
      <c r="R217" s="6">
        <v>2.12E-2</v>
      </c>
      <c r="S217" s="6">
        <v>1.37E-2</v>
      </c>
      <c r="T217" s="6">
        <v>2.58E-2</v>
      </c>
      <c r="U217" s="6">
        <v>1.1299999999999999E-2</v>
      </c>
      <c r="V217" s="6">
        <v>1.0500000000000001E-2</v>
      </c>
      <c r="W217" s="6">
        <v>1.5100000000000001E-2</v>
      </c>
      <c r="X217" s="6">
        <v>1.7399999999999999E-2</v>
      </c>
      <c r="Y217" s="6">
        <v>-7.8000000000000005E-3</v>
      </c>
      <c r="Z217" s="6">
        <v>4.4500000000000005E-2</v>
      </c>
    </row>
    <row r="218" spans="3:26" ht="15.5" x14ac:dyDescent="0.35">
      <c r="C218" t="s">
        <v>219</v>
      </c>
      <c r="I218" s="6">
        <v>9.3900000000000011E-2</v>
      </c>
      <c r="J218" s="6">
        <v>9.6600000000000005E-2</v>
      </c>
      <c r="K218" s="6">
        <v>0.15190000000000001</v>
      </c>
      <c r="L218" s="6">
        <v>0.45760000000000001</v>
      </c>
      <c r="M218" s="6">
        <v>0.35299999999999998</v>
      </c>
      <c r="N218" s="6">
        <v>-2.0400000000000001E-2</v>
      </c>
      <c r="O218" s="6">
        <v>-0.22450000000000001</v>
      </c>
      <c r="P218" s="6">
        <v>3.4200000000000001E-2</v>
      </c>
      <c r="Q218" s="6">
        <v>4.4999999999999998E-2</v>
      </c>
      <c r="R218" s="6">
        <v>5.8499999999999996E-2</v>
      </c>
      <c r="S218" s="6">
        <v>3.95E-2</v>
      </c>
      <c r="T218" s="6">
        <v>8.0799999999999997E-2</v>
      </c>
      <c r="U218" s="6">
        <v>3.9100000000000003E-2</v>
      </c>
      <c r="V218" s="6">
        <v>3.7699999999999997E-2</v>
      </c>
      <c r="W218" s="6">
        <v>5.4800000000000001E-2</v>
      </c>
      <c r="X218" s="6">
        <v>5.6900000000000006E-2</v>
      </c>
      <c r="Y218" s="6">
        <v>-2.58E-2</v>
      </c>
      <c r="Z218" s="6">
        <v>0.1258</v>
      </c>
    </row>
    <row r="219" spans="3:26" ht="15.5" x14ac:dyDescent="0.35">
      <c r="C219" t="s">
        <v>220</v>
      </c>
      <c r="I219" s="6">
        <v>8.5199999999999998E-2</v>
      </c>
      <c r="J219" s="6">
        <v>9.3200000000000005E-2</v>
      </c>
      <c r="K219" s="6">
        <v>0.1108</v>
      </c>
      <c r="L219" s="6">
        <v>0.4919</v>
      </c>
      <c r="M219" s="6">
        <v>0.31829999999999997</v>
      </c>
      <c r="N219" s="6">
        <v>7.0599999999999996E-2</v>
      </c>
      <c r="O219" s="6">
        <v>4.8300000000000003E-2</v>
      </c>
      <c r="P219" s="6">
        <v>5.7099999999999998E-2</v>
      </c>
      <c r="Q219" s="6">
        <v>5.9400000000000001E-2</v>
      </c>
      <c r="R219" s="6">
        <v>6.2E-2</v>
      </c>
      <c r="S219" s="6">
        <v>7.5499999999999998E-2</v>
      </c>
      <c r="T219" s="6">
        <v>8.43E-2</v>
      </c>
      <c r="U219" s="6">
        <v>3.1099999999999999E-2</v>
      </c>
      <c r="V219" s="6">
        <v>4.4299999999999999E-2</v>
      </c>
      <c r="W219" s="6">
        <v>4.5100000000000001E-2</v>
      </c>
      <c r="X219" s="6">
        <v>4.0199999999999993E-2</v>
      </c>
      <c r="Y219" s="6">
        <v>4.7999999999999996E-3</v>
      </c>
      <c r="Z219" s="6">
        <v>0.1744</v>
      </c>
    </row>
    <row r="220" spans="3:26" ht="15.5" x14ac:dyDescent="0.35">
      <c r="C220" t="s">
        <v>221</v>
      </c>
      <c r="I220" s="6">
        <v>3.29</v>
      </c>
      <c r="J220" s="6">
        <v>3.69</v>
      </c>
      <c r="K220" s="6">
        <v>4.6399999999999997</v>
      </c>
      <c r="L220" s="6">
        <v>25.64</v>
      </c>
      <c r="M220" s="6">
        <v>13.96</v>
      </c>
      <c r="N220" s="6">
        <v>2.37</v>
      </c>
      <c r="O220" s="6">
        <v>1.57</v>
      </c>
      <c r="P220" s="6">
        <v>1.97</v>
      </c>
      <c r="Q220" s="6">
        <v>2.54</v>
      </c>
      <c r="R220" s="6">
        <v>2.66</v>
      </c>
      <c r="S220" s="6">
        <v>3.13</v>
      </c>
      <c r="T220" s="6">
        <v>3.19</v>
      </c>
      <c r="U220" s="6">
        <v>0.96</v>
      </c>
      <c r="V220" s="6">
        <v>1.52</v>
      </c>
      <c r="W220" s="6">
        <v>1.77</v>
      </c>
      <c r="X220" s="6">
        <v>1.92</v>
      </c>
      <c r="Y220" s="6">
        <v>0.27</v>
      </c>
      <c r="Z220" s="6">
        <v>6.3</v>
      </c>
    </row>
    <row r="221" spans="3:26" ht="15.5" x14ac:dyDescent="0.35">
      <c r="C221" t="s">
        <v>65</v>
      </c>
      <c r="I221" s="6">
        <v>0.7</v>
      </c>
      <c r="J221" s="6">
        <v>0.53</v>
      </c>
      <c r="K221" s="6">
        <v>0.7</v>
      </c>
      <c r="L221" s="6">
        <v>0.91</v>
      </c>
      <c r="M221" s="6">
        <v>0.86</v>
      </c>
      <c r="N221" s="6">
        <v>0.39</v>
      </c>
      <c r="O221" s="6">
        <v>0.34</v>
      </c>
      <c r="P221" s="6">
        <v>0.33</v>
      </c>
      <c r="Q221" s="6">
        <v>0.44</v>
      </c>
      <c r="R221" s="6">
        <v>0.33</v>
      </c>
      <c r="S221" s="6">
        <v>0.3</v>
      </c>
      <c r="T221" s="6">
        <v>0.98</v>
      </c>
      <c r="U221" s="6">
        <v>0.21</v>
      </c>
      <c r="V221" s="6">
        <v>0.35</v>
      </c>
      <c r="W221" s="6">
        <v>0.34</v>
      </c>
      <c r="X221" s="6">
        <v>0.39</v>
      </c>
      <c r="Y221" s="6">
        <v>0.36</v>
      </c>
      <c r="Z221" s="6">
        <v>0.22</v>
      </c>
    </row>
    <row r="222" spans="3:26" ht="15.5" x14ac:dyDescent="0.35">
      <c r="C222" t="s">
        <v>62</v>
      </c>
      <c r="I222" s="6">
        <v>557.80999999999995</v>
      </c>
      <c r="J222" s="6">
        <v>507.78</v>
      </c>
      <c r="K222" s="6">
        <v>457.36</v>
      </c>
      <c r="L222" s="6">
        <v>2110.98</v>
      </c>
      <c r="M222" s="6">
        <v>1151.6099999999999</v>
      </c>
      <c r="N222" s="6">
        <v>727.4</v>
      </c>
      <c r="O222" s="6">
        <v>738.04</v>
      </c>
      <c r="P222" s="6">
        <v>928.28</v>
      </c>
      <c r="Q222" s="6">
        <v>878.56</v>
      </c>
      <c r="R222" s="6">
        <v>17047.55</v>
      </c>
      <c r="S222" s="6">
        <v>16767.580000000002</v>
      </c>
      <c r="T222" s="6">
        <v>15130.18</v>
      </c>
      <c r="U222" s="6">
        <v>13947.42</v>
      </c>
      <c r="V222" s="6">
        <v>11586.2</v>
      </c>
      <c r="W222" s="6">
        <v>10906.46</v>
      </c>
      <c r="X222" s="6">
        <v>10573.39</v>
      </c>
      <c r="Y222" s="6">
        <v>10604.21</v>
      </c>
      <c r="Z222" s="6">
        <v>12793.48</v>
      </c>
    </row>
    <row r="223" spans="3:26" ht="15.5" x14ac:dyDescent="0.35">
      <c r="C223" t="s">
        <v>222</v>
      </c>
      <c r="I223" s="6">
        <v>0.7</v>
      </c>
      <c r="J223" s="6">
        <v>0.53</v>
      </c>
      <c r="K223" s="6">
        <v>0.7</v>
      </c>
      <c r="L223" s="6">
        <v>0.91</v>
      </c>
      <c r="M223" s="6">
        <v>0.86</v>
      </c>
      <c r="N223" s="6">
        <v>0.39</v>
      </c>
      <c r="O223" s="6">
        <v>0.34</v>
      </c>
      <c r="P223" s="6">
        <v>0.33</v>
      </c>
      <c r="Q223" s="6">
        <v>0.44</v>
      </c>
      <c r="R223" s="6">
        <v>0.33</v>
      </c>
      <c r="S223" s="6">
        <v>0.3</v>
      </c>
      <c r="T223" s="6">
        <v>0.98</v>
      </c>
      <c r="U223" s="6">
        <v>0.21</v>
      </c>
      <c r="V223" s="6">
        <v>0.35</v>
      </c>
      <c r="W223" s="6">
        <v>0.34</v>
      </c>
      <c r="X223" s="6">
        <v>0.39</v>
      </c>
      <c r="Y223" s="6">
        <v>0.36</v>
      </c>
      <c r="Z223" s="6">
        <v>0.22</v>
      </c>
    </row>
    <row r="224" spans="3:26" ht="15.5" x14ac:dyDescent="0.35">
      <c r="C224" t="s">
        <v>223</v>
      </c>
      <c r="I224" s="6">
        <v>557.80999999999995</v>
      </c>
      <c r="J224" s="6">
        <v>507.78</v>
      </c>
      <c r="K224" s="6">
        <v>457.36</v>
      </c>
      <c r="L224" s="6">
        <v>2110.98</v>
      </c>
      <c r="M224" s="6">
        <v>1151.6099999999999</v>
      </c>
      <c r="N224" s="6">
        <v>727.4</v>
      </c>
      <c r="O224" s="6">
        <v>738.04</v>
      </c>
      <c r="P224" s="6">
        <v>928.28</v>
      </c>
      <c r="Q224" s="6">
        <v>878.56</v>
      </c>
      <c r="R224" s="6">
        <v>17047.55</v>
      </c>
      <c r="S224" s="6">
        <v>16767.580000000002</v>
      </c>
      <c r="T224" s="6">
        <v>15130.18</v>
      </c>
      <c r="U224" s="6">
        <v>13947.42</v>
      </c>
      <c r="V224" s="6">
        <v>11586.2</v>
      </c>
      <c r="W224" s="6">
        <v>10906.46</v>
      </c>
      <c r="X224" s="6">
        <v>10573.39</v>
      </c>
      <c r="Y224" s="6">
        <v>10604.21</v>
      </c>
      <c r="Z224" s="6">
        <v>12793.48</v>
      </c>
    </row>
    <row r="225" spans="3:26" ht="15.5" x14ac:dyDescent="0.35">
      <c r="C225" t="s">
        <v>224</v>
      </c>
      <c r="I225" s="5">
        <v>708000000000</v>
      </c>
      <c r="J225" s="5">
        <v>650000000000</v>
      </c>
      <c r="K225" s="5">
        <v>766000000000</v>
      </c>
      <c r="L225" s="5">
        <v>608000000000</v>
      </c>
      <c r="M225" s="5">
        <v>1055000000000</v>
      </c>
      <c r="N225" s="5">
        <v>1060000000000</v>
      </c>
      <c r="O225" s="5">
        <v>1005000000000</v>
      </c>
      <c r="P225" s="5">
        <v>1175000000000</v>
      </c>
      <c r="Q225" s="5">
        <v>1217000000000</v>
      </c>
      <c r="R225" s="5">
        <v>1132000000000</v>
      </c>
      <c r="S225" s="5">
        <v>1110000000000</v>
      </c>
      <c r="T225" s="5">
        <v>970000000000</v>
      </c>
      <c r="U225" s="5">
        <v>936000000000</v>
      </c>
      <c r="V225" s="5">
        <v>851000000000</v>
      </c>
      <c r="W225" s="5">
        <v>758000000000</v>
      </c>
      <c r="X225" s="5">
        <v>636000000000</v>
      </c>
      <c r="Y225" s="5">
        <v>640000000000</v>
      </c>
      <c r="Z225" s="5">
        <v>601000000000</v>
      </c>
    </row>
    <row r="226" spans="3:26" ht="15.5" x14ac:dyDescent="0.35">
      <c r="C226" t="s">
        <v>225</v>
      </c>
      <c r="I226" s="5">
        <v>3514000000000</v>
      </c>
      <c r="J226" s="5">
        <v>3306000000000</v>
      </c>
      <c r="K226" s="5">
        <v>2642000000000</v>
      </c>
      <c r="L226" s="5">
        <v>1684000000000</v>
      </c>
      <c r="M226" s="5">
        <v>992000000000</v>
      </c>
      <c r="N226" s="5">
        <v>1126000000000</v>
      </c>
      <c r="O226" s="5">
        <v>1213000000000</v>
      </c>
      <c r="P226" s="5">
        <v>1239000000000</v>
      </c>
      <c r="Q226" s="5">
        <v>1183000000000</v>
      </c>
      <c r="R226" s="5">
        <v>1386000000000</v>
      </c>
      <c r="S226" s="5">
        <v>1610000000000</v>
      </c>
      <c r="T226" s="5">
        <v>1952000000000</v>
      </c>
      <c r="U226" s="5">
        <v>2340000000000</v>
      </c>
      <c r="V226" s="5">
        <v>2222000000000</v>
      </c>
      <c r="W226" s="5">
        <v>2318000000000</v>
      </c>
      <c r="X226" s="5">
        <v>1842000000000</v>
      </c>
      <c r="Y226" s="5">
        <v>1961000000000</v>
      </c>
      <c r="Z226" s="5">
        <v>1738000000000</v>
      </c>
    </row>
    <row r="227" spans="3:26" ht="15.5" x14ac:dyDescent="0.35">
      <c r="C227" t="s">
        <v>26</v>
      </c>
      <c r="I227" s="5">
        <v>4222000000000</v>
      </c>
      <c r="J227" s="5">
        <v>3956000000000</v>
      </c>
      <c r="K227" s="5">
        <v>3407000000000</v>
      </c>
      <c r="L227" s="5">
        <v>2292000000000</v>
      </c>
      <c r="M227" s="5">
        <v>2046000000000</v>
      </c>
      <c r="N227" s="5">
        <v>2186000000000</v>
      </c>
      <c r="O227" s="5">
        <v>2218000000000</v>
      </c>
      <c r="P227" s="5">
        <v>2414000000000</v>
      </c>
      <c r="Q227" s="5">
        <v>2400000000000</v>
      </c>
      <c r="R227" s="5">
        <v>2518000000000</v>
      </c>
      <c r="S227" s="5">
        <v>2719000000000</v>
      </c>
      <c r="T227" s="5">
        <v>2922000000000</v>
      </c>
      <c r="U227" s="5">
        <v>3276000000000</v>
      </c>
      <c r="V227" s="5">
        <v>3072000000000</v>
      </c>
      <c r="W227" s="5">
        <v>3076000000000</v>
      </c>
      <c r="X227" s="5">
        <v>2479000000000</v>
      </c>
      <c r="Y227" s="5">
        <v>2601000000000</v>
      </c>
      <c r="Z227" s="5">
        <v>2339000000000</v>
      </c>
    </row>
    <row r="228" spans="3:26" ht="15.5" x14ac:dyDescent="0.35">
      <c r="C228" t="s">
        <v>23</v>
      </c>
      <c r="I228" s="5">
        <v>-1090000000000</v>
      </c>
      <c r="J228" s="5">
        <v>-1427000000000</v>
      </c>
      <c r="K228" s="5">
        <v>-2580000000000</v>
      </c>
      <c r="L228" s="5">
        <v>-4210000000000</v>
      </c>
      <c r="M228" s="5">
        <v>-1306000000000</v>
      </c>
      <c r="N228" s="5">
        <v>717000000000</v>
      </c>
      <c r="O228" s="5">
        <v>1259000000000</v>
      </c>
      <c r="P228" s="5">
        <v>1608000000000</v>
      </c>
      <c r="Q228" s="5">
        <v>1405000000000</v>
      </c>
      <c r="R228" s="5">
        <v>1575000000000</v>
      </c>
      <c r="S228" s="5">
        <v>1881000000000</v>
      </c>
      <c r="T228" s="5">
        <v>2083000000000</v>
      </c>
      <c r="U228" s="5">
        <v>2686000000000</v>
      </c>
      <c r="V228" s="5">
        <v>2689000000000</v>
      </c>
      <c r="W228" s="5">
        <v>2690000000000</v>
      </c>
      <c r="X228" s="5">
        <v>1935000000000</v>
      </c>
      <c r="Y228" s="5">
        <v>1980000000000</v>
      </c>
      <c r="Z228" s="5">
        <v>1355000000000</v>
      </c>
    </row>
    <row r="229" spans="3:26" ht="15.5" x14ac:dyDescent="0.35">
      <c r="C229" t="s">
        <v>226</v>
      </c>
      <c r="I229" s="5">
        <v>5599000000000</v>
      </c>
      <c r="J229" s="5">
        <v>6235000000000</v>
      </c>
      <c r="K229" s="5">
        <v>5312000000000</v>
      </c>
      <c r="L229" s="5">
        <v>5194000000000</v>
      </c>
      <c r="M229" s="5">
        <v>1896000000000</v>
      </c>
      <c r="N229" s="5">
        <v>798000000000</v>
      </c>
      <c r="O229" s="5">
        <v>657000000000</v>
      </c>
      <c r="P229" s="5">
        <v>278000000000</v>
      </c>
      <c r="Q229" s="5">
        <v>330000000000</v>
      </c>
      <c r="R229" s="5">
        <v>189000000000</v>
      </c>
      <c r="S229" s="5">
        <v>360000000000</v>
      </c>
      <c r="T229" s="5">
        <v>218000000000</v>
      </c>
      <c r="U229" s="5">
        <v>113000000000</v>
      </c>
      <c r="V229" s="5">
        <v>48000000000</v>
      </c>
      <c r="W229" s="5">
        <v>90000000000</v>
      </c>
      <c r="X229" s="5">
        <v>227000000000</v>
      </c>
      <c r="Y229" s="5">
        <v>196000000000</v>
      </c>
      <c r="Z229" s="5">
        <v>666000000000</v>
      </c>
    </row>
    <row r="230" spans="3:26" ht="15.5" x14ac:dyDescent="0.35">
      <c r="C230" t="s">
        <v>227</v>
      </c>
      <c r="I230" s="5">
        <v>2536000000000</v>
      </c>
      <c r="J230" s="5">
        <v>2216000000000</v>
      </c>
      <c r="K230" s="5">
        <v>3990000000000</v>
      </c>
      <c r="L230" s="5">
        <v>7167000000000</v>
      </c>
      <c r="M230" s="5">
        <v>2251000000000</v>
      </c>
      <c r="N230" s="5">
        <v>840000000000</v>
      </c>
      <c r="O230" s="5">
        <v>342000000000</v>
      </c>
      <c r="P230" s="5">
        <v>413000000000</v>
      </c>
      <c r="Q230" s="5">
        <v>346000000000</v>
      </c>
      <c r="R230" s="5">
        <v>617000000000</v>
      </c>
      <c r="S230" s="5">
        <v>573000000000</v>
      </c>
      <c r="T230" s="5">
        <v>823000000000</v>
      </c>
      <c r="U230" s="5">
        <v>577000000000</v>
      </c>
      <c r="V230" s="5">
        <v>375000000000</v>
      </c>
      <c r="W230" s="5">
        <v>191000000000</v>
      </c>
      <c r="X230" s="5">
        <v>262000000000</v>
      </c>
      <c r="Y230" s="5">
        <v>228000000000</v>
      </c>
      <c r="Z230" s="5">
        <v>646000000000</v>
      </c>
    </row>
    <row r="231" spans="3:26" ht="15.5" x14ac:dyDescent="0.35">
      <c r="C231" t="s">
        <v>228</v>
      </c>
      <c r="I231" s="5">
        <v>-1365000000000</v>
      </c>
      <c r="J231" s="5">
        <v>-1417000000000</v>
      </c>
      <c r="K231" s="5">
        <v>-2492000000000</v>
      </c>
      <c r="L231" s="5">
        <v>-1627000000000</v>
      </c>
      <c r="M231" s="5">
        <v>-364000000000</v>
      </c>
      <c r="N231" s="5">
        <v>-227000000000</v>
      </c>
      <c r="O231" s="5">
        <v>-242000000000</v>
      </c>
      <c r="P231" s="5">
        <v>-528000000000</v>
      </c>
      <c r="Q231" s="5">
        <v>-316000000000</v>
      </c>
      <c r="R231" s="5">
        <v>-427000000000</v>
      </c>
      <c r="S231" s="5">
        <v>-160000000000</v>
      </c>
      <c r="T231" s="5">
        <v>-169000000000</v>
      </c>
      <c r="U231" s="5">
        <v>-119000000000</v>
      </c>
      <c r="V231" s="5">
        <v>-352000000000</v>
      </c>
      <c r="W231" s="5">
        <v>-969000000000</v>
      </c>
      <c r="X231" s="5">
        <v>-290000000000</v>
      </c>
      <c r="Y231" s="5">
        <v>-299000000000</v>
      </c>
      <c r="Z231" s="5">
        <v>-752000000000</v>
      </c>
    </row>
    <row r="232" spans="3:26" ht="15.5" x14ac:dyDescent="0.35">
      <c r="C232" t="s">
        <v>15</v>
      </c>
      <c r="I232" s="5">
        <v>1171000000000</v>
      </c>
      <c r="J232" s="5">
        <v>799000000000</v>
      </c>
      <c r="K232" s="5">
        <v>1498000000000</v>
      </c>
      <c r="L232" s="5">
        <v>5540000000000</v>
      </c>
      <c r="M232" s="5">
        <v>1887000000000</v>
      </c>
      <c r="N232" s="5">
        <v>614000000000</v>
      </c>
      <c r="O232" s="5">
        <v>101000000000</v>
      </c>
      <c r="P232" s="5">
        <v>-114000000000</v>
      </c>
      <c r="Q232" s="5">
        <v>29000000000</v>
      </c>
      <c r="R232" s="5">
        <v>189000000000</v>
      </c>
      <c r="S232" s="5">
        <v>413000000000</v>
      </c>
      <c r="T232" s="5">
        <v>654000000000</v>
      </c>
      <c r="U232" s="5">
        <v>458000000000</v>
      </c>
      <c r="V232" s="5">
        <v>23000000000</v>
      </c>
      <c r="W232" s="5">
        <v>-778000000000</v>
      </c>
      <c r="X232" s="5">
        <v>-28000000000</v>
      </c>
      <c r="Y232" s="5">
        <v>-72000000000</v>
      </c>
      <c r="Z232" s="5">
        <v>-106000000000</v>
      </c>
    </row>
    <row r="233" spans="3:26" ht="15.5" x14ac:dyDescent="0.35">
      <c r="C233" t="s">
        <v>17</v>
      </c>
      <c r="I233" s="6">
        <v>71.5</v>
      </c>
      <c r="J233" s="6">
        <v>48.8</v>
      </c>
      <c r="K233" s="6">
        <v>91.46</v>
      </c>
      <c r="L233" s="6">
        <v>1691.67</v>
      </c>
      <c r="M233" s="6">
        <v>576.23</v>
      </c>
      <c r="N233" s="6">
        <v>187.42</v>
      </c>
      <c r="O233" s="6">
        <v>30.75</v>
      </c>
      <c r="P233" s="6">
        <v>-34.869999999999997</v>
      </c>
      <c r="Q233" s="6">
        <v>8.86</v>
      </c>
      <c r="R233" s="6">
        <v>1155.53</v>
      </c>
      <c r="S233" s="6">
        <v>2520.29</v>
      </c>
      <c r="T233" s="6">
        <v>3995.63</v>
      </c>
      <c r="U233" s="6">
        <v>2796.89</v>
      </c>
      <c r="V233" s="6">
        <v>138.44</v>
      </c>
      <c r="W233" s="6">
        <v>-4751.6000000000004</v>
      </c>
      <c r="X233" s="6">
        <v>-172.35</v>
      </c>
      <c r="Y233" s="6">
        <v>-437.16</v>
      </c>
      <c r="Z233" s="6">
        <v>-646.32000000000005</v>
      </c>
    </row>
  </sheetData>
  <pageMargins left="0.7" right="0.7" top="0.75" bottom="0.75" header="0.3" footer="0.3"/>
  <ignoredErrors>
    <ignoredError sqref="A1:Z234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1987</v>
      </c>
      <c r="D2" s="2" vm="124">
        <f ca="1">IFERROR(_xlfn.STOCKHISTORY("XIDX:" &amp; $C$1, D3, , 0, 0, 1), "Libur")</f>
        <v>2460</v>
      </c>
      <c r="E2" s="2" vm="495">
        <f ca="1">IFERROR(_xlfn.STOCKHISTORY("XIDX:" &amp; $C$1, E3, , 0, 0, 1), "Libur")</f>
        <v>1415</v>
      </c>
      <c r="H2" s="2" vm="495">
        <f ca="1">IFERROR(INDEX(D2:G2,COUNT(D2:G2)),"")</f>
        <v>1415</v>
      </c>
      <c r="I2" s="2" vm="496">
        <f t="shared" ref="I2:Z2" ca="1" si="0">IFERROR(_xlfn.STOCKHISTORY("XIDX:" &amp; $C$1, I1, , 0, 0, 1), "Libur")</f>
        <v>2640</v>
      </c>
      <c r="J2" s="2" vm="497">
        <f t="shared" ca="1" si="0"/>
        <v>3290</v>
      </c>
      <c r="K2" s="2" vm="449">
        <f t="shared" ca="1" si="0"/>
        <v>6400</v>
      </c>
      <c r="L2" s="2" vm="498">
        <f t="shared" ca="1" si="0"/>
        <v>6575</v>
      </c>
      <c r="M2" s="2" vm="499">
        <f t="shared" ca="1" si="0"/>
        <v>7250</v>
      </c>
      <c r="N2" s="2" vm="500">
        <f t="shared" ca="1" si="0"/>
        <v>12425</v>
      </c>
      <c r="O2" s="2" vm="501">
        <f t="shared" ca="1" si="0"/>
        <v>12000</v>
      </c>
      <c r="P2" s="2" vm="502">
        <f t="shared" ca="1" si="0"/>
        <v>11500</v>
      </c>
      <c r="Q2" s="2" vm="503">
        <f t="shared" ca="1" si="0"/>
        <v>9900</v>
      </c>
      <c r="R2" s="2" vm="317">
        <f t="shared" ca="1" si="0"/>
        <v>9175</v>
      </c>
      <c r="S2" s="2" vm="504">
        <f t="shared" ca="1" si="0"/>
        <v>11400</v>
      </c>
      <c r="T2" s="2" vm="505">
        <f t="shared" ca="1" si="0"/>
        <v>16200</v>
      </c>
      <c r="U2" s="2" vm="506">
        <f t="shared" ca="1" si="0"/>
        <v>14150</v>
      </c>
      <c r="V2" s="2" vm="507">
        <f t="shared" ca="1" si="0"/>
        <v>15850</v>
      </c>
      <c r="W2" s="2" vm="508">
        <f t="shared" ca="1" si="0"/>
        <v>11450</v>
      </c>
      <c r="X2" s="2" vm="509">
        <f t="shared" ca="1" si="0"/>
        <v>9450</v>
      </c>
      <c r="Y2" s="2" vm="510">
        <f t="shared" ca="1" si="0"/>
        <v>7550</v>
      </c>
      <c r="Z2" s="2" vm="511">
        <f t="shared" ca="1" si="0"/>
        <v>4175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9361030000000</v>
      </c>
      <c r="E4" s="2">
        <f>IFERROR(INDEX(E51:E500,MATCH($C$4,$C$51:$C$500,0)),"")</f>
        <v>8288486000000</v>
      </c>
      <c r="H4" s="2">
        <f>IFERROR(SUM(D4:G4)*(4/MAX(1,COUNT(D4:G4))),"")</f>
        <v>35299032000000</v>
      </c>
      <c r="I4" s="2">
        <f t="shared" ref="I4:Z4" si="1">IFERROR(INDEX(I51:I500,MATCH($C$4,$C$51:$C$500,0)),"")</f>
        <v>35243751000000</v>
      </c>
      <c r="J4" s="2">
        <f t="shared" si="1"/>
        <v>36186127000000</v>
      </c>
      <c r="K4" s="2">
        <f t="shared" si="1"/>
        <v>38651360000000</v>
      </c>
      <c r="L4" s="2">
        <f t="shared" si="1"/>
        <v>36378597000000</v>
      </c>
      <c r="M4" s="2">
        <f t="shared" si="1"/>
        <v>36702301000000</v>
      </c>
      <c r="N4" s="2">
        <f t="shared" si="1"/>
        <v>35171668000000</v>
      </c>
      <c r="O4" s="2">
        <f t="shared" si="1"/>
        <v>40368107000000</v>
      </c>
      <c r="P4" s="2">
        <f t="shared" si="1"/>
        <v>30687625970000</v>
      </c>
      <c r="Q4" s="2">
        <f t="shared" si="1"/>
        <v>27813664176000</v>
      </c>
      <c r="R4" s="2">
        <f t="shared" si="1"/>
        <v>26134306138000</v>
      </c>
      <c r="S4" s="2">
        <f t="shared" si="1"/>
        <v>26948004471000</v>
      </c>
      <c r="T4" s="2">
        <f t="shared" si="1"/>
        <v>26987035135000</v>
      </c>
      <c r="U4" s="2">
        <f t="shared" si="1"/>
        <v>24501240780000</v>
      </c>
      <c r="V4" s="2">
        <f t="shared" si="1"/>
        <v>19598247884000</v>
      </c>
      <c r="W4" s="2">
        <f t="shared" si="1"/>
        <v>16378793758000</v>
      </c>
      <c r="X4" s="2">
        <f t="shared" si="1"/>
        <v>14344188706000</v>
      </c>
      <c r="Y4" s="2">
        <f t="shared" si="1"/>
        <v>14387849799000</v>
      </c>
      <c r="Z4" s="2">
        <f t="shared" si="1"/>
        <v>12209846050000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326227000000</v>
      </c>
      <c r="E5" s="2">
        <f>IFERROR(INDEX(E51:E500,MATCH($C$5,$C$51:$C$500,0)),"")</f>
        <v>83158000000</v>
      </c>
      <c r="H5" s="2">
        <f>IFERROR(SUM(D5:G5)*(4/MAX(1,COUNT(D5:G5))),"")</f>
        <v>818770000000</v>
      </c>
      <c r="I5" s="2">
        <f t="shared" ref="I5:Z5" si="2">IFERROR(INDEX(I51:I500,MATCH($C$5,$C$51:$C$500,0)),"")</f>
        <v>177239000000</v>
      </c>
      <c r="J5" s="2">
        <f t="shared" si="2"/>
        <v>1082072000000</v>
      </c>
      <c r="K5" s="2">
        <f t="shared" si="2"/>
        <v>2168662000000</v>
      </c>
      <c r="L5" s="2">
        <f t="shared" si="2"/>
        <v>2748709000000</v>
      </c>
      <c r="M5" s="2">
        <f t="shared" si="2"/>
        <v>2070898000000</v>
      </c>
      <c r="N5" s="2">
        <f t="shared" si="2"/>
        <v>2423372000000</v>
      </c>
      <c r="O5" s="2">
        <f t="shared" si="2"/>
        <v>2316376000000</v>
      </c>
      <c r="P5" s="2">
        <f t="shared" si="2"/>
        <v>3475788182000</v>
      </c>
      <c r="Q5" s="2">
        <f t="shared" si="2"/>
        <v>1688437547000</v>
      </c>
      <c r="R5" s="2">
        <f t="shared" si="2"/>
        <v>4395313845000</v>
      </c>
      <c r="S5" s="2">
        <f t="shared" si="2"/>
        <v>4599417054000</v>
      </c>
      <c r="T5" s="2">
        <f t="shared" si="2"/>
        <v>5576105557000</v>
      </c>
      <c r="U5" s="2">
        <f t="shared" si="2"/>
        <v>5716493441000</v>
      </c>
      <c r="V5" s="2">
        <f t="shared" si="2"/>
        <v>4845403468000</v>
      </c>
      <c r="W5" s="2">
        <f t="shared" si="2"/>
        <v>3930773804000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47879358000000</v>
      </c>
      <c r="E6" s="2">
        <f>IFERROR(INDEX(E51:E500,MATCH($C$6,$C$51:$C$500,0)),"")</f>
        <v>47792046000000</v>
      </c>
      <c r="H6" s="2">
        <f>IFERROR(INDEX(D6:G6,COUNT(D6:G6)),"")</f>
        <v>47792046000000</v>
      </c>
      <c r="I6" s="2">
        <f t="shared" ref="I6:Z6" si="3">IFERROR(INDEX(I51:I500,MATCH($C$6,$C$51:$C$500,0)),"")</f>
        <v>47719715000000</v>
      </c>
      <c r="J6" s="2">
        <f t="shared" si="3"/>
        <v>48307211000000</v>
      </c>
      <c r="K6" s="2">
        <f t="shared" si="3"/>
        <v>47800976000000</v>
      </c>
      <c r="L6" s="2">
        <f t="shared" si="3"/>
        <v>47239360000000</v>
      </c>
      <c r="M6" s="2">
        <f t="shared" si="3"/>
        <v>42875012000000</v>
      </c>
      <c r="N6" s="2">
        <f t="shared" si="3"/>
        <v>35653335000000</v>
      </c>
      <c r="O6" s="2">
        <f t="shared" si="3"/>
        <v>33891924000000</v>
      </c>
      <c r="P6" s="2">
        <f t="shared" si="3"/>
        <v>32736295522000</v>
      </c>
      <c r="Q6" s="2">
        <f t="shared" si="3"/>
        <v>30439052302000</v>
      </c>
      <c r="R6" s="2">
        <f t="shared" si="3"/>
        <v>30574391457000</v>
      </c>
      <c r="S6" s="2">
        <f t="shared" si="3"/>
        <v>27440798401000</v>
      </c>
      <c r="T6" s="2">
        <f t="shared" si="3"/>
        <v>25002451936000</v>
      </c>
      <c r="U6" s="2">
        <f t="shared" si="3"/>
        <v>21803975875000</v>
      </c>
      <c r="V6" s="2">
        <f t="shared" si="3"/>
        <v>18164854648000</v>
      </c>
      <c r="W6" s="2">
        <f t="shared" si="3"/>
        <v>14615096979000</v>
      </c>
      <c r="X6" s="2">
        <f t="shared" si="3"/>
        <v>12139752888000</v>
      </c>
      <c r="Y6" s="2">
        <f t="shared" si="3"/>
        <v>10318094102000</v>
      </c>
      <c r="Z6" s="2">
        <f t="shared" si="3"/>
        <v>8173715067000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6.75</v>
      </c>
      <c r="E7" s="3">
        <f>IFERROR(INDEX(E51:E500,MATCH($C$7,$C$51:$C$500,0))/1000000000,"")</f>
        <v>6.75</v>
      </c>
      <c r="H7" s="3">
        <f>IFERROR(INDEX(D7:G7,COUNT(D7:G7)),"")</f>
        <v>6.75</v>
      </c>
      <c r="I7" s="3">
        <f t="shared" ref="I7:Z7" si="4">IFERROR(INDEX(I51:I500,MATCH($C$7,$C$51:$C$500,0))/1000000000,"")</f>
        <v>6.75</v>
      </c>
      <c r="J7" s="3">
        <f t="shared" si="4"/>
        <v>6.75</v>
      </c>
      <c r="K7" s="3">
        <f t="shared" si="4"/>
        <v>6.75</v>
      </c>
      <c r="L7" s="3">
        <f t="shared" si="4"/>
        <v>6.75</v>
      </c>
      <c r="M7" s="3">
        <f t="shared" si="4"/>
        <v>5.93</v>
      </c>
      <c r="N7" s="3">
        <f t="shared" si="4"/>
        <v>5.93</v>
      </c>
      <c r="O7" s="3">
        <f t="shared" si="4"/>
        <v>5.93</v>
      </c>
      <c r="P7" s="3">
        <f t="shared" si="4"/>
        <v>5.93</v>
      </c>
      <c r="Q7" s="3">
        <f t="shared" si="4"/>
        <v>5.93</v>
      </c>
      <c r="R7" s="3">
        <f t="shared" si="4"/>
        <v>5.93</v>
      </c>
      <c r="S7" s="3">
        <f t="shared" si="4"/>
        <v>5.93</v>
      </c>
      <c r="T7" s="3">
        <f t="shared" si="4"/>
        <v>5.93</v>
      </c>
      <c r="U7" s="3">
        <f t="shared" si="4"/>
        <v>5.93</v>
      </c>
      <c r="V7" s="3">
        <f t="shared" si="4"/>
        <v>5.93</v>
      </c>
      <c r="W7" s="3">
        <f t="shared" si="4"/>
        <v>5.93</v>
      </c>
      <c r="X7" s="3">
        <f t="shared" si="4"/>
        <v>5.93</v>
      </c>
      <c r="Y7" s="3">
        <f t="shared" si="4"/>
        <v>5.93</v>
      </c>
      <c r="Z7" s="3">
        <f t="shared" si="4"/>
        <v>5.93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1226000000000</v>
      </c>
      <c r="E8" s="2">
        <f>IFERROR(INDEX(E51:E500,MATCH("Free cash flow (Quarter)",$C$51:$C$500,0)),"")</f>
        <v>406000000000</v>
      </c>
      <c r="H8" s="2">
        <f>IFERROR(INDEX(D8:G8,COUNT(D8:G8)),"")</f>
        <v>406000000000</v>
      </c>
      <c r="I8" s="2">
        <f t="shared" ref="I8:Z8" si="5">IFERROR(INDEX(I51:I500,MATCH($C$8,$C$51:$C$500,0)),"")</f>
        <v>2611000000000</v>
      </c>
      <c r="J8" s="2">
        <f t="shared" si="5"/>
        <v>2774000000000</v>
      </c>
      <c r="K8" s="2">
        <f t="shared" si="5"/>
        <v>3988000000000</v>
      </c>
      <c r="L8" s="2">
        <f t="shared" si="5"/>
        <v>4165000000000</v>
      </c>
      <c r="M8" s="2">
        <f t="shared" si="5"/>
        <v>5148000000000</v>
      </c>
      <c r="N8" s="2">
        <f t="shared" si="5"/>
        <v>5936000000000</v>
      </c>
      <c r="O8" s="2">
        <f t="shared" si="5"/>
        <v>3965000000000</v>
      </c>
      <c r="P8" s="2">
        <f t="shared" si="5"/>
        <v>2666000000000</v>
      </c>
      <c r="Q8" s="2">
        <f t="shared" si="5"/>
        <v>-748000000000</v>
      </c>
      <c r="R8" s="2">
        <f t="shared" si="5"/>
        <v>25000000000</v>
      </c>
      <c r="S8" s="2">
        <f t="shared" si="5"/>
        <v>1669000000000</v>
      </c>
      <c r="T8" s="2">
        <f t="shared" si="5"/>
        <v>3780000000000</v>
      </c>
      <c r="U8" s="2">
        <f t="shared" si="5"/>
        <v>3362000000000</v>
      </c>
      <c r="V8" s="2">
        <f t="shared" si="5"/>
        <v>2184000000000</v>
      </c>
      <c r="W8" s="2">
        <f t="shared" si="5"/>
        <v>225000000000</v>
      </c>
      <c r="X8" s="2">
        <f t="shared" si="5"/>
        <v>-144000000000</v>
      </c>
      <c r="Y8" s="2">
        <f t="shared" si="5"/>
        <v>2641000000000</v>
      </c>
      <c r="Z8" s="2">
        <f t="shared" si="5"/>
        <v>2067000000000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181.57</v>
      </c>
      <c r="E9" s="3">
        <f>IFERROR(INDEX(E51:E500,MATCH("Free cash flow per share (Quarter)",$C$51:$C$500,0)),"")</f>
        <v>60.13</v>
      </c>
      <c r="H9" s="3">
        <f>IFERROR(INDEX(D9:G9,COUNT(D9:G9)),"")</f>
        <v>60.13</v>
      </c>
      <c r="I9" s="3">
        <f t="shared" ref="I9:Z9" si="6">IFERROR(INDEX(I51:I500,MATCH($C$9,$C$51:$C$500,0)),"")</f>
        <v>386.71</v>
      </c>
      <c r="J9" s="3">
        <f t="shared" si="6"/>
        <v>410.88</v>
      </c>
      <c r="K9" s="3">
        <f t="shared" si="6"/>
        <v>590.70000000000005</v>
      </c>
      <c r="L9" s="3">
        <f t="shared" si="6"/>
        <v>616.84</v>
      </c>
      <c r="M9" s="3">
        <f t="shared" si="6"/>
        <v>867.95</v>
      </c>
      <c r="N9" s="3">
        <f t="shared" si="6"/>
        <v>1000.75</v>
      </c>
      <c r="O9" s="3">
        <f t="shared" si="6"/>
        <v>668.53</v>
      </c>
      <c r="P9" s="3">
        <f t="shared" si="6"/>
        <v>449.51</v>
      </c>
      <c r="Q9" s="3">
        <f t="shared" si="6"/>
        <v>-126.05</v>
      </c>
      <c r="R9" s="3">
        <f t="shared" si="6"/>
        <v>4.18</v>
      </c>
      <c r="S9" s="3">
        <f t="shared" si="6"/>
        <v>281.44</v>
      </c>
      <c r="T9" s="3">
        <f t="shared" si="6"/>
        <v>637.32000000000005</v>
      </c>
      <c r="U9" s="3">
        <f t="shared" si="6"/>
        <v>566.87</v>
      </c>
      <c r="V9" s="3">
        <f t="shared" si="6"/>
        <v>368.2</v>
      </c>
      <c r="W9" s="3">
        <f t="shared" si="6"/>
        <v>37.94</v>
      </c>
      <c r="X9" s="3">
        <f t="shared" si="6"/>
        <v>-24.23</v>
      </c>
      <c r="Y9" s="3">
        <f t="shared" si="6"/>
        <v>445.22</v>
      </c>
      <c r="Z9" s="3">
        <f t="shared" si="6"/>
        <v>348.4</v>
      </c>
    </row>
    <row r="10" spans="1:26" ht="15.5" x14ac:dyDescent="0.35">
      <c r="C10" t="s">
        <v>18</v>
      </c>
      <c r="D10" s="3">
        <f ca="1">IFERROR(IF(D9=0,"",D2/D9),"")</f>
        <v>13.548493693892164</v>
      </c>
      <c r="E10" s="3">
        <f ca="1">IFERROR(IF(E9=0,"",E2/E9),"")</f>
        <v>23.532346582404788</v>
      </c>
      <c r="I10" s="3">
        <f t="shared" ref="I10:Z10" ca="1" si="7">IFERROR(IF(I9=0,"",I2/I9),"")</f>
        <v>6.8268211321145049</v>
      </c>
      <c r="J10" s="3">
        <f t="shared" ca="1" si="7"/>
        <v>8.0072040498442369</v>
      </c>
      <c r="K10" s="3">
        <f t="shared" ca="1" si="7"/>
        <v>10.834603013373963</v>
      </c>
      <c r="L10" s="3">
        <f t="shared" ca="1" si="7"/>
        <v>10.659166072239154</v>
      </c>
      <c r="M10" s="3">
        <f t="shared" ca="1" si="7"/>
        <v>8.3530157267123677</v>
      </c>
      <c r="N10" s="3">
        <f t="shared" ca="1" si="7"/>
        <v>12.415688233824632</v>
      </c>
      <c r="O10" s="3">
        <f t="shared" ca="1" si="7"/>
        <v>17.949830224522461</v>
      </c>
      <c r="P10" s="3">
        <f t="shared" ca="1" si="7"/>
        <v>25.583413049765301</v>
      </c>
      <c r="Q10" s="3">
        <f t="shared" ca="1" si="7"/>
        <v>-78.540261800872671</v>
      </c>
      <c r="R10" s="3">
        <f t="shared" ca="1" si="7"/>
        <v>2194.9760765550241</v>
      </c>
      <c r="S10" s="3">
        <f t="shared" ca="1" si="7"/>
        <v>40.505969300739054</v>
      </c>
      <c r="T10" s="3">
        <f t="shared" ca="1" si="7"/>
        <v>25.4189418188665</v>
      </c>
      <c r="U10" s="3">
        <f t="shared" ca="1" si="7"/>
        <v>24.96163141461005</v>
      </c>
      <c r="V10" s="3">
        <f t="shared" ca="1" si="7"/>
        <v>43.047256925583923</v>
      </c>
      <c r="W10" s="3">
        <f t="shared" ca="1" si="7"/>
        <v>301.79230363732211</v>
      </c>
      <c r="X10" s="3">
        <f t="shared" ca="1" si="7"/>
        <v>-390.01238134543951</v>
      </c>
      <c r="Y10" s="3">
        <f t="shared" ca="1" si="7"/>
        <v>16.957908449755177</v>
      </c>
      <c r="Z10" s="3">
        <f t="shared" ca="1" si="7"/>
        <v>11.983352468427096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3637157000000</v>
      </c>
      <c r="E11" s="2">
        <f>IFERROR(INDEX(E51:E500,MATCH($C$11,$C$51:$C$500,0)),"")</f>
        <v>4701897000000</v>
      </c>
      <c r="H11" s="2">
        <f>IFERROR(INDEX(D11:G11,COUNT(D11:G11)),"")</f>
        <v>4701897000000</v>
      </c>
      <c r="I11" s="2">
        <f t="shared" ref="I11:Z11" si="8">IFERROR(INDEX(I51:I500,MATCH($C$11,$C$51:$C$500,0)),"")</f>
        <v>4644221000000</v>
      </c>
      <c r="J11" s="2">
        <f t="shared" si="8"/>
        <v>3659130000000</v>
      </c>
      <c r="K11" s="2">
        <f t="shared" si="8"/>
        <v>6939841000000</v>
      </c>
      <c r="L11" s="2">
        <f t="shared" si="8"/>
        <v>6007333000000</v>
      </c>
      <c r="M11" s="2">
        <f t="shared" si="8"/>
        <v>2954992000000</v>
      </c>
      <c r="N11" s="2">
        <f t="shared" si="8"/>
        <v>2930598000000</v>
      </c>
      <c r="O11" s="2">
        <f t="shared" si="8"/>
        <v>3950448000000</v>
      </c>
      <c r="P11" s="2">
        <f t="shared" si="8"/>
        <v>5245730518000</v>
      </c>
      <c r="Q11" s="2">
        <f t="shared" si="8"/>
        <v>3637760116000</v>
      </c>
      <c r="R11" s="2">
        <f t="shared" si="8"/>
        <v>2834444371000</v>
      </c>
      <c r="S11" s="2">
        <f t="shared" si="8"/>
        <v>3964018180000</v>
      </c>
      <c r="T11" s="2">
        <f t="shared" si="8"/>
        <v>4925949551000</v>
      </c>
      <c r="U11" s="2">
        <f t="shared" si="8"/>
        <v>4070492871000</v>
      </c>
      <c r="V11" s="2">
        <f t="shared" si="8"/>
        <v>3022124696000</v>
      </c>
      <c r="W11" s="2">
        <f t="shared" si="8"/>
        <v>3375645424000</v>
      </c>
      <c r="X11" s="2">
        <f t="shared" si="8"/>
        <v>3664278065000</v>
      </c>
      <c r="Y11" s="2">
        <f t="shared" si="8"/>
        <v>3410263396000</v>
      </c>
      <c r="Z11" s="2">
        <f t="shared" si="8"/>
        <v>3746684082000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3436000000000</v>
      </c>
      <c r="E12" s="2">
        <f>IFERROR(INDEX(E51:E500,MATCH("Net Debt (Quarter)",$C$51:$C$500,0)),"")</f>
        <v>4331000000000</v>
      </c>
      <c r="H12" s="2">
        <f>IFERROR(INDEX(D12:G12,COUNT(D12:G12)),"")</f>
        <v>4331000000000</v>
      </c>
      <c r="I12" s="2">
        <f t="shared" ref="I12:Z12" si="9">IFERROR(INDEX(I51:I500,MATCH($C$12,$C$51:$C$500,0)),"")</f>
        <v>4584000000000</v>
      </c>
      <c r="J12" s="2">
        <f t="shared" si="9"/>
        <v>5626000000000</v>
      </c>
      <c r="K12" s="2">
        <f t="shared" si="9"/>
        <v>7077000000000</v>
      </c>
      <c r="L12" s="2">
        <f t="shared" si="9"/>
        <v>8952000000000</v>
      </c>
      <c r="M12" s="2">
        <f t="shared" si="9"/>
        <v>16307000000000</v>
      </c>
      <c r="N12" s="2">
        <f t="shared" si="9"/>
        <v>21691000000000</v>
      </c>
      <c r="O12" s="2">
        <f t="shared" si="9"/>
        <v>24677000000000</v>
      </c>
      <c r="P12" s="2">
        <f t="shared" si="9"/>
        <v>4826000000000</v>
      </c>
      <c r="Q12" s="2">
        <f t="shared" si="9"/>
        <v>6428000000000</v>
      </c>
      <c r="R12" s="2">
        <f t="shared" si="9"/>
        <v>3432000000000</v>
      </c>
      <c r="S12" s="2">
        <f t="shared" si="9"/>
        <v>48000000000</v>
      </c>
      <c r="T12" s="2">
        <f t="shared" si="9"/>
        <v>-1001000000000</v>
      </c>
      <c r="U12" s="2">
        <f t="shared" si="9"/>
        <v>25000000000</v>
      </c>
      <c r="V12" s="2">
        <f t="shared" si="9"/>
        <v>842000000000</v>
      </c>
      <c r="W12" s="2">
        <f t="shared" si="9"/>
        <v>-1411000000000</v>
      </c>
      <c r="X12" s="2">
        <f t="shared" si="9"/>
        <v>-2896000000000</v>
      </c>
      <c r="Y12" s="2">
        <f t="shared" si="9"/>
        <v>-3185000000000</v>
      </c>
      <c r="Z12" s="2">
        <f t="shared" si="9"/>
        <v>-3481000000000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7073000000000</v>
      </c>
      <c r="E13" s="2">
        <f>IFERROR(INDEX(E51:E500,MATCH("Total Debt (Quarter)",$C$51:$C$500,0)),"")</f>
        <v>9032000000000</v>
      </c>
      <c r="H13" s="2">
        <f>IFERROR(INDEX(D13:G13,COUNT(D13:G13)),"")</f>
        <v>9032000000000</v>
      </c>
      <c r="I13" s="2">
        <f t="shared" ref="I13:Z13" si="10">IFERROR(INDEX(I51:I500,MATCH($C$13,$C$51:$C$500,0)),"")</f>
        <v>9228000000000</v>
      </c>
      <c r="J13" s="2">
        <f t="shared" si="10"/>
        <v>9285000000000</v>
      </c>
      <c r="K13" s="2">
        <f t="shared" si="10"/>
        <v>14017000000000</v>
      </c>
      <c r="L13" s="2">
        <f t="shared" si="10"/>
        <v>14959000000000</v>
      </c>
      <c r="M13" s="2">
        <f t="shared" si="10"/>
        <v>19262000000000</v>
      </c>
      <c r="N13" s="2">
        <f t="shared" si="10"/>
        <v>24621000000000</v>
      </c>
      <c r="O13" s="2">
        <f t="shared" si="10"/>
        <v>28628000000000</v>
      </c>
      <c r="P13" s="2">
        <f t="shared" si="10"/>
        <v>10072000000000</v>
      </c>
      <c r="Q13" s="2">
        <f t="shared" si="10"/>
        <v>10066000000000</v>
      </c>
      <c r="R13" s="2">
        <f t="shared" si="10"/>
        <v>6267000000000</v>
      </c>
      <c r="S13" s="2">
        <f t="shared" si="10"/>
        <v>4012000000000</v>
      </c>
      <c r="T13" s="2">
        <f t="shared" si="10"/>
        <v>3925000000000</v>
      </c>
      <c r="U13" s="2">
        <f t="shared" si="10"/>
        <v>4095000000000</v>
      </c>
      <c r="V13" s="2">
        <f t="shared" si="10"/>
        <v>3864000000000</v>
      </c>
      <c r="W13" s="2">
        <f t="shared" si="10"/>
        <v>1964000000000</v>
      </c>
      <c r="X13" s="2">
        <f t="shared" si="10"/>
        <v>769000000000</v>
      </c>
      <c r="Y13" s="2">
        <f t="shared" si="10"/>
        <v>225000000000</v>
      </c>
      <c r="Z13" s="2">
        <f t="shared" si="10"/>
        <v>265000000000</v>
      </c>
    </row>
    <row r="14" spans="1:26" ht="15.5" x14ac:dyDescent="0.35">
      <c r="C14" t="s">
        <v>27</v>
      </c>
      <c r="D14" s="2">
        <f>IFERROR(INDEX(D51:D500,MATCH($C$14,$C$51:$C$500,0)),"")</f>
        <v>-163099000000</v>
      </c>
      <c r="E14" s="2">
        <f>IFERROR(INDEX(E51:E500,MATCH($C$14,$C$51:$C$500,0)),"")</f>
        <v>-172230000000</v>
      </c>
      <c r="H14" s="2">
        <f>IFERROR(SUM(D14:G14)*(4/MAX(1,COUNT(D14:G14))),"")</f>
        <v>-670658000000</v>
      </c>
      <c r="I14" s="2">
        <f t="shared" ref="I14:Z14" si="11">IFERROR(INDEX(I51:I500,MATCH($C$14,$C$51:$C$500,0)),"")</f>
        <v>-825984000000</v>
      </c>
      <c r="J14" s="2">
        <f t="shared" si="11"/>
        <v>-1203927000000</v>
      </c>
      <c r="K14" s="2">
        <f t="shared" si="11"/>
        <v>-1390231000000</v>
      </c>
      <c r="L14" s="2">
        <f t="shared" si="11"/>
        <v>-1427618000000</v>
      </c>
      <c r="M14" s="2">
        <f t="shared" si="11"/>
        <v>-1808086000000</v>
      </c>
      <c r="N14" s="2">
        <f t="shared" si="11"/>
        <v>-2320781000000</v>
      </c>
      <c r="O14" s="2">
        <f t="shared" si="11"/>
        <v>-3205298000000</v>
      </c>
      <c r="P14" s="2">
        <f t="shared" si="11"/>
        <v>-959259087000</v>
      </c>
      <c r="Q14" s="2">
        <f t="shared" si="11"/>
        <v>-756448075000</v>
      </c>
      <c r="R14" s="2">
        <f t="shared" si="11"/>
        <v>-363493284000</v>
      </c>
      <c r="S14" s="2">
        <f t="shared" si="11"/>
        <v>-370004717000</v>
      </c>
      <c r="T14" s="2">
        <f t="shared" si="11"/>
        <v>-382919122000</v>
      </c>
      <c r="U14" s="2">
        <f t="shared" si="11"/>
        <v>-340168567000</v>
      </c>
      <c r="V14" s="2">
        <f t="shared" si="11"/>
        <v>-104793091000</v>
      </c>
      <c r="W14" s="2">
        <f t="shared" si="11"/>
        <v>-27600922000</v>
      </c>
      <c r="X14" s="2">
        <f t="shared" si="11"/>
        <v>-26101520000</v>
      </c>
      <c r="Y14" s="2">
        <f t="shared" si="11"/>
        <v>-20358231000</v>
      </c>
      <c r="Z14" s="2">
        <f t="shared" si="11"/>
        <v>-26192484000</v>
      </c>
    </row>
    <row r="15" spans="1:26" ht="15.5" x14ac:dyDescent="0.35">
      <c r="C15" t="s">
        <v>28</v>
      </c>
      <c r="D15" s="2">
        <f>IFERROR(INDEX(D51:D500,MATCH($C$15,$C$51:$C$500,0)),"")</f>
        <v>-95694000000</v>
      </c>
      <c r="E15" s="2">
        <f>IFERROR(INDEX(E51:E500,MATCH($C$15,$C$51:$C$500,0)),"")</f>
        <v>-89687000000</v>
      </c>
      <c r="H15" s="2">
        <f>IFERROR(SUM(D15:G15)*(4/MAX(1,COUNT(D15:G15))),"")</f>
        <v>-370762000000</v>
      </c>
      <c r="I15" s="2">
        <f t="shared" ref="I15:Z15" si="12">IFERROR(INDEX(I51:I500,MATCH($C$15,$C$51:$C$500,0)),"")</f>
        <v>-422474000000</v>
      </c>
      <c r="J15" s="2">
        <f t="shared" si="12"/>
        <v>-479525000000</v>
      </c>
      <c r="K15" s="2">
        <f t="shared" si="12"/>
        <v>-1008159000000</v>
      </c>
      <c r="L15" s="2">
        <f t="shared" si="12"/>
        <v>-799752000000</v>
      </c>
      <c r="M15" s="2">
        <f t="shared" si="12"/>
        <v>-1420468000000</v>
      </c>
      <c r="N15" s="2">
        <f t="shared" si="12"/>
        <v>-814307000000</v>
      </c>
      <c r="O15" s="2">
        <f t="shared" si="12"/>
        <v>-824542000000</v>
      </c>
      <c r="P15" s="2">
        <f t="shared" si="12"/>
        <v>-1019255087000</v>
      </c>
      <c r="Q15" s="2">
        <f t="shared" si="12"/>
        <v>-703520449000</v>
      </c>
      <c r="R15" s="2">
        <f t="shared" si="12"/>
        <v>-549584720000</v>
      </c>
      <c r="S15" s="2">
        <f t="shared" si="12"/>
        <v>-1325482459000</v>
      </c>
      <c r="T15" s="2">
        <f t="shared" si="12"/>
        <v>-1517188688000</v>
      </c>
      <c r="U15" s="2">
        <f t="shared" si="12"/>
        <v>-1566101213000</v>
      </c>
      <c r="V15" s="2">
        <f t="shared" si="12"/>
        <v>-1360814162000</v>
      </c>
      <c r="W15" s="2">
        <f t="shared" si="12"/>
        <v>-1134679826000</v>
      </c>
      <c r="X15" s="2">
        <f t="shared" si="12"/>
        <v>-1063509283000</v>
      </c>
      <c r="Y15" s="2">
        <f t="shared" si="12"/>
        <v>-1302433159000</v>
      </c>
      <c r="Z15" s="2">
        <f t="shared" si="12"/>
        <v>-1045568598000</v>
      </c>
    </row>
    <row r="16" spans="1:26" ht="15.5" x14ac:dyDescent="0.35">
      <c r="C16" t="s">
        <v>29</v>
      </c>
      <c r="D16" s="2">
        <f>IFERROR(INDEX(D51:D500,MATCH($C$16,$C$51:$C$500,0)),"")</f>
        <v>236092000000</v>
      </c>
      <c r="E16" s="2">
        <f>IFERROR(INDEX(E51:E500,MATCH($C$16,$C$51:$C$500,0)),"")</f>
        <v>156303000000</v>
      </c>
      <c r="H16" s="2">
        <f>IFERROR(SUM(D16:G16)*(4/MAX(1,COUNT(D16:G16))),"")</f>
        <v>784790000000</v>
      </c>
      <c r="I16" s="2">
        <f t="shared" ref="I16:Z16" si="13">IFERROR(INDEX(I51:I500,MATCH($C$16,$C$51:$C$500,0)),"")</f>
        <v>601913000000</v>
      </c>
      <c r="J16" s="2">
        <f t="shared" si="13"/>
        <v>1251199000000</v>
      </c>
      <c r="K16" s="2">
        <f t="shared" si="13"/>
        <v>3303760000000</v>
      </c>
      <c r="L16" s="2">
        <f t="shared" si="13"/>
        <v>3298835000000</v>
      </c>
      <c r="M16" s="2">
        <f t="shared" si="13"/>
        <v>3537704000000</v>
      </c>
      <c r="N16" s="2">
        <f t="shared" si="13"/>
        <v>3488650000000</v>
      </c>
      <c r="O16" s="2">
        <f t="shared" si="13"/>
        <v>3195775000000</v>
      </c>
      <c r="P16" s="2">
        <f t="shared" si="13"/>
        <v>4104959323000</v>
      </c>
      <c r="Q16" s="2">
        <f t="shared" si="13"/>
        <v>2746546363000</v>
      </c>
      <c r="R16" s="2">
        <f t="shared" si="13"/>
        <v>5084621543000</v>
      </c>
      <c r="S16" s="2">
        <f t="shared" si="13"/>
        <v>5850923497000</v>
      </c>
      <c r="T16" s="2">
        <f t="shared" si="13"/>
        <v>7090765967000</v>
      </c>
      <c r="U16" s="2">
        <f t="shared" si="13"/>
        <v>6920399734000</v>
      </c>
      <c r="V16" s="2">
        <f t="shared" si="13"/>
        <v>6287454009000</v>
      </c>
      <c r="W16" s="2">
        <f t="shared" si="13"/>
        <v>5089952338000</v>
      </c>
      <c r="X16" s="2">
        <f t="shared" si="13"/>
        <v>4722623381000</v>
      </c>
      <c r="Y16" s="2">
        <f t="shared" si="13"/>
        <v>4655188285000</v>
      </c>
      <c r="Z16" s="2">
        <f t="shared" si="13"/>
        <v>3589528574000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16605000000000</v>
      </c>
      <c r="E20" s="2">
        <f ca="1">IFERROR(E21*E2,"")</f>
        <v>9551250000000</v>
      </c>
      <c r="H20" s="2">
        <f t="shared" ref="H20:Z20" ca="1" si="14">IFERROR(H21*H2,"")</f>
        <v>9551250000000</v>
      </c>
      <c r="I20" s="2">
        <f t="shared" ca="1" si="14"/>
        <v>17820000000000</v>
      </c>
      <c r="J20" s="2">
        <f t="shared" ca="1" si="14"/>
        <v>22207500000000</v>
      </c>
      <c r="K20" s="2">
        <f t="shared" ca="1" si="14"/>
        <v>43200000000000</v>
      </c>
      <c r="L20" s="2">
        <f t="shared" ca="1" si="14"/>
        <v>44381250000000</v>
      </c>
      <c r="M20" s="2">
        <f t="shared" ca="1" si="14"/>
        <v>42992500000000</v>
      </c>
      <c r="N20" s="2">
        <f t="shared" ca="1" si="14"/>
        <v>73680250000000</v>
      </c>
      <c r="O20" s="2">
        <f t="shared" ca="1" si="14"/>
        <v>71160000000000</v>
      </c>
      <c r="P20" s="2">
        <f t="shared" ca="1" si="14"/>
        <v>68195000000000</v>
      </c>
      <c r="Q20" s="2">
        <f t="shared" ca="1" si="14"/>
        <v>58707000000000</v>
      </c>
      <c r="R20" s="2">
        <f t="shared" ca="1" si="14"/>
        <v>54407750000000</v>
      </c>
      <c r="S20" s="2">
        <f t="shared" ca="1" si="14"/>
        <v>67602000000000</v>
      </c>
      <c r="T20" s="2">
        <f t="shared" ca="1" si="14"/>
        <v>96066000000000</v>
      </c>
      <c r="U20" s="2">
        <f t="shared" ca="1" si="14"/>
        <v>83909500000000</v>
      </c>
      <c r="V20" s="2">
        <f t="shared" ca="1" si="14"/>
        <v>93990500000000</v>
      </c>
      <c r="W20" s="2">
        <f t="shared" ca="1" si="14"/>
        <v>67898500000000</v>
      </c>
      <c r="X20" s="2">
        <f t="shared" ca="1" si="14"/>
        <v>56038500000000</v>
      </c>
      <c r="Y20" s="2">
        <f t="shared" ca="1" si="14"/>
        <v>44771500000000</v>
      </c>
      <c r="Z20" s="2">
        <f t="shared" ca="1" si="14"/>
        <v>24757750000000</v>
      </c>
    </row>
    <row r="21" spans="1:26" ht="15.5" x14ac:dyDescent="0.35">
      <c r="C21" t="s">
        <v>12</v>
      </c>
      <c r="D21" s="2">
        <f>IFERROR(INDEX(D51:D500,MATCH($C$7,$C$51:$C$500,0)),"")</f>
        <v>6750000000</v>
      </c>
      <c r="E21" s="2">
        <f>IFERROR(INDEX(E51:E500,MATCH($C$7,$C$51:$C$500,0)),"")</f>
        <v>6750000000</v>
      </c>
      <c r="H21" s="2">
        <f>IFERROR(INDEX(D21:G21,COUNT(D21:G21)),"")</f>
        <v>6750000000</v>
      </c>
      <c r="I21" s="2">
        <f t="shared" ref="I21:Z21" si="15">IFERROR(INDEX(I51:I500,MATCH($C$7,$C$51:$C$500,0)),"")</f>
        <v>6750000000</v>
      </c>
      <c r="J21" s="2">
        <f t="shared" si="15"/>
        <v>6750000000</v>
      </c>
      <c r="K21" s="2">
        <f t="shared" si="15"/>
        <v>6750000000</v>
      </c>
      <c r="L21" s="2">
        <f t="shared" si="15"/>
        <v>6750000000</v>
      </c>
      <c r="M21" s="2">
        <f t="shared" si="15"/>
        <v>5930000000</v>
      </c>
      <c r="N21" s="2">
        <f t="shared" si="15"/>
        <v>5930000000</v>
      </c>
      <c r="O21" s="2">
        <f t="shared" si="15"/>
        <v>5930000000</v>
      </c>
      <c r="P21" s="2">
        <f t="shared" si="15"/>
        <v>5930000000</v>
      </c>
      <c r="Q21" s="2">
        <f t="shared" si="15"/>
        <v>5930000000</v>
      </c>
      <c r="R21" s="2">
        <f t="shared" si="15"/>
        <v>5930000000</v>
      </c>
      <c r="S21" s="2">
        <f t="shared" si="15"/>
        <v>5930000000</v>
      </c>
      <c r="T21" s="2">
        <f t="shared" si="15"/>
        <v>5930000000</v>
      </c>
      <c r="U21" s="2">
        <f t="shared" si="15"/>
        <v>5930000000</v>
      </c>
      <c r="V21" s="2">
        <f t="shared" si="15"/>
        <v>5930000000</v>
      </c>
      <c r="W21" s="2">
        <f t="shared" si="15"/>
        <v>5930000000</v>
      </c>
      <c r="X21" s="2">
        <f t="shared" si="15"/>
        <v>5930000000</v>
      </c>
      <c r="Y21" s="2">
        <f t="shared" si="15"/>
        <v>5930000000</v>
      </c>
      <c r="Z21" s="2">
        <f t="shared" si="15"/>
        <v>5930000000</v>
      </c>
    </row>
    <row r="23" spans="1:26" ht="15.5" x14ac:dyDescent="0.35">
      <c r="B23" t="s">
        <v>50</v>
      </c>
      <c r="C23" t="s">
        <v>51</v>
      </c>
      <c r="D23" s="3">
        <f>IFERROR(D5/D6*100,"")</f>
        <v>0.6813520766088802</v>
      </c>
      <c r="E23" s="3">
        <f>IFERROR(E5/E6*100,"")</f>
        <v>0.17399966513256201</v>
      </c>
      <c r="H23" s="3">
        <f t="shared" ref="H23:Z23" si="16">IFERROR(H5/H6*100,"")</f>
        <v>1.7131930279779193</v>
      </c>
      <c r="I23" s="3">
        <f t="shared" si="16"/>
        <v>0.37141671948376054</v>
      </c>
      <c r="J23" s="3">
        <f t="shared" si="16"/>
        <v>2.2399802795487407</v>
      </c>
      <c r="K23" s="3">
        <f t="shared" si="16"/>
        <v>4.5368571553852792</v>
      </c>
      <c r="L23" s="3">
        <f t="shared" si="16"/>
        <v>5.8186838263685194</v>
      </c>
      <c r="M23" s="3">
        <f t="shared" si="16"/>
        <v>4.8300814469742885</v>
      </c>
      <c r="N23" s="3">
        <f t="shared" si="16"/>
        <v>6.7970415670792077</v>
      </c>
      <c r="O23" s="3">
        <f t="shared" si="16"/>
        <v>6.8345957579746726</v>
      </c>
      <c r="P23" s="3">
        <f t="shared" si="16"/>
        <v>10.617536671686452</v>
      </c>
      <c r="Q23" s="3">
        <f t="shared" si="16"/>
        <v>5.5469451882017395</v>
      </c>
      <c r="R23" s="3">
        <f t="shared" si="16"/>
        <v>14.375801563153251</v>
      </c>
      <c r="S23" s="3">
        <f t="shared" si="16"/>
        <v>16.761236268666249</v>
      </c>
      <c r="T23" s="3">
        <f t="shared" si="16"/>
        <v>22.302234881896503</v>
      </c>
      <c r="U23" s="3">
        <f t="shared" si="16"/>
        <v>26.217665410070541</v>
      </c>
      <c r="V23" s="3">
        <f t="shared" si="16"/>
        <v>26.674606331262289</v>
      </c>
      <c r="W23" s="3">
        <f t="shared" si="16"/>
        <v>26.895297442418702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0.12902101783495201</v>
      </c>
      <c r="E24" s="4">
        <f>IFERROR(_xlfn.RRI(5,J23,E23),"")</f>
        <v>-0.40012488870297813</v>
      </c>
      <c r="H24" s="4">
        <f t="shared" ref="H24:Z24" si="17">IFERROR(_xlfn.RRI(5,M23,H23),"")</f>
        <v>-0.18722493994641831</v>
      </c>
      <c r="I24" s="4">
        <f t="shared" si="17"/>
        <v>-0.44087578068591349</v>
      </c>
      <c r="J24" s="4">
        <f t="shared" si="17"/>
        <v>-0.1999700005345082</v>
      </c>
      <c r="K24" s="4">
        <f t="shared" si="17"/>
        <v>-0.15638116547367176</v>
      </c>
      <c r="L24" s="4">
        <f t="shared" si="17"/>
        <v>9.6112400986581026E-3</v>
      </c>
      <c r="M24" s="4">
        <f t="shared" si="17"/>
        <v>-0.19598439690651459</v>
      </c>
      <c r="N24" s="4">
        <f t="shared" si="17"/>
        <v>-0.16516091084967677</v>
      </c>
      <c r="O24" s="4">
        <f t="shared" si="17"/>
        <v>-0.21064404541464665</v>
      </c>
      <c r="P24" s="4">
        <f t="shared" si="17"/>
        <v>-0.16538545190055387</v>
      </c>
      <c r="Q24" s="4">
        <f t="shared" si="17"/>
        <v>-0.26954886011898915</v>
      </c>
      <c r="R24" s="4">
        <f t="shared" si="17"/>
        <v>-0.11775106344252162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28.27</v>
      </c>
      <c r="J25" s="3">
        <f t="shared" si="18"/>
        <v>106.61</v>
      </c>
      <c r="K25" s="3">
        <f t="shared" si="18"/>
        <v>321.48</v>
      </c>
      <c r="L25" s="3">
        <f t="shared" si="18"/>
        <v>350.27</v>
      </c>
      <c r="M25" s="3">
        <f t="shared" si="18"/>
        <v>345.05</v>
      </c>
      <c r="N25" s="3">
        <f t="shared" si="18"/>
        <v>470.76</v>
      </c>
      <c r="O25" s="3">
        <f t="shared" si="18"/>
        <v>403.29</v>
      </c>
      <c r="P25" s="3">
        <f t="shared" si="18"/>
        <v>519.11</v>
      </c>
      <c r="Q25" s="3">
        <f t="shared" si="18"/>
        <v>339.54</v>
      </c>
      <c r="R25" s="3">
        <f t="shared" si="18"/>
        <v>762.3</v>
      </c>
      <c r="S25" s="3">
        <f t="shared" si="18"/>
        <v>762.28</v>
      </c>
      <c r="T25" s="3">
        <f t="shared" si="18"/>
        <v>938.35</v>
      </c>
      <c r="U25" s="3">
        <f t="shared" si="18"/>
        <v>905.37</v>
      </c>
      <c r="V25" s="3">
        <f t="shared" si="18"/>
        <v>817.2</v>
      </c>
      <c r="W25" s="3">
        <f t="shared" si="18"/>
        <v>661.79</v>
      </c>
      <c r="X25" s="3">
        <f t="shared" si="18"/>
        <v>616.89</v>
      </c>
      <c r="Y25" s="3">
        <f t="shared" si="18"/>
        <v>565.24</v>
      </c>
      <c r="Z25" s="3">
        <f t="shared" si="18"/>
        <v>428.89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-0.43022255835850165</v>
      </c>
      <c r="J26" s="4">
        <f t="shared" si="19"/>
        <v>-0.23363423103481185</v>
      </c>
      <c r="K26" s="4">
        <f t="shared" si="19"/>
        <v>-9.1387069645000873E-2</v>
      </c>
      <c r="L26" s="4">
        <f t="shared" si="19"/>
        <v>6.2419050574396007E-3</v>
      </c>
      <c r="M26" s="4">
        <f t="shared" si="19"/>
        <v>-0.14660278272573091</v>
      </c>
      <c r="N26" s="4">
        <f t="shared" si="19"/>
        <v>-9.1893036811239948E-2</v>
      </c>
      <c r="O26" s="4">
        <f t="shared" si="19"/>
        <v>-0.15540108534265784</v>
      </c>
      <c r="P26" s="4">
        <f t="shared" si="19"/>
        <v>-0.10528100192194823</v>
      </c>
      <c r="Q26" s="4">
        <f t="shared" si="19"/>
        <v>-0.16109551303261849</v>
      </c>
      <c r="R26" s="4">
        <f t="shared" si="19"/>
        <v>2.868200781411101E-2</v>
      </c>
      <c r="S26" s="4">
        <f t="shared" si="19"/>
        <v>4.3233102368515963E-2</v>
      </c>
      <c r="T26" s="4">
        <f t="shared" si="19"/>
        <v>0.10669104076406066</v>
      </c>
      <c r="U26" s="4">
        <f t="shared" si="19"/>
        <v>0.16117061232564867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1386.8192592592593</v>
      </c>
      <c r="E27" s="3">
        <f>IFERROR(E4/E21,"")</f>
        <v>1227.9238518518519</v>
      </c>
      <c r="H27" s="3">
        <f t="shared" ref="H27:Z27" si="20">IFERROR(H4/H21,"")</f>
        <v>5229.4862222222218</v>
      </c>
      <c r="I27" s="3">
        <f t="shared" si="20"/>
        <v>5221.2964444444442</v>
      </c>
      <c r="J27" s="3">
        <f t="shared" si="20"/>
        <v>5360.9077037037041</v>
      </c>
      <c r="K27" s="3">
        <f t="shared" si="20"/>
        <v>5726.1274074074072</v>
      </c>
      <c r="L27" s="3">
        <f t="shared" si="20"/>
        <v>5389.4217777777776</v>
      </c>
      <c r="M27" s="3">
        <f t="shared" si="20"/>
        <v>6189.2581787521076</v>
      </c>
      <c r="N27" s="3">
        <f t="shared" si="20"/>
        <v>5931.1413153456997</v>
      </c>
      <c r="O27" s="3">
        <f t="shared" si="20"/>
        <v>6807.4379426644182</v>
      </c>
      <c r="P27" s="3">
        <f t="shared" si="20"/>
        <v>5174.9790843170322</v>
      </c>
      <c r="Q27" s="3">
        <f t="shared" si="20"/>
        <v>4690.3312269814505</v>
      </c>
      <c r="R27" s="3">
        <f t="shared" si="20"/>
        <v>4407.1342559865088</v>
      </c>
      <c r="S27" s="3">
        <f t="shared" si="20"/>
        <v>4544.3515128161889</v>
      </c>
      <c r="T27" s="3">
        <f t="shared" si="20"/>
        <v>4550.9334123102863</v>
      </c>
      <c r="U27" s="3">
        <f t="shared" si="20"/>
        <v>4131.7438077571669</v>
      </c>
      <c r="V27" s="3">
        <f t="shared" si="20"/>
        <v>3304.9321895446878</v>
      </c>
      <c r="W27" s="3">
        <f t="shared" si="20"/>
        <v>2762.0225561551433</v>
      </c>
      <c r="X27" s="3">
        <f t="shared" si="20"/>
        <v>2418.9188374367623</v>
      </c>
      <c r="Y27" s="3">
        <f t="shared" si="20"/>
        <v>2426.2815849915683</v>
      </c>
      <c r="Z27" s="3">
        <f t="shared" si="20"/>
        <v>2058.9959612141652</v>
      </c>
    </row>
    <row r="28" spans="1:26" ht="15.5" x14ac:dyDescent="0.35">
      <c r="C28" t="s">
        <v>57</v>
      </c>
      <c r="D28" s="4">
        <f>IFERROR(_xlfn.RRI(5,I27,D27),"")</f>
        <v>-0.23290650033067573</v>
      </c>
      <c r="E28" s="4">
        <f>IFERROR(_xlfn.RRI(5,J27,E27),"")</f>
        <v>-0.25529096810650453</v>
      </c>
      <c r="H28" s="4">
        <f t="shared" ref="H28:Z28" si="21">IFERROR(_xlfn.RRI(5,M27,H27),"")</f>
        <v>-3.3138906033178483E-2</v>
      </c>
      <c r="I28" s="4">
        <f t="shared" si="21"/>
        <v>-2.5171952829825428E-2</v>
      </c>
      <c r="J28" s="4">
        <f t="shared" si="21"/>
        <v>-4.665316772711714E-2</v>
      </c>
      <c r="K28" s="4">
        <f t="shared" si="21"/>
        <v>2.0447066671743785E-2</v>
      </c>
      <c r="L28" s="4">
        <f t="shared" si="21"/>
        <v>2.8176638546683952E-2</v>
      </c>
      <c r="M28" s="4">
        <f t="shared" si="21"/>
        <v>7.0277667982100223E-2</v>
      </c>
      <c r="N28" s="4">
        <f t="shared" si="21"/>
        <v>5.4710503099316021E-2</v>
      </c>
      <c r="O28" s="4">
        <f t="shared" si="21"/>
        <v>8.3868617824161662E-2</v>
      </c>
      <c r="P28" s="4">
        <f t="shared" si="21"/>
        <v>4.6056259976811509E-2</v>
      </c>
      <c r="Q28" s="4">
        <f t="shared" si="21"/>
        <v>7.2526896362820281E-2</v>
      </c>
      <c r="R28" s="4">
        <f t="shared" si="21"/>
        <v>9.7958213695625185E-2</v>
      </c>
      <c r="S28" s="4">
        <f t="shared" si="21"/>
        <v>0.13441020353624555</v>
      </c>
      <c r="T28" s="4">
        <f t="shared" si="21"/>
        <v>0.13404909362671535</v>
      </c>
      <c r="U28" s="4">
        <f t="shared" si="21"/>
        <v>0.14946453955684613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-0.73482787730982091</v>
      </c>
      <c r="J29" s="4">
        <f t="shared" si="22"/>
        <v>-0.66837750404379737</v>
      </c>
      <c r="K29" s="4">
        <f t="shared" si="22"/>
        <v>-8.2193736260598865E-2</v>
      </c>
      <c r="L29" s="4">
        <f t="shared" si="22"/>
        <v>1.512824228372691E-2</v>
      </c>
      <c r="M29" s="4">
        <f t="shared" si="22"/>
        <v>-0.2670362817571586</v>
      </c>
      <c r="N29" s="4">
        <f t="shared" si="22"/>
        <v>0.16729896600461197</v>
      </c>
      <c r="O29" s="4">
        <f t="shared" si="22"/>
        <v>-0.22311263508697576</v>
      </c>
      <c r="P29" s="4">
        <f t="shared" si="22"/>
        <v>0.52886257878305942</v>
      </c>
      <c r="Q29" s="4">
        <f t="shared" si="22"/>
        <v>-0.55458480913026365</v>
      </c>
      <c r="R29" s="4">
        <f t="shared" si="22"/>
        <v>2.6237078238943447E-5</v>
      </c>
      <c r="S29" s="4">
        <f t="shared" si="22"/>
        <v>-0.18763787499333942</v>
      </c>
      <c r="T29" s="4">
        <f t="shared" si="22"/>
        <v>3.6427096104355149E-2</v>
      </c>
      <c r="U29" s="4">
        <f t="shared" si="22"/>
        <v>0.10789280469897204</v>
      </c>
      <c r="V29" s="4">
        <f t="shared" si="22"/>
        <v>0.23483280194623685</v>
      </c>
      <c r="W29" s="4">
        <f t="shared" si="22"/>
        <v>7.2784451036651557E-2</v>
      </c>
      <c r="X29" s="4">
        <f t="shared" si="22"/>
        <v>9.1377114146203336E-2</v>
      </c>
      <c r="Y29" s="4">
        <f t="shared" si="22"/>
        <v>0.31791368416144006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1.5685333834074314E-3</v>
      </c>
      <c r="I30" s="4">
        <f t="shared" si="23"/>
        <v>-2.6042466495516479E-2</v>
      </c>
      <c r="J30" s="4">
        <f t="shared" si="23"/>
        <v>-6.3781274449333625E-2</v>
      </c>
      <c r="K30" s="4">
        <f t="shared" si="23"/>
        <v>6.2475279076870387E-2</v>
      </c>
      <c r="L30" s="4">
        <f t="shared" si="23"/>
        <v>-0.12922976839456951</v>
      </c>
      <c r="M30" s="4">
        <f t="shared" si="23"/>
        <v>4.3518919830586339E-2</v>
      </c>
      <c r="N30" s="4">
        <f t="shared" si="23"/>
        <v>-0.12872634825309001</v>
      </c>
      <c r="O30" s="4">
        <f t="shared" si="23"/>
        <v>0.31545226207669391</v>
      </c>
      <c r="P30" s="4">
        <f t="shared" si="23"/>
        <v>0.10332913260957174</v>
      </c>
      <c r="Q30" s="4">
        <f t="shared" si="23"/>
        <v>6.4258757402331473E-2</v>
      </c>
      <c r="R30" s="4">
        <f t="shared" si="23"/>
        <v>-3.0195123868101678E-2</v>
      </c>
      <c r="S30" s="4">
        <f t="shared" si="23"/>
        <v>-1.4462746205631768E-3</v>
      </c>
      <c r="T30" s="4">
        <f t="shared" si="23"/>
        <v>0.10145585594298208</v>
      </c>
      <c r="U30" s="4">
        <f t="shared" si="23"/>
        <v>0.25017506284338825</v>
      </c>
      <c r="V30" s="4">
        <f t="shared" si="23"/>
        <v>0.19656234601693426</v>
      </c>
      <c r="W30" s="4">
        <f t="shared" si="23"/>
        <v>0.14184176558894188</v>
      </c>
      <c r="X30" s="4">
        <f t="shared" si="23"/>
        <v>-3.0345808171443459E-3</v>
      </c>
      <c r="Y30" s="4">
        <f t="shared" si="23"/>
        <v>0.17838093454093965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6470.03</v>
      </c>
      <c r="E32" s="3">
        <f>IFERROR(INDEX(E51:E500,MATCH($A$32,$C$51:$C$500,0)),"")</f>
        <v>6449.98</v>
      </c>
      <c r="H32" s="3">
        <f>IFERROR(INDEX(D32:G32,COUNT(D32:G32)),"")</f>
        <v>6449.98</v>
      </c>
      <c r="I32" s="3">
        <f t="shared" ref="I32:Z32" si="24">IFERROR(INDEX(I51:I500,MATCH($C$32,$C$51:$C$500,0)),"")</f>
        <v>6437.66</v>
      </c>
      <c r="J32" s="3">
        <f t="shared" si="24"/>
        <v>6483.19</v>
      </c>
      <c r="K32" s="3">
        <f t="shared" si="24"/>
        <v>6407.65</v>
      </c>
      <c r="L32" s="3">
        <f t="shared" si="24"/>
        <v>6331.62</v>
      </c>
      <c r="M32" s="3">
        <f t="shared" si="24"/>
        <v>6493.02</v>
      </c>
      <c r="N32" s="3">
        <f t="shared" si="24"/>
        <v>5761.32</v>
      </c>
      <c r="O32" s="3">
        <f t="shared" si="24"/>
        <v>5441.58</v>
      </c>
      <c r="P32" s="3">
        <f t="shared" si="24"/>
        <v>5258.7</v>
      </c>
      <c r="Q32" s="3">
        <f t="shared" si="24"/>
        <v>4874.8</v>
      </c>
      <c r="R32" s="3">
        <f t="shared" si="24"/>
        <v>4895.07</v>
      </c>
      <c r="S32" s="3">
        <f t="shared" si="24"/>
        <v>4454.09</v>
      </c>
      <c r="T32" s="3">
        <f t="shared" si="24"/>
        <v>4053.27</v>
      </c>
      <c r="U32" s="3">
        <f t="shared" si="24"/>
        <v>3520.61</v>
      </c>
      <c r="V32" s="3">
        <f t="shared" si="24"/>
        <v>2924.6</v>
      </c>
      <c r="W32" s="3">
        <f t="shared" si="24"/>
        <v>2438.6</v>
      </c>
      <c r="X32" s="3">
        <f t="shared" si="24"/>
        <v>2024.18</v>
      </c>
      <c r="Y32" s="3">
        <f t="shared" si="24"/>
        <v>1719.24</v>
      </c>
      <c r="Z32" s="3">
        <f t="shared" si="24"/>
        <v>1360.46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0.22</v>
      </c>
      <c r="E33" s="3">
        <f>IFERROR(INDEX(E51:E500,MATCH($A$33,$C$51:$C$500,0)),"")</f>
        <v>0.38</v>
      </c>
      <c r="H33" s="3">
        <f>IFERROR(INDEX(D33:G33,COUNT(D33:G33)),"")</f>
        <v>0.38</v>
      </c>
      <c r="I33" s="3">
        <f t="shared" ref="I33:Z33" si="25">IFERROR(INDEX(I51:I500,MATCH($C$33,$C$51:$C$500,0)),"")</f>
        <v>0.41</v>
      </c>
      <c r="J33" s="3">
        <f t="shared" si="25"/>
        <v>0.51</v>
      </c>
      <c r="K33" s="3">
        <f t="shared" si="25"/>
        <v>1</v>
      </c>
      <c r="L33" s="3">
        <f t="shared" si="25"/>
        <v>1.04</v>
      </c>
      <c r="M33" s="3">
        <f t="shared" si="25"/>
        <v>1.1200000000000001</v>
      </c>
      <c r="N33" s="3">
        <f t="shared" si="25"/>
        <v>2.16</v>
      </c>
      <c r="O33" s="3">
        <f t="shared" si="25"/>
        <v>2.21</v>
      </c>
      <c r="P33" s="3">
        <f t="shared" si="25"/>
        <v>2.19</v>
      </c>
      <c r="Q33" s="3">
        <f t="shared" si="25"/>
        <v>2.0299999999999998</v>
      </c>
      <c r="R33" s="3">
        <f t="shared" si="25"/>
        <v>1.87</v>
      </c>
      <c r="S33" s="3">
        <f t="shared" si="25"/>
        <v>2.56</v>
      </c>
      <c r="T33" s="3">
        <f t="shared" si="25"/>
        <v>4</v>
      </c>
      <c r="U33" s="3">
        <f t="shared" si="25"/>
        <v>4.0199999999999996</v>
      </c>
      <c r="V33" s="3">
        <f t="shared" si="25"/>
        <v>5.42</v>
      </c>
      <c r="W33" s="3">
        <f t="shared" si="25"/>
        <v>4.7</v>
      </c>
      <c r="X33" s="3">
        <f t="shared" si="25"/>
        <v>4.67</v>
      </c>
      <c r="Y33" s="3">
        <f t="shared" si="25"/>
        <v>4.3899999999999997</v>
      </c>
      <c r="Z33" s="3">
        <f t="shared" si="25"/>
        <v>3.07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64.58</v>
      </c>
      <c r="E34" s="3">
        <f>IFERROR(INDEX(E51:E500,MATCH($A$34,$C$51:$C$500,0)),"")</f>
        <v>206.72</v>
      </c>
      <c r="H34" s="3">
        <f>IFERROR(INDEX(D34:G34,COUNT(D34:G34)),"")</f>
        <v>206.72</v>
      </c>
      <c r="I34" s="3">
        <f t="shared" ref="I34:Z34" si="26">IFERROR(INDEX(I51:I500,MATCH($C$34,$C$51:$C$500,0)),"")</f>
        <v>93.39</v>
      </c>
      <c r="J34" s="3">
        <f t="shared" si="26"/>
        <v>30.86</v>
      </c>
      <c r="K34" s="3">
        <f t="shared" si="26"/>
        <v>19.91</v>
      </c>
      <c r="L34" s="3">
        <f t="shared" si="26"/>
        <v>18.77</v>
      </c>
      <c r="M34" s="3">
        <f t="shared" si="26"/>
        <v>21.01</v>
      </c>
      <c r="N34" s="3">
        <f t="shared" si="26"/>
        <v>26.39</v>
      </c>
      <c r="O34" s="3">
        <f t="shared" si="26"/>
        <v>29.76</v>
      </c>
      <c r="P34" s="3">
        <f t="shared" si="26"/>
        <v>22.15</v>
      </c>
      <c r="Q34" s="3">
        <f t="shared" si="26"/>
        <v>29.16</v>
      </c>
      <c r="R34" s="3">
        <f t="shared" si="26"/>
        <v>12.04</v>
      </c>
      <c r="S34" s="3">
        <f t="shared" si="26"/>
        <v>14.96</v>
      </c>
      <c r="T34" s="3">
        <f t="shared" si="26"/>
        <v>17.260000000000002</v>
      </c>
      <c r="U34" s="3">
        <f t="shared" si="26"/>
        <v>15.63</v>
      </c>
      <c r="V34" s="3">
        <f t="shared" si="26"/>
        <v>19.399999999999999</v>
      </c>
      <c r="W34" s="3">
        <f t="shared" si="26"/>
        <v>17.3</v>
      </c>
      <c r="X34" s="3">
        <f t="shared" si="26"/>
        <v>15.32</v>
      </c>
      <c r="Y34" s="3">
        <f t="shared" si="26"/>
        <v>13.36</v>
      </c>
      <c r="Z34" s="3">
        <f t="shared" si="26"/>
        <v>9.73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1.02</v>
      </c>
      <c r="E35" s="3">
        <f>IFERROR(INDEX(E51:E500,MATCH($A$35,$C$51:$C$500,0)),"")</f>
        <v>2</v>
      </c>
      <c r="H35" s="3">
        <f>IFERROR(INDEX(D35:G35,COUNT(D35:G35)),"")</f>
        <v>2</v>
      </c>
      <c r="I35" s="3">
        <f t="shared" ref="I35:Z35" si="27">IFERROR(INDEX(I51:I500,MATCH($C$35,$C$51:$C$500,0)),"")</f>
        <v>0.51</v>
      </c>
      <c r="J35" s="3">
        <f t="shared" si="27"/>
        <v>0.61</v>
      </c>
      <c r="K35" s="3">
        <f t="shared" si="27"/>
        <v>1.1200000000000001</v>
      </c>
      <c r="L35" s="3">
        <f t="shared" si="27"/>
        <v>1.22</v>
      </c>
      <c r="M35" s="3">
        <f t="shared" si="27"/>
        <v>1.17</v>
      </c>
      <c r="N35" s="3">
        <f t="shared" si="27"/>
        <v>2.1</v>
      </c>
      <c r="O35" s="3">
        <f t="shared" si="27"/>
        <v>1.76</v>
      </c>
      <c r="P35" s="3">
        <f t="shared" si="27"/>
        <v>2.2200000000000002</v>
      </c>
      <c r="Q35" s="3">
        <f t="shared" si="27"/>
        <v>2.11</v>
      </c>
      <c r="R35" s="3">
        <f t="shared" si="27"/>
        <v>2.08</v>
      </c>
      <c r="S35" s="3">
        <f t="shared" si="27"/>
        <v>2.5099999999999998</v>
      </c>
      <c r="T35" s="3">
        <f t="shared" si="27"/>
        <v>3.56</v>
      </c>
      <c r="U35" s="3">
        <f t="shared" si="27"/>
        <v>3.43</v>
      </c>
      <c r="V35" s="3">
        <f t="shared" si="27"/>
        <v>4.8</v>
      </c>
      <c r="W35" s="3">
        <f t="shared" si="27"/>
        <v>4.1500000000000004</v>
      </c>
      <c r="X35" s="3">
        <f t="shared" si="27"/>
        <v>3.91</v>
      </c>
      <c r="Y35" s="3">
        <f t="shared" si="27"/>
        <v>3.11</v>
      </c>
      <c r="Z35" s="3">
        <f t="shared" si="27"/>
        <v>2.0299999999999998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9361030000000</v>
      </c>
      <c r="E51" s="5">
        <v>8288486000000</v>
      </c>
      <c r="F51" s="5">
        <v>9939097000000</v>
      </c>
      <c r="G51" s="5">
        <v>9695638000000</v>
      </c>
      <c r="I51" s="5">
        <v>35243751000000</v>
      </c>
      <c r="J51" s="5">
        <v>36186127000000</v>
      </c>
      <c r="K51" s="5">
        <v>38651360000000</v>
      </c>
      <c r="L51" s="5">
        <v>36378597000000</v>
      </c>
      <c r="M51" s="5">
        <v>36702301000000</v>
      </c>
      <c r="N51" s="5">
        <v>35171668000000</v>
      </c>
      <c r="O51" s="5">
        <v>40368107000000</v>
      </c>
      <c r="P51" s="5">
        <v>30687625970000</v>
      </c>
      <c r="Q51" s="5">
        <v>27813664176000</v>
      </c>
      <c r="R51" s="5">
        <v>26134306138000</v>
      </c>
      <c r="S51" s="5">
        <v>26948004471000</v>
      </c>
      <c r="T51" s="5">
        <v>26987035135000</v>
      </c>
      <c r="U51" s="5">
        <v>24501240780000</v>
      </c>
      <c r="V51" s="5">
        <v>19598247884000</v>
      </c>
      <c r="W51" s="5">
        <v>16378793758000</v>
      </c>
      <c r="X51" s="5">
        <v>14344188706000</v>
      </c>
      <c r="Y51" s="5">
        <v>14387849799000</v>
      </c>
      <c r="Z51" s="5">
        <v>12209846050000</v>
      </c>
    </row>
    <row r="52" spans="2:26" ht="15.5" x14ac:dyDescent="0.35">
      <c r="C52" t="s">
        <v>82</v>
      </c>
      <c r="D52" s="5">
        <v>-7233847000000</v>
      </c>
      <c r="E52" s="5">
        <v>-6619196000000</v>
      </c>
      <c r="F52" s="5">
        <v>-7859195000000</v>
      </c>
      <c r="G52" s="5">
        <v>-7841179000000</v>
      </c>
      <c r="I52" s="5">
        <v>-28173648000000</v>
      </c>
      <c r="J52" s="5">
        <v>-28255001000000</v>
      </c>
      <c r="K52" s="5">
        <v>-28474383000000</v>
      </c>
      <c r="L52" s="5">
        <v>-25700993000000</v>
      </c>
      <c r="M52" s="5">
        <v>-24975639000000</v>
      </c>
      <c r="N52" s="5">
        <v>-23347636000000</v>
      </c>
      <c r="O52" s="5">
        <v>-27654124000000</v>
      </c>
      <c r="P52" s="5">
        <v>-21357095645000</v>
      </c>
      <c r="Q52" s="5">
        <v>-19854065409000</v>
      </c>
      <c r="R52" s="5">
        <v>-16278433690000</v>
      </c>
      <c r="S52" s="5">
        <v>-16302008098000</v>
      </c>
      <c r="T52" s="5">
        <v>-15388431050000</v>
      </c>
      <c r="U52" s="5">
        <v>-13557146834000</v>
      </c>
      <c r="V52" s="5">
        <v>-10300666718000</v>
      </c>
      <c r="W52" s="5">
        <v>-8891867996000</v>
      </c>
      <c r="X52" s="5">
        <v>-7534079138000</v>
      </c>
      <c r="Y52" s="5">
        <v>-7613708634000</v>
      </c>
      <c r="Z52" s="5">
        <v>-6855225226000</v>
      </c>
    </row>
    <row r="53" spans="2:26" ht="15.5" x14ac:dyDescent="0.35">
      <c r="C53" t="s">
        <v>84</v>
      </c>
      <c r="D53" s="5">
        <v>2127183000000</v>
      </c>
      <c r="E53" s="5">
        <v>1669290000000</v>
      </c>
      <c r="F53" s="5">
        <v>2079902000000</v>
      </c>
      <c r="G53" s="5">
        <v>1854459000000</v>
      </c>
      <c r="I53" s="5">
        <v>7070103000000</v>
      </c>
      <c r="J53" s="5">
        <v>7931126000000</v>
      </c>
      <c r="K53" s="5">
        <v>10176977000000</v>
      </c>
      <c r="L53" s="5">
        <v>10677604000000</v>
      </c>
      <c r="M53" s="5">
        <v>11726662000000</v>
      </c>
      <c r="N53" s="5">
        <v>11824032000000</v>
      </c>
      <c r="O53" s="5">
        <v>12713983000000</v>
      </c>
      <c r="P53" s="5">
        <v>9330530325000</v>
      </c>
      <c r="Q53" s="5">
        <v>7959598767000</v>
      </c>
      <c r="R53" s="5">
        <v>9855872448000</v>
      </c>
      <c r="S53" s="5">
        <v>10645996373000</v>
      </c>
      <c r="T53" s="5">
        <v>11598604085000</v>
      </c>
      <c r="U53" s="5">
        <v>10944093946000</v>
      </c>
      <c r="V53" s="5">
        <v>9297581166000</v>
      </c>
      <c r="W53" s="5">
        <v>7486925762000</v>
      </c>
      <c r="X53" s="5">
        <v>6810109568000</v>
      </c>
      <c r="Y53" s="5">
        <v>6774141165000</v>
      </c>
      <c r="Z53" s="5">
        <v>5354620824000</v>
      </c>
    </row>
    <row r="54" spans="2:26" ht="15.5" x14ac:dyDescent="0.35">
      <c r="C54" t="s">
        <v>85</v>
      </c>
      <c r="D54" s="5">
        <v>-1777326000000</v>
      </c>
      <c r="E54" s="5">
        <v>-1392419000000</v>
      </c>
      <c r="F54" s="5">
        <v>-1715649000000</v>
      </c>
      <c r="G54" s="5">
        <v>-1476192000000</v>
      </c>
      <c r="I54" s="5">
        <v>-5818149000000</v>
      </c>
      <c r="J54" s="5">
        <v>-5723986000000</v>
      </c>
      <c r="K54" s="5">
        <v>-5673384000000</v>
      </c>
      <c r="L54" s="5">
        <v>-6052130000000</v>
      </c>
      <c r="M54" s="5">
        <v>-6518854000000</v>
      </c>
      <c r="N54" s="5">
        <v>-6175789000000</v>
      </c>
      <c r="O54" s="5">
        <v>-6528940000000</v>
      </c>
      <c r="P54" s="5">
        <v>-4449891206000</v>
      </c>
      <c r="Q54" s="5">
        <v>-4615639682000</v>
      </c>
      <c r="R54" s="5">
        <v>-4628759147000</v>
      </c>
      <c r="S54" s="5">
        <v>-4700464643000</v>
      </c>
      <c r="T54" s="5">
        <v>-4442936048000</v>
      </c>
      <c r="U54" s="5">
        <v>-3881101099000</v>
      </c>
      <c r="V54" s="5">
        <v>-3116057658000</v>
      </c>
      <c r="W54" s="5">
        <v>-2594794451000</v>
      </c>
      <c r="X54" s="5">
        <v>-2321085053000</v>
      </c>
      <c r="Y54" s="5">
        <v>-2431577943000</v>
      </c>
      <c r="Z54" s="5">
        <v>-1967434974000</v>
      </c>
    </row>
    <row r="55" spans="2:26" ht="15.5" x14ac:dyDescent="0.35">
      <c r="C55" t="s">
        <v>386</v>
      </c>
      <c r="D55" s="5">
        <v>-907321000000</v>
      </c>
      <c r="E55" s="5">
        <v>-568878000000</v>
      </c>
      <c r="F55" s="5">
        <v>-511298000000</v>
      </c>
      <c r="G55" s="5">
        <v>-450521000000</v>
      </c>
      <c r="I55" s="5">
        <v>-2049112000000</v>
      </c>
      <c r="J55" s="5">
        <v>-2136073000000</v>
      </c>
      <c r="K55" s="5">
        <v>-2518923000000</v>
      </c>
      <c r="L55" s="5">
        <v>-2954272000000</v>
      </c>
      <c r="M55" s="5">
        <v>-3296981000000</v>
      </c>
      <c r="N55" s="5">
        <v>-3009752000000</v>
      </c>
      <c r="O55" s="5">
        <v>-3084107000000</v>
      </c>
      <c r="P55" s="5">
        <v>-2237002603000</v>
      </c>
      <c r="Q55" s="5">
        <v>-2411722674000</v>
      </c>
      <c r="R55" s="5">
        <v>-2719372979000</v>
      </c>
      <c r="S55" s="5">
        <v>-2658736792000</v>
      </c>
      <c r="T55" s="5">
        <v>-2692902707000</v>
      </c>
      <c r="U55" s="5">
        <v>-2283452142000</v>
      </c>
      <c r="V55" s="5">
        <v>-1750436172000</v>
      </c>
      <c r="W55" s="5">
        <v>-1380422945000</v>
      </c>
    </row>
    <row r="56" spans="2:26" ht="15.5" x14ac:dyDescent="0.35">
      <c r="C56" t="s">
        <v>387</v>
      </c>
      <c r="D56" s="5">
        <v>-875678000000</v>
      </c>
      <c r="E56" s="5">
        <v>-773612000000</v>
      </c>
      <c r="F56" s="5">
        <v>-1126705000000</v>
      </c>
      <c r="G56" s="5">
        <v>-913006000000</v>
      </c>
      <c r="I56" s="5">
        <v>-3482709000000</v>
      </c>
      <c r="J56" s="5">
        <v>-3460093000000</v>
      </c>
      <c r="K56" s="5">
        <v>-3345683000000</v>
      </c>
      <c r="L56" s="5">
        <v>-3154186000000</v>
      </c>
      <c r="M56" s="5">
        <v>-3193532000000</v>
      </c>
      <c r="N56" s="5">
        <v>-3161626000000</v>
      </c>
      <c r="O56" s="5">
        <v>-3536797000000</v>
      </c>
      <c r="P56" s="5">
        <v>-2320262405000</v>
      </c>
      <c r="Q56" s="5">
        <v>-2421984391000</v>
      </c>
      <c r="R56" s="5">
        <v>-2163084920000</v>
      </c>
      <c r="S56" s="5">
        <v>-2087885344000</v>
      </c>
      <c r="T56" s="5">
        <v>-1951961379000</v>
      </c>
      <c r="U56" s="5">
        <v>-1688256993000</v>
      </c>
      <c r="V56" s="5">
        <v>-1438130719000</v>
      </c>
      <c r="W56" s="5">
        <v>-1268852987000</v>
      </c>
    </row>
    <row r="57" spans="2:26" ht="15.5" x14ac:dyDescent="0.35">
      <c r="C57" t="s">
        <v>81</v>
      </c>
      <c r="D57" s="5">
        <v>14633000000</v>
      </c>
      <c r="E57" s="5">
        <v>-10827000000</v>
      </c>
      <c r="F57" s="5">
        <v>-52510000000</v>
      </c>
      <c r="G57" s="5">
        <v>78015000000</v>
      </c>
      <c r="I57" s="5">
        <v>-5502000000</v>
      </c>
      <c r="J57" s="5">
        <v>49291000000</v>
      </c>
      <c r="K57" s="5">
        <v>97393000000</v>
      </c>
      <c r="L57" s="5">
        <v>169892000000</v>
      </c>
      <c r="M57" s="5">
        <v>87605000000</v>
      </c>
      <c r="N57" s="5">
        <v>-106136000000</v>
      </c>
      <c r="O57" s="5">
        <v>-48225000000</v>
      </c>
      <c r="P57" s="5">
        <v>41585551000</v>
      </c>
      <c r="Q57" s="5">
        <v>19156581000</v>
      </c>
      <c r="R57" s="5">
        <v>-26969981000</v>
      </c>
      <c r="S57" s="5">
        <v>62747282000</v>
      </c>
      <c r="T57" s="5">
        <v>11240234000</v>
      </c>
      <c r="U57" s="5">
        <v>135529224000</v>
      </c>
      <c r="V57" s="5">
        <v>79388004000</v>
      </c>
      <c r="W57" s="5">
        <v>29830741000</v>
      </c>
    </row>
    <row r="58" spans="2:26" ht="15.5" x14ac:dyDescent="0.35">
      <c r="C58" t="s">
        <v>94</v>
      </c>
      <c r="D58" s="5">
        <v>349857000000</v>
      </c>
      <c r="E58" s="5">
        <v>276871000000</v>
      </c>
      <c r="F58" s="5">
        <v>364253000000</v>
      </c>
      <c r="G58" s="5">
        <v>378267000000</v>
      </c>
      <c r="I58" s="5">
        <v>1251954000000</v>
      </c>
      <c r="J58" s="5">
        <v>2207140000000</v>
      </c>
      <c r="K58" s="5">
        <v>4503593000000</v>
      </c>
      <c r="L58" s="5">
        <v>4625474000000</v>
      </c>
      <c r="M58" s="5">
        <v>5207808000000</v>
      </c>
      <c r="N58" s="5">
        <v>5648243000000</v>
      </c>
      <c r="O58" s="5">
        <v>6185043000000</v>
      </c>
      <c r="P58" s="5">
        <v>4880639119000</v>
      </c>
      <c r="Q58" s="5">
        <v>3343959085000</v>
      </c>
      <c r="R58" s="5">
        <v>5227113301000</v>
      </c>
      <c r="S58" s="5">
        <v>5945531730000</v>
      </c>
      <c r="T58" s="5">
        <v>7155668037000</v>
      </c>
      <c r="U58" s="5">
        <v>7062992847000</v>
      </c>
      <c r="V58" s="5">
        <v>6181523508000</v>
      </c>
      <c r="W58" s="5">
        <v>4892131311000</v>
      </c>
      <c r="X58" s="5">
        <v>4489024515000</v>
      </c>
      <c r="Y58" s="5">
        <v>4342563222000</v>
      </c>
      <c r="Z58" s="5">
        <v>3387185850000</v>
      </c>
    </row>
    <row r="59" spans="2:26" ht="15.5" x14ac:dyDescent="0.35">
      <c r="C59" t="s">
        <v>95</v>
      </c>
      <c r="D59" s="5">
        <v>-113765000000</v>
      </c>
      <c r="E59" s="5">
        <v>-120568000000</v>
      </c>
      <c r="F59" s="5">
        <v>-136897000000</v>
      </c>
      <c r="G59" s="5">
        <v>-158988000000</v>
      </c>
      <c r="I59" s="5">
        <v>-650041000000</v>
      </c>
      <c r="J59" s="5">
        <v>-955941000000</v>
      </c>
      <c r="K59" s="5">
        <v>-1199833000000</v>
      </c>
      <c r="L59" s="5">
        <v>-1326639000000</v>
      </c>
      <c r="M59" s="5">
        <v>-1670104000000</v>
      </c>
      <c r="N59" s="5">
        <v>-2159593000000</v>
      </c>
      <c r="O59" s="5">
        <v>-2989268000000</v>
      </c>
      <c r="P59" s="5">
        <v>-775679796000</v>
      </c>
      <c r="Q59" s="5">
        <v>-597412722000</v>
      </c>
      <c r="R59" s="5">
        <v>-142491758000</v>
      </c>
      <c r="S59" s="5">
        <v>-94608233000</v>
      </c>
      <c r="T59" s="5">
        <v>-64902070000</v>
      </c>
      <c r="U59" s="5">
        <v>-142593113000</v>
      </c>
      <c r="V59" s="5">
        <v>105930501000</v>
      </c>
      <c r="W59" s="5">
        <v>197821027000</v>
      </c>
      <c r="X59" s="5">
        <v>233598866000</v>
      </c>
      <c r="Y59" s="5">
        <v>312625063000</v>
      </c>
      <c r="Z59" s="5">
        <v>202342724000</v>
      </c>
    </row>
    <row r="60" spans="2:26" ht="15.5" x14ac:dyDescent="0.35">
      <c r="C60" t="s">
        <v>431</v>
      </c>
      <c r="D60" s="5">
        <v>53203000000</v>
      </c>
      <c r="E60" s="5">
        <v>56666000000</v>
      </c>
      <c r="F60" s="5">
        <v>60175000000</v>
      </c>
      <c r="G60" s="5">
        <v>49370000000</v>
      </c>
      <c r="I60" s="5">
        <v>190715000000</v>
      </c>
      <c r="J60" s="5">
        <v>259819000000</v>
      </c>
      <c r="K60" s="5">
        <v>207344000000</v>
      </c>
      <c r="L60" s="5">
        <v>98583000000</v>
      </c>
      <c r="M60" s="5">
        <v>170728000000</v>
      </c>
      <c r="N60" s="5">
        <v>214077000000</v>
      </c>
      <c r="O60" s="5">
        <v>217823000000</v>
      </c>
      <c r="P60" s="5">
        <v>181972833000</v>
      </c>
      <c r="Q60" s="5">
        <v>168672686000</v>
      </c>
      <c r="R60" s="5">
        <v>183772800000</v>
      </c>
      <c r="S60" s="5">
        <v>241075757000</v>
      </c>
      <c r="T60" s="5">
        <v>286070140000</v>
      </c>
      <c r="U60" s="5">
        <v>163033492000</v>
      </c>
      <c r="V60" s="5">
        <v>182768691000</v>
      </c>
      <c r="W60" s="5">
        <v>210349992000</v>
      </c>
      <c r="X60" s="5">
        <v>229539481000</v>
      </c>
      <c r="Y60" s="5">
        <v>326035263000</v>
      </c>
      <c r="Z60" s="5">
        <v>223998802000</v>
      </c>
    </row>
    <row r="61" spans="2:26" ht="15.5" x14ac:dyDescent="0.35">
      <c r="C61" t="s">
        <v>433</v>
      </c>
      <c r="X61" s="5">
        <v>2262000000</v>
      </c>
      <c r="Y61" s="5">
        <v>1412191000</v>
      </c>
      <c r="Z61" s="5">
        <v>5856035000</v>
      </c>
    </row>
    <row r="62" spans="2:26" ht="15.5" x14ac:dyDescent="0.35">
      <c r="C62" t="s">
        <v>432</v>
      </c>
      <c r="X62" s="5">
        <v>-2367112000</v>
      </c>
      <c r="Y62" s="5">
        <v>-25850656000</v>
      </c>
      <c r="Z62" s="5">
        <v>-9234802000</v>
      </c>
    </row>
    <row r="63" spans="2:26" ht="15.5" x14ac:dyDescent="0.35">
      <c r="C63" t="s">
        <v>27</v>
      </c>
      <c r="D63" s="5">
        <v>-163099000000</v>
      </c>
      <c r="E63" s="5">
        <v>-172230000000</v>
      </c>
      <c r="F63" s="5">
        <v>-194634000000</v>
      </c>
      <c r="G63" s="5">
        <v>-205707000000</v>
      </c>
      <c r="I63" s="5">
        <v>-825984000000</v>
      </c>
      <c r="J63" s="5">
        <v>-1203927000000</v>
      </c>
      <c r="K63" s="5">
        <v>-1390231000000</v>
      </c>
      <c r="L63" s="5">
        <v>-1427618000000</v>
      </c>
      <c r="M63" s="5">
        <v>-1808086000000</v>
      </c>
      <c r="N63" s="5">
        <v>-2320781000000</v>
      </c>
      <c r="O63" s="5">
        <v>-3205298000000</v>
      </c>
      <c r="P63" s="5">
        <v>-959259087000</v>
      </c>
      <c r="Q63" s="5">
        <v>-756448075000</v>
      </c>
      <c r="R63" s="5">
        <v>-363493284000</v>
      </c>
      <c r="S63" s="5">
        <v>-370004717000</v>
      </c>
      <c r="T63" s="5">
        <v>-382919122000</v>
      </c>
      <c r="U63" s="5">
        <v>-340168567000</v>
      </c>
      <c r="V63" s="5">
        <v>-104793091000</v>
      </c>
      <c r="W63" s="5">
        <v>-27600922000</v>
      </c>
      <c r="X63" s="5">
        <v>-26101520000</v>
      </c>
      <c r="Y63" s="5">
        <v>-20358231000</v>
      </c>
      <c r="Z63" s="5">
        <v>-26192484000</v>
      </c>
    </row>
    <row r="64" spans="2:26" ht="15.5" x14ac:dyDescent="0.35">
      <c r="C64" t="s">
        <v>253</v>
      </c>
      <c r="D64" s="5">
        <v>-3869000000</v>
      </c>
      <c r="E64" s="5">
        <v>-5004000000</v>
      </c>
      <c r="F64" s="5">
        <v>-2438000000</v>
      </c>
      <c r="G64" s="5">
        <v>-2651000000</v>
      </c>
      <c r="I64" s="5">
        <v>-14772000000</v>
      </c>
      <c r="J64" s="5">
        <v>-11833000000</v>
      </c>
      <c r="K64" s="5">
        <v>-16946000000</v>
      </c>
      <c r="L64" s="5">
        <v>2396000000</v>
      </c>
      <c r="M64" s="5">
        <v>-32746000000</v>
      </c>
      <c r="N64" s="5">
        <v>-52889000000</v>
      </c>
      <c r="O64" s="5">
        <v>-1793000000</v>
      </c>
      <c r="P64" s="5">
        <v>1606458000</v>
      </c>
      <c r="Q64" s="5">
        <v>-9637333000</v>
      </c>
      <c r="R64" s="5">
        <v>37228726000</v>
      </c>
      <c r="S64" s="5">
        <v>34320727000</v>
      </c>
      <c r="T64" s="5">
        <v>31946912000</v>
      </c>
      <c r="U64" s="5">
        <v>34541962000</v>
      </c>
      <c r="V64" s="5">
        <v>27954901000</v>
      </c>
      <c r="W64" s="5">
        <v>15071957000</v>
      </c>
      <c r="X64" s="5">
        <v>9241108000</v>
      </c>
      <c r="Y64" s="5">
        <v>10911158000</v>
      </c>
      <c r="Z64" s="5">
        <v>11046148000</v>
      </c>
    </row>
    <row r="65" spans="2:26" ht="15.5" x14ac:dyDescent="0.35">
      <c r="C65" t="s">
        <v>96</v>
      </c>
      <c r="D65" s="5">
        <v>-113765000000</v>
      </c>
      <c r="E65" s="5">
        <v>-120568000000</v>
      </c>
      <c r="F65" s="5">
        <v>-136897000000</v>
      </c>
      <c r="G65" s="5">
        <v>-158988000000</v>
      </c>
      <c r="I65" s="5">
        <v>-650041000000</v>
      </c>
      <c r="J65" s="5">
        <v>-955941000000</v>
      </c>
      <c r="K65" s="5">
        <v>-1199833000000</v>
      </c>
      <c r="L65" s="5">
        <v>-1326639000000</v>
      </c>
      <c r="M65" s="5">
        <v>-1670104000000</v>
      </c>
      <c r="N65" s="5">
        <v>-2159593000000</v>
      </c>
      <c r="O65" s="5">
        <v>-2989268000000</v>
      </c>
      <c r="P65" s="5">
        <v>-775679796000</v>
      </c>
      <c r="Q65" s="5">
        <v>-597412722000</v>
      </c>
      <c r="R65" s="5">
        <v>-142491758000</v>
      </c>
      <c r="S65" s="5">
        <v>-94608233000</v>
      </c>
      <c r="T65" s="5">
        <v>-64902070000</v>
      </c>
      <c r="U65" s="5">
        <v>-142593113000</v>
      </c>
      <c r="V65" s="5">
        <v>105930501000</v>
      </c>
      <c r="W65" s="5">
        <v>197821027000</v>
      </c>
      <c r="X65" s="5">
        <v>233598866000</v>
      </c>
      <c r="Y65" s="5">
        <v>312625063000</v>
      </c>
      <c r="Z65" s="5">
        <v>202342724000</v>
      </c>
    </row>
    <row r="66" spans="2:26" ht="15.5" x14ac:dyDescent="0.35">
      <c r="C66" t="s">
        <v>29</v>
      </c>
      <c r="D66" s="5">
        <v>236092000000</v>
      </c>
      <c r="E66" s="5">
        <v>156303000000</v>
      </c>
      <c r="F66" s="5">
        <v>227356000000</v>
      </c>
      <c r="G66" s="5">
        <v>219279000000</v>
      </c>
      <c r="I66" s="5">
        <v>601913000000</v>
      </c>
      <c r="J66" s="5">
        <v>1251199000000</v>
      </c>
      <c r="K66" s="5">
        <v>3303760000000</v>
      </c>
      <c r="L66" s="5">
        <v>3298835000000</v>
      </c>
      <c r="M66" s="5">
        <v>3537704000000</v>
      </c>
      <c r="N66" s="5">
        <v>3488650000000</v>
      </c>
      <c r="O66" s="5">
        <v>3195775000000</v>
      </c>
      <c r="P66" s="5">
        <v>4104959323000</v>
      </c>
      <c r="Q66" s="5">
        <v>2746546363000</v>
      </c>
      <c r="R66" s="5">
        <v>5084621543000</v>
      </c>
      <c r="S66" s="5">
        <v>5850923497000</v>
      </c>
      <c r="T66" s="5">
        <v>7090765967000</v>
      </c>
      <c r="U66" s="5">
        <v>6920399734000</v>
      </c>
      <c r="V66" s="5">
        <v>6287454009000</v>
      </c>
      <c r="W66" s="5">
        <v>5089952338000</v>
      </c>
      <c r="X66" s="5">
        <v>4722623381000</v>
      </c>
      <c r="Y66" s="5">
        <v>4655188285000</v>
      </c>
      <c r="Z66" s="5">
        <v>3589528574000</v>
      </c>
    </row>
    <row r="67" spans="2:26" ht="15.5" x14ac:dyDescent="0.35">
      <c r="C67" t="s">
        <v>28</v>
      </c>
      <c r="D67" s="5">
        <v>-95694000000</v>
      </c>
      <c r="E67" s="5">
        <v>-89687000000</v>
      </c>
      <c r="F67" s="5">
        <v>-208746000000</v>
      </c>
      <c r="G67" s="5">
        <v>-96374000000</v>
      </c>
      <c r="I67" s="5">
        <v>-422474000000</v>
      </c>
      <c r="J67" s="5">
        <v>-479525000000</v>
      </c>
      <c r="K67" s="5">
        <v>-1008159000000</v>
      </c>
      <c r="L67" s="5">
        <v>-799752000000</v>
      </c>
      <c r="M67" s="5">
        <v>-1420468000000</v>
      </c>
      <c r="N67" s="5">
        <v>-814307000000</v>
      </c>
      <c r="O67" s="5">
        <v>-824542000000</v>
      </c>
      <c r="P67" s="5">
        <v>-1019255087000</v>
      </c>
      <c r="Q67" s="5">
        <v>-703520449000</v>
      </c>
      <c r="R67" s="5">
        <v>-549584720000</v>
      </c>
      <c r="S67" s="5">
        <v>-1325482459000</v>
      </c>
      <c r="T67" s="5">
        <v>-1517188688000</v>
      </c>
      <c r="U67" s="5">
        <v>-1566101213000</v>
      </c>
      <c r="V67" s="5">
        <v>-1360814162000</v>
      </c>
      <c r="W67" s="5">
        <v>-1134679826000</v>
      </c>
      <c r="X67" s="5">
        <v>-1063509283000</v>
      </c>
      <c r="Y67" s="5">
        <v>-1302433159000</v>
      </c>
      <c r="Z67" s="5">
        <v>-1045568598000</v>
      </c>
    </row>
    <row r="68" spans="2:26" ht="15.5" x14ac:dyDescent="0.35">
      <c r="C68" t="s">
        <v>254</v>
      </c>
      <c r="D68" s="5">
        <v>140398000000</v>
      </c>
      <c r="E68" s="5">
        <v>66616000000</v>
      </c>
      <c r="F68" s="5">
        <v>18610000000</v>
      </c>
      <c r="G68" s="5">
        <v>122905000000</v>
      </c>
      <c r="I68" s="5">
        <v>179439000000</v>
      </c>
      <c r="J68" s="5">
        <v>771674000000</v>
      </c>
      <c r="K68" s="5">
        <v>2295601000000</v>
      </c>
      <c r="L68" s="5">
        <v>2499083000000</v>
      </c>
      <c r="M68" s="5">
        <v>2117236000000</v>
      </c>
      <c r="N68" s="5">
        <v>2674343000000</v>
      </c>
      <c r="O68" s="5">
        <v>2371233000000</v>
      </c>
      <c r="P68" s="5">
        <v>3085704236000</v>
      </c>
      <c r="Q68" s="5">
        <v>2043025914000</v>
      </c>
      <c r="R68" s="5">
        <v>4535036823000</v>
      </c>
      <c r="S68" s="5">
        <v>4525441038000</v>
      </c>
      <c r="T68" s="5">
        <v>5573577279000</v>
      </c>
      <c r="U68" s="5">
        <v>5354298521000</v>
      </c>
      <c r="V68" s="5">
        <v>4926639847000</v>
      </c>
      <c r="W68" s="5">
        <v>3955272512000</v>
      </c>
      <c r="X68" s="5">
        <v>3659114098000</v>
      </c>
      <c r="Y68" s="5">
        <v>3352755126000</v>
      </c>
      <c r="Z68" s="5">
        <v>2543959976000</v>
      </c>
    </row>
    <row r="69" spans="2:26" ht="15.5" x14ac:dyDescent="0.35">
      <c r="C69" t="s">
        <v>255</v>
      </c>
      <c r="X69" s="5">
        <v>-25894206000</v>
      </c>
      <c r="Y69" s="5">
        <v>-26267169000</v>
      </c>
      <c r="Z69" s="5">
        <v>-20415504000</v>
      </c>
    </row>
    <row r="70" spans="2:26" ht="15.5" x14ac:dyDescent="0.35">
      <c r="C70" t="s">
        <v>100</v>
      </c>
      <c r="D70" s="5">
        <v>140398000000</v>
      </c>
      <c r="E70" s="5">
        <v>66616000000</v>
      </c>
      <c r="F70" s="5">
        <v>18610000000</v>
      </c>
      <c r="G70" s="5">
        <v>122905000000</v>
      </c>
      <c r="I70" s="5">
        <v>179439000000</v>
      </c>
      <c r="J70" s="5">
        <v>771674000000</v>
      </c>
      <c r="K70" s="5">
        <v>2295601000000</v>
      </c>
      <c r="L70" s="5">
        <v>2499083000000</v>
      </c>
      <c r="M70" s="5">
        <v>2117236000000</v>
      </c>
      <c r="N70" s="5">
        <v>2674343000000</v>
      </c>
      <c r="O70" s="5">
        <v>2371233000000</v>
      </c>
      <c r="P70" s="5">
        <v>3085704236000</v>
      </c>
      <c r="Q70" s="5">
        <v>2043025914000</v>
      </c>
      <c r="R70" s="5">
        <v>4535036823000</v>
      </c>
      <c r="S70" s="5">
        <v>4525441038000</v>
      </c>
      <c r="T70" s="5">
        <v>5573577279000</v>
      </c>
      <c r="U70" s="5">
        <v>5354298521000</v>
      </c>
      <c r="V70" s="5">
        <v>4926639847000</v>
      </c>
      <c r="W70" s="5">
        <v>3955272512000</v>
      </c>
      <c r="X70" s="5">
        <v>3633219892000</v>
      </c>
      <c r="Y70" s="5">
        <v>3326487957000</v>
      </c>
      <c r="Z70" s="5">
        <v>2523544472000</v>
      </c>
    </row>
    <row r="71" spans="2:26" ht="15.5" x14ac:dyDescent="0.35">
      <c r="C71" t="s">
        <v>101</v>
      </c>
      <c r="D71" s="5">
        <v>200462000000</v>
      </c>
      <c r="E71" s="5">
        <v>5715000000</v>
      </c>
      <c r="F71" s="5">
        <v>-44312000000</v>
      </c>
      <c r="G71" s="5">
        <v>113692000000</v>
      </c>
      <c r="I71" s="5">
        <v>-7702000000</v>
      </c>
      <c r="J71" s="5">
        <v>359689000000</v>
      </c>
      <c r="K71" s="5">
        <v>-29546000000</v>
      </c>
      <c r="L71" s="5">
        <v>419518000000</v>
      </c>
      <c r="M71" s="5">
        <v>41267000000</v>
      </c>
      <c r="N71" s="5">
        <v>-357107000000</v>
      </c>
      <c r="O71" s="5">
        <v>-103082000000</v>
      </c>
      <c r="P71" s="5">
        <v>431669497000</v>
      </c>
      <c r="Q71" s="5">
        <v>-335431786000</v>
      </c>
      <c r="R71" s="5">
        <v>-166692959000</v>
      </c>
      <c r="S71" s="5">
        <v>136723298000</v>
      </c>
      <c r="T71" s="5">
        <v>13768512000</v>
      </c>
      <c r="U71" s="5">
        <v>497724144000</v>
      </c>
      <c r="V71" s="5">
        <v>-1848375000</v>
      </c>
      <c r="W71" s="5">
        <v>5332033000</v>
      </c>
    </row>
    <row r="72" spans="2:26" ht="15.5" x14ac:dyDescent="0.35">
      <c r="C72" t="s">
        <v>103</v>
      </c>
      <c r="D72" s="5">
        <v>340860000000</v>
      </c>
      <c r="E72" s="5">
        <v>72331000000</v>
      </c>
      <c r="F72" s="5">
        <v>-25702000000</v>
      </c>
      <c r="G72" s="5">
        <v>236597000000</v>
      </c>
      <c r="I72" s="5">
        <v>171737000000</v>
      </c>
      <c r="J72" s="5">
        <v>1131363000000</v>
      </c>
      <c r="K72" s="5">
        <v>2266055000000</v>
      </c>
      <c r="L72" s="5">
        <v>2918601000000</v>
      </c>
      <c r="M72" s="5">
        <v>2158503000000</v>
      </c>
      <c r="N72" s="5">
        <v>2317236000000</v>
      </c>
      <c r="O72" s="5">
        <v>2268151000000</v>
      </c>
      <c r="P72" s="5">
        <v>3517373733000</v>
      </c>
      <c r="Q72" s="5">
        <v>1707594128000</v>
      </c>
      <c r="R72" s="5">
        <v>4368343864000</v>
      </c>
      <c r="S72" s="5">
        <v>4662164336000</v>
      </c>
      <c r="T72" s="5">
        <v>5587345791000</v>
      </c>
      <c r="U72" s="5">
        <v>5852022665000</v>
      </c>
      <c r="V72" s="5">
        <v>4924791472000</v>
      </c>
      <c r="W72" s="5">
        <v>3960604545000</v>
      </c>
    </row>
    <row r="73" spans="2:26" ht="15.5" x14ac:dyDescent="0.35">
      <c r="C73" t="s">
        <v>104</v>
      </c>
      <c r="D73" s="5">
        <v>140398000000</v>
      </c>
      <c r="E73" s="5">
        <v>66616000000</v>
      </c>
      <c r="F73" s="5">
        <v>18610000000</v>
      </c>
      <c r="G73" s="5">
        <v>122905000000</v>
      </c>
      <c r="I73" s="5">
        <v>179439000000</v>
      </c>
      <c r="J73" s="5">
        <v>771674000000</v>
      </c>
      <c r="K73" s="5">
        <v>2295601000000</v>
      </c>
      <c r="L73" s="5">
        <v>2499083000000</v>
      </c>
      <c r="M73" s="5">
        <v>2117236000000</v>
      </c>
      <c r="N73" s="5">
        <v>2674343000000</v>
      </c>
      <c r="O73" s="5">
        <v>2371233000000</v>
      </c>
      <c r="P73" s="5">
        <v>3085704236000</v>
      </c>
      <c r="Q73" s="5">
        <v>2043025914000</v>
      </c>
      <c r="R73" s="5">
        <v>4535036823000</v>
      </c>
      <c r="S73" s="5">
        <v>4525441038000</v>
      </c>
      <c r="T73" s="5">
        <v>5573577279000</v>
      </c>
      <c r="U73" s="5">
        <v>5354298521000</v>
      </c>
      <c r="V73" s="5">
        <v>4926639847000</v>
      </c>
      <c r="W73" s="5">
        <v>3955272512000</v>
      </c>
      <c r="X73" s="5">
        <v>3633219892000</v>
      </c>
      <c r="Y73" s="5">
        <v>3326487957000</v>
      </c>
      <c r="Z73" s="5">
        <v>2523544472000</v>
      </c>
    </row>
    <row r="74" spans="2:26" ht="15.5" x14ac:dyDescent="0.35">
      <c r="C74" t="s">
        <v>8</v>
      </c>
      <c r="D74" s="5">
        <v>326227000000</v>
      </c>
      <c r="E74" s="5">
        <v>83158000000</v>
      </c>
      <c r="F74" s="5">
        <v>26808000000</v>
      </c>
      <c r="G74" s="5">
        <v>158582000000</v>
      </c>
      <c r="I74" s="5">
        <v>177239000000</v>
      </c>
      <c r="J74" s="5">
        <v>1082072000000</v>
      </c>
      <c r="K74" s="5">
        <v>2168662000000</v>
      </c>
      <c r="L74" s="5">
        <v>2748709000000</v>
      </c>
      <c r="M74" s="5">
        <v>2070898000000</v>
      </c>
      <c r="N74" s="5">
        <v>2423372000000</v>
      </c>
      <c r="O74" s="5">
        <v>2316376000000</v>
      </c>
      <c r="P74" s="5">
        <v>3475788182000</v>
      </c>
      <c r="Q74" s="5">
        <v>1688437547000</v>
      </c>
      <c r="R74" s="5">
        <v>4395313845000</v>
      </c>
      <c r="S74" s="5">
        <v>4599417054000</v>
      </c>
      <c r="T74" s="5">
        <v>5576105557000</v>
      </c>
      <c r="U74" s="5">
        <v>5716493441000</v>
      </c>
      <c r="V74" s="5">
        <v>4845403468000</v>
      </c>
      <c r="W74" s="5">
        <v>3930773804000</v>
      </c>
    </row>
    <row r="75" spans="2:26" ht="15.5" x14ac:dyDescent="0.35">
      <c r="C75" t="s">
        <v>106</v>
      </c>
      <c r="D75" s="5">
        <v>140398000000</v>
      </c>
      <c r="E75" s="5">
        <v>66616000000</v>
      </c>
      <c r="F75" s="5">
        <v>18610000000</v>
      </c>
      <c r="G75" s="5">
        <v>122905000000</v>
      </c>
      <c r="I75" s="5">
        <v>179439000000</v>
      </c>
      <c r="J75" s="5">
        <v>771674000000</v>
      </c>
      <c r="K75" s="5">
        <v>2295601000000</v>
      </c>
      <c r="L75" s="5">
        <v>2499083000000</v>
      </c>
      <c r="M75" s="5">
        <v>2117236000000</v>
      </c>
      <c r="N75" s="5">
        <v>2674343000000</v>
      </c>
      <c r="O75" s="5">
        <v>2371233000000</v>
      </c>
      <c r="P75" s="5">
        <v>3085704236000</v>
      </c>
      <c r="Q75" s="5">
        <v>2043025914000</v>
      </c>
      <c r="R75" s="5">
        <v>4535036823000</v>
      </c>
      <c r="S75" s="5">
        <v>4525441038000</v>
      </c>
      <c r="T75" s="5">
        <v>5573577279000</v>
      </c>
      <c r="U75" s="5">
        <v>5354298521000</v>
      </c>
      <c r="V75" s="5">
        <v>4926639847000</v>
      </c>
      <c r="W75" s="5">
        <v>3955272512000</v>
      </c>
      <c r="X75" s="5">
        <v>3633219892000</v>
      </c>
      <c r="Y75" s="5">
        <v>3326487957000</v>
      </c>
      <c r="Z75" s="5">
        <v>2523544472000</v>
      </c>
    </row>
    <row r="76" spans="2:26" ht="15.5" x14ac:dyDescent="0.35">
      <c r="C76" t="s">
        <v>107</v>
      </c>
      <c r="D76" s="5">
        <v>340860000000</v>
      </c>
      <c r="E76" s="5">
        <v>72331000000</v>
      </c>
      <c r="F76" s="5">
        <v>-25702000000</v>
      </c>
      <c r="G76" s="5">
        <v>236597000000</v>
      </c>
      <c r="I76" s="5">
        <v>171737000000</v>
      </c>
      <c r="J76" s="5">
        <v>1131363000000</v>
      </c>
      <c r="K76" s="5">
        <v>2266055000000</v>
      </c>
      <c r="L76" s="5">
        <v>2918601000000</v>
      </c>
      <c r="M76" s="5">
        <v>2158503000000</v>
      </c>
      <c r="N76" s="5">
        <v>2317236000000</v>
      </c>
      <c r="O76" s="5">
        <v>2268151000000</v>
      </c>
      <c r="P76" s="5">
        <v>3517373733000</v>
      </c>
      <c r="Q76" s="5">
        <v>1707594128000</v>
      </c>
      <c r="R76" s="5">
        <v>4368343864000</v>
      </c>
      <c r="S76" s="5">
        <v>4662164336000</v>
      </c>
      <c r="T76" s="5">
        <v>5587345791000</v>
      </c>
      <c r="U76" s="5">
        <v>5852022665000</v>
      </c>
      <c r="V76" s="5">
        <v>4924791472000</v>
      </c>
      <c r="W76" s="5">
        <v>3960604545000</v>
      </c>
    </row>
    <row r="77" spans="2:26" ht="15.5" x14ac:dyDescent="0.35">
      <c r="C77" t="s">
        <v>108</v>
      </c>
      <c r="D77" s="5">
        <v>340860000000</v>
      </c>
      <c r="E77" s="5">
        <v>72331000000</v>
      </c>
      <c r="F77" s="5">
        <v>-25702000000</v>
      </c>
      <c r="G77" s="5">
        <v>236597000000</v>
      </c>
      <c r="I77" s="5">
        <v>171737000000</v>
      </c>
      <c r="J77" s="5">
        <v>1131363000000</v>
      </c>
      <c r="K77" s="5">
        <v>2266055000000</v>
      </c>
      <c r="L77" s="5">
        <v>2918601000000</v>
      </c>
      <c r="M77" s="5">
        <v>2158503000000</v>
      </c>
      <c r="N77" s="5">
        <v>2317236000000</v>
      </c>
      <c r="O77" s="5">
        <v>2268151000000</v>
      </c>
      <c r="P77" s="5">
        <v>3517373733000</v>
      </c>
      <c r="Q77" s="5">
        <v>1707594128000</v>
      </c>
      <c r="R77" s="5">
        <v>4368343864000</v>
      </c>
      <c r="S77" s="5">
        <v>4662164336000</v>
      </c>
      <c r="T77" s="5">
        <v>5587345791000</v>
      </c>
      <c r="U77" s="5">
        <v>5852022665000</v>
      </c>
      <c r="V77" s="5">
        <v>4924791472000</v>
      </c>
      <c r="W77" s="5">
        <v>3960604545000</v>
      </c>
    </row>
    <row r="79" spans="2:26" ht="15.5" x14ac:dyDescent="0.35">
      <c r="B79" t="s">
        <v>109</v>
      </c>
      <c r="C79" t="s">
        <v>110</v>
      </c>
    </row>
    <row r="80" spans="2:26" ht="15.5" x14ac:dyDescent="0.35">
      <c r="C80" t="s">
        <v>437</v>
      </c>
    </row>
    <row r="81" spans="3:26" ht="15.5" x14ac:dyDescent="0.35">
      <c r="C81" t="s">
        <v>20</v>
      </c>
      <c r="D81" s="5">
        <v>3637157000000</v>
      </c>
      <c r="E81" s="5">
        <v>4701897000000</v>
      </c>
      <c r="F81" s="5">
        <v>4644221000000</v>
      </c>
      <c r="G81" s="5">
        <v>3916537000000</v>
      </c>
      <c r="I81" s="5">
        <v>4644221000000</v>
      </c>
      <c r="J81" s="5">
        <v>3659130000000</v>
      </c>
      <c r="K81" s="5">
        <v>6939841000000</v>
      </c>
      <c r="L81" s="5">
        <v>6007333000000</v>
      </c>
      <c r="M81" s="5">
        <v>2954992000000</v>
      </c>
      <c r="N81" s="5">
        <v>2930598000000</v>
      </c>
      <c r="O81" s="5">
        <v>3950448000000</v>
      </c>
      <c r="P81" s="5">
        <v>5245730518000</v>
      </c>
      <c r="Q81" s="5">
        <v>3637760116000</v>
      </c>
      <c r="R81" s="5">
        <v>2834444371000</v>
      </c>
      <c r="S81" s="5">
        <v>3964018180000</v>
      </c>
      <c r="T81" s="5">
        <v>4925949551000</v>
      </c>
      <c r="U81" s="5">
        <v>4070492871000</v>
      </c>
      <c r="V81" s="5">
        <v>3022124696000</v>
      </c>
      <c r="W81" s="5">
        <v>3375645424000</v>
      </c>
      <c r="X81" s="5">
        <v>3664278065000</v>
      </c>
      <c r="Y81" s="5">
        <v>3410263396000</v>
      </c>
      <c r="Z81" s="5">
        <v>3746684082000</v>
      </c>
    </row>
    <row r="82" spans="3:26" ht="15.5" x14ac:dyDescent="0.35">
      <c r="C82" t="s">
        <v>388</v>
      </c>
      <c r="D82" s="5">
        <v>54755000000</v>
      </c>
      <c r="E82" s="5">
        <v>58509000000</v>
      </c>
      <c r="F82" s="5">
        <v>55977000000</v>
      </c>
      <c r="G82" s="5">
        <v>57538000000</v>
      </c>
      <c r="I82" s="5">
        <v>55977000000</v>
      </c>
      <c r="J82" s="5">
        <v>70729000000</v>
      </c>
      <c r="K82" s="5">
        <v>59709000000</v>
      </c>
      <c r="L82" s="5">
        <v>59981000000</v>
      </c>
      <c r="M82" s="5">
        <v>1357454000000</v>
      </c>
      <c r="N82" s="5">
        <v>1103469000000</v>
      </c>
      <c r="O82" s="5">
        <v>67222000000</v>
      </c>
      <c r="P82" s="5">
        <v>8453004000</v>
      </c>
      <c r="Q82" s="5">
        <v>8453004000</v>
      </c>
      <c r="R82" s="5">
        <v>13262624000</v>
      </c>
      <c r="S82" s="5">
        <v>2263173000</v>
      </c>
      <c r="T82" s="5">
        <v>91872422000</v>
      </c>
      <c r="U82" s="5">
        <v>104835223000</v>
      </c>
      <c r="V82" s="5">
        <v>236362922000</v>
      </c>
      <c r="W82" s="5">
        <v>253083974000</v>
      </c>
      <c r="X82" s="5">
        <v>113457500000</v>
      </c>
      <c r="Y82" s="5">
        <v>1048552795000</v>
      </c>
      <c r="Z82" s="5">
        <v>89500000000</v>
      </c>
    </row>
    <row r="83" spans="3:26" ht="15.5" x14ac:dyDescent="0.35">
      <c r="C83" t="s">
        <v>395</v>
      </c>
      <c r="D83" s="5">
        <v>5531859000000</v>
      </c>
      <c r="E83" s="5">
        <v>5097341000000</v>
      </c>
      <c r="F83" s="5">
        <v>5689211000000</v>
      </c>
      <c r="G83" s="5">
        <v>5600429000000</v>
      </c>
      <c r="I83" s="5">
        <v>5689211000000</v>
      </c>
      <c r="J83" s="5">
        <v>5126735000000</v>
      </c>
      <c r="K83" s="5">
        <v>5787852000000</v>
      </c>
      <c r="L83" s="5">
        <v>5521338000000</v>
      </c>
      <c r="M83" s="5">
        <v>5690879000000</v>
      </c>
      <c r="N83" s="5">
        <v>5777254000000</v>
      </c>
      <c r="O83" s="5">
        <v>6489861000000</v>
      </c>
      <c r="P83" s="5">
        <v>5786215357000</v>
      </c>
      <c r="Q83" s="5">
        <v>4885666314000</v>
      </c>
      <c r="R83" s="5">
        <v>3837918210000</v>
      </c>
      <c r="S83" s="5">
        <v>3543839969000</v>
      </c>
      <c r="T83" s="5">
        <v>3301247304000</v>
      </c>
      <c r="U83" s="5">
        <v>2825108640000</v>
      </c>
      <c r="V83" s="5">
        <v>2466060075000</v>
      </c>
      <c r="W83" s="5">
        <v>1828477938000</v>
      </c>
      <c r="X83" s="5">
        <v>1716582194000</v>
      </c>
      <c r="Y83" s="5">
        <v>1425303437000</v>
      </c>
      <c r="Z83" s="5">
        <v>1490270960000</v>
      </c>
    </row>
    <row r="84" spans="3:26" ht="15.5" x14ac:dyDescent="0.35">
      <c r="C84" t="s">
        <v>123</v>
      </c>
      <c r="D84" s="5">
        <v>319231000000</v>
      </c>
      <c r="E84" s="5">
        <v>303157000000</v>
      </c>
      <c r="F84" s="5">
        <v>299403000000</v>
      </c>
      <c r="G84" s="5">
        <v>330492000000</v>
      </c>
      <c r="I84" s="5">
        <v>299403000000</v>
      </c>
      <c r="J84" s="5">
        <v>322026000000</v>
      </c>
      <c r="K84" s="5">
        <v>346530000000</v>
      </c>
      <c r="L84" s="5">
        <v>324495000000</v>
      </c>
      <c r="M84" s="5">
        <v>283420000000</v>
      </c>
      <c r="N84" s="5">
        <v>251662000000</v>
      </c>
      <c r="O84" s="5">
        <v>555664000000</v>
      </c>
      <c r="P84" s="5">
        <v>261590306000</v>
      </c>
      <c r="Q84" s="5">
        <v>236241839000</v>
      </c>
      <c r="R84" s="5">
        <v>266382815000</v>
      </c>
      <c r="S84" s="5">
        <v>151290680000</v>
      </c>
      <c r="T84" s="5">
        <v>182704936000</v>
      </c>
      <c r="U84" s="5">
        <v>295622862000</v>
      </c>
      <c r="V84" s="5">
        <v>435230730000</v>
      </c>
      <c r="W84" s="5">
        <v>460784658000</v>
      </c>
      <c r="X84" s="5">
        <v>387005456000</v>
      </c>
    </row>
    <row r="85" spans="3:26" ht="15.5" x14ac:dyDescent="0.35">
      <c r="C85" t="s">
        <v>122</v>
      </c>
      <c r="D85" s="5">
        <v>10914000000</v>
      </c>
      <c r="E85" s="5">
        <v>8388000000</v>
      </c>
      <c r="F85" s="5">
        <v>6649000000</v>
      </c>
      <c r="G85" s="5">
        <v>6481000000</v>
      </c>
      <c r="I85" s="5">
        <v>6649000000</v>
      </c>
      <c r="J85" s="5">
        <v>6172000000</v>
      </c>
      <c r="K85" s="5">
        <v>19265000000</v>
      </c>
      <c r="L85" s="5">
        <v>29687000000</v>
      </c>
      <c r="M85" s="5">
        <v>23150000000</v>
      </c>
      <c r="N85" s="5">
        <v>55655000000</v>
      </c>
      <c r="O85" s="5">
        <v>19462000000</v>
      </c>
      <c r="P85" s="5">
        <v>46729403000</v>
      </c>
      <c r="Q85" s="5">
        <v>86225118000</v>
      </c>
      <c r="R85" s="5">
        <v>38868025000</v>
      </c>
      <c r="S85" s="5">
        <v>43009298000</v>
      </c>
      <c r="T85" s="5">
        <v>32295840000</v>
      </c>
      <c r="U85" s="5">
        <v>24761055000</v>
      </c>
      <c r="V85" s="5">
        <v>82602209000</v>
      </c>
      <c r="W85" s="5">
        <v>182349136000</v>
      </c>
      <c r="X85" s="5">
        <v>95237787000</v>
      </c>
    </row>
    <row r="86" spans="3:26" ht="15.5" x14ac:dyDescent="0.35">
      <c r="C86" t="s">
        <v>396</v>
      </c>
      <c r="D86" s="5">
        <v>5531859000000</v>
      </c>
      <c r="E86" s="5">
        <v>5097341000000</v>
      </c>
      <c r="F86" s="5">
        <v>5689211000000</v>
      </c>
      <c r="G86" s="5">
        <v>5600429000000</v>
      </c>
      <c r="I86" s="5">
        <v>5689211000000</v>
      </c>
      <c r="J86" s="5">
        <v>5126735000000</v>
      </c>
      <c r="K86" s="5">
        <v>5787852000000</v>
      </c>
      <c r="L86" s="5">
        <v>5521338000000</v>
      </c>
      <c r="M86" s="5">
        <v>5690879000000</v>
      </c>
      <c r="N86" s="5">
        <v>5777254000000</v>
      </c>
      <c r="O86" s="5">
        <v>6489861000000</v>
      </c>
      <c r="P86" s="5">
        <v>5786215357000</v>
      </c>
      <c r="Q86" s="5">
        <v>4885666314000</v>
      </c>
      <c r="R86" s="5">
        <v>3837918210000</v>
      </c>
      <c r="S86" s="5">
        <v>3543839969000</v>
      </c>
      <c r="T86" s="5">
        <v>3301247304000</v>
      </c>
      <c r="U86" s="5">
        <v>2825108640000</v>
      </c>
      <c r="V86" s="5">
        <v>2466060075000</v>
      </c>
      <c r="W86" s="5">
        <v>1828477938000</v>
      </c>
      <c r="X86" s="5">
        <v>1716582194000</v>
      </c>
      <c r="Y86" s="5">
        <v>1425303437000</v>
      </c>
      <c r="Z86" s="5">
        <v>1490270960000</v>
      </c>
    </row>
    <row r="87" spans="3:26" ht="15.5" x14ac:dyDescent="0.35">
      <c r="C87" t="s">
        <v>397</v>
      </c>
      <c r="Y87" s="5">
        <v>11965806000</v>
      </c>
      <c r="Z87" s="5">
        <v>9647475000</v>
      </c>
    </row>
    <row r="88" spans="3:26" ht="15.5" x14ac:dyDescent="0.35">
      <c r="C88" t="s">
        <v>439</v>
      </c>
      <c r="D88" s="5">
        <v>637439000000</v>
      </c>
      <c r="E88" s="5">
        <v>659849000000</v>
      </c>
      <c r="F88" s="5">
        <v>687563000000</v>
      </c>
      <c r="G88" s="5">
        <v>712260000000</v>
      </c>
      <c r="I88" s="5">
        <v>687563000000</v>
      </c>
      <c r="J88" s="5">
        <v>644268000000</v>
      </c>
      <c r="K88" s="5">
        <v>481077000000</v>
      </c>
      <c r="L88" s="5">
        <v>363328000000</v>
      </c>
      <c r="M88" s="5">
        <v>358626000000</v>
      </c>
      <c r="N88" s="5">
        <v>260784000000</v>
      </c>
      <c r="O88" s="5">
        <v>369730000000</v>
      </c>
      <c r="P88" s="5">
        <v>173501904000</v>
      </c>
      <c r="Q88" s="5">
        <v>109348417000</v>
      </c>
      <c r="R88" s="5">
        <v>180365502000</v>
      </c>
      <c r="S88" s="5">
        <v>84800532000</v>
      </c>
      <c r="T88" s="5">
        <v>131309251000</v>
      </c>
      <c r="U88" s="5">
        <v>90953264000</v>
      </c>
      <c r="V88" s="5">
        <v>56468853000</v>
      </c>
      <c r="W88" s="5">
        <v>35698965000</v>
      </c>
      <c r="X88" s="5">
        <v>47702036000</v>
      </c>
      <c r="Y88" s="5">
        <v>14512537000</v>
      </c>
      <c r="Z88" s="5">
        <v>28669473000</v>
      </c>
    </row>
    <row r="89" spans="3:26" ht="15.5" x14ac:dyDescent="0.35">
      <c r="C89" t="s">
        <v>440</v>
      </c>
      <c r="D89" s="5">
        <v>4801123000000</v>
      </c>
      <c r="E89" s="5">
        <v>4902594000000</v>
      </c>
      <c r="F89" s="5">
        <v>4913825000000</v>
      </c>
      <c r="G89" s="5">
        <v>5348506000000</v>
      </c>
      <c r="I89" s="5">
        <v>4913825000000</v>
      </c>
      <c r="J89" s="5">
        <v>5192941000000</v>
      </c>
      <c r="K89" s="5">
        <v>5133737000000</v>
      </c>
      <c r="L89" s="5">
        <v>5610233000000</v>
      </c>
      <c r="M89" s="5">
        <v>4848528000000</v>
      </c>
      <c r="N89" s="5">
        <v>4547825000000</v>
      </c>
      <c r="O89" s="5">
        <v>4641646000000</v>
      </c>
      <c r="P89" s="5">
        <v>3544142429000</v>
      </c>
      <c r="Q89" s="5">
        <v>3686332189000</v>
      </c>
      <c r="R89" s="5">
        <v>2671144517000</v>
      </c>
      <c r="S89" s="5">
        <v>2408974072000</v>
      </c>
      <c r="T89" s="5">
        <v>2811704405000</v>
      </c>
      <c r="U89" s="5">
        <v>2645892517000</v>
      </c>
      <c r="V89" s="5">
        <v>2284905292000</v>
      </c>
      <c r="W89" s="5">
        <v>2006660281000</v>
      </c>
      <c r="X89" s="5">
        <v>1624219125000</v>
      </c>
      <c r="Y89" s="5">
        <v>1407577516000</v>
      </c>
      <c r="Z89" s="5">
        <v>1637853000000</v>
      </c>
    </row>
    <row r="90" spans="3:26" ht="15.5" x14ac:dyDescent="0.35">
      <c r="C90" t="s">
        <v>81</v>
      </c>
      <c r="D90" s="5">
        <v>2073210000000</v>
      </c>
      <c r="E90" s="5">
        <v>1894897000000</v>
      </c>
      <c r="F90" s="5">
        <v>1892081000000</v>
      </c>
      <c r="G90" s="5">
        <v>1941284000000</v>
      </c>
      <c r="I90" s="5">
        <v>1892081000000</v>
      </c>
      <c r="J90" s="5">
        <v>1945729000000</v>
      </c>
      <c r="K90" s="5">
        <v>1583420000000</v>
      </c>
      <c r="L90" s="5">
        <v>1585255000000</v>
      </c>
      <c r="M90" s="5">
        <v>3338814000000</v>
      </c>
      <c r="N90" s="5">
        <v>82174000000</v>
      </c>
      <c r="O90" s="5">
        <v>451122000000</v>
      </c>
      <c r="P90" s="5">
        <v>526896755000</v>
      </c>
      <c r="Q90" s="5">
        <v>130223984000</v>
      </c>
      <c r="R90" s="5">
        <v>455801190000</v>
      </c>
      <c r="S90" s="5">
        <v>553155266000</v>
      </c>
      <c r="T90" s="5">
        <v>360470411000</v>
      </c>
      <c r="U90" s="5">
        <v>350222449000</v>
      </c>
      <c r="V90" s="5">
        <v>3976123000</v>
      </c>
      <c r="W90" s="5">
        <v>5824498000</v>
      </c>
      <c r="X90" s="5">
        <v>492465000</v>
      </c>
      <c r="Y90" s="5">
        <v>2985000000</v>
      </c>
      <c r="Z90" s="5">
        <v>-193509881000</v>
      </c>
    </row>
    <row r="91" spans="3:26" ht="15.5" x14ac:dyDescent="0.35">
      <c r="C91" t="s">
        <v>441</v>
      </c>
      <c r="D91" s="5">
        <v>16322710000000</v>
      </c>
      <c r="E91" s="5">
        <v>16925924000000</v>
      </c>
      <c r="F91" s="5">
        <v>17430795000000</v>
      </c>
      <c r="G91" s="5">
        <v>17159059000000</v>
      </c>
      <c r="I91" s="5">
        <v>17430795000000</v>
      </c>
      <c r="J91" s="5">
        <v>16224031000000</v>
      </c>
      <c r="K91" s="5">
        <v>19782972000000</v>
      </c>
      <c r="L91" s="5">
        <v>18878979000000</v>
      </c>
      <c r="M91" s="5">
        <v>16185508000000</v>
      </c>
      <c r="N91" s="5">
        <v>15564604000000</v>
      </c>
      <c r="O91" s="5">
        <v>16658531000000</v>
      </c>
      <c r="P91" s="5">
        <v>16007685627000</v>
      </c>
      <c r="Q91" s="5">
        <v>13801818533000</v>
      </c>
      <c r="R91" s="5">
        <v>10373158827000</v>
      </c>
      <c r="S91" s="5">
        <v>10538703910000</v>
      </c>
      <c r="T91" s="5">
        <v>11648544675000</v>
      </c>
      <c r="U91" s="5">
        <v>9972110370000</v>
      </c>
      <c r="V91" s="5">
        <v>8231297105000</v>
      </c>
      <c r="W91" s="5">
        <v>7646144851000</v>
      </c>
      <c r="X91" s="5">
        <v>7343604756000</v>
      </c>
      <c r="Y91" s="5">
        <v>8207041215000</v>
      </c>
      <c r="Z91" s="5">
        <v>7083421705000</v>
      </c>
    </row>
    <row r="92" spans="3:26" ht="15.5" x14ac:dyDescent="0.35">
      <c r="C92" t="s">
        <v>442</v>
      </c>
    </row>
    <row r="93" spans="3:26" ht="15.5" x14ac:dyDescent="0.35">
      <c r="C93" t="s">
        <v>113</v>
      </c>
      <c r="D93" s="5">
        <v>165825000000</v>
      </c>
      <c r="E93" s="5">
        <v>153006000000</v>
      </c>
      <c r="F93" s="5">
        <v>170124000000</v>
      </c>
      <c r="G93" s="5">
        <v>159701000000</v>
      </c>
      <c r="I93" s="5">
        <v>170124000000</v>
      </c>
      <c r="J93" s="5">
        <v>158462000000</v>
      </c>
      <c r="K93" s="5">
        <v>160297000000</v>
      </c>
      <c r="L93" s="5">
        <v>178106000000</v>
      </c>
      <c r="M93" s="5">
        <v>468244000000</v>
      </c>
      <c r="N93" s="5">
        <v>551979000000</v>
      </c>
      <c r="O93" s="5">
        <v>658262000000</v>
      </c>
      <c r="P93" s="5">
        <v>506557499000</v>
      </c>
      <c r="Q93" s="5">
        <v>664718161000</v>
      </c>
      <c r="R93" s="5">
        <v>752492323000</v>
      </c>
      <c r="S93" s="5">
        <v>90267923000</v>
      </c>
      <c r="T93" s="5">
        <v>39543861000</v>
      </c>
      <c r="U93" s="5">
        <v>84380078000</v>
      </c>
      <c r="V93" s="5">
        <v>140742720000</v>
      </c>
      <c r="W93" s="5">
        <v>106488455000</v>
      </c>
      <c r="X93" s="5">
        <v>95684353000</v>
      </c>
      <c r="Y93" s="5">
        <v>111919916000</v>
      </c>
      <c r="Z93" s="5">
        <v>75637805000</v>
      </c>
    </row>
    <row r="94" spans="3:26" ht="15.5" x14ac:dyDescent="0.35">
      <c r="C94" t="s">
        <v>444</v>
      </c>
      <c r="D94" s="5">
        <v>24834000000</v>
      </c>
      <c r="E94" s="5">
        <v>25024000000</v>
      </c>
      <c r="F94" s="5">
        <v>24833000000</v>
      </c>
      <c r="G94" s="5">
        <v>24024000000</v>
      </c>
      <c r="I94" s="5">
        <v>24833000000</v>
      </c>
      <c r="J94" s="5">
        <v>24170000000</v>
      </c>
      <c r="N94" s="5">
        <v>35133000000</v>
      </c>
      <c r="O94" s="5">
        <v>89001000000</v>
      </c>
      <c r="P94" s="5">
        <v>85637708000</v>
      </c>
      <c r="Q94" s="5">
        <v>83664640000</v>
      </c>
      <c r="R94" s="5">
        <v>93984643000</v>
      </c>
      <c r="S94" s="5">
        <v>223952239000</v>
      </c>
      <c r="T94" s="5">
        <v>146980208000</v>
      </c>
      <c r="U94" s="5">
        <v>127509500000</v>
      </c>
      <c r="V94" s="5">
        <v>102827948000</v>
      </c>
      <c r="W94" s="5">
        <v>80193127000</v>
      </c>
      <c r="X94" s="5">
        <v>71893257000</v>
      </c>
      <c r="Y94" s="5">
        <v>66670814000</v>
      </c>
      <c r="Z94" s="5">
        <v>59566321000</v>
      </c>
    </row>
    <row r="95" spans="3:26" ht="15.5" x14ac:dyDescent="0.35">
      <c r="C95" t="s">
        <v>443</v>
      </c>
      <c r="D95" s="5">
        <v>85165000000</v>
      </c>
      <c r="E95" s="5">
        <v>79214000000</v>
      </c>
      <c r="F95" s="5">
        <v>80421000000</v>
      </c>
      <c r="G95" s="5">
        <v>82607000000</v>
      </c>
      <c r="I95" s="5">
        <v>80421000000</v>
      </c>
      <c r="J95" s="5">
        <v>86425000000</v>
      </c>
      <c r="K95" s="5">
        <v>91766000000</v>
      </c>
      <c r="L95" s="5">
        <v>94089000000</v>
      </c>
      <c r="M95" s="5">
        <v>100434000000</v>
      </c>
      <c r="N95" s="5">
        <v>110102000000</v>
      </c>
      <c r="O95" s="5">
        <v>119602000000</v>
      </c>
      <c r="P95" s="5">
        <v>132042739000</v>
      </c>
      <c r="Q95" s="5">
        <v>146461993000</v>
      </c>
      <c r="R95" s="5">
        <v>160694045000</v>
      </c>
      <c r="S95" s="5">
        <v>175123263000</v>
      </c>
      <c r="T95" s="5">
        <v>183317846000</v>
      </c>
      <c r="U95" s="5">
        <v>48654931000</v>
      </c>
      <c r="V95" s="5">
        <v>40674520000</v>
      </c>
      <c r="W95" s="5">
        <v>25582074000</v>
      </c>
      <c r="X95" s="5">
        <v>21752700000</v>
      </c>
      <c r="Y95" s="5">
        <v>17643758000</v>
      </c>
      <c r="Z95" s="5">
        <v>13763698000</v>
      </c>
    </row>
    <row r="96" spans="3:26" ht="15.5" x14ac:dyDescent="0.35">
      <c r="C96" t="s">
        <v>111</v>
      </c>
      <c r="D96" s="5">
        <v>53133687000000</v>
      </c>
      <c r="E96" s="5">
        <v>53361494000000</v>
      </c>
      <c r="F96" s="5">
        <v>53906254000000</v>
      </c>
      <c r="G96" s="5">
        <v>54079296000000</v>
      </c>
      <c r="I96" s="5">
        <v>53906254000000</v>
      </c>
      <c r="J96" s="5">
        <v>55498125000000</v>
      </c>
      <c r="K96" s="5">
        <v>56771009000000</v>
      </c>
      <c r="L96" s="5">
        <v>57805992000000</v>
      </c>
      <c r="M96" s="5">
        <v>58839075000000</v>
      </c>
      <c r="N96" s="5">
        <v>56053483000000</v>
      </c>
      <c r="O96" s="5">
        <v>56601702000000</v>
      </c>
      <c r="P96" s="5">
        <v>32748895968000</v>
      </c>
      <c r="Q96" s="5">
        <v>32523309598000</v>
      </c>
      <c r="R96" s="5">
        <v>30846750207000</v>
      </c>
      <c r="S96" s="5">
        <v>25167682710000</v>
      </c>
      <c r="T96" s="5">
        <v>20221066650000</v>
      </c>
      <c r="U96" s="5">
        <v>18862518157000</v>
      </c>
      <c r="V96" s="5">
        <v>16794115433000</v>
      </c>
      <c r="W96" s="5">
        <v>11640692117000</v>
      </c>
      <c r="X96" s="5">
        <v>7662560326000</v>
      </c>
      <c r="Y96" s="5">
        <v>4014143323000</v>
      </c>
      <c r="Z96" s="5">
        <v>3308878167000</v>
      </c>
    </row>
    <row r="97" spans="3:26" ht="15.5" x14ac:dyDescent="0.35">
      <c r="C97" t="s">
        <v>114</v>
      </c>
      <c r="D97" s="5">
        <v>3384624000000</v>
      </c>
      <c r="E97" s="5">
        <v>3381987000000</v>
      </c>
      <c r="F97" s="5">
        <v>3417105000000</v>
      </c>
      <c r="G97" s="5">
        <v>3430719000000</v>
      </c>
      <c r="I97" s="5">
        <v>3417105000000</v>
      </c>
      <c r="J97" s="5">
        <v>3555207000000</v>
      </c>
      <c r="K97" s="5">
        <v>3690127000000</v>
      </c>
      <c r="L97" s="5">
        <v>3853494000000</v>
      </c>
      <c r="M97" s="5">
        <v>3845206000000</v>
      </c>
      <c r="N97" s="5">
        <v>3961695000000</v>
      </c>
      <c r="O97" s="5">
        <v>4260059000000</v>
      </c>
      <c r="P97" s="5">
        <v>5418625000</v>
      </c>
      <c r="Q97" s="5">
        <v>14254911000</v>
      </c>
      <c r="R97" s="5">
        <v>179217050000</v>
      </c>
      <c r="S97" s="5">
        <v>1134306236000</v>
      </c>
      <c r="T97" s="5">
        <v>1103697255000</v>
      </c>
      <c r="U97" s="5">
        <v>1158474986000</v>
      </c>
      <c r="V97" s="5">
        <v>1003033110000</v>
      </c>
    </row>
    <row r="98" spans="3:26" ht="15.5" x14ac:dyDescent="0.35">
      <c r="C98" t="s">
        <v>445</v>
      </c>
      <c r="D98" s="5">
        <v>58298277000000</v>
      </c>
      <c r="E98" s="5">
        <v>58533805000000</v>
      </c>
      <c r="F98" s="5">
        <v>59137929000000</v>
      </c>
      <c r="G98" s="5">
        <v>59243394000000</v>
      </c>
      <c r="I98" s="5">
        <v>59137929000000</v>
      </c>
      <c r="J98" s="5">
        <v>60769051000000</v>
      </c>
      <c r="K98" s="5">
        <v>62037557000000</v>
      </c>
      <c r="L98" s="5">
        <v>64081033000000</v>
      </c>
      <c r="M98" s="5">
        <v>65580819000000</v>
      </c>
      <c r="N98" s="5">
        <v>62441640000000</v>
      </c>
      <c r="O98" s="5">
        <v>63148536000000</v>
      </c>
      <c r="P98" s="5">
        <v>35148204600000</v>
      </c>
      <c r="Q98" s="5">
        <v>35161684433000</v>
      </c>
      <c r="R98" s="5">
        <v>33853737155000</v>
      </c>
      <c r="S98" s="5">
        <v>27614415022000</v>
      </c>
      <c r="T98" s="5">
        <v>22666121352000</v>
      </c>
      <c r="U98" s="5">
        <v>20820773722000</v>
      </c>
      <c r="V98" s="5">
        <v>18347786681000</v>
      </c>
      <c r="W98" s="5">
        <v>12015457916000</v>
      </c>
      <c r="X98" s="5">
        <v>8219394190000</v>
      </c>
      <c r="Y98" s="5">
        <v>4744266946000</v>
      </c>
      <c r="Z98" s="5">
        <v>3519542019000</v>
      </c>
    </row>
    <row r="99" spans="3:26" ht="15.5" x14ac:dyDescent="0.35">
      <c r="C99" t="s">
        <v>117</v>
      </c>
      <c r="D99" s="5">
        <v>74620987000000</v>
      </c>
      <c r="E99" s="5">
        <v>75459729000000</v>
      </c>
      <c r="F99" s="5">
        <v>76568724000000</v>
      </c>
      <c r="G99" s="5">
        <v>76402453000000</v>
      </c>
      <c r="I99" s="5">
        <v>76568724000000</v>
      </c>
      <c r="J99" s="5">
        <v>76993082000000</v>
      </c>
      <c r="K99" s="5">
        <v>81820529000000</v>
      </c>
      <c r="L99" s="5">
        <v>82960012000000</v>
      </c>
      <c r="M99" s="5">
        <v>81766327000000</v>
      </c>
      <c r="N99" s="5">
        <v>78006244000000</v>
      </c>
      <c r="O99" s="5">
        <v>79807067000000</v>
      </c>
      <c r="P99" s="5">
        <v>51155890227000</v>
      </c>
      <c r="Q99" s="5">
        <v>48963502966000</v>
      </c>
      <c r="R99" s="5">
        <v>44226895982000</v>
      </c>
      <c r="S99" s="5">
        <v>38153118932000</v>
      </c>
      <c r="T99" s="5">
        <v>34314666027000</v>
      </c>
      <c r="U99" s="5">
        <v>30792884092000</v>
      </c>
      <c r="V99" s="5">
        <v>26579083786000</v>
      </c>
      <c r="W99" s="5">
        <v>19661602767000</v>
      </c>
      <c r="X99" s="5">
        <v>15562998946000</v>
      </c>
      <c r="Y99" s="5">
        <v>12951308161000</v>
      </c>
      <c r="Z99" s="5">
        <v>10602963724000</v>
      </c>
    </row>
    <row r="100" spans="3:26" ht="15.5" x14ac:dyDescent="0.35">
      <c r="C100" t="s">
        <v>118</v>
      </c>
    </row>
    <row r="101" spans="3:26" ht="15.5" x14ac:dyDescent="0.35">
      <c r="C101" t="s">
        <v>119</v>
      </c>
    </row>
    <row r="102" spans="3:26" ht="15.5" x14ac:dyDescent="0.35">
      <c r="C102" t="s">
        <v>446</v>
      </c>
      <c r="D102" s="5">
        <v>15481275000000</v>
      </c>
      <c r="E102" s="5">
        <v>14804008000000</v>
      </c>
      <c r="F102" s="5">
        <v>15837335000000</v>
      </c>
      <c r="G102" s="5">
        <v>15242329000000</v>
      </c>
      <c r="I102" s="5">
        <v>15837335000000</v>
      </c>
      <c r="J102" s="5">
        <v>12943911000000</v>
      </c>
      <c r="K102" s="5">
        <v>16111660000000</v>
      </c>
      <c r="L102" s="5">
        <v>13061027000000</v>
      </c>
      <c r="M102" s="5">
        <v>14632232000000</v>
      </c>
      <c r="N102" s="5">
        <v>11506163000000</v>
      </c>
      <c r="O102" s="5">
        <v>12240252000000</v>
      </c>
      <c r="P102" s="5">
        <v>8202837599000</v>
      </c>
      <c r="Q102" s="5">
        <v>8803577054000</v>
      </c>
      <c r="R102" s="5">
        <v>8151673428000</v>
      </c>
      <c r="S102" s="5">
        <v>6599189622000</v>
      </c>
      <c r="T102" s="5">
        <v>5273269122000</v>
      </c>
      <c r="U102" s="5">
        <v>5297630537000</v>
      </c>
      <c r="V102" s="5">
        <v>4825204637000</v>
      </c>
      <c r="W102" s="5">
        <v>2889137195000</v>
      </c>
      <c r="X102" s="5">
        <v>2517518619000</v>
      </c>
      <c r="Y102" s="5">
        <v>2294842315000</v>
      </c>
      <c r="Z102" s="5">
        <v>2090588965000</v>
      </c>
    </row>
    <row r="103" spans="3:26" ht="15.5" x14ac:dyDescent="0.35">
      <c r="C103" t="s">
        <v>579</v>
      </c>
      <c r="D103" s="5">
        <v>630490000000</v>
      </c>
      <c r="E103" s="5">
        <v>950290000000</v>
      </c>
      <c r="F103" s="5">
        <v>983900000000</v>
      </c>
      <c r="G103" s="5">
        <v>1942685000000</v>
      </c>
      <c r="I103" s="5">
        <v>983900000000</v>
      </c>
      <c r="J103" s="5">
        <v>579171000000</v>
      </c>
      <c r="K103" s="5">
        <v>556764000000</v>
      </c>
      <c r="L103" s="5">
        <v>498951000000</v>
      </c>
      <c r="M103" s="5">
        <v>506706000000</v>
      </c>
      <c r="N103" s="5">
        <v>495986000000</v>
      </c>
      <c r="O103" s="5">
        <v>1211916000000</v>
      </c>
      <c r="P103" s="5">
        <v>1551659339000</v>
      </c>
      <c r="Q103" s="5">
        <v>1193063247000</v>
      </c>
      <c r="R103" s="5">
        <v>819024714000</v>
      </c>
      <c r="S103" s="5">
        <v>138603568000</v>
      </c>
      <c r="T103" s="5">
        <v>81808678000</v>
      </c>
      <c r="U103" s="5">
        <v>320926026000</v>
      </c>
      <c r="V103" s="5">
        <v>350353537000</v>
      </c>
    </row>
    <row r="104" spans="3:26" ht="15.5" x14ac:dyDescent="0.35">
      <c r="C104" t="s">
        <v>400</v>
      </c>
    </row>
    <row r="105" spans="3:26" ht="15.5" x14ac:dyDescent="0.35">
      <c r="C105" t="s">
        <v>581</v>
      </c>
      <c r="D105" s="5">
        <v>8260207000000</v>
      </c>
      <c r="E105" s="5">
        <v>7549711000000</v>
      </c>
      <c r="F105" s="5">
        <v>7839355000000</v>
      </c>
      <c r="G105" s="5">
        <v>7638325000000</v>
      </c>
      <c r="I105" s="5">
        <v>7839355000000</v>
      </c>
      <c r="J105" s="5">
        <v>7799883000000</v>
      </c>
      <c r="K105" s="5">
        <v>8096285000000</v>
      </c>
      <c r="L105" s="5">
        <v>8095924000000</v>
      </c>
      <c r="M105" s="5">
        <v>7855288000000</v>
      </c>
      <c r="N105" s="5">
        <v>6520699000000</v>
      </c>
      <c r="O105" s="5">
        <v>5669759000000</v>
      </c>
      <c r="P105" s="5">
        <v>4476148778000</v>
      </c>
      <c r="Q105" s="5">
        <v>4927076955000</v>
      </c>
      <c r="R105" s="5">
        <v>4077757062000</v>
      </c>
      <c r="S105" s="5">
        <v>3783245999000</v>
      </c>
      <c r="T105" s="5">
        <v>3031507612000</v>
      </c>
      <c r="U105" s="5">
        <v>2501733910000</v>
      </c>
      <c r="V105" s="5">
        <v>2173253672000</v>
      </c>
      <c r="W105" s="5">
        <v>1182562471000</v>
      </c>
      <c r="X105" s="5">
        <v>892021868000</v>
      </c>
      <c r="Y105" s="5">
        <v>776208563000</v>
      </c>
      <c r="Z105" s="5">
        <v>805151609000</v>
      </c>
    </row>
    <row r="106" spans="3:26" ht="15.5" x14ac:dyDescent="0.35">
      <c r="C106" t="s">
        <v>285</v>
      </c>
      <c r="Y106" s="5">
        <v>32761250000</v>
      </c>
      <c r="Z106" s="5">
        <v>33539157000</v>
      </c>
    </row>
    <row r="107" spans="3:26" ht="15.5" x14ac:dyDescent="0.35">
      <c r="C107" t="s">
        <v>448</v>
      </c>
      <c r="D107" s="5">
        <v>330145000000</v>
      </c>
      <c r="E107" s="5">
        <v>311545000000</v>
      </c>
      <c r="F107" s="5">
        <v>306052000000</v>
      </c>
      <c r="G107" s="5">
        <v>336973000000</v>
      </c>
      <c r="I107" s="5">
        <v>306052000000</v>
      </c>
      <c r="J107" s="5">
        <v>328198000000</v>
      </c>
      <c r="K107" s="5">
        <v>365795000000</v>
      </c>
      <c r="L107" s="5">
        <v>354182000000</v>
      </c>
      <c r="M107" s="5">
        <v>306570000000</v>
      </c>
      <c r="N107" s="5">
        <v>307317000000</v>
      </c>
      <c r="O107" s="5">
        <v>575126000000</v>
      </c>
      <c r="P107" s="5">
        <v>308319709000</v>
      </c>
      <c r="Q107" s="5">
        <v>322466957000</v>
      </c>
      <c r="R107" s="5">
        <v>305250840000</v>
      </c>
      <c r="S107" s="5">
        <v>194299978000</v>
      </c>
      <c r="T107" s="5">
        <v>215000776000</v>
      </c>
      <c r="U107" s="5">
        <v>320383917000</v>
      </c>
      <c r="V107" s="5">
        <v>517832939000</v>
      </c>
      <c r="W107" s="5">
        <v>643133794000</v>
      </c>
      <c r="X107" s="5">
        <v>482243243000</v>
      </c>
      <c r="Y107" s="5">
        <v>32761250000</v>
      </c>
      <c r="Z107" s="5">
        <v>33539157000</v>
      </c>
    </row>
    <row r="108" spans="3:26" ht="15.5" x14ac:dyDescent="0.35">
      <c r="C108" t="s">
        <v>127</v>
      </c>
      <c r="D108" s="5">
        <v>1089216000000</v>
      </c>
      <c r="E108" s="5">
        <v>979492000000</v>
      </c>
      <c r="F108" s="5">
        <v>1016625000000</v>
      </c>
      <c r="G108" s="5">
        <v>983398000000</v>
      </c>
      <c r="I108" s="5">
        <v>1016625000000</v>
      </c>
      <c r="J108" s="5">
        <v>777000000000</v>
      </c>
      <c r="K108" s="5">
        <v>927398000000</v>
      </c>
      <c r="L108" s="5">
        <v>1233028000000</v>
      </c>
      <c r="M108" s="5">
        <v>1161975000000</v>
      </c>
      <c r="N108" s="5">
        <v>1129537000000</v>
      </c>
      <c r="O108" s="5">
        <v>1222508000000</v>
      </c>
      <c r="P108" s="5">
        <v>901429463000</v>
      </c>
      <c r="Q108" s="5">
        <v>630053673000</v>
      </c>
      <c r="R108" s="5">
        <v>677378424000</v>
      </c>
      <c r="S108" s="5">
        <v>633616432000</v>
      </c>
      <c r="T108" s="5">
        <v>445434118000</v>
      </c>
      <c r="U108" s="5">
        <v>438205233000</v>
      </c>
      <c r="V108" s="5">
        <v>398252792000</v>
      </c>
      <c r="W108" s="5">
        <v>655983834000</v>
      </c>
      <c r="X108" s="5">
        <v>801896787000</v>
      </c>
      <c r="Y108" s="5">
        <v>788686871000</v>
      </c>
      <c r="Z108" s="5">
        <v>640954894000</v>
      </c>
    </row>
    <row r="109" spans="3:26" ht="15.5" x14ac:dyDescent="0.35">
      <c r="C109" t="s">
        <v>126</v>
      </c>
      <c r="N109" s="5">
        <v>561562000000</v>
      </c>
      <c r="O109" s="5">
        <v>625630000000</v>
      </c>
      <c r="P109" s="5">
        <v>362783333000</v>
      </c>
      <c r="Q109" s="5">
        <v>245687716000</v>
      </c>
      <c r="R109" s="5">
        <v>363827010000</v>
      </c>
      <c r="S109" s="5">
        <v>275833026000</v>
      </c>
      <c r="T109" s="5">
        <v>271687005000</v>
      </c>
      <c r="U109" s="5">
        <v>398536742000</v>
      </c>
      <c r="V109" s="5">
        <v>504405242000</v>
      </c>
      <c r="W109" s="5">
        <v>290107526000</v>
      </c>
      <c r="X109" s="5">
        <v>222697220000</v>
      </c>
      <c r="Y109" s="5">
        <v>538533423000</v>
      </c>
      <c r="Z109" s="5">
        <v>461088236000</v>
      </c>
    </row>
    <row r="110" spans="3:26" ht="15.5" x14ac:dyDescent="0.35">
      <c r="C110" t="s">
        <v>838</v>
      </c>
      <c r="D110" s="5">
        <v>333001000000</v>
      </c>
      <c r="E110" s="5">
        <v>232297000000</v>
      </c>
      <c r="F110" s="5">
        <v>266061000000</v>
      </c>
      <c r="G110" s="5">
        <v>331703000000</v>
      </c>
      <c r="I110" s="5">
        <v>266061000000</v>
      </c>
      <c r="J110" s="5">
        <v>283486000000</v>
      </c>
      <c r="K110" s="5">
        <v>417595000000</v>
      </c>
      <c r="L110" s="5">
        <v>449889000000</v>
      </c>
      <c r="M110" s="5">
        <v>414756000000</v>
      </c>
      <c r="N110" s="5">
        <v>561562000000</v>
      </c>
      <c r="O110" s="5">
        <v>625630000000</v>
      </c>
      <c r="P110" s="5">
        <v>362783333000</v>
      </c>
      <c r="Q110" s="5">
        <v>245687716000</v>
      </c>
      <c r="R110" s="5">
        <v>363827010000</v>
      </c>
      <c r="S110" s="5">
        <v>275833026000</v>
      </c>
      <c r="T110" s="5">
        <v>271687005000</v>
      </c>
      <c r="U110" s="5">
        <v>398536742000</v>
      </c>
      <c r="V110" s="5">
        <v>504405242000</v>
      </c>
      <c r="W110" s="5">
        <v>290107526000</v>
      </c>
      <c r="X110" s="5">
        <v>222697220000</v>
      </c>
      <c r="Y110" s="5">
        <v>538533423000</v>
      </c>
      <c r="Z110" s="5">
        <v>461088236000</v>
      </c>
    </row>
    <row r="111" spans="3:26" ht="15.5" x14ac:dyDescent="0.35">
      <c r="C111" t="s">
        <v>449</v>
      </c>
    </row>
    <row r="112" spans="3:26" ht="15.5" x14ac:dyDescent="0.35">
      <c r="C112" t="s">
        <v>451</v>
      </c>
      <c r="D112" s="5">
        <v>2088558000000</v>
      </c>
      <c r="E112" s="5">
        <v>3374341000000</v>
      </c>
      <c r="F112" s="5">
        <v>3371003000000</v>
      </c>
      <c r="G112" s="5">
        <v>3653872000000</v>
      </c>
      <c r="I112" s="5">
        <v>3371003000000</v>
      </c>
      <c r="J112" s="5">
        <v>4877274000000</v>
      </c>
      <c r="K112" s="5">
        <v>6273089000000</v>
      </c>
      <c r="L112" s="5">
        <v>7728223000000</v>
      </c>
      <c r="M112" s="5">
        <v>10097225000000</v>
      </c>
      <c r="N112" s="5">
        <v>14188305000000</v>
      </c>
      <c r="O112" s="5">
        <v>17659900000000</v>
      </c>
      <c r="P112" s="5">
        <v>4872138666000</v>
      </c>
      <c r="Q112" s="5">
        <v>4715120564000</v>
      </c>
      <c r="R112" s="5">
        <v>3988450846000</v>
      </c>
      <c r="S112" s="5">
        <v>2996680899000</v>
      </c>
      <c r="T112" s="5">
        <v>3183156388000</v>
      </c>
      <c r="U112" s="5">
        <v>3129289131000</v>
      </c>
      <c r="V112" s="5">
        <v>3107488345000</v>
      </c>
      <c r="W112" s="5">
        <v>1737579882000</v>
      </c>
      <c r="X112" s="5">
        <v>544405512000</v>
      </c>
      <c r="Y112" s="5">
        <v>22877246000</v>
      </c>
      <c r="Z112" s="5">
        <v>8317800000</v>
      </c>
    </row>
    <row r="113" spans="3:26" ht="15.5" x14ac:dyDescent="0.35">
      <c r="C113" t="s">
        <v>1988</v>
      </c>
      <c r="X113" s="5">
        <v>1561762000</v>
      </c>
      <c r="Y113" s="5">
        <v>13196603000</v>
      </c>
      <c r="Z113" s="5">
        <v>36276476000</v>
      </c>
    </row>
    <row r="114" spans="3:26" ht="15.5" x14ac:dyDescent="0.35">
      <c r="C114" t="s">
        <v>1989</v>
      </c>
      <c r="X114" s="5">
        <v>1419377000</v>
      </c>
      <c r="Y114" s="5">
        <v>10350599000</v>
      </c>
      <c r="Z114" s="5">
        <v>28957807000</v>
      </c>
    </row>
    <row r="115" spans="3:26" ht="15.5" x14ac:dyDescent="0.35">
      <c r="C115" t="s">
        <v>685</v>
      </c>
      <c r="D115" s="5">
        <v>586212000000</v>
      </c>
      <c r="E115" s="5">
        <v>585623000000</v>
      </c>
      <c r="F115" s="5">
        <v>585034000000</v>
      </c>
      <c r="G115" s="5">
        <v>584445000000</v>
      </c>
      <c r="I115" s="5">
        <v>585034000000</v>
      </c>
      <c r="J115" s="5">
        <v>1296003000000</v>
      </c>
      <c r="K115" s="5">
        <v>1580357000000</v>
      </c>
      <c r="L115" s="5">
        <v>4940411000000</v>
      </c>
      <c r="M115" s="5">
        <v>4074297000000</v>
      </c>
      <c r="N115" s="5">
        <v>7069229000000</v>
      </c>
      <c r="O115" s="5">
        <v>7065345000000</v>
      </c>
      <c r="P115" s="5">
        <v>2994901610000</v>
      </c>
      <c r="Q115" s="5">
        <v>2993704359000</v>
      </c>
    </row>
    <row r="116" spans="3:26" ht="15.5" x14ac:dyDescent="0.35">
      <c r="C116" t="s">
        <v>583</v>
      </c>
      <c r="D116" s="5">
        <v>444716000000</v>
      </c>
      <c r="E116" s="5">
        <v>471754000000</v>
      </c>
      <c r="F116" s="5">
        <v>495050000000</v>
      </c>
      <c r="G116" s="5">
        <v>550159000000</v>
      </c>
      <c r="I116" s="5">
        <v>495050000000</v>
      </c>
      <c r="J116" s="5">
        <v>485448000000</v>
      </c>
      <c r="K116" s="5">
        <v>521048000000</v>
      </c>
      <c r="L116" s="5">
        <v>408254000000</v>
      </c>
      <c r="M116" s="5">
        <v>435575000000</v>
      </c>
      <c r="N116" s="5">
        <v>586460000000</v>
      </c>
      <c r="O116" s="5">
        <v>24457000000</v>
      </c>
      <c r="P116" s="5">
        <v>273292868000</v>
      </c>
      <c r="Q116" s="5">
        <v>389956191000</v>
      </c>
      <c r="R116" s="5">
        <v>461397183000</v>
      </c>
      <c r="S116" s="5">
        <v>158934642000</v>
      </c>
      <c r="T116" s="5">
        <v>131988819000</v>
      </c>
      <c r="U116" s="5">
        <v>113093127000</v>
      </c>
      <c r="V116" s="5">
        <v>114941141000</v>
      </c>
      <c r="W116" s="5">
        <v>75897554000</v>
      </c>
      <c r="X116" s="5">
        <v>52239245000</v>
      </c>
      <c r="Y116" s="5">
        <v>60955375000</v>
      </c>
      <c r="Z116" s="5">
        <v>83268484000</v>
      </c>
    </row>
    <row r="117" spans="3:26" ht="15.5" x14ac:dyDescent="0.35">
      <c r="C117" t="s">
        <v>452</v>
      </c>
      <c r="D117" s="5">
        <v>2817206000000</v>
      </c>
      <c r="E117" s="5">
        <v>3119950000000</v>
      </c>
      <c r="F117" s="5">
        <v>3263483000000</v>
      </c>
      <c r="G117" s="5">
        <v>2442260000000</v>
      </c>
      <c r="I117" s="5">
        <v>3263483000000</v>
      </c>
      <c r="J117" s="5">
        <v>1577508000000</v>
      </c>
      <c r="K117" s="5">
        <v>4636670000000</v>
      </c>
      <c r="L117" s="5">
        <v>775524000000</v>
      </c>
      <c r="M117" s="5">
        <v>3477609000000</v>
      </c>
      <c r="N117" s="5">
        <v>1614429000000</v>
      </c>
      <c r="O117" s="5">
        <v>2080329000000</v>
      </c>
      <c r="P117" s="5">
        <v>172123620000</v>
      </c>
      <c r="Q117" s="5">
        <v>727449288000</v>
      </c>
      <c r="R117" s="5">
        <v>991502447000</v>
      </c>
      <c r="S117" s="5">
        <v>707081536000</v>
      </c>
      <c r="T117" s="5">
        <v>516069752000</v>
      </c>
      <c r="U117" s="5">
        <v>519274300000</v>
      </c>
      <c r="V117" s="5">
        <v>277649309000</v>
      </c>
      <c r="W117" s="5">
        <v>77789578000</v>
      </c>
      <c r="X117" s="5">
        <v>86634873000</v>
      </c>
      <c r="Y117" s="5">
        <v>91483020000</v>
      </c>
      <c r="Z117" s="5">
        <v>93706532000</v>
      </c>
    </row>
    <row r="118" spans="3:26" ht="15.5" x14ac:dyDescent="0.35">
      <c r="C118" t="s">
        <v>405</v>
      </c>
      <c r="D118" s="5">
        <v>11260354000000</v>
      </c>
      <c r="E118" s="5">
        <v>12863675000000</v>
      </c>
      <c r="F118" s="5">
        <v>13011674000000</v>
      </c>
      <c r="G118" s="5">
        <v>13414759000000</v>
      </c>
      <c r="I118" s="5">
        <v>13011674000000</v>
      </c>
      <c r="J118" s="5">
        <v>15741960000000</v>
      </c>
      <c r="K118" s="5">
        <v>17907893000000</v>
      </c>
      <c r="L118" s="5">
        <v>22659625000000</v>
      </c>
      <c r="M118" s="5">
        <v>24259083000000</v>
      </c>
      <c r="N118" s="5">
        <v>30846746000000</v>
      </c>
      <c r="O118" s="5">
        <v>33674891000000</v>
      </c>
      <c r="P118" s="5">
        <v>10216757106000</v>
      </c>
      <c r="Q118" s="5">
        <v>9720873610000</v>
      </c>
      <c r="R118" s="5">
        <v>5500831097000</v>
      </c>
      <c r="S118" s="5">
        <v>4113130909000</v>
      </c>
      <c r="T118" s="5">
        <v>4038944969000</v>
      </c>
      <c r="U118" s="5">
        <v>3691277680000</v>
      </c>
      <c r="V118" s="5">
        <v>3589024501000</v>
      </c>
      <c r="W118" s="5">
        <v>2157368593000</v>
      </c>
      <c r="X118" s="5">
        <v>905727439000</v>
      </c>
      <c r="Y118" s="5">
        <v>338371744000</v>
      </c>
      <c r="Z118" s="5">
        <v>338659692000</v>
      </c>
    </row>
    <row r="119" spans="3:26" ht="15.5" x14ac:dyDescent="0.35">
      <c r="C119" t="s">
        <v>404</v>
      </c>
      <c r="D119" s="5">
        <v>11260354000000</v>
      </c>
      <c r="E119" s="5">
        <v>12863675000000</v>
      </c>
      <c r="F119" s="5">
        <v>13011674000000</v>
      </c>
      <c r="G119" s="5">
        <v>13414759000000</v>
      </c>
      <c r="I119" s="5">
        <v>13011674000000</v>
      </c>
      <c r="J119" s="5">
        <v>15741960000000</v>
      </c>
      <c r="K119" s="5">
        <v>17907893000000</v>
      </c>
      <c r="L119" s="5">
        <v>22659625000000</v>
      </c>
      <c r="M119" s="5">
        <v>24259083000000</v>
      </c>
      <c r="N119" s="5">
        <v>30846746000000</v>
      </c>
      <c r="O119" s="5">
        <v>33674891000000</v>
      </c>
      <c r="P119" s="5">
        <v>10216757106000</v>
      </c>
      <c r="Q119" s="5">
        <v>9720873610000</v>
      </c>
      <c r="R119" s="5">
        <v>5500831097000</v>
      </c>
      <c r="S119" s="5">
        <v>4113130909000</v>
      </c>
      <c r="T119" s="5">
        <v>4038944969000</v>
      </c>
      <c r="U119" s="5">
        <v>3691277680000</v>
      </c>
      <c r="V119" s="5">
        <v>3589024501000</v>
      </c>
      <c r="W119" s="5">
        <v>2157368593000</v>
      </c>
      <c r="X119" s="5">
        <v>905727439000</v>
      </c>
      <c r="Y119" s="5">
        <v>338371744000</v>
      </c>
      <c r="Z119" s="5">
        <v>338659692000</v>
      </c>
    </row>
    <row r="120" spans="3:26" ht="15.5" x14ac:dyDescent="0.35">
      <c r="C120" t="s">
        <v>453</v>
      </c>
      <c r="D120" s="5">
        <v>4008667000000</v>
      </c>
      <c r="E120" s="5">
        <v>3965502000000</v>
      </c>
      <c r="F120" s="5">
        <v>3991416000000</v>
      </c>
      <c r="G120" s="5">
        <v>3981227000000</v>
      </c>
      <c r="I120" s="5">
        <v>3991416000000</v>
      </c>
      <c r="J120" s="5">
        <v>4030467000000</v>
      </c>
      <c r="K120" s="5">
        <v>3971101000000</v>
      </c>
      <c r="L120" s="5">
        <v>3656435000000</v>
      </c>
      <c r="M120" s="5">
        <v>4031938000000</v>
      </c>
      <c r="N120" s="5">
        <v>3363550000000</v>
      </c>
      <c r="O120" s="5">
        <v>3838407000000</v>
      </c>
      <c r="P120" s="5">
        <v>207233488000</v>
      </c>
      <c r="Q120" s="5">
        <v>71538186000</v>
      </c>
      <c r="R120" s="5">
        <v>38650880000</v>
      </c>
      <c r="S120" s="5">
        <v>107902730000</v>
      </c>
      <c r="T120" s="5">
        <v>58201897000</v>
      </c>
      <c r="U120" s="5">
        <v>7219730000</v>
      </c>
      <c r="V120" s="5">
        <v>1356931000</v>
      </c>
      <c r="W120" s="5">
        <v>1470571000</v>
      </c>
      <c r="X120" s="5">
        <v>6679515000</v>
      </c>
      <c r="Y120" s="5">
        <v>7063455000</v>
      </c>
      <c r="Z120" s="5">
        <v>18399614000</v>
      </c>
    </row>
    <row r="121" spans="3:26" ht="15.5" x14ac:dyDescent="0.35">
      <c r="C121" t="s">
        <v>454</v>
      </c>
    </row>
    <row r="122" spans="3:26" ht="15.5" x14ac:dyDescent="0.35">
      <c r="C122" t="s">
        <v>456</v>
      </c>
      <c r="D122" s="5">
        <v>3119486000000</v>
      </c>
      <c r="E122" s="5">
        <v>4431718000000</v>
      </c>
      <c r="F122" s="5">
        <v>4451087000000</v>
      </c>
      <c r="G122" s="5">
        <v>4788476000000</v>
      </c>
      <c r="I122" s="5">
        <v>4451087000000</v>
      </c>
      <c r="J122" s="5">
        <v>6658725000000</v>
      </c>
      <c r="K122" s="5">
        <v>8374494000000</v>
      </c>
      <c r="L122" s="5">
        <v>13076888000000</v>
      </c>
      <c r="M122" s="5">
        <v>14607097000000</v>
      </c>
      <c r="N122" s="5">
        <v>21843994000000</v>
      </c>
      <c r="O122" s="5">
        <v>24749702000000</v>
      </c>
      <c r="P122" s="5">
        <v>8140333144000</v>
      </c>
      <c r="Q122" s="5">
        <v>8098781114000</v>
      </c>
      <c r="R122" s="5">
        <v>4449848029000</v>
      </c>
      <c r="S122" s="5">
        <v>3155615541000</v>
      </c>
      <c r="T122" s="5">
        <v>3315145207000</v>
      </c>
      <c r="U122" s="5">
        <v>3242382258000</v>
      </c>
      <c r="V122" s="5">
        <v>3222429486000</v>
      </c>
      <c r="W122" s="5">
        <v>1813477436000</v>
      </c>
      <c r="X122" s="5">
        <v>599625896000</v>
      </c>
      <c r="Y122" s="5">
        <v>107379823000</v>
      </c>
      <c r="Z122" s="5">
        <v>156820567000</v>
      </c>
    </row>
    <row r="123" spans="3:26" ht="15.5" x14ac:dyDescent="0.35">
      <c r="C123" t="s">
        <v>1362</v>
      </c>
      <c r="D123" s="5">
        <v>505984000000</v>
      </c>
      <c r="E123" s="5">
        <v>530516000000</v>
      </c>
      <c r="F123" s="5">
        <v>529837000000</v>
      </c>
      <c r="G123" s="5">
        <v>451503000000</v>
      </c>
      <c r="I123" s="5">
        <v>529837000000</v>
      </c>
      <c r="J123" s="5">
        <v>469377000000</v>
      </c>
      <c r="K123" s="5">
        <v>449187000000</v>
      </c>
      <c r="L123" s="5">
        <v>607810000000</v>
      </c>
      <c r="M123" s="5">
        <v>670646000000</v>
      </c>
      <c r="N123" s="5">
        <v>666749000000</v>
      </c>
      <c r="O123" s="5">
        <v>585936000000</v>
      </c>
      <c r="P123" s="5">
        <v>207743125000</v>
      </c>
      <c r="Q123" s="5">
        <v>46806640000</v>
      </c>
      <c r="R123" s="5">
        <v>6541513000</v>
      </c>
      <c r="S123" s="5">
        <v>10473501000</v>
      </c>
      <c r="T123" s="5">
        <v>11955057000</v>
      </c>
      <c r="U123" s="5">
        <v>12453908000</v>
      </c>
      <c r="V123" s="5">
        <v>13231432000</v>
      </c>
      <c r="W123" s="5">
        <v>73043662000</v>
      </c>
      <c r="X123" s="5">
        <v>82440129000</v>
      </c>
      <c r="Y123" s="5">
        <v>26031169000</v>
      </c>
      <c r="Z123" s="5">
        <v>14753898000</v>
      </c>
    </row>
    <row r="124" spans="3:26" ht="15.5" x14ac:dyDescent="0.35">
      <c r="C124" t="s">
        <v>128</v>
      </c>
      <c r="D124" s="5">
        <v>1500000000000</v>
      </c>
      <c r="E124" s="5">
        <v>1600000000000</v>
      </c>
      <c r="F124" s="5">
        <v>1700000000000</v>
      </c>
      <c r="G124" s="5">
        <v>1800000000000</v>
      </c>
      <c r="I124" s="5">
        <v>1700000000000</v>
      </c>
      <c r="J124" s="5">
        <v>2050000000000</v>
      </c>
      <c r="K124" s="5">
        <v>2250000000000</v>
      </c>
      <c r="L124" s="5">
        <v>2450000000000</v>
      </c>
      <c r="M124" s="5">
        <v>1781235000000</v>
      </c>
      <c r="N124" s="5">
        <v>1781235000000</v>
      </c>
      <c r="O124" s="5">
        <v>2000000000000</v>
      </c>
    </row>
    <row r="125" spans="3:26" ht="15.5" x14ac:dyDescent="0.35">
      <c r="C125" t="s">
        <v>130</v>
      </c>
      <c r="D125" s="5">
        <v>26741629000000</v>
      </c>
      <c r="E125" s="5">
        <v>27667683000000</v>
      </c>
      <c r="F125" s="5">
        <v>28849009000000</v>
      </c>
      <c r="G125" s="5">
        <v>28657088000000</v>
      </c>
      <c r="I125" s="5">
        <v>28849009000000</v>
      </c>
      <c r="J125" s="5">
        <v>28685871000000</v>
      </c>
      <c r="K125" s="5">
        <v>34019553000000</v>
      </c>
      <c r="L125" s="5">
        <v>35720652000000</v>
      </c>
      <c r="M125" s="5">
        <v>38891315000000</v>
      </c>
      <c r="N125" s="5">
        <v>42352909000000</v>
      </c>
      <c r="O125" s="5">
        <v>45915143000000</v>
      </c>
      <c r="P125" s="5">
        <v>18419594705000</v>
      </c>
      <c r="Q125" s="5">
        <v>18524450664000</v>
      </c>
      <c r="R125" s="5">
        <v>13652504525000</v>
      </c>
      <c r="S125" s="5">
        <v>10712320531000</v>
      </c>
      <c r="T125" s="5">
        <v>9312214091000</v>
      </c>
      <c r="U125" s="5">
        <v>8988908217000</v>
      </c>
      <c r="V125" s="5">
        <v>8414229138000</v>
      </c>
      <c r="W125" s="5">
        <v>5046505788000</v>
      </c>
      <c r="X125" s="5">
        <v>3423246058000</v>
      </c>
      <c r="Y125" s="5">
        <v>2633214059000</v>
      </c>
      <c r="Z125" s="5">
        <v>2429248657000</v>
      </c>
    </row>
    <row r="126" spans="3:26" ht="15.5" x14ac:dyDescent="0.35">
      <c r="C126" t="s">
        <v>131</v>
      </c>
    </row>
    <row r="127" spans="3:26" ht="15.5" x14ac:dyDescent="0.35">
      <c r="C127" t="s">
        <v>132</v>
      </c>
      <c r="D127" s="5">
        <v>675154000000</v>
      </c>
      <c r="E127" s="5">
        <v>675154000000</v>
      </c>
      <c r="F127" s="5">
        <v>675154000000</v>
      </c>
      <c r="G127" s="5">
        <v>675154000000</v>
      </c>
      <c r="I127" s="5">
        <v>675154000000</v>
      </c>
      <c r="J127" s="5">
        <v>675154000000</v>
      </c>
      <c r="K127" s="5">
        <v>675154000000</v>
      </c>
      <c r="L127" s="5">
        <v>675154000000</v>
      </c>
      <c r="M127" s="5">
        <v>593152000000</v>
      </c>
      <c r="N127" s="5">
        <v>593152000000</v>
      </c>
      <c r="O127" s="5">
        <v>593152000000</v>
      </c>
      <c r="P127" s="5">
        <v>593152000000</v>
      </c>
      <c r="Q127" s="5">
        <v>593152000000</v>
      </c>
      <c r="R127" s="5">
        <v>593152000000</v>
      </c>
      <c r="S127" s="5">
        <v>593152000000</v>
      </c>
      <c r="T127" s="5">
        <v>593152000000</v>
      </c>
      <c r="U127" s="5">
        <v>593152000000</v>
      </c>
      <c r="V127" s="5">
        <v>593152000000</v>
      </c>
      <c r="W127" s="5">
        <v>593152000000</v>
      </c>
      <c r="X127" s="5">
        <v>593152000000</v>
      </c>
      <c r="Y127" s="5">
        <v>593152000000</v>
      </c>
      <c r="Z127" s="5">
        <v>593152000000</v>
      </c>
    </row>
    <row r="128" spans="3:26" ht="15.5" x14ac:dyDescent="0.35">
      <c r="C128" t="s">
        <v>133</v>
      </c>
      <c r="D128" s="5">
        <v>6217241000000</v>
      </c>
      <c r="E128" s="5">
        <v>6217241000000</v>
      </c>
      <c r="F128" s="5">
        <v>6217241000000</v>
      </c>
      <c r="G128" s="5">
        <v>6217241000000</v>
      </c>
      <c r="I128" s="5">
        <v>6217241000000</v>
      </c>
      <c r="J128" s="5">
        <v>6217241000000</v>
      </c>
      <c r="K128" s="5">
        <v>6217241000000</v>
      </c>
      <c r="L128" s="5">
        <v>6217241000000</v>
      </c>
      <c r="M128" s="5">
        <v>1458258000000</v>
      </c>
      <c r="N128" s="5">
        <v>1458258000000</v>
      </c>
      <c r="O128" s="5">
        <v>1458258000000</v>
      </c>
      <c r="P128" s="5">
        <v>1458257900000</v>
      </c>
      <c r="Q128" s="5">
        <v>1458257900000</v>
      </c>
      <c r="R128" s="5">
        <v>1458257900000</v>
      </c>
      <c r="S128" s="5">
        <v>1458257900000</v>
      </c>
      <c r="T128" s="5">
        <v>1458257900000</v>
      </c>
      <c r="U128" s="5">
        <v>1458257900000</v>
      </c>
      <c r="V128" s="5">
        <v>1458257900000</v>
      </c>
      <c r="W128" s="5">
        <v>1458257900000</v>
      </c>
      <c r="X128" s="5">
        <v>1458257900000</v>
      </c>
      <c r="Y128" s="5">
        <v>1458257900000</v>
      </c>
      <c r="Z128" s="5">
        <v>1247355440000</v>
      </c>
    </row>
    <row r="129" spans="2:26" ht="15.5" x14ac:dyDescent="0.35">
      <c r="C129" t="s">
        <v>134</v>
      </c>
      <c r="D129" s="5">
        <v>34717045000000</v>
      </c>
      <c r="E129" s="5">
        <v>34759979000000</v>
      </c>
      <c r="F129" s="5">
        <v>34679637000000</v>
      </c>
      <c r="G129" s="5">
        <v>34399488000000</v>
      </c>
      <c r="I129" s="5">
        <v>34679637000000</v>
      </c>
      <c r="J129" s="5">
        <v>34933396000000</v>
      </c>
      <c r="K129" s="5">
        <v>34785676000000</v>
      </c>
      <c r="L129" s="5">
        <v>34270564000000</v>
      </c>
      <c r="M129" s="5">
        <v>33123277000000</v>
      </c>
      <c r="N129" s="5">
        <v>32039825000000</v>
      </c>
      <c r="O129" s="5">
        <v>29774283000000</v>
      </c>
      <c r="P129" s="5">
        <v>28613778327000</v>
      </c>
      <c r="Q129" s="5">
        <v>26733360941000</v>
      </c>
      <c r="R129" s="5">
        <v>26527984670000</v>
      </c>
      <c r="S129" s="5">
        <v>23814976624000</v>
      </c>
      <c r="T129" s="5">
        <v>21630157442000</v>
      </c>
      <c r="U129" s="5">
        <v>18480910979000</v>
      </c>
      <c r="V129" s="5">
        <v>15291927191000</v>
      </c>
      <c r="W129" s="5">
        <v>12407396233000</v>
      </c>
      <c r="X129" s="5">
        <v>9954536248000</v>
      </c>
      <c r="Y129" s="5">
        <v>8143284128000</v>
      </c>
      <c r="Z129" s="5">
        <v>6422588314000</v>
      </c>
    </row>
    <row r="130" spans="2:26" ht="15.5" x14ac:dyDescent="0.35">
      <c r="C130" t="s">
        <v>135</v>
      </c>
      <c r="D130" s="5">
        <v>253338000000</v>
      </c>
      <c r="E130" s="5">
        <v>253338000000</v>
      </c>
      <c r="F130" s="5">
        <v>253338000000</v>
      </c>
      <c r="G130" s="5">
        <v>253338000000</v>
      </c>
      <c r="I130" s="5">
        <v>253338000000</v>
      </c>
      <c r="J130" s="5">
        <v>253338000000</v>
      </c>
      <c r="K130" s="5">
        <v>253338000000</v>
      </c>
      <c r="L130" s="5">
        <v>253338000000</v>
      </c>
      <c r="M130" s="5">
        <v>253338000000</v>
      </c>
      <c r="N130" s="5">
        <v>253338000000</v>
      </c>
      <c r="O130" s="5">
        <v>253338000000</v>
      </c>
      <c r="P130" s="5">
        <v>253338000000</v>
      </c>
      <c r="Q130" s="5">
        <v>253338000000</v>
      </c>
      <c r="R130" s="5">
        <v>253338000000</v>
      </c>
      <c r="S130" s="5">
        <v>253338000000</v>
      </c>
      <c r="T130" s="5">
        <v>253338000000</v>
      </c>
      <c r="U130" s="5">
        <v>253338000000</v>
      </c>
      <c r="V130" s="5">
        <v>253338000000</v>
      </c>
      <c r="W130" s="5">
        <v>253338000000</v>
      </c>
      <c r="X130" s="5">
        <v>253338000000</v>
      </c>
      <c r="Y130" s="5">
        <v>253338000000</v>
      </c>
      <c r="Z130" s="5">
        <v>253338000000</v>
      </c>
    </row>
    <row r="131" spans="2:26" ht="15.5" x14ac:dyDescent="0.35">
      <c r="C131" t="s">
        <v>136</v>
      </c>
      <c r="D131" s="5">
        <v>34463707000000</v>
      </c>
      <c r="E131" s="5">
        <v>34506641000000</v>
      </c>
      <c r="F131" s="5">
        <v>34426299000000</v>
      </c>
      <c r="G131" s="5">
        <v>34146150000000</v>
      </c>
      <c r="I131" s="5">
        <v>34426299000000</v>
      </c>
      <c r="J131" s="5">
        <v>34680058000000</v>
      </c>
      <c r="K131" s="5">
        <v>34532338000000</v>
      </c>
      <c r="L131" s="5">
        <v>34017226000000</v>
      </c>
      <c r="M131" s="5">
        <v>32869939000000</v>
      </c>
      <c r="N131" s="5">
        <v>31786487000000</v>
      </c>
      <c r="O131" s="5">
        <v>29520945000000</v>
      </c>
      <c r="P131" s="5">
        <v>28360440327000</v>
      </c>
      <c r="Q131" s="5">
        <v>26480022941000</v>
      </c>
      <c r="R131" s="5">
        <v>26274646670000</v>
      </c>
      <c r="S131" s="5">
        <v>23561638624000</v>
      </c>
      <c r="T131" s="5">
        <v>21376819442000</v>
      </c>
      <c r="U131" s="5">
        <v>18227572979000</v>
      </c>
      <c r="V131" s="5">
        <v>15038589191000</v>
      </c>
      <c r="W131" s="5">
        <v>12154058233000</v>
      </c>
      <c r="X131" s="5">
        <v>9701198248000</v>
      </c>
      <c r="Y131" s="5">
        <v>7889946128000</v>
      </c>
      <c r="Z131" s="5">
        <v>6169250314000</v>
      </c>
    </row>
    <row r="132" spans="2:26" ht="15.5" x14ac:dyDescent="0.35">
      <c r="C132" t="s">
        <v>137</v>
      </c>
      <c r="D132" s="5">
        <v>34717045000000</v>
      </c>
      <c r="E132" s="5">
        <v>34759979000000</v>
      </c>
      <c r="F132" s="5">
        <v>34679637000000</v>
      </c>
      <c r="G132" s="5">
        <v>34399488000000</v>
      </c>
      <c r="I132" s="5">
        <v>34679637000000</v>
      </c>
      <c r="J132" s="5">
        <v>34933396000000</v>
      </c>
      <c r="K132" s="5">
        <v>34785676000000</v>
      </c>
      <c r="L132" s="5">
        <v>34270564000000</v>
      </c>
      <c r="M132" s="5">
        <v>33123277000000</v>
      </c>
      <c r="N132" s="5">
        <v>32039825000000</v>
      </c>
      <c r="O132" s="5">
        <v>29774283000000</v>
      </c>
      <c r="P132" s="5">
        <v>28613778327000</v>
      </c>
      <c r="Q132" s="5">
        <v>26733360941000</v>
      </c>
      <c r="R132" s="5">
        <v>26527984670000</v>
      </c>
      <c r="S132" s="5">
        <v>23814976624000</v>
      </c>
      <c r="T132" s="5">
        <v>21630157442000</v>
      </c>
      <c r="U132" s="5">
        <v>18480910979000</v>
      </c>
      <c r="V132" s="5">
        <v>15291927191000</v>
      </c>
      <c r="W132" s="5">
        <v>12407396233000</v>
      </c>
      <c r="X132" s="5">
        <v>9954536248000</v>
      </c>
      <c r="Y132" s="5">
        <v>8143284128000</v>
      </c>
      <c r="Z132" s="5">
        <v>6422588314000</v>
      </c>
    </row>
    <row r="133" spans="2:26" ht="15.5" x14ac:dyDescent="0.35">
      <c r="C133" t="s">
        <v>291</v>
      </c>
      <c r="D133" s="5">
        <v>4196708000000</v>
      </c>
      <c r="E133" s="5">
        <v>4244775000000</v>
      </c>
      <c r="F133" s="5">
        <v>4255602000000</v>
      </c>
      <c r="G133" s="5">
        <v>4512198000000</v>
      </c>
      <c r="I133" s="5">
        <v>4255602000000</v>
      </c>
      <c r="J133" s="5">
        <v>4535691000000</v>
      </c>
      <c r="K133" s="5">
        <v>4539485000000</v>
      </c>
      <c r="L133" s="5">
        <v>4491146000000</v>
      </c>
      <c r="M133" s="5">
        <v>4361511000000</v>
      </c>
      <c r="N133" s="5">
        <v>1479926000000</v>
      </c>
      <c r="O133" s="5">
        <v>1615109000000</v>
      </c>
      <c r="P133" s="5">
        <v>1544210540000</v>
      </c>
      <c r="Q133" s="5">
        <v>1524057477000</v>
      </c>
      <c r="R133" s="5">
        <v>1539195697000</v>
      </c>
      <c r="S133" s="5">
        <v>1021256611000</v>
      </c>
      <c r="T133" s="5">
        <v>960414183000</v>
      </c>
      <c r="U133" s="5">
        <v>921432547000</v>
      </c>
      <c r="V133" s="5">
        <v>817541434000</v>
      </c>
      <c r="W133" s="5">
        <v>150466348000</v>
      </c>
      <c r="X133" s="5">
        <v>133314275000</v>
      </c>
      <c r="Y133" s="5">
        <v>120415074000</v>
      </c>
      <c r="Z133" s="5">
        <v>104129194000</v>
      </c>
    </row>
    <row r="134" spans="2:26" ht="15.5" x14ac:dyDescent="0.35">
      <c r="C134" t="s">
        <v>10</v>
      </c>
      <c r="D134" s="5">
        <v>47879358000000</v>
      </c>
      <c r="E134" s="5">
        <v>47792046000000</v>
      </c>
      <c r="F134" s="5">
        <v>47719715000000</v>
      </c>
      <c r="G134" s="5">
        <v>47745365000000</v>
      </c>
      <c r="I134" s="5">
        <v>47719715000000</v>
      </c>
      <c r="J134" s="5">
        <v>48307211000000</v>
      </c>
      <c r="K134" s="5">
        <v>47800976000000</v>
      </c>
      <c r="L134" s="5">
        <v>47239360000000</v>
      </c>
      <c r="M134" s="5">
        <v>42875012000000</v>
      </c>
      <c r="N134" s="5">
        <v>35653335000000</v>
      </c>
      <c r="O134" s="5">
        <v>33891924000000</v>
      </c>
      <c r="P134" s="5">
        <v>32736295522000</v>
      </c>
      <c r="Q134" s="5">
        <v>30439052302000</v>
      </c>
      <c r="R134" s="5">
        <v>30574391457000</v>
      </c>
      <c r="S134" s="5">
        <v>27440798401000</v>
      </c>
      <c r="T134" s="5">
        <v>25002451936000</v>
      </c>
      <c r="U134" s="5">
        <v>21803975875000</v>
      </c>
      <c r="V134" s="5">
        <v>18164854648000</v>
      </c>
      <c r="W134" s="5">
        <v>14615096979000</v>
      </c>
      <c r="X134" s="5">
        <v>12139752888000</v>
      </c>
      <c r="Y134" s="5">
        <v>10318094102000</v>
      </c>
      <c r="Z134" s="5">
        <v>8173715067000</v>
      </c>
    </row>
    <row r="135" spans="2:26" ht="15.5" x14ac:dyDescent="0.35">
      <c r="C135" t="s">
        <v>138</v>
      </c>
      <c r="D135" s="5">
        <v>74620987000000</v>
      </c>
      <c r="E135" s="5">
        <v>75459729000000</v>
      </c>
      <c r="F135" s="5">
        <v>76568724000000</v>
      </c>
      <c r="G135" s="5">
        <v>76402453000000</v>
      </c>
      <c r="I135" s="5">
        <v>76568724000000</v>
      </c>
      <c r="J135" s="5">
        <v>76993082000000</v>
      </c>
      <c r="K135" s="5">
        <v>81820529000000</v>
      </c>
      <c r="L135" s="5">
        <v>82960012000000</v>
      </c>
      <c r="M135" s="5">
        <v>81766327000000</v>
      </c>
      <c r="N135" s="5">
        <v>78006244000000</v>
      </c>
      <c r="O135" s="5">
        <v>79807067000000</v>
      </c>
      <c r="P135" s="5">
        <v>51155890227000</v>
      </c>
      <c r="Q135" s="5">
        <v>48963502966000</v>
      </c>
      <c r="R135" s="5">
        <v>44226895982000</v>
      </c>
      <c r="S135" s="5">
        <v>38153118932000</v>
      </c>
      <c r="T135" s="5">
        <v>34314666027000</v>
      </c>
      <c r="U135" s="5">
        <v>30792884092000</v>
      </c>
      <c r="V135" s="5">
        <v>26579083786000</v>
      </c>
      <c r="W135" s="5">
        <v>19661602767000</v>
      </c>
      <c r="X135" s="5">
        <v>15562998946000</v>
      </c>
      <c r="Y135" s="5">
        <v>12951308161000</v>
      </c>
      <c r="Z135" s="5">
        <v>10602963724000</v>
      </c>
    </row>
    <row r="136" spans="2:26" ht="15.5" x14ac:dyDescent="0.35">
      <c r="C136" t="s">
        <v>139</v>
      </c>
      <c r="D136" s="5">
        <v>6751540089</v>
      </c>
      <c r="E136" s="5">
        <v>6751540089</v>
      </c>
      <c r="F136" s="5">
        <v>6751540089</v>
      </c>
      <c r="G136" s="5">
        <v>6751540089</v>
      </c>
      <c r="I136" s="5">
        <v>6751540089</v>
      </c>
      <c r="J136" s="5">
        <v>6751540089</v>
      </c>
      <c r="K136" s="5">
        <v>6751540089</v>
      </c>
      <c r="L136" s="5">
        <v>6751540089</v>
      </c>
      <c r="M136" s="5">
        <v>5931520000</v>
      </c>
      <c r="N136" s="5">
        <v>5931520000</v>
      </c>
      <c r="O136" s="5">
        <v>5931520000</v>
      </c>
      <c r="P136" s="5">
        <v>5931520000</v>
      </c>
      <c r="Q136" s="5">
        <v>5931520000</v>
      </c>
      <c r="R136" s="5">
        <v>5931520000</v>
      </c>
      <c r="S136" s="5">
        <v>5931520000</v>
      </c>
      <c r="T136" s="5">
        <v>5931520000</v>
      </c>
      <c r="U136" s="5">
        <v>5931520000</v>
      </c>
      <c r="V136" s="5">
        <v>5931520000</v>
      </c>
      <c r="W136" s="5">
        <v>5931520000</v>
      </c>
      <c r="X136" s="5">
        <v>5931520000</v>
      </c>
      <c r="Y136" s="5">
        <v>5931520000</v>
      </c>
      <c r="Z136" s="5">
        <v>5931520000</v>
      </c>
    </row>
    <row r="138" spans="2:26" ht="15.5" x14ac:dyDescent="0.35">
      <c r="B138" t="s">
        <v>140</v>
      </c>
      <c r="C138" t="s">
        <v>141</v>
      </c>
      <c r="D138" s="5">
        <v>1574339000000</v>
      </c>
      <c r="E138" s="5">
        <v>596450000000</v>
      </c>
      <c r="F138" s="5">
        <v>1935147000000</v>
      </c>
      <c r="G138" s="5">
        <v>615673000000</v>
      </c>
      <c r="I138" s="5">
        <v>3724748000000</v>
      </c>
      <c r="J138" s="5">
        <v>4243539000000</v>
      </c>
      <c r="K138" s="5">
        <v>5745360000000</v>
      </c>
      <c r="L138" s="5">
        <v>6037529000000</v>
      </c>
      <c r="M138" s="5">
        <v>6893908000000</v>
      </c>
      <c r="N138" s="5">
        <v>7221931000000</v>
      </c>
      <c r="O138" s="5">
        <v>5608931000000</v>
      </c>
      <c r="P138" s="5">
        <v>4462460482000</v>
      </c>
      <c r="Q138" s="5">
        <v>2745186809000</v>
      </c>
      <c r="R138" s="5">
        <v>5180010976000</v>
      </c>
      <c r="S138" s="5">
        <v>7288586537000</v>
      </c>
      <c r="T138" s="5">
        <v>6721170878000</v>
      </c>
      <c r="U138" s="5">
        <v>6047147495000</v>
      </c>
      <c r="V138" s="5">
        <v>5591864816000</v>
      </c>
      <c r="W138" s="5">
        <v>4415753322000</v>
      </c>
      <c r="X138" s="5">
        <v>3359368278000</v>
      </c>
      <c r="Y138" s="5">
        <v>4246497651000</v>
      </c>
      <c r="Z138" s="5">
        <v>2628307576000</v>
      </c>
    </row>
    <row r="139" spans="2:26" ht="15.5" x14ac:dyDescent="0.35">
      <c r="C139" t="s">
        <v>585</v>
      </c>
      <c r="D139" s="5">
        <v>9021800000000</v>
      </c>
      <c r="E139" s="5">
        <v>8460985000000</v>
      </c>
      <c r="F139" s="5">
        <v>10236221000000</v>
      </c>
      <c r="G139" s="5">
        <v>8375993000000</v>
      </c>
      <c r="I139" s="5">
        <v>34752758000000</v>
      </c>
      <c r="J139" s="5">
        <v>36858836000000</v>
      </c>
      <c r="K139" s="5">
        <v>37964619000000</v>
      </c>
      <c r="L139" s="5">
        <v>37387696000000</v>
      </c>
      <c r="M139" s="5">
        <v>36500500000000</v>
      </c>
      <c r="N139" s="5">
        <v>35481279000000</v>
      </c>
      <c r="O139" s="5">
        <v>40470215000000</v>
      </c>
      <c r="P139" s="5">
        <v>29774760687000</v>
      </c>
      <c r="Q139" s="5">
        <v>26758019243000</v>
      </c>
      <c r="R139" s="5">
        <v>26209690579000</v>
      </c>
      <c r="S139" s="5">
        <v>26682379871000</v>
      </c>
      <c r="T139" s="5">
        <v>26514971229000</v>
      </c>
      <c r="U139" s="5">
        <v>24123242829000</v>
      </c>
      <c r="V139" s="5">
        <v>18951328951000</v>
      </c>
      <c r="W139" s="5">
        <v>16282175535000</v>
      </c>
      <c r="X139" s="5">
        <v>14034143258000</v>
      </c>
      <c r="Y139" s="5">
        <v>14496883247000</v>
      </c>
      <c r="Z139" s="5">
        <v>11850519868000</v>
      </c>
    </row>
    <row r="140" spans="2:26" ht="15.5" x14ac:dyDescent="0.35">
      <c r="C140" t="s">
        <v>586</v>
      </c>
      <c r="D140" s="5">
        <v>-6418788000000</v>
      </c>
      <c r="E140" s="5">
        <v>-6486282000000</v>
      </c>
      <c r="F140" s="5">
        <v>-7063834000000</v>
      </c>
      <c r="G140" s="5">
        <v>-6593532000000</v>
      </c>
      <c r="I140" s="5">
        <v>-25833386000000</v>
      </c>
      <c r="J140" s="5">
        <v>-26382528000000</v>
      </c>
      <c r="K140" s="5">
        <v>-26537600000000</v>
      </c>
      <c r="L140" s="5">
        <v>-24994782000000</v>
      </c>
      <c r="M140" s="5">
        <v>-22545572000000</v>
      </c>
      <c r="N140" s="5">
        <v>-21289821000000</v>
      </c>
      <c r="O140" s="5">
        <v>-27448166000000</v>
      </c>
      <c r="P140" s="5">
        <v>-21419600405000</v>
      </c>
      <c r="Q140" s="5">
        <v>-19888389463000</v>
      </c>
      <c r="R140" s="5">
        <v>-17035981917000</v>
      </c>
      <c r="S140" s="5">
        <v>-15246599163000</v>
      </c>
      <c r="T140" s="5">
        <v>-15834749649000</v>
      </c>
      <c r="U140" s="5">
        <v>-14170478186000</v>
      </c>
      <c r="V140" s="5">
        <v>-10332470592000</v>
      </c>
      <c r="W140" s="5">
        <v>-9528110884000</v>
      </c>
      <c r="X140" s="5">
        <v>-7959193730000</v>
      </c>
      <c r="Y140" s="5">
        <v>-7601976850000</v>
      </c>
      <c r="Z140" s="5">
        <v>-7133150678000</v>
      </c>
    </row>
    <row r="141" spans="2:26" ht="15.5" x14ac:dyDescent="0.35">
      <c r="C141" t="s">
        <v>813</v>
      </c>
      <c r="D141" s="5">
        <v>-951340000000</v>
      </c>
      <c r="E141" s="5">
        <v>-1100535000000</v>
      </c>
      <c r="F141" s="5">
        <v>-1033543000000</v>
      </c>
      <c r="G141" s="5">
        <v>-937833000000</v>
      </c>
      <c r="I141" s="5">
        <v>-4014125000000</v>
      </c>
      <c r="J141" s="5">
        <v>-4438685000000</v>
      </c>
      <c r="K141" s="5">
        <v>-4522198000000</v>
      </c>
      <c r="L141" s="5">
        <v>-4097937000000</v>
      </c>
      <c r="M141" s="5">
        <v>-4136722000000</v>
      </c>
      <c r="N141" s="5">
        <v>-3863736000000</v>
      </c>
      <c r="O141" s="5">
        <v>-3804203000000</v>
      </c>
      <c r="P141" s="5">
        <v>-2605271947000</v>
      </c>
      <c r="Q141" s="5">
        <v>-2924968388000</v>
      </c>
      <c r="R141" s="5">
        <v>-2614362538000</v>
      </c>
      <c r="S141" s="5">
        <v>-2441072759000</v>
      </c>
      <c r="T141" s="5">
        <v>-2379058070000</v>
      </c>
      <c r="U141" s="5">
        <v>-2152092057000</v>
      </c>
      <c r="V141" s="5">
        <v>-1830393745000</v>
      </c>
      <c r="W141" s="5">
        <v>-1573927704000</v>
      </c>
      <c r="X141" s="5">
        <v>-1459268695000</v>
      </c>
      <c r="Y141" s="5">
        <v>-1621652700000</v>
      </c>
      <c r="Z141" s="5">
        <v>-1391895068000</v>
      </c>
    </row>
    <row r="142" spans="2:26" ht="15.5" x14ac:dyDescent="0.35">
      <c r="C142" t="s">
        <v>1990</v>
      </c>
      <c r="D142" s="5">
        <v>53203000000</v>
      </c>
      <c r="E142" s="5">
        <v>56666000000</v>
      </c>
      <c r="F142" s="5">
        <v>60175000000</v>
      </c>
      <c r="G142" s="5">
        <v>49370000000</v>
      </c>
      <c r="I142" s="5">
        <v>190715000000</v>
      </c>
      <c r="J142" s="5">
        <v>261866000000</v>
      </c>
      <c r="K142" s="5">
        <v>205701000000</v>
      </c>
      <c r="L142" s="5">
        <v>101998000000</v>
      </c>
      <c r="M142" s="5">
        <v>171620000000</v>
      </c>
      <c r="N142" s="5">
        <v>214043000000</v>
      </c>
      <c r="O142" s="5">
        <v>213468000000</v>
      </c>
      <c r="P142" s="5">
        <v>181972833000</v>
      </c>
      <c r="Q142" s="5">
        <v>168672686000</v>
      </c>
      <c r="R142" s="5">
        <v>183772800000</v>
      </c>
      <c r="S142" s="5">
        <v>241075757000</v>
      </c>
      <c r="T142" s="5">
        <v>286070140000</v>
      </c>
      <c r="U142" s="5">
        <v>163033492000</v>
      </c>
      <c r="V142" s="5">
        <v>182768691000</v>
      </c>
      <c r="W142" s="5">
        <v>210349992000</v>
      </c>
      <c r="X142" s="5">
        <v>229539481000</v>
      </c>
      <c r="Y142" s="5">
        <v>326035263000</v>
      </c>
      <c r="Z142" s="5">
        <v>223998802000</v>
      </c>
    </row>
    <row r="143" spans="2:26" ht="15.5" x14ac:dyDescent="0.35">
      <c r="C143" t="s">
        <v>1991</v>
      </c>
      <c r="Q143" s="5">
        <v>-14748589000</v>
      </c>
      <c r="R143" s="5">
        <v>11485152000</v>
      </c>
      <c r="S143" s="5">
        <v>-11772901000</v>
      </c>
      <c r="T143" s="5">
        <v>23902345000</v>
      </c>
      <c r="U143" s="5">
        <v>21378180000</v>
      </c>
      <c r="V143" s="5">
        <v>-5616493000</v>
      </c>
      <c r="W143" s="5">
        <v>71526845000</v>
      </c>
      <c r="X143" s="5">
        <v>-90449960000</v>
      </c>
      <c r="Y143" s="5">
        <v>-34437728000</v>
      </c>
      <c r="Z143" s="5">
        <v>864659000</v>
      </c>
    </row>
    <row r="144" spans="2:26" ht="15.5" x14ac:dyDescent="0.35">
      <c r="C144" t="s">
        <v>593</v>
      </c>
      <c r="D144" s="5">
        <v>15108000000</v>
      </c>
      <c r="E144" s="5">
        <v>-154327000000</v>
      </c>
      <c r="F144" s="5">
        <v>-134249000000</v>
      </c>
      <c r="G144" s="5">
        <v>-95126000000</v>
      </c>
      <c r="I144" s="5">
        <v>-522748000000</v>
      </c>
      <c r="J144" s="5">
        <v>-834627000000</v>
      </c>
      <c r="K144" s="5">
        <v>-748898000000</v>
      </c>
      <c r="L144" s="5">
        <v>-1035764000000</v>
      </c>
      <c r="M144" s="5">
        <v>-1227909000000</v>
      </c>
      <c r="N144" s="5">
        <v>-1195316000000</v>
      </c>
      <c r="O144" s="5">
        <v>-616721000000</v>
      </c>
      <c r="P144" s="5">
        <v>-542907169000</v>
      </c>
      <c r="Q144" s="5">
        <v>-1147544131000</v>
      </c>
      <c r="R144" s="5">
        <v>-1544512150000</v>
      </c>
      <c r="S144" s="5">
        <v>-1343605458000</v>
      </c>
      <c r="T144" s="5">
        <v>-1661679902000</v>
      </c>
      <c r="U144" s="5">
        <v>-1611031641000</v>
      </c>
      <c r="V144" s="5">
        <v>-1250293208000</v>
      </c>
      <c r="W144" s="5">
        <v>-1060459123000</v>
      </c>
      <c r="X144" s="5">
        <v>-1347779756000</v>
      </c>
      <c r="Y144" s="5">
        <v>-1275265759000</v>
      </c>
      <c r="Z144" s="5">
        <v>-872915199000</v>
      </c>
    </row>
    <row r="145" spans="3:26" ht="15.5" x14ac:dyDescent="0.35">
      <c r="C145" t="s">
        <v>1537</v>
      </c>
      <c r="F145" s="5">
        <v>-1000000</v>
      </c>
      <c r="G145" s="5">
        <v>111570000000</v>
      </c>
      <c r="I145" s="5">
        <v>160784000000</v>
      </c>
      <c r="J145" s="5">
        <v>128303000000</v>
      </c>
      <c r="K145" s="5">
        <v>732169000000</v>
      </c>
    </row>
    <row r="146" spans="3:26" ht="15.5" x14ac:dyDescent="0.35">
      <c r="C146" t="s">
        <v>986</v>
      </c>
      <c r="D146" s="5">
        <v>-171391000000</v>
      </c>
      <c r="E146" s="5">
        <v>-175542000000</v>
      </c>
      <c r="F146" s="5">
        <v>-190258000000</v>
      </c>
      <c r="G146" s="5">
        <v>-208044000000</v>
      </c>
      <c r="I146" s="5">
        <v>-814397000000</v>
      </c>
      <c r="J146" s="5">
        <v>-1213687000000</v>
      </c>
      <c r="K146" s="5">
        <v>-1417997000000</v>
      </c>
      <c r="L146" s="5">
        <v>-1377071000000</v>
      </c>
      <c r="M146" s="5">
        <v>-1782312000000</v>
      </c>
      <c r="N146" s="5">
        <v>-2292863000000</v>
      </c>
      <c r="O146" s="5">
        <v>-3163479000000</v>
      </c>
      <c r="P146" s="5">
        <v>-961589989000</v>
      </c>
      <c r="Q146" s="5">
        <v>-510791869000</v>
      </c>
      <c r="R146" s="5">
        <v>-178424986000</v>
      </c>
      <c r="S146" s="5">
        <v>-684458377000</v>
      </c>
      <c r="T146" s="5">
        <v>-382919122000</v>
      </c>
      <c r="U146" s="5">
        <v>-340168567000</v>
      </c>
      <c r="V146" s="5">
        <v>-175074581000</v>
      </c>
      <c r="W146" s="5">
        <v>-34112642000</v>
      </c>
      <c r="X146" s="5">
        <v>-47622320000</v>
      </c>
      <c r="Y146" s="5">
        <v>-43087822000</v>
      </c>
      <c r="Z146" s="5">
        <v>-49114808000</v>
      </c>
    </row>
    <row r="147" spans="3:26" ht="15.5" x14ac:dyDescent="0.35">
      <c r="C147" t="s">
        <v>816</v>
      </c>
      <c r="D147" s="5">
        <v>25747000000</v>
      </c>
      <c r="E147" s="5">
        <v>-4515000000</v>
      </c>
      <c r="F147" s="5">
        <v>60636000000</v>
      </c>
      <c r="G147" s="5">
        <v>-86725000000</v>
      </c>
      <c r="I147" s="5">
        <v>-194853000000</v>
      </c>
      <c r="J147" s="5">
        <v>-135939000000</v>
      </c>
      <c r="K147" s="5">
        <v>69564000000</v>
      </c>
      <c r="L147" s="5">
        <v>53389000000</v>
      </c>
      <c r="M147" s="5">
        <v>-85697000000</v>
      </c>
      <c r="N147" s="5">
        <v>168345000000</v>
      </c>
      <c r="O147" s="5">
        <v>-42183000000</v>
      </c>
      <c r="P147" s="5">
        <v>35096472000</v>
      </c>
      <c r="Q147" s="5">
        <v>304937320000</v>
      </c>
      <c r="R147" s="5">
        <v>148344036000</v>
      </c>
      <c r="S147" s="5">
        <v>92639567000</v>
      </c>
      <c r="T147" s="5">
        <v>154633907000</v>
      </c>
      <c r="U147" s="5">
        <v>13263445000</v>
      </c>
      <c r="V147" s="5">
        <v>51615793000</v>
      </c>
      <c r="W147" s="5">
        <v>48311303000</v>
      </c>
    </row>
    <row r="148" spans="3:26" ht="15.5" x14ac:dyDescent="0.35">
      <c r="C148" t="s">
        <v>178</v>
      </c>
      <c r="D148" s="5">
        <v>-2323604000000</v>
      </c>
      <c r="E148" s="5">
        <v>-355017000000</v>
      </c>
      <c r="F148" s="5">
        <v>-654445000000</v>
      </c>
      <c r="G148" s="5">
        <v>-504930000000</v>
      </c>
      <c r="I148" s="5">
        <v>-1637708000000</v>
      </c>
      <c r="J148" s="5">
        <v>-6021842000000</v>
      </c>
      <c r="K148" s="5">
        <v>-3146132000000</v>
      </c>
      <c r="L148" s="5">
        <v>-2440997000000</v>
      </c>
      <c r="M148" s="5">
        <v>-5354353000000</v>
      </c>
      <c r="N148" s="5">
        <v>-6003870000000</v>
      </c>
      <c r="O148" s="5">
        <v>10284852000000</v>
      </c>
      <c r="P148" s="5">
        <v>-1064937730000</v>
      </c>
      <c r="Q148" s="5">
        <v>1548165096000</v>
      </c>
      <c r="R148" s="5">
        <v>-780378185000</v>
      </c>
      <c r="S148" s="5">
        <v>-2658247265000</v>
      </c>
      <c r="T148" s="5">
        <v>-2984492387000</v>
      </c>
      <c r="U148" s="5">
        <v>-2323590671000</v>
      </c>
      <c r="V148" s="5">
        <v>-1171111599000</v>
      </c>
      <c r="W148" s="5">
        <v>-409206585000</v>
      </c>
      <c r="X148" s="5">
        <v>-1334114101000</v>
      </c>
      <c r="Y148" s="5">
        <v>-1235627435000</v>
      </c>
      <c r="Z148" s="5">
        <v>-1176097019000</v>
      </c>
    </row>
    <row r="149" spans="3:26" ht="15.5" x14ac:dyDescent="0.35">
      <c r="C149" t="s">
        <v>179</v>
      </c>
      <c r="D149" s="5">
        <v>-336127000000</v>
      </c>
      <c r="E149" s="5">
        <v>-190904000000</v>
      </c>
      <c r="F149" s="5">
        <v>-546192000000</v>
      </c>
      <c r="G149" s="5">
        <v>-258615000000</v>
      </c>
      <c r="I149" s="5">
        <v>-1115495000000</v>
      </c>
      <c r="J149" s="5">
        <v>-1514291000000</v>
      </c>
      <c r="K149" s="5">
        <v>-1656184000000</v>
      </c>
      <c r="L149" s="5">
        <v>-566637000000</v>
      </c>
      <c r="M149" s="5">
        <v>-1854450000000</v>
      </c>
      <c r="N149" s="5">
        <v>-2251194000000</v>
      </c>
      <c r="O149" s="5">
        <v>-17160548000000</v>
      </c>
      <c r="P149" s="5">
        <v>-1789552350000</v>
      </c>
      <c r="Q149" s="5">
        <v>-3490036160000</v>
      </c>
      <c r="R149" s="5">
        <v>-5529206600000</v>
      </c>
      <c r="S149" s="5">
        <v>-5592270643000</v>
      </c>
      <c r="T149" s="5">
        <v>-2881221811000</v>
      </c>
      <c r="U149" s="5">
        <v>-2675188649000</v>
      </c>
      <c r="V149" s="5">
        <v>-4774273945000</v>
      </c>
      <c r="W149" s="5">
        <v>-4295179378000</v>
      </c>
      <c r="X149" s="5">
        <v>-1771239508000</v>
      </c>
      <c r="Y149" s="5">
        <v>-3347290902000</v>
      </c>
      <c r="Z149" s="5">
        <v>-527806832000</v>
      </c>
    </row>
    <row r="150" spans="3:26" ht="15.5" x14ac:dyDescent="0.35">
      <c r="C150" t="s">
        <v>1992</v>
      </c>
      <c r="D150" s="5">
        <v>-7572000000</v>
      </c>
      <c r="E150" s="5">
        <v>-192000000</v>
      </c>
      <c r="G150" s="5">
        <v>9602000000</v>
      </c>
      <c r="X150" s="5">
        <v>790000000000</v>
      </c>
      <c r="Y150" s="5">
        <v>-780139659000</v>
      </c>
    </row>
    <row r="151" spans="3:26" ht="15.5" x14ac:dyDescent="0.35">
      <c r="C151" t="s">
        <v>1993</v>
      </c>
    </row>
    <row r="152" spans="3:26" ht="15.5" x14ac:dyDescent="0.35">
      <c r="C152" t="s">
        <v>185</v>
      </c>
      <c r="D152" s="5">
        <v>-346063000000</v>
      </c>
      <c r="E152" s="5">
        <v>-187307000000</v>
      </c>
      <c r="F152" s="5">
        <v>-524191000000</v>
      </c>
      <c r="G152" s="5">
        <v>-252398000000</v>
      </c>
      <c r="I152" s="5">
        <v>-1104260000000</v>
      </c>
      <c r="J152" s="5">
        <v>-1464214000000</v>
      </c>
      <c r="K152" s="5">
        <v>-1746019000000</v>
      </c>
      <c r="L152" s="5">
        <v>-1838776000000</v>
      </c>
      <c r="M152" s="5">
        <v>-1738723000000</v>
      </c>
      <c r="N152" s="5">
        <v>-1279575000000</v>
      </c>
      <c r="O152" s="5">
        <v>-1639080000000</v>
      </c>
      <c r="P152" s="5">
        <v>-1790173160000</v>
      </c>
      <c r="Q152" s="5">
        <v>-3490943691000</v>
      </c>
      <c r="R152" s="5">
        <v>-5065208221000</v>
      </c>
      <c r="S152" s="5">
        <v>-5168034789000</v>
      </c>
      <c r="T152" s="5">
        <v>-2581061518000</v>
      </c>
      <c r="U152" s="5">
        <v>-2548758346000</v>
      </c>
      <c r="V152" s="5">
        <v>-3362686906000</v>
      </c>
      <c r="W152" s="5">
        <v>-4069138277000</v>
      </c>
      <c r="X152" s="5">
        <v>-3205014265000</v>
      </c>
      <c r="Y152" s="5">
        <v>-1125371497000</v>
      </c>
      <c r="Z152" s="5">
        <v>-561763758000</v>
      </c>
    </row>
    <row r="153" spans="3:26" ht="15.5" x14ac:dyDescent="0.35">
      <c r="C153" t="s">
        <v>1762</v>
      </c>
      <c r="D153" s="5">
        <v>16151000000</v>
      </c>
      <c r="E153" s="5">
        <v>2281000000</v>
      </c>
      <c r="F153" s="5">
        <v>33399000000</v>
      </c>
      <c r="G153" s="5">
        <v>-17447000000</v>
      </c>
      <c r="I153" s="5">
        <v>31042000000</v>
      </c>
      <c r="J153" s="5">
        <v>15085000000</v>
      </c>
      <c r="K153" s="5">
        <v>33220000000</v>
      </c>
      <c r="L153" s="5">
        <v>25374000000</v>
      </c>
      <c r="M153" s="5">
        <v>188073000000</v>
      </c>
      <c r="N153" s="5">
        <v>74249000000</v>
      </c>
      <c r="O153" s="5">
        <v>6708000000</v>
      </c>
      <c r="P153" s="5">
        <v>9725715000</v>
      </c>
      <c r="Q153" s="5">
        <v>11240046000</v>
      </c>
      <c r="R153" s="5">
        <v>12241805000</v>
      </c>
      <c r="S153" s="5">
        <v>299272000</v>
      </c>
      <c r="T153" s="5">
        <v>22758761000</v>
      </c>
      <c r="U153" s="5">
        <v>4595550000</v>
      </c>
      <c r="V153" s="5">
        <v>30271818000</v>
      </c>
      <c r="W153" s="5">
        <v>33670319000</v>
      </c>
      <c r="X153" s="5">
        <v>2262000000</v>
      </c>
      <c r="Y153" s="5">
        <v>1587000000</v>
      </c>
      <c r="Z153" s="5">
        <v>5783635000</v>
      </c>
    </row>
    <row r="154" spans="3:26" ht="15.5" x14ac:dyDescent="0.35">
      <c r="C154" t="s">
        <v>1994</v>
      </c>
      <c r="D154" s="5">
        <v>-329912000000</v>
      </c>
      <c r="E154" s="5">
        <v>-185026000000</v>
      </c>
      <c r="F154" s="5">
        <v>-490792000000</v>
      </c>
      <c r="G154" s="5">
        <v>-269845000000</v>
      </c>
      <c r="I154" s="5">
        <v>-1073218000000</v>
      </c>
      <c r="J154" s="5">
        <v>-1449129000000</v>
      </c>
      <c r="K154" s="5">
        <v>-1712799000000</v>
      </c>
      <c r="L154" s="5">
        <v>-1813402000000</v>
      </c>
      <c r="M154" s="5">
        <v>-1550650000000</v>
      </c>
      <c r="N154" s="5">
        <v>-1205326000000</v>
      </c>
      <c r="O154" s="5">
        <v>-1632372000000</v>
      </c>
      <c r="P154" s="5">
        <v>-1780447445000</v>
      </c>
      <c r="Q154" s="5">
        <v>-3479703645000</v>
      </c>
      <c r="R154" s="5">
        <v>-5052966416000</v>
      </c>
      <c r="S154" s="5">
        <v>-5167735517000</v>
      </c>
      <c r="T154" s="5">
        <v>-2558302757000</v>
      </c>
      <c r="U154" s="5">
        <v>-2544162796000</v>
      </c>
      <c r="V154" s="5">
        <v>-3332415088000</v>
      </c>
      <c r="W154" s="5">
        <v>-4035467958000</v>
      </c>
      <c r="X154" s="5">
        <v>-3202752265000</v>
      </c>
      <c r="Y154" s="5">
        <v>-1123784497000</v>
      </c>
      <c r="Z154" s="5">
        <v>-555980123000</v>
      </c>
    </row>
    <row r="155" spans="3:26" ht="15.5" x14ac:dyDescent="0.35">
      <c r="C155" t="s">
        <v>1805</v>
      </c>
      <c r="F155" s="5">
        <v>-36552000000</v>
      </c>
      <c r="G155" s="5">
        <v>-10860000000</v>
      </c>
      <c r="I155" s="5">
        <v>-47412000000</v>
      </c>
      <c r="J155" s="5">
        <v>-26379000000</v>
      </c>
      <c r="K155" s="5">
        <v>67541000000</v>
      </c>
      <c r="L155" s="5">
        <v>-16577000000</v>
      </c>
      <c r="M155" s="5">
        <v>-42879000000</v>
      </c>
      <c r="N155" s="5">
        <v>-3208000000</v>
      </c>
      <c r="O155" s="5">
        <v>-4755000000</v>
      </c>
    </row>
    <row r="156" spans="3:26" ht="15.5" x14ac:dyDescent="0.35">
      <c r="C156" t="s">
        <v>350</v>
      </c>
      <c r="F156" s="5">
        <v>-19959000000</v>
      </c>
      <c r="G156" s="5">
        <v>19227000000</v>
      </c>
      <c r="I156" s="5">
        <v>-1823000000</v>
      </c>
      <c r="J156" s="5">
        <v>-4116000000</v>
      </c>
      <c r="K156" s="5">
        <v>-4824000000</v>
      </c>
      <c r="L156" s="5">
        <v>-734000000</v>
      </c>
      <c r="M156" s="5">
        <v>-1868000000</v>
      </c>
      <c r="O156" s="5">
        <v>-2309000000</v>
      </c>
    </row>
    <row r="157" spans="3:26" ht="15.5" x14ac:dyDescent="0.35">
      <c r="C157" t="s">
        <v>708</v>
      </c>
      <c r="O157" s="5">
        <v>-15459602000000</v>
      </c>
      <c r="R157" s="5">
        <v>-422832696000</v>
      </c>
      <c r="U157" s="5">
        <v>-101596576000</v>
      </c>
      <c r="V157" s="5">
        <v>-1419273850000</v>
      </c>
    </row>
    <row r="158" spans="3:26" ht="15.5" x14ac:dyDescent="0.35">
      <c r="C158" t="s">
        <v>1965</v>
      </c>
      <c r="S158" s="5">
        <v>-55000000000</v>
      </c>
    </row>
    <row r="159" spans="3:26" ht="15.5" x14ac:dyDescent="0.35">
      <c r="C159" t="s">
        <v>1995</v>
      </c>
    </row>
    <row r="160" spans="3:26" ht="15.5" x14ac:dyDescent="0.35">
      <c r="C160" t="s">
        <v>353</v>
      </c>
      <c r="J160" s="5">
        <v>-22500000000</v>
      </c>
      <c r="O160" s="5">
        <v>-625000000</v>
      </c>
    </row>
    <row r="161" spans="3:26" ht="15.5" x14ac:dyDescent="0.35">
      <c r="C161" t="s">
        <v>1996</v>
      </c>
      <c r="U161" s="5">
        <v>-18750000000</v>
      </c>
    </row>
    <row r="162" spans="3:26" ht="15.5" x14ac:dyDescent="0.35">
      <c r="C162" t="s">
        <v>1997</v>
      </c>
      <c r="Q162" s="5">
        <v>-978012000</v>
      </c>
      <c r="R162" s="5">
        <v>-89848189000</v>
      </c>
      <c r="S162" s="5">
        <v>-450141500000</v>
      </c>
      <c r="T162" s="5">
        <v>-358870689000</v>
      </c>
      <c r="U162" s="5">
        <v>-129123976000</v>
      </c>
      <c r="V162" s="5">
        <v>-45216534000</v>
      </c>
      <c r="W162" s="5">
        <v>-121020429000</v>
      </c>
      <c r="X162" s="5">
        <v>-298063884000</v>
      </c>
      <c r="Y162" s="5">
        <v>-480320161000</v>
      </c>
    </row>
    <row r="163" spans="3:26" ht="15.5" x14ac:dyDescent="0.35">
      <c r="C163" t="s">
        <v>823</v>
      </c>
    </row>
    <row r="164" spans="3:26" ht="15.5" x14ac:dyDescent="0.35">
      <c r="C164" t="s">
        <v>1998</v>
      </c>
      <c r="P164" s="5">
        <v>-3119880000</v>
      </c>
      <c r="Q164" s="5">
        <v>-11976088000</v>
      </c>
      <c r="R164" s="5">
        <v>-14688648000</v>
      </c>
      <c r="S164" s="5">
        <v>-30773814000</v>
      </c>
      <c r="T164" s="5">
        <v>-28212733000</v>
      </c>
      <c r="U164" s="5">
        <v>-10432868000</v>
      </c>
      <c r="W164" s="5">
        <v>-4673150000</v>
      </c>
      <c r="X164" s="5">
        <v>-2748999000</v>
      </c>
      <c r="Y164" s="5">
        <v>-8956480000</v>
      </c>
      <c r="Z164" s="5">
        <v>-1065798000</v>
      </c>
    </row>
    <row r="165" spans="3:26" ht="15.5" x14ac:dyDescent="0.35">
      <c r="C165" t="s">
        <v>595</v>
      </c>
      <c r="D165" s="5">
        <v>-2397000000</v>
      </c>
      <c r="E165" s="5">
        <v>-3154000000</v>
      </c>
      <c r="F165" s="5">
        <v>-450000000</v>
      </c>
      <c r="G165" s="5">
        <v>-6813000000</v>
      </c>
      <c r="I165" s="5">
        <v>-7794000000</v>
      </c>
      <c r="J165" s="5">
        <v>-1147000000</v>
      </c>
      <c r="K165" s="5">
        <v>-6374000000</v>
      </c>
      <c r="L165" s="5">
        <v>-33397000000</v>
      </c>
      <c r="M165" s="5">
        <v>-5068000000</v>
      </c>
      <c r="N165" s="5">
        <v>-6413000000</v>
      </c>
      <c r="O165" s="5">
        <v>-2116000000</v>
      </c>
      <c r="P165" s="5">
        <v>-5985025000</v>
      </c>
      <c r="Q165" s="5">
        <v>-928415000</v>
      </c>
      <c r="R165" s="5">
        <v>-171812000</v>
      </c>
      <c r="S165" s="5">
        <v>-1070207000</v>
      </c>
      <c r="T165" s="5">
        <v>-984886000</v>
      </c>
      <c r="U165" s="5">
        <v>-6834879000</v>
      </c>
      <c r="W165" s="5">
        <v>-547257000</v>
      </c>
    </row>
    <row r="166" spans="3:26" ht="15.5" x14ac:dyDescent="0.35">
      <c r="C166" t="s">
        <v>1999</v>
      </c>
      <c r="D166" s="5">
        <v>3754000000</v>
      </c>
      <c r="E166" s="5">
        <v>-2532000000</v>
      </c>
      <c r="F166" s="5">
        <v>1561000000</v>
      </c>
      <c r="G166" s="5">
        <v>74000000</v>
      </c>
      <c r="I166" s="5">
        <v>14752000000</v>
      </c>
      <c r="J166" s="5">
        <v>-11020000000</v>
      </c>
      <c r="K166" s="5">
        <v>272000000</v>
      </c>
      <c r="L166" s="5">
        <v>1297473000000</v>
      </c>
      <c r="M166" s="5">
        <v>-253985000000</v>
      </c>
      <c r="N166" s="5">
        <v>-1036247000000</v>
      </c>
      <c r="O166" s="5">
        <v>-58769000000</v>
      </c>
      <c r="Q166" s="5">
        <v>3550000000</v>
      </c>
      <c r="R166" s="5">
        <v>14945463000</v>
      </c>
      <c r="S166" s="5">
        <v>90101698000</v>
      </c>
      <c r="T166" s="5">
        <v>15000000000</v>
      </c>
      <c r="U166" s="5">
        <v>124462998000</v>
      </c>
      <c r="V166" s="5">
        <v>15435302000</v>
      </c>
      <c r="W166" s="5">
        <v>-137000000000</v>
      </c>
      <c r="X166" s="5">
        <v>937567795000</v>
      </c>
      <c r="Y166" s="5">
        <v>-956067795000</v>
      </c>
      <c r="Z166" s="5">
        <v>27500000000</v>
      </c>
    </row>
    <row r="167" spans="3:26" ht="15.5" x14ac:dyDescent="0.35">
      <c r="C167" t="s">
        <v>2000</v>
      </c>
      <c r="R167" s="5">
        <v>15754598000</v>
      </c>
      <c r="S167" s="5">
        <v>12348697000</v>
      </c>
      <c r="T167" s="5">
        <v>12476204000</v>
      </c>
      <c r="U167" s="5">
        <v>11249448000</v>
      </c>
      <c r="V167" s="5">
        <v>7196225000</v>
      </c>
      <c r="W167" s="5">
        <v>3529416000</v>
      </c>
      <c r="X167" s="5">
        <v>4757845000</v>
      </c>
      <c r="Y167" s="5">
        <v>1977690000</v>
      </c>
      <c r="Z167" s="5">
        <v>1739089000</v>
      </c>
    </row>
    <row r="168" spans="3:26" ht="15.5" x14ac:dyDescent="0.35">
      <c r="C168" t="s">
        <v>116</v>
      </c>
    </row>
    <row r="169" spans="3:26" ht="15.5" x14ac:dyDescent="0.35">
      <c r="C169" t="s">
        <v>186</v>
      </c>
      <c r="D169" s="5">
        <v>-2323604000000</v>
      </c>
      <c r="E169" s="5">
        <v>-355017000000</v>
      </c>
      <c r="F169" s="5">
        <v>-654445000000</v>
      </c>
      <c r="G169" s="5">
        <v>-504930000000</v>
      </c>
      <c r="I169" s="5">
        <v>-1637708000000</v>
      </c>
      <c r="J169" s="5">
        <v>-6021842000000</v>
      </c>
      <c r="K169" s="5">
        <v>-3146132000000</v>
      </c>
      <c r="L169" s="5">
        <v>-2440997000000</v>
      </c>
      <c r="M169" s="5">
        <v>-5354353000000</v>
      </c>
      <c r="N169" s="5">
        <v>-6003870000000</v>
      </c>
      <c r="O169" s="5">
        <v>10284852000000</v>
      </c>
      <c r="P169" s="5">
        <v>-1064937730000</v>
      </c>
      <c r="Q169" s="5">
        <v>1548165096000</v>
      </c>
      <c r="R169" s="5">
        <v>-780378185000</v>
      </c>
      <c r="S169" s="5">
        <v>-2658247265000</v>
      </c>
      <c r="T169" s="5">
        <v>-2984492387000</v>
      </c>
      <c r="U169" s="5">
        <v>-2323590671000</v>
      </c>
      <c r="V169" s="5">
        <v>-1171111599000</v>
      </c>
      <c r="W169" s="5">
        <v>-409206585000</v>
      </c>
      <c r="X169" s="5">
        <v>-1334114101000</v>
      </c>
      <c r="Y169" s="5">
        <v>-1235627435000</v>
      </c>
      <c r="Z169" s="5">
        <v>-1176097019000</v>
      </c>
    </row>
    <row r="170" spans="3:26" ht="15.5" x14ac:dyDescent="0.35">
      <c r="C170" t="s">
        <v>997</v>
      </c>
      <c r="D170" s="5">
        <v>10051000000</v>
      </c>
      <c r="E170" s="5">
        <v>17679000000</v>
      </c>
      <c r="F170" s="5">
        <v>109131000000</v>
      </c>
      <c r="G170" s="5">
        <v>83401000000</v>
      </c>
      <c r="I170" s="5">
        <v>265551000000</v>
      </c>
      <c r="J170" s="5">
        <v>256763000000</v>
      </c>
      <c r="K170" s="5">
        <v>122253000000</v>
      </c>
      <c r="L170" s="5">
        <v>86904000000</v>
      </c>
      <c r="M170" s="5">
        <v>285675000000</v>
      </c>
      <c r="N170" s="5">
        <v>71919000000</v>
      </c>
    </row>
    <row r="171" spans="3:26" ht="15.5" x14ac:dyDescent="0.35">
      <c r="C171" t="s">
        <v>2001</v>
      </c>
      <c r="D171" s="5">
        <v>-10050000000</v>
      </c>
      <c r="E171" s="5">
        <v>-17777000000</v>
      </c>
      <c r="F171" s="5">
        <v>-113862000000</v>
      </c>
      <c r="G171" s="5">
        <v>-83160000000</v>
      </c>
      <c r="I171" s="5">
        <v>-270481000000</v>
      </c>
      <c r="J171" s="5">
        <v>-257283000000</v>
      </c>
      <c r="K171" s="5">
        <v>-123106000000</v>
      </c>
      <c r="L171" s="5">
        <v>-87484000000</v>
      </c>
      <c r="M171" s="5">
        <v>-288337000000</v>
      </c>
      <c r="N171" s="5">
        <v>-72593000000</v>
      </c>
    </row>
    <row r="172" spans="3:26" ht="15.5" x14ac:dyDescent="0.35">
      <c r="C172" t="s">
        <v>2002</v>
      </c>
    </row>
    <row r="173" spans="3:26" ht="15.5" x14ac:dyDescent="0.35">
      <c r="C173" t="s">
        <v>2003</v>
      </c>
      <c r="V173" s="5">
        <v>-1790930000</v>
      </c>
      <c r="W173" s="5">
        <v>-8946257000</v>
      </c>
      <c r="X173" s="5">
        <v>-23977527000</v>
      </c>
      <c r="Y173" s="5">
        <v>-29239096000</v>
      </c>
      <c r="Z173" s="5">
        <v>-30843134000</v>
      </c>
    </row>
    <row r="174" spans="3:26" ht="15.5" x14ac:dyDescent="0.35">
      <c r="C174" t="s">
        <v>608</v>
      </c>
      <c r="F174" s="5">
        <v>1000000000000</v>
      </c>
      <c r="I174" s="5">
        <v>1000000000000</v>
      </c>
      <c r="K174" s="5">
        <v>901425000000</v>
      </c>
      <c r="L174" s="5">
        <v>6894097000000</v>
      </c>
      <c r="M174" s="5">
        <v>497627000000</v>
      </c>
      <c r="N174" s="5">
        <v>1650000000000</v>
      </c>
      <c r="O174" s="5">
        <v>33214334000000</v>
      </c>
      <c r="P174" s="5">
        <v>4273688874000</v>
      </c>
      <c r="Q174" s="5">
        <v>3068142677000</v>
      </c>
      <c r="R174" s="5">
        <v>1812861839000</v>
      </c>
    </row>
    <row r="175" spans="3:26" ht="15.5" x14ac:dyDescent="0.35">
      <c r="C175" t="s">
        <v>2004</v>
      </c>
      <c r="F175" s="5">
        <v>500000000000</v>
      </c>
      <c r="I175" s="5">
        <v>500000000000</v>
      </c>
      <c r="L175" s="5">
        <v>2450000000000</v>
      </c>
      <c r="O175" s="5">
        <v>2000000000000</v>
      </c>
    </row>
    <row r="176" spans="3:26" ht="15.5" x14ac:dyDescent="0.35">
      <c r="C176" t="s">
        <v>2005</v>
      </c>
      <c r="D176" s="5">
        <v>-100000000000</v>
      </c>
      <c r="E176" s="5">
        <v>-100000000000</v>
      </c>
      <c r="F176" s="5">
        <v>-600000000000</v>
      </c>
      <c r="G176" s="5">
        <v>-100000000000</v>
      </c>
      <c r="I176" s="5">
        <v>-850000000000</v>
      </c>
      <c r="J176" s="5">
        <v>-200000000000</v>
      </c>
      <c r="K176" s="5">
        <v>-200000000000</v>
      </c>
      <c r="L176" s="5">
        <v>-1781235000000</v>
      </c>
      <c r="N176" s="5">
        <v>-218765000000</v>
      </c>
    </row>
    <row r="177" spans="3:26" ht="15.5" x14ac:dyDescent="0.35">
      <c r="C177" t="s">
        <v>721</v>
      </c>
      <c r="L177" s="5">
        <v>880400000000</v>
      </c>
      <c r="O177" s="5">
        <v>4078000000000</v>
      </c>
      <c r="Q177" s="5">
        <v>3000000000000</v>
      </c>
    </row>
    <row r="178" spans="3:26" ht="15.5" x14ac:dyDescent="0.35">
      <c r="C178" t="s">
        <v>2006</v>
      </c>
      <c r="M178" s="5">
        <v>3119909000000</v>
      </c>
    </row>
    <row r="179" spans="3:26" ht="15.5" x14ac:dyDescent="0.35">
      <c r="C179" t="s">
        <v>2007</v>
      </c>
      <c r="D179" s="5">
        <v>-1279800000000</v>
      </c>
      <c r="E179" s="5">
        <v>-233610000000</v>
      </c>
      <c r="F179" s="5">
        <v>-268785000000</v>
      </c>
      <c r="G179" s="5">
        <v>-415314000000</v>
      </c>
      <c r="I179" s="5">
        <v>-255271000000</v>
      </c>
      <c r="J179" s="5">
        <v>-1552593000000</v>
      </c>
      <c r="K179" s="5">
        <v>-1114003000000</v>
      </c>
      <c r="L179" s="5">
        <v>-420936000000</v>
      </c>
      <c r="M179" s="5">
        <v>-3613138000000</v>
      </c>
      <c r="N179" s="5">
        <v>-5383825000000</v>
      </c>
      <c r="O179" s="5">
        <v>12127738000000</v>
      </c>
      <c r="P179" s="5">
        <v>-60519014000</v>
      </c>
      <c r="Q179" s="5">
        <v>3465155726000</v>
      </c>
      <c r="R179" s="5">
        <v>1205459373000</v>
      </c>
      <c r="S179" s="5">
        <v>-356839827000</v>
      </c>
      <c r="T179" s="5">
        <v>-500189482000</v>
      </c>
      <c r="U179" s="5">
        <v>-69253017000</v>
      </c>
      <c r="V179" s="5">
        <v>829219649000</v>
      </c>
      <c r="W179" s="5">
        <v>1108152173000</v>
      </c>
      <c r="X179" s="5">
        <v>516561918000</v>
      </c>
      <c r="Y179" s="5">
        <v>-9089850000</v>
      </c>
      <c r="Z179" s="5">
        <v>-81505725000</v>
      </c>
    </row>
    <row r="180" spans="3:26" ht="15.5" x14ac:dyDescent="0.35">
      <c r="C180" t="s">
        <v>190</v>
      </c>
      <c r="D180" s="5">
        <v>-76257000000</v>
      </c>
      <c r="E180" s="5">
        <v>-121309000000</v>
      </c>
      <c r="F180" s="5">
        <v>-90131000000</v>
      </c>
      <c r="G180" s="5">
        <v>-82891000000</v>
      </c>
      <c r="I180" s="5">
        <v>-327424000000</v>
      </c>
      <c r="J180" s="5">
        <v>-479601000000</v>
      </c>
      <c r="K180" s="5">
        <v>-326837000000</v>
      </c>
      <c r="L180" s="5">
        <v>-465227000000</v>
      </c>
      <c r="M180" s="5">
        <v>-591022000000</v>
      </c>
      <c r="N180" s="5">
        <v>-364899000000</v>
      </c>
      <c r="O180" s="5">
        <v>-337938000000</v>
      </c>
      <c r="P180" s="5">
        <v>-174708585000</v>
      </c>
      <c r="Q180" s="5">
        <v>-92719869000</v>
      </c>
      <c r="R180" s="5">
        <v>-167333069000</v>
      </c>
      <c r="S180" s="5">
        <v>-65111499000</v>
      </c>
      <c r="T180" s="5">
        <v>-57760125000</v>
      </c>
      <c r="U180" s="5">
        <v>-42972596000</v>
      </c>
      <c r="V180" s="5">
        <v>-24288402000</v>
      </c>
      <c r="W180" s="5">
        <v>-32098302000</v>
      </c>
      <c r="X180" s="5">
        <v>-27151657000</v>
      </c>
      <c r="Y180" s="5">
        <v>-19844815000</v>
      </c>
      <c r="Z180" s="5">
        <v>-18002564000</v>
      </c>
    </row>
    <row r="181" spans="3:26" ht="15.5" x14ac:dyDescent="0.35">
      <c r="C181" t="s">
        <v>2008</v>
      </c>
      <c r="M181" s="5">
        <v>-14702000000</v>
      </c>
    </row>
    <row r="182" spans="3:26" ht="15.5" x14ac:dyDescent="0.35">
      <c r="C182" t="s">
        <v>766</v>
      </c>
      <c r="O182" s="5">
        <v>-260000000000</v>
      </c>
    </row>
    <row r="183" spans="3:26" ht="15.5" x14ac:dyDescent="0.35">
      <c r="C183" t="s">
        <v>2009</v>
      </c>
      <c r="X183" s="5">
        <v>-1829577344000</v>
      </c>
      <c r="Y183" s="5">
        <v>-1605792143000</v>
      </c>
      <c r="Z183" s="5">
        <v>-887711283000</v>
      </c>
    </row>
    <row r="184" spans="3:26" ht="15.5" x14ac:dyDescent="0.35">
      <c r="C184" t="s">
        <v>8</v>
      </c>
      <c r="D184" s="5">
        <v>-190848000000</v>
      </c>
      <c r="F184" s="5">
        <v>-1000000</v>
      </c>
      <c r="I184" s="5">
        <v>-648746000000</v>
      </c>
      <c r="J184" s="5">
        <v>-572043000000</v>
      </c>
      <c r="K184" s="5">
        <v>-1655385000000</v>
      </c>
      <c r="L184" s="5">
        <v>-1024054000000</v>
      </c>
      <c r="M184" s="5">
        <v>-1116928000000</v>
      </c>
      <c r="N184" s="5">
        <v>-239215000000</v>
      </c>
      <c r="O184" s="5">
        <v>-1231646000000</v>
      </c>
      <c r="P184" s="5">
        <v>-805678362000</v>
      </c>
      <c r="Q184" s="5">
        <v>-1808638483000</v>
      </c>
      <c r="R184" s="5">
        <v>-1808588162000</v>
      </c>
      <c r="S184" s="5">
        <v>-2226339939000</v>
      </c>
      <c r="T184" s="5">
        <v>-2416611132000</v>
      </c>
      <c r="U184" s="5">
        <v>-2181263329000</v>
      </c>
      <c r="V184" s="5">
        <v>-1962720885000</v>
      </c>
      <c r="W184" s="5">
        <v>-1472581786000</v>
      </c>
    </row>
    <row r="185" spans="3:26" ht="15.5" x14ac:dyDescent="0.35">
      <c r="C185" t="s">
        <v>291</v>
      </c>
      <c r="D185" s="5">
        <v>-62700000000</v>
      </c>
      <c r="F185" s="5">
        <v>53000000</v>
      </c>
      <c r="G185" s="5">
        <v>-2773000000</v>
      </c>
      <c r="I185" s="5">
        <v>-70448000000</v>
      </c>
      <c r="J185" s="5">
        <v>-53085000000</v>
      </c>
      <c r="K185" s="5">
        <v>-49054000000</v>
      </c>
      <c r="L185" s="5">
        <v>-40257000000</v>
      </c>
      <c r="M185" s="5">
        <v>-15901000000</v>
      </c>
      <c r="N185" s="5">
        <v>-15257000000</v>
      </c>
      <c r="O185" s="5">
        <v>-13302000000</v>
      </c>
      <c r="P185" s="5">
        <v>-21432488000</v>
      </c>
      <c r="Q185" s="5">
        <v>-15632278000</v>
      </c>
      <c r="R185" s="5">
        <v>-9916327000</v>
      </c>
      <c r="S185" s="5">
        <v>-9956000000</v>
      </c>
      <c r="T185" s="5">
        <v>-9931648000</v>
      </c>
      <c r="U185" s="5">
        <v>-30101729000</v>
      </c>
      <c r="V185" s="5">
        <v>-13321961000</v>
      </c>
      <c r="W185" s="5">
        <v>-12678670000</v>
      </c>
    </row>
    <row r="186" spans="3:26" ht="15.5" x14ac:dyDescent="0.35">
      <c r="C186" t="s">
        <v>956</v>
      </c>
      <c r="D186" s="5">
        <v>-253548000000</v>
      </c>
      <c r="F186" s="5">
        <v>52000000</v>
      </c>
      <c r="G186" s="5">
        <v>-2773000000</v>
      </c>
      <c r="I186" s="5">
        <v>-719194000000</v>
      </c>
      <c r="J186" s="5">
        <v>-625128000000</v>
      </c>
      <c r="K186" s="5">
        <v>-1704439000000</v>
      </c>
      <c r="L186" s="5">
        <v>-1064311000000</v>
      </c>
      <c r="M186" s="5">
        <v>-1132829000000</v>
      </c>
      <c r="N186" s="5">
        <v>-254472000000</v>
      </c>
      <c r="O186" s="5">
        <v>-1244948000000</v>
      </c>
      <c r="P186" s="5">
        <v>-827110850000</v>
      </c>
      <c r="Q186" s="5">
        <v>-1824270761000</v>
      </c>
      <c r="R186" s="5">
        <v>-1818504489000</v>
      </c>
      <c r="S186" s="5">
        <v>-2236295939000</v>
      </c>
      <c r="T186" s="5">
        <v>-2426542780000</v>
      </c>
      <c r="U186" s="5">
        <v>-2211365058000</v>
      </c>
      <c r="V186" s="5">
        <v>-1976042846000</v>
      </c>
      <c r="W186" s="5">
        <v>-1485260456000</v>
      </c>
      <c r="X186" s="5">
        <v>-1829577344000</v>
      </c>
      <c r="Y186" s="5">
        <v>-1605792143000</v>
      </c>
      <c r="Z186" s="5">
        <v>-887711283000</v>
      </c>
    </row>
    <row r="187" spans="3:26" ht="15.5" x14ac:dyDescent="0.35">
      <c r="C187" t="s">
        <v>1100</v>
      </c>
      <c r="D187" s="5">
        <v>-714000000000</v>
      </c>
      <c r="F187" s="5">
        <v>-290850000000</v>
      </c>
      <c r="I187" s="5">
        <v>-290850000000</v>
      </c>
      <c r="J187" s="5">
        <v>-3364000000000</v>
      </c>
      <c r="L187" s="5">
        <v>-3000000000000</v>
      </c>
    </row>
    <row r="188" spans="3:26" ht="15.5" x14ac:dyDescent="0.35">
      <c r="C188" t="s">
        <v>2010</v>
      </c>
      <c r="L188" s="5">
        <v>2563460000000</v>
      </c>
    </row>
    <row r="189" spans="3:26" ht="15.5" x14ac:dyDescent="0.35">
      <c r="C189" t="s">
        <v>2011</v>
      </c>
      <c r="L189" s="5">
        <v>-53403000000</v>
      </c>
    </row>
    <row r="190" spans="3:26" ht="15.5" x14ac:dyDescent="0.35">
      <c r="C190" t="s">
        <v>1192</v>
      </c>
      <c r="G190" s="5">
        <v>-4193000000</v>
      </c>
      <c r="I190" s="5">
        <v>-40039000000</v>
      </c>
      <c r="Y190" s="5">
        <v>-8157046000</v>
      </c>
      <c r="Z190" s="5">
        <v>-190515245000</v>
      </c>
    </row>
    <row r="191" spans="3:26" ht="15.5" x14ac:dyDescent="0.35">
      <c r="C191" t="s">
        <v>2012</v>
      </c>
      <c r="Y191" s="5">
        <v>409574750000</v>
      </c>
    </row>
    <row r="192" spans="3:26" ht="15.5" x14ac:dyDescent="0.35">
      <c r="C192" t="s">
        <v>1918</v>
      </c>
      <c r="P192" s="5">
        <v>-2599281000</v>
      </c>
    </row>
    <row r="193" spans="2:26" ht="15.5" x14ac:dyDescent="0.35">
      <c r="C193" t="s">
        <v>2013</v>
      </c>
      <c r="X193" s="5">
        <v>6052982000</v>
      </c>
      <c r="Y193" s="5">
        <v>-2318331000</v>
      </c>
      <c r="Z193" s="5">
        <v>1637798000</v>
      </c>
    </row>
    <row r="194" spans="2:26" ht="15.5" x14ac:dyDescent="0.35">
      <c r="C194" t="s">
        <v>195</v>
      </c>
      <c r="D194" s="5">
        <v>-1085392000000</v>
      </c>
      <c r="E194" s="5">
        <v>50529000000</v>
      </c>
      <c r="F194" s="5">
        <v>734510000000</v>
      </c>
      <c r="G194" s="5">
        <v>-147872000000</v>
      </c>
      <c r="I194" s="5">
        <v>971545000000</v>
      </c>
      <c r="J194" s="5">
        <v>-3292594000000</v>
      </c>
      <c r="K194" s="5">
        <v>943044000000</v>
      </c>
      <c r="L194" s="5">
        <v>3029895000000</v>
      </c>
      <c r="M194" s="5">
        <v>-314895000000</v>
      </c>
      <c r="N194" s="5">
        <v>-1032459000000</v>
      </c>
      <c r="O194" s="5">
        <v>-1266765000000</v>
      </c>
      <c r="P194" s="5">
        <v>1607970402000</v>
      </c>
      <c r="Q194" s="5">
        <v>803315745000</v>
      </c>
      <c r="R194" s="5">
        <v>-1129573809000</v>
      </c>
      <c r="S194" s="5">
        <v>-961931371000</v>
      </c>
      <c r="T194" s="5">
        <v>855456680000</v>
      </c>
      <c r="U194" s="5">
        <v>1048368175000</v>
      </c>
      <c r="V194" s="5">
        <v>-353520728000</v>
      </c>
      <c r="W194" s="5">
        <v>-288632641000</v>
      </c>
      <c r="X194" s="5">
        <v>254014669000</v>
      </c>
      <c r="Y194" s="5">
        <v>-336420686000</v>
      </c>
      <c r="Z194" s="5">
        <v>924403725000</v>
      </c>
    </row>
    <row r="195" spans="2:26" ht="15.5" x14ac:dyDescent="0.35">
      <c r="C195" t="s">
        <v>196</v>
      </c>
      <c r="E195" s="5">
        <v>4644221000000</v>
      </c>
      <c r="I195" s="5">
        <v>3659130000000</v>
      </c>
      <c r="J195" s="5">
        <v>6939841000000</v>
      </c>
      <c r="K195" s="5">
        <v>6007333000000</v>
      </c>
      <c r="L195" s="5">
        <v>2954992000000</v>
      </c>
      <c r="M195" s="5">
        <v>3269145000000</v>
      </c>
      <c r="N195" s="5">
        <v>3950448000000</v>
      </c>
      <c r="O195" s="5">
        <v>5245731000000</v>
      </c>
      <c r="P195" s="5">
        <v>3637760116000</v>
      </c>
      <c r="Q195" s="5">
        <v>2834444371000</v>
      </c>
      <c r="R195" s="5">
        <v>3964018180000</v>
      </c>
      <c r="S195" s="5">
        <v>4925949551000</v>
      </c>
      <c r="T195" s="5">
        <v>4070492871000</v>
      </c>
      <c r="U195" s="5">
        <v>3022124696000</v>
      </c>
      <c r="V195" s="5">
        <v>3375645424000</v>
      </c>
      <c r="W195" s="5">
        <v>3664278065000</v>
      </c>
      <c r="X195" s="5">
        <v>3410263396000</v>
      </c>
      <c r="Y195" s="5">
        <v>3746684082000</v>
      </c>
      <c r="Z195" s="5">
        <v>2822280357000</v>
      </c>
    </row>
    <row r="196" spans="2:26" ht="15.5" x14ac:dyDescent="0.35">
      <c r="C196" t="s">
        <v>1844</v>
      </c>
    </row>
    <row r="197" spans="2:26" ht="15.5" x14ac:dyDescent="0.35">
      <c r="C197" t="s">
        <v>383</v>
      </c>
      <c r="D197" s="5">
        <v>20652000000</v>
      </c>
      <c r="E197" s="5">
        <v>7147000000</v>
      </c>
      <c r="F197" s="5">
        <v>-6826000000</v>
      </c>
      <c r="G197" s="5">
        <v>18136000000</v>
      </c>
      <c r="I197" s="5">
        <v>13546000000</v>
      </c>
      <c r="J197" s="5">
        <v>11883000000</v>
      </c>
      <c r="K197" s="5">
        <v>-10536000000</v>
      </c>
      <c r="L197" s="5">
        <v>22446000000</v>
      </c>
      <c r="M197" s="5">
        <v>742000000</v>
      </c>
      <c r="N197" s="5">
        <v>13283000000</v>
      </c>
      <c r="O197" s="5">
        <v>-28518000000</v>
      </c>
    </row>
    <row r="198" spans="2:26" ht="15.5" x14ac:dyDescent="0.35">
      <c r="C198" t="s">
        <v>197</v>
      </c>
      <c r="D198" s="5">
        <v>-1064740000000</v>
      </c>
      <c r="E198" s="5">
        <v>4701897000000</v>
      </c>
      <c r="F198" s="5">
        <v>727684000000</v>
      </c>
      <c r="G198" s="5">
        <v>-129736000000</v>
      </c>
      <c r="I198" s="5">
        <v>4644221000000</v>
      </c>
      <c r="J198" s="5">
        <v>3659130000000</v>
      </c>
      <c r="K198" s="5">
        <v>6939841000000</v>
      </c>
      <c r="L198" s="5">
        <v>6007333000000</v>
      </c>
      <c r="M198" s="5">
        <v>2954992000000</v>
      </c>
      <c r="N198" s="5">
        <v>2931272000000</v>
      </c>
      <c r="O198" s="5">
        <v>3950448000000</v>
      </c>
      <c r="P198" s="5">
        <v>5245730518000</v>
      </c>
      <c r="Q198" s="5">
        <v>3637760116000</v>
      </c>
      <c r="R198" s="5">
        <v>2834444371000</v>
      </c>
      <c r="S198" s="5">
        <v>3964018180000</v>
      </c>
      <c r="T198" s="5">
        <v>4925949551000</v>
      </c>
      <c r="U198" s="5">
        <v>4070492871000</v>
      </c>
      <c r="V198" s="5">
        <v>3022124696000</v>
      </c>
      <c r="W198" s="5">
        <v>3375645424000</v>
      </c>
      <c r="X198" s="5">
        <v>3664278065000</v>
      </c>
      <c r="Y198" s="5">
        <v>3410263396000</v>
      </c>
      <c r="Z198" s="5">
        <v>3746684082000</v>
      </c>
    </row>
    <row r="200" spans="2:26" ht="15.5" x14ac:dyDescent="0.35">
      <c r="B200" t="s">
        <v>198</v>
      </c>
      <c r="C200" t="s">
        <v>12</v>
      </c>
      <c r="D200" s="5">
        <v>6750000000</v>
      </c>
      <c r="E200" s="5">
        <v>6750000000</v>
      </c>
      <c r="F200" s="5">
        <v>6750000000</v>
      </c>
      <c r="G200" s="5">
        <v>6750000000</v>
      </c>
      <c r="I200" s="5">
        <v>6750000000</v>
      </c>
      <c r="J200" s="5">
        <v>6750000000</v>
      </c>
      <c r="K200" s="5">
        <v>6750000000</v>
      </c>
      <c r="L200" s="5">
        <v>6750000000</v>
      </c>
      <c r="M200" s="5">
        <v>5930000000</v>
      </c>
      <c r="N200" s="5">
        <v>5930000000</v>
      </c>
      <c r="O200" s="5">
        <v>5930000000</v>
      </c>
      <c r="P200" s="5">
        <v>5930000000</v>
      </c>
      <c r="Q200" s="5">
        <v>5930000000</v>
      </c>
      <c r="R200" s="5">
        <v>5930000000</v>
      </c>
      <c r="S200" s="5">
        <v>5930000000</v>
      </c>
      <c r="T200" s="5">
        <v>5930000000</v>
      </c>
      <c r="U200" s="5">
        <v>5930000000</v>
      </c>
      <c r="V200" s="5">
        <v>5930000000</v>
      </c>
      <c r="W200" s="5">
        <v>5930000000</v>
      </c>
      <c r="X200" s="5">
        <v>5930000000</v>
      </c>
      <c r="Y200" s="5">
        <v>5930000000</v>
      </c>
      <c r="Z200" s="5">
        <v>5930000000</v>
      </c>
    </row>
    <row r="201" spans="2:26" ht="15.5" x14ac:dyDescent="0.35">
      <c r="C201" t="s">
        <v>199</v>
      </c>
      <c r="D201" s="6">
        <v>21.91</v>
      </c>
      <c r="E201" s="6">
        <v>11.9</v>
      </c>
      <c r="F201" s="6">
        <v>11.26</v>
      </c>
      <c r="G201" s="6">
        <v>11.09</v>
      </c>
    </row>
    <row r="202" spans="2:26" ht="15.5" x14ac:dyDescent="0.35">
      <c r="C202" t="s">
        <v>200</v>
      </c>
      <c r="D202" s="6">
        <v>64.58</v>
      </c>
      <c r="E202" s="6">
        <v>206.72</v>
      </c>
      <c r="F202" s="6">
        <v>234.46</v>
      </c>
      <c r="G202" s="6">
        <v>256.08999999999997</v>
      </c>
    </row>
    <row r="203" spans="2:26" ht="15.5" x14ac:dyDescent="0.35">
      <c r="C203" t="s">
        <v>69</v>
      </c>
      <c r="D203" s="6">
        <v>1.02</v>
      </c>
      <c r="E203" s="5">
        <v>2</v>
      </c>
      <c r="F203" s="6">
        <v>1.79</v>
      </c>
      <c r="G203" s="6">
        <v>1.98</v>
      </c>
    </row>
    <row r="204" spans="2:26" ht="15.5" x14ac:dyDescent="0.35">
      <c r="C204" t="s">
        <v>201</v>
      </c>
      <c r="D204" s="5">
        <v>1369140000000</v>
      </c>
      <c r="E204" s="6">
        <v>1061630000000.0001</v>
      </c>
      <c r="F204" s="5">
        <v>1209440000000</v>
      </c>
      <c r="G204" s="5">
        <v>1184170000000</v>
      </c>
    </row>
    <row r="205" spans="2:26" ht="15.5" x14ac:dyDescent="0.35">
      <c r="C205" t="s">
        <v>202</v>
      </c>
      <c r="D205" s="6">
        <v>2E-3</v>
      </c>
      <c r="E205" s="6">
        <v>1.1000000000000001E-3</v>
      </c>
      <c r="F205" s="6">
        <v>1E-3</v>
      </c>
      <c r="G205" s="6">
        <v>1E-3</v>
      </c>
    </row>
    <row r="206" spans="2:26" ht="15.5" x14ac:dyDescent="0.35">
      <c r="C206" t="s">
        <v>203</v>
      </c>
      <c r="D206" s="6">
        <v>3.4000000000000002E-3</v>
      </c>
      <c r="E206" s="6">
        <v>1.8E-3</v>
      </c>
      <c r="F206" s="6">
        <v>1.7000000000000001E-3</v>
      </c>
      <c r="G206" s="6">
        <v>1.7000000000000001E-3</v>
      </c>
    </row>
    <row r="207" spans="2:26" ht="15.5" x14ac:dyDescent="0.35">
      <c r="C207" t="s">
        <v>204</v>
      </c>
      <c r="D207" s="6">
        <v>5.7999999999999996E-3</v>
      </c>
      <c r="E207" s="6">
        <v>4.5999999999999999E-3</v>
      </c>
      <c r="F207" s="6">
        <v>6.0000000000000001E-3</v>
      </c>
      <c r="G207" s="6">
        <v>6.1999999999999998E-3</v>
      </c>
    </row>
    <row r="208" spans="2:26" ht="15.5" x14ac:dyDescent="0.35">
      <c r="C208" t="s">
        <v>205</v>
      </c>
      <c r="D208" s="6">
        <v>2.15</v>
      </c>
      <c r="E208" s="6">
        <v>1.61</v>
      </c>
      <c r="F208" s="6">
        <v>1.87</v>
      </c>
      <c r="G208" s="6">
        <v>1.84</v>
      </c>
    </row>
    <row r="209" spans="3:26" ht="15.5" x14ac:dyDescent="0.35">
      <c r="C209" t="s">
        <v>206</v>
      </c>
      <c r="D209" s="5">
        <v>47879000000000</v>
      </c>
      <c r="E209" s="5">
        <v>47792000000000</v>
      </c>
      <c r="F209" s="5">
        <v>47720000000000</v>
      </c>
      <c r="G209" s="5">
        <v>47745000000000</v>
      </c>
    </row>
    <row r="210" spans="3:26" ht="15.5" x14ac:dyDescent="0.35">
      <c r="C210" t="s">
        <v>207</v>
      </c>
      <c r="D210" s="6">
        <v>0.22</v>
      </c>
      <c r="E210" s="6">
        <v>0.38</v>
      </c>
      <c r="F210" s="6">
        <v>0.41</v>
      </c>
      <c r="G210" s="6">
        <v>0.44</v>
      </c>
    </row>
    <row r="211" spans="3:26" ht="15.5" x14ac:dyDescent="0.35">
      <c r="C211" t="s">
        <v>208</v>
      </c>
      <c r="D211" s="6">
        <v>6470.03</v>
      </c>
      <c r="E211" s="6">
        <v>6449.98</v>
      </c>
      <c r="F211" s="6">
        <v>6437.66</v>
      </c>
      <c r="G211" s="6">
        <v>6403.45</v>
      </c>
    </row>
    <row r="212" spans="3:26" ht="15.5" x14ac:dyDescent="0.35">
      <c r="C212" t="s">
        <v>209</v>
      </c>
      <c r="D212" s="6">
        <v>0.24</v>
      </c>
      <c r="E212" s="6">
        <v>0.41</v>
      </c>
      <c r="F212" s="6">
        <v>0.45</v>
      </c>
      <c r="G212" s="6">
        <v>0.48</v>
      </c>
    </row>
    <row r="213" spans="3:26" ht="15.5" x14ac:dyDescent="0.35">
      <c r="C213" t="s">
        <v>210</v>
      </c>
      <c r="D213" s="6">
        <v>5968.72</v>
      </c>
      <c r="E213" s="6">
        <v>5949.06</v>
      </c>
      <c r="F213" s="6">
        <v>5931.54</v>
      </c>
      <c r="G213" s="6">
        <v>5895.31</v>
      </c>
    </row>
    <row r="214" spans="3:26" ht="15.5" x14ac:dyDescent="0.35">
      <c r="C214" t="s">
        <v>211</v>
      </c>
      <c r="D214" s="5">
        <v>3448000000000</v>
      </c>
      <c r="E214" s="5">
        <v>4070000000000</v>
      </c>
      <c r="F214" s="5">
        <v>4247000000000</v>
      </c>
      <c r="G214" s="5">
        <v>4385000000000</v>
      </c>
    </row>
    <row r="215" spans="3:26" ht="15.5" x14ac:dyDescent="0.35">
      <c r="C215" t="s">
        <v>212</v>
      </c>
      <c r="D215" s="5">
        <v>3625000000000</v>
      </c>
      <c r="E215" s="5">
        <v>4962000000000</v>
      </c>
      <c r="F215" s="5">
        <v>4981000000000</v>
      </c>
      <c r="G215" s="5">
        <v>5240000000000</v>
      </c>
    </row>
    <row r="216" spans="3:26" ht="15.5" x14ac:dyDescent="0.35">
      <c r="C216" t="s">
        <v>213</v>
      </c>
      <c r="D216" s="5">
        <v>43683000000000</v>
      </c>
      <c r="E216" s="5">
        <v>43547000000000</v>
      </c>
      <c r="F216" s="5">
        <v>43464000000000</v>
      </c>
      <c r="G216" s="5">
        <v>43233000000000</v>
      </c>
    </row>
    <row r="217" spans="3:26" ht="15.5" x14ac:dyDescent="0.35">
      <c r="C217" t="s">
        <v>24</v>
      </c>
      <c r="D217" s="5">
        <v>7073000000000</v>
      </c>
      <c r="E217" s="5">
        <v>9032000000000</v>
      </c>
      <c r="F217" s="5">
        <v>9228000000000</v>
      </c>
      <c r="G217" s="5">
        <v>9625000000000</v>
      </c>
    </row>
    <row r="218" spans="3:26" ht="15.5" x14ac:dyDescent="0.35">
      <c r="C218" t="s">
        <v>21</v>
      </c>
      <c r="D218" s="5">
        <v>3436000000000</v>
      </c>
      <c r="E218" s="5">
        <v>4331000000000</v>
      </c>
      <c r="F218" s="5">
        <v>4584000000000</v>
      </c>
      <c r="G218" s="5">
        <v>5708000000000</v>
      </c>
    </row>
    <row r="219" spans="3:26" ht="15.5" x14ac:dyDescent="0.35">
      <c r="C219" t="s">
        <v>214</v>
      </c>
      <c r="D219" s="5">
        <v>841000000000</v>
      </c>
      <c r="E219" s="5">
        <v>2122000000000</v>
      </c>
      <c r="F219" s="5">
        <v>1593000000000</v>
      </c>
      <c r="G219" s="5">
        <v>1917000000000</v>
      </c>
    </row>
    <row r="220" spans="3:26" ht="15.5" x14ac:dyDescent="0.35">
      <c r="C220" t="s">
        <v>215</v>
      </c>
      <c r="D220" s="5">
        <v>1574000000000</v>
      </c>
      <c r="E220" s="5">
        <v>596000000000</v>
      </c>
      <c r="F220" s="5">
        <v>1935000000000</v>
      </c>
      <c r="G220" s="5">
        <v>616000000000</v>
      </c>
    </row>
    <row r="221" spans="3:26" ht="15.5" x14ac:dyDescent="0.35">
      <c r="C221" t="s">
        <v>216</v>
      </c>
      <c r="D221" s="5">
        <v>-348000000000</v>
      </c>
      <c r="E221" s="5">
        <v>-190000000000</v>
      </c>
      <c r="F221" s="5">
        <v>-545000000000</v>
      </c>
      <c r="G221" s="5">
        <v>-240000000000</v>
      </c>
    </row>
    <row r="222" spans="3:26" ht="15.5" x14ac:dyDescent="0.35">
      <c r="C222" t="s">
        <v>13</v>
      </c>
      <c r="D222" s="5">
        <v>1226000000000</v>
      </c>
      <c r="E222" s="5">
        <v>406000000000</v>
      </c>
      <c r="F222" s="5">
        <v>1391000000000</v>
      </c>
      <c r="G222" s="5">
        <v>376000000000</v>
      </c>
    </row>
    <row r="223" spans="3:26" ht="15.5" x14ac:dyDescent="0.35">
      <c r="C223" t="s">
        <v>16</v>
      </c>
      <c r="D223" s="6">
        <v>181.57</v>
      </c>
      <c r="E223" s="6">
        <v>60.13</v>
      </c>
      <c r="F223" s="6">
        <v>205.96</v>
      </c>
      <c r="G223" s="6">
        <v>55.64</v>
      </c>
    </row>
    <row r="224" spans="3:26" ht="15.5" x14ac:dyDescent="0.35">
      <c r="C224" t="s">
        <v>54</v>
      </c>
      <c r="I224" s="6">
        <v>28.27</v>
      </c>
      <c r="J224" s="6">
        <v>106.61</v>
      </c>
      <c r="K224" s="6">
        <v>321.48</v>
      </c>
      <c r="L224" s="6">
        <v>350.27</v>
      </c>
      <c r="M224" s="6">
        <v>345.05</v>
      </c>
      <c r="N224" s="6">
        <v>470.76</v>
      </c>
      <c r="O224" s="6">
        <v>403.29</v>
      </c>
      <c r="P224" s="6">
        <v>519.11</v>
      </c>
      <c r="Q224" s="6">
        <v>339.54</v>
      </c>
      <c r="R224" s="6">
        <v>762.3</v>
      </c>
      <c r="S224" s="6">
        <v>762.28</v>
      </c>
      <c r="T224" s="6">
        <v>938.35</v>
      </c>
      <c r="U224" s="6">
        <v>905.37</v>
      </c>
      <c r="V224" s="6">
        <v>817.2</v>
      </c>
      <c r="W224" s="6">
        <v>661.79</v>
      </c>
      <c r="X224" s="6">
        <v>616.89</v>
      </c>
      <c r="Y224" s="6">
        <v>565.24</v>
      </c>
      <c r="Z224" s="6">
        <v>428.89</v>
      </c>
    </row>
    <row r="225" spans="3:26" ht="15.5" x14ac:dyDescent="0.35">
      <c r="C225" t="s">
        <v>68</v>
      </c>
      <c r="I225" s="6">
        <v>93.39</v>
      </c>
      <c r="J225" s="6">
        <v>30.86</v>
      </c>
      <c r="K225" s="6">
        <v>19.91</v>
      </c>
      <c r="L225" s="6">
        <v>18.77</v>
      </c>
      <c r="M225" s="6">
        <v>21.01</v>
      </c>
      <c r="N225" s="6">
        <v>26.39</v>
      </c>
      <c r="O225" s="6">
        <v>29.76</v>
      </c>
      <c r="P225" s="6">
        <v>22.15</v>
      </c>
      <c r="Q225" s="6">
        <v>29.16</v>
      </c>
      <c r="R225" s="6">
        <v>12.04</v>
      </c>
      <c r="S225" s="6">
        <v>14.96</v>
      </c>
      <c r="T225" s="6">
        <v>17.260000000000002</v>
      </c>
      <c r="U225" s="6">
        <v>15.63</v>
      </c>
      <c r="V225" s="6">
        <v>19.399999999999999</v>
      </c>
      <c r="W225" s="6">
        <v>17.3</v>
      </c>
      <c r="X225" s="6">
        <v>15.32</v>
      </c>
      <c r="Y225" s="6">
        <v>13.36</v>
      </c>
      <c r="Z225" s="6">
        <v>9.73</v>
      </c>
    </row>
    <row r="226" spans="3:26" ht="15.5" x14ac:dyDescent="0.35">
      <c r="C226" t="s">
        <v>71</v>
      </c>
      <c r="I226" s="6">
        <v>0.51</v>
      </c>
      <c r="J226" s="6">
        <v>0.61</v>
      </c>
      <c r="K226" s="6">
        <v>1.1200000000000001</v>
      </c>
      <c r="L226" s="6">
        <v>1.22</v>
      </c>
      <c r="M226" s="6">
        <v>1.17</v>
      </c>
      <c r="N226" s="6">
        <v>2.1</v>
      </c>
      <c r="O226" s="6">
        <v>1.76</v>
      </c>
      <c r="P226" s="6">
        <v>2.2200000000000002</v>
      </c>
      <c r="Q226" s="6">
        <v>2.11</v>
      </c>
      <c r="R226" s="6">
        <v>2.08</v>
      </c>
      <c r="S226" s="6">
        <v>2.5099999999999998</v>
      </c>
      <c r="T226" s="6">
        <v>3.56</v>
      </c>
      <c r="U226" s="6">
        <v>3.43</v>
      </c>
      <c r="V226" s="6">
        <v>4.8</v>
      </c>
      <c r="W226" s="6">
        <v>4.1500000000000004</v>
      </c>
      <c r="X226" s="6">
        <v>3.91</v>
      </c>
      <c r="Y226" s="6">
        <v>3.11</v>
      </c>
      <c r="Z226" s="6">
        <v>2.0299999999999998</v>
      </c>
    </row>
    <row r="227" spans="3:26" ht="15.5" x14ac:dyDescent="0.35">
      <c r="C227" t="s">
        <v>217</v>
      </c>
      <c r="I227" s="5">
        <v>4493550000000</v>
      </c>
      <c r="J227" s="5">
        <v>5493700000000</v>
      </c>
      <c r="K227" s="5">
        <v>7782030000000</v>
      </c>
      <c r="L227" s="5">
        <v>7946690000000</v>
      </c>
      <c r="M227" s="5">
        <v>8631270000000</v>
      </c>
      <c r="O227" s="6">
        <v>8698610000000.001</v>
      </c>
      <c r="P227" s="5">
        <v>8085030000000</v>
      </c>
    </row>
    <row r="228" spans="3:26" ht="15.5" x14ac:dyDescent="0.35">
      <c r="C228" t="s">
        <v>218</v>
      </c>
      <c r="I228" s="6">
        <v>2.5000000000000001E-3</v>
      </c>
      <c r="J228" s="6">
        <v>9.300000000000001E-3</v>
      </c>
      <c r="K228" s="6">
        <v>2.6499999999999999E-2</v>
      </c>
      <c r="L228" s="6">
        <v>2.8500000000000001E-2</v>
      </c>
      <c r="M228" s="6">
        <v>2.5000000000000001E-2</v>
      </c>
      <c r="N228" s="6">
        <v>3.5799999999999998E-2</v>
      </c>
      <c r="O228" s="6">
        <v>0.03</v>
      </c>
      <c r="P228" s="6">
        <v>6.0199999999999997E-2</v>
      </c>
      <c r="Q228" s="6">
        <v>4.1100000000000005E-2</v>
      </c>
      <c r="R228" s="6">
        <v>0.10220000000000001</v>
      </c>
      <c r="S228" s="6">
        <v>0.11849999999999999</v>
      </c>
      <c r="T228" s="6">
        <v>0.16219999999999998</v>
      </c>
      <c r="U228" s="6">
        <v>0.1744</v>
      </c>
      <c r="V228" s="6">
        <v>0.18239999999999998</v>
      </c>
      <c r="W228" s="6">
        <v>0.19969999999999999</v>
      </c>
      <c r="X228" s="6">
        <v>0.2351</v>
      </c>
      <c r="Y228" s="6">
        <v>0.25890000000000002</v>
      </c>
      <c r="Z228" s="6">
        <v>0.23989999999999997</v>
      </c>
    </row>
    <row r="229" spans="3:26" ht="15.5" x14ac:dyDescent="0.35">
      <c r="C229" t="s">
        <v>219</v>
      </c>
      <c r="I229" s="6">
        <v>4.4000000000000003E-3</v>
      </c>
      <c r="J229" s="6">
        <v>1.6399999999999998E-2</v>
      </c>
      <c r="K229" s="6">
        <v>5.0199999999999995E-2</v>
      </c>
      <c r="L229" s="6">
        <v>5.5300000000000002E-2</v>
      </c>
      <c r="M229" s="6">
        <v>5.3099999999999994E-2</v>
      </c>
      <c r="N229" s="6">
        <v>8.1699999999999995E-2</v>
      </c>
      <c r="O229" s="6">
        <v>7.4099999999999999E-2</v>
      </c>
      <c r="P229" s="6">
        <v>9.8699999999999996E-2</v>
      </c>
      <c r="Q229" s="6">
        <v>6.9699999999999998E-2</v>
      </c>
      <c r="R229" s="6">
        <v>0.15570000000000001</v>
      </c>
      <c r="S229" s="6">
        <v>0.1711</v>
      </c>
      <c r="T229" s="6">
        <v>0.23149999999999998</v>
      </c>
      <c r="U229" s="6">
        <v>0.25719999999999998</v>
      </c>
      <c r="V229" s="6">
        <v>0.27940000000000004</v>
      </c>
      <c r="W229" s="6">
        <v>0.27140000000000003</v>
      </c>
      <c r="X229" s="6">
        <v>0.30480000000000002</v>
      </c>
      <c r="Y229" s="6">
        <v>0.32880000000000004</v>
      </c>
      <c r="Z229" s="6">
        <v>0.31530000000000002</v>
      </c>
    </row>
    <row r="230" spans="3:26" ht="15.5" x14ac:dyDescent="0.35">
      <c r="C230" t="s">
        <v>220</v>
      </c>
      <c r="I230" s="6">
        <v>2.0099999999999996E-2</v>
      </c>
      <c r="J230" s="6">
        <v>3.4000000000000002E-2</v>
      </c>
      <c r="K230" s="6">
        <v>6.6400000000000001E-2</v>
      </c>
      <c r="L230" s="6">
        <v>6.7500000000000004E-2</v>
      </c>
      <c r="M230" s="6">
        <v>7.7899999999999997E-2</v>
      </c>
      <c r="N230" s="6">
        <v>8.43E-2</v>
      </c>
      <c r="O230" s="6">
        <v>0.1119</v>
      </c>
      <c r="P230" s="6">
        <v>0.1174</v>
      </c>
      <c r="Q230" s="6">
        <v>8.77E-2</v>
      </c>
      <c r="R230" s="6">
        <v>0.15460000000000002</v>
      </c>
      <c r="S230" s="6">
        <v>0.19620000000000001</v>
      </c>
      <c r="T230" s="6">
        <v>0.26239999999999997</v>
      </c>
      <c r="U230" s="6">
        <v>0.29899999999999999</v>
      </c>
      <c r="V230" s="6">
        <v>0.32090000000000002</v>
      </c>
      <c r="W230" s="6">
        <v>0.3281</v>
      </c>
      <c r="X230" s="6">
        <v>0.37880000000000003</v>
      </c>
      <c r="Y230" s="6">
        <v>0.4531</v>
      </c>
      <c r="Z230" s="6">
        <v>0.79579999999999995</v>
      </c>
    </row>
    <row r="231" spans="3:26" ht="15.5" x14ac:dyDescent="0.35">
      <c r="C231" t="s">
        <v>221</v>
      </c>
      <c r="I231" s="6">
        <v>1.52</v>
      </c>
      <c r="J231" s="6">
        <v>1.83</v>
      </c>
      <c r="K231" s="6">
        <v>3.24</v>
      </c>
      <c r="L231" s="6">
        <v>3.24</v>
      </c>
      <c r="M231" s="6">
        <v>2.88</v>
      </c>
      <c r="N231" s="6">
        <v>2.4300000000000002</v>
      </c>
      <c r="O231" s="6">
        <v>1.93</v>
      </c>
      <c r="P231" s="6">
        <v>5.09</v>
      </c>
      <c r="Q231" s="6">
        <v>4.42</v>
      </c>
      <c r="R231" s="6">
        <v>14.38</v>
      </c>
      <c r="S231" s="6">
        <v>16.07</v>
      </c>
      <c r="T231" s="6">
        <v>18.690000000000001</v>
      </c>
      <c r="U231" s="6">
        <v>20.76</v>
      </c>
      <c r="V231" s="6">
        <v>58.99</v>
      </c>
      <c r="W231" s="6">
        <v>177.25</v>
      </c>
      <c r="X231" s="6">
        <v>171.98</v>
      </c>
      <c r="Y231" s="6">
        <v>213.31</v>
      </c>
      <c r="Z231" s="6">
        <v>129.32</v>
      </c>
    </row>
    <row r="232" spans="3:26" ht="15.5" x14ac:dyDescent="0.35">
      <c r="C232" t="s">
        <v>65</v>
      </c>
      <c r="I232" s="6">
        <v>0.41</v>
      </c>
      <c r="J232" s="6">
        <v>0.51</v>
      </c>
      <c r="K232" s="5">
        <v>1</v>
      </c>
      <c r="L232" s="6">
        <v>1.04</v>
      </c>
      <c r="M232" s="6">
        <v>1.1200000000000001</v>
      </c>
      <c r="N232" s="6">
        <v>2.16</v>
      </c>
      <c r="O232" s="6">
        <v>2.21</v>
      </c>
      <c r="P232" s="6">
        <v>2.19</v>
      </c>
      <c r="Q232" s="6">
        <v>2.0299999999999998</v>
      </c>
      <c r="R232" s="6">
        <v>1.87</v>
      </c>
      <c r="S232" s="6">
        <v>2.56</v>
      </c>
      <c r="T232" s="5">
        <v>4</v>
      </c>
      <c r="U232" s="6">
        <v>4.0199999999999996</v>
      </c>
      <c r="V232" s="6">
        <v>5.42</v>
      </c>
      <c r="W232" s="6">
        <v>4.7</v>
      </c>
      <c r="X232" s="6">
        <v>4.67</v>
      </c>
      <c r="Y232" s="6">
        <v>4.3899999999999997</v>
      </c>
      <c r="Z232" s="6">
        <v>3.07</v>
      </c>
    </row>
    <row r="233" spans="3:26" ht="15.5" x14ac:dyDescent="0.35">
      <c r="C233" t="s">
        <v>62</v>
      </c>
      <c r="I233" s="6">
        <v>6437.66</v>
      </c>
      <c r="J233" s="6">
        <v>6483.19</v>
      </c>
      <c r="K233" s="6">
        <v>6407.65</v>
      </c>
      <c r="L233" s="6">
        <v>6331.62</v>
      </c>
      <c r="M233" s="6">
        <v>6493.02</v>
      </c>
      <c r="N233" s="6">
        <v>5761.32</v>
      </c>
      <c r="O233" s="6">
        <v>5441.58</v>
      </c>
      <c r="P233" s="6">
        <v>5258.7</v>
      </c>
      <c r="Q233" s="6">
        <v>4874.8</v>
      </c>
      <c r="R233" s="6">
        <v>4895.07</v>
      </c>
      <c r="S233" s="6">
        <v>4454.09</v>
      </c>
      <c r="T233" s="6">
        <v>4053.27</v>
      </c>
      <c r="U233" s="6">
        <v>3520.61</v>
      </c>
      <c r="V233" s="6">
        <v>2924.6</v>
      </c>
      <c r="W233" s="6">
        <v>2438.6</v>
      </c>
      <c r="X233" s="6">
        <v>2024.18</v>
      </c>
      <c r="Y233" s="6">
        <v>1719.24</v>
      </c>
      <c r="Z233" s="6">
        <v>1360.46</v>
      </c>
    </row>
    <row r="234" spans="3:26" ht="15.5" x14ac:dyDescent="0.35">
      <c r="C234" t="s">
        <v>222</v>
      </c>
      <c r="I234" s="6">
        <v>0.45</v>
      </c>
      <c r="J234" s="6">
        <v>0.55000000000000004</v>
      </c>
      <c r="K234" s="6">
        <v>1.0900000000000001</v>
      </c>
      <c r="L234" s="6">
        <v>1.1399999999999999</v>
      </c>
      <c r="M234" s="6">
        <v>1.24</v>
      </c>
      <c r="N234" s="6">
        <v>2.44</v>
      </c>
      <c r="O234" s="6">
        <v>2.54</v>
      </c>
      <c r="P234" s="6">
        <v>2.19</v>
      </c>
      <c r="Q234" s="6">
        <v>2.0299999999999998</v>
      </c>
      <c r="R234" s="6">
        <v>1.89</v>
      </c>
      <c r="S234" s="6">
        <v>2.67</v>
      </c>
      <c r="T234" s="6">
        <v>4.1900000000000004</v>
      </c>
      <c r="U234" s="6">
        <v>4.26</v>
      </c>
      <c r="V234" s="6">
        <v>5.75</v>
      </c>
      <c r="W234" s="6">
        <v>4.7</v>
      </c>
      <c r="X234" s="6">
        <v>4.67</v>
      </c>
      <c r="Y234" s="6">
        <v>4.3899999999999997</v>
      </c>
      <c r="Z234" s="6">
        <v>3.07</v>
      </c>
    </row>
    <row r="235" spans="3:26" ht="15.5" x14ac:dyDescent="0.35">
      <c r="C235" t="s">
        <v>223</v>
      </c>
      <c r="I235" s="6">
        <v>5931.54</v>
      </c>
      <c r="J235" s="6">
        <v>5956.61</v>
      </c>
      <c r="K235" s="6">
        <v>5861.09</v>
      </c>
      <c r="L235" s="6">
        <v>5760.87</v>
      </c>
      <c r="M235" s="6">
        <v>5844.76</v>
      </c>
      <c r="N235" s="6">
        <v>5093.42</v>
      </c>
      <c r="O235" s="6">
        <v>4723.37</v>
      </c>
      <c r="P235" s="6">
        <v>5257.79</v>
      </c>
      <c r="Q235" s="6">
        <v>4872.3999999999996</v>
      </c>
      <c r="R235" s="6">
        <v>4864.8500000000004</v>
      </c>
      <c r="S235" s="6">
        <v>4262.8599999999997</v>
      </c>
      <c r="T235" s="6">
        <v>3867.19</v>
      </c>
      <c r="U235" s="6">
        <v>3325.3</v>
      </c>
      <c r="V235" s="6">
        <v>2755.5</v>
      </c>
      <c r="W235" s="6">
        <v>2438.6</v>
      </c>
      <c r="X235" s="6">
        <v>2024.18</v>
      </c>
      <c r="Y235" s="6">
        <v>1719.24</v>
      </c>
      <c r="Z235" s="6">
        <v>1360.46</v>
      </c>
    </row>
    <row r="236" spans="3:26" ht="15.5" x14ac:dyDescent="0.35">
      <c r="C236" t="s">
        <v>224</v>
      </c>
      <c r="I236" s="5">
        <v>4247000000000</v>
      </c>
      <c r="J236" s="5">
        <v>2157000000000</v>
      </c>
      <c r="K236" s="5">
        <v>5193000000000</v>
      </c>
      <c r="L236" s="5">
        <v>1274000000000</v>
      </c>
      <c r="M236" s="5">
        <v>3984000000000</v>
      </c>
      <c r="N236" s="5">
        <v>2110000000000</v>
      </c>
      <c r="O236" s="5">
        <v>3292000000000</v>
      </c>
      <c r="P236" s="5">
        <v>1724000000000</v>
      </c>
      <c r="Q236" s="5">
        <v>1921000000000</v>
      </c>
      <c r="R236" s="5">
        <v>1811000000000</v>
      </c>
      <c r="S236" s="5">
        <v>846000000000</v>
      </c>
      <c r="T236" s="5">
        <v>598000000000</v>
      </c>
      <c r="U236" s="5">
        <v>840000000000</v>
      </c>
      <c r="V236" s="5">
        <v>628000000000</v>
      </c>
      <c r="W236" s="5">
        <v>78000000000</v>
      </c>
      <c r="X236" s="5">
        <v>87000000000</v>
      </c>
      <c r="Y236" s="5">
        <v>91000000000</v>
      </c>
      <c r="Z236" s="5">
        <v>94000000000</v>
      </c>
    </row>
    <row r="237" spans="3:26" ht="15.5" x14ac:dyDescent="0.35">
      <c r="C237" t="s">
        <v>225</v>
      </c>
      <c r="I237" s="5">
        <v>4981000000000</v>
      </c>
      <c r="J237" s="5">
        <v>7128000000000</v>
      </c>
      <c r="K237" s="5">
        <v>8824000000000</v>
      </c>
      <c r="L237" s="5">
        <v>13685000000000</v>
      </c>
      <c r="M237" s="5">
        <v>15278000000000</v>
      </c>
      <c r="N237" s="5">
        <v>22511000000000</v>
      </c>
      <c r="O237" s="5">
        <v>25336000000000</v>
      </c>
      <c r="P237" s="5">
        <v>8348000000000</v>
      </c>
      <c r="Q237" s="5">
        <v>8146000000000</v>
      </c>
      <c r="R237" s="5">
        <v>4456000000000</v>
      </c>
      <c r="S237" s="5">
        <v>3166000000000</v>
      </c>
      <c r="T237" s="5">
        <v>3327000000000</v>
      </c>
      <c r="U237" s="5">
        <v>3255000000000</v>
      </c>
      <c r="V237" s="5">
        <v>3236000000000</v>
      </c>
      <c r="W237" s="5">
        <v>1887000000000</v>
      </c>
      <c r="X237" s="5">
        <v>682000000000</v>
      </c>
      <c r="Y237" s="5">
        <v>133000000000</v>
      </c>
      <c r="Z237" s="5">
        <v>172000000000</v>
      </c>
    </row>
    <row r="238" spans="3:26" ht="15.5" x14ac:dyDescent="0.35">
      <c r="C238" t="s">
        <v>26</v>
      </c>
      <c r="I238" s="5">
        <v>9228000000000</v>
      </c>
      <c r="J238" s="5">
        <v>9285000000000</v>
      </c>
      <c r="K238" s="5">
        <v>14017000000000</v>
      </c>
      <c r="L238" s="5">
        <v>14959000000000</v>
      </c>
      <c r="M238" s="5">
        <v>19262000000000</v>
      </c>
      <c r="N238" s="5">
        <v>24621000000000</v>
      </c>
      <c r="O238" s="5">
        <v>28628000000000</v>
      </c>
      <c r="P238" s="5">
        <v>10072000000000</v>
      </c>
      <c r="Q238" s="5">
        <v>10066000000000</v>
      </c>
      <c r="R238" s="5">
        <v>6267000000000</v>
      </c>
      <c r="S238" s="5">
        <v>4012000000000</v>
      </c>
      <c r="T238" s="5">
        <v>3925000000000</v>
      </c>
      <c r="U238" s="5">
        <v>4095000000000</v>
      </c>
      <c r="V238" s="5">
        <v>3864000000000</v>
      </c>
      <c r="W238" s="5">
        <v>1964000000000</v>
      </c>
      <c r="X238" s="5">
        <v>769000000000</v>
      </c>
      <c r="Y238" s="5">
        <v>225000000000</v>
      </c>
      <c r="Z238" s="5">
        <v>265000000000</v>
      </c>
    </row>
    <row r="239" spans="3:26" ht="15.5" x14ac:dyDescent="0.35">
      <c r="C239" t="s">
        <v>23</v>
      </c>
      <c r="I239" s="5">
        <v>4584000000000</v>
      </c>
      <c r="J239" s="5">
        <v>5626000000000</v>
      </c>
      <c r="K239" s="5">
        <v>7077000000000</v>
      </c>
      <c r="L239" s="5">
        <v>8952000000000</v>
      </c>
      <c r="M239" s="5">
        <v>16307000000000</v>
      </c>
      <c r="N239" s="5">
        <v>21691000000000</v>
      </c>
      <c r="O239" s="5">
        <v>24677000000000</v>
      </c>
      <c r="P239" s="5">
        <v>4826000000000</v>
      </c>
      <c r="Q239" s="5">
        <v>6428000000000</v>
      </c>
      <c r="R239" s="5">
        <v>3432000000000</v>
      </c>
      <c r="S239" s="5">
        <v>48000000000</v>
      </c>
      <c r="T239" s="5">
        <v>-1001000000000</v>
      </c>
      <c r="U239" s="5">
        <v>25000000000</v>
      </c>
      <c r="V239" s="5">
        <v>842000000000</v>
      </c>
      <c r="W239" s="5">
        <v>-1411000000000</v>
      </c>
      <c r="X239" s="5">
        <v>-2896000000000</v>
      </c>
      <c r="Y239" s="5">
        <v>-3185000000000</v>
      </c>
      <c r="Z239" s="5">
        <v>-3481000000000</v>
      </c>
    </row>
    <row r="240" spans="3:26" ht="15.5" x14ac:dyDescent="0.35">
      <c r="C240" t="s">
        <v>226</v>
      </c>
      <c r="I240" s="5">
        <v>1593000000000</v>
      </c>
      <c r="J240" s="5">
        <v>3280000000000</v>
      </c>
      <c r="K240" s="5">
        <v>3671000000000</v>
      </c>
      <c r="L240" s="5">
        <v>5818000000000</v>
      </c>
      <c r="M240" s="5">
        <v>1553000000000</v>
      </c>
      <c r="N240" s="5">
        <v>4058000000000</v>
      </c>
      <c r="O240" s="5">
        <v>4418000000000</v>
      </c>
      <c r="P240" s="5">
        <v>7805000000000</v>
      </c>
      <c r="Q240" s="5">
        <v>4998000000000</v>
      </c>
      <c r="R240" s="5">
        <v>2221000000000</v>
      </c>
      <c r="S240" s="5">
        <v>3940000000000</v>
      </c>
      <c r="T240" s="5">
        <v>6375000000000</v>
      </c>
      <c r="U240" s="5">
        <v>4674000000000</v>
      </c>
      <c r="V240" s="5">
        <v>3406000000000</v>
      </c>
      <c r="W240" s="5">
        <v>4757000000000</v>
      </c>
      <c r="X240" s="5">
        <v>4826000000000</v>
      </c>
      <c r="Y240" s="5">
        <v>5912000000000</v>
      </c>
      <c r="Z240" s="5">
        <v>4993000000000</v>
      </c>
    </row>
    <row r="241" spans="3:26" ht="15.5" x14ac:dyDescent="0.35">
      <c r="C241" t="s">
        <v>227</v>
      </c>
      <c r="I241" s="5">
        <v>3725000000000</v>
      </c>
      <c r="J241" s="5">
        <v>4244000000000</v>
      </c>
      <c r="K241" s="5">
        <v>5745000000000</v>
      </c>
      <c r="L241" s="5">
        <v>6038000000000</v>
      </c>
      <c r="M241" s="5">
        <v>6894000000000</v>
      </c>
      <c r="N241" s="5">
        <v>7222000000000</v>
      </c>
      <c r="O241" s="5">
        <v>5609000000000</v>
      </c>
      <c r="P241" s="5">
        <v>4462000000000</v>
      </c>
      <c r="Q241" s="5">
        <v>2745000000000</v>
      </c>
      <c r="R241" s="5">
        <v>5180000000000</v>
      </c>
      <c r="S241" s="5">
        <v>7289000000000</v>
      </c>
      <c r="T241" s="5">
        <v>6721000000000</v>
      </c>
      <c r="U241" s="5">
        <v>6047000000000</v>
      </c>
      <c r="V241" s="5">
        <v>5592000000000</v>
      </c>
      <c r="W241" s="5">
        <v>4416000000000</v>
      </c>
      <c r="X241" s="5">
        <v>3359000000000</v>
      </c>
      <c r="Y241" s="5">
        <v>4246000000000</v>
      </c>
      <c r="Z241" s="5">
        <v>2628000000000</v>
      </c>
    </row>
    <row r="242" spans="3:26" ht="15.5" x14ac:dyDescent="0.35">
      <c r="C242" t="s">
        <v>228</v>
      </c>
      <c r="I242" s="5">
        <v>-1114000000000</v>
      </c>
      <c r="J242" s="5">
        <v>-1469000000000</v>
      </c>
      <c r="K242" s="5">
        <v>-1757000000000</v>
      </c>
      <c r="L242" s="5">
        <v>-1873000000000</v>
      </c>
      <c r="M242" s="5">
        <v>-1746000000000</v>
      </c>
      <c r="N242" s="5">
        <v>-1286000000000</v>
      </c>
      <c r="O242" s="5">
        <v>-1644000000000</v>
      </c>
      <c r="P242" s="5">
        <v>-1796000000000</v>
      </c>
      <c r="Q242" s="5">
        <v>-3493000000000</v>
      </c>
      <c r="R242" s="5">
        <v>-5155000000000</v>
      </c>
      <c r="S242" s="5">
        <v>-5619000000000</v>
      </c>
      <c r="T242" s="5">
        <v>-2941000000000</v>
      </c>
      <c r="U242" s="5">
        <v>-2685000000000</v>
      </c>
      <c r="V242" s="5">
        <v>-3408000000000</v>
      </c>
      <c r="W242" s="5">
        <v>-4191000000000</v>
      </c>
      <c r="X242" s="5">
        <v>-3503000000000</v>
      </c>
      <c r="Y242" s="5">
        <v>-1606000000000</v>
      </c>
      <c r="Z242" s="5">
        <v>-562000000000</v>
      </c>
    </row>
    <row r="243" spans="3:26" ht="15.5" x14ac:dyDescent="0.35">
      <c r="C243" t="s">
        <v>15</v>
      </c>
      <c r="I243" s="5">
        <v>2611000000000</v>
      </c>
      <c r="J243" s="5">
        <v>2774000000000</v>
      </c>
      <c r="K243" s="5">
        <v>3988000000000</v>
      </c>
      <c r="L243" s="5">
        <v>4165000000000</v>
      </c>
      <c r="M243" s="5">
        <v>5148000000000</v>
      </c>
      <c r="N243" s="5">
        <v>5936000000000</v>
      </c>
      <c r="O243" s="5">
        <v>3965000000000</v>
      </c>
      <c r="P243" s="5">
        <v>2666000000000</v>
      </c>
      <c r="Q243" s="5">
        <v>-748000000000</v>
      </c>
      <c r="R243" s="5">
        <v>25000000000</v>
      </c>
      <c r="S243" s="5">
        <v>1669000000000</v>
      </c>
      <c r="T243" s="5">
        <v>3780000000000</v>
      </c>
      <c r="U243" s="5">
        <v>3362000000000</v>
      </c>
      <c r="V243" s="5">
        <v>2184000000000</v>
      </c>
      <c r="W243" s="5">
        <v>225000000000</v>
      </c>
      <c r="X243" s="5">
        <v>-144000000000</v>
      </c>
      <c r="Y243" s="5">
        <v>2641000000000</v>
      </c>
      <c r="Z243" s="5">
        <v>2067000000000</v>
      </c>
    </row>
    <row r="244" spans="3:26" ht="15.5" x14ac:dyDescent="0.35">
      <c r="C244" t="s">
        <v>17</v>
      </c>
      <c r="I244" s="6">
        <v>386.71</v>
      </c>
      <c r="J244" s="6">
        <v>410.88</v>
      </c>
      <c r="K244" s="6">
        <v>590.70000000000005</v>
      </c>
      <c r="L244" s="6">
        <v>616.84</v>
      </c>
      <c r="M244" s="6">
        <v>867.95</v>
      </c>
      <c r="N244" s="6">
        <v>1000.75</v>
      </c>
      <c r="O244" s="6">
        <v>668.53</v>
      </c>
      <c r="P244" s="6">
        <v>449.51</v>
      </c>
      <c r="Q244" s="6">
        <v>-126.05</v>
      </c>
      <c r="R244" s="6">
        <v>4.18</v>
      </c>
      <c r="S244" s="6">
        <v>281.44</v>
      </c>
      <c r="T244" s="6">
        <v>637.32000000000005</v>
      </c>
      <c r="U244" s="6">
        <v>566.87</v>
      </c>
      <c r="V244" s="6">
        <v>368.2</v>
      </c>
      <c r="W244" s="6">
        <v>37.94</v>
      </c>
      <c r="X244" s="6">
        <v>-24.23</v>
      </c>
      <c r="Y244" s="6">
        <v>445.22</v>
      </c>
      <c r="Z244" s="6">
        <v>348.4</v>
      </c>
    </row>
  </sheetData>
  <pageMargins left="0.7" right="0.7" top="0.75" bottom="0.75" header="0.3" footer="0.3"/>
  <ignoredErrors>
    <ignoredError sqref="A1:Z245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2015</v>
      </c>
      <c r="D2" s="2" vm="512">
        <f ca="1">IFERROR(_xlfn.STOCKHISTORY("XIDX:" &amp; $C$1, D3, , 0, 0, 1), "Libur")</f>
        <v>15875</v>
      </c>
      <c r="E2" s="2" vm="513">
        <f ca="1">IFERROR(_xlfn.STOCKHISTORY("XIDX:" &amp; $C$1, E3, , 0, 0, 1), "Libur")</f>
        <v>21875</v>
      </c>
      <c r="H2" s="2" vm="513">
        <f ca="1">IFERROR(INDEX(D2:G2,COUNT(D2:G2)),"")</f>
        <v>21875</v>
      </c>
      <c r="I2" s="2" vm="514">
        <f t="shared" ref="I2:R2" ca="1" si="0">IFERROR(_xlfn.STOCKHISTORY("XIDX:" &amp; $C$1, I1, , 0, 0, 1), "Libur")</f>
        <v>14500</v>
      </c>
      <c r="J2" s="2" vm="515">
        <f t="shared" ca="1" si="0"/>
        <v>14600</v>
      </c>
      <c r="K2" s="2" t="str">
        <f t="shared" ca="1" si="0"/>
        <v>Libur</v>
      </c>
      <c r="L2" s="2" vm="516">
        <f t="shared" ca="1" si="0"/>
        <v>12550</v>
      </c>
      <c r="M2" s="2" vm="517">
        <f t="shared" ca="1" si="0"/>
        <v>11750</v>
      </c>
      <c r="N2" s="2" vm="504">
        <f t="shared" ca="1" si="0"/>
        <v>11400</v>
      </c>
      <c r="O2" s="2" vm="518">
        <f t="shared" ca="1" si="0"/>
        <v>15225</v>
      </c>
      <c r="P2" s="2" vm="315">
        <f t="shared" ca="1" si="0"/>
        <v>8650</v>
      </c>
      <c r="Q2" s="2" vm="519">
        <f t="shared" ca="1" si="0"/>
        <v>9700</v>
      </c>
      <c r="R2" s="2" vm="520">
        <f t="shared" ca="1" si="0"/>
        <v>8575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13999065000000</v>
      </c>
      <c r="E4" s="2">
        <f>IFERROR(INDEX(E51:E500,MATCH($C$4,$C$51:$C$500,0)),"")</f>
        <v>4615259000000</v>
      </c>
      <c r="H4" s="2">
        <f>IFERROR(SUM(D4:G4)*(4/MAX(1,COUNT(D4:G4))),"")</f>
        <v>37228648000000</v>
      </c>
      <c r="I4" s="2">
        <f t="shared" ref="I4:R4" si="1">IFERROR(INDEX(I51:I500,MATCH($C$4,$C$51:$C$500,0)),"")</f>
        <v>36601656000000</v>
      </c>
      <c r="J4" s="2">
        <f t="shared" si="1"/>
        <v>31126849000000</v>
      </c>
      <c r="K4" s="2">
        <f t="shared" si="1"/>
        <v>26478526000000</v>
      </c>
      <c r="L4" s="2">
        <f t="shared" si="1"/>
        <v>32298454000000</v>
      </c>
      <c r="M4" s="2">
        <f t="shared" si="1"/>
        <v>37741018000000</v>
      </c>
      <c r="N4" s="2">
        <f t="shared" si="1"/>
        <v>37514494000000</v>
      </c>
      <c r="O4" s="2">
        <f t="shared" si="1"/>
        <v>41141154000000</v>
      </c>
      <c r="P4" s="2">
        <f t="shared" si="1"/>
        <v>35558296000000</v>
      </c>
      <c r="Q4" s="2">
        <f t="shared" si="1"/>
        <v>32019334000000</v>
      </c>
      <c r="R4" s="2">
        <f t="shared" si="1"/>
        <v>29335432000000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1802891000000</v>
      </c>
      <c r="E5" s="2">
        <f>IFERROR(INDEX(E51:E500,MATCH($C$5,$C$51:$C$500,0)),"")</f>
        <v>534145000000</v>
      </c>
      <c r="H5" s="2">
        <f>IFERROR(SUM(D5:G5)*(4/MAX(1,COUNT(D5:G5))),"")</f>
        <v>4674072000000</v>
      </c>
      <c r="I5" s="2">
        <f t="shared" ref="I5:R5" si="2">IFERROR(INDEX(I51:I500,MATCH($C$5,$C$51:$C$500,0)),"")</f>
        <v>2008235000000</v>
      </c>
      <c r="J5" s="2">
        <f t="shared" si="2"/>
        <v>746334000000</v>
      </c>
      <c r="K5" s="2">
        <f t="shared" si="2"/>
        <v>1154288000000</v>
      </c>
      <c r="L5" s="2">
        <f t="shared" si="2"/>
        <v>931448000000</v>
      </c>
      <c r="M5" s="2">
        <f t="shared" si="2"/>
        <v>607124000000</v>
      </c>
      <c r="N5" s="2">
        <f t="shared" si="2"/>
        <v>610136000000</v>
      </c>
      <c r="O5" s="2">
        <f t="shared" si="2"/>
        <v>3429626000000</v>
      </c>
      <c r="P5" s="2">
        <f t="shared" si="2"/>
        <v>2257748000000</v>
      </c>
      <c r="Q5" s="2">
        <f t="shared" si="2"/>
        <v>2167736000000</v>
      </c>
      <c r="R5" s="2">
        <f t="shared" si="2"/>
        <v>1417670000000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28477816000000</v>
      </c>
      <c r="E6" s="2">
        <f>IFERROR(INDEX(E51:E500,MATCH($C$6,$C$51:$C$500,0)),"")</f>
        <v>26708550000000</v>
      </c>
      <c r="H6" s="2">
        <f>IFERROR(INDEX(D6:G6,COUNT(D6:G6)),"")</f>
        <v>26708550000000</v>
      </c>
      <c r="I6" s="2">
        <f t="shared" ref="I6:R6" si="3">IFERROR(INDEX(I51:I500,MATCH($C$6,$C$51:$C$500,0)),"")</f>
        <v>25911103000000</v>
      </c>
      <c r="J6" s="2">
        <f t="shared" si="3"/>
        <v>23739762000000</v>
      </c>
      <c r="K6" s="2">
        <f t="shared" si="3"/>
        <v>24828546000000</v>
      </c>
      <c r="L6" s="2">
        <f t="shared" si="3"/>
        <v>23675060000000</v>
      </c>
      <c r="M6" s="2">
        <f t="shared" si="3"/>
        <v>22782284000000</v>
      </c>
      <c r="N6" s="2">
        <f t="shared" si="3"/>
        <v>22922244000000</v>
      </c>
      <c r="O6" s="2">
        <f t="shared" si="3"/>
        <v>22164607000000</v>
      </c>
      <c r="P6" s="2">
        <f t="shared" si="3"/>
        <v>25113240000000</v>
      </c>
      <c r="Q6" s="2">
        <f t="shared" si="3"/>
        <v>22946307000000</v>
      </c>
      <c r="R6" s="2">
        <f t="shared" si="3"/>
        <v>20448986000000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6.37</v>
      </c>
      <c r="E7" s="3">
        <f>IFERROR(INDEX(E51:E500,MATCH($C$7,$C$51:$C$500,0))/1000000000,"")</f>
        <v>6.37</v>
      </c>
      <c r="H7" s="3">
        <f>IFERROR(INDEX(D7:G7,COUNT(D7:G7)),"")</f>
        <v>6.37</v>
      </c>
      <c r="I7" s="3">
        <f t="shared" ref="I7:R7" si="4">IFERROR(INDEX(I51:I500,MATCH($C$7,$C$51:$C$500,0))/1000000000,"")</f>
        <v>6.37</v>
      </c>
      <c r="J7" s="3">
        <f t="shared" si="4"/>
        <v>6.37</v>
      </c>
      <c r="K7" s="3">
        <f t="shared" si="4"/>
        <v>6.37</v>
      </c>
      <c r="L7" s="3">
        <f t="shared" si="4"/>
        <v>6.37</v>
      </c>
      <c r="M7" s="3">
        <f t="shared" si="4"/>
        <v>6.37</v>
      </c>
      <c r="N7" s="3">
        <f t="shared" si="4"/>
        <v>6.37</v>
      </c>
      <c r="O7" s="3">
        <f t="shared" si="4"/>
        <v>6.37</v>
      </c>
      <c r="P7" s="3">
        <f t="shared" si="4"/>
        <v>6.37</v>
      </c>
      <c r="Q7" s="3">
        <f t="shared" si="4"/>
        <v>6.37</v>
      </c>
      <c r="R7" s="3">
        <f t="shared" si="4"/>
        <v>6.37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-2054000000000</v>
      </c>
      <c r="E8" s="2">
        <f>IFERROR(INDEX(E51:E500,MATCH("Free cash flow (Quarter)",$C$51:$C$500,0)),"")</f>
        <v>-4233000000000</v>
      </c>
      <c r="H8" s="2">
        <f>IFERROR(INDEX(D8:G8,COUNT(D8:G8)),"")</f>
        <v>-4233000000000</v>
      </c>
      <c r="I8" s="2">
        <f t="shared" ref="I8:R8" si="5">IFERROR(INDEX(I51:I500,MATCH($C$8,$C$51:$C$500,0)),"")</f>
        <v>-2126000000000</v>
      </c>
      <c r="J8" s="2">
        <f t="shared" si="5"/>
        <v>4699000000000</v>
      </c>
      <c r="K8" s="2">
        <f t="shared" si="5"/>
        <v>6591000000000</v>
      </c>
      <c r="L8" s="2">
        <f t="shared" si="5"/>
        <v>-6841000000000</v>
      </c>
      <c r="M8" s="2">
        <f t="shared" si="5"/>
        <v>9610000000000</v>
      </c>
      <c r="N8" s="2">
        <f t="shared" si="5"/>
        <v>2023000000000</v>
      </c>
      <c r="O8" s="2">
        <f t="shared" si="5"/>
        <v>-6051000000000</v>
      </c>
      <c r="P8" s="2">
        <f t="shared" si="5"/>
        <v>-1401000000000</v>
      </c>
      <c r="Q8" s="2">
        <f t="shared" si="5"/>
        <v>-1465000000000</v>
      </c>
      <c r="R8" s="2">
        <f t="shared" si="5"/>
        <v>347000000000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-322.54000000000002</v>
      </c>
      <c r="E9" s="3">
        <f>IFERROR(INDEX(E51:E500,MATCH("Free cash flow per share (Quarter)",$C$51:$C$500,0)),"")</f>
        <v>-664.73</v>
      </c>
      <c r="H9" s="3">
        <f>IFERROR(INDEX(D9:G9,COUNT(D9:G9)),"")</f>
        <v>-664.73</v>
      </c>
      <c r="I9" s="3">
        <f t="shared" ref="I9:R9" si="6">IFERROR(INDEX(I51:I500,MATCH($C$9,$C$51:$C$500,0)),"")</f>
        <v>-333.89</v>
      </c>
      <c r="J9" s="3">
        <f t="shared" si="6"/>
        <v>737.93</v>
      </c>
      <c r="K9" s="3">
        <f t="shared" si="6"/>
        <v>1035.1199999999999</v>
      </c>
      <c r="L9" s="3">
        <f t="shared" si="6"/>
        <v>-1074.3900000000001</v>
      </c>
      <c r="M9" s="3">
        <f t="shared" si="6"/>
        <v>1509.19</v>
      </c>
      <c r="N9" s="3">
        <f t="shared" si="6"/>
        <v>317.77999999999997</v>
      </c>
      <c r="O9" s="3">
        <f t="shared" si="6"/>
        <v>-950.34</v>
      </c>
      <c r="P9" s="3">
        <f t="shared" si="6"/>
        <v>-220.05</v>
      </c>
      <c r="Q9" s="3">
        <f t="shared" si="6"/>
        <v>-230.03</v>
      </c>
      <c r="R9" s="3">
        <f t="shared" si="6"/>
        <v>54.47</v>
      </c>
    </row>
    <row r="10" spans="1:18" ht="15.5" x14ac:dyDescent="0.35">
      <c r="C10" t="s">
        <v>18</v>
      </c>
      <c r="D10" s="3">
        <f ca="1">IFERROR(IF(D9=0,"",D2/D9),"")</f>
        <v>-49.218701556396105</v>
      </c>
      <c r="E10" s="3">
        <f ca="1">IFERROR(IF(E9=0,"",E2/E9),"")</f>
        <v>-32.908098024761934</v>
      </c>
      <c r="I10" s="3">
        <f t="shared" ref="I10:R10" ca="1" si="7">IFERROR(IF(I9=0,"",I2/I9),"")</f>
        <v>-43.427476114888137</v>
      </c>
      <c r="J10" s="3">
        <f t="shared" ca="1" si="7"/>
        <v>19.785074465057662</v>
      </c>
      <c r="K10" s="3" t="str">
        <f t="shared" ca="1" si="7"/>
        <v/>
      </c>
      <c r="L10" s="3">
        <f t="shared" ca="1" si="7"/>
        <v>-11.681046919647427</v>
      </c>
      <c r="M10" s="3">
        <f t="shared" ca="1" si="7"/>
        <v>7.7856333529906765</v>
      </c>
      <c r="N10" s="3">
        <f t="shared" ca="1" si="7"/>
        <v>35.873875007867078</v>
      </c>
      <c r="O10" s="3">
        <f t="shared" ca="1" si="7"/>
        <v>-16.020582107456278</v>
      </c>
      <c r="P10" s="3">
        <f t="shared" ca="1" si="7"/>
        <v>-39.309247898204951</v>
      </c>
      <c r="Q10" s="3">
        <f t="shared" ca="1" si="7"/>
        <v>-42.168412815719691</v>
      </c>
      <c r="R10" s="3">
        <f t="shared" ca="1" si="7"/>
        <v>157.42610611345694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10736405000000</v>
      </c>
      <c r="E11" s="2">
        <f>IFERROR(INDEX(E51:E500,MATCH($C$11,$C$51:$C$500,0)),"")</f>
        <v>10066026000000</v>
      </c>
      <c r="H11" s="2">
        <f>IFERROR(INDEX(D11:G11,COUNT(D11:G11)),"")</f>
        <v>10066026000000</v>
      </c>
      <c r="I11" s="2">
        <f t="shared" ref="I11:R11" si="8">IFERROR(INDEX(I51:I500,MATCH($C$11,$C$51:$C$500,0)),"")</f>
        <v>9180682000000</v>
      </c>
      <c r="J11" s="2">
        <f t="shared" si="8"/>
        <v>8828002000000</v>
      </c>
      <c r="K11" s="2">
        <f t="shared" si="8"/>
        <v>9533705000000</v>
      </c>
      <c r="L11" s="2">
        <f t="shared" si="8"/>
        <v>6623632000000</v>
      </c>
      <c r="M11" s="2">
        <f t="shared" si="8"/>
        <v>6413194000000</v>
      </c>
      <c r="N11" s="2">
        <f t="shared" si="8"/>
        <v>4935948000000</v>
      </c>
      <c r="O11" s="2">
        <f t="shared" si="8"/>
        <v>3563777000000</v>
      </c>
      <c r="P11" s="2">
        <f t="shared" si="8"/>
        <v>3980657000000</v>
      </c>
      <c r="Q11" s="2">
        <f t="shared" si="8"/>
        <v>4351508000000</v>
      </c>
      <c r="R11" s="2">
        <f t="shared" si="8"/>
        <v>4178976000000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-20083000000</v>
      </c>
      <c r="E15" s="2">
        <f>IFERROR(INDEX(E51:E500,MATCH($C$15,$C$51:$C$500,0)),"")</f>
        <v>-12003000000</v>
      </c>
      <c r="H15" s="2">
        <f>IFERROR(SUM(D15:G15)*(4/MAX(1,COUNT(D15:G15))),"")</f>
        <v>-64172000000</v>
      </c>
      <c r="I15" s="2">
        <f t="shared" ref="I15:R15" si="12">IFERROR(INDEX(I51:I500,MATCH($C$15,$C$51:$C$500,0)),"")</f>
        <v>-351520000000</v>
      </c>
      <c r="J15" s="2">
        <f t="shared" si="12"/>
        <v>-222353000000</v>
      </c>
      <c r="K15" s="2">
        <f t="shared" si="12"/>
        <v>-95542000000</v>
      </c>
      <c r="L15" s="2">
        <f t="shared" si="12"/>
        <v>-345315000000</v>
      </c>
      <c r="M15" s="2">
        <f t="shared" si="12"/>
        <v>-147310000000</v>
      </c>
      <c r="N15" s="2">
        <f t="shared" si="12"/>
        <v>-90348000000</v>
      </c>
      <c r="O15" s="2">
        <f t="shared" si="12"/>
        <v>-111211000000</v>
      </c>
      <c r="P15" s="2">
        <f t="shared" si="12"/>
        <v>-109484000000</v>
      </c>
      <c r="Q15" s="2">
        <f t="shared" si="12"/>
        <v>-260378000000</v>
      </c>
      <c r="R15" s="2">
        <f t="shared" si="12"/>
        <v>-236362000000</v>
      </c>
    </row>
    <row r="16" spans="1:18" ht="15.5" x14ac:dyDescent="0.35">
      <c r="C16" t="s">
        <v>29</v>
      </c>
      <c r="D16" s="2">
        <f>IFERROR(INDEX(D51:D500,MATCH($C$16,$C$51:$C$500,0)),"")</f>
        <v>1791299000000</v>
      </c>
      <c r="E16" s="2">
        <f>IFERROR(INDEX(E51:E500,MATCH($C$16,$C$51:$C$500,0)),"")</f>
        <v>542203000000</v>
      </c>
      <c r="H16" s="2">
        <f>IFERROR(SUM(D16:G16)*(4/MAX(1,COUNT(D16:G16))),"")</f>
        <v>4667004000000</v>
      </c>
      <c r="I16" s="2">
        <f t="shared" ref="I16:R16" si="13">IFERROR(INDEX(I51:I500,MATCH($C$16,$C$51:$C$500,0)),"")</f>
        <v>36799267000000</v>
      </c>
      <c r="J16" s="2">
        <f t="shared" si="13"/>
        <v>1236714000000</v>
      </c>
      <c r="K16" s="2">
        <f t="shared" si="13"/>
        <v>1284257000000</v>
      </c>
      <c r="L16" s="2">
        <f t="shared" si="13"/>
        <v>1247315000000</v>
      </c>
      <c r="M16" s="2">
        <f t="shared" si="13"/>
        <v>1139090000000</v>
      </c>
      <c r="N16" s="2">
        <f t="shared" si="13"/>
        <v>650168000000</v>
      </c>
      <c r="O16" s="2">
        <f t="shared" si="13"/>
        <v>5181765000000</v>
      </c>
      <c r="P16" s="2">
        <f t="shared" si="13"/>
        <v>1647179000000</v>
      </c>
      <c r="Q16" s="2">
        <f t="shared" si="13"/>
        <v>2098835000000</v>
      </c>
      <c r="R16" s="2">
        <f t="shared" si="13"/>
        <v>1882482000000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101123750000000</v>
      </c>
      <c r="E20" s="2">
        <f ca="1">IFERROR(E21*E2,"")</f>
        <v>139343750000000</v>
      </c>
      <c r="H20" s="2">
        <f t="shared" ref="H20:R20" ca="1" si="14">IFERROR(H21*H2,"")</f>
        <v>139343750000000</v>
      </c>
      <c r="I20" s="2">
        <f t="shared" ca="1" si="14"/>
        <v>92365000000000</v>
      </c>
      <c r="J20" s="2">
        <f t="shared" ca="1" si="14"/>
        <v>93002000000000</v>
      </c>
      <c r="K20" s="2" t="str">
        <f t="shared" ca="1" si="14"/>
        <v/>
      </c>
      <c r="L20" s="2">
        <f t="shared" ca="1" si="14"/>
        <v>79943500000000</v>
      </c>
      <c r="M20" s="2">
        <f t="shared" ca="1" si="14"/>
        <v>74847500000000</v>
      </c>
      <c r="N20" s="2">
        <f t="shared" ca="1" si="14"/>
        <v>72618000000000</v>
      </c>
      <c r="O20" s="2">
        <f t="shared" ca="1" si="14"/>
        <v>96983250000000</v>
      </c>
      <c r="P20" s="2">
        <f t="shared" ca="1" si="14"/>
        <v>55100500000000</v>
      </c>
      <c r="Q20" s="2">
        <f t="shared" ca="1" si="14"/>
        <v>61789000000000</v>
      </c>
      <c r="R20" s="2">
        <f t="shared" ca="1" si="14"/>
        <v>54622750000000</v>
      </c>
    </row>
    <row r="21" spans="1:18" ht="15.5" x14ac:dyDescent="0.35">
      <c r="C21" t="s">
        <v>12</v>
      </c>
      <c r="D21" s="2">
        <f>IFERROR(INDEX(D51:D500,MATCH($C$7,$C$51:$C$500,0)),"")</f>
        <v>6370000000</v>
      </c>
      <c r="E21" s="2">
        <f>IFERROR(INDEX(E51:E500,MATCH($C$7,$C$51:$C$500,0)),"")</f>
        <v>6370000000</v>
      </c>
      <c r="H21" s="2">
        <f>IFERROR(INDEX(D21:G21,COUNT(D21:G21)),"")</f>
        <v>6370000000</v>
      </c>
      <c r="I21" s="2">
        <f t="shared" ref="I21:R21" si="15">IFERROR(INDEX(I51:I500,MATCH($C$7,$C$51:$C$500,0)),"")</f>
        <v>6370000000</v>
      </c>
      <c r="J21" s="2">
        <f t="shared" si="15"/>
        <v>6370000000</v>
      </c>
      <c r="K21" s="2">
        <f t="shared" si="15"/>
        <v>6370000000</v>
      </c>
      <c r="L21" s="2">
        <f t="shared" si="15"/>
        <v>6370000000</v>
      </c>
      <c r="M21" s="2">
        <f t="shared" si="15"/>
        <v>6370000000</v>
      </c>
      <c r="N21" s="2">
        <f t="shared" si="15"/>
        <v>6370000000</v>
      </c>
      <c r="O21" s="2">
        <f t="shared" si="15"/>
        <v>6370000000</v>
      </c>
      <c r="P21" s="2">
        <f t="shared" si="15"/>
        <v>6370000000</v>
      </c>
      <c r="Q21" s="2">
        <f t="shared" si="15"/>
        <v>6370000000</v>
      </c>
      <c r="R21" s="2">
        <f t="shared" si="15"/>
        <v>6370000000</v>
      </c>
    </row>
    <row r="23" spans="1:18" ht="15.5" x14ac:dyDescent="0.35">
      <c r="B23" t="s">
        <v>50</v>
      </c>
      <c r="C23" t="s">
        <v>51</v>
      </c>
      <c r="D23" s="3">
        <f>IFERROR(D5/D6*100,"")</f>
        <v>6.3308611868269677</v>
      </c>
      <c r="E23" s="3">
        <f>IFERROR(E5/E6*100,"")</f>
        <v>1.9999026528957957</v>
      </c>
      <c r="H23" s="3">
        <f t="shared" ref="H23:R23" si="16">IFERROR(H5/H6*100,"")</f>
        <v>17.50028361704398</v>
      </c>
      <c r="I23" s="3">
        <f t="shared" si="16"/>
        <v>7.7504805565397978</v>
      </c>
      <c r="J23" s="3">
        <f t="shared" si="16"/>
        <v>3.1438141629221055</v>
      </c>
      <c r="K23" s="3">
        <f t="shared" si="16"/>
        <v>4.6490358315786997</v>
      </c>
      <c r="L23" s="3">
        <f t="shared" si="16"/>
        <v>3.9343004832933897</v>
      </c>
      <c r="M23" s="3">
        <f t="shared" si="16"/>
        <v>2.6648952317511276</v>
      </c>
      <c r="N23" s="3">
        <f t="shared" si="16"/>
        <v>2.6617638308012075</v>
      </c>
      <c r="O23" s="3">
        <f t="shared" si="16"/>
        <v>15.473434742154463</v>
      </c>
      <c r="P23" s="3">
        <f t="shared" si="16"/>
        <v>8.9902696744824642</v>
      </c>
      <c r="Q23" s="3">
        <f t="shared" si="16"/>
        <v>9.4469929300605973</v>
      </c>
      <c r="R23" s="3">
        <f t="shared" si="16"/>
        <v>6.932715392342681</v>
      </c>
    </row>
    <row r="24" spans="1:18" ht="15.5" x14ac:dyDescent="0.35">
      <c r="C24" t="s">
        <v>52</v>
      </c>
      <c r="D24" s="4">
        <f>IFERROR(_xlfn.RRI(5,I23,D23),"")</f>
        <v>-3.9655989724174279E-2</v>
      </c>
      <c r="E24" s="4">
        <f>IFERROR(_xlfn.RRI(5,J23,E23),"")</f>
        <v>-8.6496116281394309E-2</v>
      </c>
      <c r="H24" s="4">
        <f t="shared" ref="H24:R24" si="17">IFERROR(_xlfn.RRI(5,M23,H23),"")</f>
        <v>0.45704508238711017</v>
      </c>
      <c r="I24" s="4">
        <f t="shared" si="17"/>
        <v>0.23831696364085797</v>
      </c>
      <c r="J24" s="4">
        <f t="shared" si="17"/>
        <v>-0.27293367921489831</v>
      </c>
      <c r="K24" s="4">
        <f t="shared" si="17"/>
        <v>-0.12356838572549833</v>
      </c>
      <c r="L24" s="4">
        <f t="shared" si="17"/>
        <v>-0.16070470758339317</v>
      </c>
      <c r="M24" s="4">
        <f t="shared" si="17"/>
        <v>-0.17404696444258649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321.25</v>
      </c>
      <c r="J25" s="3">
        <f t="shared" si="18"/>
        <v>150.43</v>
      </c>
      <c r="K25" s="3">
        <f t="shared" si="18"/>
        <v>183.58</v>
      </c>
      <c r="L25" s="3">
        <f t="shared" si="18"/>
        <v>132.63</v>
      </c>
      <c r="M25" s="3">
        <f t="shared" si="18"/>
        <v>148.88999999999999</v>
      </c>
      <c r="N25" s="3">
        <f t="shared" si="18"/>
        <v>82.12</v>
      </c>
      <c r="O25" s="3">
        <f t="shared" si="18"/>
        <v>782.09</v>
      </c>
      <c r="P25" s="3">
        <f t="shared" si="18"/>
        <v>207.84</v>
      </c>
      <c r="Q25" s="3">
        <f t="shared" si="18"/>
        <v>226.77</v>
      </c>
      <c r="R25" s="3">
        <f t="shared" si="18"/>
        <v>206.21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0.31364748631041639</v>
      </c>
      <c r="J26" s="4">
        <f t="shared" si="19"/>
        <v>-0.28085652468403732</v>
      </c>
      <c r="K26" s="4">
        <f t="shared" si="19"/>
        <v>-2.4518030689831383E-2</v>
      </c>
      <c r="L26" s="4">
        <f t="shared" si="19"/>
        <v>-0.1017210267526677</v>
      </c>
      <c r="M26" s="4">
        <f t="shared" si="19"/>
        <v>-6.3061334954353176E-2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2197.6554160125588</v>
      </c>
      <c r="E27" s="3">
        <f>IFERROR(E4/E21,"")</f>
        <v>724.53045525902667</v>
      </c>
      <c r="H27" s="3">
        <f t="shared" ref="H27:R27" si="20">IFERROR(H4/H21,"")</f>
        <v>5844.3717425431714</v>
      </c>
      <c r="I27" s="3">
        <f t="shared" si="20"/>
        <v>5745.9428571428571</v>
      </c>
      <c r="J27" s="3">
        <f t="shared" si="20"/>
        <v>4886.4755102040817</v>
      </c>
      <c r="K27" s="3">
        <f t="shared" si="20"/>
        <v>4156.7544740973317</v>
      </c>
      <c r="L27" s="3">
        <f t="shared" si="20"/>
        <v>5070.400941915228</v>
      </c>
      <c r="M27" s="3">
        <f t="shared" si="20"/>
        <v>5924.8065934065935</v>
      </c>
      <c r="N27" s="3">
        <f t="shared" si="20"/>
        <v>5889.2455259026683</v>
      </c>
      <c r="O27" s="3">
        <f t="shared" si="20"/>
        <v>6458.5799058084776</v>
      </c>
      <c r="P27" s="3">
        <f t="shared" si="20"/>
        <v>5582.1500784929358</v>
      </c>
      <c r="Q27" s="3">
        <f t="shared" si="20"/>
        <v>5026.5830455259029</v>
      </c>
      <c r="R27" s="3">
        <f t="shared" si="20"/>
        <v>4605.2483516483517</v>
      </c>
    </row>
    <row r="28" spans="1:18" ht="15.5" x14ac:dyDescent="0.35">
      <c r="C28" t="s">
        <v>57</v>
      </c>
      <c r="D28" s="4">
        <f>IFERROR(_xlfn.RRI(5,I27,D27),"")</f>
        <v>-0.17487516481848386</v>
      </c>
      <c r="E28" s="4">
        <f>IFERROR(_xlfn.RRI(5,J27,E27),"")</f>
        <v>-0.31732785333644831</v>
      </c>
      <c r="H28" s="4">
        <f t="shared" ref="H28:R28" si="21">IFERROR(_xlfn.RRI(5,M27,H27),"")</f>
        <v>-2.7300548406444802E-3</v>
      </c>
      <c r="I28" s="4">
        <f t="shared" si="21"/>
        <v>-4.914659282916567E-3</v>
      </c>
      <c r="J28" s="4">
        <f t="shared" si="21"/>
        <v>-5.4260043509514411E-2</v>
      </c>
      <c r="K28" s="4">
        <f t="shared" si="21"/>
        <v>-5.7262955445860131E-2</v>
      </c>
      <c r="L28" s="4">
        <f t="shared" si="21"/>
        <v>1.7373990226257074E-3</v>
      </c>
      <c r="M28" s="4">
        <f t="shared" si="21"/>
        <v>5.168147597889905E-2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1.1355447716545901</v>
      </c>
      <c r="J29" s="4">
        <f t="shared" si="22"/>
        <v>-0.18057522605948362</v>
      </c>
      <c r="K29" s="4">
        <f t="shared" si="22"/>
        <v>0.3841513986277616</v>
      </c>
      <c r="L29" s="4">
        <f t="shared" si="22"/>
        <v>-0.10920814023775936</v>
      </c>
      <c r="M29" s="4">
        <f t="shared" si="22"/>
        <v>0.81307842182172407</v>
      </c>
      <c r="N29" s="4">
        <f t="shared" si="22"/>
        <v>-0.89499929675612777</v>
      </c>
      <c r="O29" s="4">
        <f t="shared" si="22"/>
        <v>2.7629426481909158</v>
      </c>
      <c r="P29" s="4">
        <f t="shared" si="22"/>
        <v>-8.3476650350575499E-2</v>
      </c>
      <c r="Q29" s="4">
        <f t="shared" si="22"/>
        <v>9.9704185054071096E-2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1.7130153892490615E-2</v>
      </c>
      <c r="I30" s="4">
        <f t="shared" si="23"/>
        <v>0.17588696497997594</v>
      </c>
      <c r="J30" s="4">
        <f t="shared" si="23"/>
        <v>0.17555067075863653</v>
      </c>
      <c r="K30" s="4">
        <f t="shared" si="23"/>
        <v>-0.18019215408886133</v>
      </c>
      <c r="L30" s="4">
        <f t="shared" si="23"/>
        <v>-0.14420819279437555</v>
      </c>
      <c r="M30" s="4">
        <f t="shared" si="23"/>
        <v>6.0383061544160357E-3</v>
      </c>
      <c r="N30" s="4">
        <f t="shared" si="23"/>
        <v>-8.8151635221510927E-2</v>
      </c>
      <c r="O30" s="4">
        <f t="shared" si="23"/>
        <v>0.15700578002950427</v>
      </c>
      <c r="P30" s="4">
        <f t="shared" si="23"/>
        <v>0.11052578420275698</v>
      </c>
      <c r="Q30" s="4">
        <f t="shared" si="23"/>
        <v>9.1490113389160285E-2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4195.8599999999997</v>
      </c>
      <c r="E32" s="3">
        <f>IFERROR(INDEX(E51:E500,MATCH($A$32,$C$51:$C$500,0)),"")</f>
        <v>3913.55</v>
      </c>
      <c r="H32" s="3">
        <f>IFERROR(INDEX(D32:G32,COUNT(D32:G32)),"")</f>
        <v>3913.55</v>
      </c>
      <c r="I32" s="3">
        <f t="shared" ref="I32:R32" si="24">IFERROR(INDEX(I51:I500,MATCH($C$32,$C$51:$C$500,0)),"")</f>
        <v>3694.84</v>
      </c>
      <c r="J32" s="3">
        <f t="shared" si="24"/>
        <v>3379.16</v>
      </c>
      <c r="K32" s="3">
        <f t="shared" si="24"/>
        <v>3498.88</v>
      </c>
      <c r="L32" s="3">
        <f t="shared" si="24"/>
        <v>3330.03</v>
      </c>
      <c r="M32" s="3">
        <f t="shared" si="24"/>
        <v>3183.71</v>
      </c>
      <c r="N32" s="3">
        <f t="shared" si="24"/>
        <v>3225.52</v>
      </c>
      <c r="O32" s="3">
        <f t="shared" si="24"/>
        <v>3106.99</v>
      </c>
      <c r="P32" s="3">
        <f t="shared" si="24"/>
        <v>3052.47</v>
      </c>
      <c r="Q32" s="3">
        <f t="shared" si="24"/>
        <v>2625.07</v>
      </c>
      <c r="R32" s="3">
        <f t="shared" si="24"/>
        <v>2314.3000000000002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5.21</v>
      </c>
      <c r="E33" s="3">
        <f>IFERROR(INDEX(E51:E500,MATCH($A$33,$C$51:$C$500,0)),"")</f>
        <v>3.96</v>
      </c>
      <c r="H33" s="3">
        <f>IFERROR(INDEX(D33:G33,COUNT(D33:G33)),"")</f>
        <v>3.96</v>
      </c>
      <c r="I33" s="3">
        <f t="shared" ref="I33:R33" si="25">IFERROR(INDEX(I51:I500,MATCH($C$33,$C$51:$C$500,0)),"")</f>
        <v>3.92</v>
      </c>
      <c r="J33" s="3">
        <f t="shared" si="25"/>
        <v>4.32</v>
      </c>
      <c r="K33" s="3">
        <f t="shared" si="25"/>
        <v>4.1399999999999997</v>
      </c>
      <c r="L33" s="3">
        <f t="shared" si="25"/>
        <v>3.77</v>
      </c>
      <c r="M33" s="3">
        <f t="shared" si="25"/>
        <v>3.69</v>
      </c>
      <c r="N33" s="3">
        <f t="shared" si="25"/>
        <v>3.53</v>
      </c>
      <c r="O33" s="3">
        <f t="shared" si="25"/>
        <v>4.9000000000000004</v>
      </c>
      <c r="P33" s="3">
        <f t="shared" si="25"/>
        <v>2.83</v>
      </c>
      <c r="Q33" s="3">
        <f t="shared" si="25"/>
        <v>3.7</v>
      </c>
      <c r="R33" s="3">
        <f t="shared" si="25"/>
        <v>3.71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79.540000000000006</v>
      </c>
      <c r="E34" s="3">
        <f>IFERROR(INDEX(E51:E500,MATCH($A$34,$C$51:$C$500,0)),"")</f>
        <v>176.42</v>
      </c>
      <c r="H34" s="3">
        <f>IFERROR(INDEX(D34:G34,COUNT(D34:G34)),"")</f>
        <v>176.42</v>
      </c>
      <c r="I34" s="3">
        <f t="shared" ref="I34:R34" si="26">IFERROR(INDEX(I51:I500,MATCH($C$34,$C$51:$C$500,0)),"")</f>
        <v>45.14</v>
      </c>
      <c r="J34" s="3">
        <f t="shared" si="26"/>
        <v>97.06</v>
      </c>
      <c r="K34" s="3">
        <f t="shared" si="26"/>
        <v>78.98</v>
      </c>
      <c r="L34" s="3">
        <f t="shared" si="26"/>
        <v>94.62</v>
      </c>
      <c r="M34" s="3">
        <f t="shared" si="26"/>
        <v>78.92</v>
      </c>
      <c r="N34" s="3">
        <f t="shared" si="26"/>
        <v>138.82</v>
      </c>
      <c r="O34" s="3">
        <f t="shared" si="26"/>
        <v>19.47</v>
      </c>
      <c r="P34" s="3">
        <f t="shared" si="26"/>
        <v>41.62</v>
      </c>
      <c r="Q34" s="3">
        <f t="shared" si="26"/>
        <v>42.77</v>
      </c>
      <c r="R34" s="3">
        <f t="shared" si="26"/>
        <v>41.58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9.9499999999999993</v>
      </c>
      <c r="E35" s="3">
        <f>IFERROR(INDEX(E51:E500,MATCH($A$35,$C$51:$C$500,0)),"")</f>
        <v>21.39</v>
      </c>
      <c r="H35" s="3">
        <f>IFERROR(INDEX(D35:G35,COUNT(D35:G35)),"")</f>
        <v>21.39</v>
      </c>
      <c r="I35" s="3">
        <f t="shared" ref="I35:R35" si="27">IFERROR(INDEX(I51:I500,MATCH($C$35,$C$51:$C$500,0)),"")</f>
        <v>2.52</v>
      </c>
      <c r="J35" s="3">
        <f t="shared" si="27"/>
        <v>2.99</v>
      </c>
      <c r="K35" s="3">
        <f t="shared" si="27"/>
        <v>3.49</v>
      </c>
      <c r="L35" s="3">
        <f t="shared" si="27"/>
        <v>2.4700000000000002</v>
      </c>
      <c r="M35" s="3">
        <f t="shared" si="27"/>
        <v>1.98</v>
      </c>
      <c r="N35" s="3">
        <f t="shared" si="27"/>
        <v>1.94</v>
      </c>
      <c r="O35" s="3">
        <f t="shared" si="27"/>
        <v>2.36</v>
      </c>
      <c r="P35" s="3">
        <f t="shared" si="27"/>
        <v>1.55</v>
      </c>
      <c r="Q35" s="3">
        <f t="shared" si="27"/>
        <v>1.93</v>
      </c>
      <c r="R35" s="3">
        <f t="shared" si="27"/>
        <v>1.86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13999065000000</v>
      </c>
      <c r="E51" s="5">
        <v>4615259000000</v>
      </c>
      <c r="F51" s="5">
        <v>17075278000000</v>
      </c>
      <c r="G51" s="5">
        <v>-858017000000</v>
      </c>
      <c r="I51" s="5">
        <v>36601656000000</v>
      </c>
      <c r="J51" s="5">
        <v>31126849000000</v>
      </c>
      <c r="K51" s="5">
        <v>26478526000000</v>
      </c>
      <c r="L51" s="5">
        <v>32298454000000</v>
      </c>
      <c r="M51" s="5">
        <v>37741018000000</v>
      </c>
      <c r="N51" s="5">
        <v>37514494000000</v>
      </c>
      <c r="O51" s="5">
        <v>41141154000000</v>
      </c>
      <c r="P51" s="5">
        <v>35558296000000</v>
      </c>
      <c r="Q51" s="5">
        <v>32019334000000</v>
      </c>
      <c r="R51" s="5">
        <v>29335432000000</v>
      </c>
    </row>
    <row r="52" spans="2:18" ht="15.5" x14ac:dyDescent="0.35">
      <c r="C52" t="s">
        <v>2016</v>
      </c>
      <c r="D52" s="5">
        <v>7209000000</v>
      </c>
      <c r="E52" s="5">
        <v>33527000000</v>
      </c>
      <c r="F52" s="5">
        <v>-6053250000000</v>
      </c>
      <c r="G52" s="5">
        <v>10988282000000</v>
      </c>
      <c r="I52" s="5">
        <v>5040933000000</v>
      </c>
      <c r="J52" s="5">
        <v>55462000000</v>
      </c>
      <c r="K52" s="5">
        <v>18035097000000</v>
      </c>
      <c r="L52" s="5">
        <v>23265196000000</v>
      </c>
      <c r="M52" s="5">
        <v>27669009000000</v>
      </c>
      <c r="N52" s="5">
        <v>29406635000000</v>
      </c>
      <c r="O52" s="5">
        <v>24905844000000</v>
      </c>
      <c r="P52" s="5">
        <v>27480992000000</v>
      </c>
      <c r="Q52" s="5">
        <v>22687310000000</v>
      </c>
      <c r="R52" s="5">
        <v>21707196000000</v>
      </c>
    </row>
    <row r="53" spans="2:18" ht="15.5" x14ac:dyDescent="0.35">
      <c r="C53" t="s">
        <v>458</v>
      </c>
      <c r="D53" s="5">
        <v>1268946000000</v>
      </c>
      <c r="E53" s="5">
        <v>1235122000000</v>
      </c>
      <c r="F53" s="5">
        <v>1182510000000</v>
      </c>
      <c r="G53" s="5">
        <v>1353744000000</v>
      </c>
      <c r="I53" s="5">
        <v>5137551000000</v>
      </c>
      <c r="J53" s="5">
        <v>5891616000000</v>
      </c>
      <c r="K53" s="5">
        <v>5852771000000</v>
      </c>
      <c r="L53" s="5">
        <v>5643540000000</v>
      </c>
      <c r="M53" s="5">
        <v>5329459000000</v>
      </c>
      <c r="N53" s="5">
        <v>5530407000000</v>
      </c>
      <c r="O53" s="5">
        <v>5189912000000</v>
      </c>
      <c r="P53" s="5">
        <v>4697965000000</v>
      </c>
      <c r="Q53" s="5">
        <v>4583802000000</v>
      </c>
      <c r="R53" s="5">
        <v>3973711000000</v>
      </c>
    </row>
    <row r="54" spans="2:18" ht="15.5" x14ac:dyDescent="0.35">
      <c r="C54" t="s">
        <v>2017</v>
      </c>
      <c r="D54" s="5">
        <v>338402000000</v>
      </c>
      <c r="E54" s="5">
        <v>-53256000000</v>
      </c>
      <c r="F54" s="5">
        <v>105579000000</v>
      </c>
      <c r="G54" s="5">
        <v>393615000000</v>
      </c>
      <c r="I54" s="5">
        <v>775620000000</v>
      </c>
      <c r="J54" s="5">
        <v>505639000000</v>
      </c>
      <c r="K54" s="5">
        <v>813189000000</v>
      </c>
      <c r="L54" s="5">
        <v>920342000000</v>
      </c>
      <c r="M54" s="5">
        <v>1142689000000</v>
      </c>
      <c r="N54" s="5">
        <v>1058977000000</v>
      </c>
      <c r="O54" s="5">
        <v>1679796000000</v>
      </c>
      <c r="P54" s="5">
        <v>897413000000</v>
      </c>
      <c r="Q54" s="5">
        <v>2043342000000</v>
      </c>
      <c r="R54" s="5">
        <v>1330219000000</v>
      </c>
    </row>
    <row r="55" spans="2:18" ht="15.5" x14ac:dyDescent="0.35">
      <c r="C55" t="s">
        <v>1009</v>
      </c>
      <c r="D55" s="5">
        <v>66309000000</v>
      </c>
      <c r="E55" s="5">
        <v>42790000000</v>
      </c>
      <c r="F55" s="5">
        <v>59687000000</v>
      </c>
      <c r="G55" s="5">
        <v>176593000000</v>
      </c>
      <c r="I55" s="5">
        <v>690621000000</v>
      </c>
      <c r="J55" s="5">
        <v>643171000000</v>
      </c>
      <c r="K55" s="5">
        <v>441272000000</v>
      </c>
      <c r="L55" s="5">
        <v>194352000000</v>
      </c>
      <c r="M55" s="5">
        <v>222510000000</v>
      </c>
      <c r="N55" s="5">
        <v>344317000000</v>
      </c>
      <c r="O55" s="5">
        <v>212149000000</v>
      </c>
      <c r="P55" s="5">
        <v>503385000000</v>
      </c>
      <c r="Q55" s="5">
        <v>746903000000</v>
      </c>
      <c r="R55" s="5">
        <v>856208000000</v>
      </c>
    </row>
    <row r="56" spans="2:18" ht="15.5" x14ac:dyDescent="0.35">
      <c r="C56" t="s">
        <v>432</v>
      </c>
      <c r="F56" s="5">
        <v>-215352000000</v>
      </c>
      <c r="G56" s="5">
        <v>215352000000</v>
      </c>
      <c r="K56" s="5">
        <v>197591000000</v>
      </c>
      <c r="L56" s="5">
        <v>241189000000</v>
      </c>
      <c r="M56" s="5">
        <v>76627000000</v>
      </c>
      <c r="N56" s="5">
        <v>46629000000</v>
      </c>
      <c r="O56" s="5">
        <v>-14434000000</v>
      </c>
      <c r="P56" s="5">
        <v>80846000000</v>
      </c>
      <c r="Q56" s="5">
        <v>28500000000</v>
      </c>
      <c r="R56" s="5">
        <v>-84092000000</v>
      </c>
    </row>
    <row r="57" spans="2:18" ht="15.5" x14ac:dyDescent="0.35">
      <c r="C57" t="s">
        <v>2018</v>
      </c>
      <c r="D57" s="5">
        <v>-956928000000</v>
      </c>
      <c r="E57" s="5">
        <v>956928000000</v>
      </c>
      <c r="F57" s="5">
        <v>325023000000</v>
      </c>
      <c r="G57" s="5">
        <v>1097297000000</v>
      </c>
      <c r="I57" s="5">
        <v>1746386000000</v>
      </c>
      <c r="K57" s="5">
        <v>25346000000</v>
      </c>
      <c r="O57" s="5">
        <v>2576307000000</v>
      </c>
      <c r="P57" s="5">
        <v>-1122499000000</v>
      </c>
      <c r="Q57" s="5">
        <v>1033616000000</v>
      </c>
      <c r="R57" s="5">
        <v>1340170000000</v>
      </c>
    </row>
    <row r="58" spans="2:18" ht="15.5" x14ac:dyDescent="0.35">
      <c r="C58" t="s">
        <v>81</v>
      </c>
      <c r="F58" s="5">
        <v>-375061000000</v>
      </c>
      <c r="G58" s="5">
        <v>572672000000</v>
      </c>
      <c r="I58" s="5">
        <v>197611000000</v>
      </c>
      <c r="J58" s="5">
        <v>5325843000000</v>
      </c>
      <c r="K58" s="5">
        <v>104551000000</v>
      </c>
      <c r="L58" s="5">
        <v>488025000000</v>
      </c>
      <c r="M58" s="5">
        <v>552551000000</v>
      </c>
      <c r="N58" s="5">
        <v>193668000000</v>
      </c>
      <c r="O58" s="5">
        <v>502971000000</v>
      </c>
      <c r="P58" s="5">
        <v>388033000000</v>
      </c>
      <c r="Q58" s="5">
        <v>214967000000</v>
      </c>
      <c r="R58" s="5">
        <v>-8345000000</v>
      </c>
    </row>
    <row r="59" spans="2:18" ht="15.5" x14ac:dyDescent="0.35">
      <c r="C59" t="s">
        <v>85</v>
      </c>
      <c r="D59" s="5">
        <v>-12207766000000</v>
      </c>
      <c r="E59" s="5">
        <v>-4073056000000</v>
      </c>
      <c r="F59" s="5">
        <v>17459200000000</v>
      </c>
      <c r="G59" s="5">
        <v>1559414000000</v>
      </c>
      <c r="J59" s="5">
        <v>-36727786000000</v>
      </c>
      <c r="K59" s="5">
        <v>-25496411000000</v>
      </c>
      <c r="L59" s="5">
        <v>-31780353000000</v>
      </c>
      <c r="M59" s="5">
        <v>-37227290000000</v>
      </c>
      <c r="N59" s="5">
        <v>-37136935000000</v>
      </c>
      <c r="O59" s="5">
        <v>-36494908000000</v>
      </c>
      <c r="P59" s="5">
        <v>-34424580000000</v>
      </c>
      <c r="Q59" s="5">
        <v>-30443942000000</v>
      </c>
      <c r="R59" s="5">
        <v>-27459745000000</v>
      </c>
    </row>
    <row r="60" spans="2:18" ht="15.5" x14ac:dyDescent="0.35">
      <c r="C60" t="s">
        <v>2019</v>
      </c>
      <c r="F60" s="5">
        <v>11113436000000</v>
      </c>
      <c r="G60" s="5">
        <v>-11113436000000</v>
      </c>
      <c r="J60" s="5">
        <v>-7990000000</v>
      </c>
      <c r="K60" s="5">
        <v>-16752587000000</v>
      </c>
      <c r="L60" s="5">
        <v>-23900871000000</v>
      </c>
      <c r="M60" s="5">
        <v>-29374408000000</v>
      </c>
      <c r="N60" s="5">
        <v>-27146022000000</v>
      </c>
      <c r="O60" s="5">
        <v>-27813355000000</v>
      </c>
      <c r="P60" s="5">
        <v>-27254273000000</v>
      </c>
      <c r="Q60" s="5">
        <v>-24177618000000</v>
      </c>
      <c r="R60" s="5">
        <v>-21826162000000</v>
      </c>
    </row>
    <row r="61" spans="2:18" ht="15.5" x14ac:dyDescent="0.35">
      <c r="C61" t="s">
        <v>90</v>
      </c>
      <c r="D61" s="5">
        <v>-524529000000</v>
      </c>
      <c r="E61" s="5">
        <v>-653880000000</v>
      </c>
      <c r="F61" s="5">
        <v>2065884000000</v>
      </c>
      <c r="G61" s="5">
        <v>-1224128000000</v>
      </c>
      <c r="J61" s="5">
        <v>-2224494000000</v>
      </c>
      <c r="K61" s="5">
        <v>-2238830000000</v>
      </c>
      <c r="L61" s="5">
        <v>-2033572000000</v>
      </c>
      <c r="M61" s="5">
        <v>-1999227000000</v>
      </c>
      <c r="N61" s="5">
        <v>-1931430000000</v>
      </c>
      <c r="O61" s="5">
        <v>-2186333000000</v>
      </c>
      <c r="P61" s="5">
        <v>-2020847000000</v>
      </c>
      <c r="Q61" s="5">
        <v>-1632146000000</v>
      </c>
      <c r="R61" s="5">
        <v>-1618290000000</v>
      </c>
    </row>
    <row r="62" spans="2:18" ht="15.5" x14ac:dyDescent="0.35">
      <c r="C62" t="s">
        <v>236</v>
      </c>
      <c r="D62" s="5">
        <v>-567328000000</v>
      </c>
      <c r="E62" s="5">
        <v>-343950000000</v>
      </c>
      <c r="F62" s="5">
        <v>1549389000000</v>
      </c>
      <c r="G62" s="5">
        <v>-553456000000</v>
      </c>
      <c r="J62" s="5">
        <v>-2229786000000</v>
      </c>
      <c r="K62" s="5">
        <v>-1973058000000</v>
      </c>
      <c r="L62" s="5">
        <v>-1664347000000</v>
      </c>
      <c r="M62" s="5">
        <v>-1756359000000</v>
      </c>
      <c r="N62" s="5">
        <v>-1815802000000</v>
      </c>
      <c r="O62" s="5">
        <v>-1809499000000</v>
      </c>
      <c r="P62" s="5">
        <v>-1448539000000</v>
      </c>
      <c r="Q62" s="5">
        <v>-1622721000000</v>
      </c>
      <c r="R62" s="5">
        <v>-1390708000000</v>
      </c>
    </row>
    <row r="63" spans="2:18" ht="15.5" x14ac:dyDescent="0.35">
      <c r="C63" t="s">
        <v>91</v>
      </c>
      <c r="D63" s="5">
        <v>-480152000000</v>
      </c>
      <c r="E63" s="5">
        <v>-624334000000</v>
      </c>
      <c r="F63" s="5">
        <v>1977394000000</v>
      </c>
      <c r="G63" s="5">
        <v>-952149000000</v>
      </c>
      <c r="J63" s="5">
        <v>-1763344000000</v>
      </c>
      <c r="K63" s="5">
        <v>-2176654000000</v>
      </c>
      <c r="L63" s="5">
        <v>-1961980000000</v>
      </c>
      <c r="M63" s="5">
        <v>-1736563000000</v>
      </c>
      <c r="N63" s="5">
        <v>-1817799000000</v>
      </c>
      <c r="O63" s="5">
        <v>-1982888000000</v>
      </c>
      <c r="P63" s="5">
        <v>-1895630000000</v>
      </c>
      <c r="Q63" s="5">
        <v>-1650187000000</v>
      </c>
      <c r="R63" s="5">
        <v>-1429930000000</v>
      </c>
    </row>
    <row r="64" spans="2:18" ht="15.5" x14ac:dyDescent="0.35">
      <c r="C64" t="s">
        <v>2020</v>
      </c>
      <c r="D64" s="5">
        <v>13114000000</v>
      </c>
      <c r="E64" s="5">
        <v>-28396000000</v>
      </c>
      <c r="F64" s="5">
        <v>119575000000</v>
      </c>
      <c r="G64" s="5">
        <v>10392000000</v>
      </c>
      <c r="J64" s="5">
        <v>-508907000000</v>
      </c>
      <c r="K64" s="5">
        <v>-1525009000000</v>
      </c>
      <c r="L64" s="5">
        <v>-882780000000</v>
      </c>
      <c r="M64" s="5">
        <v>-2078300000000</v>
      </c>
      <c r="N64" s="5">
        <v>-1934099000000</v>
      </c>
      <c r="O64" s="5">
        <v>-2489643000000</v>
      </c>
      <c r="P64" s="5">
        <v>-1303694000000</v>
      </c>
      <c r="Q64" s="5">
        <v>-613730000000</v>
      </c>
      <c r="R64" s="5">
        <v>-339766000000</v>
      </c>
    </row>
    <row r="65" spans="3:18" ht="15.5" x14ac:dyDescent="0.35">
      <c r="C65" t="s">
        <v>427</v>
      </c>
      <c r="D65" s="5">
        <v>-68171000000</v>
      </c>
      <c r="E65" s="5">
        <v>-44202000000</v>
      </c>
      <c r="F65" s="5">
        <v>633522000000</v>
      </c>
      <c r="G65" s="5">
        <v>-177270000000</v>
      </c>
      <c r="J65" s="5">
        <v>-661602000000</v>
      </c>
      <c r="K65" s="5">
        <v>-449330000000</v>
      </c>
      <c r="L65" s="5">
        <v>-271912000000</v>
      </c>
      <c r="M65" s="5">
        <v>-224520000000</v>
      </c>
      <c r="N65" s="5">
        <v>-346059000000</v>
      </c>
      <c r="O65" s="5">
        <v>-213190000000</v>
      </c>
      <c r="P65" s="5">
        <v>-501597000000</v>
      </c>
      <c r="Q65" s="5">
        <v>-747540000000</v>
      </c>
      <c r="R65" s="5">
        <v>-854889000000</v>
      </c>
    </row>
    <row r="66" spans="3:18" ht="15.5" x14ac:dyDescent="0.35">
      <c r="C66" t="s">
        <v>116</v>
      </c>
      <c r="J66" s="5">
        <v>1511808000000</v>
      </c>
      <c r="Q66" s="5">
        <v>200000000000</v>
      </c>
    </row>
    <row r="67" spans="3:18" ht="15.5" x14ac:dyDescent="0.35">
      <c r="C67" t="s">
        <v>94</v>
      </c>
      <c r="D67" s="5">
        <v>1791299000000</v>
      </c>
      <c r="E67" s="5">
        <v>542203000000</v>
      </c>
      <c r="F67" s="5">
        <v>34534478000000</v>
      </c>
      <c r="G67" s="5">
        <v>701397000000</v>
      </c>
      <c r="I67" s="5">
        <v>36601656000000</v>
      </c>
      <c r="J67" s="5">
        <v>-5600937000000</v>
      </c>
      <c r="K67" s="5">
        <v>982115000000</v>
      </c>
      <c r="L67" s="5">
        <v>518101000000</v>
      </c>
      <c r="M67" s="5">
        <v>513728000000</v>
      </c>
      <c r="N67" s="5">
        <v>377559000000</v>
      </c>
      <c r="O67" s="5">
        <v>4646246000000</v>
      </c>
      <c r="P67" s="5">
        <v>1133716000000</v>
      </c>
      <c r="Q67" s="5">
        <v>1575392000000</v>
      </c>
      <c r="R67" s="5">
        <v>1875687000000</v>
      </c>
    </row>
    <row r="68" spans="3:18" ht="15.5" x14ac:dyDescent="0.35">
      <c r="C68" t="s">
        <v>95</v>
      </c>
      <c r="F68" s="5">
        <v>-590413000000</v>
      </c>
      <c r="G68" s="5">
        <v>788024000000</v>
      </c>
      <c r="I68" s="5">
        <v>197611000000</v>
      </c>
      <c r="J68" s="5">
        <v>5325843000000</v>
      </c>
      <c r="K68" s="5">
        <v>302142000000</v>
      </c>
      <c r="L68" s="5">
        <v>729214000000</v>
      </c>
      <c r="M68" s="5">
        <v>625362000000</v>
      </c>
      <c r="N68" s="5">
        <v>272609000000</v>
      </c>
      <c r="O68" s="5">
        <v>535519000000</v>
      </c>
      <c r="P68" s="5">
        <v>513463000000</v>
      </c>
      <c r="Q68" s="5">
        <v>323443000000</v>
      </c>
      <c r="R68" s="5">
        <v>6795000000</v>
      </c>
    </row>
    <row r="69" spans="3:18" ht="15.5" x14ac:dyDescent="0.35">
      <c r="C69" t="s">
        <v>253</v>
      </c>
      <c r="M69" s="5">
        <v>-3816000000</v>
      </c>
      <c r="N69" s="5">
        <v>32312000000</v>
      </c>
      <c r="O69" s="5">
        <v>46982000000</v>
      </c>
      <c r="P69" s="5">
        <v>44584000000</v>
      </c>
      <c r="Q69" s="5">
        <v>79976000000</v>
      </c>
      <c r="R69" s="5">
        <v>99232000000</v>
      </c>
    </row>
    <row r="70" spans="3:18" ht="15.5" x14ac:dyDescent="0.35">
      <c r="C70" t="s">
        <v>96</v>
      </c>
      <c r="F70" s="5">
        <v>-590413000000</v>
      </c>
      <c r="G70" s="5">
        <v>788024000000</v>
      </c>
      <c r="I70" s="5">
        <v>197611000000</v>
      </c>
      <c r="J70" s="5">
        <v>5325843000000</v>
      </c>
      <c r="K70" s="5">
        <v>302142000000</v>
      </c>
      <c r="L70" s="5">
        <v>729214000000</v>
      </c>
      <c r="M70" s="5">
        <v>625362000000</v>
      </c>
      <c r="N70" s="5">
        <v>272609000000</v>
      </c>
      <c r="O70" s="5">
        <v>535519000000</v>
      </c>
      <c r="P70" s="5">
        <v>513463000000</v>
      </c>
      <c r="Q70" s="5">
        <v>323443000000</v>
      </c>
      <c r="R70" s="5">
        <v>6795000000</v>
      </c>
    </row>
    <row r="71" spans="3:18" ht="15.5" x14ac:dyDescent="0.35">
      <c r="C71" t="s">
        <v>29</v>
      </c>
      <c r="D71" s="5">
        <v>1791299000000</v>
      </c>
      <c r="E71" s="5">
        <v>542203000000</v>
      </c>
      <c r="F71" s="5">
        <v>33944065000000</v>
      </c>
      <c r="G71" s="5">
        <v>1489421000000</v>
      </c>
      <c r="I71" s="5">
        <v>36799267000000</v>
      </c>
      <c r="J71" s="5">
        <v>1236714000000</v>
      </c>
      <c r="K71" s="5">
        <v>1284257000000</v>
      </c>
      <c r="L71" s="5">
        <v>1247315000000</v>
      </c>
      <c r="M71" s="5">
        <v>1139090000000</v>
      </c>
      <c r="N71" s="5">
        <v>650168000000</v>
      </c>
      <c r="O71" s="5">
        <v>5181765000000</v>
      </c>
      <c r="P71" s="5">
        <v>1647179000000</v>
      </c>
      <c r="Q71" s="5">
        <v>2098835000000</v>
      </c>
      <c r="R71" s="5">
        <v>1882482000000</v>
      </c>
    </row>
    <row r="72" spans="3:18" ht="15.5" x14ac:dyDescent="0.35">
      <c r="C72" t="s">
        <v>28</v>
      </c>
      <c r="D72" s="5">
        <v>-20083000000</v>
      </c>
      <c r="E72" s="5">
        <v>-12003000000</v>
      </c>
      <c r="F72" s="5">
        <v>-285268000000</v>
      </c>
      <c r="G72" s="5">
        <v>-27525000000</v>
      </c>
      <c r="I72" s="5">
        <v>-351520000000</v>
      </c>
      <c r="J72" s="5">
        <v>-222353000000</v>
      </c>
      <c r="K72" s="5">
        <v>-95542000000</v>
      </c>
      <c r="L72" s="5">
        <v>-345315000000</v>
      </c>
      <c r="M72" s="5">
        <v>-147310000000</v>
      </c>
      <c r="N72" s="5">
        <v>-90348000000</v>
      </c>
      <c r="O72" s="5">
        <v>-111211000000</v>
      </c>
      <c r="P72" s="5">
        <v>-109484000000</v>
      </c>
      <c r="Q72" s="5">
        <v>-260378000000</v>
      </c>
      <c r="R72" s="5">
        <v>-236362000000</v>
      </c>
    </row>
    <row r="73" spans="3:18" ht="15.5" x14ac:dyDescent="0.35">
      <c r="C73" t="s">
        <v>100</v>
      </c>
      <c r="D73" s="5">
        <v>1771216000000</v>
      </c>
      <c r="E73" s="5">
        <v>530200000000</v>
      </c>
      <c r="F73" s="5">
        <v>33658797000000</v>
      </c>
      <c r="G73" s="5">
        <v>1461896000000</v>
      </c>
      <c r="I73" s="5">
        <v>36447747000000</v>
      </c>
      <c r="J73" s="5">
        <v>1014361000000</v>
      </c>
      <c r="K73" s="5">
        <v>1188715000000</v>
      </c>
      <c r="L73" s="5">
        <v>902000000000</v>
      </c>
      <c r="M73" s="5">
        <v>991780000000</v>
      </c>
      <c r="N73" s="5">
        <v>559820000000</v>
      </c>
      <c r="O73" s="5">
        <v>5070554000000</v>
      </c>
      <c r="P73" s="5">
        <v>1537695000000</v>
      </c>
      <c r="Q73" s="5">
        <v>1838457000000</v>
      </c>
      <c r="R73" s="5">
        <v>1646120000000</v>
      </c>
    </row>
    <row r="74" spans="3:18" ht="15.5" x14ac:dyDescent="0.35">
      <c r="C74" t="s">
        <v>101</v>
      </c>
      <c r="D74" s="5">
        <v>3284000000</v>
      </c>
      <c r="E74" s="5">
        <v>-336878000000</v>
      </c>
      <c r="F74" s="5">
        <v>-614869000000</v>
      </c>
      <c r="G74" s="5">
        <v>-335102000000</v>
      </c>
      <c r="I74" s="5">
        <v>74316000000</v>
      </c>
      <c r="J74" s="5">
        <v>-236067000000</v>
      </c>
      <c r="K74" s="5">
        <v>109683000000</v>
      </c>
      <c r="L74" s="5">
        <v>-9025000000</v>
      </c>
      <c r="M74" s="5">
        <v>-432120000000</v>
      </c>
      <c r="N74" s="5">
        <v>141271000000</v>
      </c>
      <c r="O74" s="5">
        <v>-1338679000000</v>
      </c>
      <c r="P74" s="5">
        <v>613138000000</v>
      </c>
      <c r="Q74" s="5">
        <v>905026000000</v>
      </c>
      <c r="R74" s="5">
        <v>226120000000</v>
      </c>
    </row>
    <row r="75" spans="3:18" ht="15.5" x14ac:dyDescent="0.35">
      <c r="C75" t="s">
        <v>103</v>
      </c>
      <c r="D75" s="5">
        <v>1774500000000</v>
      </c>
      <c r="E75" s="5">
        <v>193322000000</v>
      </c>
      <c r="F75" s="5">
        <v>33043928000000</v>
      </c>
      <c r="G75" s="5">
        <v>1126794000000</v>
      </c>
      <c r="I75" s="5">
        <v>36522063000000</v>
      </c>
      <c r="J75" s="5">
        <v>778294000000</v>
      </c>
      <c r="K75" s="5">
        <v>1298398000000</v>
      </c>
      <c r="L75" s="5">
        <v>892975000000</v>
      </c>
      <c r="M75" s="5">
        <v>559660000000</v>
      </c>
      <c r="N75" s="5">
        <v>701091000000</v>
      </c>
      <c r="O75" s="5">
        <v>3731875000000</v>
      </c>
      <c r="P75" s="5">
        <v>2150833000000</v>
      </c>
      <c r="Q75" s="5">
        <v>2743483000000</v>
      </c>
      <c r="R75" s="5">
        <v>1872240000000</v>
      </c>
    </row>
    <row r="76" spans="3:18" ht="15.5" x14ac:dyDescent="0.35">
      <c r="C76" t="s">
        <v>104</v>
      </c>
      <c r="D76" s="5">
        <v>1771216000000</v>
      </c>
      <c r="E76" s="5">
        <v>530200000000</v>
      </c>
      <c r="F76" s="5">
        <v>-684966000000</v>
      </c>
      <c r="G76" s="5">
        <v>1461896000000</v>
      </c>
      <c r="I76" s="5">
        <v>2103984000000</v>
      </c>
      <c r="J76" s="5">
        <v>1014361000000</v>
      </c>
      <c r="K76" s="5">
        <v>1188715000000</v>
      </c>
      <c r="L76" s="5">
        <v>902000000000</v>
      </c>
      <c r="M76" s="5">
        <v>991780000000</v>
      </c>
      <c r="N76" s="5">
        <v>559820000000</v>
      </c>
      <c r="O76" s="5">
        <v>5070554000000</v>
      </c>
      <c r="P76" s="5">
        <v>1537695000000</v>
      </c>
      <c r="Q76" s="5">
        <v>1838457000000</v>
      </c>
      <c r="R76" s="5">
        <v>1646120000000</v>
      </c>
    </row>
    <row r="77" spans="3:18" ht="15.5" x14ac:dyDescent="0.35">
      <c r="C77" t="s">
        <v>8</v>
      </c>
      <c r="D77" s="5">
        <v>1802891000000</v>
      </c>
      <c r="E77" s="5">
        <v>534145000000</v>
      </c>
      <c r="F77" s="5">
        <v>-1313096000000</v>
      </c>
      <c r="G77" s="5">
        <v>946049000000</v>
      </c>
      <c r="I77" s="5">
        <v>2008235000000</v>
      </c>
      <c r="J77" s="5">
        <v>746334000000</v>
      </c>
      <c r="K77" s="5">
        <v>1154288000000</v>
      </c>
      <c r="L77" s="5">
        <v>931448000000</v>
      </c>
      <c r="M77" s="5">
        <v>607124000000</v>
      </c>
      <c r="N77" s="5">
        <v>610136000000</v>
      </c>
      <c r="O77" s="5">
        <v>3429626000000</v>
      </c>
      <c r="P77" s="5">
        <v>2257748000000</v>
      </c>
      <c r="Q77" s="5">
        <v>2167736000000</v>
      </c>
      <c r="R77" s="5">
        <v>1417670000000</v>
      </c>
    </row>
    <row r="78" spans="3:18" ht="15.5" x14ac:dyDescent="0.35">
      <c r="C78" t="s">
        <v>105</v>
      </c>
      <c r="D78" s="5">
        <v>-28391000000</v>
      </c>
      <c r="E78" s="5">
        <v>-340823000000</v>
      </c>
      <c r="F78" s="5">
        <v>13261000000</v>
      </c>
      <c r="G78" s="5">
        <v>180745000000</v>
      </c>
      <c r="I78" s="5">
        <v>170065000000</v>
      </c>
      <c r="J78" s="5">
        <v>31960000000</v>
      </c>
      <c r="K78" s="5">
        <v>144110000000</v>
      </c>
      <c r="L78" s="5">
        <v>-38473000000</v>
      </c>
      <c r="M78" s="5">
        <v>-47464000000</v>
      </c>
      <c r="N78" s="5">
        <v>90955000000</v>
      </c>
      <c r="O78" s="5">
        <v>302249000000</v>
      </c>
      <c r="P78" s="5">
        <v>-106915000000</v>
      </c>
      <c r="Q78" s="5">
        <v>575747000000</v>
      </c>
      <c r="R78" s="5">
        <v>454570000000</v>
      </c>
    </row>
    <row r="79" spans="3:18" ht="15.5" x14ac:dyDescent="0.35">
      <c r="C79" t="s">
        <v>106</v>
      </c>
      <c r="D79" s="5">
        <v>1771216000000</v>
      </c>
      <c r="E79" s="5">
        <v>530200000000</v>
      </c>
      <c r="F79" s="5">
        <v>-684966000000</v>
      </c>
      <c r="G79" s="5">
        <v>1461896000000</v>
      </c>
      <c r="I79" s="5">
        <v>2103984000000</v>
      </c>
      <c r="J79" s="5">
        <v>1014361000000</v>
      </c>
      <c r="K79" s="5">
        <v>1188715000000</v>
      </c>
      <c r="L79" s="5">
        <v>902000000000</v>
      </c>
      <c r="M79" s="5">
        <v>991780000000</v>
      </c>
      <c r="N79" s="5">
        <v>559820000000</v>
      </c>
      <c r="O79" s="5">
        <v>5070554000000</v>
      </c>
      <c r="P79" s="5">
        <v>1537695000000</v>
      </c>
      <c r="Q79" s="5">
        <v>1838457000000</v>
      </c>
      <c r="R79" s="5">
        <v>1646120000000</v>
      </c>
    </row>
    <row r="80" spans="3:18" ht="15.5" x14ac:dyDescent="0.35">
      <c r="C80" t="s">
        <v>107</v>
      </c>
      <c r="D80" s="5">
        <v>1774500000000</v>
      </c>
      <c r="E80" s="5">
        <v>193322000000</v>
      </c>
      <c r="F80" s="5">
        <v>-1299835000000</v>
      </c>
      <c r="G80" s="5">
        <v>1126794000000</v>
      </c>
      <c r="I80" s="5">
        <v>2178300000000</v>
      </c>
      <c r="J80" s="5">
        <v>778294000000</v>
      </c>
      <c r="K80" s="5">
        <v>1298398000000</v>
      </c>
      <c r="L80" s="5">
        <v>892975000000</v>
      </c>
      <c r="M80" s="5">
        <v>559660000000</v>
      </c>
      <c r="N80" s="5">
        <v>701091000000</v>
      </c>
      <c r="O80" s="5">
        <v>3731875000000</v>
      </c>
      <c r="P80" s="5">
        <v>2150833000000</v>
      </c>
      <c r="Q80" s="5">
        <v>2743483000000</v>
      </c>
      <c r="R80" s="5">
        <v>1872240000000</v>
      </c>
    </row>
    <row r="81" spans="2:18" ht="15.5" x14ac:dyDescent="0.35">
      <c r="C81" t="s">
        <v>108</v>
      </c>
      <c r="D81" s="5">
        <v>1774500000000</v>
      </c>
      <c r="E81" s="5">
        <v>193322000000</v>
      </c>
      <c r="F81" s="5">
        <v>-1299835000000</v>
      </c>
      <c r="G81" s="5">
        <v>1126794000000</v>
      </c>
      <c r="I81" s="5">
        <v>2178300000000</v>
      </c>
      <c r="J81" s="5">
        <v>778294000000</v>
      </c>
      <c r="K81" s="5">
        <v>1298398000000</v>
      </c>
      <c r="L81" s="5">
        <v>892975000000</v>
      </c>
      <c r="M81" s="5">
        <v>559660000000</v>
      </c>
      <c r="N81" s="5">
        <v>701091000000</v>
      </c>
      <c r="O81" s="5">
        <v>3731875000000</v>
      </c>
      <c r="P81" s="5">
        <v>2150833000000</v>
      </c>
      <c r="Q81" s="5">
        <v>2743483000000</v>
      </c>
      <c r="R81" s="5">
        <v>1872240000000</v>
      </c>
    </row>
    <row r="83" spans="2:18" ht="15.5" x14ac:dyDescent="0.35">
      <c r="B83" t="s">
        <v>109</v>
      </c>
      <c r="C83" t="s">
        <v>110</v>
      </c>
    </row>
    <row r="84" spans="2:18" ht="15.5" x14ac:dyDescent="0.35">
      <c r="C84" t="s">
        <v>20</v>
      </c>
      <c r="D84" s="5">
        <v>10736405000000</v>
      </c>
      <c r="E84" s="5">
        <v>10066026000000</v>
      </c>
      <c r="F84" s="5">
        <v>9180682000000</v>
      </c>
      <c r="G84" s="5">
        <v>10271174000000</v>
      </c>
      <c r="I84" s="5">
        <v>9180682000000</v>
      </c>
      <c r="J84" s="5">
        <v>8828002000000</v>
      </c>
      <c r="K84" s="5">
        <v>9533705000000</v>
      </c>
      <c r="L84" s="5">
        <v>6623632000000</v>
      </c>
      <c r="M84" s="5">
        <v>6413194000000</v>
      </c>
      <c r="N84" s="5">
        <v>4935948000000</v>
      </c>
      <c r="O84" s="5">
        <v>3563777000000</v>
      </c>
      <c r="P84" s="5">
        <v>3980657000000</v>
      </c>
      <c r="Q84" s="5">
        <v>4351508000000</v>
      </c>
      <c r="R84" s="5">
        <v>4178976000000</v>
      </c>
    </row>
    <row r="85" spans="2:18" ht="15.5" x14ac:dyDescent="0.35">
      <c r="C85" t="s">
        <v>388</v>
      </c>
    </row>
    <row r="86" spans="2:18" ht="15.5" x14ac:dyDescent="0.35">
      <c r="C86" t="s">
        <v>122</v>
      </c>
      <c r="D86" s="5">
        <v>137844000000</v>
      </c>
      <c r="E86" s="5">
        <v>155209000000</v>
      </c>
      <c r="F86" s="5">
        <v>112222000000</v>
      </c>
      <c r="G86" s="5">
        <v>110156000000</v>
      </c>
      <c r="I86" s="5">
        <v>112222000000</v>
      </c>
      <c r="J86" s="5">
        <v>104202000000</v>
      </c>
      <c r="K86" s="5">
        <v>96104000000</v>
      </c>
      <c r="L86" s="5">
        <v>79150000000</v>
      </c>
      <c r="M86" s="5">
        <v>79005000000</v>
      </c>
      <c r="N86" s="5">
        <v>71120000000</v>
      </c>
      <c r="O86" s="5">
        <v>10676000000</v>
      </c>
      <c r="P86" s="5">
        <v>25729000000</v>
      </c>
      <c r="Q86" s="5">
        <v>11556000000</v>
      </c>
      <c r="R86" s="5">
        <v>12590000000</v>
      </c>
    </row>
    <row r="87" spans="2:18" ht="15.5" x14ac:dyDescent="0.35">
      <c r="C87" t="s">
        <v>123</v>
      </c>
      <c r="D87" s="5">
        <v>14279921000000</v>
      </c>
      <c r="E87" s="5">
        <v>11529466000000</v>
      </c>
      <c r="F87" s="5">
        <v>11498751000000</v>
      </c>
      <c r="G87" s="5">
        <v>9910290000000</v>
      </c>
      <c r="I87" s="5">
        <v>11498751000000</v>
      </c>
      <c r="J87" s="5">
        <v>14069451000000</v>
      </c>
      <c r="K87" s="5">
        <v>16680619000000</v>
      </c>
      <c r="L87" s="5">
        <v>14744900000000</v>
      </c>
      <c r="M87" s="5">
        <v>17607493000000</v>
      </c>
      <c r="N87" s="5">
        <v>20406172000000</v>
      </c>
      <c r="O87" s="5">
        <v>22486576000000</v>
      </c>
      <c r="P87" s="5">
        <v>19818913000000</v>
      </c>
      <c r="Q87" s="5">
        <v>18748397000000</v>
      </c>
      <c r="R87" s="5">
        <v>19345664000000</v>
      </c>
    </row>
    <row r="88" spans="2:18" ht="15.5" x14ac:dyDescent="0.35">
      <c r="C88" t="s">
        <v>81</v>
      </c>
      <c r="D88" s="5">
        <v>1189670000000</v>
      </c>
      <c r="E88" s="5">
        <v>1150290000000</v>
      </c>
      <c r="F88" s="5">
        <v>233700000000</v>
      </c>
      <c r="G88" s="5">
        <v>835083000000</v>
      </c>
      <c r="I88" s="5">
        <v>233700000000</v>
      </c>
      <c r="J88" s="5">
        <v>213535000000</v>
      </c>
      <c r="K88" s="5">
        <v>369386000000</v>
      </c>
      <c r="L88" s="5">
        <v>425816000000</v>
      </c>
      <c r="M88" s="5">
        <v>335935000000</v>
      </c>
      <c r="N88" s="5">
        <v>983650000000</v>
      </c>
      <c r="O88" s="5">
        <v>352956000000</v>
      </c>
      <c r="P88" s="5">
        <v>4972038000000</v>
      </c>
      <c r="Q88" s="5">
        <v>3587086000000</v>
      </c>
      <c r="R88" s="5">
        <v>2842744000000</v>
      </c>
    </row>
    <row r="89" spans="2:18" ht="15.5" x14ac:dyDescent="0.35">
      <c r="C89" t="s">
        <v>393</v>
      </c>
      <c r="D89" s="5">
        <v>76625806000000</v>
      </c>
      <c r="E89" s="5">
        <v>74492198000000</v>
      </c>
      <c r="F89" s="5">
        <v>78249702000000</v>
      </c>
      <c r="G89" s="5">
        <v>75874249000000</v>
      </c>
      <c r="I89" s="5">
        <v>78249702000000</v>
      </c>
      <c r="J89" s="5">
        <v>70659008000000</v>
      </c>
      <c r="K89" s="5">
        <v>62919564000000</v>
      </c>
      <c r="L89" s="5">
        <v>66692215000000</v>
      </c>
      <c r="M89" s="5">
        <v>69015423000000</v>
      </c>
      <c r="N89" s="5">
        <v>56069446000000</v>
      </c>
      <c r="O89" s="5">
        <v>54859930000000</v>
      </c>
      <c r="P89" s="5">
        <v>59247522000000</v>
      </c>
      <c r="Q89" s="5">
        <v>50581061000000</v>
      </c>
      <c r="R89" s="5">
        <v>38787286000000</v>
      </c>
    </row>
    <row r="90" spans="2:18" ht="15.5" x14ac:dyDescent="0.35">
      <c r="C90" t="s">
        <v>264</v>
      </c>
      <c r="D90" s="5">
        <v>1054818000000</v>
      </c>
      <c r="E90" s="5">
        <v>1134745000000</v>
      </c>
      <c r="F90" s="5">
        <v>1262692000000</v>
      </c>
      <c r="G90" s="5">
        <v>1364708000000</v>
      </c>
      <c r="I90" s="5">
        <v>1262692000000</v>
      </c>
      <c r="J90" s="5">
        <v>1537356000000</v>
      </c>
      <c r="K90" s="5">
        <v>1436026000000</v>
      </c>
      <c r="L90" s="5">
        <v>1783300000000</v>
      </c>
      <c r="M90" s="5">
        <v>2042898000000</v>
      </c>
      <c r="N90" s="5">
        <v>2229745000000</v>
      </c>
      <c r="O90" s="5">
        <v>2783341000000</v>
      </c>
      <c r="P90" s="5">
        <v>1735809000000</v>
      </c>
      <c r="Q90" s="5">
        <v>1520255000000</v>
      </c>
      <c r="R90" s="5">
        <v>804682000000</v>
      </c>
    </row>
    <row r="91" spans="2:18" ht="15.5" x14ac:dyDescent="0.35">
      <c r="C91" t="s">
        <v>260</v>
      </c>
      <c r="D91" s="5">
        <v>753715000000</v>
      </c>
      <c r="E91" s="5">
        <v>593361000000</v>
      </c>
      <c r="F91" s="5">
        <v>407949000000</v>
      </c>
      <c r="G91" s="5">
        <v>310874000000</v>
      </c>
      <c r="I91" s="5">
        <v>407949000000</v>
      </c>
      <c r="J91" s="5">
        <v>125516000000</v>
      </c>
      <c r="K91" s="5">
        <v>175297000000</v>
      </c>
      <c r="L91" s="5">
        <v>250551000000</v>
      </c>
      <c r="M91" s="5">
        <v>300613000000</v>
      </c>
      <c r="N91" s="5">
        <v>526000000</v>
      </c>
      <c r="O91" s="5">
        <v>922000000</v>
      </c>
      <c r="P91" s="5">
        <v>2295000000</v>
      </c>
      <c r="Q91" s="5">
        <v>3567000000</v>
      </c>
    </row>
    <row r="92" spans="2:18" ht="15.5" x14ac:dyDescent="0.35">
      <c r="C92" t="s">
        <v>2021</v>
      </c>
    </row>
    <row r="93" spans="2:18" ht="15.5" x14ac:dyDescent="0.35">
      <c r="C93" t="s">
        <v>2022</v>
      </c>
      <c r="G93" s="5">
        <v>3089240000000</v>
      </c>
      <c r="K93" s="5">
        <v>1861049000000</v>
      </c>
      <c r="L93" s="5">
        <v>2301467000000</v>
      </c>
      <c r="M93" s="5">
        <v>1889817000000</v>
      </c>
      <c r="N93" s="5">
        <v>1013362000000</v>
      </c>
      <c r="O93" s="5">
        <v>1118050000000</v>
      </c>
      <c r="P93" s="5">
        <v>960829000000</v>
      </c>
      <c r="Q93" s="5">
        <v>726170000000</v>
      </c>
      <c r="R93" s="5">
        <v>488757000000</v>
      </c>
    </row>
    <row r="94" spans="2:18" ht="15.5" x14ac:dyDescent="0.35">
      <c r="C94" t="s">
        <v>258</v>
      </c>
    </row>
    <row r="95" spans="2:18" ht="15.5" x14ac:dyDescent="0.35">
      <c r="C95" t="s">
        <v>259</v>
      </c>
      <c r="D95" s="5">
        <v>13740082000000</v>
      </c>
      <c r="E95" s="5">
        <v>10935297000000</v>
      </c>
      <c r="F95" s="5">
        <v>10857033000000</v>
      </c>
      <c r="G95" s="5">
        <v>9086848000000</v>
      </c>
      <c r="I95" s="5">
        <v>10857033000000</v>
      </c>
      <c r="J95" s="5">
        <v>12618690000000</v>
      </c>
      <c r="K95" s="5">
        <v>15086293000000</v>
      </c>
      <c r="L95" s="5">
        <v>12698632000000</v>
      </c>
      <c r="M95" s="5">
        <v>16067805000000</v>
      </c>
      <c r="N95" s="5">
        <v>18878373000000</v>
      </c>
      <c r="O95" s="5">
        <v>21314497000000</v>
      </c>
      <c r="P95" s="5">
        <v>19214056000000</v>
      </c>
      <c r="Q95" s="5">
        <v>18364562000000</v>
      </c>
      <c r="R95" s="5">
        <v>19111131000000</v>
      </c>
    </row>
    <row r="96" spans="2:18" ht="15.5" x14ac:dyDescent="0.35">
      <c r="C96" t="s">
        <v>274</v>
      </c>
      <c r="D96" s="5">
        <v>129414000000</v>
      </c>
      <c r="E96" s="5">
        <v>140941000000</v>
      </c>
      <c r="F96" s="5">
        <v>161553000000</v>
      </c>
      <c r="G96" s="5">
        <v>104798000000</v>
      </c>
      <c r="I96" s="5">
        <v>161553000000</v>
      </c>
      <c r="J96" s="5">
        <v>38160000000</v>
      </c>
      <c r="K96" s="5">
        <v>79880000000</v>
      </c>
      <c r="L96" s="5">
        <v>78065000000</v>
      </c>
      <c r="M96" s="5">
        <v>250424000000</v>
      </c>
      <c r="N96" s="5">
        <v>153617000000</v>
      </c>
      <c r="O96" s="5">
        <v>265211000000</v>
      </c>
      <c r="P96" s="5">
        <v>232456000000</v>
      </c>
      <c r="Q96" s="5">
        <v>172460000000</v>
      </c>
      <c r="R96" s="5">
        <v>176810000000</v>
      </c>
    </row>
    <row r="97" spans="3:18" ht="15.5" x14ac:dyDescent="0.35">
      <c r="C97" t="s">
        <v>397</v>
      </c>
      <c r="D97" s="5">
        <v>2420376000000</v>
      </c>
      <c r="E97" s="5">
        <v>2868612000000</v>
      </c>
      <c r="F97" s="5">
        <v>2694439000000</v>
      </c>
      <c r="G97" s="5">
        <v>2828876000000</v>
      </c>
      <c r="I97" s="5">
        <v>2694439000000</v>
      </c>
      <c r="J97" s="5">
        <v>3559378000000</v>
      </c>
      <c r="K97" s="5">
        <v>2982864000000</v>
      </c>
      <c r="L97" s="5">
        <v>3488681000000</v>
      </c>
      <c r="M97" s="5">
        <v>1569255000000</v>
      </c>
      <c r="N97" s="5">
        <v>1476148000000</v>
      </c>
      <c r="O97" s="5">
        <v>906526000000</v>
      </c>
      <c r="P97" s="5">
        <v>1241709000000</v>
      </c>
      <c r="Q97" s="5">
        <v>2549192000000</v>
      </c>
      <c r="R97" s="5">
        <v>615543000000</v>
      </c>
    </row>
    <row r="98" spans="3:18" ht="15.5" x14ac:dyDescent="0.35">
      <c r="C98" t="s">
        <v>267</v>
      </c>
      <c r="D98" s="5">
        <v>7813518000000</v>
      </c>
      <c r="E98" s="5">
        <v>6488457000000</v>
      </c>
      <c r="F98" s="5">
        <v>3149235000000</v>
      </c>
      <c r="G98" s="5">
        <v>4259846000000</v>
      </c>
      <c r="I98" s="5">
        <v>3149235000000</v>
      </c>
      <c r="J98" s="5">
        <v>4497161000000</v>
      </c>
      <c r="K98" s="5">
        <v>3933978000000</v>
      </c>
      <c r="L98" s="5">
        <v>3839933000000</v>
      </c>
      <c r="M98" s="5">
        <v>2820547000000</v>
      </c>
      <c r="N98" s="5">
        <v>2154135000000</v>
      </c>
      <c r="O98" s="5">
        <v>1785782000000</v>
      </c>
      <c r="P98" s="5">
        <v>1688695000000</v>
      </c>
      <c r="Q98" s="5">
        <v>845229000000</v>
      </c>
      <c r="R98" s="5">
        <v>679022000000</v>
      </c>
    </row>
    <row r="99" spans="3:18" ht="15.5" x14ac:dyDescent="0.35">
      <c r="C99" t="s">
        <v>443</v>
      </c>
      <c r="D99" s="5">
        <v>432528000000</v>
      </c>
      <c r="E99" s="5">
        <v>435222000000</v>
      </c>
      <c r="F99" s="5">
        <v>438903000000</v>
      </c>
      <c r="G99" s="5">
        <v>397947000000</v>
      </c>
      <c r="I99" s="5">
        <v>438903000000</v>
      </c>
      <c r="J99" s="5">
        <v>405870000000</v>
      </c>
      <c r="K99" s="5">
        <v>413669000000</v>
      </c>
      <c r="L99" s="5">
        <v>422684000000</v>
      </c>
      <c r="M99" s="5">
        <v>433791000000</v>
      </c>
      <c r="N99" s="5">
        <v>506252000000</v>
      </c>
      <c r="O99" s="5">
        <v>454363000000</v>
      </c>
      <c r="P99" s="5">
        <v>422677000000</v>
      </c>
      <c r="Q99" s="5">
        <v>166213000000</v>
      </c>
      <c r="R99" s="5">
        <v>170855000000</v>
      </c>
    </row>
    <row r="100" spans="3:18" ht="15.5" x14ac:dyDescent="0.35">
      <c r="C100" t="s">
        <v>111</v>
      </c>
      <c r="D100" s="5">
        <v>2455205000000</v>
      </c>
      <c r="E100" s="5">
        <v>2498555000000</v>
      </c>
      <c r="F100" s="5">
        <v>2509664000000</v>
      </c>
      <c r="G100" s="5">
        <v>2637622000000</v>
      </c>
      <c r="I100" s="5">
        <v>2509664000000</v>
      </c>
      <c r="J100" s="5">
        <v>2700439000000</v>
      </c>
      <c r="K100" s="5">
        <v>2744994000000</v>
      </c>
      <c r="L100" s="5">
        <v>2770660000000</v>
      </c>
      <c r="M100" s="5">
        <v>3213556000000</v>
      </c>
      <c r="N100" s="5">
        <v>3234752000000</v>
      </c>
      <c r="O100" s="5">
        <v>2618049000000</v>
      </c>
      <c r="P100" s="5">
        <v>2642568000000</v>
      </c>
      <c r="Q100" s="5">
        <v>2529926000000</v>
      </c>
      <c r="R100" s="5">
        <v>3449890000000</v>
      </c>
    </row>
    <row r="101" spans="3:18" ht="15.5" x14ac:dyDescent="0.35">
      <c r="C101" t="s">
        <v>113</v>
      </c>
      <c r="D101" s="5">
        <v>318035000000</v>
      </c>
      <c r="E101" s="5">
        <v>317458000000</v>
      </c>
      <c r="F101" s="5">
        <v>251073000000</v>
      </c>
      <c r="G101" s="5">
        <v>470673000000</v>
      </c>
      <c r="I101" s="5">
        <v>251073000000</v>
      </c>
      <c r="J101" s="5">
        <v>465698000000</v>
      </c>
      <c r="K101" s="5">
        <v>375773000000</v>
      </c>
      <c r="L101" s="5">
        <v>350626000000</v>
      </c>
      <c r="M101" s="5">
        <v>242245000000</v>
      </c>
      <c r="N101" s="5">
        <v>123390000000</v>
      </c>
      <c r="O101" s="5">
        <v>95211000000</v>
      </c>
      <c r="P101" s="5">
        <v>74013000000</v>
      </c>
      <c r="Q101" s="5">
        <v>71110000000</v>
      </c>
      <c r="R101" s="5">
        <v>59359000000</v>
      </c>
    </row>
    <row r="102" spans="3:18" ht="15.5" x14ac:dyDescent="0.35">
      <c r="C102" t="s">
        <v>117</v>
      </c>
      <c r="D102" s="5">
        <v>129723791000000</v>
      </c>
      <c r="E102" s="5">
        <v>124138154000000</v>
      </c>
      <c r="F102" s="5">
        <v>120391247000000</v>
      </c>
      <c r="G102" s="5">
        <v>122555441000000</v>
      </c>
      <c r="I102" s="5">
        <v>120391247000000</v>
      </c>
      <c r="J102" s="5">
        <v>119120567000000</v>
      </c>
      <c r="K102" s="5">
        <v>113966010000000</v>
      </c>
      <c r="L102" s="5">
        <v>114406803000000</v>
      </c>
      <c r="M102" s="5">
        <v>117509999000000</v>
      </c>
      <c r="N102" s="5">
        <v>108456227000000</v>
      </c>
      <c r="O102" s="5">
        <v>99625400000000</v>
      </c>
      <c r="P102" s="5">
        <v>100663451000000</v>
      </c>
      <c r="Q102" s="5">
        <v>89086788000000</v>
      </c>
      <c r="R102" s="5">
        <v>73995121000000</v>
      </c>
    </row>
    <row r="103" spans="3:18" ht="15.5" x14ac:dyDescent="0.35">
      <c r="C103" t="s">
        <v>118</v>
      </c>
    </row>
    <row r="104" spans="3:18" ht="15.5" x14ac:dyDescent="0.35">
      <c r="C104" t="s">
        <v>119</v>
      </c>
    </row>
    <row r="105" spans="3:18" ht="15.5" x14ac:dyDescent="0.35">
      <c r="C105" t="s">
        <v>2023</v>
      </c>
      <c r="G105" s="5">
        <v>1686302000000</v>
      </c>
      <c r="J105" s="5">
        <v>697499000000</v>
      </c>
      <c r="K105" s="5">
        <v>367502000000</v>
      </c>
      <c r="L105" s="5">
        <v>263801000000</v>
      </c>
      <c r="M105" s="5">
        <v>179627000000</v>
      </c>
      <c r="N105" s="5">
        <v>164629000000</v>
      </c>
      <c r="O105" s="5">
        <v>167745000000</v>
      </c>
      <c r="P105" s="5">
        <v>4218915000000</v>
      </c>
      <c r="Q105" s="5">
        <v>4857986000000</v>
      </c>
      <c r="R105" s="5">
        <v>6660143000000</v>
      </c>
    </row>
    <row r="106" spans="3:18" ht="15.5" x14ac:dyDescent="0.35">
      <c r="C106" t="s">
        <v>286</v>
      </c>
      <c r="D106" s="5">
        <v>28048533000000</v>
      </c>
      <c r="E106" s="5">
        <v>25921106000000</v>
      </c>
      <c r="F106" s="5">
        <v>25873249000000</v>
      </c>
      <c r="G106" s="5">
        <v>467628000000</v>
      </c>
      <c r="I106" s="5">
        <v>25873249000000</v>
      </c>
      <c r="J106" s="5">
        <v>29009457000000</v>
      </c>
      <c r="K106" s="5">
        <v>480686000000</v>
      </c>
      <c r="L106" s="5">
        <v>122076000000</v>
      </c>
      <c r="M106" s="5">
        <v>139335000000</v>
      </c>
      <c r="N106" s="5">
        <v>157039000000</v>
      </c>
      <c r="O106" s="5">
        <v>108159000000</v>
      </c>
      <c r="P106" s="5">
        <v>84745000000</v>
      </c>
      <c r="Q106" s="5">
        <v>84601000000</v>
      </c>
      <c r="R106" s="5">
        <v>69789000000</v>
      </c>
    </row>
    <row r="107" spans="3:18" ht="15.5" x14ac:dyDescent="0.35">
      <c r="C107" t="s">
        <v>126</v>
      </c>
      <c r="D107" s="5">
        <v>201293000000</v>
      </c>
      <c r="E107" s="5">
        <v>209164000000</v>
      </c>
      <c r="F107" s="5">
        <v>106898000000</v>
      </c>
      <c r="G107" s="5">
        <v>181070000000</v>
      </c>
      <c r="I107" s="5">
        <v>106898000000</v>
      </c>
      <c r="J107" s="5">
        <v>203229000000</v>
      </c>
      <c r="K107" s="5">
        <v>120322000000</v>
      </c>
      <c r="L107" s="5">
        <v>385722000000</v>
      </c>
      <c r="M107" s="5">
        <v>119985000000</v>
      </c>
      <c r="N107" s="5">
        <v>143904000000</v>
      </c>
      <c r="O107" s="5">
        <v>98609000000</v>
      </c>
      <c r="P107" s="5">
        <v>95891000000</v>
      </c>
      <c r="Q107" s="5">
        <v>152099000000</v>
      </c>
      <c r="R107" s="5">
        <v>172967000000</v>
      </c>
    </row>
    <row r="108" spans="3:18" ht="15.5" x14ac:dyDescent="0.35">
      <c r="C108" t="s">
        <v>127</v>
      </c>
      <c r="D108" s="5">
        <v>347365000000</v>
      </c>
      <c r="E108" s="5">
        <v>333761000000</v>
      </c>
      <c r="F108" s="5">
        <v>411526000000</v>
      </c>
      <c r="G108" s="5">
        <v>240140000000</v>
      </c>
      <c r="I108" s="5">
        <v>411526000000</v>
      </c>
      <c r="J108" s="5">
        <v>306114000000</v>
      </c>
      <c r="K108" s="5">
        <v>332181000000</v>
      </c>
      <c r="L108" s="5">
        <v>290866000000</v>
      </c>
      <c r="M108" s="5">
        <v>237008000000</v>
      </c>
      <c r="N108" s="5">
        <v>253640000000</v>
      </c>
      <c r="O108" s="5">
        <v>195530000000</v>
      </c>
      <c r="P108" s="5">
        <v>194613000000</v>
      </c>
      <c r="Q108" s="5">
        <v>221840000000</v>
      </c>
      <c r="R108" s="5">
        <v>184615000000</v>
      </c>
    </row>
    <row r="109" spans="3:18" ht="15.5" x14ac:dyDescent="0.35">
      <c r="C109" t="s">
        <v>1612</v>
      </c>
      <c r="D109" s="5">
        <v>8028720000000</v>
      </c>
      <c r="E109" s="5">
        <v>8028184000000</v>
      </c>
      <c r="F109" s="5">
        <v>9029855000000</v>
      </c>
      <c r="G109" s="5">
        <v>8924542000000</v>
      </c>
      <c r="I109" s="5">
        <v>9029855000000</v>
      </c>
      <c r="J109" s="5">
        <v>9436290000000</v>
      </c>
      <c r="K109" s="5">
        <v>8390304000000</v>
      </c>
      <c r="L109" s="5">
        <v>7002503000000</v>
      </c>
      <c r="M109" s="5">
        <v>4064785000000</v>
      </c>
      <c r="N109" s="5">
        <v>4228652000000</v>
      </c>
      <c r="O109" s="5">
        <v>3483366000000</v>
      </c>
      <c r="P109" s="5">
        <v>2382610000000</v>
      </c>
      <c r="Q109" s="5">
        <v>1985631000000</v>
      </c>
      <c r="R109" s="5">
        <v>1340409000000</v>
      </c>
    </row>
    <row r="110" spans="3:18" ht="15.5" x14ac:dyDescent="0.35">
      <c r="C110" t="s">
        <v>278</v>
      </c>
      <c r="D110" s="5">
        <v>2418245000000</v>
      </c>
      <c r="E110" s="5">
        <v>2114432000000</v>
      </c>
      <c r="F110" s="5">
        <v>2509972000000</v>
      </c>
      <c r="G110" s="5">
        <v>2485124000000</v>
      </c>
      <c r="I110" s="5">
        <v>2509972000000</v>
      </c>
      <c r="J110" s="5">
        <v>1257352000000</v>
      </c>
      <c r="K110" s="5">
        <v>2086386000000</v>
      </c>
      <c r="L110" s="5">
        <v>3687007000000</v>
      </c>
      <c r="M110" s="5">
        <v>3485895000000</v>
      </c>
      <c r="N110" s="5">
        <v>3013529000000</v>
      </c>
      <c r="O110" s="5">
        <v>3140301000000</v>
      </c>
      <c r="P110" s="5">
        <v>3090368000000</v>
      </c>
      <c r="Q110" s="5">
        <v>2705859000000</v>
      </c>
      <c r="R110" s="5">
        <v>1495469000000</v>
      </c>
    </row>
    <row r="111" spans="3:18" ht="15.5" x14ac:dyDescent="0.35">
      <c r="C111" t="s">
        <v>125</v>
      </c>
      <c r="D111" s="5">
        <v>16408000000</v>
      </c>
      <c r="E111" s="5">
        <v>8286000000</v>
      </c>
      <c r="F111" s="5">
        <v>37534000000</v>
      </c>
      <c r="G111" s="5">
        <v>8234000000</v>
      </c>
      <c r="I111" s="5">
        <v>37534000000</v>
      </c>
      <c r="J111" s="5">
        <v>8234000000</v>
      </c>
      <c r="K111" s="5">
        <v>4765000000</v>
      </c>
      <c r="L111" s="5">
        <v>10933000000</v>
      </c>
      <c r="M111" s="5">
        <v>12860000000</v>
      </c>
      <c r="N111" s="5">
        <v>7246000000</v>
      </c>
      <c r="O111" s="5">
        <v>134159000000</v>
      </c>
      <c r="P111" s="5">
        <v>114728000000</v>
      </c>
      <c r="Q111" s="5">
        <v>151776000000</v>
      </c>
      <c r="R111" s="5">
        <v>137766000000</v>
      </c>
    </row>
    <row r="112" spans="3:18" ht="15.5" x14ac:dyDescent="0.35">
      <c r="C112" t="s">
        <v>130</v>
      </c>
      <c r="D112" s="5">
        <v>101245975000000</v>
      </c>
      <c r="E112" s="5">
        <v>97429604000000</v>
      </c>
      <c r="F112" s="5">
        <v>94480144000000</v>
      </c>
      <c r="G112" s="5">
        <v>93917717000000</v>
      </c>
      <c r="I112" s="5">
        <v>94480144000000</v>
      </c>
      <c r="J112" s="5">
        <v>95380805000000</v>
      </c>
      <c r="K112" s="5">
        <v>89137464000000</v>
      </c>
      <c r="L112" s="5">
        <v>90731743000000</v>
      </c>
      <c r="M112" s="5">
        <v>94727715000000</v>
      </c>
      <c r="N112" s="5">
        <v>85533983000000</v>
      </c>
      <c r="O112" s="5">
        <v>77460793000000</v>
      </c>
      <c r="P112" s="5">
        <v>75550211000000</v>
      </c>
      <c r="Q112" s="5">
        <v>66140481000000</v>
      </c>
      <c r="R112" s="5">
        <v>53546135000000</v>
      </c>
    </row>
    <row r="113" spans="2:18" ht="15.5" x14ac:dyDescent="0.35">
      <c r="C113" t="s">
        <v>131</v>
      </c>
    </row>
    <row r="114" spans="2:18" ht="15.5" x14ac:dyDescent="0.35">
      <c r="C114" t="s">
        <v>132</v>
      </c>
      <c r="D114" s="5">
        <v>1334891000000</v>
      </c>
      <c r="E114" s="5">
        <v>1334891000000</v>
      </c>
      <c r="F114" s="5">
        <v>1334891000000</v>
      </c>
      <c r="G114" s="5">
        <v>1334891000000</v>
      </c>
      <c r="I114" s="5">
        <v>1334891000000</v>
      </c>
      <c r="J114" s="5">
        <v>1334891000000</v>
      </c>
      <c r="K114" s="5">
        <v>1334891000000</v>
      </c>
      <c r="L114" s="5">
        <v>1334891000000</v>
      </c>
      <c r="M114" s="5">
        <v>1334891000000</v>
      </c>
      <c r="N114" s="5">
        <v>1334891000000</v>
      </c>
      <c r="O114" s="5">
        <v>1334891000000</v>
      </c>
      <c r="P114" s="5">
        <v>1334891000000</v>
      </c>
      <c r="Q114" s="5">
        <v>1334891000000</v>
      </c>
      <c r="R114" s="5">
        <v>1334891000000</v>
      </c>
    </row>
    <row r="115" spans="2:18" ht="15.5" x14ac:dyDescent="0.35">
      <c r="C115" t="s">
        <v>133</v>
      </c>
      <c r="D115" s="5">
        <v>1647520000000</v>
      </c>
      <c r="E115" s="5">
        <v>1647520000000</v>
      </c>
      <c r="F115" s="5">
        <v>1647520000000</v>
      </c>
      <c r="G115" s="5">
        <v>1647520000000</v>
      </c>
      <c r="I115" s="5">
        <v>1647520000000</v>
      </c>
      <c r="J115" s="5">
        <v>1647520000000</v>
      </c>
      <c r="K115" s="5">
        <v>1647520000000</v>
      </c>
      <c r="L115" s="5">
        <v>1647520000000</v>
      </c>
      <c r="M115" s="5">
        <v>1647520000000</v>
      </c>
      <c r="N115" s="5">
        <v>1647520000000</v>
      </c>
      <c r="O115" s="5">
        <v>1647520000000</v>
      </c>
      <c r="P115" s="5">
        <v>1647520000000</v>
      </c>
      <c r="Q115" s="5">
        <v>1647520000000</v>
      </c>
      <c r="R115" s="5">
        <v>1647520000000</v>
      </c>
    </row>
    <row r="116" spans="2:18" ht="15.5" x14ac:dyDescent="0.35">
      <c r="C116" t="s">
        <v>134</v>
      </c>
      <c r="D116" s="5">
        <v>22545779000000</v>
      </c>
      <c r="E116" s="5">
        <v>20787483000000</v>
      </c>
      <c r="F116" s="5">
        <v>20311381000000</v>
      </c>
      <c r="G116" s="5">
        <v>22522032000000</v>
      </c>
      <c r="I116" s="5">
        <v>20311381000000</v>
      </c>
      <c r="J116" s="5">
        <v>18321431000000</v>
      </c>
      <c r="K116" s="5">
        <v>18927877000000</v>
      </c>
      <c r="L116" s="5">
        <v>17796313000000</v>
      </c>
      <c r="M116" s="5">
        <v>16954465000000</v>
      </c>
      <c r="N116" s="5">
        <v>16572967000000</v>
      </c>
      <c r="O116" s="5">
        <v>16448905000000</v>
      </c>
      <c r="P116" s="5">
        <v>11482666000000</v>
      </c>
      <c r="Q116" s="5">
        <v>10146057000000</v>
      </c>
      <c r="R116" s="5">
        <v>8911559000000</v>
      </c>
    </row>
    <row r="117" spans="2:18" ht="15.5" x14ac:dyDescent="0.35">
      <c r="C117" t="s">
        <v>135</v>
      </c>
      <c r="D117" s="5">
        <v>791607000000</v>
      </c>
      <c r="E117" s="5">
        <v>791607000000</v>
      </c>
      <c r="F117" s="5">
        <v>791607000000</v>
      </c>
      <c r="G117" s="5">
        <v>791607000000</v>
      </c>
      <c r="I117" s="5">
        <v>791607000000</v>
      </c>
      <c r="J117" s="5">
        <v>791607000000</v>
      </c>
      <c r="K117" s="5">
        <v>791607000000</v>
      </c>
      <c r="L117" s="5">
        <v>791607000000</v>
      </c>
      <c r="M117" s="5">
        <v>791607000000</v>
      </c>
      <c r="N117" s="5">
        <v>791607000000</v>
      </c>
      <c r="O117" s="5">
        <v>791607000000</v>
      </c>
      <c r="P117" s="5">
        <v>791607000000</v>
      </c>
      <c r="Q117" s="5">
        <v>791607000000</v>
      </c>
      <c r="R117" s="5">
        <v>791607000000</v>
      </c>
    </row>
    <row r="118" spans="2:18" ht="15.5" x14ac:dyDescent="0.35">
      <c r="C118" t="s">
        <v>136</v>
      </c>
      <c r="D118" s="5">
        <v>21754172000000</v>
      </c>
      <c r="E118" s="5">
        <v>19995876000000</v>
      </c>
      <c r="F118" s="5">
        <v>19519774000000</v>
      </c>
      <c r="G118" s="5">
        <v>21730425000000</v>
      </c>
      <c r="I118" s="5">
        <v>19519774000000</v>
      </c>
      <c r="J118" s="5">
        <v>17529824000000</v>
      </c>
      <c r="K118" s="5">
        <v>18136270000000</v>
      </c>
      <c r="L118" s="5">
        <v>17004706000000</v>
      </c>
      <c r="M118" s="5">
        <v>16162858000000</v>
      </c>
      <c r="N118" s="5">
        <v>15781360000000</v>
      </c>
      <c r="O118" s="5">
        <v>15657298000000</v>
      </c>
      <c r="P118" s="5">
        <v>10691059000000</v>
      </c>
      <c r="Q118" s="5">
        <v>9354450000000</v>
      </c>
      <c r="R118" s="5">
        <v>8119952000000</v>
      </c>
    </row>
    <row r="119" spans="2:18" ht="15.5" x14ac:dyDescent="0.35">
      <c r="C119" t="s">
        <v>137</v>
      </c>
      <c r="D119" s="5">
        <v>22545779000000</v>
      </c>
      <c r="E119" s="5">
        <v>20787483000000</v>
      </c>
      <c r="F119" s="5">
        <v>20311381000000</v>
      </c>
      <c r="G119" s="5">
        <v>22522032000000</v>
      </c>
      <c r="I119" s="5">
        <v>20311381000000</v>
      </c>
      <c r="J119" s="5">
        <v>18321431000000</v>
      </c>
      <c r="K119" s="5">
        <v>18927877000000</v>
      </c>
      <c r="L119" s="5">
        <v>17796313000000</v>
      </c>
      <c r="M119" s="5">
        <v>16954465000000</v>
      </c>
      <c r="N119" s="5">
        <v>16572967000000</v>
      </c>
      <c r="O119" s="5">
        <v>16448905000000</v>
      </c>
      <c r="P119" s="5">
        <v>11482666000000</v>
      </c>
      <c r="Q119" s="5">
        <v>10146057000000</v>
      </c>
      <c r="R119" s="5">
        <v>8911559000000</v>
      </c>
    </row>
    <row r="120" spans="2:18" ht="15.5" x14ac:dyDescent="0.35">
      <c r="C120" t="s">
        <v>291</v>
      </c>
      <c r="D120" s="5">
        <v>1759956000000</v>
      </c>
      <c r="E120" s="5">
        <v>1788366000000</v>
      </c>
      <c r="F120" s="5">
        <v>2383611000000</v>
      </c>
      <c r="G120" s="5">
        <v>2298197000000</v>
      </c>
      <c r="I120" s="5">
        <v>2383611000000</v>
      </c>
      <c r="J120" s="5">
        <v>2222385000000</v>
      </c>
      <c r="K120" s="5">
        <v>2548872000000</v>
      </c>
      <c r="L120" s="5">
        <v>2470520000000</v>
      </c>
      <c r="M120" s="5">
        <v>2509473000000</v>
      </c>
      <c r="N120" s="5">
        <v>2383216000000</v>
      </c>
      <c r="O120" s="5">
        <v>2380335000000</v>
      </c>
      <c r="P120" s="5">
        <v>5676125000000</v>
      </c>
      <c r="Q120" s="5">
        <v>6230753000000</v>
      </c>
      <c r="R120" s="5">
        <v>5712272000000</v>
      </c>
    </row>
    <row r="121" spans="2:18" ht="15.5" x14ac:dyDescent="0.35">
      <c r="C121" t="s">
        <v>10</v>
      </c>
      <c r="D121" s="5">
        <v>28477816000000</v>
      </c>
      <c r="E121" s="5">
        <v>26708550000000</v>
      </c>
      <c r="F121" s="5">
        <v>25911103000000</v>
      </c>
      <c r="G121" s="5">
        <v>28637723000000</v>
      </c>
      <c r="I121" s="5">
        <v>25911103000000</v>
      </c>
      <c r="J121" s="5">
        <v>23739762000000</v>
      </c>
      <c r="K121" s="5">
        <v>24828546000000</v>
      </c>
      <c r="L121" s="5">
        <v>23675060000000</v>
      </c>
      <c r="M121" s="5">
        <v>22782284000000</v>
      </c>
      <c r="N121" s="5">
        <v>22922244000000</v>
      </c>
      <c r="O121" s="5">
        <v>22164607000000</v>
      </c>
      <c r="P121" s="5">
        <v>25113240000000</v>
      </c>
      <c r="Q121" s="5">
        <v>22946307000000</v>
      </c>
      <c r="R121" s="5">
        <v>20448986000000</v>
      </c>
    </row>
    <row r="122" spans="2:18" ht="15.5" x14ac:dyDescent="0.35">
      <c r="C122" t="s">
        <v>138</v>
      </c>
      <c r="D122" s="5">
        <v>129723791000000</v>
      </c>
      <c r="E122" s="5">
        <v>124138154000000</v>
      </c>
      <c r="F122" s="5">
        <v>120391247000000</v>
      </c>
      <c r="G122" s="5">
        <v>122555440000000</v>
      </c>
      <c r="I122" s="5">
        <v>120391247000000</v>
      </c>
      <c r="J122" s="5">
        <v>119120567000000</v>
      </c>
      <c r="K122" s="5">
        <v>113966010000000</v>
      </c>
      <c r="L122" s="5">
        <v>114406803000000</v>
      </c>
      <c r="M122" s="5">
        <v>117509999000000</v>
      </c>
      <c r="N122" s="5">
        <v>108456227000000</v>
      </c>
      <c r="O122" s="5">
        <v>99625400000000</v>
      </c>
      <c r="P122" s="5">
        <v>100663451000000</v>
      </c>
      <c r="Q122" s="5">
        <v>89086788000000</v>
      </c>
      <c r="R122" s="5">
        <v>73995121000000</v>
      </c>
    </row>
    <row r="123" spans="2:18" ht="15.5" x14ac:dyDescent="0.35">
      <c r="C123" t="s">
        <v>139</v>
      </c>
      <c r="D123" s="5">
        <v>6367664717</v>
      </c>
      <c r="E123" s="5">
        <v>6367664717</v>
      </c>
      <c r="F123" s="5">
        <v>6367664717</v>
      </c>
      <c r="G123" s="5">
        <v>6367664717</v>
      </c>
      <c r="I123" s="5">
        <v>6367664717</v>
      </c>
      <c r="J123" s="5">
        <v>6367664717</v>
      </c>
      <c r="K123" s="5">
        <v>6367664717</v>
      </c>
      <c r="L123" s="5">
        <v>6367664717</v>
      </c>
      <c r="M123" s="5">
        <v>6367664717</v>
      </c>
      <c r="N123" s="5">
        <v>6367664717</v>
      </c>
      <c r="O123" s="5">
        <v>6367664717</v>
      </c>
      <c r="P123" s="5">
        <v>6367664717</v>
      </c>
      <c r="Q123" s="5">
        <v>6367664717</v>
      </c>
      <c r="R123" s="5">
        <v>6367664717</v>
      </c>
    </row>
    <row r="125" spans="2:18" ht="15.5" x14ac:dyDescent="0.35">
      <c r="B125" t="s">
        <v>140</v>
      </c>
      <c r="C125" t="s">
        <v>141</v>
      </c>
      <c r="D125" s="5">
        <v>-1969443000000</v>
      </c>
      <c r="E125" s="5">
        <v>-4171666000000</v>
      </c>
      <c r="F125" s="5">
        <v>-154737000000</v>
      </c>
      <c r="G125" s="5">
        <v>2824408000000</v>
      </c>
      <c r="I125" s="5">
        <v>-1836221000000</v>
      </c>
      <c r="J125" s="5">
        <v>5120056000000</v>
      </c>
      <c r="K125" s="5">
        <v>6981396000000</v>
      </c>
      <c r="L125" s="5">
        <v>-6459095000000</v>
      </c>
      <c r="M125" s="5">
        <v>9996362000000</v>
      </c>
      <c r="N125" s="5">
        <v>2694104000000</v>
      </c>
      <c r="O125" s="5">
        <v>-5679961000000</v>
      </c>
      <c r="P125" s="5">
        <v>-751267000000</v>
      </c>
      <c r="Q125" s="5">
        <v>-1081760000000</v>
      </c>
      <c r="R125" s="5">
        <v>817260000000</v>
      </c>
    </row>
    <row r="126" spans="2:18" ht="15.5" x14ac:dyDescent="0.35">
      <c r="C126" t="s">
        <v>2024</v>
      </c>
      <c r="D126" s="5">
        <v>4004158000000</v>
      </c>
      <c r="E126" s="5">
        <v>285742000000</v>
      </c>
      <c r="F126" s="5">
        <v>35435631000000</v>
      </c>
      <c r="G126" s="5">
        <v>3167989000000</v>
      </c>
      <c r="I126" s="5">
        <v>46062711000000</v>
      </c>
      <c r="J126" s="5">
        <v>17351919000000</v>
      </c>
      <c r="K126" s="5">
        <v>18055505000000</v>
      </c>
      <c r="L126" s="5">
        <v>25112380000000</v>
      </c>
      <c r="M126" s="5">
        <v>26925209000000</v>
      </c>
      <c r="N126" s="5">
        <v>29258423000000</v>
      </c>
      <c r="O126" s="5">
        <v>24868710000000</v>
      </c>
      <c r="P126" s="5">
        <v>27777202000000</v>
      </c>
      <c r="Q126" s="5">
        <v>22795008000000</v>
      </c>
      <c r="R126" s="5">
        <v>21815590000000</v>
      </c>
    </row>
    <row r="127" spans="2:18" ht="15.5" x14ac:dyDescent="0.35">
      <c r="C127" t="s">
        <v>596</v>
      </c>
      <c r="D127" s="5">
        <v>1247409000000</v>
      </c>
      <c r="E127" s="5">
        <v>1311689000000</v>
      </c>
      <c r="F127" s="5">
        <v>1084499000000</v>
      </c>
      <c r="G127" s="5">
        <v>1395983000000</v>
      </c>
      <c r="I127" s="5">
        <v>5176378000000</v>
      </c>
      <c r="J127" s="5">
        <v>5783186000000</v>
      </c>
      <c r="K127" s="5">
        <v>6547593000000</v>
      </c>
      <c r="L127" s="5">
        <v>5177894000000</v>
      </c>
      <c r="M127" s="5">
        <v>5127050000000</v>
      </c>
      <c r="N127" s="5">
        <v>5341823000000</v>
      </c>
      <c r="O127" s="5">
        <v>5214419000000</v>
      </c>
      <c r="P127" s="5">
        <v>4569129000000</v>
      </c>
      <c r="Q127" s="5">
        <v>4559259000000</v>
      </c>
      <c r="R127" s="5">
        <v>3929713000000</v>
      </c>
    </row>
    <row r="128" spans="2:18" ht="15.5" x14ac:dyDescent="0.35">
      <c r="C128" t="s">
        <v>2025</v>
      </c>
      <c r="D128" s="5">
        <v>160862000000</v>
      </c>
      <c r="E128" s="5">
        <v>176885000000</v>
      </c>
      <c r="F128" s="5">
        <v>160212000000</v>
      </c>
      <c r="G128" s="5">
        <v>134902000000</v>
      </c>
      <c r="I128" s="5">
        <v>570235000000</v>
      </c>
      <c r="J128" s="5">
        <v>603069000000</v>
      </c>
      <c r="K128" s="5">
        <v>522960000000</v>
      </c>
      <c r="L128" s="5">
        <v>507200000000</v>
      </c>
      <c r="M128" s="5">
        <v>406880000000</v>
      </c>
      <c r="N128" s="5">
        <v>370895000000</v>
      </c>
      <c r="O128" s="5">
        <v>381604000000</v>
      </c>
      <c r="P128" s="5">
        <v>310350000000</v>
      </c>
      <c r="Q128" s="5">
        <v>270642000000</v>
      </c>
      <c r="R128" s="5">
        <v>177439000000</v>
      </c>
    </row>
    <row r="129" spans="3:18" ht="15.5" x14ac:dyDescent="0.35">
      <c r="C129" t="s">
        <v>2026</v>
      </c>
      <c r="D129" s="5">
        <v>2431000000</v>
      </c>
      <c r="E129" s="5">
        <v>2121000000</v>
      </c>
      <c r="F129" s="5">
        <v>2648000000</v>
      </c>
      <c r="G129" s="5">
        <v>2402000000</v>
      </c>
      <c r="I129" s="5">
        <v>9277000000</v>
      </c>
      <c r="J129" s="5">
        <v>8630000000</v>
      </c>
      <c r="K129" s="5">
        <v>7902000000</v>
      </c>
      <c r="L129" s="5">
        <v>8633000000</v>
      </c>
      <c r="M129" s="5">
        <v>10469000000</v>
      </c>
      <c r="N129" s="5">
        <v>77000000</v>
      </c>
      <c r="O129" s="5">
        <v>6398000000</v>
      </c>
      <c r="P129" s="5">
        <v>5538000000</v>
      </c>
      <c r="Q129" s="5">
        <v>4582000000</v>
      </c>
      <c r="R129" s="5">
        <v>3696000000</v>
      </c>
    </row>
    <row r="130" spans="3:18" ht="15.5" x14ac:dyDescent="0.35">
      <c r="C130" t="s">
        <v>1200</v>
      </c>
      <c r="D130" s="5">
        <v>976624000000</v>
      </c>
      <c r="E130" s="5">
        <v>1211637000000</v>
      </c>
      <c r="F130" s="5">
        <v>-159624000000</v>
      </c>
      <c r="G130" s="5">
        <v>947584000000</v>
      </c>
      <c r="I130" s="5">
        <v>2063845000000</v>
      </c>
      <c r="J130" s="5">
        <v>2099013000000</v>
      </c>
      <c r="K130" s="5">
        <v>1385265000000</v>
      </c>
      <c r="L130" s="5">
        <v>1687533000000</v>
      </c>
      <c r="M130" s="5">
        <v>1798010000000</v>
      </c>
      <c r="N130" s="5">
        <v>1771816000000</v>
      </c>
      <c r="O130" s="5">
        <v>1978428000000</v>
      </c>
      <c r="P130" s="5">
        <v>1731712000000</v>
      </c>
      <c r="Q130" s="5">
        <v>1834120000000</v>
      </c>
      <c r="R130" s="5">
        <v>1879240000000</v>
      </c>
    </row>
    <row r="131" spans="3:18" ht="15.5" x14ac:dyDescent="0.35">
      <c r="C131" t="s">
        <v>2027</v>
      </c>
      <c r="D131" s="5">
        <v>-5700778000000</v>
      </c>
      <c r="E131" s="5">
        <v>-5567404000000</v>
      </c>
      <c r="F131" s="5">
        <v>-13517823000000</v>
      </c>
      <c r="G131" s="5">
        <v>-2949660000000</v>
      </c>
      <c r="I131" s="5">
        <v>-24757803000000</v>
      </c>
      <c r="J131" s="5">
        <v>-16281964000000</v>
      </c>
      <c r="K131" s="5">
        <v>-22154764000000</v>
      </c>
      <c r="L131" s="5">
        <v>-30073665000000</v>
      </c>
      <c r="M131" s="5">
        <v>-26349757000000</v>
      </c>
      <c r="N131" s="5">
        <v>-30678310000000</v>
      </c>
      <c r="O131" s="5">
        <v>-23397335000000</v>
      </c>
      <c r="P131" s="5">
        <v>-21389342000000</v>
      </c>
      <c r="Q131" s="5">
        <v>-14138060000000</v>
      </c>
      <c r="R131" s="5">
        <v>-10395613000000</v>
      </c>
    </row>
    <row r="132" spans="3:18" ht="15.5" x14ac:dyDescent="0.35">
      <c r="C132" t="s">
        <v>303</v>
      </c>
      <c r="D132" s="5">
        <v>-981726000000</v>
      </c>
      <c r="E132" s="5">
        <v>-1334709000000</v>
      </c>
      <c r="F132" s="5">
        <v>138795000000</v>
      </c>
      <c r="G132" s="5">
        <v>-1861890000000</v>
      </c>
      <c r="I132" s="5">
        <v>-4262122000000</v>
      </c>
      <c r="J132" s="5">
        <v>-5569104000000</v>
      </c>
      <c r="K132" s="5">
        <v>-4614037000000</v>
      </c>
      <c r="L132" s="5">
        <v>-4001970000000</v>
      </c>
      <c r="M132" s="5">
        <v>-3754434000000</v>
      </c>
      <c r="N132" s="5">
        <v>-4135842000000</v>
      </c>
      <c r="O132" s="5">
        <v>-4419576000000</v>
      </c>
      <c r="P132" s="5">
        <v>-4305301000000</v>
      </c>
      <c r="Q132" s="5">
        <v>-4084092000000</v>
      </c>
      <c r="R132" s="5">
        <v>-3937710000000</v>
      </c>
    </row>
    <row r="133" spans="3:18" ht="15.5" x14ac:dyDescent="0.35">
      <c r="C133" t="s">
        <v>461</v>
      </c>
      <c r="D133" s="5">
        <v>-340371000000</v>
      </c>
      <c r="E133" s="5">
        <v>-230718000000</v>
      </c>
      <c r="F133" s="5">
        <v>-333608000000</v>
      </c>
      <c r="G133" s="5">
        <v>-285794000000</v>
      </c>
      <c r="I133" s="5">
        <v>-1188819000000</v>
      </c>
      <c r="J133" s="5">
        <v>-1182049000000</v>
      </c>
      <c r="K133" s="5">
        <v>-886657000000</v>
      </c>
      <c r="L133" s="5">
        <v>-778106000000</v>
      </c>
      <c r="M133" s="5">
        <v>-901921000000</v>
      </c>
      <c r="N133" s="5">
        <v>-1112703000000</v>
      </c>
      <c r="O133" s="5">
        <v>-1145745000000</v>
      </c>
      <c r="P133" s="5">
        <v>-899425000000</v>
      </c>
      <c r="Q133" s="5">
        <v>-1173347000000</v>
      </c>
      <c r="R133" s="5">
        <v>-1128878000000</v>
      </c>
    </row>
    <row r="134" spans="3:18" ht="15.5" x14ac:dyDescent="0.35">
      <c r="C134" t="s">
        <v>2028</v>
      </c>
      <c r="D134" s="5">
        <v>291802000000</v>
      </c>
      <c r="E134" s="5">
        <v>-72420000000</v>
      </c>
      <c r="F134" s="5">
        <v>129356000000</v>
      </c>
      <c r="G134" s="5">
        <v>132891000000</v>
      </c>
      <c r="I134" s="5">
        <v>5009000000</v>
      </c>
      <c r="J134" s="5">
        <v>-158649000000</v>
      </c>
      <c r="K134" s="5">
        <v>-163627000000</v>
      </c>
      <c r="L134" s="5">
        <v>-30072000000</v>
      </c>
      <c r="M134" s="5">
        <v>173984000000</v>
      </c>
      <c r="N134" s="5">
        <v>-10414000000</v>
      </c>
      <c r="O134" s="5">
        <v>15446000000</v>
      </c>
      <c r="P134" s="5">
        <v>24255000000</v>
      </c>
      <c r="Q134" s="5">
        <v>24891000000</v>
      </c>
      <c r="R134" s="5">
        <v>-58522000000</v>
      </c>
    </row>
    <row r="135" spans="3:18" ht="15.5" x14ac:dyDescent="0.35">
      <c r="C135" t="s">
        <v>154</v>
      </c>
    </row>
    <row r="136" spans="3:18" ht="15.5" x14ac:dyDescent="0.35">
      <c r="C136" t="s">
        <v>388</v>
      </c>
      <c r="D136" s="5">
        <v>-3607999000000</v>
      </c>
      <c r="E136" s="5">
        <v>-2374084000000</v>
      </c>
      <c r="F136" s="5">
        <v>-893962000000</v>
      </c>
      <c r="G136" s="5">
        <v>-5261126000000</v>
      </c>
      <c r="I136" s="5">
        <v>-5943632000000</v>
      </c>
      <c r="J136" s="5">
        <v>-2601537000000</v>
      </c>
      <c r="K136" s="5">
        <v>6333978000000</v>
      </c>
      <c r="L136" s="5">
        <v>-1076231000000</v>
      </c>
      <c r="M136" s="5">
        <v>-2170419000000</v>
      </c>
      <c r="N136" s="5">
        <v>-1195702000000</v>
      </c>
      <c r="O136" s="5">
        <v>-7784040000000</v>
      </c>
      <c r="P136" s="5">
        <v>-6744485000000</v>
      </c>
      <c r="Q136" s="5">
        <v>-6602242000000</v>
      </c>
      <c r="R136" s="5">
        <v>-10931600000000</v>
      </c>
    </row>
    <row r="137" spans="3:18" ht="15.5" x14ac:dyDescent="0.35">
      <c r="C137" t="s">
        <v>2029</v>
      </c>
      <c r="R137" s="5">
        <v>-145009000000</v>
      </c>
    </row>
    <row r="138" spans="3:18" ht="15.5" x14ac:dyDescent="0.35">
      <c r="C138" t="s">
        <v>631</v>
      </c>
      <c r="D138" s="5">
        <v>38394000000</v>
      </c>
      <c r="E138" s="5">
        <v>89165000000</v>
      </c>
      <c r="F138" s="5">
        <v>68973000000</v>
      </c>
      <c r="G138" s="5">
        <v>165241000000</v>
      </c>
      <c r="I138" s="5">
        <v>93537000000</v>
      </c>
      <c r="J138" s="5">
        <v>-501195000000</v>
      </c>
      <c r="K138" s="5">
        <v>-88092000000</v>
      </c>
      <c r="L138" s="5">
        <v>182543000000</v>
      </c>
      <c r="M138" s="5">
        <v>422979000000</v>
      </c>
      <c r="N138" s="5">
        <v>285397000000</v>
      </c>
      <c r="O138" s="5">
        <v>-1256489000000</v>
      </c>
      <c r="P138" s="5">
        <v>-404652000000</v>
      </c>
      <c r="Q138" s="5">
        <v>-877340000000</v>
      </c>
      <c r="R138" s="5">
        <v>-405276000000</v>
      </c>
    </row>
    <row r="139" spans="3:18" ht="15.5" x14ac:dyDescent="0.35">
      <c r="C139" t="s">
        <v>2030</v>
      </c>
      <c r="D139" s="5">
        <v>-160354000000</v>
      </c>
      <c r="E139" s="5">
        <v>-185411000000</v>
      </c>
      <c r="F139" s="5">
        <v>-97076000000</v>
      </c>
      <c r="G139" s="5">
        <v>-161346000000</v>
      </c>
      <c r="I139" s="5">
        <v>-282434000000</v>
      </c>
      <c r="J139" s="5">
        <v>45293000000</v>
      </c>
      <c r="K139" s="5">
        <v>73012000000</v>
      </c>
      <c r="L139" s="5">
        <v>42929000000</v>
      </c>
      <c r="M139" s="5">
        <v>-304710000000</v>
      </c>
      <c r="N139" s="5">
        <v>367000000</v>
      </c>
      <c r="O139" s="5">
        <v>1336000000</v>
      </c>
      <c r="P139" s="5">
        <v>1272000000</v>
      </c>
      <c r="Q139" s="5">
        <v>1407000000</v>
      </c>
      <c r="R139" s="5">
        <v>53198000000</v>
      </c>
    </row>
    <row r="140" spans="3:18" ht="15.5" x14ac:dyDescent="0.35">
      <c r="C140" t="s">
        <v>314</v>
      </c>
      <c r="D140" s="5">
        <v>-19104000000</v>
      </c>
      <c r="E140" s="5">
        <v>77027000000</v>
      </c>
      <c r="F140" s="5">
        <v>-57619000000</v>
      </c>
      <c r="G140" s="5">
        <v>174517000000</v>
      </c>
      <c r="I140" s="5">
        <v>182710000000</v>
      </c>
      <c r="J140" s="5">
        <v>1021360000000</v>
      </c>
      <c r="K140" s="5">
        <v>1069203000000</v>
      </c>
      <c r="L140" s="5">
        <v>-862486000000</v>
      </c>
      <c r="M140" s="5">
        <v>1823692000000</v>
      </c>
      <c r="N140" s="5">
        <v>379043000000</v>
      </c>
      <c r="O140" s="5">
        <v>334424000000</v>
      </c>
      <c r="P140" s="5">
        <v>-487992000000</v>
      </c>
      <c r="Q140" s="5">
        <v>-1476551000000</v>
      </c>
      <c r="R140" s="5">
        <v>-719456000000</v>
      </c>
    </row>
    <row r="141" spans="3:18" ht="15.5" x14ac:dyDescent="0.35">
      <c r="C141" t="s">
        <v>168</v>
      </c>
      <c r="D141" s="5">
        <v>-2733090000000</v>
      </c>
      <c r="E141" s="5">
        <v>309756000000</v>
      </c>
      <c r="F141" s="5">
        <v>-1590527000000</v>
      </c>
      <c r="G141" s="5">
        <v>1862416000000</v>
      </c>
      <c r="I141" s="5">
        <v>2556256000000</v>
      </c>
      <c r="J141" s="5">
        <v>2596646000000</v>
      </c>
      <c r="K141" s="5">
        <v>-1959097000000</v>
      </c>
      <c r="L141" s="5">
        <v>2758425000000</v>
      </c>
      <c r="M141" s="5">
        <v>2212967000000</v>
      </c>
      <c r="N141" s="5">
        <v>480693000000</v>
      </c>
      <c r="O141" s="5">
        <v>-4495726000000</v>
      </c>
      <c r="P141" s="5">
        <v>-1904424000000</v>
      </c>
      <c r="Q141" s="5">
        <v>308054000000</v>
      </c>
      <c r="R141" s="5">
        <v>-1996246000000</v>
      </c>
    </row>
    <row r="142" spans="3:18" ht="15.5" x14ac:dyDescent="0.35">
      <c r="C142" t="s">
        <v>162</v>
      </c>
      <c r="D142" s="5">
        <v>-74073000000</v>
      </c>
      <c r="E142" s="5">
        <v>-375517000000</v>
      </c>
      <c r="F142" s="5">
        <v>-220408000000</v>
      </c>
      <c r="G142" s="5">
        <v>-61033000000</v>
      </c>
      <c r="I142" s="5">
        <v>-322039000000</v>
      </c>
      <c r="J142" s="5">
        <v>82377000000</v>
      </c>
      <c r="K142" s="5">
        <v>38127000000</v>
      </c>
      <c r="L142" s="5">
        <v>-73377000000</v>
      </c>
      <c r="M142" s="5">
        <v>64500000000</v>
      </c>
      <c r="N142" s="5">
        <v>164871000000</v>
      </c>
      <c r="R142" s="5">
        <v>54000000000</v>
      </c>
    </row>
    <row r="143" spans="3:18" ht="15.5" x14ac:dyDescent="0.35">
      <c r="C143" t="s">
        <v>1621</v>
      </c>
      <c r="O143" s="5">
        <v>-4247000000</v>
      </c>
      <c r="P143" s="5">
        <v>-348998000000</v>
      </c>
      <c r="Q143" s="5">
        <v>-45285000000</v>
      </c>
      <c r="R143" s="5">
        <v>-129380000000</v>
      </c>
    </row>
    <row r="144" spans="3:18" ht="15.5" x14ac:dyDescent="0.35">
      <c r="C144" t="s">
        <v>2031</v>
      </c>
      <c r="D144" s="5">
        <v>-81355000000</v>
      </c>
      <c r="E144" s="5">
        <v>101746000000</v>
      </c>
      <c r="F144" s="5">
        <v>-188399000000</v>
      </c>
      <c r="G144" s="5">
        <v>24873000000</v>
      </c>
      <c r="I144" s="5">
        <v>-474329000000</v>
      </c>
      <c r="J144" s="5">
        <v>-14645000000</v>
      </c>
      <c r="K144" s="5">
        <v>443326000000</v>
      </c>
      <c r="L144" s="5">
        <v>-186137000000</v>
      </c>
      <c r="M144" s="5">
        <v>589364000000</v>
      </c>
      <c r="N144" s="5">
        <v>-462488000000</v>
      </c>
      <c r="O144" s="5">
        <v>554515000000</v>
      </c>
      <c r="P144" s="5">
        <v>-574864000000</v>
      </c>
      <c r="Q144" s="5">
        <v>-51007000000</v>
      </c>
      <c r="R144" s="5">
        <v>-109503000000</v>
      </c>
    </row>
    <row r="145" spans="3:18" ht="15.5" x14ac:dyDescent="0.35">
      <c r="C145" t="s">
        <v>397</v>
      </c>
      <c r="D145" s="5">
        <v>469774000000</v>
      </c>
      <c r="E145" s="5">
        <v>-380853000000</v>
      </c>
      <c r="F145" s="5">
        <v>216041000000</v>
      </c>
      <c r="G145" s="5">
        <v>71085000000</v>
      </c>
      <c r="I145" s="5">
        <v>954288000000</v>
      </c>
      <c r="J145" s="5">
        <v>-533432000000</v>
      </c>
      <c r="K145" s="5">
        <v>-42501000000</v>
      </c>
      <c r="L145" s="5">
        <v>-1529801000000</v>
      </c>
      <c r="M145" s="5">
        <v>106889000000</v>
      </c>
      <c r="N145" s="5">
        <v>-368998000000</v>
      </c>
      <c r="O145" s="5">
        <v>-316414000000</v>
      </c>
      <c r="P145" s="5">
        <v>1296253000000</v>
      </c>
      <c r="Q145" s="5">
        <v>-1907846000000</v>
      </c>
      <c r="R145" s="5">
        <v>25815000000</v>
      </c>
    </row>
    <row r="146" spans="3:18" ht="15.5" x14ac:dyDescent="0.35">
      <c r="C146" t="s">
        <v>2032</v>
      </c>
      <c r="D146" s="5">
        <v>-6688000000</v>
      </c>
      <c r="E146" s="5">
        <v>5832000000</v>
      </c>
      <c r="F146" s="5">
        <v>-228996000000</v>
      </c>
      <c r="G146" s="5">
        <v>-5389000000</v>
      </c>
      <c r="I146" s="5">
        <v>10657000000</v>
      </c>
      <c r="J146" s="5">
        <v>13722000000</v>
      </c>
      <c r="K146" s="5">
        <v>283123000000</v>
      </c>
      <c r="L146" s="5">
        <v>63940000000</v>
      </c>
      <c r="M146" s="5">
        <v>360711000000</v>
      </c>
      <c r="N146" s="5">
        <v>-317173000000</v>
      </c>
      <c r="O146" s="5">
        <v>-245526000000</v>
      </c>
      <c r="P146" s="5">
        <v>74618000000</v>
      </c>
      <c r="Q146" s="5">
        <v>-41021000000</v>
      </c>
      <c r="R146" s="5">
        <v>-457771000000</v>
      </c>
    </row>
    <row r="147" spans="3:18" ht="15.5" x14ac:dyDescent="0.35">
      <c r="C147" t="s">
        <v>169</v>
      </c>
      <c r="D147" s="5">
        <v>602190000000</v>
      </c>
      <c r="E147" s="5">
        <v>-1623040000000</v>
      </c>
      <c r="F147" s="5">
        <v>2596164000000</v>
      </c>
      <c r="G147" s="5">
        <v>-50900000000</v>
      </c>
      <c r="I147" s="5">
        <v>1947376000000</v>
      </c>
      <c r="J147" s="5">
        <v>610601000000</v>
      </c>
      <c r="K147" s="5">
        <v>-2009052000000</v>
      </c>
      <c r="L147" s="5">
        <v>-569212000000</v>
      </c>
      <c r="M147" s="5">
        <v>-3631295000000</v>
      </c>
      <c r="N147" s="5">
        <v>-3507708000000</v>
      </c>
      <c r="O147" s="5">
        <v>-378132000000</v>
      </c>
      <c r="P147" s="5">
        <v>-314373000000</v>
      </c>
      <c r="Q147" s="5">
        <v>-152822000000</v>
      </c>
      <c r="R147" s="5">
        <v>136018000000</v>
      </c>
    </row>
    <row r="148" spans="3:18" ht="15.5" x14ac:dyDescent="0.35">
      <c r="C148" t="s">
        <v>170</v>
      </c>
      <c r="D148" s="5">
        <v>-5135701000000</v>
      </c>
      <c r="E148" s="5">
        <v>-4958766000000</v>
      </c>
      <c r="F148" s="5">
        <v>-350992000000</v>
      </c>
      <c r="G148" s="5">
        <v>-4286578000000</v>
      </c>
      <c r="I148" s="5">
        <v>-2480335000000</v>
      </c>
      <c r="J148" s="5">
        <v>526975000000</v>
      </c>
      <c r="K148" s="5">
        <v>4142027000000</v>
      </c>
      <c r="L148" s="5">
        <v>423580000000</v>
      </c>
      <c r="M148" s="5">
        <v>2387777000000</v>
      </c>
      <c r="N148" s="5">
        <v>-9019119000000</v>
      </c>
      <c r="O148" s="5">
        <v>-13209152000000</v>
      </c>
      <c r="P148" s="5">
        <v>-9776693000000</v>
      </c>
      <c r="Q148" s="5">
        <v>-10965417000000</v>
      </c>
      <c r="R148" s="5">
        <v>-14480201000000</v>
      </c>
    </row>
    <row r="149" spans="3:18" ht="15.5" x14ac:dyDescent="0.35">
      <c r="C149" t="s">
        <v>171</v>
      </c>
    </row>
    <row r="150" spans="3:18" ht="15.5" x14ac:dyDescent="0.35">
      <c r="C150" t="s">
        <v>2033</v>
      </c>
      <c r="D150" s="5">
        <v>507051000000</v>
      </c>
      <c r="E150" s="5">
        <v>-717449000000</v>
      </c>
      <c r="F150" s="5">
        <v>1130267000000</v>
      </c>
      <c r="G150" s="5">
        <v>6201196000000</v>
      </c>
      <c r="I150" s="5">
        <v>1437200000000</v>
      </c>
      <c r="J150" s="5">
        <v>2980463000000</v>
      </c>
      <c r="K150" s="5">
        <v>4402694000000</v>
      </c>
      <c r="L150" s="5">
        <v>-5710045000000</v>
      </c>
      <c r="M150" s="5">
        <v>7080484000000</v>
      </c>
      <c r="N150" s="5">
        <v>6265542000000</v>
      </c>
      <c r="O150" s="5">
        <v>4454347000000</v>
      </c>
      <c r="P150" s="5">
        <v>712515000000</v>
      </c>
      <c r="Q150" s="5">
        <v>-1600444000000</v>
      </c>
      <c r="R150" s="5">
        <v>2684080000000</v>
      </c>
    </row>
    <row r="151" spans="3:18" ht="15.5" x14ac:dyDescent="0.35">
      <c r="C151" t="s">
        <v>2034</v>
      </c>
      <c r="D151" s="5">
        <v>4414197000000</v>
      </c>
      <c r="E151" s="5">
        <v>19414000000</v>
      </c>
      <c r="I151" s="5">
        <v>-879455000000</v>
      </c>
      <c r="J151" s="5">
        <v>-172262000000</v>
      </c>
      <c r="K151" s="5">
        <v>1051717000000</v>
      </c>
      <c r="M151" s="5">
        <v>-1042913000000</v>
      </c>
      <c r="N151" s="5">
        <v>806214000000</v>
      </c>
      <c r="O151" s="5">
        <v>236699000000</v>
      </c>
    </row>
    <row r="152" spans="3:18" ht="15.5" x14ac:dyDescent="0.35">
      <c r="C152" t="s">
        <v>2035</v>
      </c>
      <c r="D152" s="5">
        <v>-113725000000</v>
      </c>
      <c r="E152" s="5">
        <v>-119494000000</v>
      </c>
      <c r="F152" s="5">
        <v>-141824000000</v>
      </c>
      <c r="G152" s="5">
        <v>-142058000000</v>
      </c>
      <c r="I152" s="5">
        <v>-229511000000</v>
      </c>
      <c r="J152" s="5">
        <v>-963845000000</v>
      </c>
      <c r="K152" s="5">
        <v>689201000000</v>
      </c>
      <c r="L152" s="5">
        <v>-214205000000</v>
      </c>
      <c r="M152" s="5">
        <v>-638781000000</v>
      </c>
      <c r="N152" s="5">
        <v>2725270000000</v>
      </c>
      <c r="O152" s="5">
        <v>63262000000</v>
      </c>
      <c r="P152" s="5">
        <v>145553000000</v>
      </c>
      <c r="Q152" s="5">
        <v>207591000000</v>
      </c>
      <c r="R152" s="5">
        <v>-42485000000</v>
      </c>
    </row>
    <row r="153" spans="3:18" ht="15.5" x14ac:dyDescent="0.35">
      <c r="C153" t="s">
        <v>2036</v>
      </c>
      <c r="D153" s="5">
        <v>72771000000</v>
      </c>
      <c r="E153" s="5">
        <v>-130422000000</v>
      </c>
      <c r="F153" s="5">
        <v>133677000000</v>
      </c>
      <c r="G153" s="5">
        <v>-31994000000</v>
      </c>
      <c r="I153" s="5">
        <v>412560000000</v>
      </c>
      <c r="J153" s="5">
        <v>3347000000</v>
      </c>
      <c r="K153" s="5">
        <v>-431977000000</v>
      </c>
      <c r="L153" s="5">
        <v>211727000000</v>
      </c>
      <c r="M153" s="5">
        <v>-575666000000</v>
      </c>
      <c r="N153" s="5">
        <v>435676000000</v>
      </c>
      <c r="O153" s="5">
        <v>-558670000000</v>
      </c>
      <c r="P153" s="5">
        <v>574623000000</v>
      </c>
      <c r="Q153" s="5">
        <v>42204000000</v>
      </c>
      <c r="R153" s="5">
        <v>169415000000</v>
      </c>
    </row>
    <row r="154" spans="3:18" ht="15.5" x14ac:dyDescent="0.35">
      <c r="C154" t="s">
        <v>126</v>
      </c>
      <c r="D154" s="5">
        <v>43892000000</v>
      </c>
      <c r="E154" s="5">
        <v>41788000000</v>
      </c>
      <c r="F154" s="5">
        <v>-48966000000</v>
      </c>
      <c r="G154" s="5">
        <v>1843000000</v>
      </c>
      <c r="I154" s="5">
        <v>-24217000000</v>
      </c>
      <c r="J154" s="5">
        <v>13436000000</v>
      </c>
      <c r="K154" s="5">
        <v>-1832000000</v>
      </c>
      <c r="L154" s="5">
        <v>4992000000</v>
      </c>
      <c r="M154" s="5">
        <v>-35138000000</v>
      </c>
      <c r="N154" s="5">
        <v>23800000000</v>
      </c>
      <c r="O154" s="5">
        <v>27000000</v>
      </c>
      <c r="P154" s="5">
        <v>19348000000</v>
      </c>
      <c r="Q154" s="5">
        <v>-11360000000</v>
      </c>
      <c r="R154" s="5">
        <v>18413000000</v>
      </c>
    </row>
    <row r="155" spans="3:18" ht="15.5" x14ac:dyDescent="0.35">
      <c r="C155" t="s">
        <v>127</v>
      </c>
      <c r="D155" s="5">
        <v>20307000000</v>
      </c>
      <c r="E155" s="5">
        <v>-65391000000</v>
      </c>
      <c r="F155" s="5">
        <v>164774000000</v>
      </c>
      <c r="G155" s="5">
        <v>-576000000</v>
      </c>
      <c r="I155" s="5">
        <v>123448000000</v>
      </c>
      <c r="J155" s="5">
        <v>-18074000000</v>
      </c>
      <c r="K155" s="5">
        <v>5343000000</v>
      </c>
      <c r="L155" s="5">
        <v>57740000000</v>
      </c>
      <c r="M155" s="5">
        <v>8980000000</v>
      </c>
      <c r="N155" s="5">
        <v>70684000000</v>
      </c>
      <c r="O155" s="5">
        <v>13824000000</v>
      </c>
      <c r="P155" s="5">
        <v>-45267000000</v>
      </c>
      <c r="Q155" s="5">
        <v>24725000000</v>
      </c>
      <c r="R155" s="5">
        <v>30970000000</v>
      </c>
    </row>
    <row r="156" spans="3:18" ht="15.5" x14ac:dyDescent="0.35">
      <c r="C156" t="s">
        <v>2037</v>
      </c>
      <c r="D156" s="5">
        <v>1821000000</v>
      </c>
      <c r="E156" s="5">
        <v>2745000000</v>
      </c>
      <c r="F156" s="5">
        <v>-1620000000</v>
      </c>
      <c r="G156" s="5">
        <v>2266000000</v>
      </c>
      <c r="I156" s="5">
        <v>4981000000</v>
      </c>
      <c r="J156" s="5">
        <v>3686000000</v>
      </c>
      <c r="K156" s="5">
        <v>1294000000</v>
      </c>
      <c r="L156" s="5">
        <v>-11390000000</v>
      </c>
      <c r="M156" s="5">
        <v>6971000000</v>
      </c>
      <c r="N156" s="5">
        <v>7034000000</v>
      </c>
      <c r="O156" s="5">
        <v>4179000000</v>
      </c>
      <c r="P156" s="5">
        <v>-50000000</v>
      </c>
      <c r="Q156" s="5">
        <v>1741000000</v>
      </c>
      <c r="R156" s="5">
        <v>6934000000</v>
      </c>
    </row>
    <row r="157" spans="3:18" ht="15.5" x14ac:dyDescent="0.35">
      <c r="C157" t="s">
        <v>175</v>
      </c>
      <c r="D157" s="5">
        <v>-1382282000000</v>
      </c>
      <c r="E157" s="5">
        <v>5920111000000</v>
      </c>
      <c r="F157" s="5">
        <v>-23870331000000</v>
      </c>
      <c r="G157" s="5">
        <v>384679000000</v>
      </c>
      <c r="I157" s="5">
        <v>-23677693000000</v>
      </c>
      <c r="J157" s="5">
        <v>259801000000</v>
      </c>
      <c r="K157" s="5">
        <v>-1203805000000</v>
      </c>
      <c r="L157" s="5">
        <v>1355376000000</v>
      </c>
      <c r="M157" s="5">
        <v>-495845000000</v>
      </c>
      <c r="N157" s="5">
        <v>680154000000</v>
      </c>
      <c r="O157" s="5">
        <v>-100067000000</v>
      </c>
      <c r="P157" s="5">
        <v>24286000000</v>
      </c>
      <c r="Q157" s="5">
        <v>1395330000000</v>
      </c>
      <c r="R157" s="5">
        <v>411044000000</v>
      </c>
    </row>
    <row r="158" spans="3:18" ht="15.5" x14ac:dyDescent="0.35">
      <c r="C158" t="s">
        <v>1072</v>
      </c>
      <c r="D158" s="5">
        <v>-58185000000</v>
      </c>
      <c r="E158" s="5">
        <v>52975000000</v>
      </c>
      <c r="F158" s="5">
        <v>-109808000000</v>
      </c>
      <c r="G158" s="5">
        <v>11223000000</v>
      </c>
      <c r="I158" s="5">
        <v>-201910000000</v>
      </c>
      <c r="J158" s="5">
        <v>-167522000000</v>
      </c>
      <c r="K158" s="5">
        <v>-373406000000</v>
      </c>
      <c r="L158" s="5">
        <v>-186697000000</v>
      </c>
      <c r="M158" s="5">
        <v>-134997000000</v>
      </c>
      <c r="N158" s="5">
        <v>-106916000000</v>
      </c>
      <c r="O158" s="5">
        <v>-86759000000</v>
      </c>
      <c r="P158" s="5">
        <v>-229700000000</v>
      </c>
      <c r="Q158" s="5">
        <v>-269133000000</v>
      </c>
      <c r="R158" s="5">
        <v>-120856000000</v>
      </c>
    </row>
    <row r="159" spans="3:18" ht="15.5" x14ac:dyDescent="0.35">
      <c r="C159" t="s">
        <v>176</v>
      </c>
      <c r="D159" s="5">
        <v>3505847000000</v>
      </c>
      <c r="E159" s="5">
        <v>5004277000000</v>
      </c>
      <c r="F159" s="5">
        <v>-22743831000000</v>
      </c>
      <c r="G159" s="5">
        <v>6426579000000</v>
      </c>
      <c r="I159" s="5">
        <v>-23034597000000</v>
      </c>
      <c r="J159" s="5">
        <v>1939030000000</v>
      </c>
      <c r="K159" s="5">
        <v>4139229000000</v>
      </c>
      <c r="L159" s="5">
        <v>-4492502000000</v>
      </c>
      <c r="M159" s="5">
        <v>4173095000000</v>
      </c>
      <c r="N159" s="5">
        <v>10907458000000</v>
      </c>
      <c r="O159" s="5">
        <v>4026842000000</v>
      </c>
      <c r="P159" s="5">
        <v>1201308000000</v>
      </c>
      <c r="Q159" s="5">
        <v>-209346000000</v>
      </c>
      <c r="R159" s="5">
        <v>3012506000000</v>
      </c>
    </row>
    <row r="160" spans="3:18" ht="15.5" x14ac:dyDescent="0.35">
      <c r="C160" t="s">
        <v>178</v>
      </c>
      <c r="D160" s="5">
        <v>47793000000</v>
      </c>
      <c r="E160" s="5">
        <v>-1522532000000</v>
      </c>
      <c r="F160" s="5">
        <v>276639000000</v>
      </c>
      <c r="G160" s="5">
        <v>112063000000</v>
      </c>
      <c r="I160" s="5">
        <v>359035000000</v>
      </c>
      <c r="J160" s="5">
        <v>-1239606000000</v>
      </c>
      <c r="K160" s="5">
        <v>-2538082000000</v>
      </c>
      <c r="L160" s="5">
        <v>2514763000000</v>
      </c>
      <c r="M160" s="5">
        <v>-592533000000</v>
      </c>
      <c r="N160" s="5">
        <v>-97159000000</v>
      </c>
      <c r="O160" s="5">
        <v>466442000000</v>
      </c>
      <c r="P160" s="5">
        <v>406514000000</v>
      </c>
      <c r="Q160" s="5">
        <v>1364236000000</v>
      </c>
      <c r="R160" s="5">
        <v>548556000000</v>
      </c>
    </row>
    <row r="161" spans="3:18" ht="15.5" x14ac:dyDescent="0.35">
      <c r="C161" t="s">
        <v>179</v>
      </c>
      <c r="D161" s="5">
        <v>1524598000000</v>
      </c>
      <c r="E161" s="5">
        <v>983795000000</v>
      </c>
      <c r="F161" s="5">
        <v>97355000000</v>
      </c>
      <c r="G161" s="5">
        <v>-65186000000</v>
      </c>
      <c r="I161" s="5">
        <v>-181241000000</v>
      </c>
      <c r="J161" s="5">
        <v>-363071000000</v>
      </c>
      <c r="K161" s="5">
        <v>71283000000</v>
      </c>
      <c r="L161" s="5">
        <v>-289533000000</v>
      </c>
      <c r="M161" s="5">
        <v>-322595000000</v>
      </c>
      <c r="N161" s="5">
        <v>-605880000000</v>
      </c>
      <c r="O161" s="5">
        <v>3186261000000</v>
      </c>
      <c r="P161" s="5">
        <v>-637000000000</v>
      </c>
      <c r="Q161" s="5">
        <v>707023000000</v>
      </c>
      <c r="R161" s="5">
        <v>-892397000000</v>
      </c>
    </row>
    <row r="162" spans="3:18" ht="15.5" x14ac:dyDescent="0.35">
      <c r="C162" t="s">
        <v>180</v>
      </c>
      <c r="D162" s="5">
        <v>14788000000</v>
      </c>
      <c r="F162" s="5">
        <v>-12336000000</v>
      </c>
      <c r="G162" s="5">
        <v>11904000000</v>
      </c>
      <c r="I162" s="5">
        <v>10062000000</v>
      </c>
      <c r="J162" s="5">
        <v>5969000000</v>
      </c>
      <c r="K162" s="5">
        <v>6088000000</v>
      </c>
      <c r="L162" s="5">
        <v>399579000000</v>
      </c>
      <c r="M162" s="5">
        <v>51029000000</v>
      </c>
      <c r="N162" s="5">
        <v>10235000000</v>
      </c>
      <c r="O162" s="5">
        <v>32260000000</v>
      </c>
      <c r="P162" s="5">
        <v>11834000000</v>
      </c>
      <c r="Q162" s="5">
        <v>1056171000000</v>
      </c>
      <c r="R162" s="5">
        <v>34768000000</v>
      </c>
    </row>
    <row r="163" spans="3:18" ht="15.5" x14ac:dyDescent="0.35">
      <c r="C163" t="s">
        <v>863</v>
      </c>
      <c r="N163" s="5">
        <v>49870000000</v>
      </c>
      <c r="O163" s="5">
        <v>53290000000</v>
      </c>
      <c r="P163" s="5">
        <v>58714000000</v>
      </c>
      <c r="Q163" s="5">
        <v>38631000000</v>
      </c>
      <c r="R163" s="5">
        <v>82321000000</v>
      </c>
    </row>
    <row r="164" spans="3:18" ht="15.5" x14ac:dyDescent="0.35">
      <c r="C164" t="s">
        <v>185</v>
      </c>
      <c r="D164" s="5">
        <v>-84372000000</v>
      </c>
      <c r="E164" s="5">
        <v>-61121000000</v>
      </c>
      <c r="F164" s="5">
        <v>85136000000</v>
      </c>
      <c r="G164" s="5">
        <v>-76371000000</v>
      </c>
      <c r="I164" s="5">
        <v>-194411000000</v>
      </c>
      <c r="J164" s="5">
        <v>-418480000000</v>
      </c>
      <c r="K164" s="5">
        <v>-384392000000</v>
      </c>
      <c r="L164" s="5">
        <v>-378776000000</v>
      </c>
      <c r="M164" s="5">
        <v>-383424000000</v>
      </c>
      <c r="N164" s="5">
        <v>-669389000000</v>
      </c>
      <c r="O164" s="5">
        <v>-368943000000</v>
      </c>
      <c r="P164" s="5">
        <v>-384774000000</v>
      </c>
      <c r="Q164" s="5">
        <v>-380013000000</v>
      </c>
      <c r="R164" s="5">
        <v>-469675000000</v>
      </c>
    </row>
    <row r="165" spans="3:18" ht="15.5" x14ac:dyDescent="0.35">
      <c r="C165" t="s">
        <v>1860</v>
      </c>
      <c r="D165" s="5">
        <v>1594172000000</v>
      </c>
      <c r="E165" s="5">
        <v>1044919000000</v>
      </c>
      <c r="F165" s="5">
        <v>13209000000</v>
      </c>
      <c r="G165" s="5">
        <v>-844000000</v>
      </c>
      <c r="N165" s="5">
        <v>-64060000000</v>
      </c>
      <c r="O165" s="5">
        <v>-561184000000</v>
      </c>
      <c r="P165" s="5">
        <v>-57589000000</v>
      </c>
      <c r="Q165" s="5">
        <v>-4782000000</v>
      </c>
      <c r="R165" s="5">
        <v>-556089000000</v>
      </c>
    </row>
    <row r="166" spans="3:18" ht="15.5" x14ac:dyDescent="0.35">
      <c r="C166" t="s">
        <v>189</v>
      </c>
      <c r="F166" s="5">
        <v>8238000000</v>
      </c>
    </row>
    <row r="167" spans="3:18" ht="15.5" x14ac:dyDescent="0.35">
      <c r="C167" t="s">
        <v>2038</v>
      </c>
      <c r="F167" s="5">
        <v>98556000000</v>
      </c>
      <c r="I167" s="5">
        <v>98556000000</v>
      </c>
      <c r="J167" s="5">
        <v>52116000000</v>
      </c>
      <c r="K167" s="5">
        <v>455296000000</v>
      </c>
      <c r="L167" s="5">
        <v>-306863000000</v>
      </c>
      <c r="M167" s="5">
        <v>12750000000</v>
      </c>
      <c r="N167" s="5">
        <v>66323000000</v>
      </c>
      <c r="O167" s="5">
        <v>4033396000000</v>
      </c>
      <c r="R167" s="5">
        <v>17000000000</v>
      </c>
    </row>
    <row r="168" spans="3:18" ht="15.5" x14ac:dyDescent="0.35">
      <c r="C168" t="s">
        <v>350</v>
      </c>
      <c r="D168" s="5">
        <v>10000000</v>
      </c>
      <c r="E168" s="5">
        <v>-3000000</v>
      </c>
      <c r="F168" s="5">
        <v>-95448000000</v>
      </c>
      <c r="G168" s="5">
        <v>125000000</v>
      </c>
      <c r="I168" s="5">
        <v>-95448000000</v>
      </c>
      <c r="J168" s="5">
        <v>-2676000000</v>
      </c>
      <c r="K168" s="5">
        <v>-5709000000</v>
      </c>
      <c r="L168" s="5">
        <v>-3473000000</v>
      </c>
      <c r="M168" s="5">
        <v>-2950000000</v>
      </c>
      <c r="N168" s="5">
        <v>-1218000000</v>
      </c>
      <c r="O168" s="5">
        <v>-2558000000</v>
      </c>
      <c r="P168" s="5">
        <v>-265185000000</v>
      </c>
      <c r="Q168" s="5">
        <v>-2984000000</v>
      </c>
      <c r="R168" s="5">
        <v>-722000000</v>
      </c>
    </row>
    <row r="169" spans="3:18" ht="15.5" x14ac:dyDescent="0.35">
      <c r="C169" t="s">
        <v>473</v>
      </c>
      <c r="N169" s="5">
        <v>2359000000</v>
      </c>
    </row>
    <row r="170" spans="3:18" ht="15.5" x14ac:dyDescent="0.35">
      <c r="C170" t="s">
        <v>186</v>
      </c>
      <c r="D170" s="5">
        <v>47793000000</v>
      </c>
      <c r="E170" s="5">
        <v>-1522532000000</v>
      </c>
      <c r="F170" s="5">
        <v>276639000000</v>
      </c>
      <c r="G170" s="5">
        <v>112063000000</v>
      </c>
      <c r="I170" s="5">
        <v>359035000000</v>
      </c>
      <c r="J170" s="5">
        <v>-1239606000000</v>
      </c>
      <c r="K170" s="5">
        <v>-2538082000000</v>
      </c>
      <c r="L170" s="5">
        <v>2514763000000</v>
      </c>
      <c r="M170" s="5">
        <v>-592533000000</v>
      </c>
      <c r="N170" s="5">
        <v>-97159000000</v>
      </c>
      <c r="O170" s="5">
        <v>466442000000</v>
      </c>
      <c r="P170" s="5">
        <v>406514000000</v>
      </c>
      <c r="Q170" s="5">
        <v>1364236000000</v>
      </c>
      <c r="R170" s="5">
        <v>548556000000</v>
      </c>
    </row>
    <row r="171" spans="3:18" ht="15.5" x14ac:dyDescent="0.35">
      <c r="C171" t="s">
        <v>802</v>
      </c>
      <c r="D171" s="5">
        <v>303714000000</v>
      </c>
      <c r="E171" s="5">
        <v>-395784000000</v>
      </c>
      <c r="F171" s="5">
        <v>24879000000</v>
      </c>
      <c r="G171" s="5">
        <v>633147000000</v>
      </c>
      <c r="I171" s="5">
        <v>1251492000000</v>
      </c>
      <c r="J171" s="5">
        <v>-829990000000</v>
      </c>
      <c r="K171" s="5">
        <v>-1612541000000</v>
      </c>
      <c r="L171" s="5">
        <v>211801000000</v>
      </c>
      <c r="M171" s="5">
        <v>470006000000</v>
      </c>
      <c r="N171" s="5">
        <v>-128112000000</v>
      </c>
      <c r="O171" s="5">
        <v>53154000000</v>
      </c>
      <c r="P171" s="5">
        <v>384489000000</v>
      </c>
      <c r="Q171" s="5">
        <v>1211301000000</v>
      </c>
      <c r="R171" s="5">
        <v>304108000000</v>
      </c>
    </row>
    <row r="172" spans="3:18" ht="15.5" x14ac:dyDescent="0.35">
      <c r="C172" t="s">
        <v>817</v>
      </c>
      <c r="D172" s="5">
        <v>-233013000000</v>
      </c>
      <c r="E172" s="5">
        <v>200603000000</v>
      </c>
      <c r="F172" s="5">
        <v>-163367000000</v>
      </c>
      <c r="G172" s="5">
        <v>-768159000000</v>
      </c>
      <c r="I172" s="5">
        <v>-1381297000000</v>
      </c>
      <c r="J172" s="5">
        <v>-1828276000000</v>
      </c>
      <c r="K172" s="5">
        <v>-1851847000000</v>
      </c>
      <c r="L172" s="5">
        <v>-914859000000</v>
      </c>
      <c r="M172" s="5">
        <v>-872458000000</v>
      </c>
      <c r="N172" s="5">
        <v>-726347000000</v>
      </c>
      <c r="O172" s="5">
        <v>-644312000000</v>
      </c>
      <c r="P172" s="5">
        <v>-534075000000</v>
      </c>
      <c r="Q172" s="5">
        <v>-444422000000</v>
      </c>
      <c r="R172" s="5">
        <v>-255764000000</v>
      </c>
    </row>
    <row r="173" spans="3:18" ht="15.5" x14ac:dyDescent="0.35">
      <c r="C173" t="s">
        <v>2039</v>
      </c>
      <c r="P173" s="5">
        <v>-6368000000</v>
      </c>
      <c r="Q173" s="5">
        <v>-6368000000</v>
      </c>
      <c r="R173" s="5">
        <v>-6358000000</v>
      </c>
    </row>
    <row r="174" spans="3:18" ht="15.5" x14ac:dyDescent="0.35">
      <c r="C174" t="s">
        <v>2040</v>
      </c>
      <c r="O174" s="5">
        <v>-50000000000</v>
      </c>
      <c r="P174" s="5">
        <v>-550000000000</v>
      </c>
      <c r="Q174" s="5">
        <v>-52418000000</v>
      </c>
    </row>
    <row r="175" spans="3:18" ht="15.5" x14ac:dyDescent="0.35">
      <c r="C175" t="s">
        <v>2041</v>
      </c>
      <c r="R175" s="5">
        <v>49967000000</v>
      </c>
    </row>
    <row r="176" spans="3:18" ht="15.5" x14ac:dyDescent="0.35">
      <c r="C176" t="s">
        <v>2042</v>
      </c>
      <c r="D176" s="5">
        <v>-1327928000000</v>
      </c>
      <c r="E176" s="5">
        <v>283000000</v>
      </c>
      <c r="F176" s="5">
        <v>-73728000000</v>
      </c>
      <c r="G176" s="5">
        <v>7683000000</v>
      </c>
      <c r="I176" s="5">
        <v>-86359000000</v>
      </c>
      <c r="J176" s="5">
        <v>1819547000000</v>
      </c>
      <c r="K176" s="5">
        <v>2201138000000</v>
      </c>
      <c r="L176" s="5">
        <v>4535765000000</v>
      </c>
      <c r="M176" s="5">
        <v>1383200000000</v>
      </c>
      <c r="N176" s="5">
        <v>2283300000000</v>
      </c>
      <c r="O176" s="5">
        <v>1200000000000</v>
      </c>
      <c r="P176" s="5">
        <v>900000000000</v>
      </c>
      <c r="Q176" s="5">
        <v>1000000000000</v>
      </c>
      <c r="R176" s="5">
        <v>500000000000</v>
      </c>
    </row>
    <row r="177" spans="2:18" ht="15.5" x14ac:dyDescent="0.35">
      <c r="C177" t="s">
        <v>2043</v>
      </c>
      <c r="L177" s="5">
        <v>-1584000000000</v>
      </c>
      <c r="M177" s="5">
        <v>-1552300000000</v>
      </c>
      <c r="N177" s="5">
        <v>-1526000000000</v>
      </c>
      <c r="O177" s="5">
        <v>-100000000000</v>
      </c>
      <c r="P177" s="5">
        <v>-500000000000</v>
      </c>
      <c r="Q177" s="5">
        <v>-350000000000</v>
      </c>
      <c r="R177" s="5">
        <v>-50000000000</v>
      </c>
    </row>
    <row r="178" spans="2:18" ht="15.5" x14ac:dyDescent="0.35">
      <c r="C178" t="s">
        <v>1090</v>
      </c>
      <c r="D178" s="5">
        <v>1305020000000</v>
      </c>
      <c r="E178" s="5">
        <v>-1327634000000</v>
      </c>
      <c r="F178" s="5">
        <v>488855000000</v>
      </c>
      <c r="G178" s="5">
        <v>239392000000</v>
      </c>
      <c r="I178" s="5">
        <v>575199000000</v>
      </c>
      <c r="J178" s="5">
        <v>-400887000000</v>
      </c>
      <c r="K178" s="5">
        <v>-1274832000000</v>
      </c>
      <c r="L178" s="5">
        <v>266056000000</v>
      </c>
      <c r="M178" s="5">
        <v>-20981000000</v>
      </c>
      <c r="O178" s="5">
        <v>7600000000</v>
      </c>
      <c r="P178" s="5">
        <v>712468000000</v>
      </c>
      <c r="Q178" s="5">
        <v>6143000000</v>
      </c>
      <c r="R178" s="5">
        <v>6603000000</v>
      </c>
    </row>
    <row r="179" spans="2:18" ht="15.5" x14ac:dyDescent="0.35">
      <c r="C179" t="s">
        <v>195</v>
      </c>
      <c r="D179" s="5">
        <v>-397052000000</v>
      </c>
      <c r="E179" s="5">
        <v>-4710403000000</v>
      </c>
      <c r="F179" s="5">
        <v>219257000000</v>
      </c>
      <c r="G179" s="5">
        <v>2871285000000</v>
      </c>
      <c r="I179" s="5">
        <v>-1658427000000</v>
      </c>
      <c r="J179" s="5">
        <v>3517379000000</v>
      </c>
      <c r="K179" s="5">
        <v>4514597000000</v>
      </c>
      <c r="L179" s="5">
        <v>-4233865000000</v>
      </c>
      <c r="M179" s="5">
        <v>9081234000000</v>
      </c>
      <c r="N179" s="5">
        <v>1991065000000</v>
      </c>
      <c r="O179" s="5">
        <v>-2027258000000</v>
      </c>
      <c r="P179" s="5">
        <v>-981753000000</v>
      </c>
      <c r="Q179" s="5">
        <v>989499000000</v>
      </c>
      <c r="R179" s="5">
        <v>473419000000</v>
      </c>
    </row>
    <row r="180" spans="2:18" ht="15.5" x14ac:dyDescent="0.35">
      <c r="C180" t="s">
        <v>196</v>
      </c>
      <c r="D180" s="5">
        <v>-4000000</v>
      </c>
      <c r="E180" s="5">
        <v>22053772000000</v>
      </c>
      <c r="I180" s="5">
        <v>23380455000000</v>
      </c>
      <c r="J180" s="5">
        <v>19530995000000</v>
      </c>
      <c r="K180" s="5">
        <v>14687466000000</v>
      </c>
      <c r="L180" s="5">
        <v>18598769000000</v>
      </c>
      <c r="M180" s="5">
        <v>9613943000000</v>
      </c>
      <c r="N180" s="5">
        <v>7564788000000</v>
      </c>
      <c r="O180" s="5">
        <v>9621616000000</v>
      </c>
      <c r="P180" s="5">
        <v>10543558000000</v>
      </c>
      <c r="Q180" s="5">
        <v>9553129000000</v>
      </c>
      <c r="R180" s="5">
        <v>9106424000000</v>
      </c>
    </row>
    <row r="181" spans="2:18" ht="15.5" x14ac:dyDescent="0.35">
      <c r="C181" t="s">
        <v>383</v>
      </c>
      <c r="D181" s="5">
        <v>2516000000</v>
      </c>
      <c r="E181" s="5">
        <v>332360000000</v>
      </c>
      <c r="F181" s="5">
        <v>465000000</v>
      </c>
      <c r="G181" s="5">
        <v>2034000000</v>
      </c>
      <c r="I181" s="5">
        <v>331744000000</v>
      </c>
      <c r="J181" s="5">
        <v>332081000000</v>
      </c>
      <c r="K181" s="5">
        <v>328932000000</v>
      </c>
      <c r="L181" s="5">
        <v>322562000000</v>
      </c>
      <c r="M181" s="5">
        <v>-96408000000</v>
      </c>
      <c r="N181" s="5">
        <v>58090000000</v>
      </c>
      <c r="O181" s="5">
        <v>-29570000000</v>
      </c>
      <c r="P181" s="5">
        <v>59811000000</v>
      </c>
      <c r="Q181" s="5">
        <v>930000000</v>
      </c>
      <c r="R181" s="5">
        <v>-26714000000</v>
      </c>
    </row>
    <row r="182" spans="2:18" ht="15.5" x14ac:dyDescent="0.35">
      <c r="C182" t="s">
        <v>197</v>
      </c>
      <c r="D182" s="5">
        <v>-394540000000</v>
      </c>
      <c r="E182" s="5">
        <v>17675729000000</v>
      </c>
      <c r="F182" s="5">
        <v>219722000000</v>
      </c>
      <c r="G182" s="5">
        <v>2873319000000</v>
      </c>
      <c r="I182" s="5">
        <v>22053772000000</v>
      </c>
      <c r="J182" s="5">
        <v>23380455000000</v>
      </c>
      <c r="K182" s="5">
        <v>19530995000000</v>
      </c>
      <c r="L182" s="5">
        <v>14687466000000</v>
      </c>
      <c r="M182" s="5">
        <v>18598769000000</v>
      </c>
      <c r="N182" s="5">
        <v>9613943000000</v>
      </c>
      <c r="O182" s="5">
        <v>7564788000000</v>
      </c>
      <c r="P182" s="5">
        <v>9621616000000</v>
      </c>
      <c r="Q182" s="5">
        <v>10543558000000</v>
      </c>
      <c r="R182" s="5">
        <v>9553129000000</v>
      </c>
    </row>
    <row r="184" spans="2:18" ht="15.5" x14ac:dyDescent="0.35">
      <c r="B184" t="s">
        <v>198</v>
      </c>
      <c r="C184" t="s">
        <v>12</v>
      </c>
      <c r="D184" s="5">
        <v>6370000000</v>
      </c>
      <c r="E184" s="5">
        <v>6370000000</v>
      </c>
      <c r="F184" s="5">
        <v>6370000000</v>
      </c>
      <c r="G184" s="5">
        <v>6370000000</v>
      </c>
      <c r="I184" s="5">
        <v>6370000000</v>
      </c>
      <c r="J184" s="5">
        <v>6370000000</v>
      </c>
      <c r="K184" s="5">
        <v>6370000000</v>
      </c>
      <c r="L184" s="5">
        <v>6370000000</v>
      </c>
      <c r="M184" s="5">
        <v>6370000000</v>
      </c>
      <c r="N184" s="5">
        <v>6370000000</v>
      </c>
      <c r="O184" s="5">
        <v>6370000000</v>
      </c>
      <c r="P184" s="5">
        <v>6370000000</v>
      </c>
      <c r="Q184" s="5">
        <v>6370000000</v>
      </c>
      <c r="R184" s="5">
        <v>6370000000</v>
      </c>
    </row>
    <row r="185" spans="2:18" ht="15.5" x14ac:dyDescent="0.35">
      <c r="C185" t="s">
        <v>199</v>
      </c>
      <c r="D185" s="6">
        <v>275.02</v>
      </c>
      <c r="E185" s="6">
        <v>87.86</v>
      </c>
      <c r="F185" s="6">
        <v>-109.08</v>
      </c>
      <c r="G185" s="6">
        <v>223.92</v>
      </c>
    </row>
    <row r="186" spans="2:18" ht="15.5" x14ac:dyDescent="0.35">
      <c r="C186" t="s">
        <v>200</v>
      </c>
      <c r="D186" s="6">
        <v>79.540000000000006</v>
      </c>
      <c r="E186" s="6">
        <v>176.42</v>
      </c>
      <c r="F186" s="6">
        <v>-132.93</v>
      </c>
      <c r="G186" s="6">
        <v>66.650000000000006</v>
      </c>
    </row>
    <row r="187" spans="2:18" ht="15.5" x14ac:dyDescent="0.35">
      <c r="C187" t="s">
        <v>69</v>
      </c>
      <c r="D187" s="6">
        <v>9.9499999999999993</v>
      </c>
      <c r="E187" s="6">
        <v>21.39</v>
      </c>
      <c r="F187" s="6">
        <v>5.41</v>
      </c>
      <c r="G187" s="6">
        <v>-110.76</v>
      </c>
    </row>
    <row r="188" spans="2:18" ht="15.5" x14ac:dyDescent="0.35">
      <c r="C188" t="s">
        <v>201</v>
      </c>
      <c r="D188" s="5">
        <v>1958350000000</v>
      </c>
      <c r="E188" s="5">
        <v>743910000000</v>
      </c>
      <c r="F188" s="5">
        <v>34728290000000</v>
      </c>
      <c r="G188" s="5">
        <v>841870000000</v>
      </c>
    </row>
    <row r="189" spans="2:18" ht="15.5" x14ac:dyDescent="0.35">
      <c r="C189" t="s">
        <v>202</v>
      </c>
      <c r="D189" s="6">
        <v>1.3500000000000002E-2</v>
      </c>
      <c r="E189" s="6">
        <v>4.5000000000000005E-3</v>
      </c>
      <c r="F189" s="6">
        <v>-5.7999999999999996E-3</v>
      </c>
      <c r="G189" s="6">
        <v>1.1599999999999999E-2</v>
      </c>
    </row>
    <row r="190" spans="2:18" ht="15.5" x14ac:dyDescent="0.35">
      <c r="C190" t="s">
        <v>203</v>
      </c>
      <c r="D190" s="6">
        <v>6.5500000000000003E-2</v>
      </c>
      <c r="E190" s="6">
        <v>2.2400000000000003E-2</v>
      </c>
      <c r="F190" s="6">
        <v>-2.9500000000000002E-2</v>
      </c>
      <c r="G190" s="6">
        <v>5.4100000000000002E-2</v>
      </c>
    </row>
    <row r="191" spans="2:18" ht="15.5" x14ac:dyDescent="0.35">
      <c r="C191" t="s">
        <v>204</v>
      </c>
      <c r="D191" s="6">
        <v>1.41E-2</v>
      </c>
      <c r="E191" s="6">
        <v>4.4000000000000003E-3</v>
      </c>
      <c r="F191" s="6">
        <v>0.2843</v>
      </c>
      <c r="G191" s="6">
        <v>5.8999999999999999E-3</v>
      </c>
    </row>
    <row r="192" spans="2:18" ht="15.5" x14ac:dyDescent="0.35">
      <c r="C192" t="s">
        <v>205</v>
      </c>
    </row>
    <row r="193" spans="3:18" ht="15.5" x14ac:dyDescent="0.35">
      <c r="C193" t="s">
        <v>206</v>
      </c>
      <c r="D193" s="5">
        <v>28478000000000</v>
      </c>
      <c r="E193" s="5">
        <v>26709000000000</v>
      </c>
      <c r="F193" s="5">
        <v>25911000000000</v>
      </c>
      <c r="G193" s="5">
        <v>28638000000000</v>
      </c>
    </row>
    <row r="194" spans="3:18" ht="15.5" x14ac:dyDescent="0.35">
      <c r="C194" t="s">
        <v>207</v>
      </c>
      <c r="D194" s="6">
        <v>5.21</v>
      </c>
      <c r="E194" s="6">
        <v>3.96</v>
      </c>
      <c r="F194" s="6">
        <v>3.92</v>
      </c>
      <c r="G194" s="6">
        <v>3.61</v>
      </c>
    </row>
    <row r="195" spans="3:18" ht="15.5" x14ac:dyDescent="0.35">
      <c r="C195" t="s">
        <v>208</v>
      </c>
      <c r="D195" s="6">
        <v>4195.8599999999997</v>
      </c>
      <c r="E195" s="6">
        <v>3913.55</v>
      </c>
      <c r="F195" s="6">
        <v>3694.84</v>
      </c>
      <c r="G195" s="6">
        <v>4136.45</v>
      </c>
    </row>
    <row r="196" spans="3:18" ht="15.5" x14ac:dyDescent="0.35">
      <c r="C196" t="s">
        <v>209</v>
      </c>
      <c r="D196" s="6">
        <v>5.21</v>
      </c>
      <c r="E196" s="6">
        <v>3.96</v>
      </c>
      <c r="F196" s="6">
        <v>3.92</v>
      </c>
      <c r="G196" s="6">
        <v>3.61</v>
      </c>
    </row>
    <row r="197" spans="3:18" ht="15.5" x14ac:dyDescent="0.35">
      <c r="C197" t="s">
        <v>210</v>
      </c>
      <c r="D197" s="6">
        <v>4195.8599999999997</v>
      </c>
      <c r="E197" s="6">
        <v>3913.55</v>
      </c>
      <c r="F197" s="6">
        <v>3694.84</v>
      </c>
      <c r="G197" s="6">
        <v>4136.45</v>
      </c>
    </row>
    <row r="198" spans="3:18" ht="15.5" x14ac:dyDescent="0.35">
      <c r="C198" t="s">
        <v>211</v>
      </c>
    </row>
    <row r="199" spans="3:18" ht="15.5" x14ac:dyDescent="0.35">
      <c r="C199" t="s">
        <v>212</v>
      </c>
    </row>
    <row r="200" spans="3:18" ht="15.5" x14ac:dyDescent="0.35">
      <c r="C200" t="s">
        <v>213</v>
      </c>
      <c r="D200" s="5">
        <v>26718000000000</v>
      </c>
      <c r="E200" s="5">
        <v>24920000000000</v>
      </c>
      <c r="F200" s="5">
        <v>23527000000000</v>
      </c>
      <c r="G200" s="5">
        <v>26340000000000</v>
      </c>
    </row>
    <row r="201" spans="3:18" ht="15.5" x14ac:dyDescent="0.35">
      <c r="C201" t="s">
        <v>24</v>
      </c>
    </row>
    <row r="202" spans="3:18" ht="15.5" x14ac:dyDescent="0.35">
      <c r="C202" t="s">
        <v>21</v>
      </c>
    </row>
    <row r="203" spans="3:18" ht="15.5" x14ac:dyDescent="0.35">
      <c r="C203" t="s">
        <v>214</v>
      </c>
    </row>
    <row r="204" spans="3:18" ht="15.5" x14ac:dyDescent="0.35">
      <c r="C204" t="s">
        <v>215</v>
      </c>
      <c r="D204" s="5">
        <v>-1969000000000</v>
      </c>
      <c r="E204" s="5">
        <v>-4172000000000</v>
      </c>
      <c r="F204" s="5">
        <v>-155000000000</v>
      </c>
      <c r="G204" s="5">
        <v>2824000000000</v>
      </c>
    </row>
    <row r="205" spans="3:18" ht="15.5" x14ac:dyDescent="0.35">
      <c r="C205" t="s">
        <v>216</v>
      </c>
      <c r="D205" s="5">
        <v>-84000000000</v>
      </c>
      <c r="E205" s="5">
        <v>-61000000000</v>
      </c>
      <c r="F205" s="5">
        <v>-10000000000</v>
      </c>
      <c r="G205" s="5">
        <v>-76000000000</v>
      </c>
    </row>
    <row r="206" spans="3:18" ht="15.5" x14ac:dyDescent="0.35">
      <c r="C206" t="s">
        <v>13</v>
      </c>
      <c r="D206" s="5">
        <v>-2054000000000</v>
      </c>
      <c r="E206" s="5">
        <v>-4233000000000</v>
      </c>
      <c r="F206" s="5">
        <v>-165000000000</v>
      </c>
      <c r="G206" s="5">
        <v>2748000000000</v>
      </c>
    </row>
    <row r="207" spans="3:18" ht="15.5" x14ac:dyDescent="0.35">
      <c r="C207" t="s">
        <v>16</v>
      </c>
      <c r="D207" s="6">
        <v>-322.54000000000002</v>
      </c>
      <c r="E207" s="6">
        <v>-664.73</v>
      </c>
      <c r="F207" s="6">
        <v>-25.92</v>
      </c>
      <c r="G207" s="6">
        <v>431.58</v>
      </c>
    </row>
    <row r="208" spans="3:18" ht="15.5" x14ac:dyDescent="0.35">
      <c r="C208" t="s">
        <v>54</v>
      </c>
      <c r="I208" s="6">
        <v>321.25</v>
      </c>
      <c r="J208" s="6">
        <v>150.43</v>
      </c>
      <c r="K208" s="6">
        <v>183.58</v>
      </c>
      <c r="L208" s="6">
        <v>132.63</v>
      </c>
      <c r="M208" s="6">
        <v>148.88999999999999</v>
      </c>
      <c r="N208" s="6">
        <v>82.12</v>
      </c>
      <c r="O208" s="6">
        <v>782.09</v>
      </c>
      <c r="P208" s="6">
        <v>207.84</v>
      </c>
      <c r="Q208" s="6">
        <v>226.77</v>
      </c>
      <c r="R208" s="6">
        <v>206.21</v>
      </c>
    </row>
    <row r="209" spans="3:18" ht="15.5" x14ac:dyDescent="0.35">
      <c r="C209" t="s">
        <v>68</v>
      </c>
      <c r="I209" s="6">
        <v>45.14</v>
      </c>
      <c r="J209" s="6">
        <v>97.06</v>
      </c>
      <c r="K209" s="6">
        <v>78.98</v>
      </c>
      <c r="L209" s="6">
        <v>94.62</v>
      </c>
      <c r="M209" s="6">
        <v>78.92</v>
      </c>
      <c r="N209" s="6">
        <v>138.82</v>
      </c>
      <c r="O209" s="6">
        <v>19.47</v>
      </c>
      <c r="P209" s="6">
        <v>41.62</v>
      </c>
      <c r="Q209" s="6">
        <v>42.77</v>
      </c>
      <c r="R209" s="6">
        <v>41.58</v>
      </c>
    </row>
    <row r="210" spans="3:18" ht="15.5" x14ac:dyDescent="0.35">
      <c r="C210" t="s">
        <v>71</v>
      </c>
      <c r="I210" s="6">
        <v>2.52</v>
      </c>
      <c r="J210" s="6">
        <v>2.99</v>
      </c>
      <c r="K210" s="6">
        <v>3.49</v>
      </c>
      <c r="L210" s="6">
        <v>2.4700000000000002</v>
      </c>
      <c r="M210" s="6">
        <v>1.98</v>
      </c>
      <c r="N210" s="6">
        <v>1.94</v>
      </c>
      <c r="O210" s="6">
        <v>2.36</v>
      </c>
      <c r="P210" s="6">
        <v>1.55</v>
      </c>
      <c r="Q210" s="6">
        <v>1.93</v>
      </c>
      <c r="R210" s="6">
        <v>1.86</v>
      </c>
    </row>
    <row r="211" spans="3:18" ht="15.5" x14ac:dyDescent="0.35">
      <c r="C211" t="s">
        <v>217</v>
      </c>
      <c r="I211" s="5">
        <v>37228890000000</v>
      </c>
      <c r="J211" s="5">
        <v>-4780260000000</v>
      </c>
      <c r="K211" s="5">
        <v>1528100000000</v>
      </c>
      <c r="L211" s="5">
        <v>1087550000000</v>
      </c>
      <c r="M211" s="6">
        <v>1082069999999.9999</v>
      </c>
      <c r="N211" s="5">
        <v>984300000000</v>
      </c>
      <c r="O211" s="5">
        <v>4930730000000</v>
      </c>
      <c r="P211" s="5">
        <v>1409370000000</v>
      </c>
    </row>
    <row r="212" spans="3:18" ht="15.5" x14ac:dyDescent="0.35">
      <c r="C212" t="s">
        <v>218</v>
      </c>
      <c r="I212" s="6">
        <v>1.7000000000000001E-2</v>
      </c>
      <c r="J212" s="6">
        <v>8.0000000000000002E-3</v>
      </c>
      <c r="K212" s="6">
        <v>1.03E-2</v>
      </c>
      <c r="L212" s="6">
        <v>7.4000000000000003E-3</v>
      </c>
      <c r="M212" s="6">
        <v>8.1000000000000013E-3</v>
      </c>
      <c r="N212" s="6">
        <v>4.7999999999999996E-3</v>
      </c>
      <c r="O212" s="6">
        <v>0.05</v>
      </c>
      <c r="P212" s="6">
        <v>1.3100000000000001E-2</v>
      </c>
      <c r="Q212" s="6">
        <v>1.6200000000000003E-2</v>
      </c>
      <c r="R212" s="6">
        <v>1.77E-2</v>
      </c>
    </row>
    <row r="213" spans="3:18" ht="15.5" x14ac:dyDescent="0.35">
      <c r="C213" t="s">
        <v>219</v>
      </c>
      <c r="I213" s="6">
        <v>8.6899999999999991E-2</v>
      </c>
      <c r="J213" s="6">
        <v>4.4500000000000005E-2</v>
      </c>
      <c r="K213" s="6">
        <v>5.2499999999999998E-2</v>
      </c>
      <c r="L213" s="6">
        <v>3.9800000000000002E-2</v>
      </c>
      <c r="M213" s="6">
        <v>4.6799999999999994E-2</v>
      </c>
      <c r="N213" s="6">
        <v>2.5499999999999998E-2</v>
      </c>
      <c r="O213" s="6">
        <v>0.25170000000000003</v>
      </c>
      <c r="P213" s="6">
        <v>6.8099999999999994E-2</v>
      </c>
      <c r="Q213" s="6">
        <v>8.6400000000000005E-2</v>
      </c>
      <c r="R213" s="6">
        <v>8.9099999999999999E-2</v>
      </c>
    </row>
    <row r="214" spans="3:18" ht="15.5" x14ac:dyDescent="0.35">
      <c r="C214" t="s">
        <v>220</v>
      </c>
      <c r="I214" s="6">
        <v>0.30559999999999998</v>
      </c>
      <c r="J214" s="6">
        <v>-4.8099999999999997E-2</v>
      </c>
      <c r="K214" s="6">
        <v>8.6E-3</v>
      </c>
      <c r="L214" s="6">
        <v>4.5000000000000005E-3</v>
      </c>
      <c r="M214" s="6">
        <v>4.5000000000000005E-3</v>
      </c>
      <c r="N214" s="6">
        <v>3.5999999999999999E-3</v>
      </c>
      <c r="O214" s="6">
        <v>4.6399999999999997E-2</v>
      </c>
      <c r="P214" s="6">
        <v>1.1899999999999999E-2</v>
      </c>
      <c r="Q214" s="6">
        <v>1.9299999999999998E-2</v>
      </c>
      <c r="R214" s="6">
        <v>5.0700000000000002E-2</v>
      </c>
    </row>
    <row r="215" spans="3:18" ht="15.5" x14ac:dyDescent="0.35">
      <c r="C215" t="s">
        <v>221</v>
      </c>
    </row>
    <row r="216" spans="3:18" ht="15.5" x14ac:dyDescent="0.35">
      <c r="C216" t="s">
        <v>65</v>
      </c>
      <c r="I216" s="6">
        <v>3.92</v>
      </c>
      <c r="J216" s="6">
        <v>4.32</v>
      </c>
      <c r="K216" s="6">
        <v>4.1399999999999997</v>
      </c>
      <c r="L216" s="6">
        <v>3.77</v>
      </c>
      <c r="M216" s="6">
        <v>3.69</v>
      </c>
      <c r="N216" s="6">
        <v>3.53</v>
      </c>
      <c r="O216" s="6">
        <v>4.9000000000000004</v>
      </c>
      <c r="P216" s="6">
        <v>2.83</v>
      </c>
      <c r="Q216" s="6">
        <v>3.7</v>
      </c>
      <c r="R216" s="6">
        <v>3.71</v>
      </c>
    </row>
    <row r="217" spans="3:18" ht="15.5" x14ac:dyDescent="0.35">
      <c r="C217" t="s">
        <v>62</v>
      </c>
      <c r="I217" s="6">
        <v>3694.84</v>
      </c>
      <c r="J217" s="6">
        <v>3379.16</v>
      </c>
      <c r="K217" s="6">
        <v>3498.88</v>
      </c>
      <c r="L217" s="6">
        <v>3330.03</v>
      </c>
      <c r="M217" s="6">
        <v>3183.71</v>
      </c>
      <c r="N217" s="6">
        <v>3225.52</v>
      </c>
      <c r="O217" s="6">
        <v>3106.99</v>
      </c>
      <c r="P217" s="6">
        <v>3052.47</v>
      </c>
      <c r="Q217" s="6">
        <v>2625.07</v>
      </c>
      <c r="R217" s="6">
        <v>2314.3000000000002</v>
      </c>
    </row>
    <row r="218" spans="3:18" ht="15.5" x14ac:dyDescent="0.35">
      <c r="C218" t="s">
        <v>222</v>
      </c>
      <c r="I218" s="6">
        <v>3.92</v>
      </c>
      <c r="J218" s="6">
        <v>4.32</v>
      </c>
      <c r="K218" s="6">
        <v>4.1399999999999997</v>
      </c>
      <c r="L218" s="6">
        <v>3.77</v>
      </c>
      <c r="M218" s="6">
        <v>3.69</v>
      </c>
      <c r="N218" s="6">
        <v>3.53</v>
      </c>
      <c r="O218" s="6">
        <v>4.9000000000000004</v>
      </c>
      <c r="P218" s="6">
        <v>2.83</v>
      </c>
      <c r="Q218" s="6">
        <v>3.7</v>
      </c>
      <c r="R218" s="6">
        <v>3.71</v>
      </c>
    </row>
    <row r="219" spans="3:18" ht="15.5" x14ac:dyDescent="0.35">
      <c r="C219" t="s">
        <v>223</v>
      </c>
      <c r="I219" s="6">
        <v>3694.84</v>
      </c>
      <c r="J219" s="6">
        <v>3379.16</v>
      </c>
      <c r="K219" s="6">
        <v>3498.88</v>
      </c>
      <c r="L219" s="6">
        <v>3330.03</v>
      </c>
      <c r="M219" s="6">
        <v>3183.71</v>
      </c>
      <c r="N219" s="6">
        <v>3225.52</v>
      </c>
      <c r="O219" s="6">
        <v>3106.99</v>
      </c>
      <c r="P219" s="6">
        <v>3052.47</v>
      </c>
      <c r="Q219" s="6">
        <v>2625.07</v>
      </c>
      <c r="R219" s="6">
        <v>2314.3000000000002</v>
      </c>
    </row>
    <row r="220" spans="3:18" ht="15.5" x14ac:dyDescent="0.35">
      <c r="C220" t="s">
        <v>224</v>
      </c>
    </row>
    <row r="221" spans="3:18" ht="15.5" x14ac:dyDescent="0.35">
      <c r="C221" t="s">
        <v>225</v>
      </c>
    </row>
    <row r="222" spans="3:18" ht="15.5" x14ac:dyDescent="0.35">
      <c r="C222" t="s">
        <v>26</v>
      </c>
    </row>
    <row r="223" spans="3:18" ht="15.5" x14ac:dyDescent="0.35">
      <c r="C223" t="s">
        <v>23</v>
      </c>
    </row>
    <row r="224" spans="3:18" ht="15.5" x14ac:dyDescent="0.35">
      <c r="C224" t="s">
        <v>226</v>
      </c>
    </row>
    <row r="225" spans="3:18" ht="15.5" x14ac:dyDescent="0.35">
      <c r="C225" t="s">
        <v>227</v>
      </c>
      <c r="I225" s="5">
        <v>-1836000000000</v>
      </c>
      <c r="J225" s="5">
        <v>5120000000000</v>
      </c>
      <c r="K225" s="5">
        <v>6981000000000</v>
      </c>
      <c r="L225" s="5">
        <v>-6459000000000</v>
      </c>
      <c r="M225" s="5">
        <v>9996000000000</v>
      </c>
      <c r="N225" s="5">
        <v>2694000000000</v>
      </c>
      <c r="O225" s="5">
        <v>-5680000000000</v>
      </c>
      <c r="P225" s="5">
        <v>-751000000000</v>
      </c>
      <c r="Q225" s="5">
        <v>-1082000000000</v>
      </c>
      <c r="R225" s="5">
        <v>817000000000</v>
      </c>
    </row>
    <row r="226" spans="3:18" ht="15.5" x14ac:dyDescent="0.35">
      <c r="C226" t="s">
        <v>228</v>
      </c>
      <c r="I226" s="5">
        <v>-290000000000</v>
      </c>
      <c r="J226" s="5">
        <v>-421000000000</v>
      </c>
      <c r="K226" s="5">
        <v>-390000000000</v>
      </c>
      <c r="L226" s="5">
        <v>-382000000000</v>
      </c>
      <c r="M226" s="5">
        <v>-386000000000</v>
      </c>
      <c r="N226" s="5">
        <v>-671000000000</v>
      </c>
      <c r="O226" s="5">
        <v>-372000000000</v>
      </c>
      <c r="P226" s="5">
        <v>-650000000000</v>
      </c>
      <c r="Q226" s="5">
        <v>-383000000000</v>
      </c>
      <c r="R226" s="5">
        <v>-470000000000</v>
      </c>
    </row>
    <row r="227" spans="3:18" ht="15.5" x14ac:dyDescent="0.35">
      <c r="C227" t="s">
        <v>15</v>
      </c>
      <c r="I227" s="5">
        <v>-2126000000000</v>
      </c>
      <c r="J227" s="5">
        <v>4699000000000</v>
      </c>
      <c r="K227" s="5">
        <v>6591000000000</v>
      </c>
      <c r="L227" s="5">
        <v>-6841000000000</v>
      </c>
      <c r="M227" s="5">
        <v>9610000000000</v>
      </c>
      <c r="N227" s="5">
        <v>2023000000000</v>
      </c>
      <c r="O227" s="5">
        <v>-6051000000000</v>
      </c>
      <c r="P227" s="5">
        <v>-1401000000000</v>
      </c>
      <c r="Q227" s="5">
        <v>-1465000000000</v>
      </c>
      <c r="R227" s="5">
        <v>347000000000</v>
      </c>
    </row>
    <row r="228" spans="3:18" ht="15.5" x14ac:dyDescent="0.35">
      <c r="C228" t="s">
        <v>17</v>
      </c>
      <c r="I228" s="6">
        <v>-333.89</v>
      </c>
      <c r="J228" s="6">
        <v>737.93</v>
      </c>
      <c r="K228" s="6">
        <v>1035.1199999999999</v>
      </c>
      <c r="L228" s="6">
        <v>-1074.3900000000001</v>
      </c>
      <c r="M228" s="6">
        <v>1509.19</v>
      </c>
      <c r="N228" s="6">
        <v>317.77999999999997</v>
      </c>
      <c r="O228" s="6">
        <v>-950.34</v>
      </c>
      <c r="P228" s="6">
        <v>-220.05</v>
      </c>
      <c r="Q228" s="6">
        <v>-230.03</v>
      </c>
      <c r="R228" s="6">
        <v>54.47</v>
      </c>
    </row>
  </sheetData>
  <pageMargins left="0.7" right="0.7" top="0.75" bottom="0.75" header="0.3" footer="0.3"/>
  <ignoredErrors>
    <ignoredError sqref="A1:R229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W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2044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2045</v>
      </c>
      <c r="D2" s="2" vm="213">
        <f ca="1">IFERROR(_xlfn.STOCKHISTORY("XIDX:" &amp; $C$1, D3, , 0, 0, 1), "Libur")</f>
        <v>1220</v>
      </c>
      <c r="E2" s="2" vm="521">
        <f ca="1">IFERROR(_xlfn.STOCKHISTORY("XIDX:" &amp; $C$1, E3, , 0, 0, 1), "Libur")</f>
        <v>1725</v>
      </c>
      <c r="H2" s="2" vm="521">
        <f ca="1">IFERROR(INDEX(D2:G2,COUNT(D2:G2)),"")</f>
        <v>1725</v>
      </c>
      <c r="I2" s="2" vm="522">
        <f t="shared" ref="I2:W2" ca="1" si="0">IFERROR(_xlfn.STOCKHISTORY("XIDX:" &amp; $C$1, I1, , 0, 0, 1), "Libur")</f>
        <v>1400</v>
      </c>
      <c r="J2" s="2" vm="275">
        <f t="shared" ca="1" si="0"/>
        <v>730</v>
      </c>
      <c r="K2" s="2" vm="144">
        <f t="shared" ca="1" si="0"/>
        <v>930</v>
      </c>
      <c r="L2" s="2" vm="375">
        <f t="shared" ca="1" si="0"/>
        <v>650</v>
      </c>
      <c r="M2" s="2">
        <f t="shared" ca="1" si="0"/>
        <v>0</v>
      </c>
      <c r="N2" s="2">
        <f t="shared" ca="1" si="0"/>
        <v>0</v>
      </c>
      <c r="O2" s="2" vm="523">
        <f t="shared" ca="1" si="0"/>
        <v>123</v>
      </c>
      <c r="P2" s="2">
        <f t="shared" ca="1" si="0"/>
        <v>0</v>
      </c>
      <c r="Q2" s="2">
        <f t="shared" ca="1" si="0"/>
        <v>0</v>
      </c>
      <c r="R2" s="2">
        <f t="shared" ca="1" si="0"/>
        <v>0</v>
      </c>
      <c r="S2" s="2" vm="524">
        <f t="shared" ca="1" si="0"/>
        <v>171</v>
      </c>
      <c r="T2" s="2">
        <f t="shared" ca="1" si="0"/>
        <v>0</v>
      </c>
      <c r="U2" s="2">
        <f t="shared" ca="1" si="0"/>
        <v>0</v>
      </c>
      <c r="V2" s="2">
        <f t="shared" ca="1" si="0"/>
        <v>0</v>
      </c>
      <c r="W2" s="2">
        <f t="shared" ca="1" si="0"/>
        <v>0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38458453</v>
      </c>
      <c r="E4" s="2">
        <f>IFERROR(INDEX(E51:E500,MATCH($C$4,$C$51:$C$500,0)),"")</f>
        <v>23133735</v>
      </c>
      <c r="H4" s="2">
        <f>IFERROR(SUM(D4:G4)*(4/MAX(1,COUNT(D4:G4))),"")</f>
        <v>123184376</v>
      </c>
      <c r="I4" s="2">
        <f t="shared" ref="I4:W4" si="1">IFERROR(INDEX(I51:I500,MATCH($C$4,$C$51:$C$500,0)),"")</f>
        <v>103617931</v>
      </c>
      <c r="J4" s="2">
        <f t="shared" si="1"/>
        <v>816953682813</v>
      </c>
      <c r="K4" s="2">
        <f t="shared" si="1"/>
        <v>1016267098417</v>
      </c>
      <c r="L4" s="2">
        <f t="shared" si="1"/>
        <v>1049271370556</v>
      </c>
      <c r="M4" s="2">
        <f t="shared" si="1"/>
        <v>508273589516</v>
      </c>
      <c r="N4" s="2">
        <f t="shared" si="1"/>
        <v>209445719950</v>
      </c>
      <c r="O4" s="2">
        <f t="shared" si="1"/>
        <v>250264866368</v>
      </c>
      <c r="P4" s="2">
        <f t="shared" si="1"/>
        <v>190410914134</v>
      </c>
      <c r="Q4" s="2">
        <f t="shared" si="1"/>
        <v>57637418578</v>
      </c>
      <c r="R4" s="2">
        <f t="shared" si="1"/>
        <v>56064913975</v>
      </c>
      <c r="S4" s="2">
        <f t="shared" si="1"/>
        <v>28770043945</v>
      </c>
      <c r="T4" s="2">
        <f t="shared" si="1"/>
        <v>8932749050</v>
      </c>
      <c r="U4" s="2">
        <f t="shared" si="1"/>
        <v>0</v>
      </c>
      <c r="V4" s="2">
        <f t="shared" si="1"/>
        <v>0</v>
      </c>
      <c r="W4" s="2">
        <f t="shared" si="1"/>
        <v>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3102204</v>
      </c>
      <c r="E5" s="2">
        <f>IFERROR(INDEX(E51:E500,MATCH($C$5,$C$51:$C$500,0)),"")</f>
        <v>712975</v>
      </c>
      <c r="H5" s="2">
        <f>IFERROR(SUM(D5:G5)*(4/MAX(1,COUNT(D5:G5))),"")</f>
        <v>7630358</v>
      </c>
      <c r="I5" s="2">
        <f t="shared" ref="I5:W5" si="2">IFERROR(INDEX(I51:I500,MATCH($C$5,$C$51:$C$500,0)),"")</f>
        <v>4087193</v>
      </c>
      <c r="J5" s="2">
        <f t="shared" si="2"/>
        <v>46779534329</v>
      </c>
      <c r="K5" s="2">
        <f t="shared" si="2"/>
        <v>235771921587</v>
      </c>
      <c r="L5" s="2">
        <f t="shared" si="2"/>
        <v>394838786750</v>
      </c>
      <c r="M5" s="2">
        <f t="shared" si="2"/>
        <v>236885557021</v>
      </c>
      <c r="N5" s="2">
        <f t="shared" si="2"/>
        <v>-13044350892</v>
      </c>
      <c r="O5" s="2">
        <f t="shared" si="2"/>
        <v>-3244095135</v>
      </c>
      <c r="P5" s="2">
        <f t="shared" si="2"/>
        <v>77237790341</v>
      </c>
      <c r="Q5" s="2">
        <f t="shared" si="2"/>
        <v>30984451883</v>
      </c>
      <c r="R5" s="2">
        <f t="shared" si="2"/>
        <v>-16131348613</v>
      </c>
      <c r="S5" s="2">
        <f t="shared" si="2"/>
        <v>-48927801763</v>
      </c>
      <c r="T5" s="2">
        <f t="shared" si="2"/>
        <v>-3282444355</v>
      </c>
      <c r="U5" s="2">
        <f t="shared" si="2"/>
        <v>16818680956</v>
      </c>
      <c r="V5" s="2">
        <f t="shared" si="2"/>
        <v>16139062212</v>
      </c>
      <c r="W5" s="2">
        <f t="shared" si="2"/>
        <v>4226651373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36335573</v>
      </c>
      <c r="E6" s="2">
        <f>IFERROR(INDEX(E51:E500,MATCH($C$6,$C$51:$C$500,0)),"")</f>
        <v>33241337</v>
      </c>
      <c r="H6" s="2">
        <f>IFERROR(INDEX(D6:G6,COUNT(D6:G6)),"")</f>
        <v>33241337</v>
      </c>
      <c r="I6" s="2">
        <f t="shared" ref="I6:W6" si="3">IFERROR(INDEX(I51:I500,MATCH($C$6,$C$51:$C$500,0)),"")</f>
        <v>32528248</v>
      </c>
      <c r="J6" s="2">
        <f t="shared" si="3"/>
        <v>848378770043</v>
      </c>
      <c r="K6" s="2">
        <f t="shared" si="3"/>
        <v>799523779947</v>
      </c>
      <c r="L6" s="2">
        <f t="shared" si="3"/>
        <v>1016896178133</v>
      </c>
      <c r="M6" s="2">
        <f t="shared" si="3"/>
        <v>817847583715</v>
      </c>
      <c r="N6" s="2">
        <f t="shared" si="3"/>
        <v>564557831801</v>
      </c>
      <c r="O6" s="2">
        <f t="shared" si="3"/>
        <v>584445919301</v>
      </c>
      <c r="P6" s="2">
        <f t="shared" si="3"/>
        <v>489534966943</v>
      </c>
      <c r="Q6" s="2">
        <f t="shared" si="3"/>
        <v>419360249695</v>
      </c>
      <c r="R6" s="2">
        <f t="shared" si="3"/>
        <v>381192651563</v>
      </c>
      <c r="S6" s="2">
        <f t="shared" si="3"/>
        <v>399111322996</v>
      </c>
      <c r="T6" s="2">
        <f t="shared" si="3"/>
        <v>458187335782</v>
      </c>
      <c r="U6" s="2">
        <f t="shared" si="3"/>
        <v>464227933211</v>
      </c>
      <c r="V6" s="2">
        <f t="shared" si="3"/>
        <v>446013614465</v>
      </c>
      <c r="W6" s="2">
        <f t="shared" si="3"/>
        <v>157790379114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3.42</v>
      </c>
      <c r="E7" s="3">
        <f>IFERROR(INDEX(E51:E500,MATCH($C$7,$C$51:$C$500,0))/1000000000,"")</f>
        <v>3.42</v>
      </c>
      <c r="H7" s="3">
        <f>IFERROR(INDEX(D7:G7,COUNT(D7:G7)),"")</f>
        <v>3.42</v>
      </c>
      <c r="I7" s="3">
        <f t="shared" ref="I7:W7" si="4">IFERROR(INDEX(I51:I500,MATCH($C$7,$C$51:$C$500,0))/1000000000,"")</f>
        <v>3.42</v>
      </c>
      <c r="J7" s="3">
        <f t="shared" si="4"/>
        <v>3.15</v>
      </c>
      <c r="K7" s="3">
        <f t="shared" si="4"/>
        <v>3.15</v>
      </c>
      <c r="L7" s="3">
        <f t="shared" si="4"/>
        <v>3.15</v>
      </c>
      <c r="M7" s="3">
        <f t="shared" si="4"/>
        <v>3.15</v>
      </c>
      <c r="N7" s="3">
        <f t="shared" si="4"/>
        <v>3.15</v>
      </c>
      <c r="O7" s="3">
        <f t="shared" si="4"/>
        <v>3.15</v>
      </c>
      <c r="P7" s="3">
        <f t="shared" si="4"/>
        <v>3.15</v>
      </c>
      <c r="Q7" s="3">
        <f t="shared" si="4"/>
        <v>3.15</v>
      </c>
      <c r="R7" s="3">
        <f t="shared" si="4"/>
        <v>3.15</v>
      </c>
      <c r="S7" s="3">
        <f t="shared" si="4"/>
        <v>3.15</v>
      </c>
      <c r="T7" s="3">
        <f t="shared" si="4"/>
        <v>0.9</v>
      </c>
      <c r="U7" s="3">
        <f t="shared" si="4"/>
        <v>0.9</v>
      </c>
      <c r="V7" s="3">
        <f t="shared" si="4"/>
        <v>0.9</v>
      </c>
      <c r="W7" s="3">
        <f t="shared" si="4"/>
        <v>0.08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-158000000000</v>
      </c>
      <c r="E8" s="2">
        <f>IFERROR(INDEX(E51:E500,MATCH("Free cash flow (Quarter)",$C$51:$C$500,0)),"")</f>
        <v>199000000000</v>
      </c>
      <c r="H8" s="2">
        <f>IFERROR(INDEX(D8:G8,COUNT(D8:G8)),"")</f>
        <v>199000000000</v>
      </c>
      <c r="I8" s="2">
        <f t="shared" ref="I8:W8" si="5">IFERROR(INDEX(I51:I500,MATCH($C$8,$C$51:$C$500,0)),"")</f>
        <v>10000000000</v>
      </c>
      <c r="J8" s="2">
        <f t="shared" si="5"/>
        <v>222000000000</v>
      </c>
      <c r="K8" s="2">
        <f t="shared" si="5"/>
        <v>148000000000</v>
      </c>
      <c r="L8" s="2">
        <f t="shared" si="5"/>
        <v>410000000000</v>
      </c>
      <c r="M8" s="2">
        <f t="shared" si="5"/>
        <v>96000000000</v>
      </c>
      <c r="N8" s="2">
        <f t="shared" si="5"/>
        <v>-4000000000</v>
      </c>
      <c r="O8" s="2">
        <f t="shared" si="5"/>
        <v>22000000000</v>
      </c>
      <c r="P8" s="2">
        <f t="shared" si="5"/>
        <v>14000000000</v>
      </c>
      <c r="Q8" s="2">
        <f t="shared" si="5"/>
        <v>-18000000000</v>
      </c>
      <c r="R8" s="2">
        <f t="shared" si="5"/>
        <v>-36000000000</v>
      </c>
      <c r="S8" s="2">
        <f t="shared" si="5"/>
        <v>-48000000000</v>
      </c>
      <c r="T8" s="2">
        <f t="shared" si="5"/>
        <v>-138000000000</v>
      </c>
      <c r="U8" s="2">
        <f t="shared" si="5"/>
        <v>-119000000000</v>
      </c>
      <c r="V8" s="2">
        <f t="shared" si="5"/>
        <v>-32000000000</v>
      </c>
      <c r="W8" s="2">
        <f t="shared" si="5"/>
        <v>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-46.07</v>
      </c>
      <c r="E9" s="3">
        <f>IFERROR(INDEX(E51:E500,MATCH("Free cash flow per share (Quarter)",$C$51:$C$500,0)),"")</f>
        <v>58.15</v>
      </c>
      <c r="H9" s="3">
        <f>IFERROR(INDEX(D9:G9,COUNT(D9:G9)),"")</f>
        <v>58.15</v>
      </c>
      <c r="I9" s="3">
        <f t="shared" ref="I9:W9" si="6">IFERROR(INDEX(I51:I500,MATCH($C$9,$C$51:$C$500,0)),"")</f>
        <v>2.87</v>
      </c>
      <c r="J9" s="3">
        <f t="shared" si="6"/>
        <v>70.52</v>
      </c>
      <c r="K9" s="3">
        <f t="shared" si="6"/>
        <v>47</v>
      </c>
      <c r="L9" s="3">
        <f t="shared" si="6"/>
        <v>130.01</v>
      </c>
      <c r="M9" s="3">
        <f t="shared" si="6"/>
        <v>30.48</v>
      </c>
      <c r="N9" s="3">
        <f t="shared" si="6"/>
        <v>-1.38</v>
      </c>
      <c r="O9" s="3">
        <f t="shared" si="6"/>
        <v>7.08</v>
      </c>
      <c r="P9" s="3">
        <f t="shared" si="6"/>
        <v>4.3600000000000003</v>
      </c>
      <c r="Q9" s="3">
        <f t="shared" si="6"/>
        <v>-5.57</v>
      </c>
      <c r="R9" s="3">
        <f t="shared" si="6"/>
        <v>-11.3</v>
      </c>
      <c r="S9" s="3">
        <f t="shared" si="6"/>
        <v>-15.08</v>
      </c>
      <c r="T9" s="3">
        <f t="shared" si="6"/>
        <v>-153.88999999999999</v>
      </c>
      <c r="U9" s="3">
        <f t="shared" si="6"/>
        <v>-132.59</v>
      </c>
      <c r="V9" s="3">
        <f t="shared" si="6"/>
        <v>-35.99</v>
      </c>
      <c r="W9" s="3">
        <f t="shared" si="6"/>
        <v>0.39</v>
      </c>
    </row>
    <row r="10" spans="1:23" ht="15.5" x14ac:dyDescent="0.35">
      <c r="C10" t="s">
        <v>18</v>
      </c>
      <c r="D10" s="3">
        <f ca="1">IFERROR(IF(D9=0,"",D2/D9),"")</f>
        <v>-26.481441285001086</v>
      </c>
      <c r="E10" s="3">
        <f ca="1">IFERROR(IF(E9=0,"",E2/E9),"")</f>
        <v>29.664660361134995</v>
      </c>
      <c r="I10" s="3">
        <f t="shared" ref="I10:W10" ca="1" si="7">IFERROR(IF(I9=0,"",I2/I9),"")</f>
        <v>487.80487804878049</v>
      </c>
      <c r="J10" s="3">
        <f t="shared" ca="1" si="7"/>
        <v>10.351673284174703</v>
      </c>
      <c r="K10" s="3">
        <f t="shared" ca="1" si="7"/>
        <v>19.787234042553191</v>
      </c>
      <c r="L10" s="3">
        <f t="shared" ca="1" si="7"/>
        <v>4.9996154141989084</v>
      </c>
      <c r="M10" s="3">
        <f t="shared" ca="1" si="7"/>
        <v>0</v>
      </c>
      <c r="N10" s="3">
        <f t="shared" ca="1" si="7"/>
        <v>0</v>
      </c>
      <c r="O10" s="3">
        <f t="shared" ca="1" si="7"/>
        <v>17.372881355932204</v>
      </c>
      <c r="P10" s="3">
        <f t="shared" ca="1" si="7"/>
        <v>0</v>
      </c>
      <c r="Q10" s="3">
        <f t="shared" ca="1" si="7"/>
        <v>0</v>
      </c>
      <c r="R10" s="3">
        <f t="shared" ca="1" si="7"/>
        <v>0</v>
      </c>
      <c r="S10" s="3">
        <f t="shared" ca="1" si="7"/>
        <v>-11.339522546419099</v>
      </c>
      <c r="T10" s="3">
        <f t="shared" ca="1" si="7"/>
        <v>0</v>
      </c>
      <c r="U10" s="3">
        <f t="shared" ca="1" si="7"/>
        <v>0</v>
      </c>
      <c r="V10" s="3">
        <f t="shared" ca="1" si="7"/>
        <v>0</v>
      </c>
      <c r="W10" s="3">
        <f t="shared" ca="1" si="7"/>
        <v>0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2221150</v>
      </c>
      <c r="E11" s="2">
        <f>IFERROR(INDEX(E51:E500,MATCH($C$11,$C$51:$C$500,0)),"")</f>
        <v>10261963</v>
      </c>
      <c r="H11" s="2">
        <f>IFERROR(INDEX(D11:G11,COUNT(D11:G11)),"")</f>
        <v>10261963</v>
      </c>
      <c r="I11" s="2">
        <f t="shared" ref="I11:W11" si="8">IFERROR(INDEX(I51:I500,MATCH($C$11,$C$51:$C$500,0)),"")</f>
        <v>4245525</v>
      </c>
      <c r="J11" s="2">
        <f t="shared" si="8"/>
        <v>144800653997</v>
      </c>
      <c r="K11" s="2">
        <f t="shared" si="8"/>
        <v>43886757237</v>
      </c>
      <c r="L11" s="2">
        <f t="shared" si="8"/>
        <v>82682187925</v>
      </c>
      <c r="M11" s="2">
        <f t="shared" si="8"/>
        <v>188362676843</v>
      </c>
      <c r="N11" s="2">
        <f t="shared" si="8"/>
        <v>65084702903</v>
      </c>
      <c r="O11" s="2">
        <f t="shared" si="8"/>
        <v>76062221817</v>
      </c>
      <c r="P11" s="2">
        <f t="shared" si="8"/>
        <v>45625197134</v>
      </c>
      <c r="Q11" s="2">
        <f t="shared" si="8"/>
        <v>17429658292</v>
      </c>
      <c r="R11" s="2">
        <f t="shared" si="8"/>
        <v>15681962762</v>
      </c>
      <c r="S11" s="2">
        <f t="shared" si="8"/>
        <v>107965535421</v>
      </c>
      <c r="T11" s="2">
        <f t="shared" si="8"/>
        <v>126496469854</v>
      </c>
      <c r="U11" s="2">
        <f t="shared" si="8"/>
        <v>167525579616</v>
      </c>
      <c r="V11" s="2">
        <f t="shared" si="8"/>
        <v>156006157426</v>
      </c>
      <c r="W11" s="2">
        <f t="shared" si="8"/>
        <v>5275981975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538000000000</v>
      </c>
      <c r="E12" s="2">
        <f>IFERROR(INDEX(E51:E500,MATCH("Net Debt (Quarter)",$C$51:$C$500,0)),"")</f>
        <v>284000000000</v>
      </c>
      <c r="H12" s="2">
        <f>IFERROR(INDEX(D12:G12,COUNT(D12:G12)),"")</f>
        <v>284000000000</v>
      </c>
      <c r="I12" s="2">
        <f t="shared" ref="I12:W12" si="9">IFERROR(INDEX(I51:I500,MATCH($C$12,$C$51:$C$500,0)),"")</f>
        <v>385000000000</v>
      </c>
      <c r="J12" s="2">
        <f t="shared" si="9"/>
        <v>-145000000000</v>
      </c>
      <c r="K12" s="2">
        <f t="shared" si="9"/>
        <v>-44000000000</v>
      </c>
      <c r="L12" s="2">
        <f t="shared" si="9"/>
        <v>-83000000000</v>
      </c>
      <c r="M12" s="2">
        <f t="shared" si="9"/>
        <v>-34000000000</v>
      </c>
      <c r="N12" s="2">
        <f t="shared" si="9"/>
        <v>162000000000</v>
      </c>
      <c r="O12" s="2">
        <f t="shared" si="9"/>
        <v>152000000000</v>
      </c>
      <c r="P12" s="2">
        <f t="shared" si="9"/>
        <v>216000000000</v>
      </c>
      <c r="Q12" s="2">
        <f t="shared" si="9"/>
        <v>234000000000</v>
      </c>
      <c r="R12" s="2">
        <f t="shared" si="9"/>
        <v>201000000000</v>
      </c>
      <c r="S12" s="2">
        <f t="shared" si="9"/>
        <v>168000000000</v>
      </c>
      <c r="T12" s="2">
        <f t="shared" si="9"/>
        <v>106000000000</v>
      </c>
      <c r="U12" s="2">
        <f t="shared" si="9"/>
        <v>-38000000000</v>
      </c>
      <c r="V12" s="2">
        <f t="shared" si="9"/>
        <v>-154000000000</v>
      </c>
      <c r="W12" s="2">
        <f t="shared" si="9"/>
        <v>16000000000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577000000000</v>
      </c>
      <c r="E13" s="2">
        <f>IFERROR(INDEX(E51:E500,MATCH("Total Debt (Quarter)",$C$51:$C$500,0)),"")</f>
        <v>458000000000</v>
      </c>
      <c r="H13" s="2">
        <f>IFERROR(INDEX(D13:G13,COUNT(D13:G13)),"")</f>
        <v>458000000000</v>
      </c>
      <c r="I13" s="2">
        <f t="shared" ref="I13:W13" si="10">IFERROR(INDEX(I51:I500,MATCH($C$13,$C$51:$C$500,0)),"")</f>
        <v>456000000000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155000000000</v>
      </c>
      <c r="N13" s="2">
        <f t="shared" si="10"/>
        <v>227000000000</v>
      </c>
      <c r="O13" s="2">
        <f t="shared" si="10"/>
        <v>228000000000</v>
      </c>
      <c r="P13" s="2">
        <f t="shared" si="10"/>
        <v>262000000000</v>
      </c>
      <c r="Q13" s="2">
        <f t="shared" si="10"/>
        <v>251000000000</v>
      </c>
      <c r="R13" s="2">
        <f t="shared" si="10"/>
        <v>217000000000</v>
      </c>
      <c r="S13" s="2">
        <f t="shared" si="10"/>
        <v>276000000000</v>
      </c>
      <c r="T13" s="2">
        <f t="shared" si="10"/>
        <v>233000000000</v>
      </c>
      <c r="U13" s="2">
        <f t="shared" si="10"/>
        <v>129000000000</v>
      </c>
      <c r="V13" s="2">
        <f t="shared" si="10"/>
        <v>2000000000</v>
      </c>
      <c r="W13" s="2">
        <f t="shared" si="10"/>
        <v>21000000000</v>
      </c>
    </row>
    <row r="14" spans="1:23" ht="15.5" x14ac:dyDescent="0.35">
      <c r="C14" t="s">
        <v>27</v>
      </c>
      <c r="D14" s="2">
        <f>IFERROR(INDEX(D51:D500,MATCH($C$14,$C$51:$C$500,0)),"")</f>
        <v>-427206</v>
      </c>
      <c r="E14" s="2">
        <f>IFERROR(INDEX(E51:E500,MATCH($C$14,$C$51:$C$500,0)),"")</f>
        <v>-465204</v>
      </c>
      <c r="H14" s="2">
        <f>IFERROR(SUM(D14:G14)*(4/MAX(1,COUNT(D14:G14))),"")</f>
        <v>-1784820</v>
      </c>
      <c r="I14" s="2">
        <f t="shared" ref="I14:W14" si="11">IFERROR(INDEX(I51:I500,MATCH($C$14,$C$51:$C$500,0)),"")</f>
        <v>-840270</v>
      </c>
      <c r="J14" s="2">
        <f t="shared" si="11"/>
        <v>-1329210936</v>
      </c>
      <c r="K14" s="2">
        <f t="shared" si="11"/>
        <v>-7107622775</v>
      </c>
      <c r="L14" s="2">
        <f t="shared" si="11"/>
        <v>-6600180890</v>
      </c>
      <c r="M14" s="2">
        <f t="shared" si="11"/>
        <v>-16875102054</v>
      </c>
      <c r="N14" s="2">
        <f t="shared" si="11"/>
        <v>-13034562985</v>
      </c>
      <c r="O14" s="2">
        <f t="shared" si="11"/>
        <v>-15451174094</v>
      </c>
      <c r="P14" s="2">
        <f t="shared" si="11"/>
        <v>-15683510804</v>
      </c>
      <c r="Q14" s="2">
        <f t="shared" si="11"/>
        <v>-12767690901</v>
      </c>
      <c r="R14" s="2">
        <f t="shared" si="11"/>
        <v>-6723498189</v>
      </c>
      <c r="S14" s="2">
        <f t="shared" si="11"/>
        <v>-11471669260</v>
      </c>
      <c r="T14" s="2">
        <f t="shared" si="11"/>
        <v>-5375334162</v>
      </c>
      <c r="U14" s="2">
        <f t="shared" si="11"/>
        <v>0</v>
      </c>
      <c r="V14" s="2">
        <f t="shared" si="11"/>
        <v>-200975186</v>
      </c>
      <c r="W14" s="2">
        <f t="shared" si="11"/>
        <v>-6306020</v>
      </c>
    </row>
    <row r="15" spans="1:23" ht="15.5" x14ac:dyDescent="0.35">
      <c r="C15" t="s">
        <v>28</v>
      </c>
      <c r="D15" s="2">
        <f>IFERROR(INDEX(D51:D500,MATCH($C$15,$C$51:$C$500,0)),"")</f>
        <v>-822809</v>
      </c>
      <c r="E15" s="2">
        <f>IFERROR(INDEX(E51:E500,MATCH($C$15,$C$51:$C$500,0)),"")</f>
        <v>-325089</v>
      </c>
      <c r="H15" s="2">
        <f>IFERROR(SUM(D15:G15)*(4/MAX(1,COUNT(D15:G15))),"")</f>
        <v>-2295796</v>
      </c>
      <c r="I15" s="2">
        <f t="shared" ref="I15:W15" si="12">IFERROR(INDEX(I51:I500,MATCH($C$15,$C$51:$C$500,0)),"")</f>
        <v>-2104771</v>
      </c>
      <c r="J15" s="2">
        <f t="shared" si="12"/>
        <v>-3245143955</v>
      </c>
      <c r="K15" s="2">
        <f t="shared" si="12"/>
        <v>-24079751706</v>
      </c>
      <c r="L15" s="2">
        <f t="shared" si="12"/>
        <v>-60285432600</v>
      </c>
      <c r="M15" s="2">
        <f t="shared" si="12"/>
        <v>-8044239351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0</v>
      </c>
      <c r="T15" s="2">
        <f t="shared" si="12"/>
        <v>0</v>
      </c>
      <c r="U15" s="2">
        <f t="shared" si="12"/>
        <v>-1010850375</v>
      </c>
      <c r="V15" s="2">
        <f t="shared" si="12"/>
        <v>-755027860</v>
      </c>
      <c r="W15" s="2">
        <f t="shared" si="12"/>
        <v>0</v>
      </c>
    </row>
    <row r="16" spans="1:23" ht="15.5" x14ac:dyDescent="0.35">
      <c r="C16" t="s">
        <v>29</v>
      </c>
      <c r="D16" s="2">
        <f>IFERROR(INDEX(D51:D500,MATCH($C$16,$C$51:$C$500,0)),"")</f>
        <v>3917045</v>
      </c>
      <c r="E16" s="2">
        <f>IFERROR(INDEX(E51:E500,MATCH($C$16,$C$51:$C$500,0)),"")</f>
        <v>1038129</v>
      </c>
      <c r="H16" s="2">
        <f>IFERROR(SUM(D16:G16)*(4/MAX(1,COUNT(D16:G16))),"")</f>
        <v>9910348</v>
      </c>
      <c r="I16" s="2">
        <f t="shared" ref="I16:W16" si="13">IFERROR(INDEX(I51:I500,MATCH($C$16,$C$51:$C$500,0)),"")</f>
        <v>6178631</v>
      </c>
      <c r="J16" s="2">
        <f t="shared" si="13"/>
        <v>39036159163</v>
      </c>
      <c r="K16" s="2">
        <f t="shared" si="13"/>
        <v>280054340392</v>
      </c>
      <c r="L16" s="2">
        <f t="shared" si="13"/>
        <v>463165596772</v>
      </c>
      <c r="M16" s="2">
        <f t="shared" si="13"/>
        <v>258001970758</v>
      </c>
      <c r="N16" s="2">
        <f t="shared" si="13"/>
        <v>-23386617883</v>
      </c>
      <c r="O16" s="2">
        <f t="shared" si="13"/>
        <v>6234017119</v>
      </c>
      <c r="P16" s="2">
        <f t="shared" si="13"/>
        <v>84584567691</v>
      </c>
      <c r="Q16" s="2">
        <f t="shared" si="13"/>
        <v>40078001432</v>
      </c>
      <c r="R16" s="2">
        <f t="shared" si="13"/>
        <v>-18281061731</v>
      </c>
      <c r="S16" s="2">
        <f t="shared" si="13"/>
        <v>-60578867106</v>
      </c>
      <c r="T16" s="2">
        <f t="shared" si="13"/>
        <v>-3502096211</v>
      </c>
      <c r="U16" s="2">
        <f t="shared" si="13"/>
        <v>20348658825</v>
      </c>
      <c r="V16" s="2">
        <f t="shared" si="13"/>
        <v>15874911064</v>
      </c>
      <c r="W16" s="2">
        <f t="shared" si="13"/>
        <v>9517743806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4172400000000</v>
      </c>
      <c r="E20" s="2">
        <f ca="1">IFERROR(E21*E2,"")</f>
        <v>5899500000000</v>
      </c>
      <c r="H20" s="2">
        <f t="shared" ref="H20:W20" ca="1" si="14">IFERROR(H21*H2,"")</f>
        <v>5899500000000</v>
      </c>
      <c r="I20" s="2">
        <f t="shared" ca="1" si="14"/>
        <v>4788000000000</v>
      </c>
      <c r="J20" s="2">
        <f t="shared" ca="1" si="14"/>
        <v>2299500000000</v>
      </c>
      <c r="K20" s="2">
        <f t="shared" ca="1" si="14"/>
        <v>2929500000000</v>
      </c>
      <c r="L20" s="2">
        <f t="shared" ca="1" si="14"/>
        <v>2047500000000</v>
      </c>
      <c r="M20" s="2">
        <f t="shared" ca="1" si="14"/>
        <v>0</v>
      </c>
      <c r="N20" s="2">
        <f t="shared" ca="1" si="14"/>
        <v>0</v>
      </c>
      <c r="O20" s="2">
        <f t="shared" ca="1" si="14"/>
        <v>387450000000</v>
      </c>
      <c r="P20" s="2">
        <f t="shared" ca="1" si="14"/>
        <v>0</v>
      </c>
      <c r="Q20" s="2">
        <f t="shared" ca="1" si="14"/>
        <v>0</v>
      </c>
      <c r="R20" s="2">
        <f t="shared" ca="1" si="14"/>
        <v>0</v>
      </c>
      <c r="S20" s="2">
        <f t="shared" ca="1" si="14"/>
        <v>538650000000</v>
      </c>
      <c r="T20" s="2">
        <f t="shared" ca="1" si="14"/>
        <v>0</v>
      </c>
      <c r="U20" s="2">
        <f t="shared" ca="1" si="14"/>
        <v>0</v>
      </c>
      <c r="V20" s="2">
        <f t="shared" ca="1" si="14"/>
        <v>0</v>
      </c>
      <c r="W20" s="2">
        <f t="shared" ca="1" si="14"/>
        <v>0</v>
      </c>
    </row>
    <row r="21" spans="1:23" ht="15.5" x14ac:dyDescent="0.35">
      <c r="C21" t="s">
        <v>12</v>
      </c>
      <c r="D21" s="2">
        <f>IFERROR(INDEX(D51:D500,MATCH($C$7,$C$51:$C$500,0)),"")</f>
        <v>3420000000</v>
      </c>
      <c r="E21" s="2">
        <f>IFERROR(INDEX(E51:E500,MATCH($C$7,$C$51:$C$500,0)),"")</f>
        <v>3420000000</v>
      </c>
      <c r="H21" s="2">
        <f>IFERROR(INDEX(D21:G21,COUNT(D21:G21)),"")</f>
        <v>3420000000</v>
      </c>
      <c r="I21" s="2">
        <f t="shared" ref="I21:W21" si="15">IFERROR(INDEX(I51:I500,MATCH($C$7,$C$51:$C$500,0)),"")</f>
        <v>3420000000</v>
      </c>
      <c r="J21" s="2">
        <f t="shared" si="15"/>
        <v>3150000000</v>
      </c>
      <c r="K21" s="2">
        <f t="shared" si="15"/>
        <v>3150000000</v>
      </c>
      <c r="L21" s="2">
        <f t="shared" si="15"/>
        <v>3150000000</v>
      </c>
      <c r="M21" s="2">
        <f t="shared" si="15"/>
        <v>3150000000</v>
      </c>
      <c r="N21" s="2">
        <f t="shared" si="15"/>
        <v>3150000000</v>
      </c>
      <c r="O21" s="2">
        <f t="shared" si="15"/>
        <v>3150000000</v>
      </c>
      <c r="P21" s="2">
        <f t="shared" si="15"/>
        <v>3150000000</v>
      </c>
      <c r="Q21" s="2">
        <f t="shared" si="15"/>
        <v>3150000000</v>
      </c>
      <c r="R21" s="2">
        <f t="shared" si="15"/>
        <v>3150000000</v>
      </c>
      <c r="S21" s="2">
        <f t="shared" si="15"/>
        <v>3150000000</v>
      </c>
      <c r="T21" s="2">
        <f t="shared" si="15"/>
        <v>900000000</v>
      </c>
      <c r="U21" s="2">
        <f t="shared" si="15"/>
        <v>900000000</v>
      </c>
      <c r="V21" s="2">
        <f t="shared" si="15"/>
        <v>900000000</v>
      </c>
      <c r="W21" s="2">
        <f t="shared" si="15"/>
        <v>80000000</v>
      </c>
    </row>
    <row r="23" spans="1:23" ht="15.5" x14ac:dyDescent="0.35">
      <c r="B23" t="s">
        <v>50</v>
      </c>
      <c r="C23" t="s">
        <v>51</v>
      </c>
      <c r="D23" s="3">
        <f>IFERROR(D5/D6*100,"")</f>
        <v>8.5376498672526786</v>
      </c>
      <c r="E23" s="3">
        <f>IFERROR(E5/E6*100,"")</f>
        <v>2.144844534983656</v>
      </c>
      <c r="H23" s="3">
        <f t="shared" ref="H23:W23" si="16">IFERROR(H5/H6*100,"")</f>
        <v>22.954425689917347</v>
      </c>
      <c r="I23" s="3">
        <f t="shared" si="16"/>
        <v>12.565057300350144</v>
      </c>
      <c r="J23" s="3">
        <f t="shared" si="16"/>
        <v>5.5139916250649446</v>
      </c>
      <c r="K23" s="3">
        <f t="shared" si="16"/>
        <v>29.489044291169076</v>
      </c>
      <c r="L23" s="3">
        <f t="shared" si="16"/>
        <v>38.827836630767528</v>
      </c>
      <c r="M23" s="3">
        <f t="shared" si="16"/>
        <v>28.96451144906101</v>
      </c>
      <c r="N23" s="3">
        <f t="shared" si="16"/>
        <v>-2.3105428987473475</v>
      </c>
      <c r="O23" s="3">
        <f t="shared" si="16"/>
        <v>-0.55507191133782785</v>
      </c>
      <c r="P23" s="3">
        <f t="shared" si="16"/>
        <v>15.777788218751152</v>
      </c>
      <c r="Q23" s="3">
        <f t="shared" si="16"/>
        <v>7.3885047296530697</v>
      </c>
      <c r="R23" s="3">
        <f t="shared" si="16"/>
        <v>-4.2318099645564544</v>
      </c>
      <c r="S23" s="3">
        <f t="shared" si="16"/>
        <v>-12.259186583761835</v>
      </c>
      <c r="T23" s="3">
        <f t="shared" si="16"/>
        <v>-0.71639787891513163</v>
      </c>
      <c r="U23" s="3">
        <f t="shared" si="16"/>
        <v>3.6229360089703184</v>
      </c>
      <c r="V23" s="3">
        <f t="shared" si="16"/>
        <v>3.6185133566738865</v>
      </c>
      <c r="W23" s="3">
        <f t="shared" si="16"/>
        <v>2.6786496088879659</v>
      </c>
    </row>
    <row r="24" spans="1:23" ht="15.5" x14ac:dyDescent="0.35">
      <c r="C24" t="s">
        <v>52</v>
      </c>
      <c r="D24" s="4">
        <f>IFERROR(_xlfn.RRI(5,I23,D23),"")</f>
        <v>-7.4375644745524272E-2</v>
      </c>
      <c r="E24" s="4">
        <f>IFERROR(_xlfn.RRI(5,J23,E23),"")</f>
        <v>-0.17208463364826287</v>
      </c>
      <c r="H24" s="4">
        <f t="shared" ref="H24:W24" si="17">IFERROR(_xlfn.RRI(5,M23,H23),"")</f>
        <v>-4.5447004679208258E-2</v>
      </c>
      <c r="I24" s="4" t="str">
        <f t="shared" si="17"/>
        <v/>
      </c>
      <c r="J24" s="4" t="str">
        <f t="shared" si="17"/>
        <v/>
      </c>
      <c r="K24" s="4">
        <f t="shared" si="17"/>
        <v>0.1332426606878947</v>
      </c>
      <c r="L24" s="4">
        <f t="shared" si="17"/>
        <v>0.39353322453868778</v>
      </c>
      <c r="M24" s="4" t="str">
        <f t="shared" si="17"/>
        <v/>
      </c>
      <c r="N24" s="4">
        <f t="shared" si="17"/>
        <v>-0.28377335056594943</v>
      </c>
      <c r="O24" s="4">
        <f t="shared" si="17"/>
        <v>-4.974756327693175E-2</v>
      </c>
      <c r="P24" s="4">
        <f t="shared" si="17"/>
        <v>0.342137749937097</v>
      </c>
      <c r="Q24" s="4">
        <f t="shared" si="17"/>
        <v>0.1534672682418925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19.55</v>
      </c>
      <c r="J25" s="3">
        <f t="shared" si="18"/>
        <v>10.74</v>
      </c>
      <c r="K25" s="3">
        <f t="shared" si="18"/>
        <v>77.599999999999994</v>
      </c>
      <c r="L25" s="3">
        <f t="shared" si="18"/>
        <v>115.03</v>
      </c>
      <c r="M25" s="3">
        <f t="shared" si="18"/>
        <v>74.11</v>
      </c>
      <c r="N25" s="3">
        <f t="shared" si="18"/>
        <v>-5.25</v>
      </c>
      <c r="O25" s="3">
        <f t="shared" si="18"/>
        <v>2.17</v>
      </c>
      <c r="P25" s="3">
        <f t="shared" si="18"/>
        <v>24.32</v>
      </c>
      <c r="Q25" s="3">
        <f t="shared" si="18"/>
        <v>9.86</v>
      </c>
      <c r="R25" s="3">
        <f t="shared" si="18"/>
        <v>-5.22</v>
      </c>
      <c r="S25" s="3">
        <f t="shared" si="18"/>
        <v>-15.93</v>
      </c>
      <c r="T25" s="3">
        <f t="shared" si="18"/>
        <v>-3.65</v>
      </c>
      <c r="U25" s="3">
        <f t="shared" si="18"/>
        <v>18.690000000000001</v>
      </c>
      <c r="V25" s="3">
        <f t="shared" si="18"/>
        <v>17.93</v>
      </c>
      <c r="W25" s="3">
        <f t="shared" si="18"/>
        <v>54.76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0.37692063828499833</v>
      </c>
      <c r="K26" s="4">
        <f t="shared" si="19"/>
        <v>0.26118742000827155</v>
      </c>
      <c r="L26" s="4">
        <f t="shared" si="19"/>
        <v>0.63450721122812315</v>
      </c>
      <c r="M26" s="4" t="str">
        <f t="shared" si="19"/>
        <v/>
      </c>
      <c r="N26" s="4">
        <f t="shared" si="19"/>
        <v>-0.19908079884201246</v>
      </c>
      <c r="O26" s="4" t="str">
        <f t="shared" si="19"/>
        <v/>
      </c>
      <c r="P26" s="4">
        <f t="shared" si="19"/>
        <v>5.4073399960949731E-2</v>
      </c>
      <c r="Q26" s="4">
        <f t="shared" si="19"/>
        <v>-0.11272279325494616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1.1245161695906433E-2</v>
      </c>
      <c r="E27" s="3">
        <f>IFERROR(E4/E21,"")</f>
        <v>6.7642500000000003E-3</v>
      </c>
      <c r="H27" s="3">
        <f t="shared" ref="H27:W27" si="20">IFERROR(H4/H21,"")</f>
        <v>3.6018823391812865E-2</v>
      </c>
      <c r="I27" s="3">
        <f t="shared" si="20"/>
        <v>3.0297640643274854E-2</v>
      </c>
      <c r="J27" s="3">
        <f t="shared" si="20"/>
        <v>259.35037549619045</v>
      </c>
      <c r="K27" s="3">
        <f t="shared" si="20"/>
        <v>322.62447568793652</v>
      </c>
      <c r="L27" s="3">
        <f t="shared" si="20"/>
        <v>333.10202239873018</v>
      </c>
      <c r="M27" s="3">
        <f t="shared" si="20"/>
        <v>161.35669508444445</v>
      </c>
      <c r="N27" s="3">
        <f t="shared" si="20"/>
        <v>66.490704746031753</v>
      </c>
      <c r="O27" s="3">
        <f t="shared" si="20"/>
        <v>79.4491639263492</v>
      </c>
      <c r="P27" s="3">
        <f t="shared" si="20"/>
        <v>60.447909248888891</v>
      </c>
      <c r="Q27" s="3">
        <f t="shared" si="20"/>
        <v>18.297593199365078</v>
      </c>
      <c r="R27" s="3">
        <f t="shared" si="20"/>
        <v>17.798385388888889</v>
      </c>
      <c r="S27" s="3">
        <f t="shared" si="20"/>
        <v>9.1333472841269838</v>
      </c>
      <c r="T27" s="3">
        <f t="shared" si="20"/>
        <v>9.9252767222222218</v>
      </c>
      <c r="U27" s="3">
        <f t="shared" si="20"/>
        <v>0</v>
      </c>
      <c r="V27" s="3">
        <f t="shared" si="20"/>
        <v>0</v>
      </c>
      <c r="W27" s="3">
        <f t="shared" si="20"/>
        <v>0</v>
      </c>
    </row>
    <row r="28" spans="1:23" ht="15.5" x14ac:dyDescent="0.35">
      <c r="C28" t="s">
        <v>57</v>
      </c>
      <c r="D28" s="4">
        <f>IFERROR(_xlfn.RRI(5,I27,D27),"")</f>
        <v>-0.17981583760330422</v>
      </c>
      <c r="E28" s="4">
        <f>IFERROR(_xlfn.RRI(5,J27,E27),"")</f>
        <v>-0.87886586181636972</v>
      </c>
      <c r="H28" s="4">
        <f t="shared" ref="H28:W28" si="21">IFERROR(_xlfn.RRI(5,M27,H27),"")</f>
        <v>-0.81389908588644</v>
      </c>
      <c r="I28" s="4">
        <f t="shared" si="21"/>
        <v>-0.78535065142467331</v>
      </c>
      <c r="J28" s="4">
        <f t="shared" si="21"/>
        <v>0.26695009949788173</v>
      </c>
      <c r="K28" s="4">
        <f t="shared" si="21"/>
        <v>0.39785848030531623</v>
      </c>
      <c r="L28" s="4">
        <f t="shared" si="21"/>
        <v>0.7866383848565166</v>
      </c>
      <c r="M28" s="4">
        <f t="shared" si="21"/>
        <v>0.55410828878843543</v>
      </c>
      <c r="N28" s="4">
        <f t="shared" si="21"/>
        <v>0.48739457427739241</v>
      </c>
      <c r="O28" s="4">
        <f t="shared" si="21"/>
        <v>0.51589577131895314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>
        <f t="shared" si="21"/>
        <v>0</v>
      </c>
      <c r="V28" s="4">
        <f t="shared" si="21"/>
        <v>0</v>
      </c>
      <c r="W28" s="4">
        <f t="shared" si="21"/>
        <v>0</v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0.82029795158286778</v>
      </c>
      <c r="J29" s="4">
        <f t="shared" si="22"/>
        <v>-0.86159793814432994</v>
      </c>
      <c r="K29" s="4">
        <f t="shared" si="22"/>
        <v>-0.32539337564113713</v>
      </c>
      <c r="L29" s="4">
        <f t="shared" si="22"/>
        <v>0.55215220618000271</v>
      </c>
      <c r="M29" s="4">
        <f t="shared" si="22"/>
        <v>-15.116190476190477</v>
      </c>
      <c r="N29" s="4">
        <f t="shared" si="22"/>
        <v>-3.4193548387096775</v>
      </c>
      <c r="O29" s="4">
        <f t="shared" si="22"/>
        <v>-0.91077302631578938</v>
      </c>
      <c r="P29" s="4">
        <f t="shared" si="22"/>
        <v>1.466531440162272</v>
      </c>
      <c r="Q29" s="4">
        <f t="shared" si="22"/>
        <v>-2.8888888888888888</v>
      </c>
      <c r="R29" s="4">
        <f t="shared" si="22"/>
        <v>-0.67231638418079098</v>
      </c>
      <c r="S29" s="4">
        <f t="shared" si="22"/>
        <v>3.3643835616438356</v>
      </c>
      <c r="T29" s="4">
        <f t="shared" si="22"/>
        <v>-1.1952915997859817</v>
      </c>
      <c r="U29" s="4">
        <f t="shared" si="22"/>
        <v>4.2387060791968856E-2</v>
      </c>
      <c r="V29" s="4">
        <f t="shared" si="22"/>
        <v>-0.6725712198685172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0.18883261623897893</v>
      </c>
      <c r="I30" s="4">
        <f t="shared" si="23"/>
        <v>-0.99988317872844679</v>
      </c>
      <c r="J30" s="4">
        <f t="shared" si="23"/>
        <v>-0.19612306244535804</v>
      </c>
      <c r="K30" s="4">
        <f t="shared" si="23"/>
        <v>-3.1454467419149486E-2</v>
      </c>
      <c r="L30" s="4">
        <f t="shared" si="23"/>
        <v>1.0643830255968274</v>
      </c>
      <c r="M30" s="4">
        <f t="shared" si="23"/>
        <v>1.4267556751092252</v>
      </c>
      <c r="N30" s="4">
        <f t="shared" si="23"/>
        <v>-0.16310378284572222</v>
      </c>
      <c r="O30" s="4">
        <f t="shared" si="23"/>
        <v>0.31434097413070705</v>
      </c>
      <c r="P30" s="4">
        <f t="shared" si="23"/>
        <v>2.3035989263870187</v>
      </c>
      <c r="Q30" s="4">
        <f t="shared" si="23"/>
        <v>2.8047926796092026E-2</v>
      </c>
      <c r="R30" s="4">
        <f t="shared" si="23"/>
        <v>0.94872535065222341</v>
      </c>
      <c r="S30" s="4">
        <f t="shared" si="23"/>
        <v>-7.9789154525248221E-2</v>
      </c>
      <c r="T30" s="4" t="str">
        <f t="shared" si="23"/>
        <v/>
      </c>
      <c r="U30" s="4" t="str">
        <f t="shared" si="23"/>
        <v/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189.01</v>
      </c>
      <c r="E32" s="3">
        <f>IFERROR(INDEX(E51:E500,MATCH($A$32,$C$51:$C$500,0)),"")</f>
        <v>164.11</v>
      </c>
      <c r="H32" s="3">
        <f>IFERROR(INDEX(D32:G32,COUNT(D32:G32)),"")</f>
        <v>164.11</v>
      </c>
      <c r="I32" s="3">
        <f t="shared" ref="I32:W32" si="24">IFERROR(INDEX(I51:I500,MATCH($C$32,$C$51:$C$500,0)),"")</f>
        <v>157.93</v>
      </c>
      <c r="J32" s="3">
        <f t="shared" si="24"/>
        <v>249.67</v>
      </c>
      <c r="K32" s="3">
        <f t="shared" si="24"/>
        <v>236.51</v>
      </c>
      <c r="L32" s="3">
        <f t="shared" si="24"/>
        <v>308.67</v>
      </c>
      <c r="M32" s="3">
        <f t="shared" si="24"/>
        <v>258.32</v>
      </c>
      <c r="N32" s="3">
        <f t="shared" si="24"/>
        <v>183.12</v>
      </c>
      <c r="O32" s="3">
        <f t="shared" si="24"/>
        <v>187.26</v>
      </c>
      <c r="P32" s="3">
        <f t="shared" si="24"/>
        <v>166.58</v>
      </c>
      <c r="Q32" s="3">
        <f t="shared" si="24"/>
        <v>124.44</v>
      </c>
      <c r="R32" s="3">
        <f t="shared" si="24"/>
        <v>114.6</v>
      </c>
      <c r="S32" s="3">
        <f t="shared" si="24"/>
        <v>119.73</v>
      </c>
      <c r="T32" s="3">
        <f t="shared" si="24"/>
        <v>473.4</v>
      </c>
      <c r="U32" s="3">
        <f t="shared" si="24"/>
        <v>476.68</v>
      </c>
      <c r="V32" s="3">
        <f t="shared" si="24"/>
        <v>457.99</v>
      </c>
      <c r="W32" s="3">
        <f t="shared" si="24"/>
        <v>1553.93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9.1300000000000008</v>
      </c>
      <c r="E33" s="3">
        <f>IFERROR(INDEX(E51:E500,MATCH($A$33,$C$51:$C$500,0)),"")</f>
        <v>7.31</v>
      </c>
      <c r="H33" s="3">
        <f>IFERROR(INDEX(D33:G33,COUNT(D33:G33)),"")</f>
        <v>7.31</v>
      </c>
      <c r="I33" s="3">
        <f t="shared" ref="I33:W33" si="25">IFERROR(INDEX(I51:I500,MATCH($C$33,$C$51:$C$500,0)),"")</f>
        <v>8.86</v>
      </c>
      <c r="J33" s="3">
        <f t="shared" si="25"/>
        <v>2.92</v>
      </c>
      <c r="K33" s="3">
        <f t="shared" si="25"/>
        <v>3.93</v>
      </c>
      <c r="L33" s="3">
        <f t="shared" si="25"/>
        <v>2.11</v>
      </c>
      <c r="M33" s="3">
        <f t="shared" si="25"/>
        <v>0.78</v>
      </c>
      <c r="N33" s="3">
        <f t="shared" si="25"/>
        <v>0.63</v>
      </c>
      <c r="O33" s="3">
        <f t="shared" si="25"/>
        <v>0.66</v>
      </c>
      <c r="P33" s="3">
        <f t="shared" si="25"/>
        <v>0.96</v>
      </c>
      <c r="Q33" s="3">
        <f t="shared" si="25"/>
        <v>1.07</v>
      </c>
      <c r="R33" s="3">
        <f t="shared" si="25"/>
        <v>1.3</v>
      </c>
      <c r="S33" s="3">
        <f t="shared" si="25"/>
        <v>1.43</v>
      </c>
      <c r="T33" s="3">
        <f t="shared" si="25"/>
        <v>3.77</v>
      </c>
      <c r="U33" s="3">
        <f t="shared" si="25"/>
        <v>3.54</v>
      </c>
      <c r="V33" s="3">
        <f t="shared" si="25"/>
        <v>2.2599999999999998</v>
      </c>
      <c r="W33" s="3">
        <f t="shared" si="25"/>
        <v>0.12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108.56</v>
      </c>
      <c r="E34" s="3">
        <f>IFERROR(INDEX(E51:E500,MATCH($A$34,$C$51:$C$500,0)),"")</f>
        <v>341.88</v>
      </c>
      <c r="H34" s="3">
        <f>IFERROR(INDEX(D34:G34,COUNT(D34:G34)),"")</f>
        <v>341.88</v>
      </c>
      <c r="I34" s="3">
        <f t="shared" ref="I34:W34" si="26">IFERROR(INDEX(I51:I500,MATCH($C$34,$C$51:$C$500,0)),"")</f>
        <v>71.61</v>
      </c>
      <c r="J34" s="3">
        <f t="shared" si="26"/>
        <v>67.97</v>
      </c>
      <c r="K34" s="3">
        <f t="shared" si="26"/>
        <v>11.98</v>
      </c>
      <c r="L34" s="3">
        <f t="shared" si="26"/>
        <v>5.65</v>
      </c>
      <c r="M34" s="3">
        <f t="shared" si="26"/>
        <v>2.73</v>
      </c>
      <c r="N34" s="3">
        <f t="shared" si="26"/>
        <v>-22.1</v>
      </c>
      <c r="O34" s="3">
        <f t="shared" si="26"/>
        <v>56.68</v>
      </c>
      <c r="P34" s="3">
        <f t="shared" si="26"/>
        <v>6.58</v>
      </c>
      <c r="Q34" s="3">
        <f t="shared" si="26"/>
        <v>13.49</v>
      </c>
      <c r="R34" s="3">
        <f t="shared" si="26"/>
        <v>-28.54</v>
      </c>
      <c r="S34" s="3">
        <f t="shared" si="26"/>
        <v>-10.73</v>
      </c>
      <c r="T34" s="3">
        <f t="shared" si="26"/>
        <v>-489.04</v>
      </c>
      <c r="U34" s="3">
        <f t="shared" si="26"/>
        <v>90.21</v>
      </c>
      <c r="V34" s="3">
        <f t="shared" si="26"/>
        <v>57.78</v>
      </c>
      <c r="W34" s="3">
        <f t="shared" si="26"/>
        <v>3.38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8.76</v>
      </c>
      <c r="E35" s="3">
        <f>IFERROR(INDEX(E51:E500,MATCH($A$35,$C$51:$C$500,0)),"")</f>
        <v>10.54</v>
      </c>
      <c r="H35" s="3">
        <f>IFERROR(INDEX(D35:G35,COUNT(D35:G35)),"")</f>
        <v>10.54</v>
      </c>
      <c r="I35" s="3">
        <f t="shared" ref="I35:W35" si="27">IFERROR(INDEX(I51:I500,MATCH($C$35,$C$51:$C$500,0)),"")</f>
        <v>2.81</v>
      </c>
      <c r="J35" s="3">
        <f t="shared" si="27"/>
        <v>2.81</v>
      </c>
      <c r="K35" s="3">
        <f t="shared" si="27"/>
        <v>2.88</v>
      </c>
      <c r="L35" s="3">
        <f t="shared" si="27"/>
        <v>1.95</v>
      </c>
      <c r="M35" s="3">
        <f t="shared" si="27"/>
        <v>1.25</v>
      </c>
      <c r="N35" s="3">
        <f t="shared" si="27"/>
        <v>1.74</v>
      </c>
      <c r="O35" s="3">
        <f t="shared" si="27"/>
        <v>1.55</v>
      </c>
      <c r="P35" s="3">
        <f t="shared" si="27"/>
        <v>2.65</v>
      </c>
      <c r="Q35" s="3">
        <f t="shared" si="27"/>
        <v>7.27</v>
      </c>
      <c r="R35" s="3">
        <f t="shared" si="27"/>
        <v>8.3699999999999992</v>
      </c>
      <c r="S35" s="3">
        <f t="shared" si="27"/>
        <v>18.72</v>
      </c>
      <c r="T35" s="3">
        <f t="shared" si="27"/>
        <v>179.84</v>
      </c>
      <c r="U35" s="3">
        <f t="shared" si="27"/>
        <v>0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38458453</v>
      </c>
      <c r="E51" s="5">
        <v>23133735</v>
      </c>
      <c r="F51" s="5">
        <v>13148155</v>
      </c>
      <c r="G51" s="5">
        <v>36475153</v>
      </c>
      <c r="I51" s="5">
        <v>103617931</v>
      </c>
      <c r="J51" s="5">
        <v>816953682813</v>
      </c>
      <c r="K51" s="5">
        <v>1016267098417</v>
      </c>
      <c r="L51" s="5">
        <v>1049271370556</v>
      </c>
      <c r="M51" s="5">
        <v>508273589516</v>
      </c>
      <c r="N51" s="5">
        <v>209445719950</v>
      </c>
      <c r="O51" s="5">
        <v>250264866368</v>
      </c>
      <c r="P51" s="5">
        <v>190410914134</v>
      </c>
      <c r="Q51" s="5">
        <v>57637418578</v>
      </c>
      <c r="R51" s="5">
        <v>56064913975</v>
      </c>
      <c r="S51" s="5">
        <v>28770043945</v>
      </c>
      <c r="T51" s="5">
        <v>8932749050</v>
      </c>
    </row>
    <row r="52" spans="2:23" ht="15.5" x14ac:dyDescent="0.35">
      <c r="C52" t="s">
        <v>82</v>
      </c>
      <c r="D52" s="5">
        <v>-34362937</v>
      </c>
      <c r="E52" s="5">
        <v>-21163945</v>
      </c>
      <c r="F52" s="5">
        <v>-11423602</v>
      </c>
      <c r="G52" s="5">
        <v>-35071605</v>
      </c>
      <c r="I52" s="5">
        <v>-95230328</v>
      </c>
      <c r="J52" s="5">
        <v>-772726286604</v>
      </c>
      <c r="K52" s="5">
        <v>-838890686178</v>
      </c>
      <c r="L52" s="5">
        <v>-711910933902</v>
      </c>
      <c r="M52" s="5">
        <v>-346110488109</v>
      </c>
      <c r="N52" s="5">
        <v>-196640722419</v>
      </c>
      <c r="O52" s="5">
        <v>-212905151069</v>
      </c>
      <c r="P52" s="5">
        <v>-150441544468</v>
      </c>
      <c r="Q52" s="5">
        <v>-42604342597</v>
      </c>
      <c r="R52" s="5">
        <v>-51985933908</v>
      </c>
      <c r="S52" s="5">
        <v>-28547578518</v>
      </c>
      <c r="T52" s="5">
        <v>-5183080610</v>
      </c>
    </row>
    <row r="53" spans="2:23" ht="15.5" x14ac:dyDescent="0.35">
      <c r="C53" t="s">
        <v>84</v>
      </c>
      <c r="D53" s="5">
        <v>4095516</v>
      </c>
      <c r="E53" s="5">
        <v>1969790</v>
      </c>
      <c r="F53" s="5">
        <v>1724553</v>
      </c>
      <c r="G53" s="5">
        <v>1403548</v>
      </c>
      <c r="I53" s="5">
        <v>8387603</v>
      </c>
      <c r="J53" s="5">
        <v>44227396209</v>
      </c>
      <c r="K53" s="5">
        <v>177376412239</v>
      </c>
      <c r="L53" s="5">
        <v>337360436654</v>
      </c>
      <c r="M53" s="5">
        <v>162163101407</v>
      </c>
      <c r="N53" s="5">
        <v>12804997531</v>
      </c>
      <c r="O53" s="5">
        <v>37359715299</v>
      </c>
      <c r="P53" s="5">
        <v>39969369666</v>
      </c>
      <c r="Q53" s="5">
        <v>15033075981</v>
      </c>
      <c r="R53" s="5">
        <v>4078980067</v>
      </c>
      <c r="S53" s="5">
        <v>222465427</v>
      </c>
      <c r="T53" s="5">
        <v>3749668440</v>
      </c>
    </row>
    <row r="54" spans="2:23" ht="15.5" x14ac:dyDescent="0.35">
      <c r="C54" t="s">
        <v>85</v>
      </c>
      <c r="D54" s="5">
        <v>-902897</v>
      </c>
      <c r="E54" s="5">
        <v>-762659</v>
      </c>
      <c r="F54" s="5">
        <v>-712240</v>
      </c>
      <c r="G54" s="5">
        <v>-1134397</v>
      </c>
      <c r="I54" s="5">
        <v>-3461685</v>
      </c>
      <c r="J54" s="5">
        <v>-38696666827</v>
      </c>
      <c r="K54" s="5">
        <v>-66808366107</v>
      </c>
      <c r="L54" s="5">
        <v>-59697968732</v>
      </c>
      <c r="M54" s="5">
        <v>-41394931902</v>
      </c>
      <c r="N54" s="5">
        <v>-40945348468</v>
      </c>
      <c r="O54" s="5">
        <v>-37457584046</v>
      </c>
      <c r="P54" s="5">
        <v>-32146009065</v>
      </c>
      <c r="Q54" s="5">
        <v>-32073857134</v>
      </c>
      <c r="R54" s="5">
        <v>-29555125431</v>
      </c>
      <c r="S54" s="5">
        <v>-22336922741</v>
      </c>
      <c r="T54" s="5">
        <v>-12742807240</v>
      </c>
      <c r="U54" s="5">
        <v>-9752766375</v>
      </c>
      <c r="V54" s="5">
        <v>-6564468002</v>
      </c>
      <c r="W54" s="5">
        <v>-13783365</v>
      </c>
    </row>
    <row r="55" spans="2:23" ht="15.5" x14ac:dyDescent="0.35">
      <c r="C55" t="s">
        <v>387</v>
      </c>
      <c r="D55" s="5">
        <v>-902897</v>
      </c>
      <c r="E55" s="5">
        <v>-762659</v>
      </c>
      <c r="F55" s="5">
        <v>-712240</v>
      </c>
      <c r="G55" s="5">
        <v>-1134397</v>
      </c>
      <c r="I55" s="5">
        <v>-3461685</v>
      </c>
      <c r="J55" s="5">
        <v>-38696666827</v>
      </c>
      <c r="K55" s="5">
        <v>-66808366107</v>
      </c>
      <c r="L55" s="5">
        <v>-59697968732</v>
      </c>
      <c r="M55" s="5">
        <v>-41394931902</v>
      </c>
      <c r="N55" s="5">
        <v>-40945348468</v>
      </c>
      <c r="O55" s="5">
        <v>-37457584046</v>
      </c>
      <c r="P55" s="5">
        <v>-32146009065</v>
      </c>
      <c r="Q55" s="5">
        <v>-32073857134</v>
      </c>
      <c r="R55" s="5">
        <v>-29555125431</v>
      </c>
      <c r="S55" s="5">
        <v>-22336922741</v>
      </c>
      <c r="T55" s="5">
        <v>-12742807240</v>
      </c>
      <c r="U55" s="5">
        <v>-9752766375</v>
      </c>
      <c r="V55" s="5">
        <v>-6564468002</v>
      </c>
      <c r="W55" s="5">
        <v>-13783365</v>
      </c>
    </row>
    <row r="56" spans="2:23" ht="15.5" x14ac:dyDescent="0.35">
      <c r="C56" t="s">
        <v>386</v>
      </c>
    </row>
    <row r="57" spans="2:23" ht="15.5" x14ac:dyDescent="0.35">
      <c r="C57" t="s">
        <v>94</v>
      </c>
      <c r="D57" s="5">
        <v>3192619</v>
      </c>
      <c r="E57" s="5">
        <v>1207131</v>
      </c>
      <c r="F57" s="5">
        <v>1012313</v>
      </c>
      <c r="G57" s="5">
        <v>269151</v>
      </c>
      <c r="I57" s="5">
        <v>4925918</v>
      </c>
      <c r="J57" s="5">
        <v>5530729382</v>
      </c>
      <c r="K57" s="5">
        <v>110568046132</v>
      </c>
      <c r="L57" s="5">
        <v>277662467922</v>
      </c>
      <c r="M57" s="5">
        <v>120768169505</v>
      </c>
      <c r="N57" s="5">
        <v>-28140350937</v>
      </c>
      <c r="O57" s="5">
        <v>-97868747</v>
      </c>
      <c r="P57" s="5">
        <v>7823360601</v>
      </c>
      <c r="Q57" s="5">
        <v>-17040781153</v>
      </c>
      <c r="R57" s="5">
        <v>-25476145364</v>
      </c>
      <c r="S57" s="5">
        <v>-22114457314</v>
      </c>
      <c r="T57" s="5">
        <v>-8993138800</v>
      </c>
      <c r="U57" s="5">
        <v>-9752766375</v>
      </c>
      <c r="V57" s="5">
        <v>-6564468002</v>
      </c>
      <c r="W57" s="5">
        <v>-13783365</v>
      </c>
    </row>
    <row r="58" spans="2:23" ht="15.5" x14ac:dyDescent="0.35">
      <c r="C58" t="s">
        <v>95</v>
      </c>
      <c r="D58" s="5">
        <v>724426</v>
      </c>
      <c r="E58" s="5">
        <v>-169002</v>
      </c>
      <c r="F58" s="5">
        <v>-394748</v>
      </c>
      <c r="G58" s="5">
        <v>279409</v>
      </c>
      <c r="I58" s="5">
        <v>1252713</v>
      </c>
      <c r="J58" s="5">
        <v>33505429781</v>
      </c>
      <c r="K58" s="5">
        <v>169486294260</v>
      </c>
      <c r="L58" s="5">
        <v>185503128850</v>
      </c>
      <c r="M58" s="5">
        <v>137233801253</v>
      </c>
      <c r="N58" s="5">
        <v>4753733054</v>
      </c>
      <c r="O58" s="5">
        <v>6331885866</v>
      </c>
      <c r="P58" s="5">
        <v>76761207090</v>
      </c>
      <c r="Q58" s="5">
        <v>57118782585</v>
      </c>
      <c r="R58" s="5">
        <v>7195083633</v>
      </c>
      <c r="S58" s="5">
        <v>-38464409792</v>
      </c>
      <c r="T58" s="5">
        <v>5491042589</v>
      </c>
      <c r="U58" s="5">
        <v>30101425200</v>
      </c>
      <c r="V58" s="5">
        <v>22439379066</v>
      </c>
      <c r="W58" s="5">
        <v>9531527171</v>
      </c>
    </row>
    <row r="59" spans="2:23" ht="15.5" x14ac:dyDescent="0.35">
      <c r="C59" t="s">
        <v>253</v>
      </c>
      <c r="D59" s="5">
        <v>-374246</v>
      </c>
      <c r="E59" s="5">
        <v>44347</v>
      </c>
      <c r="F59" s="5">
        <v>407213</v>
      </c>
      <c r="G59" s="5">
        <v>-39580</v>
      </c>
      <c r="I59" s="5">
        <v>929573</v>
      </c>
      <c r="J59" s="5">
        <v>31334570783</v>
      </c>
      <c r="K59" s="5">
        <v>185659682708</v>
      </c>
      <c r="L59" s="5">
        <v>185137326390</v>
      </c>
      <c r="M59" s="5">
        <v>150919436500</v>
      </c>
      <c r="N59" s="5">
        <v>21206727917</v>
      </c>
      <c r="O59" s="5">
        <v>7761363074</v>
      </c>
      <c r="P59" s="5">
        <v>97843489085</v>
      </c>
      <c r="Q59" s="5">
        <v>71803548922</v>
      </c>
      <c r="R59" s="5">
        <v>18106557613</v>
      </c>
      <c r="S59" s="5">
        <v>697277581</v>
      </c>
      <c r="T59" s="5">
        <v>11646991767</v>
      </c>
      <c r="U59" s="5">
        <v>29774658705</v>
      </c>
      <c r="V59" s="5">
        <v>16867263035</v>
      </c>
      <c r="W59" s="5">
        <v>9377219300</v>
      </c>
    </row>
    <row r="60" spans="2:23" ht="15.5" x14ac:dyDescent="0.35">
      <c r="C60" t="s">
        <v>431</v>
      </c>
      <c r="D60" s="5">
        <v>32991</v>
      </c>
      <c r="E60" s="5">
        <v>32201</v>
      </c>
      <c r="F60" s="5">
        <v>27783</v>
      </c>
      <c r="G60" s="5">
        <v>28452</v>
      </c>
      <c r="I60" s="5">
        <v>195277</v>
      </c>
      <c r="J60" s="5">
        <v>2729261374</v>
      </c>
      <c r="K60" s="5">
        <v>1334677105</v>
      </c>
      <c r="L60" s="5">
        <v>1647337497</v>
      </c>
      <c r="M60" s="5">
        <v>1826430316</v>
      </c>
      <c r="N60" s="5">
        <v>2456438703</v>
      </c>
      <c r="O60" s="5">
        <v>2666611211</v>
      </c>
      <c r="P60" s="5">
        <v>1235900404</v>
      </c>
      <c r="Q60" s="5">
        <v>551861467</v>
      </c>
      <c r="R60" s="5">
        <v>638093088</v>
      </c>
      <c r="S60" s="5">
        <v>4517553727</v>
      </c>
      <c r="T60" s="5">
        <v>5525841521</v>
      </c>
      <c r="U60" s="5">
        <v>4999134271</v>
      </c>
      <c r="V60" s="5">
        <v>4181649767</v>
      </c>
      <c r="W60" s="5">
        <v>155157306</v>
      </c>
    </row>
    <row r="61" spans="2:23" ht="15.5" x14ac:dyDescent="0.35">
      <c r="C61" t="s">
        <v>27</v>
      </c>
      <c r="D61" s="5">
        <v>-427206</v>
      </c>
      <c r="E61" s="5">
        <v>-465204</v>
      </c>
      <c r="F61" s="5">
        <v>-481520</v>
      </c>
      <c r="G61" s="5">
        <v>-317406</v>
      </c>
      <c r="I61" s="5">
        <v>-840270</v>
      </c>
      <c r="J61" s="5">
        <v>-1329210936</v>
      </c>
      <c r="K61" s="5">
        <v>-7107622775</v>
      </c>
      <c r="L61" s="5">
        <v>-6600180890</v>
      </c>
      <c r="M61" s="5">
        <v>-16875102054</v>
      </c>
      <c r="N61" s="5">
        <v>-13034562985</v>
      </c>
      <c r="O61" s="5">
        <v>-15451174094</v>
      </c>
      <c r="P61" s="5">
        <v>-15683510804</v>
      </c>
      <c r="Q61" s="5">
        <v>-12767690901</v>
      </c>
      <c r="R61" s="5">
        <v>-6723498189</v>
      </c>
      <c r="S61" s="5">
        <v>-11471669260</v>
      </c>
      <c r="T61" s="5">
        <v>-5375334162</v>
      </c>
      <c r="V61" s="5">
        <v>-200975186</v>
      </c>
      <c r="W61" s="5">
        <v>-6306020</v>
      </c>
    </row>
    <row r="62" spans="2:23" ht="15.5" x14ac:dyDescent="0.35">
      <c r="C62" t="s">
        <v>432</v>
      </c>
      <c r="D62" s="5">
        <v>1726719</v>
      </c>
      <c r="E62" s="5">
        <v>299148</v>
      </c>
      <c r="F62" s="5">
        <v>74314</v>
      </c>
      <c r="G62" s="5">
        <v>667954</v>
      </c>
      <c r="I62" s="5">
        <v>1305957</v>
      </c>
      <c r="J62" s="5">
        <v>2078794396</v>
      </c>
      <c r="K62" s="5">
        <v>1395520413</v>
      </c>
      <c r="L62" s="5">
        <v>-3831642614</v>
      </c>
      <c r="M62" s="5">
        <v>-1898274124</v>
      </c>
      <c r="N62" s="5">
        <v>-1577799835</v>
      </c>
      <c r="O62" s="5">
        <v>5318447764</v>
      </c>
      <c r="P62" s="5">
        <v>-10804504707</v>
      </c>
      <c r="Q62" s="5">
        <v>-1246563293</v>
      </c>
      <c r="R62" s="5">
        <v>3200549199</v>
      </c>
      <c r="S62" s="5">
        <v>-18198752184</v>
      </c>
      <c r="T62" s="5">
        <v>-5547131055</v>
      </c>
      <c r="U62" s="5">
        <v>-1756040210</v>
      </c>
      <c r="V62" s="5">
        <v>-1363169090</v>
      </c>
      <c r="W62" s="5">
        <v>5456585</v>
      </c>
    </row>
    <row r="63" spans="2:23" ht="15.5" x14ac:dyDescent="0.35">
      <c r="C63" t="s">
        <v>433</v>
      </c>
      <c r="J63" s="5">
        <v>327511622</v>
      </c>
      <c r="K63" s="5">
        <v>259879763</v>
      </c>
      <c r="L63" s="5">
        <v>9671205875</v>
      </c>
      <c r="M63" s="5">
        <v>2352149475</v>
      </c>
    </row>
    <row r="64" spans="2:23" ht="15.5" x14ac:dyDescent="0.35">
      <c r="C64" t="s">
        <v>116</v>
      </c>
    </row>
    <row r="65" spans="3:23" ht="15.5" x14ac:dyDescent="0.35">
      <c r="C65" t="s">
        <v>81</v>
      </c>
      <c r="R65" s="5">
        <v>362390298</v>
      </c>
      <c r="S65" s="5">
        <v>1463854320</v>
      </c>
      <c r="W65" s="5">
        <v>-153992300</v>
      </c>
    </row>
    <row r="66" spans="3:23" ht="15.5" x14ac:dyDescent="0.35">
      <c r="C66" t="s">
        <v>96</v>
      </c>
      <c r="D66" s="5">
        <v>724426</v>
      </c>
      <c r="E66" s="5">
        <v>-169002</v>
      </c>
      <c r="F66" s="5">
        <v>-394748</v>
      </c>
      <c r="G66" s="5">
        <v>279409</v>
      </c>
      <c r="I66" s="5">
        <v>1252713</v>
      </c>
      <c r="J66" s="5">
        <v>33505429781</v>
      </c>
      <c r="K66" s="5">
        <v>169486294260</v>
      </c>
      <c r="L66" s="5">
        <v>185503128850</v>
      </c>
      <c r="M66" s="5">
        <v>137233801253</v>
      </c>
      <c r="N66" s="5">
        <v>4753733054</v>
      </c>
      <c r="O66" s="5">
        <v>6331885866</v>
      </c>
      <c r="P66" s="5">
        <v>76761207090</v>
      </c>
      <c r="Q66" s="5">
        <v>57118782585</v>
      </c>
      <c r="R66" s="5">
        <v>7195083633</v>
      </c>
      <c r="S66" s="5">
        <v>-38464409792</v>
      </c>
      <c r="T66" s="5">
        <v>5491042589</v>
      </c>
      <c r="U66" s="5">
        <v>30101425200</v>
      </c>
      <c r="V66" s="5">
        <v>22439379066</v>
      </c>
      <c r="W66" s="5">
        <v>9531527171</v>
      </c>
    </row>
    <row r="67" spans="3:23" ht="15.5" x14ac:dyDescent="0.35">
      <c r="C67" t="s">
        <v>29</v>
      </c>
      <c r="D67" s="5">
        <v>3917045</v>
      </c>
      <c r="E67" s="5">
        <v>1038129</v>
      </c>
      <c r="F67" s="5">
        <v>617565</v>
      </c>
      <c r="G67" s="5">
        <v>548560</v>
      </c>
      <c r="I67" s="5">
        <v>6178631</v>
      </c>
      <c r="J67" s="5">
        <v>39036159163</v>
      </c>
      <c r="K67" s="5">
        <v>280054340392</v>
      </c>
      <c r="L67" s="5">
        <v>463165596772</v>
      </c>
      <c r="M67" s="5">
        <v>258001970758</v>
      </c>
      <c r="N67" s="5">
        <v>-23386617883</v>
      </c>
      <c r="O67" s="5">
        <v>6234017119</v>
      </c>
      <c r="P67" s="5">
        <v>84584567691</v>
      </c>
      <c r="Q67" s="5">
        <v>40078001432</v>
      </c>
      <c r="R67" s="5">
        <v>-18281061731</v>
      </c>
      <c r="S67" s="5">
        <v>-60578867106</v>
      </c>
      <c r="T67" s="5">
        <v>-3502096211</v>
      </c>
      <c r="U67" s="5">
        <v>20348658825</v>
      </c>
      <c r="V67" s="5">
        <v>15874911064</v>
      </c>
      <c r="W67" s="5">
        <v>9517743806</v>
      </c>
    </row>
    <row r="68" spans="3:23" ht="15.5" x14ac:dyDescent="0.35">
      <c r="C68" t="s">
        <v>28</v>
      </c>
      <c r="D68" s="5">
        <v>-822809</v>
      </c>
      <c r="E68" s="5">
        <v>-325089</v>
      </c>
      <c r="F68" s="5">
        <v>-904063</v>
      </c>
      <c r="G68" s="5">
        <v>-99807</v>
      </c>
      <c r="I68" s="5">
        <v>-2104771</v>
      </c>
      <c r="J68" s="5">
        <v>-3245143955</v>
      </c>
      <c r="K68" s="5">
        <v>-24079751706</v>
      </c>
      <c r="L68" s="5">
        <v>-60285432600</v>
      </c>
      <c r="M68" s="5">
        <v>-8044239351</v>
      </c>
      <c r="U68" s="5">
        <v>-1010850375</v>
      </c>
      <c r="V68" s="5">
        <v>-755027860</v>
      </c>
    </row>
    <row r="69" spans="3:23" ht="15.5" x14ac:dyDescent="0.35">
      <c r="C69" t="s">
        <v>97</v>
      </c>
    </row>
    <row r="70" spans="3:23" ht="15.5" x14ac:dyDescent="0.35">
      <c r="C70" t="s">
        <v>98</v>
      </c>
    </row>
    <row r="71" spans="3:23" ht="15.5" x14ac:dyDescent="0.35">
      <c r="C71" t="s">
        <v>99</v>
      </c>
      <c r="D71" s="5">
        <v>-822809</v>
      </c>
      <c r="E71" s="5">
        <v>-325089</v>
      </c>
      <c r="F71" s="5">
        <v>-904063</v>
      </c>
      <c r="G71" s="5">
        <v>-99807</v>
      </c>
      <c r="I71" s="5">
        <v>-2104771</v>
      </c>
      <c r="J71" s="5">
        <v>-3245143955</v>
      </c>
      <c r="K71" s="5">
        <v>-24079751706</v>
      </c>
      <c r="L71" s="5">
        <v>-60285432600</v>
      </c>
      <c r="M71" s="5">
        <v>-8044239351</v>
      </c>
      <c r="U71" s="5">
        <v>-1010850375</v>
      </c>
      <c r="V71" s="5">
        <v>-755027860</v>
      </c>
    </row>
    <row r="72" spans="3:23" ht="15.5" x14ac:dyDescent="0.35">
      <c r="C72" t="s">
        <v>254</v>
      </c>
      <c r="D72" s="5">
        <v>3094236</v>
      </c>
      <c r="E72" s="5">
        <v>713040</v>
      </c>
      <c r="F72" s="5">
        <v>-286498</v>
      </c>
      <c r="G72" s="5">
        <v>448753</v>
      </c>
      <c r="I72" s="5">
        <v>4073860</v>
      </c>
      <c r="J72" s="5">
        <v>35791015208</v>
      </c>
      <c r="K72" s="5">
        <v>255974588686</v>
      </c>
      <c r="L72" s="5">
        <v>402880164172</v>
      </c>
      <c r="M72" s="5">
        <v>249957731407</v>
      </c>
      <c r="N72" s="5">
        <v>-23386617883</v>
      </c>
      <c r="O72" s="5">
        <v>6234017119</v>
      </c>
      <c r="P72" s="5">
        <v>84584567691</v>
      </c>
      <c r="Q72" s="5">
        <v>40078001432</v>
      </c>
      <c r="R72" s="5">
        <v>-18281061731</v>
      </c>
      <c r="S72" s="5">
        <v>-60578867106</v>
      </c>
      <c r="T72" s="5">
        <v>-3502096211</v>
      </c>
      <c r="U72" s="5">
        <v>19337808450</v>
      </c>
      <c r="V72" s="5">
        <v>15119883204</v>
      </c>
      <c r="W72" s="5">
        <v>9517743806</v>
      </c>
    </row>
    <row r="73" spans="3:23" ht="15.5" x14ac:dyDescent="0.35">
      <c r="C73" t="s">
        <v>256</v>
      </c>
      <c r="V73" s="5">
        <v>-817742136</v>
      </c>
      <c r="W73" s="5">
        <v>-1712632569</v>
      </c>
    </row>
    <row r="74" spans="3:23" ht="15.5" x14ac:dyDescent="0.35">
      <c r="C74" t="s">
        <v>100</v>
      </c>
      <c r="D74" s="5">
        <v>3094236</v>
      </c>
      <c r="E74" s="5">
        <v>713040</v>
      </c>
      <c r="F74" s="5">
        <v>-286498</v>
      </c>
      <c r="G74" s="5">
        <v>448753</v>
      </c>
      <c r="I74" s="5">
        <v>4073860</v>
      </c>
      <c r="J74" s="5">
        <v>35791015208</v>
      </c>
      <c r="K74" s="5">
        <v>255974588686</v>
      </c>
      <c r="L74" s="5">
        <v>402880164172</v>
      </c>
      <c r="M74" s="5">
        <v>249957731407</v>
      </c>
      <c r="N74" s="5">
        <v>-23386617883</v>
      </c>
      <c r="O74" s="5">
        <v>6234017119</v>
      </c>
      <c r="P74" s="5">
        <v>84584567691</v>
      </c>
      <c r="Q74" s="5">
        <v>40078001432</v>
      </c>
      <c r="R74" s="5">
        <v>-18281061731</v>
      </c>
      <c r="S74" s="5">
        <v>-60578867106</v>
      </c>
      <c r="T74" s="5">
        <v>-3502096211</v>
      </c>
      <c r="U74" s="5">
        <v>19337808450</v>
      </c>
      <c r="V74" s="5">
        <v>14302141068</v>
      </c>
      <c r="W74" s="5">
        <v>7805111237</v>
      </c>
    </row>
    <row r="75" spans="3:23" ht="15.5" x14ac:dyDescent="0.35">
      <c r="C75" t="s">
        <v>101</v>
      </c>
      <c r="E75" s="5">
        <v>49</v>
      </c>
      <c r="F75" s="5">
        <v>30138</v>
      </c>
      <c r="G75" s="5">
        <v>32462</v>
      </c>
      <c r="I75" s="5">
        <v>23191</v>
      </c>
      <c r="J75" s="5">
        <v>13064159150</v>
      </c>
      <c r="K75" s="5">
        <v>-8794486872</v>
      </c>
      <c r="L75" s="5">
        <v>32559180246</v>
      </c>
      <c r="M75" s="5">
        <v>3457020507</v>
      </c>
      <c r="N75" s="5">
        <v>3498530383</v>
      </c>
      <c r="O75" s="5">
        <v>-9868328518</v>
      </c>
      <c r="P75" s="5">
        <v>683149557</v>
      </c>
      <c r="Q75" s="5">
        <v>-84293300</v>
      </c>
      <c r="R75" s="5">
        <v>362390298</v>
      </c>
      <c r="S75" s="5">
        <v>1463854320</v>
      </c>
      <c r="W75" s="5">
        <v>-153992300</v>
      </c>
    </row>
    <row r="76" spans="3:23" ht="15.5" x14ac:dyDescent="0.35">
      <c r="C76" t="s">
        <v>102</v>
      </c>
      <c r="E76" s="5">
        <v>49</v>
      </c>
      <c r="F76" s="5">
        <v>30138</v>
      </c>
      <c r="G76" s="5">
        <v>32462</v>
      </c>
      <c r="I76" s="5">
        <v>23191</v>
      </c>
      <c r="J76" s="5">
        <v>13064159150</v>
      </c>
      <c r="K76" s="5">
        <v>-8794486872</v>
      </c>
      <c r="L76" s="5">
        <v>32559180246</v>
      </c>
      <c r="M76" s="5">
        <v>3457020507</v>
      </c>
      <c r="N76" s="5">
        <v>3498530383</v>
      </c>
      <c r="O76" s="5">
        <v>-9868328518</v>
      </c>
      <c r="P76" s="5">
        <v>683149557</v>
      </c>
      <c r="Q76" s="5">
        <v>-84293300</v>
      </c>
      <c r="R76" s="5">
        <v>362390298</v>
      </c>
      <c r="S76" s="5">
        <v>1463854320</v>
      </c>
      <c r="W76" s="5">
        <v>-153992300</v>
      </c>
    </row>
    <row r="77" spans="3:23" ht="15.5" x14ac:dyDescent="0.35">
      <c r="C77" t="s">
        <v>103</v>
      </c>
      <c r="D77" s="5">
        <v>3094236</v>
      </c>
      <c r="E77" s="5">
        <v>713089</v>
      </c>
      <c r="F77" s="5">
        <v>-256360</v>
      </c>
      <c r="G77" s="5">
        <v>481215</v>
      </c>
      <c r="I77" s="5">
        <v>4097051</v>
      </c>
      <c r="J77" s="5">
        <v>48855174358</v>
      </c>
      <c r="K77" s="5">
        <v>247180101814</v>
      </c>
      <c r="L77" s="5">
        <v>435439344418</v>
      </c>
      <c r="M77" s="5">
        <v>253414751914</v>
      </c>
      <c r="N77" s="5">
        <v>-19888087500</v>
      </c>
      <c r="O77" s="5">
        <v>-3634311399</v>
      </c>
      <c r="P77" s="5">
        <v>85267717248</v>
      </c>
      <c r="Q77" s="5">
        <v>39993708132</v>
      </c>
      <c r="R77" s="5">
        <v>-17918671433</v>
      </c>
      <c r="S77" s="5">
        <v>-59115012786</v>
      </c>
      <c r="T77" s="5">
        <v>-3502096211</v>
      </c>
      <c r="U77" s="5">
        <v>19337808450</v>
      </c>
      <c r="V77" s="5">
        <v>14302141068</v>
      </c>
      <c r="W77" s="5">
        <v>7651118937</v>
      </c>
    </row>
    <row r="78" spans="3:23" ht="15.5" x14ac:dyDescent="0.35">
      <c r="C78" t="s">
        <v>104</v>
      </c>
      <c r="D78" s="5">
        <v>3094236</v>
      </c>
      <c r="E78" s="5">
        <v>713040</v>
      </c>
      <c r="F78" s="5">
        <v>-286498</v>
      </c>
      <c r="G78" s="5">
        <v>448753</v>
      </c>
      <c r="I78" s="5">
        <v>4073860</v>
      </c>
      <c r="J78" s="5">
        <v>35791015208</v>
      </c>
      <c r="K78" s="5">
        <v>255974588686</v>
      </c>
      <c r="L78" s="5">
        <v>402880164172</v>
      </c>
      <c r="M78" s="5">
        <v>249957731407</v>
      </c>
      <c r="N78" s="5">
        <v>-23386617883</v>
      </c>
      <c r="O78" s="5">
        <v>6234017119</v>
      </c>
      <c r="P78" s="5">
        <v>84584567691</v>
      </c>
      <c r="Q78" s="5">
        <v>40078001432</v>
      </c>
      <c r="R78" s="5">
        <v>-18281061731</v>
      </c>
      <c r="S78" s="5">
        <v>-60578867106</v>
      </c>
      <c r="T78" s="5">
        <v>-3502096211</v>
      </c>
      <c r="U78" s="5">
        <v>19337808450</v>
      </c>
      <c r="V78" s="5">
        <v>14302141068</v>
      </c>
      <c r="W78" s="5">
        <v>7805111237</v>
      </c>
    </row>
    <row r="79" spans="3:23" ht="15.5" x14ac:dyDescent="0.35">
      <c r="C79" t="s">
        <v>8</v>
      </c>
      <c r="D79" s="5">
        <v>3102204</v>
      </c>
      <c r="E79" s="5">
        <v>712975</v>
      </c>
      <c r="F79" s="5">
        <v>200579</v>
      </c>
      <c r="G79" s="5">
        <v>487438</v>
      </c>
      <c r="I79" s="5">
        <v>4087193</v>
      </c>
      <c r="J79" s="5">
        <v>46779534329</v>
      </c>
      <c r="K79" s="5">
        <v>235771921587</v>
      </c>
      <c r="L79" s="5">
        <v>394838786750</v>
      </c>
      <c r="M79" s="5">
        <v>236885557021</v>
      </c>
      <c r="N79" s="5">
        <v>-13044350892</v>
      </c>
      <c r="O79" s="5">
        <v>-3244095135</v>
      </c>
      <c r="P79" s="5">
        <v>77237790341</v>
      </c>
      <c r="Q79" s="5">
        <v>30984451883</v>
      </c>
      <c r="R79" s="5">
        <v>-16131348613</v>
      </c>
      <c r="S79" s="5">
        <v>-48927801763</v>
      </c>
      <c r="T79" s="5">
        <v>-3282444355</v>
      </c>
      <c r="U79" s="5">
        <v>16818680956</v>
      </c>
      <c r="V79" s="5">
        <v>16139062212</v>
      </c>
      <c r="W79" s="5">
        <v>4226651373</v>
      </c>
    </row>
    <row r="80" spans="3:23" ht="15.5" x14ac:dyDescent="0.35">
      <c r="C80" t="s">
        <v>105</v>
      </c>
      <c r="D80" s="5">
        <v>-7968</v>
      </c>
      <c r="E80" s="5">
        <v>114</v>
      </c>
      <c r="F80" s="5">
        <v>-456939</v>
      </c>
      <c r="G80" s="5">
        <v>-6223</v>
      </c>
      <c r="I80" s="5">
        <v>9858</v>
      </c>
      <c r="J80" s="5">
        <v>2075640029</v>
      </c>
      <c r="K80" s="5">
        <v>11408180227</v>
      </c>
      <c r="L80" s="5">
        <v>40600557668</v>
      </c>
      <c r="M80" s="5">
        <v>16529194893</v>
      </c>
      <c r="N80" s="5">
        <v>-6843736608</v>
      </c>
      <c r="O80" s="5">
        <v>-390216264</v>
      </c>
      <c r="P80" s="5">
        <v>8029926907</v>
      </c>
      <c r="Q80" s="5">
        <v>9009256249</v>
      </c>
      <c r="R80" s="5">
        <v>-1787322820</v>
      </c>
      <c r="S80" s="5">
        <v>-10187211023</v>
      </c>
      <c r="T80" s="5">
        <v>-219651856</v>
      </c>
      <c r="U80" s="5">
        <v>2519127494</v>
      </c>
      <c r="V80" s="5">
        <v>-1836921144</v>
      </c>
      <c r="W80" s="5">
        <v>3424467564</v>
      </c>
    </row>
    <row r="81" spans="2:23" ht="15.5" x14ac:dyDescent="0.35">
      <c r="C81" t="s">
        <v>106</v>
      </c>
      <c r="D81" s="5">
        <v>3094236</v>
      </c>
      <c r="E81" s="5">
        <v>713040</v>
      </c>
      <c r="F81" s="5">
        <v>-286498</v>
      </c>
      <c r="G81" s="5">
        <v>448753</v>
      </c>
      <c r="I81" s="5">
        <v>4073860</v>
      </c>
      <c r="J81" s="5">
        <v>35791015208</v>
      </c>
      <c r="K81" s="5">
        <v>255974588686</v>
      </c>
      <c r="L81" s="5">
        <v>402880164172</v>
      </c>
      <c r="M81" s="5">
        <v>249957731407</v>
      </c>
      <c r="N81" s="5">
        <v>-23386617883</v>
      </c>
      <c r="O81" s="5">
        <v>6234017119</v>
      </c>
      <c r="P81" s="5">
        <v>84584567691</v>
      </c>
      <c r="Q81" s="5">
        <v>40078001432</v>
      </c>
      <c r="R81" s="5">
        <v>-18281061731</v>
      </c>
      <c r="S81" s="5">
        <v>-60578867106</v>
      </c>
      <c r="T81" s="5">
        <v>-3502096211</v>
      </c>
      <c r="U81" s="5">
        <v>19337808450</v>
      </c>
      <c r="V81" s="5">
        <v>14302141068</v>
      </c>
      <c r="W81" s="5">
        <v>7805111237</v>
      </c>
    </row>
    <row r="82" spans="2:23" ht="15.5" x14ac:dyDescent="0.35">
      <c r="C82" t="s">
        <v>107</v>
      </c>
      <c r="D82" s="5">
        <v>3094236</v>
      </c>
      <c r="E82" s="5">
        <v>713089</v>
      </c>
      <c r="F82" s="5">
        <v>-256360</v>
      </c>
      <c r="G82" s="5">
        <v>481215</v>
      </c>
      <c r="I82" s="5">
        <v>4097051</v>
      </c>
      <c r="J82" s="5">
        <v>48855174358</v>
      </c>
      <c r="K82" s="5">
        <v>247180101814</v>
      </c>
      <c r="L82" s="5">
        <v>435439344418</v>
      </c>
      <c r="M82" s="5">
        <v>253414751914</v>
      </c>
      <c r="N82" s="5">
        <v>-19888087500</v>
      </c>
      <c r="O82" s="5">
        <v>-3634311399</v>
      </c>
      <c r="P82" s="5">
        <v>85267717248</v>
      </c>
      <c r="Q82" s="5">
        <v>39993708132</v>
      </c>
      <c r="R82" s="5">
        <v>-17918671433</v>
      </c>
      <c r="S82" s="5">
        <v>-59115012786</v>
      </c>
      <c r="T82" s="5">
        <v>-3502096211</v>
      </c>
      <c r="U82" s="5">
        <v>19337808450</v>
      </c>
      <c r="V82" s="5">
        <v>14302141068</v>
      </c>
      <c r="W82" s="5">
        <v>7651118937</v>
      </c>
    </row>
    <row r="83" spans="2:23" ht="15.5" x14ac:dyDescent="0.35">
      <c r="C83" t="s">
        <v>108</v>
      </c>
      <c r="D83" s="5">
        <v>3094236</v>
      </c>
      <c r="E83" s="5">
        <v>713089</v>
      </c>
      <c r="F83" s="5">
        <v>-256360</v>
      </c>
      <c r="G83" s="5">
        <v>481215</v>
      </c>
      <c r="I83" s="5">
        <v>4097051</v>
      </c>
      <c r="J83" s="5">
        <v>48855174358</v>
      </c>
      <c r="K83" s="5">
        <v>247180101814</v>
      </c>
      <c r="L83" s="5">
        <v>435439344418</v>
      </c>
      <c r="M83" s="5">
        <v>253414751914</v>
      </c>
      <c r="N83" s="5">
        <v>-19888087500</v>
      </c>
      <c r="O83" s="5">
        <v>-3634311399</v>
      </c>
      <c r="P83" s="5">
        <v>85267717248</v>
      </c>
      <c r="Q83" s="5">
        <v>39993708132</v>
      </c>
      <c r="R83" s="5">
        <v>-17918671433</v>
      </c>
      <c r="S83" s="5">
        <v>-59115012786</v>
      </c>
      <c r="T83" s="5">
        <v>-3502096211</v>
      </c>
      <c r="U83" s="5">
        <v>19337808450</v>
      </c>
      <c r="V83" s="5">
        <v>14302141068</v>
      </c>
      <c r="W83" s="5">
        <v>7651118937</v>
      </c>
    </row>
    <row r="85" spans="2:23" ht="15.5" x14ac:dyDescent="0.35">
      <c r="B85" t="s">
        <v>109</v>
      </c>
      <c r="C85" t="s">
        <v>110</v>
      </c>
    </row>
    <row r="86" spans="2:23" ht="15.5" x14ac:dyDescent="0.35">
      <c r="C86" t="s">
        <v>437</v>
      </c>
    </row>
    <row r="87" spans="2:23" ht="15.5" x14ac:dyDescent="0.35">
      <c r="C87" t="s">
        <v>20</v>
      </c>
      <c r="D87" s="5">
        <v>2221150</v>
      </c>
      <c r="E87" s="5">
        <v>10261963</v>
      </c>
      <c r="F87" s="5">
        <v>4245525</v>
      </c>
      <c r="G87" s="5">
        <v>10917820</v>
      </c>
      <c r="I87" s="5">
        <v>4245525</v>
      </c>
      <c r="J87" s="5">
        <v>144800653997</v>
      </c>
      <c r="K87" s="5">
        <v>43886757237</v>
      </c>
      <c r="L87" s="5">
        <v>82682187925</v>
      </c>
      <c r="M87" s="5">
        <v>188362676843</v>
      </c>
      <c r="N87" s="5">
        <v>65084702903</v>
      </c>
      <c r="O87" s="5">
        <v>76062221817</v>
      </c>
      <c r="P87" s="5">
        <v>45625197134</v>
      </c>
      <c r="Q87" s="5">
        <v>17429658292</v>
      </c>
      <c r="R87" s="5">
        <v>15681962762</v>
      </c>
      <c r="S87" s="5">
        <v>107965535421</v>
      </c>
      <c r="T87" s="5">
        <v>126496469854</v>
      </c>
      <c r="U87" s="5">
        <v>167525579616</v>
      </c>
      <c r="V87" s="5">
        <v>156006157426</v>
      </c>
      <c r="W87" s="5">
        <v>5275981975</v>
      </c>
    </row>
    <row r="88" spans="2:23" ht="15.5" x14ac:dyDescent="0.35">
      <c r="C88" t="s">
        <v>395</v>
      </c>
      <c r="D88" s="5">
        <v>9734389</v>
      </c>
      <c r="E88" s="5">
        <v>12087642</v>
      </c>
      <c r="F88" s="5">
        <v>2926992</v>
      </c>
      <c r="G88" s="5">
        <v>5166375</v>
      </c>
      <c r="I88" s="5">
        <v>2926992</v>
      </c>
      <c r="J88" s="5">
        <v>52758225595</v>
      </c>
      <c r="K88" s="5">
        <v>58852938472</v>
      </c>
      <c r="L88" s="5">
        <v>54763915701</v>
      </c>
      <c r="M88" s="5">
        <v>36019607587</v>
      </c>
      <c r="N88" s="5">
        <v>8803211743</v>
      </c>
      <c r="O88" s="5">
        <v>1074499060</v>
      </c>
      <c r="P88" s="5">
        <v>1246653955</v>
      </c>
      <c r="Q88" s="5">
        <v>1086867975</v>
      </c>
      <c r="R88" s="5">
        <v>1017357765</v>
      </c>
      <c r="S88" s="5">
        <v>4746824286</v>
      </c>
      <c r="T88" s="5">
        <v>5963620800</v>
      </c>
      <c r="W88" s="5">
        <v>420252789</v>
      </c>
    </row>
    <row r="89" spans="2:23" ht="15.5" x14ac:dyDescent="0.35">
      <c r="C89" t="s">
        <v>123</v>
      </c>
      <c r="D89" s="5">
        <v>358</v>
      </c>
      <c r="E89" s="5">
        <v>172</v>
      </c>
      <c r="F89" s="5">
        <v>269</v>
      </c>
      <c r="G89" s="5">
        <v>344</v>
      </c>
      <c r="I89" s="5">
        <v>269</v>
      </c>
      <c r="J89" s="5">
        <v>470018860</v>
      </c>
      <c r="K89" s="5">
        <v>73999612</v>
      </c>
      <c r="L89" s="5">
        <v>336728513</v>
      </c>
      <c r="M89" s="5">
        <v>260524512</v>
      </c>
      <c r="N89" s="5">
        <v>1790474200</v>
      </c>
      <c r="O89" s="5">
        <v>514928159</v>
      </c>
      <c r="P89" s="5">
        <v>31549722195</v>
      </c>
      <c r="Q89" s="5">
        <v>31021307915</v>
      </c>
      <c r="R89" s="5">
        <v>29063171861</v>
      </c>
      <c r="S89" s="5">
        <v>30612398057</v>
      </c>
      <c r="T89" s="5">
        <v>27941340561</v>
      </c>
      <c r="U89" s="5">
        <v>28487240208</v>
      </c>
      <c r="V89" s="5">
        <v>29274040263</v>
      </c>
      <c r="W89" s="5">
        <v>824284915</v>
      </c>
    </row>
    <row r="90" spans="2:23" ht="15.5" x14ac:dyDescent="0.35">
      <c r="C90" t="s">
        <v>122</v>
      </c>
      <c r="D90" s="5">
        <v>4048853</v>
      </c>
      <c r="E90" s="5">
        <v>3344660</v>
      </c>
      <c r="F90" s="5">
        <v>2901374</v>
      </c>
      <c r="G90" s="5">
        <v>2558446</v>
      </c>
      <c r="I90" s="5">
        <v>2901374</v>
      </c>
      <c r="J90" s="5">
        <v>20727876471</v>
      </c>
      <c r="K90" s="5">
        <v>1017247113</v>
      </c>
    </row>
    <row r="91" spans="2:23" ht="15.5" x14ac:dyDescent="0.35">
      <c r="C91" t="s">
        <v>396</v>
      </c>
      <c r="D91" s="5">
        <v>9734389</v>
      </c>
      <c r="E91" s="5">
        <v>12087642</v>
      </c>
      <c r="F91" s="5">
        <v>2926992</v>
      </c>
      <c r="G91" s="5">
        <v>5166375</v>
      </c>
      <c r="I91" s="5">
        <v>2926992</v>
      </c>
      <c r="J91" s="5">
        <v>52758225595</v>
      </c>
      <c r="K91" s="5">
        <v>58852938472</v>
      </c>
      <c r="L91" s="5">
        <v>54763915701</v>
      </c>
      <c r="M91" s="5">
        <v>36019607587</v>
      </c>
      <c r="N91" s="5">
        <v>8803211743</v>
      </c>
      <c r="O91" s="5">
        <v>1074499060</v>
      </c>
      <c r="P91" s="5">
        <v>1246653955</v>
      </c>
      <c r="Q91" s="5">
        <v>1086867975</v>
      </c>
      <c r="R91" s="5">
        <v>1017357765</v>
      </c>
      <c r="S91" s="5">
        <v>4746824286</v>
      </c>
      <c r="T91" s="5">
        <v>5963620800</v>
      </c>
      <c r="W91" s="5">
        <v>420252789</v>
      </c>
    </row>
    <row r="92" spans="2:23" ht="15.5" x14ac:dyDescent="0.35">
      <c r="C92" t="s">
        <v>397</v>
      </c>
      <c r="D92" s="5">
        <v>1109209</v>
      </c>
      <c r="E92" s="5">
        <v>481721</v>
      </c>
      <c r="F92" s="5">
        <v>635726</v>
      </c>
      <c r="G92" s="5">
        <v>695903</v>
      </c>
      <c r="I92" s="5">
        <v>635726</v>
      </c>
      <c r="J92" s="5">
        <v>11086687942</v>
      </c>
      <c r="K92" s="5">
        <v>429202546</v>
      </c>
      <c r="L92" s="5">
        <v>1243623257</v>
      </c>
      <c r="M92" s="5">
        <v>505794351</v>
      </c>
      <c r="N92" s="5">
        <v>348726710</v>
      </c>
      <c r="O92" s="5">
        <v>1785996579</v>
      </c>
      <c r="P92" s="5">
        <v>1562031661</v>
      </c>
      <c r="Q92" s="5">
        <v>1670804543</v>
      </c>
      <c r="R92" s="5">
        <v>1677876027</v>
      </c>
      <c r="S92" s="5">
        <v>339614537</v>
      </c>
      <c r="T92" s="5">
        <v>1970214855</v>
      </c>
      <c r="U92" s="5">
        <v>2531356149</v>
      </c>
      <c r="V92" s="5">
        <v>9736833735</v>
      </c>
      <c r="W92" s="5">
        <v>1042102570</v>
      </c>
    </row>
    <row r="93" spans="2:23" ht="15.5" x14ac:dyDescent="0.35">
      <c r="C93" t="s">
        <v>439</v>
      </c>
      <c r="D93" s="5">
        <v>1109209</v>
      </c>
      <c r="E93" s="5">
        <v>481721</v>
      </c>
      <c r="F93" s="5">
        <v>635726</v>
      </c>
      <c r="G93" s="5">
        <v>695903</v>
      </c>
      <c r="I93" s="5">
        <v>635726</v>
      </c>
      <c r="J93" s="5">
        <v>11086687942</v>
      </c>
      <c r="K93" s="5">
        <v>429202546</v>
      </c>
      <c r="L93" s="5">
        <v>1243623257</v>
      </c>
      <c r="M93" s="5">
        <v>505794351</v>
      </c>
      <c r="N93" s="5">
        <v>348726710</v>
      </c>
      <c r="O93" s="5">
        <v>1785996579</v>
      </c>
      <c r="P93" s="5">
        <v>1562031661</v>
      </c>
      <c r="Q93" s="5">
        <v>1670804543</v>
      </c>
      <c r="R93" s="5">
        <v>1677876027</v>
      </c>
      <c r="S93" s="5">
        <v>339614537</v>
      </c>
      <c r="T93" s="5">
        <v>1970214855</v>
      </c>
      <c r="U93" s="5">
        <v>2531356149</v>
      </c>
      <c r="V93" s="5">
        <v>9736833735</v>
      </c>
      <c r="W93" s="5">
        <v>1042102570</v>
      </c>
    </row>
    <row r="94" spans="2:23" ht="15.5" x14ac:dyDescent="0.35">
      <c r="C94" t="s">
        <v>440</v>
      </c>
      <c r="D94" s="5">
        <v>13230048</v>
      </c>
      <c r="E94" s="5">
        <v>11609435</v>
      </c>
      <c r="F94" s="5">
        <v>10539808</v>
      </c>
      <c r="G94" s="5">
        <v>4144040</v>
      </c>
      <c r="I94" s="5">
        <v>10539808</v>
      </c>
      <c r="J94" s="5">
        <v>116793372705</v>
      </c>
      <c r="K94" s="5">
        <v>51591231354</v>
      </c>
      <c r="L94" s="5">
        <v>23860130403</v>
      </c>
      <c r="M94" s="5">
        <v>10499853207</v>
      </c>
      <c r="N94" s="5">
        <v>15789266261</v>
      </c>
      <c r="O94" s="5">
        <v>3420848441</v>
      </c>
      <c r="P94" s="5">
        <v>6239552365</v>
      </c>
      <c r="Q94" s="5">
        <v>2670842084</v>
      </c>
      <c r="R94" s="5">
        <v>2982997461</v>
      </c>
      <c r="S94" s="5">
        <v>13973124987</v>
      </c>
      <c r="T94" s="5">
        <v>26085504185</v>
      </c>
      <c r="U94" s="5">
        <v>12989509030</v>
      </c>
      <c r="V94" s="5">
        <v>74560323</v>
      </c>
      <c r="W94" s="5">
        <v>1086414801</v>
      </c>
    </row>
    <row r="95" spans="2:23" ht="15.5" x14ac:dyDescent="0.35">
      <c r="C95" t="s">
        <v>81</v>
      </c>
      <c r="D95" s="5">
        <v>-7272552</v>
      </c>
      <c r="E95" s="5">
        <v>-7272552</v>
      </c>
      <c r="F95" s="5">
        <v>-7272601</v>
      </c>
      <c r="G95" s="5">
        <v>-7063213</v>
      </c>
      <c r="I95" s="5">
        <v>-7272601</v>
      </c>
      <c r="J95" s="5">
        <v>159969994590</v>
      </c>
      <c r="K95" s="5">
        <v>147026019905</v>
      </c>
      <c r="L95" s="5">
        <v>155690127872</v>
      </c>
      <c r="M95" s="5">
        <v>123183140892</v>
      </c>
      <c r="N95" s="5">
        <v>119735451731</v>
      </c>
      <c r="O95" s="5">
        <v>116250752283</v>
      </c>
      <c r="P95" s="5">
        <v>57932354809</v>
      </c>
      <c r="Q95" s="5">
        <v>1806497951</v>
      </c>
      <c r="R95" s="5">
        <v>1880930692</v>
      </c>
      <c r="S95" s="5">
        <v>1575544789</v>
      </c>
      <c r="T95" s="5">
        <v>337404981</v>
      </c>
      <c r="V95" s="5">
        <v>-2812067646</v>
      </c>
      <c r="W95" s="5">
        <v>142672715426</v>
      </c>
    </row>
    <row r="96" spans="2:23" ht="15.5" x14ac:dyDescent="0.35">
      <c r="C96" t="s">
        <v>441</v>
      </c>
      <c r="D96" s="5">
        <v>57467969</v>
      </c>
      <c r="E96" s="5">
        <v>48388062</v>
      </c>
      <c r="F96" s="5">
        <v>31085972</v>
      </c>
      <c r="G96" s="5">
        <v>30604630</v>
      </c>
      <c r="I96" s="5">
        <v>31085972</v>
      </c>
      <c r="J96" s="5">
        <v>430536024030</v>
      </c>
      <c r="K96" s="5">
        <v>188675899475</v>
      </c>
      <c r="L96" s="5">
        <v>171801416368</v>
      </c>
      <c r="M96" s="5">
        <v>237930057104</v>
      </c>
      <c r="N96" s="5">
        <v>93577946345</v>
      </c>
      <c r="O96" s="5">
        <v>85378192680</v>
      </c>
      <c r="P96" s="5">
        <v>57750932681</v>
      </c>
      <c r="Q96" s="5">
        <v>25788635032</v>
      </c>
      <c r="R96" s="5">
        <v>21670034777</v>
      </c>
      <c r="S96" s="5">
        <v>127208165566</v>
      </c>
      <c r="T96" s="5">
        <v>160663317659</v>
      </c>
      <c r="U96" s="5">
        <v>183290996468</v>
      </c>
      <c r="V96" s="5">
        <v>166021034988</v>
      </c>
      <c r="W96" s="5">
        <v>8652294734</v>
      </c>
    </row>
    <row r="97" spans="3:23" ht="15.5" x14ac:dyDescent="0.35">
      <c r="C97" t="s">
        <v>442</v>
      </c>
    </row>
    <row r="98" spans="3:23" ht="15.5" x14ac:dyDescent="0.35">
      <c r="C98" t="s">
        <v>113</v>
      </c>
      <c r="G98" s="5">
        <v>317225</v>
      </c>
      <c r="J98" s="5">
        <v>4840324961</v>
      </c>
      <c r="K98" s="5">
        <v>3992348896</v>
      </c>
    </row>
    <row r="99" spans="3:23" ht="15.5" x14ac:dyDescent="0.35">
      <c r="C99" t="s">
        <v>444</v>
      </c>
      <c r="D99" s="5">
        <v>24296680</v>
      </c>
      <c r="E99" s="5">
        <v>25451466</v>
      </c>
      <c r="F99" s="5">
        <v>25407070</v>
      </c>
      <c r="G99" s="5">
        <v>24996475</v>
      </c>
      <c r="I99" s="5">
        <v>25407070</v>
      </c>
      <c r="J99" s="5">
        <v>362402286559</v>
      </c>
      <c r="K99" s="5">
        <v>344016730584</v>
      </c>
      <c r="L99" s="5">
        <v>434899573467</v>
      </c>
      <c r="M99" s="5">
        <v>411919314391</v>
      </c>
      <c r="N99" s="5">
        <v>367419003162</v>
      </c>
      <c r="O99" s="5">
        <v>352752253367</v>
      </c>
      <c r="P99" s="5">
        <v>361359789168</v>
      </c>
      <c r="Q99" s="5">
        <v>297721724411</v>
      </c>
      <c r="R99" s="5">
        <v>235805701072</v>
      </c>
      <c r="S99" s="5">
        <v>217649135991</v>
      </c>
      <c r="T99" s="5">
        <v>216835879027</v>
      </c>
      <c r="U99" s="5">
        <v>211804544785</v>
      </c>
      <c r="V99" s="5">
        <v>187383811389</v>
      </c>
      <c r="W99" s="5">
        <v>173329712525</v>
      </c>
    </row>
    <row r="100" spans="3:23" ht="15.5" x14ac:dyDescent="0.35">
      <c r="C100" t="s">
        <v>111</v>
      </c>
      <c r="D100" s="5">
        <v>1741253</v>
      </c>
      <c r="E100" s="5">
        <v>1646873</v>
      </c>
      <c r="F100" s="5">
        <v>1814051</v>
      </c>
      <c r="G100" s="5">
        <v>1669468</v>
      </c>
      <c r="I100" s="5">
        <v>1814051</v>
      </c>
      <c r="J100" s="5">
        <v>15577318678</v>
      </c>
      <c r="K100" s="5">
        <v>14742165598</v>
      </c>
      <c r="L100" s="5">
        <v>13763348334</v>
      </c>
      <c r="M100" s="5">
        <v>12756164573</v>
      </c>
      <c r="N100" s="5">
        <v>16881405316</v>
      </c>
      <c r="O100" s="5">
        <v>32811327002</v>
      </c>
      <c r="P100" s="5">
        <v>49223079535</v>
      </c>
      <c r="Q100" s="5">
        <v>60503697960</v>
      </c>
      <c r="R100" s="5">
        <v>36596553524</v>
      </c>
      <c r="S100" s="5">
        <v>42712288771</v>
      </c>
      <c r="T100" s="5">
        <v>50504497199</v>
      </c>
      <c r="U100" s="5">
        <v>40255376922</v>
      </c>
      <c r="V100" s="5">
        <v>2438532428</v>
      </c>
      <c r="W100" s="5">
        <v>1451575696</v>
      </c>
    </row>
    <row r="101" spans="3:23" ht="15.5" x14ac:dyDescent="0.35">
      <c r="C101" t="s">
        <v>737</v>
      </c>
      <c r="D101" s="5">
        <v>21298601</v>
      </c>
      <c r="E101" s="5">
        <v>12856218</v>
      </c>
      <c r="F101" s="5">
        <v>9441205</v>
      </c>
      <c r="G101" s="5">
        <v>6560831</v>
      </c>
      <c r="I101" s="5">
        <v>9441205</v>
      </c>
      <c r="J101" s="5">
        <v>91855640237</v>
      </c>
      <c r="K101" s="5">
        <v>93351826612</v>
      </c>
      <c r="L101" s="5">
        <v>45901711992</v>
      </c>
    </row>
    <row r="102" spans="3:23" ht="15.5" x14ac:dyDescent="0.35">
      <c r="C102" t="s">
        <v>739</v>
      </c>
      <c r="D102" s="5">
        <v>5151541</v>
      </c>
      <c r="E102" s="5">
        <v>5160580</v>
      </c>
      <c r="F102" s="5">
        <v>5170786</v>
      </c>
      <c r="G102" s="5">
        <v>2050817</v>
      </c>
      <c r="I102" s="5">
        <v>5170786</v>
      </c>
      <c r="J102" s="5">
        <v>64637184551</v>
      </c>
      <c r="K102" s="5">
        <v>73687981749</v>
      </c>
      <c r="L102" s="5">
        <v>81005191948</v>
      </c>
      <c r="M102" s="5">
        <v>101758482569</v>
      </c>
      <c r="N102" s="5">
        <v>130704040840</v>
      </c>
      <c r="O102" s="5">
        <v>144073991933</v>
      </c>
      <c r="P102" s="5">
        <v>150578003450</v>
      </c>
    </row>
    <row r="103" spans="3:23" ht="15.5" x14ac:dyDescent="0.35">
      <c r="C103" t="s">
        <v>738</v>
      </c>
      <c r="D103" s="5">
        <v>17845590</v>
      </c>
      <c r="E103" s="5">
        <v>13301564</v>
      </c>
      <c r="F103" s="5">
        <v>12267285</v>
      </c>
      <c r="G103" s="5">
        <v>11574168</v>
      </c>
      <c r="I103" s="5">
        <v>12267285</v>
      </c>
      <c r="J103" s="5">
        <v>166511020450</v>
      </c>
      <c r="K103" s="5">
        <v>156037480450</v>
      </c>
      <c r="L103" s="5">
        <v>165832110933</v>
      </c>
      <c r="M103" s="5">
        <v>218095263835</v>
      </c>
      <c r="N103" s="5">
        <v>211109870089</v>
      </c>
      <c r="O103" s="5">
        <v>209126173294</v>
      </c>
      <c r="P103" s="5">
        <v>199268289279</v>
      </c>
    </row>
    <row r="104" spans="3:23" ht="15.5" x14ac:dyDescent="0.35">
      <c r="C104" t="s">
        <v>740</v>
      </c>
      <c r="Q104" s="5">
        <v>325108419979</v>
      </c>
      <c r="R104" s="5">
        <v>322815669806</v>
      </c>
      <c r="S104" s="5">
        <v>303114289102</v>
      </c>
      <c r="T104" s="5">
        <v>274710494729</v>
      </c>
      <c r="U104" s="5">
        <v>180621779008</v>
      </c>
      <c r="V104" s="5">
        <v>118645905278</v>
      </c>
    </row>
    <row r="105" spans="3:23" ht="15.5" x14ac:dyDescent="0.35">
      <c r="C105" t="s">
        <v>634</v>
      </c>
      <c r="D105" s="5">
        <v>149823</v>
      </c>
      <c r="E105" s="5">
        <v>149823</v>
      </c>
      <c r="F105" s="5">
        <v>149823</v>
      </c>
      <c r="G105" s="5">
        <v>149823</v>
      </c>
      <c r="I105" s="5">
        <v>149823</v>
      </c>
      <c r="J105" s="5">
        <v>1315050000</v>
      </c>
      <c r="K105" s="5">
        <v>1315050000</v>
      </c>
      <c r="L105" s="5">
        <v>1315050000</v>
      </c>
      <c r="M105" s="5">
        <v>1315050000</v>
      </c>
      <c r="N105" s="5">
        <v>1315050000</v>
      </c>
      <c r="O105" s="5">
        <v>1315050000</v>
      </c>
      <c r="P105" s="5">
        <v>1315050000</v>
      </c>
      <c r="Q105" s="5">
        <v>1315050000</v>
      </c>
      <c r="R105" s="5">
        <v>1315050000</v>
      </c>
      <c r="S105" s="5">
        <v>1315050000</v>
      </c>
      <c r="T105" s="5">
        <v>1315050000</v>
      </c>
      <c r="U105" s="5">
        <v>1315050000</v>
      </c>
      <c r="V105" s="5">
        <v>1315050000</v>
      </c>
      <c r="W105" s="5">
        <v>1315050000</v>
      </c>
    </row>
    <row r="106" spans="3:23" ht="15.5" x14ac:dyDescent="0.35">
      <c r="C106" t="s">
        <v>114</v>
      </c>
    </row>
    <row r="107" spans="3:23" ht="15.5" x14ac:dyDescent="0.35">
      <c r="C107" t="s">
        <v>445</v>
      </c>
      <c r="D107" s="5">
        <v>84032348</v>
      </c>
      <c r="E107" s="5">
        <v>72968602</v>
      </c>
      <c r="F107" s="5">
        <v>64919494</v>
      </c>
      <c r="G107" s="5">
        <v>57293359</v>
      </c>
      <c r="I107" s="5">
        <v>64919494</v>
      </c>
      <c r="J107" s="5">
        <v>855841275432</v>
      </c>
      <c r="K107" s="5">
        <v>819187711465</v>
      </c>
      <c r="L107" s="5">
        <v>1011051368951</v>
      </c>
      <c r="M107" s="5">
        <v>813710377666</v>
      </c>
      <c r="N107" s="5">
        <v>788208271795</v>
      </c>
      <c r="O107" s="5">
        <v>786135147083</v>
      </c>
      <c r="P107" s="5">
        <v>774215004587</v>
      </c>
      <c r="Q107" s="5">
        <v>699875279350</v>
      </c>
      <c r="R107" s="5">
        <v>615072305782</v>
      </c>
      <c r="S107" s="5">
        <v>585576947892</v>
      </c>
      <c r="T107" s="5">
        <v>564311067961</v>
      </c>
      <c r="U107" s="5">
        <v>443359335162</v>
      </c>
      <c r="V107" s="5">
        <v>314158259825</v>
      </c>
      <c r="W107" s="5">
        <v>176308131741</v>
      </c>
    </row>
    <row r="108" spans="3:23" ht="15.5" x14ac:dyDescent="0.35">
      <c r="C108" t="s">
        <v>117</v>
      </c>
      <c r="D108" s="5">
        <v>141500317</v>
      </c>
      <c r="E108" s="5">
        <v>121356664</v>
      </c>
      <c r="F108" s="5">
        <v>96005466</v>
      </c>
      <c r="G108" s="5">
        <v>87897989</v>
      </c>
      <c r="I108" s="5">
        <v>96005466</v>
      </c>
      <c r="J108" s="5">
        <v>1286377299462</v>
      </c>
      <c r="K108" s="5">
        <v>1007863610940</v>
      </c>
      <c r="L108" s="5">
        <v>1182852785319</v>
      </c>
      <c r="M108" s="5">
        <v>1051640434770</v>
      </c>
      <c r="N108" s="5">
        <v>881786218140</v>
      </c>
      <c r="O108" s="5">
        <v>871513339763</v>
      </c>
      <c r="P108" s="5">
        <v>831965937268</v>
      </c>
      <c r="Q108" s="5">
        <v>725663914382</v>
      </c>
      <c r="R108" s="5">
        <v>636742340559</v>
      </c>
      <c r="S108" s="5">
        <v>712785113458</v>
      </c>
      <c r="T108" s="5">
        <v>724974385620</v>
      </c>
      <c r="U108" s="5">
        <v>626650331630</v>
      </c>
      <c r="V108" s="5">
        <v>480179294813</v>
      </c>
      <c r="W108" s="5">
        <v>184960426475</v>
      </c>
    </row>
    <row r="109" spans="3:23" ht="15.5" x14ac:dyDescent="0.35">
      <c r="C109" t="s">
        <v>118</v>
      </c>
    </row>
    <row r="110" spans="3:23" ht="15.5" x14ac:dyDescent="0.35">
      <c r="C110" t="s">
        <v>119</v>
      </c>
    </row>
    <row r="111" spans="3:23" ht="15.5" x14ac:dyDescent="0.35">
      <c r="C111" t="s">
        <v>446</v>
      </c>
      <c r="D111" s="5">
        <v>76260347</v>
      </c>
      <c r="E111" s="5">
        <v>54362991</v>
      </c>
      <c r="F111" s="5">
        <v>29756433</v>
      </c>
      <c r="G111" s="5">
        <v>25057364</v>
      </c>
      <c r="I111" s="5">
        <v>29756433</v>
      </c>
      <c r="J111" s="5">
        <v>399851375299</v>
      </c>
      <c r="K111" s="5">
        <v>175199888029</v>
      </c>
      <c r="L111" s="5">
        <v>158617708570</v>
      </c>
      <c r="M111" s="5">
        <v>111872346585</v>
      </c>
      <c r="N111" s="5">
        <v>160127033037</v>
      </c>
      <c r="O111" s="5">
        <v>139763286351</v>
      </c>
      <c r="P111" s="5">
        <v>175830166003</v>
      </c>
      <c r="Q111" s="5">
        <v>120678159590</v>
      </c>
      <c r="R111" s="5">
        <v>81577226463</v>
      </c>
      <c r="S111" s="5">
        <v>167590602690</v>
      </c>
      <c r="T111" s="5">
        <v>133157267853</v>
      </c>
      <c r="U111" s="5">
        <v>38943695521</v>
      </c>
      <c r="V111" s="5">
        <v>32560588031</v>
      </c>
      <c r="W111" s="5">
        <v>25038026196</v>
      </c>
    </row>
    <row r="112" spans="3:23" ht="15.5" x14ac:dyDescent="0.35">
      <c r="C112" t="s">
        <v>400</v>
      </c>
    </row>
    <row r="113" spans="3:23" ht="15.5" x14ac:dyDescent="0.35">
      <c r="C113" t="s">
        <v>581</v>
      </c>
      <c r="D113" s="5">
        <v>18414188</v>
      </c>
      <c r="E113" s="5">
        <v>12148097</v>
      </c>
      <c r="F113" s="5">
        <v>5038841</v>
      </c>
      <c r="G113" s="5">
        <v>8881807</v>
      </c>
      <c r="I113" s="5">
        <v>5038841</v>
      </c>
      <c r="J113" s="5">
        <v>156963317061</v>
      </c>
      <c r="K113" s="5">
        <v>72454327215</v>
      </c>
      <c r="L113" s="5">
        <v>42632907664</v>
      </c>
      <c r="M113" s="5">
        <v>11591305839</v>
      </c>
      <c r="N113" s="5">
        <v>23262717627</v>
      </c>
      <c r="O113" s="5">
        <v>4701345927</v>
      </c>
      <c r="P113" s="5">
        <v>2982931873</v>
      </c>
      <c r="Q113" s="5">
        <v>292873200</v>
      </c>
      <c r="R113" s="5">
        <v>997555147</v>
      </c>
      <c r="S113" s="5">
        <v>486055411</v>
      </c>
      <c r="W113" s="5">
        <v>1031964386</v>
      </c>
    </row>
    <row r="114" spans="3:23" ht="15.5" x14ac:dyDescent="0.35">
      <c r="C114" t="s">
        <v>285</v>
      </c>
    </row>
    <row r="115" spans="3:23" ht="15.5" x14ac:dyDescent="0.35">
      <c r="C115" t="s">
        <v>448</v>
      </c>
      <c r="D115" s="5">
        <v>4049211</v>
      </c>
      <c r="E115" s="5">
        <v>3344832</v>
      </c>
      <c r="F115" s="5">
        <v>2901643</v>
      </c>
      <c r="G115" s="5">
        <v>2558790</v>
      </c>
      <c r="I115" s="5">
        <v>2901643</v>
      </c>
      <c r="J115" s="5">
        <v>21197895331</v>
      </c>
      <c r="K115" s="5">
        <v>1091246725</v>
      </c>
      <c r="L115" s="5">
        <v>336728513</v>
      </c>
      <c r="M115" s="5">
        <v>260524512</v>
      </c>
      <c r="N115" s="5">
        <v>1790474200</v>
      </c>
      <c r="O115" s="5">
        <v>514928159</v>
      </c>
      <c r="P115" s="5">
        <v>31549722195</v>
      </c>
      <c r="Q115" s="5">
        <v>31021307915</v>
      </c>
      <c r="R115" s="5">
        <v>29063171861</v>
      </c>
      <c r="S115" s="5">
        <v>30612398057</v>
      </c>
      <c r="T115" s="5">
        <v>27941340561</v>
      </c>
      <c r="U115" s="5">
        <v>28487240208</v>
      </c>
      <c r="V115" s="5">
        <v>29274040263</v>
      </c>
      <c r="W115" s="5">
        <v>824284915</v>
      </c>
    </row>
    <row r="116" spans="3:23" ht="15.5" x14ac:dyDescent="0.35">
      <c r="C116" t="s">
        <v>126</v>
      </c>
      <c r="D116" s="5">
        <v>469006</v>
      </c>
      <c r="E116" s="5">
        <v>321952</v>
      </c>
      <c r="F116" s="5">
        <v>159331</v>
      </c>
      <c r="G116" s="5">
        <v>252053</v>
      </c>
      <c r="I116" s="5">
        <v>159331</v>
      </c>
      <c r="J116" s="5">
        <v>3543025553</v>
      </c>
      <c r="K116" s="5">
        <v>5951212355</v>
      </c>
      <c r="L116" s="5">
        <v>55155646873</v>
      </c>
      <c r="M116" s="5">
        <v>3989521017</v>
      </c>
      <c r="N116" s="5">
        <v>251706714</v>
      </c>
      <c r="O116" s="5">
        <v>191586103</v>
      </c>
      <c r="P116" s="5">
        <v>271642770</v>
      </c>
      <c r="Q116" s="5">
        <v>202204544</v>
      </c>
      <c r="R116" s="5">
        <v>205260325</v>
      </c>
      <c r="S116" s="5">
        <v>149667437</v>
      </c>
      <c r="T116" s="5">
        <v>180506394</v>
      </c>
      <c r="U116" s="5">
        <v>1514985940</v>
      </c>
      <c r="V116" s="5">
        <v>1115328620</v>
      </c>
      <c r="W116" s="5">
        <v>1358207968</v>
      </c>
    </row>
    <row r="117" spans="3:23" ht="15.5" x14ac:dyDescent="0.35">
      <c r="C117" t="s">
        <v>127</v>
      </c>
      <c r="D117" s="5">
        <v>11228970</v>
      </c>
      <c r="E117" s="5">
        <v>6350492</v>
      </c>
      <c r="F117" s="5">
        <v>2548770</v>
      </c>
      <c r="G117" s="5">
        <v>5850015</v>
      </c>
      <c r="I117" s="5">
        <v>2548770</v>
      </c>
      <c r="J117" s="5">
        <v>40569013189</v>
      </c>
      <c r="K117" s="5">
        <v>76385023130</v>
      </c>
      <c r="L117" s="5">
        <v>44507040786</v>
      </c>
      <c r="M117" s="5">
        <v>26164956363</v>
      </c>
      <c r="N117" s="5">
        <v>33604831948</v>
      </c>
      <c r="O117" s="5">
        <v>6064084475</v>
      </c>
      <c r="P117" s="5">
        <v>21009355688</v>
      </c>
      <c r="Q117" s="5">
        <v>3800304461</v>
      </c>
      <c r="R117" s="5">
        <v>5497706677</v>
      </c>
      <c r="S117" s="5">
        <v>3942583955</v>
      </c>
      <c r="T117" s="5">
        <v>3154379300</v>
      </c>
      <c r="U117" s="5">
        <v>1268766357</v>
      </c>
      <c r="V117" s="5">
        <v>992310000</v>
      </c>
      <c r="W117" s="5">
        <v>927269738</v>
      </c>
    </row>
    <row r="118" spans="3:23" ht="15.5" x14ac:dyDescent="0.35">
      <c r="C118" t="s">
        <v>447</v>
      </c>
      <c r="D118" s="5">
        <v>11009033</v>
      </c>
      <c r="M118" s="5">
        <v>23681472382</v>
      </c>
      <c r="N118" s="5">
        <v>66596438026</v>
      </c>
      <c r="O118" s="5">
        <v>60028790445</v>
      </c>
    </row>
    <row r="119" spans="3:23" ht="15.5" x14ac:dyDescent="0.35">
      <c r="C119" t="s">
        <v>745</v>
      </c>
    </row>
    <row r="120" spans="3:23" ht="15.5" x14ac:dyDescent="0.35">
      <c r="C120" t="s">
        <v>449</v>
      </c>
    </row>
    <row r="121" spans="3:23" ht="15.5" x14ac:dyDescent="0.35">
      <c r="C121" t="s">
        <v>450</v>
      </c>
      <c r="M121" s="5">
        <v>1082065860</v>
      </c>
      <c r="N121" s="5">
        <v>8911390437</v>
      </c>
      <c r="O121" s="5">
        <v>9155729248</v>
      </c>
      <c r="P121" s="5">
        <v>9582466613</v>
      </c>
      <c r="Q121" s="5">
        <v>16858254542</v>
      </c>
    </row>
    <row r="122" spans="3:23" ht="15.5" x14ac:dyDescent="0.35">
      <c r="C122" t="s">
        <v>583</v>
      </c>
      <c r="T122" s="5">
        <v>7280968</v>
      </c>
      <c r="U122" s="5">
        <v>290085232</v>
      </c>
      <c r="V122" s="5">
        <v>519869718</v>
      </c>
    </row>
    <row r="123" spans="3:23" ht="15.5" x14ac:dyDescent="0.35">
      <c r="C123" t="s">
        <v>451</v>
      </c>
      <c r="M123" s="5">
        <v>115964665541</v>
      </c>
      <c r="N123" s="5">
        <v>141525422840</v>
      </c>
      <c r="O123" s="5">
        <v>131527902355</v>
      </c>
      <c r="P123" s="5">
        <v>150176725600</v>
      </c>
      <c r="Q123" s="5">
        <v>163507179975</v>
      </c>
      <c r="R123" s="5">
        <v>170881303518</v>
      </c>
      <c r="S123" s="5">
        <v>143689064447</v>
      </c>
      <c r="T123" s="5">
        <v>130677451170</v>
      </c>
      <c r="U123" s="5">
        <v>121201809118</v>
      </c>
    </row>
    <row r="124" spans="3:23" ht="15.5" x14ac:dyDescent="0.35">
      <c r="C124" t="s">
        <v>452</v>
      </c>
      <c r="M124" s="5">
        <v>12922472373</v>
      </c>
      <c r="N124" s="5">
        <v>9291490867</v>
      </c>
      <c r="O124" s="5">
        <v>26244981663</v>
      </c>
      <c r="P124" s="5">
        <v>100990577647</v>
      </c>
      <c r="Q124" s="5">
        <v>69690935699</v>
      </c>
      <c r="R124" s="5">
        <v>41489547696</v>
      </c>
      <c r="S124" s="5">
        <v>131419464714</v>
      </c>
      <c r="T124" s="5">
        <v>100927007721</v>
      </c>
      <c r="U124" s="5">
        <v>6735422884</v>
      </c>
      <c r="V124" s="5">
        <v>295030636</v>
      </c>
    </row>
    <row r="125" spans="3:23" ht="15.5" x14ac:dyDescent="0.35">
      <c r="C125" t="s">
        <v>405</v>
      </c>
      <c r="D125" s="5">
        <v>28904397</v>
      </c>
      <c r="E125" s="5">
        <v>33752336</v>
      </c>
      <c r="F125" s="5">
        <v>33720785</v>
      </c>
      <c r="G125" s="5">
        <v>29976998</v>
      </c>
      <c r="I125" s="5">
        <v>33720785</v>
      </c>
      <c r="J125" s="5">
        <v>38147154120</v>
      </c>
      <c r="K125" s="5">
        <v>33139942964</v>
      </c>
      <c r="L125" s="5">
        <v>7338898616</v>
      </c>
      <c r="M125" s="5">
        <v>121920504470</v>
      </c>
      <c r="N125" s="5">
        <v>157101353302</v>
      </c>
      <c r="O125" s="5">
        <v>147304134111</v>
      </c>
      <c r="P125" s="5">
        <v>166600804322</v>
      </c>
      <c r="Q125" s="5">
        <v>185625505097</v>
      </c>
      <c r="R125" s="5">
        <v>173972462533</v>
      </c>
      <c r="S125" s="5">
        <v>146083187772</v>
      </c>
      <c r="T125" s="5">
        <v>133629781985</v>
      </c>
      <c r="U125" s="5">
        <v>123478702898</v>
      </c>
      <c r="V125" s="5">
        <v>1605092317</v>
      </c>
      <c r="W125" s="5">
        <v>2132021165</v>
      </c>
    </row>
    <row r="126" spans="3:23" ht="15.5" x14ac:dyDescent="0.35">
      <c r="C126" t="s">
        <v>404</v>
      </c>
      <c r="D126" s="5">
        <v>28904397</v>
      </c>
      <c r="E126" s="5">
        <v>33752336</v>
      </c>
      <c r="F126" s="5">
        <v>33720785</v>
      </c>
      <c r="G126" s="5">
        <v>29976998</v>
      </c>
      <c r="I126" s="5">
        <v>33720785</v>
      </c>
      <c r="J126" s="5">
        <v>38147154120</v>
      </c>
      <c r="K126" s="5">
        <v>33139942964</v>
      </c>
      <c r="L126" s="5">
        <v>7338898616</v>
      </c>
      <c r="M126" s="5">
        <v>121920504470</v>
      </c>
      <c r="N126" s="5">
        <v>157101353302</v>
      </c>
      <c r="O126" s="5">
        <v>147304134111</v>
      </c>
      <c r="P126" s="5">
        <v>166600804322</v>
      </c>
      <c r="Q126" s="5">
        <v>185625505097</v>
      </c>
      <c r="R126" s="5">
        <v>173972462533</v>
      </c>
      <c r="S126" s="5">
        <v>146083187772</v>
      </c>
      <c r="T126" s="5">
        <v>133629781985</v>
      </c>
      <c r="U126" s="5">
        <v>123478702898</v>
      </c>
      <c r="V126" s="5">
        <v>1605092317</v>
      </c>
      <c r="W126" s="5">
        <v>2132021165</v>
      </c>
    </row>
    <row r="127" spans="3:23" ht="15.5" x14ac:dyDescent="0.35">
      <c r="C127" t="s">
        <v>1756</v>
      </c>
      <c r="D127" s="5">
        <v>21253360</v>
      </c>
      <c r="E127" s="5">
        <v>26952274</v>
      </c>
      <c r="F127" s="5">
        <v>27291145</v>
      </c>
      <c r="G127" s="5">
        <v>27458034</v>
      </c>
      <c r="I127" s="5">
        <v>27291145</v>
      </c>
    </row>
    <row r="128" spans="3:23" ht="15.5" x14ac:dyDescent="0.35">
      <c r="C128" t="s">
        <v>453</v>
      </c>
      <c r="D128" s="5">
        <v>1802829</v>
      </c>
      <c r="E128" s="5">
        <v>999523</v>
      </c>
      <c r="F128" s="5">
        <v>674434</v>
      </c>
      <c r="I128" s="5">
        <v>674434</v>
      </c>
    </row>
    <row r="129" spans="3:23" ht="15.5" x14ac:dyDescent="0.35">
      <c r="C129" t="s">
        <v>454</v>
      </c>
    </row>
    <row r="130" spans="3:23" ht="15.5" x14ac:dyDescent="0.35">
      <c r="C130" t="s">
        <v>456</v>
      </c>
      <c r="M130" s="5">
        <v>117046731401</v>
      </c>
      <c r="N130" s="5">
        <v>150436813277</v>
      </c>
      <c r="O130" s="5">
        <v>140683631603</v>
      </c>
      <c r="P130" s="5">
        <v>159759192213</v>
      </c>
      <c r="Q130" s="5">
        <v>180365434517</v>
      </c>
      <c r="R130" s="5">
        <v>170881303518</v>
      </c>
      <c r="S130" s="5">
        <v>143689064447</v>
      </c>
      <c r="T130" s="5">
        <v>130684732138</v>
      </c>
      <c r="U130" s="5">
        <v>121491894350</v>
      </c>
      <c r="V130" s="5">
        <v>519869718</v>
      </c>
    </row>
    <row r="131" spans="3:23" ht="15.5" x14ac:dyDescent="0.35">
      <c r="C131" t="s">
        <v>1362</v>
      </c>
      <c r="U131" s="5">
        <v>103580964</v>
      </c>
    </row>
    <row r="132" spans="3:23" ht="15.5" x14ac:dyDescent="0.35">
      <c r="C132" t="s">
        <v>130</v>
      </c>
      <c r="D132" s="5">
        <v>105164744</v>
      </c>
      <c r="E132" s="5">
        <v>88115327</v>
      </c>
      <c r="F132" s="5">
        <v>63477218</v>
      </c>
      <c r="G132" s="5">
        <v>55034362</v>
      </c>
      <c r="I132" s="5">
        <v>63477218</v>
      </c>
      <c r="J132" s="5">
        <v>437998529419</v>
      </c>
      <c r="K132" s="5">
        <v>208339830993</v>
      </c>
      <c r="L132" s="5">
        <v>165956607186</v>
      </c>
      <c r="M132" s="5">
        <v>233792851055</v>
      </c>
      <c r="N132" s="5">
        <v>317228386339</v>
      </c>
      <c r="O132" s="5">
        <v>287067420462</v>
      </c>
      <c r="P132" s="5">
        <v>342430970325</v>
      </c>
      <c r="Q132" s="5">
        <v>306303664687</v>
      </c>
      <c r="R132" s="5">
        <v>255549688996</v>
      </c>
      <c r="S132" s="5">
        <v>313673790462</v>
      </c>
      <c r="T132" s="5">
        <v>266787049838</v>
      </c>
      <c r="U132" s="5">
        <v>162422398419</v>
      </c>
      <c r="V132" s="5">
        <v>34165680348</v>
      </c>
      <c r="W132" s="5">
        <v>27170047361</v>
      </c>
    </row>
    <row r="133" spans="3:23" ht="15.5" x14ac:dyDescent="0.35">
      <c r="C133" t="s">
        <v>131</v>
      </c>
    </row>
    <row r="134" spans="3:23" ht="15.5" x14ac:dyDescent="0.35">
      <c r="C134" t="s">
        <v>132</v>
      </c>
      <c r="D134" s="5">
        <v>38397105</v>
      </c>
      <c r="E134" s="5">
        <v>38397105</v>
      </c>
      <c r="F134" s="5">
        <v>38397105</v>
      </c>
      <c r="G134" s="5">
        <v>38026317</v>
      </c>
      <c r="I134" s="5">
        <v>38397105</v>
      </c>
      <c r="J134" s="5">
        <v>393750000000</v>
      </c>
      <c r="K134" s="5">
        <v>393750000000</v>
      </c>
      <c r="L134" s="5">
        <v>393750000000</v>
      </c>
      <c r="M134" s="5">
        <v>393750000000</v>
      </c>
      <c r="N134" s="5">
        <v>393750000000</v>
      </c>
      <c r="O134" s="5">
        <v>393750000000</v>
      </c>
      <c r="P134" s="5">
        <v>393750000000</v>
      </c>
      <c r="Q134" s="5">
        <v>393750000000</v>
      </c>
      <c r="R134" s="5">
        <v>393750000000</v>
      </c>
      <c r="S134" s="5">
        <v>393750000000</v>
      </c>
      <c r="T134" s="5">
        <v>393750000000</v>
      </c>
      <c r="U134" s="5">
        <v>112500000000</v>
      </c>
      <c r="V134" s="5">
        <v>112500000000</v>
      </c>
      <c r="W134" s="5">
        <v>10000000000</v>
      </c>
    </row>
    <row r="135" spans="3:23" ht="15.5" x14ac:dyDescent="0.35">
      <c r="C135" t="s">
        <v>133</v>
      </c>
      <c r="D135" s="5">
        <v>-19940524</v>
      </c>
      <c r="E135" s="5">
        <v>-19940524</v>
      </c>
      <c r="F135" s="5">
        <v>-19940524</v>
      </c>
      <c r="G135" s="5">
        <v>-18968415</v>
      </c>
      <c r="I135" s="5">
        <v>-19940524</v>
      </c>
      <c r="J135" s="5">
        <v>17761620443</v>
      </c>
      <c r="K135" s="5">
        <v>17761620443</v>
      </c>
      <c r="L135" s="5">
        <v>17761620443</v>
      </c>
      <c r="M135" s="5">
        <v>17761620443</v>
      </c>
      <c r="N135" s="5">
        <v>17761620443</v>
      </c>
      <c r="O135" s="5">
        <v>17761620443</v>
      </c>
      <c r="P135" s="5">
        <v>17761620443</v>
      </c>
      <c r="Q135" s="5">
        <v>17761620443</v>
      </c>
      <c r="R135" s="5">
        <v>17761620443</v>
      </c>
      <c r="S135" s="5">
        <v>17761620443</v>
      </c>
      <c r="T135" s="5">
        <v>17761620443</v>
      </c>
      <c r="U135" s="5">
        <v>299011620443</v>
      </c>
      <c r="V135" s="5">
        <v>301823688089</v>
      </c>
    </row>
    <row r="136" spans="3:23" ht="15.5" x14ac:dyDescent="0.35">
      <c r="C136" t="s">
        <v>134</v>
      </c>
      <c r="D136" s="5">
        <v>24982783</v>
      </c>
      <c r="E136" s="5">
        <v>21880579</v>
      </c>
      <c r="F136" s="5">
        <v>21167653</v>
      </c>
      <c r="G136" s="5">
        <v>20693247</v>
      </c>
      <c r="I136" s="5">
        <v>21167653</v>
      </c>
      <c r="J136" s="5">
        <v>214971522496</v>
      </c>
      <c r="K136" s="5">
        <v>186482871890</v>
      </c>
      <c r="L136" s="5">
        <v>405096842336</v>
      </c>
      <c r="M136" s="5">
        <v>279015042566</v>
      </c>
      <c r="N136" s="5">
        <v>45577174706</v>
      </c>
      <c r="O136" s="5">
        <v>62106225046</v>
      </c>
      <c r="P136" s="5">
        <v>55281113390</v>
      </c>
      <c r="Q136" s="5">
        <v>-21329887107</v>
      </c>
      <c r="R136" s="5">
        <v>-52388771731</v>
      </c>
      <c r="S136" s="5">
        <v>-35952037215</v>
      </c>
      <c r="T136" s="5">
        <v>14213904356</v>
      </c>
      <c r="U136" s="5">
        <v>17496348711</v>
      </c>
      <c r="V136" s="5">
        <v>677667755</v>
      </c>
      <c r="W136" s="5">
        <v>-28358547265</v>
      </c>
    </row>
    <row r="137" spans="3:23" ht="15.5" x14ac:dyDescent="0.35">
      <c r="C137" t="s">
        <v>135</v>
      </c>
      <c r="D137" s="5">
        <v>1666648</v>
      </c>
      <c r="E137" s="5">
        <v>1666648</v>
      </c>
      <c r="F137" s="5">
        <v>1666648</v>
      </c>
      <c r="G137" s="5">
        <v>1666648</v>
      </c>
      <c r="I137" s="5">
        <v>1666648</v>
      </c>
      <c r="J137" s="5">
        <v>25000000000</v>
      </c>
      <c r="K137" s="5">
        <v>20000000000</v>
      </c>
      <c r="L137" s="5">
        <v>10000000000</v>
      </c>
      <c r="M137" s="5">
        <v>4000000000</v>
      </c>
      <c r="N137" s="5">
        <v>4000000000</v>
      </c>
      <c r="O137" s="5">
        <v>3500000000</v>
      </c>
    </row>
    <row r="138" spans="3:23" ht="15.5" x14ac:dyDescent="0.35">
      <c r="C138" t="s">
        <v>136</v>
      </c>
      <c r="D138" s="5">
        <v>23316135</v>
      </c>
      <c r="E138" s="5">
        <v>20213931</v>
      </c>
      <c r="F138" s="5">
        <v>19501005</v>
      </c>
      <c r="G138" s="5">
        <v>19026599</v>
      </c>
      <c r="I138" s="5">
        <v>19501005</v>
      </c>
      <c r="J138" s="5">
        <v>189971522496</v>
      </c>
      <c r="K138" s="5">
        <v>166482871890</v>
      </c>
      <c r="L138" s="5">
        <v>395096842336</v>
      </c>
      <c r="M138" s="5">
        <v>275015042566</v>
      </c>
      <c r="N138" s="5">
        <v>41577174706</v>
      </c>
      <c r="O138" s="5">
        <v>58606225046</v>
      </c>
    </row>
    <row r="139" spans="3:23" ht="15.5" x14ac:dyDescent="0.35">
      <c r="C139" t="s">
        <v>137</v>
      </c>
      <c r="D139" s="5">
        <v>24982783</v>
      </c>
      <c r="E139" s="5">
        <v>21880579</v>
      </c>
      <c r="F139" s="5">
        <v>21167653</v>
      </c>
      <c r="G139" s="5">
        <v>20693247</v>
      </c>
      <c r="I139" s="5">
        <v>21167653</v>
      </c>
      <c r="J139" s="5">
        <v>214971522496</v>
      </c>
      <c r="K139" s="5">
        <v>186482871890</v>
      </c>
      <c r="L139" s="5">
        <v>405096842336</v>
      </c>
      <c r="M139" s="5">
        <v>279015042566</v>
      </c>
      <c r="N139" s="5">
        <v>45577174706</v>
      </c>
      <c r="O139" s="5">
        <v>62106225046</v>
      </c>
      <c r="P139" s="5">
        <v>55281113390</v>
      </c>
      <c r="Q139" s="5">
        <v>-21329887107</v>
      </c>
      <c r="R139" s="5">
        <v>-52388771731</v>
      </c>
      <c r="S139" s="5">
        <v>-35952037215</v>
      </c>
      <c r="T139" s="5">
        <v>14213904356</v>
      </c>
      <c r="U139" s="5">
        <v>17496348711</v>
      </c>
      <c r="V139" s="5">
        <v>677667755</v>
      </c>
      <c r="W139" s="5">
        <v>-28358547265</v>
      </c>
    </row>
    <row r="140" spans="3:23" ht="15.5" x14ac:dyDescent="0.35">
      <c r="C140" t="s">
        <v>291</v>
      </c>
      <c r="D140" s="5">
        <v>168761</v>
      </c>
      <c r="E140" s="5">
        <v>176729</v>
      </c>
      <c r="F140" s="5">
        <v>176615</v>
      </c>
      <c r="G140" s="5">
        <v>175691</v>
      </c>
      <c r="I140" s="5">
        <v>176615</v>
      </c>
      <c r="J140" s="5">
        <v>61925632514</v>
      </c>
      <c r="K140" s="5">
        <v>54503267709</v>
      </c>
      <c r="L140" s="5">
        <v>44597587482</v>
      </c>
      <c r="M140" s="5">
        <v>4137779814</v>
      </c>
      <c r="N140" s="5">
        <v>-12266415079</v>
      </c>
      <c r="O140" s="5">
        <v>-5422678471</v>
      </c>
      <c r="P140" s="5">
        <v>-35190121699</v>
      </c>
      <c r="Q140" s="5">
        <v>27372018408</v>
      </c>
      <c r="R140" s="5">
        <v>20188872159</v>
      </c>
      <c r="S140" s="5">
        <v>21976194979</v>
      </c>
      <c r="T140" s="5">
        <v>32124406002</v>
      </c>
      <c r="U140" s="5">
        <v>35219964057</v>
      </c>
      <c r="V140" s="5">
        <v>33824326267</v>
      </c>
      <c r="W140" s="5">
        <v>33476210953</v>
      </c>
    </row>
    <row r="141" spans="3:23" ht="15.5" x14ac:dyDescent="0.35">
      <c r="C141" t="s">
        <v>10</v>
      </c>
      <c r="D141" s="5">
        <v>36335573</v>
      </c>
      <c r="E141" s="5">
        <v>33241337</v>
      </c>
      <c r="F141" s="5">
        <v>32528248</v>
      </c>
      <c r="G141" s="5">
        <v>32863627</v>
      </c>
      <c r="I141" s="5">
        <v>32528248</v>
      </c>
      <c r="J141" s="5">
        <v>848378770043</v>
      </c>
      <c r="K141" s="5">
        <v>799523779947</v>
      </c>
      <c r="L141" s="5">
        <v>1016896178133</v>
      </c>
      <c r="M141" s="5">
        <v>817847583715</v>
      </c>
      <c r="N141" s="5">
        <v>564557831801</v>
      </c>
      <c r="O141" s="5">
        <v>584445919301</v>
      </c>
      <c r="P141" s="5">
        <v>489534966943</v>
      </c>
      <c r="Q141" s="5">
        <v>419360249695</v>
      </c>
      <c r="R141" s="5">
        <v>381192651563</v>
      </c>
      <c r="S141" s="5">
        <v>399111322996</v>
      </c>
      <c r="T141" s="5">
        <v>458187335782</v>
      </c>
      <c r="U141" s="5">
        <v>464227933211</v>
      </c>
      <c r="V141" s="5">
        <v>446013614465</v>
      </c>
      <c r="W141" s="5">
        <v>157790379114</v>
      </c>
    </row>
    <row r="142" spans="3:23" ht="15.5" x14ac:dyDescent="0.35">
      <c r="C142" t="s">
        <v>138</v>
      </c>
      <c r="D142" s="5">
        <v>141500317</v>
      </c>
      <c r="E142" s="5">
        <v>121356664</v>
      </c>
      <c r="F142" s="5">
        <v>96005466</v>
      </c>
      <c r="G142" s="5">
        <v>87897989</v>
      </c>
      <c r="I142" s="5">
        <v>96005466</v>
      </c>
      <c r="J142" s="5">
        <v>1286377299462</v>
      </c>
      <c r="K142" s="5">
        <v>1007863610940</v>
      </c>
      <c r="L142" s="5">
        <v>1182852785319</v>
      </c>
      <c r="M142" s="5">
        <v>1051640434770</v>
      </c>
      <c r="N142" s="5">
        <v>881786218140</v>
      </c>
      <c r="O142" s="5">
        <v>871513339763</v>
      </c>
      <c r="P142" s="5">
        <v>831965937268</v>
      </c>
      <c r="Q142" s="5">
        <v>725663914382</v>
      </c>
      <c r="R142" s="5">
        <v>636742340559</v>
      </c>
      <c r="S142" s="5">
        <v>712785113458</v>
      </c>
      <c r="T142" s="5">
        <v>724974385620</v>
      </c>
      <c r="U142" s="5">
        <v>626650331630</v>
      </c>
      <c r="V142" s="5">
        <v>480179294813</v>
      </c>
      <c r="W142" s="5">
        <v>184960426475</v>
      </c>
    </row>
    <row r="143" spans="3:23" ht="15.5" x14ac:dyDescent="0.35">
      <c r="C143" t="s">
        <v>139</v>
      </c>
      <c r="D143" s="5">
        <v>3425000000</v>
      </c>
      <c r="E143" s="5">
        <v>3425000000</v>
      </c>
      <c r="F143" s="5">
        <v>3425000000</v>
      </c>
      <c r="G143" s="5">
        <v>3425000000</v>
      </c>
      <c r="I143" s="5">
        <v>3425000000</v>
      </c>
      <c r="J143" s="5">
        <v>3150000000</v>
      </c>
      <c r="K143" s="5">
        <v>3150000000</v>
      </c>
      <c r="L143" s="5">
        <v>3150000000</v>
      </c>
      <c r="M143" s="5">
        <v>3150000000</v>
      </c>
      <c r="N143" s="5">
        <v>3150000000</v>
      </c>
      <c r="O143" s="5">
        <v>3150000000</v>
      </c>
      <c r="P143" s="5">
        <v>3150000000</v>
      </c>
      <c r="Q143" s="5">
        <v>3150000000</v>
      </c>
      <c r="R143" s="5">
        <v>3150000000</v>
      </c>
      <c r="S143" s="5">
        <v>3150000000</v>
      </c>
      <c r="T143" s="5">
        <v>900000000</v>
      </c>
      <c r="U143" s="5">
        <v>900000000</v>
      </c>
      <c r="V143" s="5">
        <v>900000000</v>
      </c>
      <c r="W143" s="5">
        <v>80000000</v>
      </c>
    </row>
    <row r="145" spans="2:23" ht="15.5" x14ac:dyDescent="0.35">
      <c r="B145" t="s">
        <v>140</v>
      </c>
      <c r="C145" t="s">
        <v>141</v>
      </c>
      <c r="D145" s="5">
        <v>-4697261</v>
      </c>
      <c r="E145" s="5">
        <v>12852245</v>
      </c>
      <c r="F145" s="5">
        <v>-3086450</v>
      </c>
      <c r="G145" s="5">
        <v>10786334</v>
      </c>
      <c r="I145" s="5">
        <v>3656645</v>
      </c>
      <c r="J145" s="5">
        <v>242292899149</v>
      </c>
      <c r="K145" s="5">
        <v>155992058934</v>
      </c>
      <c r="L145" s="5">
        <v>419153735412</v>
      </c>
      <c r="M145" s="5">
        <v>123403962903</v>
      </c>
      <c r="N145" s="5">
        <v>8676404078</v>
      </c>
      <c r="O145" s="5">
        <v>49139143652</v>
      </c>
      <c r="P145" s="5">
        <v>53183856754</v>
      </c>
      <c r="Q145" s="5">
        <v>-9463298519</v>
      </c>
      <c r="R145" s="5">
        <v>-27256984967</v>
      </c>
      <c r="S145" s="5">
        <v>-23463441295</v>
      </c>
      <c r="T145" s="5">
        <v>-34183229250</v>
      </c>
      <c r="U145" s="5">
        <v>-31031317175</v>
      </c>
      <c r="V145" s="5">
        <v>-7039429482</v>
      </c>
      <c r="W145" s="5">
        <v>31202967</v>
      </c>
    </row>
    <row r="146" spans="2:23" ht="15.5" x14ac:dyDescent="0.35">
      <c r="C146" t="s">
        <v>2046</v>
      </c>
    </row>
    <row r="147" spans="2:23" ht="15.5" x14ac:dyDescent="0.35">
      <c r="C147" t="s">
        <v>2047</v>
      </c>
      <c r="V147" s="5">
        <v>18655314189</v>
      </c>
      <c r="W147" s="5">
        <v>28787270071</v>
      </c>
    </row>
    <row r="148" spans="2:23" ht="15.5" x14ac:dyDescent="0.35">
      <c r="C148" t="s">
        <v>1067</v>
      </c>
      <c r="V148" s="5">
        <v>-18725708936</v>
      </c>
      <c r="W148" s="5">
        <v>-25180712737</v>
      </c>
    </row>
    <row r="149" spans="2:23" ht="15.5" x14ac:dyDescent="0.35">
      <c r="C149" t="s">
        <v>2048</v>
      </c>
      <c r="V149" s="5">
        <v>-3262228004</v>
      </c>
      <c r="W149" s="5">
        <v>-4649565615</v>
      </c>
    </row>
    <row r="150" spans="2:23" ht="15.5" x14ac:dyDescent="0.35">
      <c r="C150" t="s">
        <v>431</v>
      </c>
      <c r="F150" s="5">
        <v>-186732</v>
      </c>
      <c r="G150" s="5">
        <v>28452</v>
      </c>
      <c r="I150" s="5">
        <v>-19238</v>
      </c>
      <c r="J150" s="5">
        <v>-166488540</v>
      </c>
      <c r="K150" s="5">
        <v>-5115055</v>
      </c>
      <c r="L150" s="5">
        <v>-5240817125</v>
      </c>
      <c r="M150" s="5">
        <v>-24065765603</v>
      </c>
      <c r="N150" s="5">
        <v>-10605881805</v>
      </c>
      <c r="O150" s="5">
        <v>-20640409432</v>
      </c>
      <c r="P150" s="5">
        <v>-21830765523</v>
      </c>
      <c r="Q150" s="5">
        <v>-18947064628</v>
      </c>
      <c r="R150" s="5">
        <v>-25642014641</v>
      </c>
      <c r="S150" s="5">
        <v>-16931488155</v>
      </c>
      <c r="T150" s="5">
        <v>-11472382497</v>
      </c>
      <c r="U150" s="5">
        <v>-2099099091</v>
      </c>
    </row>
    <row r="151" spans="2:23" ht="15.5" x14ac:dyDescent="0.35">
      <c r="C151" t="s">
        <v>2049</v>
      </c>
      <c r="F151" s="5">
        <v>-640461</v>
      </c>
      <c r="I151" s="5">
        <v>-640461</v>
      </c>
      <c r="J151" s="5">
        <v>-24544407714</v>
      </c>
    </row>
    <row r="152" spans="2:23" ht="15.5" x14ac:dyDescent="0.35">
      <c r="C152" t="s">
        <v>1072</v>
      </c>
      <c r="D152" s="5">
        <v>-620538</v>
      </c>
      <c r="E152" s="5">
        <v>-293220</v>
      </c>
      <c r="F152" s="5">
        <v>-338019</v>
      </c>
      <c r="G152" s="5">
        <v>-579800</v>
      </c>
      <c r="I152" s="5">
        <v>-1858695</v>
      </c>
      <c r="J152" s="5">
        <v>-22751283252</v>
      </c>
      <c r="K152" s="5">
        <v>-75811152452</v>
      </c>
      <c r="L152" s="5">
        <v>-22718499373</v>
      </c>
      <c r="M152" s="5">
        <v>-6413309295</v>
      </c>
      <c r="T152" s="5">
        <v>-1010850375</v>
      </c>
      <c r="U152" s="5">
        <v>-377513930</v>
      </c>
    </row>
    <row r="153" spans="2:23" ht="15.5" x14ac:dyDescent="0.35">
      <c r="C153" t="s">
        <v>2050</v>
      </c>
    </row>
    <row r="154" spans="2:23" ht="15.5" x14ac:dyDescent="0.35">
      <c r="C154" t="s">
        <v>2051</v>
      </c>
      <c r="D154" s="5">
        <v>6659309</v>
      </c>
      <c r="E154" s="5">
        <v>-409219</v>
      </c>
      <c r="F154" s="5">
        <v>-365295</v>
      </c>
      <c r="G154" s="5">
        <v>16620531</v>
      </c>
      <c r="I154" s="5">
        <v>16255236</v>
      </c>
      <c r="K154" s="5">
        <v>-463744420000</v>
      </c>
      <c r="L154" s="5">
        <v>-396168256430</v>
      </c>
      <c r="M154" s="5">
        <v>-75423082451</v>
      </c>
      <c r="N154" s="5">
        <v>-3118767718</v>
      </c>
      <c r="O154" s="5">
        <v>-32463498185</v>
      </c>
      <c r="P154" s="5">
        <v>-6550122497</v>
      </c>
      <c r="Q154" s="5">
        <v>4111873578</v>
      </c>
      <c r="R154" s="5">
        <v>-55956996648</v>
      </c>
      <c r="S154" s="5">
        <v>20221666104</v>
      </c>
      <c r="T154" s="5">
        <v>93924093144</v>
      </c>
      <c r="U154" s="5">
        <v>104509660064</v>
      </c>
      <c r="V154" s="5">
        <v>260221101410</v>
      </c>
      <c r="W154" s="5">
        <v>-28</v>
      </c>
    </row>
    <row r="155" spans="2:23" ht="15.5" x14ac:dyDescent="0.35">
      <c r="C155" t="s">
        <v>2052</v>
      </c>
    </row>
    <row r="156" spans="2:23" ht="15.5" x14ac:dyDescent="0.35">
      <c r="C156" t="s">
        <v>2053</v>
      </c>
      <c r="D156" s="5">
        <v>-880</v>
      </c>
      <c r="E156" s="5">
        <v>812530</v>
      </c>
      <c r="F156" s="5">
        <v>573561</v>
      </c>
      <c r="I156" s="5">
        <v>573561</v>
      </c>
      <c r="V156" s="5">
        <v>927833853</v>
      </c>
      <c r="W156" s="5">
        <v>1078187260</v>
      </c>
    </row>
    <row r="157" spans="2:23" ht="15.5" x14ac:dyDescent="0.35">
      <c r="C157" t="s">
        <v>2054</v>
      </c>
      <c r="W157" s="5">
        <v>-1299660121</v>
      </c>
    </row>
    <row r="158" spans="2:23" ht="15.5" x14ac:dyDescent="0.35">
      <c r="C158" t="s">
        <v>178</v>
      </c>
      <c r="D158" s="5">
        <v>6659309</v>
      </c>
      <c r="E158" s="5">
        <v>-409219</v>
      </c>
      <c r="F158" s="5">
        <v>-365295</v>
      </c>
      <c r="G158" s="5">
        <v>16620531</v>
      </c>
      <c r="I158" s="5">
        <v>16255236</v>
      </c>
      <c r="K158" s="5">
        <v>-463744420000</v>
      </c>
      <c r="L158" s="5">
        <v>-396168256430</v>
      </c>
      <c r="M158" s="5">
        <v>-75423082451</v>
      </c>
      <c r="N158" s="5">
        <v>-3118767718</v>
      </c>
      <c r="O158" s="5">
        <v>-32463498185</v>
      </c>
      <c r="P158" s="5">
        <v>-6550122497</v>
      </c>
      <c r="Q158" s="5">
        <v>4111873578</v>
      </c>
      <c r="R158" s="5">
        <v>-55956996648</v>
      </c>
      <c r="S158" s="5">
        <v>20221666104</v>
      </c>
      <c r="T158" s="5">
        <v>93924093144</v>
      </c>
      <c r="U158" s="5">
        <v>104509660064</v>
      </c>
      <c r="V158" s="5">
        <v>260221101410</v>
      </c>
      <c r="W158" s="5">
        <v>-1299660149</v>
      </c>
    </row>
    <row r="159" spans="2:23" ht="15.5" x14ac:dyDescent="0.35">
      <c r="C159" t="s">
        <v>179</v>
      </c>
      <c r="D159" s="5">
        <v>-11729580</v>
      </c>
      <c r="E159" s="5">
        <v>-6725736</v>
      </c>
      <c r="F159" s="5">
        <v>-2661702</v>
      </c>
      <c r="G159" s="5">
        <v>-20687285</v>
      </c>
      <c r="I159" s="5">
        <v>-25355571</v>
      </c>
      <c r="J159" s="5">
        <v>-143457796785</v>
      </c>
      <c r="K159" s="5">
        <v>267561409966</v>
      </c>
      <c r="L159" s="5">
        <v>-129421692860</v>
      </c>
      <c r="M159" s="5">
        <v>75882102767</v>
      </c>
      <c r="N159" s="5">
        <v>-16624741062</v>
      </c>
      <c r="O159" s="5">
        <v>13850905605</v>
      </c>
      <c r="P159" s="5">
        <v>-18158033003</v>
      </c>
      <c r="Q159" s="5">
        <v>7077150426</v>
      </c>
      <c r="R159" s="5">
        <v>-7345716709</v>
      </c>
      <c r="S159" s="5">
        <v>-23156230950</v>
      </c>
      <c r="T159" s="5">
        <v>-104412961559</v>
      </c>
      <c r="U159" s="5">
        <v>-80585308923</v>
      </c>
      <c r="V159" s="5">
        <v>-103461246036</v>
      </c>
      <c r="W159" s="5">
        <v>-730083054</v>
      </c>
    </row>
    <row r="160" spans="2:23" ht="15.5" x14ac:dyDescent="0.35">
      <c r="C160" t="s">
        <v>2055</v>
      </c>
      <c r="D160" s="5">
        <v>32991</v>
      </c>
      <c r="E160" s="5">
        <v>32201</v>
      </c>
      <c r="J160" s="5">
        <v>2729261374</v>
      </c>
      <c r="K160" s="5">
        <v>1334677105</v>
      </c>
      <c r="L160" s="5">
        <v>1647337497</v>
      </c>
      <c r="M160" s="5">
        <v>1788383193</v>
      </c>
      <c r="N160" s="5">
        <v>2481622264</v>
      </c>
      <c r="O160" s="5">
        <v>2649476965</v>
      </c>
      <c r="P160" s="5">
        <v>1203883965</v>
      </c>
      <c r="Q160" s="5">
        <v>553176535</v>
      </c>
      <c r="R160" s="5">
        <v>639049667</v>
      </c>
      <c r="S160" s="5">
        <v>4503884819</v>
      </c>
      <c r="T160" s="5">
        <v>5525841521</v>
      </c>
      <c r="U160" s="5">
        <v>4489495411</v>
      </c>
      <c r="V160" s="5">
        <v>2665823895</v>
      </c>
      <c r="W160" s="5">
        <v>155157306</v>
      </c>
    </row>
    <row r="161" spans="3:23" ht="15.5" x14ac:dyDescent="0.35">
      <c r="C161" t="s">
        <v>2056</v>
      </c>
      <c r="F161" s="5">
        <v>2</v>
      </c>
      <c r="G161" s="5">
        <v>2123283</v>
      </c>
      <c r="I161" s="5">
        <v>2123285</v>
      </c>
      <c r="J161" s="5">
        <v>25551093120</v>
      </c>
      <c r="K161" s="5">
        <v>268419872557</v>
      </c>
      <c r="L161" s="5">
        <v>195169841181</v>
      </c>
      <c r="M161" s="5">
        <v>109898279434</v>
      </c>
      <c r="N161" s="5">
        <v>10030930918</v>
      </c>
      <c r="O161" s="5">
        <v>73483199716</v>
      </c>
      <c r="P161" s="5">
        <v>34520480140</v>
      </c>
      <c r="Q161" s="5">
        <v>9940133476</v>
      </c>
      <c r="T161" s="5">
        <v>6615657525</v>
      </c>
      <c r="U161" s="5">
        <v>5353925309</v>
      </c>
      <c r="V161" s="5">
        <v>2813164171</v>
      </c>
    </row>
    <row r="162" spans="3:23" ht="15.5" x14ac:dyDescent="0.35">
      <c r="C162" t="s">
        <v>2057</v>
      </c>
      <c r="F162" s="5">
        <v>680768</v>
      </c>
      <c r="G162" s="5">
        <v>-17443561</v>
      </c>
      <c r="I162" s="5">
        <v>-16762793</v>
      </c>
      <c r="O162" s="5">
        <v>-500000000</v>
      </c>
      <c r="P162" s="5">
        <v>-14500000000</v>
      </c>
      <c r="T162" s="5">
        <v>-1200000000</v>
      </c>
      <c r="V162" s="5">
        <v>-85303326006</v>
      </c>
    </row>
    <row r="163" spans="3:23" ht="15.5" x14ac:dyDescent="0.35">
      <c r="C163" t="s">
        <v>2058</v>
      </c>
      <c r="D163" s="5">
        <v>1635801</v>
      </c>
      <c r="E163" s="5">
        <v>-3744150</v>
      </c>
      <c r="P163" s="5">
        <v>-370055556</v>
      </c>
      <c r="Q163" s="5">
        <v>1526823000</v>
      </c>
      <c r="R163" s="5">
        <v>730352182</v>
      </c>
      <c r="S163" s="5">
        <v>6484162210</v>
      </c>
      <c r="T163" s="5">
        <v>-11040938520</v>
      </c>
      <c r="U163" s="5">
        <v>-2130985816</v>
      </c>
      <c r="V163" s="5">
        <v>-1633082000</v>
      </c>
    </row>
    <row r="164" spans="3:23" ht="15.5" x14ac:dyDescent="0.35">
      <c r="C164" t="s">
        <v>185</v>
      </c>
      <c r="V164" s="5">
        <v>-595100805</v>
      </c>
      <c r="W164" s="5">
        <v>-980590360</v>
      </c>
    </row>
    <row r="165" spans="3:23" ht="15.5" x14ac:dyDescent="0.35">
      <c r="C165" t="s">
        <v>2059</v>
      </c>
      <c r="F165" s="5">
        <v>450651</v>
      </c>
      <c r="G165" s="5">
        <v>-239893</v>
      </c>
      <c r="J165" s="5">
        <v>-2144785406</v>
      </c>
      <c r="K165" s="5">
        <v>-1882245299</v>
      </c>
      <c r="L165" s="5">
        <v>-1368279979</v>
      </c>
      <c r="M165" s="5">
        <v>-1064567543</v>
      </c>
      <c r="N165" s="5">
        <v>-998647628</v>
      </c>
      <c r="O165" s="5">
        <v>-539562592</v>
      </c>
    </row>
    <row r="166" spans="3:23" ht="15.5" x14ac:dyDescent="0.35">
      <c r="C166" t="s">
        <v>2060</v>
      </c>
      <c r="D166" s="5">
        <v>1034279</v>
      </c>
      <c r="E166" s="5">
        <v>-1034279</v>
      </c>
      <c r="F166" s="5">
        <v>-675344</v>
      </c>
      <c r="G166" s="5">
        <v>-1025466</v>
      </c>
      <c r="I166" s="5">
        <v>-1700810</v>
      </c>
      <c r="J166" s="5">
        <v>-10473540000</v>
      </c>
      <c r="K166" s="5">
        <v>-3122140000</v>
      </c>
      <c r="L166" s="5">
        <v>-5078989757</v>
      </c>
      <c r="M166" s="5">
        <v>-6985393746</v>
      </c>
      <c r="N166" s="5">
        <v>-1983696795</v>
      </c>
      <c r="O166" s="5">
        <v>-9857884015</v>
      </c>
      <c r="P166" s="5">
        <v>-36781575009</v>
      </c>
      <c r="Q166" s="5">
        <v>-206175261</v>
      </c>
      <c r="R166" s="5">
        <v>-6613868953</v>
      </c>
      <c r="S166" s="5">
        <v>-23120460608</v>
      </c>
      <c r="T166" s="5">
        <v>-85822734563</v>
      </c>
      <c r="U166" s="5">
        <v>-48048712003</v>
      </c>
      <c r="V166" s="5">
        <v>-25095740285</v>
      </c>
    </row>
    <row r="167" spans="3:23" ht="15.5" x14ac:dyDescent="0.35">
      <c r="C167" t="s">
        <v>2061</v>
      </c>
      <c r="D167" s="5">
        <v>-8691553</v>
      </c>
      <c r="E167" s="5">
        <v>-1877526</v>
      </c>
      <c r="F167" s="5">
        <v>-1381220</v>
      </c>
      <c r="G167" s="5">
        <v>-4844656</v>
      </c>
      <c r="I167" s="5">
        <v>-6625244</v>
      </c>
      <c r="J167" s="5">
        <v>-154328469867</v>
      </c>
      <c r="K167" s="5">
        <v>-131270810660</v>
      </c>
      <c r="L167" s="5">
        <v>-125804214797</v>
      </c>
    </row>
    <row r="168" spans="3:23" ht="15.5" x14ac:dyDescent="0.35">
      <c r="C168" t="s">
        <v>2062</v>
      </c>
      <c r="S168" s="5">
        <v>39000000</v>
      </c>
    </row>
    <row r="169" spans="3:23" ht="15.5" x14ac:dyDescent="0.35">
      <c r="C169" t="s">
        <v>2063</v>
      </c>
    </row>
    <row r="170" spans="3:23" ht="15.5" x14ac:dyDescent="0.35">
      <c r="C170" t="s">
        <v>2064</v>
      </c>
      <c r="F170" s="5">
        <v>-330754</v>
      </c>
      <c r="I170" s="5">
        <v>-330754</v>
      </c>
      <c r="O170" s="5">
        <v>715178600</v>
      </c>
      <c r="P170" s="5">
        <v>145000000</v>
      </c>
      <c r="Q170" s="5">
        <v>3770000000</v>
      </c>
      <c r="V170" s="5">
        <v>-15000000</v>
      </c>
    </row>
    <row r="171" spans="3:23" ht="15.5" x14ac:dyDescent="0.35">
      <c r="C171" t="s">
        <v>2065</v>
      </c>
      <c r="J171" s="5">
        <v>4000000000</v>
      </c>
      <c r="K171" s="5">
        <v>140710000000</v>
      </c>
      <c r="L171" s="5">
        <v>-199100000000</v>
      </c>
      <c r="M171" s="5">
        <v>-9700000000</v>
      </c>
      <c r="N171" s="5">
        <v>-15100000000</v>
      </c>
      <c r="O171" s="5">
        <v>-35121428571</v>
      </c>
      <c r="P171" s="5">
        <v>277712857</v>
      </c>
      <c r="Q171" s="5">
        <v>-638580204</v>
      </c>
      <c r="R171" s="5">
        <v>-383921729</v>
      </c>
      <c r="S171" s="5">
        <v>-10141385714</v>
      </c>
    </row>
    <row r="172" spans="3:23" ht="15.5" x14ac:dyDescent="0.35">
      <c r="C172" t="s">
        <v>2066</v>
      </c>
    </row>
    <row r="173" spans="3:23" ht="15.5" x14ac:dyDescent="0.35">
      <c r="C173" t="s">
        <v>2067</v>
      </c>
      <c r="J173" s="5">
        <v>-7351067459</v>
      </c>
      <c r="K173" s="5">
        <v>-1302008998</v>
      </c>
      <c r="M173" s="5">
        <v>-19779488036</v>
      </c>
      <c r="N173" s="5">
        <v>-10676447521</v>
      </c>
      <c r="O173" s="5">
        <v>-14313755772</v>
      </c>
    </row>
    <row r="174" spans="3:23" ht="15.5" x14ac:dyDescent="0.35">
      <c r="C174" t="s">
        <v>2068</v>
      </c>
    </row>
    <row r="175" spans="3:23" ht="15.5" x14ac:dyDescent="0.35">
      <c r="C175" t="s">
        <v>2069</v>
      </c>
    </row>
    <row r="176" spans="3:23" ht="15.5" x14ac:dyDescent="0.35">
      <c r="C176" t="s">
        <v>2070</v>
      </c>
      <c r="D176" s="5">
        <v>-5578305</v>
      </c>
      <c r="G176" s="5">
        <v>963790</v>
      </c>
    </row>
    <row r="177" spans="3:23" ht="15.5" x14ac:dyDescent="0.35">
      <c r="C177" t="s">
        <v>2071</v>
      </c>
      <c r="K177" s="5">
        <v>-2537500000</v>
      </c>
    </row>
    <row r="178" spans="3:23" ht="15.5" x14ac:dyDescent="0.35">
      <c r="C178" t="s">
        <v>2072</v>
      </c>
      <c r="F178" s="5">
        <v>-642567</v>
      </c>
      <c r="G178" s="5">
        <v>243042</v>
      </c>
      <c r="I178" s="5">
        <v>-382926</v>
      </c>
    </row>
    <row r="179" spans="3:23" ht="15.5" x14ac:dyDescent="0.35">
      <c r="C179" t="s">
        <v>2073</v>
      </c>
    </row>
    <row r="180" spans="3:23" ht="15.5" x14ac:dyDescent="0.35">
      <c r="C180" t="s">
        <v>1762</v>
      </c>
      <c r="F180" s="5">
        <v>288575</v>
      </c>
      <c r="G180" s="5">
        <v>-184720</v>
      </c>
      <c r="I180" s="5">
        <v>288575</v>
      </c>
    </row>
    <row r="181" spans="3:23" ht="15.5" x14ac:dyDescent="0.35">
      <c r="C181" t="s">
        <v>116</v>
      </c>
    </row>
    <row r="182" spans="3:23" ht="15.5" x14ac:dyDescent="0.35">
      <c r="C182" t="s">
        <v>2074</v>
      </c>
      <c r="J182" s="5">
        <v>434393328</v>
      </c>
      <c r="V182" s="5">
        <v>3959051500</v>
      </c>
    </row>
    <row r="183" spans="3:23" ht="15.5" x14ac:dyDescent="0.35">
      <c r="C183" t="s">
        <v>2075</v>
      </c>
      <c r="F183" s="5">
        <v>-787732</v>
      </c>
      <c r="I183" s="5">
        <v>-787732</v>
      </c>
      <c r="V183" s="5">
        <v>-3400000</v>
      </c>
      <c r="W183" s="5">
        <v>95350000</v>
      </c>
    </row>
    <row r="184" spans="3:23" ht="15.5" x14ac:dyDescent="0.35">
      <c r="C184" t="s">
        <v>2076</v>
      </c>
    </row>
    <row r="185" spans="3:23" ht="15.5" x14ac:dyDescent="0.35">
      <c r="C185" t="s">
        <v>596</v>
      </c>
      <c r="F185" s="5">
        <v>190773</v>
      </c>
      <c r="I185" s="5">
        <v>190773</v>
      </c>
    </row>
    <row r="186" spans="3:23" ht="15.5" x14ac:dyDescent="0.35">
      <c r="C186" t="s">
        <v>186</v>
      </c>
      <c r="D186" s="5">
        <v>6659309</v>
      </c>
      <c r="E186" s="5">
        <v>-409219</v>
      </c>
      <c r="F186" s="5">
        <v>-365295</v>
      </c>
      <c r="G186" s="5">
        <v>16620531</v>
      </c>
      <c r="I186" s="5">
        <v>16255236</v>
      </c>
      <c r="K186" s="5">
        <v>-463744420000</v>
      </c>
      <c r="L186" s="5">
        <v>-396168256430</v>
      </c>
      <c r="M186" s="5">
        <v>-75423082451</v>
      </c>
      <c r="N186" s="5">
        <v>-3118767718</v>
      </c>
      <c r="O186" s="5">
        <v>-32463498185</v>
      </c>
      <c r="P186" s="5">
        <v>-6550122497</v>
      </c>
      <c r="Q186" s="5">
        <v>4111873578</v>
      </c>
      <c r="R186" s="5">
        <v>-55956996648</v>
      </c>
      <c r="S186" s="5">
        <v>20221666104</v>
      </c>
      <c r="T186" s="5">
        <v>93924093144</v>
      </c>
      <c r="U186" s="5">
        <v>104509660064</v>
      </c>
      <c r="V186" s="5">
        <v>260221101410</v>
      </c>
      <c r="W186" s="5">
        <v>-1299660149</v>
      </c>
    </row>
    <row r="187" spans="3:23" ht="15.5" x14ac:dyDescent="0.35">
      <c r="C187" t="s">
        <v>2077</v>
      </c>
      <c r="F187" s="5">
        <v>13063776</v>
      </c>
      <c r="I187" s="5">
        <v>13063776</v>
      </c>
      <c r="V187" s="5">
        <v>410000000000</v>
      </c>
    </row>
    <row r="188" spans="3:23" ht="15.5" x14ac:dyDescent="0.35">
      <c r="C188" t="s">
        <v>482</v>
      </c>
    </row>
    <row r="189" spans="3:23" ht="15.5" x14ac:dyDescent="0.35">
      <c r="C189" t="s">
        <v>480</v>
      </c>
      <c r="L189" s="5">
        <v>-134857150504</v>
      </c>
      <c r="M189" s="5">
        <v>-19948514862</v>
      </c>
    </row>
    <row r="190" spans="3:23" ht="15.5" x14ac:dyDescent="0.35">
      <c r="C190" t="s">
        <v>479</v>
      </c>
      <c r="L190" s="5">
        <v>-23801232403</v>
      </c>
      <c r="M190" s="5">
        <v>-43425336366</v>
      </c>
    </row>
    <row r="191" spans="3:23" ht="15.5" x14ac:dyDescent="0.35">
      <c r="C191" t="s">
        <v>2078</v>
      </c>
      <c r="D191" s="5">
        <v>11200000</v>
      </c>
    </row>
    <row r="192" spans="3:23" ht="15.5" x14ac:dyDescent="0.35">
      <c r="C192" t="s">
        <v>2079</v>
      </c>
      <c r="V192" s="5">
        <v>-5676311911</v>
      </c>
    </row>
    <row r="193" spans="3:23" ht="15.5" x14ac:dyDescent="0.35">
      <c r="C193" t="s">
        <v>2080</v>
      </c>
      <c r="W193" s="5">
        <v>136000000000</v>
      </c>
    </row>
    <row r="194" spans="3:23" ht="15.5" x14ac:dyDescent="0.35">
      <c r="C194" t="s">
        <v>2081</v>
      </c>
      <c r="K194" s="5">
        <v>-1502500000</v>
      </c>
      <c r="L194" s="5">
        <v>-140750000</v>
      </c>
      <c r="M194" s="5">
        <v>-125000000</v>
      </c>
      <c r="O194" s="5">
        <v>-220000000</v>
      </c>
      <c r="P194" s="5">
        <v>-1919110000</v>
      </c>
      <c r="T194" s="5">
        <v>-1338501218</v>
      </c>
      <c r="U194" s="5">
        <v>-1123489704</v>
      </c>
      <c r="V194" s="5">
        <v>-2718634770</v>
      </c>
    </row>
    <row r="195" spans="3:23" ht="15.5" x14ac:dyDescent="0.35">
      <c r="C195" t="s">
        <v>2082</v>
      </c>
      <c r="M195" s="5">
        <v>510370722</v>
      </c>
      <c r="N195" s="5">
        <v>31997104657</v>
      </c>
      <c r="O195" s="5">
        <v>110136455701</v>
      </c>
      <c r="P195" s="5">
        <v>84329247826</v>
      </c>
      <c r="Q195" s="5">
        <v>55942985038</v>
      </c>
      <c r="R195" s="5">
        <v>1325825110</v>
      </c>
      <c r="S195" s="5">
        <v>78868485877</v>
      </c>
      <c r="T195" s="5">
        <v>106788723820</v>
      </c>
      <c r="U195" s="5">
        <v>111054341380</v>
      </c>
    </row>
    <row r="196" spans="3:23" ht="15.5" x14ac:dyDescent="0.35">
      <c r="C196" t="s">
        <v>2083</v>
      </c>
      <c r="O196" s="5">
        <v>10007975000</v>
      </c>
    </row>
    <row r="197" spans="3:23" ht="15.5" x14ac:dyDescent="0.35">
      <c r="C197" t="s">
        <v>1190</v>
      </c>
      <c r="F197" s="5">
        <v>-6545</v>
      </c>
      <c r="I197" s="5">
        <v>-6545</v>
      </c>
      <c r="K197" s="5">
        <v>-462241920000</v>
      </c>
      <c r="L197" s="5">
        <v>-235750136934</v>
      </c>
    </row>
    <row r="198" spans="3:23" ht="15.5" x14ac:dyDescent="0.35">
      <c r="C198" t="s">
        <v>1751</v>
      </c>
      <c r="N198" s="5">
        <v>-30025740515</v>
      </c>
      <c r="O198" s="5">
        <v>-135194184988</v>
      </c>
      <c r="P198" s="5">
        <v>-79205204146</v>
      </c>
      <c r="Q198" s="5">
        <v>-45505874999</v>
      </c>
      <c r="R198" s="5">
        <v>-60412781816</v>
      </c>
      <c r="S198" s="5">
        <v>-59246601714</v>
      </c>
      <c r="T198" s="5">
        <v>-10076371788</v>
      </c>
    </row>
    <row r="199" spans="3:23" ht="15.5" x14ac:dyDescent="0.35">
      <c r="C199" t="s">
        <v>2084</v>
      </c>
      <c r="L199" s="5">
        <v>-158658382907</v>
      </c>
      <c r="M199" s="5">
        <v>-63373851228</v>
      </c>
      <c r="N199" s="5">
        <v>-30025740515</v>
      </c>
      <c r="O199" s="5">
        <v>-135194184988</v>
      </c>
      <c r="P199" s="5">
        <v>-79205204146</v>
      </c>
      <c r="Q199" s="5">
        <v>-45505874999</v>
      </c>
      <c r="R199" s="5">
        <v>-60412781816</v>
      </c>
      <c r="S199" s="5">
        <v>-59246601714</v>
      </c>
      <c r="T199" s="5">
        <v>-10076371788</v>
      </c>
    </row>
    <row r="200" spans="3:23" ht="15.5" x14ac:dyDescent="0.35">
      <c r="C200" t="s">
        <v>2085</v>
      </c>
      <c r="T200" s="5">
        <v>597533794</v>
      </c>
      <c r="U200" s="5">
        <v>7645330000</v>
      </c>
      <c r="V200" s="5">
        <v>10763095000</v>
      </c>
    </row>
    <row r="201" spans="3:23" ht="15.5" x14ac:dyDescent="0.35">
      <c r="C201" t="s">
        <v>1795</v>
      </c>
      <c r="F201" s="5">
        <v>-13063776</v>
      </c>
      <c r="G201" s="5">
        <v>13063776</v>
      </c>
    </row>
    <row r="202" spans="3:23" ht="15.5" x14ac:dyDescent="0.35">
      <c r="C202" t="s">
        <v>2086</v>
      </c>
      <c r="G202" s="5">
        <v>3556755</v>
      </c>
      <c r="I202" s="5">
        <v>3556755</v>
      </c>
    </row>
    <row r="203" spans="3:23" ht="15.5" x14ac:dyDescent="0.35">
      <c r="C203" t="s">
        <v>2087</v>
      </c>
      <c r="D203" s="5">
        <v>-4404495</v>
      </c>
    </row>
    <row r="204" spans="3:23" ht="15.5" x14ac:dyDescent="0.35">
      <c r="C204" t="s">
        <v>2088</v>
      </c>
      <c r="D204" s="5">
        <v>-545415</v>
      </c>
    </row>
    <row r="205" spans="3:23" ht="15.5" x14ac:dyDescent="0.35">
      <c r="C205" t="s">
        <v>2089</v>
      </c>
      <c r="V205" s="5">
        <v>-521449300</v>
      </c>
    </row>
    <row r="206" spans="3:23" ht="15.5" x14ac:dyDescent="0.35">
      <c r="C206" t="s">
        <v>2090</v>
      </c>
      <c r="R206" s="5">
        <v>-7280968</v>
      </c>
      <c r="S206" s="5">
        <v>-282804470</v>
      </c>
      <c r="T206" s="5">
        <v>-397492866</v>
      </c>
      <c r="U206" s="5">
        <v>-420322050</v>
      </c>
      <c r="V206" s="5">
        <v>-342436546</v>
      </c>
    </row>
    <row r="207" spans="3:23" ht="15.5" x14ac:dyDescent="0.35">
      <c r="C207" t="s">
        <v>2091</v>
      </c>
      <c r="V207" s="5">
        <v>-154707450</v>
      </c>
    </row>
    <row r="208" spans="3:23" ht="15.5" x14ac:dyDescent="0.35">
      <c r="C208" t="s">
        <v>2092</v>
      </c>
      <c r="W208" s="5">
        <v>800000000</v>
      </c>
    </row>
    <row r="209" spans="2:23" ht="15.5" x14ac:dyDescent="0.35">
      <c r="C209" t="s">
        <v>2093</v>
      </c>
      <c r="L209" s="5">
        <v>-1618986589</v>
      </c>
      <c r="M209" s="5">
        <v>-12525013049</v>
      </c>
      <c r="N209" s="5">
        <v>-5158240435</v>
      </c>
      <c r="O209" s="5">
        <v>-17095263688</v>
      </c>
      <c r="P209" s="5">
        <v>-10059024121</v>
      </c>
      <c r="Q209" s="5">
        <v>-3206663273</v>
      </c>
    </row>
    <row r="210" spans="2:23" ht="15.5" x14ac:dyDescent="0.35">
      <c r="C210" t="s">
        <v>2094</v>
      </c>
      <c r="W210" s="5">
        <v>-2099660121</v>
      </c>
    </row>
    <row r="211" spans="2:23" ht="15.5" x14ac:dyDescent="0.35">
      <c r="C211" t="s">
        <v>2095</v>
      </c>
      <c r="F211" s="5">
        <v>-358750</v>
      </c>
      <c r="I211" s="5">
        <v>-358750</v>
      </c>
      <c r="T211" s="5">
        <v>-103580964</v>
      </c>
    </row>
    <row r="212" spans="2:23" ht="15.5" x14ac:dyDescent="0.35">
      <c r="C212" t="s">
        <v>2096</v>
      </c>
    </row>
    <row r="213" spans="2:23" ht="15.5" x14ac:dyDescent="0.35">
      <c r="C213" t="s">
        <v>1807</v>
      </c>
      <c r="M213" s="5">
        <v>90411104</v>
      </c>
      <c r="N213" s="5">
        <v>68108575</v>
      </c>
      <c r="O213" s="5">
        <v>-98480210</v>
      </c>
      <c r="P213" s="5">
        <v>446059978</v>
      </c>
      <c r="Q213" s="5">
        <v>237026812</v>
      </c>
      <c r="R213" s="5">
        <v>-162801427</v>
      </c>
      <c r="S213" s="5">
        <v>-146077546</v>
      </c>
      <c r="T213" s="5">
        <v>-515275637</v>
      </c>
    </row>
    <row r="214" spans="2:23" ht="15.5" x14ac:dyDescent="0.35">
      <c r="C214" t="s">
        <v>2097</v>
      </c>
      <c r="P214" s="5">
        <v>-142092034</v>
      </c>
      <c r="U214" s="5">
        <v>-5000000000</v>
      </c>
    </row>
    <row r="215" spans="2:23" ht="15.5" x14ac:dyDescent="0.35">
      <c r="C215" t="s">
        <v>2098</v>
      </c>
    </row>
    <row r="216" spans="2:23" ht="15.5" x14ac:dyDescent="0.35">
      <c r="C216" t="s">
        <v>2099</v>
      </c>
    </row>
    <row r="217" spans="2:23" ht="15.5" x14ac:dyDescent="0.35">
      <c r="C217" t="s">
        <v>2100</v>
      </c>
    </row>
    <row r="218" spans="2:23" ht="15.5" x14ac:dyDescent="0.35">
      <c r="C218" t="s">
        <v>195</v>
      </c>
      <c r="D218" s="5">
        <v>-9767532</v>
      </c>
      <c r="E218" s="5">
        <v>5717290</v>
      </c>
      <c r="F218" s="5">
        <v>-6113447</v>
      </c>
      <c r="G218" s="5">
        <v>-6344196</v>
      </c>
      <c r="I218" s="5">
        <v>-5443690</v>
      </c>
      <c r="J218" s="5">
        <v>98835102364</v>
      </c>
      <c r="K218" s="5">
        <v>-40190951100</v>
      </c>
      <c r="L218" s="5">
        <v>-106436213878</v>
      </c>
      <c r="M218" s="5">
        <v>123862983219</v>
      </c>
      <c r="N218" s="5">
        <v>-11067104702</v>
      </c>
      <c r="O218" s="5">
        <v>30526551072</v>
      </c>
      <c r="P218" s="5">
        <v>28475701254</v>
      </c>
      <c r="Q218" s="5">
        <v>1725725485</v>
      </c>
      <c r="R218" s="5">
        <v>-90559698324</v>
      </c>
      <c r="S218" s="5">
        <v>-26398006141</v>
      </c>
      <c r="T218" s="5">
        <v>-44672097665</v>
      </c>
      <c r="U218" s="5">
        <v>-7106966034</v>
      </c>
      <c r="V218" s="5">
        <v>149720425892</v>
      </c>
      <c r="W218" s="5">
        <v>-1998540236</v>
      </c>
    </row>
    <row r="219" spans="2:23" ht="15.5" x14ac:dyDescent="0.35">
      <c r="C219" t="s">
        <v>196</v>
      </c>
      <c r="E219" s="5">
        <v>4245525</v>
      </c>
      <c r="I219" s="5">
        <v>8959328</v>
      </c>
      <c r="J219" s="5">
        <v>43886757237</v>
      </c>
      <c r="K219" s="5">
        <v>82682187925</v>
      </c>
      <c r="L219" s="5">
        <v>188362676843</v>
      </c>
      <c r="M219" s="5">
        <v>65084702903</v>
      </c>
      <c r="N219" s="5">
        <v>76062221817</v>
      </c>
      <c r="O219" s="5">
        <v>45625197134</v>
      </c>
      <c r="P219" s="5">
        <v>17429658292</v>
      </c>
      <c r="Q219" s="5">
        <v>15681962762</v>
      </c>
      <c r="R219" s="5">
        <v>107965535421</v>
      </c>
      <c r="S219" s="5">
        <v>126496469854</v>
      </c>
      <c r="T219" s="5">
        <v>167525579616</v>
      </c>
      <c r="U219" s="5">
        <v>156006157426</v>
      </c>
      <c r="V219" s="5">
        <v>5275981975</v>
      </c>
      <c r="W219" s="5">
        <v>6520517824</v>
      </c>
    </row>
    <row r="220" spans="2:23" ht="15.5" x14ac:dyDescent="0.35">
      <c r="C220" t="s">
        <v>383</v>
      </c>
      <c r="D220" s="5">
        <v>1726719</v>
      </c>
      <c r="E220" s="5">
        <v>299148</v>
      </c>
      <c r="F220" s="5">
        <v>-768479</v>
      </c>
      <c r="G220" s="5">
        <v>725046</v>
      </c>
      <c r="I220" s="5">
        <v>520256</v>
      </c>
      <c r="J220" s="5">
        <v>2078794396</v>
      </c>
      <c r="K220" s="5">
        <v>1395520412</v>
      </c>
      <c r="L220" s="5">
        <v>755724960</v>
      </c>
      <c r="M220" s="5">
        <v>-585009279</v>
      </c>
      <c r="N220" s="5">
        <v>89585788</v>
      </c>
      <c r="O220" s="5">
        <v>-89526389</v>
      </c>
      <c r="P220" s="5">
        <v>-280162412</v>
      </c>
      <c r="Q220" s="5">
        <v>21970045</v>
      </c>
      <c r="R220" s="5">
        <v>-1723874335</v>
      </c>
      <c r="S220" s="5">
        <v>7867071708</v>
      </c>
      <c r="T220" s="5">
        <v>3642987903</v>
      </c>
      <c r="U220" s="5">
        <v>18626388224</v>
      </c>
      <c r="V220" s="5">
        <v>1009749559</v>
      </c>
      <c r="W220" s="5">
        <v>21714542</v>
      </c>
    </row>
    <row r="221" spans="2:23" ht="15.5" x14ac:dyDescent="0.35">
      <c r="C221" t="s">
        <v>2101</v>
      </c>
      <c r="F221" s="5">
        <v>209631</v>
      </c>
      <c r="I221" s="5">
        <v>209631</v>
      </c>
      <c r="W221" s="5">
        <v>732289845</v>
      </c>
    </row>
    <row r="222" spans="2:23" ht="15.5" x14ac:dyDescent="0.35">
      <c r="C222" t="s">
        <v>197</v>
      </c>
      <c r="D222" s="5">
        <v>-8040813</v>
      </c>
      <c r="E222" s="5">
        <v>10261963</v>
      </c>
      <c r="F222" s="5">
        <v>-6672295</v>
      </c>
      <c r="G222" s="5">
        <v>-5619150</v>
      </c>
      <c r="I222" s="5">
        <v>4245525</v>
      </c>
      <c r="J222" s="5">
        <v>144800653997</v>
      </c>
      <c r="K222" s="5">
        <v>43886757237</v>
      </c>
      <c r="L222" s="5">
        <v>82682187925</v>
      </c>
      <c r="M222" s="5">
        <v>188362676843</v>
      </c>
      <c r="N222" s="5">
        <v>65084702903</v>
      </c>
      <c r="O222" s="5">
        <v>76062221817</v>
      </c>
      <c r="P222" s="5">
        <v>45625197134</v>
      </c>
      <c r="Q222" s="5">
        <v>17429658292</v>
      </c>
      <c r="R222" s="5">
        <v>15681962762</v>
      </c>
      <c r="S222" s="5">
        <v>107965535421</v>
      </c>
      <c r="T222" s="5">
        <v>126496469854</v>
      </c>
      <c r="U222" s="5">
        <v>167525579616</v>
      </c>
      <c r="V222" s="5">
        <v>156006157426</v>
      </c>
      <c r="W222" s="5">
        <v>5275981975</v>
      </c>
    </row>
    <row r="224" spans="2:23" ht="15.5" x14ac:dyDescent="0.35">
      <c r="B224" t="s">
        <v>198</v>
      </c>
      <c r="C224" t="s">
        <v>12</v>
      </c>
      <c r="D224" s="5">
        <v>3420000000</v>
      </c>
      <c r="E224" s="5">
        <v>3420000000</v>
      </c>
      <c r="F224" s="5">
        <v>3420000000</v>
      </c>
      <c r="G224" s="5">
        <v>3420000000</v>
      </c>
      <c r="I224" s="5">
        <v>3420000000</v>
      </c>
      <c r="J224" s="5">
        <v>3150000000</v>
      </c>
      <c r="K224" s="5">
        <v>3150000000</v>
      </c>
      <c r="L224" s="5">
        <v>3150000000</v>
      </c>
      <c r="M224" s="5">
        <v>3150000000</v>
      </c>
      <c r="N224" s="5">
        <v>3150000000</v>
      </c>
      <c r="O224" s="5">
        <v>3150000000</v>
      </c>
      <c r="P224" s="5">
        <v>3150000000</v>
      </c>
      <c r="Q224" s="5">
        <v>3150000000</v>
      </c>
      <c r="R224" s="5">
        <v>3150000000</v>
      </c>
      <c r="S224" s="5">
        <v>3150000000</v>
      </c>
      <c r="T224" s="5">
        <v>900000000</v>
      </c>
      <c r="U224" s="5">
        <v>900000000</v>
      </c>
      <c r="V224" s="5">
        <v>900000000</v>
      </c>
      <c r="W224" s="5">
        <v>80000000</v>
      </c>
    </row>
    <row r="225" spans="3:7" ht="15.5" x14ac:dyDescent="0.35">
      <c r="C225" t="s">
        <v>199</v>
      </c>
      <c r="D225" s="6">
        <v>15.89</v>
      </c>
      <c r="E225" s="6">
        <v>3.51</v>
      </c>
      <c r="F225" s="6">
        <v>0.83</v>
      </c>
      <c r="G225" s="6">
        <v>2.1800000000000002</v>
      </c>
    </row>
    <row r="226" spans="3:7" ht="15.5" x14ac:dyDescent="0.35">
      <c r="C226" t="s">
        <v>200</v>
      </c>
      <c r="D226" s="6">
        <v>108.56</v>
      </c>
      <c r="E226" s="6">
        <v>341.88</v>
      </c>
      <c r="F226" s="6">
        <v>1686.75</v>
      </c>
      <c r="G226" s="6">
        <v>516.05999999999995</v>
      </c>
    </row>
    <row r="227" spans="3:7" ht="15.5" x14ac:dyDescent="0.35">
      <c r="C227" t="s">
        <v>69</v>
      </c>
      <c r="D227" s="6">
        <v>8.76</v>
      </c>
      <c r="E227" s="6">
        <v>10.54</v>
      </c>
      <c r="F227" s="6">
        <v>21.88</v>
      </c>
      <c r="G227" s="6">
        <v>6.45</v>
      </c>
    </row>
    <row r="228" spans="3:7" ht="15.5" x14ac:dyDescent="0.35">
      <c r="C228" t="s">
        <v>201</v>
      </c>
      <c r="D228" s="5">
        <v>61330000000</v>
      </c>
      <c r="E228" s="5">
        <v>25950000000</v>
      </c>
      <c r="F228" s="5">
        <v>27770000000</v>
      </c>
      <c r="G228" s="5">
        <v>42970000000</v>
      </c>
    </row>
    <row r="229" spans="3:7" ht="15.5" x14ac:dyDescent="0.35">
      <c r="C229" t="s">
        <v>202</v>
      </c>
      <c r="D229" s="6">
        <v>2.1499999999999998E-2</v>
      </c>
      <c r="E229" s="6">
        <v>5.7999999999999996E-3</v>
      </c>
      <c r="F229" s="6">
        <v>1.8E-3</v>
      </c>
      <c r="G229" s="6">
        <v>5.1000000000000004E-3</v>
      </c>
    </row>
    <row r="230" spans="3:7" ht="15.5" x14ac:dyDescent="0.35">
      <c r="C230" t="s">
        <v>203</v>
      </c>
      <c r="D230" s="6">
        <v>8.4100000000000008E-2</v>
      </c>
      <c r="E230" s="6">
        <v>2.1400000000000002E-2</v>
      </c>
      <c r="F230" s="6">
        <v>5.3E-3</v>
      </c>
      <c r="G230" s="6">
        <v>1.37E-2</v>
      </c>
    </row>
    <row r="231" spans="3:7" ht="15.5" x14ac:dyDescent="0.35">
      <c r="C231" t="s">
        <v>204</v>
      </c>
      <c r="D231" s="6">
        <v>4.8600000000000004E-2</v>
      </c>
      <c r="E231" s="6">
        <v>1.8100000000000002E-2</v>
      </c>
      <c r="F231" s="6">
        <v>1.5600000000000001E-2</v>
      </c>
      <c r="G231" s="6">
        <v>3.9000000000000003E-3</v>
      </c>
    </row>
    <row r="232" spans="3:7" ht="15.5" x14ac:dyDescent="0.35">
      <c r="C232" t="s">
        <v>205</v>
      </c>
      <c r="D232" s="6">
        <v>7.47</v>
      </c>
      <c r="E232" s="6">
        <v>2.59</v>
      </c>
      <c r="F232" s="6">
        <v>2.1</v>
      </c>
      <c r="G232" s="6">
        <v>0.85</v>
      </c>
    </row>
    <row r="233" spans="3:7" ht="15.5" x14ac:dyDescent="0.35">
      <c r="C233" t="s">
        <v>206</v>
      </c>
      <c r="D233" s="5">
        <v>650000000000</v>
      </c>
      <c r="E233" s="5">
        <v>565000000000</v>
      </c>
      <c r="F233" s="5">
        <v>544000000000</v>
      </c>
      <c r="G233" s="5">
        <v>549000000000</v>
      </c>
    </row>
    <row r="234" spans="3:7" ht="15.5" x14ac:dyDescent="0.35">
      <c r="C234" t="s">
        <v>207</v>
      </c>
      <c r="D234" s="6">
        <v>9.1300000000000008</v>
      </c>
      <c r="E234" s="6">
        <v>7.31</v>
      </c>
      <c r="F234" s="6">
        <v>8.86</v>
      </c>
      <c r="G234" s="6">
        <v>7.06</v>
      </c>
    </row>
    <row r="235" spans="3:7" ht="15.5" x14ac:dyDescent="0.35">
      <c r="C235" t="s">
        <v>208</v>
      </c>
      <c r="D235" s="6">
        <v>189.01</v>
      </c>
      <c r="E235" s="6">
        <v>164.11</v>
      </c>
      <c r="F235" s="6">
        <v>157.93</v>
      </c>
      <c r="G235" s="6">
        <v>159.31</v>
      </c>
    </row>
    <row r="236" spans="3:7" ht="15.5" x14ac:dyDescent="0.35">
      <c r="C236" t="s">
        <v>209</v>
      </c>
      <c r="D236" s="6">
        <v>9.16</v>
      </c>
      <c r="E236" s="6">
        <v>7.35</v>
      </c>
      <c r="F236" s="6">
        <v>8.91</v>
      </c>
      <c r="G236" s="6">
        <v>7.09</v>
      </c>
    </row>
    <row r="237" spans="3:7" ht="15.5" x14ac:dyDescent="0.35">
      <c r="C237" t="s">
        <v>210</v>
      </c>
      <c r="D237" s="6">
        <v>188.22</v>
      </c>
      <c r="E237" s="6">
        <v>163.36000000000001</v>
      </c>
      <c r="F237" s="6">
        <v>157.19999999999999</v>
      </c>
      <c r="G237" s="6">
        <v>158.58000000000001</v>
      </c>
    </row>
    <row r="238" spans="3:7" ht="15.5" x14ac:dyDescent="0.35">
      <c r="C238" t="s">
        <v>211</v>
      </c>
      <c r="D238" s="5">
        <v>197000000000</v>
      </c>
    </row>
    <row r="239" spans="3:7" ht="15.5" x14ac:dyDescent="0.35">
      <c r="C239" t="s">
        <v>212</v>
      </c>
      <c r="D239" s="5">
        <v>380000000000</v>
      </c>
      <c r="E239" s="5">
        <v>458000000000</v>
      </c>
      <c r="F239" s="5">
        <v>456000000000</v>
      </c>
      <c r="G239" s="5">
        <v>458000000000</v>
      </c>
    </row>
    <row r="240" spans="3:7" ht="15.5" x14ac:dyDescent="0.35">
      <c r="C240" t="s">
        <v>213</v>
      </c>
      <c r="D240" s="5">
        <v>647000000000</v>
      </c>
      <c r="E240" s="5">
        <v>562000000000</v>
      </c>
      <c r="F240" s="5">
        <v>541000000000</v>
      </c>
      <c r="G240" s="5">
        <v>546000000000</v>
      </c>
    </row>
    <row r="241" spans="3:23" ht="15.5" x14ac:dyDescent="0.35">
      <c r="C241" t="s">
        <v>24</v>
      </c>
      <c r="D241" s="5">
        <v>577000000000</v>
      </c>
      <c r="E241" s="5">
        <v>458000000000</v>
      </c>
      <c r="F241" s="5">
        <v>456000000000</v>
      </c>
      <c r="G241" s="5">
        <v>458000000000</v>
      </c>
    </row>
    <row r="242" spans="3:23" ht="15.5" x14ac:dyDescent="0.35">
      <c r="C242" t="s">
        <v>21</v>
      </c>
      <c r="D242" s="5">
        <v>538000000000</v>
      </c>
      <c r="E242" s="5">
        <v>284000000000</v>
      </c>
      <c r="F242" s="5">
        <v>385000000000</v>
      </c>
      <c r="G242" s="5">
        <v>276000000000</v>
      </c>
    </row>
    <row r="243" spans="3:23" ht="15.5" x14ac:dyDescent="0.35">
      <c r="C243" t="s">
        <v>214</v>
      </c>
      <c r="D243" s="5">
        <v>-336000000000</v>
      </c>
      <c r="E243" s="5">
        <v>-102000000000</v>
      </c>
      <c r="F243" s="5">
        <v>22000000000</v>
      </c>
      <c r="G243" s="5">
        <v>93000000000</v>
      </c>
    </row>
    <row r="244" spans="3:23" ht="15.5" x14ac:dyDescent="0.35">
      <c r="C244" t="s">
        <v>215</v>
      </c>
      <c r="D244" s="5">
        <v>-73000000000</v>
      </c>
      <c r="E244" s="5">
        <v>218000000000</v>
      </c>
      <c r="F244" s="5">
        <v>-51000000000</v>
      </c>
      <c r="G244" s="5">
        <v>178000000000</v>
      </c>
    </row>
    <row r="245" spans="3:23" ht="15.5" x14ac:dyDescent="0.35">
      <c r="C245" t="s">
        <v>216</v>
      </c>
      <c r="D245" s="5">
        <v>-85000000000</v>
      </c>
      <c r="E245" s="5">
        <v>-19000000000</v>
      </c>
      <c r="F245" s="5">
        <v>-16000000000</v>
      </c>
      <c r="G245" s="5">
        <v>-10000000000</v>
      </c>
    </row>
    <row r="246" spans="3:23" ht="15.5" x14ac:dyDescent="0.35">
      <c r="C246" t="s">
        <v>13</v>
      </c>
      <c r="D246" s="5">
        <v>-158000000000</v>
      </c>
      <c r="E246" s="5">
        <v>199000000000</v>
      </c>
      <c r="F246" s="5">
        <v>-67000000000</v>
      </c>
      <c r="G246" s="5">
        <v>169000000000</v>
      </c>
    </row>
    <row r="247" spans="3:23" ht="15.5" x14ac:dyDescent="0.35">
      <c r="C247" t="s">
        <v>16</v>
      </c>
      <c r="D247" s="6">
        <v>-46.07</v>
      </c>
      <c r="E247" s="6">
        <v>58.15</v>
      </c>
      <c r="F247" s="6">
        <v>-19.600000000000001</v>
      </c>
      <c r="G247" s="6">
        <v>49.21</v>
      </c>
    </row>
    <row r="248" spans="3:23" ht="15.5" x14ac:dyDescent="0.35">
      <c r="C248" t="s">
        <v>54</v>
      </c>
      <c r="I248" s="6">
        <v>19.55</v>
      </c>
      <c r="J248" s="6">
        <v>10.74</v>
      </c>
      <c r="K248" s="6">
        <v>77.599999999999994</v>
      </c>
      <c r="L248" s="6">
        <v>115.03</v>
      </c>
      <c r="M248" s="6">
        <v>74.11</v>
      </c>
      <c r="N248" s="6">
        <v>-5.25</v>
      </c>
      <c r="O248" s="6">
        <v>2.17</v>
      </c>
      <c r="P248" s="6">
        <v>24.32</v>
      </c>
      <c r="Q248" s="6">
        <v>9.86</v>
      </c>
      <c r="R248" s="6">
        <v>-5.22</v>
      </c>
      <c r="S248" s="6">
        <v>-15.93</v>
      </c>
      <c r="T248" s="6">
        <v>-3.65</v>
      </c>
      <c r="U248" s="6">
        <v>18.690000000000001</v>
      </c>
      <c r="V248" s="6">
        <v>17.93</v>
      </c>
      <c r="W248" s="6">
        <v>54.76</v>
      </c>
    </row>
    <row r="249" spans="3:23" ht="15.5" x14ac:dyDescent="0.35">
      <c r="C249" t="s">
        <v>68</v>
      </c>
      <c r="I249" s="6">
        <v>71.61</v>
      </c>
      <c r="J249" s="6">
        <v>67.97</v>
      </c>
      <c r="K249" s="6">
        <v>11.98</v>
      </c>
      <c r="L249" s="6">
        <v>5.65</v>
      </c>
      <c r="M249" s="6">
        <v>2.73</v>
      </c>
      <c r="N249" s="6">
        <v>-22.1</v>
      </c>
      <c r="O249" s="6">
        <v>56.68</v>
      </c>
      <c r="P249" s="6">
        <v>6.58</v>
      </c>
      <c r="Q249" s="6">
        <v>13.49</v>
      </c>
      <c r="R249" s="6">
        <v>-28.54</v>
      </c>
      <c r="S249" s="6">
        <v>-10.73</v>
      </c>
      <c r="T249" s="6">
        <v>-489.04</v>
      </c>
      <c r="U249" s="6">
        <v>90.21</v>
      </c>
      <c r="V249" s="6">
        <v>57.78</v>
      </c>
      <c r="W249" s="6">
        <v>3.38</v>
      </c>
    </row>
    <row r="250" spans="3:23" ht="15.5" x14ac:dyDescent="0.35">
      <c r="C250" t="s">
        <v>71</v>
      </c>
      <c r="I250" s="6">
        <v>2.81</v>
      </c>
      <c r="J250" s="6">
        <v>2.81</v>
      </c>
      <c r="K250" s="6">
        <v>2.88</v>
      </c>
      <c r="L250" s="6">
        <v>1.95</v>
      </c>
      <c r="M250" s="6">
        <v>1.25</v>
      </c>
      <c r="N250" s="6">
        <v>1.74</v>
      </c>
      <c r="O250" s="6">
        <v>1.55</v>
      </c>
      <c r="P250" s="6">
        <v>2.65</v>
      </c>
      <c r="Q250" s="6">
        <v>7.27</v>
      </c>
      <c r="R250" s="6">
        <v>8.3699999999999992</v>
      </c>
      <c r="S250" s="6">
        <v>18.72</v>
      </c>
      <c r="T250" s="6">
        <v>179.84</v>
      </c>
      <c r="U250" s="5">
        <v>0</v>
      </c>
      <c r="V250" s="5">
        <v>0</v>
      </c>
      <c r="W250" s="5">
        <v>0</v>
      </c>
    </row>
    <row r="251" spans="3:23" ht="15.5" x14ac:dyDescent="0.35">
      <c r="C251" t="s">
        <v>217</v>
      </c>
      <c r="I251" s="5">
        <v>171150000000</v>
      </c>
      <c r="J251" s="5">
        <v>172390000000</v>
      </c>
      <c r="K251" s="5">
        <v>278350000000</v>
      </c>
      <c r="L251" s="5">
        <v>439210000000</v>
      </c>
      <c r="M251" s="5">
        <v>176310000000</v>
      </c>
      <c r="N251" s="5">
        <v>25160000000</v>
      </c>
      <c r="O251" s="5">
        <v>48200000000</v>
      </c>
      <c r="P251" s="5">
        <v>49110000000</v>
      </c>
    </row>
    <row r="252" spans="3:23" ht="15.5" x14ac:dyDescent="0.35">
      <c r="C252" t="s">
        <v>218</v>
      </c>
      <c r="I252" s="6">
        <v>4.1700000000000001E-2</v>
      </c>
      <c r="J252" s="6">
        <v>2.63E-2</v>
      </c>
      <c r="K252" s="6">
        <v>0.24249999999999999</v>
      </c>
      <c r="L252" s="6">
        <v>0.30630000000000002</v>
      </c>
      <c r="M252" s="6">
        <v>0.222</v>
      </c>
      <c r="N252" s="6">
        <v>-1.8700000000000001E-2</v>
      </c>
      <c r="O252" s="6">
        <v>7.8000000000000005E-3</v>
      </c>
      <c r="P252" s="6">
        <v>9.2100000000000015E-2</v>
      </c>
      <c r="Q252" s="6">
        <v>4.2800000000000005E-2</v>
      </c>
      <c r="R252" s="6">
        <v>-2.58E-2</v>
      </c>
      <c r="S252" s="6">
        <v>-7.0400000000000004E-2</v>
      </c>
      <c r="T252" s="6">
        <v>-4.5000000000000005E-3</v>
      </c>
      <c r="U252" s="6">
        <v>2.6800000000000001E-2</v>
      </c>
      <c r="V252" s="6">
        <v>3.3599999999999998E-2</v>
      </c>
      <c r="W252" s="6">
        <v>2.3700000000000002E-2</v>
      </c>
    </row>
    <row r="253" spans="3:23" ht="15.5" x14ac:dyDescent="0.35">
      <c r="C253" t="s">
        <v>219</v>
      </c>
      <c r="I253" s="6">
        <v>0.12380000000000001</v>
      </c>
      <c r="J253" s="6">
        <v>4.2999999999999997E-2</v>
      </c>
      <c r="K253" s="6">
        <v>0.3281</v>
      </c>
      <c r="L253" s="6">
        <v>0.37270000000000003</v>
      </c>
      <c r="M253" s="6">
        <v>0.28689999999999999</v>
      </c>
      <c r="N253" s="6">
        <v>-2.87E-2</v>
      </c>
      <c r="O253" s="6">
        <v>1.1599999999999999E-2</v>
      </c>
      <c r="P253" s="6">
        <v>0.14599999999999999</v>
      </c>
      <c r="Q253" s="6">
        <v>7.9199999999999993E-2</v>
      </c>
      <c r="R253" s="6">
        <v>-4.5499999999999999E-2</v>
      </c>
      <c r="S253" s="6">
        <v>-0.13300000000000001</v>
      </c>
      <c r="T253" s="6">
        <v>-7.7000000000000002E-3</v>
      </c>
      <c r="U253" s="6">
        <v>3.9199999999999999E-2</v>
      </c>
      <c r="V253" s="6">
        <v>3.9199999999999999E-2</v>
      </c>
      <c r="W253" s="6">
        <v>3.5200000000000002E-2</v>
      </c>
    </row>
    <row r="254" spans="3:23" ht="15.5" x14ac:dyDescent="0.35">
      <c r="C254" t="s">
        <v>220</v>
      </c>
      <c r="I254" s="6">
        <v>8.14E-2</v>
      </c>
      <c r="J254" s="6">
        <v>6.4000000000000003E-3</v>
      </c>
      <c r="K254" s="6">
        <v>0.1191</v>
      </c>
      <c r="L254" s="6">
        <v>0.2828</v>
      </c>
      <c r="M254" s="6">
        <v>0.1454</v>
      </c>
      <c r="N254" s="6">
        <v>-3.8699999999999998E-2</v>
      </c>
      <c r="O254" s="6">
        <v>-1E-4</v>
      </c>
      <c r="P254" s="6">
        <v>1.24E-2</v>
      </c>
      <c r="Q254" s="6">
        <v>-2.9399999999999999E-2</v>
      </c>
      <c r="R254" s="6">
        <v>-4.6300000000000001E-2</v>
      </c>
      <c r="S254" s="6">
        <v>-3.8900000000000004E-2</v>
      </c>
      <c r="T254" s="6">
        <v>-1.52E-2</v>
      </c>
      <c r="U254" s="6">
        <v>-1.8799999999999997E-2</v>
      </c>
      <c r="V254" s="6">
        <v>-2.1600000000000001E-2</v>
      </c>
      <c r="W254" s="6">
        <v>-2.0000000000000001E-4</v>
      </c>
    </row>
    <row r="255" spans="3:23" ht="15.5" x14ac:dyDescent="0.35">
      <c r="C255" t="s">
        <v>221</v>
      </c>
      <c r="I255" s="6">
        <v>5.86</v>
      </c>
      <c r="J255" s="6">
        <v>4.16</v>
      </c>
      <c r="K255" s="6">
        <v>15.56</v>
      </c>
      <c r="L255" s="6">
        <v>42.07</v>
      </c>
      <c r="M255" s="6">
        <v>7.16</v>
      </c>
      <c r="N255" s="6">
        <v>-2.16</v>
      </c>
      <c r="O255" s="6">
        <v>-0.01</v>
      </c>
      <c r="P255" s="6">
        <v>0.5</v>
      </c>
      <c r="Q255" s="6">
        <v>-1.33</v>
      </c>
      <c r="R255" s="6">
        <v>-3.79</v>
      </c>
      <c r="S255" s="6">
        <v>-1.93</v>
      </c>
      <c r="T255" s="6">
        <v>-1.67</v>
      </c>
      <c r="V255" s="6">
        <v>-32.659999999999997</v>
      </c>
      <c r="W255" s="6">
        <v>-2.19</v>
      </c>
    </row>
    <row r="256" spans="3:23" ht="15.5" x14ac:dyDescent="0.35">
      <c r="C256" t="s">
        <v>65</v>
      </c>
      <c r="I256" s="6">
        <v>8.86</v>
      </c>
      <c r="J256" s="6">
        <v>2.92</v>
      </c>
      <c r="K256" s="6">
        <v>3.93</v>
      </c>
      <c r="L256" s="6">
        <v>2.11</v>
      </c>
      <c r="M256" s="6">
        <v>0.78</v>
      </c>
      <c r="N256" s="6">
        <v>0.63</v>
      </c>
      <c r="O256" s="6">
        <v>0.66</v>
      </c>
      <c r="P256" s="6">
        <v>0.96</v>
      </c>
      <c r="Q256" s="6">
        <v>1.07</v>
      </c>
      <c r="R256" s="6">
        <v>1.3</v>
      </c>
      <c r="S256" s="6">
        <v>1.43</v>
      </c>
      <c r="T256" s="6">
        <v>3.77</v>
      </c>
      <c r="U256" s="6">
        <v>3.54</v>
      </c>
      <c r="V256" s="6">
        <v>2.2599999999999998</v>
      </c>
      <c r="W256" s="6">
        <v>0.12</v>
      </c>
    </row>
    <row r="257" spans="3:23" ht="15.5" x14ac:dyDescent="0.35">
      <c r="C257" t="s">
        <v>62</v>
      </c>
      <c r="I257" s="6">
        <v>157.93</v>
      </c>
      <c r="J257" s="6">
        <v>249.67</v>
      </c>
      <c r="K257" s="6">
        <v>236.51</v>
      </c>
      <c r="L257" s="6">
        <v>308.67</v>
      </c>
      <c r="M257" s="6">
        <v>258.32</v>
      </c>
      <c r="N257" s="6">
        <v>183.12</v>
      </c>
      <c r="O257" s="6">
        <v>187.26</v>
      </c>
      <c r="P257" s="6">
        <v>166.58</v>
      </c>
      <c r="Q257" s="6">
        <v>124.44</v>
      </c>
      <c r="R257" s="6">
        <v>114.6</v>
      </c>
      <c r="S257" s="6">
        <v>119.73</v>
      </c>
      <c r="T257" s="6">
        <v>473.4</v>
      </c>
      <c r="U257" s="6">
        <v>476.68</v>
      </c>
      <c r="V257" s="6">
        <v>457.99</v>
      </c>
      <c r="W257" s="6">
        <v>1553.93</v>
      </c>
    </row>
    <row r="258" spans="3:23" ht="15.5" x14ac:dyDescent="0.35">
      <c r="C258" t="s">
        <v>222</v>
      </c>
      <c r="I258" s="6">
        <v>8.91</v>
      </c>
      <c r="J258" s="6">
        <v>2.93</v>
      </c>
      <c r="K258" s="6">
        <v>3.94</v>
      </c>
      <c r="L258" s="6">
        <v>2.11</v>
      </c>
      <c r="M258" s="6">
        <v>0.78</v>
      </c>
      <c r="N258" s="6">
        <v>0.63</v>
      </c>
      <c r="O258" s="6">
        <v>0.66</v>
      </c>
      <c r="P258" s="6">
        <v>0.96</v>
      </c>
      <c r="Q258" s="6">
        <v>1.07</v>
      </c>
      <c r="R258" s="6">
        <v>1.3</v>
      </c>
      <c r="S258" s="6">
        <v>1.43</v>
      </c>
      <c r="T258" s="6">
        <v>3.78</v>
      </c>
      <c r="U258" s="6">
        <v>3.55</v>
      </c>
      <c r="V258" s="6">
        <v>2.27</v>
      </c>
      <c r="W258" s="6">
        <v>0.12</v>
      </c>
    </row>
    <row r="259" spans="3:23" ht="15.5" x14ac:dyDescent="0.35">
      <c r="C259" t="s">
        <v>223</v>
      </c>
      <c r="I259" s="6">
        <v>157.19999999999999</v>
      </c>
      <c r="J259" s="6">
        <v>249.25</v>
      </c>
      <c r="K259" s="6">
        <v>236.1</v>
      </c>
      <c r="L259" s="6">
        <v>308.25</v>
      </c>
      <c r="M259" s="6">
        <v>257.89999999999998</v>
      </c>
      <c r="N259" s="6">
        <v>182.7</v>
      </c>
      <c r="O259" s="6">
        <v>186.84</v>
      </c>
      <c r="P259" s="6">
        <v>166.16</v>
      </c>
      <c r="Q259" s="6">
        <v>124.02</v>
      </c>
      <c r="R259" s="6">
        <v>114.19</v>
      </c>
      <c r="S259" s="6">
        <v>119.31</v>
      </c>
      <c r="T259" s="6">
        <v>471.94</v>
      </c>
      <c r="U259" s="6">
        <v>475.21</v>
      </c>
      <c r="V259" s="6">
        <v>456.53</v>
      </c>
      <c r="W259" s="6">
        <v>1537.49</v>
      </c>
    </row>
    <row r="260" spans="3:23" ht="15.5" x14ac:dyDescent="0.35">
      <c r="C260" t="s">
        <v>224</v>
      </c>
      <c r="M260" s="5">
        <v>38000000000</v>
      </c>
      <c r="N260" s="5">
        <v>77000000000</v>
      </c>
      <c r="O260" s="5">
        <v>87000000000</v>
      </c>
      <c r="P260" s="5">
        <v>102000000000</v>
      </c>
      <c r="Q260" s="5">
        <v>71000000000</v>
      </c>
      <c r="R260" s="5">
        <v>46000000000</v>
      </c>
      <c r="S260" s="5">
        <v>132000000000</v>
      </c>
      <c r="T260" s="5">
        <v>102000000000</v>
      </c>
      <c r="U260" s="5">
        <v>8000000000</v>
      </c>
      <c r="V260" s="5">
        <v>1000000000</v>
      </c>
      <c r="W260" s="5">
        <v>21000000000</v>
      </c>
    </row>
    <row r="261" spans="3:23" ht="15.5" x14ac:dyDescent="0.35">
      <c r="C261" t="s">
        <v>225</v>
      </c>
      <c r="I261" s="5">
        <v>456000000000</v>
      </c>
      <c r="M261" s="5">
        <v>117000000000</v>
      </c>
      <c r="N261" s="5">
        <v>150000000000</v>
      </c>
      <c r="O261" s="5">
        <v>141000000000</v>
      </c>
      <c r="P261" s="5">
        <v>160000000000</v>
      </c>
      <c r="Q261" s="5">
        <v>180000000000</v>
      </c>
      <c r="R261" s="5">
        <v>171000000000</v>
      </c>
      <c r="S261" s="5">
        <v>144000000000</v>
      </c>
      <c r="T261" s="5">
        <v>131000000000</v>
      </c>
      <c r="U261" s="5">
        <v>122000000000</v>
      </c>
      <c r="V261" s="5">
        <v>1000000000</v>
      </c>
    </row>
    <row r="262" spans="3:23" ht="15.5" x14ac:dyDescent="0.35">
      <c r="C262" t="s">
        <v>26</v>
      </c>
      <c r="I262" s="5">
        <v>456000000000</v>
      </c>
      <c r="M262" s="5">
        <v>155000000000</v>
      </c>
      <c r="N262" s="5">
        <v>227000000000</v>
      </c>
      <c r="O262" s="5">
        <v>228000000000</v>
      </c>
      <c r="P262" s="5">
        <v>262000000000</v>
      </c>
      <c r="Q262" s="5">
        <v>251000000000</v>
      </c>
      <c r="R262" s="5">
        <v>217000000000</v>
      </c>
      <c r="S262" s="5">
        <v>276000000000</v>
      </c>
      <c r="T262" s="5">
        <v>233000000000</v>
      </c>
      <c r="U262" s="5">
        <v>129000000000</v>
      </c>
      <c r="V262" s="5">
        <v>2000000000</v>
      </c>
      <c r="W262" s="5">
        <v>21000000000</v>
      </c>
    </row>
    <row r="263" spans="3:23" ht="15.5" x14ac:dyDescent="0.35">
      <c r="C263" t="s">
        <v>23</v>
      </c>
      <c r="I263" s="5">
        <v>385000000000</v>
      </c>
      <c r="J263" s="5">
        <v>-145000000000</v>
      </c>
      <c r="K263" s="5">
        <v>-44000000000</v>
      </c>
      <c r="L263" s="5">
        <v>-83000000000</v>
      </c>
      <c r="M263" s="5">
        <v>-34000000000</v>
      </c>
      <c r="N263" s="5">
        <v>162000000000</v>
      </c>
      <c r="O263" s="5">
        <v>152000000000</v>
      </c>
      <c r="P263" s="5">
        <v>216000000000</v>
      </c>
      <c r="Q263" s="5">
        <v>234000000000</v>
      </c>
      <c r="R263" s="5">
        <v>201000000000</v>
      </c>
      <c r="S263" s="5">
        <v>168000000000</v>
      </c>
      <c r="T263" s="5">
        <v>106000000000</v>
      </c>
      <c r="U263" s="5">
        <v>-38000000000</v>
      </c>
      <c r="V263" s="5">
        <v>-154000000000</v>
      </c>
      <c r="W263" s="5">
        <v>16000000000</v>
      </c>
    </row>
    <row r="264" spans="3:23" ht="15.5" x14ac:dyDescent="0.35">
      <c r="C264" t="s">
        <v>226</v>
      </c>
      <c r="I264" s="5">
        <v>22000000000</v>
      </c>
      <c r="J264" s="5">
        <v>31000000000</v>
      </c>
      <c r="K264" s="5">
        <v>13000000000</v>
      </c>
      <c r="L264" s="5">
        <v>13000000000</v>
      </c>
      <c r="M264" s="5">
        <v>126000000000</v>
      </c>
      <c r="N264" s="5">
        <v>-67000000000</v>
      </c>
      <c r="O264" s="5">
        <v>-54000000000</v>
      </c>
      <c r="P264" s="5">
        <v>-118000000000</v>
      </c>
      <c r="Q264" s="5">
        <v>-95000000000</v>
      </c>
      <c r="R264" s="5">
        <v>-60000000000</v>
      </c>
      <c r="S264" s="5">
        <v>-40000000000</v>
      </c>
      <c r="T264" s="5">
        <v>28000000000</v>
      </c>
      <c r="U264" s="5">
        <v>144000000000</v>
      </c>
      <c r="V264" s="5">
        <v>133000000000</v>
      </c>
      <c r="W264" s="5">
        <v>-16000000000</v>
      </c>
    </row>
    <row r="265" spans="3:23" ht="15.5" x14ac:dyDescent="0.35">
      <c r="C265" t="s">
        <v>227</v>
      </c>
      <c r="I265" s="5">
        <v>61000000000</v>
      </c>
      <c r="J265" s="5">
        <v>242000000000</v>
      </c>
      <c r="K265" s="5">
        <v>156000000000</v>
      </c>
      <c r="L265" s="5">
        <v>419000000000</v>
      </c>
      <c r="M265" s="5">
        <v>123000000000</v>
      </c>
      <c r="N265" s="5">
        <v>9000000000</v>
      </c>
      <c r="O265" s="5">
        <v>49000000000</v>
      </c>
      <c r="P265" s="5">
        <v>53000000000</v>
      </c>
      <c r="Q265" s="5">
        <v>-9000000000</v>
      </c>
      <c r="R265" s="5">
        <v>-27000000000</v>
      </c>
      <c r="S265" s="5">
        <v>-23000000000</v>
      </c>
      <c r="T265" s="5">
        <v>-34000000000</v>
      </c>
      <c r="U265" s="5">
        <v>-31000000000</v>
      </c>
      <c r="V265" s="5">
        <v>-7000000000</v>
      </c>
      <c r="W265" s="5">
        <v>0</v>
      </c>
    </row>
    <row r="266" spans="3:23" ht="15.5" x14ac:dyDescent="0.35">
      <c r="C266" t="s">
        <v>228</v>
      </c>
      <c r="I266" s="5">
        <v>-51000000000</v>
      </c>
      <c r="J266" s="5">
        <v>-20000000000</v>
      </c>
      <c r="K266" s="5">
        <v>-8000000000</v>
      </c>
      <c r="L266" s="5">
        <v>-10000000000</v>
      </c>
      <c r="M266" s="5">
        <v>-27000000000</v>
      </c>
      <c r="N266" s="5">
        <v>-13000000000</v>
      </c>
      <c r="O266" s="5">
        <v>-27000000000</v>
      </c>
      <c r="P266" s="5">
        <v>-39000000000</v>
      </c>
      <c r="Q266" s="5">
        <v>-8000000000</v>
      </c>
      <c r="R266" s="5">
        <v>-8000000000</v>
      </c>
      <c r="S266" s="5">
        <v>-24000000000</v>
      </c>
      <c r="T266" s="5">
        <v>-104000000000</v>
      </c>
      <c r="U266" s="5">
        <v>-88000000000</v>
      </c>
      <c r="V266" s="5">
        <v>-25000000000</v>
      </c>
    </row>
    <row r="267" spans="3:23" ht="15.5" x14ac:dyDescent="0.35">
      <c r="C267" t="s">
        <v>15</v>
      </c>
      <c r="I267" s="5">
        <v>10000000000</v>
      </c>
      <c r="J267" s="5">
        <v>222000000000</v>
      </c>
      <c r="K267" s="5">
        <v>148000000000</v>
      </c>
      <c r="L267" s="5">
        <v>410000000000</v>
      </c>
      <c r="M267" s="5">
        <v>96000000000</v>
      </c>
      <c r="N267" s="5">
        <v>-4000000000</v>
      </c>
      <c r="O267" s="5">
        <v>22000000000</v>
      </c>
      <c r="P267" s="5">
        <v>14000000000</v>
      </c>
      <c r="Q267" s="5">
        <v>-18000000000</v>
      </c>
      <c r="R267" s="5">
        <v>-36000000000</v>
      </c>
      <c r="S267" s="5">
        <v>-48000000000</v>
      </c>
      <c r="T267" s="5">
        <v>-138000000000</v>
      </c>
      <c r="U267" s="5">
        <v>-119000000000</v>
      </c>
      <c r="V267" s="5">
        <v>-32000000000</v>
      </c>
      <c r="W267" s="5">
        <v>0</v>
      </c>
    </row>
    <row r="268" spans="3:23" ht="15.5" x14ac:dyDescent="0.35">
      <c r="C268" t="s">
        <v>17</v>
      </c>
      <c r="I268" s="6">
        <v>2.87</v>
      </c>
      <c r="J268" s="6">
        <v>70.52</v>
      </c>
      <c r="K268" s="5">
        <v>47</v>
      </c>
      <c r="L268" s="6">
        <v>130.01</v>
      </c>
      <c r="M268" s="6">
        <v>30.48</v>
      </c>
      <c r="N268" s="6">
        <v>-1.38</v>
      </c>
      <c r="O268" s="6">
        <v>7.08</v>
      </c>
      <c r="P268" s="6">
        <v>4.3600000000000003</v>
      </c>
      <c r="Q268" s="6">
        <v>-5.57</v>
      </c>
      <c r="R268" s="6">
        <v>-11.3</v>
      </c>
      <c r="S268" s="6">
        <v>-15.08</v>
      </c>
      <c r="T268" s="6">
        <v>-153.88999999999999</v>
      </c>
      <c r="U268" s="6">
        <v>-132.59</v>
      </c>
      <c r="V268" s="6">
        <v>-35.99</v>
      </c>
      <c r="W268" s="6">
        <v>0.39</v>
      </c>
    </row>
  </sheetData>
  <pageMargins left="0.7" right="0.7" top="0.75" bottom="0.75" header="0.3" footer="0.3"/>
  <ignoredErrors>
    <ignoredError sqref="A1:W269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2103</v>
      </c>
      <c r="D2" s="2">
        <f ca="1">IFERROR(_xlfn.STOCKHISTORY("XIDX:" &amp; $C$1, D3, , 0, 0, 1), "Libur")</f>
        <v>0</v>
      </c>
      <c r="E2" s="2" vm="482">
        <f ca="1">IFERROR(_xlfn.STOCKHISTORY("XIDX:" &amp; $C$1, E3, , 0, 0, 1), "Libur")</f>
        <v>272</v>
      </c>
      <c r="H2" s="2">
        <f ca="1">IFERROR(INDEX(D2:G2,COUNT(D2:G2)),"")</f>
        <v>0</v>
      </c>
      <c r="I2" s="2" vm="525">
        <f t="shared" ref="I2:Z2" ca="1" si="0">IFERROR(_xlfn.STOCKHISTORY("XIDX:" &amp; $C$1, I1, , 0, 0, 1), "Libur")</f>
        <v>382</v>
      </c>
      <c r="J2" s="2">
        <f t="shared" ca="1" si="0"/>
        <v>0</v>
      </c>
      <c r="K2" s="2" vm="526">
        <f t="shared" ca="1" si="0"/>
        <v>575</v>
      </c>
      <c r="L2" s="2">
        <f t="shared" ca="1" si="0"/>
        <v>0</v>
      </c>
      <c r="M2" s="2" vm="465">
        <f t="shared" ca="1" si="0"/>
        <v>835</v>
      </c>
      <c r="N2" s="2">
        <f t="shared" ca="1" si="0"/>
        <v>0</v>
      </c>
      <c r="O2" s="2">
        <f t="shared" ca="1" si="0"/>
        <v>0</v>
      </c>
      <c r="P2" s="2" vm="13">
        <f t="shared" ca="1" si="0"/>
        <v>805</v>
      </c>
      <c r="Q2" s="2">
        <f t="shared" ca="1" si="0"/>
        <v>0</v>
      </c>
      <c r="R2" s="2">
        <f t="shared" ca="1" si="0"/>
        <v>0</v>
      </c>
      <c r="S2" s="2">
        <f t="shared" ca="1" si="0"/>
        <v>0</v>
      </c>
      <c r="T2" s="2" vm="527">
        <f t="shared" ca="1" si="0"/>
        <v>1520</v>
      </c>
      <c r="U2" s="2">
        <f t="shared" ca="1" si="0"/>
        <v>0</v>
      </c>
      <c r="V2" s="2">
        <f t="shared" ca="1" si="0"/>
        <v>0</v>
      </c>
      <c r="W2" s="2">
        <f t="shared" ca="1" si="0"/>
        <v>0</v>
      </c>
      <c r="X2" s="2">
        <f t="shared" ca="1" si="0"/>
        <v>0</v>
      </c>
      <c r="Y2" s="2">
        <f t="shared" ca="1" si="0"/>
        <v>0</v>
      </c>
      <c r="Z2" s="2">
        <f t="shared" ca="1" si="0"/>
        <v>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2017885368000</v>
      </c>
      <c r="E4" s="2">
        <f>IFERROR(INDEX(E51:E500,MATCH($C$4,$C$51:$C$500,0)),"")</f>
        <v>2233236174000</v>
      </c>
      <c r="H4" s="2">
        <f>IFERROR(SUM(D4:G4)*(4/MAX(1,COUNT(D4:G4))),"")</f>
        <v>8502243084000</v>
      </c>
      <c r="I4" s="2">
        <f t="shared" ref="I4:Z4" si="1">IFERROR(INDEX(I51:I500,MATCH($C$4,$C$51:$C$500,0)),"")</f>
        <v>8766927470000</v>
      </c>
      <c r="J4" s="2">
        <f t="shared" si="1"/>
        <v>10623354592000</v>
      </c>
      <c r="K4" s="2">
        <f t="shared" si="1"/>
        <v>6658782663000</v>
      </c>
      <c r="L4" s="2">
        <f t="shared" si="1"/>
        <v>5719396239000</v>
      </c>
      <c r="M4" s="2">
        <f t="shared" si="1"/>
        <v>5567912577000</v>
      </c>
      <c r="N4" s="2">
        <f t="shared" si="1"/>
        <v>5029984099000</v>
      </c>
      <c r="O4" s="2">
        <f t="shared" si="1"/>
        <v>5941625762000</v>
      </c>
      <c r="P4" s="2">
        <f t="shared" si="1"/>
        <v>5661360114000</v>
      </c>
      <c r="Q4" s="2">
        <f t="shared" si="1"/>
        <v>5640751809000</v>
      </c>
      <c r="R4" s="2">
        <f t="shared" si="1"/>
        <v>5397948907000</v>
      </c>
      <c r="S4" s="2">
        <f t="shared" si="1"/>
        <v>5623560624000</v>
      </c>
      <c r="T4" s="2">
        <f t="shared" si="1"/>
        <v>5333593142000</v>
      </c>
      <c r="U4" s="2">
        <f t="shared" si="1"/>
        <v>4093789495000</v>
      </c>
      <c r="V4" s="2">
        <f t="shared" si="1"/>
        <v>3463163272000</v>
      </c>
      <c r="W4" s="2">
        <f t="shared" si="1"/>
        <v>2359330713000</v>
      </c>
      <c r="X4" s="2">
        <f t="shared" si="1"/>
        <v>1695443952000</v>
      </c>
      <c r="Y4" s="2">
        <f t="shared" si="1"/>
        <v>1197692629000</v>
      </c>
      <c r="Z4" s="2">
        <f t="shared" si="1"/>
        <v>1267062897000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134276672000</v>
      </c>
      <c r="E5" s="2">
        <f>IFERROR(INDEX(E51:E500,MATCH($C$5,$C$51:$C$500,0)),"")</f>
        <v>187276929000</v>
      </c>
      <c r="H5" s="2">
        <f>IFERROR(SUM(D5:G5)*(4/MAX(1,COUNT(D5:G5))),"")</f>
        <v>643107202000</v>
      </c>
      <c r="I5" s="2">
        <f t="shared" ref="I5:Z5" si="2">IFERROR(INDEX(I51:I500,MATCH($C$5,$C$51:$C$500,0)),"")</f>
        <v>756764408000</v>
      </c>
      <c r="J5" s="2">
        <f t="shared" si="2"/>
        <v>1369632890000</v>
      </c>
      <c r="K5" s="2">
        <f t="shared" si="2"/>
        <v>744963964000</v>
      </c>
      <c r="L5" s="2">
        <f t="shared" si="2"/>
        <v>635289530000</v>
      </c>
      <c r="M5" s="2">
        <f t="shared" si="2"/>
        <v>322936535000</v>
      </c>
      <c r="N5" s="2">
        <f t="shared" si="2"/>
        <v>166336856000</v>
      </c>
      <c r="O5" s="2">
        <f t="shared" si="2"/>
        <v>536188755000</v>
      </c>
      <c r="P5" s="2">
        <f t="shared" si="2"/>
        <v>465887534000</v>
      </c>
      <c r="Q5" s="2">
        <f t="shared" si="2"/>
        <v>339077143000</v>
      </c>
      <c r="R5" s="2">
        <f t="shared" si="2"/>
        <v>302494171000</v>
      </c>
      <c r="S5" s="2">
        <f t="shared" si="2"/>
        <v>877546867000</v>
      </c>
      <c r="T5" s="2">
        <f t="shared" si="2"/>
        <v>1398294417000</v>
      </c>
      <c r="U5" s="2">
        <f t="shared" si="2"/>
        <v>1102176746000</v>
      </c>
      <c r="V5" s="2">
        <f t="shared" si="2"/>
        <v>797814126000</v>
      </c>
      <c r="W5" s="2">
        <f t="shared" si="2"/>
        <v>392019495000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16390826857000</v>
      </c>
      <c r="E6" s="2">
        <f>IFERROR(INDEX(E51:E500,MATCH($C$6,$C$51:$C$500,0)),"")</f>
        <v>16264148466000</v>
      </c>
      <c r="H6" s="2">
        <f>IFERROR(INDEX(D6:G6,COUNT(D6:G6)),"")</f>
        <v>16264148466000</v>
      </c>
      <c r="I6" s="2">
        <f t="shared" ref="I6:Z6" si="3">IFERROR(INDEX(I51:I500,MATCH($C$6,$C$51:$C$500,0)),"")</f>
        <v>16004880435000</v>
      </c>
      <c r="J6" s="2">
        <f t="shared" si="3"/>
        <v>13832527330000</v>
      </c>
      <c r="K6" s="2">
        <f t="shared" si="3"/>
        <v>12303061872000</v>
      </c>
      <c r="L6" s="2">
        <f t="shared" si="3"/>
        <v>11750040507000</v>
      </c>
      <c r="M6" s="2">
        <f t="shared" si="3"/>
        <v>11230223167000</v>
      </c>
      <c r="N6" s="2">
        <f t="shared" si="3"/>
        <v>9085688540000</v>
      </c>
      <c r="O6" s="2">
        <f t="shared" si="3"/>
        <v>9451359922000</v>
      </c>
      <c r="P6" s="2">
        <f t="shared" si="3"/>
        <v>9060704565000</v>
      </c>
      <c r="Q6" s="2">
        <f t="shared" si="3"/>
        <v>8353742063000</v>
      </c>
      <c r="R6" s="2">
        <f t="shared" si="3"/>
        <v>8165555485000</v>
      </c>
      <c r="S6" s="2">
        <f t="shared" si="3"/>
        <v>7529749914000</v>
      </c>
      <c r="T6" s="2">
        <f t="shared" si="3"/>
        <v>5992636444000</v>
      </c>
      <c r="U6" s="2">
        <f t="shared" si="3"/>
        <v>4657666667000</v>
      </c>
      <c r="V6" s="2">
        <f t="shared" si="3"/>
        <v>3815399858000</v>
      </c>
      <c r="W6" s="2">
        <f t="shared" si="3"/>
        <v>2477099951000</v>
      </c>
      <c r="X6" s="2">
        <f t="shared" si="3"/>
        <v>2157533428000</v>
      </c>
      <c r="Y6" s="2">
        <f t="shared" si="3"/>
        <v>1724798028000</v>
      </c>
      <c r="Z6" s="2">
        <f t="shared" si="3"/>
        <v>1575594308000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16.510000000000002</v>
      </c>
      <c r="E7" s="3">
        <f>IFERROR(INDEX(E51:E500,MATCH($C$7,$C$51:$C$500,0))/1000000000,"")</f>
        <v>16.510000000000002</v>
      </c>
      <c r="H7" s="3">
        <f>IFERROR(INDEX(D7:G7,COUNT(D7:G7)),"")</f>
        <v>16.510000000000002</v>
      </c>
      <c r="I7" s="3">
        <f t="shared" ref="I7:Z7" si="4">IFERROR(INDEX(I51:I500,MATCH($C$7,$C$51:$C$500,0))/1000000000,"")</f>
        <v>16.510000000000002</v>
      </c>
      <c r="J7" s="3">
        <f t="shared" si="4"/>
        <v>16.510000000000002</v>
      </c>
      <c r="K7" s="3">
        <f t="shared" si="4"/>
        <v>16.510000000000002</v>
      </c>
      <c r="L7" s="3">
        <f t="shared" si="4"/>
        <v>16.510000000000002</v>
      </c>
      <c r="M7" s="3">
        <f t="shared" si="4"/>
        <v>16.510000000000002</v>
      </c>
      <c r="N7" s="3">
        <f t="shared" si="4"/>
        <v>14.43</v>
      </c>
      <c r="O7" s="3">
        <f t="shared" si="4"/>
        <v>14.43</v>
      </c>
      <c r="P7" s="3">
        <f t="shared" si="4"/>
        <v>14.43</v>
      </c>
      <c r="Q7" s="3">
        <f t="shared" si="4"/>
        <v>14.43</v>
      </c>
      <c r="R7" s="3">
        <f t="shared" si="4"/>
        <v>14.43</v>
      </c>
      <c r="S7" s="3">
        <f t="shared" si="4"/>
        <v>14.43</v>
      </c>
      <c r="T7" s="3">
        <f t="shared" si="4"/>
        <v>14.43</v>
      </c>
      <c r="U7" s="3">
        <f t="shared" si="4"/>
        <v>14.43</v>
      </c>
      <c r="V7" s="3">
        <f t="shared" si="4"/>
        <v>7.21</v>
      </c>
      <c r="W7" s="3">
        <f t="shared" si="4"/>
        <v>6.87</v>
      </c>
      <c r="X7" s="3">
        <f t="shared" si="4"/>
        <v>6.87</v>
      </c>
      <c r="Y7" s="3">
        <f t="shared" si="4"/>
        <v>6.44</v>
      </c>
      <c r="Z7" s="3">
        <f t="shared" si="4"/>
        <v>6.44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474000000000</v>
      </c>
      <c r="E8" s="2">
        <f>IFERROR(INDEX(E51:E500,MATCH("Free cash flow (Quarter)",$C$51:$C$500,0)),"")</f>
        <v>-418000000000</v>
      </c>
      <c r="H8" s="2">
        <f>IFERROR(INDEX(D8:G8,COUNT(D8:G8)),"")</f>
        <v>-418000000000</v>
      </c>
      <c r="I8" s="2">
        <f t="shared" ref="I8:Z8" si="5">IFERROR(INDEX(I51:I500,MATCH($C$8,$C$51:$C$500,0)),"")</f>
        <v>-500000000000</v>
      </c>
      <c r="J8" s="2">
        <f t="shared" si="5"/>
        <v>430000000000</v>
      </c>
      <c r="K8" s="2">
        <f t="shared" si="5"/>
        <v>1286000000000</v>
      </c>
      <c r="L8" s="2">
        <f t="shared" si="5"/>
        <v>2613000000000</v>
      </c>
      <c r="M8" s="2">
        <f t="shared" si="5"/>
        <v>2408000000000</v>
      </c>
      <c r="N8" s="2">
        <f t="shared" si="5"/>
        <v>-280000000000</v>
      </c>
      <c r="O8" s="2">
        <f t="shared" si="5"/>
        <v>276000000000</v>
      </c>
      <c r="P8" s="2">
        <f t="shared" si="5"/>
        <v>-320000000000</v>
      </c>
      <c r="Q8" s="2">
        <f t="shared" si="5"/>
        <v>-571000000000</v>
      </c>
      <c r="R8" s="2">
        <f t="shared" si="5"/>
        <v>-320000000000</v>
      </c>
      <c r="S8" s="2">
        <f t="shared" si="5"/>
        <v>-611000000000</v>
      </c>
      <c r="T8" s="2">
        <f t="shared" si="5"/>
        <v>-2533000000000</v>
      </c>
      <c r="U8" s="2">
        <f t="shared" si="5"/>
        <v>-783000000000</v>
      </c>
      <c r="V8" s="2">
        <f t="shared" si="5"/>
        <v>652000000000</v>
      </c>
      <c r="W8" s="2">
        <f t="shared" si="5"/>
        <v>150000000000</v>
      </c>
      <c r="X8" s="2">
        <f t="shared" si="5"/>
        <v>441000000000</v>
      </c>
      <c r="Y8" s="2">
        <f t="shared" si="5"/>
        <v>515000000000</v>
      </c>
      <c r="Z8" s="2">
        <f t="shared" si="5"/>
        <v>-542000000000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28.73</v>
      </c>
      <c r="E9" s="3">
        <f>IFERROR(INDEX(E51:E500,MATCH("Free cash flow per share (Quarter)",$C$51:$C$500,0)),"")</f>
        <v>-25.32</v>
      </c>
      <c r="H9" s="3">
        <f>IFERROR(INDEX(D9:G9,COUNT(D9:G9)),"")</f>
        <v>-25.32</v>
      </c>
      <c r="I9" s="3">
        <f t="shared" ref="I9:Z9" si="6">IFERROR(INDEX(I51:I500,MATCH($C$9,$C$51:$C$500,0)),"")</f>
        <v>-30.31</v>
      </c>
      <c r="J9" s="3">
        <f t="shared" si="6"/>
        <v>26.05</v>
      </c>
      <c r="K9" s="3">
        <f t="shared" si="6"/>
        <v>77.89</v>
      </c>
      <c r="L9" s="3">
        <f t="shared" si="6"/>
        <v>158.28</v>
      </c>
      <c r="M9" s="3">
        <f t="shared" si="6"/>
        <v>145.88</v>
      </c>
      <c r="N9" s="3">
        <f t="shared" si="6"/>
        <v>-19.399999999999999</v>
      </c>
      <c r="O9" s="3">
        <f t="shared" si="6"/>
        <v>19.149999999999999</v>
      </c>
      <c r="P9" s="3">
        <f t="shared" si="6"/>
        <v>-22.17</v>
      </c>
      <c r="Q9" s="3">
        <f t="shared" si="6"/>
        <v>-39.56</v>
      </c>
      <c r="R9" s="3">
        <f t="shared" si="6"/>
        <v>-22.2</v>
      </c>
      <c r="S9" s="3">
        <f t="shared" si="6"/>
        <v>-42.35</v>
      </c>
      <c r="T9" s="3">
        <f t="shared" si="6"/>
        <v>-175.59</v>
      </c>
      <c r="U9" s="3">
        <f t="shared" si="6"/>
        <v>-54.28</v>
      </c>
      <c r="V9" s="3">
        <f t="shared" si="6"/>
        <v>90.36</v>
      </c>
      <c r="W9" s="3">
        <f t="shared" si="6"/>
        <v>21.86</v>
      </c>
      <c r="X9" s="3">
        <f t="shared" si="6"/>
        <v>64.2</v>
      </c>
      <c r="Y9" s="3">
        <f t="shared" si="6"/>
        <v>79.98</v>
      </c>
      <c r="Z9" s="3">
        <f t="shared" si="6"/>
        <v>-84.23</v>
      </c>
    </row>
    <row r="10" spans="1:26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-10.742496050552923</v>
      </c>
      <c r="I10" s="3">
        <f t="shared" ref="I10:Z10" ca="1" si="7">IFERROR(IF(I9=0,"",I2/I9),"")</f>
        <v>-12.603101286704058</v>
      </c>
      <c r="J10" s="3">
        <f t="shared" ca="1" si="7"/>
        <v>0</v>
      </c>
      <c r="K10" s="3">
        <f t="shared" ca="1" si="7"/>
        <v>7.3822056746694056</v>
      </c>
      <c r="L10" s="3">
        <f t="shared" ca="1" si="7"/>
        <v>0</v>
      </c>
      <c r="M10" s="3">
        <f t="shared" ca="1" si="7"/>
        <v>5.72388264326844</v>
      </c>
      <c r="N10" s="3">
        <f t="shared" ca="1" si="7"/>
        <v>0</v>
      </c>
      <c r="O10" s="3">
        <f t="shared" ca="1" si="7"/>
        <v>0</v>
      </c>
      <c r="P10" s="3">
        <f t="shared" ca="1" si="7"/>
        <v>-36.310329273793414</v>
      </c>
      <c r="Q10" s="3">
        <f t="shared" ca="1" si="7"/>
        <v>0</v>
      </c>
      <c r="R10" s="3">
        <f t="shared" ca="1" si="7"/>
        <v>0</v>
      </c>
      <c r="S10" s="3">
        <f t="shared" ca="1" si="7"/>
        <v>0</v>
      </c>
      <c r="T10" s="3">
        <f t="shared" ca="1" si="7"/>
        <v>-8.6565294151147558</v>
      </c>
      <c r="U10" s="3">
        <f t="shared" ca="1" si="7"/>
        <v>0</v>
      </c>
      <c r="V10" s="3">
        <f t="shared" ca="1" si="7"/>
        <v>0</v>
      </c>
      <c r="W10" s="3">
        <f t="shared" ca="1" si="7"/>
        <v>0</v>
      </c>
      <c r="X10" s="3">
        <f t="shared" ca="1" si="7"/>
        <v>0</v>
      </c>
      <c r="Y10" s="3">
        <f t="shared" ca="1" si="7"/>
        <v>0</v>
      </c>
      <c r="Z10" s="3">
        <f t="shared" ca="1" si="7"/>
        <v>0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4838796933000</v>
      </c>
      <c r="E11" s="2">
        <f>IFERROR(INDEX(E51:E500,MATCH($C$11,$C$51:$C$500,0)),"")</f>
        <v>3945857076000</v>
      </c>
      <c r="H11" s="2">
        <f>IFERROR(INDEX(D11:G11,COUNT(D11:G11)),"")</f>
        <v>3945857076000</v>
      </c>
      <c r="I11" s="2">
        <f t="shared" ref="I11:Z11" si="8">IFERROR(INDEX(I51:I500,MATCH($C$11,$C$51:$C$500,0)),"")</f>
        <v>3378685697000</v>
      </c>
      <c r="J11" s="2">
        <f t="shared" si="8"/>
        <v>3292826506000</v>
      </c>
      <c r="K11" s="2">
        <f t="shared" si="8"/>
        <v>3292876722000</v>
      </c>
      <c r="L11" s="2">
        <f t="shared" si="8"/>
        <v>3142557829000</v>
      </c>
      <c r="M11" s="2">
        <f t="shared" si="8"/>
        <v>2773938380000</v>
      </c>
      <c r="N11" s="2">
        <f t="shared" si="8"/>
        <v>1656482289000</v>
      </c>
      <c r="O11" s="2">
        <f t="shared" si="8"/>
        <v>1664424147000</v>
      </c>
      <c r="P11" s="2">
        <f t="shared" si="8"/>
        <v>1533562079000</v>
      </c>
      <c r="Q11" s="2">
        <f t="shared" si="8"/>
        <v>1482320678000</v>
      </c>
      <c r="R11" s="2">
        <f t="shared" si="8"/>
        <v>2076201416000</v>
      </c>
      <c r="S11" s="2">
        <f t="shared" si="8"/>
        <v>1503546080000</v>
      </c>
      <c r="T11" s="2">
        <f t="shared" si="8"/>
        <v>1695076608000</v>
      </c>
      <c r="U11" s="2">
        <f t="shared" si="8"/>
        <v>2544844590000</v>
      </c>
      <c r="V11" s="2">
        <f t="shared" si="8"/>
        <v>2427999474000</v>
      </c>
      <c r="W11" s="2">
        <f t="shared" si="8"/>
        <v>1495900816000</v>
      </c>
      <c r="X11" s="2">
        <f t="shared" si="8"/>
        <v>1120483310000</v>
      </c>
      <c r="Y11" s="2">
        <f t="shared" si="8"/>
        <v>633169242000</v>
      </c>
      <c r="Z11" s="2">
        <f t="shared" si="8"/>
        <v>260829563000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10237000000000</v>
      </c>
      <c r="E12" s="2">
        <f>IFERROR(INDEX(E51:E500,MATCH("Net Debt (Quarter)",$C$51:$C$500,0)),"")</f>
        <v>10324000000000</v>
      </c>
      <c r="H12" s="2">
        <f>IFERROR(INDEX(D12:G12,COUNT(D12:G12)),"")</f>
        <v>10324000000000</v>
      </c>
      <c r="I12" s="2">
        <f t="shared" ref="I12:Z12" si="9">IFERROR(INDEX(I51:I500,MATCH($C$12,$C$51:$C$500,0)),"")</f>
        <v>9951000000000</v>
      </c>
      <c r="J12" s="2">
        <f t="shared" si="9"/>
        <v>7267000000000</v>
      </c>
      <c r="K12" s="2">
        <f t="shared" si="9"/>
        <v>3910000000000</v>
      </c>
      <c r="L12" s="2">
        <f t="shared" si="9"/>
        <v>2772000000000</v>
      </c>
      <c r="M12" s="2">
        <f t="shared" si="9"/>
        <v>4271000000000</v>
      </c>
      <c r="N12" s="2">
        <f t="shared" si="9"/>
        <v>7802000000000</v>
      </c>
      <c r="O12" s="2">
        <f t="shared" si="9"/>
        <v>7334000000000</v>
      </c>
      <c r="P12" s="2">
        <f t="shared" si="9"/>
        <v>7073000000000</v>
      </c>
      <c r="Q12" s="2">
        <f t="shared" si="9"/>
        <v>6501000000000</v>
      </c>
      <c r="R12" s="2">
        <f t="shared" si="9"/>
        <v>5350000000000</v>
      </c>
      <c r="S12" s="2">
        <f t="shared" si="9"/>
        <v>4697000000000</v>
      </c>
      <c r="T12" s="2">
        <f t="shared" si="9"/>
        <v>3261000000000</v>
      </c>
      <c r="U12" s="2">
        <f t="shared" si="9"/>
        <v>322000000000</v>
      </c>
      <c r="V12" s="2">
        <f t="shared" si="9"/>
        <v>-983000000000</v>
      </c>
      <c r="W12" s="2">
        <f t="shared" si="9"/>
        <v>-65000000000</v>
      </c>
      <c r="X12" s="2">
        <f t="shared" si="9"/>
        <v>-144000000000</v>
      </c>
      <c r="Y12" s="2">
        <f t="shared" si="9"/>
        <v>480000000000</v>
      </c>
      <c r="Z12" s="2">
        <f t="shared" si="9"/>
        <v>986000000000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15076000000000</v>
      </c>
      <c r="E13" s="2">
        <f>IFERROR(INDEX(E51:E500,MATCH("Total Debt (Quarter)",$C$51:$C$500,0)),"")</f>
        <v>14270000000000</v>
      </c>
      <c r="H13" s="2">
        <f>IFERROR(INDEX(D13:G13,COUNT(D13:G13)),"")</f>
        <v>14270000000000</v>
      </c>
      <c r="I13" s="2">
        <f t="shared" ref="I13:Z13" si="10">IFERROR(INDEX(I51:I500,MATCH($C$13,$C$51:$C$500,0)),"")</f>
        <v>13329000000000</v>
      </c>
      <c r="J13" s="2">
        <f t="shared" si="10"/>
        <v>10560000000000</v>
      </c>
      <c r="K13" s="2">
        <f t="shared" si="10"/>
        <v>7203000000000</v>
      </c>
      <c r="L13" s="2">
        <f t="shared" si="10"/>
        <v>5915000000000</v>
      </c>
      <c r="M13" s="2">
        <f t="shared" si="10"/>
        <v>7045000000000</v>
      </c>
      <c r="N13" s="2">
        <f t="shared" si="10"/>
        <v>9458000000000</v>
      </c>
      <c r="O13" s="2">
        <f t="shared" si="10"/>
        <v>8998000000000</v>
      </c>
      <c r="P13" s="2">
        <f t="shared" si="10"/>
        <v>8607000000000</v>
      </c>
      <c r="Q13" s="2">
        <f t="shared" si="10"/>
        <v>7984000000000</v>
      </c>
      <c r="R13" s="2">
        <f t="shared" si="10"/>
        <v>7427000000000</v>
      </c>
      <c r="S13" s="2">
        <f t="shared" si="10"/>
        <v>6201000000000</v>
      </c>
      <c r="T13" s="2">
        <f t="shared" si="10"/>
        <v>4956000000000</v>
      </c>
      <c r="U13" s="2">
        <f t="shared" si="10"/>
        <v>2867000000000</v>
      </c>
      <c r="V13" s="2">
        <f t="shared" si="10"/>
        <v>1445000000000</v>
      </c>
      <c r="W13" s="2">
        <f t="shared" si="10"/>
        <v>1431000000000</v>
      </c>
      <c r="X13" s="2">
        <f t="shared" si="10"/>
        <v>976000000000</v>
      </c>
      <c r="Y13" s="2">
        <f t="shared" si="10"/>
        <v>1113000000000</v>
      </c>
      <c r="Z13" s="2">
        <f t="shared" si="10"/>
        <v>1246000000000</v>
      </c>
    </row>
    <row r="14" spans="1:26" ht="15.5" x14ac:dyDescent="0.35">
      <c r="C14" t="s">
        <v>27</v>
      </c>
      <c r="D14" s="2">
        <f>IFERROR(INDEX(D51:D500,MATCH($C$14,$C$51:$C$500,0)),"")</f>
        <v>-315092584000</v>
      </c>
      <c r="E14" s="2">
        <f>IFERROR(INDEX(E51:E500,MATCH($C$14,$C$51:$C$500,0)),"")</f>
        <v>-312311988000</v>
      </c>
      <c r="H14" s="2">
        <f>IFERROR(SUM(D14:G14)*(4/MAX(1,COUNT(D14:G14))),"")</f>
        <v>-1254809144000</v>
      </c>
      <c r="I14" s="2">
        <f t="shared" ref="I14:Z14" si="11">IFERROR(INDEX(I51:I500,MATCH($C$14,$C$51:$C$500,0)),"")</f>
        <v>-1152760056000</v>
      </c>
      <c r="J14" s="2">
        <f t="shared" si="11"/>
        <v>-1048239617000</v>
      </c>
      <c r="K14" s="2">
        <f t="shared" si="11"/>
        <v>-756960765000</v>
      </c>
      <c r="L14" s="2">
        <f t="shared" si="11"/>
        <v>-857100188000</v>
      </c>
      <c r="M14" s="2">
        <f t="shared" si="11"/>
        <v>-1002403444000</v>
      </c>
      <c r="N14" s="2">
        <f t="shared" si="11"/>
        <v>-1032511501000</v>
      </c>
      <c r="O14" s="2">
        <f t="shared" si="11"/>
        <v>-795238012000</v>
      </c>
      <c r="P14" s="2">
        <f t="shared" si="11"/>
        <v>-685280458000</v>
      </c>
      <c r="Q14" s="2">
        <f t="shared" si="11"/>
        <v>-632441670000</v>
      </c>
      <c r="R14" s="2">
        <f t="shared" si="11"/>
        <v>-633527946000</v>
      </c>
      <c r="S14" s="2">
        <f t="shared" si="11"/>
        <v>-483493607000</v>
      </c>
      <c r="T14" s="2">
        <f t="shared" si="11"/>
        <v>-304347191000</v>
      </c>
      <c r="U14" s="2">
        <f t="shared" si="11"/>
        <v>-170025785000</v>
      </c>
      <c r="V14" s="2">
        <f t="shared" si="11"/>
        <v>-108283955000</v>
      </c>
      <c r="W14" s="2">
        <f t="shared" si="11"/>
        <v>-96204425000</v>
      </c>
      <c r="X14" s="2">
        <f t="shared" si="11"/>
        <v>-99885532000</v>
      </c>
      <c r="Y14" s="2">
        <f t="shared" si="11"/>
        <v>-122590357000</v>
      </c>
      <c r="Z14" s="2">
        <f t="shared" si="11"/>
        <v>-76024660000</v>
      </c>
    </row>
    <row r="15" spans="1:26" ht="15.5" x14ac:dyDescent="0.35">
      <c r="C15" t="s">
        <v>28</v>
      </c>
      <c r="D15" s="2">
        <f>IFERROR(INDEX(D51:D500,MATCH($C$15,$C$51:$C$500,0)),"")</f>
        <v>88650900000</v>
      </c>
      <c r="E15" s="2">
        <f>IFERROR(INDEX(E51:E500,MATCH($C$15,$C$51:$C$500,0)),"")</f>
        <v>-98784326000</v>
      </c>
      <c r="H15" s="2">
        <f>IFERROR(SUM(D15:G15)*(4/MAX(1,COUNT(D15:G15))),"")</f>
        <v>-20266852000</v>
      </c>
      <c r="I15" s="2">
        <f t="shared" ref="I15:Z15" si="12">IFERROR(INDEX(I51:I500,MATCH($C$15,$C$51:$C$500,0)),"")</f>
        <v>-417423675000</v>
      </c>
      <c r="J15" s="2">
        <f t="shared" si="12"/>
        <v>-621183522000</v>
      </c>
      <c r="K15" s="2">
        <f t="shared" si="12"/>
        <v>-287712393000</v>
      </c>
      <c r="L15" s="2">
        <f t="shared" si="12"/>
        <v>-246112787000</v>
      </c>
      <c r="M15" s="2">
        <f t="shared" si="12"/>
        <v>-206220630000</v>
      </c>
      <c r="N15" s="2">
        <f t="shared" si="12"/>
        <v>-193858373000</v>
      </c>
      <c r="O15" s="2">
        <f t="shared" si="12"/>
        <v>-309899409000</v>
      </c>
      <c r="P15" s="2">
        <f t="shared" si="12"/>
        <v>-259686859000</v>
      </c>
      <c r="Q15" s="2">
        <f t="shared" si="12"/>
        <v>-266510479000</v>
      </c>
      <c r="R15" s="2">
        <f t="shared" si="12"/>
        <v>-272454139000</v>
      </c>
      <c r="S15" s="2">
        <f t="shared" si="12"/>
        <v>-318102981000</v>
      </c>
      <c r="T15" s="2">
        <f t="shared" si="12"/>
        <v>-296582240000</v>
      </c>
      <c r="U15" s="2">
        <f t="shared" si="12"/>
        <v>-223537093000</v>
      </c>
      <c r="V15" s="2">
        <f t="shared" si="12"/>
        <v>-194308738000</v>
      </c>
      <c r="W15" s="2">
        <f t="shared" si="12"/>
        <v>-142209087000</v>
      </c>
      <c r="X15" s="2">
        <f t="shared" si="12"/>
        <v>-109574488000</v>
      </c>
      <c r="Y15" s="2">
        <f t="shared" si="12"/>
        <v>-74793208000</v>
      </c>
      <c r="Z15" s="2">
        <f t="shared" si="12"/>
        <v>-75990720000</v>
      </c>
    </row>
    <row r="16" spans="1:26" ht="15.5" x14ac:dyDescent="0.35">
      <c r="C16" t="s">
        <v>29</v>
      </c>
      <c r="D16" s="2">
        <f>IFERROR(INDEX(D51:D500,MATCH($C$16,$C$51:$C$500,0)),"")</f>
        <v>143737602000</v>
      </c>
      <c r="E16" s="2">
        <f>IFERROR(INDEX(E51:E500,MATCH($C$16,$C$51:$C$500,0)),"")</f>
        <v>416504727000</v>
      </c>
      <c r="H16" s="2">
        <f>IFERROR(SUM(D16:G16)*(4/MAX(1,COUNT(D16:G16))),"")</f>
        <v>1120484658000</v>
      </c>
      <c r="I16" s="2">
        <f t="shared" ref="I16:Z16" si="13">IFERROR(INDEX(I51:I500,MATCH($C$16,$C$51:$C$500,0)),"")</f>
        <v>1621433848000</v>
      </c>
      <c r="J16" s="2">
        <f t="shared" si="13"/>
        <v>2463402992000</v>
      </c>
      <c r="K16" s="2">
        <f t="shared" si="13"/>
        <v>1345404400000</v>
      </c>
      <c r="L16" s="2">
        <f t="shared" si="13"/>
        <v>1017856287000</v>
      </c>
      <c r="M16" s="2">
        <f t="shared" si="13"/>
        <v>755916681000</v>
      </c>
      <c r="N16" s="2">
        <f t="shared" si="13"/>
        <v>439767516000</v>
      </c>
      <c r="O16" s="2">
        <f t="shared" si="13"/>
        <v>922919835000</v>
      </c>
      <c r="P16" s="2">
        <f t="shared" si="13"/>
        <v>950310489000</v>
      </c>
      <c r="Q16" s="2">
        <f t="shared" si="13"/>
        <v>798948092000</v>
      </c>
      <c r="R16" s="2">
        <f t="shared" si="13"/>
        <v>877504997000</v>
      </c>
      <c r="S16" s="2">
        <f t="shared" si="13"/>
        <v>1382182920000</v>
      </c>
      <c r="T16" s="2">
        <f t="shared" si="13"/>
        <v>1684099144000</v>
      </c>
      <c r="U16" s="2">
        <f t="shared" si="13"/>
        <v>1319425341000</v>
      </c>
      <c r="V16" s="2">
        <f t="shared" si="13"/>
        <v>986394703000</v>
      </c>
      <c r="W16" s="2">
        <f t="shared" si="13"/>
        <v>530915731000</v>
      </c>
      <c r="X16" s="2">
        <f t="shared" si="13"/>
        <v>343911127000</v>
      </c>
      <c r="Y16" s="2">
        <f t="shared" si="13"/>
        <v>242996196000</v>
      </c>
      <c r="Z16" s="2">
        <f t="shared" si="13"/>
        <v>170819171000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4490720000000.001</v>
      </c>
      <c r="H20" s="2">
        <f t="shared" ref="H20:Z20" ca="1" si="14">IFERROR(H21*H2,"")</f>
        <v>0</v>
      </c>
      <c r="I20" s="2">
        <f t="shared" ca="1" si="14"/>
        <v>6306820000000.001</v>
      </c>
      <c r="J20" s="2">
        <f t="shared" ca="1" si="14"/>
        <v>0</v>
      </c>
      <c r="K20" s="2">
        <f t="shared" ca="1" si="14"/>
        <v>9493250000000.002</v>
      </c>
      <c r="L20" s="2">
        <f t="shared" ca="1" si="14"/>
        <v>0</v>
      </c>
      <c r="M20" s="2">
        <f t="shared" ca="1" si="14"/>
        <v>13785850000000.002</v>
      </c>
      <c r="N20" s="2">
        <f t="shared" ca="1" si="14"/>
        <v>0</v>
      </c>
      <c r="O20" s="2">
        <f t="shared" ca="1" si="14"/>
        <v>0</v>
      </c>
      <c r="P20" s="2">
        <f t="shared" ca="1" si="14"/>
        <v>11616150000000</v>
      </c>
      <c r="Q20" s="2">
        <f t="shared" ca="1" si="14"/>
        <v>0</v>
      </c>
      <c r="R20" s="2">
        <f t="shared" ca="1" si="14"/>
        <v>0</v>
      </c>
      <c r="S20" s="2">
        <f t="shared" ca="1" si="14"/>
        <v>0</v>
      </c>
      <c r="T20" s="2">
        <f t="shared" ca="1" si="14"/>
        <v>21933600000000</v>
      </c>
      <c r="U20" s="2">
        <f t="shared" ca="1" si="14"/>
        <v>0</v>
      </c>
      <c r="V20" s="2">
        <f t="shared" ca="1" si="14"/>
        <v>0</v>
      </c>
      <c r="W20" s="2">
        <f t="shared" ca="1" si="14"/>
        <v>0</v>
      </c>
      <c r="X20" s="2">
        <f t="shared" ca="1" si="14"/>
        <v>0</v>
      </c>
      <c r="Y20" s="2">
        <f t="shared" ca="1" si="14"/>
        <v>0</v>
      </c>
      <c r="Z20" s="2">
        <f t="shared" ca="1" si="14"/>
        <v>0</v>
      </c>
    </row>
    <row r="21" spans="1:26" ht="15.5" x14ac:dyDescent="0.35">
      <c r="C21" t="s">
        <v>12</v>
      </c>
      <c r="D21" s="2">
        <f>IFERROR(INDEX(D51:D500,MATCH($C$7,$C$51:$C$500,0)),"")</f>
        <v>16510000000.000002</v>
      </c>
      <c r="E21" s="2">
        <f>IFERROR(INDEX(E51:E500,MATCH($C$7,$C$51:$C$500,0)),"")</f>
        <v>16510000000.000002</v>
      </c>
      <c r="H21" s="2">
        <f>IFERROR(INDEX(D21:G21,COUNT(D21:G21)),"")</f>
        <v>16510000000.000002</v>
      </c>
      <c r="I21" s="2">
        <f t="shared" ref="I21:Z21" si="15">IFERROR(INDEX(I51:I500,MATCH($C$7,$C$51:$C$500,0)),"")</f>
        <v>16510000000.000002</v>
      </c>
      <c r="J21" s="2">
        <f t="shared" si="15"/>
        <v>16510000000.000002</v>
      </c>
      <c r="K21" s="2">
        <f t="shared" si="15"/>
        <v>16510000000.000002</v>
      </c>
      <c r="L21" s="2">
        <f t="shared" si="15"/>
        <v>16510000000.000002</v>
      </c>
      <c r="M21" s="2">
        <f t="shared" si="15"/>
        <v>16510000000.000002</v>
      </c>
      <c r="N21" s="2">
        <f t="shared" si="15"/>
        <v>14430000000</v>
      </c>
      <c r="O21" s="2">
        <f t="shared" si="15"/>
        <v>14430000000</v>
      </c>
      <c r="P21" s="2">
        <f t="shared" si="15"/>
        <v>14430000000</v>
      </c>
      <c r="Q21" s="2">
        <f t="shared" si="15"/>
        <v>14430000000</v>
      </c>
      <c r="R21" s="2">
        <f t="shared" si="15"/>
        <v>14430000000</v>
      </c>
      <c r="S21" s="2">
        <f t="shared" si="15"/>
        <v>14430000000</v>
      </c>
      <c r="T21" s="2">
        <f t="shared" si="15"/>
        <v>14430000000</v>
      </c>
      <c r="U21" s="2">
        <f t="shared" si="15"/>
        <v>14430000000</v>
      </c>
      <c r="V21" s="2">
        <f t="shared" si="15"/>
        <v>7210000000</v>
      </c>
      <c r="W21" s="2">
        <f t="shared" si="15"/>
        <v>6870000000</v>
      </c>
      <c r="X21" s="2">
        <f t="shared" si="15"/>
        <v>6870000000</v>
      </c>
      <c r="Y21" s="2">
        <f t="shared" si="15"/>
        <v>6440000000</v>
      </c>
      <c r="Z21" s="2">
        <f t="shared" si="15"/>
        <v>6440000000</v>
      </c>
    </row>
    <row r="23" spans="1:26" ht="15.5" x14ac:dyDescent="0.35">
      <c r="B23" t="s">
        <v>50</v>
      </c>
      <c r="C23" t="s">
        <v>51</v>
      </c>
      <c r="D23" s="3">
        <f>IFERROR(D5/D6*100,"")</f>
        <v>0.81921841510182691</v>
      </c>
      <c r="E23" s="3">
        <f>IFERROR(E5/E6*100,"")</f>
        <v>1.1514708525410973</v>
      </c>
      <c r="H23" s="3">
        <f t="shared" ref="H23:Z23" si="16">IFERROR(H5/H6*100,"")</f>
        <v>3.954140011353239</v>
      </c>
      <c r="I23" s="3">
        <f t="shared" si="16"/>
        <v>4.728335279188232</v>
      </c>
      <c r="J23" s="3">
        <f t="shared" si="16"/>
        <v>9.9015375666711236</v>
      </c>
      <c r="K23" s="3">
        <f t="shared" si="16"/>
        <v>6.0551102786488533</v>
      </c>
      <c r="L23" s="3">
        <f t="shared" si="16"/>
        <v>5.4067007651720944</v>
      </c>
      <c r="M23" s="3">
        <f t="shared" si="16"/>
        <v>2.8756021158061107</v>
      </c>
      <c r="N23" s="3">
        <f t="shared" si="16"/>
        <v>1.8307567474682551</v>
      </c>
      <c r="O23" s="3">
        <f t="shared" si="16"/>
        <v>5.6731386744875678</v>
      </c>
      <c r="P23" s="3">
        <f t="shared" si="16"/>
        <v>5.1418466484344529</v>
      </c>
      <c r="Q23" s="3">
        <f t="shared" si="16"/>
        <v>4.05898506852186</v>
      </c>
      <c r="R23" s="3">
        <f t="shared" si="16"/>
        <v>3.7045143046995044</v>
      </c>
      <c r="S23" s="3">
        <f t="shared" si="16"/>
        <v>11.654395923141944</v>
      </c>
      <c r="T23" s="3">
        <f t="shared" si="16"/>
        <v>23.333543258744029</v>
      </c>
      <c r="U23" s="3">
        <f t="shared" si="16"/>
        <v>23.663710282425843</v>
      </c>
      <c r="V23" s="3">
        <f t="shared" si="16"/>
        <v>20.910367345303811</v>
      </c>
      <c r="W23" s="3">
        <f t="shared" si="16"/>
        <v>15.825743924533306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-0.29573146045534371</v>
      </c>
      <c r="E24" s="4">
        <f>IFERROR(_xlfn.RRI(5,J23,E23),"")</f>
        <v>-0.3497055284307562</v>
      </c>
      <c r="H24" s="4">
        <f t="shared" ref="H24:Z24" si="17">IFERROR(_xlfn.RRI(5,M23,H23),"")</f>
        <v>6.5772842880875038E-2</v>
      </c>
      <c r="I24" s="4">
        <f t="shared" si="17"/>
        <v>0.2089699998538479</v>
      </c>
      <c r="J24" s="4">
        <f t="shared" si="17"/>
        <v>0.11783022413000377</v>
      </c>
      <c r="K24" s="4">
        <f t="shared" si="17"/>
        <v>3.3238517049470451E-2</v>
      </c>
      <c r="L24" s="4">
        <f t="shared" si="17"/>
        <v>5.9017108159264309E-2</v>
      </c>
      <c r="M24" s="4">
        <f t="shared" si="17"/>
        <v>-4.9396292726598512E-2</v>
      </c>
      <c r="N24" s="4">
        <f t="shared" si="17"/>
        <v>-0.30939745397191132</v>
      </c>
      <c r="O24" s="4">
        <f t="shared" si="17"/>
        <v>-0.24635201658722194</v>
      </c>
      <c r="P24" s="4">
        <f t="shared" si="17"/>
        <v>-0.26310220654234906</v>
      </c>
      <c r="Q24" s="4">
        <f t="shared" si="17"/>
        <v>-0.27953786909836598</v>
      </c>
      <c r="R24" s="4">
        <f t="shared" si="17"/>
        <v>-0.25204851565591047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46.43</v>
      </c>
      <c r="J25" s="3">
        <f t="shared" si="18"/>
        <v>83.19</v>
      </c>
      <c r="K25" s="3">
        <f t="shared" si="18"/>
        <v>46.4</v>
      </c>
      <c r="L25" s="3">
        <f t="shared" si="18"/>
        <v>37.880000000000003</v>
      </c>
      <c r="M25" s="3">
        <f t="shared" si="18"/>
        <v>19.61</v>
      </c>
      <c r="N25" s="3">
        <f t="shared" si="18"/>
        <v>12.47</v>
      </c>
      <c r="O25" s="3">
        <f t="shared" si="18"/>
        <v>35.700000000000003</v>
      </c>
      <c r="P25" s="3">
        <f t="shared" si="18"/>
        <v>31.1</v>
      </c>
      <c r="Q25" s="3">
        <f t="shared" si="18"/>
        <v>25.1</v>
      </c>
      <c r="R25" s="3">
        <f t="shared" si="18"/>
        <v>21.6</v>
      </c>
      <c r="S25" s="3">
        <f t="shared" si="18"/>
        <v>59.28</v>
      </c>
      <c r="T25" s="3">
        <f t="shared" si="18"/>
        <v>96.92</v>
      </c>
      <c r="U25" s="3">
        <f t="shared" si="18"/>
        <v>76.400000000000006</v>
      </c>
      <c r="V25" s="3">
        <f t="shared" si="18"/>
        <v>110.6</v>
      </c>
      <c r="W25" s="3">
        <f t="shared" si="18"/>
        <v>57.04</v>
      </c>
      <c r="X25" s="3">
        <f t="shared" si="18"/>
        <v>34.090000000000003</v>
      </c>
      <c r="Y25" s="3">
        <f t="shared" si="18"/>
        <v>26.13</v>
      </c>
      <c r="Z25" s="3">
        <f t="shared" si="18"/>
        <v>14.73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0.30072787089231001</v>
      </c>
      <c r="J26" s="4">
        <f t="shared" si="19"/>
        <v>0.18435141058015025</v>
      </c>
      <c r="K26" s="4">
        <f t="shared" si="19"/>
        <v>8.3306922352470281E-2</v>
      </c>
      <c r="L26" s="4">
        <f t="shared" si="19"/>
        <v>8.5793530765122972E-2</v>
      </c>
      <c r="M26" s="4">
        <f t="shared" si="19"/>
        <v>-1.9145094354371506E-2</v>
      </c>
      <c r="N26" s="4">
        <f t="shared" si="19"/>
        <v>-0.26786418620472374</v>
      </c>
      <c r="O26" s="4">
        <f t="shared" si="19"/>
        <v>-0.18106211576689357</v>
      </c>
      <c r="P26" s="4">
        <f t="shared" si="19"/>
        <v>-0.16452510176153101</v>
      </c>
      <c r="Q26" s="4">
        <f t="shared" si="19"/>
        <v>-0.25666647740952853</v>
      </c>
      <c r="R26" s="4">
        <f t="shared" si="19"/>
        <v>-0.17651660399619107</v>
      </c>
      <c r="S26" s="4">
        <f t="shared" si="19"/>
        <v>0.11700788479739233</v>
      </c>
      <c r="T26" s="4">
        <f t="shared" si="19"/>
        <v>0.29973495548273443</v>
      </c>
      <c r="U26" s="4">
        <f t="shared" si="19"/>
        <v>0.3898826138927447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122.22200896426406</v>
      </c>
      <c r="E27" s="3">
        <f>IFERROR(E4/E21,"")</f>
        <v>135.2656677165354</v>
      </c>
      <c r="H27" s="3">
        <f t="shared" ref="H27:Z27" si="20">IFERROR(H4/H21,"")</f>
        <v>514.97535336159899</v>
      </c>
      <c r="I27" s="3">
        <f t="shared" si="20"/>
        <v>531.00711508176857</v>
      </c>
      <c r="J27" s="3">
        <f t="shared" si="20"/>
        <v>643.4497027256208</v>
      </c>
      <c r="K27" s="3">
        <f t="shared" si="20"/>
        <v>403.31815039370076</v>
      </c>
      <c r="L27" s="3">
        <f t="shared" si="20"/>
        <v>346.42012350090852</v>
      </c>
      <c r="M27" s="3">
        <f t="shared" si="20"/>
        <v>337.24485626892789</v>
      </c>
      <c r="N27" s="3">
        <f t="shared" si="20"/>
        <v>348.57824663894667</v>
      </c>
      <c r="O27" s="3">
        <f t="shared" si="20"/>
        <v>411.75507706167707</v>
      </c>
      <c r="P27" s="3">
        <f t="shared" si="20"/>
        <v>392.33264823284821</v>
      </c>
      <c r="Q27" s="3">
        <f t="shared" si="20"/>
        <v>390.90449126819129</v>
      </c>
      <c r="R27" s="3">
        <f t="shared" si="20"/>
        <v>374.07823333333334</v>
      </c>
      <c r="S27" s="3">
        <f t="shared" si="20"/>
        <v>389.71314095634096</v>
      </c>
      <c r="T27" s="3">
        <f t="shared" si="20"/>
        <v>369.61837435897434</v>
      </c>
      <c r="U27" s="3">
        <f t="shared" si="20"/>
        <v>283.69989570339573</v>
      </c>
      <c r="V27" s="3">
        <f t="shared" si="20"/>
        <v>480.32777697642166</v>
      </c>
      <c r="W27" s="3">
        <f t="shared" si="20"/>
        <v>343.42514017467249</v>
      </c>
      <c r="X27" s="3">
        <f t="shared" si="20"/>
        <v>246.78951266375546</v>
      </c>
      <c r="Y27" s="3">
        <f t="shared" si="20"/>
        <v>185.97711630434782</v>
      </c>
      <c r="Z27" s="3">
        <f t="shared" si="20"/>
        <v>196.74889704968945</v>
      </c>
    </row>
    <row r="28" spans="1:26" ht="15.5" x14ac:dyDescent="0.35">
      <c r="C28" t="s">
        <v>57</v>
      </c>
      <c r="D28" s="4">
        <f>IFERROR(_xlfn.RRI(5,I27,D27),"")</f>
        <v>-0.25456493917570733</v>
      </c>
      <c r="E28" s="4">
        <f>IFERROR(_xlfn.RRI(5,J27,E27),"")</f>
        <v>-0.26796036598478123</v>
      </c>
      <c r="H28" s="4">
        <f t="shared" ref="H28:Z28" si="21">IFERROR(_xlfn.RRI(5,M27,H27),"")</f>
        <v>8.8349098756361766E-2</v>
      </c>
      <c r="I28" s="4">
        <f t="shared" si="21"/>
        <v>8.7827445855441777E-2</v>
      </c>
      <c r="J28" s="4">
        <f t="shared" si="21"/>
        <v>9.3390077465385968E-2</v>
      </c>
      <c r="K28" s="4">
        <f t="shared" si="21"/>
        <v>5.5384072215678426E-3</v>
      </c>
      <c r="L28" s="4">
        <f t="shared" si="21"/>
        <v>-2.3872629779373211E-2</v>
      </c>
      <c r="M28" s="4">
        <f t="shared" si="21"/>
        <v>-2.0517729690335162E-2</v>
      </c>
      <c r="N28" s="4">
        <f t="shared" si="21"/>
        <v>-2.2062621030568552E-2</v>
      </c>
      <c r="O28" s="4">
        <f t="shared" si="21"/>
        <v>2.1826313149911014E-2</v>
      </c>
      <c r="P28" s="4">
        <f t="shared" si="21"/>
        <v>6.6986819769133676E-2</v>
      </c>
      <c r="Q28" s="4">
        <f t="shared" si="21"/>
        <v>-4.0363867919406826E-2</v>
      </c>
      <c r="R28" s="4">
        <f t="shared" si="21"/>
        <v>1.724618749632012E-2</v>
      </c>
      <c r="S28" s="4">
        <f t="shared" si="21"/>
        <v>9.5679837653029232E-2</v>
      </c>
      <c r="T28" s="4">
        <f t="shared" si="21"/>
        <v>0.14725196081712455</v>
      </c>
      <c r="U28" s="4">
        <f t="shared" si="21"/>
        <v>7.5943271343381413E-2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-0.44188003365789158</v>
      </c>
      <c r="J29" s="4">
        <f t="shared" si="22"/>
        <v>0.79288793103448274</v>
      </c>
      <c r="K29" s="4">
        <f t="shared" si="22"/>
        <v>0.22492080253431879</v>
      </c>
      <c r="L29" s="4">
        <f t="shared" si="22"/>
        <v>0.93166751657317715</v>
      </c>
      <c r="M29" s="4">
        <f t="shared" si="22"/>
        <v>0.57257417802726529</v>
      </c>
      <c r="N29" s="4">
        <f t="shared" si="22"/>
        <v>-0.65070028011204484</v>
      </c>
      <c r="O29" s="4">
        <f t="shared" si="22"/>
        <v>0.14790996784565921</v>
      </c>
      <c r="P29" s="4">
        <f t="shared" si="22"/>
        <v>0.2390438247011952</v>
      </c>
      <c r="Q29" s="4">
        <f t="shared" si="22"/>
        <v>0.16203703703703703</v>
      </c>
      <c r="R29" s="4">
        <f t="shared" si="22"/>
        <v>-0.63562753036437247</v>
      </c>
      <c r="S29" s="4">
        <f t="shared" si="22"/>
        <v>-0.38836153528683448</v>
      </c>
      <c r="T29" s="4">
        <f t="shared" si="22"/>
        <v>0.26858638743455487</v>
      </c>
      <c r="U29" s="4">
        <f t="shared" si="22"/>
        <v>-0.30922242314647369</v>
      </c>
      <c r="V29" s="4">
        <f t="shared" si="22"/>
        <v>0.93899018232819065</v>
      </c>
      <c r="W29" s="4">
        <f t="shared" si="22"/>
        <v>0.67321795247873262</v>
      </c>
      <c r="X29" s="4">
        <f t="shared" si="22"/>
        <v>0.30463069269039439</v>
      </c>
      <c r="Y29" s="4">
        <f t="shared" si="22"/>
        <v>0.77393075356415464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-3.0191237113086307E-2</v>
      </c>
      <c r="I30" s="4">
        <f t="shared" si="23"/>
        <v>-0.17474961472132328</v>
      </c>
      <c r="J30" s="4">
        <f t="shared" si="23"/>
        <v>0.59538989777056794</v>
      </c>
      <c r="K30" s="4">
        <f t="shared" si="23"/>
        <v>0.16424573237196199</v>
      </c>
      <c r="L30" s="4">
        <f t="shared" si="23"/>
        <v>2.7206544626032867E-2</v>
      </c>
      <c r="M30" s="4">
        <f t="shared" si="23"/>
        <v>-3.2513188873078969E-2</v>
      </c>
      <c r="N30" s="4">
        <f t="shared" si="23"/>
        <v>-0.15343303323316912</v>
      </c>
      <c r="O30" s="4">
        <f t="shared" si="23"/>
        <v>4.9505002747825627E-2</v>
      </c>
      <c r="P30" s="4">
        <f t="shared" si="23"/>
        <v>3.6534677819219344E-3</v>
      </c>
      <c r="Q30" s="4">
        <f t="shared" si="23"/>
        <v>4.4980585437764349E-2</v>
      </c>
      <c r="R30" s="4">
        <f t="shared" si="23"/>
        <v>-4.0119015706373572E-2</v>
      </c>
      <c r="S30" s="4">
        <f t="shared" si="23"/>
        <v>5.4366254470484029E-2</v>
      </c>
      <c r="T30" s="4">
        <f t="shared" si="23"/>
        <v>0.30284987748252534</v>
      </c>
      <c r="U30" s="4">
        <f t="shared" si="23"/>
        <v>-0.40936187890436743</v>
      </c>
      <c r="V30" s="4">
        <f t="shared" si="23"/>
        <v>0.39863894859915588</v>
      </c>
      <c r="W30" s="4">
        <f t="shared" si="23"/>
        <v>0.39157104557591416</v>
      </c>
      <c r="X30" s="4">
        <f t="shared" si="23"/>
        <v>0.32698859713411932</v>
      </c>
      <c r="Y30" s="4">
        <f t="shared" si="23"/>
        <v>-5.4748874869784851E-2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720.45</v>
      </c>
      <c r="E32" s="3">
        <f>IFERROR(INDEX(E51:E500,MATCH($A$32,$C$51:$C$500,0)),"")</f>
        <v>717.31</v>
      </c>
      <c r="H32" s="3">
        <f>IFERROR(INDEX(D32:G32,COUNT(D32:G32)),"")</f>
        <v>717.31</v>
      </c>
      <c r="I32" s="3">
        <f t="shared" ref="I32:Z32" si="24">IFERROR(INDEX(I51:I500,MATCH($C$32,$C$51:$C$500,0)),"")</f>
        <v>705.97</v>
      </c>
      <c r="J32" s="3">
        <f t="shared" si="24"/>
        <v>669.22</v>
      </c>
      <c r="K32" s="3">
        <f t="shared" si="24"/>
        <v>595.26</v>
      </c>
      <c r="L32" s="3">
        <f t="shared" si="24"/>
        <v>557.13</v>
      </c>
      <c r="M32" s="3">
        <f t="shared" si="24"/>
        <v>524.65</v>
      </c>
      <c r="N32" s="3">
        <f t="shared" si="24"/>
        <v>474.52</v>
      </c>
      <c r="O32" s="3">
        <f t="shared" si="24"/>
        <v>510.69</v>
      </c>
      <c r="P32" s="3">
        <f t="shared" si="24"/>
        <v>478.53</v>
      </c>
      <c r="Q32" s="3">
        <f t="shared" si="24"/>
        <v>451.24</v>
      </c>
      <c r="R32" s="3">
        <f t="shared" si="24"/>
        <v>432.73</v>
      </c>
      <c r="S32" s="3">
        <f t="shared" si="24"/>
        <v>416.78</v>
      </c>
      <c r="T32" s="3">
        <f t="shared" si="24"/>
        <v>381.02</v>
      </c>
      <c r="U32" s="3">
        <f t="shared" si="24"/>
        <v>307.13</v>
      </c>
      <c r="V32" s="3">
        <f t="shared" si="24"/>
        <v>504.46</v>
      </c>
      <c r="W32" s="3">
        <f t="shared" si="24"/>
        <v>358.53</v>
      </c>
      <c r="X32" s="3">
        <f t="shared" si="24"/>
        <v>311.33999999999997</v>
      </c>
      <c r="Y32" s="3">
        <f t="shared" si="24"/>
        <v>266.87</v>
      </c>
      <c r="Z32" s="3">
        <f t="shared" si="24"/>
        <v>243.82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0.38</v>
      </c>
      <c r="E33" s="3">
        <f>IFERROR(INDEX(E51:E500,MATCH($A$33,$C$51:$C$500,0)),"")</f>
        <v>0.46</v>
      </c>
      <c r="H33" s="3">
        <f>IFERROR(INDEX(D33:G33,COUNT(D33:G33)),"")</f>
        <v>0.46</v>
      </c>
      <c r="I33" s="3">
        <f t="shared" ref="I33:Z33" si="25">IFERROR(INDEX(I51:I500,MATCH($C$33,$C$51:$C$500,0)),"")</f>
        <v>0.54</v>
      </c>
      <c r="J33" s="3">
        <f t="shared" si="25"/>
        <v>0.73</v>
      </c>
      <c r="K33" s="3">
        <f t="shared" si="25"/>
        <v>0.97</v>
      </c>
      <c r="L33" s="3">
        <f t="shared" si="25"/>
        <v>1.0900000000000001</v>
      </c>
      <c r="M33" s="3">
        <f t="shared" si="25"/>
        <v>1.59</v>
      </c>
      <c r="N33" s="3">
        <f t="shared" si="25"/>
        <v>1.64</v>
      </c>
      <c r="O33" s="3">
        <f t="shared" si="25"/>
        <v>1.91</v>
      </c>
      <c r="P33" s="3">
        <f t="shared" si="25"/>
        <v>1.63</v>
      </c>
      <c r="Q33" s="3">
        <f t="shared" si="25"/>
        <v>2.0299999999999998</v>
      </c>
      <c r="R33" s="3">
        <f t="shared" si="25"/>
        <v>2.97</v>
      </c>
      <c r="S33" s="3">
        <f t="shared" si="25"/>
        <v>3.84</v>
      </c>
      <c r="T33" s="3">
        <f t="shared" si="25"/>
        <v>3.87</v>
      </c>
      <c r="U33" s="3">
        <f t="shared" si="25"/>
        <v>2.46</v>
      </c>
      <c r="V33" s="3">
        <f t="shared" si="25"/>
        <v>3.65</v>
      </c>
      <c r="W33" s="3">
        <f t="shared" si="25"/>
        <v>3.35</v>
      </c>
      <c r="X33" s="3">
        <f t="shared" si="25"/>
        <v>3.39</v>
      </c>
      <c r="Y33" s="3">
        <f t="shared" si="25"/>
        <v>2.1800000000000002</v>
      </c>
      <c r="Z33" s="3">
        <f t="shared" si="25"/>
        <v>0.66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31.48</v>
      </c>
      <c r="E34" s="3">
        <f>IFERROR(INDEX(E51:E500,MATCH($A$34,$C$51:$C$500,0)),"")</f>
        <v>28.72</v>
      </c>
      <c r="H34" s="3">
        <f>IFERROR(INDEX(D34:G34,COUNT(D34:G34)),"")</f>
        <v>28.72</v>
      </c>
      <c r="I34" s="3">
        <f t="shared" ref="I34:Z34" si="26">IFERROR(INDEX(I51:I500,MATCH($C$34,$C$51:$C$500,0)),"")</f>
        <v>8.23</v>
      </c>
      <c r="J34" s="3">
        <f t="shared" si="26"/>
        <v>5.89</v>
      </c>
      <c r="K34" s="3">
        <f t="shared" si="26"/>
        <v>12.39</v>
      </c>
      <c r="L34" s="3">
        <f t="shared" si="26"/>
        <v>15.97</v>
      </c>
      <c r="M34" s="3">
        <f t="shared" si="26"/>
        <v>42.58</v>
      </c>
      <c r="N34" s="3">
        <f t="shared" si="26"/>
        <v>62.55</v>
      </c>
      <c r="O34" s="3">
        <f t="shared" si="26"/>
        <v>27.28</v>
      </c>
      <c r="P34" s="3">
        <f t="shared" si="26"/>
        <v>25.08</v>
      </c>
      <c r="Q34" s="3">
        <f t="shared" si="26"/>
        <v>36.49</v>
      </c>
      <c r="R34" s="3">
        <f t="shared" si="26"/>
        <v>59.44</v>
      </c>
      <c r="S34" s="3">
        <f t="shared" si="26"/>
        <v>26.97</v>
      </c>
      <c r="T34" s="3">
        <f t="shared" si="26"/>
        <v>15.2</v>
      </c>
      <c r="U34" s="3">
        <f t="shared" si="26"/>
        <v>9.9</v>
      </c>
      <c r="V34" s="3">
        <f t="shared" si="26"/>
        <v>16.649999999999999</v>
      </c>
      <c r="W34" s="3">
        <f t="shared" si="26"/>
        <v>21.07</v>
      </c>
      <c r="X34" s="3">
        <f t="shared" si="26"/>
        <v>30.98</v>
      </c>
      <c r="Y34" s="3">
        <f t="shared" si="26"/>
        <v>22.27</v>
      </c>
      <c r="Z34" s="3">
        <f t="shared" si="26"/>
        <v>10.86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2.23</v>
      </c>
      <c r="E35" s="3">
        <f>IFERROR(INDEX(E51:E500,MATCH($A$35,$C$51:$C$500,0)),"")</f>
        <v>2.44</v>
      </c>
      <c r="H35" s="3">
        <f>IFERROR(INDEX(D35:G35,COUNT(D35:G35)),"")</f>
        <v>2.44</v>
      </c>
      <c r="I35" s="3">
        <f t="shared" ref="I35:Z35" si="27">IFERROR(INDEX(I51:I500,MATCH($C$35,$C$51:$C$500,0)),"")</f>
        <v>0.72</v>
      </c>
      <c r="J35" s="3">
        <f t="shared" si="27"/>
        <v>0.76</v>
      </c>
      <c r="K35" s="3">
        <f t="shared" si="27"/>
        <v>1.43</v>
      </c>
      <c r="L35" s="3">
        <f t="shared" si="27"/>
        <v>1.75</v>
      </c>
      <c r="M35" s="3">
        <f t="shared" si="27"/>
        <v>2.48</v>
      </c>
      <c r="N35" s="3">
        <f t="shared" si="27"/>
        <v>2.2400000000000002</v>
      </c>
      <c r="O35" s="3">
        <f t="shared" si="27"/>
        <v>2.36</v>
      </c>
      <c r="P35" s="3">
        <f t="shared" si="27"/>
        <v>1.99</v>
      </c>
      <c r="Q35" s="3">
        <f t="shared" si="27"/>
        <v>2.34</v>
      </c>
      <c r="R35" s="3">
        <f t="shared" si="27"/>
        <v>3.43</v>
      </c>
      <c r="S35" s="3">
        <f t="shared" si="27"/>
        <v>4.0999999999999996</v>
      </c>
      <c r="T35" s="3">
        <f t="shared" si="27"/>
        <v>3.98</v>
      </c>
      <c r="U35" s="3">
        <f t="shared" si="27"/>
        <v>2.66</v>
      </c>
      <c r="V35" s="3">
        <f t="shared" si="27"/>
        <v>3.84</v>
      </c>
      <c r="W35" s="3">
        <f t="shared" si="27"/>
        <v>3.5</v>
      </c>
      <c r="X35" s="3">
        <f t="shared" si="27"/>
        <v>4.28</v>
      </c>
      <c r="Y35" s="3">
        <f t="shared" si="27"/>
        <v>3.13</v>
      </c>
      <c r="Z35" s="3">
        <f t="shared" si="27"/>
        <v>0.81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2017885368000</v>
      </c>
      <c r="E51" s="5">
        <v>2233236174000</v>
      </c>
      <c r="F51" s="5">
        <v>2355483978000</v>
      </c>
      <c r="G51" s="5">
        <v>1831024449000</v>
      </c>
      <c r="I51" s="5">
        <v>8766927470000</v>
      </c>
      <c r="J51" s="5">
        <v>10623354592000</v>
      </c>
      <c r="K51" s="5">
        <v>6658782663000</v>
      </c>
      <c r="L51" s="5">
        <v>5719396239000</v>
      </c>
      <c r="M51" s="5">
        <v>5567912577000</v>
      </c>
      <c r="N51" s="5">
        <v>5029984099000</v>
      </c>
      <c r="O51" s="5">
        <v>5941625762000</v>
      </c>
      <c r="P51" s="5">
        <v>5661360114000</v>
      </c>
      <c r="Q51" s="5">
        <v>5640751809000</v>
      </c>
      <c r="R51" s="5">
        <v>5397948907000</v>
      </c>
      <c r="S51" s="5">
        <v>5623560624000</v>
      </c>
      <c r="T51" s="5">
        <v>5333593142000</v>
      </c>
      <c r="U51" s="5">
        <v>4093789495000</v>
      </c>
      <c r="V51" s="5">
        <v>3463163272000</v>
      </c>
      <c r="W51" s="5">
        <v>2359330713000</v>
      </c>
      <c r="X51" s="5">
        <v>1695443952000</v>
      </c>
      <c r="Y51" s="5">
        <v>1197692629000</v>
      </c>
      <c r="Z51" s="5">
        <v>1267062897000</v>
      </c>
    </row>
    <row r="52" spans="2:26" ht="15.5" x14ac:dyDescent="0.35">
      <c r="C52" t="s">
        <v>82</v>
      </c>
      <c r="D52" s="5">
        <v>-1022406804000</v>
      </c>
      <c r="E52" s="5">
        <v>-1105514493000</v>
      </c>
      <c r="F52" s="5">
        <v>-1242472376000</v>
      </c>
      <c r="G52" s="5">
        <v>-845156176000</v>
      </c>
      <c r="I52" s="5">
        <v>-4368408619000</v>
      </c>
      <c r="J52" s="5">
        <v>-5162448504000</v>
      </c>
      <c r="K52" s="5">
        <v>-3299254706000</v>
      </c>
      <c r="L52" s="5">
        <v>-2719633676000</v>
      </c>
      <c r="M52" s="5">
        <v>-2973942560000</v>
      </c>
      <c r="N52" s="5">
        <v>-2737908335000</v>
      </c>
      <c r="O52" s="5">
        <v>-3091570022000</v>
      </c>
      <c r="P52" s="5">
        <v>-2922477422000</v>
      </c>
      <c r="Q52" s="5">
        <v>-3073588401000</v>
      </c>
      <c r="R52" s="5">
        <v>-2799538204000</v>
      </c>
      <c r="S52" s="5">
        <v>-2716755658000</v>
      </c>
      <c r="T52" s="5">
        <v>-2545542188000</v>
      </c>
      <c r="U52" s="5">
        <v>-1943286608000</v>
      </c>
      <c r="V52" s="5">
        <v>-1871176367000</v>
      </c>
      <c r="W52" s="5">
        <v>-1312185440000</v>
      </c>
      <c r="X52" s="5">
        <v>-947778293000</v>
      </c>
      <c r="Y52" s="5">
        <v>-593272474000</v>
      </c>
      <c r="Z52" s="5">
        <v>-756300539000</v>
      </c>
    </row>
    <row r="53" spans="2:26" ht="15.5" x14ac:dyDescent="0.35">
      <c r="C53" t="s">
        <v>84</v>
      </c>
      <c r="D53" s="5">
        <v>995478564000</v>
      </c>
      <c r="E53" s="5">
        <v>1127721681000</v>
      </c>
      <c r="F53" s="5">
        <v>1113011602000</v>
      </c>
      <c r="G53" s="5">
        <v>985868273000</v>
      </c>
      <c r="I53" s="5">
        <v>4398518851000</v>
      </c>
      <c r="J53" s="5">
        <v>5460906088000</v>
      </c>
      <c r="K53" s="5">
        <v>3359527957000</v>
      </c>
      <c r="L53" s="5">
        <v>2999762563000</v>
      </c>
      <c r="M53" s="5">
        <v>2593970017000</v>
      </c>
      <c r="N53" s="5">
        <v>2292075764000</v>
      </c>
      <c r="O53" s="5">
        <v>2850055740000</v>
      </c>
      <c r="P53" s="5">
        <v>2738882692000</v>
      </c>
      <c r="Q53" s="5">
        <v>2567163408000</v>
      </c>
      <c r="R53" s="5">
        <v>2598410703000</v>
      </c>
      <c r="S53" s="5">
        <v>2906804966000</v>
      </c>
      <c r="T53" s="5">
        <v>2788050954000</v>
      </c>
      <c r="U53" s="5">
        <v>2150502887000</v>
      </c>
      <c r="V53" s="5">
        <v>1591986905000</v>
      </c>
      <c r="W53" s="5">
        <v>1047145273000</v>
      </c>
      <c r="X53" s="5">
        <v>747665659000</v>
      </c>
      <c r="Y53" s="5">
        <v>604420155000</v>
      </c>
      <c r="Z53" s="5">
        <v>510762358000</v>
      </c>
    </row>
    <row r="54" spans="2:26" ht="15.5" x14ac:dyDescent="0.35">
      <c r="C54" t="s">
        <v>85</v>
      </c>
      <c r="D54" s="5">
        <v>-600233703000</v>
      </c>
      <c r="E54" s="5">
        <v>-450266025000</v>
      </c>
      <c r="F54" s="5">
        <v>-501219141000</v>
      </c>
      <c r="G54" s="5">
        <v>-255994058000</v>
      </c>
      <c r="I54" s="5">
        <v>-1878802677000</v>
      </c>
      <c r="J54" s="5">
        <v>-1728533610000</v>
      </c>
      <c r="K54" s="5">
        <v>-1447855561000</v>
      </c>
      <c r="L54" s="5">
        <v>-1291344972000</v>
      </c>
      <c r="M54" s="5">
        <v>-1036288889000</v>
      </c>
      <c r="N54" s="5">
        <v>-1016213884000</v>
      </c>
      <c r="O54" s="5">
        <v>-1261190984000</v>
      </c>
      <c r="P54" s="5">
        <v>-1191078201000</v>
      </c>
      <c r="Q54" s="5">
        <v>-1226387516000</v>
      </c>
      <c r="R54" s="5">
        <v>-1188475239000</v>
      </c>
      <c r="S54" s="5">
        <v>-1115407551000</v>
      </c>
      <c r="T54" s="5">
        <v>-929013251000</v>
      </c>
      <c r="U54" s="5">
        <v>-803365167000</v>
      </c>
      <c r="V54" s="5">
        <v>-581085479000</v>
      </c>
      <c r="W54" s="5">
        <v>-475404360000</v>
      </c>
      <c r="X54" s="5">
        <v>-370007130000</v>
      </c>
      <c r="Y54" s="5">
        <v>-286050182000</v>
      </c>
      <c r="Z54" s="5">
        <v>-289895603000</v>
      </c>
    </row>
    <row r="55" spans="2:26" ht="15.5" x14ac:dyDescent="0.35">
      <c r="C55" t="s">
        <v>386</v>
      </c>
      <c r="D55" s="5">
        <v>-108101845000</v>
      </c>
      <c r="E55" s="5">
        <v>-123637366000</v>
      </c>
      <c r="F55" s="5">
        <v>-189201785000</v>
      </c>
      <c r="G55" s="5">
        <v>-137807454000</v>
      </c>
      <c r="I55" s="5">
        <v>-570151679000</v>
      </c>
      <c r="J55" s="5">
        <v>-509457076000</v>
      </c>
      <c r="K55" s="5">
        <v>-420767084000</v>
      </c>
      <c r="L55" s="5">
        <v>-321561647000</v>
      </c>
      <c r="M55" s="5">
        <v>-306215716000</v>
      </c>
      <c r="N55" s="5">
        <v>-275477690000</v>
      </c>
      <c r="O55" s="5">
        <v>-354465636000</v>
      </c>
      <c r="P55" s="5">
        <v>-343490605000</v>
      </c>
      <c r="Q55" s="5">
        <v>-338796409000</v>
      </c>
      <c r="R55" s="5">
        <v>-348970044000</v>
      </c>
      <c r="S55" s="5">
        <v>-258296059000</v>
      </c>
      <c r="T55" s="5">
        <v>-241988036000</v>
      </c>
      <c r="U55" s="5">
        <v>-228052350000</v>
      </c>
      <c r="V55" s="5">
        <v>-148319541000</v>
      </c>
      <c r="W55" s="5">
        <v>-125728711000</v>
      </c>
      <c r="X55" s="5">
        <v>-92694015000</v>
      </c>
      <c r="Y55" s="5">
        <v>-86375919000</v>
      </c>
      <c r="Z55" s="5">
        <v>-86274921000</v>
      </c>
    </row>
    <row r="56" spans="2:26" ht="15.5" x14ac:dyDescent="0.35">
      <c r="C56" t="s">
        <v>387</v>
      </c>
      <c r="D56" s="5">
        <v>-303482307000</v>
      </c>
      <c r="E56" s="5">
        <v>-320088862000</v>
      </c>
      <c r="F56" s="5">
        <v>-314812831000</v>
      </c>
      <c r="G56" s="5">
        <v>-316809058000</v>
      </c>
      <c r="I56" s="5">
        <v>-1253925246000</v>
      </c>
      <c r="J56" s="5">
        <v>-1175905304000</v>
      </c>
      <c r="K56" s="5">
        <v>-1038706737000</v>
      </c>
      <c r="L56" s="5">
        <v>-952346646000</v>
      </c>
      <c r="M56" s="5">
        <v>-733358752000</v>
      </c>
      <c r="N56" s="5">
        <v>-746612868000</v>
      </c>
      <c r="O56" s="5">
        <v>-915771074000</v>
      </c>
      <c r="P56" s="5">
        <v>-855166574000</v>
      </c>
      <c r="Q56" s="5">
        <v>-889842457000</v>
      </c>
      <c r="R56" s="5">
        <v>-840502532000</v>
      </c>
      <c r="S56" s="5">
        <v>-880878969000</v>
      </c>
      <c r="T56" s="5">
        <v>-705950247000</v>
      </c>
      <c r="U56" s="5">
        <v>-580890266000</v>
      </c>
      <c r="V56" s="5">
        <v>-459512859000</v>
      </c>
      <c r="W56" s="5">
        <v>-354283980000</v>
      </c>
      <c r="X56" s="5">
        <v>-277313115000</v>
      </c>
      <c r="Y56" s="5">
        <v>-199674263000</v>
      </c>
      <c r="Z56" s="5">
        <v>-203620682000</v>
      </c>
    </row>
    <row r="57" spans="2:26" ht="15.5" x14ac:dyDescent="0.35">
      <c r="C57" t="s">
        <v>81</v>
      </c>
      <c r="D57" s="5">
        <v>-8344769000</v>
      </c>
      <c r="E57" s="5">
        <v>-2486632000</v>
      </c>
      <c r="F57" s="5">
        <v>-1452274000</v>
      </c>
      <c r="G57" s="5">
        <v>-6736847000</v>
      </c>
      <c r="I57" s="5">
        <v>-9785880000</v>
      </c>
      <c r="J57" s="5">
        <v>-3745516000</v>
      </c>
      <c r="K57" s="5">
        <v>-21006030000</v>
      </c>
      <c r="L57" s="5">
        <v>9912214000</v>
      </c>
      <c r="M57" s="5">
        <v>-772266000</v>
      </c>
      <c r="N57" s="5">
        <v>-13498452000</v>
      </c>
      <c r="O57" s="5">
        <v>21204326000</v>
      </c>
      <c r="P57" s="5">
        <v>17178007000</v>
      </c>
      <c r="Q57" s="5">
        <v>-22985672000</v>
      </c>
      <c r="R57" s="5">
        <v>-9171644000</v>
      </c>
      <c r="S57" s="5">
        <v>22361342000</v>
      </c>
    </row>
    <row r="58" spans="2:26" ht="15.5" x14ac:dyDescent="0.35">
      <c r="C58" t="s">
        <v>94</v>
      </c>
      <c r="D58" s="5">
        <v>395244861000</v>
      </c>
      <c r="E58" s="5">
        <v>677455656000</v>
      </c>
      <c r="F58" s="5">
        <v>611792461000</v>
      </c>
      <c r="G58" s="5">
        <v>729874215000</v>
      </c>
      <c r="I58" s="5">
        <v>2519716174000</v>
      </c>
      <c r="J58" s="5">
        <v>3732372478000</v>
      </c>
      <c r="K58" s="5">
        <v>1911672396000</v>
      </c>
      <c r="L58" s="5">
        <v>1708417591000</v>
      </c>
      <c r="M58" s="5">
        <v>1557681128000</v>
      </c>
      <c r="N58" s="5">
        <v>1275861880000</v>
      </c>
      <c r="O58" s="5">
        <v>1588864756000</v>
      </c>
      <c r="P58" s="5">
        <v>1547804491000</v>
      </c>
      <c r="Q58" s="5">
        <v>1340775892000</v>
      </c>
      <c r="R58" s="5">
        <v>1409935464000</v>
      </c>
      <c r="S58" s="5">
        <v>1791397415000</v>
      </c>
      <c r="T58" s="5">
        <v>1859037703000</v>
      </c>
      <c r="U58" s="5">
        <v>1347137720000</v>
      </c>
      <c r="V58" s="5">
        <v>1010901426000</v>
      </c>
      <c r="W58" s="5">
        <v>571740913000</v>
      </c>
      <c r="X58" s="5">
        <v>377658529000</v>
      </c>
      <c r="Y58" s="5">
        <v>318369973000</v>
      </c>
      <c r="Z58" s="5">
        <v>220866755000</v>
      </c>
    </row>
    <row r="59" spans="2:26" ht="15.5" x14ac:dyDescent="0.35">
      <c r="C59" t="s">
        <v>95</v>
      </c>
      <c r="D59" s="5">
        <v>-251507259000</v>
      </c>
      <c r="E59" s="5">
        <v>-260950929000</v>
      </c>
      <c r="F59" s="5">
        <v>-169237836000</v>
      </c>
      <c r="G59" s="5">
        <v>-254308208000</v>
      </c>
      <c r="I59" s="5">
        <v>-898282326000</v>
      </c>
      <c r="J59" s="5">
        <v>-1268969486000</v>
      </c>
      <c r="K59" s="5">
        <v>-566267996000</v>
      </c>
      <c r="L59" s="5">
        <v>-690561304000</v>
      </c>
      <c r="M59" s="5">
        <v>-801764447000</v>
      </c>
      <c r="N59" s="5">
        <v>-836094364000</v>
      </c>
      <c r="O59" s="5">
        <v>-665944921000</v>
      </c>
      <c r="P59" s="5">
        <v>-597494002000</v>
      </c>
      <c r="Q59" s="5">
        <v>-541827800000</v>
      </c>
      <c r="R59" s="5">
        <v>-532430467000</v>
      </c>
      <c r="S59" s="5">
        <v>-409214495000</v>
      </c>
      <c r="T59" s="5">
        <v>-174938559000</v>
      </c>
      <c r="U59" s="5">
        <v>-27712379000</v>
      </c>
      <c r="V59" s="5">
        <v>-24506723000</v>
      </c>
      <c r="W59" s="5">
        <v>-40825182000</v>
      </c>
      <c r="X59" s="5">
        <v>-33747402000</v>
      </c>
      <c r="Y59" s="5">
        <v>-75373777000</v>
      </c>
      <c r="Z59" s="5">
        <v>-50047584000</v>
      </c>
    </row>
    <row r="60" spans="2:26" ht="15.5" x14ac:dyDescent="0.35">
      <c r="C60" t="s">
        <v>431</v>
      </c>
      <c r="D60" s="5">
        <v>60449756000</v>
      </c>
      <c r="E60" s="5">
        <v>48044485000</v>
      </c>
      <c r="F60" s="5">
        <v>40639304000</v>
      </c>
      <c r="G60" s="5">
        <v>49016232000</v>
      </c>
      <c r="I60" s="5">
        <v>181169494000</v>
      </c>
      <c r="J60" s="5">
        <v>181265040000</v>
      </c>
      <c r="K60" s="5">
        <v>180737086000</v>
      </c>
      <c r="L60" s="5">
        <v>157232512000</v>
      </c>
      <c r="M60" s="5">
        <v>192298403000</v>
      </c>
      <c r="N60" s="5">
        <v>190338767000</v>
      </c>
      <c r="O60" s="5">
        <v>125331813000</v>
      </c>
      <c r="P60" s="5">
        <v>77668853000</v>
      </c>
      <c r="Q60" s="5">
        <v>90613870000</v>
      </c>
      <c r="R60" s="5">
        <v>101097479000</v>
      </c>
      <c r="S60" s="5">
        <v>74279112000</v>
      </c>
      <c r="T60" s="5">
        <v>130295840000</v>
      </c>
      <c r="U60" s="5">
        <v>142821174000</v>
      </c>
      <c r="V60" s="5">
        <v>83777232000</v>
      </c>
      <c r="W60" s="5">
        <v>61442689000</v>
      </c>
      <c r="X60" s="5">
        <v>44631894000</v>
      </c>
    </row>
    <row r="61" spans="2:26" ht="15.5" x14ac:dyDescent="0.35">
      <c r="C61" t="s">
        <v>432</v>
      </c>
      <c r="W61" s="5">
        <v>1001695000</v>
      </c>
      <c r="X61" s="5">
        <v>175141000</v>
      </c>
      <c r="Y61" s="5">
        <v>6983848000</v>
      </c>
      <c r="Z61" s="5">
        <v>-3098971000</v>
      </c>
    </row>
    <row r="62" spans="2:26" ht="15.5" x14ac:dyDescent="0.35">
      <c r="C62" t="s">
        <v>627</v>
      </c>
      <c r="P62" s="5">
        <v>10327604000</v>
      </c>
    </row>
    <row r="63" spans="2:26" ht="15.5" x14ac:dyDescent="0.35">
      <c r="C63" t="s">
        <v>27</v>
      </c>
      <c r="D63" s="5">
        <v>-315092584000</v>
      </c>
      <c r="E63" s="5">
        <v>-312311988000</v>
      </c>
      <c r="F63" s="5">
        <v>-274220083000</v>
      </c>
      <c r="G63" s="5">
        <v>-307286801000</v>
      </c>
      <c r="I63" s="5">
        <v>-1152760056000</v>
      </c>
      <c r="J63" s="5">
        <v>-1048239617000</v>
      </c>
      <c r="K63" s="5">
        <v>-756960765000</v>
      </c>
      <c r="L63" s="5">
        <v>-857100188000</v>
      </c>
      <c r="M63" s="5">
        <v>-1002403444000</v>
      </c>
      <c r="N63" s="5">
        <v>-1032511501000</v>
      </c>
      <c r="O63" s="5">
        <v>-795238012000</v>
      </c>
      <c r="P63" s="5">
        <v>-685280458000</v>
      </c>
      <c r="Q63" s="5">
        <v>-632441670000</v>
      </c>
      <c r="R63" s="5">
        <v>-633527946000</v>
      </c>
      <c r="S63" s="5">
        <v>-483493607000</v>
      </c>
      <c r="T63" s="5">
        <v>-304347191000</v>
      </c>
      <c r="U63" s="5">
        <v>-170025785000</v>
      </c>
      <c r="V63" s="5">
        <v>-108283955000</v>
      </c>
      <c r="W63" s="5">
        <v>-96204425000</v>
      </c>
      <c r="X63" s="5">
        <v>-99885532000</v>
      </c>
      <c r="Y63" s="5">
        <v>-122590357000</v>
      </c>
      <c r="Z63" s="5">
        <v>-76024660000</v>
      </c>
    </row>
    <row r="64" spans="2:26" ht="15.5" x14ac:dyDescent="0.35">
      <c r="C64" t="s">
        <v>253</v>
      </c>
      <c r="D64" s="5">
        <v>3135569000</v>
      </c>
      <c r="E64" s="5">
        <v>3316574000</v>
      </c>
      <c r="F64" s="5">
        <v>3479046000</v>
      </c>
      <c r="G64" s="5">
        <v>3962361000</v>
      </c>
      <c r="I64" s="5">
        <v>12444339000</v>
      </c>
      <c r="J64" s="5">
        <v>12380233000</v>
      </c>
      <c r="K64" s="5">
        <v>9955683000</v>
      </c>
      <c r="L64" s="5">
        <v>9306372000</v>
      </c>
      <c r="M64" s="5">
        <v>8340594000</v>
      </c>
      <c r="N64" s="5">
        <v>6078370000</v>
      </c>
      <c r="O64" s="5">
        <v>3961278000</v>
      </c>
      <c r="P64" s="5">
        <v>-210001000</v>
      </c>
      <c r="T64" s="5">
        <v>-887208000</v>
      </c>
      <c r="U64" s="5">
        <v>-507768000</v>
      </c>
      <c r="X64" s="5">
        <v>204985000</v>
      </c>
      <c r="Y64" s="5">
        <v>26433794000</v>
      </c>
      <c r="Z64" s="5">
        <v>1603089000</v>
      </c>
    </row>
    <row r="65" spans="3:26" ht="15.5" x14ac:dyDescent="0.35">
      <c r="C65" t="s">
        <v>96</v>
      </c>
      <c r="D65" s="5">
        <v>-251507259000</v>
      </c>
      <c r="E65" s="5">
        <v>-260950929000</v>
      </c>
      <c r="F65" s="5">
        <v>-169237836000</v>
      </c>
      <c r="G65" s="5">
        <v>-254308208000</v>
      </c>
      <c r="I65" s="5">
        <v>-898282326000</v>
      </c>
      <c r="J65" s="5">
        <v>-1268969486000</v>
      </c>
      <c r="K65" s="5">
        <v>-566267996000</v>
      </c>
      <c r="L65" s="5">
        <v>-690561304000</v>
      </c>
      <c r="M65" s="5">
        <v>-801764447000</v>
      </c>
      <c r="N65" s="5">
        <v>-836094364000</v>
      </c>
      <c r="O65" s="5">
        <v>-665944921000</v>
      </c>
      <c r="P65" s="5">
        <v>-597494002000</v>
      </c>
      <c r="Q65" s="5">
        <v>-541827800000</v>
      </c>
      <c r="R65" s="5">
        <v>-532430467000</v>
      </c>
      <c r="S65" s="5">
        <v>-409214495000</v>
      </c>
      <c r="T65" s="5">
        <v>-174938559000</v>
      </c>
      <c r="U65" s="5">
        <v>-27712379000</v>
      </c>
      <c r="V65" s="5">
        <v>-24506723000</v>
      </c>
      <c r="W65" s="5">
        <v>-40825182000</v>
      </c>
      <c r="X65" s="5">
        <v>-33747402000</v>
      </c>
      <c r="Y65" s="5">
        <v>-75373777000</v>
      </c>
      <c r="Z65" s="5">
        <v>-50047584000</v>
      </c>
    </row>
    <row r="66" spans="3:26" ht="15.5" x14ac:dyDescent="0.35">
      <c r="C66" t="s">
        <v>29</v>
      </c>
      <c r="D66" s="5">
        <v>143737602000</v>
      </c>
      <c r="E66" s="5">
        <v>416504727000</v>
      </c>
      <c r="F66" s="5">
        <v>442554625000</v>
      </c>
      <c r="G66" s="5">
        <v>475566007000</v>
      </c>
      <c r="I66" s="5">
        <v>1621433848000</v>
      </c>
      <c r="J66" s="5">
        <v>2463402992000</v>
      </c>
      <c r="K66" s="5">
        <v>1345404400000</v>
      </c>
      <c r="L66" s="5">
        <v>1017856287000</v>
      </c>
      <c r="M66" s="5">
        <v>755916681000</v>
      </c>
      <c r="N66" s="5">
        <v>439767516000</v>
      </c>
      <c r="O66" s="5">
        <v>922919835000</v>
      </c>
      <c r="P66" s="5">
        <v>950310489000</v>
      </c>
      <c r="Q66" s="5">
        <v>798948092000</v>
      </c>
      <c r="R66" s="5">
        <v>877504997000</v>
      </c>
      <c r="S66" s="5">
        <v>1382182920000</v>
      </c>
      <c r="T66" s="5">
        <v>1684099144000</v>
      </c>
      <c r="U66" s="5">
        <v>1319425341000</v>
      </c>
      <c r="V66" s="5">
        <v>986394703000</v>
      </c>
      <c r="W66" s="5">
        <v>530915731000</v>
      </c>
      <c r="X66" s="5">
        <v>343911127000</v>
      </c>
      <c r="Y66" s="5">
        <v>242996196000</v>
      </c>
      <c r="Z66" s="5">
        <v>170819171000</v>
      </c>
    </row>
    <row r="67" spans="3:26" ht="15.5" x14ac:dyDescent="0.35">
      <c r="C67" t="s">
        <v>28</v>
      </c>
      <c r="D67" s="5">
        <v>88650900000</v>
      </c>
      <c r="E67" s="5">
        <v>-98784326000</v>
      </c>
      <c r="F67" s="5">
        <v>-129650914000</v>
      </c>
      <c r="G67" s="5">
        <v>-282797092000</v>
      </c>
      <c r="I67" s="5">
        <v>-417423675000</v>
      </c>
      <c r="J67" s="5">
        <v>-621183522000</v>
      </c>
      <c r="K67" s="5">
        <v>-287712393000</v>
      </c>
      <c r="L67" s="5">
        <v>-246112787000</v>
      </c>
      <c r="M67" s="5">
        <v>-206220630000</v>
      </c>
      <c r="N67" s="5">
        <v>-193858373000</v>
      </c>
      <c r="O67" s="5">
        <v>-309899409000</v>
      </c>
      <c r="P67" s="5">
        <v>-259686859000</v>
      </c>
      <c r="Q67" s="5">
        <v>-266510479000</v>
      </c>
      <c r="R67" s="5">
        <v>-272454139000</v>
      </c>
      <c r="S67" s="5">
        <v>-318102981000</v>
      </c>
      <c r="T67" s="5">
        <v>-296582240000</v>
      </c>
      <c r="U67" s="5">
        <v>-223537093000</v>
      </c>
      <c r="V67" s="5">
        <v>-194308738000</v>
      </c>
      <c r="W67" s="5">
        <v>-142209087000</v>
      </c>
      <c r="X67" s="5">
        <v>-109574488000</v>
      </c>
      <c r="Y67" s="5">
        <v>-74793208000</v>
      </c>
      <c r="Z67" s="5">
        <v>-75990720000</v>
      </c>
    </row>
    <row r="68" spans="3:26" ht="15.5" x14ac:dyDescent="0.35">
      <c r="C68" t="s">
        <v>97</v>
      </c>
      <c r="W68" s="5">
        <v>-146156457000</v>
      </c>
      <c r="X68" s="5">
        <v>-109755890000</v>
      </c>
      <c r="Y68" s="5">
        <v>-75272772000</v>
      </c>
      <c r="Z68" s="5">
        <v>-64062558000</v>
      </c>
    </row>
    <row r="69" spans="3:26" ht="15.5" x14ac:dyDescent="0.35">
      <c r="C69" t="s">
        <v>98</v>
      </c>
      <c r="D69" s="5">
        <v>-7338114000</v>
      </c>
      <c r="E69" s="5">
        <v>-2795312000</v>
      </c>
      <c r="F69" s="5">
        <v>-31233109000</v>
      </c>
      <c r="G69" s="5">
        <v>-1094360000</v>
      </c>
      <c r="I69" s="5">
        <v>-37303138000</v>
      </c>
      <c r="J69" s="5">
        <v>-21819879000</v>
      </c>
      <c r="K69" s="5">
        <v>-499537000</v>
      </c>
      <c r="L69" s="5">
        <v>-2905862000</v>
      </c>
      <c r="M69" s="5">
        <v>2734331000</v>
      </c>
      <c r="N69" s="5">
        <v>2620981000</v>
      </c>
      <c r="O69" s="5">
        <v>-40014289000</v>
      </c>
      <c r="P69" s="5">
        <v>-10456830000</v>
      </c>
      <c r="R69" s="5">
        <v>-11088966000</v>
      </c>
      <c r="S69" s="5">
        <v>-1928934000</v>
      </c>
      <c r="W69" s="5">
        <v>3947370000</v>
      </c>
      <c r="X69" s="5">
        <v>181402000</v>
      </c>
      <c r="Y69" s="5">
        <v>479564000</v>
      </c>
      <c r="Z69" s="5">
        <v>-11928162000</v>
      </c>
    </row>
    <row r="70" spans="3:26" ht="15.5" x14ac:dyDescent="0.35">
      <c r="C70" t="s">
        <v>628</v>
      </c>
      <c r="D70" s="5">
        <v>95989014000</v>
      </c>
      <c r="E70" s="5">
        <v>-95989014000</v>
      </c>
      <c r="F70" s="5">
        <v>-98417805000</v>
      </c>
      <c r="G70" s="5">
        <v>-281702732000</v>
      </c>
      <c r="I70" s="5">
        <v>-380120537000</v>
      </c>
      <c r="J70" s="5">
        <v>-599363643000</v>
      </c>
      <c r="K70" s="5">
        <v>-287212856000</v>
      </c>
      <c r="L70" s="5">
        <v>-243206925000</v>
      </c>
      <c r="M70" s="5">
        <v>-208954961000</v>
      </c>
      <c r="N70" s="5">
        <v>-196479354000</v>
      </c>
      <c r="O70" s="5">
        <v>-269885120000</v>
      </c>
      <c r="P70" s="5">
        <v>-249230029000</v>
      </c>
      <c r="R70" s="5">
        <v>-261365173000</v>
      </c>
      <c r="S70" s="5">
        <v>-316174047000</v>
      </c>
    </row>
    <row r="71" spans="3:26" ht="15.5" x14ac:dyDescent="0.35">
      <c r="C71" t="s">
        <v>99</v>
      </c>
      <c r="D71" s="5">
        <v>88650900000</v>
      </c>
      <c r="E71" s="5">
        <v>-98784326000</v>
      </c>
      <c r="F71" s="5">
        <v>-129650914000</v>
      </c>
      <c r="G71" s="5">
        <v>-282797092000</v>
      </c>
      <c r="I71" s="5">
        <v>-417423675000</v>
      </c>
      <c r="J71" s="5">
        <v>-621183522000</v>
      </c>
      <c r="K71" s="5">
        <v>-287712393000</v>
      </c>
      <c r="L71" s="5">
        <v>-246112787000</v>
      </c>
      <c r="M71" s="5">
        <v>-206220630000</v>
      </c>
      <c r="N71" s="5">
        <v>-193858373000</v>
      </c>
      <c r="O71" s="5">
        <v>-309899409000</v>
      </c>
      <c r="P71" s="5">
        <v>-259686859000</v>
      </c>
      <c r="Q71" s="5">
        <v>-266510479000</v>
      </c>
      <c r="R71" s="5">
        <v>-272454139000</v>
      </c>
      <c r="S71" s="5">
        <v>-318102981000</v>
      </c>
      <c r="T71" s="5">
        <v>-296582240000</v>
      </c>
      <c r="U71" s="5">
        <v>-223537093000</v>
      </c>
      <c r="V71" s="5">
        <v>-194308738000</v>
      </c>
      <c r="W71" s="5">
        <v>-142209087000</v>
      </c>
      <c r="X71" s="5">
        <v>-109574488000</v>
      </c>
      <c r="Y71" s="5">
        <v>-74793208000</v>
      </c>
      <c r="Z71" s="5">
        <v>-75990720000</v>
      </c>
    </row>
    <row r="72" spans="3:26" ht="15.5" x14ac:dyDescent="0.35">
      <c r="C72" t="s">
        <v>254</v>
      </c>
      <c r="D72" s="5">
        <v>232388502000</v>
      </c>
      <c r="E72" s="5">
        <v>317720401000</v>
      </c>
      <c r="F72" s="5">
        <v>312903711000</v>
      </c>
      <c r="G72" s="5">
        <v>192768915000</v>
      </c>
      <c r="I72" s="5">
        <v>1204010173000</v>
      </c>
      <c r="J72" s="5">
        <v>1842219470000</v>
      </c>
      <c r="K72" s="5">
        <v>1057692007000</v>
      </c>
      <c r="L72" s="5">
        <v>771743500000</v>
      </c>
      <c r="M72" s="5">
        <v>549696051000</v>
      </c>
      <c r="N72" s="5">
        <v>245909143000</v>
      </c>
      <c r="O72" s="5">
        <v>613020426000</v>
      </c>
      <c r="P72" s="5">
        <v>690623630000</v>
      </c>
      <c r="Q72" s="5">
        <v>532437613000</v>
      </c>
      <c r="R72" s="5">
        <v>605050858000</v>
      </c>
      <c r="S72" s="5">
        <v>1064079939000</v>
      </c>
      <c r="T72" s="5">
        <v>1387516904000</v>
      </c>
      <c r="U72" s="5">
        <v>1095888248000</v>
      </c>
      <c r="V72" s="5">
        <v>792085965000</v>
      </c>
      <c r="W72" s="5">
        <v>388706644000</v>
      </c>
      <c r="X72" s="5">
        <v>234336639000</v>
      </c>
      <c r="Y72" s="5">
        <v>168202988000</v>
      </c>
      <c r="Z72" s="5">
        <v>94828451000</v>
      </c>
    </row>
    <row r="73" spans="3:26" ht="15.5" x14ac:dyDescent="0.35">
      <c r="C73" t="s">
        <v>255</v>
      </c>
      <c r="X73" s="5">
        <v>-858743000</v>
      </c>
      <c r="Y73" s="5">
        <v>-860245000</v>
      </c>
      <c r="Z73" s="5">
        <v>-687269000</v>
      </c>
    </row>
    <row r="74" spans="3:26" ht="15.5" x14ac:dyDescent="0.35">
      <c r="C74" t="s">
        <v>100</v>
      </c>
      <c r="D74" s="5">
        <v>232388502000</v>
      </c>
      <c r="E74" s="5">
        <v>317720401000</v>
      </c>
      <c r="F74" s="5">
        <v>312903711000</v>
      </c>
      <c r="G74" s="5">
        <v>192768915000</v>
      </c>
      <c r="I74" s="5">
        <v>1204010173000</v>
      </c>
      <c r="J74" s="5">
        <v>1842219470000</v>
      </c>
      <c r="K74" s="5">
        <v>1057692007000</v>
      </c>
      <c r="L74" s="5">
        <v>771743500000</v>
      </c>
      <c r="M74" s="5">
        <v>549696051000</v>
      </c>
      <c r="N74" s="5">
        <v>245909143000</v>
      </c>
      <c r="O74" s="5">
        <v>613020426000</v>
      </c>
      <c r="P74" s="5">
        <v>690623630000</v>
      </c>
      <c r="Q74" s="5">
        <v>532437613000</v>
      </c>
      <c r="R74" s="5">
        <v>605050858000</v>
      </c>
      <c r="S74" s="5">
        <v>1064079939000</v>
      </c>
      <c r="T74" s="5">
        <v>1387516904000</v>
      </c>
      <c r="U74" s="5">
        <v>1095888248000</v>
      </c>
      <c r="V74" s="5">
        <v>792085965000</v>
      </c>
      <c r="W74" s="5">
        <v>388706644000</v>
      </c>
      <c r="X74" s="5">
        <v>233477896000</v>
      </c>
      <c r="Y74" s="5">
        <v>167342743000</v>
      </c>
      <c r="Z74" s="5">
        <v>94141182000</v>
      </c>
    </row>
    <row r="75" spans="3:26" ht="15.5" x14ac:dyDescent="0.35">
      <c r="C75" t="s">
        <v>101</v>
      </c>
      <c r="D75" s="5">
        <v>-8344769000</v>
      </c>
      <c r="E75" s="5">
        <v>-2486632000</v>
      </c>
      <c r="F75" s="5">
        <v>-1452274000</v>
      </c>
      <c r="G75" s="5">
        <v>-6736847000</v>
      </c>
      <c r="I75" s="5">
        <v>-9785880000</v>
      </c>
      <c r="J75" s="5">
        <v>-3745516000</v>
      </c>
      <c r="K75" s="5">
        <v>-21006030000</v>
      </c>
      <c r="L75" s="5">
        <v>9912214000</v>
      </c>
      <c r="M75" s="5">
        <v>-772266000</v>
      </c>
      <c r="N75" s="5">
        <v>-13498452000</v>
      </c>
      <c r="O75" s="5">
        <v>21204326000</v>
      </c>
      <c r="P75" s="5">
        <v>17178007000</v>
      </c>
      <c r="Q75" s="5">
        <v>-22985672000</v>
      </c>
      <c r="R75" s="5">
        <v>-9171644000</v>
      </c>
      <c r="S75" s="5">
        <v>22361342000</v>
      </c>
    </row>
    <row r="76" spans="3:26" ht="15.5" x14ac:dyDescent="0.35">
      <c r="C76" t="s">
        <v>102</v>
      </c>
      <c r="D76" s="5">
        <v>-8344769000</v>
      </c>
      <c r="E76" s="5">
        <v>-2486632000</v>
      </c>
      <c r="F76" s="5">
        <v>-1452274000</v>
      </c>
      <c r="G76" s="5">
        <v>-6736847000</v>
      </c>
      <c r="I76" s="5">
        <v>-9785880000</v>
      </c>
      <c r="J76" s="5">
        <v>-3745516000</v>
      </c>
      <c r="K76" s="5">
        <v>-21006030000</v>
      </c>
      <c r="L76" s="5">
        <v>9912214000</v>
      </c>
      <c r="M76" s="5">
        <v>-772266000</v>
      </c>
      <c r="N76" s="5">
        <v>-13498452000</v>
      </c>
      <c r="O76" s="5">
        <v>21204326000</v>
      </c>
      <c r="P76" s="5">
        <v>17178007000</v>
      </c>
      <c r="Q76" s="5">
        <v>-22985672000</v>
      </c>
      <c r="R76" s="5">
        <v>-9171644000</v>
      </c>
      <c r="S76" s="5">
        <v>22361342000</v>
      </c>
    </row>
    <row r="77" spans="3:26" ht="15.5" x14ac:dyDescent="0.35">
      <c r="C77" t="s">
        <v>103</v>
      </c>
      <c r="D77" s="5">
        <v>224043733000</v>
      </c>
      <c r="E77" s="5">
        <v>315233769000</v>
      </c>
      <c r="F77" s="5">
        <v>311451437000</v>
      </c>
      <c r="G77" s="5">
        <v>186032068000</v>
      </c>
      <c r="I77" s="5">
        <v>1194224293000</v>
      </c>
      <c r="J77" s="5">
        <v>1838473954000</v>
      </c>
      <c r="K77" s="5">
        <v>1036685977000</v>
      </c>
      <c r="L77" s="5">
        <v>781655714000</v>
      </c>
      <c r="M77" s="5">
        <v>548923785000</v>
      </c>
      <c r="N77" s="5">
        <v>232410691000</v>
      </c>
      <c r="O77" s="5">
        <v>634224752000</v>
      </c>
      <c r="P77" s="5">
        <v>707801637000</v>
      </c>
      <c r="Q77" s="5">
        <v>509451941000</v>
      </c>
      <c r="R77" s="5">
        <v>595879214000</v>
      </c>
      <c r="S77" s="5">
        <v>1086441281000</v>
      </c>
      <c r="T77" s="5">
        <v>1387516904000</v>
      </c>
      <c r="U77" s="5">
        <v>1095888248000</v>
      </c>
      <c r="V77" s="5">
        <v>792085965000</v>
      </c>
      <c r="W77" s="5">
        <v>388706644000</v>
      </c>
    </row>
    <row r="78" spans="3:26" ht="15.5" x14ac:dyDescent="0.35">
      <c r="C78" t="s">
        <v>104</v>
      </c>
      <c r="D78" s="5">
        <v>232388502000</v>
      </c>
      <c r="E78" s="5">
        <v>317720401000</v>
      </c>
      <c r="F78" s="5">
        <v>312903711000</v>
      </c>
      <c r="G78" s="5">
        <v>192768915000</v>
      </c>
      <c r="I78" s="5">
        <v>1204010173000</v>
      </c>
      <c r="J78" s="5">
        <v>1842219470000</v>
      </c>
      <c r="K78" s="5">
        <v>1057692007000</v>
      </c>
      <c r="L78" s="5">
        <v>771743500000</v>
      </c>
      <c r="M78" s="5">
        <v>549696051000</v>
      </c>
      <c r="N78" s="5">
        <v>245909143000</v>
      </c>
      <c r="O78" s="5">
        <v>613020426000</v>
      </c>
      <c r="P78" s="5">
        <v>690623630000</v>
      </c>
      <c r="Q78" s="5">
        <v>532437613000</v>
      </c>
      <c r="R78" s="5">
        <v>605050858000</v>
      </c>
      <c r="S78" s="5">
        <v>1064079939000</v>
      </c>
      <c r="T78" s="5">
        <v>1387516904000</v>
      </c>
      <c r="U78" s="5">
        <v>1095888248000</v>
      </c>
      <c r="V78" s="5">
        <v>792085965000</v>
      </c>
      <c r="W78" s="5">
        <v>388706644000</v>
      </c>
      <c r="X78" s="5">
        <v>233477896000</v>
      </c>
      <c r="Y78" s="5">
        <v>167342743000</v>
      </c>
      <c r="Z78" s="5">
        <v>94141182000</v>
      </c>
    </row>
    <row r="79" spans="3:26" ht="15.5" x14ac:dyDescent="0.35">
      <c r="C79" t="s">
        <v>8</v>
      </c>
      <c r="D79" s="5">
        <v>134276672000</v>
      </c>
      <c r="E79" s="5">
        <v>187276929000</v>
      </c>
      <c r="F79" s="5">
        <v>215521698000</v>
      </c>
      <c r="G79" s="5">
        <v>39329865000</v>
      </c>
      <c r="I79" s="5">
        <v>756764408000</v>
      </c>
      <c r="J79" s="5">
        <v>1369632890000</v>
      </c>
      <c r="K79" s="5">
        <v>744963964000</v>
      </c>
      <c r="L79" s="5">
        <v>635289530000</v>
      </c>
      <c r="M79" s="5">
        <v>322936535000</v>
      </c>
      <c r="N79" s="5">
        <v>166336856000</v>
      </c>
      <c r="O79" s="5">
        <v>536188755000</v>
      </c>
      <c r="P79" s="5">
        <v>465887534000</v>
      </c>
      <c r="Q79" s="5">
        <v>339077143000</v>
      </c>
      <c r="R79" s="5">
        <v>302494171000</v>
      </c>
      <c r="S79" s="5">
        <v>877546867000</v>
      </c>
      <c r="T79" s="5">
        <v>1398294417000</v>
      </c>
      <c r="U79" s="5">
        <v>1102176746000</v>
      </c>
      <c r="V79" s="5">
        <v>797814126000</v>
      </c>
      <c r="W79" s="5">
        <v>392019495000</v>
      </c>
    </row>
    <row r="80" spans="3:26" ht="15.5" x14ac:dyDescent="0.35">
      <c r="C80" t="s">
        <v>105</v>
      </c>
      <c r="D80" s="5">
        <v>89767061000</v>
      </c>
      <c r="E80" s="5">
        <v>127956840000</v>
      </c>
      <c r="F80" s="5">
        <v>95929739000</v>
      </c>
      <c r="G80" s="5">
        <v>146702203000</v>
      </c>
      <c r="I80" s="5">
        <v>437459885000</v>
      </c>
      <c r="J80" s="5">
        <v>468841064000</v>
      </c>
      <c r="K80" s="5">
        <v>291722013000</v>
      </c>
      <c r="L80" s="5">
        <v>146366184000</v>
      </c>
      <c r="M80" s="5">
        <v>225987250000</v>
      </c>
      <c r="N80" s="5">
        <v>66073835000</v>
      </c>
      <c r="O80" s="5">
        <v>98035997000</v>
      </c>
      <c r="P80" s="5">
        <v>241914103000</v>
      </c>
      <c r="Q80" s="5">
        <v>170374798000</v>
      </c>
      <c r="R80" s="5">
        <v>293385043000</v>
      </c>
      <c r="S80" s="5">
        <v>208894414000</v>
      </c>
      <c r="T80" s="5">
        <v>-10777513000</v>
      </c>
      <c r="U80" s="5">
        <v>-6288498000</v>
      </c>
      <c r="V80" s="5">
        <v>-5728161000</v>
      </c>
      <c r="W80" s="5">
        <v>-3312851000</v>
      </c>
    </row>
    <row r="81" spans="2:26" ht="15.5" x14ac:dyDescent="0.35">
      <c r="C81" t="s">
        <v>106</v>
      </c>
      <c r="D81" s="5">
        <v>232388502000</v>
      </c>
      <c r="E81" s="5">
        <v>317720401000</v>
      </c>
      <c r="F81" s="5">
        <v>312903711000</v>
      </c>
      <c r="G81" s="5">
        <v>192768915000</v>
      </c>
      <c r="I81" s="5">
        <v>1204010173000</v>
      </c>
      <c r="J81" s="5">
        <v>1842219470000</v>
      </c>
      <c r="K81" s="5">
        <v>1057692007000</v>
      </c>
      <c r="L81" s="5">
        <v>771743500000</v>
      </c>
      <c r="M81" s="5">
        <v>549696051000</v>
      </c>
      <c r="N81" s="5">
        <v>245909143000</v>
      </c>
      <c r="O81" s="5">
        <v>613020426000</v>
      </c>
      <c r="P81" s="5">
        <v>690623630000</v>
      </c>
      <c r="Q81" s="5">
        <v>532437613000</v>
      </c>
      <c r="R81" s="5">
        <v>605050858000</v>
      </c>
      <c r="S81" s="5">
        <v>1064079939000</v>
      </c>
      <c r="T81" s="5">
        <v>1387516904000</v>
      </c>
      <c r="U81" s="5">
        <v>1095888248000</v>
      </c>
      <c r="V81" s="5">
        <v>792085965000</v>
      </c>
      <c r="W81" s="5">
        <v>388706644000</v>
      </c>
      <c r="X81" s="5">
        <v>233477896000</v>
      </c>
      <c r="Y81" s="5">
        <v>167342743000</v>
      </c>
      <c r="Z81" s="5">
        <v>94141182000</v>
      </c>
    </row>
    <row r="82" spans="2:26" ht="15.5" x14ac:dyDescent="0.35">
      <c r="C82" t="s">
        <v>107</v>
      </c>
      <c r="D82" s="5">
        <v>224043733000</v>
      </c>
      <c r="E82" s="5">
        <v>315233769000</v>
      </c>
      <c r="F82" s="5">
        <v>311451437000</v>
      </c>
      <c r="G82" s="5">
        <v>186032068000</v>
      </c>
      <c r="I82" s="5">
        <v>1194224293000</v>
      </c>
      <c r="J82" s="5">
        <v>1838473954000</v>
      </c>
      <c r="K82" s="5">
        <v>1036685977000</v>
      </c>
      <c r="L82" s="5">
        <v>781655714000</v>
      </c>
      <c r="M82" s="5">
        <v>548923785000</v>
      </c>
      <c r="N82" s="5">
        <v>232410691000</v>
      </c>
      <c r="O82" s="5">
        <v>634224752000</v>
      </c>
      <c r="P82" s="5">
        <v>707801637000</v>
      </c>
      <c r="Q82" s="5">
        <v>509451941000</v>
      </c>
      <c r="R82" s="5">
        <v>595879214000</v>
      </c>
      <c r="S82" s="5">
        <v>1086441281000</v>
      </c>
      <c r="T82" s="5">
        <v>1387516904000</v>
      </c>
      <c r="U82" s="5">
        <v>1095888248000</v>
      </c>
      <c r="V82" s="5">
        <v>792085965000</v>
      </c>
      <c r="W82" s="5">
        <v>388706644000</v>
      </c>
    </row>
    <row r="83" spans="2:26" ht="15.5" x14ac:dyDescent="0.35">
      <c r="C83" t="s">
        <v>108</v>
      </c>
      <c r="D83" s="5">
        <v>224043733000</v>
      </c>
      <c r="E83" s="5">
        <v>315233769000</v>
      </c>
      <c r="F83" s="5">
        <v>311451437000</v>
      </c>
      <c r="G83" s="5">
        <v>186032068000</v>
      </c>
      <c r="I83" s="5">
        <v>1194224293000</v>
      </c>
      <c r="J83" s="5">
        <v>1838473954000</v>
      </c>
      <c r="K83" s="5">
        <v>1036685977000</v>
      </c>
      <c r="L83" s="5">
        <v>781655714000</v>
      </c>
      <c r="M83" s="5">
        <v>548923785000</v>
      </c>
      <c r="N83" s="5">
        <v>232410691000</v>
      </c>
      <c r="O83" s="5">
        <v>634224752000</v>
      </c>
      <c r="P83" s="5">
        <v>707801637000</v>
      </c>
      <c r="Q83" s="5">
        <v>509451941000</v>
      </c>
      <c r="R83" s="5">
        <v>595879214000</v>
      </c>
      <c r="S83" s="5">
        <v>1086441281000</v>
      </c>
      <c r="T83" s="5">
        <v>1387516904000</v>
      </c>
      <c r="U83" s="5">
        <v>1095888248000</v>
      </c>
      <c r="V83" s="5">
        <v>792085965000</v>
      </c>
      <c r="W83" s="5">
        <v>388706644000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437</v>
      </c>
    </row>
    <row r="87" spans="2:26" ht="15.5" x14ac:dyDescent="0.35">
      <c r="C87" t="s">
        <v>20</v>
      </c>
      <c r="D87" s="5">
        <v>4838796933000</v>
      </c>
      <c r="E87" s="5">
        <v>3945857076000</v>
      </c>
      <c r="F87" s="5">
        <v>3378685697000</v>
      </c>
      <c r="G87" s="5">
        <v>3099653051000</v>
      </c>
      <c r="I87" s="5">
        <v>3378685697000</v>
      </c>
      <c r="J87" s="5">
        <v>3292826506000</v>
      </c>
      <c r="K87" s="5">
        <v>3292876722000</v>
      </c>
      <c r="L87" s="5">
        <v>3142557829000</v>
      </c>
      <c r="M87" s="5">
        <v>2773938380000</v>
      </c>
      <c r="N87" s="5">
        <v>1656482289000</v>
      </c>
      <c r="O87" s="5">
        <v>1664424147000</v>
      </c>
      <c r="P87" s="5">
        <v>1533562079000</v>
      </c>
      <c r="Q87" s="5">
        <v>1482320678000</v>
      </c>
      <c r="R87" s="5">
        <v>2076201416000</v>
      </c>
      <c r="S87" s="5">
        <v>1503546080000</v>
      </c>
      <c r="T87" s="5">
        <v>1695076608000</v>
      </c>
      <c r="U87" s="5">
        <v>2544844590000</v>
      </c>
      <c r="V87" s="5">
        <v>2427999474000</v>
      </c>
      <c r="W87" s="5">
        <v>1495900816000</v>
      </c>
      <c r="X87" s="5">
        <v>1120483310000</v>
      </c>
      <c r="Y87" s="5">
        <v>633169242000</v>
      </c>
      <c r="Z87" s="5">
        <v>260829563000</v>
      </c>
    </row>
    <row r="88" spans="2:26" ht="15.5" x14ac:dyDescent="0.35">
      <c r="C88" t="s">
        <v>395</v>
      </c>
      <c r="D88" s="5">
        <v>13056388000</v>
      </c>
      <c r="E88" s="5">
        <v>17446509000</v>
      </c>
      <c r="F88" s="5">
        <v>18397888000</v>
      </c>
      <c r="G88" s="5">
        <v>16398895000</v>
      </c>
      <c r="I88" s="5">
        <v>18397888000</v>
      </c>
      <c r="J88" s="5">
        <v>9250418000</v>
      </c>
      <c r="K88" s="5">
        <v>20720305000</v>
      </c>
      <c r="L88" s="5">
        <v>63573772000</v>
      </c>
      <c r="M88" s="5">
        <v>31706439000</v>
      </c>
      <c r="N88" s="5">
        <v>51070516000</v>
      </c>
      <c r="O88" s="5">
        <v>44107985000</v>
      </c>
      <c r="P88" s="5">
        <v>51113659000</v>
      </c>
      <c r="R88" s="5">
        <v>39515565000</v>
      </c>
    </row>
    <row r="89" spans="2:26" ht="15.5" x14ac:dyDescent="0.35">
      <c r="C89" t="s">
        <v>122</v>
      </c>
      <c r="U89" s="5">
        <v>11768731000</v>
      </c>
    </row>
    <row r="90" spans="2:26" ht="15.5" x14ac:dyDescent="0.35">
      <c r="C90" t="s">
        <v>123</v>
      </c>
      <c r="O90" s="5">
        <v>14718076000</v>
      </c>
      <c r="P90" s="5">
        <v>11033504000</v>
      </c>
      <c r="Q90" s="5">
        <v>8518365000</v>
      </c>
      <c r="R90" s="5">
        <v>4076542000</v>
      </c>
      <c r="S90" s="5">
        <v>14471483000</v>
      </c>
      <c r="T90" s="5">
        <v>30939463000</v>
      </c>
      <c r="U90" s="5">
        <v>9477139000</v>
      </c>
    </row>
    <row r="91" spans="2:26" ht="15.5" x14ac:dyDescent="0.35">
      <c r="C91" t="s">
        <v>396</v>
      </c>
      <c r="D91" s="5">
        <v>13056388000</v>
      </c>
      <c r="E91" s="5">
        <v>17446509000</v>
      </c>
      <c r="F91" s="5">
        <v>18397888000</v>
      </c>
      <c r="G91" s="5">
        <v>16398895000</v>
      </c>
      <c r="I91" s="5">
        <v>18397888000</v>
      </c>
      <c r="J91" s="5">
        <v>9250418000</v>
      </c>
      <c r="K91" s="5">
        <v>20720305000</v>
      </c>
      <c r="L91" s="5">
        <v>63573772000</v>
      </c>
      <c r="M91" s="5">
        <v>31706439000</v>
      </c>
      <c r="N91" s="5">
        <v>51070516000</v>
      </c>
      <c r="O91" s="5">
        <v>44107985000</v>
      </c>
      <c r="P91" s="5">
        <v>51113659000</v>
      </c>
      <c r="R91" s="5">
        <v>39515565000</v>
      </c>
    </row>
    <row r="92" spans="2:26" ht="15.5" x14ac:dyDescent="0.35">
      <c r="C92" t="s">
        <v>397</v>
      </c>
      <c r="D92" s="5">
        <v>27375428000</v>
      </c>
      <c r="E92" s="5">
        <v>26978482000</v>
      </c>
      <c r="F92" s="5">
        <v>9242085000</v>
      </c>
      <c r="G92" s="5">
        <v>7259259000</v>
      </c>
      <c r="I92" s="5">
        <v>9242085000</v>
      </c>
      <c r="J92" s="5">
        <v>7111111000</v>
      </c>
      <c r="K92" s="5">
        <v>1644336000</v>
      </c>
      <c r="L92" s="5">
        <v>3482717000</v>
      </c>
      <c r="M92" s="5">
        <v>4165004000</v>
      </c>
      <c r="N92" s="5">
        <v>3994074000</v>
      </c>
      <c r="Q92" s="5">
        <v>38576737000</v>
      </c>
      <c r="R92" s="5">
        <v>347067000</v>
      </c>
      <c r="S92" s="5">
        <v>347067000</v>
      </c>
      <c r="T92" s="5">
        <v>347067000</v>
      </c>
      <c r="U92" s="5">
        <v>347067000</v>
      </c>
    </row>
    <row r="93" spans="2:26" ht="15.5" x14ac:dyDescent="0.35">
      <c r="C93" t="s">
        <v>577</v>
      </c>
      <c r="D93" s="5">
        <v>74548475000</v>
      </c>
      <c r="E93" s="5">
        <v>76048475000</v>
      </c>
      <c r="F93" s="5">
        <v>80548475000</v>
      </c>
      <c r="G93" s="5">
        <v>82373937000</v>
      </c>
      <c r="I93" s="5">
        <v>80548475000</v>
      </c>
      <c r="J93" s="5">
        <v>96505312000</v>
      </c>
      <c r="K93" s="5">
        <v>80605312000</v>
      </c>
      <c r="L93" s="5">
        <v>64105312000</v>
      </c>
      <c r="M93" s="5">
        <v>51105312000</v>
      </c>
      <c r="N93" s="5">
        <v>49017321000</v>
      </c>
      <c r="O93" s="5">
        <v>66900902000</v>
      </c>
      <c r="P93" s="5">
        <v>30988752000</v>
      </c>
      <c r="Q93" s="5">
        <v>39753584000</v>
      </c>
      <c r="R93" s="5">
        <v>66041843000</v>
      </c>
      <c r="S93" s="5">
        <v>55749280000</v>
      </c>
      <c r="T93" s="5">
        <v>177196000</v>
      </c>
      <c r="U93" s="5">
        <v>65231461000</v>
      </c>
      <c r="V93" s="5">
        <v>110931000</v>
      </c>
    </row>
    <row r="94" spans="2:26" ht="15.5" x14ac:dyDescent="0.35">
      <c r="C94" t="s">
        <v>440</v>
      </c>
      <c r="D94" s="5">
        <v>11230162556000</v>
      </c>
      <c r="E94" s="5">
        <v>11263134571000</v>
      </c>
      <c r="F94" s="5">
        <v>11242820139000</v>
      </c>
      <c r="G94" s="5">
        <v>10771378733000</v>
      </c>
      <c r="I94" s="5">
        <v>11242820139000</v>
      </c>
      <c r="J94" s="5">
        <v>10741416326000</v>
      </c>
      <c r="K94" s="5">
        <v>10906023115000</v>
      </c>
      <c r="L94" s="5">
        <v>9959605756000</v>
      </c>
      <c r="M94" s="5">
        <v>9253912596000</v>
      </c>
      <c r="N94" s="5">
        <v>9186988462000</v>
      </c>
      <c r="O94" s="5">
        <v>8514331945000</v>
      </c>
      <c r="P94" s="5">
        <v>7890253215000</v>
      </c>
      <c r="Q94" s="5">
        <v>6498456658000</v>
      </c>
      <c r="R94" s="5">
        <v>5531046712000</v>
      </c>
      <c r="S94" s="5">
        <v>4924806927000</v>
      </c>
      <c r="T94" s="5">
        <v>3103251759000</v>
      </c>
      <c r="U94" s="5">
        <v>3058266151000</v>
      </c>
      <c r="V94" s="5">
        <v>2819763900000</v>
      </c>
      <c r="W94" s="5">
        <v>2741082409000</v>
      </c>
      <c r="X94" s="5">
        <v>1308433357000</v>
      </c>
      <c r="Y94" s="5">
        <v>712901120000</v>
      </c>
      <c r="Z94" s="5">
        <v>511982880000</v>
      </c>
    </row>
    <row r="95" spans="2:26" ht="15.5" x14ac:dyDescent="0.35">
      <c r="C95" t="s">
        <v>81</v>
      </c>
      <c r="D95" s="5">
        <v>-86714805000</v>
      </c>
      <c r="E95" s="5">
        <v>-78370036000</v>
      </c>
      <c r="F95" s="5">
        <v>-75883404000</v>
      </c>
      <c r="G95" s="5">
        <v>-1665128000</v>
      </c>
      <c r="I95" s="5">
        <v>-75883404000</v>
      </c>
      <c r="J95" s="5">
        <v>-1665128000</v>
      </c>
      <c r="K95" s="5">
        <v>-1665128000</v>
      </c>
      <c r="L95" s="5">
        <v>-1665128000</v>
      </c>
      <c r="M95" s="5">
        <v>-1665128000</v>
      </c>
      <c r="N95" s="5">
        <v>-1665128000</v>
      </c>
      <c r="O95" s="5">
        <v>1557398000</v>
      </c>
      <c r="P95" s="5">
        <v>1557398000</v>
      </c>
      <c r="Q95" s="5">
        <v>1557398000</v>
      </c>
      <c r="R95" s="5">
        <v>1557398000</v>
      </c>
      <c r="S95" s="5">
        <v>1773189000</v>
      </c>
      <c r="T95" s="5">
        <v>1511269000</v>
      </c>
      <c r="U95" s="5">
        <v>1984397000</v>
      </c>
      <c r="V95" s="5">
        <v>1984397000</v>
      </c>
      <c r="W95" s="5">
        <v>56506000</v>
      </c>
      <c r="X95" s="5">
        <v>56506000</v>
      </c>
      <c r="Y95" s="5">
        <v>56506000</v>
      </c>
      <c r="Z95" s="5">
        <v>56506000</v>
      </c>
    </row>
    <row r="96" spans="2:26" ht="15.5" x14ac:dyDescent="0.35">
      <c r="C96" t="s">
        <v>441</v>
      </c>
      <c r="D96" s="5">
        <v>17653615075000</v>
      </c>
      <c r="E96" s="5">
        <v>16689855082000</v>
      </c>
      <c r="F96" s="5">
        <v>16140140534000</v>
      </c>
      <c r="G96" s="5">
        <v>15327125721000</v>
      </c>
      <c r="I96" s="5">
        <v>16140140534000</v>
      </c>
      <c r="J96" s="5">
        <v>15405901321000</v>
      </c>
      <c r="K96" s="5">
        <v>15562228744000</v>
      </c>
      <c r="L96" s="5">
        <v>14290620589000</v>
      </c>
      <c r="M96" s="5">
        <v>13030535603000</v>
      </c>
      <c r="N96" s="5">
        <v>11888917644000</v>
      </c>
      <c r="O96" s="5">
        <v>11150744753000</v>
      </c>
      <c r="P96" s="5">
        <v>10507809126000</v>
      </c>
      <c r="Q96" s="5">
        <v>9158268565000</v>
      </c>
      <c r="R96" s="5">
        <v>8698817086000</v>
      </c>
      <c r="S96" s="5">
        <v>7289681520000</v>
      </c>
      <c r="T96" s="5">
        <v>5465707225000</v>
      </c>
      <c r="U96" s="5">
        <v>6455960069000</v>
      </c>
      <c r="V96" s="5">
        <v>6079041437000</v>
      </c>
      <c r="W96" s="5">
        <v>4762545146000</v>
      </c>
      <c r="X96" s="5">
        <v>3255737715000</v>
      </c>
      <c r="Y96" s="5">
        <v>1702951672000</v>
      </c>
      <c r="Z96" s="5">
        <v>1090299911000</v>
      </c>
    </row>
    <row r="97" spans="3:26" ht="15.5" x14ac:dyDescent="0.35">
      <c r="C97" t="s">
        <v>442</v>
      </c>
    </row>
    <row r="98" spans="3:26" ht="15.5" x14ac:dyDescent="0.35">
      <c r="C98" t="s">
        <v>439</v>
      </c>
      <c r="D98" s="5">
        <v>27375428000</v>
      </c>
      <c r="E98" s="5">
        <v>26978482000</v>
      </c>
      <c r="F98" s="5">
        <v>9242085000</v>
      </c>
      <c r="G98" s="5">
        <v>7259259000</v>
      </c>
      <c r="I98" s="5">
        <v>9242085000</v>
      </c>
      <c r="J98" s="5">
        <v>7111111000</v>
      </c>
      <c r="K98" s="5">
        <v>1644336000</v>
      </c>
      <c r="L98" s="5">
        <v>3482717000</v>
      </c>
      <c r="M98" s="5">
        <v>4165004000</v>
      </c>
      <c r="N98" s="5">
        <v>3994074000</v>
      </c>
      <c r="Q98" s="5">
        <v>38576737000</v>
      </c>
      <c r="R98" s="5">
        <v>347067000</v>
      </c>
      <c r="S98" s="5">
        <v>347067000</v>
      </c>
      <c r="T98" s="5">
        <v>347067000</v>
      </c>
      <c r="U98" s="5">
        <v>347067000</v>
      </c>
    </row>
    <row r="99" spans="3:26" ht="15.5" x14ac:dyDescent="0.35">
      <c r="C99" t="s">
        <v>683</v>
      </c>
      <c r="D99" s="5">
        <v>10225205155000</v>
      </c>
      <c r="E99" s="5">
        <v>10082063422000</v>
      </c>
      <c r="F99" s="5">
        <v>9848909831000</v>
      </c>
      <c r="G99" s="5">
        <v>10215356099000</v>
      </c>
      <c r="I99" s="5">
        <v>9848909831000</v>
      </c>
      <c r="J99" s="5">
        <v>8817400749000</v>
      </c>
      <c r="K99" s="5">
        <v>7271408449000</v>
      </c>
      <c r="L99" s="5">
        <v>6760372934000</v>
      </c>
      <c r="M99" s="5">
        <v>6167114147000</v>
      </c>
      <c r="N99" s="5">
        <v>6259664049000</v>
      </c>
      <c r="O99" s="5">
        <v>6536035736000</v>
      </c>
      <c r="P99" s="5">
        <v>6435862052000</v>
      </c>
      <c r="Q99" s="5">
        <v>6296152673000</v>
      </c>
      <c r="R99" s="5">
        <v>6157514444000</v>
      </c>
      <c r="S99" s="5">
        <v>5737443704000</v>
      </c>
      <c r="T99" s="5">
        <v>4322191772000</v>
      </c>
      <c r="U99" s="5">
        <v>2858349530000</v>
      </c>
      <c r="V99" s="5">
        <v>1601490348000</v>
      </c>
      <c r="W99" s="5">
        <v>843581916000</v>
      </c>
      <c r="X99" s="5">
        <v>1103214226000</v>
      </c>
      <c r="Y99" s="5">
        <v>1102475468000</v>
      </c>
      <c r="Z99" s="5">
        <v>836441629000</v>
      </c>
    </row>
    <row r="100" spans="3:26" ht="15.5" x14ac:dyDescent="0.35">
      <c r="C100" t="s">
        <v>444</v>
      </c>
      <c r="D100" s="5">
        <v>123478321000</v>
      </c>
      <c r="E100" s="5">
        <v>119117752000</v>
      </c>
      <c r="F100" s="5">
        <v>115801178000</v>
      </c>
      <c r="G100" s="5">
        <v>130429783000</v>
      </c>
      <c r="I100" s="5">
        <v>115801178000</v>
      </c>
      <c r="J100" s="5">
        <v>103281478000</v>
      </c>
      <c r="K100" s="5">
        <v>90901245000</v>
      </c>
      <c r="L100" s="5">
        <v>82193562000</v>
      </c>
      <c r="M100" s="5">
        <v>72887190000</v>
      </c>
      <c r="N100" s="5">
        <v>65794596000</v>
      </c>
      <c r="O100" s="5">
        <v>59716226000</v>
      </c>
      <c r="P100" s="5">
        <v>5754948000</v>
      </c>
      <c r="U100" s="5">
        <v>284281659000</v>
      </c>
      <c r="V100" s="5">
        <v>3698761000</v>
      </c>
      <c r="W100" s="5">
        <v>3698761000</v>
      </c>
      <c r="X100" s="5">
        <v>4029276000</v>
      </c>
      <c r="Y100" s="5">
        <v>10851388000</v>
      </c>
      <c r="Z100" s="5">
        <v>31895920000</v>
      </c>
    </row>
    <row r="101" spans="3:26" ht="15.5" x14ac:dyDescent="0.35">
      <c r="C101" t="s">
        <v>111</v>
      </c>
      <c r="D101" s="5">
        <v>695805973000</v>
      </c>
      <c r="E101" s="5">
        <v>671421672000</v>
      </c>
      <c r="F101" s="5">
        <v>636063240000</v>
      </c>
      <c r="G101" s="5">
        <v>576089760000</v>
      </c>
      <c r="I101" s="5">
        <v>636063240000</v>
      </c>
      <c r="J101" s="5">
        <v>521838282000</v>
      </c>
      <c r="K101" s="5">
        <v>442052669000</v>
      </c>
      <c r="L101" s="5">
        <v>370444862000</v>
      </c>
      <c r="M101" s="5">
        <v>317846663000</v>
      </c>
      <c r="N101" s="5">
        <v>331695551000</v>
      </c>
      <c r="O101" s="5">
        <v>338338677000</v>
      </c>
      <c r="P101" s="5">
        <v>376728691000</v>
      </c>
      <c r="Q101" s="5">
        <v>421578607000</v>
      </c>
      <c r="R101" s="5">
        <v>451343312000</v>
      </c>
      <c r="S101" s="5">
        <v>420472052000</v>
      </c>
      <c r="T101" s="5">
        <v>366761715000</v>
      </c>
      <c r="U101" s="5">
        <v>351832213000</v>
      </c>
      <c r="V101" s="5">
        <v>282418026000</v>
      </c>
      <c r="W101" s="5">
        <v>304426776000</v>
      </c>
      <c r="X101" s="5">
        <v>379106473000</v>
      </c>
      <c r="Y101" s="5">
        <v>308637298000</v>
      </c>
      <c r="Z101" s="5">
        <v>311835944000</v>
      </c>
    </row>
    <row r="102" spans="3:26" ht="15.5" x14ac:dyDescent="0.35">
      <c r="C102" t="s">
        <v>443</v>
      </c>
      <c r="D102" s="5">
        <v>8314028945000</v>
      </c>
      <c r="E102" s="5">
        <v>7820727041000</v>
      </c>
      <c r="F102" s="5">
        <v>7714892743000</v>
      </c>
      <c r="G102" s="5">
        <v>7538531565000</v>
      </c>
      <c r="I102" s="5">
        <v>7714892743000</v>
      </c>
      <c r="J102" s="5">
        <v>6270622055000</v>
      </c>
      <c r="K102" s="5">
        <v>5405429186000</v>
      </c>
      <c r="L102" s="5">
        <v>4574318047000</v>
      </c>
      <c r="M102" s="5">
        <v>4259613121000</v>
      </c>
      <c r="N102" s="5">
        <v>4382560713000</v>
      </c>
      <c r="O102" s="5">
        <v>4356718748000</v>
      </c>
      <c r="P102" s="5">
        <v>4385918890000</v>
      </c>
      <c r="Q102" s="5">
        <v>4461322679000</v>
      </c>
      <c r="R102" s="5">
        <v>4486693698000</v>
      </c>
      <c r="S102" s="5">
        <v>4311751806000</v>
      </c>
      <c r="T102" s="5">
        <v>4043018987000</v>
      </c>
      <c r="U102" s="5">
        <v>3149235790000</v>
      </c>
      <c r="V102" s="5">
        <v>2549918696000</v>
      </c>
      <c r="W102" s="5">
        <v>1925426080000</v>
      </c>
      <c r="X102" s="5">
        <v>1278389197000</v>
      </c>
      <c r="Y102" s="5">
        <v>1234022901000</v>
      </c>
      <c r="Z102" s="5">
        <v>1248936130000</v>
      </c>
    </row>
    <row r="103" spans="3:26" ht="15.5" x14ac:dyDescent="0.35">
      <c r="C103" t="s">
        <v>113</v>
      </c>
      <c r="D103" s="5">
        <v>2494593000</v>
      </c>
      <c r="E103" s="5">
        <v>2155794000</v>
      </c>
      <c r="F103" s="5">
        <v>2199759000</v>
      </c>
      <c r="G103" s="5">
        <v>2636725000</v>
      </c>
      <c r="I103" s="5">
        <v>2199759000</v>
      </c>
      <c r="J103" s="5">
        <v>3614835000</v>
      </c>
      <c r="K103" s="5">
        <v>2778732000</v>
      </c>
      <c r="L103" s="5">
        <v>3003786000</v>
      </c>
      <c r="M103" s="5">
        <v>2654491000</v>
      </c>
      <c r="N103" s="5">
        <v>1879412000</v>
      </c>
      <c r="O103" s="5">
        <v>151448000</v>
      </c>
      <c r="P103" s="5">
        <v>605798000</v>
      </c>
      <c r="Q103" s="5">
        <v>10886447000</v>
      </c>
      <c r="R103" s="5">
        <v>10218110000</v>
      </c>
      <c r="S103" s="5">
        <v>15929958000</v>
      </c>
      <c r="T103" s="5">
        <v>14494759000</v>
      </c>
      <c r="U103" s="5">
        <v>11833903000</v>
      </c>
      <c r="V103" s="5">
        <v>9260769000</v>
      </c>
      <c r="W103" s="5">
        <v>4726822000</v>
      </c>
      <c r="X103" s="5">
        <v>794873000</v>
      </c>
      <c r="Y103" s="5">
        <v>521777000</v>
      </c>
      <c r="Z103" s="5">
        <v>134456000</v>
      </c>
    </row>
    <row r="104" spans="3:26" ht="15.5" x14ac:dyDescent="0.35">
      <c r="C104" t="s">
        <v>445</v>
      </c>
      <c r="D104" s="5">
        <v>23650336833000</v>
      </c>
      <c r="E104" s="5">
        <v>23065067476000</v>
      </c>
      <c r="F104" s="5">
        <v>22202371372000</v>
      </c>
      <c r="G104" s="5">
        <v>21712490896000</v>
      </c>
      <c r="I104" s="5">
        <v>22202371372000</v>
      </c>
      <c r="J104" s="5">
        <v>18128199141000</v>
      </c>
      <c r="K104" s="5">
        <v>15606146342000</v>
      </c>
      <c r="L104" s="5">
        <v>14142954289000</v>
      </c>
      <c r="M104" s="5">
        <v>13019181075000</v>
      </c>
      <c r="N104" s="5">
        <v>13033616580000</v>
      </c>
      <c r="O104" s="5">
        <v>13290912523000</v>
      </c>
      <c r="P104" s="5">
        <v>12791432942000</v>
      </c>
      <c r="Q104" s="5">
        <v>12504443426000</v>
      </c>
      <c r="R104" s="5">
        <v>12111502571000</v>
      </c>
      <c r="S104" s="5">
        <v>11468580502000</v>
      </c>
      <c r="T104" s="5">
        <v>9913771769000</v>
      </c>
      <c r="U104" s="5">
        <v>7203176756000</v>
      </c>
      <c r="V104" s="5">
        <v>4797345248000</v>
      </c>
      <c r="W104" s="5">
        <v>3336629535000</v>
      </c>
      <c r="X104" s="5">
        <v>2883902723000</v>
      </c>
      <c r="Y104" s="5">
        <v>2757325534000</v>
      </c>
      <c r="Z104" s="5">
        <v>2539669220000</v>
      </c>
    </row>
    <row r="105" spans="3:26" ht="15.5" x14ac:dyDescent="0.35">
      <c r="C105" t="s">
        <v>117</v>
      </c>
      <c r="D105" s="5">
        <v>41303951908000</v>
      </c>
      <c r="E105" s="5">
        <v>39754922558000</v>
      </c>
      <c r="F105" s="5">
        <v>38342511906000</v>
      </c>
      <c r="G105" s="5">
        <v>37039616617000</v>
      </c>
      <c r="I105" s="5">
        <v>38342511906000</v>
      </c>
      <c r="J105" s="5">
        <v>33534100462000</v>
      </c>
      <c r="K105" s="5">
        <v>31168375086000</v>
      </c>
      <c r="L105" s="5">
        <v>28433574878000</v>
      </c>
      <c r="M105" s="5">
        <v>26049716678000</v>
      </c>
      <c r="N105" s="5">
        <v>24922534224000</v>
      </c>
      <c r="O105" s="5">
        <v>24441657276000</v>
      </c>
      <c r="P105" s="5">
        <v>23299242068000</v>
      </c>
      <c r="Q105" s="5">
        <v>21662711991000</v>
      </c>
      <c r="R105" s="5">
        <v>20810319657000</v>
      </c>
      <c r="S105" s="5">
        <v>18758262022000</v>
      </c>
      <c r="T105" s="5">
        <v>15379478994000</v>
      </c>
      <c r="U105" s="5">
        <v>13659136825000</v>
      </c>
      <c r="V105" s="5">
        <v>10876386685000</v>
      </c>
      <c r="W105" s="5">
        <v>8099174681000</v>
      </c>
      <c r="X105" s="5">
        <v>6139640438000</v>
      </c>
      <c r="Y105" s="5">
        <v>4460277206000</v>
      </c>
      <c r="Z105" s="5">
        <v>3629969131000</v>
      </c>
    </row>
    <row r="106" spans="3:26" ht="15.5" x14ac:dyDescent="0.35">
      <c r="C106" t="s">
        <v>118</v>
      </c>
    </row>
    <row r="107" spans="3:26" ht="15.5" x14ac:dyDescent="0.35">
      <c r="C107" t="s">
        <v>119</v>
      </c>
    </row>
    <row r="108" spans="3:26" ht="15.5" x14ac:dyDescent="0.35">
      <c r="C108" t="s">
        <v>446</v>
      </c>
      <c r="D108" s="5">
        <v>16220044958000</v>
      </c>
      <c r="E108" s="5">
        <v>15081102910000</v>
      </c>
      <c r="F108" s="5">
        <v>14995065350000</v>
      </c>
      <c r="G108" s="5">
        <v>13867939555000</v>
      </c>
      <c r="I108" s="5">
        <v>14995065350000</v>
      </c>
      <c r="J108" s="5">
        <v>12884884740000</v>
      </c>
      <c r="K108" s="5">
        <v>11785714258000</v>
      </c>
      <c r="L108" s="5">
        <v>9501274376000</v>
      </c>
      <c r="M108" s="5">
        <v>6968765921000</v>
      </c>
      <c r="N108" s="5">
        <v>8359155158000</v>
      </c>
      <c r="O108" s="5">
        <v>9017332185000</v>
      </c>
      <c r="P108" s="5">
        <v>7230613430000</v>
      </c>
      <c r="Q108" s="5">
        <v>6275827667000</v>
      </c>
      <c r="R108" s="5">
        <v>4217371528000</v>
      </c>
      <c r="S108" s="5">
        <v>4409686044000</v>
      </c>
      <c r="T108" s="5">
        <v>3992597625000</v>
      </c>
      <c r="U108" s="5">
        <v>5042251296000</v>
      </c>
      <c r="V108" s="5">
        <v>5197489997000</v>
      </c>
      <c r="W108" s="5">
        <v>1936973287000</v>
      </c>
      <c r="X108" s="5">
        <v>1385932114000</v>
      </c>
      <c r="Y108" s="5">
        <v>1312779659000</v>
      </c>
      <c r="Z108" s="5">
        <v>1366921580000</v>
      </c>
    </row>
    <row r="109" spans="3:26" ht="15.5" x14ac:dyDescent="0.35">
      <c r="C109" t="s">
        <v>447</v>
      </c>
      <c r="D109" s="5">
        <v>8151613109000</v>
      </c>
      <c r="E109" s="5">
        <v>7975652090000</v>
      </c>
      <c r="F109" s="5">
        <v>7701099820000</v>
      </c>
      <c r="G109" s="5">
        <v>6815545394000</v>
      </c>
      <c r="I109" s="5">
        <v>7701099820000</v>
      </c>
      <c r="J109" s="5">
        <v>5533874990000</v>
      </c>
      <c r="K109" s="5">
        <v>2766358063000</v>
      </c>
      <c r="L109" s="5">
        <v>2018402804000</v>
      </c>
      <c r="M109" s="5">
        <v>1590250145000</v>
      </c>
      <c r="N109" s="5">
        <v>2670935104000</v>
      </c>
      <c r="O109" s="5">
        <v>2139382311000</v>
      </c>
      <c r="P109" s="5">
        <v>1782154804000</v>
      </c>
      <c r="Q109" s="5">
        <v>905840236000</v>
      </c>
      <c r="R109" s="5">
        <v>1040798732000</v>
      </c>
      <c r="S109" s="5">
        <v>808553471000</v>
      </c>
      <c r="T109" s="5">
        <v>289307719000</v>
      </c>
      <c r="U109" s="5">
        <v>74995572000</v>
      </c>
      <c r="V109" s="5">
        <v>13248512000</v>
      </c>
      <c r="W109" s="5">
        <v>841780461000</v>
      </c>
      <c r="X109" s="5">
        <v>475395230000</v>
      </c>
      <c r="Y109" s="5">
        <v>699678222000</v>
      </c>
      <c r="Z109" s="5">
        <v>864578408000</v>
      </c>
    </row>
    <row r="110" spans="3:26" ht="15.5" x14ac:dyDescent="0.35">
      <c r="C110" t="s">
        <v>400</v>
      </c>
    </row>
    <row r="111" spans="3:26" ht="15.5" x14ac:dyDescent="0.35">
      <c r="C111" t="s">
        <v>581</v>
      </c>
      <c r="D111" s="5">
        <v>76485611000</v>
      </c>
      <c r="E111" s="5">
        <v>72244762000</v>
      </c>
      <c r="F111" s="5">
        <v>67818169000</v>
      </c>
      <c r="G111" s="5">
        <v>84093987000</v>
      </c>
      <c r="I111" s="5">
        <v>67818169000</v>
      </c>
      <c r="J111" s="5">
        <v>93361745000</v>
      </c>
      <c r="K111" s="5">
        <v>91416182000</v>
      </c>
      <c r="L111" s="5">
        <v>87415278000</v>
      </c>
      <c r="M111" s="5">
        <v>70857638000</v>
      </c>
      <c r="N111" s="5">
        <v>80677205000</v>
      </c>
      <c r="O111" s="5">
        <v>86133850000</v>
      </c>
      <c r="P111" s="5">
        <v>76740768000</v>
      </c>
      <c r="Q111" s="5">
        <v>80937455000</v>
      </c>
      <c r="R111" s="5">
        <v>57614375000</v>
      </c>
      <c r="S111" s="5">
        <v>63006515000</v>
      </c>
      <c r="T111" s="5">
        <v>64655692000</v>
      </c>
      <c r="U111" s="5">
        <v>63235093000</v>
      </c>
      <c r="V111" s="5">
        <v>184224757000</v>
      </c>
      <c r="W111" s="5">
        <v>246765162000</v>
      </c>
      <c r="X111" s="5">
        <v>181664820000</v>
      </c>
      <c r="Y111" s="5">
        <v>62785270000</v>
      </c>
      <c r="Z111" s="5">
        <v>60244967000</v>
      </c>
    </row>
    <row r="112" spans="3:26" ht="15.5" x14ac:dyDescent="0.35">
      <c r="C112" t="s">
        <v>285</v>
      </c>
      <c r="D112" s="5">
        <v>26937026000</v>
      </c>
      <c r="E112" s="5">
        <v>77710366000</v>
      </c>
      <c r="F112" s="5">
        <v>27933734000</v>
      </c>
      <c r="G112" s="5">
        <v>29023782000</v>
      </c>
      <c r="I112" s="5">
        <v>27933734000</v>
      </c>
      <c r="J112" s="5">
        <v>30619369000</v>
      </c>
      <c r="K112" s="5">
        <v>20664417000</v>
      </c>
      <c r="L112" s="5">
        <v>12322868000</v>
      </c>
      <c r="M112" s="5">
        <v>5851613000</v>
      </c>
      <c r="N112" s="5">
        <v>11275233000</v>
      </c>
    </row>
    <row r="113" spans="3:26" ht="15.5" x14ac:dyDescent="0.35">
      <c r="C113" t="s">
        <v>127</v>
      </c>
      <c r="D113" s="5">
        <v>555511047000</v>
      </c>
      <c r="E113" s="5">
        <v>542895602000</v>
      </c>
      <c r="F113" s="5">
        <v>633865396000</v>
      </c>
      <c r="G113" s="5">
        <v>585793903000</v>
      </c>
      <c r="I113" s="5">
        <v>633865396000</v>
      </c>
      <c r="J113" s="5">
        <v>760567946000</v>
      </c>
      <c r="K113" s="5">
        <v>1082317680000</v>
      </c>
      <c r="L113" s="5">
        <v>1104003642000</v>
      </c>
      <c r="M113" s="5">
        <v>816056385000</v>
      </c>
      <c r="N113" s="5">
        <v>740073326000</v>
      </c>
      <c r="O113" s="5">
        <v>1174971742000</v>
      </c>
      <c r="P113" s="5">
        <v>1026275642000</v>
      </c>
      <c r="Q113" s="5">
        <v>1195747002000</v>
      </c>
      <c r="R113" s="5">
        <v>1515289485000</v>
      </c>
      <c r="S113" s="5">
        <v>1697306503000</v>
      </c>
      <c r="T113" s="5">
        <v>405626973000</v>
      </c>
      <c r="U113" s="5">
        <v>400213095000</v>
      </c>
      <c r="V113" s="5">
        <v>313974574000</v>
      </c>
      <c r="W113" s="5">
        <v>166779564000</v>
      </c>
      <c r="X113" s="5">
        <v>157753675000</v>
      </c>
      <c r="Y113" s="5">
        <v>69262488000</v>
      </c>
      <c r="Z113" s="5">
        <v>28387796000</v>
      </c>
    </row>
    <row r="114" spans="3:26" ht="15.5" x14ac:dyDescent="0.35">
      <c r="C114" t="s">
        <v>126</v>
      </c>
      <c r="D114" s="5">
        <v>68712388000</v>
      </c>
      <c r="E114" s="5">
        <v>100287252000</v>
      </c>
      <c r="F114" s="5">
        <v>88284870000</v>
      </c>
      <c r="G114" s="5">
        <v>63076439000</v>
      </c>
      <c r="I114" s="5">
        <v>88284870000</v>
      </c>
      <c r="J114" s="5">
        <v>76687845000</v>
      </c>
      <c r="K114" s="5">
        <v>70991274000</v>
      </c>
      <c r="L114" s="5">
        <v>75642434000</v>
      </c>
      <c r="M114" s="5">
        <v>73297733000</v>
      </c>
      <c r="N114" s="5">
        <v>61921044000</v>
      </c>
      <c r="O114" s="5">
        <v>65974000000</v>
      </c>
      <c r="P114" s="5">
        <v>61282470000</v>
      </c>
      <c r="Q114" s="5">
        <v>67008652000</v>
      </c>
      <c r="R114" s="5">
        <v>45773975000</v>
      </c>
      <c r="S114" s="5">
        <v>39643616000</v>
      </c>
      <c r="T114" s="5">
        <v>32832746000</v>
      </c>
      <c r="U114" s="5">
        <v>43162256000</v>
      </c>
      <c r="V114" s="5">
        <v>69858425000</v>
      </c>
      <c r="W114" s="5">
        <v>37844822000</v>
      </c>
      <c r="X114" s="5">
        <v>43451998000</v>
      </c>
      <c r="Y114" s="5">
        <v>51202291000</v>
      </c>
      <c r="Z114" s="5">
        <v>16723477000</v>
      </c>
    </row>
    <row r="115" spans="3:26" ht="15.5" x14ac:dyDescent="0.35">
      <c r="C115" t="s">
        <v>742</v>
      </c>
      <c r="L115" s="5">
        <v>84837000</v>
      </c>
      <c r="T115" s="5">
        <v>573767643000</v>
      </c>
      <c r="U115" s="5">
        <v>365423634000</v>
      </c>
      <c r="V115" s="5">
        <v>304212794000</v>
      </c>
      <c r="W115" s="5">
        <v>290760255000</v>
      </c>
      <c r="X115" s="5">
        <v>203202788000</v>
      </c>
      <c r="Y115" s="5">
        <v>116588173000</v>
      </c>
      <c r="Z115" s="5">
        <v>85510019000</v>
      </c>
    </row>
    <row r="116" spans="3:26" ht="15.5" x14ac:dyDescent="0.35">
      <c r="C116" t="s">
        <v>449</v>
      </c>
    </row>
    <row r="117" spans="3:26" ht="15.5" x14ac:dyDescent="0.35">
      <c r="C117" t="s">
        <v>451</v>
      </c>
      <c r="D117" s="5">
        <v>3379131431000</v>
      </c>
      <c r="E117" s="5">
        <v>2745026001000</v>
      </c>
      <c r="F117" s="5">
        <v>2394397708000</v>
      </c>
      <c r="G117" s="5">
        <v>2158504728000</v>
      </c>
      <c r="I117" s="5">
        <v>2394397708000</v>
      </c>
      <c r="J117" s="5">
        <v>1655547737000</v>
      </c>
      <c r="K117" s="5">
        <v>2100013265000</v>
      </c>
      <c r="L117" s="5">
        <v>2641615495000</v>
      </c>
      <c r="M117" s="5">
        <v>3921110147000</v>
      </c>
      <c r="N117" s="5">
        <v>4785721392000</v>
      </c>
      <c r="O117" s="5">
        <v>3209876713000</v>
      </c>
      <c r="P117" s="5">
        <v>3191392773000</v>
      </c>
      <c r="Q117" s="5">
        <v>3203295476000</v>
      </c>
      <c r="R117" s="5">
        <v>3542370341000</v>
      </c>
      <c r="S117" s="5">
        <v>2738013302000</v>
      </c>
      <c r="T117" s="5">
        <v>2192683782000</v>
      </c>
      <c r="U117" s="5">
        <v>1666888111000</v>
      </c>
      <c r="V117" s="5">
        <v>678349218000</v>
      </c>
    </row>
    <row r="118" spans="3:26" ht="15.5" x14ac:dyDescent="0.35">
      <c r="C118" t="s">
        <v>583</v>
      </c>
      <c r="D118" s="5">
        <v>32641425000</v>
      </c>
      <c r="E118" s="5">
        <v>33911233000</v>
      </c>
      <c r="F118" s="5">
        <v>32497226000</v>
      </c>
      <c r="G118" s="5">
        <v>32410127000</v>
      </c>
      <c r="I118" s="5">
        <v>32497226000</v>
      </c>
      <c r="J118" s="5">
        <v>23348880000</v>
      </c>
      <c r="K118" s="5">
        <v>5400704000</v>
      </c>
      <c r="L118" s="5">
        <v>5542135000</v>
      </c>
      <c r="M118" s="5">
        <v>5676793000</v>
      </c>
      <c r="N118" s="5">
        <v>5139311000</v>
      </c>
      <c r="T118" s="5">
        <v>2642000</v>
      </c>
      <c r="U118" s="5">
        <v>33959000</v>
      </c>
    </row>
    <row r="119" spans="3:26" ht="15.5" x14ac:dyDescent="0.35">
      <c r="C119" t="s">
        <v>685</v>
      </c>
      <c r="D119" s="5">
        <v>2186965048000</v>
      </c>
      <c r="E119" s="5">
        <v>2513975241000</v>
      </c>
      <c r="F119" s="5">
        <v>2172087313000</v>
      </c>
      <c r="G119" s="5">
        <v>2638271401000</v>
      </c>
      <c r="I119" s="5">
        <v>2172087313000</v>
      </c>
      <c r="J119" s="5">
        <v>2635202293000</v>
      </c>
      <c r="K119" s="5">
        <v>1339147226000</v>
      </c>
      <c r="L119" s="5">
        <v>642407115000</v>
      </c>
      <c r="M119" s="5">
        <v>199255115000</v>
      </c>
      <c r="N119" s="5">
        <v>697130442000</v>
      </c>
      <c r="O119" s="5">
        <v>1107125135000</v>
      </c>
      <c r="P119" s="5">
        <v>1701539899000</v>
      </c>
      <c r="Q119" s="5">
        <v>2385823569000</v>
      </c>
      <c r="R119" s="5">
        <v>2481961543000</v>
      </c>
      <c r="S119" s="5">
        <v>2476372934000</v>
      </c>
      <c r="T119" s="5">
        <v>1683751006000</v>
      </c>
      <c r="U119" s="5">
        <v>590242341000</v>
      </c>
    </row>
    <row r="120" spans="3:26" ht="15.5" x14ac:dyDescent="0.35">
      <c r="C120" t="s">
        <v>452</v>
      </c>
      <c r="D120" s="5">
        <v>1325830400000</v>
      </c>
      <c r="E120" s="5">
        <v>1000975444000</v>
      </c>
      <c r="F120" s="5">
        <v>1029416814000</v>
      </c>
      <c r="G120" s="5">
        <v>535473453000</v>
      </c>
      <c r="I120" s="5">
        <v>1029416814000</v>
      </c>
      <c r="J120" s="5">
        <v>712087231000</v>
      </c>
      <c r="K120" s="5">
        <v>992427078000</v>
      </c>
      <c r="L120" s="5">
        <v>606554598000</v>
      </c>
      <c r="M120" s="5">
        <v>1328731168000</v>
      </c>
      <c r="N120" s="5">
        <v>1299153569000</v>
      </c>
      <c r="O120" s="5">
        <v>2512622412000</v>
      </c>
      <c r="P120" s="5">
        <v>1931513903000</v>
      </c>
      <c r="Q120" s="5">
        <v>1488749880000</v>
      </c>
      <c r="R120" s="5">
        <v>361511052000</v>
      </c>
      <c r="S120" s="5">
        <v>174880393000</v>
      </c>
      <c r="T120" s="5">
        <v>216735880000</v>
      </c>
      <c r="U120" s="5">
        <v>169303313000</v>
      </c>
      <c r="V120" s="5">
        <v>430541445000</v>
      </c>
      <c r="W120" s="5">
        <v>298499099000</v>
      </c>
      <c r="X120" s="5">
        <v>297652024000</v>
      </c>
      <c r="Y120" s="5">
        <v>296917120000</v>
      </c>
      <c r="Z120" s="5">
        <v>296279661000</v>
      </c>
    </row>
    <row r="121" spans="3:26" ht="15.5" x14ac:dyDescent="0.35">
      <c r="C121" t="s">
        <v>405</v>
      </c>
      <c r="D121" s="5">
        <v>8693080093000</v>
      </c>
      <c r="E121" s="5">
        <v>8409671182000</v>
      </c>
      <c r="F121" s="5">
        <v>7342566121000</v>
      </c>
      <c r="G121" s="5">
        <v>8236851833000</v>
      </c>
      <c r="I121" s="5">
        <v>7342566121000</v>
      </c>
      <c r="J121" s="5">
        <v>6816688392000</v>
      </c>
      <c r="K121" s="5">
        <v>7079598956000</v>
      </c>
      <c r="L121" s="5">
        <v>7182259995000</v>
      </c>
      <c r="M121" s="5">
        <v>7850727590000</v>
      </c>
      <c r="N121" s="5">
        <v>7477690526000</v>
      </c>
      <c r="O121" s="5">
        <v>5972965169000</v>
      </c>
      <c r="P121" s="5">
        <v>7007924073000</v>
      </c>
      <c r="Q121" s="5">
        <v>7033142261000</v>
      </c>
      <c r="R121" s="5">
        <v>8427392644000</v>
      </c>
      <c r="S121" s="5">
        <v>6818826064000</v>
      </c>
      <c r="T121" s="5">
        <v>5394244925000</v>
      </c>
      <c r="U121" s="5">
        <v>3959218862000</v>
      </c>
      <c r="V121" s="5">
        <v>1863496830000</v>
      </c>
      <c r="W121" s="5">
        <v>3685101444000</v>
      </c>
      <c r="X121" s="5">
        <v>2596174896000</v>
      </c>
      <c r="Y121" s="5">
        <v>1422699519000</v>
      </c>
      <c r="Z121" s="5">
        <v>687453243000</v>
      </c>
    </row>
    <row r="122" spans="3:26" ht="15.5" x14ac:dyDescent="0.35">
      <c r="C122" t="s">
        <v>404</v>
      </c>
      <c r="D122" s="5">
        <v>8693080093000</v>
      </c>
      <c r="E122" s="5">
        <v>8409671182000</v>
      </c>
      <c r="F122" s="5">
        <v>7342566121000</v>
      </c>
      <c r="G122" s="5">
        <v>8236851833000</v>
      </c>
      <c r="I122" s="5">
        <v>7342566121000</v>
      </c>
      <c r="J122" s="5">
        <v>6816688392000</v>
      </c>
      <c r="K122" s="5">
        <v>7079598956000</v>
      </c>
      <c r="L122" s="5">
        <v>7182259995000</v>
      </c>
      <c r="M122" s="5">
        <v>7850727590000</v>
      </c>
      <c r="N122" s="5">
        <v>7477690526000</v>
      </c>
      <c r="O122" s="5">
        <v>5972965169000</v>
      </c>
      <c r="P122" s="5">
        <v>7007924073000</v>
      </c>
      <c r="Q122" s="5">
        <v>7033142261000</v>
      </c>
      <c r="R122" s="5">
        <v>8427392644000</v>
      </c>
      <c r="S122" s="5">
        <v>6818826064000</v>
      </c>
      <c r="T122" s="5">
        <v>5394244925000</v>
      </c>
      <c r="U122" s="5">
        <v>3959218862000</v>
      </c>
      <c r="V122" s="5">
        <v>1863496830000</v>
      </c>
      <c r="W122" s="5">
        <v>3685101444000</v>
      </c>
      <c r="X122" s="5">
        <v>2596174896000</v>
      </c>
      <c r="Y122" s="5">
        <v>1422699519000</v>
      </c>
      <c r="Z122" s="5">
        <v>687453243000</v>
      </c>
    </row>
    <row r="123" spans="3:26" ht="15.5" x14ac:dyDescent="0.35">
      <c r="C123" t="s">
        <v>454</v>
      </c>
    </row>
    <row r="124" spans="3:26" ht="15.5" x14ac:dyDescent="0.35">
      <c r="C124" t="s">
        <v>456</v>
      </c>
      <c r="D124" s="5">
        <v>5598737904000</v>
      </c>
      <c r="E124" s="5">
        <v>5292912475000</v>
      </c>
      <c r="F124" s="5">
        <v>4598982247000</v>
      </c>
      <c r="G124" s="5">
        <v>4829186256000</v>
      </c>
      <c r="I124" s="5">
        <v>4598982247000</v>
      </c>
      <c r="J124" s="5">
        <v>4314098910000</v>
      </c>
      <c r="K124" s="5">
        <v>3444561195000</v>
      </c>
      <c r="L124" s="5">
        <v>3289564745000</v>
      </c>
      <c r="M124" s="5">
        <v>4126042055000</v>
      </c>
      <c r="N124" s="5">
        <v>5487991145000</v>
      </c>
      <c r="O124" s="5">
        <v>4317001848000</v>
      </c>
      <c r="P124" s="5">
        <v>4892932672000</v>
      </c>
      <c r="Q124" s="5">
        <v>5589119045000</v>
      </c>
      <c r="R124" s="5">
        <v>6024331884000</v>
      </c>
      <c r="S124" s="5">
        <v>5214386236000</v>
      </c>
      <c r="T124" s="5">
        <v>3876437430000</v>
      </c>
      <c r="U124" s="5">
        <v>2257164411000</v>
      </c>
      <c r="V124" s="5">
        <v>678349218000</v>
      </c>
    </row>
    <row r="125" spans="3:26" ht="15.5" x14ac:dyDescent="0.35">
      <c r="C125" t="s">
        <v>745</v>
      </c>
      <c r="O125" s="5">
        <v>29183000000</v>
      </c>
      <c r="S125" s="5">
        <v>2765597000</v>
      </c>
      <c r="U125" s="5">
        <v>34250000</v>
      </c>
      <c r="V125" s="5">
        <v>18621000000</v>
      </c>
    </row>
    <row r="126" spans="3:26" ht="15.5" x14ac:dyDescent="0.35">
      <c r="C126" t="s">
        <v>448</v>
      </c>
      <c r="D126" s="5">
        <v>26937026000</v>
      </c>
      <c r="E126" s="5">
        <v>77710366000</v>
      </c>
      <c r="F126" s="5">
        <v>27933734000</v>
      </c>
      <c r="G126" s="5">
        <v>29023782000</v>
      </c>
      <c r="I126" s="5">
        <v>27933734000</v>
      </c>
      <c r="J126" s="5">
        <v>30619369000</v>
      </c>
      <c r="K126" s="5">
        <v>20664417000</v>
      </c>
      <c r="L126" s="5">
        <v>12322868000</v>
      </c>
      <c r="M126" s="5">
        <v>5851613000</v>
      </c>
      <c r="N126" s="5">
        <v>11275233000</v>
      </c>
      <c r="O126" s="5">
        <v>14718076000</v>
      </c>
      <c r="P126" s="5">
        <v>11033504000</v>
      </c>
      <c r="Q126" s="5">
        <v>8518365000</v>
      </c>
      <c r="R126" s="5">
        <v>4076542000</v>
      </c>
      <c r="S126" s="5">
        <v>14471483000</v>
      </c>
      <c r="T126" s="5">
        <v>30939463000</v>
      </c>
      <c r="U126" s="5">
        <v>21245870000</v>
      </c>
    </row>
    <row r="127" spans="3:26" ht="15.5" x14ac:dyDescent="0.35">
      <c r="C127" t="s">
        <v>453</v>
      </c>
      <c r="D127" s="5">
        <v>8780360000</v>
      </c>
      <c r="E127" s="5">
        <v>8825619000</v>
      </c>
      <c r="F127" s="5">
        <v>8825619000</v>
      </c>
      <c r="G127" s="5">
        <v>10720309000</v>
      </c>
      <c r="I127" s="5">
        <v>8825619000</v>
      </c>
      <c r="J127" s="5">
        <v>13098707000</v>
      </c>
      <c r="K127" s="5">
        <v>14571028000</v>
      </c>
      <c r="L127" s="5">
        <v>17985817000</v>
      </c>
      <c r="M127" s="5">
        <v>19387157000</v>
      </c>
      <c r="N127" s="5">
        <v>25158167000</v>
      </c>
      <c r="O127" s="5">
        <v>32211309000</v>
      </c>
      <c r="P127" s="5">
        <v>3155555000</v>
      </c>
      <c r="Q127" s="5">
        <v>3474261000</v>
      </c>
      <c r="R127" s="5">
        <v>2291052000</v>
      </c>
      <c r="S127" s="5">
        <v>1150363000</v>
      </c>
      <c r="T127" s="5">
        <v>1067614000</v>
      </c>
      <c r="U127" s="5">
        <v>1156949000</v>
      </c>
      <c r="V127" s="5">
        <v>1364521000</v>
      </c>
      <c r="W127" s="5">
        <v>1460610000</v>
      </c>
      <c r="X127" s="5">
        <v>1539907000</v>
      </c>
      <c r="Y127" s="5">
        <v>1448213000</v>
      </c>
      <c r="Z127" s="5">
        <v>1540456000</v>
      </c>
    </row>
    <row r="128" spans="3:26" ht="15.5" x14ac:dyDescent="0.35">
      <c r="C128" t="s">
        <v>272</v>
      </c>
      <c r="X128" s="5">
        <v>201204000</v>
      </c>
      <c r="Y128" s="5">
        <v>81000</v>
      </c>
    </row>
    <row r="129" spans="2:26" ht="15.5" x14ac:dyDescent="0.35">
      <c r="C129" t="s">
        <v>130</v>
      </c>
      <c r="D129" s="5">
        <v>24913125051000</v>
      </c>
      <c r="E129" s="5">
        <v>23490774092000</v>
      </c>
      <c r="F129" s="5">
        <v>22337631471000</v>
      </c>
      <c r="G129" s="5">
        <v>22104791388000</v>
      </c>
      <c r="I129" s="5">
        <v>22337631471000</v>
      </c>
      <c r="J129" s="5">
        <v>19701573132000</v>
      </c>
      <c r="K129" s="5">
        <v>18865313214000</v>
      </c>
      <c r="L129" s="5">
        <v>16683534371000</v>
      </c>
      <c r="M129" s="5">
        <v>14819493511000</v>
      </c>
      <c r="N129" s="5">
        <v>15836845684000</v>
      </c>
      <c r="O129" s="5">
        <v>14990297354000</v>
      </c>
      <c r="P129" s="5">
        <v>14238537503000</v>
      </c>
      <c r="Q129" s="5">
        <v>13308969928000</v>
      </c>
      <c r="R129" s="5">
        <v>12644764172000</v>
      </c>
      <c r="S129" s="5">
        <v>11228512108000</v>
      </c>
      <c r="T129" s="5">
        <v>9386842550000</v>
      </c>
      <c r="U129" s="5">
        <v>9001470158000</v>
      </c>
      <c r="V129" s="5">
        <v>7060986827000</v>
      </c>
      <c r="W129" s="5">
        <v>5622074731000</v>
      </c>
      <c r="X129" s="5">
        <v>3982107010000</v>
      </c>
      <c r="Y129" s="5">
        <v>2735479178000</v>
      </c>
      <c r="Z129" s="5">
        <v>2054374823000</v>
      </c>
    </row>
    <row r="130" spans="2:26" ht="15.5" x14ac:dyDescent="0.35">
      <c r="C130" t="s">
        <v>131</v>
      </c>
    </row>
    <row r="131" spans="2:26" ht="15.5" x14ac:dyDescent="0.35">
      <c r="C131" t="s">
        <v>132</v>
      </c>
      <c r="D131" s="5">
        <v>1650856837000</v>
      </c>
      <c r="E131" s="5">
        <v>1650856837000</v>
      </c>
      <c r="F131" s="5">
        <v>1650856837000</v>
      </c>
      <c r="G131" s="5">
        <v>1650856837000</v>
      </c>
      <c r="I131" s="5">
        <v>1650856837000</v>
      </c>
      <c r="J131" s="5">
        <v>1650856837000</v>
      </c>
      <c r="K131" s="5">
        <v>1650856837000</v>
      </c>
      <c r="L131" s="5">
        <v>1650856837000</v>
      </c>
      <c r="M131" s="5">
        <v>1650856837000</v>
      </c>
      <c r="N131" s="5">
        <v>1442678168000</v>
      </c>
      <c r="O131" s="5">
        <v>1442678168000</v>
      </c>
      <c r="P131" s="5">
        <v>1442678168000</v>
      </c>
      <c r="Q131" s="5">
        <v>1442678168000</v>
      </c>
      <c r="R131" s="5">
        <v>1442678168000</v>
      </c>
      <c r="S131" s="5">
        <v>1442678168000</v>
      </c>
      <c r="T131" s="5">
        <v>1442678168000</v>
      </c>
      <c r="U131" s="5">
        <v>1442678168000</v>
      </c>
      <c r="V131" s="5">
        <v>721339084000</v>
      </c>
      <c r="W131" s="5">
        <v>687314084000</v>
      </c>
      <c r="X131" s="5">
        <v>687314084000</v>
      </c>
      <c r="Y131" s="5">
        <v>643680064000</v>
      </c>
      <c r="Z131" s="5">
        <v>643578759000</v>
      </c>
    </row>
    <row r="132" spans="2:26" ht="15.5" x14ac:dyDescent="0.35">
      <c r="C132" t="s">
        <v>133</v>
      </c>
      <c r="D132" s="5">
        <v>1307203212000</v>
      </c>
      <c r="E132" s="5">
        <v>1307203212000</v>
      </c>
      <c r="F132" s="5">
        <v>1307203212000</v>
      </c>
      <c r="G132" s="5">
        <v>1307203212000</v>
      </c>
      <c r="I132" s="5">
        <v>1307203212000</v>
      </c>
      <c r="J132" s="5">
        <v>1307203212000</v>
      </c>
      <c r="K132" s="5">
        <v>1307203212000</v>
      </c>
      <c r="L132" s="5">
        <v>1307203212000</v>
      </c>
      <c r="M132" s="5">
        <v>1307203212000</v>
      </c>
      <c r="N132" s="5">
        <v>22996315000</v>
      </c>
      <c r="O132" s="5">
        <v>22996315000</v>
      </c>
      <c r="P132" s="5">
        <v>22996315000</v>
      </c>
      <c r="Q132" s="5">
        <v>22996315000</v>
      </c>
      <c r="R132" s="5">
        <v>22996315000</v>
      </c>
      <c r="S132" s="5">
        <v>22996315000</v>
      </c>
      <c r="T132" s="5">
        <v>22996315000</v>
      </c>
      <c r="U132" s="5">
        <v>22996315000</v>
      </c>
      <c r="V132" s="5">
        <v>744335399000</v>
      </c>
      <c r="W132" s="5">
        <v>245355554000</v>
      </c>
      <c r="X132" s="5">
        <v>245355554000</v>
      </c>
      <c r="Y132" s="5">
        <v>49002463000</v>
      </c>
      <c r="Z132" s="5">
        <v>48546592000</v>
      </c>
    </row>
    <row r="133" spans="2:26" ht="15.5" x14ac:dyDescent="0.35">
      <c r="C133" t="s">
        <v>134</v>
      </c>
      <c r="D133" s="5">
        <v>9022210449000</v>
      </c>
      <c r="E133" s="5">
        <v>8962131850000</v>
      </c>
      <c r="F133" s="5">
        <v>8772368289000</v>
      </c>
      <c r="G133" s="5">
        <v>8484136425000</v>
      </c>
      <c r="I133" s="5">
        <v>8772368289000</v>
      </c>
      <c r="J133" s="5">
        <v>8091470830000</v>
      </c>
      <c r="K133" s="5">
        <v>6870415055000</v>
      </c>
      <c r="L133" s="5">
        <v>6241011069000</v>
      </c>
      <c r="M133" s="5">
        <v>5704772949000</v>
      </c>
      <c r="N133" s="5">
        <v>5381836414000</v>
      </c>
      <c r="O133" s="5">
        <v>5900414099000</v>
      </c>
      <c r="P133" s="5">
        <v>5436359252000</v>
      </c>
      <c r="Q133" s="5">
        <v>5042669598000</v>
      </c>
      <c r="R133" s="5">
        <v>4775726363000</v>
      </c>
      <c r="S133" s="5">
        <v>4545366100000</v>
      </c>
      <c r="T133" s="5">
        <v>4029681296000</v>
      </c>
      <c r="U133" s="5">
        <v>2963202857000</v>
      </c>
      <c r="V133" s="5">
        <v>2171201917000</v>
      </c>
      <c r="W133" s="5">
        <v>1531470030000</v>
      </c>
      <c r="X133" s="5">
        <v>1207160683000</v>
      </c>
      <c r="Y133" s="5">
        <v>1025037869000</v>
      </c>
      <c r="Z133" s="5">
        <v>877002489000</v>
      </c>
    </row>
    <row r="134" spans="2:26" ht="15.5" x14ac:dyDescent="0.35">
      <c r="C134" t="s">
        <v>135</v>
      </c>
      <c r="D134" s="5">
        <v>174195843000</v>
      </c>
      <c r="E134" s="5">
        <v>162253600000</v>
      </c>
      <c r="F134" s="5">
        <v>162253600000</v>
      </c>
      <c r="G134" s="5">
        <v>162253600000</v>
      </c>
      <c r="I134" s="5">
        <v>162253600000</v>
      </c>
      <c r="J134" s="5">
        <v>143868860000</v>
      </c>
      <c r="K134" s="5">
        <v>133502000000</v>
      </c>
      <c r="L134" s="5">
        <v>125685442000</v>
      </c>
      <c r="M134" s="5">
        <v>120196205000</v>
      </c>
      <c r="N134" s="5">
        <v>117872097000</v>
      </c>
      <c r="O134" s="5">
        <v>111529848000</v>
      </c>
      <c r="P134" s="5">
        <v>104451832000</v>
      </c>
      <c r="Q134" s="5">
        <v>99357313000</v>
      </c>
      <c r="R134" s="5">
        <v>93698522000</v>
      </c>
      <c r="S134" s="5">
        <v>82534109000</v>
      </c>
      <c r="T134" s="5">
        <v>68658940000</v>
      </c>
      <c r="U134" s="5">
        <v>57700058000</v>
      </c>
      <c r="V134" s="5">
        <v>49779199000</v>
      </c>
      <c r="W134" s="5">
        <v>45892133000</v>
      </c>
      <c r="X134" s="5">
        <v>43557354000</v>
      </c>
      <c r="Y134" s="5">
        <v>41883927000</v>
      </c>
      <c r="Z134" s="5">
        <v>40942477000</v>
      </c>
    </row>
    <row r="135" spans="2:26" ht="15.5" x14ac:dyDescent="0.35">
      <c r="C135" t="s">
        <v>136</v>
      </c>
      <c r="D135" s="5">
        <v>8848014606000</v>
      </c>
      <c r="E135" s="5">
        <v>8799878250000</v>
      </c>
      <c r="F135" s="5">
        <v>8610114689000</v>
      </c>
      <c r="G135" s="5">
        <v>8321882825000</v>
      </c>
      <c r="I135" s="5">
        <v>8610114689000</v>
      </c>
      <c r="J135" s="5">
        <v>7947601970000</v>
      </c>
      <c r="K135" s="5">
        <v>6736913055000</v>
      </c>
      <c r="L135" s="5">
        <v>6115325627000</v>
      </c>
      <c r="M135" s="5">
        <v>5584576744000</v>
      </c>
      <c r="N135" s="5">
        <v>5263964317000</v>
      </c>
      <c r="O135" s="5">
        <v>5788884251000</v>
      </c>
      <c r="P135" s="5">
        <v>5331907420000</v>
      </c>
      <c r="Q135" s="5">
        <v>4943312285000</v>
      </c>
      <c r="R135" s="5">
        <v>4682027841000</v>
      </c>
      <c r="S135" s="5">
        <v>4462831991000</v>
      </c>
      <c r="T135" s="5">
        <v>3961022356000</v>
      </c>
      <c r="U135" s="5">
        <v>2905502799000</v>
      </c>
      <c r="V135" s="5">
        <v>2121422718000</v>
      </c>
      <c r="W135" s="5">
        <v>1485577897000</v>
      </c>
      <c r="X135" s="5">
        <v>1163603329000</v>
      </c>
      <c r="Y135" s="5">
        <v>983153942000</v>
      </c>
      <c r="Z135" s="5">
        <v>836060012000</v>
      </c>
    </row>
    <row r="136" spans="2:26" ht="15.5" x14ac:dyDescent="0.35">
      <c r="C136" t="s">
        <v>137</v>
      </c>
      <c r="D136" s="5">
        <v>9022210449000</v>
      </c>
      <c r="E136" s="5">
        <v>8962131850000</v>
      </c>
      <c r="F136" s="5">
        <v>8772368289000</v>
      </c>
      <c r="G136" s="5">
        <v>8484136425000</v>
      </c>
      <c r="I136" s="5">
        <v>8772368289000</v>
      </c>
      <c r="J136" s="5">
        <v>8091470830000</v>
      </c>
      <c r="K136" s="5">
        <v>6870415055000</v>
      </c>
      <c r="L136" s="5">
        <v>6241011069000</v>
      </c>
      <c r="M136" s="5">
        <v>5704772949000</v>
      </c>
      <c r="N136" s="5">
        <v>5381836414000</v>
      </c>
      <c r="O136" s="5">
        <v>5900414099000</v>
      </c>
      <c r="P136" s="5">
        <v>5436359252000</v>
      </c>
      <c r="Q136" s="5">
        <v>5042669598000</v>
      </c>
      <c r="R136" s="5">
        <v>4775726363000</v>
      </c>
      <c r="S136" s="5">
        <v>4545366100000</v>
      </c>
      <c r="T136" s="5">
        <v>4029681296000</v>
      </c>
      <c r="U136" s="5">
        <v>2963202857000</v>
      </c>
      <c r="V136" s="5">
        <v>2171201917000</v>
      </c>
      <c r="W136" s="5">
        <v>1531470030000</v>
      </c>
      <c r="X136" s="5">
        <v>1207160683000</v>
      </c>
      <c r="Y136" s="5">
        <v>1025037869000</v>
      </c>
      <c r="Z136" s="5">
        <v>877002489000</v>
      </c>
    </row>
    <row r="137" spans="2:26" ht="15.5" x14ac:dyDescent="0.35">
      <c r="C137" t="s">
        <v>291</v>
      </c>
      <c r="D137" s="5">
        <v>4497271164000</v>
      </c>
      <c r="E137" s="5">
        <v>4422326603000</v>
      </c>
      <c r="F137" s="5">
        <v>4350335501000</v>
      </c>
      <c r="G137" s="5">
        <v>3494293883000</v>
      </c>
      <c r="I137" s="5">
        <v>4350335501000</v>
      </c>
      <c r="J137" s="5">
        <v>2784661579000</v>
      </c>
      <c r="K137" s="5">
        <v>2476251896000</v>
      </c>
      <c r="L137" s="5">
        <v>2552634517000</v>
      </c>
      <c r="M137" s="5">
        <v>2569055297000</v>
      </c>
      <c r="N137" s="5">
        <v>2239842771000</v>
      </c>
      <c r="O137" s="5">
        <v>2083713942000</v>
      </c>
      <c r="P137" s="5">
        <v>2157113432000</v>
      </c>
      <c r="Q137" s="5">
        <v>1843840584000</v>
      </c>
      <c r="R137" s="5">
        <v>1922597241000</v>
      </c>
      <c r="S137" s="5">
        <v>1516936142000</v>
      </c>
      <c r="T137" s="5">
        <v>495769396000</v>
      </c>
      <c r="U137" s="5">
        <v>226804930000</v>
      </c>
      <c r="V137" s="5">
        <v>176539061000</v>
      </c>
      <c r="W137" s="5">
        <v>12903777000</v>
      </c>
      <c r="X137" s="5">
        <v>17646601000</v>
      </c>
      <c r="Y137" s="5">
        <v>7021126000</v>
      </c>
      <c r="Z137" s="5">
        <v>6409962000</v>
      </c>
    </row>
    <row r="138" spans="2:26" ht="15.5" x14ac:dyDescent="0.35">
      <c r="C138" t="s">
        <v>10</v>
      </c>
      <c r="D138" s="5">
        <v>16390826857000</v>
      </c>
      <c r="E138" s="5">
        <v>16264148466000</v>
      </c>
      <c r="F138" s="5">
        <v>16004880435000</v>
      </c>
      <c r="G138" s="5">
        <v>14934825229000</v>
      </c>
      <c r="I138" s="5">
        <v>16004880435000</v>
      </c>
      <c r="J138" s="5">
        <v>13832527330000</v>
      </c>
      <c r="K138" s="5">
        <v>12303061872000</v>
      </c>
      <c r="L138" s="5">
        <v>11750040507000</v>
      </c>
      <c r="M138" s="5">
        <v>11230223167000</v>
      </c>
      <c r="N138" s="5">
        <v>9085688540000</v>
      </c>
      <c r="O138" s="5">
        <v>9451359922000</v>
      </c>
      <c r="P138" s="5">
        <v>9060704565000</v>
      </c>
      <c r="Q138" s="5">
        <v>8353742063000</v>
      </c>
      <c r="R138" s="5">
        <v>8165555485000</v>
      </c>
      <c r="S138" s="5">
        <v>7529749914000</v>
      </c>
      <c r="T138" s="5">
        <v>5992636444000</v>
      </c>
      <c r="U138" s="5">
        <v>4657666667000</v>
      </c>
      <c r="V138" s="5">
        <v>3815399858000</v>
      </c>
      <c r="W138" s="5">
        <v>2477099951000</v>
      </c>
      <c r="X138" s="5">
        <v>2157533428000</v>
      </c>
      <c r="Y138" s="5">
        <v>1724798028000</v>
      </c>
      <c r="Z138" s="5">
        <v>1575594308000</v>
      </c>
    </row>
    <row r="139" spans="2:26" ht="15.5" x14ac:dyDescent="0.35">
      <c r="C139" t="s">
        <v>138</v>
      </c>
      <c r="D139" s="5">
        <v>41303951908000</v>
      </c>
      <c r="E139" s="5">
        <v>39754922558000</v>
      </c>
      <c r="F139" s="5">
        <v>38342511906000</v>
      </c>
      <c r="G139" s="5">
        <v>37039616617000</v>
      </c>
      <c r="I139" s="5">
        <v>38342511906000</v>
      </c>
      <c r="J139" s="5">
        <v>33534100462000</v>
      </c>
      <c r="K139" s="5">
        <v>31168375086000</v>
      </c>
      <c r="L139" s="5">
        <v>28433574878000</v>
      </c>
      <c r="M139" s="5">
        <v>26049716678000</v>
      </c>
      <c r="N139" s="5">
        <v>24922534224000</v>
      </c>
      <c r="O139" s="5">
        <v>24441657276000</v>
      </c>
      <c r="P139" s="5">
        <v>23299242068000</v>
      </c>
      <c r="Q139" s="5">
        <v>21662711991000</v>
      </c>
      <c r="R139" s="5">
        <v>20810319657000</v>
      </c>
      <c r="S139" s="5">
        <v>18758262022000</v>
      </c>
      <c r="T139" s="5">
        <v>15379478994000</v>
      </c>
      <c r="U139" s="5">
        <v>13659136825000</v>
      </c>
      <c r="V139" s="5">
        <v>10876386685000</v>
      </c>
      <c r="W139" s="5">
        <v>8099174682000</v>
      </c>
      <c r="X139" s="5">
        <v>6139640438000</v>
      </c>
      <c r="Y139" s="5">
        <v>4460277206000</v>
      </c>
      <c r="Z139" s="5">
        <v>3629969131000</v>
      </c>
    </row>
    <row r="140" spans="2:26" ht="15.5" x14ac:dyDescent="0.35">
      <c r="C140" t="s">
        <v>139</v>
      </c>
      <c r="D140" s="5">
        <v>16508568358</v>
      </c>
      <c r="E140" s="5">
        <v>16508568358</v>
      </c>
      <c r="F140" s="5">
        <v>16508568358</v>
      </c>
      <c r="G140" s="5">
        <v>16508568358</v>
      </c>
      <c r="I140" s="5">
        <v>16508568358</v>
      </c>
      <c r="J140" s="5">
        <v>16508568358</v>
      </c>
      <c r="K140" s="5">
        <v>16508568358</v>
      </c>
      <c r="L140" s="5">
        <v>16508568358</v>
      </c>
      <c r="M140" s="5">
        <v>16508568358</v>
      </c>
      <c r="N140" s="5">
        <v>14426781680</v>
      </c>
      <c r="O140" s="5">
        <v>14426781680</v>
      </c>
      <c r="P140" s="5">
        <v>14426781680</v>
      </c>
      <c r="Q140" s="5">
        <v>14426781680</v>
      </c>
      <c r="R140" s="5">
        <v>14426781680</v>
      </c>
      <c r="S140" s="5">
        <v>14426781680</v>
      </c>
      <c r="T140" s="5">
        <v>14426781680</v>
      </c>
      <c r="U140" s="5">
        <v>14426781680</v>
      </c>
      <c r="V140" s="5">
        <v>7213390840</v>
      </c>
      <c r="W140" s="5">
        <v>6873140840</v>
      </c>
      <c r="X140" s="5">
        <v>6873140840</v>
      </c>
      <c r="Y140" s="5">
        <v>6436800638</v>
      </c>
      <c r="Z140" s="5">
        <v>6435787592</v>
      </c>
    </row>
    <row r="142" spans="2:26" ht="15.5" x14ac:dyDescent="0.35">
      <c r="B142" t="s">
        <v>140</v>
      </c>
      <c r="C142" t="s">
        <v>141</v>
      </c>
      <c r="D142" s="5">
        <v>662952540000</v>
      </c>
      <c r="E142" s="5">
        <v>236612735000</v>
      </c>
      <c r="F142" s="5">
        <v>446366762000</v>
      </c>
      <c r="G142" s="5">
        <v>114408544000</v>
      </c>
      <c r="I142" s="5">
        <v>973062553000</v>
      </c>
      <c r="J142" s="5">
        <v>577719795000</v>
      </c>
      <c r="K142" s="5">
        <v>1397968852000</v>
      </c>
      <c r="L142" s="5">
        <v>2656645215000</v>
      </c>
      <c r="M142" s="5">
        <v>2443280647000</v>
      </c>
      <c r="N142" s="5">
        <v>-22931734000</v>
      </c>
      <c r="O142" s="5">
        <v>504743778000</v>
      </c>
      <c r="P142" s="5">
        <v>-119021218000</v>
      </c>
      <c r="Q142" s="5">
        <v>-370350666000</v>
      </c>
      <c r="R142" s="5">
        <v>71074183000</v>
      </c>
      <c r="S142" s="5">
        <v>-20685171000</v>
      </c>
      <c r="T142" s="5">
        <v>-1475017061000</v>
      </c>
      <c r="U142" s="5">
        <v>-716648000</v>
      </c>
      <c r="V142" s="5">
        <v>1309508416000</v>
      </c>
      <c r="W142" s="5">
        <v>749301225000</v>
      </c>
      <c r="X142" s="5">
        <v>654388839000</v>
      </c>
      <c r="Y142" s="5">
        <v>572891906000</v>
      </c>
      <c r="Z142" s="5">
        <v>-345011480000</v>
      </c>
    </row>
    <row r="143" spans="2:26" ht="15.5" x14ac:dyDescent="0.35">
      <c r="C143" t="s">
        <v>457</v>
      </c>
      <c r="D143" s="5">
        <v>2368881777000</v>
      </c>
      <c r="E143" s="5">
        <v>2107351053000</v>
      </c>
      <c r="F143" s="5">
        <v>2269830204000</v>
      </c>
      <c r="G143" s="5">
        <v>2136327217000</v>
      </c>
      <c r="I143" s="5">
        <v>8271010883000</v>
      </c>
      <c r="J143" s="5">
        <v>7981388747000</v>
      </c>
      <c r="K143" s="5">
        <v>7447242132000</v>
      </c>
      <c r="L143" s="5">
        <v>7920478997000</v>
      </c>
      <c r="M143" s="5">
        <v>6611492075000</v>
      </c>
      <c r="N143" s="5">
        <v>4829147215000</v>
      </c>
      <c r="O143" s="5">
        <v>5906705730000</v>
      </c>
      <c r="P143" s="5">
        <v>6272791863000</v>
      </c>
      <c r="Q143" s="5">
        <v>5724198720000</v>
      </c>
      <c r="R143" s="5">
        <v>5159749322000</v>
      </c>
      <c r="S143" s="5">
        <v>4236706250000</v>
      </c>
      <c r="T143" s="5">
        <v>3686518964000</v>
      </c>
      <c r="U143" s="5">
        <v>4571187974000</v>
      </c>
      <c r="V143" s="5">
        <v>4628815174000</v>
      </c>
      <c r="W143" s="5">
        <v>3485435280000</v>
      </c>
      <c r="X143" s="5">
        <v>2791696602000</v>
      </c>
      <c r="Y143" s="5">
        <v>1972477191000</v>
      </c>
      <c r="Z143" s="5">
        <v>1377610317000</v>
      </c>
    </row>
    <row r="144" spans="2:26" ht="15.5" x14ac:dyDescent="0.35">
      <c r="C144" t="s">
        <v>1200</v>
      </c>
      <c r="D144" s="5">
        <v>83398276000</v>
      </c>
      <c r="F144" s="5">
        <v>37246516000</v>
      </c>
      <c r="G144" s="5">
        <v>43679699000</v>
      </c>
      <c r="I144" s="5">
        <v>163621752000</v>
      </c>
      <c r="J144" s="5">
        <v>174903906000</v>
      </c>
      <c r="K144" s="5">
        <v>153662212000</v>
      </c>
      <c r="L144" s="5">
        <v>105157447000</v>
      </c>
      <c r="M144" s="5">
        <v>93016555000</v>
      </c>
      <c r="N144" s="5">
        <v>122710306000</v>
      </c>
    </row>
    <row r="145" spans="3:26" ht="15.5" x14ac:dyDescent="0.35">
      <c r="C145" t="s">
        <v>694</v>
      </c>
    </row>
    <row r="146" spans="3:26" ht="15.5" x14ac:dyDescent="0.35">
      <c r="C146" t="s">
        <v>695</v>
      </c>
      <c r="D146" s="5">
        <v>-1167688017000</v>
      </c>
      <c r="E146" s="5">
        <v>-1308775618000</v>
      </c>
      <c r="F146" s="5">
        <v>-1314650975000</v>
      </c>
      <c r="G146" s="5">
        <v>-1497640238000</v>
      </c>
      <c r="I146" s="5">
        <v>-5200215860000</v>
      </c>
      <c r="J146" s="5">
        <v>-4935275210000</v>
      </c>
      <c r="K146" s="5">
        <v>-4536714296000</v>
      </c>
      <c r="L146" s="5">
        <v>-3769151119000</v>
      </c>
      <c r="M146" s="5">
        <v>-2733350268000</v>
      </c>
      <c r="N146" s="5">
        <v>-3261571206000</v>
      </c>
      <c r="O146" s="5">
        <v>-3673547469000</v>
      </c>
      <c r="P146" s="5">
        <v>-4933461808000</v>
      </c>
      <c r="Q146" s="5">
        <v>-4806312757000</v>
      </c>
      <c r="R146" s="5">
        <v>-3819025663000</v>
      </c>
      <c r="S146" s="5">
        <v>-3040923759000</v>
      </c>
      <c r="T146" s="5">
        <v>-4322421686000</v>
      </c>
      <c r="U146" s="5">
        <v>-3145778212000</v>
      </c>
      <c r="V146" s="5">
        <v>-2799789600000</v>
      </c>
      <c r="W146" s="5">
        <v>-2032010863000</v>
      </c>
      <c r="X146" s="5">
        <v>-1632801582000</v>
      </c>
      <c r="Y146" s="5">
        <v>-964088287000</v>
      </c>
      <c r="Z146" s="5">
        <v>-1255430654000</v>
      </c>
    </row>
    <row r="147" spans="3:26" ht="15.5" x14ac:dyDescent="0.35">
      <c r="C147" t="s">
        <v>696</v>
      </c>
      <c r="D147" s="5">
        <v>-214410615000</v>
      </c>
      <c r="E147" s="5">
        <v>-259980262000</v>
      </c>
      <c r="F147" s="5">
        <v>-226994559000</v>
      </c>
      <c r="G147" s="5">
        <v>-248761552000</v>
      </c>
      <c r="I147" s="5">
        <v>-968740585000</v>
      </c>
      <c r="J147" s="5">
        <v>-933658359000</v>
      </c>
      <c r="K147" s="5">
        <v>-844028339000</v>
      </c>
      <c r="L147" s="5">
        <v>-786451535000</v>
      </c>
      <c r="M147" s="5">
        <v>-577810932000</v>
      </c>
      <c r="N147" s="5">
        <v>-534798424000</v>
      </c>
      <c r="O147" s="5">
        <v>-712413281000</v>
      </c>
      <c r="P147" s="5">
        <v>-636334085000</v>
      </c>
      <c r="Q147" s="5">
        <v>-571749049000</v>
      </c>
      <c r="R147" s="5">
        <v>-495122874000</v>
      </c>
      <c r="S147" s="5">
        <v>-567478244000</v>
      </c>
      <c r="T147" s="5">
        <v>-501991602000</v>
      </c>
      <c r="U147" s="5">
        <v>-420150713000</v>
      </c>
      <c r="V147" s="5">
        <v>-309559287000</v>
      </c>
      <c r="W147" s="5">
        <v>-238636666000</v>
      </c>
      <c r="X147" s="5">
        <v>-192508947000</v>
      </c>
      <c r="Y147" s="5">
        <v>-141611838000</v>
      </c>
      <c r="Z147" s="5">
        <v>-125648387000</v>
      </c>
    </row>
    <row r="148" spans="3:26" ht="15.5" x14ac:dyDescent="0.35">
      <c r="C148" t="s">
        <v>697</v>
      </c>
      <c r="D148" s="5">
        <v>-1382098632000</v>
      </c>
      <c r="E148" s="5">
        <v>-1568755880000</v>
      </c>
      <c r="F148" s="5">
        <v>-1541645534000</v>
      </c>
      <c r="G148" s="5">
        <v>-1746401790000</v>
      </c>
      <c r="I148" s="5">
        <v>-6168956445000</v>
      </c>
      <c r="J148" s="5">
        <v>-5868933569000</v>
      </c>
      <c r="K148" s="5">
        <v>-5380742635000</v>
      </c>
      <c r="L148" s="5">
        <v>-4555602654000</v>
      </c>
      <c r="M148" s="5">
        <v>-3311161200000</v>
      </c>
      <c r="N148" s="5">
        <v>-3796369630000</v>
      </c>
      <c r="O148" s="5">
        <v>-4385960750000</v>
      </c>
      <c r="P148" s="5">
        <v>-5569795893000</v>
      </c>
      <c r="Q148" s="5">
        <v>-5378061806000</v>
      </c>
      <c r="R148" s="5">
        <v>-4314148537000</v>
      </c>
      <c r="S148" s="5">
        <v>-3608402003000</v>
      </c>
      <c r="T148" s="5">
        <v>-4824413288000</v>
      </c>
      <c r="U148" s="5">
        <v>-3565928925000</v>
      </c>
      <c r="V148" s="5">
        <v>-3109348887000</v>
      </c>
      <c r="W148" s="5">
        <v>-2270647529000</v>
      </c>
      <c r="X148" s="5">
        <v>-1825310529000</v>
      </c>
      <c r="Y148" s="5">
        <v>-1105700125000</v>
      </c>
      <c r="Z148" s="5">
        <v>-1381079041000</v>
      </c>
    </row>
    <row r="149" spans="3:26" ht="15.5" x14ac:dyDescent="0.35">
      <c r="C149" t="s">
        <v>647</v>
      </c>
      <c r="J149" s="5">
        <v>-414375142000</v>
      </c>
      <c r="U149" s="5">
        <v>-737318361000</v>
      </c>
      <c r="V149" s="5">
        <v>122273921000</v>
      </c>
      <c r="W149" s="5">
        <v>-217594490000</v>
      </c>
      <c r="X149" s="5">
        <v>-94371487000</v>
      </c>
      <c r="Y149" s="5">
        <v>-68802049000</v>
      </c>
      <c r="Z149" s="5">
        <v>-165529933000</v>
      </c>
    </row>
    <row r="150" spans="3:26" ht="15.5" x14ac:dyDescent="0.35">
      <c r="C150" t="s">
        <v>596</v>
      </c>
      <c r="D150" s="5">
        <v>-40445878000</v>
      </c>
      <c r="E150" s="5">
        <v>40445878000</v>
      </c>
      <c r="O150" s="5">
        <v>117917905000</v>
      </c>
      <c r="P150" s="5">
        <v>73950153000</v>
      </c>
      <c r="Q150" s="5">
        <v>90926720000</v>
      </c>
      <c r="R150" s="5">
        <v>98806398000</v>
      </c>
      <c r="S150" s="5">
        <v>72856828000</v>
      </c>
      <c r="T150" s="5">
        <v>129830194000</v>
      </c>
      <c r="U150" s="5">
        <v>136562734000</v>
      </c>
      <c r="V150" s="5">
        <v>83072874000</v>
      </c>
      <c r="W150" s="5">
        <v>61442689000</v>
      </c>
      <c r="X150" s="5">
        <v>44631894000</v>
      </c>
      <c r="Y150" s="5">
        <v>14300270000</v>
      </c>
      <c r="Z150" s="5">
        <v>17916468000</v>
      </c>
    </row>
    <row r="151" spans="3:26" ht="15.5" x14ac:dyDescent="0.35">
      <c r="C151" t="s">
        <v>1073</v>
      </c>
      <c r="K151" s="5">
        <v>465689000</v>
      </c>
      <c r="L151" s="5">
        <v>3079563000</v>
      </c>
    </row>
    <row r="152" spans="3:26" ht="15.5" x14ac:dyDescent="0.35">
      <c r="C152" t="s">
        <v>2104</v>
      </c>
      <c r="D152" s="5">
        <v>-949370000</v>
      </c>
      <c r="E152" s="5">
        <v>-526292000</v>
      </c>
      <c r="F152" s="5">
        <v>-121721000</v>
      </c>
      <c r="G152" s="5">
        <v>-719374000</v>
      </c>
      <c r="I152" s="5">
        <v>-9341777000</v>
      </c>
      <c r="J152" s="5">
        <v>-18356090000</v>
      </c>
      <c r="K152" s="5">
        <v>-22793107000</v>
      </c>
      <c r="L152" s="5">
        <v>-16998250000</v>
      </c>
    </row>
    <row r="153" spans="3:26" ht="15.5" x14ac:dyDescent="0.35">
      <c r="C153" t="s">
        <v>2105</v>
      </c>
    </row>
    <row r="154" spans="3:26" ht="15.5" x14ac:dyDescent="0.35">
      <c r="C154" t="s">
        <v>2106</v>
      </c>
      <c r="D154" s="5">
        <v>-36527648000</v>
      </c>
      <c r="E154" s="5">
        <v>-1349831000</v>
      </c>
      <c r="F154" s="5">
        <v>-5177249000</v>
      </c>
      <c r="G154" s="5">
        <v>-1244793000</v>
      </c>
      <c r="I154" s="5">
        <v>-24918778000</v>
      </c>
      <c r="J154" s="5">
        <v>-6723738000</v>
      </c>
      <c r="K154" s="5">
        <v>-5101685000</v>
      </c>
      <c r="L154" s="5">
        <v>-3283952000</v>
      </c>
      <c r="M154" s="5">
        <v>-8795353000</v>
      </c>
      <c r="N154" s="5">
        <v>-10383364000</v>
      </c>
      <c r="O154" s="5">
        <v>-7711142000</v>
      </c>
      <c r="P154" s="5">
        <v>-6209550000</v>
      </c>
      <c r="Q154" s="5">
        <v>-233415464000</v>
      </c>
      <c r="R154" s="5">
        <v>-7989890000</v>
      </c>
      <c r="S154" s="5">
        <v>-8900546000</v>
      </c>
      <c r="T154" s="5">
        <v>-215265115000</v>
      </c>
      <c r="U154" s="5">
        <v>-266178220000</v>
      </c>
      <c r="V154" s="5">
        <v>-308274118000</v>
      </c>
      <c r="W154" s="5">
        <v>-222214587000</v>
      </c>
      <c r="X154" s="5">
        <v>-161978942000</v>
      </c>
      <c r="Y154" s="5">
        <v>-107504584000</v>
      </c>
      <c r="Z154" s="5">
        <v>-111238688000</v>
      </c>
    </row>
    <row r="155" spans="3:26" ht="15.5" x14ac:dyDescent="0.35">
      <c r="C155" t="s">
        <v>236</v>
      </c>
      <c r="D155" s="5">
        <v>-220715127000</v>
      </c>
      <c r="E155" s="5">
        <v>-238289634000</v>
      </c>
      <c r="F155" s="5">
        <v>-220155456000</v>
      </c>
      <c r="G155" s="5">
        <v>-220817416000</v>
      </c>
      <c r="I155" s="5">
        <v>-879709927000</v>
      </c>
      <c r="J155" s="5">
        <v>-711392124000</v>
      </c>
      <c r="K155" s="5">
        <v>-464372610000</v>
      </c>
      <c r="L155" s="5">
        <v>-473390288000</v>
      </c>
      <c r="M155" s="5">
        <v>-708452612000</v>
      </c>
      <c r="N155" s="5">
        <v>-967058199000</v>
      </c>
      <c r="O155" s="5">
        <v>-848218050000</v>
      </c>
      <c r="P155" s="5">
        <v>-630215561000</v>
      </c>
      <c r="Q155" s="5">
        <v>-573998836000</v>
      </c>
      <c r="R155" s="5">
        <v>-576404598000</v>
      </c>
      <c r="S155" s="5">
        <v>-486365874000</v>
      </c>
      <c r="T155" s="5">
        <v>-251687816000</v>
      </c>
      <c r="U155" s="5">
        <v>-139041850000</v>
      </c>
      <c r="V155" s="5">
        <v>-107030548000</v>
      </c>
      <c r="W155" s="5">
        <v>-87120138000</v>
      </c>
      <c r="X155" s="5">
        <v>-100278699000</v>
      </c>
      <c r="Y155" s="5">
        <v>-131878797000</v>
      </c>
      <c r="Z155" s="5">
        <v>-82690603000</v>
      </c>
    </row>
    <row r="156" spans="3:26" ht="15.5" x14ac:dyDescent="0.35">
      <c r="C156" t="s">
        <v>2107</v>
      </c>
      <c r="D156" s="5">
        <v>-108590858000</v>
      </c>
      <c r="E156" s="5">
        <v>-102262559000</v>
      </c>
      <c r="F156" s="5">
        <v>-93609998000</v>
      </c>
      <c r="G156" s="5">
        <v>-96414999000</v>
      </c>
      <c r="I156" s="5">
        <v>-378643155000</v>
      </c>
      <c r="J156" s="5">
        <v>-558792195000</v>
      </c>
      <c r="K156" s="5">
        <v>-330391144000</v>
      </c>
      <c r="L156" s="5">
        <v>-322795648000</v>
      </c>
      <c r="M156" s="5">
        <v>-232818818000</v>
      </c>
      <c r="N156" s="5">
        <v>-200978062000</v>
      </c>
      <c r="O156" s="5">
        <v>-277989915000</v>
      </c>
      <c r="P156" s="5">
        <v>-259542230000</v>
      </c>
      <c r="R156" s="5">
        <v>-288938512000</v>
      </c>
      <c r="S156" s="5">
        <v>-226579826000</v>
      </c>
    </row>
    <row r="157" spans="3:26" ht="15.5" x14ac:dyDescent="0.35">
      <c r="C157" t="s">
        <v>2108</v>
      </c>
      <c r="D157" s="5">
        <v>-365833633000</v>
      </c>
      <c r="E157" s="5">
        <v>-341902024000</v>
      </c>
      <c r="F157" s="5">
        <v>-318942703000</v>
      </c>
      <c r="G157" s="5">
        <v>-318477208000</v>
      </c>
      <c r="I157" s="5">
        <v>-1283271860000</v>
      </c>
      <c r="J157" s="5">
        <v>-1276908057000</v>
      </c>
      <c r="K157" s="5">
        <v>-799865439000</v>
      </c>
      <c r="L157" s="5">
        <v>-799469888000</v>
      </c>
      <c r="M157" s="5">
        <v>-950066783000</v>
      </c>
      <c r="N157" s="5">
        <v>-1178419625000</v>
      </c>
      <c r="O157" s="5">
        <v>-1133919107000</v>
      </c>
      <c r="P157" s="5">
        <v>-895967341000</v>
      </c>
      <c r="Q157" s="5">
        <v>-807414300000</v>
      </c>
      <c r="R157" s="5">
        <v>-873333000000</v>
      </c>
      <c r="S157" s="5">
        <v>-721846246000</v>
      </c>
      <c r="T157" s="5">
        <v>-466952931000</v>
      </c>
      <c r="U157" s="5">
        <v>-405220070000</v>
      </c>
      <c r="V157" s="5">
        <v>-415304666000</v>
      </c>
      <c r="W157" s="5">
        <v>-309334725000</v>
      </c>
      <c r="X157" s="5">
        <v>-262257641000</v>
      </c>
      <c r="Y157" s="5">
        <v>-239383381000</v>
      </c>
      <c r="Z157" s="5">
        <v>-193929291000</v>
      </c>
    </row>
    <row r="158" spans="3:26" ht="15.5" x14ac:dyDescent="0.35">
      <c r="C158" t="s">
        <v>116</v>
      </c>
    </row>
    <row r="159" spans="3:26" ht="15.5" x14ac:dyDescent="0.35">
      <c r="C159" t="s">
        <v>178</v>
      </c>
      <c r="D159" s="5">
        <v>786397233000</v>
      </c>
      <c r="E159" s="5">
        <v>889161728000</v>
      </c>
      <c r="F159" s="5">
        <v>1249338785000</v>
      </c>
      <c r="G159" s="5">
        <v>1041515409000</v>
      </c>
      <c r="I159" s="5">
        <v>3689597369000</v>
      </c>
      <c r="J159" s="5">
        <v>3021593979000</v>
      </c>
      <c r="K159" s="5">
        <v>789586435000</v>
      </c>
      <c r="L159" s="5">
        <v>-1426356604000</v>
      </c>
      <c r="M159" s="5">
        <v>-830145003000</v>
      </c>
      <c r="N159" s="5">
        <v>494423966000</v>
      </c>
      <c r="O159" s="5">
        <v>217004065000</v>
      </c>
      <c r="P159" s="5">
        <v>519598429000</v>
      </c>
      <c r="Q159" s="5">
        <v>256288734000</v>
      </c>
      <c r="R159" s="5">
        <v>1300729633000</v>
      </c>
      <c r="S159" s="5">
        <v>1660099388000</v>
      </c>
      <c r="T159" s="5">
        <v>1900050929000</v>
      </c>
      <c r="U159" s="5">
        <v>1138143092000</v>
      </c>
      <c r="V159" s="5">
        <v>397780387000</v>
      </c>
      <c r="W159" s="5">
        <v>366160140000</v>
      </c>
      <c r="X159" s="5">
        <v>-44050142000</v>
      </c>
      <c r="Y159" s="5">
        <v>-180664189000</v>
      </c>
      <c r="Z159" s="5">
        <v>469201930000</v>
      </c>
    </row>
    <row r="160" spans="3:26" ht="15.5" x14ac:dyDescent="0.35">
      <c r="C160" t="s">
        <v>179</v>
      </c>
      <c r="D160" s="5">
        <v>-556409918000</v>
      </c>
      <c r="E160" s="5">
        <v>-558603082000</v>
      </c>
      <c r="F160" s="5">
        <v>-1416672901000</v>
      </c>
      <c r="G160" s="5">
        <v>-1800582707000</v>
      </c>
      <c r="I160" s="5">
        <v>-4576800731000</v>
      </c>
      <c r="J160" s="5">
        <v>-3599363990000</v>
      </c>
      <c r="K160" s="5">
        <v>-2037236394000</v>
      </c>
      <c r="L160" s="5">
        <v>-859052307000</v>
      </c>
      <c r="M160" s="5">
        <v>-495679553000</v>
      </c>
      <c r="N160" s="5">
        <v>-479434090000</v>
      </c>
      <c r="O160" s="5">
        <v>-581171971000</v>
      </c>
      <c r="P160" s="5">
        <v>-340767457000</v>
      </c>
      <c r="Q160" s="5">
        <v>-442873466000</v>
      </c>
      <c r="R160" s="5">
        <v>-799148480000</v>
      </c>
      <c r="S160" s="5">
        <v>-1906649181000</v>
      </c>
      <c r="T160" s="5">
        <v>-1278803174000</v>
      </c>
      <c r="U160" s="5">
        <v>-1023218184000</v>
      </c>
      <c r="V160" s="5">
        <v>-760842298000</v>
      </c>
      <c r="W160" s="5">
        <v>-749193519000</v>
      </c>
      <c r="X160" s="5">
        <v>-120870205000</v>
      </c>
      <c r="Y160" s="5">
        <v>-10284582000</v>
      </c>
      <c r="Z160" s="5">
        <v>-180552877000</v>
      </c>
    </row>
    <row r="161" spans="3:26" ht="15.5" x14ac:dyDescent="0.35">
      <c r="C161" t="s">
        <v>180</v>
      </c>
      <c r="D161" s="5">
        <v>-468937000</v>
      </c>
      <c r="E161" s="5">
        <v>2866902000</v>
      </c>
      <c r="F161" s="5">
        <v>764538000</v>
      </c>
      <c r="G161" s="5">
        <v>520707000</v>
      </c>
      <c r="I161" s="5">
        <v>3033616000</v>
      </c>
      <c r="J161" s="5">
        <v>2413751000</v>
      </c>
      <c r="K161" s="5">
        <v>956075000</v>
      </c>
      <c r="L161" s="5">
        <v>2470660000</v>
      </c>
      <c r="M161" s="5">
        <v>1149664000</v>
      </c>
      <c r="N161" s="5">
        <v>4681042000</v>
      </c>
      <c r="O161" s="5">
        <v>2138868000</v>
      </c>
      <c r="P161" s="5">
        <v>2887060000</v>
      </c>
      <c r="Q161" s="5">
        <v>2050641000</v>
      </c>
      <c r="R161" s="5">
        <v>2066616000</v>
      </c>
      <c r="S161" s="5">
        <v>3431387000</v>
      </c>
      <c r="T161" s="5">
        <v>1945088000</v>
      </c>
      <c r="U161" s="5">
        <v>2162709000</v>
      </c>
      <c r="V161" s="5">
        <v>1014962000</v>
      </c>
      <c r="W161" s="5">
        <v>1409762000</v>
      </c>
      <c r="X161" s="5">
        <v>1883159000</v>
      </c>
      <c r="Y161" s="5">
        <v>1602761000</v>
      </c>
      <c r="Z161" s="5">
        <v>3005628000</v>
      </c>
    </row>
    <row r="162" spans="3:26" ht="15.5" x14ac:dyDescent="0.35">
      <c r="C162" t="s">
        <v>2109</v>
      </c>
      <c r="F162" s="5">
        <v>700000000</v>
      </c>
      <c r="I162" s="5">
        <v>700000000</v>
      </c>
      <c r="J162" s="5">
        <v>1250000000</v>
      </c>
      <c r="L162" s="5">
        <v>1825000000</v>
      </c>
      <c r="M162" s="5">
        <v>494400000</v>
      </c>
    </row>
    <row r="163" spans="3:26" ht="15.5" x14ac:dyDescent="0.35">
      <c r="C163" t="s">
        <v>2110</v>
      </c>
      <c r="F163" s="5">
        <v>-218177120000</v>
      </c>
      <c r="G163" s="5">
        <v>218177120000</v>
      </c>
    </row>
    <row r="164" spans="3:26" ht="15.5" x14ac:dyDescent="0.35">
      <c r="C164" t="s">
        <v>2111</v>
      </c>
      <c r="J164" s="5">
        <v>9800000000</v>
      </c>
      <c r="N164" s="5">
        <v>-96178184000</v>
      </c>
      <c r="O164" s="5">
        <v>94637830000</v>
      </c>
      <c r="P164" s="5">
        <v>-124368979000</v>
      </c>
      <c r="Q164" s="5">
        <v>46396602000</v>
      </c>
      <c r="R164" s="5">
        <v>76747134000</v>
      </c>
      <c r="S164" s="5">
        <v>-50948859000</v>
      </c>
      <c r="T164" s="5">
        <v>208309760000</v>
      </c>
      <c r="U164" s="5">
        <v>42624090000</v>
      </c>
      <c r="V164" s="5">
        <v>32125136000</v>
      </c>
      <c r="W164" s="5">
        <v>87557467000</v>
      </c>
    </row>
    <row r="165" spans="3:26" ht="15.5" x14ac:dyDescent="0.35">
      <c r="C165" t="s">
        <v>2112</v>
      </c>
      <c r="K165" s="5">
        <v>7500000000</v>
      </c>
      <c r="W165" s="5">
        <v>3122759000</v>
      </c>
      <c r="X165" s="5">
        <v>2311025000</v>
      </c>
      <c r="Y165" s="5">
        <v>-1727576000</v>
      </c>
      <c r="Z165" s="5">
        <v>139826000</v>
      </c>
    </row>
    <row r="166" spans="3:26" ht="15.5" x14ac:dyDescent="0.35">
      <c r="C166" t="s">
        <v>949</v>
      </c>
      <c r="D166" s="5">
        <v>-374758898000</v>
      </c>
      <c r="E166" s="5">
        <v>-147241194000</v>
      </c>
      <c r="F166" s="5">
        <v>-323215260000</v>
      </c>
      <c r="G166" s="5">
        <v>-428720347000</v>
      </c>
      <c r="I166" s="5">
        <v>-1245915576000</v>
      </c>
      <c r="J166" s="5">
        <v>-973882361000</v>
      </c>
      <c r="K166" s="5">
        <v>-876037534000</v>
      </c>
      <c r="L166" s="5">
        <v>-399964466000</v>
      </c>
      <c r="M166" s="5">
        <v>-70281914000</v>
      </c>
    </row>
    <row r="167" spans="3:26" ht="15.5" x14ac:dyDescent="0.35">
      <c r="C167" t="s">
        <v>185</v>
      </c>
      <c r="D167" s="5">
        <v>-70732880000</v>
      </c>
      <c r="E167" s="5">
        <v>-35774672000</v>
      </c>
      <c r="F167" s="5">
        <v>-63921667000</v>
      </c>
      <c r="G167" s="5">
        <v>-37519625000</v>
      </c>
      <c r="I167" s="5">
        <v>-158127060000</v>
      </c>
      <c r="J167" s="5">
        <v>-147740367000</v>
      </c>
      <c r="K167" s="5">
        <v>-112149873000</v>
      </c>
      <c r="L167" s="5">
        <v>-43660292000</v>
      </c>
      <c r="M167" s="5">
        <v>-35089520000</v>
      </c>
      <c r="N167" s="5">
        <v>-256998327000</v>
      </c>
      <c r="O167" s="5">
        <v>-228443838000</v>
      </c>
      <c r="P167" s="5">
        <v>-200827489000</v>
      </c>
      <c r="Q167" s="5">
        <v>-200360347000</v>
      </c>
      <c r="R167" s="5">
        <v>-391365862000</v>
      </c>
      <c r="S167" s="5">
        <v>-590237715000</v>
      </c>
      <c r="T167" s="5">
        <v>-1058125708000</v>
      </c>
      <c r="U167" s="5">
        <v>-782427264000</v>
      </c>
      <c r="V167" s="5">
        <v>-657694825000</v>
      </c>
      <c r="W167" s="5">
        <v>-599030376000</v>
      </c>
      <c r="X167" s="5">
        <v>-213107789000</v>
      </c>
      <c r="Y167" s="5">
        <v>-58094608000</v>
      </c>
      <c r="Z167" s="5">
        <v>-197075842000</v>
      </c>
    </row>
    <row r="168" spans="3:26" ht="15.5" x14ac:dyDescent="0.35">
      <c r="C168" t="s">
        <v>2113</v>
      </c>
      <c r="D168" s="5">
        <v>4447250000</v>
      </c>
    </row>
    <row r="169" spans="3:26" ht="15.5" x14ac:dyDescent="0.35">
      <c r="C169" t="s">
        <v>1433</v>
      </c>
      <c r="D169" s="5">
        <v>-117864076000</v>
      </c>
      <c r="E169" s="5">
        <v>-618914082000</v>
      </c>
      <c r="F169" s="5">
        <v>-203305723000</v>
      </c>
      <c r="G169" s="5">
        <v>-1112039667000</v>
      </c>
      <c r="I169" s="5">
        <v>-1315345390000</v>
      </c>
    </row>
    <row r="170" spans="3:26" ht="15.5" x14ac:dyDescent="0.35">
      <c r="C170" t="s">
        <v>1121</v>
      </c>
      <c r="T170" s="5">
        <v>-218480000000</v>
      </c>
      <c r="U170" s="5">
        <v>-177833099000</v>
      </c>
      <c r="V170" s="5">
        <v>-106448559000</v>
      </c>
    </row>
    <row r="171" spans="3:26" ht="15.5" x14ac:dyDescent="0.35">
      <c r="C171" t="s">
        <v>2114</v>
      </c>
      <c r="F171" s="5">
        <v>-5250000000</v>
      </c>
      <c r="G171" s="5">
        <v>5250000000</v>
      </c>
      <c r="I171" s="5">
        <v>-5250000000</v>
      </c>
      <c r="M171" s="5">
        <v>21957653000</v>
      </c>
      <c r="N171" s="5">
        <v>-22281348000</v>
      </c>
      <c r="O171" s="5">
        <v>-40835470000</v>
      </c>
      <c r="P171" s="5">
        <v>-35928957000</v>
      </c>
      <c r="Q171" s="5">
        <v>25450812000</v>
      </c>
      <c r="R171" s="5">
        <v>-10292563000</v>
      </c>
      <c r="S171" s="5">
        <v>48418103000</v>
      </c>
      <c r="T171" s="5">
        <v>17823804000</v>
      </c>
      <c r="U171" s="5">
        <v>-65120530000</v>
      </c>
      <c r="V171" s="5">
        <v>2286124000</v>
      </c>
    </row>
    <row r="172" spans="3:26" ht="15.5" x14ac:dyDescent="0.35">
      <c r="C172" t="s">
        <v>798</v>
      </c>
      <c r="F172" s="5">
        <v>536286800000</v>
      </c>
      <c r="I172" s="5">
        <v>536286800000</v>
      </c>
      <c r="P172" s="5">
        <v>11582963000</v>
      </c>
      <c r="Q172" s="5">
        <v>1000000000</v>
      </c>
    </row>
    <row r="173" spans="3:26" ht="15.5" x14ac:dyDescent="0.35">
      <c r="C173" t="s">
        <v>414</v>
      </c>
      <c r="F173" s="5">
        <v>-550000000000</v>
      </c>
      <c r="I173" s="5">
        <v>-550000000000</v>
      </c>
    </row>
    <row r="174" spans="3:26" ht="15.5" x14ac:dyDescent="0.35">
      <c r="C174" t="s">
        <v>2115</v>
      </c>
      <c r="G174" s="5">
        <v>-218177120000</v>
      </c>
      <c r="X174" s="5">
        <v>1354223000</v>
      </c>
      <c r="Y174" s="5">
        <v>17357967000</v>
      </c>
    </row>
    <row r="175" spans="3:26" ht="15.5" x14ac:dyDescent="0.35">
      <c r="C175" t="s">
        <v>154</v>
      </c>
      <c r="F175" s="5">
        <v>-10500000000</v>
      </c>
      <c r="I175" s="5">
        <v>-10500000000</v>
      </c>
      <c r="W175" s="5">
        <v>366336000</v>
      </c>
      <c r="X175" s="5">
        <v>74562000</v>
      </c>
      <c r="Y175" s="5">
        <v>720400000</v>
      </c>
      <c r="Z175" s="5">
        <v>-1016953000</v>
      </c>
    </row>
    <row r="176" spans="3:26" ht="15.5" x14ac:dyDescent="0.35">
      <c r="C176" t="s">
        <v>2116</v>
      </c>
      <c r="D176" s="5">
        <v>62707015000</v>
      </c>
      <c r="E176" s="5">
        <v>390741331000</v>
      </c>
      <c r="F176" s="5">
        <v>5250000000</v>
      </c>
      <c r="G176" s="5">
        <v>-5250000000</v>
      </c>
    </row>
    <row r="177" spans="3:26" ht="15.5" x14ac:dyDescent="0.35">
      <c r="C177" t="s">
        <v>823</v>
      </c>
      <c r="W177" s="5">
        <v>-155062000000</v>
      </c>
    </row>
    <row r="178" spans="3:26" ht="15.5" x14ac:dyDescent="0.35">
      <c r="C178" t="s">
        <v>2117</v>
      </c>
      <c r="D178" s="5">
        <v>-58514392000</v>
      </c>
      <c r="E178" s="5">
        <v>-31680267000</v>
      </c>
      <c r="F178" s="5">
        <v>-585414539000</v>
      </c>
      <c r="G178" s="5">
        <v>-222823775000</v>
      </c>
      <c r="I178" s="5">
        <v>-1811181913000</v>
      </c>
      <c r="J178" s="5">
        <v>-2481405013000</v>
      </c>
      <c r="K178" s="5">
        <v>-1058753062000</v>
      </c>
      <c r="L178" s="5">
        <v>-395198209000</v>
      </c>
      <c r="M178" s="5">
        <v>-415157836000</v>
      </c>
      <c r="N178" s="5">
        <v>-204835457000</v>
      </c>
      <c r="O178" s="5">
        <v>-313931531000</v>
      </c>
      <c r="P178" s="5">
        <v>-118481034000</v>
      </c>
      <c r="Q178" s="5">
        <v>-271014572000</v>
      </c>
      <c r="R178" s="5">
        <v>-399556671000</v>
      </c>
      <c r="S178" s="5">
        <v>-1320036462000</v>
      </c>
    </row>
    <row r="179" spans="3:26" ht="15.5" x14ac:dyDescent="0.35">
      <c r="C179" t="s">
        <v>2118</v>
      </c>
      <c r="E179" s="5">
        <v>-118601100000</v>
      </c>
    </row>
    <row r="180" spans="3:26" ht="15.5" x14ac:dyDescent="0.35">
      <c r="C180" t="s">
        <v>2119</v>
      </c>
      <c r="F180" s="5">
        <v>-18072942000</v>
      </c>
      <c r="I180" s="5">
        <v>-20501208000</v>
      </c>
      <c r="S180" s="5">
        <v>-48224494000</v>
      </c>
      <c r="T180" s="5">
        <v>-21966358000</v>
      </c>
    </row>
    <row r="181" spans="3:26" ht="15.5" x14ac:dyDescent="0.35">
      <c r="C181" t="s">
        <v>2120</v>
      </c>
    </row>
    <row r="182" spans="3:26" ht="15.5" x14ac:dyDescent="0.35">
      <c r="C182" t="s">
        <v>269</v>
      </c>
      <c r="D182" s="5">
        <v>-1225000000</v>
      </c>
      <c r="F182" s="5">
        <v>18183012000</v>
      </c>
      <c r="L182" s="5">
        <v>-24525000000</v>
      </c>
      <c r="O182" s="5">
        <v>-100000000</v>
      </c>
      <c r="Y182" s="5">
        <v>-1221680000</v>
      </c>
      <c r="Z182" s="5">
        <v>-1752090000</v>
      </c>
    </row>
    <row r="183" spans="3:26" ht="15.5" x14ac:dyDescent="0.35">
      <c r="C183" t="s">
        <v>186</v>
      </c>
      <c r="D183" s="5">
        <v>786397233000</v>
      </c>
      <c r="E183" s="5">
        <v>889161728000</v>
      </c>
      <c r="F183" s="5">
        <v>1249338785000</v>
      </c>
      <c r="G183" s="5">
        <v>1041515409000</v>
      </c>
      <c r="I183" s="5">
        <v>3689597369000</v>
      </c>
      <c r="J183" s="5">
        <v>3021593979000</v>
      </c>
      <c r="K183" s="5">
        <v>789586435000</v>
      </c>
      <c r="L183" s="5">
        <v>-1426356604000</v>
      </c>
      <c r="M183" s="5">
        <v>-830145003000</v>
      </c>
      <c r="N183" s="5">
        <v>494423966000</v>
      </c>
      <c r="O183" s="5">
        <v>217004065000</v>
      </c>
      <c r="P183" s="5">
        <v>519598429000</v>
      </c>
      <c r="Q183" s="5">
        <v>256288734000</v>
      </c>
      <c r="R183" s="5">
        <v>1300729633000</v>
      </c>
      <c r="S183" s="5">
        <v>1660099388000</v>
      </c>
      <c r="T183" s="5">
        <v>1900050929000</v>
      </c>
      <c r="U183" s="5">
        <v>1138143092000</v>
      </c>
      <c r="V183" s="5">
        <v>397780387000</v>
      </c>
      <c r="W183" s="5">
        <v>366160140000</v>
      </c>
      <c r="X183" s="5">
        <v>-44050142000</v>
      </c>
      <c r="Y183" s="5">
        <v>-180664189000</v>
      </c>
      <c r="Z183" s="5">
        <v>469201930000</v>
      </c>
    </row>
    <row r="184" spans="3:26" ht="15.5" x14ac:dyDescent="0.35">
      <c r="C184" t="s">
        <v>1002</v>
      </c>
      <c r="D184" s="5">
        <v>6989581681000</v>
      </c>
      <c r="E184" s="5">
        <v>4204533456000</v>
      </c>
      <c r="F184" s="5">
        <v>3750994660000</v>
      </c>
      <c r="G184" s="5">
        <v>3534717975000</v>
      </c>
      <c r="I184" s="5">
        <v>12961628802000</v>
      </c>
      <c r="J184" s="5">
        <v>6278536259000</v>
      </c>
      <c r="K184" s="5">
        <v>3859653995000</v>
      </c>
      <c r="L184" s="5">
        <v>2306127426000</v>
      </c>
      <c r="M184" s="5">
        <v>1867490202000</v>
      </c>
      <c r="N184" s="5">
        <v>5565050912000</v>
      </c>
      <c r="O184" s="5">
        <v>4134074967000</v>
      </c>
      <c r="P184" s="5">
        <v>2960126872000</v>
      </c>
      <c r="Q184" s="5">
        <v>2726269018000</v>
      </c>
      <c r="R184" s="5">
        <v>2241368922000</v>
      </c>
      <c r="S184" s="5">
        <v>2062422355000</v>
      </c>
      <c r="T184" s="5">
        <v>1066610539000</v>
      </c>
      <c r="U184" s="5">
        <v>1264882701000</v>
      </c>
      <c r="V184" s="5">
        <v>214869716000</v>
      </c>
      <c r="W184" s="5">
        <v>503558797000</v>
      </c>
      <c r="X184" s="5">
        <v>45096787000</v>
      </c>
      <c r="Y184" s="5">
        <v>179774554000</v>
      </c>
      <c r="Z184" s="5">
        <v>482658113000</v>
      </c>
    </row>
    <row r="185" spans="3:26" ht="15.5" x14ac:dyDescent="0.35">
      <c r="C185" t="s">
        <v>2121</v>
      </c>
      <c r="M185" s="5">
        <v>1492385566000</v>
      </c>
    </row>
    <row r="186" spans="3:26" ht="15.5" x14ac:dyDescent="0.35">
      <c r="C186" t="s">
        <v>2122</v>
      </c>
      <c r="F186" s="5">
        <v>-626164824000</v>
      </c>
      <c r="G186" s="5">
        <v>626164824000</v>
      </c>
    </row>
    <row r="187" spans="3:26" ht="15.5" x14ac:dyDescent="0.35">
      <c r="C187" t="s">
        <v>2123</v>
      </c>
      <c r="D187" s="5">
        <v>-238305000</v>
      </c>
      <c r="E187" s="5">
        <v>-369257000</v>
      </c>
      <c r="F187" s="5">
        <v>7001586000</v>
      </c>
      <c r="G187" s="5">
        <v>11949836000</v>
      </c>
      <c r="I187" s="5">
        <v>1586870000</v>
      </c>
      <c r="J187" s="5">
        <v>249611000</v>
      </c>
      <c r="K187" s="5">
        <v>6121131000</v>
      </c>
      <c r="L187" s="5">
        <v>-2412653000</v>
      </c>
      <c r="M187" s="5">
        <v>-5073085000</v>
      </c>
      <c r="N187" s="5">
        <v>9222926000</v>
      </c>
      <c r="O187" s="5">
        <v>-364270000</v>
      </c>
      <c r="P187" s="5">
        <v>5079723000</v>
      </c>
      <c r="Q187" s="5">
        <v>-439317000</v>
      </c>
      <c r="R187" s="5">
        <v>2058187000</v>
      </c>
      <c r="S187" s="5">
        <v>-464876000</v>
      </c>
      <c r="T187" s="5">
        <v>5476754000</v>
      </c>
      <c r="U187" s="5">
        <v>-7624017000</v>
      </c>
      <c r="V187" s="5">
        <v>9251566000</v>
      </c>
      <c r="W187" s="5">
        <v>1050074000</v>
      </c>
      <c r="X187" s="5">
        <v>740134000</v>
      </c>
      <c r="Y187" s="5">
        <v>-2779220000</v>
      </c>
      <c r="Z187" s="5">
        <v>-9430455000</v>
      </c>
    </row>
    <row r="188" spans="3:26" ht="15.5" x14ac:dyDescent="0.35">
      <c r="C188" t="s">
        <v>1420</v>
      </c>
      <c r="F188" s="5">
        <v>293540439000</v>
      </c>
      <c r="I188" s="5">
        <v>293540439000</v>
      </c>
      <c r="T188" s="5">
        <v>92610093000</v>
      </c>
      <c r="U188" s="5">
        <v>56554367000</v>
      </c>
    </row>
    <row r="189" spans="3:26" ht="15.5" x14ac:dyDescent="0.35">
      <c r="C189" t="s">
        <v>2124</v>
      </c>
      <c r="D189" s="5">
        <v>55965738000</v>
      </c>
      <c r="E189" s="5">
        <v>-55965738000</v>
      </c>
    </row>
    <row r="190" spans="3:26" ht="15.5" x14ac:dyDescent="0.35">
      <c r="C190" t="s">
        <v>1679</v>
      </c>
      <c r="J190" s="5">
        <v>-200000000000</v>
      </c>
      <c r="L190" s="5">
        <v>-500000000000</v>
      </c>
      <c r="S190" s="5">
        <v>792621928000</v>
      </c>
      <c r="U190" s="5">
        <v>-299315736000</v>
      </c>
      <c r="Z190" s="5">
        <v>-150000000000</v>
      </c>
    </row>
    <row r="191" spans="3:26" ht="15.5" x14ac:dyDescent="0.35">
      <c r="C191" t="s">
        <v>1501</v>
      </c>
      <c r="F191" s="5">
        <v>481659200000</v>
      </c>
      <c r="G191" s="5">
        <v>2000000000</v>
      </c>
      <c r="I191" s="5">
        <v>922840358000</v>
      </c>
      <c r="J191" s="5">
        <v>186302102000</v>
      </c>
      <c r="L191" s="5">
        <v>83893978000</v>
      </c>
    </row>
    <row r="192" spans="3:26" ht="15.5" x14ac:dyDescent="0.35">
      <c r="C192" t="s">
        <v>1090</v>
      </c>
      <c r="M192" s="5">
        <v>284087300000</v>
      </c>
      <c r="N192" s="5">
        <v>163478000000</v>
      </c>
      <c r="O192" s="5">
        <v>91001883000</v>
      </c>
      <c r="P192" s="5">
        <v>169050000000</v>
      </c>
      <c r="Q192" s="5">
        <v>83960000000</v>
      </c>
      <c r="R192" s="5">
        <v>132760265000</v>
      </c>
      <c r="S192" s="5">
        <v>159701349000</v>
      </c>
      <c r="T192" s="5">
        <v>62265500000</v>
      </c>
    </row>
    <row r="193" spans="3:26" ht="15.5" x14ac:dyDescent="0.35">
      <c r="C193" t="s">
        <v>2125</v>
      </c>
      <c r="S193" s="5">
        <v>3136900000</v>
      </c>
    </row>
    <row r="194" spans="3:26" ht="15.5" x14ac:dyDescent="0.35">
      <c r="C194" t="s">
        <v>1129</v>
      </c>
      <c r="E194" s="5">
        <v>351960000000</v>
      </c>
      <c r="J194" s="5">
        <v>1300000000000</v>
      </c>
      <c r="K194" s="5">
        <v>900000000000</v>
      </c>
      <c r="L194" s="5">
        <v>448450000000</v>
      </c>
      <c r="O194" s="5">
        <v>696287500000</v>
      </c>
      <c r="P194" s="5">
        <v>412496005000</v>
      </c>
      <c r="Q194" s="5">
        <v>795235000000</v>
      </c>
      <c r="T194" s="5">
        <v>1091513361000</v>
      </c>
      <c r="U194" s="5">
        <v>590242341000</v>
      </c>
      <c r="Z194" s="5">
        <v>295984015000</v>
      </c>
    </row>
    <row r="195" spans="3:26" ht="15.5" x14ac:dyDescent="0.35">
      <c r="C195" t="s">
        <v>1792</v>
      </c>
      <c r="D195" s="5">
        <v>-6184860576000</v>
      </c>
      <c r="E195" s="5">
        <v>-3607131521000</v>
      </c>
      <c r="F195" s="5">
        <v>-2602396587000</v>
      </c>
      <c r="G195" s="5">
        <v>-2983005673000</v>
      </c>
      <c r="I195" s="5">
        <v>-10208015535000</v>
      </c>
      <c r="J195" s="5">
        <v>-4050512345000</v>
      </c>
      <c r="K195" s="5">
        <v>-3478048405000</v>
      </c>
      <c r="L195" s="5">
        <v>-3410764193000</v>
      </c>
      <c r="M195" s="5">
        <v>-3872119489000</v>
      </c>
      <c r="N195" s="5">
        <v>-3794559581000</v>
      </c>
      <c r="O195" s="5">
        <v>-3364180839000</v>
      </c>
      <c r="P195" s="5">
        <v>-1839565108000</v>
      </c>
      <c r="Q195" s="5">
        <v>-2987656346000</v>
      </c>
      <c r="R195" s="5">
        <v>-1018000579000</v>
      </c>
      <c r="S195" s="5">
        <v>-1059790260000</v>
      </c>
      <c r="T195" s="5">
        <v>-292980101000</v>
      </c>
      <c r="U195" s="5">
        <v>-199528337000</v>
      </c>
      <c r="V195" s="5">
        <v>-228034436000</v>
      </c>
      <c r="W195" s="5">
        <v>-157393887000</v>
      </c>
      <c r="X195" s="5">
        <v>-275148575000</v>
      </c>
      <c r="Y195" s="5">
        <v>-338638044000</v>
      </c>
      <c r="Z195" s="5">
        <v>-120129202000</v>
      </c>
    </row>
    <row r="196" spans="3:26" ht="15.5" x14ac:dyDescent="0.35">
      <c r="C196" t="s">
        <v>1552</v>
      </c>
      <c r="D196" s="5">
        <v>-48000</v>
      </c>
      <c r="G196" s="5">
        <v>-148343377000</v>
      </c>
      <c r="I196" s="5">
        <v>-148343377000</v>
      </c>
      <c r="J196" s="5">
        <v>-148355215000</v>
      </c>
      <c r="K196" s="5">
        <v>-115375194000</v>
      </c>
      <c r="L196" s="5">
        <v>-98892945000</v>
      </c>
      <c r="M196" s="5">
        <v>-2834000</v>
      </c>
      <c r="N196" s="5">
        <v>-1703000</v>
      </c>
      <c r="O196" s="5">
        <v>-72015636000</v>
      </c>
      <c r="P196" s="5">
        <v>-72010084000</v>
      </c>
      <c r="Q196" s="5">
        <v>-72127968000</v>
      </c>
      <c r="R196" s="5">
        <v>-72005559000</v>
      </c>
      <c r="S196" s="5">
        <v>-288077886000</v>
      </c>
      <c r="T196" s="5">
        <v>-331353103000</v>
      </c>
      <c r="U196" s="5">
        <v>-309692317000</v>
      </c>
      <c r="V196" s="5">
        <v>-157819095000</v>
      </c>
      <c r="W196" s="5">
        <v>-68612311000</v>
      </c>
      <c r="X196" s="5">
        <v>-54725599000</v>
      </c>
      <c r="Y196" s="5">
        <v>-19578655000</v>
      </c>
      <c r="Z196" s="5">
        <v>-35058932000</v>
      </c>
    </row>
    <row r="197" spans="3:26" ht="15.5" x14ac:dyDescent="0.35">
      <c r="C197" t="s">
        <v>1165</v>
      </c>
      <c r="D197" s="5">
        <v>-14822500000</v>
      </c>
      <c r="I197" s="5">
        <v>-25823000000</v>
      </c>
      <c r="J197" s="5">
        <v>-99387007000</v>
      </c>
      <c r="K197" s="5">
        <v>-98064007000</v>
      </c>
    </row>
    <row r="198" spans="3:26" ht="15.5" x14ac:dyDescent="0.35">
      <c r="C198" t="s">
        <v>2126</v>
      </c>
      <c r="R198" s="5">
        <v>26274606000</v>
      </c>
      <c r="S198" s="5">
        <v>41498737000</v>
      </c>
    </row>
    <row r="199" spans="3:26" ht="15.5" x14ac:dyDescent="0.35">
      <c r="C199" t="s">
        <v>960</v>
      </c>
      <c r="D199" s="5">
        <v>-2430002000</v>
      </c>
      <c r="E199" s="5">
        <v>-3230730000</v>
      </c>
      <c r="F199" s="5">
        <v>-5783500000</v>
      </c>
      <c r="I199" s="5">
        <v>-5783500000</v>
      </c>
      <c r="J199" s="5">
        <v>-7267801000</v>
      </c>
      <c r="K199" s="5">
        <v>-4640965000</v>
      </c>
      <c r="L199" s="5">
        <v>-6022699000</v>
      </c>
      <c r="M199" s="5">
        <v>-416000000000</v>
      </c>
      <c r="N199" s="5">
        <v>-1300000000000</v>
      </c>
      <c r="O199" s="5">
        <v>-1100000000000</v>
      </c>
      <c r="P199" s="5">
        <v>-900000000000</v>
      </c>
    </row>
    <row r="200" spans="3:26" ht="15.5" x14ac:dyDescent="0.35">
      <c r="C200" t="s">
        <v>2127</v>
      </c>
      <c r="R200" s="5">
        <v>-67773343000</v>
      </c>
    </row>
    <row r="201" spans="3:26" ht="15.5" x14ac:dyDescent="0.35">
      <c r="C201" t="s">
        <v>2128</v>
      </c>
      <c r="T201" s="5">
        <v>-2401874000</v>
      </c>
      <c r="V201" s="5">
        <v>527387500000</v>
      </c>
      <c r="X201" s="5">
        <v>239987111000</v>
      </c>
      <c r="Y201" s="5">
        <v>557176000</v>
      </c>
      <c r="Z201" s="5">
        <v>5178391000</v>
      </c>
    </row>
    <row r="202" spans="3:26" ht="15.5" x14ac:dyDescent="0.35">
      <c r="C202" t="s">
        <v>192</v>
      </c>
    </row>
    <row r="203" spans="3:26" ht="15.5" x14ac:dyDescent="0.35">
      <c r="C203" t="s">
        <v>2129</v>
      </c>
      <c r="F203" s="5">
        <v>-14700000000</v>
      </c>
      <c r="I203" s="5">
        <v>-14700000000</v>
      </c>
      <c r="J203" s="5">
        <v>-61250000000</v>
      </c>
      <c r="K203" s="5">
        <v>-24500000000</v>
      </c>
      <c r="L203" s="5">
        <v>-39200000000</v>
      </c>
      <c r="M203" s="5">
        <v>-101675000000</v>
      </c>
      <c r="P203" s="5">
        <v>-11760000000</v>
      </c>
    </row>
    <row r="204" spans="3:26" ht="15.5" x14ac:dyDescent="0.35">
      <c r="C204" t="s">
        <v>462</v>
      </c>
      <c r="K204" s="5">
        <v>-84837000</v>
      </c>
    </row>
    <row r="205" spans="3:26" ht="15.5" x14ac:dyDescent="0.35">
      <c r="C205" t="s">
        <v>190</v>
      </c>
      <c r="D205" s="5">
        <v>-833017000</v>
      </c>
      <c r="E205" s="5">
        <v>-634482000</v>
      </c>
      <c r="F205" s="5">
        <v>187811000</v>
      </c>
      <c r="G205" s="5">
        <v>-1968176000</v>
      </c>
      <c r="I205" s="5">
        <v>-2333688000</v>
      </c>
      <c r="J205" s="5">
        <v>-425149000</v>
      </c>
      <c r="K205" s="5">
        <v>-134656000</v>
      </c>
      <c r="L205" s="5">
        <v>-54576000</v>
      </c>
      <c r="M205" s="5">
        <v>-50766000</v>
      </c>
      <c r="N205" s="5">
        <v>-316024000</v>
      </c>
    </row>
    <row r="206" spans="3:26" ht="15.5" x14ac:dyDescent="0.35">
      <c r="C206" t="s">
        <v>2130</v>
      </c>
      <c r="F206" s="5">
        <v>50000000000</v>
      </c>
      <c r="G206" s="5">
        <v>-50000000000</v>
      </c>
      <c r="N206" s="5">
        <v>-1876755000</v>
      </c>
    </row>
    <row r="207" spans="3:26" ht="15.5" x14ac:dyDescent="0.35">
      <c r="C207" t="s">
        <v>2131</v>
      </c>
      <c r="D207" s="5">
        <v>-55965738000</v>
      </c>
      <c r="G207" s="5">
        <v>50000000000</v>
      </c>
      <c r="N207" s="5">
        <v>-3756802000</v>
      </c>
      <c r="R207" s="5">
        <v>-20700000000</v>
      </c>
    </row>
    <row r="208" spans="3:26" ht="15.5" x14ac:dyDescent="0.35">
      <c r="C208" t="s">
        <v>2132</v>
      </c>
    </row>
    <row r="209" spans="2:26" ht="15.5" x14ac:dyDescent="0.35">
      <c r="C209" t="s">
        <v>171</v>
      </c>
    </row>
    <row r="210" spans="2:26" ht="15.5" x14ac:dyDescent="0.35">
      <c r="C210" t="s">
        <v>1972</v>
      </c>
      <c r="F210" s="5">
        <v>-85000000000</v>
      </c>
      <c r="I210" s="5">
        <v>-85000000000</v>
      </c>
      <c r="J210" s="5">
        <v>-186096476000</v>
      </c>
      <c r="K210" s="5">
        <v>-255340627000</v>
      </c>
      <c r="L210" s="5">
        <v>-207480942000</v>
      </c>
      <c r="M210" s="5">
        <v>-79186897000</v>
      </c>
      <c r="N210" s="5">
        <v>-46638823000</v>
      </c>
      <c r="O210" s="5">
        <v>-262437370000</v>
      </c>
      <c r="P210" s="5">
        <v>-79450000000</v>
      </c>
      <c r="Q210" s="5">
        <v>-335348255000</v>
      </c>
    </row>
    <row r="211" spans="2:26" ht="15.5" x14ac:dyDescent="0.35">
      <c r="C211" t="s">
        <v>195</v>
      </c>
      <c r="D211" s="5">
        <v>892939855000</v>
      </c>
      <c r="E211" s="5">
        <v>567171381000</v>
      </c>
      <c r="F211" s="5">
        <v>279032646000</v>
      </c>
      <c r="G211" s="5">
        <v>-644658754000</v>
      </c>
      <c r="I211" s="5">
        <v>85859191000</v>
      </c>
      <c r="J211" s="5">
        <v>-50216000</v>
      </c>
      <c r="K211" s="5">
        <v>150318893000</v>
      </c>
      <c r="L211" s="5">
        <v>371236304000</v>
      </c>
      <c r="M211" s="5">
        <v>1117456091000</v>
      </c>
      <c r="N211" s="5">
        <v>-7941858000</v>
      </c>
      <c r="O211" s="5">
        <v>140575872000</v>
      </c>
      <c r="P211" s="5">
        <v>59809754000</v>
      </c>
      <c r="Q211" s="5">
        <v>-556935398000</v>
      </c>
      <c r="R211" s="5">
        <v>572655336000</v>
      </c>
      <c r="S211" s="5">
        <v>-267234964000</v>
      </c>
      <c r="T211" s="5">
        <v>-853769306000</v>
      </c>
      <c r="U211" s="5">
        <v>114208260000</v>
      </c>
      <c r="V211" s="5">
        <v>946446505000</v>
      </c>
      <c r="W211" s="5">
        <v>366267846000</v>
      </c>
      <c r="X211" s="5">
        <v>489468492000</v>
      </c>
      <c r="Y211" s="5">
        <v>381943135000</v>
      </c>
      <c r="Z211" s="5">
        <v>-56362427000</v>
      </c>
    </row>
    <row r="212" spans="2:26" ht="15.5" x14ac:dyDescent="0.35">
      <c r="C212" t="s">
        <v>196</v>
      </c>
      <c r="E212" s="5">
        <v>3378685697000</v>
      </c>
      <c r="I212" s="5">
        <v>3292826506000</v>
      </c>
      <c r="J212" s="5">
        <v>3292876722000</v>
      </c>
      <c r="K212" s="5">
        <v>3142557829000</v>
      </c>
      <c r="L212" s="5">
        <v>2773938380000</v>
      </c>
      <c r="M212" s="5">
        <v>1656482289000</v>
      </c>
      <c r="N212" s="5">
        <v>1664424147000</v>
      </c>
      <c r="O212" s="5">
        <v>1523848275000</v>
      </c>
      <c r="P212" s="5">
        <v>1473752325000</v>
      </c>
      <c r="Q212" s="5">
        <v>2039256076000</v>
      </c>
      <c r="R212" s="5">
        <v>1503546080000</v>
      </c>
      <c r="S212" s="5">
        <v>1770781044000</v>
      </c>
      <c r="T212" s="5">
        <v>2544844590000</v>
      </c>
      <c r="U212" s="5">
        <v>2427999474000</v>
      </c>
      <c r="V212" s="5">
        <v>1482154969000</v>
      </c>
      <c r="W212" s="5">
        <v>1116886523000</v>
      </c>
      <c r="X212" s="5">
        <v>633169242000</v>
      </c>
      <c r="Y212" s="5">
        <v>260829563000</v>
      </c>
      <c r="Z212" s="5">
        <v>305472542000</v>
      </c>
    </row>
    <row r="213" spans="2:26" ht="15.5" x14ac:dyDescent="0.35">
      <c r="C213" t="s">
        <v>2133</v>
      </c>
      <c r="L213" s="5">
        <v>-2616855000</v>
      </c>
    </row>
    <row r="214" spans="2:26" ht="15.5" x14ac:dyDescent="0.35">
      <c r="C214" t="s">
        <v>383</v>
      </c>
      <c r="T214" s="5">
        <v>4001324000</v>
      </c>
      <c r="U214" s="5">
        <v>2636856000</v>
      </c>
      <c r="V214" s="5">
        <v>-602000000</v>
      </c>
      <c r="W214" s="5">
        <v>-999400000</v>
      </c>
      <c r="X214" s="5">
        <v>-2154424000</v>
      </c>
      <c r="Y214" s="5">
        <v>-9603456000</v>
      </c>
      <c r="Z214" s="5">
        <v>11719448000</v>
      </c>
    </row>
    <row r="215" spans="2:26" ht="15.5" x14ac:dyDescent="0.35">
      <c r="C215" t="s">
        <v>197</v>
      </c>
      <c r="D215" s="5">
        <v>892939855000</v>
      </c>
      <c r="E215" s="5">
        <v>3945857078000</v>
      </c>
      <c r="F215" s="5">
        <v>279032646000</v>
      </c>
      <c r="G215" s="5">
        <v>-644658754000</v>
      </c>
      <c r="I215" s="5">
        <v>3378685697000</v>
      </c>
      <c r="J215" s="5">
        <v>3292826506000</v>
      </c>
      <c r="K215" s="5">
        <v>3292876722000</v>
      </c>
      <c r="L215" s="5">
        <v>3142557829000</v>
      </c>
      <c r="M215" s="5">
        <v>2773938380000</v>
      </c>
      <c r="N215" s="5">
        <v>1656482289000</v>
      </c>
      <c r="O215" s="5">
        <v>1664424147000</v>
      </c>
      <c r="P215" s="5">
        <v>1533562079000</v>
      </c>
      <c r="Q215" s="5">
        <v>1482320678000</v>
      </c>
      <c r="R215" s="5">
        <v>2076201416000</v>
      </c>
      <c r="S215" s="5">
        <v>1503546080000</v>
      </c>
      <c r="T215" s="5">
        <v>1695076608000</v>
      </c>
      <c r="U215" s="5">
        <v>2544844590000</v>
      </c>
      <c r="V215" s="5">
        <v>2427999474000</v>
      </c>
      <c r="W215" s="5">
        <v>1482154969000</v>
      </c>
      <c r="X215" s="5">
        <v>1120483310000</v>
      </c>
      <c r="Y215" s="5">
        <v>633169242000</v>
      </c>
      <c r="Z215" s="5">
        <v>260829563000</v>
      </c>
    </row>
    <row r="217" spans="2:26" ht="15.5" x14ac:dyDescent="0.35">
      <c r="B217" t="s">
        <v>198</v>
      </c>
      <c r="C217" t="s">
        <v>12</v>
      </c>
      <c r="D217" s="6">
        <v>16510000000.000002</v>
      </c>
      <c r="E217" s="6">
        <v>16510000000.000002</v>
      </c>
      <c r="F217" s="6">
        <v>16510000000.000002</v>
      </c>
      <c r="G217" s="6">
        <v>16510000000.000002</v>
      </c>
      <c r="I217" s="6">
        <v>16510000000.000002</v>
      </c>
      <c r="J217" s="6">
        <v>16510000000.000002</v>
      </c>
      <c r="K217" s="6">
        <v>16510000000.000002</v>
      </c>
      <c r="L217" s="6">
        <v>16510000000.000002</v>
      </c>
      <c r="M217" s="6">
        <v>16510000000.000002</v>
      </c>
      <c r="N217" s="5">
        <v>14430000000</v>
      </c>
      <c r="O217" s="5">
        <v>14430000000</v>
      </c>
      <c r="P217" s="5">
        <v>14430000000</v>
      </c>
      <c r="Q217" s="5">
        <v>14430000000</v>
      </c>
      <c r="R217" s="5">
        <v>14430000000</v>
      </c>
      <c r="S217" s="5">
        <v>14430000000</v>
      </c>
      <c r="T217" s="5">
        <v>14430000000</v>
      </c>
      <c r="U217" s="5">
        <v>14430000000</v>
      </c>
      <c r="V217" s="5">
        <v>7210000000</v>
      </c>
      <c r="W217" s="5">
        <v>6870000000</v>
      </c>
      <c r="X217" s="5">
        <v>6870000000</v>
      </c>
      <c r="Y217" s="5">
        <v>6440000000</v>
      </c>
      <c r="Z217" s="5">
        <v>6440000000</v>
      </c>
    </row>
    <row r="218" spans="2:26" ht="15.5" x14ac:dyDescent="0.35">
      <c r="C218" t="s">
        <v>199</v>
      </c>
      <c r="D218" s="6">
        <v>8.64</v>
      </c>
      <c r="E218" s="6">
        <v>11.49</v>
      </c>
      <c r="F218" s="6">
        <v>13.14</v>
      </c>
      <c r="G218" s="6">
        <v>2.79</v>
      </c>
    </row>
    <row r="219" spans="2:26" ht="15.5" x14ac:dyDescent="0.35">
      <c r="C219" t="s">
        <v>200</v>
      </c>
      <c r="D219" s="6">
        <v>31.48</v>
      </c>
      <c r="E219" s="6">
        <v>28.72</v>
      </c>
      <c r="F219" s="6">
        <v>29.07</v>
      </c>
      <c r="G219" s="6">
        <v>152.69</v>
      </c>
    </row>
    <row r="220" spans="2:26" ht="15.5" x14ac:dyDescent="0.35">
      <c r="C220" t="s">
        <v>69</v>
      </c>
      <c r="D220" s="6">
        <v>2.23</v>
      </c>
      <c r="E220" s="6">
        <v>2.44</v>
      </c>
      <c r="F220" s="6">
        <v>2.68</v>
      </c>
      <c r="G220" s="6">
        <v>3.84</v>
      </c>
    </row>
    <row r="221" spans="2:26" ht="15.5" x14ac:dyDescent="0.35">
      <c r="C221" t="s">
        <v>201</v>
      </c>
      <c r="D221" s="5">
        <v>507410000000</v>
      </c>
      <c r="E221" s="5">
        <v>777010000000</v>
      </c>
      <c r="F221" s="5">
        <v>714590000000</v>
      </c>
      <c r="G221" s="5">
        <v>817970000000</v>
      </c>
    </row>
    <row r="222" spans="2:26" ht="15.5" x14ac:dyDescent="0.35">
      <c r="C222" t="s">
        <v>202</v>
      </c>
      <c r="D222" s="6">
        <v>3.4999999999999996E-3</v>
      </c>
      <c r="E222" s="6">
        <v>4.7999999999999996E-3</v>
      </c>
      <c r="F222" s="6">
        <v>5.6999999999999993E-3</v>
      </c>
      <c r="G222" s="6">
        <v>1.1999999999999999E-3</v>
      </c>
    </row>
    <row r="223" spans="2:26" ht="15.5" x14ac:dyDescent="0.35">
      <c r="C223" t="s">
        <v>203</v>
      </c>
      <c r="D223" s="6">
        <v>1.2E-2</v>
      </c>
      <c r="E223" s="6">
        <v>1.6E-2</v>
      </c>
      <c r="F223" s="6">
        <v>1.8600000000000002E-2</v>
      </c>
      <c r="G223" s="6">
        <v>4.0000000000000001E-3</v>
      </c>
    </row>
    <row r="224" spans="2:26" ht="15.5" x14ac:dyDescent="0.35">
      <c r="C224" t="s">
        <v>204</v>
      </c>
      <c r="D224" s="6">
        <v>1.5900000000000001E-2</v>
      </c>
      <c r="E224" s="6">
        <v>2.8199999999999999E-2</v>
      </c>
      <c r="F224" s="6">
        <v>2.63E-2</v>
      </c>
      <c r="G224" s="6">
        <v>3.2300000000000002E-2</v>
      </c>
    </row>
    <row r="225" spans="3:7" ht="15.5" x14ac:dyDescent="0.35">
      <c r="C225" t="s">
        <v>205</v>
      </c>
      <c r="D225" s="6">
        <v>1.25</v>
      </c>
      <c r="E225" s="6">
        <v>2.17</v>
      </c>
      <c r="F225" s="6">
        <v>2.23</v>
      </c>
      <c r="G225" s="6">
        <v>2.38</v>
      </c>
    </row>
    <row r="226" spans="3:7" ht="15.5" x14ac:dyDescent="0.35">
      <c r="C226" t="s">
        <v>206</v>
      </c>
      <c r="D226" s="5">
        <v>16391000000000</v>
      </c>
      <c r="E226" s="5">
        <v>16264000000000</v>
      </c>
      <c r="F226" s="5">
        <v>16005000000000</v>
      </c>
      <c r="G226" s="5">
        <v>14935000000000</v>
      </c>
    </row>
    <row r="227" spans="3:7" ht="15.5" x14ac:dyDescent="0.35">
      <c r="C227" t="s">
        <v>207</v>
      </c>
      <c r="D227" s="6">
        <v>0.38</v>
      </c>
      <c r="E227" s="6">
        <v>0.46</v>
      </c>
      <c r="F227" s="6">
        <v>0.54</v>
      </c>
      <c r="G227" s="6">
        <v>0.61</v>
      </c>
    </row>
    <row r="228" spans="3:7" ht="15.5" x14ac:dyDescent="0.35">
      <c r="C228" t="s">
        <v>208</v>
      </c>
      <c r="D228" s="6">
        <v>720.45</v>
      </c>
      <c r="E228" s="6">
        <v>717.31</v>
      </c>
      <c r="F228" s="6">
        <v>705.97</v>
      </c>
      <c r="G228" s="6">
        <v>693.01</v>
      </c>
    </row>
    <row r="229" spans="3:7" ht="15.5" x14ac:dyDescent="0.35">
      <c r="C229" t="s">
        <v>209</v>
      </c>
      <c r="D229" s="6">
        <v>0.38</v>
      </c>
      <c r="E229" s="6">
        <v>0.46</v>
      </c>
      <c r="F229" s="6">
        <v>0.54</v>
      </c>
      <c r="G229" s="6">
        <v>0.61</v>
      </c>
    </row>
    <row r="230" spans="3:7" ht="15.5" x14ac:dyDescent="0.35">
      <c r="C230" t="s">
        <v>210</v>
      </c>
      <c r="D230" s="6">
        <v>720.45</v>
      </c>
      <c r="E230" s="6">
        <v>717.31</v>
      </c>
      <c r="F230" s="6">
        <v>705.97</v>
      </c>
      <c r="G230" s="6">
        <v>693.01</v>
      </c>
    </row>
    <row r="231" spans="3:7" ht="15.5" x14ac:dyDescent="0.35">
      <c r="C231" t="s">
        <v>211</v>
      </c>
      <c r="D231" s="5">
        <v>9477000000000</v>
      </c>
      <c r="E231" s="5">
        <v>8977000000000</v>
      </c>
      <c r="F231" s="5">
        <v>8731000000000</v>
      </c>
      <c r="G231" s="5">
        <v>7351000000000</v>
      </c>
    </row>
    <row r="232" spans="3:7" ht="15.5" x14ac:dyDescent="0.35">
      <c r="C232" t="s">
        <v>212</v>
      </c>
      <c r="D232" s="5">
        <v>5599000000000</v>
      </c>
      <c r="E232" s="5">
        <v>5293000000000</v>
      </c>
      <c r="F232" s="5">
        <v>4599000000000</v>
      </c>
      <c r="G232" s="5">
        <v>4829000000000</v>
      </c>
    </row>
    <row r="233" spans="3:7" ht="15.5" x14ac:dyDescent="0.35">
      <c r="C233" t="s">
        <v>213</v>
      </c>
      <c r="D233" s="5">
        <v>11894000000000</v>
      </c>
      <c r="E233" s="5">
        <v>11842000000000</v>
      </c>
      <c r="F233" s="5">
        <v>11655000000000</v>
      </c>
      <c r="G233" s="5">
        <v>11441000000000</v>
      </c>
    </row>
    <row r="234" spans="3:7" ht="15.5" x14ac:dyDescent="0.35">
      <c r="C234" t="s">
        <v>24</v>
      </c>
      <c r="D234" s="5">
        <v>15076000000000</v>
      </c>
      <c r="E234" s="5">
        <v>14270000000000</v>
      </c>
      <c r="F234" s="5">
        <v>13329000000000</v>
      </c>
      <c r="G234" s="5">
        <v>12180000000000</v>
      </c>
    </row>
    <row r="235" spans="3:7" ht="15.5" x14ac:dyDescent="0.35">
      <c r="C235" t="s">
        <v>21</v>
      </c>
      <c r="D235" s="5">
        <v>10237000000000</v>
      </c>
      <c r="E235" s="5">
        <v>10324000000000</v>
      </c>
      <c r="F235" s="5">
        <v>9951000000000</v>
      </c>
      <c r="G235" s="5">
        <v>9081000000000</v>
      </c>
    </row>
    <row r="236" spans="3:7" ht="15.5" x14ac:dyDescent="0.35">
      <c r="C236" t="s">
        <v>214</v>
      </c>
      <c r="D236" s="5">
        <v>1434000000000</v>
      </c>
      <c r="E236" s="5">
        <v>1609000000000</v>
      </c>
      <c r="F236" s="5">
        <v>1145000000000</v>
      </c>
      <c r="G236" s="5">
        <v>1459000000000</v>
      </c>
    </row>
    <row r="237" spans="3:7" ht="15.5" x14ac:dyDescent="0.35">
      <c r="C237" t="s">
        <v>215</v>
      </c>
      <c r="D237" s="5">
        <v>663000000000</v>
      </c>
      <c r="E237" s="5">
        <v>237000000000</v>
      </c>
      <c r="F237" s="5">
        <v>446000000000</v>
      </c>
      <c r="G237" s="5">
        <v>114000000000</v>
      </c>
    </row>
    <row r="238" spans="3:7" ht="15.5" x14ac:dyDescent="0.35">
      <c r="C238" t="s">
        <v>216</v>
      </c>
      <c r="D238" s="5">
        <v>-189000000000</v>
      </c>
      <c r="E238" s="5">
        <v>-655000000000</v>
      </c>
      <c r="F238" s="5">
        <v>-267000000000</v>
      </c>
      <c r="G238" s="5">
        <v>-1150000000000</v>
      </c>
    </row>
    <row r="239" spans="3:7" ht="15.5" x14ac:dyDescent="0.35">
      <c r="C239" t="s">
        <v>13</v>
      </c>
      <c r="D239" s="5">
        <v>474000000000</v>
      </c>
      <c r="E239" s="5">
        <v>-418000000000</v>
      </c>
      <c r="F239" s="5">
        <v>179000000000</v>
      </c>
      <c r="G239" s="5">
        <v>-1035000000000</v>
      </c>
    </row>
    <row r="240" spans="3:7" ht="15.5" x14ac:dyDescent="0.35">
      <c r="C240" t="s">
        <v>16</v>
      </c>
      <c r="D240" s="6">
        <v>28.73</v>
      </c>
      <c r="E240" s="6">
        <v>-25.32</v>
      </c>
      <c r="F240" s="6">
        <v>10.85</v>
      </c>
      <c r="G240" s="6">
        <v>-62.7</v>
      </c>
    </row>
    <row r="241" spans="3:26" ht="15.5" x14ac:dyDescent="0.35">
      <c r="C241" t="s">
        <v>54</v>
      </c>
      <c r="I241" s="6">
        <v>46.43</v>
      </c>
      <c r="J241" s="6">
        <v>83.19</v>
      </c>
      <c r="K241" s="6">
        <v>46.4</v>
      </c>
      <c r="L241" s="6">
        <v>37.880000000000003</v>
      </c>
      <c r="M241" s="6">
        <v>19.61</v>
      </c>
      <c r="N241" s="6">
        <v>12.47</v>
      </c>
      <c r="O241" s="6">
        <v>35.700000000000003</v>
      </c>
      <c r="P241" s="6">
        <v>31.1</v>
      </c>
      <c r="Q241" s="6">
        <v>25.1</v>
      </c>
      <c r="R241" s="6">
        <v>21.6</v>
      </c>
      <c r="S241" s="6">
        <v>59.28</v>
      </c>
      <c r="T241" s="6">
        <v>96.92</v>
      </c>
      <c r="U241" s="6">
        <v>76.400000000000006</v>
      </c>
      <c r="V241" s="6">
        <v>110.6</v>
      </c>
      <c r="W241" s="6">
        <v>57.04</v>
      </c>
      <c r="X241" s="6">
        <v>34.090000000000003</v>
      </c>
      <c r="Y241" s="6">
        <v>26.13</v>
      </c>
      <c r="Z241" s="6">
        <v>14.73</v>
      </c>
    </row>
    <row r="242" spans="3:26" ht="15.5" x14ac:dyDescent="0.35">
      <c r="C242" t="s">
        <v>68</v>
      </c>
      <c r="I242" s="6">
        <v>8.23</v>
      </c>
      <c r="J242" s="6">
        <v>5.89</v>
      </c>
      <c r="K242" s="6">
        <v>12.39</v>
      </c>
      <c r="L242" s="6">
        <v>15.97</v>
      </c>
      <c r="M242" s="6">
        <v>42.58</v>
      </c>
      <c r="N242" s="6">
        <v>62.55</v>
      </c>
      <c r="O242" s="6">
        <v>27.28</v>
      </c>
      <c r="P242" s="6">
        <v>25.08</v>
      </c>
      <c r="Q242" s="6">
        <v>36.49</v>
      </c>
      <c r="R242" s="6">
        <v>59.44</v>
      </c>
      <c r="S242" s="6">
        <v>26.97</v>
      </c>
      <c r="T242" s="6">
        <v>15.2</v>
      </c>
      <c r="U242" s="6">
        <v>9.9</v>
      </c>
      <c r="V242" s="6">
        <v>16.649999999999999</v>
      </c>
      <c r="W242" s="6">
        <v>21.07</v>
      </c>
      <c r="X242" s="6">
        <v>30.98</v>
      </c>
      <c r="Y242" s="6">
        <v>22.27</v>
      </c>
      <c r="Z242" s="6">
        <v>10.86</v>
      </c>
    </row>
    <row r="243" spans="3:26" ht="15.5" x14ac:dyDescent="0.35">
      <c r="C243" t="s">
        <v>71</v>
      </c>
      <c r="I243" s="6">
        <v>0.72</v>
      </c>
      <c r="J243" s="6">
        <v>0.76</v>
      </c>
      <c r="K243" s="6">
        <v>1.43</v>
      </c>
      <c r="L243" s="6">
        <v>1.75</v>
      </c>
      <c r="M243" s="6">
        <v>2.48</v>
      </c>
      <c r="N243" s="6">
        <v>2.2400000000000002</v>
      </c>
      <c r="O243" s="6">
        <v>2.36</v>
      </c>
      <c r="P243" s="6">
        <v>1.99</v>
      </c>
      <c r="Q243" s="6">
        <v>2.34</v>
      </c>
      <c r="R243" s="6">
        <v>3.43</v>
      </c>
      <c r="S243" s="6">
        <v>4.0999999999999996</v>
      </c>
      <c r="T243" s="6">
        <v>3.98</v>
      </c>
      <c r="U243" s="6">
        <v>2.66</v>
      </c>
      <c r="V243" s="6">
        <v>3.84</v>
      </c>
      <c r="W243" s="6">
        <v>3.5</v>
      </c>
      <c r="X243" s="6">
        <v>4.28</v>
      </c>
      <c r="Y243" s="6">
        <v>3.13</v>
      </c>
      <c r="Z243" s="6">
        <v>0.81</v>
      </c>
    </row>
    <row r="244" spans="3:26" ht="15.5" x14ac:dyDescent="0.35">
      <c r="C244" t="s">
        <v>217</v>
      </c>
      <c r="I244" s="5">
        <v>2882980000000</v>
      </c>
      <c r="J244" s="5">
        <v>4066290000000</v>
      </c>
      <c r="K244" s="6">
        <v>2175280000000.0002</v>
      </c>
      <c r="L244" s="5">
        <v>1966830000000</v>
      </c>
      <c r="M244" s="5">
        <v>1821910000000</v>
      </c>
      <c r="N244" s="5">
        <v>1551410000000</v>
      </c>
      <c r="O244" s="5">
        <v>1867090000000</v>
      </c>
      <c r="P244" s="5">
        <v>1850020000000</v>
      </c>
    </row>
    <row r="245" spans="3:26" ht="15.5" x14ac:dyDescent="0.35">
      <c r="C245" t="s">
        <v>218</v>
      </c>
      <c r="I245" s="6">
        <v>0.02</v>
      </c>
      <c r="J245" s="6">
        <v>4.0999999999999995E-2</v>
      </c>
      <c r="K245" s="6">
        <v>2.46E-2</v>
      </c>
      <c r="L245" s="6">
        <v>2.2000000000000002E-2</v>
      </c>
      <c r="M245" s="6">
        <v>1.24E-2</v>
      </c>
      <c r="N245" s="6">
        <v>7.1999999999999998E-3</v>
      </c>
      <c r="O245" s="6">
        <v>2.1099999999999997E-2</v>
      </c>
      <c r="P245" s="6">
        <v>1.9299999999999998E-2</v>
      </c>
      <c r="Q245" s="6">
        <v>1.67E-2</v>
      </c>
      <c r="R245" s="6">
        <v>1.4999999999999999E-2</v>
      </c>
      <c r="S245" s="6">
        <v>4.5599999999999995E-2</v>
      </c>
      <c r="T245" s="6">
        <v>9.0899999999999995E-2</v>
      </c>
      <c r="U245" s="6">
        <v>8.0700000000000008E-2</v>
      </c>
      <c r="V245" s="6">
        <v>7.3399999999999993E-2</v>
      </c>
      <c r="W245" s="6">
        <v>4.8399999999999999E-2</v>
      </c>
      <c r="X245" s="6">
        <v>3.8199999999999998E-2</v>
      </c>
      <c r="Y245" s="6">
        <v>3.7699999999999997E-2</v>
      </c>
      <c r="Z245" s="6">
        <v>2.6099999999999998E-2</v>
      </c>
    </row>
    <row r="246" spans="3:26" ht="15.5" x14ac:dyDescent="0.35">
      <c r="C246" t="s">
        <v>219</v>
      </c>
      <c r="I246" s="6">
        <v>6.5799999999999997E-2</v>
      </c>
      <c r="J246" s="6">
        <v>0.12429999999999999</v>
      </c>
      <c r="K246" s="6">
        <v>7.7899999999999997E-2</v>
      </c>
      <c r="L246" s="6">
        <v>6.8000000000000005E-2</v>
      </c>
      <c r="M246" s="6">
        <v>3.7400000000000003E-2</v>
      </c>
      <c r="N246" s="6">
        <v>2.63E-2</v>
      </c>
      <c r="O246" s="6">
        <v>6.9900000000000004E-2</v>
      </c>
      <c r="P246" s="6">
        <v>6.5000000000000002E-2</v>
      </c>
      <c r="Q246" s="6">
        <v>5.5599999999999997E-2</v>
      </c>
      <c r="R246" s="6">
        <v>4.99E-2</v>
      </c>
      <c r="S246" s="6">
        <v>0.14219999999999999</v>
      </c>
      <c r="T246" s="6">
        <v>0.25440000000000002</v>
      </c>
      <c r="U246" s="6">
        <v>0.2487</v>
      </c>
      <c r="V246" s="6">
        <v>0.21920000000000001</v>
      </c>
      <c r="W246" s="6">
        <v>0.15909999999999999</v>
      </c>
      <c r="X246" s="6">
        <v>0.10949999999999999</v>
      </c>
      <c r="Y246" s="6">
        <v>9.7899999999999987E-2</v>
      </c>
      <c r="Z246" s="6">
        <v>6.0400000000000002E-2</v>
      </c>
    </row>
    <row r="247" spans="3:26" ht="15.5" x14ac:dyDescent="0.35">
      <c r="C247" t="s">
        <v>220</v>
      </c>
      <c r="I247" s="6">
        <v>0.11449999999999999</v>
      </c>
      <c r="J247" s="6">
        <v>0.1865</v>
      </c>
      <c r="K247" s="6">
        <v>9.98E-2</v>
      </c>
      <c r="L247" s="6">
        <v>8.9900000000000008E-2</v>
      </c>
      <c r="M247" s="6">
        <v>8.7400000000000005E-2</v>
      </c>
      <c r="N247" s="6">
        <v>7.980000000000001E-2</v>
      </c>
      <c r="O247" s="6">
        <v>0.1009</v>
      </c>
      <c r="P247" s="6">
        <v>9.8400000000000001E-2</v>
      </c>
      <c r="Q247" s="6">
        <v>8.3900000000000002E-2</v>
      </c>
      <c r="R247" s="6">
        <v>9.11E-2</v>
      </c>
      <c r="S247" s="6">
        <v>0.13919999999999999</v>
      </c>
      <c r="T247" s="6">
        <v>0.18590000000000001</v>
      </c>
      <c r="U247" s="6">
        <v>0.1885</v>
      </c>
      <c r="V247" s="6">
        <v>0.17069999999999999</v>
      </c>
      <c r="W247" s="6">
        <v>0.1048</v>
      </c>
      <c r="X247" s="6">
        <v>9.5600000000000004E-2</v>
      </c>
      <c r="Y247" s="6">
        <v>0.1177</v>
      </c>
      <c r="Z247" s="6">
        <v>0.19519999999999998</v>
      </c>
    </row>
    <row r="248" spans="3:26" ht="15.5" x14ac:dyDescent="0.35">
      <c r="C248" t="s">
        <v>221</v>
      </c>
      <c r="I248" s="6">
        <v>2.19</v>
      </c>
      <c r="J248" s="6">
        <v>3.56</v>
      </c>
      <c r="K248" s="6">
        <v>2.5299999999999998</v>
      </c>
      <c r="L248" s="6">
        <v>1.99</v>
      </c>
      <c r="M248" s="6">
        <v>1.55</v>
      </c>
      <c r="N248" s="6">
        <v>1.24</v>
      </c>
      <c r="O248" s="5">
        <v>2</v>
      </c>
      <c r="P248" s="6">
        <v>2.2599999999999998</v>
      </c>
      <c r="Q248" s="6">
        <v>2.12</v>
      </c>
      <c r="R248" s="6">
        <v>2.23</v>
      </c>
      <c r="S248" s="6">
        <v>3.71</v>
      </c>
      <c r="T248" s="6">
        <v>6.11</v>
      </c>
      <c r="U248" s="6">
        <v>7.92</v>
      </c>
      <c r="V248" s="6">
        <v>9.34</v>
      </c>
      <c r="W248" s="6">
        <v>5.94</v>
      </c>
      <c r="X248" s="6">
        <v>3.78</v>
      </c>
      <c r="Y248" s="6">
        <v>2.6</v>
      </c>
      <c r="Z248" s="6">
        <v>2.91</v>
      </c>
    </row>
    <row r="249" spans="3:26" ht="15.5" x14ac:dyDescent="0.35">
      <c r="C249" t="s">
        <v>65</v>
      </c>
      <c r="I249" s="6">
        <v>0.54</v>
      </c>
      <c r="J249" s="6">
        <v>0.73</v>
      </c>
      <c r="K249" s="6">
        <v>0.97</v>
      </c>
      <c r="L249" s="6">
        <v>1.0900000000000001</v>
      </c>
      <c r="M249" s="6">
        <v>1.59</v>
      </c>
      <c r="N249" s="6">
        <v>1.64</v>
      </c>
      <c r="O249" s="6">
        <v>1.91</v>
      </c>
      <c r="P249" s="6">
        <v>1.63</v>
      </c>
      <c r="Q249" s="6">
        <v>2.0299999999999998</v>
      </c>
      <c r="R249" s="6">
        <v>2.97</v>
      </c>
      <c r="S249" s="6">
        <v>3.84</v>
      </c>
      <c r="T249" s="6">
        <v>3.87</v>
      </c>
      <c r="U249" s="6">
        <v>2.46</v>
      </c>
      <c r="V249" s="6">
        <v>3.65</v>
      </c>
      <c r="W249" s="6">
        <v>3.35</v>
      </c>
      <c r="X249" s="6">
        <v>3.39</v>
      </c>
      <c r="Y249" s="6">
        <v>2.1800000000000002</v>
      </c>
      <c r="Z249" s="6">
        <v>0.66</v>
      </c>
    </row>
    <row r="250" spans="3:26" ht="15.5" x14ac:dyDescent="0.35">
      <c r="C250" t="s">
        <v>62</v>
      </c>
      <c r="I250" s="6">
        <v>705.97</v>
      </c>
      <c r="J250" s="6">
        <v>669.22</v>
      </c>
      <c r="K250" s="6">
        <v>595.26</v>
      </c>
      <c r="L250" s="6">
        <v>557.13</v>
      </c>
      <c r="M250" s="6">
        <v>524.65</v>
      </c>
      <c r="N250" s="6">
        <v>474.52</v>
      </c>
      <c r="O250" s="6">
        <v>510.69</v>
      </c>
      <c r="P250" s="6">
        <v>478.53</v>
      </c>
      <c r="Q250" s="6">
        <v>451.24</v>
      </c>
      <c r="R250" s="6">
        <v>432.73</v>
      </c>
      <c r="S250" s="6">
        <v>416.78</v>
      </c>
      <c r="T250" s="6">
        <v>381.02</v>
      </c>
      <c r="U250" s="6">
        <v>307.13</v>
      </c>
      <c r="V250" s="6">
        <v>504.46</v>
      </c>
      <c r="W250" s="6">
        <v>358.53</v>
      </c>
      <c r="X250" s="6">
        <v>311.33999999999997</v>
      </c>
      <c r="Y250" s="6">
        <v>266.87</v>
      </c>
      <c r="Z250" s="6">
        <v>243.82</v>
      </c>
    </row>
    <row r="251" spans="3:26" ht="15.5" x14ac:dyDescent="0.35">
      <c r="C251" t="s">
        <v>222</v>
      </c>
      <c r="I251" s="6">
        <v>0.54</v>
      </c>
      <c r="J251" s="6">
        <v>0.73</v>
      </c>
      <c r="K251" s="6">
        <v>0.97</v>
      </c>
      <c r="L251" s="6">
        <v>1.0900000000000001</v>
      </c>
      <c r="M251" s="6">
        <v>1.59</v>
      </c>
      <c r="N251" s="6">
        <v>1.64</v>
      </c>
      <c r="O251" s="6">
        <v>1.91</v>
      </c>
      <c r="P251" s="6">
        <v>1.63</v>
      </c>
      <c r="Q251" s="6">
        <v>2.0299999999999998</v>
      </c>
      <c r="R251" s="6">
        <v>2.97</v>
      </c>
      <c r="S251" s="6">
        <v>3.84</v>
      </c>
      <c r="T251" s="6">
        <v>3.87</v>
      </c>
      <c r="U251" s="6">
        <v>2.46</v>
      </c>
      <c r="V251" s="6">
        <v>3.65</v>
      </c>
      <c r="W251" s="6">
        <v>3.35</v>
      </c>
      <c r="X251" s="6">
        <v>3.39</v>
      </c>
      <c r="Y251" s="6">
        <v>2.1800000000000002</v>
      </c>
      <c r="Z251" s="6">
        <v>0.66</v>
      </c>
    </row>
    <row r="252" spans="3:26" ht="15.5" x14ac:dyDescent="0.35">
      <c r="C252" t="s">
        <v>223</v>
      </c>
      <c r="I252" s="6">
        <v>705.97</v>
      </c>
      <c r="J252" s="6">
        <v>669.22</v>
      </c>
      <c r="K252" s="6">
        <v>595.26</v>
      </c>
      <c r="L252" s="6">
        <v>557.13</v>
      </c>
      <c r="M252" s="6">
        <v>524.65</v>
      </c>
      <c r="N252" s="6">
        <v>474.52</v>
      </c>
      <c r="O252" s="6">
        <v>510.69</v>
      </c>
      <c r="P252" s="6">
        <v>478.53</v>
      </c>
      <c r="Q252" s="6">
        <v>451.24</v>
      </c>
      <c r="R252" s="6">
        <v>432.73</v>
      </c>
      <c r="S252" s="6">
        <v>416.78</v>
      </c>
      <c r="T252" s="6">
        <v>381.02</v>
      </c>
      <c r="U252" s="6">
        <v>307.13</v>
      </c>
      <c r="V252" s="6">
        <v>504.46</v>
      </c>
      <c r="W252" s="6">
        <v>358.53</v>
      </c>
      <c r="X252" s="6">
        <v>311.33999999999997</v>
      </c>
      <c r="Y252" s="6">
        <v>266.87</v>
      </c>
      <c r="Z252" s="6">
        <v>243.82</v>
      </c>
    </row>
    <row r="253" spans="3:26" ht="15.5" x14ac:dyDescent="0.35">
      <c r="C253" t="s">
        <v>224</v>
      </c>
      <c r="I253" s="5">
        <v>8731000000000</v>
      </c>
      <c r="J253" s="5">
        <v>6246000000000</v>
      </c>
      <c r="K253" s="5">
        <v>3759000000000</v>
      </c>
      <c r="L253" s="5">
        <v>2625000000000</v>
      </c>
      <c r="M253" s="5">
        <v>2919000000000</v>
      </c>
      <c r="N253" s="5">
        <v>3970000000000</v>
      </c>
      <c r="O253" s="5">
        <v>4652000000000</v>
      </c>
      <c r="P253" s="5">
        <v>3714000000000</v>
      </c>
      <c r="Q253" s="5">
        <v>2395000000000</v>
      </c>
      <c r="R253" s="5">
        <v>1402000000000</v>
      </c>
      <c r="S253" s="5">
        <v>983000000000</v>
      </c>
      <c r="T253" s="5">
        <v>1080000000000</v>
      </c>
      <c r="U253" s="5">
        <v>610000000000</v>
      </c>
      <c r="V253" s="5">
        <v>748000000000</v>
      </c>
      <c r="W253" s="5">
        <v>1431000000000</v>
      </c>
      <c r="X253" s="5">
        <v>976000000000</v>
      </c>
      <c r="Y253" s="5">
        <v>1113000000000</v>
      </c>
      <c r="Z253" s="5">
        <v>1246000000000</v>
      </c>
    </row>
    <row r="254" spans="3:26" ht="15.5" x14ac:dyDescent="0.35">
      <c r="C254" t="s">
        <v>225</v>
      </c>
      <c r="I254" s="5">
        <v>4599000000000</v>
      </c>
      <c r="J254" s="5">
        <v>4314000000000</v>
      </c>
      <c r="K254" s="5">
        <v>3445000000000</v>
      </c>
      <c r="L254" s="5">
        <v>3290000000000</v>
      </c>
      <c r="M254" s="5">
        <v>4126000000000</v>
      </c>
      <c r="N254" s="5">
        <v>5488000000000</v>
      </c>
      <c r="O254" s="5">
        <v>4346000000000</v>
      </c>
      <c r="P254" s="5">
        <v>4893000000000</v>
      </c>
      <c r="Q254" s="5">
        <v>5589000000000</v>
      </c>
      <c r="R254" s="5">
        <v>6024000000000</v>
      </c>
      <c r="S254" s="5">
        <v>5217000000000</v>
      </c>
      <c r="T254" s="5">
        <v>3876000000000</v>
      </c>
      <c r="U254" s="5">
        <v>2257000000000</v>
      </c>
      <c r="V254" s="5">
        <v>697000000000</v>
      </c>
      <c r="X254" s="5">
        <v>0</v>
      </c>
      <c r="Y254" s="5">
        <v>0</v>
      </c>
    </row>
    <row r="255" spans="3:26" ht="15.5" x14ac:dyDescent="0.35">
      <c r="C255" t="s">
        <v>26</v>
      </c>
      <c r="I255" s="5">
        <v>13329000000000</v>
      </c>
      <c r="J255" s="5">
        <v>10560000000000</v>
      </c>
      <c r="K255" s="5">
        <v>7203000000000</v>
      </c>
      <c r="L255" s="5">
        <v>5915000000000</v>
      </c>
      <c r="M255" s="5">
        <v>7045000000000</v>
      </c>
      <c r="N255" s="5">
        <v>9458000000000</v>
      </c>
      <c r="O255" s="5">
        <v>8998000000000</v>
      </c>
      <c r="P255" s="5">
        <v>8607000000000</v>
      </c>
      <c r="Q255" s="5">
        <v>7984000000000</v>
      </c>
      <c r="R255" s="5">
        <v>7427000000000</v>
      </c>
      <c r="S255" s="5">
        <v>6201000000000</v>
      </c>
      <c r="T255" s="5">
        <v>4956000000000</v>
      </c>
      <c r="U255" s="5">
        <v>2867000000000</v>
      </c>
      <c r="V255" s="5">
        <v>1445000000000</v>
      </c>
      <c r="W255" s="5">
        <v>1431000000000</v>
      </c>
      <c r="X255" s="5">
        <v>976000000000</v>
      </c>
      <c r="Y255" s="5">
        <v>1113000000000</v>
      </c>
      <c r="Z255" s="5">
        <v>1246000000000</v>
      </c>
    </row>
    <row r="256" spans="3:26" ht="15.5" x14ac:dyDescent="0.35">
      <c r="C256" t="s">
        <v>23</v>
      </c>
      <c r="I256" s="5">
        <v>9951000000000</v>
      </c>
      <c r="J256" s="5">
        <v>7267000000000</v>
      </c>
      <c r="K256" s="5">
        <v>3910000000000</v>
      </c>
      <c r="L256" s="5">
        <v>2772000000000</v>
      </c>
      <c r="M256" s="5">
        <v>4271000000000</v>
      </c>
      <c r="N256" s="5">
        <v>7802000000000</v>
      </c>
      <c r="O256" s="5">
        <v>7334000000000</v>
      </c>
      <c r="P256" s="5">
        <v>7073000000000</v>
      </c>
      <c r="Q256" s="5">
        <v>6501000000000</v>
      </c>
      <c r="R256" s="5">
        <v>5350000000000</v>
      </c>
      <c r="S256" s="5">
        <v>4697000000000</v>
      </c>
      <c r="T256" s="5">
        <v>3261000000000</v>
      </c>
      <c r="U256" s="5">
        <v>322000000000</v>
      </c>
      <c r="V256" s="5">
        <v>-983000000000</v>
      </c>
      <c r="W256" s="5">
        <v>-65000000000</v>
      </c>
      <c r="X256" s="5">
        <v>-144000000000</v>
      </c>
      <c r="Y256" s="5">
        <v>480000000000</v>
      </c>
      <c r="Z256" s="5">
        <v>986000000000</v>
      </c>
    </row>
    <row r="257" spans="3:26" ht="15.5" x14ac:dyDescent="0.35">
      <c r="C257" t="s">
        <v>226</v>
      </c>
      <c r="I257" s="5">
        <v>1145000000000</v>
      </c>
      <c r="J257" s="5">
        <v>2521000000000</v>
      </c>
      <c r="K257" s="5">
        <v>3777000000000</v>
      </c>
      <c r="L257" s="5">
        <v>4789000000000</v>
      </c>
      <c r="M257" s="5">
        <v>6062000000000</v>
      </c>
      <c r="N257" s="5">
        <v>3530000000000</v>
      </c>
      <c r="O257" s="5">
        <v>2133000000000</v>
      </c>
      <c r="P257" s="5">
        <v>3277000000000</v>
      </c>
      <c r="Q257" s="5">
        <v>2882000000000</v>
      </c>
      <c r="R257" s="5">
        <v>4481000000000</v>
      </c>
      <c r="S257" s="5">
        <v>2880000000000</v>
      </c>
      <c r="T257" s="5">
        <v>1473000000000</v>
      </c>
      <c r="U257" s="5">
        <v>1414000000000</v>
      </c>
      <c r="V257" s="5">
        <v>882000000000</v>
      </c>
      <c r="W257" s="5">
        <v>2826000000000</v>
      </c>
      <c r="X257" s="5">
        <v>1870000000000</v>
      </c>
      <c r="Y257" s="5">
        <v>390000000000</v>
      </c>
      <c r="Z257" s="5">
        <v>-277000000000</v>
      </c>
    </row>
    <row r="258" spans="3:26" ht="15.5" x14ac:dyDescent="0.35">
      <c r="C258" t="s">
        <v>227</v>
      </c>
      <c r="I258" s="5">
        <v>973000000000</v>
      </c>
      <c r="J258" s="5">
        <v>578000000000</v>
      </c>
      <c r="K258" s="5">
        <v>1398000000000</v>
      </c>
      <c r="L258" s="5">
        <v>2657000000000</v>
      </c>
      <c r="M258" s="5">
        <v>2443000000000</v>
      </c>
      <c r="N258" s="5">
        <v>-23000000000</v>
      </c>
      <c r="O258" s="5">
        <v>505000000000</v>
      </c>
      <c r="P258" s="5">
        <v>-119000000000</v>
      </c>
      <c r="Q258" s="5">
        <v>-370000000000</v>
      </c>
      <c r="R258" s="5">
        <v>71000000000</v>
      </c>
      <c r="S258" s="5">
        <v>-21000000000</v>
      </c>
      <c r="T258" s="5">
        <v>-1475000000000</v>
      </c>
      <c r="U258" s="5">
        <v>-1000000000</v>
      </c>
      <c r="V258" s="5">
        <v>1310000000000</v>
      </c>
      <c r="W258" s="5">
        <v>749000000000</v>
      </c>
      <c r="X258" s="5">
        <v>654000000000</v>
      </c>
      <c r="Y258" s="5">
        <v>573000000000</v>
      </c>
      <c r="Z258" s="5">
        <v>-345000000000</v>
      </c>
    </row>
    <row r="259" spans="3:26" ht="15.5" x14ac:dyDescent="0.35">
      <c r="C259" t="s">
        <v>228</v>
      </c>
      <c r="I259" s="5">
        <v>-1473000000000</v>
      </c>
      <c r="J259" s="5">
        <v>-148000000000</v>
      </c>
      <c r="K259" s="5">
        <v>-112000000000</v>
      </c>
      <c r="L259" s="5">
        <v>-44000000000</v>
      </c>
      <c r="M259" s="5">
        <v>-35000000000</v>
      </c>
      <c r="N259" s="5">
        <v>-257000000000</v>
      </c>
      <c r="O259" s="5">
        <v>-228000000000</v>
      </c>
      <c r="P259" s="5">
        <v>-201000000000</v>
      </c>
      <c r="Q259" s="5">
        <v>-200000000000</v>
      </c>
      <c r="R259" s="5">
        <v>-391000000000</v>
      </c>
      <c r="S259" s="5">
        <v>-590000000000</v>
      </c>
      <c r="T259" s="5">
        <v>-1058000000000</v>
      </c>
      <c r="U259" s="5">
        <v>-782000000000</v>
      </c>
      <c r="V259" s="5">
        <v>-658000000000</v>
      </c>
      <c r="W259" s="5">
        <v>-599000000000</v>
      </c>
      <c r="X259" s="5">
        <v>-213000000000</v>
      </c>
      <c r="Y259" s="5">
        <v>-58000000000</v>
      </c>
      <c r="Z259" s="5">
        <v>-197000000000</v>
      </c>
    </row>
    <row r="260" spans="3:26" ht="15.5" x14ac:dyDescent="0.35">
      <c r="C260" t="s">
        <v>15</v>
      </c>
      <c r="I260" s="5">
        <v>-500000000000</v>
      </c>
      <c r="J260" s="5">
        <v>430000000000</v>
      </c>
      <c r="K260" s="5">
        <v>1286000000000</v>
      </c>
      <c r="L260" s="5">
        <v>2613000000000</v>
      </c>
      <c r="M260" s="5">
        <v>2408000000000</v>
      </c>
      <c r="N260" s="5">
        <v>-280000000000</v>
      </c>
      <c r="O260" s="5">
        <v>276000000000</v>
      </c>
      <c r="P260" s="5">
        <v>-320000000000</v>
      </c>
      <c r="Q260" s="5">
        <v>-571000000000</v>
      </c>
      <c r="R260" s="5">
        <v>-320000000000</v>
      </c>
      <c r="S260" s="5">
        <v>-611000000000</v>
      </c>
      <c r="T260" s="5">
        <v>-2533000000000</v>
      </c>
      <c r="U260" s="5">
        <v>-783000000000</v>
      </c>
      <c r="V260" s="5">
        <v>652000000000</v>
      </c>
      <c r="W260" s="5">
        <v>150000000000</v>
      </c>
      <c r="X260" s="5">
        <v>441000000000</v>
      </c>
      <c r="Y260" s="5">
        <v>515000000000</v>
      </c>
      <c r="Z260" s="5">
        <v>-542000000000</v>
      </c>
    </row>
    <row r="261" spans="3:26" ht="15.5" x14ac:dyDescent="0.35">
      <c r="C261" t="s">
        <v>17</v>
      </c>
      <c r="I261" s="6">
        <v>-30.31</v>
      </c>
      <c r="J261" s="6">
        <v>26.05</v>
      </c>
      <c r="K261" s="6">
        <v>77.89</v>
      </c>
      <c r="L261" s="6">
        <v>158.28</v>
      </c>
      <c r="M261" s="6">
        <v>145.88</v>
      </c>
      <c r="N261" s="6">
        <v>-19.399999999999999</v>
      </c>
      <c r="O261" s="6">
        <v>19.149999999999999</v>
      </c>
      <c r="P261" s="6">
        <v>-22.17</v>
      </c>
      <c r="Q261" s="6">
        <v>-39.56</v>
      </c>
      <c r="R261" s="6">
        <v>-22.2</v>
      </c>
      <c r="S261" s="6">
        <v>-42.35</v>
      </c>
      <c r="T261" s="6">
        <v>-175.59</v>
      </c>
      <c r="U261" s="6">
        <v>-54.28</v>
      </c>
      <c r="V261" s="6">
        <v>90.36</v>
      </c>
      <c r="W261" s="6">
        <v>21.86</v>
      </c>
      <c r="X261" s="6">
        <v>64.2</v>
      </c>
      <c r="Y261" s="6">
        <v>79.98</v>
      </c>
      <c r="Z261" s="6">
        <v>-84.23</v>
      </c>
    </row>
  </sheetData>
  <pageMargins left="0.7" right="0.7" top="0.75" bottom="0.75" header="0.3" footer="0.3"/>
  <ignoredErrors>
    <ignoredError sqref="A1:Z262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W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2134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2135</v>
      </c>
      <c r="D2" s="2" t="str">
        <f ca="1">IFERROR(_xlfn.STOCKHISTORY("XIDX:" &amp; $C$1, D3, , 0, 0, 1), "Libur")</f>
        <v>Libur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t="str">
        <f t="shared" ref="I2:W2" ca="1" si="0">IFERROR(_xlfn.STOCKHISTORY("XIDX:" &amp; $C$1, I1, , 0, 0, 1), "Libur")</f>
        <v>Libur</v>
      </c>
      <c r="J2" s="2">
        <f t="shared" ca="1" si="0"/>
        <v>0</v>
      </c>
      <c r="K2" s="2" t="str">
        <f t="shared" ca="1" si="0"/>
        <v>Libur</v>
      </c>
      <c r="L2" s="2">
        <f t="shared" ca="1" si="0"/>
        <v>0</v>
      </c>
      <c r="M2" s="2" t="str">
        <f t="shared" ca="1" si="0"/>
        <v>Libur</v>
      </c>
      <c r="N2" s="2">
        <f t="shared" ca="1" si="0"/>
        <v>0</v>
      </c>
      <c r="O2" s="2">
        <f t="shared" ca="1" si="0"/>
        <v>0</v>
      </c>
      <c r="P2" s="2">
        <f t="shared" ca="1" si="0"/>
        <v>0</v>
      </c>
      <c r="Q2" s="2" vm="528">
        <f t="shared" ca="1" si="0"/>
        <v>482</v>
      </c>
      <c r="R2" s="2">
        <f t="shared" ca="1" si="0"/>
        <v>0</v>
      </c>
      <c r="S2" s="2">
        <f t="shared" ca="1" si="0"/>
        <v>0</v>
      </c>
      <c r="T2" s="2">
        <f t="shared" ca="1" si="0"/>
        <v>0</v>
      </c>
      <c r="U2" s="2">
        <f t="shared" ca="1" si="0"/>
        <v>0</v>
      </c>
      <c r="V2" s="2">
        <f t="shared" ca="1" si="0"/>
        <v>0</v>
      </c>
      <c r="W2" s="2">
        <f t="shared" ca="1" si="0"/>
        <v>0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328090338</v>
      </c>
      <c r="E4" s="2">
        <f>IFERROR(INDEX(E51:E500,MATCH($C$4,$C$51:$C$500,0)),"")</f>
        <v>339150000</v>
      </c>
      <c r="H4" s="2">
        <f>IFERROR(SUM(D4:G4)*(4/MAX(1,COUNT(D4:G4))),"")</f>
        <v>1334480676</v>
      </c>
      <c r="I4" s="2">
        <f t="shared" ref="I4:W4" si="1">IFERROR(INDEX(I51:I500,MATCH($C$4,$C$51:$C$500,0)),"")</f>
        <v>59804051122</v>
      </c>
      <c r="J4" s="2">
        <f t="shared" si="1"/>
        <v>80114927685</v>
      </c>
      <c r="K4" s="2">
        <f t="shared" si="1"/>
        <v>321538806499</v>
      </c>
      <c r="L4" s="2">
        <f t="shared" si="1"/>
        <v>497238211771</v>
      </c>
      <c r="M4" s="2">
        <f t="shared" si="1"/>
        <v>541885165917</v>
      </c>
      <c r="N4" s="2">
        <f t="shared" si="1"/>
        <v>492381856241</v>
      </c>
      <c r="O4" s="2">
        <f t="shared" si="1"/>
        <v>699201691680</v>
      </c>
      <c r="P4" s="2">
        <f t="shared" si="1"/>
        <v>850640883028</v>
      </c>
      <c r="Q4" s="2">
        <f t="shared" si="1"/>
        <v>55324434</v>
      </c>
      <c r="R4" s="2">
        <f t="shared" si="1"/>
        <v>43022629</v>
      </c>
      <c r="S4" s="2">
        <f t="shared" si="1"/>
        <v>39304278</v>
      </c>
      <c r="T4" s="2">
        <f t="shared" si="1"/>
        <v>27691434</v>
      </c>
      <c r="U4" s="2">
        <f t="shared" si="1"/>
        <v>9297472200</v>
      </c>
      <c r="V4" s="2">
        <f t="shared" si="1"/>
        <v>42162803343</v>
      </c>
      <c r="W4" s="2">
        <f t="shared" si="1"/>
        <v>61080984908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-23507678443</v>
      </c>
      <c r="E5" s="2">
        <f>IFERROR(INDEX(E51:E500,MATCH($C$5,$C$51:$C$500,0)),"")</f>
        <v>-14195936485</v>
      </c>
      <c r="H5" s="2">
        <f>IFERROR(SUM(D5:G5)*(4/MAX(1,COUNT(D5:G5))),"")</f>
        <v>-75407229856</v>
      </c>
      <c r="I5" s="2">
        <f t="shared" ref="I5:W5" si="2">IFERROR(INDEX(I51:I500,MATCH($C$5,$C$51:$C$500,0)),"")</f>
        <v>-18452550003</v>
      </c>
      <c r="J5" s="2">
        <f t="shared" si="2"/>
        <v>-92015868227</v>
      </c>
      <c r="K5" s="2">
        <f t="shared" si="2"/>
        <v>-83791464318</v>
      </c>
      <c r="L5" s="2">
        <f t="shared" si="2"/>
        <v>-16808201603</v>
      </c>
      <c r="M5" s="2">
        <f t="shared" si="2"/>
        <v>-235004224298</v>
      </c>
      <c r="N5" s="2">
        <f t="shared" si="2"/>
        <v>-326857895354</v>
      </c>
      <c r="O5" s="2">
        <f t="shared" si="2"/>
        <v>-184414209463</v>
      </c>
      <c r="P5" s="2">
        <f t="shared" si="2"/>
        <v>-65985009038</v>
      </c>
      <c r="Q5" s="2">
        <f t="shared" si="2"/>
        <v>2166626</v>
      </c>
      <c r="R5" s="2">
        <f t="shared" si="2"/>
        <v>-16124029</v>
      </c>
      <c r="S5" s="2">
        <f t="shared" si="2"/>
        <v>-22314386</v>
      </c>
      <c r="T5" s="2">
        <f t="shared" si="2"/>
        <v>-2676002</v>
      </c>
      <c r="U5" s="2">
        <f t="shared" si="2"/>
        <v>-45508236240</v>
      </c>
      <c r="V5" s="2">
        <f t="shared" si="2"/>
        <v>-65660812565</v>
      </c>
      <c r="W5" s="2">
        <f t="shared" si="2"/>
        <v>-20840781329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-36814997798</v>
      </c>
      <c r="E6" s="2">
        <f>IFERROR(INDEX(E51:E500,MATCH($C$6,$C$51:$C$500,0)),"")</f>
        <v>-13306331610</v>
      </c>
      <c r="H6" s="2">
        <f>IFERROR(INDEX(D6:G6,COUNT(D6:G6)),"")</f>
        <v>-13306331610</v>
      </c>
      <c r="I6" s="2">
        <f t="shared" ref="I6:W6" si="3">IFERROR(INDEX(I51:I500,MATCH($C$6,$C$51:$C$500,0)),"")</f>
        <v>888256507</v>
      </c>
      <c r="J6" s="2">
        <f t="shared" si="3"/>
        <v>19341431257</v>
      </c>
      <c r="K6" s="2">
        <f t="shared" si="3"/>
        <v>111358275632</v>
      </c>
      <c r="L6" s="2">
        <f t="shared" si="3"/>
        <v>195150556330</v>
      </c>
      <c r="M6" s="2">
        <f t="shared" si="3"/>
        <v>211965127668</v>
      </c>
      <c r="N6" s="2">
        <f t="shared" si="3"/>
        <v>447211599939</v>
      </c>
      <c r="O6" s="2">
        <f t="shared" si="3"/>
        <v>773800538042</v>
      </c>
      <c r="P6" s="2">
        <f t="shared" si="3"/>
        <v>958218573114</v>
      </c>
      <c r="Q6" s="2">
        <f t="shared" si="3"/>
        <v>75598334</v>
      </c>
      <c r="R6" s="2">
        <f t="shared" si="3"/>
        <v>73429366</v>
      </c>
      <c r="S6" s="2">
        <f t="shared" si="3"/>
        <v>89552635</v>
      </c>
      <c r="T6" s="2">
        <f t="shared" si="3"/>
        <v>105376120</v>
      </c>
      <c r="U6" s="2">
        <f t="shared" si="3"/>
        <v>226213843787</v>
      </c>
      <c r="V6" s="2">
        <f t="shared" si="3"/>
        <v>271762706714</v>
      </c>
      <c r="W6" s="2">
        <f t="shared" si="3"/>
        <v>337478079426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12.5</v>
      </c>
      <c r="E7" s="3">
        <f>IFERROR(INDEX(E51:E500,MATCH($C$7,$C$51:$C$500,0))/1000000000,"")</f>
        <v>12.5</v>
      </c>
      <c r="H7" s="3">
        <f>IFERROR(INDEX(D7:G7,COUNT(D7:G7)),"")</f>
        <v>12.5</v>
      </c>
      <c r="I7" s="3">
        <f t="shared" ref="I7:W7" si="4">IFERROR(INDEX(I51:I500,MATCH($C$7,$C$51:$C$500,0))/1000000000,"")</f>
        <v>12.5</v>
      </c>
      <c r="J7" s="3">
        <f t="shared" si="4"/>
        <v>12.5</v>
      </c>
      <c r="K7" s="3">
        <f t="shared" si="4"/>
        <v>12.5</v>
      </c>
      <c r="L7" s="3">
        <f t="shared" si="4"/>
        <v>12.5</v>
      </c>
      <c r="M7" s="3">
        <f t="shared" si="4"/>
        <v>12.5</v>
      </c>
      <c r="N7" s="3">
        <f t="shared" si="4"/>
        <v>12.5</v>
      </c>
      <c r="O7" s="3">
        <f t="shared" si="4"/>
        <v>12.5</v>
      </c>
      <c r="P7" s="3">
        <f t="shared" si="4"/>
        <v>12.5</v>
      </c>
      <c r="Q7" s="3">
        <f t="shared" si="4"/>
        <v>12.5</v>
      </c>
      <c r="R7" s="3">
        <f t="shared" si="4"/>
        <v>12.5</v>
      </c>
      <c r="S7" s="3">
        <f t="shared" si="4"/>
        <v>12.5</v>
      </c>
      <c r="T7" s="3">
        <f t="shared" si="4"/>
        <v>12</v>
      </c>
      <c r="U7" s="3">
        <f t="shared" si="4"/>
        <v>1.5</v>
      </c>
      <c r="V7" s="3">
        <f t="shared" si="4"/>
        <v>1.5</v>
      </c>
      <c r="W7" s="3">
        <f t="shared" si="4"/>
        <v>1.5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W8" si="5">IFERROR(INDEX(I51:I500,MATCH($C$8,$C$51:$C$500,0)),"")</f>
        <v>-11000000000</v>
      </c>
      <c r="J8" s="2">
        <f t="shared" si="5"/>
        <v>-27000000000</v>
      </c>
      <c r="K8" s="2">
        <f t="shared" si="5"/>
        <v>23000000000</v>
      </c>
      <c r="L8" s="2">
        <f t="shared" si="5"/>
        <v>116000000000</v>
      </c>
      <c r="M8" s="2">
        <f t="shared" si="5"/>
        <v>122000000000</v>
      </c>
      <c r="N8" s="2">
        <f t="shared" si="5"/>
        <v>177000000000</v>
      </c>
      <c r="O8" s="2">
        <f t="shared" si="5"/>
        <v>143000000000</v>
      </c>
      <c r="P8" s="2">
        <f t="shared" si="5"/>
        <v>244000000000</v>
      </c>
      <c r="Q8" s="2">
        <f t="shared" si="5"/>
        <v>123000000000</v>
      </c>
      <c r="R8" s="2">
        <f t="shared" si="5"/>
        <v>157000000000</v>
      </c>
      <c r="S8" s="2">
        <f t="shared" si="5"/>
        <v>112000000000</v>
      </c>
      <c r="T8" s="2">
        <f t="shared" si="5"/>
        <v>133000000000</v>
      </c>
      <c r="U8" s="2">
        <f t="shared" si="5"/>
        <v>-5000000000</v>
      </c>
      <c r="V8" s="2">
        <f t="shared" si="5"/>
        <v>-116000000000</v>
      </c>
      <c r="W8" s="2">
        <f t="shared" si="5"/>
        <v>-42000000000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-0.15</v>
      </c>
      <c r="E9" s="3">
        <f>IFERROR(INDEX(E51:E500,MATCH("Free cash flow per share (Quarter)",$C$51:$C$500,0)),"")</f>
        <v>-0.44</v>
      </c>
      <c r="H9" s="3">
        <f>IFERROR(INDEX(D9:G9,COUNT(D9:G9)),"")</f>
        <v>-0.44</v>
      </c>
      <c r="I9" s="3">
        <f t="shared" ref="I9:W9" si="6">IFERROR(INDEX(I51:I500,MATCH($C$9,$C$51:$C$500,0)),"")</f>
        <v>-0.87</v>
      </c>
      <c r="J9" s="3">
        <f t="shared" si="6"/>
        <v>-2.1800000000000002</v>
      </c>
      <c r="K9" s="3">
        <f t="shared" si="6"/>
        <v>1.8</v>
      </c>
      <c r="L9" s="3">
        <f t="shared" si="6"/>
        <v>9.26</v>
      </c>
      <c r="M9" s="3">
        <f t="shared" si="6"/>
        <v>9.77</v>
      </c>
      <c r="N9" s="3">
        <f t="shared" si="6"/>
        <v>14.14</v>
      </c>
      <c r="O9" s="3">
        <f t="shared" si="6"/>
        <v>11.44</v>
      </c>
      <c r="P9" s="3">
        <f t="shared" si="6"/>
        <v>19.5</v>
      </c>
      <c r="Q9" s="3">
        <f t="shared" si="6"/>
        <v>9.86</v>
      </c>
      <c r="R9" s="3">
        <f t="shared" si="6"/>
        <v>12.59</v>
      </c>
      <c r="S9" s="3">
        <f t="shared" si="6"/>
        <v>8.9600000000000009</v>
      </c>
      <c r="T9" s="3">
        <f t="shared" si="6"/>
        <v>11.05</v>
      </c>
      <c r="U9" s="3">
        <f t="shared" si="6"/>
        <v>-3.2</v>
      </c>
      <c r="V9" s="3">
        <f t="shared" si="6"/>
        <v>-77.42</v>
      </c>
      <c r="W9" s="3">
        <f t="shared" si="6"/>
        <v>-27.68</v>
      </c>
    </row>
    <row r="10" spans="1:23" ht="15.5" x14ac:dyDescent="0.35">
      <c r="C10" t="s">
        <v>18</v>
      </c>
      <c r="D10" s="3" t="str">
        <f ca="1">IFERROR(IF(D9=0,"",D2/D9),"")</f>
        <v/>
      </c>
      <c r="E10" s="3">
        <f ca="1">IFERROR(IF(E9=0,"",E2/E9),"")</f>
        <v>0</v>
      </c>
      <c r="I10" s="3" t="str">
        <f t="shared" ref="I10:W10" ca="1" si="7">IFERROR(IF(I9=0,"",I2/I9),"")</f>
        <v/>
      </c>
      <c r="J10" s="3">
        <f t="shared" ca="1" si="7"/>
        <v>0</v>
      </c>
      <c r="K10" s="3" t="str">
        <f t="shared" ca="1" si="7"/>
        <v/>
      </c>
      <c r="L10" s="3">
        <f t="shared" ca="1" si="7"/>
        <v>0</v>
      </c>
      <c r="M10" s="3" t="str">
        <f t="shared" ca="1" si="7"/>
        <v/>
      </c>
      <c r="N10" s="3">
        <f t="shared" ca="1" si="7"/>
        <v>0</v>
      </c>
      <c r="O10" s="3">
        <f t="shared" ca="1" si="7"/>
        <v>0</v>
      </c>
      <c r="P10" s="3">
        <f t="shared" ca="1" si="7"/>
        <v>0</v>
      </c>
      <c r="Q10" s="3">
        <f t="shared" ca="1" si="7"/>
        <v>48.884381338742394</v>
      </c>
      <c r="R10" s="3">
        <f t="shared" ca="1" si="7"/>
        <v>0</v>
      </c>
      <c r="S10" s="3">
        <f t="shared" ca="1" si="7"/>
        <v>0</v>
      </c>
      <c r="T10" s="3">
        <f t="shared" ca="1" si="7"/>
        <v>0</v>
      </c>
      <c r="U10" s="3">
        <f t="shared" ca="1" si="7"/>
        <v>0</v>
      </c>
      <c r="V10" s="3">
        <f t="shared" ca="1" si="7"/>
        <v>0</v>
      </c>
      <c r="W10" s="3">
        <f t="shared" ca="1" si="7"/>
        <v>0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1226976077</v>
      </c>
      <c r="E11" s="2">
        <f>IFERROR(INDEX(E51:E500,MATCH($C$11,$C$51:$C$500,0)),"")</f>
        <v>2081251364</v>
      </c>
      <c r="H11" s="2">
        <f>IFERROR(INDEX(D11:G11,COUNT(D11:G11)),"")</f>
        <v>2081251364</v>
      </c>
      <c r="I11" s="2">
        <f t="shared" ref="I11:W11" si="8">IFERROR(INDEX(I51:I500,MATCH($C$11,$C$51:$C$500,0)),"")</f>
        <v>5508445360</v>
      </c>
      <c r="J11" s="2">
        <f t="shared" si="8"/>
        <v>13304511358</v>
      </c>
      <c r="K11" s="2">
        <f t="shared" si="8"/>
        <v>10835438493</v>
      </c>
      <c r="L11" s="2">
        <f t="shared" si="8"/>
        <v>11586108505</v>
      </c>
      <c r="M11" s="2">
        <f t="shared" si="8"/>
        <v>35411651653</v>
      </c>
      <c r="N11" s="2">
        <f t="shared" si="8"/>
        <v>20834509973</v>
      </c>
      <c r="O11" s="2">
        <f t="shared" si="8"/>
        <v>6539376097</v>
      </c>
      <c r="P11" s="2">
        <f t="shared" si="8"/>
        <v>92420934299</v>
      </c>
      <c r="Q11" s="2">
        <f t="shared" si="8"/>
        <v>3129349</v>
      </c>
      <c r="R11" s="2">
        <f t="shared" si="8"/>
        <v>815861</v>
      </c>
      <c r="S11" s="2">
        <f t="shared" si="8"/>
        <v>1679988</v>
      </c>
      <c r="T11" s="2">
        <f t="shared" si="8"/>
        <v>2946546</v>
      </c>
      <c r="U11" s="2">
        <f t="shared" si="8"/>
        <v>2029645139</v>
      </c>
      <c r="V11" s="2">
        <f t="shared" si="8"/>
        <v>19444977185</v>
      </c>
      <c r="W11" s="2">
        <f t="shared" si="8"/>
        <v>154532966900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562000000000</v>
      </c>
      <c r="E12" s="2">
        <f>IFERROR(INDEX(E51:E500,MATCH("Net Debt (Quarter)",$C$51:$C$500,0)),"")</f>
        <v>548000000000</v>
      </c>
      <c r="H12" s="2">
        <f>IFERROR(INDEX(D12:G12,COUNT(D12:G12)),"")</f>
        <v>548000000000</v>
      </c>
      <c r="I12" s="2">
        <f t="shared" ref="I12:W12" si="9">IFERROR(INDEX(I51:I500,MATCH($C$12,$C$51:$C$500,0)),"")</f>
        <v>547000000000</v>
      </c>
      <c r="J12" s="2">
        <f t="shared" si="9"/>
        <v>533000000000</v>
      </c>
      <c r="K12" s="2">
        <f t="shared" si="9"/>
        <v>528000000000</v>
      </c>
      <c r="L12" s="2">
        <f t="shared" si="9"/>
        <v>530000000000</v>
      </c>
      <c r="M12" s="2">
        <f t="shared" si="9"/>
        <v>512000000000</v>
      </c>
      <c r="N12" s="2">
        <f t="shared" si="9"/>
        <v>525000000000</v>
      </c>
      <c r="O12" s="2">
        <f t="shared" si="9"/>
        <v>686000000000</v>
      </c>
      <c r="P12" s="2">
        <f t="shared" si="9"/>
        <v>620000000000</v>
      </c>
      <c r="Q12" s="2">
        <f t="shared" si="9"/>
        <v>301000000000</v>
      </c>
      <c r="R12" s="2">
        <f t="shared" si="9"/>
        <v>1031000000000</v>
      </c>
      <c r="S12" s="2">
        <f t="shared" si="9"/>
        <v>1071000000000</v>
      </c>
      <c r="T12" s="2">
        <f t="shared" si="9"/>
        <v>973000000000</v>
      </c>
      <c r="U12" s="2">
        <f t="shared" si="9"/>
        <v>5000000000</v>
      </c>
      <c r="V12" s="2">
        <f t="shared" si="9"/>
        <v>3000000000</v>
      </c>
      <c r="W12" s="2">
        <f t="shared" si="9"/>
        <v>-117000000000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563000000000</v>
      </c>
      <c r="E13" s="2">
        <f>IFERROR(INDEX(E51:E500,MATCH("Total Debt (Quarter)",$C$51:$C$500,0)),"")</f>
        <v>550000000000</v>
      </c>
      <c r="H13" s="2">
        <f>IFERROR(INDEX(D13:G13,COUNT(D13:G13)),"")</f>
        <v>550000000000</v>
      </c>
      <c r="I13" s="2">
        <f t="shared" ref="I13:W13" si="10">IFERROR(INDEX(I51:I500,MATCH($C$13,$C$51:$C$500,0)),"")</f>
        <v>552000000000</v>
      </c>
      <c r="J13" s="2">
        <f t="shared" si="10"/>
        <v>546000000000</v>
      </c>
      <c r="K13" s="2">
        <f t="shared" si="10"/>
        <v>539000000000</v>
      </c>
      <c r="L13" s="2">
        <f t="shared" si="10"/>
        <v>541000000000</v>
      </c>
      <c r="M13" s="2">
        <f t="shared" si="10"/>
        <v>547000000000</v>
      </c>
      <c r="N13" s="2">
        <f t="shared" si="10"/>
        <v>545000000000</v>
      </c>
      <c r="O13" s="2">
        <f t="shared" si="10"/>
        <v>693000000000</v>
      </c>
      <c r="P13" s="2">
        <f t="shared" si="10"/>
        <v>712000000000</v>
      </c>
      <c r="Q13" s="2">
        <f t="shared" si="10"/>
        <v>343000000000</v>
      </c>
      <c r="R13" s="2">
        <f t="shared" si="10"/>
        <v>1042000000000</v>
      </c>
      <c r="S13" s="2">
        <f t="shared" si="10"/>
        <v>1094000000000</v>
      </c>
      <c r="T13" s="2">
        <f t="shared" si="10"/>
        <v>1010000000000</v>
      </c>
      <c r="U13" s="2">
        <f t="shared" si="10"/>
        <v>7000000000</v>
      </c>
      <c r="V13" s="2">
        <f t="shared" si="10"/>
        <v>22000000000</v>
      </c>
      <c r="W13" s="2">
        <f t="shared" si="10"/>
        <v>37000000000</v>
      </c>
    </row>
    <row r="14" spans="1:23" ht="15.5" x14ac:dyDescent="0.35">
      <c r="C14" t="s">
        <v>27</v>
      </c>
      <c r="D14" s="2">
        <f>IFERROR(INDEX(D51:D500,MATCH($C$14,$C$51:$C$500,0)),"")</f>
        <v>-202796</v>
      </c>
      <c r="E14" s="2">
        <f>IFERROR(INDEX(E51:E500,MATCH($C$14,$C$51:$C$500,0)),"")</f>
        <v>-985858</v>
      </c>
      <c r="H14" s="2">
        <f>IFERROR(SUM(D14:G14)*(4/MAX(1,COUNT(D14:G14))),"")</f>
        <v>-2377308</v>
      </c>
      <c r="I14" s="2">
        <f t="shared" ref="I14:W14" si="11">IFERROR(INDEX(I51:I500,MATCH($C$14,$C$51:$C$500,0)),"")</f>
        <v>-66360367</v>
      </c>
      <c r="J14" s="2">
        <f t="shared" si="11"/>
        <v>-2450716645</v>
      </c>
      <c r="K14" s="2">
        <f t="shared" si="11"/>
        <v>-3767290699</v>
      </c>
      <c r="L14" s="2">
        <f t="shared" si="11"/>
        <v>-51464091783</v>
      </c>
      <c r="M14" s="2">
        <f t="shared" si="11"/>
        <v>-62537342313</v>
      </c>
      <c r="N14" s="2">
        <f t="shared" si="11"/>
        <v>-69203429366</v>
      </c>
      <c r="O14" s="2">
        <f t="shared" si="11"/>
        <v>-73383663841</v>
      </c>
      <c r="P14" s="2">
        <f t="shared" si="11"/>
        <v>-71698343871</v>
      </c>
      <c r="Q14" s="2">
        <f t="shared" si="11"/>
        <v>-1992386</v>
      </c>
      <c r="R14" s="2">
        <f t="shared" si="11"/>
        <v>-4862884</v>
      </c>
      <c r="S14" s="2">
        <f t="shared" si="11"/>
        <v>-4640817</v>
      </c>
      <c r="T14" s="2">
        <f t="shared" si="11"/>
        <v>-2160586</v>
      </c>
      <c r="U14" s="2">
        <f t="shared" si="11"/>
        <v>-1991050583</v>
      </c>
      <c r="V14" s="2">
        <f t="shared" si="11"/>
        <v>-4234951423</v>
      </c>
      <c r="W14" s="2">
        <f t="shared" si="11"/>
        <v>-8760805530</v>
      </c>
    </row>
    <row r="15" spans="1:23" ht="15.5" x14ac:dyDescent="0.35">
      <c r="C15" t="s">
        <v>28</v>
      </c>
      <c r="D15" s="2">
        <f>IFERROR(INDEX(D51:D500,MATCH($C$15,$C$51:$C$500,0)),"")</f>
        <v>-7584008</v>
      </c>
      <c r="E15" s="2">
        <f>IFERROR(INDEX(E51:E500,MATCH($C$15,$C$51:$C$500,0)),"")</f>
        <v>-299631314</v>
      </c>
      <c r="H15" s="2">
        <f>IFERROR(SUM(D15:G15)*(4/MAX(1,COUNT(D15:G15))),"")</f>
        <v>-614430644</v>
      </c>
      <c r="I15" s="2">
        <f t="shared" ref="I15:W15" si="12">IFERROR(INDEX(I51:I500,MATCH($C$15,$C$51:$C$500,0)),"")</f>
        <v>61012797727</v>
      </c>
      <c r="J15" s="2">
        <f t="shared" si="12"/>
        <v>5674679555</v>
      </c>
      <c r="K15" s="2">
        <f t="shared" si="12"/>
        <v>3429824490</v>
      </c>
      <c r="L15" s="2">
        <f t="shared" si="12"/>
        <v>5506938580</v>
      </c>
      <c r="M15" s="2">
        <f t="shared" si="12"/>
        <v>10376687877</v>
      </c>
      <c r="N15" s="2">
        <f t="shared" si="12"/>
        <v>20507121095</v>
      </c>
      <c r="O15" s="2">
        <f t="shared" si="12"/>
        <v>-2447376299</v>
      </c>
      <c r="P15" s="2">
        <f t="shared" si="12"/>
        <v>13502140242</v>
      </c>
      <c r="Q15" s="2">
        <f t="shared" si="12"/>
        <v>3395850</v>
      </c>
      <c r="R15" s="2">
        <f t="shared" si="12"/>
        <v>1280138</v>
      </c>
      <c r="S15" s="2">
        <f t="shared" si="12"/>
        <v>2586421</v>
      </c>
      <c r="T15" s="2">
        <f t="shared" si="12"/>
        <v>700662</v>
      </c>
      <c r="U15" s="2">
        <f t="shared" si="12"/>
        <v>-289140673</v>
      </c>
      <c r="V15" s="2">
        <f t="shared" si="12"/>
        <v>-14891501738</v>
      </c>
      <c r="W15" s="2">
        <f t="shared" si="12"/>
        <v>5395123668</v>
      </c>
    </row>
    <row r="16" spans="1:23" ht="15.5" x14ac:dyDescent="0.35">
      <c r="C16" t="s">
        <v>29</v>
      </c>
      <c r="D16" s="2">
        <f>IFERROR(INDEX(D51:D500,MATCH($C$16,$C$51:$C$500,0)),"")</f>
        <v>-23501082180</v>
      </c>
      <c r="E16" s="2">
        <f>IFERROR(INDEX(E51:E500,MATCH($C$16,$C$51:$C$500,0)),"")</f>
        <v>-13894956803</v>
      </c>
      <c r="H16" s="2">
        <f>IFERROR(SUM(D16:G16)*(4/MAX(1,COUNT(D16:G16))),"")</f>
        <v>-74792077966</v>
      </c>
      <c r="I16" s="2">
        <f t="shared" ref="I16:W16" si="13">IFERROR(INDEX(I51:I500,MATCH($C$16,$C$51:$C$500,0)),"")</f>
        <v>-81997383399</v>
      </c>
      <c r="J16" s="2">
        <f t="shared" si="13"/>
        <v>-97832667316</v>
      </c>
      <c r="K16" s="2">
        <f t="shared" si="13"/>
        <v>-84814607954</v>
      </c>
      <c r="L16" s="2">
        <f t="shared" si="13"/>
        <v>-23596378512</v>
      </c>
      <c r="M16" s="2">
        <f t="shared" si="13"/>
        <v>-247007013029</v>
      </c>
      <c r="N16" s="2">
        <f t="shared" si="13"/>
        <v>-342612094410</v>
      </c>
      <c r="O16" s="2">
        <f t="shared" si="13"/>
        <v>-184842122179</v>
      </c>
      <c r="P16" s="2">
        <f t="shared" si="13"/>
        <v>-83064213010</v>
      </c>
      <c r="Q16" s="2">
        <f t="shared" si="13"/>
        <v>-986375</v>
      </c>
      <c r="R16" s="2">
        <f t="shared" si="13"/>
        <v>-18076060</v>
      </c>
      <c r="S16" s="2">
        <f t="shared" si="13"/>
        <v>-22082923</v>
      </c>
      <c r="T16" s="2">
        <f t="shared" si="13"/>
        <v>-1798503</v>
      </c>
      <c r="U16" s="2">
        <f t="shared" si="13"/>
        <v>-45259722254</v>
      </c>
      <c r="V16" s="2">
        <f t="shared" si="13"/>
        <v>-50823870974</v>
      </c>
      <c r="W16" s="2">
        <f t="shared" si="13"/>
        <v>-26254416170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 t="str">
        <f ca="1">IFERROR(D21*D2,"")</f>
        <v/>
      </c>
      <c r="E20" s="2">
        <f ca="1">IFERROR(E21*E2,"")</f>
        <v>0</v>
      </c>
      <c r="H20" s="2">
        <f t="shared" ref="H20:W20" ca="1" si="14">IFERROR(H21*H2,"")</f>
        <v>0</v>
      </c>
      <c r="I20" s="2" t="str">
        <f t="shared" ca="1" si="14"/>
        <v/>
      </c>
      <c r="J20" s="2">
        <f t="shared" ca="1" si="14"/>
        <v>0</v>
      </c>
      <c r="K20" s="2" t="str">
        <f t="shared" ca="1" si="14"/>
        <v/>
      </c>
      <c r="L20" s="2">
        <f t="shared" ca="1" si="14"/>
        <v>0</v>
      </c>
      <c r="M20" s="2" t="str">
        <f t="shared" ca="1" si="14"/>
        <v/>
      </c>
      <c r="N20" s="2">
        <f t="shared" ca="1" si="14"/>
        <v>0</v>
      </c>
      <c r="O20" s="2">
        <f t="shared" ca="1" si="14"/>
        <v>0</v>
      </c>
      <c r="P20" s="2">
        <f t="shared" ca="1" si="14"/>
        <v>0</v>
      </c>
      <c r="Q20" s="2">
        <f t="shared" ca="1" si="14"/>
        <v>6025000000000</v>
      </c>
      <c r="R20" s="2">
        <f t="shared" ca="1" si="14"/>
        <v>0</v>
      </c>
      <c r="S20" s="2">
        <f t="shared" ca="1" si="14"/>
        <v>0</v>
      </c>
      <c r="T20" s="2">
        <f t="shared" ca="1" si="14"/>
        <v>0</v>
      </c>
      <c r="U20" s="2">
        <f t="shared" ca="1" si="14"/>
        <v>0</v>
      </c>
      <c r="V20" s="2">
        <f t="shared" ca="1" si="14"/>
        <v>0</v>
      </c>
      <c r="W20" s="2">
        <f t="shared" ca="1" si="14"/>
        <v>0</v>
      </c>
    </row>
    <row r="21" spans="1:23" ht="15.5" x14ac:dyDescent="0.35">
      <c r="C21" t="s">
        <v>12</v>
      </c>
      <c r="D21" s="2">
        <f>IFERROR(INDEX(D51:D500,MATCH($C$7,$C$51:$C$500,0)),"")</f>
        <v>12500000000</v>
      </c>
      <c r="E21" s="2">
        <f>IFERROR(INDEX(E51:E500,MATCH($C$7,$C$51:$C$500,0)),"")</f>
        <v>12500000000</v>
      </c>
      <c r="H21" s="2">
        <f>IFERROR(INDEX(D21:G21,COUNT(D21:G21)),"")</f>
        <v>12500000000</v>
      </c>
      <c r="I21" s="2">
        <f t="shared" ref="I21:W21" si="15">IFERROR(INDEX(I51:I500,MATCH($C$7,$C$51:$C$500,0)),"")</f>
        <v>12500000000</v>
      </c>
      <c r="J21" s="2">
        <f t="shared" si="15"/>
        <v>12500000000</v>
      </c>
      <c r="K21" s="2">
        <f t="shared" si="15"/>
        <v>12500000000</v>
      </c>
      <c r="L21" s="2">
        <f t="shared" si="15"/>
        <v>12500000000</v>
      </c>
      <c r="M21" s="2">
        <f t="shared" si="15"/>
        <v>12500000000</v>
      </c>
      <c r="N21" s="2">
        <f t="shared" si="15"/>
        <v>12500000000</v>
      </c>
      <c r="O21" s="2">
        <f t="shared" si="15"/>
        <v>12500000000</v>
      </c>
      <c r="P21" s="2">
        <f t="shared" si="15"/>
        <v>12500000000</v>
      </c>
      <c r="Q21" s="2">
        <f t="shared" si="15"/>
        <v>12500000000</v>
      </c>
      <c r="R21" s="2">
        <f t="shared" si="15"/>
        <v>12500000000</v>
      </c>
      <c r="S21" s="2">
        <f t="shared" si="15"/>
        <v>12500000000</v>
      </c>
      <c r="T21" s="2">
        <f t="shared" si="15"/>
        <v>12000000000</v>
      </c>
      <c r="U21" s="2">
        <f t="shared" si="15"/>
        <v>1500000000</v>
      </c>
      <c r="V21" s="2">
        <f t="shared" si="15"/>
        <v>1500000000</v>
      </c>
      <c r="W21" s="2">
        <f t="shared" si="15"/>
        <v>1500000000</v>
      </c>
    </row>
    <row r="23" spans="1:23" ht="15.5" x14ac:dyDescent="0.35">
      <c r="B23" t="s">
        <v>50</v>
      </c>
      <c r="C23" t="s">
        <v>51</v>
      </c>
      <c r="D23" s="3">
        <f>IFERROR(D5/D6*100,"")</f>
        <v>63.853537550060835</v>
      </c>
      <c r="E23" s="3">
        <f>IFERROR(E5/E6*100,"")</f>
        <v>106.68557571743847</v>
      </c>
      <c r="H23" s="3">
        <f t="shared" ref="H23:W23" si="16">IFERROR(H5/H6*100,"")</f>
        <v>566.70186844982732</v>
      </c>
      <c r="I23" s="3">
        <f t="shared" si="16"/>
        <v>-2077.3897919781857</v>
      </c>
      <c r="J23" s="3">
        <f t="shared" si="16"/>
        <v>-475.74487639686885</v>
      </c>
      <c r="K23" s="3">
        <f t="shared" si="16"/>
        <v>-75.244936977024835</v>
      </c>
      <c r="L23" s="3">
        <f t="shared" si="16"/>
        <v>-8.6129406541774323</v>
      </c>
      <c r="M23" s="3">
        <f t="shared" si="16"/>
        <v>-110.86928632245868</v>
      </c>
      <c r="N23" s="3">
        <f t="shared" si="16"/>
        <v>-73.087973433288326</v>
      </c>
      <c r="O23" s="3">
        <f t="shared" si="16"/>
        <v>-23.832266895243546</v>
      </c>
      <c r="P23" s="3">
        <f t="shared" si="16"/>
        <v>-6.8862168704957583</v>
      </c>
      <c r="Q23" s="3">
        <f t="shared" si="16"/>
        <v>2.8659705649068936</v>
      </c>
      <c r="R23" s="3">
        <f t="shared" si="16"/>
        <v>-21.958556744177798</v>
      </c>
      <c r="S23" s="3">
        <f t="shared" si="16"/>
        <v>-24.917620793626007</v>
      </c>
      <c r="T23" s="3">
        <f t="shared" si="16"/>
        <v>-2.5394766859891975</v>
      </c>
      <c r="U23" s="3">
        <f t="shared" si="16"/>
        <v>-20.117352447646823</v>
      </c>
      <c r="V23" s="3">
        <f t="shared" si="16"/>
        <v>-24.161082791282578</v>
      </c>
      <c r="W23" s="3">
        <f t="shared" si="16"/>
        <v>-6.175447414080069</v>
      </c>
    </row>
    <row r="24" spans="1:23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W24" si="17">IFERROR(_xlfn.RRI(5,M23,H23),"")</f>
        <v/>
      </c>
      <c r="I24" s="4">
        <f t="shared" si="17"/>
        <v>0.95314467827075022</v>
      </c>
      <c r="J24" s="4">
        <f t="shared" si="17"/>
        <v>0.81987581354126693</v>
      </c>
      <c r="K24" s="4">
        <f t="shared" si="17"/>
        <v>0.61324124674551128</v>
      </c>
      <c r="L24" s="4" t="str">
        <f t="shared" si="17"/>
        <v/>
      </c>
      <c r="M24" s="4">
        <f t="shared" si="17"/>
        <v>0.38242472276113837</v>
      </c>
      <c r="N24" s="4">
        <f t="shared" si="17"/>
        <v>0.24013187293418237</v>
      </c>
      <c r="O24" s="4">
        <f t="shared" si="17"/>
        <v>0.56489147531693185</v>
      </c>
      <c r="P24" s="4">
        <f t="shared" si="17"/>
        <v>-0.19298431759324053</v>
      </c>
      <c r="Q24" s="4" t="str">
        <f t="shared" si="17"/>
        <v/>
      </c>
      <c r="R24" s="4">
        <f t="shared" si="17"/>
        <v>0.28880458618638793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-1.68</v>
      </c>
      <c r="J25" s="3">
        <f t="shared" si="18"/>
        <v>-7.37</v>
      </c>
      <c r="K25" s="3">
        <f t="shared" si="18"/>
        <v>-6.51</v>
      </c>
      <c r="L25" s="3">
        <f t="shared" si="18"/>
        <v>-1.45</v>
      </c>
      <c r="M25" s="3">
        <f t="shared" si="18"/>
        <v>-18.91</v>
      </c>
      <c r="N25" s="3">
        <f t="shared" si="18"/>
        <v>-25.77</v>
      </c>
      <c r="O25" s="3">
        <f t="shared" si="18"/>
        <v>-14.98</v>
      </c>
      <c r="P25" s="3">
        <f t="shared" si="18"/>
        <v>-5.57</v>
      </c>
      <c r="Q25" s="3">
        <f t="shared" si="18"/>
        <v>2.58</v>
      </c>
      <c r="R25" s="3">
        <f t="shared" si="18"/>
        <v>-17.88</v>
      </c>
      <c r="S25" s="3">
        <f t="shared" si="18"/>
        <v>-20.88</v>
      </c>
      <c r="T25" s="3">
        <f t="shared" si="18"/>
        <v>-2.89</v>
      </c>
      <c r="U25" s="3">
        <f t="shared" si="18"/>
        <v>-30.34</v>
      </c>
      <c r="V25" s="3">
        <f t="shared" si="18"/>
        <v>-43.77</v>
      </c>
      <c r="W25" s="3">
        <f t="shared" si="18"/>
        <v>-13.89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-0.42078610386336435</v>
      </c>
      <c r="J26" s="4">
        <f t="shared" si="19"/>
        <v>-0.13225696812368559</v>
      </c>
      <c r="K26" s="4">
        <f t="shared" si="19"/>
        <v>3.1680349739826807E-2</v>
      </c>
      <c r="L26" s="4" t="str">
        <f t="shared" si="19"/>
        <v/>
      </c>
      <c r="M26" s="4">
        <f t="shared" si="19"/>
        <v>1.126459567320337E-2</v>
      </c>
      <c r="N26" s="4">
        <f t="shared" si="19"/>
        <v>4.2981931549225694E-2</v>
      </c>
      <c r="O26" s="4">
        <f t="shared" si="19"/>
        <v>0.38970555698024634</v>
      </c>
      <c r="P26" s="4">
        <f t="shared" si="19"/>
        <v>-0.28752779918197036</v>
      </c>
      <c r="Q26" s="4" t="str">
        <f t="shared" si="19"/>
        <v/>
      </c>
      <c r="R26" s="4">
        <f t="shared" si="19"/>
        <v>5.1799726976648586E-2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2.6247227040000001E-2</v>
      </c>
      <c r="E27" s="3">
        <f>IFERROR(E4/E21,"")</f>
        <v>2.7132E-2</v>
      </c>
      <c r="H27" s="3">
        <f t="shared" ref="H27:W27" si="20">IFERROR(H4/H21,"")</f>
        <v>0.10675845408</v>
      </c>
      <c r="I27" s="3">
        <f t="shared" si="20"/>
        <v>4.7843240897600001</v>
      </c>
      <c r="J27" s="3">
        <f t="shared" si="20"/>
        <v>6.4091942148000003</v>
      </c>
      <c r="K27" s="3">
        <f t="shared" si="20"/>
        <v>25.72310451992</v>
      </c>
      <c r="L27" s="3">
        <f t="shared" si="20"/>
        <v>39.779056941679997</v>
      </c>
      <c r="M27" s="3">
        <f t="shared" si="20"/>
        <v>43.350813273359996</v>
      </c>
      <c r="N27" s="3">
        <f t="shared" si="20"/>
        <v>39.390548499280001</v>
      </c>
      <c r="O27" s="3">
        <f t="shared" si="20"/>
        <v>55.936135334399999</v>
      </c>
      <c r="P27" s="3">
        <f t="shared" si="20"/>
        <v>68.051270642239999</v>
      </c>
      <c r="Q27" s="3">
        <f t="shared" si="20"/>
        <v>4.4259547199999999E-3</v>
      </c>
      <c r="R27" s="3">
        <f t="shared" si="20"/>
        <v>3.44181032E-3</v>
      </c>
      <c r="S27" s="3">
        <f t="shared" si="20"/>
        <v>3.14434224E-3</v>
      </c>
      <c r="T27" s="3">
        <f t="shared" si="20"/>
        <v>2.3076195000000001E-3</v>
      </c>
      <c r="U27" s="3">
        <f t="shared" si="20"/>
        <v>6.1983148000000003</v>
      </c>
      <c r="V27" s="3">
        <f t="shared" si="20"/>
        <v>28.108535562</v>
      </c>
      <c r="W27" s="3">
        <f t="shared" si="20"/>
        <v>40.720656605333332</v>
      </c>
    </row>
    <row r="28" spans="1:23" ht="15.5" x14ac:dyDescent="0.35">
      <c r="C28" t="s">
        <v>57</v>
      </c>
      <c r="D28" s="4">
        <f>IFERROR(_xlfn.RRI(5,I27,D27),"")</f>
        <v>-0.6469367071253409</v>
      </c>
      <c r="E28" s="4">
        <f>IFERROR(_xlfn.RRI(5,J27,E27),"")</f>
        <v>-0.66477555897564766</v>
      </c>
      <c r="H28" s="4">
        <f t="shared" ref="H28:W28" si="21">IFERROR(_xlfn.RRI(5,M27,H27),"")</f>
        <v>-0.6991978019880033</v>
      </c>
      <c r="I28" s="4">
        <f t="shared" si="21"/>
        <v>-0.34402737990592336</v>
      </c>
      <c r="J28" s="4">
        <f t="shared" si="21"/>
        <v>-0.3516310703717388</v>
      </c>
      <c r="K28" s="4">
        <f t="shared" si="21"/>
        <v>-0.17681503679692889</v>
      </c>
      <c r="L28" s="4">
        <f t="shared" si="21"/>
        <v>5.176315935862509</v>
      </c>
      <c r="M28" s="4">
        <f t="shared" si="21"/>
        <v>5.6075744225510826</v>
      </c>
      <c r="N28" s="4">
        <f t="shared" si="21"/>
        <v>5.6004332539770294</v>
      </c>
      <c r="O28" s="4">
        <f t="shared" si="21"/>
        <v>6.531919183257072</v>
      </c>
      <c r="P28" s="4">
        <f t="shared" si="21"/>
        <v>0.61477687702800599</v>
      </c>
      <c r="Q28" s="4">
        <f t="shared" si="21"/>
        <v>-0.82644635094654684</v>
      </c>
      <c r="R28" s="4">
        <f t="shared" si="21"/>
        <v>-0.84675213525953297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-0.77204884667571239</v>
      </c>
      <c r="J29" s="4">
        <f t="shared" si="22"/>
        <v>0.1321044546850999</v>
      </c>
      <c r="K29" s="4">
        <f t="shared" si="22"/>
        <v>3.489655172413793</v>
      </c>
      <c r="L29" s="4">
        <f t="shared" si="22"/>
        <v>-0.92332099418297198</v>
      </c>
      <c r="M29" s="4">
        <f t="shared" si="22"/>
        <v>-0.26620100892510667</v>
      </c>
      <c r="N29" s="4">
        <f t="shared" si="22"/>
        <v>0.72029372496662214</v>
      </c>
      <c r="O29" s="4">
        <f t="shared" si="22"/>
        <v>1.6894075403949731</v>
      </c>
      <c r="P29" s="4">
        <f t="shared" si="22"/>
        <v>-3.1589147286821704</v>
      </c>
      <c r="Q29" s="4">
        <f t="shared" si="22"/>
        <v>-1.144295302013423</v>
      </c>
      <c r="R29" s="4">
        <f t="shared" si="22"/>
        <v>-0.14367816091954025</v>
      </c>
      <c r="S29" s="4">
        <f t="shared" si="22"/>
        <v>6.2249134948096874</v>
      </c>
      <c r="T29" s="4">
        <f t="shared" si="22"/>
        <v>-0.90474620962425834</v>
      </c>
      <c r="U29" s="4">
        <f t="shared" si="22"/>
        <v>-0.30683116289696144</v>
      </c>
      <c r="V29" s="4">
        <f t="shared" si="22"/>
        <v>2.1511879049676028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-0.97768578129803163</v>
      </c>
      <c r="I30" s="4">
        <f t="shared" si="23"/>
        <v>-0.25352174869157157</v>
      </c>
      <c r="J30" s="4">
        <f t="shared" si="23"/>
        <v>-0.75083900896034095</v>
      </c>
      <c r="K30" s="4">
        <f t="shared" si="23"/>
        <v>-0.3533505694307284</v>
      </c>
      <c r="L30" s="4">
        <f t="shared" si="23"/>
        <v>-8.2391910600554299E-2</v>
      </c>
      <c r="M30" s="4">
        <f t="shared" si="23"/>
        <v>0.1005384521150393</v>
      </c>
      <c r="N30" s="4">
        <f t="shared" si="23"/>
        <v>-0.29579424349226852</v>
      </c>
      <c r="O30" s="4">
        <f t="shared" si="23"/>
        <v>-0.17802952382082388</v>
      </c>
      <c r="P30" s="4">
        <f t="shared" si="23"/>
        <v>15374.500868712004</v>
      </c>
      <c r="Q30" s="4">
        <f t="shared" si="23"/>
        <v>0.28593801183093664</v>
      </c>
      <c r="R30" s="4">
        <f t="shared" si="23"/>
        <v>9.460423112211859E-2</v>
      </c>
      <c r="S30" s="4">
        <f t="shared" si="23"/>
        <v>0.3625912937553179</v>
      </c>
      <c r="T30" s="4">
        <f t="shared" si="23"/>
        <v>-0.99962770211348417</v>
      </c>
      <c r="U30" s="4">
        <f t="shared" si="23"/>
        <v>-0.77948638461338005</v>
      </c>
      <c r="V30" s="4">
        <f t="shared" si="23"/>
        <v>-0.30972292921429651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-2.97</v>
      </c>
      <c r="E32" s="3">
        <f>IFERROR(INDEX(E51:E500,MATCH($A$32,$C$51:$C$500,0)),"")</f>
        <v>-1.0900000000000001</v>
      </c>
      <c r="H32" s="3">
        <f>IFERROR(INDEX(D32:G32,COUNT(D32:G32)),"")</f>
        <v>-1.0900000000000001</v>
      </c>
      <c r="I32" s="3">
        <f t="shared" ref="I32:W32" si="24">IFERROR(INDEX(I51:I500,MATCH($C$32,$C$51:$C$500,0)),"")</f>
        <v>0.04</v>
      </c>
      <c r="J32" s="3">
        <f t="shared" si="24"/>
        <v>1.59</v>
      </c>
      <c r="K32" s="3">
        <f t="shared" si="24"/>
        <v>8.9499999999999993</v>
      </c>
      <c r="L32" s="3">
        <f t="shared" si="24"/>
        <v>15.65</v>
      </c>
      <c r="M32" s="3">
        <f t="shared" si="24"/>
        <v>17</v>
      </c>
      <c r="N32" s="3">
        <f t="shared" si="24"/>
        <v>35.799999999999997</v>
      </c>
      <c r="O32" s="3">
        <f t="shared" si="24"/>
        <v>61.92</v>
      </c>
      <c r="P32" s="3">
        <f t="shared" si="24"/>
        <v>76.680000000000007</v>
      </c>
      <c r="Q32" s="3">
        <f t="shared" si="24"/>
        <v>81.95</v>
      </c>
      <c r="R32" s="3">
        <f t="shared" si="24"/>
        <v>78.94</v>
      </c>
      <c r="S32" s="3">
        <f t="shared" si="24"/>
        <v>98.85</v>
      </c>
      <c r="T32" s="3">
        <f t="shared" si="24"/>
        <v>109.25</v>
      </c>
      <c r="U32" s="3">
        <f t="shared" si="24"/>
        <v>150.72</v>
      </c>
      <c r="V32" s="3">
        <f t="shared" si="24"/>
        <v>181.06</v>
      </c>
      <c r="W32" s="3">
        <f t="shared" si="24"/>
        <v>224.84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-16.84</v>
      </c>
      <c r="E33" s="3">
        <f>IFERROR(INDEX(E51:E500,MATCH($A$33,$C$51:$C$500,0)),"")</f>
        <v>-45.87</v>
      </c>
      <c r="H33" s="3">
        <f>IFERROR(INDEX(D33:G33,COUNT(D33:G33)),"")</f>
        <v>-45.87</v>
      </c>
      <c r="I33" s="3">
        <f t="shared" ref="I33:W33" si="25">IFERROR(INDEX(I51:I500,MATCH($C$33,$C$51:$C$500,0)),"")</f>
        <v>1250</v>
      </c>
      <c r="J33" s="3">
        <f t="shared" si="25"/>
        <v>31.45</v>
      </c>
      <c r="K33" s="3">
        <f t="shared" si="25"/>
        <v>5.59</v>
      </c>
      <c r="L33" s="3">
        <f t="shared" si="25"/>
        <v>3.19</v>
      </c>
      <c r="M33" s="3">
        <f t="shared" si="25"/>
        <v>2.94</v>
      </c>
      <c r="N33" s="3">
        <f t="shared" si="25"/>
        <v>1.4</v>
      </c>
      <c r="O33" s="3">
        <f t="shared" si="25"/>
        <v>0.81</v>
      </c>
      <c r="P33" s="3">
        <f t="shared" si="25"/>
        <v>8.48</v>
      </c>
      <c r="Q33" s="3">
        <f t="shared" si="25"/>
        <v>5.88</v>
      </c>
      <c r="R33" s="3">
        <f t="shared" si="25"/>
        <v>4.3099999999999996</v>
      </c>
      <c r="S33" s="3">
        <f t="shared" si="25"/>
        <v>2.41</v>
      </c>
      <c r="T33" s="3">
        <f t="shared" si="25"/>
        <v>2.42</v>
      </c>
      <c r="U33" s="3">
        <f t="shared" si="25"/>
        <v>2.3199999999999998</v>
      </c>
      <c r="V33" s="3">
        <f t="shared" si="25"/>
        <v>2.15</v>
      </c>
      <c r="W33" s="3">
        <f t="shared" si="25"/>
        <v>3.11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-26.6</v>
      </c>
      <c r="E34" s="3">
        <f>IFERROR(INDEX(E51:E500,MATCH($A$34,$C$51:$C$500,0)),"")</f>
        <v>-43.86</v>
      </c>
      <c r="H34" s="3">
        <f>IFERROR(INDEX(D34:G34,COUNT(D34:G34)),"")</f>
        <v>-43.86</v>
      </c>
      <c r="I34" s="3">
        <f t="shared" ref="I34:W34" si="26">IFERROR(INDEX(I51:I500,MATCH($C$34,$C$51:$C$500,0)),"")</f>
        <v>-29.76</v>
      </c>
      <c r="J34" s="3">
        <f t="shared" si="26"/>
        <v>-6.78</v>
      </c>
      <c r="K34" s="3">
        <f t="shared" si="26"/>
        <v>-7.68</v>
      </c>
      <c r="L34" s="3">
        <f t="shared" si="26"/>
        <v>-34.479999999999997</v>
      </c>
      <c r="M34" s="3">
        <f t="shared" si="26"/>
        <v>-2.64</v>
      </c>
      <c r="N34" s="3">
        <f t="shared" si="26"/>
        <v>-1.94</v>
      </c>
      <c r="O34" s="3">
        <f t="shared" si="26"/>
        <v>-3.34</v>
      </c>
      <c r="P34" s="3">
        <f t="shared" si="26"/>
        <v>-116.7</v>
      </c>
      <c r="Q34" s="3">
        <f t="shared" si="26"/>
        <v>186.82</v>
      </c>
      <c r="R34" s="3">
        <f t="shared" si="26"/>
        <v>-19.02</v>
      </c>
      <c r="S34" s="3">
        <f t="shared" si="26"/>
        <v>-11.4</v>
      </c>
      <c r="T34" s="3">
        <f t="shared" si="26"/>
        <v>-91.35</v>
      </c>
      <c r="U34" s="3">
        <f t="shared" si="26"/>
        <v>-11.54</v>
      </c>
      <c r="V34" s="3">
        <f t="shared" si="26"/>
        <v>-8.91</v>
      </c>
      <c r="W34" s="3">
        <f t="shared" si="26"/>
        <v>-50.4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1904.87</v>
      </c>
      <c r="E35" s="3">
        <f>IFERROR(INDEX(E51:E500,MATCH($A$35,$C$51:$C$500,0)),"")</f>
        <v>1842.75</v>
      </c>
      <c r="H35" s="3">
        <f>IFERROR(INDEX(D35:G35,COUNT(D35:G35)),"")</f>
        <v>1842.75</v>
      </c>
      <c r="I35" s="3">
        <f t="shared" ref="I35:W35" si="27">IFERROR(INDEX(I51:I500,MATCH($C$35,$C$51:$C$500,0)),"")</f>
        <v>10.45</v>
      </c>
      <c r="J35" s="3">
        <f t="shared" si="27"/>
        <v>7.8</v>
      </c>
      <c r="K35" s="3">
        <f t="shared" si="27"/>
        <v>1.94</v>
      </c>
      <c r="L35" s="3">
        <f t="shared" si="27"/>
        <v>1.26</v>
      </c>
      <c r="M35" s="3">
        <f t="shared" si="27"/>
        <v>1.1499999999999999</v>
      </c>
      <c r="N35" s="3">
        <f t="shared" si="27"/>
        <v>1.27</v>
      </c>
      <c r="O35" s="3">
        <f t="shared" si="27"/>
        <v>0.89</v>
      </c>
      <c r="P35" s="3">
        <f t="shared" si="27"/>
        <v>9.5500000000000007</v>
      </c>
      <c r="Q35" s="3">
        <f t="shared" si="27"/>
        <v>8.14</v>
      </c>
      <c r="R35" s="3">
        <f t="shared" si="27"/>
        <v>7.42</v>
      </c>
      <c r="S35" s="3">
        <f t="shared" si="27"/>
        <v>5.65</v>
      </c>
      <c r="T35" s="3">
        <f t="shared" si="27"/>
        <v>9.1999999999999993</v>
      </c>
      <c r="U35" s="3">
        <f t="shared" si="27"/>
        <v>56.47</v>
      </c>
      <c r="V35" s="3">
        <f t="shared" si="27"/>
        <v>13.87</v>
      </c>
      <c r="W35" s="3">
        <f t="shared" si="27"/>
        <v>17.190000000000001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328090338</v>
      </c>
      <c r="E51" s="5">
        <v>339150000</v>
      </c>
      <c r="F51" s="5">
        <v>17851400</v>
      </c>
      <c r="G51" s="5">
        <v>27007935681</v>
      </c>
      <c r="I51" s="5">
        <v>59804051122</v>
      </c>
      <c r="J51" s="5">
        <v>80114927685</v>
      </c>
      <c r="K51" s="5">
        <v>321538806499</v>
      </c>
      <c r="L51" s="5">
        <v>497238211771</v>
      </c>
      <c r="M51" s="5">
        <v>541885165917</v>
      </c>
      <c r="N51" s="5">
        <v>492381856241</v>
      </c>
      <c r="O51" s="5">
        <v>699201691680</v>
      </c>
      <c r="P51" s="5">
        <v>850640883028</v>
      </c>
      <c r="Q51" s="5">
        <v>55324434</v>
      </c>
      <c r="R51" s="5">
        <v>43022629</v>
      </c>
      <c r="S51" s="5">
        <v>39304278</v>
      </c>
      <c r="T51" s="5">
        <v>27691434</v>
      </c>
      <c r="U51" s="5">
        <v>9297472200</v>
      </c>
      <c r="V51" s="5">
        <v>42162803343</v>
      </c>
      <c r="W51" s="5">
        <v>61080984908</v>
      </c>
    </row>
    <row r="52" spans="2:23" ht="15.5" x14ac:dyDescent="0.35">
      <c r="C52" t="s">
        <v>82</v>
      </c>
      <c r="D52" s="5">
        <v>-7687979882</v>
      </c>
      <c r="E52" s="5">
        <v>-13539670476</v>
      </c>
      <c r="F52" s="5">
        <v>-33391294955</v>
      </c>
      <c r="G52" s="5">
        <v>-34760317808</v>
      </c>
      <c r="I52" s="5">
        <v>-114780894168</v>
      </c>
      <c r="J52" s="5">
        <v>-153430944490</v>
      </c>
      <c r="K52" s="5">
        <v>-355417186630</v>
      </c>
      <c r="L52" s="5">
        <v>-419557683976</v>
      </c>
      <c r="M52" s="5">
        <v>-470212849872</v>
      </c>
      <c r="N52" s="5">
        <v>-555790563336</v>
      </c>
      <c r="O52" s="5">
        <v>-679621462411</v>
      </c>
      <c r="P52" s="5">
        <v>-723818187269</v>
      </c>
      <c r="Q52" s="5">
        <v>-49037995</v>
      </c>
      <c r="R52" s="5">
        <v>-40897845</v>
      </c>
      <c r="S52" s="5">
        <v>-37374582</v>
      </c>
      <c r="T52" s="5">
        <v>-21230307</v>
      </c>
      <c r="U52" s="5">
        <v>-31634733226</v>
      </c>
      <c r="V52" s="5">
        <v>-60535889488</v>
      </c>
      <c r="W52" s="5">
        <v>-60153624927</v>
      </c>
    </row>
    <row r="53" spans="2:23" ht="15.5" x14ac:dyDescent="0.35">
      <c r="C53" t="s">
        <v>84</v>
      </c>
      <c r="D53" s="5">
        <v>-7359889544</v>
      </c>
      <c r="E53" s="5">
        <v>-13200520476</v>
      </c>
      <c r="F53" s="5">
        <v>-33373443555</v>
      </c>
      <c r="G53" s="5">
        <v>-7752382127</v>
      </c>
      <c r="I53" s="5">
        <v>-54976843046</v>
      </c>
      <c r="J53" s="5">
        <v>-73316016805</v>
      </c>
      <c r="K53" s="5">
        <v>-33878380131</v>
      </c>
      <c r="L53" s="5">
        <v>77680527795</v>
      </c>
      <c r="M53" s="5">
        <v>71672316045</v>
      </c>
      <c r="N53" s="5">
        <v>-63408707095</v>
      </c>
      <c r="O53" s="5">
        <v>19580229269</v>
      </c>
      <c r="P53" s="5">
        <v>126822695759</v>
      </c>
      <c r="Q53" s="5">
        <v>6286439</v>
      </c>
      <c r="R53" s="5">
        <v>2124784</v>
      </c>
      <c r="S53" s="5">
        <v>1929696</v>
      </c>
      <c r="T53" s="5">
        <v>6461127</v>
      </c>
      <c r="U53" s="5">
        <v>-22337261026</v>
      </c>
      <c r="V53" s="5">
        <v>-18373086145</v>
      </c>
      <c r="W53" s="5">
        <v>927359981</v>
      </c>
    </row>
    <row r="54" spans="2:23" ht="15.5" x14ac:dyDescent="0.35">
      <c r="C54" t="s">
        <v>85</v>
      </c>
      <c r="D54" s="5">
        <v>-16140989840</v>
      </c>
      <c r="E54" s="5">
        <v>-693450469</v>
      </c>
      <c r="F54" s="5">
        <v>-8244610678</v>
      </c>
      <c r="G54" s="5">
        <v>-3644117184</v>
      </c>
      <c r="I54" s="5">
        <v>-26954179986</v>
      </c>
      <c r="J54" s="5">
        <v>-22065933866</v>
      </c>
      <c r="K54" s="5">
        <v>-47168937124</v>
      </c>
      <c r="L54" s="5">
        <v>-49812814524</v>
      </c>
      <c r="M54" s="5">
        <v>-256141986761</v>
      </c>
      <c r="N54" s="5">
        <v>-209999641149</v>
      </c>
      <c r="O54" s="5">
        <v>-131034430287</v>
      </c>
      <c r="P54" s="5">
        <v>-137060575471</v>
      </c>
      <c r="Q54" s="5">
        <v>-5280428</v>
      </c>
      <c r="R54" s="5">
        <v>-15337960</v>
      </c>
      <c r="S54" s="5">
        <v>-19371802</v>
      </c>
      <c r="T54" s="5">
        <v>-6099044</v>
      </c>
      <c r="U54" s="5">
        <v>-20931410645</v>
      </c>
      <c r="V54" s="5">
        <v>-29530210497</v>
      </c>
      <c r="W54" s="5">
        <v>-18892808854</v>
      </c>
    </row>
    <row r="55" spans="2:23" ht="15.5" x14ac:dyDescent="0.35">
      <c r="C55" t="s">
        <v>387</v>
      </c>
      <c r="D55" s="5">
        <v>-3829303567</v>
      </c>
      <c r="E55" s="5">
        <v>-4801542370</v>
      </c>
      <c r="F55" s="5">
        <v>-7839708941</v>
      </c>
      <c r="G55" s="5">
        <v>485836940</v>
      </c>
      <c r="I55" s="5">
        <v>-25206200730</v>
      </c>
      <c r="J55" s="5">
        <v>-30380351962</v>
      </c>
      <c r="K55" s="5">
        <v>-38045166570</v>
      </c>
      <c r="L55" s="5">
        <v>-37226576210</v>
      </c>
      <c r="M55" s="5">
        <v>-56559061271</v>
      </c>
      <c r="N55" s="5">
        <v>-86832659196</v>
      </c>
      <c r="O55" s="5">
        <v>-123200418608</v>
      </c>
      <c r="P55" s="5">
        <v>-130890651096</v>
      </c>
      <c r="Q55" s="5">
        <v>-10651966</v>
      </c>
      <c r="R55" s="5">
        <v>-12442094</v>
      </c>
      <c r="S55" s="5">
        <v>-15765996</v>
      </c>
      <c r="T55" s="5">
        <v>-4988480</v>
      </c>
      <c r="U55" s="5">
        <v>-18716095354</v>
      </c>
      <c r="V55" s="5">
        <v>-23268244090</v>
      </c>
      <c r="W55" s="5">
        <v>-21321355680</v>
      </c>
    </row>
    <row r="56" spans="2:23" ht="15.5" x14ac:dyDescent="0.35">
      <c r="C56" t="s">
        <v>386</v>
      </c>
      <c r="U56" s="5">
        <v>-354891330</v>
      </c>
      <c r="V56" s="5">
        <v>-4902444128</v>
      </c>
      <c r="W56" s="5">
        <v>-166176500</v>
      </c>
    </row>
    <row r="57" spans="2:23" ht="15.5" x14ac:dyDescent="0.35">
      <c r="C57" t="s">
        <v>835</v>
      </c>
      <c r="V57" s="5">
        <v>-9743000</v>
      </c>
      <c r="W57" s="5">
        <v>-50719500</v>
      </c>
    </row>
    <row r="58" spans="2:23" ht="15.5" x14ac:dyDescent="0.35">
      <c r="C58" t="s">
        <v>81</v>
      </c>
      <c r="F58" s="5">
        <v>2531410923</v>
      </c>
      <c r="I58" s="5">
        <v>2531410923</v>
      </c>
      <c r="J58" s="5">
        <v>141315697</v>
      </c>
      <c r="K58" s="5">
        <v>-2407497234</v>
      </c>
      <c r="L58" s="5">
        <v>1274868594</v>
      </c>
      <c r="M58" s="5">
        <v>1383852881</v>
      </c>
      <c r="N58" s="5">
        <v>-4762991892</v>
      </c>
      <c r="O58" s="5">
        <v>2871463406</v>
      </c>
      <c r="P58" s="5">
        <v>3574445397</v>
      </c>
      <c r="Q58" s="5">
        <v>-240507</v>
      </c>
      <c r="R58" s="5">
        <v>672653</v>
      </c>
      <c r="S58" s="5">
        <v>-2823795</v>
      </c>
      <c r="T58" s="5">
        <v>116000</v>
      </c>
    </row>
    <row r="59" spans="2:23" ht="15.5" x14ac:dyDescent="0.35">
      <c r="C59" t="s">
        <v>94</v>
      </c>
      <c r="D59" s="5">
        <v>-23500879384</v>
      </c>
      <c r="E59" s="5">
        <v>-13893970945</v>
      </c>
      <c r="F59" s="5">
        <v>-41618054233</v>
      </c>
      <c r="G59" s="5">
        <v>-11396499311</v>
      </c>
      <c r="I59" s="5">
        <v>-81931023032</v>
      </c>
      <c r="J59" s="5">
        <v>-95381950671</v>
      </c>
      <c r="K59" s="5">
        <v>-81047317255</v>
      </c>
      <c r="L59" s="5">
        <v>27867713271</v>
      </c>
      <c r="M59" s="5">
        <v>-184469670716</v>
      </c>
      <c r="N59" s="5">
        <v>-273408348244</v>
      </c>
      <c r="O59" s="5">
        <v>-111454201018</v>
      </c>
      <c r="P59" s="5">
        <v>-10237879712</v>
      </c>
      <c r="Q59" s="5">
        <v>1006011</v>
      </c>
      <c r="R59" s="5">
        <v>-13213176</v>
      </c>
      <c r="S59" s="5">
        <v>-17442106</v>
      </c>
      <c r="T59" s="5">
        <v>362083</v>
      </c>
      <c r="U59" s="5">
        <v>-43268671671</v>
      </c>
      <c r="V59" s="5">
        <v>-47903296642</v>
      </c>
      <c r="W59" s="5">
        <v>-17965448873</v>
      </c>
    </row>
    <row r="60" spans="2:23" ht="15.5" x14ac:dyDescent="0.35">
      <c r="C60" t="s">
        <v>95</v>
      </c>
      <c r="D60" s="5">
        <v>-202796</v>
      </c>
      <c r="E60" s="5">
        <v>-985858</v>
      </c>
      <c r="F60" s="5">
        <v>-2115688</v>
      </c>
      <c r="G60" s="5">
        <v>-3228022</v>
      </c>
      <c r="I60" s="5">
        <v>-66360367</v>
      </c>
      <c r="J60" s="5">
        <v>-2450716645</v>
      </c>
      <c r="K60" s="5">
        <v>-3767290699</v>
      </c>
      <c r="L60" s="5">
        <v>-51464091783</v>
      </c>
      <c r="M60" s="5">
        <v>-62537342313</v>
      </c>
      <c r="N60" s="5">
        <v>-69203746166</v>
      </c>
      <c r="O60" s="5">
        <v>-73387921161</v>
      </c>
      <c r="P60" s="5">
        <v>-72826333298</v>
      </c>
      <c r="Q60" s="5">
        <v>-1992386</v>
      </c>
      <c r="R60" s="5">
        <v>-4862884</v>
      </c>
      <c r="S60" s="5">
        <v>-4640817</v>
      </c>
      <c r="T60" s="5">
        <v>-2160586</v>
      </c>
      <c r="U60" s="5">
        <v>-1991050583</v>
      </c>
      <c r="V60" s="5">
        <v>-2920574332</v>
      </c>
      <c r="W60" s="5">
        <v>-8288967297</v>
      </c>
    </row>
    <row r="61" spans="2:23" ht="15.5" x14ac:dyDescent="0.35">
      <c r="C61" t="s">
        <v>431</v>
      </c>
      <c r="V61" s="5">
        <v>1314377091</v>
      </c>
      <c r="W61" s="5">
        <v>471838233</v>
      </c>
    </row>
    <row r="62" spans="2:23" ht="15.5" x14ac:dyDescent="0.35">
      <c r="C62" t="s">
        <v>253</v>
      </c>
      <c r="N62" s="5">
        <v>-316800</v>
      </c>
      <c r="O62" s="5">
        <v>-4257320</v>
      </c>
      <c r="P62" s="5">
        <v>-1127989427</v>
      </c>
    </row>
    <row r="63" spans="2:23" ht="15.5" x14ac:dyDescent="0.35">
      <c r="C63" t="s">
        <v>27</v>
      </c>
      <c r="D63" s="5">
        <v>-202796</v>
      </c>
      <c r="E63" s="5">
        <v>-985858</v>
      </c>
      <c r="F63" s="5">
        <v>-2115688</v>
      </c>
      <c r="G63" s="5">
        <v>-3228022</v>
      </c>
      <c r="I63" s="5">
        <v>-66360367</v>
      </c>
      <c r="J63" s="5">
        <v>-2450716645</v>
      </c>
      <c r="K63" s="5">
        <v>-3767290699</v>
      </c>
      <c r="L63" s="5">
        <v>-51464091783</v>
      </c>
      <c r="M63" s="5">
        <v>-62537342313</v>
      </c>
      <c r="N63" s="5">
        <v>-69203429366</v>
      </c>
      <c r="O63" s="5">
        <v>-73383663841</v>
      </c>
      <c r="P63" s="5">
        <v>-71698343871</v>
      </c>
      <c r="Q63" s="5">
        <v>-1992386</v>
      </c>
      <c r="R63" s="5">
        <v>-4862884</v>
      </c>
      <c r="S63" s="5">
        <v>-4640817</v>
      </c>
      <c r="T63" s="5">
        <v>-2160586</v>
      </c>
      <c r="U63" s="5">
        <v>-1991050583</v>
      </c>
      <c r="V63" s="5">
        <v>-4234951423</v>
      </c>
      <c r="W63" s="5">
        <v>-8760805530</v>
      </c>
    </row>
    <row r="64" spans="2:23" ht="15.5" x14ac:dyDescent="0.35">
      <c r="C64" t="s">
        <v>96</v>
      </c>
      <c r="D64" s="5">
        <v>-202796</v>
      </c>
      <c r="E64" s="5">
        <v>-985858</v>
      </c>
      <c r="F64" s="5">
        <v>-2115688</v>
      </c>
      <c r="G64" s="5">
        <v>-3228022</v>
      </c>
      <c r="I64" s="5">
        <v>-66360367</v>
      </c>
      <c r="J64" s="5">
        <v>-2450716645</v>
      </c>
      <c r="K64" s="5">
        <v>-3767290699</v>
      </c>
      <c r="L64" s="5">
        <v>-51464091783</v>
      </c>
      <c r="M64" s="5">
        <v>-62537342313</v>
      </c>
      <c r="N64" s="5">
        <v>-69203746166</v>
      </c>
      <c r="O64" s="5">
        <v>-73387921161</v>
      </c>
      <c r="P64" s="5">
        <v>-72826333298</v>
      </c>
      <c r="Q64" s="5">
        <v>-1992386</v>
      </c>
      <c r="R64" s="5">
        <v>-4862884</v>
      </c>
      <c r="S64" s="5">
        <v>-4640817</v>
      </c>
      <c r="T64" s="5">
        <v>-2160586</v>
      </c>
      <c r="U64" s="5">
        <v>-1991050583</v>
      </c>
      <c r="V64" s="5">
        <v>-2920574332</v>
      </c>
      <c r="W64" s="5">
        <v>-8288967297</v>
      </c>
    </row>
    <row r="65" spans="3:23" ht="15.5" x14ac:dyDescent="0.35">
      <c r="C65" t="s">
        <v>29</v>
      </c>
      <c r="D65" s="5">
        <v>-23501082180</v>
      </c>
      <c r="E65" s="5">
        <v>-13894956803</v>
      </c>
      <c r="F65" s="5">
        <v>-41620169921</v>
      </c>
      <c r="G65" s="5">
        <v>-11399727333</v>
      </c>
      <c r="I65" s="5">
        <v>-81997383399</v>
      </c>
      <c r="J65" s="5">
        <v>-97832667316</v>
      </c>
      <c r="K65" s="5">
        <v>-84814607954</v>
      </c>
      <c r="L65" s="5">
        <v>-23596378512</v>
      </c>
      <c r="M65" s="5">
        <v>-247007013029</v>
      </c>
      <c r="N65" s="5">
        <v>-342612094410</v>
      </c>
      <c r="O65" s="5">
        <v>-184842122179</v>
      </c>
      <c r="P65" s="5">
        <v>-83064213010</v>
      </c>
      <c r="Q65" s="5">
        <v>-986375</v>
      </c>
      <c r="R65" s="5">
        <v>-18076060</v>
      </c>
      <c r="S65" s="5">
        <v>-22082923</v>
      </c>
      <c r="T65" s="5">
        <v>-1798503</v>
      </c>
      <c r="U65" s="5">
        <v>-45259722254</v>
      </c>
      <c r="V65" s="5">
        <v>-50823870974</v>
      </c>
      <c r="W65" s="5">
        <v>-26254416170</v>
      </c>
    </row>
    <row r="66" spans="3:23" ht="15.5" x14ac:dyDescent="0.35">
      <c r="C66" t="s">
        <v>28</v>
      </c>
      <c r="D66" s="5">
        <v>-7584008</v>
      </c>
      <c r="E66" s="5">
        <v>-299631314</v>
      </c>
      <c r="F66" s="5">
        <v>60323034228</v>
      </c>
      <c r="G66" s="5">
        <v>293208123</v>
      </c>
      <c r="I66" s="5">
        <v>61012797727</v>
      </c>
      <c r="J66" s="5">
        <v>5674679555</v>
      </c>
      <c r="K66" s="5">
        <v>3429824490</v>
      </c>
      <c r="L66" s="5">
        <v>5506938580</v>
      </c>
      <c r="M66" s="5">
        <v>10376687877</v>
      </c>
      <c r="N66" s="5">
        <v>20507121095</v>
      </c>
      <c r="O66" s="5">
        <v>-2447376299</v>
      </c>
      <c r="P66" s="5">
        <v>13502140242</v>
      </c>
      <c r="Q66" s="5">
        <v>3395850</v>
      </c>
      <c r="R66" s="5">
        <v>1280138</v>
      </c>
      <c r="S66" s="5">
        <v>2586421</v>
      </c>
      <c r="T66" s="5">
        <v>700662</v>
      </c>
      <c r="U66" s="5">
        <v>-289140673</v>
      </c>
      <c r="V66" s="5">
        <v>-14891501738</v>
      </c>
      <c r="W66" s="5">
        <v>5395123668</v>
      </c>
    </row>
    <row r="67" spans="3:23" ht="15.5" x14ac:dyDescent="0.35">
      <c r="C67" t="s">
        <v>97</v>
      </c>
    </row>
    <row r="68" spans="3:23" ht="15.5" x14ac:dyDescent="0.35">
      <c r="C68" t="s">
        <v>98</v>
      </c>
      <c r="G68" s="5">
        <v>293208123</v>
      </c>
    </row>
    <row r="69" spans="3:23" ht="15.5" x14ac:dyDescent="0.35">
      <c r="C69" t="s">
        <v>99</v>
      </c>
      <c r="D69" s="5">
        <v>-7584008</v>
      </c>
      <c r="E69" s="5">
        <v>-299631314</v>
      </c>
      <c r="F69" s="5">
        <v>60323034228</v>
      </c>
      <c r="G69" s="5">
        <v>293208123</v>
      </c>
      <c r="I69" s="5">
        <v>61012797727</v>
      </c>
      <c r="J69" s="5">
        <v>5674679555</v>
      </c>
      <c r="K69" s="5">
        <v>3429824490</v>
      </c>
      <c r="L69" s="5">
        <v>5506938580</v>
      </c>
      <c r="M69" s="5">
        <v>10376687877</v>
      </c>
      <c r="N69" s="5">
        <v>20507121095</v>
      </c>
      <c r="O69" s="5">
        <v>-2447376299</v>
      </c>
      <c r="P69" s="5">
        <v>13502140242</v>
      </c>
      <c r="Q69" s="5">
        <v>3395850</v>
      </c>
      <c r="R69" s="5">
        <v>1280138</v>
      </c>
      <c r="S69" s="5">
        <v>2586421</v>
      </c>
      <c r="T69" s="5">
        <v>700662</v>
      </c>
      <c r="U69" s="5">
        <v>-289140673</v>
      </c>
      <c r="V69" s="5">
        <v>-14891501738</v>
      </c>
      <c r="W69" s="5">
        <v>5395123668</v>
      </c>
    </row>
    <row r="70" spans="3:23" ht="15.5" x14ac:dyDescent="0.35">
      <c r="C70" t="s">
        <v>254</v>
      </c>
      <c r="D70" s="5">
        <v>-23508666188</v>
      </c>
      <c r="E70" s="5">
        <v>-14194588117</v>
      </c>
      <c r="F70" s="5">
        <v>18702864307</v>
      </c>
      <c r="G70" s="5">
        <v>-11106519210</v>
      </c>
      <c r="I70" s="5">
        <v>-20984585672</v>
      </c>
      <c r="J70" s="5">
        <v>-92157987761</v>
      </c>
      <c r="K70" s="5">
        <v>-81384783464</v>
      </c>
      <c r="L70" s="5">
        <v>-18089439932</v>
      </c>
      <c r="M70" s="5">
        <v>-236630325152</v>
      </c>
      <c r="N70" s="5">
        <v>-322104973315</v>
      </c>
      <c r="O70" s="5">
        <v>-187289498478</v>
      </c>
      <c r="P70" s="5">
        <v>-69562072768</v>
      </c>
      <c r="Q70" s="5">
        <v>2409475</v>
      </c>
      <c r="R70" s="5">
        <v>-16795922</v>
      </c>
      <c r="S70" s="5">
        <v>-19496502</v>
      </c>
      <c r="T70" s="5">
        <v>-1097841</v>
      </c>
      <c r="U70" s="5">
        <v>-45548862927</v>
      </c>
      <c r="V70" s="5">
        <v>-65715372712</v>
      </c>
      <c r="W70" s="5">
        <v>-20859292502</v>
      </c>
    </row>
    <row r="71" spans="3:23" ht="15.5" x14ac:dyDescent="0.35">
      <c r="C71" t="s">
        <v>256</v>
      </c>
      <c r="T71" s="5">
        <v>-1694144</v>
      </c>
    </row>
    <row r="72" spans="3:23" ht="15.5" x14ac:dyDescent="0.35">
      <c r="C72" t="s">
        <v>100</v>
      </c>
      <c r="D72" s="5">
        <v>-23508666188</v>
      </c>
      <c r="E72" s="5">
        <v>-14194588117</v>
      </c>
      <c r="F72" s="5">
        <v>18702864307</v>
      </c>
      <c r="G72" s="5">
        <v>-11106519210</v>
      </c>
      <c r="I72" s="5">
        <v>-20984585672</v>
      </c>
      <c r="J72" s="5">
        <v>-92157987761</v>
      </c>
      <c r="K72" s="5">
        <v>-81384783464</v>
      </c>
      <c r="L72" s="5">
        <v>-18089439932</v>
      </c>
      <c r="M72" s="5">
        <v>-236630325152</v>
      </c>
      <c r="N72" s="5">
        <v>-322104973315</v>
      </c>
      <c r="O72" s="5">
        <v>-187289498478</v>
      </c>
      <c r="P72" s="5">
        <v>-69562072768</v>
      </c>
      <c r="Q72" s="5">
        <v>2409475</v>
      </c>
      <c r="R72" s="5">
        <v>-16795922</v>
      </c>
      <c r="S72" s="5">
        <v>-19496502</v>
      </c>
      <c r="T72" s="5">
        <v>-2791985</v>
      </c>
      <c r="U72" s="5">
        <v>-45548862927</v>
      </c>
      <c r="V72" s="5">
        <v>-65715372712</v>
      </c>
      <c r="W72" s="5">
        <v>-20859292502</v>
      </c>
    </row>
    <row r="73" spans="3:23" ht="15.5" x14ac:dyDescent="0.35">
      <c r="C73" t="s">
        <v>101</v>
      </c>
      <c r="F73" s="5">
        <v>2531410923</v>
      </c>
      <c r="I73" s="5">
        <v>2531410923</v>
      </c>
      <c r="J73" s="5">
        <v>141315697</v>
      </c>
      <c r="K73" s="5">
        <v>-2407497234</v>
      </c>
      <c r="L73" s="5">
        <v>1274868594</v>
      </c>
      <c r="M73" s="5">
        <v>1383852881</v>
      </c>
      <c r="N73" s="5">
        <v>-4762991892</v>
      </c>
      <c r="O73" s="5">
        <v>2871463406</v>
      </c>
      <c r="P73" s="5">
        <v>3574445397</v>
      </c>
      <c r="Q73" s="5">
        <v>-240507</v>
      </c>
      <c r="R73" s="5">
        <v>672653</v>
      </c>
      <c r="S73" s="5">
        <v>-2823795</v>
      </c>
      <c r="T73" s="5">
        <v>116000</v>
      </c>
    </row>
    <row r="74" spans="3:23" ht="15.5" x14ac:dyDescent="0.35">
      <c r="C74" t="s">
        <v>102</v>
      </c>
      <c r="F74" s="5">
        <v>2531410923</v>
      </c>
      <c r="I74" s="5">
        <v>2531410923</v>
      </c>
      <c r="J74" s="5">
        <v>141315697</v>
      </c>
      <c r="K74" s="5">
        <v>-2407497234</v>
      </c>
      <c r="L74" s="5">
        <v>1274868594</v>
      </c>
      <c r="M74" s="5">
        <v>1383852881</v>
      </c>
      <c r="N74" s="5">
        <v>-4762991892</v>
      </c>
      <c r="O74" s="5">
        <v>2871463406</v>
      </c>
      <c r="P74" s="5">
        <v>3574445397</v>
      </c>
      <c r="Q74" s="5">
        <v>-240507</v>
      </c>
      <c r="R74" s="5">
        <v>672653</v>
      </c>
      <c r="S74" s="5">
        <v>-2823795</v>
      </c>
      <c r="T74" s="5">
        <v>116000</v>
      </c>
    </row>
    <row r="75" spans="3:23" ht="15.5" x14ac:dyDescent="0.35">
      <c r="C75" t="s">
        <v>103</v>
      </c>
      <c r="D75" s="5">
        <v>-23508666188</v>
      </c>
      <c r="E75" s="5">
        <v>-14194588117</v>
      </c>
      <c r="F75" s="5">
        <v>21234275230</v>
      </c>
      <c r="G75" s="5">
        <v>-11106519210</v>
      </c>
      <c r="I75" s="5">
        <v>-18453174749</v>
      </c>
      <c r="J75" s="5">
        <v>-92016672064</v>
      </c>
      <c r="K75" s="5">
        <v>-83792280698</v>
      </c>
      <c r="L75" s="5">
        <v>-16814571338</v>
      </c>
      <c r="M75" s="5">
        <v>-235246472271</v>
      </c>
      <c r="N75" s="5">
        <v>-326867965207</v>
      </c>
      <c r="O75" s="5">
        <v>-184418035072</v>
      </c>
      <c r="P75" s="5">
        <v>-65987627371</v>
      </c>
      <c r="Q75" s="5">
        <v>2168968</v>
      </c>
      <c r="R75" s="5">
        <v>-16123269</v>
      </c>
      <c r="S75" s="5">
        <v>-22320297</v>
      </c>
      <c r="T75" s="5">
        <v>-2675985</v>
      </c>
      <c r="U75" s="5">
        <v>-45548862927</v>
      </c>
      <c r="V75" s="5">
        <v>-65715372712</v>
      </c>
      <c r="W75" s="5">
        <v>-20859292502</v>
      </c>
    </row>
    <row r="76" spans="3:23" ht="15.5" x14ac:dyDescent="0.35">
      <c r="C76" t="s">
        <v>104</v>
      </c>
      <c r="D76" s="5">
        <v>-23508666188</v>
      </c>
      <c r="E76" s="5">
        <v>-14194588117</v>
      </c>
      <c r="F76" s="5">
        <v>18702864307</v>
      </c>
      <c r="G76" s="5">
        <v>-11106519210</v>
      </c>
      <c r="I76" s="5">
        <v>-20984585672</v>
      </c>
      <c r="J76" s="5">
        <v>-92157987761</v>
      </c>
      <c r="K76" s="5">
        <v>-81384783464</v>
      </c>
      <c r="L76" s="5">
        <v>-18089439932</v>
      </c>
      <c r="M76" s="5">
        <v>-236630325152</v>
      </c>
      <c r="N76" s="5">
        <v>-322104973315</v>
      </c>
      <c r="O76" s="5">
        <v>-187289498478</v>
      </c>
      <c r="P76" s="5">
        <v>-69562072768</v>
      </c>
      <c r="Q76" s="5">
        <v>2409475</v>
      </c>
      <c r="R76" s="5">
        <v>-16795922</v>
      </c>
      <c r="S76" s="5">
        <v>-19496502</v>
      </c>
      <c r="T76" s="5">
        <v>-2791985</v>
      </c>
      <c r="U76" s="5">
        <v>-45548862927</v>
      </c>
      <c r="V76" s="5">
        <v>-65715372712</v>
      </c>
      <c r="W76" s="5">
        <v>-20859292502</v>
      </c>
    </row>
    <row r="77" spans="3:23" ht="15.5" x14ac:dyDescent="0.35">
      <c r="C77" t="s">
        <v>8</v>
      </c>
      <c r="D77" s="5">
        <v>-23507678443</v>
      </c>
      <c r="E77" s="5">
        <v>-14195936485</v>
      </c>
      <c r="F77" s="5">
        <v>21234831675</v>
      </c>
      <c r="G77" s="5">
        <v>-11106503645</v>
      </c>
      <c r="I77" s="5">
        <v>-18452550003</v>
      </c>
      <c r="J77" s="5">
        <v>-92015868227</v>
      </c>
      <c r="K77" s="5">
        <v>-83791464318</v>
      </c>
      <c r="L77" s="5">
        <v>-16808201603</v>
      </c>
      <c r="M77" s="5">
        <v>-235004224298</v>
      </c>
      <c r="N77" s="5">
        <v>-326857895354</v>
      </c>
      <c r="O77" s="5">
        <v>-184414209463</v>
      </c>
      <c r="P77" s="5">
        <v>-65985009038</v>
      </c>
      <c r="Q77" s="5">
        <v>2166626</v>
      </c>
      <c r="R77" s="5">
        <v>-16124029</v>
      </c>
      <c r="S77" s="5">
        <v>-22314386</v>
      </c>
      <c r="T77" s="5">
        <v>-2676002</v>
      </c>
      <c r="U77" s="5">
        <v>-45508236240</v>
      </c>
      <c r="V77" s="5">
        <v>-65660812565</v>
      </c>
      <c r="W77" s="5">
        <v>-20840781329</v>
      </c>
    </row>
    <row r="78" spans="3:23" ht="15.5" x14ac:dyDescent="0.35">
      <c r="C78" t="s">
        <v>105</v>
      </c>
      <c r="D78" s="5">
        <v>-987745</v>
      </c>
      <c r="E78" s="5">
        <v>1348368</v>
      </c>
      <c r="F78" s="5">
        <v>-556445</v>
      </c>
      <c r="G78" s="5">
        <v>-15565</v>
      </c>
      <c r="I78" s="5">
        <v>-624746</v>
      </c>
      <c r="J78" s="5">
        <v>-803837</v>
      </c>
      <c r="K78" s="5">
        <v>-816380</v>
      </c>
      <c r="L78" s="5">
        <v>-6369735</v>
      </c>
      <c r="M78" s="5">
        <v>-242247973</v>
      </c>
      <c r="N78" s="5">
        <v>-10069853</v>
      </c>
      <c r="O78" s="5">
        <v>-3825609</v>
      </c>
      <c r="P78" s="5">
        <v>-2618333</v>
      </c>
      <c r="Q78" s="5">
        <v>2342</v>
      </c>
      <c r="R78" s="5">
        <v>760</v>
      </c>
      <c r="S78" s="5">
        <v>-5911</v>
      </c>
      <c r="T78" s="5">
        <v>17</v>
      </c>
      <c r="U78" s="5">
        <v>-40626687</v>
      </c>
      <c r="V78" s="5">
        <v>-54560147</v>
      </c>
      <c r="W78" s="5">
        <v>-18511173</v>
      </c>
    </row>
    <row r="79" spans="3:23" ht="15.5" x14ac:dyDescent="0.35">
      <c r="C79" t="s">
        <v>106</v>
      </c>
      <c r="D79" s="5">
        <v>-23508666188</v>
      </c>
      <c r="E79" s="5">
        <v>-14194588117</v>
      </c>
      <c r="F79" s="5">
        <v>18702864307</v>
      </c>
      <c r="G79" s="5">
        <v>-11106519210</v>
      </c>
      <c r="I79" s="5">
        <v>-20984585672</v>
      </c>
      <c r="J79" s="5">
        <v>-92157987761</v>
      </c>
      <c r="K79" s="5">
        <v>-81384783464</v>
      </c>
      <c r="L79" s="5">
        <v>-18089439932</v>
      </c>
      <c r="M79" s="5">
        <v>-236630325152</v>
      </c>
      <c r="N79" s="5">
        <v>-322104973315</v>
      </c>
      <c r="O79" s="5">
        <v>-187289498478</v>
      </c>
      <c r="P79" s="5">
        <v>-69562072768</v>
      </c>
      <c r="Q79" s="5">
        <v>2409475</v>
      </c>
      <c r="R79" s="5">
        <v>-16795922</v>
      </c>
      <c r="S79" s="5">
        <v>-19496502</v>
      </c>
      <c r="T79" s="5">
        <v>-2791985</v>
      </c>
      <c r="U79" s="5">
        <v>-45548862927</v>
      </c>
      <c r="V79" s="5">
        <v>-65715372712</v>
      </c>
      <c r="W79" s="5">
        <v>-20859292502</v>
      </c>
    </row>
    <row r="80" spans="3:23" ht="15.5" x14ac:dyDescent="0.35">
      <c r="C80" t="s">
        <v>107</v>
      </c>
      <c r="D80" s="5">
        <v>-23508666188</v>
      </c>
      <c r="E80" s="5">
        <v>-14194588117</v>
      </c>
      <c r="F80" s="5">
        <v>21234275230</v>
      </c>
      <c r="G80" s="5">
        <v>-11106519210</v>
      </c>
      <c r="I80" s="5">
        <v>-18453174749</v>
      </c>
      <c r="J80" s="5">
        <v>-92016672064</v>
      </c>
      <c r="K80" s="5">
        <v>-83792280698</v>
      </c>
      <c r="L80" s="5">
        <v>-16814571338</v>
      </c>
      <c r="M80" s="5">
        <v>-235246472271</v>
      </c>
      <c r="N80" s="5">
        <v>-326867965207</v>
      </c>
      <c r="O80" s="5">
        <v>-184418035072</v>
      </c>
      <c r="P80" s="5">
        <v>-65987627371</v>
      </c>
      <c r="Q80" s="5">
        <v>2168968</v>
      </c>
      <c r="R80" s="5">
        <v>-16123269</v>
      </c>
      <c r="S80" s="5">
        <v>-22320297</v>
      </c>
      <c r="T80" s="5">
        <v>-2675985</v>
      </c>
      <c r="U80" s="5">
        <v>-45548862927</v>
      </c>
      <c r="V80" s="5">
        <v>-65715372712</v>
      </c>
      <c r="W80" s="5">
        <v>-20859292502</v>
      </c>
    </row>
    <row r="81" spans="2:23" ht="15.5" x14ac:dyDescent="0.35">
      <c r="C81" t="s">
        <v>108</v>
      </c>
      <c r="D81" s="5">
        <v>-23508666188</v>
      </c>
      <c r="E81" s="5">
        <v>-14194588117</v>
      </c>
      <c r="F81" s="5">
        <v>21234275230</v>
      </c>
      <c r="G81" s="5">
        <v>-11106519210</v>
      </c>
      <c r="I81" s="5">
        <v>-18453174749</v>
      </c>
      <c r="J81" s="5">
        <v>-92016672064</v>
      </c>
      <c r="K81" s="5">
        <v>-83792280698</v>
      </c>
      <c r="L81" s="5">
        <v>-16814571338</v>
      </c>
      <c r="M81" s="5">
        <v>-235246472271</v>
      </c>
      <c r="N81" s="5">
        <v>-326867965207</v>
      </c>
      <c r="O81" s="5">
        <v>-184418035072</v>
      </c>
      <c r="P81" s="5">
        <v>-65987627371</v>
      </c>
      <c r="Q81" s="5">
        <v>2168968</v>
      </c>
      <c r="R81" s="5">
        <v>-16123269</v>
      </c>
      <c r="S81" s="5">
        <v>-22320297</v>
      </c>
      <c r="T81" s="5">
        <v>-2675985</v>
      </c>
      <c r="U81" s="5">
        <v>-45548862927</v>
      </c>
      <c r="V81" s="5">
        <v>-65715372712</v>
      </c>
      <c r="W81" s="5">
        <v>-20859292502</v>
      </c>
    </row>
    <row r="83" spans="2:23" ht="15.5" x14ac:dyDescent="0.35">
      <c r="B83" t="s">
        <v>109</v>
      </c>
      <c r="C83" t="s">
        <v>110</v>
      </c>
    </row>
    <row r="84" spans="2:23" ht="15.5" x14ac:dyDescent="0.35">
      <c r="C84" t="s">
        <v>437</v>
      </c>
    </row>
    <row r="85" spans="2:23" ht="15.5" x14ac:dyDescent="0.35">
      <c r="C85" t="s">
        <v>20</v>
      </c>
      <c r="D85" s="5">
        <v>1226976077</v>
      </c>
      <c r="E85" s="5">
        <v>2081251364</v>
      </c>
      <c r="F85" s="5">
        <v>5508445360</v>
      </c>
      <c r="G85" s="5">
        <v>2962935297</v>
      </c>
      <c r="I85" s="5">
        <v>5508445360</v>
      </c>
      <c r="J85" s="5">
        <v>13304511358</v>
      </c>
      <c r="K85" s="5">
        <v>10835438493</v>
      </c>
      <c r="L85" s="5">
        <v>11586108505</v>
      </c>
      <c r="M85" s="5">
        <v>35411651653</v>
      </c>
      <c r="N85" s="5">
        <v>20834509973</v>
      </c>
      <c r="O85" s="5">
        <v>6539376097</v>
      </c>
      <c r="P85" s="5">
        <v>92420934299</v>
      </c>
      <c r="Q85" s="5">
        <v>3129349</v>
      </c>
      <c r="R85" s="5">
        <v>815861</v>
      </c>
      <c r="S85" s="5">
        <v>1679988</v>
      </c>
      <c r="T85" s="5">
        <v>2946546</v>
      </c>
      <c r="U85" s="5">
        <v>2029645139</v>
      </c>
      <c r="V85" s="5">
        <v>19444977185</v>
      </c>
      <c r="W85" s="5">
        <v>154532966900</v>
      </c>
    </row>
    <row r="86" spans="2:23" ht="15.5" x14ac:dyDescent="0.35">
      <c r="C86" t="s">
        <v>388</v>
      </c>
      <c r="Q86" s="5">
        <v>1497727</v>
      </c>
      <c r="R86" s="5">
        <v>1510211</v>
      </c>
      <c r="S86" s="5">
        <v>1470910</v>
      </c>
      <c r="T86" s="5">
        <v>1631125</v>
      </c>
    </row>
    <row r="87" spans="2:23" ht="15.5" x14ac:dyDescent="0.35">
      <c r="C87" t="s">
        <v>395</v>
      </c>
      <c r="D87" s="5">
        <v>10025440933</v>
      </c>
      <c r="E87" s="5">
        <v>11751018507</v>
      </c>
      <c r="F87" s="5">
        <v>15486838232</v>
      </c>
      <c r="G87" s="5">
        <v>29028779132</v>
      </c>
      <c r="I87" s="5">
        <v>15486838232</v>
      </c>
      <c r="J87" s="5">
        <v>4988615596</v>
      </c>
      <c r="K87" s="5">
        <v>1840312523</v>
      </c>
      <c r="L87" s="5">
        <v>50969671713</v>
      </c>
      <c r="M87" s="5">
        <v>58789171957</v>
      </c>
      <c r="N87" s="5">
        <v>54086628831</v>
      </c>
      <c r="O87" s="5">
        <v>85124811284</v>
      </c>
      <c r="P87" s="5">
        <v>129009307420</v>
      </c>
      <c r="Q87" s="5">
        <v>14614366</v>
      </c>
      <c r="R87" s="5">
        <v>17057771</v>
      </c>
      <c r="S87" s="5">
        <v>19448787</v>
      </c>
      <c r="T87" s="5">
        <v>22833228</v>
      </c>
      <c r="V87" s="5">
        <v>3230441732</v>
      </c>
      <c r="W87" s="5">
        <v>14412342432</v>
      </c>
    </row>
    <row r="88" spans="2:23" ht="15.5" x14ac:dyDescent="0.35">
      <c r="C88" t="s">
        <v>123</v>
      </c>
    </row>
    <row r="89" spans="2:23" ht="15.5" x14ac:dyDescent="0.35">
      <c r="C89" t="s">
        <v>122</v>
      </c>
      <c r="J89" s="5">
        <v>491263618</v>
      </c>
      <c r="M89" s="5">
        <v>9000000000</v>
      </c>
      <c r="N89" s="5">
        <v>10125000000</v>
      </c>
      <c r="O89" s="5">
        <v>19125000000</v>
      </c>
      <c r="P89" s="5">
        <v>24187500000</v>
      </c>
    </row>
    <row r="90" spans="2:23" ht="15.5" x14ac:dyDescent="0.35">
      <c r="C90" t="s">
        <v>396</v>
      </c>
      <c r="D90" s="5">
        <v>10025440933</v>
      </c>
      <c r="E90" s="5">
        <v>11751018507</v>
      </c>
      <c r="F90" s="5">
        <v>15486838232</v>
      </c>
      <c r="G90" s="5">
        <v>29028779132</v>
      </c>
      <c r="I90" s="5">
        <v>15486838232</v>
      </c>
      <c r="J90" s="5">
        <v>4988615596</v>
      </c>
      <c r="K90" s="5">
        <v>1840312523</v>
      </c>
      <c r="L90" s="5">
        <v>50969671713</v>
      </c>
      <c r="M90" s="5">
        <v>58789171957</v>
      </c>
      <c r="N90" s="5">
        <v>54086628831</v>
      </c>
      <c r="O90" s="5">
        <v>85124811284</v>
      </c>
      <c r="P90" s="5">
        <v>129009307420</v>
      </c>
      <c r="Q90" s="5">
        <v>14614366</v>
      </c>
      <c r="R90" s="5">
        <v>17057771</v>
      </c>
      <c r="S90" s="5">
        <v>19448787</v>
      </c>
      <c r="T90" s="5">
        <v>22833228</v>
      </c>
      <c r="V90" s="5">
        <v>3230441732</v>
      </c>
      <c r="W90" s="5">
        <v>14412342432</v>
      </c>
    </row>
    <row r="91" spans="2:23" ht="15.5" x14ac:dyDescent="0.35">
      <c r="C91" t="s">
        <v>397</v>
      </c>
      <c r="O91" s="5">
        <v>85302128723</v>
      </c>
      <c r="Q91" s="5">
        <v>12090419</v>
      </c>
      <c r="R91" s="5">
        <v>12191128</v>
      </c>
    </row>
    <row r="92" spans="2:23" ht="15.5" x14ac:dyDescent="0.35">
      <c r="C92" t="s">
        <v>439</v>
      </c>
      <c r="D92" s="5">
        <v>866760561</v>
      </c>
      <c r="E92" s="5">
        <v>866760561</v>
      </c>
      <c r="F92" s="5">
        <v>866760561</v>
      </c>
      <c r="G92" s="5">
        <v>629500000</v>
      </c>
      <c r="I92" s="5">
        <v>866760561</v>
      </c>
      <c r="J92" s="5">
        <v>1335200145</v>
      </c>
      <c r="K92" s="5">
        <v>756696797</v>
      </c>
      <c r="L92" s="5">
        <v>2891148700</v>
      </c>
      <c r="M92" s="5">
        <v>2001452025</v>
      </c>
      <c r="N92" s="5">
        <v>9633880504</v>
      </c>
      <c r="O92" s="5">
        <v>56964597147</v>
      </c>
      <c r="P92" s="5">
        <v>156613761224</v>
      </c>
      <c r="Q92" s="5">
        <v>3539117</v>
      </c>
      <c r="R92" s="5">
        <v>20212095</v>
      </c>
      <c r="S92" s="5">
        <v>18036016</v>
      </c>
      <c r="T92" s="5">
        <v>371533</v>
      </c>
      <c r="U92" s="5">
        <v>141757451</v>
      </c>
      <c r="V92" s="5">
        <v>210547456</v>
      </c>
      <c r="W92" s="5">
        <v>6937046345</v>
      </c>
    </row>
    <row r="93" spans="2:23" ht="15.5" x14ac:dyDescent="0.35">
      <c r="C93" t="s">
        <v>440</v>
      </c>
      <c r="D93" s="5">
        <v>6837295552</v>
      </c>
      <c r="E93" s="5">
        <v>6448512012</v>
      </c>
      <c r="F93" s="5">
        <v>6502026260</v>
      </c>
      <c r="G93" s="5">
        <v>7053214229</v>
      </c>
      <c r="I93" s="5">
        <v>6502026260</v>
      </c>
      <c r="J93" s="5">
        <v>6944571600</v>
      </c>
      <c r="K93" s="5">
        <v>10588993414</v>
      </c>
      <c r="L93" s="5">
        <v>16982810727</v>
      </c>
      <c r="M93" s="5">
        <v>23227499302</v>
      </c>
      <c r="N93" s="5">
        <v>18372037498</v>
      </c>
      <c r="O93" s="5">
        <v>16237906601</v>
      </c>
      <c r="P93" s="5">
        <v>23323688336</v>
      </c>
      <c r="Q93" s="5">
        <v>3280649</v>
      </c>
      <c r="R93" s="5">
        <v>2861610</v>
      </c>
      <c r="S93" s="5">
        <v>2628137</v>
      </c>
      <c r="T93" s="5">
        <v>3169070</v>
      </c>
      <c r="U93" s="5">
        <v>1559227627</v>
      </c>
      <c r="V93" s="5">
        <v>4915669759</v>
      </c>
      <c r="W93" s="5">
        <v>2956344638</v>
      </c>
    </row>
    <row r="94" spans="2:23" ht="15.5" x14ac:dyDescent="0.35">
      <c r="C94" t="s">
        <v>81</v>
      </c>
      <c r="D94" s="5">
        <v>-15523435</v>
      </c>
      <c r="E94" s="5">
        <v>-15523435</v>
      </c>
      <c r="F94" s="5">
        <v>-15523435</v>
      </c>
      <c r="G94" s="5">
        <v>-15523435</v>
      </c>
      <c r="I94" s="5">
        <v>-15523435</v>
      </c>
      <c r="J94" s="5">
        <v>-15523435</v>
      </c>
      <c r="K94" s="5">
        <v>-15523435</v>
      </c>
      <c r="L94" s="5">
        <v>-15523435</v>
      </c>
      <c r="M94" s="5">
        <v>-15523435</v>
      </c>
      <c r="N94" s="5">
        <v>-15523435</v>
      </c>
      <c r="O94" s="5">
        <v>-15523435</v>
      </c>
      <c r="P94" s="5">
        <v>-15523435</v>
      </c>
      <c r="Q94" s="5">
        <v>-9693516</v>
      </c>
      <c r="R94" s="5">
        <v>-9510365</v>
      </c>
      <c r="S94" s="5">
        <v>-10116139</v>
      </c>
      <c r="T94" s="5">
        <v>-7793850</v>
      </c>
      <c r="W94" s="5">
        <v>-28990531159</v>
      </c>
    </row>
    <row r="95" spans="2:23" ht="15.5" x14ac:dyDescent="0.35">
      <c r="C95" t="s">
        <v>441</v>
      </c>
      <c r="D95" s="5">
        <v>20304161438</v>
      </c>
      <c r="E95" s="5">
        <v>22317053920</v>
      </c>
      <c r="F95" s="5">
        <v>29163241467</v>
      </c>
      <c r="G95" s="5">
        <v>44362999016</v>
      </c>
      <c r="I95" s="5">
        <v>29163241467</v>
      </c>
      <c r="J95" s="5">
        <v>55278350279</v>
      </c>
      <c r="K95" s="5">
        <v>84928603967</v>
      </c>
      <c r="L95" s="5">
        <v>125400934643</v>
      </c>
      <c r="M95" s="5">
        <v>165378703034</v>
      </c>
      <c r="N95" s="5">
        <v>155039529753</v>
      </c>
      <c r="O95" s="5">
        <v>266422913179</v>
      </c>
      <c r="P95" s="5">
        <v>502905663537</v>
      </c>
      <c r="Q95" s="5">
        <v>32674556</v>
      </c>
      <c r="R95" s="5">
        <v>48671343</v>
      </c>
      <c r="S95" s="5">
        <v>58037837</v>
      </c>
      <c r="T95" s="5">
        <v>52094936</v>
      </c>
      <c r="U95" s="5">
        <v>91582276115</v>
      </c>
      <c r="V95" s="5">
        <v>128281580672</v>
      </c>
      <c r="W95" s="5">
        <v>180698149037</v>
      </c>
    </row>
    <row r="96" spans="2:23" ht="15.5" x14ac:dyDescent="0.35">
      <c r="C96" t="s">
        <v>442</v>
      </c>
    </row>
    <row r="97" spans="3:23" ht="15.5" x14ac:dyDescent="0.35">
      <c r="C97" t="s">
        <v>111</v>
      </c>
      <c r="D97" s="5">
        <v>74722244484</v>
      </c>
      <c r="E97" s="5">
        <v>81512041014</v>
      </c>
      <c r="F97" s="5">
        <v>90686827934</v>
      </c>
      <c r="G97" s="5">
        <v>129222931247</v>
      </c>
      <c r="I97" s="5">
        <v>90686827934</v>
      </c>
      <c r="J97" s="5">
        <v>158716315485</v>
      </c>
      <c r="K97" s="5">
        <v>251506607921</v>
      </c>
      <c r="L97" s="5">
        <v>319604697717</v>
      </c>
      <c r="M97" s="5">
        <v>363041288906</v>
      </c>
      <c r="N97" s="5">
        <v>430654381123</v>
      </c>
      <c r="O97" s="5">
        <v>622187283075</v>
      </c>
      <c r="P97" s="5">
        <v>676565494536</v>
      </c>
      <c r="Q97" s="5">
        <v>49304279</v>
      </c>
      <c r="R97" s="5">
        <v>59265502</v>
      </c>
      <c r="S97" s="5">
        <v>66012497</v>
      </c>
      <c r="T97" s="5">
        <v>82569179</v>
      </c>
      <c r="U97" s="5">
        <v>61726617885</v>
      </c>
      <c r="V97" s="5">
        <v>86462943338</v>
      </c>
      <c r="W97" s="5">
        <v>98319637638</v>
      </c>
    </row>
    <row r="98" spans="3:23" ht="15.5" x14ac:dyDescent="0.35">
      <c r="C98" t="s">
        <v>114</v>
      </c>
      <c r="D98" s="5">
        <v>215426407358</v>
      </c>
      <c r="E98" s="5">
        <v>215426407358</v>
      </c>
      <c r="F98" s="5">
        <v>215426407358</v>
      </c>
      <c r="G98" s="5">
        <v>215426407358</v>
      </c>
      <c r="I98" s="5">
        <v>215426407358</v>
      </c>
      <c r="J98" s="5">
        <v>215426407358</v>
      </c>
      <c r="K98" s="5">
        <v>215426407358</v>
      </c>
      <c r="L98" s="5">
        <v>217818420794</v>
      </c>
      <c r="M98" s="5">
        <v>220064536547</v>
      </c>
      <c r="N98" s="5">
        <v>279160594572</v>
      </c>
      <c r="O98" s="5">
        <v>277894889067</v>
      </c>
      <c r="P98" s="5">
        <v>304496824601</v>
      </c>
      <c r="Q98" s="5">
        <v>25958644</v>
      </c>
      <c r="R98" s="5">
        <v>30368275</v>
      </c>
      <c r="S98" s="5">
        <v>35425602</v>
      </c>
      <c r="T98" s="5">
        <v>40473151</v>
      </c>
    </row>
    <row r="99" spans="3:23" ht="15.5" x14ac:dyDescent="0.35">
      <c r="C99" t="s">
        <v>577</v>
      </c>
    </row>
    <row r="100" spans="3:23" ht="15.5" x14ac:dyDescent="0.35">
      <c r="C100" t="s">
        <v>113</v>
      </c>
      <c r="D100" s="5">
        <v>38557650789</v>
      </c>
      <c r="E100" s="5">
        <v>38565234797</v>
      </c>
      <c r="F100" s="5">
        <v>38864866113</v>
      </c>
      <c r="I100" s="5">
        <v>38864866113</v>
      </c>
      <c r="S100" s="5">
        <v>35055</v>
      </c>
      <c r="T100" s="5">
        <v>38031</v>
      </c>
      <c r="V100" s="5">
        <v>135740448</v>
      </c>
      <c r="W100" s="5">
        <v>13026733531</v>
      </c>
    </row>
    <row r="101" spans="3:23" ht="15.5" x14ac:dyDescent="0.35">
      <c r="C101" t="s">
        <v>739</v>
      </c>
      <c r="U101" s="5">
        <v>7583444086</v>
      </c>
      <c r="V101" s="5">
        <v>8929211438</v>
      </c>
    </row>
    <row r="102" spans="3:23" ht="15.5" x14ac:dyDescent="0.35">
      <c r="C102" t="s">
        <v>444</v>
      </c>
      <c r="N102" s="5">
        <v>21032436453</v>
      </c>
      <c r="O102" s="5">
        <v>21032753253</v>
      </c>
      <c r="P102" s="5">
        <v>21037010573</v>
      </c>
    </row>
    <row r="103" spans="3:23" ht="15.5" x14ac:dyDescent="0.35">
      <c r="C103" t="s">
        <v>738</v>
      </c>
      <c r="D103" s="5">
        <v>272756441315</v>
      </c>
      <c r="E103" s="5">
        <v>272756441317</v>
      </c>
      <c r="F103" s="5">
        <v>272756441315</v>
      </c>
      <c r="G103" s="5">
        <v>272756441317</v>
      </c>
      <c r="I103" s="5">
        <v>272756441315</v>
      </c>
      <c r="J103" s="5">
        <v>272756441315</v>
      </c>
      <c r="K103" s="5">
        <v>272756441317</v>
      </c>
      <c r="L103" s="5">
        <v>272756441317</v>
      </c>
      <c r="M103" s="5">
        <v>279894723216</v>
      </c>
      <c r="N103" s="5">
        <v>401648680004</v>
      </c>
      <c r="O103" s="5">
        <v>401648680004</v>
      </c>
      <c r="P103" s="5">
        <v>401648680004</v>
      </c>
      <c r="Q103" s="5">
        <v>29637786</v>
      </c>
      <c r="R103" s="5">
        <v>29622710</v>
      </c>
      <c r="S103" s="5">
        <v>29520483</v>
      </c>
      <c r="T103" s="5">
        <v>30961632</v>
      </c>
      <c r="U103" s="5">
        <v>83702279167</v>
      </c>
      <c r="V103" s="5">
        <v>83428663467</v>
      </c>
      <c r="W103" s="5">
        <v>92980647377</v>
      </c>
    </row>
    <row r="104" spans="3:23" ht="15.5" x14ac:dyDescent="0.35">
      <c r="C104" t="s">
        <v>445</v>
      </c>
      <c r="D104" s="5">
        <v>605150460164</v>
      </c>
      <c r="E104" s="5">
        <v>611951623704</v>
      </c>
      <c r="F104" s="5">
        <v>621422258938</v>
      </c>
      <c r="G104" s="5">
        <v>617855779922</v>
      </c>
      <c r="I104" s="5">
        <v>621422258938</v>
      </c>
      <c r="J104" s="5">
        <v>647349164158</v>
      </c>
      <c r="K104" s="5">
        <v>743477791676</v>
      </c>
      <c r="L104" s="5">
        <v>810629559828</v>
      </c>
      <c r="M104" s="5">
        <v>864082568669</v>
      </c>
      <c r="N104" s="5">
        <v>1133578112152</v>
      </c>
      <c r="O104" s="5">
        <v>1409147754122</v>
      </c>
      <c r="P104" s="5">
        <v>1405481184711</v>
      </c>
      <c r="Q104" s="5">
        <v>117220551</v>
      </c>
      <c r="R104" s="5">
        <v>131753829</v>
      </c>
      <c r="S104" s="5">
        <v>134108201</v>
      </c>
      <c r="T104" s="5">
        <v>158928604</v>
      </c>
      <c r="U104" s="5">
        <v>153414468252</v>
      </c>
      <c r="V104" s="5">
        <v>179266628905</v>
      </c>
      <c r="W104" s="5">
        <v>204327872446</v>
      </c>
    </row>
    <row r="105" spans="3:23" ht="15.5" x14ac:dyDescent="0.35">
      <c r="C105" t="s">
        <v>117</v>
      </c>
      <c r="D105" s="5">
        <v>625454621602</v>
      </c>
      <c r="E105" s="5">
        <v>634268677624</v>
      </c>
      <c r="F105" s="5">
        <v>650585500405</v>
      </c>
      <c r="G105" s="5">
        <v>662218778938</v>
      </c>
      <c r="I105" s="5">
        <v>650585500405</v>
      </c>
      <c r="J105" s="5">
        <v>702627514437</v>
      </c>
      <c r="K105" s="5">
        <v>828406395643</v>
      </c>
      <c r="L105" s="5">
        <v>936030494471</v>
      </c>
      <c r="M105" s="5">
        <v>1029461271703</v>
      </c>
      <c r="N105" s="5">
        <v>1288617641905</v>
      </c>
      <c r="O105" s="5">
        <v>1675570667301</v>
      </c>
      <c r="P105" s="5">
        <v>1908386848248</v>
      </c>
      <c r="Q105" s="5">
        <v>149895107</v>
      </c>
      <c r="R105" s="5">
        <v>180425172</v>
      </c>
      <c r="S105" s="5">
        <v>192146038</v>
      </c>
      <c r="T105" s="5">
        <v>211023540</v>
      </c>
      <c r="U105" s="5">
        <v>244996744367</v>
      </c>
      <c r="V105" s="5">
        <v>307548209577</v>
      </c>
      <c r="W105" s="5">
        <v>385026021483</v>
      </c>
    </row>
    <row r="106" spans="3:23" ht="15.5" x14ac:dyDescent="0.35">
      <c r="C106" t="s">
        <v>118</v>
      </c>
    </row>
    <row r="107" spans="3:23" ht="15.5" x14ac:dyDescent="0.35">
      <c r="C107" t="s">
        <v>119</v>
      </c>
    </row>
    <row r="108" spans="3:23" ht="15.5" x14ac:dyDescent="0.35">
      <c r="C108" t="s">
        <v>446</v>
      </c>
      <c r="D108" s="5">
        <v>641594821928</v>
      </c>
      <c r="E108" s="5">
        <v>626585596716</v>
      </c>
      <c r="F108" s="5">
        <v>628105229970</v>
      </c>
      <c r="G108" s="5">
        <v>640444259252</v>
      </c>
      <c r="I108" s="5">
        <v>628105229970</v>
      </c>
      <c r="J108" s="5">
        <v>638961885771</v>
      </c>
      <c r="K108" s="5">
        <v>662681316371</v>
      </c>
      <c r="L108" s="5">
        <v>661317937432</v>
      </c>
      <c r="M108" s="5">
        <v>710531093707</v>
      </c>
      <c r="N108" s="5">
        <v>327120710729</v>
      </c>
      <c r="O108" s="5">
        <v>233400194285</v>
      </c>
      <c r="P108" s="5">
        <v>216453725247</v>
      </c>
      <c r="Q108" s="5">
        <v>29519610</v>
      </c>
      <c r="R108" s="5">
        <v>30172648</v>
      </c>
      <c r="S108" s="5">
        <v>86039118</v>
      </c>
      <c r="T108" s="5">
        <v>29459125</v>
      </c>
      <c r="U108" s="5">
        <v>11247618931</v>
      </c>
      <c r="V108" s="5">
        <v>21399371920</v>
      </c>
      <c r="W108" s="5">
        <v>22902567274</v>
      </c>
    </row>
    <row r="109" spans="3:23" ht="15.5" x14ac:dyDescent="0.35">
      <c r="C109" t="s">
        <v>400</v>
      </c>
    </row>
    <row r="110" spans="3:23" ht="15.5" x14ac:dyDescent="0.35">
      <c r="C110" t="s">
        <v>581</v>
      </c>
    </row>
    <row r="111" spans="3:23" ht="15.5" x14ac:dyDescent="0.35">
      <c r="C111" t="s">
        <v>447</v>
      </c>
      <c r="P111" s="5">
        <v>2172150000</v>
      </c>
      <c r="Q111" s="5">
        <v>550000</v>
      </c>
      <c r="R111" s="5">
        <v>1100000</v>
      </c>
      <c r="S111" s="5">
        <v>7225239</v>
      </c>
      <c r="T111" s="5">
        <v>1500000</v>
      </c>
    </row>
    <row r="112" spans="3:23" ht="15.5" x14ac:dyDescent="0.35">
      <c r="C112" t="s">
        <v>285</v>
      </c>
      <c r="Q112" s="5">
        <v>52036</v>
      </c>
      <c r="R112" s="5">
        <v>4251269</v>
      </c>
    </row>
    <row r="113" spans="3:23" ht="15.5" x14ac:dyDescent="0.35">
      <c r="C113" t="s">
        <v>448</v>
      </c>
      <c r="D113" s="5">
        <v>704986920</v>
      </c>
      <c r="E113" s="5">
        <v>704986920</v>
      </c>
      <c r="F113" s="5">
        <v>704986920</v>
      </c>
      <c r="G113" s="5">
        <v>704986920</v>
      </c>
      <c r="I113" s="5">
        <v>704986920</v>
      </c>
      <c r="J113" s="5">
        <v>1196250538</v>
      </c>
      <c r="K113" s="5">
        <v>704986920</v>
      </c>
      <c r="L113" s="5">
        <v>704986920</v>
      </c>
      <c r="M113" s="5">
        <v>9704986920</v>
      </c>
      <c r="N113" s="5">
        <v>10829986920</v>
      </c>
      <c r="O113" s="5">
        <v>19829983728</v>
      </c>
      <c r="P113" s="5">
        <v>24892483728</v>
      </c>
      <c r="Q113" s="5">
        <v>52036</v>
      </c>
      <c r="R113" s="5">
        <v>4251269</v>
      </c>
    </row>
    <row r="114" spans="3:23" ht="15.5" x14ac:dyDescent="0.35">
      <c r="C114" t="s">
        <v>127</v>
      </c>
      <c r="D114" s="5">
        <v>22624784229</v>
      </c>
      <c r="E114" s="5">
        <v>22735401548</v>
      </c>
      <c r="F114" s="5">
        <v>22877828978</v>
      </c>
      <c r="G114" s="5">
        <v>26008355885</v>
      </c>
      <c r="I114" s="5">
        <v>22877828978</v>
      </c>
      <c r="J114" s="5">
        <v>28997981358</v>
      </c>
      <c r="K114" s="5">
        <v>25171392917</v>
      </c>
      <c r="L114" s="5">
        <v>25147078800</v>
      </c>
      <c r="M114" s="5">
        <v>25498222794</v>
      </c>
      <c r="N114" s="5">
        <v>20910506510</v>
      </c>
      <c r="O114" s="5">
        <v>8555814109</v>
      </c>
      <c r="P114" s="5">
        <v>13429224364</v>
      </c>
      <c r="Q114" s="5">
        <v>798190</v>
      </c>
      <c r="R114" s="5">
        <v>672376</v>
      </c>
      <c r="S114" s="5">
        <v>3155983</v>
      </c>
      <c r="T114" s="5">
        <v>759314</v>
      </c>
      <c r="U114" s="5">
        <v>2675209517</v>
      </c>
      <c r="V114" s="5">
        <v>4219797226</v>
      </c>
      <c r="W114" s="5">
        <v>4569252175</v>
      </c>
    </row>
    <row r="115" spans="3:23" ht="15.5" x14ac:dyDescent="0.35">
      <c r="C115" t="s">
        <v>687</v>
      </c>
      <c r="N115" s="5">
        <v>399799256296</v>
      </c>
      <c r="O115" s="5">
        <v>399698884504</v>
      </c>
      <c r="P115" s="5">
        <v>399598512712</v>
      </c>
    </row>
    <row r="116" spans="3:23" ht="15.5" x14ac:dyDescent="0.35">
      <c r="C116" t="s">
        <v>126</v>
      </c>
      <c r="D116" s="5">
        <v>1075942037</v>
      </c>
      <c r="E116" s="5">
        <v>1338198949</v>
      </c>
      <c r="F116" s="5">
        <v>4761381318</v>
      </c>
      <c r="G116" s="5">
        <v>2036063434</v>
      </c>
      <c r="I116" s="5">
        <v>4761381318</v>
      </c>
      <c r="J116" s="5">
        <v>3006331328</v>
      </c>
      <c r="K116" s="5">
        <v>1200813282</v>
      </c>
      <c r="L116" s="5">
        <v>733698442</v>
      </c>
      <c r="M116" s="5">
        <v>951730395</v>
      </c>
      <c r="N116" s="5">
        <v>1383296945</v>
      </c>
      <c r="O116" s="5">
        <v>977221058</v>
      </c>
      <c r="P116" s="5">
        <v>1184454181</v>
      </c>
      <c r="Q116" s="5">
        <v>66616</v>
      </c>
      <c r="R116" s="5">
        <v>104516</v>
      </c>
      <c r="S116" s="5">
        <v>61000</v>
      </c>
      <c r="T116" s="5">
        <v>160105</v>
      </c>
      <c r="U116" s="5">
        <v>846758717</v>
      </c>
      <c r="V116" s="5">
        <v>846167738</v>
      </c>
    </row>
    <row r="117" spans="3:23" ht="15.5" x14ac:dyDescent="0.35">
      <c r="C117" t="s">
        <v>1561</v>
      </c>
      <c r="P117" s="5">
        <v>10000000000</v>
      </c>
      <c r="Q117" s="5">
        <v>8370253</v>
      </c>
    </row>
    <row r="118" spans="3:23" ht="15.5" x14ac:dyDescent="0.35">
      <c r="C118" t="s">
        <v>449</v>
      </c>
    </row>
    <row r="119" spans="3:23" ht="15.5" x14ac:dyDescent="0.35">
      <c r="C119" t="s">
        <v>451</v>
      </c>
      <c r="O119" s="5">
        <v>95300520068</v>
      </c>
      <c r="P119" s="5">
        <v>150203648722</v>
      </c>
      <c r="Q119" s="5">
        <v>6279858</v>
      </c>
      <c r="R119" s="5">
        <v>61594363</v>
      </c>
      <c r="T119" s="5">
        <v>41250000</v>
      </c>
    </row>
    <row r="120" spans="3:23" ht="15.5" x14ac:dyDescent="0.35">
      <c r="C120" t="s">
        <v>450</v>
      </c>
      <c r="P120" s="5">
        <v>248018643</v>
      </c>
      <c r="Q120" s="5">
        <v>19914</v>
      </c>
      <c r="U120" s="5">
        <v>9747671</v>
      </c>
      <c r="V120" s="5">
        <v>3242932999</v>
      </c>
      <c r="W120" s="5">
        <v>7474539725</v>
      </c>
    </row>
    <row r="121" spans="3:23" ht="15.5" x14ac:dyDescent="0.35">
      <c r="C121" t="s">
        <v>583</v>
      </c>
      <c r="O121" s="5">
        <v>54437331024</v>
      </c>
      <c r="P121" s="5">
        <v>66834516145</v>
      </c>
      <c r="Q121" s="5">
        <v>1218848</v>
      </c>
      <c r="R121" s="5">
        <v>371532</v>
      </c>
      <c r="S121" s="5">
        <v>4928818</v>
      </c>
      <c r="T121" s="5">
        <v>19979264</v>
      </c>
      <c r="V121" s="5">
        <v>3839515924</v>
      </c>
      <c r="W121" s="5">
        <v>14352912323</v>
      </c>
    </row>
    <row r="122" spans="3:23" ht="15.5" x14ac:dyDescent="0.35">
      <c r="C122" t="s">
        <v>452</v>
      </c>
      <c r="D122" s="5">
        <v>184295725212</v>
      </c>
      <c r="E122" s="5">
        <v>171208416768</v>
      </c>
      <c r="F122" s="5">
        <v>173269717429</v>
      </c>
      <c r="G122" s="5">
        <v>172292711746</v>
      </c>
      <c r="I122" s="5">
        <v>173269717429</v>
      </c>
      <c r="J122" s="5">
        <v>168054459899</v>
      </c>
      <c r="K122" s="5">
        <v>169435453409</v>
      </c>
      <c r="L122" s="5">
        <v>184639668740</v>
      </c>
      <c r="M122" s="5">
        <v>182964012037</v>
      </c>
      <c r="N122" s="5">
        <v>198528725706</v>
      </c>
      <c r="O122" s="5">
        <v>143406535516</v>
      </c>
      <c r="P122" s="5">
        <v>83024953847</v>
      </c>
      <c r="Q122" s="5">
        <v>8899989</v>
      </c>
      <c r="R122" s="5">
        <v>14454076</v>
      </c>
      <c r="S122" s="5">
        <v>67152751</v>
      </c>
      <c r="T122" s="5">
        <v>18460818</v>
      </c>
      <c r="U122" s="5">
        <v>6898427567</v>
      </c>
      <c r="V122" s="5">
        <v>14906551863</v>
      </c>
      <c r="W122" s="5">
        <v>15253311908</v>
      </c>
    </row>
    <row r="123" spans="3:23" ht="15.5" x14ac:dyDescent="0.35">
      <c r="C123" t="s">
        <v>405</v>
      </c>
      <c r="D123" s="5">
        <v>20674797472</v>
      </c>
      <c r="E123" s="5">
        <v>20989412518</v>
      </c>
      <c r="F123" s="5">
        <v>21592013928</v>
      </c>
      <c r="G123" s="5">
        <v>42120538408</v>
      </c>
      <c r="I123" s="5">
        <v>21592013928</v>
      </c>
      <c r="J123" s="5">
        <v>44324197410</v>
      </c>
      <c r="K123" s="5">
        <v>54366803640</v>
      </c>
      <c r="L123" s="5">
        <v>79562000709</v>
      </c>
      <c r="M123" s="5">
        <v>106965050328</v>
      </c>
      <c r="N123" s="5">
        <v>514285331237</v>
      </c>
      <c r="O123" s="5">
        <v>668369934974</v>
      </c>
      <c r="P123" s="5">
        <v>733714549887</v>
      </c>
      <c r="Q123" s="5">
        <v>44777163</v>
      </c>
      <c r="R123" s="5">
        <v>76823158</v>
      </c>
      <c r="S123" s="5">
        <v>16554285</v>
      </c>
      <c r="T123" s="5">
        <v>76188295</v>
      </c>
      <c r="U123" s="5">
        <v>7535281649</v>
      </c>
      <c r="V123" s="5">
        <v>14386130943</v>
      </c>
      <c r="W123" s="5">
        <v>24645374783</v>
      </c>
    </row>
    <row r="124" spans="3:23" ht="15.5" x14ac:dyDescent="0.35">
      <c r="C124" t="s">
        <v>404</v>
      </c>
      <c r="D124" s="5">
        <v>20674797472</v>
      </c>
      <c r="E124" s="5">
        <v>20989412518</v>
      </c>
      <c r="F124" s="5">
        <v>21592013928</v>
      </c>
      <c r="G124" s="5">
        <v>42120538408</v>
      </c>
      <c r="I124" s="5">
        <v>21592013928</v>
      </c>
      <c r="J124" s="5">
        <v>44324197410</v>
      </c>
      <c r="K124" s="5">
        <v>54366803640</v>
      </c>
      <c r="L124" s="5">
        <v>79562000709</v>
      </c>
      <c r="M124" s="5">
        <v>106965050328</v>
      </c>
      <c r="N124" s="5">
        <v>514285331237</v>
      </c>
      <c r="O124" s="5">
        <v>668369934974</v>
      </c>
      <c r="P124" s="5">
        <v>733714549887</v>
      </c>
      <c r="Q124" s="5">
        <v>44777163</v>
      </c>
      <c r="R124" s="5">
        <v>76823158</v>
      </c>
      <c r="S124" s="5">
        <v>16554285</v>
      </c>
      <c r="T124" s="5">
        <v>76188295</v>
      </c>
      <c r="U124" s="5">
        <v>7535281649</v>
      </c>
      <c r="V124" s="5">
        <v>14386130943</v>
      </c>
      <c r="W124" s="5">
        <v>24645374783</v>
      </c>
    </row>
    <row r="125" spans="3:23" ht="15.5" x14ac:dyDescent="0.35">
      <c r="C125" t="s">
        <v>453</v>
      </c>
      <c r="G125" s="5">
        <v>20744180419</v>
      </c>
      <c r="J125" s="5">
        <v>21433943918</v>
      </c>
      <c r="K125" s="5">
        <v>27068765201</v>
      </c>
      <c r="L125" s="5">
        <v>31177627373</v>
      </c>
      <c r="M125" s="5">
        <v>36324987631</v>
      </c>
      <c r="N125" s="5">
        <v>46311358029</v>
      </c>
      <c r="O125" s="5">
        <v>68161887093</v>
      </c>
      <c r="P125" s="5">
        <v>64757356325</v>
      </c>
      <c r="Q125" s="5">
        <v>5688516</v>
      </c>
      <c r="R125" s="5">
        <v>9103485</v>
      </c>
      <c r="S125" s="5">
        <v>10398134</v>
      </c>
      <c r="T125" s="5">
        <v>12944189</v>
      </c>
      <c r="U125" s="5">
        <v>2144908881</v>
      </c>
      <c r="V125" s="5">
        <v>2000508656</v>
      </c>
    </row>
    <row r="126" spans="3:23" ht="15.5" x14ac:dyDescent="0.35">
      <c r="C126" t="s">
        <v>454</v>
      </c>
    </row>
    <row r="127" spans="3:23" ht="15.5" x14ac:dyDescent="0.35">
      <c r="C127" t="s">
        <v>456</v>
      </c>
      <c r="J127" s="5">
        <v>83682356</v>
      </c>
      <c r="K127" s="5">
        <v>1717236150</v>
      </c>
      <c r="L127" s="5">
        <v>9618374249</v>
      </c>
      <c r="M127" s="5">
        <v>16513373329</v>
      </c>
      <c r="N127" s="5">
        <v>14563315791</v>
      </c>
      <c r="O127" s="5">
        <v>149737851092</v>
      </c>
      <c r="P127" s="5">
        <v>217286183510</v>
      </c>
      <c r="Q127" s="5">
        <v>7518620</v>
      </c>
      <c r="R127" s="5">
        <v>61965895</v>
      </c>
      <c r="S127" s="5">
        <v>4928818</v>
      </c>
      <c r="T127" s="5">
        <v>61229264</v>
      </c>
      <c r="U127" s="5">
        <v>9747671</v>
      </c>
      <c r="V127" s="5">
        <v>7082448923</v>
      </c>
      <c r="W127" s="5">
        <v>21827452048</v>
      </c>
    </row>
    <row r="128" spans="3:23" ht="15.5" x14ac:dyDescent="0.35">
      <c r="C128" t="s">
        <v>811</v>
      </c>
      <c r="Q128" s="5">
        <v>29487610</v>
      </c>
    </row>
    <row r="129" spans="2:23" ht="15.5" x14ac:dyDescent="0.35">
      <c r="C129" t="s">
        <v>130</v>
      </c>
      <c r="D129" s="5">
        <v>662269619400</v>
      </c>
      <c r="E129" s="5">
        <v>647575009234</v>
      </c>
      <c r="F129" s="5">
        <v>649697243898</v>
      </c>
      <c r="G129" s="5">
        <v>682564797660</v>
      </c>
      <c r="I129" s="5">
        <v>649697243898</v>
      </c>
      <c r="J129" s="5">
        <v>683286083181</v>
      </c>
      <c r="K129" s="5">
        <v>717048120011</v>
      </c>
      <c r="L129" s="5">
        <v>740879938141</v>
      </c>
      <c r="M129" s="5">
        <v>817496144035</v>
      </c>
      <c r="N129" s="5">
        <v>841406041966</v>
      </c>
      <c r="O129" s="5">
        <v>901770129259</v>
      </c>
      <c r="P129" s="5">
        <v>950168275134</v>
      </c>
      <c r="Q129" s="5">
        <v>74296773</v>
      </c>
      <c r="R129" s="5">
        <v>106995806</v>
      </c>
      <c r="S129" s="5">
        <v>102593403</v>
      </c>
      <c r="T129" s="5">
        <v>105647420</v>
      </c>
      <c r="U129" s="5">
        <v>18782900580</v>
      </c>
      <c r="V129" s="5">
        <v>35785502863</v>
      </c>
      <c r="W129" s="5">
        <v>47547942057</v>
      </c>
    </row>
    <row r="130" spans="2:23" ht="15.5" x14ac:dyDescent="0.35">
      <c r="C130" t="s">
        <v>131</v>
      </c>
    </row>
    <row r="131" spans="2:23" ht="15.5" x14ac:dyDescent="0.35">
      <c r="C131" t="s">
        <v>132</v>
      </c>
      <c r="D131" s="5">
        <v>1249938578200</v>
      </c>
      <c r="E131" s="5">
        <v>1249938578200</v>
      </c>
      <c r="F131" s="5">
        <v>1249938578200</v>
      </c>
      <c r="G131" s="5">
        <v>1249938578200</v>
      </c>
      <c r="I131" s="5">
        <v>1249938578200</v>
      </c>
      <c r="J131" s="5">
        <v>1249938578200</v>
      </c>
      <c r="K131" s="5">
        <v>1249938578200</v>
      </c>
      <c r="L131" s="5">
        <v>1249938578200</v>
      </c>
      <c r="M131" s="5">
        <v>1249938578200</v>
      </c>
      <c r="N131" s="5">
        <v>1249938578200</v>
      </c>
      <c r="O131" s="5">
        <v>1249938578200</v>
      </c>
      <c r="P131" s="5">
        <v>1249938578200</v>
      </c>
      <c r="Q131" s="5">
        <v>110469517</v>
      </c>
      <c r="R131" s="5">
        <v>110469517</v>
      </c>
      <c r="S131" s="5">
        <v>110469517</v>
      </c>
      <c r="T131" s="5">
        <v>106551809</v>
      </c>
      <c r="U131" s="5">
        <v>150000000000</v>
      </c>
      <c r="V131" s="5">
        <v>150000000000</v>
      </c>
      <c r="W131" s="5">
        <v>150000000000</v>
      </c>
    </row>
    <row r="132" spans="2:23" ht="15.5" x14ac:dyDescent="0.35">
      <c r="C132" t="s">
        <v>133</v>
      </c>
      <c r="D132" s="5">
        <v>259878346851</v>
      </c>
      <c r="E132" s="5">
        <v>259878346851</v>
      </c>
      <c r="F132" s="5">
        <v>259878346851</v>
      </c>
      <c r="G132" s="5">
        <v>259878346851</v>
      </c>
      <c r="I132" s="5">
        <v>259878346851</v>
      </c>
      <c r="J132" s="5">
        <v>259878346851</v>
      </c>
      <c r="K132" s="5">
        <v>259878346851</v>
      </c>
      <c r="L132" s="5">
        <v>259878346851</v>
      </c>
      <c r="M132" s="5">
        <v>259878346851</v>
      </c>
      <c r="N132" s="5">
        <v>259878346851</v>
      </c>
      <c r="O132" s="5">
        <v>259878346851</v>
      </c>
      <c r="P132" s="5">
        <v>259878346851</v>
      </c>
      <c r="Q132" s="5">
        <v>25074870</v>
      </c>
      <c r="R132" s="5">
        <v>25074870</v>
      </c>
      <c r="S132" s="5">
        <v>25074870</v>
      </c>
      <c r="T132" s="5">
        <v>23116016</v>
      </c>
      <c r="U132" s="5">
        <v>209386669808</v>
      </c>
      <c r="V132" s="5">
        <v>209386669808</v>
      </c>
      <c r="W132" s="5">
        <v>238377200967</v>
      </c>
    </row>
    <row r="133" spans="2:23" ht="15.5" x14ac:dyDescent="0.35">
      <c r="C133" t="s">
        <v>134</v>
      </c>
      <c r="D133" s="5">
        <v>-1546950114760</v>
      </c>
      <c r="E133" s="5">
        <v>-1523442436317</v>
      </c>
      <c r="F133" s="5">
        <v>-1509246499832</v>
      </c>
      <c r="G133" s="5">
        <v>-1529672799749</v>
      </c>
      <c r="I133" s="5">
        <v>-1509246499832</v>
      </c>
      <c r="J133" s="5">
        <v>-1489985418071</v>
      </c>
      <c r="K133" s="5">
        <v>-1397969569584</v>
      </c>
      <c r="L133" s="5">
        <v>-1314178105266</v>
      </c>
      <c r="M133" s="5">
        <v>-1297369903663</v>
      </c>
      <c r="N133" s="5">
        <v>-1062365679365</v>
      </c>
      <c r="O133" s="5">
        <v>-735786811115</v>
      </c>
      <c r="P133" s="5">
        <v>-551372601652</v>
      </c>
      <c r="Q133" s="5">
        <v>-50248077</v>
      </c>
      <c r="R133" s="5">
        <v>-52597854</v>
      </c>
      <c r="S133" s="5">
        <v>-35866677</v>
      </c>
      <c r="T133" s="5">
        <v>-16494831</v>
      </c>
      <c r="U133" s="5">
        <v>-133300073339</v>
      </c>
      <c r="V133" s="5">
        <v>-87791837099</v>
      </c>
      <c r="W133" s="5">
        <v>-22131024534</v>
      </c>
    </row>
    <row r="134" spans="2:23" ht="15.5" x14ac:dyDescent="0.35">
      <c r="C134" t="s">
        <v>291</v>
      </c>
      <c r="D134" s="5">
        <v>333715346</v>
      </c>
      <c r="E134" s="5">
        <v>334703091</v>
      </c>
      <c r="F134" s="5">
        <v>333354723</v>
      </c>
      <c r="G134" s="5">
        <v>-474620589</v>
      </c>
      <c r="I134" s="5">
        <v>333354723</v>
      </c>
      <c r="J134" s="5">
        <v>-474552288</v>
      </c>
      <c r="K134" s="5">
        <v>-473556400</v>
      </c>
      <c r="L134" s="5">
        <v>-472740020</v>
      </c>
      <c r="M134" s="5">
        <v>-466370285</v>
      </c>
      <c r="N134" s="5">
        <v>-224122312</v>
      </c>
      <c r="O134" s="5">
        <v>-214052459</v>
      </c>
      <c r="P134" s="5">
        <v>-210226850</v>
      </c>
      <c r="Q134" s="5">
        <v>-4460</v>
      </c>
      <c r="R134" s="5">
        <v>-6802</v>
      </c>
      <c r="S134" s="5">
        <v>-8936</v>
      </c>
      <c r="T134" s="5">
        <v>-3024</v>
      </c>
      <c r="U134" s="5">
        <v>127247318</v>
      </c>
      <c r="V134" s="5">
        <v>167874005</v>
      </c>
      <c r="W134" s="5">
        <v>222434152</v>
      </c>
    </row>
    <row r="135" spans="2:23" ht="15.5" x14ac:dyDescent="0.35">
      <c r="C135" t="s">
        <v>10</v>
      </c>
      <c r="D135" s="5">
        <v>-36814997798</v>
      </c>
      <c r="E135" s="5">
        <v>-13306331610</v>
      </c>
      <c r="F135" s="5">
        <v>888256507</v>
      </c>
      <c r="G135" s="5">
        <v>-20346018722</v>
      </c>
      <c r="I135" s="5">
        <v>888256507</v>
      </c>
      <c r="J135" s="5">
        <v>19341431257</v>
      </c>
      <c r="K135" s="5">
        <v>111358275632</v>
      </c>
      <c r="L135" s="5">
        <v>195150556330</v>
      </c>
      <c r="M135" s="5">
        <v>211965127668</v>
      </c>
      <c r="N135" s="5">
        <v>447211599939</v>
      </c>
      <c r="O135" s="5">
        <v>773800538042</v>
      </c>
      <c r="P135" s="5">
        <v>958218573114</v>
      </c>
      <c r="Q135" s="5">
        <v>75598334</v>
      </c>
      <c r="R135" s="5">
        <v>73429366</v>
      </c>
      <c r="S135" s="5">
        <v>89552635</v>
      </c>
      <c r="T135" s="5">
        <v>105376120</v>
      </c>
      <c r="U135" s="5">
        <v>226213843787</v>
      </c>
      <c r="V135" s="5">
        <v>271762706714</v>
      </c>
      <c r="W135" s="5">
        <v>337478079426</v>
      </c>
    </row>
    <row r="136" spans="2:23" ht="15.5" x14ac:dyDescent="0.35">
      <c r="C136" t="s">
        <v>138</v>
      </c>
      <c r="D136" s="5">
        <v>625454621602</v>
      </c>
      <c r="E136" s="5">
        <v>634268677624</v>
      </c>
      <c r="F136" s="5">
        <v>650585500405</v>
      </c>
      <c r="G136" s="5">
        <v>662218778938</v>
      </c>
      <c r="I136" s="5">
        <v>650585500405</v>
      </c>
      <c r="J136" s="5">
        <v>702627514438</v>
      </c>
      <c r="K136" s="5">
        <v>828406395643</v>
      </c>
      <c r="L136" s="5">
        <v>936030494471</v>
      </c>
      <c r="M136" s="5">
        <v>1029461271703</v>
      </c>
      <c r="N136" s="5">
        <v>1288617641905</v>
      </c>
      <c r="O136" s="5">
        <v>1675570667301</v>
      </c>
      <c r="P136" s="5">
        <v>1908386848248</v>
      </c>
      <c r="Q136" s="5">
        <v>149895107</v>
      </c>
      <c r="R136" s="5">
        <v>180425172</v>
      </c>
      <c r="S136" s="5">
        <v>192146038</v>
      </c>
      <c r="T136" s="5">
        <v>211023540</v>
      </c>
      <c r="U136" s="5">
        <v>244996744367</v>
      </c>
      <c r="V136" s="5">
        <v>307548209577</v>
      </c>
      <c r="W136" s="5">
        <v>385026021483</v>
      </c>
    </row>
    <row r="137" spans="2:23" ht="15.5" x14ac:dyDescent="0.35">
      <c r="C137" t="s">
        <v>139</v>
      </c>
      <c r="D137" s="5">
        <v>12499385782</v>
      </c>
      <c r="E137" s="5">
        <v>12499385782</v>
      </c>
      <c r="F137" s="5">
        <v>12499385782</v>
      </c>
      <c r="G137" s="5">
        <v>12499385782</v>
      </c>
      <c r="I137" s="5">
        <v>12499385782</v>
      </c>
      <c r="J137" s="5">
        <v>12499385782</v>
      </c>
      <c r="K137" s="5">
        <v>12499385782</v>
      </c>
      <c r="L137" s="5">
        <v>12499385782</v>
      </c>
      <c r="M137" s="5">
        <v>12499385782</v>
      </c>
      <c r="N137" s="5">
        <v>12499385782</v>
      </c>
      <c r="O137" s="5">
        <v>12499385782</v>
      </c>
      <c r="P137" s="5">
        <v>12499385782</v>
      </c>
      <c r="Q137" s="5">
        <v>12499385782</v>
      </c>
      <c r="R137" s="5">
        <v>12499385782</v>
      </c>
      <c r="S137" s="5">
        <v>12499385782</v>
      </c>
      <c r="T137" s="5">
        <v>12000000000</v>
      </c>
      <c r="U137" s="5">
        <v>1500000000</v>
      </c>
      <c r="V137" s="5">
        <v>1500000000</v>
      </c>
      <c r="W137" s="5">
        <v>1500000000</v>
      </c>
    </row>
    <row r="139" spans="2:23" ht="15.5" x14ac:dyDescent="0.35">
      <c r="B139" t="s">
        <v>140</v>
      </c>
      <c r="C139" t="s">
        <v>141</v>
      </c>
      <c r="D139" s="5">
        <v>-1262061083</v>
      </c>
      <c r="E139" s="5">
        <v>-5483042062</v>
      </c>
      <c r="F139" s="5">
        <v>2251860031</v>
      </c>
      <c r="G139" s="5">
        <v>-8833471912</v>
      </c>
      <c r="I139" s="5">
        <v>-10786560984</v>
      </c>
      <c r="J139" s="5">
        <v>-27001269944</v>
      </c>
      <c r="K139" s="5">
        <v>59113356287</v>
      </c>
      <c r="L139" s="5">
        <v>163757633196</v>
      </c>
      <c r="M139" s="5">
        <v>146144684971</v>
      </c>
      <c r="N139" s="5">
        <v>206389712444</v>
      </c>
      <c r="O139" s="5">
        <v>175451000002</v>
      </c>
      <c r="P139" s="5">
        <v>360963497170</v>
      </c>
      <c r="Q139" s="5">
        <v>17975912</v>
      </c>
      <c r="R139" s="5">
        <v>23262593</v>
      </c>
      <c r="S139" s="5">
        <v>12385987</v>
      </c>
      <c r="T139" s="5">
        <v>12901751</v>
      </c>
      <c r="U139" s="5">
        <v>-3265856117</v>
      </c>
      <c r="V139" s="5">
        <v>-102969740695</v>
      </c>
      <c r="W139" s="5">
        <v>-28638886840</v>
      </c>
    </row>
    <row r="140" spans="2:23" ht="15.5" x14ac:dyDescent="0.35">
      <c r="C140" t="s">
        <v>457</v>
      </c>
      <c r="D140" s="5">
        <v>2053667912</v>
      </c>
      <c r="E140" s="5">
        <v>4074969725</v>
      </c>
      <c r="F140" s="5">
        <v>13559792300</v>
      </c>
      <c r="G140" s="5">
        <v>12040512135</v>
      </c>
      <c r="I140" s="5">
        <v>49305828486</v>
      </c>
      <c r="J140" s="5">
        <v>76966624612</v>
      </c>
      <c r="K140" s="5">
        <v>350805796528</v>
      </c>
      <c r="L140" s="5">
        <v>504920008542</v>
      </c>
      <c r="M140" s="5">
        <v>536974124327</v>
      </c>
      <c r="N140" s="5">
        <v>522922363690</v>
      </c>
      <c r="O140" s="5">
        <v>743086187816</v>
      </c>
      <c r="P140" s="5">
        <v>907031234597</v>
      </c>
      <c r="Q140" s="5">
        <v>57781453</v>
      </c>
      <c r="R140" s="5">
        <v>44441145</v>
      </c>
      <c r="S140" s="5">
        <v>40773528</v>
      </c>
      <c r="T140" s="5">
        <v>21133822</v>
      </c>
      <c r="U140" s="5">
        <v>12215852431</v>
      </c>
      <c r="V140" s="5">
        <v>53697504043</v>
      </c>
      <c r="W140" s="5">
        <v>23169690484</v>
      </c>
    </row>
    <row r="141" spans="2:23" ht="15.5" x14ac:dyDescent="0.35">
      <c r="C141" t="s">
        <v>462</v>
      </c>
      <c r="D141" s="5">
        <v>-419600107</v>
      </c>
      <c r="E141" s="5">
        <v>-3230983652</v>
      </c>
      <c r="F141" s="5">
        <v>16912300296</v>
      </c>
      <c r="G141" s="5">
        <v>-19180400351</v>
      </c>
      <c r="I141" s="5">
        <v>-21877558904</v>
      </c>
      <c r="J141" s="5">
        <v>-48645190882</v>
      </c>
      <c r="K141" s="5">
        <v>-157755518491</v>
      </c>
      <c r="L141" s="5">
        <v>-178440731386</v>
      </c>
      <c r="M141" s="5">
        <v>-192300019290</v>
      </c>
      <c r="N141" s="5">
        <v>-183116497248</v>
      </c>
      <c r="O141" s="5">
        <v>-285118787802</v>
      </c>
      <c r="P141" s="5">
        <v>-333494484064</v>
      </c>
      <c r="Q141" s="5">
        <v>-25671416</v>
      </c>
      <c r="R141" s="5">
        <v>-11257980</v>
      </c>
      <c r="S141" s="5">
        <v>-19242533</v>
      </c>
      <c r="T141" s="5">
        <v>-9373037</v>
      </c>
      <c r="U141" s="5">
        <v>-5187648449</v>
      </c>
      <c r="V141" s="5">
        <v>-28331827038</v>
      </c>
      <c r="W141" s="5">
        <v>-31796381671</v>
      </c>
    </row>
    <row r="142" spans="2:23" ht="15.5" x14ac:dyDescent="0.35">
      <c r="C142" t="s">
        <v>2136</v>
      </c>
      <c r="S142" s="5">
        <v>217042</v>
      </c>
      <c r="T142" s="5">
        <v>6937975</v>
      </c>
      <c r="U142" s="5">
        <v>10787500000</v>
      </c>
    </row>
    <row r="143" spans="2:23" ht="15.5" x14ac:dyDescent="0.35">
      <c r="C143" t="s">
        <v>1568</v>
      </c>
      <c r="D143" s="5">
        <v>-4937931456</v>
      </c>
      <c r="E143" s="5">
        <v>-6201864023</v>
      </c>
      <c r="F143" s="5">
        <v>-9039722668</v>
      </c>
      <c r="G143" s="5">
        <v>-6645571742</v>
      </c>
      <c r="I143" s="5">
        <v>-38200344970</v>
      </c>
      <c r="J143" s="5">
        <v>-39960766303</v>
      </c>
      <c r="K143" s="5">
        <v>-136198937948</v>
      </c>
      <c r="L143" s="5">
        <v>-166947947523</v>
      </c>
      <c r="M143" s="5">
        <v>-172729750230</v>
      </c>
      <c r="N143" s="5">
        <v>-199576449635</v>
      </c>
      <c r="O143" s="5">
        <v>-240154953894</v>
      </c>
      <c r="P143" s="5">
        <v>-212760459604</v>
      </c>
      <c r="Q143" s="5">
        <v>-12949334</v>
      </c>
      <c r="R143" s="5">
        <v>-10541568</v>
      </c>
      <c r="S143" s="5">
        <v>-8780300</v>
      </c>
      <c r="T143" s="5">
        <v>-6577827</v>
      </c>
      <c r="U143" s="5">
        <v>-13925157535</v>
      </c>
      <c r="V143" s="5">
        <v>-19302109874</v>
      </c>
      <c r="W143" s="5">
        <v>-13282713150</v>
      </c>
    </row>
    <row r="144" spans="2:23" ht="15.5" x14ac:dyDescent="0.35">
      <c r="C144" t="s">
        <v>1721</v>
      </c>
      <c r="D144" s="5">
        <v>2041802568</v>
      </c>
      <c r="E144" s="5">
        <v>-125164112</v>
      </c>
      <c r="F144" s="5">
        <v>3800360428</v>
      </c>
      <c r="G144" s="5">
        <v>6463740041</v>
      </c>
      <c r="J144" s="5">
        <v>-39748145492</v>
      </c>
      <c r="K144" s="5">
        <v>-8735478522</v>
      </c>
      <c r="L144" s="5">
        <v>-17000071810</v>
      </c>
      <c r="M144" s="5">
        <v>-60735501624</v>
      </c>
      <c r="N144" s="5">
        <v>7020404019</v>
      </c>
      <c r="O144" s="5">
        <v>-48969789967</v>
      </c>
      <c r="P144" s="5">
        <v>-77491993987</v>
      </c>
      <c r="Q144" s="5">
        <v>-3768919</v>
      </c>
      <c r="R144" s="5">
        <v>-2986344</v>
      </c>
      <c r="T144" s="5">
        <v>-864023</v>
      </c>
      <c r="U144" s="5">
        <v>-7148902564</v>
      </c>
      <c r="V144" s="5">
        <v>-110509718876</v>
      </c>
      <c r="W144" s="5">
        <v>-19223032096</v>
      </c>
    </row>
    <row r="145" spans="3:23" ht="15.5" x14ac:dyDescent="0.35">
      <c r="C145" t="s">
        <v>596</v>
      </c>
      <c r="F145" s="5">
        <v>51874771</v>
      </c>
      <c r="I145" s="5">
        <v>51874771</v>
      </c>
      <c r="V145" s="5">
        <v>1476411050</v>
      </c>
      <c r="W145" s="5">
        <v>2624497793</v>
      </c>
    </row>
    <row r="146" spans="3:23" ht="15.5" x14ac:dyDescent="0.35">
      <c r="C146" t="s">
        <v>2137</v>
      </c>
      <c r="S146" s="5">
        <v>-581750</v>
      </c>
      <c r="W146" s="5">
        <v>9869051800</v>
      </c>
    </row>
    <row r="147" spans="3:23" ht="15.5" x14ac:dyDescent="0.35">
      <c r="C147" t="s">
        <v>593</v>
      </c>
      <c r="T147" s="5">
        <v>-847</v>
      </c>
      <c r="U147" s="5">
        <v>-7500000</v>
      </c>
    </row>
    <row r="148" spans="3:23" ht="15.5" x14ac:dyDescent="0.35">
      <c r="C148" t="s">
        <v>1199</v>
      </c>
      <c r="F148" s="5">
        <v>-22966384729</v>
      </c>
      <c r="G148" s="5">
        <v>-1511751995</v>
      </c>
      <c r="J148" s="5">
        <v>24386208121</v>
      </c>
      <c r="K148" s="5">
        <v>10997494720</v>
      </c>
      <c r="L148" s="5">
        <v>21226375373</v>
      </c>
      <c r="M148" s="5">
        <v>34935831788</v>
      </c>
      <c r="N148" s="5">
        <v>59139891618</v>
      </c>
      <c r="O148" s="5">
        <v>6608343849</v>
      </c>
      <c r="P148" s="5">
        <v>77679200228</v>
      </c>
      <c r="Q148" s="5">
        <v>2584128</v>
      </c>
      <c r="R148" s="5">
        <v>3607340</v>
      </c>
      <c r="T148" s="5">
        <v>1645688</v>
      </c>
    </row>
    <row r="149" spans="3:23" ht="15.5" x14ac:dyDescent="0.35">
      <c r="C149" t="s">
        <v>461</v>
      </c>
      <c r="D149" s="5">
        <v>-202796</v>
      </c>
      <c r="E149" s="5">
        <v>-985858</v>
      </c>
      <c r="F149" s="5">
        <v>64244679</v>
      </c>
      <c r="G149" s="5">
        <v>-3228022</v>
      </c>
      <c r="J149" s="5">
        <v>-2479623601</v>
      </c>
      <c r="K149" s="5">
        <v>-3914803530</v>
      </c>
      <c r="L149" s="5">
        <v>-50479157977</v>
      </c>
      <c r="M149" s="5">
        <v>-52247634391</v>
      </c>
      <c r="N149" s="5">
        <v>-60475095354</v>
      </c>
      <c r="O149" s="5">
        <v>-73805682940</v>
      </c>
      <c r="P149" s="5">
        <v>-69873431392</v>
      </c>
      <c r="Q149" s="5">
        <v>-2008602</v>
      </c>
      <c r="R149" s="5">
        <v>-5019472</v>
      </c>
      <c r="S149" s="5">
        <v>-2195184</v>
      </c>
      <c r="T149" s="5">
        <v>-2418160</v>
      </c>
      <c r="U149" s="5">
        <v>-2071405990</v>
      </c>
      <c r="V149" s="5">
        <v>-4323590631</v>
      </c>
      <c r="W149" s="5">
        <v>-8668346508</v>
      </c>
    </row>
    <row r="150" spans="3:23" ht="15.5" x14ac:dyDescent="0.35">
      <c r="C150" t="s">
        <v>2138</v>
      </c>
    </row>
    <row r="151" spans="3:23" ht="15.5" x14ac:dyDescent="0.35">
      <c r="C151" t="s">
        <v>178</v>
      </c>
      <c r="D151" s="5">
        <v>-202796</v>
      </c>
      <c r="E151" s="5">
        <v>-59969612</v>
      </c>
      <c r="F151" s="5">
        <v>-11514197</v>
      </c>
      <c r="G151" s="5">
        <v>-75362367</v>
      </c>
      <c r="I151" s="5">
        <v>-1267581951</v>
      </c>
      <c r="J151" s="5">
        <v>-13009285591</v>
      </c>
      <c r="K151" s="5">
        <v>-31575940139</v>
      </c>
      <c r="L151" s="5">
        <v>-147123828985</v>
      </c>
      <c r="M151" s="5">
        <v>-128713573214</v>
      </c>
      <c r="N151" s="5">
        <v>-161352853508</v>
      </c>
      <c r="O151" s="5">
        <v>-224962093263</v>
      </c>
      <c r="P151" s="5">
        <v>-248866507362</v>
      </c>
      <c r="Q151" s="5">
        <v>-23553652</v>
      </c>
      <c r="R151" s="5">
        <v>-6560721</v>
      </c>
      <c r="S151" s="5">
        <v>2031897</v>
      </c>
      <c r="T151" s="5">
        <v>80920157</v>
      </c>
      <c r="U151" s="5">
        <v>-17152231538</v>
      </c>
      <c r="V151" s="5">
        <v>-19569833801</v>
      </c>
      <c r="W151" s="5">
        <v>190861874888</v>
      </c>
    </row>
    <row r="152" spans="3:23" ht="15.5" x14ac:dyDescent="0.35">
      <c r="C152" t="s">
        <v>179</v>
      </c>
      <c r="D152" s="5">
        <v>410685328</v>
      </c>
      <c r="E152" s="5">
        <v>2113120943</v>
      </c>
      <c r="F152" s="5">
        <v>305164229</v>
      </c>
      <c r="G152" s="5">
        <v>4472898005</v>
      </c>
      <c r="I152" s="5">
        <v>4258076937</v>
      </c>
      <c r="J152" s="5">
        <v>42479628401</v>
      </c>
      <c r="K152" s="5">
        <v>-28288086159</v>
      </c>
      <c r="L152" s="5">
        <v>-40459347359</v>
      </c>
      <c r="M152" s="5">
        <v>-2853970077</v>
      </c>
      <c r="N152" s="5">
        <v>-30741725060</v>
      </c>
      <c r="O152" s="5">
        <v>-36370464941</v>
      </c>
      <c r="P152" s="5">
        <v>-62072475761</v>
      </c>
      <c r="Q152" s="5">
        <v>7891228</v>
      </c>
      <c r="R152" s="5">
        <v>-17565999</v>
      </c>
      <c r="S152" s="5">
        <v>-15684443</v>
      </c>
      <c r="T152" s="5">
        <v>-91041667</v>
      </c>
      <c r="U152" s="5">
        <v>3002755609</v>
      </c>
      <c r="V152" s="5">
        <v>-12548415219</v>
      </c>
      <c r="W152" s="5">
        <v>-12887720584</v>
      </c>
    </row>
    <row r="153" spans="3:23" ht="15.5" x14ac:dyDescent="0.35">
      <c r="C153" t="s">
        <v>185</v>
      </c>
      <c r="D153" s="5">
        <v>-606697703</v>
      </c>
      <c r="F153" s="5">
        <v>610864372</v>
      </c>
      <c r="G153" s="5">
        <v>-4493333</v>
      </c>
      <c r="I153" s="5">
        <v>-78860000</v>
      </c>
      <c r="J153" s="5">
        <v>-232700000</v>
      </c>
      <c r="K153" s="5">
        <v>-36558019026</v>
      </c>
      <c r="L153" s="5">
        <v>-48065891636</v>
      </c>
      <c r="M153" s="5">
        <v>-23988116738</v>
      </c>
      <c r="N153" s="5">
        <v>-29603178618</v>
      </c>
      <c r="O153" s="5">
        <v>-32476126590</v>
      </c>
      <c r="P153" s="5">
        <v>-117153967674</v>
      </c>
      <c r="Q153" s="5">
        <v>-8831650</v>
      </c>
      <c r="R153" s="5">
        <v>-11534311</v>
      </c>
      <c r="S153" s="5">
        <v>-4113333</v>
      </c>
      <c r="T153" s="5">
        <v>-2236061</v>
      </c>
      <c r="U153" s="5">
        <v>-1262495691</v>
      </c>
      <c r="V153" s="5">
        <v>-12126524500</v>
      </c>
      <c r="W153" s="5">
        <v>-10471605783</v>
      </c>
    </row>
    <row r="154" spans="3:23" ht="15.5" x14ac:dyDescent="0.35">
      <c r="C154" t="s">
        <v>2139</v>
      </c>
      <c r="D154" s="5">
        <v>1017383031</v>
      </c>
      <c r="E154" s="5">
        <v>2113120943</v>
      </c>
      <c r="F154" s="5">
        <v>400000000</v>
      </c>
      <c r="G154" s="5">
        <v>436936937</v>
      </c>
      <c r="I154" s="5">
        <v>4336936937</v>
      </c>
      <c r="J154" s="5">
        <v>39952496669</v>
      </c>
      <c r="K154" s="5">
        <v>11862378385</v>
      </c>
      <c r="L154" s="5">
        <v>8059819820</v>
      </c>
      <c r="M154" s="5">
        <v>14469718182</v>
      </c>
      <c r="N154" s="5">
        <v>2215272727</v>
      </c>
      <c r="O154" s="5">
        <v>357528364</v>
      </c>
      <c r="P154" s="5">
        <v>2790909091</v>
      </c>
      <c r="R154" s="5">
        <v>969285</v>
      </c>
      <c r="S154" s="5">
        <v>505805</v>
      </c>
      <c r="T154" s="5">
        <v>239491</v>
      </c>
      <c r="U154" s="5">
        <v>3308500000</v>
      </c>
      <c r="V154" s="5">
        <v>825000000</v>
      </c>
    </row>
    <row r="155" spans="3:23" ht="15.5" x14ac:dyDescent="0.35">
      <c r="C155" t="s">
        <v>2140</v>
      </c>
      <c r="U155" s="5">
        <v>1230367000</v>
      </c>
    </row>
    <row r="156" spans="3:23" ht="15.5" x14ac:dyDescent="0.35">
      <c r="C156" t="s">
        <v>714</v>
      </c>
      <c r="P156" s="5">
        <v>20291205396</v>
      </c>
      <c r="S156" s="5">
        <v>160215</v>
      </c>
      <c r="T156" s="5">
        <v>-1631125</v>
      </c>
    </row>
    <row r="157" spans="3:23" ht="15.5" x14ac:dyDescent="0.35">
      <c r="C157" t="s">
        <v>1438</v>
      </c>
      <c r="Q157" s="5">
        <v>-7719</v>
      </c>
    </row>
    <row r="158" spans="3:23" ht="15.5" x14ac:dyDescent="0.35">
      <c r="C158" t="s">
        <v>823</v>
      </c>
      <c r="R158" s="5">
        <v>-12403144</v>
      </c>
      <c r="S158" s="5">
        <v>-5702411</v>
      </c>
    </row>
    <row r="159" spans="3:23" ht="15.5" x14ac:dyDescent="0.35">
      <c r="C159" t="s">
        <v>2141</v>
      </c>
      <c r="T159" s="5">
        <v>-86094154</v>
      </c>
    </row>
    <row r="160" spans="3:23" ht="15.5" x14ac:dyDescent="0.35">
      <c r="C160" t="s">
        <v>2142</v>
      </c>
      <c r="T160" s="5">
        <v>13636125</v>
      </c>
    </row>
    <row r="161" spans="3:23" ht="15.5" x14ac:dyDescent="0.35">
      <c r="C161" t="s">
        <v>2143</v>
      </c>
    </row>
    <row r="162" spans="3:23" ht="15.5" x14ac:dyDescent="0.35">
      <c r="C162" t="s">
        <v>467</v>
      </c>
    </row>
    <row r="163" spans="3:23" ht="15.5" x14ac:dyDescent="0.35">
      <c r="C163" t="s">
        <v>2144</v>
      </c>
    </row>
    <row r="164" spans="3:23" ht="15.5" x14ac:dyDescent="0.35">
      <c r="C164" t="s">
        <v>2145</v>
      </c>
      <c r="J164" s="5">
        <v>21760270</v>
      </c>
      <c r="K164" s="5">
        <v>2134451903</v>
      </c>
      <c r="L164" s="5">
        <v>-1104894411</v>
      </c>
      <c r="M164" s="5">
        <v>7632428479</v>
      </c>
      <c r="N164" s="5">
        <v>-696305881</v>
      </c>
      <c r="O164" s="5">
        <v>-2270177077</v>
      </c>
      <c r="P164" s="5">
        <v>15822572545</v>
      </c>
      <c r="Q164" s="5">
        <v>3219318</v>
      </c>
    </row>
    <row r="165" spans="3:23" ht="15.5" x14ac:dyDescent="0.35">
      <c r="C165" t="s">
        <v>2146</v>
      </c>
      <c r="V165" s="5">
        <v>-212403214</v>
      </c>
    </row>
    <row r="166" spans="3:23" ht="15.5" x14ac:dyDescent="0.35">
      <c r="C166" t="s">
        <v>147</v>
      </c>
      <c r="F166" s="5">
        <v>-705700143</v>
      </c>
      <c r="G166" s="5">
        <v>4040454401</v>
      </c>
      <c r="J166" s="5">
        <v>-600263618</v>
      </c>
      <c r="L166" s="5">
        <v>107598868</v>
      </c>
      <c r="N166" s="5">
        <v>27022525</v>
      </c>
      <c r="O166" s="5">
        <v>727660</v>
      </c>
      <c r="P166" s="5">
        <v>17147619959</v>
      </c>
      <c r="Q166" s="5">
        <v>13554369</v>
      </c>
      <c r="R166" s="5">
        <v>1652696</v>
      </c>
      <c r="S166" s="5">
        <v>739996</v>
      </c>
    </row>
    <row r="167" spans="3:23" ht="15.5" x14ac:dyDescent="0.35">
      <c r="C167" t="s">
        <v>1203</v>
      </c>
      <c r="J167" s="5">
        <v>3338335080</v>
      </c>
      <c r="K167" s="5">
        <v>-5726897421</v>
      </c>
      <c r="L167" s="5">
        <v>544020000</v>
      </c>
      <c r="M167" s="5">
        <v>-968000000</v>
      </c>
      <c r="N167" s="5">
        <v>-2684535813</v>
      </c>
      <c r="O167" s="5">
        <v>-1982417298</v>
      </c>
      <c r="P167" s="5">
        <v>-854859802</v>
      </c>
      <c r="S167" s="5">
        <v>128106</v>
      </c>
      <c r="T167" s="5">
        <v>-78036</v>
      </c>
    </row>
    <row r="168" spans="3:23" ht="15.5" x14ac:dyDescent="0.35">
      <c r="C168" t="s">
        <v>763</v>
      </c>
      <c r="P168" s="5">
        <v>-115955276</v>
      </c>
      <c r="Q168" s="5">
        <v>-43090</v>
      </c>
      <c r="R168" s="5">
        <v>-17571</v>
      </c>
      <c r="S168" s="5">
        <v>-153817</v>
      </c>
      <c r="T168" s="5">
        <v>-4059</v>
      </c>
      <c r="U168" s="5">
        <v>-273615700</v>
      </c>
      <c r="V168" s="5">
        <v>-1034487505</v>
      </c>
      <c r="W168" s="5">
        <v>-2416114801</v>
      </c>
    </row>
    <row r="169" spans="3:23" ht="15.5" x14ac:dyDescent="0.35">
      <c r="C169" t="s">
        <v>2147</v>
      </c>
    </row>
    <row r="170" spans="3:23" ht="15.5" x14ac:dyDescent="0.35">
      <c r="C170" t="s">
        <v>2148</v>
      </c>
    </row>
    <row r="171" spans="3:23" ht="15.5" x14ac:dyDescent="0.35">
      <c r="C171" t="s">
        <v>1121</v>
      </c>
      <c r="R171" s="5">
        <v>3767046</v>
      </c>
      <c r="S171" s="5">
        <v>-7249004</v>
      </c>
      <c r="T171" s="5">
        <v>-14873848</v>
      </c>
    </row>
    <row r="172" spans="3:23" ht="15.5" x14ac:dyDescent="0.35">
      <c r="C172" t="s">
        <v>186</v>
      </c>
      <c r="D172" s="5">
        <v>-202796</v>
      </c>
      <c r="E172" s="5">
        <v>-59969612</v>
      </c>
      <c r="F172" s="5">
        <v>-11514197</v>
      </c>
      <c r="G172" s="5">
        <v>-75362367</v>
      </c>
      <c r="I172" s="5">
        <v>-1267581951</v>
      </c>
      <c r="J172" s="5">
        <v>-13009285591</v>
      </c>
      <c r="K172" s="5">
        <v>-31575940139</v>
      </c>
      <c r="L172" s="5">
        <v>-147123828985</v>
      </c>
      <c r="M172" s="5">
        <v>-128713573214</v>
      </c>
      <c r="N172" s="5">
        <v>-161352853508</v>
      </c>
      <c r="O172" s="5">
        <v>-224962093263</v>
      </c>
      <c r="P172" s="5">
        <v>-248866507362</v>
      </c>
      <c r="Q172" s="5">
        <v>-23553652</v>
      </c>
      <c r="R172" s="5">
        <v>-6560721</v>
      </c>
      <c r="S172" s="5">
        <v>2031897</v>
      </c>
      <c r="T172" s="5">
        <v>80920157</v>
      </c>
      <c r="U172" s="5">
        <v>-17152231538</v>
      </c>
      <c r="V172" s="5">
        <v>-19569833801</v>
      </c>
      <c r="W172" s="5">
        <v>190861874888</v>
      </c>
    </row>
    <row r="173" spans="3:23" ht="15.5" x14ac:dyDescent="0.35">
      <c r="C173" t="s">
        <v>761</v>
      </c>
      <c r="R173" s="5">
        <v>-233793</v>
      </c>
      <c r="S173" s="5">
        <v>233793</v>
      </c>
      <c r="T173" s="5">
        <v>-1244428</v>
      </c>
      <c r="W173" s="5">
        <v>-172034080</v>
      </c>
    </row>
    <row r="174" spans="3:23" ht="15.5" x14ac:dyDescent="0.35">
      <c r="C174" t="s">
        <v>1953</v>
      </c>
      <c r="E174" s="5">
        <v>-58983754</v>
      </c>
      <c r="F174" s="5">
        <v>-1267581951</v>
      </c>
      <c r="G174" s="5">
        <v>1119688730</v>
      </c>
      <c r="I174" s="5">
        <v>-1267581951</v>
      </c>
      <c r="J174" s="5">
        <v>-10529661990</v>
      </c>
      <c r="K174" s="5">
        <v>-27661136609</v>
      </c>
      <c r="O174" s="5">
        <v>-110206904490</v>
      </c>
      <c r="P174" s="5">
        <v>-55304309283</v>
      </c>
      <c r="Q174" s="5">
        <v>-7671229</v>
      </c>
      <c r="R174" s="5">
        <v>-12598675</v>
      </c>
      <c r="S174" s="5">
        <v>-7075177</v>
      </c>
      <c r="T174" s="5">
        <v>-3924037</v>
      </c>
      <c r="U174" s="5">
        <v>-4346689184</v>
      </c>
      <c r="V174" s="5">
        <v>-11337995490</v>
      </c>
      <c r="W174" s="5">
        <v>-7637285389</v>
      </c>
    </row>
    <row r="175" spans="3:23" ht="15.5" x14ac:dyDescent="0.35">
      <c r="C175" t="s">
        <v>1240</v>
      </c>
      <c r="N175" s="5">
        <v>-21776912</v>
      </c>
      <c r="O175" s="5">
        <v>-248018643</v>
      </c>
      <c r="T175" s="5">
        <v>-266054</v>
      </c>
      <c r="U175" s="5">
        <v>-10734136364</v>
      </c>
      <c r="V175" s="5">
        <v>-3908247680</v>
      </c>
      <c r="W175" s="5">
        <v>-1287660102</v>
      </c>
    </row>
    <row r="176" spans="3:23" ht="15.5" x14ac:dyDescent="0.35">
      <c r="C176" t="s">
        <v>2149</v>
      </c>
    </row>
    <row r="177" spans="3:23" ht="15.5" x14ac:dyDescent="0.35">
      <c r="C177" t="s">
        <v>2150</v>
      </c>
      <c r="S177" s="5">
        <v>5876562</v>
      </c>
      <c r="T177" s="5">
        <v>89801390</v>
      </c>
      <c r="W177" s="5">
        <v>300000000000</v>
      </c>
    </row>
    <row r="178" spans="3:23" ht="15.5" x14ac:dyDescent="0.35">
      <c r="C178" t="s">
        <v>972</v>
      </c>
      <c r="T178" s="5">
        <v>-294745</v>
      </c>
      <c r="W178" s="5">
        <v>-11622799033</v>
      </c>
    </row>
    <row r="179" spans="3:23" ht="15.5" x14ac:dyDescent="0.35">
      <c r="C179" t="s">
        <v>1090</v>
      </c>
      <c r="W179" s="5">
        <v>10000000</v>
      </c>
    </row>
    <row r="180" spans="3:23" ht="15.5" x14ac:dyDescent="0.35">
      <c r="C180" t="s">
        <v>1372</v>
      </c>
      <c r="T180" s="5">
        <v>-733809</v>
      </c>
      <c r="W180" s="5">
        <v>-79760000000</v>
      </c>
    </row>
    <row r="181" spans="3:23" ht="15.5" x14ac:dyDescent="0.35">
      <c r="C181" t="s">
        <v>2151</v>
      </c>
    </row>
    <row r="182" spans="3:23" ht="15.5" x14ac:dyDescent="0.35">
      <c r="C182" t="s">
        <v>2152</v>
      </c>
    </row>
    <row r="183" spans="3:23" ht="15.5" x14ac:dyDescent="0.35">
      <c r="C183" t="s">
        <v>719</v>
      </c>
    </row>
    <row r="184" spans="3:23" ht="15.5" x14ac:dyDescent="0.35">
      <c r="C184" t="s">
        <v>724</v>
      </c>
      <c r="L184" s="5">
        <v>-15750000000</v>
      </c>
      <c r="M184" s="5">
        <v>-1125000000</v>
      </c>
      <c r="N184" s="5">
        <v>-9000000000</v>
      </c>
      <c r="O184" s="5">
        <v>-1125000000</v>
      </c>
      <c r="P184" s="5">
        <v>27000000000</v>
      </c>
    </row>
    <row r="185" spans="3:23" ht="15.5" x14ac:dyDescent="0.35">
      <c r="C185" t="s">
        <v>2153</v>
      </c>
    </row>
    <row r="186" spans="3:23" ht="15.5" x14ac:dyDescent="0.35">
      <c r="C186" t="s">
        <v>773</v>
      </c>
    </row>
    <row r="187" spans="3:23" ht="15.5" x14ac:dyDescent="0.35">
      <c r="C187" t="s">
        <v>2154</v>
      </c>
      <c r="L187" s="5">
        <v>-20947500000</v>
      </c>
      <c r="Q187" s="5">
        <v>29487610</v>
      </c>
    </row>
    <row r="188" spans="3:23" ht="15.5" x14ac:dyDescent="0.35">
      <c r="C188" t="s">
        <v>1649</v>
      </c>
    </row>
    <row r="189" spans="3:23" ht="15.5" x14ac:dyDescent="0.35">
      <c r="C189" t="s">
        <v>2155</v>
      </c>
      <c r="O189" s="5">
        <v>-27467487190</v>
      </c>
      <c r="P189" s="5">
        <v>-30660987100</v>
      </c>
      <c r="R189" s="5">
        <v>-3574864</v>
      </c>
      <c r="S189" s="5">
        <v>-533336</v>
      </c>
    </row>
    <row r="190" spans="3:23" ht="15.5" x14ac:dyDescent="0.35">
      <c r="C190" t="s">
        <v>2156</v>
      </c>
    </row>
    <row r="191" spans="3:23" ht="15.5" x14ac:dyDescent="0.35">
      <c r="C191" t="s">
        <v>1353</v>
      </c>
      <c r="R191" s="5">
        <v>2756063</v>
      </c>
    </row>
    <row r="192" spans="3:23" ht="15.5" x14ac:dyDescent="0.35">
      <c r="C192" t="s">
        <v>2157</v>
      </c>
      <c r="O192" s="5">
        <v>-10000000000</v>
      </c>
      <c r="P192" s="5">
        <v>-114335379587</v>
      </c>
      <c r="Q192" s="5">
        <v>-42811431</v>
      </c>
    </row>
    <row r="193" spans="2:23" ht="15.5" x14ac:dyDescent="0.35">
      <c r="C193" t="s">
        <v>2158</v>
      </c>
      <c r="F193" s="5">
        <v>1191823075</v>
      </c>
      <c r="G193" s="5">
        <v>-1191823075</v>
      </c>
      <c r="L193" s="5">
        <v>-59947171008</v>
      </c>
      <c r="M193" s="5">
        <v>-75340938823</v>
      </c>
      <c r="N193" s="5">
        <v>-91855981242</v>
      </c>
    </row>
    <row r="194" spans="2:23" ht="15.5" x14ac:dyDescent="0.35">
      <c r="C194" t="s">
        <v>2159</v>
      </c>
      <c r="N194" s="5">
        <v>4126200000</v>
      </c>
      <c r="O194" s="5">
        <v>15887901000</v>
      </c>
      <c r="P194" s="5">
        <v>24617700000</v>
      </c>
      <c r="Q194" s="5">
        <v>1500000</v>
      </c>
      <c r="R194" s="5">
        <v>1500000</v>
      </c>
      <c r="S194" s="5">
        <v>5725239</v>
      </c>
    </row>
    <row r="195" spans="2:23" ht="15.5" x14ac:dyDescent="0.35">
      <c r="C195" t="s">
        <v>482</v>
      </c>
      <c r="R195" s="5">
        <v>11010020</v>
      </c>
    </row>
    <row r="196" spans="2:23" ht="15.5" x14ac:dyDescent="0.35">
      <c r="C196" t="s">
        <v>725</v>
      </c>
    </row>
    <row r="197" spans="2:23" ht="15.5" x14ac:dyDescent="0.35">
      <c r="C197" t="s">
        <v>195</v>
      </c>
      <c r="D197" s="5">
        <v>-851578551</v>
      </c>
      <c r="E197" s="5">
        <v>-3429890731</v>
      </c>
      <c r="F197" s="5">
        <v>2545510063</v>
      </c>
      <c r="G197" s="5">
        <v>-4435936274</v>
      </c>
      <c r="I197" s="5">
        <v>-7796065998</v>
      </c>
      <c r="J197" s="5">
        <v>2469072866</v>
      </c>
      <c r="K197" s="5">
        <v>-750670011</v>
      </c>
      <c r="L197" s="5">
        <v>-23825543148</v>
      </c>
      <c r="M197" s="5">
        <v>14577141680</v>
      </c>
      <c r="N197" s="5">
        <v>14295133876</v>
      </c>
      <c r="O197" s="5">
        <v>-85881558202</v>
      </c>
      <c r="P197" s="5">
        <v>50024514047</v>
      </c>
      <c r="Q197" s="5">
        <v>2313488</v>
      </c>
      <c r="R197" s="5">
        <v>-864127</v>
      </c>
      <c r="S197" s="5">
        <v>-1266559</v>
      </c>
      <c r="T197" s="5">
        <v>2780241</v>
      </c>
      <c r="U197" s="5">
        <v>-17415332046</v>
      </c>
      <c r="V197" s="5">
        <v>-135087989715</v>
      </c>
      <c r="W197" s="5">
        <v>149335267464</v>
      </c>
    </row>
    <row r="198" spans="2:23" ht="15.5" x14ac:dyDescent="0.35">
      <c r="C198" t="s">
        <v>196</v>
      </c>
      <c r="E198" s="5">
        <v>5508445360</v>
      </c>
      <c r="I198" s="5">
        <v>13304511358</v>
      </c>
      <c r="J198" s="5">
        <v>10835438493</v>
      </c>
      <c r="K198" s="5">
        <v>11586108505</v>
      </c>
      <c r="L198" s="5">
        <v>35411651653</v>
      </c>
      <c r="M198" s="5">
        <v>20834509973</v>
      </c>
      <c r="N198" s="5">
        <v>6539376097</v>
      </c>
      <c r="O198" s="5">
        <v>92420934299</v>
      </c>
      <c r="P198" s="5">
        <v>42396420252</v>
      </c>
      <c r="Q198" s="5">
        <v>815861</v>
      </c>
      <c r="S198" s="5">
        <v>2946546</v>
      </c>
      <c r="T198" s="5">
        <v>166515</v>
      </c>
      <c r="U198" s="5">
        <v>19444977185</v>
      </c>
      <c r="V198" s="5">
        <v>154532966900</v>
      </c>
      <c r="W198" s="5">
        <v>5197699436</v>
      </c>
    </row>
    <row r="199" spans="2:23" ht="15.5" x14ac:dyDescent="0.35">
      <c r="C199" t="s">
        <v>383</v>
      </c>
      <c r="R199" s="5">
        <v>1679988</v>
      </c>
      <c r="T199" s="5">
        <v>-210</v>
      </c>
    </row>
    <row r="200" spans="2:23" ht="15.5" x14ac:dyDescent="0.35">
      <c r="C200" t="s">
        <v>197</v>
      </c>
      <c r="D200" s="5">
        <v>-851578551</v>
      </c>
      <c r="E200" s="5">
        <v>2078554629</v>
      </c>
      <c r="F200" s="5">
        <v>2545510063</v>
      </c>
      <c r="G200" s="5">
        <v>-4435936274</v>
      </c>
      <c r="I200" s="5">
        <v>5508445360</v>
      </c>
      <c r="J200" s="5">
        <v>13304511359</v>
      </c>
      <c r="K200" s="5">
        <v>10835438494</v>
      </c>
      <c r="L200" s="5">
        <v>11586108505</v>
      </c>
      <c r="M200" s="5">
        <v>35411651653</v>
      </c>
      <c r="N200" s="5">
        <v>20834509973</v>
      </c>
      <c r="O200" s="5">
        <v>6539376097</v>
      </c>
      <c r="P200" s="5">
        <v>92420934299</v>
      </c>
      <c r="Q200" s="5">
        <v>3129349</v>
      </c>
      <c r="R200" s="5">
        <v>815861</v>
      </c>
      <c r="S200" s="5">
        <v>1679987</v>
      </c>
      <c r="T200" s="5">
        <v>2946546</v>
      </c>
      <c r="U200" s="5">
        <v>2029645139</v>
      </c>
      <c r="V200" s="5">
        <v>19444977185</v>
      </c>
      <c r="W200" s="5">
        <v>154532966900</v>
      </c>
    </row>
    <row r="202" spans="2:23" ht="15.5" x14ac:dyDescent="0.35">
      <c r="B202" t="s">
        <v>198</v>
      </c>
      <c r="C202" t="s">
        <v>12</v>
      </c>
      <c r="D202" s="5">
        <v>12500000000</v>
      </c>
      <c r="E202" s="5">
        <v>12500000000</v>
      </c>
      <c r="F202" s="5">
        <v>12500000000</v>
      </c>
      <c r="G202" s="5">
        <v>12500000000</v>
      </c>
      <c r="I202" s="5">
        <v>12500000000</v>
      </c>
      <c r="J202" s="5">
        <v>12500000000</v>
      </c>
      <c r="K202" s="5">
        <v>12500000000</v>
      </c>
      <c r="L202" s="5">
        <v>12500000000</v>
      </c>
      <c r="M202" s="5">
        <v>12500000000</v>
      </c>
      <c r="N202" s="5">
        <v>12500000000</v>
      </c>
      <c r="O202" s="5">
        <v>12500000000</v>
      </c>
      <c r="P202" s="5">
        <v>12500000000</v>
      </c>
      <c r="Q202" s="5">
        <v>12500000000</v>
      </c>
      <c r="R202" s="5">
        <v>12500000000</v>
      </c>
      <c r="S202" s="5">
        <v>12500000000</v>
      </c>
      <c r="T202" s="5">
        <v>12000000000</v>
      </c>
      <c r="U202" s="5">
        <v>1500000000</v>
      </c>
      <c r="V202" s="5">
        <v>1500000000</v>
      </c>
      <c r="W202" s="5">
        <v>1500000000</v>
      </c>
    </row>
    <row r="203" spans="2:23" ht="15.5" x14ac:dyDescent="0.35">
      <c r="C203" t="s">
        <v>199</v>
      </c>
      <c r="D203" s="6">
        <v>-1.88</v>
      </c>
      <c r="E203" s="6">
        <v>-1.1399999999999999</v>
      </c>
      <c r="F203" s="6">
        <v>1.5</v>
      </c>
      <c r="G203" s="6">
        <v>-0.89</v>
      </c>
    </row>
    <row r="204" spans="2:23" ht="15.5" x14ac:dyDescent="0.35">
      <c r="C204" t="s">
        <v>200</v>
      </c>
      <c r="D204" s="6">
        <v>-26.6</v>
      </c>
      <c r="E204" s="6">
        <v>-43.86</v>
      </c>
      <c r="F204" s="6">
        <v>33.33</v>
      </c>
      <c r="G204" s="6">
        <v>-56.18</v>
      </c>
    </row>
    <row r="205" spans="2:23" ht="15.5" x14ac:dyDescent="0.35">
      <c r="C205" t="s">
        <v>69</v>
      </c>
      <c r="D205" s="6">
        <v>1904.87</v>
      </c>
      <c r="E205" s="6">
        <v>1842.75</v>
      </c>
      <c r="F205" s="6">
        <v>35009.54</v>
      </c>
      <c r="G205" s="6">
        <v>23.14</v>
      </c>
    </row>
    <row r="206" spans="2:23" ht="15.5" x14ac:dyDescent="0.35">
      <c r="C206" t="s">
        <v>201</v>
      </c>
      <c r="D206" s="6">
        <v>-16100000000.000002</v>
      </c>
      <c r="E206" s="5">
        <v>-4720000000</v>
      </c>
      <c r="F206" s="5">
        <v>-3090000000</v>
      </c>
      <c r="G206" s="5">
        <v>-1600000000</v>
      </c>
    </row>
    <row r="207" spans="2:23" ht="15.5" x14ac:dyDescent="0.35">
      <c r="C207" t="s">
        <v>202</v>
      </c>
      <c r="D207" s="6">
        <v>-3.7599999999999995E-2</v>
      </c>
      <c r="E207" s="6">
        <v>-2.2400000000000003E-2</v>
      </c>
      <c r="F207" s="6">
        <v>2.87E-2</v>
      </c>
      <c r="G207" s="6">
        <v>-1.6799999999999999E-2</v>
      </c>
    </row>
    <row r="208" spans="2:23" ht="15.5" x14ac:dyDescent="0.35">
      <c r="C208" t="s">
        <v>203</v>
      </c>
      <c r="D208" s="6">
        <v>0.63280000000000003</v>
      </c>
      <c r="E208" s="6">
        <v>1.0407</v>
      </c>
      <c r="F208" s="6">
        <v>33.705799999999996</v>
      </c>
      <c r="G208" s="6">
        <v>0.55889999999999995</v>
      </c>
    </row>
    <row r="209" spans="3:7" ht="15.5" x14ac:dyDescent="0.35">
      <c r="C209" t="s">
        <v>204</v>
      </c>
      <c r="D209" s="6">
        <v>5.5576999999999996</v>
      </c>
      <c r="E209" s="6">
        <v>-0.92120000000000002</v>
      </c>
      <c r="F209" s="6">
        <v>-1.8808</v>
      </c>
      <c r="G209" s="6">
        <v>-0.41590000000000005</v>
      </c>
    </row>
    <row r="210" spans="3:7" ht="15.5" x14ac:dyDescent="0.35">
      <c r="C210" t="s">
        <v>205</v>
      </c>
      <c r="D210" s="6">
        <v>-115884.33</v>
      </c>
      <c r="E210" s="6">
        <v>-14093.28</v>
      </c>
      <c r="F210" s="6">
        <v>-19671.169999999998</v>
      </c>
      <c r="G210" s="6">
        <v>-3530.49</v>
      </c>
    </row>
    <row r="211" spans="3:7" ht="15.5" x14ac:dyDescent="0.35">
      <c r="C211" t="s">
        <v>206</v>
      </c>
      <c r="D211" s="5">
        <v>-37000000000</v>
      </c>
      <c r="E211" s="5">
        <v>-13000000000</v>
      </c>
      <c r="F211" s="5">
        <v>1000000000</v>
      </c>
      <c r="G211" s="5">
        <v>-20000000000</v>
      </c>
    </row>
    <row r="212" spans="3:7" ht="15.5" x14ac:dyDescent="0.35">
      <c r="C212" t="s">
        <v>207</v>
      </c>
      <c r="D212" s="6">
        <v>-16.84</v>
      </c>
      <c r="E212" s="6">
        <v>-45.87</v>
      </c>
      <c r="F212" s="5">
        <v>1250</v>
      </c>
      <c r="G212" s="6">
        <v>-31.45</v>
      </c>
    </row>
    <row r="213" spans="3:7" ht="15.5" x14ac:dyDescent="0.35">
      <c r="C213" t="s">
        <v>208</v>
      </c>
      <c r="D213" s="6">
        <v>-2.97</v>
      </c>
      <c r="E213" s="6">
        <v>-1.0900000000000001</v>
      </c>
      <c r="F213" s="6">
        <v>0.04</v>
      </c>
      <c r="G213" s="6">
        <v>-1.59</v>
      </c>
    </row>
    <row r="214" spans="3:7" ht="15.5" x14ac:dyDescent="0.35">
      <c r="C214" t="s">
        <v>209</v>
      </c>
      <c r="D214" s="6">
        <v>-2.4700000000000002</v>
      </c>
      <c r="E214" s="6">
        <v>-2.73</v>
      </c>
      <c r="F214" s="6">
        <v>-2.91</v>
      </c>
      <c r="G214" s="6">
        <v>-2.66</v>
      </c>
    </row>
    <row r="215" spans="3:7" ht="15.5" x14ac:dyDescent="0.35">
      <c r="C215" t="s">
        <v>210</v>
      </c>
      <c r="D215" s="6">
        <v>-20.21</v>
      </c>
      <c r="E215" s="6">
        <v>-18.329999999999998</v>
      </c>
      <c r="F215" s="6">
        <v>-17.190000000000001</v>
      </c>
      <c r="G215" s="6">
        <v>-18.82</v>
      </c>
    </row>
    <row r="216" spans="3:7" ht="15.5" x14ac:dyDescent="0.35">
      <c r="C216" t="s">
        <v>211</v>
      </c>
      <c r="D216" s="5">
        <v>563000000000</v>
      </c>
      <c r="E216" s="5">
        <v>550000000000</v>
      </c>
      <c r="F216" s="5">
        <v>552000000000</v>
      </c>
      <c r="G216" s="5">
        <v>551000000000</v>
      </c>
    </row>
    <row r="217" spans="3:7" ht="15.5" x14ac:dyDescent="0.35">
      <c r="C217" t="s">
        <v>212</v>
      </c>
    </row>
    <row r="218" spans="3:7" ht="15.5" x14ac:dyDescent="0.35">
      <c r="C218" t="s">
        <v>213</v>
      </c>
      <c r="D218" s="5">
        <v>-37000000000</v>
      </c>
      <c r="E218" s="5">
        <v>-14000000000</v>
      </c>
      <c r="F218" s="5">
        <v>1000000000</v>
      </c>
      <c r="G218" s="5">
        <v>-20000000000</v>
      </c>
    </row>
    <row r="219" spans="3:7" ht="15.5" x14ac:dyDescent="0.35">
      <c r="C219" t="s">
        <v>24</v>
      </c>
      <c r="D219" s="5">
        <v>563000000000</v>
      </c>
      <c r="E219" s="5">
        <v>550000000000</v>
      </c>
      <c r="F219" s="5">
        <v>552000000000</v>
      </c>
      <c r="G219" s="5">
        <v>551000000000</v>
      </c>
    </row>
    <row r="220" spans="3:7" ht="15.5" x14ac:dyDescent="0.35">
      <c r="C220" t="s">
        <v>21</v>
      </c>
      <c r="D220" s="5">
        <v>562000000000</v>
      </c>
      <c r="E220" s="5">
        <v>548000000000</v>
      </c>
      <c r="F220" s="5">
        <v>547000000000</v>
      </c>
      <c r="G220" s="5">
        <v>548000000000</v>
      </c>
    </row>
    <row r="221" spans="3:7" ht="15.5" x14ac:dyDescent="0.35">
      <c r="C221" t="s">
        <v>214</v>
      </c>
      <c r="D221" s="5">
        <v>-621000000000</v>
      </c>
      <c r="E221" s="5">
        <v>-604000000000</v>
      </c>
      <c r="F221" s="5">
        <v>-599000000000</v>
      </c>
      <c r="G221" s="5">
        <v>-596000000000</v>
      </c>
    </row>
    <row r="222" spans="3:7" ht="15.5" x14ac:dyDescent="0.35">
      <c r="C222" t="s">
        <v>215</v>
      </c>
      <c r="D222" s="5">
        <v>-1000000000</v>
      </c>
      <c r="E222" s="5">
        <v>-5000000000</v>
      </c>
      <c r="F222" s="5">
        <v>2000000000</v>
      </c>
      <c r="G222" s="5">
        <v>-9000000000</v>
      </c>
    </row>
    <row r="223" spans="3:7" ht="15.5" x14ac:dyDescent="0.35">
      <c r="C223" t="s">
        <v>216</v>
      </c>
      <c r="D223" s="5">
        <v>-1000000000</v>
      </c>
      <c r="F223" s="5">
        <v>1000000000</v>
      </c>
      <c r="G223" s="5">
        <v>0</v>
      </c>
    </row>
    <row r="224" spans="3:7" ht="15.5" x14ac:dyDescent="0.35">
      <c r="C224" t="s">
        <v>13</v>
      </c>
      <c r="D224" s="5">
        <v>-2000000000</v>
      </c>
      <c r="E224" s="5">
        <v>-5000000000</v>
      </c>
      <c r="F224" s="5">
        <v>3000000000</v>
      </c>
      <c r="G224" s="5">
        <v>-9000000000</v>
      </c>
    </row>
    <row r="225" spans="3:23" ht="15.5" x14ac:dyDescent="0.35">
      <c r="C225" t="s">
        <v>16</v>
      </c>
      <c r="D225" s="6">
        <v>-0.15</v>
      </c>
      <c r="E225" s="6">
        <v>-0.44</v>
      </c>
      <c r="F225" s="6">
        <v>0.23</v>
      </c>
      <c r="G225" s="6">
        <v>-0.71</v>
      </c>
    </row>
    <row r="226" spans="3:23" ht="15.5" x14ac:dyDescent="0.35">
      <c r="C226" t="s">
        <v>54</v>
      </c>
      <c r="I226" s="6">
        <v>-1.68</v>
      </c>
      <c r="J226" s="6">
        <v>-7.37</v>
      </c>
      <c r="K226" s="6">
        <v>-6.51</v>
      </c>
      <c r="L226" s="6">
        <v>-1.45</v>
      </c>
      <c r="M226" s="6">
        <v>-18.91</v>
      </c>
      <c r="N226" s="6">
        <v>-25.77</v>
      </c>
      <c r="O226" s="6">
        <v>-14.98</v>
      </c>
      <c r="P226" s="6">
        <v>-5.57</v>
      </c>
      <c r="Q226" s="6">
        <v>2.58</v>
      </c>
      <c r="R226" s="6">
        <v>-17.88</v>
      </c>
      <c r="S226" s="6">
        <v>-20.88</v>
      </c>
      <c r="T226" s="6">
        <v>-2.89</v>
      </c>
      <c r="U226" s="6">
        <v>-30.34</v>
      </c>
      <c r="V226" s="6">
        <v>-43.77</v>
      </c>
      <c r="W226" s="6">
        <v>-13.89</v>
      </c>
    </row>
    <row r="227" spans="3:23" ht="15.5" x14ac:dyDescent="0.35">
      <c r="C227" t="s">
        <v>68</v>
      </c>
      <c r="I227" s="6">
        <v>-29.76</v>
      </c>
      <c r="J227" s="6">
        <v>-6.78</v>
      </c>
      <c r="K227" s="6">
        <v>-7.68</v>
      </c>
      <c r="L227" s="6">
        <v>-34.479999999999997</v>
      </c>
      <c r="M227" s="6">
        <v>-2.64</v>
      </c>
      <c r="N227" s="6">
        <v>-1.94</v>
      </c>
      <c r="O227" s="6">
        <v>-3.34</v>
      </c>
      <c r="P227" s="6">
        <v>-116.7</v>
      </c>
      <c r="Q227" s="6">
        <v>186.82</v>
      </c>
      <c r="R227" s="6">
        <v>-19.02</v>
      </c>
      <c r="S227" s="6">
        <v>-11.4</v>
      </c>
      <c r="T227" s="6">
        <v>-91.35</v>
      </c>
      <c r="U227" s="6">
        <v>-11.54</v>
      </c>
      <c r="V227" s="6">
        <v>-8.91</v>
      </c>
      <c r="W227" s="6">
        <v>-50.4</v>
      </c>
    </row>
    <row r="228" spans="3:23" ht="15.5" x14ac:dyDescent="0.35">
      <c r="C228" t="s">
        <v>71</v>
      </c>
      <c r="I228" s="6">
        <v>10.45</v>
      </c>
      <c r="J228" s="6">
        <v>7.8</v>
      </c>
      <c r="K228" s="6">
        <v>1.94</v>
      </c>
      <c r="L228" s="6">
        <v>1.26</v>
      </c>
      <c r="M228" s="6">
        <v>1.1499999999999999</v>
      </c>
      <c r="N228" s="6">
        <v>1.27</v>
      </c>
      <c r="O228" s="6">
        <v>0.89</v>
      </c>
      <c r="P228" s="6">
        <v>9.5500000000000007</v>
      </c>
      <c r="Q228" s="6">
        <v>8.14</v>
      </c>
      <c r="R228" s="6">
        <v>7.42</v>
      </c>
      <c r="S228" s="6">
        <v>5.65</v>
      </c>
      <c r="T228" s="6">
        <v>9.1999999999999993</v>
      </c>
      <c r="U228" s="6">
        <v>56.47</v>
      </c>
      <c r="V228" s="6">
        <v>13.87</v>
      </c>
      <c r="W228" s="6">
        <v>17.190000000000001</v>
      </c>
    </row>
    <row r="229" spans="3:23" ht="15.5" x14ac:dyDescent="0.35">
      <c r="C229" t="s">
        <v>217</v>
      </c>
      <c r="I229" s="5">
        <v>-13220000000</v>
      </c>
      <c r="J229" s="5">
        <v>-24010000000</v>
      </c>
      <c r="K229" s="5">
        <v>28050000000</v>
      </c>
      <c r="L229" s="5">
        <v>152830000000</v>
      </c>
      <c r="M229" s="5">
        <v>-38730000000</v>
      </c>
      <c r="N229" s="5">
        <v>-47160000000</v>
      </c>
      <c r="O229" s="5">
        <v>172680000000</v>
      </c>
      <c r="P229" s="5">
        <v>297510000000</v>
      </c>
    </row>
    <row r="230" spans="3:23" ht="15.5" x14ac:dyDescent="0.35">
      <c r="C230" t="s">
        <v>218</v>
      </c>
      <c r="I230" s="6">
        <v>-3.2300000000000002E-2</v>
      </c>
      <c r="J230" s="6">
        <v>-0.13119999999999998</v>
      </c>
      <c r="K230" s="6">
        <v>-9.820000000000001E-2</v>
      </c>
      <c r="L230" s="6">
        <v>-1.9299999999999998E-2</v>
      </c>
      <c r="M230" s="6">
        <v>-0.2296</v>
      </c>
      <c r="N230" s="6">
        <v>-0.25</v>
      </c>
      <c r="O230" s="6">
        <v>-0.1118</v>
      </c>
      <c r="P230" s="6">
        <v>-3.6400000000000002E-2</v>
      </c>
      <c r="Q230" s="6">
        <v>1.5900000000000001E-2</v>
      </c>
      <c r="R230" s="6">
        <v>-9.2200000000000004E-2</v>
      </c>
      <c r="S230" s="6">
        <v>-9.849999999999999E-2</v>
      </c>
      <c r="T230" s="6">
        <v>-1.32E-2</v>
      </c>
      <c r="U230" s="6">
        <v>-0.18579999999999999</v>
      </c>
      <c r="V230" s="6">
        <v>-0.21350000000000002</v>
      </c>
      <c r="W230" s="6">
        <v>-5.4100000000000002E-2</v>
      </c>
    </row>
    <row r="231" spans="3:23" ht="15.5" x14ac:dyDescent="0.35">
      <c r="C231" t="s">
        <v>219</v>
      </c>
      <c r="I231" s="6">
        <v>-37.8157</v>
      </c>
      <c r="J231" s="6">
        <v>-4.6505999999999998</v>
      </c>
      <c r="K231" s="6">
        <v>-0.72770000000000001</v>
      </c>
      <c r="L231" s="6">
        <v>-9.2399999999999996E-2</v>
      </c>
      <c r="M231" s="6">
        <v>-1.1128</v>
      </c>
      <c r="N231" s="6">
        <v>-0.71989999999999998</v>
      </c>
      <c r="O231" s="6">
        <v>-0.24199999999999999</v>
      </c>
      <c r="P231" s="6">
        <v>-7.2599999999999998E-2</v>
      </c>
      <c r="Q231" s="6">
        <v>3.15E-2</v>
      </c>
      <c r="R231" s="6">
        <v>-0.22649999999999998</v>
      </c>
      <c r="S231" s="6">
        <v>-0.21129999999999999</v>
      </c>
      <c r="T231" s="6">
        <v>-2.6499999999999999E-2</v>
      </c>
      <c r="U231" s="6">
        <v>-0.20129999999999998</v>
      </c>
      <c r="V231" s="6">
        <v>-0.24179999999999999</v>
      </c>
      <c r="W231" s="6">
        <v>-6.1799999999999994E-2</v>
      </c>
    </row>
    <row r="232" spans="3:23" ht="15.5" x14ac:dyDescent="0.35">
      <c r="C232" t="s">
        <v>220</v>
      </c>
      <c r="I232" s="6">
        <v>-1.9021000000000001</v>
      </c>
      <c r="J232" s="6">
        <v>-0.83160000000000001</v>
      </c>
      <c r="K232" s="6">
        <v>-0.36799999999999999</v>
      </c>
      <c r="L232" s="6">
        <v>9.3900000000000011E-2</v>
      </c>
      <c r="M232" s="6">
        <v>-0.28809999999999997</v>
      </c>
      <c r="N232" s="6">
        <v>-0.22750000000000001</v>
      </c>
      <c r="O232" s="6">
        <v>-7.1099999999999997E-2</v>
      </c>
      <c r="P232" s="6">
        <v>-6.1999999999999998E-3</v>
      </c>
      <c r="Q232" s="6">
        <v>7.4000000000000003E-3</v>
      </c>
      <c r="R232" s="6">
        <v>-0.10099999999999999</v>
      </c>
      <c r="S232" s="6">
        <v>-0.1255</v>
      </c>
      <c r="T232" s="6">
        <v>3.5999999999999999E-3</v>
      </c>
      <c r="U232" s="6">
        <v>-0.16649999999999998</v>
      </c>
      <c r="V232" s="6">
        <v>-0.14779999999999999</v>
      </c>
      <c r="W232" s="6">
        <v>-9.9199999999999997E-2</v>
      </c>
    </row>
    <row r="233" spans="3:23" ht="15.5" x14ac:dyDescent="0.35">
      <c r="C233" t="s">
        <v>221</v>
      </c>
      <c r="I233" s="6">
        <v>-1234.6400000000001</v>
      </c>
      <c r="J233" s="6">
        <v>-38.92</v>
      </c>
      <c r="K233" s="6">
        <v>-21.51</v>
      </c>
      <c r="L233" s="6">
        <v>0.54</v>
      </c>
      <c r="M233" s="6">
        <v>-2.95</v>
      </c>
      <c r="N233" s="6">
        <v>-3.95</v>
      </c>
      <c r="O233" s="6">
        <v>-1.52</v>
      </c>
      <c r="P233" s="6">
        <v>-0.14000000000000001</v>
      </c>
      <c r="Q233" s="6">
        <v>0.5</v>
      </c>
      <c r="R233" s="6">
        <v>-2.72</v>
      </c>
      <c r="S233" s="6">
        <v>-3.76</v>
      </c>
      <c r="T233" s="6">
        <v>0.17</v>
      </c>
      <c r="U233" s="6">
        <v>-21.73</v>
      </c>
      <c r="V233" s="6">
        <v>-11.31</v>
      </c>
      <c r="W233" s="6">
        <v>-2.0499999999999998</v>
      </c>
    </row>
    <row r="234" spans="3:23" ht="15.5" x14ac:dyDescent="0.35">
      <c r="C234" t="s">
        <v>65</v>
      </c>
      <c r="I234" s="5">
        <v>1250</v>
      </c>
      <c r="J234" s="6">
        <v>31.45</v>
      </c>
      <c r="K234" s="6">
        <v>5.59</v>
      </c>
      <c r="L234" s="6">
        <v>3.19</v>
      </c>
      <c r="M234" s="6">
        <v>2.94</v>
      </c>
      <c r="N234" s="6">
        <v>1.4</v>
      </c>
      <c r="O234" s="6">
        <v>0.81</v>
      </c>
      <c r="P234" s="6">
        <v>8.48</v>
      </c>
      <c r="Q234" s="6">
        <v>5.88</v>
      </c>
      <c r="R234" s="6">
        <v>4.3099999999999996</v>
      </c>
      <c r="S234" s="6">
        <v>2.41</v>
      </c>
      <c r="T234" s="6">
        <v>2.42</v>
      </c>
      <c r="U234" s="6">
        <v>2.3199999999999998</v>
      </c>
      <c r="V234" s="6">
        <v>2.15</v>
      </c>
      <c r="W234" s="6">
        <v>3.11</v>
      </c>
    </row>
    <row r="235" spans="3:23" ht="15.5" x14ac:dyDescent="0.35">
      <c r="C235" t="s">
        <v>62</v>
      </c>
      <c r="I235" s="6">
        <v>0.04</v>
      </c>
      <c r="J235" s="6">
        <v>1.59</v>
      </c>
      <c r="K235" s="6">
        <v>8.9499999999999993</v>
      </c>
      <c r="L235" s="6">
        <v>15.65</v>
      </c>
      <c r="M235" s="5">
        <v>17</v>
      </c>
      <c r="N235" s="6">
        <v>35.799999999999997</v>
      </c>
      <c r="O235" s="6">
        <v>61.92</v>
      </c>
      <c r="P235" s="6">
        <v>76.680000000000007</v>
      </c>
      <c r="Q235" s="6">
        <v>81.95</v>
      </c>
      <c r="R235" s="6">
        <v>78.94</v>
      </c>
      <c r="S235" s="6">
        <v>98.85</v>
      </c>
      <c r="T235" s="6">
        <v>109.25</v>
      </c>
      <c r="U235" s="6">
        <v>150.72</v>
      </c>
      <c r="V235" s="6">
        <v>181.06</v>
      </c>
      <c r="W235" s="6">
        <v>224.84</v>
      </c>
    </row>
    <row r="236" spans="3:23" ht="15.5" x14ac:dyDescent="0.35">
      <c r="C236" t="s">
        <v>222</v>
      </c>
      <c r="I236" s="6">
        <v>-2.91</v>
      </c>
      <c r="J236" s="6">
        <v>-3.19</v>
      </c>
      <c r="K236" s="6">
        <v>-6.03</v>
      </c>
      <c r="L236" s="6">
        <v>-28.09</v>
      </c>
      <c r="M236" s="6">
        <v>-81.97</v>
      </c>
      <c r="N236" s="6">
        <v>3.71</v>
      </c>
      <c r="O236" s="6">
        <v>1.26</v>
      </c>
      <c r="P236" s="6">
        <v>12.42</v>
      </c>
      <c r="Q236" s="6">
        <v>8.9600000000000009</v>
      </c>
      <c r="R236" s="6">
        <v>7.34</v>
      </c>
      <c r="S236" s="6">
        <v>3.98</v>
      </c>
      <c r="T236" s="6">
        <v>3.92</v>
      </c>
      <c r="U236" s="6">
        <v>2.3199999999999998</v>
      </c>
      <c r="V236" s="6">
        <v>2.15</v>
      </c>
      <c r="W236" s="6">
        <v>3.11</v>
      </c>
    </row>
    <row r="237" spans="3:23" ht="15.5" x14ac:dyDescent="0.35">
      <c r="C237" t="s">
        <v>223</v>
      </c>
      <c r="I237" s="6">
        <v>-17.190000000000001</v>
      </c>
      <c r="J237" s="6">
        <v>-15.65</v>
      </c>
      <c r="K237" s="6">
        <v>-8.2899999999999991</v>
      </c>
      <c r="L237" s="6">
        <v>-1.78</v>
      </c>
      <c r="M237" s="6">
        <v>-0.61</v>
      </c>
      <c r="N237" s="6">
        <v>13.46</v>
      </c>
      <c r="O237" s="6">
        <v>39.69</v>
      </c>
      <c r="P237" s="6">
        <v>52.32</v>
      </c>
      <c r="Q237" s="6">
        <v>53.81</v>
      </c>
      <c r="R237" s="6">
        <v>46.3</v>
      </c>
      <c r="S237" s="6">
        <v>59.75</v>
      </c>
      <c r="T237" s="6">
        <v>67.290000000000006</v>
      </c>
      <c r="U237" s="6">
        <v>150.72</v>
      </c>
      <c r="V237" s="6">
        <v>181.06</v>
      </c>
      <c r="W237" s="6">
        <v>224.84</v>
      </c>
    </row>
    <row r="238" spans="3:23" ht="15.5" x14ac:dyDescent="0.35">
      <c r="C238" t="s">
        <v>224</v>
      </c>
      <c r="I238" s="5">
        <v>552000000000</v>
      </c>
      <c r="J238" s="5">
        <v>546000000000</v>
      </c>
      <c r="K238" s="5">
        <v>539000000000</v>
      </c>
      <c r="L238" s="5">
        <v>541000000000</v>
      </c>
      <c r="M238" s="5">
        <v>547000000000</v>
      </c>
      <c r="N238" s="5">
        <v>146000000000</v>
      </c>
      <c r="O238" s="5">
        <v>143000000000</v>
      </c>
      <c r="P238" s="5">
        <v>95000000000</v>
      </c>
      <c r="Q238" s="5">
        <v>241000000000</v>
      </c>
      <c r="R238" s="5">
        <v>209000000000</v>
      </c>
      <c r="S238" s="5">
        <v>1026000000000</v>
      </c>
      <c r="T238" s="5">
        <v>248000000000</v>
      </c>
      <c r="U238" s="5">
        <v>7000000000</v>
      </c>
      <c r="V238" s="5">
        <v>15000000000</v>
      </c>
      <c r="W238" s="5">
        <v>15000000000</v>
      </c>
    </row>
    <row r="239" spans="3:23" ht="15.5" x14ac:dyDescent="0.35">
      <c r="C239" t="s">
        <v>225</v>
      </c>
      <c r="N239" s="5">
        <v>400000000000</v>
      </c>
      <c r="O239" s="5">
        <v>549000000000</v>
      </c>
      <c r="P239" s="5">
        <v>617000000000</v>
      </c>
      <c r="Q239" s="5">
        <v>102000000000</v>
      </c>
      <c r="R239" s="5">
        <v>833000000000</v>
      </c>
      <c r="S239" s="5">
        <v>68000000000</v>
      </c>
      <c r="T239" s="5">
        <v>762000000000</v>
      </c>
      <c r="U239" s="5">
        <v>0</v>
      </c>
      <c r="V239" s="5">
        <v>7000000000</v>
      </c>
      <c r="W239" s="5">
        <v>22000000000</v>
      </c>
    </row>
    <row r="240" spans="3:23" ht="15.5" x14ac:dyDescent="0.35">
      <c r="C240" t="s">
        <v>26</v>
      </c>
      <c r="I240" s="5">
        <v>552000000000</v>
      </c>
      <c r="J240" s="5">
        <v>546000000000</v>
      </c>
      <c r="K240" s="5">
        <v>539000000000</v>
      </c>
      <c r="L240" s="5">
        <v>541000000000</v>
      </c>
      <c r="M240" s="5">
        <v>547000000000</v>
      </c>
      <c r="N240" s="5">
        <v>545000000000</v>
      </c>
      <c r="O240" s="5">
        <v>693000000000</v>
      </c>
      <c r="P240" s="5">
        <v>712000000000</v>
      </c>
      <c r="Q240" s="5">
        <v>343000000000</v>
      </c>
      <c r="R240" s="5">
        <v>1042000000000</v>
      </c>
      <c r="S240" s="5">
        <v>1094000000000</v>
      </c>
      <c r="T240" s="5">
        <v>1010000000000</v>
      </c>
      <c r="U240" s="5">
        <v>7000000000</v>
      </c>
      <c r="V240" s="5">
        <v>22000000000</v>
      </c>
      <c r="W240" s="5">
        <v>37000000000</v>
      </c>
    </row>
    <row r="241" spans="3:23" ht="15.5" x14ac:dyDescent="0.35">
      <c r="C241" t="s">
        <v>23</v>
      </c>
      <c r="I241" s="5">
        <v>547000000000</v>
      </c>
      <c r="J241" s="5">
        <v>533000000000</v>
      </c>
      <c r="K241" s="5">
        <v>528000000000</v>
      </c>
      <c r="L241" s="5">
        <v>530000000000</v>
      </c>
      <c r="M241" s="5">
        <v>512000000000</v>
      </c>
      <c r="N241" s="5">
        <v>525000000000</v>
      </c>
      <c r="O241" s="5">
        <v>686000000000</v>
      </c>
      <c r="P241" s="5">
        <v>620000000000</v>
      </c>
      <c r="Q241" s="5">
        <v>301000000000</v>
      </c>
      <c r="R241" s="5">
        <v>1031000000000</v>
      </c>
      <c r="S241" s="5">
        <v>1071000000000</v>
      </c>
      <c r="T241" s="5">
        <v>973000000000</v>
      </c>
      <c r="U241" s="5">
        <v>5000000000</v>
      </c>
      <c r="V241" s="5">
        <v>3000000000</v>
      </c>
      <c r="W241" s="5">
        <v>-117000000000</v>
      </c>
    </row>
    <row r="242" spans="3:23" ht="15.5" x14ac:dyDescent="0.35">
      <c r="C242" t="s">
        <v>226</v>
      </c>
      <c r="I242" s="5">
        <v>-599000000000</v>
      </c>
      <c r="J242" s="5">
        <v>-584000000000</v>
      </c>
      <c r="K242" s="5">
        <v>-578000000000</v>
      </c>
      <c r="L242" s="5">
        <v>-536000000000</v>
      </c>
      <c r="M242" s="5">
        <v>-545000000000</v>
      </c>
      <c r="N242" s="5">
        <v>-172000000000</v>
      </c>
      <c r="O242" s="5">
        <v>33000000000</v>
      </c>
      <c r="P242" s="5">
        <v>286000000000</v>
      </c>
      <c r="Q242" s="5">
        <v>43000000000</v>
      </c>
      <c r="R242" s="5">
        <v>249000000000</v>
      </c>
      <c r="S242" s="5">
        <v>-386000000000</v>
      </c>
      <c r="T242" s="5">
        <v>282000000000</v>
      </c>
      <c r="U242" s="5">
        <v>80000000000</v>
      </c>
      <c r="V242" s="5">
        <v>107000000000</v>
      </c>
      <c r="W242" s="5">
        <v>158000000000</v>
      </c>
    </row>
    <row r="243" spans="3:23" ht="15.5" x14ac:dyDescent="0.35">
      <c r="C243" t="s">
        <v>227</v>
      </c>
      <c r="I243" s="5">
        <v>-11000000000</v>
      </c>
      <c r="J243" s="5">
        <v>-27000000000</v>
      </c>
      <c r="K243" s="5">
        <v>59000000000</v>
      </c>
      <c r="L243" s="5">
        <v>164000000000</v>
      </c>
      <c r="M243" s="5">
        <v>146000000000</v>
      </c>
      <c r="N243" s="5">
        <v>206000000000</v>
      </c>
      <c r="O243" s="5">
        <v>175000000000</v>
      </c>
      <c r="P243" s="5">
        <v>361000000000</v>
      </c>
      <c r="Q243" s="5">
        <v>244000000000</v>
      </c>
      <c r="R243" s="5">
        <v>313000000000</v>
      </c>
      <c r="S243" s="5">
        <v>171000000000</v>
      </c>
      <c r="T243" s="5">
        <v>161000000000</v>
      </c>
      <c r="U243" s="5">
        <v>-3000000000</v>
      </c>
      <c r="V243" s="5">
        <v>-103000000000</v>
      </c>
      <c r="W243" s="5">
        <v>-29000000000</v>
      </c>
    </row>
    <row r="244" spans="3:23" ht="15.5" x14ac:dyDescent="0.35">
      <c r="C244" t="s">
        <v>228</v>
      </c>
      <c r="I244" s="5">
        <v>0</v>
      </c>
      <c r="J244" s="5">
        <v>0</v>
      </c>
      <c r="K244" s="5">
        <v>-37000000000</v>
      </c>
      <c r="L244" s="5">
        <v>-48000000000</v>
      </c>
      <c r="M244" s="5">
        <v>-24000000000</v>
      </c>
      <c r="N244" s="5">
        <v>-30000000000</v>
      </c>
      <c r="O244" s="5">
        <v>-32000000000</v>
      </c>
      <c r="P244" s="5">
        <v>-117000000000</v>
      </c>
      <c r="Q244" s="5">
        <v>-120000000000</v>
      </c>
      <c r="R244" s="5">
        <v>-155000000000</v>
      </c>
      <c r="S244" s="5">
        <v>-59000000000</v>
      </c>
      <c r="T244" s="5">
        <v>-28000000000</v>
      </c>
      <c r="U244" s="5">
        <v>-2000000000</v>
      </c>
      <c r="V244" s="5">
        <v>-13000000000</v>
      </c>
      <c r="W244" s="5">
        <v>-13000000000</v>
      </c>
    </row>
    <row r="245" spans="3:23" ht="15.5" x14ac:dyDescent="0.35">
      <c r="C245" t="s">
        <v>15</v>
      </c>
      <c r="I245" s="5">
        <v>-11000000000</v>
      </c>
      <c r="J245" s="5">
        <v>-27000000000</v>
      </c>
      <c r="K245" s="5">
        <v>23000000000</v>
      </c>
      <c r="L245" s="5">
        <v>116000000000</v>
      </c>
      <c r="M245" s="5">
        <v>122000000000</v>
      </c>
      <c r="N245" s="5">
        <v>177000000000</v>
      </c>
      <c r="O245" s="5">
        <v>143000000000</v>
      </c>
      <c r="P245" s="5">
        <v>244000000000</v>
      </c>
      <c r="Q245" s="5">
        <v>123000000000</v>
      </c>
      <c r="R245" s="5">
        <v>157000000000</v>
      </c>
      <c r="S245" s="5">
        <v>112000000000</v>
      </c>
      <c r="T245" s="5">
        <v>133000000000</v>
      </c>
      <c r="U245" s="5">
        <v>-5000000000</v>
      </c>
      <c r="V245" s="5">
        <v>-116000000000</v>
      </c>
      <c r="W245" s="5">
        <v>-42000000000</v>
      </c>
    </row>
    <row r="246" spans="3:23" ht="15.5" x14ac:dyDescent="0.35">
      <c r="C246" t="s">
        <v>17</v>
      </c>
      <c r="I246" s="6">
        <v>-0.87</v>
      </c>
      <c r="J246" s="6">
        <v>-2.1800000000000002</v>
      </c>
      <c r="K246" s="6">
        <v>1.8</v>
      </c>
      <c r="L246" s="6">
        <v>9.26</v>
      </c>
      <c r="M246" s="6">
        <v>9.77</v>
      </c>
      <c r="N246" s="6">
        <v>14.14</v>
      </c>
      <c r="O246" s="6">
        <v>11.44</v>
      </c>
      <c r="P246" s="6">
        <v>19.5</v>
      </c>
      <c r="Q246" s="6">
        <v>9.86</v>
      </c>
      <c r="R246" s="6">
        <v>12.59</v>
      </c>
      <c r="S246" s="6">
        <v>8.9600000000000009</v>
      </c>
      <c r="T246" s="6">
        <v>11.05</v>
      </c>
      <c r="U246" s="6">
        <v>-3.2</v>
      </c>
      <c r="V246" s="6">
        <v>-77.42</v>
      </c>
      <c r="W246" s="6">
        <v>-27.68</v>
      </c>
    </row>
  </sheetData>
  <pageMargins left="0.7" right="0.7" top="0.75" bottom="0.75" header="0.3" footer="0.3"/>
  <ignoredErrors>
    <ignoredError sqref="A1:W247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A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2160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2161</v>
      </c>
      <c r="D2" s="2" vm="529">
        <f ca="1">IFERROR(_xlfn.STOCKHISTORY("XIDX:" &amp; $C$1, D3, , 0, 0, 1), "Libur")</f>
        <v>1755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530">
        <f t="shared" ref="I2:AA2" ca="1" si="0">IFERROR(_xlfn.STOCKHISTORY("XIDX:" &amp; $C$1, I1, , 0, 0, 1), "Libur")</f>
        <v>1745</v>
      </c>
      <c r="J2" s="2">
        <f t="shared" ca="1" si="0"/>
        <v>0</v>
      </c>
      <c r="K2" s="2">
        <f t="shared" ca="1" si="0"/>
        <v>0</v>
      </c>
      <c r="L2" s="2" vm="531">
        <f t="shared" ca="1" si="0"/>
        <v>1535</v>
      </c>
      <c r="M2" s="2" vm="286">
        <f t="shared" ca="1" si="0"/>
        <v>1360</v>
      </c>
      <c r="N2" s="2">
        <f t="shared" ca="1" si="0"/>
        <v>0</v>
      </c>
      <c r="O2" s="2" vm="532">
        <f t="shared" ca="1" si="0"/>
        <v>1490</v>
      </c>
      <c r="P2" s="2" vm="522">
        <f t="shared" ca="1" si="0"/>
        <v>1400</v>
      </c>
      <c r="Q2" s="2">
        <f t="shared" ca="1" si="0"/>
        <v>0</v>
      </c>
      <c r="R2" s="2" vm="533">
        <f t="shared" ca="1" si="0"/>
        <v>980</v>
      </c>
      <c r="S2" s="2" vm="370">
        <f t="shared" ca="1" si="0"/>
        <v>1190</v>
      </c>
      <c r="T2" s="2">
        <f t="shared" ca="1" si="0"/>
        <v>0</v>
      </c>
      <c r="U2" s="2" vm="534">
        <f t="shared" ca="1" si="0"/>
        <v>862.5</v>
      </c>
      <c r="V2" s="2" vm="535">
        <f t="shared" ca="1" si="0"/>
        <v>631.25</v>
      </c>
      <c r="W2" s="2" vm="135">
        <f t="shared" ca="1" si="0"/>
        <v>340</v>
      </c>
      <c r="X2" s="2" vm="536">
        <f t="shared" ca="1" si="0"/>
        <v>267.5</v>
      </c>
      <c r="Y2" s="2">
        <f t="shared" ca="1" si="0"/>
        <v>0</v>
      </c>
      <c r="Z2" s="2" vm="537">
        <f t="shared" ca="1" si="0"/>
        <v>162.5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1417295000000</v>
      </c>
      <c r="E4" s="2">
        <f>IFERROR(INDEX(E51:E500,MATCH($C$4,$C$51:$C$500,0)),"")</f>
        <v>1231843000000</v>
      </c>
      <c r="H4" s="2">
        <f>IFERROR(SUM(D4:G4)*(4/MAX(1,COUNT(D4:G4))),"")</f>
        <v>5298276000000</v>
      </c>
      <c r="I4" s="2">
        <f t="shared" ref="I4:AA4" si="1">IFERROR(INDEX(I51:I500,MATCH($C$4,$C$51:$C$500,0)),"")</f>
        <v>5338789000000</v>
      </c>
      <c r="J4" s="2">
        <f t="shared" si="1"/>
        <v>5164985000000</v>
      </c>
      <c r="K4" s="2">
        <f t="shared" si="1"/>
        <v>5100372000000</v>
      </c>
      <c r="L4" s="2">
        <f t="shared" si="1"/>
        <v>4894164000000</v>
      </c>
      <c r="M4" s="2">
        <f t="shared" si="1"/>
        <v>4162931000000</v>
      </c>
      <c r="N4" s="2">
        <f t="shared" si="1"/>
        <v>3233693000000</v>
      </c>
      <c r="O4" s="2">
        <f t="shared" si="1"/>
        <v>3935811000000</v>
      </c>
      <c r="P4" s="2">
        <f t="shared" si="1"/>
        <v>3933353000000</v>
      </c>
      <c r="Q4" s="2">
        <f t="shared" si="1"/>
        <v>3339964000000</v>
      </c>
      <c r="R4" s="2">
        <f t="shared" si="1"/>
        <v>2879876000000</v>
      </c>
      <c r="S4" s="2">
        <f t="shared" si="1"/>
        <v>2802924000000</v>
      </c>
      <c r="T4" s="2">
        <f t="shared" si="1"/>
        <v>2632860000000</v>
      </c>
      <c r="U4" s="2">
        <f t="shared" si="1"/>
        <v>2372982726295</v>
      </c>
      <c r="V4" s="2">
        <f t="shared" si="1"/>
        <v>2163842229019</v>
      </c>
      <c r="W4" s="2">
        <f t="shared" si="1"/>
        <v>1807890780238</v>
      </c>
      <c r="X4" s="2">
        <f t="shared" si="1"/>
        <v>1561786956669</v>
      </c>
      <c r="Y4" s="2">
        <f t="shared" si="1"/>
        <v>1374651605661</v>
      </c>
      <c r="Z4" s="2">
        <f t="shared" si="1"/>
        <v>1353586085743</v>
      </c>
      <c r="AA4" s="2">
        <f t="shared" si="1"/>
        <v>1064055094611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319815000000</v>
      </c>
      <c r="E5" s="2">
        <f>IFERROR(INDEX(E51:E500,MATCH($C$5,$C$51:$C$500,0)),"")</f>
        <v>254791000000</v>
      </c>
      <c r="H5" s="2">
        <f>IFERROR(SUM(D5:G5)*(4/MAX(1,COUNT(D5:G5))),"")</f>
        <v>1149212000000</v>
      </c>
      <c r="I5" s="2">
        <f t="shared" ref="I5:AA5" si="2">IFERROR(INDEX(I51:I500,MATCH($C$5,$C$51:$C$500,0)),"")</f>
        <v>1142057000000</v>
      </c>
      <c r="J5" s="2">
        <f t="shared" si="2"/>
        <v>1039606000000</v>
      </c>
      <c r="K5" s="2">
        <f t="shared" si="2"/>
        <v>923812000000</v>
      </c>
      <c r="L5" s="2">
        <f t="shared" si="2"/>
        <v>859515000000</v>
      </c>
      <c r="M5" s="2">
        <f t="shared" si="2"/>
        <v>649568000000</v>
      </c>
      <c r="N5" s="2">
        <f t="shared" si="2"/>
        <v>501369000000</v>
      </c>
      <c r="O5" s="2">
        <f t="shared" si="2"/>
        <v>559951000000</v>
      </c>
      <c r="P5" s="2">
        <f t="shared" si="2"/>
        <v>570817000000</v>
      </c>
      <c r="Q5" s="2">
        <f t="shared" si="2"/>
        <v>502004000000</v>
      </c>
      <c r="R5" s="2">
        <f t="shared" si="2"/>
        <v>437599000000</v>
      </c>
      <c r="S5" s="2">
        <f t="shared" si="2"/>
        <v>416936000000</v>
      </c>
      <c r="T5" s="2">
        <f t="shared" si="2"/>
        <v>390124000000</v>
      </c>
      <c r="U5" s="2">
        <f t="shared" si="2"/>
        <v>320441754089</v>
      </c>
      <c r="V5" s="2">
        <f t="shared" si="2"/>
        <v>233209607910</v>
      </c>
      <c r="W5" s="2">
        <f t="shared" si="2"/>
        <v>200865266626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4527732000000</v>
      </c>
      <c r="E6" s="2">
        <f>IFERROR(INDEX(E51:E500,MATCH($C$6,$C$51:$C$500,0)),"")</f>
        <v>4583297000000</v>
      </c>
      <c r="H6" s="2">
        <f>IFERROR(INDEX(D6:G6,COUNT(D6:G6)),"")</f>
        <v>4583297000000</v>
      </c>
      <c r="I6" s="2">
        <f t="shared" ref="I6:AA6" si="3">IFERROR(INDEX(I51:I500,MATCH($C$6,$C$51:$C$500,0)),"")</f>
        <v>4306786000000</v>
      </c>
      <c r="J6" s="2">
        <f t="shared" si="3"/>
        <v>3926015000000</v>
      </c>
      <c r="K6" s="2">
        <f t="shared" si="3"/>
        <v>3630033000000</v>
      </c>
      <c r="L6" s="2">
        <f t="shared" si="3"/>
        <v>3319032000000</v>
      </c>
      <c r="M6" s="2">
        <f t="shared" si="3"/>
        <v>2911633000000</v>
      </c>
      <c r="N6" s="2">
        <f t="shared" si="3"/>
        <v>2648510000000</v>
      </c>
      <c r="O6" s="2">
        <f t="shared" si="3"/>
        <v>2442303000000</v>
      </c>
      <c r="P6" s="2">
        <f t="shared" si="3"/>
        <v>2150277000000</v>
      </c>
      <c r="Q6" s="2">
        <f t="shared" si="3"/>
        <v>1828184000000</v>
      </c>
      <c r="R6" s="2">
        <f t="shared" si="3"/>
        <v>1580055000000</v>
      </c>
      <c r="S6" s="2">
        <f t="shared" si="3"/>
        <v>1440248000000</v>
      </c>
      <c r="T6" s="2">
        <f t="shared" si="3"/>
        <v>1146837000000</v>
      </c>
      <c r="U6" s="2">
        <f t="shared" si="3"/>
        <v>1006799010307</v>
      </c>
      <c r="V6" s="2">
        <f t="shared" si="3"/>
        <v>820328603508</v>
      </c>
      <c r="W6" s="2">
        <f t="shared" si="3"/>
        <v>670612341979</v>
      </c>
      <c r="X6" s="2">
        <f t="shared" si="3"/>
        <v>568475365404</v>
      </c>
      <c r="Y6" s="2">
        <f t="shared" si="3"/>
        <v>544254040386</v>
      </c>
      <c r="Z6" s="2">
        <f t="shared" si="3"/>
        <v>588463969039</v>
      </c>
      <c r="AA6" s="2">
        <f t="shared" si="3"/>
        <v>514473794015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5.76</v>
      </c>
      <c r="E7" s="3">
        <f>IFERROR(INDEX(E51:E500,MATCH($C$7,$C$51:$C$500,0))/1000000000,"")</f>
        <v>5.76</v>
      </c>
      <c r="H7" s="3">
        <f>IFERROR(INDEX(D7:G7,COUNT(D7:G7)),"")</f>
        <v>5.76</v>
      </c>
      <c r="I7" s="3">
        <f t="shared" ref="I7:AA7" si="4">IFERROR(INDEX(I51:I500,MATCH($C$7,$C$51:$C$500,0))/1000000000,"")</f>
        <v>5.76</v>
      </c>
      <c r="J7" s="3">
        <f t="shared" si="4"/>
        <v>5.76</v>
      </c>
      <c r="K7" s="3">
        <f t="shared" si="4"/>
        <v>5.76</v>
      </c>
      <c r="L7" s="3">
        <f t="shared" si="4"/>
        <v>5.76</v>
      </c>
      <c r="M7" s="3">
        <f t="shared" si="4"/>
        <v>5.76</v>
      </c>
      <c r="N7" s="3">
        <f t="shared" si="4"/>
        <v>5.76</v>
      </c>
      <c r="O7" s="3">
        <f t="shared" si="4"/>
        <v>5.76</v>
      </c>
      <c r="P7" s="3">
        <f t="shared" si="4"/>
        <v>5.76</v>
      </c>
      <c r="Q7" s="3">
        <f t="shared" si="4"/>
        <v>5.76</v>
      </c>
      <c r="R7" s="3">
        <f t="shared" si="4"/>
        <v>5.76</v>
      </c>
      <c r="S7" s="3">
        <f t="shared" si="4"/>
        <v>1.44</v>
      </c>
      <c r="T7" s="3">
        <f t="shared" si="4"/>
        <v>1.44</v>
      </c>
      <c r="U7" s="3">
        <f t="shared" si="4"/>
        <v>1.44</v>
      </c>
      <c r="V7" s="3">
        <f t="shared" si="4"/>
        <v>1.44</v>
      </c>
      <c r="W7" s="3">
        <f t="shared" si="4"/>
        <v>1.44</v>
      </c>
      <c r="X7" s="3">
        <f t="shared" si="4"/>
        <v>1.44</v>
      </c>
      <c r="Y7" s="3">
        <f t="shared" si="4"/>
        <v>1.44</v>
      </c>
      <c r="Z7" s="3">
        <f t="shared" si="4"/>
        <v>1.44</v>
      </c>
      <c r="AA7" s="3">
        <f t="shared" si="4"/>
        <v>1.44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-23000000000</v>
      </c>
      <c r="E8" s="2">
        <f>IFERROR(INDEX(E51:E500,MATCH("Free cash flow (Quarter)",$C$51:$C$500,0)),"")</f>
        <v>280000000000</v>
      </c>
      <c r="H8" s="2">
        <f>IFERROR(INDEX(D8:G8,COUNT(D8:G8)),"")</f>
        <v>280000000000</v>
      </c>
      <c r="I8" s="2">
        <f t="shared" ref="I8:AA8" si="5">IFERROR(INDEX(I51:I500,MATCH($C$8,$C$51:$C$500,0)),"")</f>
        <v>919000000000</v>
      </c>
      <c r="J8" s="2">
        <f t="shared" si="5"/>
        <v>937000000000</v>
      </c>
      <c r="K8" s="2">
        <f t="shared" si="5"/>
        <v>947000000000</v>
      </c>
      <c r="L8" s="2">
        <f t="shared" si="5"/>
        <v>794000000000</v>
      </c>
      <c r="M8" s="2">
        <f t="shared" si="5"/>
        <v>323000000000</v>
      </c>
      <c r="N8" s="2">
        <f t="shared" si="5"/>
        <v>869000000000</v>
      </c>
      <c r="O8" s="2">
        <f t="shared" si="5"/>
        <v>556000000000</v>
      </c>
      <c r="P8" s="2">
        <f t="shared" si="5"/>
        <v>366000000000</v>
      </c>
      <c r="Q8" s="2">
        <f t="shared" si="5"/>
        <v>341000000000</v>
      </c>
      <c r="R8" s="2">
        <f t="shared" si="5"/>
        <v>509000000000</v>
      </c>
      <c r="S8" s="2">
        <f t="shared" si="5"/>
        <v>436000000000</v>
      </c>
      <c r="T8" s="2">
        <f t="shared" si="5"/>
        <v>337000000000</v>
      </c>
      <c r="U8" s="2">
        <f t="shared" si="5"/>
        <v>298000000000</v>
      </c>
      <c r="V8" s="2">
        <f t="shared" si="5"/>
        <v>242000000000</v>
      </c>
      <c r="W8" s="2">
        <f t="shared" si="5"/>
        <v>127000000000</v>
      </c>
      <c r="X8" s="2">
        <f t="shared" si="5"/>
        <v>33000000000</v>
      </c>
      <c r="Y8" s="2">
        <f t="shared" si="5"/>
        <v>206000000000</v>
      </c>
      <c r="Z8" s="2">
        <f t="shared" si="5"/>
        <v>23000000000</v>
      </c>
      <c r="AA8" s="2">
        <f t="shared" si="5"/>
        <v>-10000000000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-4.0199999999999996</v>
      </c>
      <c r="E9" s="3">
        <f>IFERROR(INDEX(E51:E500,MATCH("Free cash flow per share (Quarter)",$C$51:$C$500,0)),"")</f>
        <v>48.7</v>
      </c>
      <c r="H9" s="3">
        <f>IFERROR(INDEX(D9:G9,COUNT(D9:G9)),"")</f>
        <v>48.7</v>
      </c>
      <c r="I9" s="3">
        <f t="shared" ref="I9:AA9" si="6">IFERROR(INDEX(I51:I500,MATCH($C$9,$C$51:$C$500,0)),"")</f>
        <v>159.57</v>
      </c>
      <c r="J9" s="3">
        <f t="shared" si="6"/>
        <v>162.79</v>
      </c>
      <c r="K9" s="3">
        <f t="shared" si="6"/>
        <v>164.39</v>
      </c>
      <c r="L9" s="3">
        <f t="shared" si="6"/>
        <v>137.80000000000001</v>
      </c>
      <c r="M9" s="3">
        <f t="shared" si="6"/>
        <v>56.14</v>
      </c>
      <c r="N9" s="3">
        <f t="shared" si="6"/>
        <v>150.9</v>
      </c>
      <c r="O9" s="3">
        <f t="shared" si="6"/>
        <v>96.53</v>
      </c>
      <c r="P9" s="3">
        <f t="shared" si="6"/>
        <v>63.57</v>
      </c>
      <c r="Q9" s="3">
        <f t="shared" si="6"/>
        <v>59.29</v>
      </c>
      <c r="R9" s="3">
        <f t="shared" si="6"/>
        <v>88.36</v>
      </c>
      <c r="S9" s="3">
        <f t="shared" si="6"/>
        <v>302.58</v>
      </c>
      <c r="T9" s="3">
        <f t="shared" si="6"/>
        <v>233.76</v>
      </c>
      <c r="U9" s="3">
        <f t="shared" si="6"/>
        <v>206.65</v>
      </c>
      <c r="V9" s="3">
        <f t="shared" si="6"/>
        <v>167.95</v>
      </c>
      <c r="W9" s="3">
        <f t="shared" si="6"/>
        <v>88.51</v>
      </c>
      <c r="X9" s="3">
        <f t="shared" si="6"/>
        <v>22.68</v>
      </c>
      <c r="Y9" s="3">
        <f t="shared" si="6"/>
        <v>142.97999999999999</v>
      </c>
      <c r="Z9" s="3">
        <f t="shared" si="6"/>
        <v>16.309999999999999</v>
      </c>
      <c r="AA9" s="3">
        <f t="shared" si="6"/>
        <v>-6.68</v>
      </c>
    </row>
    <row r="10" spans="1:27" ht="15.5" x14ac:dyDescent="0.35">
      <c r="C10" t="s">
        <v>18</v>
      </c>
      <c r="D10" s="3">
        <f ca="1">IFERROR(IF(D9=0,"",D2/D9),"")</f>
        <v>-436.56716417910451</v>
      </c>
      <c r="E10" s="3">
        <f ca="1">IFERROR(IF(E9=0,"",E2/E9),"")</f>
        <v>0</v>
      </c>
      <c r="I10" s="3">
        <f t="shared" ref="I10:AA10" ca="1" si="7">IFERROR(IF(I9=0,"",I2/I9),"")</f>
        <v>10.935639531240209</v>
      </c>
      <c r="J10" s="3">
        <f t="shared" ca="1" si="7"/>
        <v>0</v>
      </c>
      <c r="K10" s="3">
        <f t="shared" ca="1" si="7"/>
        <v>0</v>
      </c>
      <c r="L10" s="3">
        <f t="shared" ca="1" si="7"/>
        <v>11.139332365747459</v>
      </c>
      <c r="M10" s="3">
        <f t="shared" ca="1" si="7"/>
        <v>24.225151407196293</v>
      </c>
      <c r="N10" s="3">
        <f t="shared" ca="1" si="7"/>
        <v>0</v>
      </c>
      <c r="O10" s="3">
        <f t="shared" ca="1" si="7"/>
        <v>15.435615870713768</v>
      </c>
      <c r="P10" s="3">
        <f t="shared" ca="1" si="7"/>
        <v>22.022966808242881</v>
      </c>
      <c r="Q10" s="3">
        <f t="shared" ca="1" si="7"/>
        <v>0</v>
      </c>
      <c r="R10" s="3">
        <f t="shared" ca="1" si="7"/>
        <v>11.090991398822997</v>
      </c>
      <c r="S10" s="3">
        <f t="shared" ca="1" si="7"/>
        <v>3.9328442064908455</v>
      </c>
      <c r="T10" s="3">
        <f t="shared" ca="1" si="7"/>
        <v>0</v>
      </c>
      <c r="U10" s="3">
        <f t="shared" ca="1" si="7"/>
        <v>4.173723687394145</v>
      </c>
      <c r="V10" s="3">
        <f t="shared" ca="1" si="7"/>
        <v>3.7585590949687409</v>
      </c>
      <c r="W10" s="3">
        <f t="shared" ca="1" si="7"/>
        <v>3.8413738560614616</v>
      </c>
      <c r="X10" s="3">
        <f t="shared" ca="1" si="7"/>
        <v>11.794532627865962</v>
      </c>
      <c r="Y10" s="3">
        <f t="shared" ca="1" si="7"/>
        <v>0</v>
      </c>
      <c r="Z10" s="3">
        <f t="shared" ca="1" si="7"/>
        <v>9.9632127529123249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1239077000000</v>
      </c>
      <c r="E11" s="2">
        <f>IFERROR(INDEX(E51:E500,MATCH($C$11,$C$51:$C$500,0)),"")</f>
        <v>1361588000000</v>
      </c>
      <c r="H11" s="2">
        <f>IFERROR(INDEX(D11:G11,COUNT(D11:G11)),"")</f>
        <v>1361588000000</v>
      </c>
      <c r="I11" s="2">
        <f t="shared" ref="I11:AA11" si="8">IFERROR(INDEX(I51:I500,MATCH($C$11,$C$51:$C$500,0)),"")</f>
        <v>1080091000000</v>
      </c>
      <c r="J11" s="2">
        <f t="shared" si="8"/>
        <v>1113504000000</v>
      </c>
      <c r="K11" s="2">
        <f t="shared" si="8"/>
        <v>1124930000000</v>
      </c>
      <c r="L11" s="2">
        <f t="shared" si="8"/>
        <v>981578000000</v>
      </c>
      <c r="M11" s="2">
        <f t="shared" si="8"/>
        <v>661401000000</v>
      </c>
      <c r="N11" s="2">
        <f t="shared" si="8"/>
        <v>692815000000</v>
      </c>
      <c r="O11" s="2">
        <f t="shared" si="8"/>
        <v>244032000000</v>
      </c>
      <c r="P11" s="2">
        <f t="shared" si="8"/>
        <v>66860000000</v>
      </c>
      <c r="Q11" s="2">
        <f t="shared" si="8"/>
        <v>71000000000</v>
      </c>
      <c r="R11" s="2">
        <f t="shared" si="8"/>
        <v>96510000000</v>
      </c>
      <c r="S11" s="2">
        <f t="shared" si="8"/>
        <v>122963000000</v>
      </c>
      <c r="T11" s="2">
        <f t="shared" si="8"/>
        <v>75860000000</v>
      </c>
      <c r="U11" s="2">
        <f t="shared" si="8"/>
        <v>93398584508</v>
      </c>
      <c r="V11" s="2">
        <f t="shared" si="8"/>
        <v>59381305253</v>
      </c>
      <c r="W11" s="2">
        <f t="shared" si="8"/>
        <v>16616294713</v>
      </c>
      <c r="X11" s="2">
        <f t="shared" si="8"/>
        <v>14305267597</v>
      </c>
      <c r="Y11" s="2">
        <f t="shared" si="8"/>
        <v>8680070248</v>
      </c>
      <c r="Z11" s="2">
        <f t="shared" si="8"/>
        <v>13616224914</v>
      </c>
      <c r="AA11" s="2">
        <f t="shared" si="8"/>
        <v>8907959039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-1098000000000</v>
      </c>
      <c r="E12" s="2">
        <f>IFERROR(INDEX(E51:E500,MATCH("Net Debt (Quarter)",$C$51:$C$500,0)),"")</f>
        <v>-1255000000000</v>
      </c>
      <c r="H12" s="2">
        <f>IFERROR(INDEX(D12:G12,COUNT(D12:G12)),"")</f>
        <v>-1255000000000</v>
      </c>
      <c r="I12" s="2">
        <f t="shared" ref="I12:AA12" si="9">IFERROR(INDEX(I51:I500,MATCH($C$12,$C$51:$C$500,0)),"")</f>
        <v>-980000000000</v>
      </c>
      <c r="J12" s="2">
        <f t="shared" si="9"/>
        <v>-979000000000</v>
      </c>
      <c r="K12" s="2">
        <f t="shared" si="9"/>
        <v>-918000000000</v>
      </c>
      <c r="L12" s="2">
        <f t="shared" si="9"/>
        <v>-739000000000</v>
      </c>
      <c r="M12" s="2">
        <f t="shared" si="9"/>
        <v>-485000000000</v>
      </c>
      <c r="N12" s="2">
        <f t="shared" si="9"/>
        <v>-629000000000</v>
      </c>
      <c r="O12" s="2">
        <f t="shared" si="9"/>
        <v>-174000000000</v>
      </c>
      <c r="P12" s="2">
        <f t="shared" si="9"/>
        <v>12000000000</v>
      </c>
      <c r="Q12" s="2">
        <f t="shared" si="9"/>
        <v>25000000000</v>
      </c>
      <c r="R12" s="2">
        <f t="shared" si="9"/>
        <v>55000000000</v>
      </c>
      <c r="S12" s="2">
        <f t="shared" si="9"/>
        <v>186000000000</v>
      </c>
      <c r="T12" s="2">
        <f t="shared" si="9"/>
        <v>190000000000</v>
      </c>
      <c r="U12" s="2">
        <f t="shared" si="9"/>
        <v>242000000000</v>
      </c>
      <c r="V12" s="2">
        <f t="shared" si="9"/>
        <v>306000000000</v>
      </c>
      <c r="W12" s="2">
        <f t="shared" si="9"/>
        <v>249000000000</v>
      </c>
      <c r="X12" s="2">
        <f t="shared" si="9"/>
        <v>265000000000</v>
      </c>
      <c r="Y12" s="2">
        <f t="shared" si="9"/>
        <v>155000000000</v>
      </c>
      <c r="Z12" s="2">
        <f t="shared" si="9"/>
        <v>176000000000</v>
      </c>
      <c r="AA12" s="2">
        <f t="shared" si="9"/>
        <v>171000000000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141000000000</v>
      </c>
      <c r="E13" s="2">
        <f>IFERROR(INDEX(E51:E500,MATCH("Total Debt (Quarter)",$C$51:$C$500,0)),"")</f>
        <v>107000000000</v>
      </c>
      <c r="H13" s="2">
        <f>IFERROR(INDEX(D13:G13,COUNT(D13:G13)),"")</f>
        <v>107000000000</v>
      </c>
      <c r="I13" s="2">
        <f t="shared" ref="I13:AA13" si="10">IFERROR(INDEX(I51:I500,MATCH($C$13,$C$51:$C$500,0)),"")</f>
        <v>100000000000</v>
      </c>
      <c r="J13" s="2">
        <f t="shared" si="10"/>
        <v>135000000000</v>
      </c>
      <c r="K13" s="2">
        <f t="shared" si="10"/>
        <v>207000000000</v>
      </c>
      <c r="L13" s="2">
        <f t="shared" si="10"/>
        <v>243000000000</v>
      </c>
      <c r="M13" s="2">
        <f t="shared" si="10"/>
        <v>177000000000</v>
      </c>
      <c r="N13" s="2">
        <f t="shared" si="10"/>
        <v>64000000000</v>
      </c>
      <c r="O13" s="2">
        <f t="shared" si="10"/>
        <v>70000000000</v>
      </c>
      <c r="P13" s="2">
        <f t="shared" si="10"/>
        <v>79000000000</v>
      </c>
      <c r="Q13" s="2">
        <f t="shared" si="10"/>
        <v>96000000000</v>
      </c>
      <c r="R13" s="2">
        <f t="shared" si="10"/>
        <v>151000000000</v>
      </c>
      <c r="S13" s="2">
        <f t="shared" si="10"/>
        <v>309000000000</v>
      </c>
      <c r="T13" s="2">
        <f t="shared" si="10"/>
        <v>266000000000</v>
      </c>
      <c r="U13" s="2">
        <f t="shared" si="10"/>
        <v>336000000000</v>
      </c>
      <c r="V13" s="2">
        <f t="shared" si="10"/>
        <v>365000000000</v>
      </c>
      <c r="W13" s="2">
        <f t="shared" si="10"/>
        <v>266000000000</v>
      </c>
      <c r="X13" s="2">
        <f t="shared" si="10"/>
        <v>279000000000</v>
      </c>
      <c r="Y13" s="2">
        <f t="shared" si="10"/>
        <v>164000000000</v>
      </c>
      <c r="Z13" s="2">
        <f t="shared" si="10"/>
        <v>190000000000</v>
      </c>
      <c r="AA13" s="2">
        <f t="shared" si="10"/>
        <v>180000000000</v>
      </c>
    </row>
    <row r="14" spans="1:27" ht="15.5" x14ac:dyDescent="0.35">
      <c r="C14" t="s">
        <v>27</v>
      </c>
      <c r="D14" s="2">
        <f>IFERROR(INDEX(D51:D500,MATCH($C$14,$C$51:$C$500,0)),"")</f>
        <v>-3421000000</v>
      </c>
      <c r="E14" s="2">
        <f>IFERROR(INDEX(E51:E500,MATCH($C$14,$C$51:$C$500,0)),"")</f>
        <v>-2994000000</v>
      </c>
      <c r="H14" s="2">
        <f>IFERROR(SUM(D14:G14)*(4/MAX(1,COUNT(D14:G14))),"")</f>
        <v>-12830000000</v>
      </c>
      <c r="I14" s="2">
        <f t="shared" ref="I14:AA14" si="11">IFERROR(INDEX(I51:I500,MATCH($C$14,$C$51:$C$500,0)),"")</f>
        <v>-16440000000</v>
      </c>
      <c r="J14" s="2">
        <f t="shared" si="11"/>
        <v>-20637000000</v>
      </c>
      <c r="K14" s="2">
        <f t="shared" si="11"/>
        <v>-21006000000</v>
      </c>
      <c r="L14" s="2">
        <f t="shared" si="11"/>
        <v>-20633000000</v>
      </c>
      <c r="M14" s="2">
        <f t="shared" si="11"/>
        <v>-19040000000</v>
      </c>
      <c r="N14" s="2">
        <f t="shared" si="11"/>
        <v>-18553000000</v>
      </c>
      <c r="O14" s="2">
        <f t="shared" si="11"/>
        <v>-7310000000</v>
      </c>
      <c r="P14" s="2">
        <f t="shared" si="11"/>
        <v>-9822000000</v>
      </c>
      <c r="Q14" s="2">
        <f t="shared" si="11"/>
        <v>-9616000000</v>
      </c>
      <c r="R14" s="2">
        <f t="shared" si="11"/>
        <v>-15438000000</v>
      </c>
      <c r="S14" s="2">
        <f t="shared" si="11"/>
        <v>-25420000000</v>
      </c>
      <c r="T14" s="2">
        <f t="shared" si="11"/>
        <v>-28469000000</v>
      </c>
      <c r="U14" s="2">
        <f t="shared" si="11"/>
        <v>-30304009765</v>
      </c>
      <c r="V14" s="2">
        <f t="shared" si="11"/>
        <v>-29597455959</v>
      </c>
      <c r="W14" s="2">
        <f t="shared" si="11"/>
        <v>-28401310609</v>
      </c>
      <c r="X14" s="2">
        <f t="shared" si="11"/>
        <v>-4725418524</v>
      </c>
      <c r="Y14" s="2">
        <f t="shared" si="11"/>
        <v>-9206276862</v>
      </c>
      <c r="Z14" s="2">
        <f t="shared" si="11"/>
        <v>-59176626398</v>
      </c>
      <c r="AA14" s="2">
        <f t="shared" si="11"/>
        <v>-13223890202</v>
      </c>
    </row>
    <row r="15" spans="1:27" ht="15.5" x14ac:dyDescent="0.35">
      <c r="C15" t="s">
        <v>28</v>
      </c>
      <c r="D15" s="2">
        <f>IFERROR(INDEX(D51:D500,MATCH($C$15,$C$51:$C$500,0)),"")</f>
        <v>-77227000000</v>
      </c>
      <c r="E15" s="2">
        <f>IFERROR(INDEX(E51:E500,MATCH($C$15,$C$51:$C$500,0)),"")</f>
        <v>-69629000000</v>
      </c>
      <c r="H15" s="2">
        <f>IFERROR(SUM(D15:G15)*(4/MAX(1,COUNT(D15:G15))),"")</f>
        <v>-293712000000</v>
      </c>
      <c r="I15" s="2">
        <f t="shared" ref="I15:AA15" si="12">IFERROR(INDEX(I51:I500,MATCH($C$15,$C$51:$C$500,0)),"")</f>
        <v>-312049000000</v>
      </c>
      <c r="J15" s="2">
        <f t="shared" si="12"/>
        <v>-283977000000</v>
      </c>
      <c r="K15" s="2">
        <f t="shared" si="12"/>
        <v>-263002000000</v>
      </c>
      <c r="L15" s="2">
        <f t="shared" si="12"/>
        <v>-236058000000</v>
      </c>
      <c r="M15" s="2">
        <f t="shared" si="12"/>
        <v>-193905000000</v>
      </c>
      <c r="N15" s="2">
        <f t="shared" si="12"/>
        <v>-145152000000</v>
      </c>
      <c r="O15" s="2">
        <f t="shared" si="12"/>
        <v>-183366000000</v>
      </c>
      <c r="P15" s="2">
        <f t="shared" si="12"/>
        <v>-194731000000</v>
      </c>
      <c r="Q15" s="2">
        <f t="shared" si="12"/>
        <v>-165250000000</v>
      </c>
      <c r="R15" s="2">
        <f t="shared" si="12"/>
        <v>-156016000000</v>
      </c>
      <c r="S15" s="2">
        <f t="shared" si="12"/>
        <v>-122410000000</v>
      </c>
      <c r="T15" s="2">
        <f t="shared" si="12"/>
        <v>-119683000000</v>
      </c>
      <c r="U15" s="2">
        <f t="shared" si="12"/>
        <v>-107817613944</v>
      </c>
      <c r="V15" s="2">
        <f t="shared" si="12"/>
        <v>-76178030268</v>
      </c>
      <c r="W15" s="2">
        <f t="shared" si="12"/>
        <v>-60337544674</v>
      </c>
      <c r="X15" s="2">
        <f t="shared" si="12"/>
        <v>-39915316713</v>
      </c>
      <c r="Y15" s="2">
        <f t="shared" si="12"/>
        <v>-42909653664</v>
      </c>
      <c r="Z15" s="2">
        <f t="shared" si="12"/>
        <v>-42118055642</v>
      </c>
      <c r="AA15" s="2">
        <f t="shared" si="12"/>
        <v>-42054634409</v>
      </c>
    </row>
    <row r="16" spans="1:27" ht="15.5" x14ac:dyDescent="0.35">
      <c r="C16" t="s">
        <v>29</v>
      </c>
      <c r="D16" s="2">
        <f>IFERROR(INDEX(D51:D500,MATCH($C$16,$C$51:$C$500,0)),"")</f>
        <v>404766000000</v>
      </c>
      <c r="E16" s="2">
        <f>IFERROR(INDEX(E51:E500,MATCH($C$16,$C$51:$C$500,0)),"")</f>
        <v>343873000000</v>
      </c>
      <c r="H16" s="2">
        <f>IFERROR(SUM(D16:G16)*(4/MAX(1,COUNT(D16:G16))),"")</f>
        <v>1497278000000</v>
      </c>
      <c r="I16" s="2">
        <f t="shared" ref="I16:AA16" si="13">IFERROR(INDEX(I51:I500,MATCH($C$16,$C$51:$C$500,0)),"")</f>
        <v>1532377000000</v>
      </c>
      <c r="J16" s="2">
        <f t="shared" si="13"/>
        <v>1401877000000</v>
      </c>
      <c r="K16" s="2">
        <f t="shared" si="13"/>
        <v>1299536000000</v>
      </c>
      <c r="L16" s="2">
        <f t="shared" si="13"/>
        <v>1172002000000</v>
      </c>
      <c r="M16" s="2">
        <f t="shared" si="13"/>
        <v>922168000000</v>
      </c>
      <c r="N16" s="2">
        <f t="shared" si="13"/>
        <v>684268000000</v>
      </c>
      <c r="O16" s="2">
        <f t="shared" si="13"/>
        <v>822042000000</v>
      </c>
      <c r="P16" s="2">
        <f t="shared" si="13"/>
        <v>828281000000</v>
      </c>
      <c r="Q16" s="2">
        <f t="shared" si="13"/>
        <v>720638000000</v>
      </c>
      <c r="R16" s="2">
        <f t="shared" si="13"/>
        <v>658208000000</v>
      </c>
      <c r="S16" s="2">
        <f t="shared" si="13"/>
        <v>583717000000</v>
      </c>
      <c r="T16" s="2">
        <f t="shared" si="13"/>
        <v>541150000000</v>
      </c>
      <c r="U16" s="2">
        <f t="shared" si="13"/>
        <v>458595417885</v>
      </c>
      <c r="V16" s="2">
        <f t="shared" si="13"/>
        <v>344721361760</v>
      </c>
      <c r="W16" s="2">
        <f t="shared" si="13"/>
        <v>279598030634</v>
      </c>
      <c r="X16" s="2">
        <f t="shared" si="13"/>
        <v>204764888090</v>
      </c>
      <c r="Y16" s="2">
        <f t="shared" si="13"/>
        <v>185861376752</v>
      </c>
      <c r="Z16" s="2">
        <f t="shared" si="13"/>
        <v>143623514982</v>
      </c>
      <c r="AA16" s="2">
        <f t="shared" si="13"/>
        <v>130617427909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  <c r="AA18" t="s">
        <v>1606</v>
      </c>
    </row>
    <row r="19" spans="1:27" ht="15.5" x14ac:dyDescent="0.35">
      <c r="A19" t="s">
        <v>46</v>
      </c>
      <c r="C19" t="s">
        <v>47</v>
      </c>
    </row>
    <row r="20" spans="1:27" ht="15.5" x14ac:dyDescent="0.35">
      <c r="A20" t="s">
        <v>48</v>
      </c>
      <c r="C20" t="s">
        <v>49</v>
      </c>
      <c r="D20" s="2">
        <f ca="1">IFERROR(D21*D2,"")</f>
        <v>10108800000000</v>
      </c>
      <c r="E20" s="2">
        <f ca="1">IFERROR(E21*E2,"")</f>
        <v>0</v>
      </c>
      <c r="H20" s="2">
        <f t="shared" ref="H20:AA20" ca="1" si="14">IFERROR(H21*H2,"")</f>
        <v>0</v>
      </c>
      <c r="I20" s="2">
        <f t="shared" ca="1" si="14"/>
        <v>10051200000000</v>
      </c>
      <c r="J20" s="2">
        <f t="shared" ca="1" si="14"/>
        <v>0</v>
      </c>
      <c r="K20" s="2">
        <f t="shared" ca="1" si="14"/>
        <v>0</v>
      </c>
      <c r="L20" s="2">
        <f t="shared" ca="1" si="14"/>
        <v>8841600000000</v>
      </c>
      <c r="M20" s="2">
        <f t="shared" ca="1" si="14"/>
        <v>7833600000000</v>
      </c>
      <c r="N20" s="2">
        <f t="shared" ca="1" si="14"/>
        <v>0</v>
      </c>
      <c r="O20" s="2">
        <f t="shared" ca="1" si="14"/>
        <v>8582400000000</v>
      </c>
      <c r="P20" s="2">
        <f t="shared" ca="1" si="14"/>
        <v>8064000000000</v>
      </c>
      <c r="Q20" s="2">
        <f t="shared" ca="1" si="14"/>
        <v>0</v>
      </c>
      <c r="R20" s="2">
        <f t="shared" ca="1" si="14"/>
        <v>5644800000000</v>
      </c>
      <c r="S20" s="2">
        <f t="shared" ca="1" si="14"/>
        <v>1713600000000</v>
      </c>
      <c r="T20" s="2">
        <f t="shared" ca="1" si="14"/>
        <v>0</v>
      </c>
      <c r="U20" s="2">
        <f t="shared" ca="1" si="14"/>
        <v>1242000000000</v>
      </c>
      <c r="V20" s="2">
        <f t="shared" ca="1" si="14"/>
        <v>909000000000</v>
      </c>
      <c r="W20" s="2">
        <f t="shared" ca="1" si="14"/>
        <v>489600000000</v>
      </c>
      <c r="X20" s="2">
        <f t="shared" ca="1" si="14"/>
        <v>385200000000</v>
      </c>
      <c r="Y20" s="2">
        <f t="shared" ca="1" si="14"/>
        <v>0</v>
      </c>
      <c r="Z20" s="2">
        <f t="shared" ca="1" si="14"/>
        <v>234000000000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5760000000</v>
      </c>
      <c r="E21" s="2">
        <f>IFERROR(INDEX(E51:E500,MATCH($C$7,$C$51:$C$500,0)),"")</f>
        <v>5760000000</v>
      </c>
      <c r="H21" s="2">
        <f>IFERROR(INDEX(D21:G21,COUNT(D21:G21)),"")</f>
        <v>5760000000</v>
      </c>
      <c r="I21" s="2">
        <f t="shared" ref="I21:AA21" si="15">IFERROR(INDEX(I51:I500,MATCH($C$7,$C$51:$C$500,0)),"")</f>
        <v>5760000000</v>
      </c>
      <c r="J21" s="2">
        <f t="shared" si="15"/>
        <v>5760000000</v>
      </c>
      <c r="K21" s="2">
        <f t="shared" si="15"/>
        <v>5760000000</v>
      </c>
      <c r="L21" s="2">
        <f t="shared" si="15"/>
        <v>5760000000</v>
      </c>
      <c r="M21" s="2">
        <f t="shared" si="15"/>
        <v>5760000000</v>
      </c>
      <c r="N21" s="2">
        <f t="shared" si="15"/>
        <v>5760000000</v>
      </c>
      <c r="O21" s="2">
        <f t="shared" si="15"/>
        <v>5760000000</v>
      </c>
      <c r="P21" s="2">
        <f t="shared" si="15"/>
        <v>5760000000</v>
      </c>
      <c r="Q21" s="2">
        <f t="shared" si="15"/>
        <v>5760000000</v>
      </c>
      <c r="R21" s="2">
        <f t="shared" si="15"/>
        <v>5760000000</v>
      </c>
      <c r="S21" s="2">
        <f t="shared" si="15"/>
        <v>1440000000</v>
      </c>
      <c r="T21" s="2">
        <f t="shared" si="15"/>
        <v>1440000000</v>
      </c>
      <c r="U21" s="2">
        <f t="shared" si="15"/>
        <v>1440000000</v>
      </c>
      <c r="V21" s="2">
        <f t="shared" si="15"/>
        <v>1440000000</v>
      </c>
      <c r="W21" s="2">
        <f t="shared" si="15"/>
        <v>1440000000</v>
      </c>
      <c r="X21" s="2">
        <f t="shared" si="15"/>
        <v>1440000000</v>
      </c>
      <c r="Y21" s="2">
        <f t="shared" si="15"/>
        <v>1440000000</v>
      </c>
      <c r="Z21" s="2">
        <f t="shared" si="15"/>
        <v>1440000000</v>
      </c>
      <c r="AA21" s="2">
        <f t="shared" si="15"/>
        <v>1440000000</v>
      </c>
    </row>
    <row r="23" spans="1:27" ht="15.5" x14ac:dyDescent="0.35">
      <c r="B23" t="s">
        <v>50</v>
      </c>
      <c r="C23" t="s">
        <v>51</v>
      </c>
      <c r="D23" s="3">
        <f>IFERROR(D5/D6*100,"")</f>
        <v>7.0634701877231256</v>
      </c>
      <c r="E23" s="3">
        <f>IFERROR(E5/E6*100,"")</f>
        <v>5.559120432300154</v>
      </c>
      <c r="H23" s="3">
        <f t="shared" ref="H23:AA23" si="16">IFERROR(H5/H6*100,"")</f>
        <v>25.07391513139995</v>
      </c>
      <c r="I23" s="3">
        <f t="shared" si="16"/>
        <v>26.517616617124695</v>
      </c>
      <c r="J23" s="3">
        <f t="shared" si="16"/>
        <v>26.479929394054786</v>
      </c>
      <c r="K23" s="3">
        <f t="shared" si="16"/>
        <v>25.449135035411523</v>
      </c>
      <c r="L23" s="3">
        <f t="shared" si="16"/>
        <v>25.896556586378196</v>
      </c>
      <c r="M23" s="3">
        <f t="shared" si="16"/>
        <v>22.309405065817018</v>
      </c>
      <c r="N23" s="3">
        <f t="shared" si="16"/>
        <v>18.930228694624525</v>
      </c>
      <c r="O23" s="3">
        <f t="shared" si="16"/>
        <v>22.92717160810923</v>
      </c>
      <c r="P23" s="3">
        <f t="shared" si="16"/>
        <v>26.546207767650397</v>
      </c>
      <c r="Q23" s="3">
        <f t="shared" si="16"/>
        <v>27.459161659876685</v>
      </c>
      <c r="R23" s="3">
        <f t="shared" si="16"/>
        <v>27.69517516795301</v>
      </c>
      <c r="S23" s="3">
        <f t="shared" si="16"/>
        <v>28.948903244441237</v>
      </c>
      <c r="T23" s="3">
        <f t="shared" si="16"/>
        <v>34.017388696039632</v>
      </c>
      <c r="U23" s="3">
        <f t="shared" si="16"/>
        <v>31.827778018105988</v>
      </c>
      <c r="V23" s="3">
        <f t="shared" si="16"/>
        <v>28.428803641945137</v>
      </c>
      <c r="W23" s="3">
        <f t="shared" si="16"/>
        <v>29.952515641635781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52</v>
      </c>
      <c r="D24" s="4">
        <f>IFERROR(_xlfn.RRI(5,I23,D23),"")</f>
        <v>-0.23246758529997846</v>
      </c>
      <c r="E24" s="4">
        <f>IFERROR(_xlfn.RRI(5,J23,E23),"")</f>
        <v>-0.2681571200312507</v>
      </c>
      <c r="H24" s="4">
        <f t="shared" ref="H24:AA24" si="17">IFERROR(_xlfn.RRI(5,M23,H23),"")</f>
        <v>2.3639020388269039E-2</v>
      </c>
      <c r="I24" s="4">
        <f t="shared" si="17"/>
        <v>6.9733817444889823E-2</v>
      </c>
      <c r="J24" s="4">
        <f t="shared" si="17"/>
        <v>2.9231971001156598E-2</v>
      </c>
      <c r="K24" s="4">
        <f t="shared" si="17"/>
        <v>-8.4055041921924367E-3</v>
      </c>
      <c r="L24" s="4">
        <f t="shared" si="17"/>
        <v>-1.1649584115462797E-2</v>
      </c>
      <c r="M24" s="4">
        <f t="shared" si="17"/>
        <v>-4.2328033901744888E-2</v>
      </c>
      <c r="N24" s="4">
        <f t="shared" si="17"/>
        <v>-8.1445880564712136E-2</v>
      </c>
      <c r="O24" s="4">
        <f t="shared" si="17"/>
        <v>-7.5876739257067949E-2</v>
      </c>
      <c r="P24" s="4">
        <f t="shared" si="17"/>
        <v>-3.5639899067756997E-2</v>
      </c>
      <c r="Q24" s="4">
        <f t="shared" si="17"/>
        <v>-6.9165644142217264E-3</v>
      </c>
      <c r="R24" s="4">
        <f t="shared" si="17"/>
        <v>-1.5548868357426082E-2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195.31</v>
      </c>
      <c r="J25" s="3">
        <f t="shared" si="18"/>
        <v>177.85</v>
      </c>
      <c r="K25" s="3">
        <f t="shared" si="18"/>
        <v>163.96</v>
      </c>
      <c r="L25" s="3">
        <f t="shared" si="18"/>
        <v>147.31</v>
      </c>
      <c r="M25" s="3">
        <f t="shared" si="18"/>
        <v>114.96</v>
      </c>
      <c r="N25" s="3">
        <f t="shared" si="18"/>
        <v>84.7</v>
      </c>
      <c r="O25" s="3">
        <f t="shared" si="18"/>
        <v>100.29</v>
      </c>
      <c r="P25" s="3">
        <f t="shared" si="18"/>
        <v>96.71</v>
      </c>
      <c r="Q25" s="3">
        <f t="shared" si="18"/>
        <v>86.73</v>
      </c>
      <c r="R25" s="3">
        <f t="shared" si="18"/>
        <v>78.64</v>
      </c>
      <c r="S25" s="3">
        <f t="shared" si="18"/>
        <v>297.02999999999997</v>
      </c>
      <c r="T25" s="3">
        <f t="shared" si="18"/>
        <v>271.7</v>
      </c>
      <c r="U25" s="3">
        <f t="shared" si="18"/>
        <v>222.58</v>
      </c>
      <c r="V25" s="3">
        <f t="shared" si="18"/>
        <v>161.99</v>
      </c>
      <c r="W25" s="3">
        <f t="shared" si="18"/>
        <v>139.52000000000001</v>
      </c>
      <c r="X25" s="3">
        <f t="shared" si="18"/>
        <v>114.51</v>
      </c>
      <c r="Y25" s="3">
        <f t="shared" si="18"/>
        <v>99.29</v>
      </c>
      <c r="Z25" s="3">
        <f t="shared" si="18"/>
        <v>70.510000000000005</v>
      </c>
      <c r="AA25" s="3">
        <f t="shared" si="18"/>
        <v>61.52</v>
      </c>
    </row>
    <row r="26" spans="1:27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0.18186593175324028</v>
      </c>
      <c r="J26" s="4">
        <f t="shared" si="19"/>
        <v>0.12139663261067435</v>
      </c>
      <c r="K26" s="4">
        <f t="shared" si="19"/>
        <v>0.11135627318038321</v>
      </c>
      <c r="L26" s="4">
        <f t="shared" si="19"/>
        <v>0.11176392210709563</v>
      </c>
      <c r="M26" s="4">
        <f t="shared" si="19"/>
        <v>7.8898650956382488E-2</v>
      </c>
      <c r="N26" s="4">
        <f t="shared" si="19"/>
        <v>-0.22193367549345233</v>
      </c>
      <c r="O26" s="4">
        <f t="shared" si="19"/>
        <v>-0.18071765050762545</v>
      </c>
      <c r="P26" s="4">
        <f t="shared" si="19"/>
        <v>-0.15355830334970744</v>
      </c>
      <c r="Q26" s="4">
        <f t="shared" si="19"/>
        <v>-0.11745628151958132</v>
      </c>
      <c r="R26" s="4">
        <f t="shared" si="19"/>
        <v>-0.10833564144893493</v>
      </c>
      <c r="S26" s="4">
        <f t="shared" si="19"/>
        <v>0.21001674417669003</v>
      </c>
      <c r="T26" s="4">
        <f t="shared" si="19"/>
        <v>0.22302919870590188</v>
      </c>
      <c r="U26" s="4">
        <f t="shared" si="19"/>
        <v>0.25848222150955968</v>
      </c>
      <c r="V26" s="4">
        <f t="shared" si="19"/>
        <v>0.21365255838552599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56</v>
      </c>
      <c r="D27" s="3">
        <f>IFERROR(D4/D21,"")</f>
        <v>246.05815972222223</v>
      </c>
      <c r="E27" s="3">
        <f>IFERROR(E4/E21,"")</f>
        <v>213.86163194444444</v>
      </c>
      <c r="H27" s="3">
        <f t="shared" ref="H27:AA27" si="20">IFERROR(H4/H21,"")</f>
        <v>919.83958333333328</v>
      </c>
      <c r="I27" s="3">
        <f t="shared" si="20"/>
        <v>926.87309027777781</v>
      </c>
      <c r="J27" s="3">
        <f t="shared" si="20"/>
        <v>896.69878472222217</v>
      </c>
      <c r="K27" s="3">
        <f t="shared" si="20"/>
        <v>885.48125000000005</v>
      </c>
      <c r="L27" s="3">
        <f t="shared" si="20"/>
        <v>849.68124999999998</v>
      </c>
      <c r="M27" s="3">
        <f t="shared" si="20"/>
        <v>722.73107638888894</v>
      </c>
      <c r="N27" s="3">
        <f t="shared" si="20"/>
        <v>561.40503472222224</v>
      </c>
      <c r="O27" s="3">
        <f t="shared" si="20"/>
        <v>683.30052083333328</v>
      </c>
      <c r="P27" s="3">
        <f t="shared" si="20"/>
        <v>682.87378472222224</v>
      </c>
      <c r="Q27" s="3">
        <f t="shared" si="20"/>
        <v>579.85486111111106</v>
      </c>
      <c r="R27" s="3">
        <f t="shared" si="20"/>
        <v>499.97847222222219</v>
      </c>
      <c r="S27" s="3">
        <f t="shared" si="20"/>
        <v>1946.4749999999999</v>
      </c>
      <c r="T27" s="3">
        <f t="shared" si="20"/>
        <v>1828.375</v>
      </c>
      <c r="U27" s="3">
        <f t="shared" si="20"/>
        <v>1647.9046710381945</v>
      </c>
      <c r="V27" s="3">
        <f t="shared" si="20"/>
        <v>1502.6682145965278</v>
      </c>
      <c r="W27" s="3">
        <f t="shared" si="20"/>
        <v>1255.4797084986112</v>
      </c>
      <c r="X27" s="3">
        <f t="shared" si="20"/>
        <v>1084.5742754645833</v>
      </c>
      <c r="Y27" s="3">
        <f t="shared" si="20"/>
        <v>954.61917059791665</v>
      </c>
      <c r="Z27" s="3">
        <f t="shared" si="20"/>
        <v>939.99033732152782</v>
      </c>
      <c r="AA27" s="3">
        <f t="shared" si="20"/>
        <v>738.92714903541662</v>
      </c>
    </row>
    <row r="28" spans="1:27" ht="15.5" x14ac:dyDescent="0.35">
      <c r="C28" t="s">
        <v>57</v>
      </c>
      <c r="D28" s="4">
        <f>IFERROR(_xlfn.RRI(5,I27,D27),"")</f>
        <v>-0.2329856316242519</v>
      </c>
      <c r="E28" s="4">
        <f>IFERROR(_xlfn.RRI(5,J27,E27),"")</f>
        <v>-0.24924668406287132</v>
      </c>
      <c r="H28" s="4">
        <f t="shared" ref="H28:AA28" si="21">IFERROR(_xlfn.RRI(5,M27,H27),"")</f>
        <v>4.9414530047026561E-2</v>
      </c>
      <c r="I28" s="4">
        <f t="shared" si="21"/>
        <v>0.1054746652997387</v>
      </c>
      <c r="J28" s="4">
        <f t="shared" si="21"/>
        <v>5.5861527824736301E-2</v>
      </c>
      <c r="K28" s="4">
        <f t="shared" si="21"/>
        <v>5.3338081939681148E-2</v>
      </c>
      <c r="L28" s="4">
        <f t="shared" si="21"/>
        <v>7.9412259976968658E-2</v>
      </c>
      <c r="M28" s="4">
        <f t="shared" si="21"/>
        <v>7.647781716187918E-2</v>
      </c>
      <c r="N28" s="4">
        <f t="shared" si="21"/>
        <v>-0.22016002318208516</v>
      </c>
      <c r="O28" s="4">
        <f t="shared" si="21"/>
        <v>-0.1786858682635073</v>
      </c>
      <c r="P28" s="4">
        <f t="shared" si="21"/>
        <v>-0.16154130817007684</v>
      </c>
      <c r="Q28" s="4">
        <f t="shared" si="21"/>
        <v>-0.17340791867908567</v>
      </c>
      <c r="R28" s="4">
        <f t="shared" si="21"/>
        <v>-0.16818198569079901</v>
      </c>
      <c r="S28" s="4">
        <f t="shared" si="21"/>
        <v>0.12408177395485875</v>
      </c>
      <c r="T28" s="4">
        <f t="shared" si="21"/>
        <v>0.13879886220098303</v>
      </c>
      <c r="U28" s="4">
        <f t="shared" si="21"/>
        <v>0.11882391036706341</v>
      </c>
      <c r="V28" s="4">
        <f t="shared" si="21"/>
        <v>0.15253015015096483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58</v>
      </c>
      <c r="H29" s="4" t="str">
        <f t="shared" ref="H29:AA29" si="22">IFERROR(((H25-I25)/I25)*100%,"")</f>
        <v/>
      </c>
      <c r="I29" s="4">
        <f t="shared" si="22"/>
        <v>9.8172617374191778E-2</v>
      </c>
      <c r="J29" s="4">
        <f t="shared" si="22"/>
        <v>8.4715784337643235E-2</v>
      </c>
      <c r="K29" s="4">
        <f t="shared" si="22"/>
        <v>0.11302694996945221</v>
      </c>
      <c r="L29" s="4">
        <f t="shared" si="22"/>
        <v>0.28140222686151711</v>
      </c>
      <c r="M29" s="4">
        <f t="shared" si="22"/>
        <v>0.3572609208972844</v>
      </c>
      <c r="N29" s="4">
        <f t="shared" si="22"/>
        <v>-0.15544919732774956</v>
      </c>
      <c r="O29" s="4">
        <f t="shared" si="22"/>
        <v>3.7017888532726841E-2</v>
      </c>
      <c r="P29" s="4">
        <f t="shared" si="22"/>
        <v>0.1150697567162457</v>
      </c>
      <c r="Q29" s="4">
        <f t="shared" si="22"/>
        <v>0.10287385554425234</v>
      </c>
      <c r="R29" s="4">
        <f t="shared" si="22"/>
        <v>-0.73524559808773526</v>
      </c>
      <c r="S29" s="4">
        <f t="shared" si="22"/>
        <v>9.3227824806772122E-2</v>
      </c>
      <c r="T29" s="4">
        <f t="shared" si="22"/>
        <v>0.22068469763680462</v>
      </c>
      <c r="U29" s="4">
        <f t="shared" si="22"/>
        <v>0.37403543428606706</v>
      </c>
      <c r="V29" s="4">
        <f t="shared" si="22"/>
        <v>0.16105217889908255</v>
      </c>
      <c r="W29" s="4">
        <f t="shared" si="22"/>
        <v>0.21840887258754699</v>
      </c>
      <c r="X29" s="4">
        <f t="shared" si="22"/>
        <v>0.15328834726558563</v>
      </c>
      <c r="Y29" s="4">
        <f t="shared" si="22"/>
        <v>0.40816905403488868</v>
      </c>
      <c r="Z29" s="4">
        <f t="shared" si="22"/>
        <v>0.14613133940182058</v>
      </c>
      <c r="AA29" s="4" t="str">
        <f t="shared" si="22"/>
        <v/>
      </c>
    </row>
    <row r="30" spans="1:27" ht="15.5" x14ac:dyDescent="0.35">
      <c r="C30" t="s">
        <v>59</v>
      </c>
      <c r="H30" s="4">
        <f t="shared" ref="H30:AA30" si="23">IFERROR(((H27-I27)/I27)*100%,"")</f>
        <v>-7.5884250154858082E-3</v>
      </c>
      <c r="I30" s="4">
        <f t="shared" si="23"/>
        <v>3.3650436545314355E-2</v>
      </c>
      <c r="J30" s="4">
        <f t="shared" si="23"/>
        <v>1.2668291646177856E-2</v>
      </c>
      <c r="K30" s="4">
        <f t="shared" si="23"/>
        <v>4.2133447101486671E-2</v>
      </c>
      <c r="L30" s="4">
        <f t="shared" si="23"/>
        <v>0.17565340381572492</v>
      </c>
      <c r="M30" s="4">
        <f t="shared" si="23"/>
        <v>0.28736123064248836</v>
      </c>
      <c r="N30" s="4">
        <f t="shared" si="23"/>
        <v>-0.17839220430046049</v>
      </c>
      <c r="O30" s="4">
        <f t="shared" si="23"/>
        <v>6.2491212967653615E-4</v>
      </c>
      <c r="P30" s="4">
        <f t="shared" si="23"/>
        <v>0.17766329217919727</v>
      </c>
      <c r="Q30" s="4">
        <f t="shared" si="23"/>
        <v>0.15975965631853589</v>
      </c>
      <c r="R30" s="4">
        <f t="shared" si="23"/>
        <v>-0.74313645321813937</v>
      </c>
      <c r="S30" s="4">
        <f t="shared" si="23"/>
        <v>6.4592876187871698E-2</v>
      </c>
      <c r="T30" s="4">
        <f t="shared" si="23"/>
        <v>0.1095150296819704</v>
      </c>
      <c r="U30" s="4">
        <f t="shared" si="23"/>
        <v>9.6652378103747397E-2</v>
      </c>
      <c r="V30" s="4">
        <f t="shared" si="23"/>
        <v>0.19688769513728072</v>
      </c>
      <c r="W30" s="4">
        <f t="shared" si="23"/>
        <v>0.15757835761024269</v>
      </c>
      <c r="X30" s="4">
        <f t="shared" si="23"/>
        <v>0.13613293014561026</v>
      </c>
      <c r="Y30" s="4">
        <f t="shared" si="23"/>
        <v>1.556274856832382E-2</v>
      </c>
      <c r="Z30" s="4">
        <f t="shared" si="23"/>
        <v>0.27210150357660534</v>
      </c>
      <c r="AA30" s="4" t="str">
        <f t="shared" si="23"/>
        <v/>
      </c>
    </row>
    <row r="32" spans="1:27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696.11</v>
      </c>
      <c r="E32" s="3">
        <f>IFERROR(INDEX(E51:E500,MATCH($A$32,$C$51:$C$500,0)),"")</f>
        <v>705.57</v>
      </c>
      <c r="H32" s="3">
        <f>IFERROR(INDEX(D32:G32,COUNT(D32:G32)),"")</f>
        <v>705.57</v>
      </c>
      <c r="I32" s="3">
        <f t="shared" ref="I32:AA32" si="24">IFERROR(INDEX(I51:I500,MATCH($C$32,$C$51:$C$500,0)),"")</f>
        <v>661.33</v>
      </c>
      <c r="J32" s="3">
        <f t="shared" si="24"/>
        <v>603.01</v>
      </c>
      <c r="K32" s="3">
        <f t="shared" si="24"/>
        <v>558.38</v>
      </c>
      <c r="L32" s="3">
        <f t="shared" si="24"/>
        <v>502.96</v>
      </c>
      <c r="M32" s="3">
        <f t="shared" si="24"/>
        <v>437.74</v>
      </c>
      <c r="N32" s="3">
        <f t="shared" si="24"/>
        <v>394.94</v>
      </c>
      <c r="O32" s="3">
        <f t="shared" si="24"/>
        <v>362.78</v>
      </c>
      <c r="P32" s="3">
        <f t="shared" si="24"/>
        <v>323.55</v>
      </c>
      <c r="Q32" s="3">
        <f t="shared" si="24"/>
        <v>276.42</v>
      </c>
      <c r="R32" s="3">
        <f t="shared" si="24"/>
        <v>239.25</v>
      </c>
      <c r="S32" s="3">
        <f t="shared" si="24"/>
        <v>847.27</v>
      </c>
      <c r="T32" s="3">
        <f t="shared" si="24"/>
        <v>698.09</v>
      </c>
      <c r="U32" s="3">
        <f t="shared" si="24"/>
        <v>581.77</v>
      </c>
      <c r="V32" s="3">
        <f t="shared" si="24"/>
        <v>448.19</v>
      </c>
      <c r="W32" s="3">
        <f t="shared" si="24"/>
        <v>420.84</v>
      </c>
      <c r="X32" s="3">
        <f t="shared" si="24"/>
        <v>361.31</v>
      </c>
      <c r="Y32" s="3">
        <f t="shared" si="24"/>
        <v>346.39</v>
      </c>
      <c r="Z32" s="3">
        <f t="shared" si="24"/>
        <v>380.05</v>
      </c>
      <c r="AA32" s="3">
        <f t="shared" si="24"/>
        <v>335.62</v>
      </c>
    </row>
    <row r="33" spans="1:27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2.31</v>
      </c>
      <c r="E33" s="3">
        <f>IFERROR(INDEX(E51:E500,MATCH($A$33,$C$51:$C$500,0)),"")</f>
        <v>2.4900000000000002</v>
      </c>
      <c r="H33" s="3">
        <f>IFERROR(INDEX(D33:G33,COUNT(D33:G33)),"")</f>
        <v>2.4900000000000002</v>
      </c>
      <c r="I33" s="3">
        <f t="shared" ref="I33:AA33" si="25">IFERROR(INDEX(I51:I500,MATCH($C$33,$C$51:$C$500,0)),"")</f>
        <v>2.64</v>
      </c>
      <c r="J33" s="3">
        <f t="shared" si="25"/>
        <v>3.15</v>
      </c>
      <c r="K33" s="3">
        <f t="shared" si="25"/>
        <v>3.57</v>
      </c>
      <c r="L33" s="3">
        <f t="shared" si="25"/>
        <v>3.05</v>
      </c>
      <c r="M33" s="3">
        <f t="shared" si="25"/>
        <v>3.11</v>
      </c>
      <c r="N33" s="3">
        <f t="shared" si="25"/>
        <v>3.51</v>
      </c>
      <c r="O33" s="3">
        <f t="shared" si="25"/>
        <v>4.1100000000000003</v>
      </c>
      <c r="P33" s="3">
        <f t="shared" si="25"/>
        <v>4.33</v>
      </c>
      <c r="Q33" s="3">
        <f t="shared" si="25"/>
        <v>4.54</v>
      </c>
      <c r="R33" s="3">
        <f t="shared" si="25"/>
        <v>4.0999999999999996</v>
      </c>
      <c r="S33" s="3">
        <f t="shared" si="25"/>
        <v>5.62</v>
      </c>
      <c r="T33" s="3">
        <f t="shared" si="25"/>
        <v>6.81</v>
      </c>
      <c r="U33" s="3">
        <f t="shared" si="25"/>
        <v>5.93</v>
      </c>
      <c r="V33" s="3">
        <f t="shared" si="25"/>
        <v>5.63</v>
      </c>
      <c r="W33" s="3">
        <f t="shared" si="25"/>
        <v>3.23</v>
      </c>
      <c r="X33" s="3">
        <f t="shared" si="25"/>
        <v>2.97</v>
      </c>
      <c r="Y33" s="3">
        <f t="shared" si="25"/>
        <v>2.17</v>
      </c>
      <c r="Z33" s="3">
        <f t="shared" si="25"/>
        <v>1.72</v>
      </c>
      <c r="AA33" s="3">
        <f t="shared" si="25"/>
        <v>1.29</v>
      </c>
    </row>
    <row r="34" spans="1:27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30.54</v>
      </c>
      <c r="E34" s="3">
        <f>IFERROR(INDEX(E51:E500,MATCH($A$34,$C$51:$C$500,0)),"")</f>
        <v>40.81</v>
      </c>
      <c r="H34" s="3">
        <f>IFERROR(INDEX(D34:G34,COUNT(D34:G34)),"")</f>
        <v>40.81</v>
      </c>
      <c r="I34" s="3">
        <f t="shared" ref="I34:AA34" si="26">IFERROR(INDEX(I51:I500,MATCH($C$34,$C$51:$C$500,0)),"")</f>
        <v>8.93</v>
      </c>
      <c r="J34" s="3">
        <f t="shared" si="26"/>
        <v>10.68</v>
      </c>
      <c r="K34" s="3">
        <f t="shared" si="26"/>
        <v>12.17</v>
      </c>
      <c r="L34" s="3">
        <f t="shared" si="26"/>
        <v>10.42</v>
      </c>
      <c r="M34" s="3">
        <f t="shared" si="26"/>
        <v>11.83</v>
      </c>
      <c r="N34" s="3">
        <f t="shared" si="26"/>
        <v>16.350000000000001</v>
      </c>
      <c r="O34" s="3">
        <f t="shared" si="26"/>
        <v>14.86</v>
      </c>
      <c r="P34" s="3">
        <f t="shared" si="26"/>
        <v>14.48</v>
      </c>
      <c r="Q34" s="3">
        <f t="shared" si="26"/>
        <v>14.47</v>
      </c>
      <c r="R34" s="3">
        <f t="shared" si="26"/>
        <v>12.46</v>
      </c>
      <c r="S34" s="3">
        <f t="shared" si="26"/>
        <v>16.03</v>
      </c>
      <c r="T34" s="3">
        <f t="shared" si="26"/>
        <v>17.489999999999998</v>
      </c>
      <c r="U34" s="3">
        <f t="shared" si="26"/>
        <v>15.51</v>
      </c>
      <c r="V34" s="3">
        <f t="shared" si="26"/>
        <v>15.58</v>
      </c>
      <c r="W34" s="3">
        <f t="shared" si="26"/>
        <v>9.75</v>
      </c>
      <c r="X34" s="3">
        <f t="shared" si="26"/>
        <v>9.36</v>
      </c>
      <c r="Y34" s="3">
        <f t="shared" si="26"/>
        <v>7.57</v>
      </c>
      <c r="Z34" s="3">
        <f t="shared" si="26"/>
        <v>9.25</v>
      </c>
      <c r="AA34" s="3">
        <f t="shared" si="26"/>
        <v>7.02</v>
      </c>
    </row>
    <row r="35" spans="1:27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6.52</v>
      </c>
      <c r="E35" s="3">
        <f>IFERROR(INDEX(E51:E500,MATCH($A$35,$C$51:$C$500,0)),"")</f>
        <v>8.23</v>
      </c>
      <c r="H35" s="3">
        <f>IFERROR(INDEX(D35:G35,COUNT(D35:G35)),"")</f>
        <v>8.23</v>
      </c>
      <c r="I35" s="3">
        <f t="shared" ref="I35:AA35" si="27">IFERROR(INDEX(I51:I500,MATCH($C$35,$C$51:$C$500,0)),"")</f>
        <v>1.88</v>
      </c>
      <c r="J35" s="3">
        <f t="shared" si="27"/>
        <v>2.12</v>
      </c>
      <c r="K35" s="3">
        <f t="shared" si="27"/>
        <v>2.25</v>
      </c>
      <c r="L35" s="3">
        <f t="shared" si="27"/>
        <v>1.81</v>
      </c>
      <c r="M35" s="3">
        <f t="shared" si="27"/>
        <v>1.88</v>
      </c>
      <c r="N35" s="3">
        <f t="shared" si="27"/>
        <v>2.4700000000000002</v>
      </c>
      <c r="O35" s="3">
        <f t="shared" si="27"/>
        <v>2.1800000000000002</v>
      </c>
      <c r="P35" s="3">
        <f t="shared" si="27"/>
        <v>2.0499999999999998</v>
      </c>
      <c r="Q35" s="3">
        <f t="shared" si="27"/>
        <v>2.16</v>
      </c>
      <c r="R35" s="3">
        <f t="shared" si="27"/>
        <v>1.96</v>
      </c>
      <c r="S35" s="3">
        <f t="shared" si="27"/>
        <v>2.44</v>
      </c>
      <c r="T35" s="3">
        <f t="shared" si="27"/>
        <v>2.6</v>
      </c>
      <c r="U35" s="3">
        <f t="shared" si="27"/>
        <v>2.09</v>
      </c>
      <c r="V35" s="3">
        <f t="shared" si="27"/>
        <v>1.68</v>
      </c>
      <c r="W35" s="3">
        <f t="shared" si="27"/>
        <v>1.08</v>
      </c>
      <c r="X35" s="3">
        <f t="shared" si="27"/>
        <v>0.99</v>
      </c>
      <c r="Y35" s="3">
        <f t="shared" si="27"/>
        <v>0.79</v>
      </c>
      <c r="Z35" s="3">
        <f t="shared" si="27"/>
        <v>0.69</v>
      </c>
      <c r="AA35" s="3">
        <f t="shared" si="27"/>
        <v>0.57999999999999996</v>
      </c>
    </row>
    <row r="36" spans="1:27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  <c r="AA50" t="s">
        <v>1606</v>
      </c>
    </row>
    <row r="51" spans="2:27" ht="15.5" x14ac:dyDescent="0.35">
      <c r="B51" t="s">
        <v>80</v>
      </c>
      <c r="C51" t="s">
        <v>6</v>
      </c>
      <c r="D51" s="5">
        <v>1417295000000</v>
      </c>
      <c r="E51" s="5">
        <v>1231843000000</v>
      </c>
      <c r="F51" s="5">
        <v>1419979000000</v>
      </c>
      <c r="G51" s="5">
        <v>1363001000000</v>
      </c>
      <c r="I51" s="5">
        <v>5338789000000</v>
      </c>
      <c r="J51" s="5">
        <v>5164985000000</v>
      </c>
      <c r="K51" s="5">
        <v>5100372000000</v>
      </c>
      <c r="L51" s="5">
        <v>4894164000000</v>
      </c>
      <c r="M51" s="5">
        <v>4162931000000</v>
      </c>
      <c r="N51" s="5">
        <v>3233693000000</v>
      </c>
      <c r="O51" s="5">
        <v>3935811000000</v>
      </c>
      <c r="P51" s="5">
        <v>3933353000000</v>
      </c>
      <c r="Q51" s="5">
        <v>3339964000000</v>
      </c>
      <c r="R51" s="5">
        <v>2879876000000</v>
      </c>
      <c r="S51" s="5">
        <v>2802924000000</v>
      </c>
      <c r="T51" s="5">
        <v>2632860000000</v>
      </c>
      <c r="U51" s="5">
        <v>2372982726295</v>
      </c>
      <c r="V51" s="5">
        <v>2163842229019</v>
      </c>
      <c r="W51" s="5">
        <v>1807890780238</v>
      </c>
      <c r="X51" s="5">
        <v>1561786956669</v>
      </c>
      <c r="Y51" s="5">
        <v>1374651605661</v>
      </c>
      <c r="Z51" s="5">
        <v>1353586085743</v>
      </c>
      <c r="AA51" s="2">
        <v>1064055094611</v>
      </c>
    </row>
    <row r="52" spans="2:27" ht="15.5" x14ac:dyDescent="0.35">
      <c r="C52" t="s">
        <v>82</v>
      </c>
      <c r="D52" s="5">
        <v>-903725000000</v>
      </c>
      <c r="E52" s="5">
        <v>-774287000000</v>
      </c>
      <c r="F52" s="5">
        <v>-843133000000</v>
      </c>
      <c r="G52" s="5">
        <v>-874111000000</v>
      </c>
      <c r="I52" s="5">
        <v>-3360644000000</v>
      </c>
      <c r="J52" s="5">
        <v>-3250975000000</v>
      </c>
      <c r="K52" s="5">
        <v>-3270782000000</v>
      </c>
      <c r="L52" s="5">
        <v>-3289251000000</v>
      </c>
      <c r="M52" s="5">
        <v>-2825555000000</v>
      </c>
      <c r="N52" s="5">
        <v>-2196408000000</v>
      </c>
      <c r="O52" s="5">
        <v>-2744171000000</v>
      </c>
      <c r="P52" s="5">
        <v>-2740108000000</v>
      </c>
      <c r="Q52" s="5">
        <v>-2333049000000</v>
      </c>
      <c r="R52" s="5">
        <v>-1945735000000</v>
      </c>
      <c r="S52" s="5">
        <v>-1933387000000</v>
      </c>
      <c r="T52" s="5">
        <v>-1847890000000</v>
      </c>
      <c r="U52" s="5">
        <v>-1735273675627</v>
      </c>
      <c r="V52" s="5">
        <v>-1617273517537</v>
      </c>
      <c r="W52" s="5">
        <v>-1347221072817</v>
      </c>
      <c r="X52" s="5">
        <v>-1192997424382</v>
      </c>
      <c r="Y52" s="5">
        <v>-1058386588783</v>
      </c>
      <c r="Z52" s="5">
        <v>-1024832073460</v>
      </c>
      <c r="AA52" s="2">
        <v>-820276078899</v>
      </c>
    </row>
    <row r="53" spans="2:27" ht="15.5" x14ac:dyDescent="0.35">
      <c r="C53" t="s">
        <v>84</v>
      </c>
      <c r="D53" s="5">
        <v>513570000000</v>
      </c>
      <c r="E53" s="5">
        <v>457556000000</v>
      </c>
      <c r="F53" s="5">
        <v>576846000000</v>
      </c>
      <c r="G53" s="5">
        <v>488890000000</v>
      </c>
      <c r="I53" s="5">
        <v>1978145000000</v>
      </c>
      <c r="J53" s="5">
        <v>1914010000000</v>
      </c>
      <c r="K53" s="5">
        <v>1829590000000</v>
      </c>
      <c r="L53" s="5">
        <v>1604913000000</v>
      </c>
      <c r="M53" s="5">
        <v>1337376000000</v>
      </c>
      <c r="N53" s="5">
        <v>1037285000000</v>
      </c>
      <c r="O53" s="5">
        <v>1191640000000</v>
      </c>
      <c r="P53" s="5">
        <v>1193245000000</v>
      </c>
      <c r="Q53" s="5">
        <v>1006915000000</v>
      </c>
      <c r="R53" s="5">
        <v>934141000000</v>
      </c>
      <c r="S53" s="5">
        <v>869537000000</v>
      </c>
      <c r="T53" s="5">
        <v>784970000000</v>
      </c>
      <c r="U53" s="5">
        <v>637709050668</v>
      </c>
      <c r="V53" s="5">
        <v>546568711482</v>
      </c>
      <c r="W53" s="5">
        <v>460669707421</v>
      </c>
      <c r="X53" s="5">
        <v>368789532287</v>
      </c>
      <c r="Y53" s="5">
        <v>316265016878</v>
      </c>
      <c r="Z53" s="5">
        <v>328754012283</v>
      </c>
      <c r="AA53" s="2">
        <v>243779015712</v>
      </c>
    </row>
    <row r="54" spans="2:27" ht="15.5" x14ac:dyDescent="0.35">
      <c r="C54" t="s">
        <v>85</v>
      </c>
      <c r="D54" s="5">
        <v>-117548000000</v>
      </c>
      <c r="E54" s="5">
        <v>-119535000000</v>
      </c>
      <c r="F54" s="5">
        <v>-160449000000</v>
      </c>
      <c r="G54" s="5">
        <v>-101439000000</v>
      </c>
      <c r="I54" s="5">
        <v>-475953000000</v>
      </c>
      <c r="J54" s="5">
        <v>-539080000000</v>
      </c>
      <c r="K54" s="5">
        <v>-549787000000</v>
      </c>
      <c r="L54" s="5">
        <v>-431397000000</v>
      </c>
      <c r="M54" s="5">
        <v>-406536000000</v>
      </c>
      <c r="N54" s="5">
        <v>-343841000000</v>
      </c>
      <c r="O54" s="5">
        <v>-368872000000</v>
      </c>
      <c r="P54" s="5">
        <v>-361376000000</v>
      </c>
      <c r="Q54" s="5">
        <v>-284062000000</v>
      </c>
      <c r="R54" s="5">
        <v>-266084000000</v>
      </c>
      <c r="S54" s="5">
        <v>-266540000000</v>
      </c>
      <c r="T54" s="5">
        <v>-218805000000</v>
      </c>
      <c r="U54" s="5">
        <v>-147930337136</v>
      </c>
      <c r="V54" s="5">
        <v>-184713248411</v>
      </c>
      <c r="W54" s="5">
        <v>-156377595449</v>
      </c>
      <c r="X54" s="5">
        <v>-137072794666</v>
      </c>
      <c r="Y54" s="5">
        <v>-113708522342</v>
      </c>
      <c r="Z54" s="5">
        <v>-114690463616</v>
      </c>
      <c r="AA54" s="2">
        <v>-93899617204</v>
      </c>
    </row>
    <row r="55" spans="2:27" ht="15.5" x14ac:dyDescent="0.35">
      <c r="C55" t="s">
        <v>386</v>
      </c>
      <c r="D55" s="5">
        <v>-98510000000</v>
      </c>
      <c r="E55" s="5">
        <v>-82160000000</v>
      </c>
      <c r="F55" s="5">
        <v>-74299000000</v>
      </c>
      <c r="G55" s="5">
        <v>-76264000000</v>
      </c>
      <c r="I55" s="5">
        <v>-304592000000</v>
      </c>
      <c r="J55" s="5">
        <v>-294668000000</v>
      </c>
      <c r="K55" s="5">
        <v>-268015000000</v>
      </c>
      <c r="L55" s="5">
        <v>-251088000000</v>
      </c>
      <c r="M55" s="5">
        <v>-221827000000</v>
      </c>
      <c r="N55" s="5">
        <v>-184756000000</v>
      </c>
      <c r="O55" s="5">
        <v>-200531000000</v>
      </c>
      <c r="P55" s="5">
        <v>-198252000000</v>
      </c>
      <c r="Q55" s="5">
        <v>-178480000000</v>
      </c>
      <c r="R55" s="5">
        <v>-160375000000</v>
      </c>
      <c r="S55" s="5">
        <v>-161496000000</v>
      </c>
      <c r="T55" s="5">
        <v>-123582000000</v>
      </c>
      <c r="U55" s="5">
        <v>-111535903365</v>
      </c>
      <c r="V55" s="5">
        <v>-103135817221</v>
      </c>
      <c r="W55" s="5">
        <v>-88659610019</v>
      </c>
      <c r="X55" s="5">
        <v>-77869011288</v>
      </c>
      <c r="Y55" s="5">
        <v>-76089086395</v>
      </c>
      <c r="Z55" s="5">
        <v>-70079667543</v>
      </c>
      <c r="AA55" s="2">
        <v>-55427419246</v>
      </c>
    </row>
    <row r="56" spans="2:27" ht="15.5" x14ac:dyDescent="0.35">
      <c r="C56" t="s">
        <v>387</v>
      </c>
      <c r="D56" s="5">
        <v>-63418000000</v>
      </c>
      <c r="E56" s="5">
        <v>-49806000000</v>
      </c>
      <c r="F56" s="5">
        <v>-96560000000</v>
      </c>
      <c r="G56" s="5">
        <v>-48552000000</v>
      </c>
      <c r="I56" s="5">
        <v>-237235000000</v>
      </c>
      <c r="J56" s="5">
        <v>-251884000000</v>
      </c>
      <c r="K56" s="5">
        <v>-243033000000</v>
      </c>
      <c r="L56" s="5">
        <v>-231450000000</v>
      </c>
      <c r="M56" s="5">
        <v>-209757000000</v>
      </c>
      <c r="N56" s="5">
        <v>-174015000000</v>
      </c>
      <c r="O56" s="5">
        <v>-198995000000</v>
      </c>
      <c r="P56" s="5">
        <v>-176609000000</v>
      </c>
      <c r="Q56" s="5">
        <v>-152812000000</v>
      </c>
      <c r="R56" s="5">
        <v>-144759000000</v>
      </c>
      <c r="S56" s="5">
        <v>-127337000000</v>
      </c>
      <c r="T56" s="5">
        <v>-113319000000</v>
      </c>
      <c r="U56" s="5">
        <v>-104928486571</v>
      </c>
      <c r="V56" s="5">
        <v>-80451439094</v>
      </c>
      <c r="W56" s="5">
        <v>-75504520791</v>
      </c>
      <c r="X56" s="5">
        <v>-63075181999</v>
      </c>
      <c r="Y56" s="5">
        <v>-50396551937</v>
      </c>
      <c r="Z56" s="5">
        <v>-45726984524</v>
      </c>
      <c r="AA56" s="2">
        <v>-38367968086</v>
      </c>
    </row>
    <row r="57" spans="2:27" ht="15.5" x14ac:dyDescent="0.35">
      <c r="C57" t="s">
        <v>81</v>
      </c>
      <c r="D57" s="5">
        <v>31965000000</v>
      </c>
      <c r="E57" s="5">
        <v>24768000000</v>
      </c>
      <c r="F57" s="5">
        <v>28904000000</v>
      </c>
      <c r="G57" s="5">
        <v>31081000000</v>
      </c>
      <c r="I57" s="5">
        <v>110438000000</v>
      </c>
      <c r="J57" s="5">
        <v>102414000000</v>
      </c>
      <c r="K57" s="5">
        <v>87352000000</v>
      </c>
      <c r="L57" s="5">
        <v>92981000000</v>
      </c>
      <c r="M57" s="5">
        <v>60180000000</v>
      </c>
      <c r="N57" s="5">
        <v>54039000000</v>
      </c>
      <c r="O57" s="5">
        <v>58165000000</v>
      </c>
      <c r="P57" s="5">
        <v>80481000000</v>
      </c>
      <c r="Q57" s="5">
        <v>61298000000</v>
      </c>
      <c r="R57" s="5">
        <v>36900000000</v>
      </c>
      <c r="S57" s="5">
        <v>29152000000</v>
      </c>
      <c r="T57" s="5">
        <v>30312000000</v>
      </c>
      <c r="U57" s="5">
        <v>30336049852</v>
      </c>
      <c r="V57" s="5">
        <v>35333723582</v>
      </c>
      <c r="W57" s="5">
        <v>18395219334</v>
      </c>
    </row>
    <row r="58" spans="2:27" ht="15.5" x14ac:dyDescent="0.35">
      <c r="C58" t="s">
        <v>94</v>
      </c>
      <c r="D58" s="5">
        <v>396022000000</v>
      </c>
      <c r="E58" s="5">
        <v>338021000000</v>
      </c>
      <c r="F58" s="5">
        <v>416397000000</v>
      </c>
      <c r="G58" s="5">
        <v>387451000000</v>
      </c>
      <c r="I58" s="5">
        <v>1502192000000</v>
      </c>
      <c r="J58" s="5">
        <v>1374930000000</v>
      </c>
      <c r="K58" s="5">
        <v>1279803000000</v>
      </c>
      <c r="L58" s="5">
        <v>1173516000000</v>
      </c>
      <c r="M58" s="5">
        <v>930840000000</v>
      </c>
      <c r="N58" s="5">
        <v>693444000000</v>
      </c>
      <c r="O58" s="5">
        <v>822768000000</v>
      </c>
      <c r="P58" s="5">
        <v>831869000000</v>
      </c>
      <c r="Q58" s="5">
        <v>722853000000</v>
      </c>
      <c r="R58" s="5">
        <v>668057000000</v>
      </c>
      <c r="S58" s="5">
        <v>602997000000</v>
      </c>
      <c r="T58" s="5">
        <v>566165000000</v>
      </c>
      <c r="U58" s="5">
        <v>489778713532</v>
      </c>
      <c r="V58" s="5">
        <v>361855463071</v>
      </c>
      <c r="W58" s="5">
        <v>304292111972</v>
      </c>
      <c r="X58" s="5">
        <v>231716737621</v>
      </c>
      <c r="Y58" s="5">
        <v>202556494536</v>
      </c>
      <c r="Z58" s="5">
        <v>214063548667</v>
      </c>
      <c r="AA58" s="2">
        <v>149879398508</v>
      </c>
    </row>
    <row r="59" spans="2:27" ht="15.5" x14ac:dyDescent="0.35">
      <c r="C59" t="s">
        <v>95</v>
      </c>
      <c r="D59" s="5">
        <v>8744000000</v>
      </c>
      <c r="E59" s="5">
        <v>5852000000</v>
      </c>
      <c r="F59" s="5">
        <v>6420000000</v>
      </c>
      <c r="G59" s="5">
        <v>7053000000</v>
      </c>
      <c r="I59" s="5">
        <v>30185000000</v>
      </c>
      <c r="J59" s="5">
        <v>26947000000</v>
      </c>
      <c r="K59" s="5">
        <v>19733000000</v>
      </c>
      <c r="L59" s="5">
        <v>-1514000000</v>
      </c>
      <c r="M59" s="5">
        <v>-8672000000</v>
      </c>
      <c r="N59" s="5">
        <v>-9176000000</v>
      </c>
      <c r="O59" s="5">
        <v>-726000000</v>
      </c>
      <c r="P59" s="5">
        <v>-3588000000</v>
      </c>
      <c r="Q59" s="5">
        <v>-2215000000</v>
      </c>
      <c r="R59" s="5">
        <v>-9849000000</v>
      </c>
      <c r="S59" s="5">
        <v>-19280000000</v>
      </c>
      <c r="T59" s="5">
        <v>-25015000000</v>
      </c>
      <c r="U59" s="5">
        <v>-31183295647</v>
      </c>
      <c r="V59" s="5">
        <v>-17134101311</v>
      </c>
      <c r="W59" s="5">
        <v>-24694081338</v>
      </c>
      <c r="X59" s="5">
        <v>-26951849531</v>
      </c>
      <c r="Y59" s="5">
        <v>-16695117784</v>
      </c>
      <c r="Z59" s="5">
        <v>-70440033685</v>
      </c>
      <c r="AA59" s="2">
        <v>-19261970599</v>
      </c>
    </row>
    <row r="60" spans="2:27" ht="15.5" x14ac:dyDescent="0.35">
      <c r="C60" t="s">
        <v>431</v>
      </c>
      <c r="D60" s="5">
        <v>10215000000</v>
      </c>
      <c r="E60" s="5">
        <v>8792000000</v>
      </c>
      <c r="F60" s="5">
        <v>8743000000</v>
      </c>
      <c r="G60" s="5">
        <v>9081000000</v>
      </c>
      <c r="I60" s="5">
        <v>40939000000</v>
      </c>
      <c r="J60" s="5">
        <v>42057000000</v>
      </c>
      <c r="K60" s="5">
        <v>32495000000</v>
      </c>
      <c r="L60" s="5">
        <v>11060000000</v>
      </c>
      <c r="M60" s="5">
        <v>7266000000</v>
      </c>
      <c r="N60" s="5">
        <v>6438000000</v>
      </c>
      <c r="O60" s="5">
        <v>1672000000</v>
      </c>
      <c r="P60" s="5">
        <v>2745000000</v>
      </c>
      <c r="Q60" s="5">
        <v>3247000000</v>
      </c>
      <c r="R60" s="5">
        <v>3402000000</v>
      </c>
      <c r="S60" s="5">
        <v>4280000000</v>
      </c>
      <c r="T60" s="5">
        <v>4922000000</v>
      </c>
      <c r="U60" s="5">
        <v>3218665383</v>
      </c>
      <c r="V60" s="5">
        <v>2292877139</v>
      </c>
      <c r="W60" s="5">
        <v>1797431355</v>
      </c>
      <c r="X60" s="5">
        <v>1603136072</v>
      </c>
      <c r="Y60" s="5">
        <v>1947521486</v>
      </c>
      <c r="Z60" s="5">
        <v>1522771250</v>
      </c>
      <c r="AA60" s="2">
        <v>549750493</v>
      </c>
    </row>
    <row r="61" spans="2:27" ht="15.5" x14ac:dyDescent="0.35">
      <c r="C61" t="s">
        <v>27</v>
      </c>
      <c r="D61" s="5">
        <v>-3421000000</v>
      </c>
      <c r="E61" s="5">
        <v>-2994000000</v>
      </c>
      <c r="F61" s="5">
        <v>-3753000000</v>
      </c>
      <c r="G61" s="5">
        <v>-3870000000</v>
      </c>
      <c r="I61" s="5">
        <v>-16440000000</v>
      </c>
      <c r="J61" s="5">
        <v>-20637000000</v>
      </c>
      <c r="K61" s="5">
        <v>-21006000000</v>
      </c>
      <c r="L61" s="5">
        <v>-20633000000</v>
      </c>
      <c r="M61" s="5">
        <v>-19040000000</v>
      </c>
      <c r="N61" s="5">
        <v>-18553000000</v>
      </c>
      <c r="O61" s="5">
        <v>-7310000000</v>
      </c>
      <c r="P61" s="5">
        <v>-9822000000</v>
      </c>
      <c r="Q61" s="5">
        <v>-9616000000</v>
      </c>
      <c r="R61" s="5">
        <v>-15438000000</v>
      </c>
      <c r="S61" s="5">
        <v>-25420000000</v>
      </c>
      <c r="T61" s="5">
        <v>-28469000000</v>
      </c>
      <c r="U61" s="5">
        <v>-30304009765</v>
      </c>
      <c r="V61" s="5">
        <v>-29597455959</v>
      </c>
      <c r="W61" s="5">
        <v>-28401310609</v>
      </c>
      <c r="X61" s="5">
        <v>-4725418524</v>
      </c>
      <c r="Y61" s="5">
        <v>-9206276862</v>
      </c>
      <c r="Z61" s="5">
        <v>-59176626398</v>
      </c>
      <c r="AA61" s="2">
        <v>-13223890202</v>
      </c>
    </row>
    <row r="62" spans="2:27" ht="15.5" x14ac:dyDescent="0.35">
      <c r="C62" t="s">
        <v>253</v>
      </c>
      <c r="D62" s="5">
        <v>1950000000</v>
      </c>
      <c r="E62" s="5">
        <v>54000000</v>
      </c>
      <c r="F62" s="5">
        <v>1430000000</v>
      </c>
      <c r="G62" s="5">
        <v>1842000000</v>
      </c>
      <c r="I62" s="5">
        <v>5686000000</v>
      </c>
      <c r="J62" s="5">
        <v>5527000000</v>
      </c>
      <c r="K62" s="5">
        <v>8244000000</v>
      </c>
      <c r="L62" s="5">
        <v>8059000000</v>
      </c>
      <c r="M62" s="5">
        <v>3102000000</v>
      </c>
      <c r="N62" s="5">
        <v>2939000000</v>
      </c>
      <c r="O62" s="5">
        <v>4912000000</v>
      </c>
      <c r="P62" s="5">
        <v>3489000000</v>
      </c>
      <c r="Q62" s="5">
        <v>4154000000</v>
      </c>
      <c r="R62" s="5">
        <v>2187000000</v>
      </c>
      <c r="S62" s="5">
        <v>1860000000</v>
      </c>
      <c r="T62" s="5">
        <v>-1468000000</v>
      </c>
      <c r="U62" s="5">
        <v>-4097951265</v>
      </c>
      <c r="V62" s="5">
        <v>-1133051136</v>
      </c>
      <c r="Y62" s="5">
        <v>7284970877</v>
      </c>
      <c r="Z62" s="5">
        <v>-21022377485</v>
      </c>
      <c r="AA62" s="2">
        <v>-9073330875</v>
      </c>
    </row>
    <row r="63" spans="2:27" ht="15.5" x14ac:dyDescent="0.35">
      <c r="C63" t="s">
        <v>432</v>
      </c>
      <c r="V63" s="5">
        <v>11303528645</v>
      </c>
      <c r="W63" s="5">
        <v>1909797916</v>
      </c>
      <c r="X63" s="5">
        <v>-23829567079</v>
      </c>
      <c r="Y63" s="5">
        <v>-16721333285</v>
      </c>
      <c r="Z63" s="5">
        <v>8236198948</v>
      </c>
      <c r="AA63" s="2">
        <v>2485499985</v>
      </c>
    </row>
    <row r="64" spans="2:27" ht="15.5" x14ac:dyDescent="0.35">
      <c r="C64" t="s">
        <v>96</v>
      </c>
      <c r="D64" s="5">
        <v>8744000000</v>
      </c>
      <c r="E64" s="5">
        <v>5852000000</v>
      </c>
      <c r="F64" s="5">
        <v>6420000000</v>
      </c>
      <c r="G64" s="5">
        <v>7053000000</v>
      </c>
      <c r="I64" s="5">
        <v>30185000000</v>
      </c>
      <c r="J64" s="5">
        <v>26947000000</v>
      </c>
      <c r="K64" s="5">
        <v>19733000000</v>
      </c>
      <c r="L64" s="5">
        <v>-1514000000</v>
      </c>
      <c r="M64" s="5">
        <v>-8672000000</v>
      </c>
      <c r="N64" s="5">
        <v>-9176000000</v>
      </c>
      <c r="O64" s="5">
        <v>-726000000</v>
      </c>
      <c r="P64" s="5">
        <v>-3588000000</v>
      </c>
      <c r="Q64" s="5">
        <v>-2215000000</v>
      </c>
      <c r="R64" s="5">
        <v>-9849000000</v>
      </c>
      <c r="S64" s="5">
        <v>-19280000000</v>
      </c>
      <c r="T64" s="5">
        <v>-25015000000</v>
      </c>
      <c r="U64" s="5">
        <v>-31183295647</v>
      </c>
      <c r="V64" s="5">
        <v>-17134101311</v>
      </c>
      <c r="W64" s="5">
        <v>-24694081338</v>
      </c>
      <c r="X64" s="5">
        <v>-26951849531</v>
      </c>
      <c r="Y64" s="5">
        <v>-16695117784</v>
      </c>
      <c r="Z64" s="5">
        <v>-70440033685</v>
      </c>
      <c r="AA64" s="2">
        <v>-19261970599</v>
      </c>
    </row>
    <row r="65" spans="3:27" ht="15.5" x14ac:dyDescent="0.35">
      <c r="C65" t="s">
        <v>29</v>
      </c>
      <c r="D65" s="5">
        <v>404766000000</v>
      </c>
      <c r="E65" s="5">
        <v>343873000000</v>
      </c>
      <c r="F65" s="5">
        <v>422817000000</v>
      </c>
      <c r="G65" s="5">
        <v>394504000000</v>
      </c>
      <c r="I65" s="5">
        <v>1532377000000</v>
      </c>
      <c r="J65" s="5">
        <v>1401877000000</v>
      </c>
      <c r="K65" s="5">
        <v>1299536000000</v>
      </c>
      <c r="L65" s="5">
        <v>1172002000000</v>
      </c>
      <c r="M65" s="5">
        <v>922168000000</v>
      </c>
      <c r="N65" s="5">
        <v>684268000000</v>
      </c>
      <c r="O65" s="5">
        <v>822042000000</v>
      </c>
      <c r="P65" s="5">
        <v>828281000000</v>
      </c>
      <c r="Q65" s="5">
        <v>720638000000</v>
      </c>
      <c r="R65" s="5">
        <v>658208000000</v>
      </c>
      <c r="S65" s="5">
        <v>583717000000</v>
      </c>
      <c r="T65" s="5">
        <v>541150000000</v>
      </c>
      <c r="U65" s="5">
        <v>458595417885</v>
      </c>
      <c r="V65" s="5">
        <v>344721361760</v>
      </c>
      <c r="W65" s="5">
        <v>279598030634</v>
      </c>
      <c r="X65" s="5">
        <v>204764888090</v>
      </c>
      <c r="Y65" s="5">
        <v>185861376752</v>
      </c>
      <c r="Z65" s="5">
        <v>143623514982</v>
      </c>
      <c r="AA65" s="2">
        <v>130617427909</v>
      </c>
    </row>
    <row r="66" spans="3:27" ht="15.5" x14ac:dyDescent="0.35">
      <c r="C66" t="s">
        <v>28</v>
      </c>
      <c r="D66" s="5">
        <v>-77227000000</v>
      </c>
      <c r="E66" s="5">
        <v>-69629000000</v>
      </c>
      <c r="F66" s="5">
        <v>-91460000000</v>
      </c>
      <c r="G66" s="5">
        <v>-79099000000</v>
      </c>
      <c r="I66" s="5">
        <v>-312049000000</v>
      </c>
      <c r="J66" s="5">
        <v>-283977000000</v>
      </c>
      <c r="K66" s="5">
        <v>-263002000000</v>
      </c>
      <c r="L66" s="5">
        <v>-236058000000</v>
      </c>
      <c r="M66" s="5">
        <v>-193905000000</v>
      </c>
      <c r="N66" s="5">
        <v>-145152000000</v>
      </c>
      <c r="O66" s="5">
        <v>-183366000000</v>
      </c>
      <c r="P66" s="5">
        <v>-194731000000</v>
      </c>
      <c r="Q66" s="5">
        <v>-165250000000</v>
      </c>
      <c r="R66" s="5">
        <v>-156016000000</v>
      </c>
      <c r="S66" s="5">
        <v>-122410000000</v>
      </c>
      <c r="T66" s="5">
        <v>-119683000000</v>
      </c>
      <c r="U66" s="5">
        <v>-107817613944</v>
      </c>
      <c r="V66" s="5">
        <v>-76178030268</v>
      </c>
      <c r="W66" s="5">
        <v>-60337544674</v>
      </c>
      <c r="X66" s="5">
        <v>-39915316713</v>
      </c>
      <c r="Y66" s="5">
        <v>-42909653664</v>
      </c>
      <c r="Z66" s="5">
        <v>-42118055642</v>
      </c>
      <c r="AA66" s="2">
        <v>-42054634409</v>
      </c>
    </row>
    <row r="67" spans="3:27" ht="15.5" x14ac:dyDescent="0.35">
      <c r="C67" t="s">
        <v>97</v>
      </c>
      <c r="V67" s="5">
        <v>-80562549000</v>
      </c>
      <c r="W67" s="5">
        <v>-61549450500</v>
      </c>
      <c r="X67" s="5">
        <v>-45196034750</v>
      </c>
      <c r="Y67" s="5">
        <v>-48360098060</v>
      </c>
      <c r="Z67" s="5">
        <v>-46497124300</v>
      </c>
      <c r="AA67" s="2">
        <v>-37718481400</v>
      </c>
    </row>
    <row r="68" spans="3:27" ht="15.5" x14ac:dyDescent="0.35">
      <c r="C68" t="s">
        <v>98</v>
      </c>
      <c r="V68" s="5">
        <v>4384518732</v>
      </c>
      <c r="W68" s="5">
        <v>1211905826</v>
      </c>
      <c r="X68" s="5">
        <v>5280718037</v>
      </c>
      <c r="Y68" s="5">
        <v>5450444396</v>
      </c>
      <c r="Z68" s="5">
        <v>4379068658</v>
      </c>
      <c r="AA68" s="2">
        <v>-4336153009</v>
      </c>
    </row>
    <row r="69" spans="3:27" ht="15.5" x14ac:dyDescent="0.35">
      <c r="C69" t="s">
        <v>99</v>
      </c>
      <c r="D69" s="5">
        <v>-77227000000</v>
      </c>
      <c r="E69" s="5">
        <v>-69629000000</v>
      </c>
      <c r="F69" s="5">
        <v>-91460000000</v>
      </c>
      <c r="G69" s="5">
        <v>-79099000000</v>
      </c>
      <c r="I69" s="5">
        <v>-312049000000</v>
      </c>
      <c r="J69" s="5">
        <v>-283977000000</v>
      </c>
      <c r="K69" s="5">
        <v>-263002000000</v>
      </c>
      <c r="L69" s="5">
        <v>-236058000000</v>
      </c>
      <c r="M69" s="5">
        <v>-193905000000</v>
      </c>
      <c r="N69" s="5">
        <v>-145152000000</v>
      </c>
      <c r="O69" s="5">
        <v>-183366000000</v>
      </c>
      <c r="P69" s="5">
        <v>-194731000000</v>
      </c>
      <c r="Q69" s="5">
        <v>-165250000000</v>
      </c>
      <c r="R69" s="5">
        <v>-156016000000</v>
      </c>
      <c r="S69" s="5">
        <v>-122410000000</v>
      </c>
      <c r="T69" s="5">
        <v>-119683000000</v>
      </c>
      <c r="U69" s="5">
        <v>-107817613944</v>
      </c>
      <c r="V69" s="5">
        <v>-76178030268</v>
      </c>
      <c r="W69" s="5">
        <v>-60337544674</v>
      </c>
      <c r="X69" s="5">
        <v>-39915316713</v>
      </c>
      <c r="Y69" s="5">
        <v>-42909653664</v>
      </c>
      <c r="Z69" s="5">
        <v>-42118055642</v>
      </c>
      <c r="AA69" s="2">
        <v>-42054634409</v>
      </c>
    </row>
    <row r="70" spans="3:27" ht="15.5" x14ac:dyDescent="0.35">
      <c r="C70" t="s">
        <v>254</v>
      </c>
      <c r="D70" s="5">
        <v>327539000000</v>
      </c>
      <c r="E70" s="5">
        <v>274244000000</v>
      </c>
      <c r="F70" s="5">
        <v>331357000000</v>
      </c>
      <c r="G70" s="5">
        <v>315405000000</v>
      </c>
      <c r="I70" s="5">
        <v>1220328000000</v>
      </c>
      <c r="J70" s="5">
        <v>1117900000000</v>
      </c>
      <c r="K70" s="5">
        <v>1036534000000</v>
      </c>
      <c r="L70" s="5">
        <v>935944000000</v>
      </c>
      <c r="M70" s="5">
        <v>728263000000</v>
      </c>
      <c r="N70" s="5">
        <v>539116000000</v>
      </c>
      <c r="O70" s="5">
        <v>638676000000</v>
      </c>
      <c r="P70" s="5">
        <v>633550000000</v>
      </c>
      <c r="Q70" s="5">
        <v>555388000000</v>
      </c>
      <c r="R70" s="5">
        <v>502192000000</v>
      </c>
      <c r="S70" s="5">
        <v>461307000000</v>
      </c>
      <c r="T70" s="5">
        <v>421467000000</v>
      </c>
      <c r="U70" s="5">
        <v>350777803941</v>
      </c>
      <c r="V70" s="5">
        <v>268543331492</v>
      </c>
      <c r="W70" s="5">
        <v>219260485960</v>
      </c>
      <c r="X70" s="5">
        <v>164849571377</v>
      </c>
      <c r="Y70" s="5">
        <v>142951723088</v>
      </c>
      <c r="Z70" s="5">
        <v>101505459340</v>
      </c>
      <c r="AA70" s="2">
        <v>88562793500</v>
      </c>
    </row>
    <row r="71" spans="3:27" ht="15.5" x14ac:dyDescent="0.35">
      <c r="C71" t="s">
        <v>255</v>
      </c>
      <c r="X71" s="5">
        <v>-14429459389</v>
      </c>
      <c r="Y71" s="5">
        <v>-10101448050</v>
      </c>
      <c r="Z71" s="5">
        <v>-10033540834</v>
      </c>
      <c r="AA71" s="2">
        <v>-8237828290</v>
      </c>
    </row>
    <row r="72" spans="3:27" ht="15.5" x14ac:dyDescent="0.35">
      <c r="C72" t="s">
        <v>809</v>
      </c>
      <c r="U72" s="5">
        <v>-12555011632</v>
      </c>
    </row>
    <row r="73" spans="3:27" ht="15.5" x14ac:dyDescent="0.35">
      <c r="C73" t="s">
        <v>100</v>
      </c>
      <c r="D73" s="5">
        <v>327539000000</v>
      </c>
      <c r="E73" s="5">
        <v>274244000000</v>
      </c>
      <c r="F73" s="5">
        <v>331357000000</v>
      </c>
      <c r="G73" s="5">
        <v>315405000000</v>
      </c>
      <c r="I73" s="5">
        <v>1220328000000</v>
      </c>
      <c r="J73" s="5">
        <v>1117900000000</v>
      </c>
      <c r="K73" s="5">
        <v>1036534000000</v>
      </c>
      <c r="L73" s="5">
        <v>935944000000</v>
      </c>
      <c r="M73" s="5">
        <v>728263000000</v>
      </c>
      <c r="N73" s="5">
        <v>539116000000</v>
      </c>
      <c r="O73" s="5">
        <v>638676000000</v>
      </c>
      <c r="P73" s="5">
        <v>633550000000</v>
      </c>
      <c r="Q73" s="5">
        <v>555388000000</v>
      </c>
      <c r="R73" s="5">
        <v>502192000000</v>
      </c>
      <c r="S73" s="5">
        <v>461307000000</v>
      </c>
      <c r="T73" s="5">
        <v>420436000000</v>
      </c>
      <c r="U73" s="5">
        <v>338222792309</v>
      </c>
      <c r="V73" s="5">
        <v>268543331492</v>
      </c>
      <c r="W73" s="5">
        <v>219260485960</v>
      </c>
      <c r="X73" s="5">
        <v>150420111988</v>
      </c>
      <c r="Y73" s="5">
        <v>132850275038</v>
      </c>
      <c r="Z73" s="5">
        <v>91471918506</v>
      </c>
      <c r="AA73" s="2">
        <v>80324965210</v>
      </c>
    </row>
    <row r="74" spans="3:27" ht="15.5" x14ac:dyDescent="0.35">
      <c r="C74" t="s">
        <v>101</v>
      </c>
      <c r="D74" s="5">
        <v>24241000000</v>
      </c>
      <c r="E74" s="5">
        <v>5315000000</v>
      </c>
      <c r="F74" s="5">
        <v>-15722000000</v>
      </c>
      <c r="G74" s="5">
        <v>18230000000</v>
      </c>
      <c r="I74" s="5">
        <v>32167000000</v>
      </c>
      <c r="J74" s="5">
        <v>24120000000</v>
      </c>
      <c r="K74" s="5">
        <v>-25370000000</v>
      </c>
      <c r="L74" s="5">
        <v>16552000000</v>
      </c>
      <c r="M74" s="5">
        <v>-18515000000</v>
      </c>
      <c r="N74" s="5">
        <v>16292000000</v>
      </c>
      <c r="O74" s="5">
        <v>-20560000000</v>
      </c>
      <c r="P74" s="5">
        <v>17748000000</v>
      </c>
      <c r="Q74" s="5">
        <v>7914000000</v>
      </c>
      <c r="R74" s="5">
        <v>-27693000000</v>
      </c>
      <c r="S74" s="5">
        <v>-15219000000</v>
      </c>
    </row>
    <row r="75" spans="3:27" ht="15.5" x14ac:dyDescent="0.35">
      <c r="C75" t="s">
        <v>102</v>
      </c>
      <c r="D75" s="5">
        <v>24241000000</v>
      </c>
      <c r="E75" s="5">
        <v>5315000000</v>
      </c>
      <c r="F75" s="5">
        <v>-15722000000</v>
      </c>
      <c r="G75" s="5">
        <v>18230000000</v>
      </c>
      <c r="I75" s="5">
        <v>32167000000</v>
      </c>
      <c r="J75" s="5">
        <v>24120000000</v>
      </c>
      <c r="K75" s="5">
        <v>-25370000000</v>
      </c>
      <c r="L75" s="5">
        <v>16552000000</v>
      </c>
      <c r="M75" s="5">
        <v>-18515000000</v>
      </c>
      <c r="N75" s="5">
        <v>16292000000</v>
      </c>
      <c r="O75" s="5">
        <v>-20560000000</v>
      </c>
      <c r="P75" s="5">
        <v>17748000000</v>
      </c>
      <c r="Q75" s="5">
        <v>7914000000</v>
      </c>
      <c r="R75" s="5">
        <v>-27693000000</v>
      </c>
      <c r="S75" s="5">
        <v>-15219000000</v>
      </c>
    </row>
    <row r="76" spans="3:27" ht="15.5" x14ac:dyDescent="0.35">
      <c r="C76" t="s">
        <v>103</v>
      </c>
      <c r="D76" s="5">
        <v>351780000000</v>
      </c>
      <c r="E76" s="5">
        <v>279559000000</v>
      </c>
      <c r="F76" s="5">
        <v>315635000000</v>
      </c>
      <c r="G76" s="5">
        <v>333635000000</v>
      </c>
      <c r="I76" s="5">
        <v>1252495000000</v>
      </c>
      <c r="J76" s="5">
        <v>1142020000000</v>
      </c>
      <c r="K76" s="5">
        <v>1011164000000</v>
      </c>
      <c r="L76" s="5">
        <v>952496000000</v>
      </c>
      <c r="M76" s="5">
        <v>709748000000</v>
      </c>
      <c r="N76" s="5">
        <v>555408000000</v>
      </c>
      <c r="O76" s="5">
        <v>618116000000</v>
      </c>
      <c r="P76" s="5">
        <v>651298000000</v>
      </c>
      <c r="Q76" s="5">
        <v>563302000000</v>
      </c>
      <c r="R76" s="5">
        <v>474499000000</v>
      </c>
      <c r="S76" s="5">
        <v>446088000000</v>
      </c>
      <c r="T76" s="5">
        <v>420436000000</v>
      </c>
      <c r="U76" s="5">
        <v>338222792309</v>
      </c>
      <c r="V76" s="5">
        <v>268543331492</v>
      </c>
      <c r="W76" s="5">
        <v>219260485960</v>
      </c>
    </row>
    <row r="77" spans="3:27" ht="15.5" x14ac:dyDescent="0.35">
      <c r="C77" t="s">
        <v>104</v>
      </c>
      <c r="D77" s="5">
        <v>327539000000</v>
      </c>
      <c r="E77" s="5">
        <v>274244000000</v>
      </c>
      <c r="F77" s="5">
        <v>331357000000</v>
      </c>
      <c r="G77" s="5">
        <v>315405000000</v>
      </c>
      <c r="I77" s="5">
        <v>1220328000000</v>
      </c>
      <c r="J77" s="5">
        <v>1117900000000</v>
      </c>
      <c r="K77" s="5">
        <v>1036534000000</v>
      </c>
      <c r="L77" s="5">
        <v>935944000000</v>
      </c>
      <c r="M77" s="5">
        <v>728263000000</v>
      </c>
      <c r="N77" s="5">
        <v>539116000000</v>
      </c>
      <c r="O77" s="5">
        <v>638676000000</v>
      </c>
      <c r="P77" s="5">
        <v>633550000000</v>
      </c>
      <c r="Q77" s="5">
        <v>555388000000</v>
      </c>
      <c r="R77" s="5">
        <v>502192000000</v>
      </c>
      <c r="S77" s="5">
        <v>461307000000</v>
      </c>
      <c r="T77" s="5">
        <v>420436000000</v>
      </c>
      <c r="U77" s="5">
        <v>338222792309</v>
      </c>
      <c r="V77" s="5">
        <v>268543331492</v>
      </c>
      <c r="W77" s="5">
        <v>219260485960</v>
      </c>
      <c r="X77" s="5">
        <v>150420111988</v>
      </c>
      <c r="Y77" s="5">
        <v>132850275038</v>
      </c>
      <c r="Z77" s="5">
        <v>91471918506</v>
      </c>
      <c r="AA77" s="2">
        <v>80324965210</v>
      </c>
    </row>
    <row r="78" spans="3:27" ht="15.5" x14ac:dyDescent="0.35">
      <c r="C78" t="s">
        <v>8</v>
      </c>
      <c r="D78" s="5">
        <v>319815000000</v>
      </c>
      <c r="E78" s="5">
        <v>254791000000</v>
      </c>
      <c r="F78" s="5">
        <v>286731000000</v>
      </c>
      <c r="G78" s="5">
        <v>302554000000</v>
      </c>
      <c r="I78" s="5">
        <v>1142057000000</v>
      </c>
      <c r="J78" s="5">
        <v>1039606000000</v>
      </c>
      <c r="K78" s="5">
        <v>923812000000</v>
      </c>
      <c r="L78" s="5">
        <v>859515000000</v>
      </c>
      <c r="M78" s="5">
        <v>649568000000</v>
      </c>
      <c r="N78" s="5">
        <v>501369000000</v>
      </c>
      <c r="O78" s="5">
        <v>559951000000</v>
      </c>
      <c r="P78" s="5">
        <v>570817000000</v>
      </c>
      <c r="Q78" s="5">
        <v>502004000000</v>
      </c>
      <c r="R78" s="5">
        <v>437599000000</v>
      </c>
      <c r="S78" s="5">
        <v>416936000000</v>
      </c>
      <c r="T78" s="5">
        <v>390124000000</v>
      </c>
      <c r="U78" s="5">
        <v>320441754089</v>
      </c>
      <c r="V78" s="5">
        <v>233209607910</v>
      </c>
      <c r="W78" s="5">
        <v>200865266626</v>
      </c>
    </row>
    <row r="79" spans="3:27" ht="15.5" x14ac:dyDescent="0.35">
      <c r="C79" t="s">
        <v>116</v>
      </c>
    </row>
    <row r="80" spans="3:27" ht="15.5" x14ac:dyDescent="0.35">
      <c r="C80" t="s">
        <v>106</v>
      </c>
      <c r="D80" s="5">
        <v>327539000000</v>
      </c>
      <c r="E80" s="5">
        <v>274244000000</v>
      </c>
      <c r="F80" s="5">
        <v>331357000000</v>
      </c>
      <c r="G80" s="5">
        <v>315405000000</v>
      </c>
      <c r="I80" s="5">
        <v>1220328000000</v>
      </c>
      <c r="J80" s="5">
        <v>1117900000000</v>
      </c>
      <c r="K80" s="5">
        <v>1036534000000</v>
      </c>
      <c r="L80" s="5">
        <v>935944000000</v>
      </c>
      <c r="M80" s="5">
        <v>728263000000</v>
      </c>
      <c r="N80" s="5">
        <v>539116000000</v>
      </c>
      <c r="O80" s="5">
        <v>638676000000</v>
      </c>
      <c r="P80" s="5">
        <v>633550000000</v>
      </c>
      <c r="Q80" s="5">
        <v>555388000000</v>
      </c>
      <c r="R80" s="5">
        <v>502192000000</v>
      </c>
      <c r="S80" s="5">
        <v>461307000000</v>
      </c>
      <c r="T80" s="5">
        <v>420436000000</v>
      </c>
      <c r="U80" s="5">
        <v>338222792309</v>
      </c>
      <c r="V80" s="5">
        <v>268543331492</v>
      </c>
      <c r="W80" s="5">
        <v>219260485960</v>
      </c>
      <c r="X80" s="5">
        <v>150420111988</v>
      </c>
      <c r="Y80" s="5">
        <v>132850275038</v>
      </c>
      <c r="Z80" s="5">
        <v>91471918506</v>
      </c>
      <c r="AA80" s="2">
        <v>80324965210</v>
      </c>
    </row>
    <row r="81" spans="2:27" ht="15.5" x14ac:dyDescent="0.35">
      <c r="C81" t="s">
        <v>107</v>
      </c>
      <c r="D81" s="5">
        <v>351780000000</v>
      </c>
      <c r="E81" s="5">
        <v>279559000000</v>
      </c>
      <c r="F81" s="5">
        <v>315635000000</v>
      </c>
      <c r="G81" s="5">
        <v>333635000000</v>
      </c>
      <c r="I81" s="5">
        <v>1252495000000</v>
      </c>
      <c r="J81" s="5">
        <v>1142020000000</v>
      </c>
      <c r="K81" s="5">
        <v>1011164000000</v>
      </c>
      <c r="L81" s="5">
        <v>952496000000</v>
      </c>
      <c r="M81" s="5">
        <v>709748000000</v>
      </c>
      <c r="N81" s="5">
        <v>555408000000</v>
      </c>
      <c r="O81" s="5">
        <v>618116000000</v>
      </c>
      <c r="P81" s="5">
        <v>651298000000</v>
      </c>
      <c r="Q81" s="5">
        <v>563302000000</v>
      </c>
      <c r="R81" s="5">
        <v>474499000000</v>
      </c>
      <c r="S81" s="5">
        <v>446088000000</v>
      </c>
      <c r="T81" s="5">
        <v>420436000000</v>
      </c>
      <c r="U81" s="5">
        <v>338222792309</v>
      </c>
      <c r="V81" s="5">
        <v>268543331492</v>
      </c>
      <c r="W81" s="5">
        <v>219260485960</v>
      </c>
    </row>
    <row r="82" spans="2:27" ht="15.5" x14ac:dyDescent="0.35">
      <c r="C82" t="s">
        <v>108</v>
      </c>
      <c r="D82" s="5">
        <v>351780000000</v>
      </c>
      <c r="E82" s="5">
        <v>279559000000</v>
      </c>
      <c r="F82" s="5">
        <v>315635000000</v>
      </c>
      <c r="G82" s="5">
        <v>333635000000</v>
      </c>
      <c r="I82" s="5">
        <v>1252495000000</v>
      </c>
      <c r="J82" s="5">
        <v>1142020000000</v>
      </c>
      <c r="K82" s="5">
        <v>1011164000000</v>
      </c>
      <c r="L82" s="5">
        <v>952496000000</v>
      </c>
      <c r="M82" s="5">
        <v>709748000000</v>
      </c>
      <c r="N82" s="5">
        <v>555408000000</v>
      </c>
      <c r="O82" s="5">
        <v>618116000000</v>
      </c>
      <c r="P82" s="5">
        <v>651298000000</v>
      </c>
      <c r="Q82" s="5">
        <v>563302000000</v>
      </c>
      <c r="R82" s="5">
        <v>474499000000</v>
      </c>
      <c r="S82" s="5">
        <v>446088000000</v>
      </c>
      <c r="T82" s="5">
        <v>420436000000</v>
      </c>
      <c r="U82" s="5">
        <v>338222792309</v>
      </c>
      <c r="V82" s="5">
        <v>268543331492</v>
      </c>
      <c r="W82" s="5">
        <v>219260485960</v>
      </c>
    </row>
    <row r="84" spans="2:27" ht="15.5" x14ac:dyDescent="0.35">
      <c r="B84" t="s">
        <v>109</v>
      </c>
      <c r="C84" t="s">
        <v>110</v>
      </c>
    </row>
    <row r="85" spans="2:27" ht="15.5" x14ac:dyDescent="0.35">
      <c r="C85" t="s">
        <v>437</v>
      </c>
    </row>
    <row r="86" spans="2:27" ht="15.5" x14ac:dyDescent="0.35">
      <c r="C86" t="s">
        <v>20</v>
      </c>
      <c r="D86" s="5">
        <v>1239077000000</v>
      </c>
      <c r="E86" s="5">
        <v>1361588000000</v>
      </c>
      <c r="F86" s="5">
        <v>1080091000000</v>
      </c>
      <c r="G86" s="5">
        <v>1043989000000</v>
      </c>
      <c r="I86" s="5">
        <v>1080091000000</v>
      </c>
      <c r="J86" s="5">
        <v>1113504000000</v>
      </c>
      <c r="K86" s="5">
        <v>1124930000000</v>
      </c>
      <c r="L86" s="5">
        <v>981578000000</v>
      </c>
      <c r="M86" s="5">
        <v>661401000000</v>
      </c>
      <c r="N86" s="5">
        <v>692815000000</v>
      </c>
      <c r="O86" s="5">
        <v>244032000000</v>
      </c>
      <c r="P86" s="5">
        <v>66860000000</v>
      </c>
      <c r="Q86" s="5">
        <v>71000000000</v>
      </c>
      <c r="R86" s="5">
        <v>96510000000</v>
      </c>
      <c r="S86" s="5">
        <v>122963000000</v>
      </c>
      <c r="T86" s="5">
        <v>75860000000</v>
      </c>
      <c r="U86" s="5">
        <v>93398584508</v>
      </c>
      <c r="V86" s="5">
        <v>59381305253</v>
      </c>
      <c r="W86" s="5">
        <v>16616294713</v>
      </c>
      <c r="X86" s="5">
        <v>14305267597</v>
      </c>
      <c r="Y86" s="5">
        <v>8680070248</v>
      </c>
      <c r="Z86" s="5">
        <v>13616224914</v>
      </c>
      <c r="AA86" s="2">
        <v>8907959039</v>
      </c>
    </row>
    <row r="87" spans="2:27" ht="15.5" x14ac:dyDescent="0.35">
      <c r="C87" t="s">
        <v>395</v>
      </c>
      <c r="D87" s="5">
        <v>1194669000000</v>
      </c>
      <c r="E87" s="5">
        <v>1076132000000</v>
      </c>
      <c r="F87" s="5">
        <v>1193477000000</v>
      </c>
      <c r="G87" s="5">
        <v>1162818000000</v>
      </c>
      <c r="I87" s="5">
        <v>1193477000000</v>
      </c>
      <c r="J87" s="5">
        <v>1075454000000</v>
      </c>
      <c r="K87" s="5">
        <v>1082279000000</v>
      </c>
      <c r="L87" s="5">
        <v>904183000000</v>
      </c>
      <c r="M87" s="5">
        <v>931935000000</v>
      </c>
      <c r="N87" s="5">
        <v>810596000000</v>
      </c>
      <c r="O87" s="5">
        <v>1020188000000</v>
      </c>
      <c r="P87" s="5">
        <v>936607000000</v>
      </c>
      <c r="Q87" s="5">
        <v>767169000000</v>
      </c>
      <c r="R87" s="5">
        <v>728221000000</v>
      </c>
      <c r="S87" s="5">
        <v>599855000000</v>
      </c>
      <c r="T87" s="5">
        <v>574052000000</v>
      </c>
      <c r="U87" s="5">
        <v>558146976937</v>
      </c>
      <c r="V87" s="5">
        <v>429229274900</v>
      </c>
      <c r="W87" s="5">
        <v>357904767353</v>
      </c>
      <c r="X87" s="5">
        <v>313677087848</v>
      </c>
      <c r="Y87" s="5">
        <v>278344486082</v>
      </c>
      <c r="Z87" s="5">
        <v>243397543665</v>
      </c>
      <c r="AA87" s="2">
        <v>207402875110</v>
      </c>
    </row>
    <row r="88" spans="2:27" ht="15.5" x14ac:dyDescent="0.35">
      <c r="C88" t="s">
        <v>122</v>
      </c>
      <c r="D88" s="5">
        <v>8000000</v>
      </c>
      <c r="E88" s="5">
        <v>7000000</v>
      </c>
      <c r="F88" s="5">
        <v>25000000</v>
      </c>
      <c r="G88" s="5">
        <v>9000000</v>
      </c>
      <c r="I88" s="5">
        <v>25000000</v>
      </c>
      <c r="J88" s="5">
        <v>32000000</v>
      </c>
      <c r="K88" s="5">
        <v>27000000</v>
      </c>
      <c r="L88" s="5">
        <v>23000000</v>
      </c>
      <c r="M88" s="5">
        <v>1000000</v>
      </c>
      <c r="N88" s="5">
        <v>1000000</v>
      </c>
      <c r="O88" s="5">
        <v>1000000</v>
      </c>
      <c r="P88" s="5">
        <v>6000000</v>
      </c>
      <c r="Q88" s="5">
        <v>8000000</v>
      </c>
      <c r="R88" s="5">
        <v>122000000</v>
      </c>
      <c r="S88" s="5">
        <v>30000000</v>
      </c>
      <c r="T88" s="5">
        <v>15000000</v>
      </c>
      <c r="U88" s="5">
        <v>302324669</v>
      </c>
    </row>
    <row r="89" spans="2:27" ht="15.5" x14ac:dyDescent="0.35">
      <c r="C89" t="s">
        <v>123</v>
      </c>
      <c r="D89" s="5">
        <v>9848000000</v>
      </c>
      <c r="E89" s="5">
        <v>11725000000</v>
      </c>
      <c r="F89" s="5">
        <v>8685000000</v>
      </c>
      <c r="G89" s="5">
        <v>7572000000</v>
      </c>
      <c r="I89" s="5">
        <v>8685000000</v>
      </c>
      <c r="J89" s="5">
        <v>7348000000</v>
      </c>
      <c r="K89" s="5">
        <v>6422000000</v>
      </c>
      <c r="L89" s="5">
        <v>6852000000</v>
      </c>
      <c r="M89" s="5">
        <v>9232000000</v>
      </c>
      <c r="N89" s="5">
        <v>5136000000</v>
      </c>
      <c r="O89" s="5">
        <v>4673000000</v>
      </c>
      <c r="P89" s="5">
        <v>3929000000</v>
      </c>
      <c r="Q89" s="5">
        <v>6032000000</v>
      </c>
      <c r="R89" s="5">
        <v>9928000000</v>
      </c>
      <c r="S89" s="5">
        <v>50089000000</v>
      </c>
      <c r="T89" s="5">
        <v>3616000000</v>
      </c>
      <c r="U89" s="5">
        <v>1742569078</v>
      </c>
    </row>
    <row r="90" spans="2:27" ht="15.5" x14ac:dyDescent="0.35">
      <c r="C90" t="s">
        <v>396</v>
      </c>
      <c r="D90" s="5">
        <v>1194669000000</v>
      </c>
      <c r="E90" s="5">
        <v>1076132000000</v>
      </c>
      <c r="F90" s="5">
        <v>1193477000000</v>
      </c>
      <c r="G90" s="5">
        <v>1162818000000</v>
      </c>
      <c r="I90" s="5">
        <v>1193477000000</v>
      </c>
      <c r="J90" s="5">
        <v>1075454000000</v>
      </c>
      <c r="K90" s="5">
        <v>1082279000000</v>
      </c>
      <c r="L90" s="5">
        <v>904183000000</v>
      </c>
      <c r="M90" s="5">
        <v>931935000000</v>
      </c>
      <c r="N90" s="5">
        <v>810596000000</v>
      </c>
      <c r="O90" s="5">
        <v>1020188000000</v>
      </c>
      <c r="P90" s="5">
        <v>936607000000</v>
      </c>
      <c r="Q90" s="5">
        <v>767169000000</v>
      </c>
      <c r="R90" s="5">
        <v>728221000000</v>
      </c>
      <c r="S90" s="5">
        <v>599855000000</v>
      </c>
      <c r="T90" s="5">
        <v>574052000000</v>
      </c>
      <c r="U90" s="5">
        <v>558146976937</v>
      </c>
      <c r="V90" s="5">
        <v>429229274900</v>
      </c>
      <c r="W90" s="5">
        <v>357904767353</v>
      </c>
      <c r="X90" s="5">
        <v>313677087848</v>
      </c>
      <c r="Y90" s="5">
        <v>278344486082</v>
      </c>
      <c r="Z90" s="5">
        <v>243397543665</v>
      </c>
      <c r="AA90" s="2">
        <v>207402875110</v>
      </c>
    </row>
    <row r="91" spans="2:27" ht="15.5" x14ac:dyDescent="0.35">
      <c r="C91" t="s">
        <v>397</v>
      </c>
      <c r="D91" s="5">
        <v>3152000000</v>
      </c>
      <c r="E91" s="5">
        <v>3584000000</v>
      </c>
      <c r="F91" s="5">
        <v>4639000000</v>
      </c>
      <c r="G91" s="5">
        <v>6012000000</v>
      </c>
      <c r="I91" s="5">
        <v>4639000000</v>
      </c>
      <c r="J91" s="5">
        <v>3823000000</v>
      </c>
      <c r="K91" s="5">
        <v>5472000000</v>
      </c>
      <c r="L91" s="5">
        <v>4299000000</v>
      </c>
      <c r="M91" s="5">
        <v>3307000000</v>
      </c>
      <c r="N91" s="5">
        <v>15309000000</v>
      </c>
      <c r="O91" s="5">
        <v>3843000000</v>
      </c>
      <c r="P91" s="5">
        <v>5856000000</v>
      </c>
      <c r="Q91" s="5">
        <v>2138000000</v>
      </c>
      <c r="R91" s="5">
        <v>3939000000</v>
      </c>
      <c r="S91" s="5">
        <v>14149000000</v>
      </c>
      <c r="T91" s="5">
        <v>611000000</v>
      </c>
      <c r="U91" s="5">
        <v>2880295851</v>
      </c>
      <c r="V91" s="5">
        <v>1579028220</v>
      </c>
      <c r="W91" s="5">
        <v>348303427</v>
      </c>
      <c r="X91" s="5">
        <v>445709305</v>
      </c>
      <c r="Y91" s="5">
        <v>753582754</v>
      </c>
      <c r="Z91" s="5">
        <v>1019208716</v>
      </c>
      <c r="AA91" s="2">
        <v>454266431</v>
      </c>
    </row>
    <row r="92" spans="2:27" ht="15.5" x14ac:dyDescent="0.35">
      <c r="C92" t="s">
        <v>439</v>
      </c>
      <c r="D92" s="5">
        <v>3152000000</v>
      </c>
      <c r="E92" s="5">
        <v>3584000000</v>
      </c>
      <c r="F92" s="5">
        <v>4639000000</v>
      </c>
      <c r="G92" s="5">
        <v>6012000000</v>
      </c>
      <c r="I92" s="5">
        <v>4639000000</v>
      </c>
      <c r="J92" s="5">
        <v>3823000000</v>
      </c>
      <c r="K92" s="5">
        <v>5472000000</v>
      </c>
      <c r="L92" s="5">
        <v>4299000000</v>
      </c>
      <c r="M92" s="5">
        <v>3307000000</v>
      </c>
      <c r="N92" s="5">
        <v>15309000000</v>
      </c>
      <c r="O92" s="5">
        <v>3843000000</v>
      </c>
      <c r="P92" s="5">
        <v>5856000000</v>
      </c>
      <c r="Q92" s="5">
        <v>2138000000</v>
      </c>
      <c r="R92" s="5">
        <v>3939000000</v>
      </c>
      <c r="S92" s="5">
        <v>14149000000</v>
      </c>
      <c r="T92" s="5">
        <v>611000000</v>
      </c>
      <c r="U92" s="5">
        <v>2880295851</v>
      </c>
      <c r="V92" s="5">
        <v>1579028220</v>
      </c>
      <c r="W92" s="5">
        <v>348303427</v>
      </c>
      <c r="X92" s="5">
        <v>445709305</v>
      </c>
      <c r="Y92" s="5">
        <v>753582754</v>
      </c>
      <c r="Z92" s="5">
        <v>1019208716</v>
      </c>
      <c r="AA92" s="2">
        <v>454266431</v>
      </c>
    </row>
    <row r="93" spans="2:27" ht="15.5" x14ac:dyDescent="0.35">
      <c r="C93" t="s">
        <v>440</v>
      </c>
      <c r="D93" s="5">
        <v>1622458000000</v>
      </c>
      <c r="E93" s="5">
        <v>1389228000000</v>
      </c>
      <c r="F93" s="5">
        <v>1250326000000</v>
      </c>
      <c r="G93" s="5">
        <v>1350378000000</v>
      </c>
      <c r="I93" s="5">
        <v>1250326000000</v>
      </c>
      <c r="J93" s="5">
        <v>1244359000000</v>
      </c>
      <c r="K93" s="5">
        <v>1014163000000</v>
      </c>
      <c r="L93" s="5">
        <v>1168710000000</v>
      </c>
      <c r="M93" s="5">
        <v>1099924000000</v>
      </c>
      <c r="N93" s="5">
        <v>720543000000</v>
      </c>
      <c r="O93" s="5">
        <v>783584000000</v>
      </c>
      <c r="P93" s="5">
        <v>758315000000</v>
      </c>
      <c r="Q93" s="5">
        <v>657257000000</v>
      </c>
      <c r="R93" s="5">
        <v>555341000000</v>
      </c>
      <c r="S93" s="5">
        <v>560755000000</v>
      </c>
      <c r="T93" s="5">
        <v>432027000000</v>
      </c>
      <c r="U93" s="5">
        <v>397738160890</v>
      </c>
      <c r="V93" s="5">
        <v>381656722612</v>
      </c>
      <c r="W93" s="5">
        <v>324505617528</v>
      </c>
      <c r="X93" s="5">
        <v>307043616019</v>
      </c>
      <c r="Y93" s="5">
        <v>254929357536</v>
      </c>
      <c r="Z93" s="5">
        <v>286370184563</v>
      </c>
      <c r="AA93" s="2">
        <v>245088171071</v>
      </c>
    </row>
    <row r="94" spans="2:27" ht="15.5" x14ac:dyDescent="0.35">
      <c r="C94" t="s">
        <v>81</v>
      </c>
      <c r="D94" s="5">
        <v>89375000000</v>
      </c>
      <c r="E94" s="5">
        <v>73271000000</v>
      </c>
      <c r="F94" s="5">
        <v>67982000000</v>
      </c>
      <c r="G94" s="5">
        <v>57257000000</v>
      </c>
      <c r="I94" s="5">
        <v>67982000000</v>
      </c>
      <c r="J94" s="5">
        <v>24485000000</v>
      </c>
      <c r="K94" s="5">
        <v>16502000000</v>
      </c>
      <c r="L94" s="5">
        <v>42257000000</v>
      </c>
      <c r="M94" s="5">
        <v>29037000000</v>
      </c>
      <c r="N94" s="5">
        <v>31295000000</v>
      </c>
      <c r="O94" s="5">
        <v>2116000000</v>
      </c>
      <c r="P94" s="5">
        <v>3034000000</v>
      </c>
      <c r="Q94" s="5">
        <v>5945000000</v>
      </c>
      <c r="R94" s="5">
        <v>-8991000000</v>
      </c>
      <c r="S94" s="5">
        <v>-7759000000</v>
      </c>
      <c r="W94" s="5">
        <v>15775559401</v>
      </c>
      <c r="X94" s="5">
        <v>16572861737</v>
      </c>
      <c r="Y94" s="5">
        <v>15930910696</v>
      </c>
      <c r="Z94" s="5">
        <v>17283954938</v>
      </c>
      <c r="AA94" s="2">
        <v>17786192513</v>
      </c>
    </row>
    <row r="95" spans="2:27" ht="15.5" x14ac:dyDescent="0.35">
      <c r="C95" t="s">
        <v>441</v>
      </c>
      <c r="D95" s="5">
        <v>4314777000000</v>
      </c>
      <c r="E95" s="5">
        <v>4027220000000</v>
      </c>
      <c r="F95" s="5">
        <v>3723687000000</v>
      </c>
      <c r="G95" s="5">
        <v>3726378000000</v>
      </c>
      <c r="I95" s="5">
        <v>3723687000000</v>
      </c>
      <c r="J95" s="5">
        <v>3599989000000</v>
      </c>
      <c r="K95" s="5">
        <v>3309168000000</v>
      </c>
      <c r="L95" s="5">
        <v>3122353000000</v>
      </c>
      <c r="M95" s="5">
        <v>2795010000000</v>
      </c>
      <c r="N95" s="5">
        <v>2294976000000</v>
      </c>
      <c r="O95" s="5">
        <v>2138324000000</v>
      </c>
      <c r="P95" s="5">
        <v>1853782000000</v>
      </c>
      <c r="Q95" s="5">
        <v>1570110000000</v>
      </c>
      <c r="R95" s="5">
        <v>1454387000000</v>
      </c>
      <c r="S95" s="5">
        <v>1368558000000</v>
      </c>
      <c r="T95" s="5">
        <v>1133730000000</v>
      </c>
      <c r="U95" s="5">
        <v>1097152037422</v>
      </c>
      <c r="V95" s="5">
        <v>899279276888</v>
      </c>
      <c r="W95" s="5">
        <v>718940778710</v>
      </c>
      <c r="X95" s="5">
        <v>661698307933</v>
      </c>
      <c r="Y95" s="5">
        <v>574889835576</v>
      </c>
      <c r="Z95" s="5">
        <v>555214717486</v>
      </c>
      <c r="AA95" s="2">
        <v>474853854677</v>
      </c>
    </row>
    <row r="96" spans="2:27" ht="15.5" x14ac:dyDescent="0.35">
      <c r="C96" t="s">
        <v>442</v>
      </c>
    </row>
    <row r="97" spans="3:27" ht="15.5" x14ac:dyDescent="0.35">
      <c r="C97" t="s">
        <v>113</v>
      </c>
      <c r="D97" s="5">
        <v>73515000000</v>
      </c>
      <c r="E97" s="5">
        <v>77468000000</v>
      </c>
      <c r="F97" s="5">
        <v>80747000000</v>
      </c>
      <c r="G97" s="5">
        <v>79901000000</v>
      </c>
      <c r="I97" s="5">
        <v>80747000000</v>
      </c>
      <c r="J97" s="5">
        <v>93132000000</v>
      </c>
      <c r="K97" s="5">
        <v>77628000000</v>
      </c>
      <c r="L97" s="5">
        <v>64209000000</v>
      </c>
      <c r="M97" s="5">
        <v>62513000000</v>
      </c>
      <c r="N97" s="5">
        <v>55632000000</v>
      </c>
      <c r="O97" s="5">
        <v>62762000000</v>
      </c>
      <c r="P97" s="5">
        <v>40124000000</v>
      </c>
      <c r="Q97" s="5">
        <v>39345000000</v>
      </c>
      <c r="R97" s="5">
        <v>35107000000</v>
      </c>
      <c r="S97" s="5">
        <v>34924000000</v>
      </c>
      <c r="T97" s="5">
        <v>14024000000</v>
      </c>
      <c r="U97" s="5">
        <v>5584112605</v>
      </c>
      <c r="V97" s="5">
        <v>557194944</v>
      </c>
    </row>
    <row r="98" spans="3:27" ht="15.5" x14ac:dyDescent="0.35">
      <c r="C98" t="s">
        <v>111</v>
      </c>
      <c r="D98" s="5">
        <v>1119898000000</v>
      </c>
      <c r="E98" s="5">
        <v>1086487000000</v>
      </c>
      <c r="F98" s="5">
        <v>1074236000000</v>
      </c>
      <c r="G98" s="5">
        <v>1041265000000</v>
      </c>
      <c r="I98" s="5">
        <v>1074236000000</v>
      </c>
      <c r="J98" s="5">
        <v>932525000000</v>
      </c>
      <c r="K98" s="5">
        <v>851169000000</v>
      </c>
      <c r="L98" s="5">
        <v>841910000000</v>
      </c>
      <c r="M98" s="5">
        <v>712476000000</v>
      </c>
      <c r="N98" s="5">
        <v>681047000000</v>
      </c>
      <c r="O98" s="5">
        <v>750504000000</v>
      </c>
      <c r="P98" s="5">
        <v>749122000000</v>
      </c>
      <c r="Q98" s="5">
        <v>683803000000</v>
      </c>
      <c r="R98" s="5">
        <v>658258000000</v>
      </c>
      <c r="S98" s="5">
        <v>714935000000</v>
      </c>
      <c r="T98" s="5">
        <v>492897000000</v>
      </c>
      <c r="U98" s="5">
        <v>492164737137</v>
      </c>
      <c r="V98" s="5">
        <v>488863243722</v>
      </c>
      <c r="W98" s="5">
        <v>397702004051</v>
      </c>
      <c r="X98" s="5">
        <v>376794731615</v>
      </c>
      <c r="Y98" s="5">
        <v>341364253389</v>
      </c>
      <c r="Z98" s="5">
        <v>358494769438</v>
      </c>
      <c r="AA98" s="2">
        <v>318676623016</v>
      </c>
    </row>
    <row r="99" spans="3:27" ht="15.5" x14ac:dyDescent="0.35">
      <c r="C99" t="s">
        <v>443</v>
      </c>
      <c r="E99" s="5">
        <v>62955000000</v>
      </c>
      <c r="F99" s="5">
        <v>62955000000</v>
      </c>
      <c r="G99" s="5">
        <v>62955000000</v>
      </c>
      <c r="I99" s="5">
        <v>62955000000</v>
      </c>
      <c r="J99" s="5">
        <v>62955000000</v>
      </c>
      <c r="K99" s="5">
        <v>62955000000</v>
      </c>
      <c r="L99" s="5">
        <v>62955000000</v>
      </c>
      <c r="M99" s="5">
        <v>64116000000</v>
      </c>
      <c r="N99" s="5">
        <v>64116000000</v>
      </c>
      <c r="O99" s="5">
        <v>62955000000</v>
      </c>
      <c r="P99" s="5">
        <v>62955000000</v>
      </c>
      <c r="Q99" s="5">
        <v>62955000000</v>
      </c>
      <c r="V99" s="5">
        <v>2432994190</v>
      </c>
      <c r="W99" s="5">
        <v>2432994190</v>
      </c>
      <c r="X99" s="5">
        <v>2432994190</v>
      </c>
      <c r="Y99" s="5">
        <v>2432994190</v>
      </c>
      <c r="Z99" s="5">
        <v>2432994190</v>
      </c>
      <c r="AA99" s="2">
        <v>2432994190</v>
      </c>
    </row>
    <row r="100" spans="3:27" ht="15.5" x14ac:dyDescent="0.35">
      <c r="C100" t="s">
        <v>444</v>
      </c>
      <c r="D100" s="5">
        <v>48397000000</v>
      </c>
      <c r="E100" s="5">
        <v>46447000000</v>
      </c>
      <c r="F100" s="5">
        <v>46398000000</v>
      </c>
      <c r="G100" s="5">
        <v>44967000000</v>
      </c>
      <c r="I100" s="5">
        <v>46398000000</v>
      </c>
      <c r="J100" s="5">
        <v>43693000000</v>
      </c>
      <c r="K100" s="5">
        <v>41105000000</v>
      </c>
      <c r="L100" s="5">
        <v>36037000000</v>
      </c>
      <c r="M100" s="5">
        <v>30970000000</v>
      </c>
      <c r="N100" s="5">
        <v>29865000000</v>
      </c>
      <c r="O100" s="5">
        <v>28913000000</v>
      </c>
      <c r="P100" s="5">
        <v>51207000000</v>
      </c>
      <c r="Q100" s="5">
        <v>23901000000</v>
      </c>
      <c r="R100" s="5">
        <v>19748000000</v>
      </c>
      <c r="S100" s="5">
        <v>32066000000</v>
      </c>
      <c r="T100" s="5">
        <v>34569000000</v>
      </c>
      <c r="U100" s="5">
        <v>36037450628</v>
      </c>
    </row>
    <row r="101" spans="3:27" ht="15.5" x14ac:dyDescent="0.35">
      <c r="C101" t="s">
        <v>114</v>
      </c>
      <c r="D101" s="5">
        <v>776000000</v>
      </c>
      <c r="E101" s="5">
        <v>1231000000</v>
      </c>
      <c r="F101" s="5">
        <v>1725000000</v>
      </c>
      <c r="G101" s="5">
        <v>2220000000</v>
      </c>
      <c r="I101" s="5">
        <v>1725000000</v>
      </c>
      <c r="J101" s="5">
        <v>3757000000</v>
      </c>
      <c r="K101" s="5">
        <v>10609000000</v>
      </c>
      <c r="L101" s="5">
        <v>13178000000</v>
      </c>
    </row>
    <row r="102" spans="3:27" ht="15.5" x14ac:dyDescent="0.35">
      <c r="C102" t="s">
        <v>445</v>
      </c>
      <c r="D102" s="5">
        <v>1401766000000</v>
      </c>
      <c r="E102" s="5">
        <v>1453229000000</v>
      </c>
      <c r="F102" s="5">
        <v>1439511000000</v>
      </c>
      <c r="G102" s="5">
        <v>1406233000000</v>
      </c>
      <c r="I102" s="5">
        <v>1439511000000</v>
      </c>
      <c r="J102" s="5">
        <v>1363950000000</v>
      </c>
      <c r="K102" s="5">
        <v>1265625000000</v>
      </c>
      <c r="L102" s="5">
        <v>1257224000000</v>
      </c>
      <c r="M102" s="5">
        <v>1073852000000</v>
      </c>
      <c r="N102" s="5">
        <v>1080550000000</v>
      </c>
      <c r="O102" s="5">
        <v>968657000000</v>
      </c>
      <c r="P102" s="5">
        <v>947421000000</v>
      </c>
      <c r="Q102" s="5">
        <v>873231000000</v>
      </c>
      <c r="R102" s="5">
        <v>800353000000</v>
      </c>
      <c r="S102" s="5">
        <v>851550000000</v>
      </c>
      <c r="T102" s="5">
        <v>615665000000</v>
      </c>
      <c r="U102" s="5">
        <v>603951207754</v>
      </c>
      <c r="V102" s="5">
        <v>541925196702</v>
      </c>
      <c r="W102" s="5">
        <v>417917163671</v>
      </c>
      <c r="X102" s="5">
        <v>405404941598</v>
      </c>
      <c r="Y102" s="5">
        <v>366761440426</v>
      </c>
      <c r="Z102" s="5">
        <v>374538466287</v>
      </c>
      <c r="AA102" s="2">
        <v>355195684215</v>
      </c>
    </row>
    <row r="103" spans="3:27" ht="15.5" x14ac:dyDescent="0.35">
      <c r="C103" t="s">
        <v>117</v>
      </c>
      <c r="D103" s="5">
        <v>5716543000000</v>
      </c>
      <c r="E103" s="5">
        <v>5480449000000</v>
      </c>
      <c r="F103" s="5">
        <v>5163198000000</v>
      </c>
      <c r="G103" s="5">
        <v>5132611000000</v>
      </c>
      <c r="I103" s="5">
        <v>5163198000000</v>
      </c>
      <c r="J103" s="5">
        <v>4963939000000</v>
      </c>
      <c r="K103" s="5">
        <v>4574793000000</v>
      </c>
      <c r="L103" s="5">
        <v>4379577000000</v>
      </c>
      <c r="M103" s="5">
        <v>3868862000000</v>
      </c>
      <c r="N103" s="5">
        <v>3375526000000</v>
      </c>
      <c r="O103" s="5">
        <v>3106981000000</v>
      </c>
      <c r="P103" s="5">
        <v>2801203000000</v>
      </c>
      <c r="Q103" s="5">
        <v>2443341000000</v>
      </c>
      <c r="R103" s="5">
        <v>2254740000000</v>
      </c>
      <c r="S103" s="5">
        <v>2220108000000</v>
      </c>
      <c r="T103" s="5">
        <v>1749395000000</v>
      </c>
      <c r="U103" s="5">
        <v>1701103245176</v>
      </c>
      <c r="V103" s="5">
        <v>1441204473590</v>
      </c>
      <c r="W103" s="5">
        <v>1136857942381</v>
      </c>
      <c r="X103" s="5">
        <v>1067103249531</v>
      </c>
      <c r="Y103" s="5">
        <v>941651276002</v>
      </c>
      <c r="Z103" s="5">
        <v>929753183773</v>
      </c>
      <c r="AA103" s="2">
        <v>830049538892</v>
      </c>
    </row>
    <row r="104" spans="3:27" ht="15.5" x14ac:dyDescent="0.35">
      <c r="C104" t="s">
        <v>118</v>
      </c>
    </row>
    <row r="105" spans="3:27" ht="15.5" x14ac:dyDescent="0.35">
      <c r="C105" t="s">
        <v>119</v>
      </c>
    </row>
    <row r="106" spans="3:27" ht="15.5" x14ac:dyDescent="0.35">
      <c r="C106" t="s">
        <v>446</v>
      </c>
      <c r="D106" s="5">
        <v>982612000000</v>
      </c>
      <c r="E106" s="5">
        <v>678357000000</v>
      </c>
      <c r="F106" s="5">
        <v>629690000000</v>
      </c>
      <c r="G106" s="5">
        <v>648407000000</v>
      </c>
      <c r="I106" s="5">
        <v>629690000000</v>
      </c>
      <c r="J106" s="5">
        <v>769473000000</v>
      </c>
      <c r="K106" s="5">
        <v>639563000000</v>
      </c>
      <c r="L106" s="5">
        <v>704787000000</v>
      </c>
      <c r="M106" s="5">
        <v>669419000000</v>
      </c>
      <c r="N106" s="5">
        <v>398392000000</v>
      </c>
      <c r="O106" s="5">
        <v>461192000000</v>
      </c>
      <c r="P106" s="5">
        <v>470116000000</v>
      </c>
      <c r="Q106" s="5">
        <v>419913000000</v>
      </c>
      <c r="R106" s="5">
        <v>508482000000</v>
      </c>
      <c r="S106" s="5">
        <v>571712000000</v>
      </c>
      <c r="T106" s="5">
        <v>536800000000</v>
      </c>
      <c r="U106" s="5">
        <v>523047319216</v>
      </c>
      <c r="V106" s="5">
        <v>462534538242</v>
      </c>
      <c r="W106" s="5">
        <v>264727968142</v>
      </c>
      <c r="X106" s="5">
        <v>304354095506</v>
      </c>
      <c r="Y106" s="5">
        <v>362255240112</v>
      </c>
      <c r="Z106" s="5">
        <v>305410849490</v>
      </c>
      <c r="AA106" s="2">
        <v>277815142643</v>
      </c>
    </row>
    <row r="107" spans="3:27" ht="15.5" x14ac:dyDescent="0.35">
      <c r="C107" t="s">
        <v>447</v>
      </c>
      <c r="D107" s="5">
        <v>34835000000</v>
      </c>
      <c r="E107" s="5">
        <v>27475000000</v>
      </c>
      <c r="F107" s="5">
        <v>27341000000</v>
      </c>
      <c r="G107" s="5">
        <v>25925000000</v>
      </c>
      <c r="I107" s="5">
        <v>27341000000</v>
      </c>
      <c r="J107" s="5">
        <v>35227000000</v>
      </c>
      <c r="K107" s="5">
        <v>70532000000</v>
      </c>
      <c r="L107" s="5">
        <v>90703000000</v>
      </c>
      <c r="M107" s="5">
        <v>100636000000</v>
      </c>
      <c r="N107" s="5">
        <v>26081000000</v>
      </c>
      <c r="O107" s="5">
        <v>33321000000</v>
      </c>
      <c r="P107" s="5">
        <v>44591000000</v>
      </c>
      <c r="Q107" s="5">
        <v>54332000000</v>
      </c>
      <c r="R107" s="5">
        <v>105497000000</v>
      </c>
      <c r="S107" s="5">
        <v>77355000000</v>
      </c>
      <c r="T107" s="5">
        <v>132148000000</v>
      </c>
      <c r="U107" s="5">
        <v>146159961277</v>
      </c>
      <c r="V107" s="5">
        <v>111592691655</v>
      </c>
      <c r="W107" s="5">
        <v>103210020285</v>
      </c>
      <c r="X107" s="5">
        <v>41020976059</v>
      </c>
      <c r="Y107" s="5">
        <v>163718149855</v>
      </c>
      <c r="Z107" s="5">
        <v>189828274652</v>
      </c>
      <c r="AA107" s="2">
        <v>179952851760</v>
      </c>
    </row>
    <row r="108" spans="3:27" ht="15.5" x14ac:dyDescent="0.35">
      <c r="C108" t="s">
        <v>400</v>
      </c>
    </row>
    <row r="109" spans="3:27" ht="15.5" x14ac:dyDescent="0.35">
      <c r="C109" t="s">
        <v>581</v>
      </c>
      <c r="D109" s="5">
        <v>411782000000</v>
      </c>
      <c r="E109" s="5">
        <v>324885000000</v>
      </c>
      <c r="F109" s="5">
        <v>291092000000</v>
      </c>
      <c r="G109" s="5">
        <v>323804000000</v>
      </c>
      <c r="I109" s="5">
        <v>291092000000</v>
      </c>
      <c r="J109" s="5">
        <v>369270000000</v>
      </c>
      <c r="K109" s="5">
        <v>259335000000</v>
      </c>
      <c r="L109" s="5">
        <v>262710000000</v>
      </c>
      <c r="M109" s="5">
        <v>270267000000</v>
      </c>
      <c r="N109" s="5">
        <v>184635000000</v>
      </c>
      <c r="O109" s="5">
        <v>260196000000</v>
      </c>
      <c r="P109" s="5">
        <v>251669000000</v>
      </c>
      <c r="Q109" s="5">
        <v>194232000000</v>
      </c>
      <c r="R109" s="5">
        <v>245818000000</v>
      </c>
      <c r="S109" s="5">
        <v>176751000000</v>
      </c>
      <c r="T109" s="5">
        <v>152366000000</v>
      </c>
      <c r="U109" s="5">
        <v>163969746206</v>
      </c>
      <c r="V109" s="5">
        <v>106175723367</v>
      </c>
      <c r="W109" s="5">
        <v>86469527658</v>
      </c>
      <c r="X109" s="5">
        <v>124834286075</v>
      </c>
      <c r="Y109" s="5">
        <v>160803539699</v>
      </c>
      <c r="Z109" s="5">
        <v>70776611305</v>
      </c>
      <c r="AA109" s="2">
        <v>68679052452</v>
      </c>
    </row>
    <row r="110" spans="3:27" ht="15.5" x14ac:dyDescent="0.35">
      <c r="C110" t="s">
        <v>127</v>
      </c>
      <c r="D110" s="5">
        <v>42709000000</v>
      </c>
      <c r="E110" s="5">
        <v>43094000000</v>
      </c>
      <c r="F110" s="5">
        <v>54250000000</v>
      </c>
      <c r="G110" s="5">
        <v>37932000000</v>
      </c>
      <c r="I110" s="5">
        <v>54250000000</v>
      </c>
      <c r="J110" s="5">
        <v>51245000000</v>
      </c>
      <c r="K110" s="5">
        <v>31864000000</v>
      </c>
      <c r="L110" s="5">
        <v>27450000000</v>
      </c>
      <c r="M110" s="5">
        <v>40003000000</v>
      </c>
      <c r="N110" s="5">
        <v>30113000000</v>
      </c>
      <c r="O110" s="5">
        <v>27795000000</v>
      </c>
      <c r="P110" s="5">
        <v>36414000000</v>
      </c>
      <c r="Q110" s="5">
        <v>43459000000</v>
      </c>
      <c r="R110" s="5">
        <v>37703000000</v>
      </c>
      <c r="S110" s="5">
        <v>43213000000</v>
      </c>
      <c r="T110" s="5">
        <v>32724000000</v>
      </c>
      <c r="U110" s="5">
        <v>46126784476</v>
      </c>
      <c r="V110" s="5">
        <v>47066611378</v>
      </c>
      <c r="W110" s="5">
        <v>52431652552</v>
      </c>
      <c r="X110" s="5">
        <v>46356880537</v>
      </c>
      <c r="Y110" s="5">
        <v>24214528328</v>
      </c>
      <c r="Z110" s="5">
        <v>28099370625</v>
      </c>
      <c r="AA110" s="2">
        <v>17511779387</v>
      </c>
    </row>
    <row r="111" spans="3:27" ht="15.5" x14ac:dyDescent="0.35">
      <c r="C111" t="s">
        <v>285</v>
      </c>
      <c r="Z111" s="5">
        <v>4825724472</v>
      </c>
      <c r="AA111" s="2">
        <v>1364788062</v>
      </c>
    </row>
    <row r="112" spans="3:27" ht="15.5" x14ac:dyDescent="0.35">
      <c r="C112" t="s">
        <v>448</v>
      </c>
      <c r="D112" s="5">
        <v>9856000000</v>
      </c>
      <c r="E112" s="5">
        <v>11732000000</v>
      </c>
      <c r="F112" s="5">
        <v>8710000000</v>
      </c>
      <c r="G112" s="5">
        <v>7581000000</v>
      </c>
      <c r="I112" s="5">
        <v>8710000000</v>
      </c>
      <c r="J112" s="5">
        <v>7380000000</v>
      </c>
      <c r="K112" s="5">
        <v>6449000000</v>
      </c>
      <c r="L112" s="5">
        <v>6875000000</v>
      </c>
      <c r="M112" s="5">
        <v>9233000000</v>
      </c>
      <c r="N112" s="5">
        <v>5137000000</v>
      </c>
      <c r="O112" s="5">
        <v>4674000000</v>
      </c>
      <c r="P112" s="5">
        <v>3935000000</v>
      </c>
      <c r="Q112" s="5">
        <v>6040000000</v>
      </c>
      <c r="R112" s="5">
        <v>10050000000</v>
      </c>
      <c r="S112" s="5">
        <v>50119000000</v>
      </c>
      <c r="T112" s="5">
        <v>3631000000</v>
      </c>
      <c r="U112" s="5">
        <v>2044893747</v>
      </c>
      <c r="Z112" s="5">
        <v>4825724472</v>
      </c>
      <c r="AA112" s="2">
        <v>1364788062</v>
      </c>
    </row>
    <row r="113" spans="3:27" ht="15.5" x14ac:dyDescent="0.35">
      <c r="C113" t="s">
        <v>272</v>
      </c>
      <c r="D113" s="5">
        <v>46366000000</v>
      </c>
      <c r="E113" s="5">
        <v>13444000000</v>
      </c>
      <c r="F113" s="5">
        <v>2255000000</v>
      </c>
      <c r="G113" s="5">
        <v>10855000000</v>
      </c>
      <c r="I113" s="5">
        <v>2255000000</v>
      </c>
      <c r="J113" s="5">
        <v>6745000000</v>
      </c>
      <c r="K113" s="5">
        <v>7669000000</v>
      </c>
      <c r="L113" s="5">
        <v>12406000000</v>
      </c>
      <c r="T113" s="5">
        <v>6366000000</v>
      </c>
      <c r="U113" s="5">
        <v>8371994783</v>
      </c>
      <c r="W113" s="5">
        <v>3217034554</v>
      </c>
    </row>
    <row r="114" spans="3:27" ht="15.5" x14ac:dyDescent="0.35">
      <c r="C114" t="s">
        <v>126</v>
      </c>
      <c r="D114" s="5">
        <v>65112000000</v>
      </c>
      <c r="E114" s="5">
        <v>90291000000</v>
      </c>
      <c r="F114" s="5">
        <v>97551000000</v>
      </c>
      <c r="G114" s="5">
        <v>73452000000</v>
      </c>
      <c r="I114" s="5">
        <v>97551000000</v>
      </c>
      <c r="J114" s="5">
        <v>119527000000</v>
      </c>
      <c r="K114" s="5">
        <v>111072000000</v>
      </c>
      <c r="L114" s="5">
        <v>105434000000</v>
      </c>
      <c r="M114" s="5">
        <v>106454000000</v>
      </c>
      <c r="N114" s="5">
        <v>74588000000</v>
      </c>
      <c r="O114" s="5">
        <v>65282000000</v>
      </c>
      <c r="P114" s="5">
        <v>70193000000</v>
      </c>
      <c r="Q114" s="5">
        <v>59006000000</v>
      </c>
      <c r="R114" s="5">
        <v>55422000000</v>
      </c>
      <c r="S114" s="5">
        <v>37076000000</v>
      </c>
      <c r="T114" s="5">
        <v>48804000000</v>
      </c>
      <c r="U114" s="5">
        <v>52802549511</v>
      </c>
      <c r="V114" s="5">
        <v>32236907470</v>
      </c>
      <c r="W114" s="5">
        <v>19399733093</v>
      </c>
      <c r="X114" s="5">
        <v>12564076225</v>
      </c>
      <c r="Y114" s="5">
        <v>13004555830</v>
      </c>
      <c r="Z114" s="5">
        <v>11880868436</v>
      </c>
      <c r="AA114" s="2">
        <v>10306670982</v>
      </c>
    </row>
    <row r="115" spans="3:27" ht="15.5" x14ac:dyDescent="0.35">
      <c r="C115" t="s">
        <v>449</v>
      </c>
    </row>
    <row r="116" spans="3:27" ht="15.5" x14ac:dyDescent="0.35">
      <c r="C116" t="s">
        <v>451</v>
      </c>
      <c r="D116" s="5">
        <v>43058000000</v>
      </c>
      <c r="E116" s="5">
        <v>48633000000</v>
      </c>
      <c r="F116" s="5">
        <v>52310000000</v>
      </c>
      <c r="G116" s="5">
        <v>56991000000</v>
      </c>
      <c r="I116" s="5">
        <v>52310000000</v>
      </c>
      <c r="J116" s="5">
        <v>76577000000</v>
      </c>
      <c r="K116" s="5">
        <v>103869000000</v>
      </c>
      <c r="L116" s="5">
        <v>123980000000</v>
      </c>
      <c r="M116" s="5">
        <v>53351000000</v>
      </c>
      <c r="N116" s="5">
        <v>25986000000</v>
      </c>
      <c r="O116" s="5">
        <v>21658000000</v>
      </c>
      <c r="P116" s="5">
        <v>25231000000</v>
      </c>
      <c r="Q116" s="5">
        <v>33431000000</v>
      </c>
      <c r="R116" s="5">
        <v>38118000000</v>
      </c>
      <c r="S116" s="5">
        <v>93015000000</v>
      </c>
      <c r="U116" s="5">
        <v>35000000000</v>
      </c>
      <c r="V116" s="5">
        <v>31250000000</v>
      </c>
    </row>
    <row r="117" spans="3:27" ht="15.5" x14ac:dyDescent="0.35">
      <c r="C117" t="s">
        <v>685</v>
      </c>
      <c r="U117" s="5">
        <v>79815253446</v>
      </c>
      <c r="V117" s="5">
        <v>79724983393</v>
      </c>
      <c r="W117" s="5">
        <v>159278486645</v>
      </c>
      <c r="X117" s="5">
        <v>158702673119</v>
      </c>
    </row>
    <row r="118" spans="3:27" ht="15.5" x14ac:dyDescent="0.35">
      <c r="C118" t="s">
        <v>452</v>
      </c>
      <c r="D118" s="5">
        <v>70176000000</v>
      </c>
      <c r="E118" s="5">
        <v>69862000000</v>
      </c>
      <c r="F118" s="5">
        <v>65056000000</v>
      </c>
      <c r="G118" s="5">
        <v>52444000000</v>
      </c>
      <c r="I118" s="5">
        <v>65056000000</v>
      </c>
      <c r="J118" s="5">
        <v>58431000000</v>
      </c>
      <c r="K118" s="5">
        <v>49003000000</v>
      </c>
      <c r="L118" s="5">
        <v>40713000000</v>
      </c>
      <c r="M118" s="5">
        <v>40924000000</v>
      </c>
      <c r="N118" s="5">
        <v>27114000000</v>
      </c>
      <c r="O118" s="5">
        <v>19494000000</v>
      </c>
      <c r="P118" s="5">
        <v>12833000000</v>
      </c>
      <c r="Q118" s="5">
        <v>11818000000</v>
      </c>
      <c r="R118" s="5">
        <v>9962000000</v>
      </c>
      <c r="S118" s="5">
        <v>141360000000</v>
      </c>
      <c r="T118" s="5">
        <v>127408000000</v>
      </c>
      <c r="U118" s="5">
        <v>66250000000</v>
      </c>
      <c r="V118" s="5">
        <v>142379611857</v>
      </c>
      <c r="X118" s="5">
        <v>79577876610</v>
      </c>
    </row>
    <row r="119" spans="3:27" ht="15.5" x14ac:dyDescent="0.35">
      <c r="C119" t="s">
        <v>405</v>
      </c>
      <c r="D119" s="5">
        <v>206199000000</v>
      </c>
      <c r="E119" s="5">
        <v>218795000000</v>
      </c>
      <c r="F119" s="5">
        <v>226722000000</v>
      </c>
      <c r="G119" s="5">
        <v>242841000000</v>
      </c>
      <c r="I119" s="5">
        <v>226722000000</v>
      </c>
      <c r="J119" s="5">
        <v>268451000000</v>
      </c>
      <c r="K119" s="5">
        <v>305197000000</v>
      </c>
      <c r="L119" s="5">
        <v>355758000000</v>
      </c>
      <c r="M119" s="5">
        <v>287810000000</v>
      </c>
      <c r="N119" s="5">
        <v>328624000000</v>
      </c>
      <c r="O119" s="5">
        <v>203486000000</v>
      </c>
      <c r="P119" s="5">
        <v>180810000000</v>
      </c>
      <c r="Q119" s="5">
        <v>195244000000</v>
      </c>
      <c r="R119" s="5">
        <v>166203000000</v>
      </c>
      <c r="S119" s="5">
        <v>208148000000</v>
      </c>
      <c r="T119" s="5">
        <v>65758000000</v>
      </c>
      <c r="U119" s="5">
        <v>171256915653</v>
      </c>
      <c r="V119" s="5">
        <v>158341331840</v>
      </c>
      <c r="W119" s="5">
        <v>201517632260</v>
      </c>
      <c r="X119" s="5">
        <v>194273788621</v>
      </c>
      <c r="Y119" s="5">
        <v>35141995504</v>
      </c>
      <c r="Z119" s="5">
        <v>35878365244</v>
      </c>
      <c r="AA119" s="2">
        <v>37760602234</v>
      </c>
    </row>
    <row r="120" spans="3:27" ht="15.5" x14ac:dyDescent="0.35">
      <c r="C120" t="s">
        <v>404</v>
      </c>
      <c r="D120" s="5">
        <v>206199000000</v>
      </c>
      <c r="E120" s="5">
        <v>218795000000</v>
      </c>
      <c r="F120" s="5">
        <v>226722000000</v>
      </c>
      <c r="G120" s="5">
        <v>242841000000</v>
      </c>
      <c r="I120" s="5">
        <v>226722000000</v>
      </c>
      <c r="J120" s="5">
        <v>268451000000</v>
      </c>
      <c r="K120" s="5">
        <v>305197000000</v>
      </c>
      <c r="L120" s="5">
        <v>355758000000</v>
      </c>
      <c r="M120" s="5">
        <v>287810000000</v>
      </c>
      <c r="N120" s="5">
        <v>328624000000</v>
      </c>
      <c r="O120" s="5">
        <v>203486000000</v>
      </c>
      <c r="P120" s="5">
        <v>180810000000</v>
      </c>
      <c r="Q120" s="5">
        <v>195244000000</v>
      </c>
      <c r="R120" s="5">
        <v>166203000000</v>
      </c>
      <c r="S120" s="5">
        <v>208148000000</v>
      </c>
      <c r="T120" s="5">
        <v>65758000000</v>
      </c>
      <c r="U120" s="5">
        <v>171256915653</v>
      </c>
      <c r="V120" s="5">
        <v>158341331840</v>
      </c>
      <c r="W120" s="5">
        <v>201517632260</v>
      </c>
      <c r="X120" s="5">
        <v>194273788621</v>
      </c>
      <c r="Y120" s="5">
        <v>35141995504</v>
      </c>
      <c r="Z120" s="5">
        <v>35878365244</v>
      </c>
      <c r="AA120" s="2">
        <v>37760602234</v>
      </c>
    </row>
    <row r="121" spans="3:27" ht="15.5" x14ac:dyDescent="0.35">
      <c r="C121" t="s">
        <v>453</v>
      </c>
      <c r="D121" s="5">
        <v>1912000000</v>
      </c>
      <c r="E121" s="5">
        <v>1835000000</v>
      </c>
      <c r="F121" s="5">
        <v>1804000000</v>
      </c>
      <c r="G121" s="5">
        <v>3571000000</v>
      </c>
      <c r="I121" s="5">
        <v>1804000000</v>
      </c>
      <c r="J121" s="5">
        <v>3262000000</v>
      </c>
      <c r="L121" s="5">
        <v>13000000</v>
      </c>
      <c r="S121" s="5">
        <v>7333000000</v>
      </c>
      <c r="V121" s="5">
        <v>2615067459</v>
      </c>
      <c r="W121" s="5">
        <v>6250665737</v>
      </c>
      <c r="X121" s="5">
        <v>7462571564</v>
      </c>
      <c r="Y121" s="5">
        <v>12743289601</v>
      </c>
      <c r="Z121" s="5">
        <v>18193733997</v>
      </c>
      <c r="AA121" s="2">
        <v>22572802656</v>
      </c>
    </row>
    <row r="122" spans="3:27" ht="15.5" x14ac:dyDescent="0.35">
      <c r="C122" t="s">
        <v>454</v>
      </c>
    </row>
    <row r="123" spans="3:27" ht="15.5" x14ac:dyDescent="0.35">
      <c r="C123" t="s">
        <v>456</v>
      </c>
      <c r="D123" s="5">
        <v>67364000000</v>
      </c>
      <c r="E123" s="5">
        <v>80461000000</v>
      </c>
      <c r="F123" s="5">
        <v>88513000000</v>
      </c>
      <c r="G123" s="5">
        <v>109795000000</v>
      </c>
      <c r="I123" s="5">
        <v>88513000000</v>
      </c>
      <c r="J123" s="5">
        <v>142237000000</v>
      </c>
      <c r="K123" s="5">
        <v>175628000000</v>
      </c>
      <c r="L123" s="5">
        <v>219368000000</v>
      </c>
      <c r="M123" s="5">
        <v>140829000000</v>
      </c>
      <c r="N123" s="5">
        <v>155956000000</v>
      </c>
      <c r="O123" s="5">
        <v>28285000000</v>
      </c>
      <c r="P123" s="5">
        <v>32357000000</v>
      </c>
      <c r="Q123" s="5">
        <v>39778000000</v>
      </c>
      <c r="R123" s="5">
        <v>41696000000</v>
      </c>
      <c r="S123" s="5">
        <v>94968000000</v>
      </c>
      <c r="U123" s="5">
        <v>114815253446</v>
      </c>
      <c r="V123" s="5">
        <v>110974983393</v>
      </c>
      <c r="W123" s="5">
        <v>159278486645</v>
      </c>
      <c r="X123" s="5">
        <v>158702673119</v>
      </c>
    </row>
    <row r="124" spans="3:27" ht="15.5" x14ac:dyDescent="0.35">
      <c r="C124" t="s">
        <v>130</v>
      </c>
      <c r="D124" s="5">
        <v>1188811000000</v>
      </c>
      <c r="E124" s="5">
        <v>897152000000</v>
      </c>
      <c r="F124" s="5">
        <v>856412000000</v>
      </c>
      <c r="G124" s="5">
        <v>891248000000</v>
      </c>
      <c r="I124" s="5">
        <v>856412000000</v>
      </c>
      <c r="J124" s="5">
        <v>1037924000000</v>
      </c>
      <c r="K124" s="5">
        <v>944760000000</v>
      </c>
      <c r="L124" s="5">
        <v>1060545000000</v>
      </c>
      <c r="M124" s="5">
        <v>957229000000</v>
      </c>
      <c r="N124" s="5">
        <v>727016000000</v>
      </c>
      <c r="O124" s="5">
        <v>664678000000</v>
      </c>
      <c r="P124" s="5">
        <v>650926000000</v>
      </c>
      <c r="Q124" s="5">
        <v>615157000000</v>
      </c>
      <c r="R124" s="5">
        <v>674685000000</v>
      </c>
      <c r="S124" s="5">
        <v>779860000000</v>
      </c>
      <c r="T124" s="5">
        <v>602558000000</v>
      </c>
      <c r="U124" s="5">
        <v>694304234869</v>
      </c>
      <c r="V124" s="5">
        <v>620875870082</v>
      </c>
      <c r="W124" s="5">
        <v>466245600402</v>
      </c>
      <c r="X124" s="5">
        <v>498627884127</v>
      </c>
      <c r="Y124" s="5">
        <v>397397235616</v>
      </c>
      <c r="Z124" s="5">
        <v>341289214734</v>
      </c>
      <c r="AA124" s="2">
        <v>315575744877</v>
      </c>
    </row>
    <row r="125" spans="3:27" ht="15.5" x14ac:dyDescent="0.35">
      <c r="C125" t="s">
        <v>131</v>
      </c>
    </row>
    <row r="126" spans="3:27" ht="15.5" x14ac:dyDescent="0.35">
      <c r="C126" t="s">
        <v>132</v>
      </c>
      <c r="D126" s="5">
        <v>143967000000</v>
      </c>
      <c r="E126" s="5">
        <v>143967000000</v>
      </c>
      <c r="F126" s="5">
        <v>143967000000</v>
      </c>
      <c r="G126" s="5">
        <v>143967000000</v>
      </c>
      <c r="I126" s="5">
        <v>143967000000</v>
      </c>
      <c r="J126" s="5">
        <v>143967000000</v>
      </c>
      <c r="K126" s="5">
        <v>143967000000</v>
      </c>
      <c r="L126" s="5">
        <v>143967000000</v>
      </c>
      <c r="M126" s="5">
        <v>143967000000</v>
      </c>
      <c r="N126" s="5">
        <v>143967000000</v>
      </c>
      <c r="O126" s="5">
        <v>143967000000</v>
      </c>
      <c r="P126" s="5">
        <v>143967000000</v>
      </c>
      <c r="Q126" s="5">
        <v>143967000000</v>
      </c>
      <c r="R126" s="5">
        <v>143967000000</v>
      </c>
      <c r="S126" s="5">
        <v>143967000000</v>
      </c>
      <c r="T126" s="5">
        <v>143967000000</v>
      </c>
      <c r="U126" s="5">
        <v>143966886000</v>
      </c>
      <c r="V126" s="5">
        <v>143966886000</v>
      </c>
      <c r="W126" s="5">
        <v>143966886000</v>
      </c>
      <c r="X126" s="5">
        <v>143966886000</v>
      </c>
      <c r="Y126" s="5">
        <v>143966886000</v>
      </c>
      <c r="Z126" s="5">
        <v>143966886000</v>
      </c>
      <c r="AA126" s="2">
        <v>143966886000</v>
      </c>
    </row>
    <row r="127" spans="3:27" ht="15.5" x14ac:dyDescent="0.35">
      <c r="C127" t="s">
        <v>133</v>
      </c>
      <c r="D127" s="5">
        <v>53574000000</v>
      </c>
      <c r="E127" s="5">
        <v>53574000000</v>
      </c>
      <c r="F127" s="5">
        <v>53574000000</v>
      </c>
      <c r="G127" s="5">
        <v>53574000000</v>
      </c>
      <c r="I127" s="5">
        <v>53574000000</v>
      </c>
      <c r="J127" s="5">
        <v>53574000000</v>
      </c>
      <c r="K127" s="5">
        <v>55309000000</v>
      </c>
      <c r="L127" s="5">
        <v>55309000000</v>
      </c>
      <c r="M127" s="5">
        <v>49899000000</v>
      </c>
      <c r="N127" s="5">
        <v>49899000000</v>
      </c>
      <c r="O127" s="5">
        <v>49899000000</v>
      </c>
      <c r="P127" s="5">
        <v>49899000000</v>
      </c>
      <c r="Q127" s="5">
        <v>49899000000</v>
      </c>
      <c r="R127" s="5">
        <v>49899000000</v>
      </c>
      <c r="S127" s="5">
        <v>49692000000</v>
      </c>
      <c r="T127" s="5">
        <v>49692000000</v>
      </c>
      <c r="U127" s="5">
        <v>49206731626</v>
      </c>
      <c r="V127" s="5">
        <v>42407264036</v>
      </c>
      <c r="W127" s="5">
        <v>19395349853</v>
      </c>
      <c r="X127" s="5">
        <v>19395349853</v>
      </c>
      <c r="Y127" s="5">
        <v>19395349853</v>
      </c>
      <c r="Z127" s="5">
        <v>19395349853</v>
      </c>
      <c r="AA127" s="2">
        <v>19395349853</v>
      </c>
    </row>
    <row r="128" spans="3:27" ht="15.5" x14ac:dyDescent="0.35">
      <c r="C128" t="s">
        <v>134</v>
      </c>
      <c r="D128" s="5">
        <v>3721756000000</v>
      </c>
      <c r="E128" s="5">
        <v>3792359000000</v>
      </c>
      <c r="F128" s="5">
        <v>3542857000000</v>
      </c>
      <c r="G128" s="5">
        <v>3497198000000</v>
      </c>
      <c r="I128" s="5">
        <v>3542857000000</v>
      </c>
      <c r="J128" s="5">
        <v>3250512000000</v>
      </c>
      <c r="K128" s="5">
        <v>2999779000000</v>
      </c>
      <c r="L128" s="5">
        <v>2654873000000</v>
      </c>
      <c r="M128" s="5">
        <v>2297882000000</v>
      </c>
      <c r="N128" s="5">
        <v>2049164000000</v>
      </c>
      <c r="O128" s="5">
        <v>1893165000000</v>
      </c>
      <c r="P128" s="5">
        <v>1666299000000</v>
      </c>
      <c r="Q128" s="5">
        <v>1392022000000</v>
      </c>
      <c r="R128" s="5">
        <v>1192888000000</v>
      </c>
      <c r="S128" s="5">
        <v>1033892000000</v>
      </c>
      <c r="T128" s="5">
        <v>811361000000</v>
      </c>
      <c r="U128" s="5">
        <v>644385525574</v>
      </c>
      <c r="V128" s="5">
        <v>458870636217</v>
      </c>
      <c r="W128" s="5">
        <v>426725908192</v>
      </c>
      <c r="X128" s="5">
        <v>340236848615</v>
      </c>
      <c r="Y128" s="5">
        <v>319386934027</v>
      </c>
      <c r="Z128" s="5">
        <v>366495266489</v>
      </c>
      <c r="AA128" s="2">
        <v>302036394724</v>
      </c>
    </row>
    <row r="129" spans="2:27" ht="15.5" x14ac:dyDescent="0.35">
      <c r="C129" t="s">
        <v>135</v>
      </c>
      <c r="D129" s="5">
        <v>28993000000</v>
      </c>
      <c r="E129" s="5">
        <v>28993000000</v>
      </c>
      <c r="F129" s="5">
        <v>28993000000</v>
      </c>
      <c r="G129" s="5">
        <v>28993000000</v>
      </c>
      <c r="I129" s="5">
        <v>28993000000</v>
      </c>
      <c r="J129" s="5">
        <v>28993000000</v>
      </c>
      <c r="K129" s="5">
        <v>28993000000</v>
      </c>
      <c r="L129" s="5">
        <v>28993000000</v>
      </c>
      <c r="M129" s="5">
        <v>28993000000</v>
      </c>
      <c r="N129" s="5">
        <v>28993000000</v>
      </c>
      <c r="O129" s="5">
        <v>28993000000</v>
      </c>
      <c r="P129" s="5">
        <v>28993000000</v>
      </c>
      <c r="Q129" s="5">
        <v>28993000000</v>
      </c>
      <c r="R129" s="5">
        <v>28993000000</v>
      </c>
      <c r="S129" s="5">
        <v>28993000000</v>
      </c>
      <c r="T129" s="5">
        <v>28993000000</v>
      </c>
      <c r="U129" s="5">
        <v>28993377200</v>
      </c>
      <c r="V129" s="5">
        <v>28993377200</v>
      </c>
      <c r="W129" s="5">
        <v>28993377200</v>
      </c>
      <c r="X129" s="5">
        <v>28993377200</v>
      </c>
      <c r="Y129" s="5">
        <v>28893377200</v>
      </c>
      <c r="Z129" s="5">
        <v>28793377200</v>
      </c>
      <c r="AA129" s="2">
        <v>3000000000</v>
      </c>
    </row>
    <row r="130" spans="2:27" ht="15.5" x14ac:dyDescent="0.35">
      <c r="C130" t="s">
        <v>136</v>
      </c>
      <c r="D130" s="5">
        <v>3692763000000</v>
      </c>
      <c r="E130" s="5">
        <v>3763366000000</v>
      </c>
      <c r="F130" s="5">
        <v>3513864000000</v>
      </c>
      <c r="G130" s="5">
        <v>3468205000000</v>
      </c>
      <c r="I130" s="5">
        <v>3513864000000</v>
      </c>
      <c r="J130" s="5">
        <v>3221519000000</v>
      </c>
      <c r="K130" s="5">
        <v>2970786000000</v>
      </c>
      <c r="L130" s="5">
        <v>2625880000000</v>
      </c>
      <c r="M130" s="5">
        <v>2268889000000</v>
      </c>
      <c r="N130" s="5">
        <v>2020171000000</v>
      </c>
      <c r="O130" s="5">
        <v>1864172000000</v>
      </c>
      <c r="P130" s="5">
        <v>1637306000000</v>
      </c>
      <c r="Q130" s="5">
        <v>1363029000000</v>
      </c>
      <c r="R130" s="5">
        <v>1163895000000</v>
      </c>
      <c r="S130" s="5">
        <v>1004899000000</v>
      </c>
      <c r="T130" s="5">
        <v>782368000000</v>
      </c>
      <c r="U130" s="5">
        <v>615392148374</v>
      </c>
      <c r="V130" s="5">
        <v>429877259017</v>
      </c>
      <c r="W130" s="5">
        <v>397732530992</v>
      </c>
      <c r="X130" s="5">
        <v>311243471415</v>
      </c>
      <c r="Y130" s="5">
        <v>290493556827</v>
      </c>
      <c r="Z130" s="5">
        <v>337701889289</v>
      </c>
      <c r="AA130" s="2">
        <v>299036394724</v>
      </c>
    </row>
    <row r="131" spans="2:27" ht="15.5" x14ac:dyDescent="0.35">
      <c r="C131" t="s">
        <v>137</v>
      </c>
      <c r="D131" s="5">
        <v>3721756000000</v>
      </c>
      <c r="E131" s="5">
        <v>3792359000000</v>
      </c>
      <c r="F131" s="5">
        <v>3542857000000</v>
      </c>
      <c r="G131" s="5">
        <v>3497198000000</v>
      </c>
      <c r="I131" s="5">
        <v>3542857000000</v>
      </c>
      <c r="J131" s="5">
        <v>3250512000000</v>
      </c>
      <c r="K131" s="5">
        <v>2999779000000</v>
      </c>
      <c r="L131" s="5">
        <v>2654873000000</v>
      </c>
      <c r="M131" s="5">
        <v>2297882000000</v>
      </c>
      <c r="N131" s="5">
        <v>2049164000000</v>
      </c>
      <c r="O131" s="5">
        <v>1893165000000</v>
      </c>
      <c r="P131" s="5">
        <v>1666299000000</v>
      </c>
      <c r="Q131" s="5">
        <v>1392022000000</v>
      </c>
      <c r="R131" s="5">
        <v>1192888000000</v>
      </c>
      <c r="S131" s="5">
        <v>1033892000000</v>
      </c>
      <c r="T131" s="5">
        <v>811361000000</v>
      </c>
      <c r="U131" s="5">
        <v>644385525574</v>
      </c>
      <c r="V131" s="5">
        <v>458870636217</v>
      </c>
      <c r="W131" s="5">
        <v>426725908192</v>
      </c>
      <c r="X131" s="5">
        <v>340236848615</v>
      </c>
      <c r="Y131" s="5">
        <v>319386934027</v>
      </c>
      <c r="Z131" s="5">
        <v>366495266489</v>
      </c>
      <c r="AA131" s="2">
        <v>302036394724</v>
      </c>
    </row>
    <row r="132" spans="2:27" ht="15.5" x14ac:dyDescent="0.35">
      <c r="C132" t="s">
        <v>116</v>
      </c>
    </row>
    <row r="133" spans="2:27" ht="15.5" x14ac:dyDescent="0.35">
      <c r="C133" t="s">
        <v>291</v>
      </c>
      <c r="D133" s="5">
        <v>519060000000</v>
      </c>
      <c r="E133" s="5">
        <v>520126000000</v>
      </c>
      <c r="F133" s="5">
        <v>498406000000</v>
      </c>
      <c r="G133" s="5">
        <v>489367000000</v>
      </c>
      <c r="I133" s="5">
        <v>498406000000</v>
      </c>
      <c r="J133" s="5">
        <v>453477000000</v>
      </c>
      <c r="K133" s="5">
        <v>414476000000</v>
      </c>
      <c r="L133" s="5">
        <v>422626000000</v>
      </c>
      <c r="M133" s="5">
        <v>390848000000</v>
      </c>
      <c r="N133" s="5">
        <v>374185000000</v>
      </c>
      <c r="O133" s="5">
        <v>353156000000</v>
      </c>
      <c r="P133" s="5">
        <v>287078000000</v>
      </c>
      <c r="Q133" s="5">
        <v>236351000000</v>
      </c>
      <c r="R133" s="5">
        <v>202292000000</v>
      </c>
      <c r="S133" s="5">
        <v>220456000000</v>
      </c>
      <c r="T133" s="5">
        <v>141817000000</v>
      </c>
      <c r="U133" s="5">
        <v>169239867107</v>
      </c>
      <c r="V133" s="5">
        <v>175083817255</v>
      </c>
      <c r="W133" s="5">
        <v>64748638533</v>
      </c>
      <c r="X133" s="5">
        <v>48303419199</v>
      </c>
      <c r="Y133" s="5">
        <v>45573959810</v>
      </c>
      <c r="Z133" s="5">
        <v>41322511759</v>
      </c>
      <c r="AA133" s="2">
        <v>31288970925</v>
      </c>
    </row>
    <row r="134" spans="2:27" ht="15.5" x14ac:dyDescent="0.35">
      <c r="C134" t="s">
        <v>10</v>
      </c>
      <c r="D134" s="5">
        <v>4527732000000</v>
      </c>
      <c r="E134" s="5">
        <v>4583297000000</v>
      </c>
      <c r="F134" s="5">
        <v>4306786000000</v>
      </c>
      <c r="G134" s="5">
        <v>4241363000000</v>
      </c>
      <c r="I134" s="5">
        <v>4306786000000</v>
      </c>
      <c r="J134" s="5">
        <v>3926015000000</v>
      </c>
      <c r="K134" s="5">
        <v>3630033000000</v>
      </c>
      <c r="L134" s="5">
        <v>3319032000000</v>
      </c>
      <c r="M134" s="5">
        <v>2911633000000</v>
      </c>
      <c r="N134" s="5">
        <v>2648510000000</v>
      </c>
      <c r="O134" s="5">
        <v>2442303000000</v>
      </c>
      <c r="P134" s="5">
        <v>2150277000000</v>
      </c>
      <c r="Q134" s="5">
        <v>1828184000000</v>
      </c>
      <c r="R134" s="5">
        <v>1580055000000</v>
      </c>
      <c r="S134" s="5">
        <v>1440248000000</v>
      </c>
      <c r="T134" s="5">
        <v>1146837000000</v>
      </c>
      <c r="U134" s="5">
        <v>1006799010307</v>
      </c>
      <c r="V134" s="5">
        <v>820328603508</v>
      </c>
      <c r="W134" s="5">
        <v>670612341979</v>
      </c>
      <c r="X134" s="5">
        <v>568475365404</v>
      </c>
      <c r="Y134" s="5">
        <v>544254040386</v>
      </c>
      <c r="Z134" s="5">
        <v>588463969039</v>
      </c>
      <c r="AA134" s="2">
        <v>514473794015</v>
      </c>
    </row>
    <row r="135" spans="2:27" ht="15.5" x14ac:dyDescent="0.35">
      <c r="C135" t="s">
        <v>138</v>
      </c>
      <c r="D135" s="5">
        <v>5716543000000</v>
      </c>
      <c r="E135" s="5">
        <v>5480449000000</v>
      </c>
      <c r="F135" s="5">
        <v>5163198000000</v>
      </c>
      <c r="G135" s="5">
        <v>5132611000000</v>
      </c>
      <c r="I135" s="5">
        <v>5163198000000</v>
      </c>
      <c r="J135" s="5">
        <v>4963939000000</v>
      </c>
      <c r="K135" s="5">
        <v>4574793000000</v>
      </c>
      <c r="L135" s="5">
        <v>4379577000000</v>
      </c>
      <c r="M135" s="5">
        <v>3868862000000</v>
      </c>
      <c r="N135" s="5">
        <v>3375526000000</v>
      </c>
      <c r="O135" s="5">
        <v>3106981000000</v>
      </c>
      <c r="P135" s="5">
        <v>2801203000000</v>
      </c>
      <c r="Q135" s="5">
        <v>2443341000000</v>
      </c>
      <c r="R135" s="5">
        <v>2254740000000</v>
      </c>
      <c r="S135" s="5">
        <v>2220108000000</v>
      </c>
      <c r="T135" s="5">
        <v>1749395000000</v>
      </c>
      <c r="U135" s="5">
        <v>1701103245176</v>
      </c>
      <c r="V135" s="5">
        <v>1441204473590</v>
      </c>
      <c r="W135" s="5">
        <v>1136857942381</v>
      </c>
      <c r="X135" s="5">
        <v>1067103249531</v>
      </c>
      <c r="Y135" s="5">
        <v>941651276002</v>
      </c>
      <c r="Z135" s="5">
        <v>929753183773</v>
      </c>
      <c r="AA135" s="2">
        <v>830049538892</v>
      </c>
    </row>
    <row r="136" spans="2:27" ht="15.5" x14ac:dyDescent="0.35">
      <c r="C136" t="s">
        <v>139</v>
      </c>
      <c r="D136" s="5">
        <v>5758675440</v>
      </c>
      <c r="E136" s="5">
        <v>5758675440</v>
      </c>
      <c r="F136" s="5">
        <v>5758675440</v>
      </c>
      <c r="G136" s="5">
        <v>5758675440</v>
      </c>
      <c r="I136" s="5">
        <v>5758675440</v>
      </c>
      <c r="J136" s="5">
        <v>5758675440</v>
      </c>
      <c r="K136" s="5">
        <v>5758675440</v>
      </c>
      <c r="L136" s="5">
        <v>5758675440</v>
      </c>
      <c r="M136" s="5">
        <v>5758675440</v>
      </c>
      <c r="N136" s="5">
        <v>5758675440</v>
      </c>
      <c r="O136" s="5">
        <v>5758675440</v>
      </c>
      <c r="P136" s="5">
        <v>5758675440</v>
      </c>
      <c r="Q136" s="5">
        <v>5758675440</v>
      </c>
      <c r="R136" s="5">
        <v>5758675440</v>
      </c>
      <c r="S136" s="5">
        <v>1439668860</v>
      </c>
      <c r="T136" s="5">
        <v>1439668860</v>
      </c>
      <c r="U136" s="5">
        <v>1439668860</v>
      </c>
      <c r="V136" s="5">
        <v>1439668860</v>
      </c>
      <c r="W136" s="5">
        <v>1439668860</v>
      </c>
      <c r="X136" s="5">
        <v>1439668860</v>
      </c>
      <c r="Y136" s="5">
        <v>1439668860</v>
      </c>
      <c r="Z136" s="5">
        <v>1439668860</v>
      </c>
      <c r="AA136" s="2">
        <v>1439668860</v>
      </c>
    </row>
    <row r="138" spans="2:27" ht="15.5" x14ac:dyDescent="0.35">
      <c r="B138" t="s">
        <v>140</v>
      </c>
      <c r="C138" t="s">
        <v>141</v>
      </c>
      <c r="D138" s="5">
        <v>23630000000</v>
      </c>
      <c r="E138" s="5">
        <v>330864000000</v>
      </c>
      <c r="F138" s="5">
        <v>352664000000</v>
      </c>
      <c r="G138" s="5">
        <v>370595000000</v>
      </c>
      <c r="I138" s="5">
        <v>1123930000000</v>
      </c>
      <c r="J138" s="5">
        <v>1147857000000</v>
      </c>
      <c r="K138" s="5">
        <v>1127622000000</v>
      </c>
      <c r="L138" s="5">
        <v>1063865000000</v>
      </c>
      <c r="M138" s="5">
        <v>489407000000</v>
      </c>
      <c r="N138" s="5">
        <v>944368000000</v>
      </c>
      <c r="O138" s="5">
        <v>677867000000</v>
      </c>
      <c r="P138" s="5">
        <v>542647000000</v>
      </c>
      <c r="Q138" s="5">
        <v>446032000000</v>
      </c>
      <c r="R138" s="5">
        <v>582843000000</v>
      </c>
      <c r="S138" s="5">
        <v>536111000000</v>
      </c>
      <c r="T138" s="5">
        <v>449864000000</v>
      </c>
      <c r="U138" s="5">
        <v>449576533100</v>
      </c>
      <c r="V138" s="5">
        <v>353110841978</v>
      </c>
      <c r="W138" s="5">
        <v>229766347392</v>
      </c>
      <c r="X138" s="5">
        <v>151302099412</v>
      </c>
      <c r="Y138" s="5">
        <v>268070416818</v>
      </c>
      <c r="Z138" s="5">
        <v>130695243469</v>
      </c>
      <c r="AA138" s="2">
        <v>105956006338</v>
      </c>
    </row>
    <row r="139" spans="2:27" ht="15.5" x14ac:dyDescent="0.35">
      <c r="C139" t="s">
        <v>457</v>
      </c>
      <c r="D139" s="5">
        <v>1290649000000</v>
      </c>
      <c r="E139" s="5">
        <v>1351895000000</v>
      </c>
      <c r="F139" s="5">
        <v>1375548000000</v>
      </c>
      <c r="G139" s="5">
        <v>1318126000000</v>
      </c>
      <c r="I139" s="5">
        <v>5190699000000</v>
      </c>
      <c r="J139" s="5">
        <v>5140390000000</v>
      </c>
      <c r="K139" s="5">
        <v>4842372000000</v>
      </c>
      <c r="L139" s="5">
        <v>4949403000000</v>
      </c>
      <c r="M139" s="5">
        <v>4048807000000</v>
      </c>
      <c r="N139" s="5">
        <v>3455631000000</v>
      </c>
      <c r="O139" s="5">
        <v>4235542000000</v>
      </c>
      <c r="P139" s="5">
        <v>3761777000000</v>
      </c>
      <c r="Q139" s="5">
        <v>3637062000000</v>
      </c>
      <c r="R139" s="5">
        <v>3042662000000</v>
      </c>
      <c r="S139" s="5">
        <v>2955753000000</v>
      </c>
      <c r="T139" s="5">
        <v>2881339000000</v>
      </c>
      <c r="U139" s="5">
        <v>2523444519552</v>
      </c>
      <c r="V139" s="5">
        <v>2128586869634</v>
      </c>
      <c r="W139" s="5">
        <v>1757499583355</v>
      </c>
      <c r="X139" s="5">
        <v>1526454354903</v>
      </c>
      <c r="Y139" s="5">
        <v>1339704663244</v>
      </c>
      <c r="Z139" s="5">
        <v>1317591417188</v>
      </c>
      <c r="AA139" s="2">
        <v>1058160029504</v>
      </c>
    </row>
    <row r="140" spans="2:27" ht="15.5" x14ac:dyDescent="0.35">
      <c r="C140" t="s">
        <v>2162</v>
      </c>
      <c r="V140" s="5">
        <v>-1567463308207</v>
      </c>
      <c r="W140" s="5">
        <v>-1371460279505</v>
      </c>
      <c r="X140" s="5">
        <v>-1243939450172</v>
      </c>
      <c r="Y140" s="5">
        <v>-906189765251</v>
      </c>
      <c r="Z140" s="5">
        <v>-1031065829767</v>
      </c>
      <c r="AA140" s="2">
        <v>-828787841005</v>
      </c>
    </row>
    <row r="141" spans="2:27" ht="15.5" x14ac:dyDescent="0.35">
      <c r="C141" t="s">
        <v>695</v>
      </c>
      <c r="D141" s="5">
        <v>-889735000000</v>
      </c>
      <c r="E141" s="5">
        <v>-749773000000</v>
      </c>
      <c r="F141" s="5">
        <v>-710147000000</v>
      </c>
      <c r="G141" s="5">
        <v>-669040000000</v>
      </c>
      <c r="I141" s="5">
        <v>-2834623000000</v>
      </c>
      <c r="J141" s="5">
        <v>-2857644000000</v>
      </c>
      <c r="K141" s="5">
        <v>-2438638000000</v>
      </c>
      <c r="L141" s="5">
        <v>-2740782000000</v>
      </c>
      <c r="M141" s="5">
        <v>-2523481000000</v>
      </c>
      <c r="N141" s="5">
        <v>-1646091000000</v>
      </c>
      <c r="O141" s="5">
        <v>-2532606000000</v>
      </c>
      <c r="P141" s="5">
        <v>-2190432000000</v>
      </c>
      <c r="Q141" s="5">
        <v>-2307861000000</v>
      </c>
      <c r="R141" s="5">
        <v>-1719384000000</v>
      </c>
      <c r="S141" s="5">
        <v>-1672029000000</v>
      </c>
      <c r="T141" s="5">
        <v>-1758539000000</v>
      </c>
      <c r="U141" s="5">
        <v>-1514521525973</v>
      </c>
    </row>
    <row r="142" spans="2:27" ht="15.5" x14ac:dyDescent="0.35">
      <c r="C142" t="s">
        <v>696</v>
      </c>
      <c r="D142" s="5">
        <v>-265162000000</v>
      </c>
      <c r="E142" s="5">
        <v>-218965000000</v>
      </c>
      <c r="F142" s="5">
        <v>-229141000000</v>
      </c>
      <c r="G142" s="5">
        <v>-205466000000</v>
      </c>
      <c r="I142" s="5">
        <v>-906064000000</v>
      </c>
      <c r="J142" s="5">
        <v>-848214000000</v>
      </c>
      <c r="K142" s="5">
        <v>-845331000000</v>
      </c>
      <c r="L142" s="5">
        <v>-785522000000</v>
      </c>
      <c r="M142" s="5">
        <v>-699868000000</v>
      </c>
      <c r="N142" s="5">
        <v>-667442000000</v>
      </c>
      <c r="O142" s="5">
        <v>-730329000000</v>
      </c>
      <c r="P142" s="5">
        <v>-698400000000</v>
      </c>
      <c r="Q142" s="5">
        <v>-569550000000</v>
      </c>
      <c r="R142" s="5">
        <v>-498439000000</v>
      </c>
      <c r="S142" s="5">
        <v>-432109000000</v>
      </c>
      <c r="T142" s="5">
        <v>-387886000000</v>
      </c>
      <c r="U142" s="5">
        <v>-349824471420</v>
      </c>
    </row>
    <row r="143" spans="2:27" ht="15.5" x14ac:dyDescent="0.35">
      <c r="C143" t="s">
        <v>697</v>
      </c>
      <c r="D143" s="5">
        <v>-1154897000000</v>
      </c>
      <c r="E143" s="5">
        <v>-968738000000</v>
      </c>
      <c r="F143" s="5">
        <v>-939288000000</v>
      </c>
      <c r="G143" s="5">
        <v>-874506000000</v>
      </c>
      <c r="I143" s="5">
        <v>-3740687000000</v>
      </c>
      <c r="J143" s="5">
        <v>-3705858000000</v>
      </c>
      <c r="K143" s="5">
        <v>-3283969000000</v>
      </c>
      <c r="L143" s="5">
        <v>-3526304000000</v>
      </c>
      <c r="M143" s="5">
        <v>-3223349000000</v>
      </c>
      <c r="N143" s="5">
        <v>-2313533000000</v>
      </c>
      <c r="O143" s="5">
        <v>-3262935000000</v>
      </c>
      <c r="P143" s="5">
        <v>-2888832000000</v>
      </c>
      <c r="Q143" s="5">
        <v>-2877411000000</v>
      </c>
      <c r="R143" s="5">
        <v>-2217823000000</v>
      </c>
      <c r="S143" s="5">
        <v>-2104138000000</v>
      </c>
      <c r="T143" s="5">
        <v>-2146425000000</v>
      </c>
      <c r="U143" s="5">
        <v>-1864345997393</v>
      </c>
      <c r="V143" s="5">
        <v>-1567463308207</v>
      </c>
      <c r="W143" s="5">
        <v>-1371460279505</v>
      </c>
      <c r="X143" s="5">
        <v>-1243939450172</v>
      </c>
      <c r="Y143" s="5">
        <v>-906189765251</v>
      </c>
      <c r="Z143" s="5">
        <v>-1031065829767</v>
      </c>
      <c r="AA143" s="2">
        <v>-828787841005</v>
      </c>
    </row>
    <row r="144" spans="2:27" ht="15.5" x14ac:dyDescent="0.35">
      <c r="C144" t="s">
        <v>701</v>
      </c>
      <c r="D144" s="5">
        <v>-2411000000</v>
      </c>
      <c r="E144" s="5">
        <v>-1980000000</v>
      </c>
      <c r="F144" s="5">
        <v>-1877000000</v>
      </c>
      <c r="G144" s="5">
        <v>-2335000000</v>
      </c>
      <c r="I144" s="5">
        <v>-9805000000</v>
      </c>
      <c r="J144" s="5">
        <v>-12488000000</v>
      </c>
      <c r="K144" s="5">
        <v>-14093000000</v>
      </c>
      <c r="L144" s="5">
        <v>-9911000000</v>
      </c>
      <c r="M144" s="5">
        <v>-6053000000</v>
      </c>
      <c r="N144" s="5">
        <v>-4395000000</v>
      </c>
      <c r="O144" s="5">
        <v>-7319000000</v>
      </c>
      <c r="P144" s="5">
        <v>-9831000000</v>
      </c>
      <c r="Q144" s="5">
        <v>-9624000000</v>
      </c>
      <c r="R144" s="5">
        <v>-15815000000</v>
      </c>
      <c r="S144" s="5">
        <v>-27671000000</v>
      </c>
      <c r="T144" s="5">
        <v>-29164000000</v>
      </c>
      <c r="U144" s="5">
        <v>-31833144753</v>
      </c>
      <c r="V144" s="5">
        <v>-29041503712</v>
      </c>
      <c r="W144" s="5">
        <v>-24152785951</v>
      </c>
      <c r="X144" s="5">
        <v>-18771849811</v>
      </c>
      <c r="Y144" s="5">
        <v>-8936914645</v>
      </c>
      <c r="Z144" s="5">
        <v>-58900989328</v>
      </c>
      <c r="AA144" s="2">
        <v>-13671366570</v>
      </c>
    </row>
    <row r="145" spans="3:27" ht="15.5" x14ac:dyDescent="0.35">
      <c r="C145" t="s">
        <v>303</v>
      </c>
      <c r="K145" s="5">
        <v>-170564000000</v>
      </c>
      <c r="L145" s="5">
        <v>-167373000000</v>
      </c>
      <c r="M145" s="5">
        <v>-193279000000</v>
      </c>
      <c r="N145" s="5">
        <v>-92593000000</v>
      </c>
      <c r="O145" s="5">
        <v>-149843000000</v>
      </c>
      <c r="P145" s="5">
        <v>-154768000000</v>
      </c>
      <c r="Q145" s="5">
        <v>-144056000000</v>
      </c>
      <c r="R145" s="5">
        <v>-89600000000</v>
      </c>
      <c r="S145" s="5">
        <v>-163028000000</v>
      </c>
      <c r="T145" s="5">
        <v>-144415000000</v>
      </c>
      <c r="U145" s="5">
        <v>-127017901743</v>
      </c>
      <c r="V145" s="5">
        <v>-99366245669</v>
      </c>
      <c r="W145" s="5">
        <v>-90366552500</v>
      </c>
      <c r="X145" s="5">
        <v>-84227219126</v>
      </c>
      <c r="Y145" s="5">
        <v>-86794512293</v>
      </c>
      <c r="Z145" s="5">
        <v>-65199039614</v>
      </c>
      <c r="AA145" s="2">
        <v>-83302674178</v>
      </c>
    </row>
    <row r="146" spans="3:27" ht="15.5" x14ac:dyDescent="0.35">
      <c r="C146" t="s">
        <v>593</v>
      </c>
      <c r="D146" s="5">
        <v>-107480000000</v>
      </c>
      <c r="E146" s="5">
        <v>-57803000000</v>
      </c>
      <c r="F146" s="5">
        <v>-95717000000</v>
      </c>
      <c r="G146" s="5">
        <v>-66425000000</v>
      </c>
      <c r="I146" s="5">
        <v>-344231000000</v>
      </c>
      <c r="J146" s="5">
        <v>-289207000000</v>
      </c>
      <c r="K146" s="5">
        <v>-261463000000</v>
      </c>
      <c r="L146" s="5">
        <v>-257848000000</v>
      </c>
      <c r="M146" s="5">
        <v>-167902000000</v>
      </c>
      <c r="N146" s="5">
        <v>-137832000000</v>
      </c>
      <c r="O146" s="5">
        <v>-201818000000</v>
      </c>
      <c r="P146" s="5">
        <v>-193018000000</v>
      </c>
      <c r="Q146" s="5">
        <v>-167001000000</v>
      </c>
      <c r="R146" s="5">
        <v>-135020000000</v>
      </c>
      <c r="S146" s="5">
        <v>-150513000000</v>
      </c>
      <c r="T146" s="5">
        <v>-136033000000</v>
      </c>
      <c r="U146" s="5">
        <v>-92496560233</v>
      </c>
      <c r="V146" s="5">
        <v>-84835909715</v>
      </c>
      <c r="W146" s="5">
        <v>-51308701778</v>
      </c>
      <c r="X146" s="5">
        <v>-33715482026</v>
      </c>
      <c r="Y146" s="5">
        <v>-62217527971</v>
      </c>
      <c r="Z146" s="5">
        <v>-45756917533</v>
      </c>
      <c r="AA146" s="2">
        <v>-32971480729</v>
      </c>
    </row>
    <row r="147" spans="3:27" ht="15.5" x14ac:dyDescent="0.35">
      <c r="C147" t="s">
        <v>843</v>
      </c>
      <c r="D147" s="5">
        <v>-14307000000</v>
      </c>
      <c r="F147" s="5">
        <v>16254000000</v>
      </c>
      <c r="G147" s="5">
        <v>-12875000000</v>
      </c>
    </row>
    <row r="148" spans="3:27" ht="15.5" x14ac:dyDescent="0.35">
      <c r="C148" t="s">
        <v>147</v>
      </c>
      <c r="V148" s="5">
        <v>-1190419694</v>
      </c>
      <c r="W148" s="5">
        <v>97405878</v>
      </c>
      <c r="X148" s="5">
        <v>307873449</v>
      </c>
      <c r="Y148" s="5">
        <v>265625962</v>
      </c>
      <c r="Z148" s="5">
        <v>-564942285</v>
      </c>
      <c r="AA148" s="2">
        <v>1777384983</v>
      </c>
    </row>
    <row r="149" spans="3:27" ht="15.5" x14ac:dyDescent="0.35">
      <c r="C149" t="s">
        <v>724</v>
      </c>
      <c r="V149" s="5">
        <v>-6000000000</v>
      </c>
    </row>
    <row r="150" spans="3:27" ht="15.5" x14ac:dyDescent="0.35">
      <c r="C150" t="s">
        <v>1397</v>
      </c>
      <c r="V150" s="5">
        <v>-1079469458</v>
      </c>
      <c r="W150" s="5">
        <v>-282146714</v>
      </c>
      <c r="X150" s="5">
        <v>-42607600</v>
      </c>
      <c r="Y150" s="5">
        <v>-355162828</v>
      </c>
      <c r="Z150" s="5">
        <v>-498385534</v>
      </c>
      <c r="AA150" s="2">
        <v>-292380307</v>
      </c>
    </row>
    <row r="151" spans="3:27" ht="15.5" x14ac:dyDescent="0.35">
      <c r="C151" t="s">
        <v>458</v>
      </c>
      <c r="D151" s="5">
        <v>10416000000</v>
      </c>
      <c r="E151" s="5">
        <v>9150000000</v>
      </c>
      <c r="F151" s="5">
        <v>8602000000</v>
      </c>
      <c r="G151" s="5">
        <v>8610000000</v>
      </c>
      <c r="I151" s="5">
        <v>38812000000</v>
      </c>
      <c r="J151" s="5">
        <v>42057000000</v>
      </c>
      <c r="K151" s="5">
        <v>32495000000</v>
      </c>
      <c r="L151" s="5">
        <v>11060000000</v>
      </c>
      <c r="M151" s="5">
        <v>7266000000</v>
      </c>
      <c r="N151" s="5">
        <v>6438000000</v>
      </c>
      <c r="O151" s="5">
        <v>1672000000</v>
      </c>
      <c r="P151" s="5">
        <v>2745000000</v>
      </c>
      <c r="Q151" s="5">
        <v>3247000000</v>
      </c>
      <c r="R151" s="5">
        <v>3402000000</v>
      </c>
      <c r="S151" s="5">
        <v>4280000000</v>
      </c>
      <c r="T151" s="5">
        <v>4922000000</v>
      </c>
      <c r="U151" s="5">
        <v>3218665383</v>
      </c>
      <c r="V151" s="5">
        <v>2292877139</v>
      </c>
      <c r="W151" s="5">
        <v>1797431355</v>
      </c>
      <c r="X151" s="5">
        <v>1603136072</v>
      </c>
      <c r="Y151" s="5">
        <v>1947521486</v>
      </c>
      <c r="Z151" s="5">
        <v>1522771250</v>
      </c>
      <c r="AA151" s="2">
        <v>549750493</v>
      </c>
    </row>
    <row r="152" spans="3:27" ht="15.5" x14ac:dyDescent="0.35">
      <c r="C152" t="s">
        <v>816</v>
      </c>
      <c r="D152" s="5">
        <v>1660000000</v>
      </c>
      <c r="E152" s="5">
        <v>-1660000000</v>
      </c>
      <c r="F152" s="5">
        <v>-10858000000</v>
      </c>
      <c r="I152" s="5">
        <v>-10858000000</v>
      </c>
      <c r="J152" s="5">
        <v>-27037000000</v>
      </c>
      <c r="K152" s="5">
        <v>-17156000000</v>
      </c>
      <c r="L152" s="5">
        <v>64838000000</v>
      </c>
      <c r="M152" s="5">
        <v>23917000000</v>
      </c>
      <c r="N152" s="5">
        <v>30652000000</v>
      </c>
      <c r="O152" s="5">
        <v>62568000000</v>
      </c>
      <c r="P152" s="5">
        <v>24574000000</v>
      </c>
      <c r="Q152" s="5">
        <v>3815000000</v>
      </c>
      <c r="R152" s="5">
        <v>-4963000000</v>
      </c>
      <c r="S152" s="5">
        <v>21428000000</v>
      </c>
      <c r="T152" s="5">
        <v>19640000000</v>
      </c>
      <c r="U152" s="5">
        <v>38606952287</v>
      </c>
      <c r="V152" s="5">
        <v>5207951660</v>
      </c>
      <c r="W152" s="5">
        <v>7942393252</v>
      </c>
      <c r="X152" s="5">
        <v>3633343723</v>
      </c>
      <c r="Y152" s="5">
        <v>-4527786414</v>
      </c>
      <c r="Z152" s="5">
        <v>9308988963</v>
      </c>
      <c r="AA152" s="2">
        <v>3187346964</v>
      </c>
    </row>
    <row r="153" spans="3:27" ht="15.5" x14ac:dyDescent="0.35">
      <c r="C153" t="s">
        <v>178</v>
      </c>
      <c r="D153" s="5">
        <v>-188131000000</v>
      </c>
      <c r="E153" s="5">
        <v>-21795000000</v>
      </c>
      <c r="F153" s="5">
        <v>-262540000000</v>
      </c>
      <c r="G153" s="5">
        <v>-255921000000</v>
      </c>
      <c r="I153" s="5">
        <v>-956360000000</v>
      </c>
      <c r="J153" s="5">
        <v>-957906000000</v>
      </c>
      <c r="K153" s="5">
        <v>-765291000000</v>
      </c>
      <c r="L153" s="5">
        <v>-546847000000</v>
      </c>
      <c r="M153" s="5">
        <v>-357586000000</v>
      </c>
      <c r="N153" s="5">
        <v>-430517000000</v>
      </c>
      <c r="O153" s="5">
        <v>-383113000000</v>
      </c>
      <c r="P153" s="5">
        <v>-353900000000</v>
      </c>
      <c r="Q153" s="5">
        <v>-369865000000</v>
      </c>
      <c r="R153" s="5">
        <v>-479677000000</v>
      </c>
      <c r="S153" s="5">
        <v>-226931000000</v>
      </c>
      <c r="T153" s="5">
        <v>-326146000000</v>
      </c>
      <c r="U153" s="5">
        <v>-212941977430</v>
      </c>
      <c r="V153" s="5">
        <v>-173463985870</v>
      </c>
      <c r="W153" s="5">
        <v>-134628465158</v>
      </c>
      <c r="X153" s="5">
        <v>-26078085996</v>
      </c>
      <c r="Y153" s="5">
        <v>-211918732297</v>
      </c>
      <c r="Z153" s="5">
        <v>-18917954308</v>
      </c>
      <c r="AA153" s="2">
        <v>10418326646</v>
      </c>
    </row>
    <row r="154" spans="3:27" ht="15.5" x14ac:dyDescent="0.35">
      <c r="C154" t="s">
        <v>179</v>
      </c>
      <c r="D154" s="5">
        <v>4397000000</v>
      </c>
      <c r="E154" s="5">
        <v>-37018000000</v>
      </c>
      <c r="F154" s="5">
        <v>-85784000000</v>
      </c>
      <c r="G154" s="5">
        <v>-63487000000</v>
      </c>
      <c r="I154" s="5">
        <v>-232707000000</v>
      </c>
      <c r="J154" s="5">
        <v>-235814000000</v>
      </c>
      <c r="K154" s="5">
        <v>-204939000000</v>
      </c>
      <c r="L154" s="5">
        <v>-255979000000</v>
      </c>
      <c r="M154" s="5">
        <v>-156976000000</v>
      </c>
      <c r="N154" s="5">
        <v>-77183000000</v>
      </c>
      <c r="O154" s="5">
        <v>-111555000000</v>
      </c>
      <c r="P154" s="5">
        <v>-195554000000</v>
      </c>
      <c r="Q154" s="5">
        <v>-101789000000</v>
      </c>
      <c r="R154" s="5">
        <v>-127752000000</v>
      </c>
      <c r="S154" s="5">
        <v>-263477000000</v>
      </c>
      <c r="T154" s="5">
        <v>-142945000000</v>
      </c>
      <c r="U154" s="5">
        <v>-206919223180</v>
      </c>
      <c r="V154" s="5">
        <v>-137916325897</v>
      </c>
      <c r="W154" s="5">
        <v>-100427855529</v>
      </c>
      <c r="X154" s="5">
        <v>-119598816067</v>
      </c>
      <c r="Y154" s="5">
        <v>-61087839187</v>
      </c>
      <c r="Z154" s="5">
        <v>-107069023286</v>
      </c>
      <c r="AA154" s="2">
        <v>-114776198621</v>
      </c>
    </row>
    <row r="155" spans="3:27" ht="15.5" x14ac:dyDescent="0.35">
      <c r="C155" t="s">
        <v>185</v>
      </c>
      <c r="D155" s="5">
        <v>-33408000000</v>
      </c>
      <c r="E155" s="5">
        <v>-26784000000</v>
      </c>
      <c r="F155" s="5">
        <v>-51664000000</v>
      </c>
      <c r="G155" s="5">
        <v>-35292000000</v>
      </c>
      <c r="I155" s="5">
        <v>-136026000000</v>
      </c>
      <c r="J155" s="5">
        <v>-126002000000</v>
      </c>
      <c r="K155" s="5">
        <v>-87508000000</v>
      </c>
      <c r="L155" s="5">
        <v>-203895000000</v>
      </c>
      <c r="M155" s="5">
        <v>-135696000000</v>
      </c>
      <c r="N155" s="5">
        <v>-60775000000</v>
      </c>
      <c r="O155" s="5">
        <v>-96259000000</v>
      </c>
      <c r="P155" s="5">
        <v>-143158000000</v>
      </c>
      <c r="Q155" s="5">
        <v>-65605000000</v>
      </c>
      <c r="R155" s="5">
        <v>-71448000000</v>
      </c>
      <c r="S155" s="5">
        <v>-100498000000</v>
      </c>
      <c r="T155" s="5">
        <v>-110452000000</v>
      </c>
      <c r="U155" s="5">
        <v>-96831463590</v>
      </c>
      <c r="V155" s="5">
        <v>-103490395093</v>
      </c>
      <c r="W155" s="5">
        <v>-96280951829</v>
      </c>
      <c r="X155" s="5">
        <v>-103918339750</v>
      </c>
      <c r="Y155" s="5">
        <v>-53275889761</v>
      </c>
      <c r="Z155" s="5">
        <v>-101277078904</v>
      </c>
      <c r="AA155" s="2">
        <v>-108337809676</v>
      </c>
    </row>
    <row r="156" spans="3:27" ht="15.5" x14ac:dyDescent="0.35">
      <c r="C156" t="s">
        <v>949</v>
      </c>
      <c r="D156" s="5">
        <v>87391000000</v>
      </c>
    </row>
    <row r="157" spans="3:27" ht="15.5" x14ac:dyDescent="0.35">
      <c r="C157" t="s">
        <v>1869</v>
      </c>
      <c r="R157" s="5">
        <v>-44000000000</v>
      </c>
      <c r="S157" s="5">
        <v>-155403000000</v>
      </c>
      <c r="T157" s="5">
        <v>-10499000000</v>
      </c>
      <c r="U157" s="5">
        <v>-100990999798</v>
      </c>
      <c r="V157" s="5">
        <v>-28058173089</v>
      </c>
      <c r="X157" s="5">
        <v>-3872550000</v>
      </c>
    </row>
    <row r="158" spans="3:27" ht="15.5" x14ac:dyDescent="0.35">
      <c r="C158" t="s">
        <v>764</v>
      </c>
      <c r="X158" s="5">
        <v>2012304000</v>
      </c>
    </row>
    <row r="159" spans="3:27" ht="15.5" x14ac:dyDescent="0.35">
      <c r="C159" t="s">
        <v>353</v>
      </c>
      <c r="O159" s="5">
        <v>-2050000000</v>
      </c>
      <c r="P159" s="5">
        <v>-23738000000</v>
      </c>
      <c r="S159" s="5">
        <v>-10956000000</v>
      </c>
    </row>
    <row r="160" spans="3:27" ht="15.5" x14ac:dyDescent="0.35">
      <c r="C160" t="s">
        <v>467</v>
      </c>
      <c r="D160" s="5">
        <v>-13383000000</v>
      </c>
      <c r="E160" s="5">
        <v>-23613000000</v>
      </c>
      <c r="F160" s="5">
        <v>-22876000000</v>
      </c>
      <c r="G160" s="5">
        <v>-14674000000</v>
      </c>
      <c r="I160" s="5">
        <v>-69015000000</v>
      </c>
      <c r="J160" s="5">
        <v>-84219000000</v>
      </c>
      <c r="K160" s="5">
        <v>-88107000000</v>
      </c>
      <c r="L160" s="5">
        <v>-61797000000</v>
      </c>
      <c r="M160" s="5">
        <v>-28830000000</v>
      </c>
      <c r="N160" s="5">
        <v>-14798000000</v>
      </c>
      <c r="O160" s="5">
        <v>-21032000000</v>
      </c>
      <c r="P160" s="5">
        <v>-32718000000</v>
      </c>
      <c r="Q160" s="5">
        <v>-33128000000</v>
      </c>
      <c r="R160" s="5">
        <v>-2560000000</v>
      </c>
      <c r="T160" s="5">
        <v>-2872000000</v>
      </c>
      <c r="U160" s="5">
        <v>-55231178433</v>
      </c>
      <c r="V160" s="5">
        <v>-7834986773</v>
      </c>
      <c r="W160" s="5">
        <v>-6055667337</v>
      </c>
      <c r="X160" s="5">
        <v>-14732864408</v>
      </c>
      <c r="Y160" s="5">
        <v>-8947115826</v>
      </c>
      <c r="Z160" s="5">
        <v>-5941944382</v>
      </c>
      <c r="AA160" s="2">
        <v>-7232638945</v>
      </c>
    </row>
    <row r="161" spans="3:27" ht="15.5" x14ac:dyDescent="0.35">
      <c r="C161" t="s">
        <v>180</v>
      </c>
      <c r="D161" s="5">
        <v>1756000000</v>
      </c>
      <c r="E161" s="5">
        <v>1109000000</v>
      </c>
      <c r="F161" s="5">
        <v>2811000000</v>
      </c>
      <c r="G161" s="5">
        <v>1360000000</v>
      </c>
      <c r="I161" s="5">
        <v>10019000000</v>
      </c>
      <c r="J161" s="5">
        <v>15261000000</v>
      </c>
      <c r="K161" s="5">
        <v>6983000000</v>
      </c>
      <c r="L161" s="5">
        <v>14508000000</v>
      </c>
      <c r="M161" s="5">
        <v>4126000000</v>
      </c>
      <c r="N161" s="5">
        <v>2676000000</v>
      </c>
      <c r="O161" s="5">
        <v>12009000000</v>
      </c>
      <c r="P161" s="5">
        <v>5254000000</v>
      </c>
      <c r="Q161" s="5">
        <v>2835000000</v>
      </c>
      <c r="R161" s="5">
        <v>5950000000</v>
      </c>
      <c r="S161" s="5">
        <v>4307000000</v>
      </c>
      <c r="T161" s="5">
        <v>4062000000</v>
      </c>
      <c r="U161" s="5">
        <v>10359014021</v>
      </c>
      <c r="V161" s="5">
        <v>1467229058</v>
      </c>
      <c r="W161" s="5">
        <v>1908763637</v>
      </c>
      <c r="X161" s="5">
        <v>912634091</v>
      </c>
      <c r="Y161" s="5">
        <v>620700000</v>
      </c>
      <c r="Z161" s="5">
        <v>150000000</v>
      </c>
      <c r="AA161" s="2">
        <v>794250000</v>
      </c>
    </row>
    <row r="162" spans="3:27" ht="15.5" x14ac:dyDescent="0.35">
      <c r="C162" t="s">
        <v>2163</v>
      </c>
      <c r="E162" s="5">
        <v>-134000000</v>
      </c>
      <c r="L162" s="5">
        <v>211000000</v>
      </c>
    </row>
    <row r="163" spans="3:27" ht="15.5" x14ac:dyDescent="0.35">
      <c r="C163" t="s">
        <v>1344</v>
      </c>
      <c r="U163" s="5">
        <v>35796075000</v>
      </c>
    </row>
    <row r="164" spans="3:27" ht="15.5" x14ac:dyDescent="0.35">
      <c r="C164" t="s">
        <v>1117</v>
      </c>
      <c r="J164" s="5">
        <v>-17550000000</v>
      </c>
    </row>
    <row r="165" spans="3:27" ht="15.5" x14ac:dyDescent="0.35">
      <c r="C165" t="s">
        <v>2164</v>
      </c>
      <c r="K165" s="5">
        <v>1232000000</v>
      </c>
      <c r="L165" s="5">
        <v>-405000000</v>
      </c>
      <c r="M165" s="5">
        <v>5005000000</v>
      </c>
      <c r="N165" s="5">
        <v>-4487000000</v>
      </c>
      <c r="O165" s="5">
        <v>480000000</v>
      </c>
      <c r="P165" s="5">
        <v>-501000000</v>
      </c>
      <c r="Q165" s="5">
        <v>-17000000</v>
      </c>
      <c r="R165" s="5">
        <v>55000000</v>
      </c>
      <c r="S165" s="5">
        <v>-927000000</v>
      </c>
      <c r="T165" s="5">
        <v>-684000000</v>
      </c>
      <c r="U165" s="5">
        <v>-20670380</v>
      </c>
    </row>
    <row r="166" spans="3:27" ht="15.5" x14ac:dyDescent="0.35">
      <c r="C166" t="s">
        <v>2165</v>
      </c>
      <c r="F166" s="5">
        <v>-411000000</v>
      </c>
      <c r="I166" s="5">
        <v>-411000000</v>
      </c>
    </row>
    <row r="167" spans="3:27" ht="15.5" x14ac:dyDescent="0.35">
      <c r="C167" t="s">
        <v>414</v>
      </c>
      <c r="D167" s="5">
        <v>-37959000000</v>
      </c>
      <c r="E167" s="5">
        <v>12404000000</v>
      </c>
      <c r="F167" s="5">
        <v>-13644000000</v>
      </c>
      <c r="G167" s="5">
        <v>-14881000000</v>
      </c>
      <c r="I167" s="5">
        <v>-37274000000</v>
      </c>
      <c r="J167" s="5">
        <v>-23120000000</v>
      </c>
      <c r="K167" s="5">
        <v>-32214000000</v>
      </c>
    </row>
    <row r="168" spans="3:27" ht="15.5" x14ac:dyDescent="0.35">
      <c r="C168" t="s">
        <v>2166</v>
      </c>
      <c r="R168" s="5">
        <v>-15749000000</v>
      </c>
      <c r="T168" s="5">
        <v>-22500000000</v>
      </c>
    </row>
    <row r="169" spans="3:27" ht="15.5" x14ac:dyDescent="0.35">
      <c r="C169" t="s">
        <v>595</v>
      </c>
      <c r="J169" s="5">
        <v>-184000000</v>
      </c>
      <c r="K169" s="5">
        <v>-5325000000</v>
      </c>
      <c r="L169" s="5">
        <v>-4601000000</v>
      </c>
      <c r="M169" s="5">
        <v>-1581000000</v>
      </c>
      <c r="N169" s="5">
        <v>201000000</v>
      </c>
      <c r="O169" s="5">
        <v>-4703000000</v>
      </c>
      <c r="P169" s="5">
        <v>-693000000</v>
      </c>
      <c r="Q169" s="5">
        <v>-5874000000</v>
      </c>
    </row>
    <row r="170" spans="3:27" ht="15.5" x14ac:dyDescent="0.35">
      <c r="C170" t="s">
        <v>2167</v>
      </c>
      <c r="Y170" s="5">
        <v>514466400</v>
      </c>
    </row>
    <row r="171" spans="3:27" ht="15.5" x14ac:dyDescent="0.35">
      <c r="C171" t="s">
        <v>186</v>
      </c>
      <c r="D171" s="5">
        <v>-188131000000</v>
      </c>
      <c r="E171" s="5">
        <v>-21795000000</v>
      </c>
      <c r="F171" s="5">
        <v>-262540000000</v>
      </c>
      <c r="G171" s="5">
        <v>-255921000000</v>
      </c>
      <c r="I171" s="5">
        <v>-956360000000</v>
      </c>
      <c r="J171" s="5">
        <v>-957906000000</v>
      </c>
      <c r="K171" s="5">
        <v>-765291000000</v>
      </c>
      <c r="L171" s="5">
        <v>-546847000000</v>
      </c>
      <c r="M171" s="5">
        <v>-357586000000</v>
      </c>
      <c r="N171" s="5">
        <v>-430517000000</v>
      </c>
      <c r="O171" s="5">
        <v>-383113000000</v>
      </c>
      <c r="P171" s="5">
        <v>-353900000000</v>
      </c>
      <c r="Q171" s="5">
        <v>-369865000000</v>
      </c>
      <c r="R171" s="5">
        <v>-479677000000</v>
      </c>
      <c r="S171" s="5">
        <v>-226931000000</v>
      </c>
      <c r="T171" s="5">
        <v>-326146000000</v>
      </c>
      <c r="U171" s="5">
        <v>-212941977430</v>
      </c>
      <c r="V171" s="5">
        <v>-173463985870</v>
      </c>
      <c r="W171" s="5">
        <v>-134628465158</v>
      </c>
      <c r="X171" s="5">
        <v>-26078085996</v>
      </c>
      <c r="Y171" s="5">
        <v>-211918732297</v>
      </c>
      <c r="Z171" s="5">
        <v>-18917954308</v>
      </c>
      <c r="AA171" s="2">
        <v>10418326646</v>
      </c>
    </row>
    <row r="172" spans="3:27" ht="15.5" x14ac:dyDescent="0.35">
      <c r="C172" t="s">
        <v>191</v>
      </c>
      <c r="X172" s="5">
        <v>237889285200</v>
      </c>
    </row>
    <row r="173" spans="3:27" ht="15.5" x14ac:dyDescent="0.35">
      <c r="C173" t="s">
        <v>1346</v>
      </c>
      <c r="D173" s="5">
        <v>-140919000000</v>
      </c>
      <c r="E173" s="5">
        <v>-3048000000</v>
      </c>
      <c r="F173" s="5">
        <v>-230347000000</v>
      </c>
      <c r="G173" s="5">
        <v>-201554000000</v>
      </c>
      <c r="I173" s="5">
        <v>-806215000000</v>
      </c>
      <c r="J173" s="5">
        <v>-777421000000</v>
      </c>
      <c r="K173" s="5">
        <v>-604661000000</v>
      </c>
      <c r="L173" s="5">
        <v>-489154000000</v>
      </c>
      <c r="M173" s="5">
        <v>-403108000000</v>
      </c>
      <c r="N173" s="5">
        <v>-339761000000</v>
      </c>
      <c r="O173" s="5">
        <v>-334003000000</v>
      </c>
      <c r="P173" s="5">
        <v>-299451000000</v>
      </c>
      <c r="Q173" s="5">
        <v>-287934000000</v>
      </c>
      <c r="R173" s="5">
        <v>-280734000000</v>
      </c>
      <c r="S173" s="5">
        <v>-179959000000</v>
      </c>
      <c r="T173" s="5">
        <v>-223149000000</v>
      </c>
      <c r="U173" s="5">
        <v>-122371853100</v>
      </c>
      <c r="V173" s="5">
        <v>-187156951800</v>
      </c>
      <c r="W173" s="5">
        <v>-115173509385</v>
      </c>
      <c r="X173" s="5">
        <v>-129570197400</v>
      </c>
      <c r="Y173" s="5">
        <v>-185808607500</v>
      </c>
      <c r="Z173" s="5">
        <v>-28793377200</v>
      </c>
      <c r="AA173" s="2">
        <v>-53313410100</v>
      </c>
    </row>
    <row r="174" spans="3:27" ht="15.5" x14ac:dyDescent="0.35">
      <c r="C174" t="s">
        <v>1165</v>
      </c>
      <c r="D174" s="5">
        <v>-36079000000</v>
      </c>
      <c r="F174" s="5">
        <v>-19865000000</v>
      </c>
      <c r="G174" s="5">
        <v>-23318000000</v>
      </c>
      <c r="I174" s="5">
        <v>-69679000000</v>
      </c>
      <c r="J174" s="5">
        <v>-60124000000</v>
      </c>
      <c r="K174" s="5">
        <v>-95502000000</v>
      </c>
      <c r="L174" s="5">
        <v>-61203000000</v>
      </c>
      <c r="M174" s="5">
        <v>-43517000000</v>
      </c>
      <c r="N174" s="5">
        <v>-35656000000</v>
      </c>
      <c r="O174" s="5">
        <v>-31721000000</v>
      </c>
      <c r="P174" s="5">
        <v>-29754000000</v>
      </c>
      <c r="Q174" s="5">
        <v>-27239000000</v>
      </c>
      <c r="R174" s="5">
        <v>-39466000000</v>
      </c>
      <c r="S174" s="5">
        <v>-30954000000</v>
      </c>
      <c r="T174" s="5">
        <v>-36285000000</v>
      </c>
      <c r="U174" s="5">
        <v>-36180000000</v>
      </c>
      <c r="V174" s="5">
        <v>-40066321800</v>
      </c>
      <c r="W174" s="5">
        <v>-1950000000</v>
      </c>
      <c r="X174" s="5">
        <v>-11700000000</v>
      </c>
    </row>
    <row r="175" spans="3:27" ht="15.5" x14ac:dyDescent="0.35">
      <c r="C175" t="s">
        <v>2168</v>
      </c>
      <c r="J175" s="5">
        <v>700000000</v>
      </c>
    </row>
    <row r="176" spans="3:27" ht="15.5" x14ac:dyDescent="0.35">
      <c r="C176" t="s">
        <v>2169</v>
      </c>
      <c r="F176" s="5">
        <v>4170000000</v>
      </c>
      <c r="I176" s="5">
        <v>4170000000</v>
      </c>
    </row>
    <row r="177" spans="3:27" ht="15.5" x14ac:dyDescent="0.35">
      <c r="C177" t="s">
        <v>2170</v>
      </c>
      <c r="J177" s="5">
        <v>-3150000000</v>
      </c>
    </row>
    <row r="178" spans="3:27" ht="15.5" x14ac:dyDescent="0.35">
      <c r="C178" t="s">
        <v>482</v>
      </c>
      <c r="V178" s="5">
        <v>59759287730</v>
      </c>
      <c r="W178" s="5">
        <v>62495044227</v>
      </c>
      <c r="Z178" s="5">
        <v>9875422892</v>
      </c>
      <c r="AA178" s="2">
        <v>63731736746</v>
      </c>
    </row>
    <row r="179" spans="3:27" ht="15.5" x14ac:dyDescent="0.35">
      <c r="C179" t="s">
        <v>479</v>
      </c>
      <c r="D179" s="5">
        <v>-44034000000</v>
      </c>
      <c r="E179" s="5">
        <v>-39070000000</v>
      </c>
      <c r="F179" s="5">
        <v>-42604000000</v>
      </c>
      <c r="G179" s="5">
        <v>-42927000000</v>
      </c>
      <c r="I179" s="5">
        <v>-164200000000</v>
      </c>
      <c r="J179" s="5">
        <v>-161054000000</v>
      </c>
      <c r="K179" s="5">
        <v>-322331000000</v>
      </c>
      <c r="L179" s="5">
        <v>-307765000000</v>
      </c>
      <c r="M179" s="5">
        <v>-234277000000</v>
      </c>
      <c r="N179" s="5">
        <v>-169486000000</v>
      </c>
      <c r="O179" s="5">
        <v>-231607000000</v>
      </c>
      <c r="P179" s="5">
        <v>-616385000000</v>
      </c>
      <c r="Q179" s="5">
        <v>-343722000000</v>
      </c>
      <c r="R179" s="5">
        <v>-232719000000</v>
      </c>
      <c r="S179" s="5">
        <v>-217013000000</v>
      </c>
      <c r="T179" s="5">
        <v>-297348000000</v>
      </c>
      <c r="U179" s="5">
        <v>-16829854431</v>
      </c>
    </row>
    <row r="180" spans="3:27" ht="15.5" x14ac:dyDescent="0.35">
      <c r="C180" t="s">
        <v>480</v>
      </c>
      <c r="D180" s="5">
        <v>-8142000000</v>
      </c>
      <c r="E180" s="5">
        <v>-4497000000</v>
      </c>
      <c r="F180" s="5">
        <v>-5739000000</v>
      </c>
      <c r="G180" s="5">
        <v>-25756000000</v>
      </c>
      <c r="I180" s="5">
        <v>-45774000000</v>
      </c>
      <c r="J180" s="5">
        <v>-38100000000</v>
      </c>
      <c r="K180" s="5">
        <v>-37770000000</v>
      </c>
      <c r="L180" s="5">
        <v>-28385000000</v>
      </c>
      <c r="M180" s="5">
        <v>-36458000000</v>
      </c>
      <c r="N180" s="5">
        <v>-17035000000</v>
      </c>
      <c r="O180" s="5">
        <v>-20925000000</v>
      </c>
      <c r="P180" s="5">
        <v>-14085000000</v>
      </c>
      <c r="Q180" s="5">
        <v>-12337000000</v>
      </c>
      <c r="R180" s="5">
        <v>-185505000000</v>
      </c>
      <c r="S180" s="5">
        <v>-238912000000</v>
      </c>
      <c r="T180" s="5">
        <v>-78750000000</v>
      </c>
      <c r="U180" s="5">
        <v>-62500000000</v>
      </c>
    </row>
    <row r="181" spans="3:27" ht="15.5" x14ac:dyDescent="0.35">
      <c r="C181" t="s">
        <v>483</v>
      </c>
      <c r="D181" s="5">
        <v>49747000000</v>
      </c>
      <c r="E181" s="5">
        <v>39685000000</v>
      </c>
      <c r="F181" s="5">
        <v>44923000000</v>
      </c>
      <c r="G181" s="5">
        <v>46422000000</v>
      </c>
      <c r="I181" s="5">
        <v>165912000000</v>
      </c>
      <c r="J181" s="5">
        <v>123569000000</v>
      </c>
      <c r="K181" s="5">
        <v>334090000000</v>
      </c>
      <c r="L181" s="5">
        <v>375609000000</v>
      </c>
      <c r="M181" s="5">
        <v>395544000000</v>
      </c>
      <c r="N181" s="5">
        <v>173402000000</v>
      </c>
      <c r="O181" s="5">
        <v>244082000000</v>
      </c>
      <c r="P181" s="5">
        <v>610457000000</v>
      </c>
      <c r="Q181" s="5">
        <v>303117000000</v>
      </c>
      <c r="R181" s="5">
        <v>259471000000</v>
      </c>
      <c r="S181" s="5">
        <v>521987000000</v>
      </c>
      <c r="T181" s="5">
        <v>308336000000</v>
      </c>
      <c r="U181" s="5">
        <v>104939730101</v>
      </c>
      <c r="V181" s="5">
        <v>59759287730</v>
      </c>
      <c r="W181" s="5">
        <v>62495044227</v>
      </c>
      <c r="Z181" s="5">
        <v>9875422892</v>
      </c>
      <c r="AA181" s="2">
        <v>63731736746</v>
      </c>
    </row>
    <row r="182" spans="3:27" ht="15.5" x14ac:dyDescent="0.35">
      <c r="C182" t="s">
        <v>478</v>
      </c>
      <c r="X182" s="5">
        <v>-122697173796</v>
      </c>
      <c r="Y182" s="5">
        <v>-26110124797</v>
      </c>
    </row>
    <row r="183" spans="3:27" ht="15.5" x14ac:dyDescent="0.35">
      <c r="C183" t="s">
        <v>481</v>
      </c>
      <c r="D183" s="5">
        <v>-52176000000</v>
      </c>
      <c r="E183" s="5">
        <v>-43567000000</v>
      </c>
      <c r="F183" s="5">
        <v>-48343000000</v>
      </c>
      <c r="G183" s="5">
        <v>-68683000000</v>
      </c>
      <c r="I183" s="5">
        <v>-209974000000</v>
      </c>
      <c r="J183" s="5">
        <v>-199154000000</v>
      </c>
      <c r="K183" s="5">
        <v>-360101000000</v>
      </c>
      <c r="L183" s="5">
        <v>-336150000000</v>
      </c>
      <c r="M183" s="5">
        <v>-270735000000</v>
      </c>
      <c r="N183" s="5">
        <v>-186521000000</v>
      </c>
      <c r="O183" s="5">
        <v>-252532000000</v>
      </c>
      <c r="P183" s="5">
        <v>-630470000000</v>
      </c>
      <c r="Q183" s="5">
        <v>-356059000000</v>
      </c>
      <c r="R183" s="5">
        <v>-418224000000</v>
      </c>
      <c r="S183" s="5">
        <v>-455925000000</v>
      </c>
      <c r="T183" s="5">
        <v>-376098000000</v>
      </c>
      <c r="U183" s="5">
        <v>-79329854431</v>
      </c>
      <c r="X183" s="5">
        <v>-122697173796</v>
      </c>
      <c r="Y183" s="5">
        <v>-26110124797</v>
      </c>
    </row>
    <row r="184" spans="3:27" ht="15.5" x14ac:dyDescent="0.35">
      <c r="C184" t="s">
        <v>2171</v>
      </c>
      <c r="K184" s="5">
        <v>-38235000000</v>
      </c>
      <c r="L184" s="5">
        <v>-34519000000</v>
      </c>
      <c r="M184" s="5">
        <v>-34815000000</v>
      </c>
      <c r="N184" s="5">
        <v>-28590000000</v>
      </c>
      <c r="T184" s="5">
        <v>1050000000</v>
      </c>
    </row>
    <row r="185" spans="3:27" ht="15.5" x14ac:dyDescent="0.35">
      <c r="C185" t="s">
        <v>2172</v>
      </c>
      <c r="F185" s="5">
        <v>419000000</v>
      </c>
      <c r="G185" s="5">
        <v>-241000000</v>
      </c>
      <c r="J185" s="5">
        <v>-275000000</v>
      </c>
      <c r="K185" s="5">
        <v>-882000000</v>
      </c>
      <c r="L185" s="5">
        <v>-1430000000</v>
      </c>
      <c r="M185" s="5">
        <v>-955000000</v>
      </c>
      <c r="N185" s="5">
        <v>-13391000000</v>
      </c>
      <c r="O185" s="5">
        <v>-8939000000</v>
      </c>
      <c r="P185" s="5">
        <v>-4682000000</v>
      </c>
      <c r="Q185" s="5">
        <v>-1750000000</v>
      </c>
      <c r="R185" s="5">
        <v>-724000000</v>
      </c>
      <c r="S185" s="5">
        <v>-2080000000</v>
      </c>
    </row>
    <row r="186" spans="3:27" ht="15.5" x14ac:dyDescent="0.35">
      <c r="C186" t="s">
        <v>190</v>
      </c>
      <c r="D186" s="5">
        <v>-8704000000</v>
      </c>
      <c r="E186" s="5">
        <v>-14865000000</v>
      </c>
      <c r="F186" s="5">
        <v>-13497000000</v>
      </c>
      <c r="G186" s="5">
        <v>-8547000000</v>
      </c>
      <c r="I186" s="5">
        <v>-40574000000</v>
      </c>
      <c r="J186" s="5">
        <v>-42051000000</v>
      </c>
    </row>
    <row r="187" spans="3:27" ht="15.5" x14ac:dyDescent="0.35">
      <c r="C187" t="s">
        <v>367</v>
      </c>
    </row>
    <row r="188" spans="3:27" ht="15.5" x14ac:dyDescent="0.35">
      <c r="C188" t="s">
        <v>1450</v>
      </c>
      <c r="S188" s="5">
        <v>-80000000000</v>
      </c>
      <c r="U188" s="5">
        <v>-80000000000</v>
      </c>
      <c r="W188" s="5">
        <v>-80000000000</v>
      </c>
    </row>
    <row r="189" spans="3:27" ht="15.5" x14ac:dyDescent="0.35">
      <c r="C189" t="s">
        <v>195</v>
      </c>
      <c r="D189" s="5">
        <v>-160104000000</v>
      </c>
      <c r="E189" s="5">
        <v>272051000000</v>
      </c>
      <c r="F189" s="5">
        <v>4340000000</v>
      </c>
      <c r="G189" s="5">
        <v>51187000000</v>
      </c>
      <c r="I189" s="5">
        <v>-65137000000</v>
      </c>
      <c r="J189" s="5">
        <v>-45863000000</v>
      </c>
      <c r="K189" s="5">
        <v>157392000000</v>
      </c>
      <c r="L189" s="5">
        <v>261039000000</v>
      </c>
      <c r="M189" s="5">
        <v>-25155000000</v>
      </c>
      <c r="N189" s="5">
        <v>436668000000</v>
      </c>
      <c r="O189" s="5">
        <v>183199000000</v>
      </c>
      <c r="P189" s="5">
        <v>-6807000000</v>
      </c>
      <c r="Q189" s="5">
        <v>-25622000000</v>
      </c>
      <c r="R189" s="5">
        <v>-24586000000</v>
      </c>
      <c r="S189" s="5">
        <v>45703000000</v>
      </c>
      <c r="T189" s="5">
        <v>-19227000000</v>
      </c>
      <c r="U189" s="5">
        <v>29715332490</v>
      </c>
      <c r="V189" s="5">
        <v>41730530211</v>
      </c>
      <c r="W189" s="5">
        <v>-5289973295</v>
      </c>
      <c r="X189" s="5">
        <v>5625197349</v>
      </c>
      <c r="Y189" s="5">
        <v>-4936154666</v>
      </c>
      <c r="Z189" s="5">
        <v>4708265875</v>
      </c>
      <c r="AA189" s="2">
        <v>1598134363</v>
      </c>
    </row>
    <row r="190" spans="3:27" ht="15.5" x14ac:dyDescent="0.35">
      <c r="C190" t="s">
        <v>383</v>
      </c>
      <c r="D190" s="5">
        <v>36981000000</v>
      </c>
      <c r="E190" s="5">
        <v>9930000000</v>
      </c>
      <c r="F190" s="5">
        <v>31343000000</v>
      </c>
      <c r="I190" s="5">
        <v>31343000000</v>
      </c>
      <c r="J190" s="5">
        <v>28522000000</v>
      </c>
      <c r="K190" s="5">
        <v>-13587000000</v>
      </c>
      <c r="L190" s="5">
        <v>58570000000</v>
      </c>
      <c r="M190" s="5">
        <v>1280000000</v>
      </c>
      <c r="N190" s="5">
        <v>7100000000</v>
      </c>
      <c r="O190" s="5">
        <v>-7543000000</v>
      </c>
      <c r="P190" s="5">
        <v>1876000000</v>
      </c>
      <c r="Q190" s="5">
        <v>1943000000</v>
      </c>
      <c r="R190" s="5">
        <v>-1867000000</v>
      </c>
      <c r="S190" s="5">
        <v>1400000000</v>
      </c>
      <c r="T190" s="5">
        <v>279000000</v>
      </c>
      <c r="U190" s="5">
        <v>574388417</v>
      </c>
      <c r="V190" s="5">
        <v>149214329</v>
      </c>
      <c r="W190" s="5">
        <v>7601000411</v>
      </c>
    </row>
    <row r="191" spans="3:27" ht="15.5" x14ac:dyDescent="0.35">
      <c r="C191" t="s">
        <v>196</v>
      </c>
      <c r="E191" s="5">
        <v>1078310000000</v>
      </c>
      <c r="I191" s="5">
        <v>1112104000000</v>
      </c>
      <c r="J191" s="5">
        <v>1129445000000</v>
      </c>
      <c r="K191" s="5">
        <v>980250000000</v>
      </c>
      <c r="L191" s="5">
        <v>660641000000</v>
      </c>
      <c r="M191" s="5">
        <v>684516000000</v>
      </c>
      <c r="N191" s="5">
        <v>240748000000</v>
      </c>
      <c r="O191" s="5">
        <v>65092000000</v>
      </c>
      <c r="P191" s="5">
        <v>70023000000</v>
      </c>
      <c r="Q191" s="5">
        <v>93702000000</v>
      </c>
      <c r="R191" s="5">
        <v>122963000000</v>
      </c>
      <c r="S191" s="5">
        <v>75860000000</v>
      </c>
      <c r="T191" s="5">
        <v>94808000000</v>
      </c>
      <c r="U191" s="5">
        <v>63108863601</v>
      </c>
      <c r="V191" s="5">
        <v>17501560713</v>
      </c>
      <c r="W191" s="5">
        <v>14305267597</v>
      </c>
      <c r="X191" s="5">
        <v>8680070248</v>
      </c>
      <c r="Y191" s="5">
        <v>13616224914</v>
      </c>
      <c r="Z191" s="5">
        <v>8907959039</v>
      </c>
      <c r="AA191" s="2">
        <v>7309824676</v>
      </c>
    </row>
    <row r="192" spans="3:27" ht="15.5" x14ac:dyDescent="0.35">
      <c r="C192" t="s">
        <v>197</v>
      </c>
      <c r="D192" s="5">
        <v>-123123000000</v>
      </c>
      <c r="E192" s="5">
        <v>1360291000000</v>
      </c>
      <c r="F192" s="5">
        <v>35683000000</v>
      </c>
      <c r="G192" s="5">
        <v>51187000000</v>
      </c>
      <c r="I192" s="5">
        <v>1078310000000</v>
      </c>
      <c r="J192" s="5">
        <v>1112104000000</v>
      </c>
      <c r="K192" s="5">
        <v>1124055000000</v>
      </c>
      <c r="L192" s="5">
        <v>980250000000</v>
      </c>
      <c r="M192" s="5">
        <v>660641000000</v>
      </c>
      <c r="N192" s="5">
        <v>684516000000</v>
      </c>
      <c r="O192" s="5">
        <v>240748000000</v>
      </c>
      <c r="P192" s="5">
        <v>65092000000</v>
      </c>
      <c r="Q192" s="5">
        <v>70023000000</v>
      </c>
      <c r="R192" s="5">
        <v>96510000000</v>
      </c>
      <c r="S192" s="5">
        <v>122963000000</v>
      </c>
      <c r="T192" s="5">
        <v>75860000000</v>
      </c>
      <c r="U192" s="5">
        <v>93398584508</v>
      </c>
      <c r="V192" s="5">
        <v>59381305253</v>
      </c>
      <c r="W192" s="5">
        <v>16616294713</v>
      </c>
      <c r="X192" s="5">
        <v>14305267597</v>
      </c>
      <c r="Y192" s="5">
        <v>8680070248</v>
      </c>
      <c r="Z192" s="5">
        <v>13616224914</v>
      </c>
      <c r="AA192" s="2">
        <v>8907959039</v>
      </c>
    </row>
    <row r="194" spans="2:27" ht="15.5" x14ac:dyDescent="0.35">
      <c r="B194" t="s">
        <v>198</v>
      </c>
      <c r="C194" t="s">
        <v>12</v>
      </c>
      <c r="D194" s="5">
        <v>5760000000</v>
      </c>
      <c r="E194" s="5">
        <v>5760000000</v>
      </c>
      <c r="F194" s="5">
        <v>5760000000</v>
      </c>
      <c r="G194" s="5">
        <v>5760000000</v>
      </c>
      <c r="I194" s="5">
        <v>5760000000</v>
      </c>
      <c r="J194" s="5">
        <v>5760000000</v>
      </c>
      <c r="K194" s="5">
        <v>5760000000</v>
      </c>
      <c r="L194" s="5">
        <v>5760000000</v>
      </c>
      <c r="M194" s="5">
        <v>5760000000</v>
      </c>
      <c r="N194" s="5">
        <v>5760000000</v>
      </c>
      <c r="O194" s="5">
        <v>5760000000</v>
      </c>
      <c r="P194" s="5">
        <v>5760000000</v>
      </c>
      <c r="Q194" s="5">
        <v>5760000000</v>
      </c>
      <c r="R194" s="5">
        <v>5760000000</v>
      </c>
      <c r="S194" s="5">
        <v>1440000000</v>
      </c>
      <c r="T194" s="5">
        <v>1440000000</v>
      </c>
      <c r="U194" s="5">
        <v>1440000000</v>
      </c>
      <c r="V194" s="5">
        <v>1440000000</v>
      </c>
      <c r="W194" s="5">
        <v>1440000000</v>
      </c>
      <c r="X194" s="5">
        <v>1440000000</v>
      </c>
      <c r="Y194" s="5">
        <v>1440000000</v>
      </c>
      <c r="Z194" s="5">
        <v>1440000000</v>
      </c>
      <c r="AA194" s="2">
        <v>1440000000</v>
      </c>
    </row>
    <row r="195" spans="2:27" ht="15.5" x14ac:dyDescent="0.35">
      <c r="C195" t="s">
        <v>199</v>
      </c>
      <c r="D195" s="6">
        <v>52.55</v>
      </c>
      <c r="E195" s="6">
        <v>43.13</v>
      </c>
      <c r="F195" s="6">
        <v>52.98</v>
      </c>
      <c r="G195" s="6">
        <v>50.15</v>
      </c>
    </row>
    <row r="196" spans="2:27" ht="15.5" x14ac:dyDescent="0.35">
      <c r="C196" t="s">
        <v>200</v>
      </c>
      <c r="D196" s="6">
        <v>30.54</v>
      </c>
      <c r="E196" s="6">
        <v>40.81</v>
      </c>
      <c r="F196" s="6">
        <v>32.94</v>
      </c>
      <c r="G196" s="6">
        <v>36.89</v>
      </c>
    </row>
    <row r="197" spans="2:27" ht="15.5" x14ac:dyDescent="0.35">
      <c r="C197" t="s">
        <v>69</v>
      </c>
      <c r="D197" s="6">
        <v>6.52</v>
      </c>
      <c r="E197" s="6">
        <v>8.23</v>
      </c>
      <c r="F197" s="6">
        <v>7.08</v>
      </c>
      <c r="G197" s="6">
        <v>7.82</v>
      </c>
    </row>
    <row r="198" spans="2:27" ht="15.5" x14ac:dyDescent="0.35">
      <c r="C198" t="s">
        <v>201</v>
      </c>
      <c r="D198" s="5">
        <v>447370000000</v>
      </c>
      <c r="E198" s="5">
        <v>385590000000</v>
      </c>
      <c r="F198" s="5">
        <v>470180000000</v>
      </c>
      <c r="G198" s="5">
        <v>434840000000</v>
      </c>
    </row>
    <row r="199" spans="2:27" ht="15.5" x14ac:dyDescent="0.35">
      <c r="C199" t="s">
        <v>202</v>
      </c>
      <c r="D199" s="6">
        <v>5.2900000000000003E-2</v>
      </c>
      <c r="E199" s="6">
        <v>4.53E-2</v>
      </c>
      <c r="F199" s="6">
        <v>5.91E-2</v>
      </c>
      <c r="G199" s="6">
        <v>5.6299999999999996E-2</v>
      </c>
    </row>
    <row r="200" spans="2:27" ht="15.5" x14ac:dyDescent="0.35">
      <c r="C200" t="s">
        <v>203</v>
      </c>
      <c r="D200" s="6">
        <v>7.5499999999999998E-2</v>
      </c>
      <c r="E200" s="6">
        <v>6.1100000000000002E-2</v>
      </c>
      <c r="F200" s="6">
        <v>8.0100000000000005E-2</v>
      </c>
      <c r="G200" s="6">
        <v>7.6999999999999999E-2</v>
      </c>
    </row>
    <row r="201" spans="2:27" ht="15.5" x14ac:dyDescent="0.35">
      <c r="C201" t="s">
        <v>204</v>
      </c>
      <c r="D201" s="6">
        <v>8.3100000000000007E-2</v>
      </c>
      <c r="E201" s="6">
        <v>7.2400000000000006E-2</v>
      </c>
      <c r="F201" s="6">
        <v>9.2399999999999996E-2</v>
      </c>
      <c r="G201" s="6">
        <v>8.7300000000000003E-2</v>
      </c>
    </row>
    <row r="202" spans="2:27" ht="15.5" x14ac:dyDescent="0.35">
      <c r="C202" t="s">
        <v>205</v>
      </c>
      <c r="D202" s="6">
        <v>115.76</v>
      </c>
      <c r="E202" s="6">
        <v>112.9</v>
      </c>
      <c r="F202" s="6">
        <v>110.95</v>
      </c>
      <c r="G202" s="6">
        <v>100.12</v>
      </c>
    </row>
    <row r="203" spans="2:27" ht="15.5" x14ac:dyDescent="0.35">
      <c r="C203" t="s">
        <v>206</v>
      </c>
      <c r="D203" s="5">
        <v>4528000000000</v>
      </c>
      <c r="E203" s="5">
        <v>4583000000000</v>
      </c>
      <c r="F203" s="5">
        <v>4307000000000</v>
      </c>
      <c r="G203" s="5">
        <v>4241000000000</v>
      </c>
    </row>
    <row r="204" spans="2:27" ht="15.5" x14ac:dyDescent="0.35">
      <c r="C204" t="s">
        <v>207</v>
      </c>
      <c r="D204" s="6">
        <v>2.31</v>
      </c>
      <c r="E204" s="6">
        <v>2.4900000000000002</v>
      </c>
      <c r="F204" s="6">
        <v>2.64</v>
      </c>
      <c r="G204" s="6">
        <v>2.84</v>
      </c>
    </row>
    <row r="205" spans="2:27" ht="15.5" x14ac:dyDescent="0.35">
      <c r="C205" t="s">
        <v>208</v>
      </c>
      <c r="D205" s="6">
        <v>696.11</v>
      </c>
      <c r="E205" s="6">
        <v>705.57</v>
      </c>
      <c r="F205" s="6">
        <v>661.33</v>
      </c>
      <c r="G205" s="6">
        <v>651.54</v>
      </c>
    </row>
    <row r="206" spans="2:27" ht="15.5" x14ac:dyDescent="0.35">
      <c r="C206" t="s">
        <v>209</v>
      </c>
      <c r="D206" s="6">
        <v>2.31</v>
      </c>
      <c r="E206" s="6">
        <v>2.5</v>
      </c>
      <c r="F206" s="6">
        <v>2.64</v>
      </c>
      <c r="G206" s="6">
        <v>2.84</v>
      </c>
    </row>
    <row r="207" spans="2:27" ht="15.5" x14ac:dyDescent="0.35">
      <c r="C207" t="s">
        <v>210</v>
      </c>
      <c r="D207" s="6">
        <v>695.98</v>
      </c>
      <c r="E207" s="6">
        <v>705.36</v>
      </c>
      <c r="F207" s="6">
        <v>661.03</v>
      </c>
      <c r="G207" s="6">
        <v>651.15</v>
      </c>
    </row>
    <row r="208" spans="2:27" ht="15.5" x14ac:dyDescent="0.35">
      <c r="C208" t="s">
        <v>211</v>
      </c>
      <c r="D208" s="5">
        <v>98000000000</v>
      </c>
      <c r="E208" s="5">
        <v>58000000000</v>
      </c>
      <c r="F208" s="5">
        <v>47000000000</v>
      </c>
      <c r="G208" s="5">
        <v>52000000000</v>
      </c>
    </row>
    <row r="209" spans="3:27" ht="15.5" x14ac:dyDescent="0.35">
      <c r="C209" t="s">
        <v>212</v>
      </c>
      <c r="D209" s="5">
        <v>43000000000</v>
      </c>
      <c r="E209" s="5">
        <v>49000000000</v>
      </c>
      <c r="F209" s="5">
        <v>52000000000</v>
      </c>
      <c r="G209" s="5">
        <v>57000000000</v>
      </c>
    </row>
    <row r="210" spans="3:27" ht="15.5" x14ac:dyDescent="0.35">
      <c r="C210" t="s">
        <v>213</v>
      </c>
      <c r="D210" s="5">
        <v>4009000000000</v>
      </c>
      <c r="E210" s="5">
        <v>4063000000000</v>
      </c>
      <c r="F210" s="5">
        <v>3808000000000</v>
      </c>
      <c r="G210" s="5">
        <v>3752000000000</v>
      </c>
    </row>
    <row r="211" spans="3:27" ht="15.5" x14ac:dyDescent="0.35">
      <c r="C211" t="s">
        <v>24</v>
      </c>
      <c r="D211" s="5">
        <v>141000000000</v>
      </c>
      <c r="E211" s="5">
        <v>107000000000</v>
      </c>
      <c r="F211" s="5">
        <v>100000000000</v>
      </c>
      <c r="G211" s="5">
        <v>109000000000</v>
      </c>
    </row>
    <row r="212" spans="3:27" ht="15.5" x14ac:dyDescent="0.35">
      <c r="C212" t="s">
        <v>21</v>
      </c>
      <c r="D212" s="5">
        <v>-1098000000000</v>
      </c>
      <c r="E212" s="5">
        <v>-1255000000000</v>
      </c>
      <c r="F212" s="5">
        <v>-980000000000</v>
      </c>
      <c r="G212" s="5">
        <v>-935000000000</v>
      </c>
    </row>
    <row r="213" spans="3:27" ht="15.5" x14ac:dyDescent="0.35">
      <c r="C213" t="s">
        <v>214</v>
      </c>
      <c r="D213" s="5">
        <v>3332000000000</v>
      </c>
      <c r="E213" s="5">
        <v>3349000000000</v>
      </c>
      <c r="F213" s="5">
        <v>3094000000000</v>
      </c>
      <c r="G213" s="5">
        <v>3078000000000</v>
      </c>
    </row>
    <row r="214" spans="3:27" ht="15.5" x14ac:dyDescent="0.35">
      <c r="C214" t="s">
        <v>215</v>
      </c>
      <c r="D214" s="5">
        <v>24000000000</v>
      </c>
      <c r="E214" s="5">
        <v>331000000000</v>
      </c>
      <c r="F214" s="5">
        <v>353000000000</v>
      </c>
      <c r="G214" s="5">
        <v>371000000000</v>
      </c>
    </row>
    <row r="215" spans="3:27" ht="15.5" x14ac:dyDescent="0.35">
      <c r="C215" t="s">
        <v>216</v>
      </c>
      <c r="D215" s="5">
        <v>-47000000000</v>
      </c>
      <c r="E215" s="5">
        <v>-50000000000</v>
      </c>
      <c r="F215" s="5">
        <v>-75000000000</v>
      </c>
      <c r="G215" s="5">
        <v>-50000000000</v>
      </c>
    </row>
    <row r="216" spans="3:27" ht="15.5" x14ac:dyDescent="0.35">
      <c r="C216" t="s">
        <v>13</v>
      </c>
      <c r="D216" s="5">
        <v>-23000000000</v>
      </c>
      <c r="E216" s="5">
        <v>280000000000</v>
      </c>
      <c r="F216" s="5">
        <v>278000000000</v>
      </c>
      <c r="G216" s="5">
        <v>321000000000</v>
      </c>
    </row>
    <row r="217" spans="3:27" ht="15.5" x14ac:dyDescent="0.35">
      <c r="C217" t="s">
        <v>16</v>
      </c>
      <c r="D217" s="6">
        <v>-4.0199999999999996</v>
      </c>
      <c r="E217" s="6">
        <v>48.7</v>
      </c>
      <c r="F217" s="6">
        <v>48.3</v>
      </c>
      <c r="G217" s="6">
        <v>55.68</v>
      </c>
    </row>
    <row r="218" spans="3:27" ht="15.5" x14ac:dyDescent="0.35">
      <c r="C218" t="s">
        <v>54</v>
      </c>
      <c r="I218" s="6">
        <v>195.31</v>
      </c>
      <c r="J218" s="6">
        <v>177.85</v>
      </c>
      <c r="K218" s="6">
        <v>163.96</v>
      </c>
      <c r="L218" s="6">
        <v>147.31</v>
      </c>
      <c r="M218" s="6">
        <v>114.96</v>
      </c>
      <c r="N218" s="6">
        <v>84.7</v>
      </c>
      <c r="O218" s="6">
        <v>100.29</v>
      </c>
      <c r="P218" s="6">
        <v>96.71</v>
      </c>
      <c r="Q218" s="6">
        <v>86.73</v>
      </c>
      <c r="R218" s="6">
        <v>78.64</v>
      </c>
      <c r="S218" s="6">
        <v>297.02999999999997</v>
      </c>
      <c r="T218" s="6">
        <v>271.7</v>
      </c>
      <c r="U218" s="6">
        <v>222.58</v>
      </c>
      <c r="V218" s="6">
        <v>161.99</v>
      </c>
      <c r="W218" s="6">
        <v>139.52000000000001</v>
      </c>
      <c r="X218" s="6">
        <v>114.51</v>
      </c>
      <c r="Y218" s="6">
        <v>99.29</v>
      </c>
      <c r="Z218" s="6">
        <v>70.510000000000005</v>
      </c>
      <c r="AA218" s="3">
        <v>61.52</v>
      </c>
    </row>
    <row r="219" spans="3:27" ht="15.5" x14ac:dyDescent="0.35">
      <c r="C219" t="s">
        <v>68</v>
      </c>
      <c r="I219" s="6">
        <v>8.93</v>
      </c>
      <c r="J219" s="6">
        <v>10.68</v>
      </c>
      <c r="K219" s="6">
        <v>12.17</v>
      </c>
      <c r="L219" s="6">
        <v>10.42</v>
      </c>
      <c r="M219" s="6">
        <v>11.83</v>
      </c>
      <c r="N219" s="6">
        <v>16.350000000000001</v>
      </c>
      <c r="O219" s="6">
        <v>14.86</v>
      </c>
      <c r="P219" s="6">
        <v>14.48</v>
      </c>
      <c r="Q219" s="6">
        <v>14.47</v>
      </c>
      <c r="R219" s="6">
        <v>12.46</v>
      </c>
      <c r="S219" s="6">
        <v>16.03</v>
      </c>
      <c r="T219" s="6">
        <v>17.489999999999998</v>
      </c>
      <c r="U219" s="6">
        <v>15.51</v>
      </c>
      <c r="V219" s="6">
        <v>15.58</v>
      </c>
      <c r="W219" s="6">
        <v>9.75</v>
      </c>
      <c r="X219" s="6">
        <v>9.36</v>
      </c>
      <c r="Y219" s="6">
        <v>7.57</v>
      </c>
      <c r="Z219" s="6">
        <v>9.25</v>
      </c>
      <c r="AA219" s="3">
        <v>7.02</v>
      </c>
    </row>
    <row r="220" spans="3:27" ht="15.5" x14ac:dyDescent="0.35">
      <c r="C220" t="s">
        <v>71</v>
      </c>
      <c r="I220" s="6">
        <v>1.88</v>
      </c>
      <c r="J220" s="6">
        <v>2.12</v>
      </c>
      <c r="K220" s="6">
        <v>2.25</v>
      </c>
      <c r="L220" s="6">
        <v>1.81</v>
      </c>
      <c r="M220" s="6">
        <v>1.88</v>
      </c>
      <c r="N220" s="6">
        <v>2.4700000000000002</v>
      </c>
      <c r="O220" s="6">
        <v>2.1800000000000002</v>
      </c>
      <c r="P220" s="6">
        <v>2.0499999999999998</v>
      </c>
      <c r="Q220" s="6">
        <v>2.16</v>
      </c>
      <c r="R220" s="6">
        <v>1.96</v>
      </c>
      <c r="S220" s="6">
        <v>2.44</v>
      </c>
      <c r="T220" s="6">
        <v>2.6</v>
      </c>
      <c r="U220" s="6">
        <v>2.09</v>
      </c>
      <c r="V220" s="6">
        <v>1.68</v>
      </c>
      <c r="W220" s="6">
        <v>1.08</v>
      </c>
      <c r="X220" s="6">
        <v>0.99</v>
      </c>
      <c r="Y220" s="6">
        <v>0.79</v>
      </c>
      <c r="Z220" s="6">
        <v>0.69</v>
      </c>
      <c r="AA220" s="3">
        <v>0.57999999999999996</v>
      </c>
    </row>
    <row r="221" spans="3:27" ht="15.5" x14ac:dyDescent="0.35">
      <c r="C221" t="s">
        <v>217</v>
      </c>
      <c r="I221" s="5">
        <v>1686490000000</v>
      </c>
      <c r="J221" s="5">
        <v>1547860000000</v>
      </c>
      <c r="K221" s="5">
        <v>1444130000000</v>
      </c>
      <c r="M221" s="6">
        <v>1043400000000.0001</v>
      </c>
      <c r="N221" s="5">
        <v>815050000000</v>
      </c>
      <c r="O221" s="5">
        <v>956350000000</v>
      </c>
      <c r="P221" s="5">
        <v>951460000000</v>
      </c>
    </row>
    <row r="222" spans="3:27" ht="15.5" x14ac:dyDescent="0.35">
      <c r="C222" t="s">
        <v>218</v>
      </c>
      <c r="I222" s="6">
        <v>0.21780000000000002</v>
      </c>
      <c r="J222" s="6">
        <v>0.20629999999999998</v>
      </c>
      <c r="K222" s="6">
        <v>0.2064</v>
      </c>
      <c r="L222" s="6">
        <v>0.19370000000000001</v>
      </c>
      <c r="M222" s="6">
        <v>0.1711</v>
      </c>
      <c r="N222" s="6">
        <v>0.14449999999999999</v>
      </c>
      <c r="O222" s="6">
        <v>0.18590000000000001</v>
      </c>
      <c r="P222" s="6">
        <v>0.19879999999999998</v>
      </c>
      <c r="Q222" s="6">
        <v>0.20440000000000003</v>
      </c>
      <c r="R222" s="6">
        <v>0.2009</v>
      </c>
      <c r="S222" s="6">
        <v>0.19260000000000002</v>
      </c>
      <c r="T222" s="6">
        <v>0.22359999999999999</v>
      </c>
      <c r="U222" s="6">
        <v>0.18840000000000001</v>
      </c>
      <c r="V222" s="6">
        <v>0.1618</v>
      </c>
      <c r="W222" s="6">
        <v>0.17670000000000002</v>
      </c>
      <c r="X222" s="6">
        <v>0.1545</v>
      </c>
      <c r="Y222" s="6">
        <v>0.15179999999999999</v>
      </c>
      <c r="Z222" s="6">
        <v>0.10920000000000001</v>
      </c>
      <c r="AA222" s="3">
        <v>0.1067</v>
      </c>
    </row>
    <row r="223" spans="3:27" ht="15.5" x14ac:dyDescent="0.35">
      <c r="C223" t="s">
        <v>219</v>
      </c>
      <c r="I223" s="6">
        <v>0.29530000000000001</v>
      </c>
      <c r="J223" s="6">
        <v>0.2949</v>
      </c>
      <c r="K223" s="6">
        <v>0.29359999999999997</v>
      </c>
      <c r="L223" s="6">
        <v>0.29289999999999999</v>
      </c>
      <c r="M223" s="6">
        <v>0.2626</v>
      </c>
      <c r="N223" s="6">
        <v>0.2145</v>
      </c>
      <c r="O223" s="6">
        <v>0.27639999999999998</v>
      </c>
      <c r="P223" s="6">
        <v>0.2989</v>
      </c>
      <c r="Q223" s="6">
        <v>0.31370000000000003</v>
      </c>
      <c r="R223" s="6">
        <v>0.32869999999999999</v>
      </c>
      <c r="S223" s="6">
        <v>0.35060000000000002</v>
      </c>
      <c r="T223" s="6">
        <v>0.38919999999999999</v>
      </c>
      <c r="U223" s="6">
        <v>0.3826</v>
      </c>
      <c r="V223" s="6">
        <v>0.3614</v>
      </c>
      <c r="W223" s="6">
        <v>0.33149999999999996</v>
      </c>
      <c r="X223" s="6">
        <v>0.31690000000000002</v>
      </c>
      <c r="Y223" s="6">
        <v>0.28670000000000001</v>
      </c>
      <c r="Z223" s="6">
        <v>0.1855</v>
      </c>
      <c r="AA223" s="3">
        <v>0.18329999999999999</v>
      </c>
    </row>
    <row r="224" spans="3:27" ht="15.5" x14ac:dyDescent="0.35">
      <c r="C224" t="s">
        <v>220</v>
      </c>
      <c r="I224" s="6">
        <v>0.34420000000000001</v>
      </c>
      <c r="J224" s="6">
        <v>0.3382</v>
      </c>
      <c r="K224" s="6">
        <v>0.33630000000000004</v>
      </c>
      <c r="L224" s="6">
        <v>0.34139999999999998</v>
      </c>
      <c r="M224" s="6">
        <v>0.3014</v>
      </c>
      <c r="N224" s="6">
        <v>0.24660000000000001</v>
      </c>
      <c r="O224" s="6">
        <v>0.3306</v>
      </c>
      <c r="P224" s="6">
        <v>0.3821</v>
      </c>
      <c r="Q224" s="6">
        <v>0.38350000000000001</v>
      </c>
      <c r="R224" s="6">
        <v>0.39360000000000001</v>
      </c>
      <c r="S224" s="6">
        <v>0.42149999999999999</v>
      </c>
      <c r="T224" s="6">
        <v>0.47360000000000002</v>
      </c>
      <c r="U224" s="6">
        <v>0.45419999999999999</v>
      </c>
      <c r="V224" s="6">
        <v>0.39100000000000001</v>
      </c>
      <c r="W224" s="6">
        <v>0.37229999999999996</v>
      </c>
      <c r="X224" s="6">
        <v>0.3453</v>
      </c>
      <c r="Y224" s="6">
        <v>0.33649999999999997</v>
      </c>
      <c r="Z224" s="6">
        <v>0.3639</v>
      </c>
      <c r="AA224" s="3">
        <v>0.54280000000000006</v>
      </c>
    </row>
    <row r="225" spans="3:27" ht="15.5" x14ac:dyDescent="0.35">
      <c r="C225" t="s">
        <v>221</v>
      </c>
      <c r="I225" s="6">
        <v>91.37</v>
      </c>
      <c r="J225" s="6">
        <v>66.62</v>
      </c>
      <c r="K225" s="6">
        <v>60.93</v>
      </c>
      <c r="L225" s="6">
        <v>56.88</v>
      </c>
      <c r="M225" s="6">
        <v>48.89</v>
      </c>
      <c r="N225" s="6">
        <v>37.380000000000003</v>
      </c>
      <c r="O225" s="6">
        <v>112.55</v>
      </c>
      <c r="P225" s="6">
        <v>84.69</v>
      </c>
      <c r="Q225" s="6">
        <v>75.17</v>
      </c>
      <c r="R225" s="6">
        <v>43.27</v>
      </c>
      <c r="S225" s="6">
        <v>23.72</v>
      </c>
      <c r="T225" s="6">
        <v>19.89</v>
      </c>
      <c r="U225" s="6">
        <v>16.16</v>
      </c>
      <c r="V225" s="6">
        <v>12.23</v>
      </c>
      <c r="W225" s="6">
        <v>10.71</v>
      </c>
      <c r="X225" s="6">
        <v>49.04</v>
      </c>
      <c r="Y225" s="5">
        <v>22</v>
      </c>
      <c r="Z225" s="6">
        <v>3.62</v>
      </c>
      <c r="AA225" s="3">
        <v>11.33</v>
      </c>
    </row>
    <row r="226" spans="3:27" ht="15.5" x14ac:dyDescent="0.35">
      <c r="C226" t="s">
        <v>65</v>
      </c>
      <c r="I226" s="6">
        <v>2.64</v>
      </c>
      <c r="J226" s="6">
        <v>3.15</v>
      </c>
      <c r="K226" s="6">
        <v>3.57</v>
      </c>
      <c r="L226" s="6">
        <v>3.05</v>
      </c>
      <c r="M226" s="6">
        <v>3.11</v>
      </c>
      <c r="N226" s="6">
        <v>3.51</v>
      </c>
      <c r="O226" s="6">
        <v>4.1100000000000003</v>
      </c>
      <c r="P226" s="6">
        <v>4.33</v>
      </c>
      <c r="Q226" s="6">
        <v>4.54</v>
      </c>
      <c r="R226" s="6">
        <v>4.0999999999999996</v>
      </c>
      <c r="S226" s="6">
        <v>5.62</v>
      </c>
      <c r="T226" s="6">
        <v>6.81</v>
      </c>
      <c r="U226" s="6">
        <v>5.93</v>
      </c>
      <c r="V226" s="6">
        <v>5.63</v>
      </c>
      <c r="W226" s="6">
        <v>3.23</v>
      </c>
      <c r="X226" s="6">
        <v>2.97</v>
      </c>
      <c r="Y226" s="6">
        <v>2.17</v>
      </c>
      <c r="Z226" s="6">
        <v>1.72</v>
      </c>
      <c r="AA226" s="3">
        <v>1.29</v>
      </c>
    </row>
    <row r="227" spans="3:27" ht="15.5" x14ac:dyDescent="0.35">
      <c r="C227" t="s">
        <v>62</v>
      </c>
      <c r="I227" s="6">
        <v>661.33</v>
      </c>
      <c r="J227" s="6">
        <v>603.01</v>
      </c>
      <c r="K227" s="6">
        <v>558.38</v>
      </c>
      <c r="L227" s="6">
        <v>502.96</v>
      </c>
      <c r="M227" s="6">
        <v>437.74</v>
      </c>
      <c r="N227" s="6">
        <v>394.94</v>
      </c>
      <c r="O227" s="6">
        <v>362.78</v>
      </c>
      <c r="P227" s="6">
        <v>323.55</v>
      </c>
      <c r="Q227" s="6">
        <v>276.42</v>
      </c>
      <c r="R227" s="6">
        <v>239.25</v>
      </c>
      <c r="S227" s="6">
        <v>847.27</v>
      </c>
      <c r="T227" s="6">
        <v>698.09</v>
      </c>
      <c r="U227" s="6">
        <v>581.77</v>
      </c>
      <c r="V227" s="6">
        <v>448.19</v>
      </c>
      <c r="W227" s="6">
        <v>420.84</v>
      </c>
      <c r="X227" s="6">
        <v>361.31</v>
      </c>
      <c r="Y227" s="6">
        <v>346.39</v>
      </c>
      <c r="Z227" s="6">
        <v>380.05</v>
      </c>
      <c r="AA227" s="3">
        <v>335.62</v>
      </c>
    </row>
    <row r="228" spans="3:27" ht="15.5" x14ac:dyDescent="0.35">
      <c r="C228" t="s">
        <v>222</v>
      </c>
      <c r="I228" s="6">
        <v>2.64</v>
      </c>
      <c r="J228" s="6">
        <v>3.15</v>
      </c>
      <c r="K228" s="6">
        <v>3.58</v>
      </c>
      <c r="L228" s="6">
        <v>3.07</v>
      </c>
      <c r="M228" s="6">
        <v>3.11</v>
      </c>
      <c r="N228" s="6">
        <v>3.51</v>
      </c>
      <c r="O228" s="6">
        <v>4.1100000000000003</v>
      </c>
      <c r="P228" s="6">
        <v>4.33</v>
      </c>
      <c r="Q228" s="6">
        <v>4.54</v>
      </c>
      <c r="R228" s="6">
        <v>4.0999999999999996</v>
      </c>
      <c r="S228" s="6">
        <v>5.62</v>
      </c>
      <c r="T228" s="6">
        <v>6.81</v>
      </c>
      <c r="U228" s="6">
        <v>5.93</v>
      </c>
      <c r="V228" s="6">
        <v>5.63</v>
      </c>
      <c r="W228" s="6">
        <v>3.23</v>
      </c>
      <c r="X228" s="6">
        <v>2.97</v>
      </c>
      <c r="Y228" s="6">
        <v>2.17</v>
      </c>
      <c r="Z228" s="6">
        <v>1.72</v>
      </c>
      <c r="AA228" s="3">
        <v>1.29</v>
      </c>
    </row>
    <row r="229" spans="3:27" ht="15.5" x14ac:dyDescent="0.35">
      <c r="C229" t="s">
        <v>223</v>
      </c>
      <c r="I229" s="6">
        <v>661.03</v>
      </c>
      <c r="J229" s="6">
        <v>602.36</v>
      </c>
      <c r="K229" s="6">
        <v>556.54</v>
      </c>
      <c r="L229" s="6">
        <v>500.68</v>
      </c>
      <c r="M229" s="6">
        <v>437.74</v>
      </c>
      <c r="N229" s="6">
        <v>394.94</v>
      </c>
      <c r="O229" s="6">
        <v>362.78</v>
      </c>
      <c r="P229" s="6">
        <v>323.55</v>
      </c>
      <c r="Q229" s="6">
        <v>276.42</v>
      </c>
      <c r="R229" s="6">
        <v>239.25</v>
      </c>
      <c r="S229" s="6">
        <v>847.27</v>
      </c>
      <c r="T229" s="6">
        <v>698.09</v>
      </c>
      <c r="U229" s="6">
        <v>581.77</v>
      </c>
      <c r="V229" s="6">
        <v>448.19</v>
      </c>
      <c r="W229" s="6">
        <v>420.84</v>
      </c>
      <c r="X229" s="6">
        <v>361.31</v>
      </c>
      <c r="Y229" s="6">
        <v>346.39</v>
      </c>
      <c r="Z229" s="6">
        <v>380.05</v>
      </c>
      <c r="AA229" s="3">
        <v>335.62</v>
      </c>
    </row>
    <row r="230" spans="3:27" ht="15.5" x14ac:dyDescent="0.35">
      <c r="C230" t="s">
        <v>224</v>
      </c>
      <c r="I230" s="5">
        <v>47000000000</v>
      </c>
      <c r="J230" s="5">
        <v>58000000000</v>
      </c>
      <c r="K230" s="5">
        <v>103000000000</v>
      </c>
      <c r="L230" s="5">
        <v>119000000000</v>
      </c>
      <c r="M230" s="5">
        <v>123000000000</v>
      </c>
      <c r="N230" s="5">
        <v>38000000000</v>
      </c>
      <c r="O230" s="5">
        <v>48000000000</v>
      </c>
      <c r="P230" s="5">
        <v>54000000000</v>
      </c>
      <c r="Q230" s="5">
        <v>63000000000</v>
      </c>
      <c r="R230" s="5">
        <v>113000000000</v>
      </c>
      <c r="S230" s="5">
        <v>216000000000</v>
      </c>
      <c r="T230" s="5">
        <v>266000000000</v>
      </c>
      <c r="U230" s="5">
        <v>221000000000</v>
      </c>
      <c r="V230" s="5">
        <v>254000000000</v>
      </c>
      <c r="W230" s="5">
        <v>106000000000</v>
      </c>
      <c r="X230" s="5">
        <v>121000000000</v>
      </c>
      <c r="Y230" s="5">
        <v>164000000000</v>
      </c>
      <c r="Z230" s="5">
        <v>190000000000</v>
      </c>
      <c r="AA230" s="2">
        <v>180000000000</v>
      </c>
    </row>
    <row r="231" spans="3:27" ht="15.5" x14ac:dyDescent="0.35">
      <c r="C231" t="s">
        <v>225</v>
      </c>
      <c r="I231" s="5">
        <v>52000000000</v>
      </c>
      <c r="J231" s="5">
        <v>77000000000</v>
      </c>
      <c r="K231" s="5">
        <v>104000000000</v>
      </c>
      <c r="L231" s="5">
        <v>124000000000</v>
      </c>
      <c r="M231" s="5">
        <v>53000000000</v>
      </c>
      <c r="N231" s="5">
        <v>26000000000</v>
      </c>
      <c r="O231" s="5">
        <v>22000000000</v>
      </c>
      <c r="P231" s="5">
        <v>25000000000</v>
      </c>
      <c r="Q231" s="5">
        <v>33000000000</v>
      </c>
      <c r="R231" s="5">
        <v>38000000000</v>
      </c>
      <c r="S231" s="5">
        <v>93000000000</v>
      </c>
      <c r="U231" s="5">
        <v>115000000000</v>
      </c>
      <c r="V231" s="5">
        <v>111000000000</v>
      </c>
      <c r="W231" s="5">
        <v>159000000000</v>
      </c>
      <c r="X231" s="5">
        <v>159000000000</v>
      </c>
    </row>
    <row r="232" spans="3:27" ht="15.5" x14ac:dyDescent="0.35">
      <c r="C232" t="s">
        <v>26</v>
      </c>
      <c r="I232" s="5">
        <v>100000000000</v>
      </c>
      <c r="J232" s="5">
        <v>135000000000</v>
      </c>
      <c r="K232" s="5">
        <v>207000000000</v>
      </c>
      <c r="L232" s="5">
        <v>243000000000</v>
      </c>
      <c r="M232" s="5">
        <v>177000000000</v>
      </c>
      <c r="N232" s="5">
        <v>64000000000</v>
      </c>
      <c r="O232" s="5">
        <v>70000000000</v>
      </c>
      <c r="P232" s="5">
        <v>79000000000</v>
      </c>
      <c r="Q232" s="5">
        <v>96000000000</v>
      </c>
      <c r="R232" s="5">
        <v>151000000000</v>
      </c>
      <c r="S232" s="5">
        <v>309000000000</v>
      </c>
      <c r="T232" s="5">
        <v>266000000000</v>
      </c>
      <c r="U232" s="5">
        <v>336000000000</v>
      </c>
      <c r="V232" s="5">
        <v>365000000000</v>
      </c>
      <c r="W232" s="5">
        <v>266000000000</v>
      </c>
      <c r="X232" s="5">
        <v>279000000000</v>
      </c>
      <c r="Y232" s="5">
        <v>164000000000</v>
      </c>
      <c r="Z232" s="5">
        <v>190000000000</v>
      </c>
      <c r="AA232" s="2">
        <v>180000000000</v>
      </c>
    </row>
    <row r="233" spans="3:27" ht="15.5" x14ac:dyDescent="0.35">
      <c r="C233" t="s">
        <v>23</v>
      </c>
      <c r="I233" s="5">
        <v>-980000000000</v>
      </c>
      <c r="J233" s="5">
        <v>-979000000000</v>
      </c>
      <c r="K233" s="5">
        <v>-918000000000</v>
      </c>
      <c r="L233" s="5">
        <v>-739000000000</v>
      </c>
      <c r="M233" s="5">
        <v>-485000000000</v>
      </c>
      <c r="N233" s="5">
        <v>-629000000000</v>
      </c>
      <c r="O233" s="5">
        <v>-174000000000</v>
      </c>
      <c r="P233" s="5">
        <v>12000000000</v>
      </c>
      <c r="Q233" s="5">
        <v>25000000000</v>
      </c>
      <c r="R233" s="5">
        <v>55000000000</v>
      </c>
      <c r="S233" s="5">
        <v>186000000000</v>
      </c>
      <c r="T233" s="5">
        <v>190000000000</v>
      </c>
      <c r="U233" s="5">
        <v>242000000000</v>
      </c>
      <c r="V233" s="5">
        <v>306000000000</v>
      </c>
      <c r="W233" s="5">
        <v>249000000000</v>
      </c>
      <c r="X233" s="5">
        <v>265000000000</v>
      </c>
      <c r="Y233" s="5">
        <v>155000000000</v>
      </c>
      <c r="Z233" s="5">
        <v>176000000000</v>
      </c>
      <c r="AA233" s="2">
        <v>171000000000</v>
      </c>
    </row>
    <row r="234" spans="3:27" ht="15.5" x14ac:dyDescent="0.35">
      <c r="C234" t="s">
        <v>226</v>
      </c>
      <c r="I234" s="5">
        <v>3094000000000</v>
      </c>
      <c r="J234" s="5">
        <v>2831000000000</v>
      </c>
      <c r="K234" s="5">
        <v>2670000000000</v>
      </c>
      <c r="L234" s="5">
        <v>2418000000000</v>
      </c>
      <c r="M234" s="5">
        <v>2126000000000</v>
      </c>
      <c r="N234" s="5">
        <v>1897000000000</v>
      </c>
      <c r="O234" s="5">
        <v>1677000000000</v>
      </c>
      <c r="P234" s="5">
        <v>1384000000000</v>
      </c>
      <c r="Q234" s="5">
        <v>1150000000000</v>
      </c>
      <c r="R234" s="5">
        <v>946000000000</v>
      </c>
      <c r="S234" s="5">
        <v>797000000000</v>
      </c>
      <c r="T234" s="5">
        <v>597000000000</v>
      </c>
      <c r="U234" s="5">
        <v>574000000000</v>
      </c>
      <c r="V234" s="5">
        <v>437000000000</v>
      </c>
      <c r="W234" s="5">
        <v>454000000000</v>
      </c>
      <c r="X234" s="5">
        <v>357000000000</v>
      </c>
      <c r="Y234" s="5">
        <v>213000000000</v>
      </c>
      <c r="Z234" s="5">
        <v>250000000000</v>
      </c>
      <c r="AA234" s="2">
        <v>197000000000</v>
      </c>
    </row>
    <row r="235" spans="3:27" ht="15.5" x14ac:dyDescent="0.35">
      <c r="C235" t="s">
        <v>227</v>
      </c>
      <c r="I235" s="5">
        <v>1124000000000</v>
      </c>
      <c r="J235" s="5">
        <v>1148000000000</v>
      </c>
      <c r="K235" s="5">
        <v>1128000000000</v>
      </c>
      <c r="L235" s="5">
        <v>1064000000000</v>
      </c>
      <c r="M235" s="5">
        <v>489000000000</v>
      </c>
      <c r="N235" s="5">
        <v>944000000000</v>
      </c>
      <c r="O235" s="5">
        <v>678000000000</v>
      </c>
      <c r="P235" s="5">
        <v>543000000000</v>
      </c>
      <c r="Q235" s="5">
        <v>446000000000</v>
      </c>
      <c r="R235" s="5">
        <v>583000000000</v>
      </c>
      <c r="S235" s="5">
        <v>536000000000</v>
      </c>
      <c r="T235" s="5">
        <v>450000000000</v>
      </c>
      <c r="U235" s="5">
        <v>450000000000</v>
      </c>
      <c r="V235" s="5">
        <v>353000000000</v>
      </c>
      <c r="W235" s="5">
        <v>230000000000</v>
      </c>
      <c r="X235" s="5">
        <v>151000000000</v>
      </c>
      <c r="Y235" s="5">
        <v>268000000000</v>
      </c>
      <c r="Z235" s="5">
        <v>131000000000</v>
      </c>
      <c r="AA235" s="2">
        <v>106000000000</v>
      </c>
    </row>
    <row r="236" spans="3:27" ht="15.5" x14ac:dyDescent="0.35">
      <c r="C236" t="s">
        <v>228</v>
      </c>
      <c r="I236" s="5">
        <v>-205000000000</v>
      </c>
      <c r="J236" s="5">
        <v>-210000000000</v>
      </c>
      <c r="K236" s="5">
        <v>-181000000000</v>
      </c>
      <c r="L236" s="5">
        <v>-270000000000</v>
      </c>
      <c r="M236" s="5">
        <v>-166000000000</v>
      </c>
      <c r="N236" s="5">
        <v>-75000000000</v>
      </c>
      <c r="O236" s="5">
        <v>-122000000000</v>
      </c>
      <c r="P236" s="5">
        <v>-177000000000</v>
      </c>
      <c r="Q236" s="5">
        <v>-105000000000</v>
      </c>
      <c r="R236" s="5">
        <v>-74000000000</v>
      </c>
      <c r="S236" s="5">
        <v>-100000000000</v>
      </c>
      <c r="T236" s="5">
        <v>-113000000000</v>
      </c>
      <c r="U236" s="5">
        <v>-152000000000</v>
      </c>
      <c r="V236" s="5">
        <v>-111000000000</v>
      </c>
      <c r="W236" s="5">
        <v>-102000000000</v>
      </c>
      <c r="X236" s="5">
        <v>-119000000000</v>
      </c>
      <c r="Y236" s="5">
        <v>-62000000000</v>
      </c>
      <c r="Z236" s="5">
        <v>-107000000000</v>
      </c>
      <c r="AA236" s="2">
        <v>-116000000000</v>
      </c>
    </row>
    <row r="237" spans="3:27" ht="15.5" x14ac:dyDescent="0.35">
      <c r="C237" t="s">
        <v>15</v>
      </c>
      <c r="I237" s="5">
        <v>919000000000</v>
      </c>
      <c r="J237" s="5">
        <v>937000000000</v>
      </c>
      <c r="K237" s="5">
        <v>947000000000</v>
      </c>
      <c r="L237" s="5">
        <v>794000000000</v>
      </c>
      <c r="M237" s="5">
        <v>323000000000</v>
      </c>
      <c r="N237" s="5">
        <v>869000000000</v>
      </c>
      <c r="O237" s="5">
        <v>556000000000</v>
      </c>
      <c r="P237" s="5">
        <v>366000000000</v>
      </c>
      <c r="Q237" s="5">
        <v>341000000000</v>
      </c>
      <c r="R237" s="5">
        <v>509000000000</v>
      </c>
      <c r="S237" s="5">
        <v>436000000000</v>
      </c>
      <c r="T237" s="5">
        <v>337000000000</v>
      </c>
      <c r="U237" s="5">
        <v>298000000000</v>
      </c>
      <c r="V237" s="5">
        <v>242000000000</v>
      </c>
      <c r="W237" s="5">
        <v>127000000000</v>
      </c>
      <c r="X237" s="5">
        <v>33000000000</v>
      </c>
      <c r="Y237" s="5">
        <v>206000000000</v>
      </c>
      <c r="Z237" s="5">
        <v>23000000000</v>
      </c>
      <c r="AA237" s="2">
        <v>-10000000000</v>
      </c>
    </row>
    <row r="238" spans="3:27" ht="15.5" x14ac:dyDescent="0.35">
      <c r="C238" t="s">
        <v>17</v>
      </c>
      <c r="I238" s="6">
        <v>159.57</v>
      </c>
      <c r="J238" s="6">
        <v>162.79</v>
      </c>
      <c r="K238" s="6">
        <v>164.39</v>
      </c>
      <c r="L238" s="6">
        <v>137.80000000000001</v>
      </c>
      <c r="M238" s="6">
        <v>56.14</v>
      </c>
      <c r="N238" s="6">
        <v>150.9</v>
      </c>
      <c r="O238" s="6">
        <v>96.53</v>
      </c>
      <c r="P238" s="6">
        <v>63.57</v>
      </c>
      <c r="Q238" s="6">
        <v>59.29</v>
      </c>
      <c r="R238" s="6">
        <v>88.36</v>
      </c>
      <c r="S238" s="6">
        <v>302.58</v>
      </c>
      <c r="T238" s="6">
        <v>233.76</v>
      </c>
      <c r="U238" s="6">
        <v>206.65</v>
      </c>
      <c r="V238" s="6">
        <v>167.95</v>
      </c>
      <c r="W238" s="6">
        <v>88.51</v>
      </c>
      <c r="X238" s="6">
        <v>22.68</v>
      </c>
      <c r="Y238" s="6">
        <v>142.97999999999999</v>
      </c>
      <c r="Z238" s="6">
        <v>16.309999999999999</v>
      </c>
      <c r="AA238" s="3">
        <v>-6.68</v>
      </c>
    </row>
  </sheetData>
  <pageMargins left="0.7" right="0.7" top="0.75" bottom="0.75" header="0.3" footer="0.3"/>
  <ignoredErrors>
    <ignoredError sqref="A1:AA239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U2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2173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2174</v>
      </c>
      <c r="D2" s="2" vm="68">
        <f ca="1">IFERROR(_xlfn.STOCKHISTORY("XIDX:" &amp; $C$1, D3, , 0, 0, 1), "Libur")</f>
        <v>450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538">
        <f t="shared" ref="I2:U2" ca="1" si="0">IFERROR(_xlfn.STOCKHISTORY("XIDX:" &amp; $C$1, I1, , 0, 0, 1), "Libur")</f>
        <v>498</v>
      </c>
      <c r="J2" s="2">
        <f t="shared" ca="1" si="0"/>
        <v>0</v>
      </c>
      <c r="K2" s="2" vm="539">
        <f t="shared" ca="1" si="0"/>
        <v>183</v>
      </c>
      <c r="L2" s="2" vm="475">
        <f t="shared" ca="1" si="0"/>
        <v>181</v>
      </c>
      <c r="M2" s="2">
        <f t="shared" ca="1" si="0"/>
        <v>0</v>
      </c>
      <c r="N2" s="2" vm="34">
        <f t="shared" ca="1" si="0"/>
        <v>264</v>
      </c>
      <c r="O2" s="2" vm="36">
        <f t="shared" ca="1" si="0"/>
        <v>172</v>
      </c>
      <c r="P2" s="2">
        <f t="shared" ca="1" si="0"/>
        <v>0</v>
      </c>
      <c r="Q2" s="2" vm="183">
        <f t="shared" ca="1" si="0"/>
        <v>236</v>
      </c>
      <c r="R2" s="2" vm="137">
        <f t="shared" ca="1" si="0"/>
        <v>334</v>
      </c>
      <c r="S2" s="2">
        <f t="shared" ca="1" si="0"/>
        <v>0</v>
      </c>
      <c r="T2" s="2" vm="52">
        <f t="shared" ca="1" si="0"/>
        <v>660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43350957</v>
      </c>
      <c r="E4" s="2">
        <f>IFERROR(INDEX(E51:E500,MATCH($C$4,$C$51:$C$500,0)),"")</f>
        <v>35392888</v>
      </c>
      <c r="H4" s="2">
        <f>IFERROR(SUM(D4:G4)*(4/MAX(1,COUNT(D4:G4))),"")</f>
        <v>157487690</v>
      </c>
      <c r="I4" s="2">
        <f t="shared" ref="I4:U4" si="1">IFERROR(INDEX(I51:I500,MATCH($C$4,$C$51:$C$500,0)),"")</f>
        <v>155324378</v>
      </c>
      <c r="J4" s="2">
        <f t="shared" si="1"/>
        <v>165638994</v>
      </c>
      <c r="K4" s="2">
        <f t="shared" si="1"/>
        <v>169963708</v>
      </c>
      <c r="L4" s="2">
        <f t="shared" si="1"/>
        <v>144081317</v>
      </c>
      <c r="M4" s="2">
        <f t="shared" si="1"/>
        <v>128761127</v>
      </c>
      <c r="N4" s="2">
        <f t="shared" si="1"/>
        <v>129966580</v>
      </c>
      <c r="O4" s="2">
        <f t="shared" si="1"/>
        <v>157273513</v>
      </c>
      <c r="P4" s="2">
        <f t="shared" si="1"/>
        <v>132401822</v>
      </c>
      <c r="Q4" s="2">
        <f t="shared" si="1"/>
        <v>138832152</v>
      </c>
      <c r="R4" s="2">
        <f t="shared" si="1"/>
        <v>130288044</v>
      </c>
      <c r="S4" s="2">
        <f t="shared" si="1"/>
        <v>141833461</v>
      </c>
      <c r="T4" s="2">
        <f t="shared" si="1"/>
        <v>127477386</v>
      </c>
      <c r="U4" s="2">
        <f t="shared" si="1"/>
        <v>106404574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15071472</v>
      </c>
      <c r="E5" s="2">
        <f>IFERROR(INDEX(E51:E500,MATCH($C$5,$C$51:$C$500,0)),"")</f>
        <v>5327231</v>
      </c>
      <c r="H5" s="2">
        <f>IFERROR(SUM(D5:G5)*(4/MAX(1,COUNT(D5:G5))),"")</f>
        <v>40797406</v>
      </c>
      <c r="I5" s="2">
        <f t="shared" ref="I5:U5" si="2">IFERROR(INDEX(I51:I500,MATCH($C$5,$C$51:$C$500,0)),"")</f>
        <v>7468694</v>
      </c>
      <c r="J5" s="2">
        <f t="shared" si="2"/>
        <v>17546234</v>
      </c>
      <c r="K5" s="2">
        <f t="shared" si="2"/>
        <v>8500672</v>
      </c>
      <c r="L5" s="2">
        <f t="shared" si="2"/>
        <v>6616466</v>
      </c>
      <c r="M5" s="2">
        <f t="shared" si="2"/>
        <v>6510499</v>
      </c>
      <c r="N5" s="2">
        <f t="shared" si="2"/>
        <v>27156477</v>
      </c>
      <c r="O5" s="2">
        <f t="shared" si="2"/>
        <v>9304709</v>
      </c>
      <c r="P5" s="2">
        <f t="shared" si="2"/>
        <v>13570029</v>
      </c>
      <c r="Q5" s="2">
        <f t="shared" si="2"/>
        <v>21382789</v>
      </c>
      <c r="R5" s="2">
        <f t="shared" si="2"/>
        <v>20701718</v>
      </c>
      <c r="S5" s="2">
        <f t="shared" si="2"/>
        <v>40765533</v>
      </c>
      <c r="T5" s="2">
        <f t="shared" si="2"/>
        <v>33203175</v>
      </c>
      <c r="U5" s="2">
        <f t="shared" si="2"/>
        <v>30219330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426257531</v>
      </c>
      <c r="E6" s="2">
        <f>IFERROR(INDEX(E51:E500,MATCH($C$6,$C$51:$C$500,0)),"")</f>
        <v>411980565</v>
      </c>
      <c r="H6" s="2">
        <f>IFERROR(INDEX(D6:G6,COUNT(D6:G6)),"")</f>
        <v>411980565</v>
      </c>
      <c r="I6" s="2">
        <f t="shared" ref="I6:U6" si="3">IFERROR(INDEX(I51:I500,MATCH($C$6,$C$51:$C$500,0)),"")</f>
        <v>406652306</v>
      </c>
      <c r="J6" s="2">
        <f t="shared" si="3"/>
        <v>400391395</v>
      </c>
      <c r="K6" s="2">
        <f t="shared" si="3"/>
        <v>382522845</v>
      </c>
      <c r="L6" s="2">
        <f t="shared" si="3"/>
        <v>374069573</v>
      </c>
      <c r="M6" s="2">
        <f t="shared" si="3"/>
        <v>367447563</v>
      </c>
      <c r="N6" s="2">
        <f t="shared" si="3"/>
        <v>360922889</v>
      </c>
      <c r="O6" s="2">
        <f t="shared" si="3"/>
        <v>335505606</v>
      </c>
      <c r="P6" s="2">
        <f t="shared" si="3"/>
        <v>327213539</v>
      </c>
      <c r="Q6" s="2">
        <f t="shared" si="3"/>
        <v>314591153</v>
      </c>
      <c r="R6" s="2">
        <f t="shared" si="3"/>
        <v>295368507</v>
      </c>
      <c r="S6" s="2">
        <f t="shared" si="3"/>
        <v>278674141</v>
      </c>
      <c r="T6" s="2">
        <f t="shared" si="3"/>
        <v>237793444</v>
      </c>
      <c r="U6" s="2">
        <f t="shared" si="3"/>
        <v>138517338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7.06</v>
      </c>
      <c r="E7" s="3">
        <f>IFERROR(INDEX(E51:E500,MATCH($C$7,$C$51:$C$500,0))/1000000000,"")</f>
        <v>7.06</v>
      </c>
      <c r="H7" s="3">
        <f>IFERROR(INDEX(D7:G7,COUNT(D7:G7)),"")</f>
        <v>7.06</v>
      </c>
      <c r="I7" s="3">
        <f t="shared" ref="I7:U7" si="4">IFERROR(INDEX(I51:I500,MATCH($C$7,$C$51:$C$500,0))/1000000000,"")</f>
        <v>7.06</v>
      </c>
      <c r="J7" s="3">
        <f t="shared" si="4"/>
        <v>7.06</v>
      </c>
      <c r="K7" s="3">
        <f t="shared" si="4"/>
        <v>7.06</v>
      </c>
      <c r="L7" s="3">
        <f t="shared" si="4"/>
        <v>7.06</v>
      </c>
      <c r="M7" s="3">
        <f t="shared" si="4"/>
        <v>7.06</v>
      </c>
      <c r="N7" s="3">
        <f t="shared" si="4"/>
        <v>7.06</v>
      </c>
      <c r="O7" s="3">
        <f t="shared" si="4"/>
        <v>7.06</v>
      </c>
      <c r="P7" s="3">
        <f t="shared" si="4"/>
        <v>7.06</v>
      </c>
      <c r="Q7" s="3">
        <f t="shared" si="4"/>
        <v>7.06</v>
      </c>
      <c r="R7" s="3">
        <f t="shared" si="4"/>
        <v>7.06</v>
      </c>
      <c r="S7" s="3">
        <f t="shared" si="4"/>
        <v>7.06</v>
      </c>
      <c r="T7" s="3">
        <f t="shared" si="4"/>
        <v>7.06</v>
      </c>
      <c r="U7" s="3">
        <f t="shared" si="4"/>
        <v>3.57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-1325000000000</v>
      </c>
      <c r="E8" s="2">
        <f>IFERROR(INDEX(E51:E500,MATCH("Free cash flow (Quarter)",$C$51:$C$500,0)),"")</f>
        <v>36000000000</v>
      </c>
      <c r="H8" s="2">
        <f>IFERROR(INDEX(D8:G8,COUNT(D8:G8)),"")</f>
        <v>36000000000</v>
      </c>
      <c r="I8" s="2">
        <f t="shared" ref="I8:U8" si="5">IFERROR(INDEX(I51:I500,MATCH($C$8,$C$51:$C$500,0)),"")</f>
        <v>-213000000000</v>
      </c>
      <c r="J8" s="2">
        <f t="shared" si="5"/>
        <v>-200000000000</v>
      </c>
      <c r="K8" s="2">
        <f t="shared" si="5"/>
        <v>535000000000</v>
      </c>
      <c r="L8" s="2">
        <f t="shared" si="5"/>
        <v>-126000000000</v>
      </c>
      <c r="M8" s="2">
        <f t="shared" si="5"/>
        <v>342000000000</v>
      </c>
      <c r="N8" s="2">
        <f t="shared" si="5"/>
        <v>362000000000</v>
      </c>
      <c r="O8" s="2">
        <f t="shared" si="5"/>
        <v>144000000000</v>
      </c>
      <c r="P8" s="2">
        <f t="shared" si="5"/>
        <v>-981000000000</v>
      </c>
      <c r="Q8" s="2">
        <f t="shared" si="5"/>
        <v>-60000000000</v>
      </c>
      <c r="R8" s="2">
        <f t="shared" si="5"/>
        <v>-655000000000</v>
      </c>
      <c r="S8" s="2">
        <f t="shared" si="5"/>
        <v>-570000000000</v>
      </c>
      <c r="T8" s="2">
        <f t="shared" si="5"/>
        <v>-230000000000</v>
      </c>
      <c r="U8" s="2">
        <f t="shared" si="5"/>
        <v>-679000000000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-187.67</v>
      </c>
      <c r="E9" s="3">
        <f>IFERROR(INDEX(E51:E500,MATCH("Free cash flow per share (Quarter)",$C$51:$C$500,0)),"")</f>
        <v>5.16</v>
      </c>
      <c r="H9" s="3">
        <f>IFERROR(INDEX(D9:G9,COUNT(D9:G9)),"")</f>
        <v>5.16</v>
      </c>
      <c r="I9" s="3">
        <f t="shared" ref="I9:U9" si="6">IFERROR(INDEX(I51:I500,MATCH($C$9,$C$51:$C$500,0)),"")</f>
        <v>-30.23</v>
      </c>
      <c r="J9" s="3">
        <f t="shared" si="6"/>
        <v>-28.34</v>
      </c>
      <c r="K9" s="3">
        <f t="shared" si="6"/>
        <v>75.83</v>
      </c>
      <c r="L9" s="3">
        <f t="shared" si="6"/>
        <v>-17.78</v>
      </c>
      <c r="M9" s="3">
        <f t="shared" si="6"/>
        <v>48.45</v>
      </c>
      <c r="N9" s="3">
        <f t="shared" si="6"/>
        <v>51.3</v>
      </c>
      <c r="O9" s="3">
        <f t="shared" si="6"/>
        <v>20.46</v>
      </c>
      <c r="P9" s="3">
        <f t="shared" si="6"/>
        <v>-138.94</v>
      </c>
      <c r="Q9" s="3">
        <f t="shared" si="6"/>
        <v>-8.56</v>
      </c>
      <c r="R9" s="3">
        <f t="shared" si="6"/>
        <v>-92.85</v>
      </c>
      <c r="S9" s="3">
        <f t="shared" si="6"/>
        <v>-80.81</v>
      </c>
      <c r="T9" s="3">
        <f t="shared" si="6"/>
        <v>-32.51</v>
      </c>
      <c r="U9" s="3">
        <f t="shared" si="6"/>
        <v>-190.15</v>
      </c>
    </row>
    <row r="10" spans="1:21" ht="15.5" x14ac:dyDescent="0.35">
      <c r="C10" t="s">
        <v>18</v>
      </c>
      <c r="D10" s="3">
        <f ca="1">IFERROR(IF(D9=0,"",D2/D9),"")</f>
        <v>-2.3978259711195187</v>
      </c>
      <c r="E10" s="3">
        <f ca="1">IFERROR(IF(E9=0,"",E2/E9),"")</f>
        <v>0</v>
      </c>
      <c r="I10" s="3">
        <f t="shared" ref="I10:U10" ca="1" si="7">IFERROR(IF(I9=0,"",I2/I9),"")</f>
        <v>-16.473701620906382</v>
      </c>
      <c r="J10" s="3">
        <f t="shared" ca="1" si="7"/>
        <v>0</v>
      </c>
      <c r="K10" s="3">
        <f t="shared" ca="1" si="7"/>
        <v>2.4132928919952525</v>
      </c>
      <c r="L10" s="3">
        <f t="shared" ca="1" si="7"/>
        <v>-10.179977502812148</v>
      </c>
      <c r="M10" s="3">
        <f t="shared" ca="1" si="7"/>
        <v>0</v>
      </c>
      <c r="N10" s="3">
        <f t="shared" ca="1" si="7"/>
        <v>5.1461988304093573</v>
      </c>
      <c r="O10" s="3">
        <f t="shared" ca="1" si="7"/>
        <v>8.4066471163245353</v>
      </c>
      <c r="P10" s="3">
        <f t="shared" ca="1" si="7"/>
        <v>0</v>
      </c>
      <c r="Q10" s="3">
        <f t="shared" ca="1" si="7"/>
        <v>-27.570093457943923</v>
      </c>
      <c r="R10" s="3">
        <f t="shared" ca="1" si="7"/>
        <v>-3.5971997845988155</v>
      </c>
      <c r="S10" s="3">
        <f t="shared" ca="1" si="7"/>
        <v>0</v>
      </c>
      <c r="T10" s="3">
        <f t="shared" ca="1" si="7"/>
        <v>-20.301445709012611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9003096</v>
      </c>
      <c r="E11" s="2">
        <f>IFERROR(INDEX(E51:E500,MATCH($C$11,$C$51:$C$500,0)),"")</f>
        <v>8798114</v>
      </c>
      <c r="H11" s="2">
        <f>IFERROR(INDEX(D11:G11,COUNT(D11:G11)),"")</f>
        <v>8798114</v>
      </c>
      <c r="I11" s="2">
        <f t="shared" ref="I11:U11" si="8">IFERROR(INDEX(I51:I500,MATCH($C$11,$C$51:$C$500,0)),"")</f>
        <v>21783677</v>
      </c>
      <c r="J11" s="2">
        <f t="shared" si="8"/>
        <v>11314145</v>
      </c>
      <c r="K11" s="2">
        <f t="shared" si="8"/>
        <v>23829683</v>
      </c>
      <c r="L11" s="2">
        <f t="shared" si="8"/>
        <v>31877229</v>
      </c>
      <c r="M11" s="2">
        <f t="shared" si="8"/>
        <v>41887846</v>
      </c>
      <c r="N11" s="2">
        <f t="shared" si="8"/>
        <v>43899884</v>
      </c>
      <c r="O11" s="2">
        <f t="shared" si="8"/>
        <v>32093084</v>
      </c>
      <c r="P11" s="2">
        <f t="shared" si="8"/>
        <v>6570425</v>
      </c>
      <c r="Q11" s="2">
        <f t="shared" si="8"/>
        <v>3184645</v>
      </c>
      <c r="R11" s="2">
        <f t="shared" si="8"/>
        <v>3708581</v>
      </c>
      <c r="S11" s="2">
        <f t="shared" si="8"/>
        <v>10894492</v>
      </c>
      <c r="T11" s="2">
        <f t="shared" si="8"/>
        <v>20351494</v>
      </c>
      <c r="U11" s="2">
        <f t="shared" si="8"/>
        <v>2972951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2994000000000</v>
      </c>
      <c r="E12" s="2">
        <f>IFERROR(INDEX(E51:E500,MATCH("Net Debt (Quarter)",$C$51:$C$500,0)),"")</f>
        <v>2100000000000</v>
      </c>
      <c r="H12" s="2">
        <f>IFERROR(INDEX(D12:G12,COUNT(D12:G12)),"")</f>
        <v>2100000000000</v>
      </c>
      <c r="I12" s="2">
        <f t="shared" ref="I12:U12" si="9">IFERROR(INDEX(I51:I500,MATCH($C$12,$C$51:$C$500,0)),"")</f>
        <v>2065000000000</v>
      </c>
      <c r="J12" s="2">
        <f t="shared" si="9"/>
        <v>2515000000000</v>
      </c>
      <c r="K12" s="2">
        <f t="shared" si="9"/>
        <v>2641000000000</v>
      </c>
      <c r="L12" s="2">
        <f t="shared" si="9"/>
        <v>3135000000000</v>
      </c>
      <c r="M12" s="2">
        <f t="shared" si="9"/>
        <v>2968000000000</v>
      </c>
      <c r="N12" s="2">
        <f t="shared" si="9"/>
        <v>3354000000000</v>
      </c>
      <c r="O12" s="2">
        <f t="shared" si="9"/>
        <v>4204000000000</v>
      </c>
      <c r="P12" s="2">
        <f t="shared" si="9"/>
        <v>4507000000000</v>
      </c>
      <c r="Q12" s="2">
        <f t="shared" si="9"/>
        <v>3307000000000</v>
      </c>
      <c r="R12" s="2">
        <f t="shared" si="9"/>
        <v>3122000000000</v>
      </c>
      <c r="S12" s="2">
        <f t="shared" si="9"/>
        <v>2466000000000</v>
      </c>
      <c r="T12" s="2">
        <f t="shared" si="9"/>
        <v>1880000000000</v>
      </c>
      <c r="U12" s="2">
        <f t="shared" si="9"/>
        <v>2181000000000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3156000000000</v>
      </c>
      <c r="E13" s="2">
        <f>IFERROR(INDEX(E51:E500,MATCH("Total Debt (Quarter)",$C$51:$C$500,0)),"")</f>
        <v>2249000000000</v>
      </c>
      <c r="H13" s="2">
        <f>IFERROR(INDEX(D13:G13,COUNT(D13:G13)),"")</f>
        <v>2249000000000</v>
      </c>
      <c r="I13" s="2">
        <f t="shared" ref="I13:U13" si="10">IFERROR(INDEX(I51:I500,MATCH($C$13,$C$51:$C$500,0)),"")</f>
        <v>2429000000000</v>
      </c>
      <c r="J13" s="2">
        <f t="shared" si="10"/>
        <v>2698000000000</v>
      </c>
      <c r="K13" s="2">
        <f t="shared" si="10"/>
        <v>3009000000000</v>
      </c>
      <c r="L13" s="2">
        <f t="shared" si="10"/>
        <v>3632000000000</v>
      </c>
      <c r="M13" s="2">
        <f t="shared" si="10"/>
        <v>3566000000000</v>
      </c>
      <c r="N13" s="2">
        <f t="shared" si="10"/>
        <v>3973000000000</v>
      </c>
      <c r="O13" s="2">
        <f t="shared" si="10"/>
        <v>4651000000000</v>
      </c>
      <c r="P13" s="2">
        <f t="shared" si="10"/>
        <v>4602000000000</v>
      </c>
      <c r="Q13" s="2">
        <f t="shared" si="10"/>
        <v>3351000000000</v>
      </c>
      <c r="R13" s="2">
        <f t="shared" si="10"/>
        <v>3172000000000</v>
      </c>
      <c r="S13" s="2">
        <f t="shared" si="10"/>
        <v>2616000000000</v>
      </c>
      <c r="T13" s="2">
        <f t="shared" si="10"/>
        <v>2133000000000</v>
      </c>
      <c r="U13" s="2">
        <f t="shared" si="10"/>
        <v>2217000000000</v>
      </c>
    </row>
    <row r="14" spans="1:21" ht="15.5" x14ac:dyDescent="0.35">
      <c r="C14" t="s">
        <v>27</v>
      </c>
      <c r="D14" s="2">
        <f>IFERROR(INDEX(D51:D500,MATCH($C$14,$C$51:$C$500,0)),"")</f>
        <v>-3113963</v>
      </c>
      <c r="E14" s="2">
        <f>IFERROR(INDEX(E51:E500,MATCH($C$14,$C$51:$C$500,0)),"")</f>
        <v>-2946773</v>
      </c>
      <c r="H14" s="2">
        <f>IFERROR(SUM(D14:G14)*(4/MAX(1,COUNT(D14:G14))),"")</f>
        <v>-12121472</v>
      </c>
      <c r="I14" s="2">
        <f t="shared" ref="I14:U14" si="11">IFERROR(INDEX(I51:I500,MATCH($C$14,$C$51:$C$500,0)),"")</f>
        <v>-12343606</v>
      </c>
      <c r="J14" s="2">
        <f t="shared" si="11"/>
        <v>-12766369</v>
      </c>
      <c r="K14" s="2">
        <f t="shared" si="11"/>
        <v>-15410967</v>
      </c>
      <c r="L14" s="2">
        <f t="shared" si="11"/>
        <v>-16830252</v>
      </c>
      <c r="M14" s="2">
        <f t="shared" si="11"/>
        <v>-16678652</v>
      </c>
      <c r="N14" s="2">
        <f t="shared" si="11"/>
        <v>-26406850</v>
      </c>
      <c r="O14" s="2">
        <f t="shared" si="11"/>
        <v>-22159226</v>
      </c>
      <c r="P14" s="2">
        <f t="shared" si="11"/>
        <v>-20076322</v>
      </c>
      <c r="Q14" s="2">
        <f t="shared" si="11"/>
        <v>-11798806</v>
      </c>
      <c r="R14" s="2">
        <f t="shared" si="11"/>
        <v>-8917616</v>
      </c>
      <c r="S14" s="2">
        <f t="shared" si="11"/>
        <v>-6784815</v>
      </c>
      <c r="T14" s="2">
        <f t="shared" si="11"/>
        <v>-9638409</v>
      </c>
      <c r="U14" s="2">
        <f t="shared" si="11"/>
        <v>-9606422</v>
      </c>
    </row>
    <row r="15" spans="1:21" ht="15.5" x14ac:dyDescent="0.35">
      <c r="C15" t="s">
        <v>28</v>
      </c>
      <c r="D15" s="2">
        <f>IFERROR(INDEX(D51:D500,MATCH($C$15,$C$51:$C$500,0)),"")</f>
        <v>-528847</v>
      </c>
      <c r="E15" s="2">
        <f>IFERROR(INDEX(E51:E500,MATCH($C$15,$C$51:$C$500,0)),"")</f>
        <v>-411149</v>
      </c>
      <c r="H15" s="2">
        <f>IFERROR(SUM(D15:G15)*(4/MAX(1,COUNT(D15:G15))),"")</f>
        <v>-1879992</v>
      </c>
      <c r="I15" s="2">
        <f t="shared" ref="I15:U15" si="12">IFERROR(INDEX(I51:I500,MATCH($C$15,$C$51:$C$500,0)),"")</f>
        <v>-1878183</v>
      </c>
      <c r="J15" s="2">
        <f t="shared" si="12"/>
        <v>-1994473</v>
      </c>
      <c r="K15" s="2">
        <f t="shared" si="12"/>
        <v>-1969914</v>
      </c>
      <c r="L15" s="2">
        <f t="shared" si="12"/>
        <v>-2303190</v>
      </c>
      <c r="M15" s="2">
        <f t="shared" si="12"/>
        <v>-2294916</v>
      </c>
      <c r="N15" s="2">
        <f t="shared" si="12"/>
        <v>-3914111</v>
      </c>
      <c r="O15" s="2">
        <f t="shared" si="12"/>
        <v>-3688588</v>
      </c>
      <c r="P15" s="2">
        <f t="shared" si="12"/>
        <v>-1901313</v>
      </c>
      <c r="Q15" s="2">
        <f t="shared" si="12"/>
        <v>-1731583</v>
      </c>
      <c r="R15" s="2">
        <f t="shared" si="12"/>
        <v>-2546120</v>
      </c>
      <c r="S15" s="2">
        <f t="shared" si="12"/>
        <v>-1455228</v>
      </c>
      <c r="T15" s="2">
        <f t="shared" si="12"/>
        <v>-1966860</v>
      </c>
      <c r="U15" s="2">
        <f t="shared" si="12"/>
        <v>-2561</v>
      </c>
    </row>
    <row r="16" spans="1:21" ht="15.5" x14ac:dyDescent="0.35">
      <c r="C16" t="s">
        <v>29</v>
      </c>
      <c r="D16" s="2">
        <f>IFERROR(INDEX(D51:D500,MATCH($C$16,$C$51:$C$500,0)),"")</f>
        <v>15486261</v>
      </c>
      <c r="E16" s="2">
        <f>IFERROR(INDEX(E51:E500,MATCH($C$16,$C$51:$C$500,0)),"")</f>
        <v>5739408</v>
      </c>
      <c r="H16" s="2">
        <f>IFERROR(SUM(D16:G16)*(4/MAX(1,COUNT(D16:G16))),"")</f>
        <v>42451338</v>
      </c>
      <c r="I16" s="2">
        <f t="shared" ref="I16:U16" si="13">IFERROR(INDEX(I51:I500,MATCH($C$16,$C$51:$C$500,0)),"")</f>
        <v>9522889</v>
      </c>
      <c r="J16" s="2">
        <f t="shared" si="13"/>
        <v>19136874</v>
      </c>
      <c r="K16" s="2">
        <f t="shared" si="13"/>
        <v>10901104</v>
      </c>
      <c r="L16" s="2">
        <f t="shared" si="13"/>
        <v>8782635</v>
      </c>
      <c r="M16" s="2">
        <f t="shared" si="13"/>
        <v>7727293</v>
      </c>
      <c r="N16" s="2">
        <f t="shared" si="13"/>
        <v>31192873</v>
      </c>
      <c r="O16" s="2">
        <f t="shared" si="13"/>
        <v>13037222</v>
      </c>
      <c r="P16" s="2">
        <f t="shared" si="13"/>
        <v>15309792</v>
      </c>
      <c r="Q16" s="2">
        <f t="shared" si="13"/>
        <v>23266476</v>
      </c>
      <c r="R16" s="2">
        <f t="shared" si="13"/>
        <v>23767661</v>
      </c>
      <c r="S16" s="2">
        <f t="shared" si="13"/>
        <v>42402351</v>
      </c>
      <c r="T16" s="2">
        <f t="shared" si="13"/>
        <v>35208510</v>
      </c>
      <c r="U16" s="2">
        <f t="shared" si="13"/>
        <v>30256771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46</v>
      </c>
      <c r="C19" t="s">
        <v>47</v>
      </c>
    </row>
    <row r="20" spans="1:21" ht="15.5" x14ac:dyDescent="0.35">
      <c r="A20" t="s">
        <v>48</v>
      </c>
      <c r="C20" t="s">
        <v>49</v>
      </c>
      <c r="D20" s="2">
        <f ca="1">IFERROR(D21*D2,"")</f>
        <v>3177000000000</v>
      </c>
      <c r="E20" s="2">
        <f ca="1">IFERROR(E21*E2,"")</f>
        <v>0</v>
      </c>
      <c r="H20" s="2">
        <f t="shared" ref="H20:U20" ca="1" si="14">IFERROR(H21*H2,"")</f>
        <v>0</v>
      </c>
      <c r="I20" s="2">
        <f t="shared" ca="1" si="14"/>
        <v>3515880000000</v>
      </c>
      <c r="J20" s="2">
        <f t="shared" ca="1" si="14"/>
        <v>0</v>
      </c>
      <c r="K20" s="2">
        <f t="shared" ca="1" si="14"/>
        <v>1291980000000</v>
      </c>
      <c r="L20" s="2">
        <f t="shared" ca="1" si="14"/>
        <v>1277860000000</v>
      </c>
      <c r="M20" s="2">
        <f t="shared" ca="1" si="14"/>
        <v>0</v>
      </c>
      <c r="N20" s="2">
        <f t="shared" ca="1" si="14"/>
        <v>1863840000000</v>
      </c>
      <c r="O20" s="2">
        <f t="shared" ca="1" si="14"/>
        <v>1214320000000</v>
      </c>
      <c r="P20" s="2">
        <f t="shared" ca="1" si="14"/>
        <v>0</v>
      </c>
      <c r="Q20" s="2">
        <f t="shared" ca="1" si="14"/>
        <v>1666160000000</v>
      </c>
      <c r="R20" s="2">
        <f t="shared" ca="1" si="14"/>
        <v>2358040000000</v>
      </c>
      <c r="S20" s="2">
        <f t="shared" ca="1" si="14"/>
        <v>0</v>
      </c>
      <c r="T20" s="2">
        <f t="shared" ca="1" si="14"/>
        <v>4659600000000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7060000000</v>
      </c>
      <c r="E21" s="2">
        <f>IFERROR(INDEX(E51:E500,MATCH($C$7,$C$51:$C$500,0)),"")</f>
        <v>7060000000</v>
      </c>
      <c r="H21" s="2">
        <f>IFERROR(INDEX(D21:G21,COUNT(D21:G21)),"")</f>
        <v>7060000000</v>
      </c>
      <c r="I21" s="2">
        <f t="shared" ref="I21:U21" si="15">IFERROR(INDEX(I51:I500,MATCH($C$7,$C$51:$C$500,0)),"")</f>
        <v>7060000000</v>
      </c>
      <c r="J21" s="2">
        <f t="shared" si="15"/>
        <v>7060000000</v>
      </c>
      <c r="K21" s="2">
        <f t="shared" si="15"/>
        <v>7060000000</v>
      </c>
      <c r="L21" s="2">
        <f t="shared" si="15"/>
        <v>7060000000</v>
      </c>
      <c r="M21" s="2">
        <f t="shared" si="15"/>
        <v>7060000000</v>
      </c>
      <c r="N21" s="2">
        <f t="shared" si="15"/>
        <v>7060000000</v>
      </c>
      <c r="O21" s="2">
        <f t="shared" si="15"/>
        <v>7060000000</v>
      </c>
      <c r="P21" s="2">
        <f t="shared" si="15"/>
        <v>7060000000</v>
      </c>
      <c r="Q21" s="2">
        <f t="shared" si="15"/>
        <v>7060000000</v>
      </c>
      <c r="R21" s="2">
        <f t="shared" si="15"/>
        <v>7060000000</v>
      </c>
      <c r="S21" s="2">
        <f t="shared" si="15"/>
        <v>7060000000</v>
      </c>
      <c r="T21" s="2">
        <f t="shared" si="15"/>
        <v>7060000000</v>
      </c>
      <c r="U21" s="2">
        <f t="shared" si="15"/>
        <v>3570000000</v>
      </c>
    </row>
    <row r="23" spans="1:21" ht="15.5" x14ac:dyDescent="0.35">
      <c r="B23" t="s">
        <v>50</v>
      </c>
      <c r="C23" t="s">
        <v>51</v>
      </c>
      <c r="D23" s="3">
        <f>IFERROR(D5/D6*100,"")</f>
        <v>3.535766738159988</v>
      </c>
      <c r="E23" s="3">
        <f>IFERROR(E5/E6*100,"")</f>
        <v>1.2930782305228403</v>
      </c>
      <c r="H23" s="3">
        <f t="shared" ref="H23:U23" si="16">IFERROR(H5/H6*100,"")</f>
        <v>9.9027501455074702</v>
      </c>
      <c r="I23" s="3">
        <f t="shared" si="16"/>
        <v>1.8366289554497202</v>
      </c>
      <c r="J23" s="3">
        <f t="shared" si="16"/>
        <v>4.3822705030911067</v>
      </c>
      <c r="K23" s="3">
        <f t="shared" si="16"/>
        <v>2.2222651826193545</v>
      </c>
      <c r="L23" s="3">
        <f t="shared" si="16"/>
        <v>1.768779520594689</v>
      </c>
      <c r="M23" s="3">
        <f t="shared" si="16"/>
        <v>1.7718171667395164</v>
      </c>
      <c r="N23" s="3">
        <f t="shared" si="16"/>
        <v>7.5241769994809058</v>
      </c>
      <c r="O23" s="3">
        <f t="shared" si="16"/>
        <v>2.7733393521895429</v>
      </c>
      <c r="P23" s="3">
        <f t="shared" si="16"/>
        <v>4.1471477743468306</v>
      </c>
      <c r="Q23" s="3">
        <f t="shared" si="16"/>
        <v>6.7970090055266112</v>
      </c>
      <c r="R23" s="3">
        <f t="shared" si="16"/>
        <v>7.0087763283443074</v>
      </c>
      <c r="S23" s="3">
        <f t="shared" si="16"/>
        <v>14.628387425441099</v>
      </c>
      <c r="T23" s="3">
        <f t="shared" si="16"/>
        <v>13.963032134729501</v>
      </c>
      <c r="U23" s="3">
        <f t="shared" si="16"/>
        <v>21.816279778636808</v>
      </c>
    </row>
    <row r="24" spans="1:21" ht="15.5" x14ac:dyDescent="0.35">
      <c r="C24" t="s">
        <v>52</v>
      </c>
      <c r="D24" s="4">
        <f>IFERROR(_xlfn.RRI(5,I23,D23),"")</f>
        <v>0.13996741037145832</v>
      </c>
      <c r="E24" s="4">
        <f>IFERROR(_xlfn.RRI(5,J23,E23),"")</f>
        <v>-0.21659719228222718</v>
      </c>
      <c r="H24" s="4">
        <f t="shared" ref="H24:U24" si="17">IFERROR(_xlfn.RRI(5,M23,H23),"")</f>
        <v>0.41080627703601058</v>
      </c>
      <c r="I24" s="4">
        <f t="shared" si="17"/>
        <v>-0.24575492210422811</v>
      </c>
      <c r="J24" s="4">
        <f t="shared" si="17"/>
        <v>9.5820027624969217E-2</v>
      </c>
      <c r="K24" s="4">
        <f t="shared" si="17"/>
        <v>-0.11730782981013499</v>
      </c>
      <c r="L24" s="4">
        <f t="shared" si="17"/>
        <v>-0.23603903051815966</v>
      </c>
      <c r="M24" s="4">
        <f t="shared" si="17"/>
        <v>-0.24045179640716907</v>
      </c>
      <c r="N24" s="4">
        <f t="shared" si="17"/>
        <v>-0.12450733894199462</v>
      </c>
      <c r="O24" s="4">
        <f t="shared" si="17"/>
        <v>-0.27622320461141026</v>
      </c>
      <c r="P24" s="4">
        <f t="shared" si="17"/>
        <v>-0.28254649228182915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17.88</v>
      </c>
      <c r="J25" s="3">
        <f t="shared" si="18"/>
        <v>38.46</v>
      </c>
      <c r="K25" s="3">
        <f t="shared" si="18"/>
        <v>19.28</v>
      </c>
      <c r="L25" s="3">
        <f t="shared" si="18"/>
        <v>13.64</v>
      </c>
      <c r="M25" s="3">
        <f t="shared" si="18"/>
        <v>10.99</v>
      </c>
      <c r="N25" s="3">
        <f t="shared" si="18"/>
        <v>56.29</v>
      </c>
      <c r="O25" s="3">
        <f t="shared" si="18"/>
        <v>18.809999999999999</v>
      </c>
      <c r="P25" s="3">
        <f t="shared" si="18"/>
        <v>27</v>
      </c>
      <c r="Q25" s="3">
        <f t="shared" si="18"/>
        <v>40.9</v>
      </c>
      <c r="R25" s="3">
        <f t="shared" si="18"/>
        <v>39.97</v>
      </c>
      <c r="S25" s="3">
        <f t="shared" si="18"/>
        <v>77.63</v>
      </c>
      <c r="T25" s="3">
        <f t="shared" si="18"/>
        <v>58.52</v>
      </c>
      <c r="U25" s="3">
        <f t="shared" si="18"/>
        <v>103.19</v>
      </c>
    </row>
    <row r="26" spans="1:21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-0.20496316013301175</v>
      </c>
      <c r="J26" s="4">
        <f t="shared" si="19"/>
        <v>0.15378289680579438</v>
      </c>
      <c r="K26" s="4">
        <f t="shared" si="19"/>
        <v>-6.5135533078265806E-2</v>
      </c>
      <c r="L26" s="4">
        <f t="shared" si="19"/>
        <v>-0.19717994585909959</v>
      </c>
      <c r="M26" s="4">
        <f t="shared" si="19"/>
        <v>-0.22758142543650273</v>
      </c>
      <c r="N26" s="4">
        <f t="shared" si="19"/>
        <v>-6.2264553924780586E-2</v>
      </c>
      <c r="O26" s="4">
        <f t="shared" si="19"/>
        <v>-0.20307601931591113</v>
      </c>
      <c r="P26" s="4">
        <f t="shared" si="19"/>
        <v>-0.23520466479137858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56</v>
      </c>
      <c r="D27" s="3">
        <f>IFERROR(D4/D21,"")</f>
        <v>6.1403621813031165E-3</v>
      </c>
      <c r="E27" s="3">
        <f>IFERROR(E4/E21,"")</f>
        <v>5.0131569405099151E-3</v>
      </c>
      <c r="H27" s="3">
        <f t="shared" ref="H27:U27" si="20">IFERROR(H4/H21,"")</f>
        <v>2.2307038243626062E-2</v>
      </c>
      <c r="I27" s="3">
        <f t="shared" si="20"/>
        <v>2.2000620113314447E-2</v>
      </c>
      <c r="J27" s="3">
        <f t="shared" si="20"/>
        <v>2.3461613881019829E-2</v>
      </c>
      <c r="K27" s="3">
        <f t="shared" si="20"/>
        <v>2.4074179603399432E-2</v>
      </c>
      <c r="L27" s="3">
        <f t="shared" si="20"/>
        <v>2.0408118555240794E-2</v>
      </c>
      <c r="M27" s="3">
        <f t="shared" si="20"/>
        <v>1.823811997167139E-2</v>
      </c>
      <c r="N27" s="3">
        <f t="shared" si="20"/>
        <v>1.8408864022662889E-2</v>
      </c>
      <c r="O27" s="3">
        <f t="shared" si="20"/>
        <v>2.2276701558073653E-2</v>
      </c>
      <c r="P27" s="3">
        <f t="shared" si="20"/>
        <v>1.8753799150141644E-2</v>
      </c>
      <c r="Q27" s="3">
        <f t="shared" si="20"/>
        <v>1.9664610764872522E-2</v>
      </c>
      <c r="R27" s="3">
        <f t="shared" si="20"/>
        <v>1.8454397167138811E-2</v>
      </c>
      <c r="S27" s="3">
        <f t="shared" si="20"/>
        <v>2.0089725354107649E-2</v>
      </c>
      <c r="T27" s="3">
        <f t="shared" si="20"/>
        <v>1.8056286968838528E-2</v>
      </c>
      <c r="U27" s="3">
        <f t="shared" si="20"/>
        <v>2.9805202801120447E-2</v>
      </c>
    </row>
    <row r="28" spans="1:21" ht="15.5" x14ac:dyDescent="0.35">
      <c r="C28" t="s">
        <v>57</v>
      </c>
      <c r="D28" s="4">
        <f>IFERROR(_xlfn.RRI(5,I27,D27),"")</f>
        <v>-0.22526743179606634</v>
      </c>
      <c r="E28" s="4">
        <f>IFERROR(_xlfn.RRI(5,J27,E27),"")</f>
        <v>-0.26556953511459147</v>
      </c>
      <c r="H28" s="4">
        <f t="shared" ref="H28:U28" si="21">IFERROR(_xlfn.RRI(5,M27,H27),"")</f>
        <v>4.1099813617627934E-2</v>
      </c>
      <c r="I28" s="4">
        <f t="shared" si="21"/>
        <v>3.629066606976239E-2</v>
      </c>
      <c r="J28" s="4">
        <f t="shared" si="21"/>
        <v>1.0418756096162829E-2</v>
      </c>
      <c r="K28" s="4">
        <f t="shared" si="21"/>
        <v>5.1217173264210381E-2</v>
      </c>
      <c r="L28" s="4">
        <f t="shared" si="21"/>
        <v>7.450050091198035E-3</v>
      </c>
      <c r="M28" s="4">
        <f t="shared" si="21"/>
        <v>-2.3549753498648407E-3</v>
      </c>
      <c r="N28" s="4">
        <f t="shared" si="21"/>
        <v>-1.7323437294569644E-2</v>
      </c>
      <c r="O28" s="4">
        <f t="shared" si="21"/>
        <v>4.2904370959069515E-2</v>
      </c>
      <c r="P28" s="4">
        <f t="shared" si="21"/>
        <v>-8.8494201267274142E-2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58</v>
      </c>
      <c r="H29" s="4" t="str">
        <f t="shared" ref="H29:U29" si="22">IFERROR(((H25-I25)/I25)*100%,"")</f>
        <v/>
      </c>
      <c r="I29" s="4">
        <f t="shared" si="22"/>
        <v>-0.53510140405616224</v>
      </c>
      <c r="J29" s="4">
        <f t="shared" si="22"/>
        <v>0.99481327800829866</v>
      </c>
      <c r="K29" s="4">
        <f t="shared" si="22"/>
        <v>0.41348973607038125</v>
      </c>
      <c r="L29" s="4">
        <f t="shared" si="22"/>
        <v>0.24112829845313924</v>
      </c>
      <c r="M29" s="4">
        <f t="shared" si="22"/>
        <v>-0.80476105880262916</v>
      </c>
      <c r="N29" s="4">
        <f t="shared" si="22"/>
        <v>1.9925571504518877</v>
      </c>
      <c r="O29" s="4">
        <f t="shared" si="22"/>
        <v>-0.3033333333333334</v>
      </c>
      <c r="P29" s="4">
        <f t="shared" si="22"/>
        <v>-0.33985330073349629</v>
      </c>
      <c r="Q29" s="4">
        <f t="shared" si="22"/>
        <v>2.3267450587940948E-2</v>
      </c>
      <c r="R29" s="4">
        <f t="shared" si="22"/>
        <v>-0.48512173128944996</v>
      </c>
      <c r="S29" s="4">
        <f t="shared" si="22"/>
        <v>0.32655502392344482</v>
      </c>
      <c r="T29" s="4">
        <f t="shared" si="22"/>
        <v>-0.43289078399069675</v>
      </c>
      <c r="U29" s="4" t="str">
        <f t="shared" si="22"/>
        <v/>
      </c>
    </row>
    <row r="30" spans="1:21" ht="15.5" x14ac:dyDescent="0.35">
      <c r="C30" t="s">
        <v>59</v>
      </c>
      <c r="H30" s="4">
        <f t="shared" ref="H30:U30" si="23">IFERROR(((H27-I27)/I27)*100%,"")</f>
        <v>1.3927704252580374E-2</v>
      </c>
      <c r="I30" s="4">
        <f t="shared" si="23"/>
        <v>-6.2271665330206012E-2</v>
      </c>
      <c r="J30" s="4">
        <f t="shared" si="23"/>
        <v>-2.5444926160354171E-2</v>
      </c>
      <c r="K30" s="4">
        <f t="shared" si="23"/>
        <v>0.1796373849081348</v>
      </c>
      <c r="L30" s="4">
        <f t="shared" si="23"/>
        <v>0.11898148421767069</v>
      </c>
      <c r="M30" s="4">
        <f t="shared" si="23"/>
        <v>-9.2750997987327798E-3</v>
      </c>
      <c r="N30" s="4">
        <f t="shared" si="23"/>
        <v>-0.17362703025524706</v>
      </c>
      <c r="O30" s="4">
        <f t="shared" si="23"/>
        <v>0.18785006599078358</v>
      </c>
      <c r="P30" s="4">
        <f t="shared" si="23"/>
        <v>-4.6317296875150363E-2</v>
      </c>
      <c r="Q30" s="4">
        <f t="shared" si="23"/>
        <v>6.5578603666810759E-2</v>
      </c>
      <c r="R30" s="4">
        <f t="shared" si="23"/>
        <v>-8.1401221676456137E-2</v>
      </c>
      <c r="S30" s="4">
        <f t="shared" si="23"/>
        <v>0.11261664088405446</v>
      </c>
      <c r="T30" s="4">
        <f t="shared" si="23"/>
        <v>-0.39419009864412835</v>
      </c>
      <c r="U30" s="4" t="str">
        <f t="shared" si="23"/>
        <v/>
      </c>
    </row>
    <row r="32" spans="1:21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1079.5999999999999</v>
      </c>
      <c r="E32" s="3">
        <f>IFERROR(INDEX(E51:E500,MATCH($A$32,$C$51:$C$500,0)),"")</f>
        <v>990.94</v>
      </c>
      <c r="H32" s="3">
        <f>IFERROR(INDEX(D32:G32,COUNT(D32:G32)),"")</f>
        <v>990.94</v>
      </c>
      <c r="I32" s="3">
        <f t="shared" ref="I32:U32" si="24">IFERROR(INDEX(I51:I500,MATCH($C$32,$C$51:$C$500,0)),"")</f>
        <v>962.06</v>
      </c>
      <c r="J32" s="3">
        <f t="shared" si="24"/>
        <v>915.14</v>
      </c>
      <c r="K32" s="3">
        <f t="shared" si="24"/>
        <v>836.07</v>
      </c>
      <c r="L32" s="3">
        <f t="shared" si="24"/>
        <v>825.58</v>
      </c>
      <c r="M32" s="3">
        <f t="shared" si="24"/>
        <v>742.62</v>
      </c>
      <c r="N32" s="3">
        <f t="shared" si="24"/>
        <v>720.62</v>
      </c>
      <c r="O32" s="3">
        <f t="shared" si="24"/>
        <v>660.17</v>
      </c>
      <c r="P32" s="3">
        <f t="shared" si="24"/>
        <v>670.63</v>
      </c>
      <c r="Q32" s="3">
        <f t="shared" si="24"/>
        <v>603.26</v>
      </c>
      <c r="R32" s="3">
        <f t="shared" si="24"/>
        <v>561.61</v>
      </c>
      <c r="S32" s="3">
        <f t="shared" si="24"/>
        <v>544.05999999999995</v>
      </c>
      <c r="T32" s="3">
        <f t="shared" si="24"/>
        <v>418.81</v>
      </c>
      <c r="U32" s="3">
        <f t="shared" si="24"/>
        <v>472.49</v>
      </c>
    </row>
    <row r="33" spans="1:21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0.28000000000000003</v>
      </c>
      <c r="E33" s="3">
        <f>IFERROR(INDEX(E51:E500,MATCH($A$33,$C$51:$C$500,0)),"")</f>
        <v>0.44</v>
      </c>
      <c r="H33" s="3">
        <f>IFERROR(INDEX(D33:G33,COUNT(D33:G33)),"")</f>
        <v>0.44</v>
      </c>
      <c r="I33" s="3">
        <f t="shared" ref="I33:U33" si="25">IFERROR(INDEX(I51:I500,MATCH($C$33,$C$51:$C$500,0)),"")</f>
        <v>0.52</v>
      </c>
      <c r="J33" s="3">
        <f t="shared" si="25"/>
        <v>0.18</v>
      </c>
      <c r="K33" s="3">
        <f t="shared" si="25"/>
        <v>0.22</v>
      </c>
      <c r="L33" s="3">
        <f t="shared" si="25"/>
        <v>0.22</v>
      </c>
      <c r="M33" s="3">
        <f t="shared" si="25"/>
        <v>0.26</v>
      </c>
      <c r="N33" s="3">
        <f t="shared" si="25"/>
        <v>0.37</v>
      </c>
      <c r="O33" s="3">
        <f t="shared" si="25"/>
        <v>0.26</v>
      </c>
      <c r="P33" s="3">
        <f t="shared" si="25"/>
        <v>0.2</v>
      </c>
      <c r="Q33" s="3">
        <f t="shared" si="25"/>
        <v>0.39</v>
      </c>
      <c r="R33" s="3">
        <f t="shared" si="25"/>
        <v>0.59</v>
      </c>
      <c r="S33" s="3">
        <f t="shared" si="25"/>
        <v>0.87</v>
      </c>
      <c r="T33" s="3">
        <f t="shared" si="25"/>
        <v>1.58</v>
      </c>
      <c r="U33" s="3">
        <f t="shared" si="25"/>
        <v>0</v>
      </c>
    </row>
    <row r="34" spans="1:21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8.23</v>
      </c>
      <c r="E34" s="3">
        <f>IFERROR(INDEX(E51:E500,MATCH($A$34,$C$51:$C$500,0)),"")</f>
        <v>34.119999999999997</v>
      </c>
      <c r="H34" s="3">
        <f>IFERROR(INDEX(D34:G34,COUNT(D34:G34)),"")</f>
        <v>34.119999999999997</v>
      </c>
      <c r="I34" s="3">
        <f t="shared" ref="I34:U34" si="26">IFERROR(INDEX(I51:I500,MATCH($C$34,$C$51:$C$500,0)),"")</f>
        <v>27.85</v>
      </c>
      <c r="J34" s="3">
        <f t="shared" si="26"/>
        <v>4.34</v>
      </c>
      <c r="K34" s="3">
        <f t="shared" si="26"/>
        <v>9.49</v>
      </c>
      <c r="L34" s="3">
        <f t="shared" si="26"/>
        <v>13.27</v>
      </c>
      <c r="M34" s="3">
        <f t="shared" si="26"/>
        <v>17.829999999999998</v>
      </c>
      <c r="N34" s="3">
        <f t="shared" si="26"/>
        <v>4.6900000000000004</v>
      </c>
      <c r="O34" s="3">
        <f t="shared" si="26"/>
        <v>9.14</v>
      </c>
      <c r="P34" s="3">
        <f t="shared" si="26"/>
        <v>4.8499999999999996</v>
      </c>
      <c r="Q34" s="3">
        <f t="shared" si="26"/>
        <v>5.77</v>
      </c>
      <c r="R34" s="3">
        <f t="shared" si="26"/>
        <v>8.36</v>
      </c>
      <c r="S34" s="3">
        <f t="shared" si="26"/>
        <v>6.12</v>
      </c>
      <c r="T34" s="3">
        <f t="shared" si="26"/>
        <v>11.28</v>
      </c>
      <c r="U34" s="3">
        <f t="shared" si="26"/>
        <v>0</v>
      </c>
    </row>
    <row r="35" spans="1:21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2.84</v>
      </c>
      <c r="E35" s="3">
        <f>IFERROR(INDEX(E51:E500,MATCH($A$35,$C$51:$C$500,0)),"")</f>
        <v>5.13</v>
      </c>
      <c r="H35" s="3">
        <f>IFERROR(INDEX(D35:G35,COUNT(D35:G35)),"")</f>
        <v>5.13</v>
      </c>
      <c r="I35" s="3">
        <f t="shared" ref="I35:U35" si="27">IFERROR(INDEX(I51:I500,MATCH($C$35,$C$51:$C$500,0)),"")</f>
        <v>1.37</v>
      </c>
      <c r="J35" s="3">
        <f t="shared" si="27"/>
        <v>0.45</v>
      </c>
      <c r="K35" s="3">
        <f t="shared" si="27"/>
        <v>0.5</v>
      </c>
      <c r="L35" s="3">
        <f t="shared" si="27"/>
        <v>0.6</v>
      </c>
      <c r="M35" s="3">
        <f t="shared" si="27"/>
        <v>0.75</v>
      </c>
      <c r="N35" s="3">
        <f t="shared" si="27"/>
        <v>0.98</v>
      </c>
      <c r="O35" s="3">
        <f t="shared" si="27"/>
        <v>0.55000000000000004</v>
      </c>
      <c r="P35" s="3">
        <f t="shared" si="27"/>
        <v>0.49</v>
      </c>
      <c r="Q35" s="3">
        <f t="shared" si="27"/>
        <v>0.9</v>
      </c>
      <c r="R35" s="3">
        <f t="shared" si="27"/>
        <v>1.36</v>
      </c>
      <c r="S35" s="3">
        <f t="shared" si="27"/>
        <v>1.77</v>
      </c>
      <c r="T35" s="3">
        <f t="shared" si="27"/>
        <v>2.94</v>
      </c>
      <c r="U35" s="3">
        <f t="shared" si="27"/>
        <v>0</v>
      </c>
    </row>
    <row r="36" spans="1:21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80</v>
      </c>
      <c r="C51" t="s">
        <v>6</v>
      </c>
      <c r="D51" s="5">
        <v>43350957</v>
      </c>
      <c r="E51" s="5">
        <v>35392888</v>
      </c>
      <c r="F51" s="5">
        <v>37288064</v>
      </c>
      <c r="G51" s="5">
        <v>41781545</v>
      </c>
      <c r="I51" s="5">
        <v>155324378</v>
      </c>
      <c r="J51" s="5">
        <v>165638994</v>
      </c>
      <c r="K51" s="5">
        <v>169963708</v>
      </c>
      <c r="L51" s="5">
        <v>144081317</v>
      </c>
      <c r="M51" s="5">
        <v>128761127</v>
      </c>
      <c r="N51" s="5">
        <v>129966580</v>
      </c>
      <c r="O51" s="5">
        <v>157273513</v>
      </c>
      <c r="P51" s="5">
        <v>132401822</v>
      </c>
      <c r="Q51" s="5">
        <v>138832152</v>
      </c>
      <c r="R51" s="5">
        <v>130288044</v>
      </c>
      <c r="S51" s="5">
        <v>141833461</v>
      </c>
      <c r="T51" s="5">
        <v>127477386</v>
      </c>
      <c r="U51" s="5">
        <v>106404574</v>
      </c>
    </row>
    <row r="52" spans="2:21" ht="15.5" x14ac:dyDescent="0.35">
      <c r="C52" t="s">
        <v>82</v>
      </c>
      <c r="D52" s="5">
        <v>-29794385</v>
      </c>
      <c r="E52" s="5">
        <v>-24248749</v>
      </c>
      <c r="F52" s="5">
        <v>-27924471</v>
      </c>
      <c r="G52" s="5">
        <v>-30189574</v>
      </c>
      <c r="I52" s="5">
        <v>-114097903</v>
      </c>
      <c r="J52" s="5">
        <v>-123757186</v>
      </c>
      <c r="K52" s="5">
        <v>-131352512</v>
      </c>
      <c r="L52" s="5">
        <v>-103277394</v>
      </c>
      <c r="M52" s="5">
        <v>-92962624</v>
      </c>
      <c r="N52" s="5">
        <v>-93842181</v>
      </c>
      <c r="O52" s="5">
        <v>-105967695</v>
      </c>
      <c r="P52" s="5">
        <v>-83901849</v>
      </c>
      <c r="Q52" s="5">
        <v>-91521267</v>
      </c>
      <c r="R52" s="5">
        <v>-82213285</v>
      </c>
      <c r="S52" s="5">
        <v>-90122533</v>
      </c>
      <c r="T52" s="5">
        <v>-76166041</v>
      </c>
      <c r="U52" s="5">
        <v>-70533203</v>
      </c>
    </row>
    <row r="53" spans="2:21" ht="15.5" x14ac:dyDescent="0.35">
      <c r="C53" t="s">
        <v>84</v>
      </c>
      <c r="D53" s="5">
        <v>13556572</v>
      </c>
      <c r="E53" s="5">
        <v>11144139</v>
      </c>
      <c r="F53" s="5">
        <v>9363593</v>
      </c>
      <c r="G53" s="5">
        <v>11591971</v>
      </c>
      <c r="I53" s="5">
        <v>41226475</v>
      </c>
      <c r="J53" s="5">
        <v>41881808</v>
      </c>
      <c r="K53" s="5">
        <v>38611196</v>
      </c>
      <c r="L53" s="5">
        <v>40803923</v>
      </c>
      <c r="M53" s="5">
        <v>35798503</v>
      </c>
      <c r="N53" s="5">
        <v>36124399</v>
      </c>
      <c r="O53" s="5">
        <v>51305818</v>
      </c>
      <c r="P53" s="5">
        <v>48499973</v>
      </c>
      <c r="Q53" s="5">
        <v>47310885</v>
      </c>
      <c r="R53" s="5">
        <v>48074759</v>
      </c>
      <c r="S53" s="5">
        <v>51710928</v>
      </c>
      <c r="T53" s="5">
        <v>51311345</v>
      </c>
      <c r="U53" s="5">
        <v>35871371</v>
      </c>
    </row>
    <row r="54" spans="2:21" ht="15.5" x14ac:dyDescent="0.35">
      <c r="C54" t="s">
        <v>85</v>
      </c>
      <c r="D54" s="5">
        <v>-2921067</v>
      </c>
      <c r="E54" s="5">
        <v>-2570047</v>
      </c>
      <c r="F54" s="5">
        <v>-2984664</v>
      </c>
      <c r="G54" s="5">
        <v>-2811162</v>
      </c>
      <c r="I54" s="5">
        <v>-11242639</v>
      </c>
      <c r="J54" s="5">
        <v>-11256025</v>
      </c>
      <c r="K54" s="5">
        <v>-11371020</v>
      </c>
      <c r="L54" s="5">
        <v>-10824945</v>
      </c>
      <c r="M54" s="5">
        <v>-9938963</v>
      </c>
      <c r="N54" s="5">
        <v>-10146393</v>
      </c>
      <c r="O54" s="5">
        <v>-13204911</v>
      </c>
      <c r="P54" s="5">
        <v>-11917270</v>
      </c>
      <c r="Q54" s="5">
        <v>-11892880</v>
      </c>
      <c r="R54" s="5">
        <v>-10256395</v>
      </c>
      <c r="S54" s="5">
        <v>-8130558</v>
      </c>
      <c r="T54" s="5">
        <v>-6693440</v>
      </c>
      <c r="U54" s="5">
        <v>-6692605</v>
      </c>
    </row>
    <row r="55" spans="2:21" ht="15.5" x14ac:dyDescent="0.35">
      <c r="C55" t="s">
        <v>94</v>
      </c>
      <c r="D55" s="5">
        <v>10635505</v>
      </c>
      <c r="E55" s="5">
        <v>8574092</v>
      </c>
      <c r="F55" s="5">
        <v>6378929</v>
      </c>
      <c r="G55" s="5">
        <v>8780809</v>
      </c>
      <c r="I55" s="5">
        <v>29983836</v>
      </c>
      <c r="J55" s="5">
        <v>30625783</v>
      </c>
      <c r="K55" s="5">
        <v>27240176</v>
      </c>
      <c r="L55" s="5">
        <v>29978978</v>
      </c>
      <c r="M55" s="5">
        <v>25859540</v>
      </c>
      <c r="N55" s="5">
        <v>25978006</v>
      </c>
      <c r="O55" s="5">
        <v>38100907</v>
      </c>
      <c r="P55" s="5">
        <v>36582703</v>
      </c>
      <c r="Q55" s="5">
        <v>35418005</v>
      </c>
      <c r="R55" s="5">
        <v>37818364</v>
      </c>
      <c r="S55" s="5">
        <v>43580370</v>
      </c>
      <c r="T55" s="5">
        <v>44617905</v>
      </c>
      <c r="U55" s="5">
        <v>29178766</v>
      </c>
    </row>
    <row r="56" spans="2:21" ht="15.5" x14ac:dyDescent="0.35">
      <c r="C56" t="s">
        <v>95</v>
      </c>
      <c r="D56" s="5">
        <v>4850756</v>
      </c>
      <c r="E56" s="5">
        <v>-2834684</v>
      </c>
      <c r="F56" s="5">
        <v>-10365184</v>
      </c>
      <c r="G56" s="5">
        <v>-3197353</v>
      </c>
      <c r="I56" s="5">
        <v>-20460947</v>
      </c>
      <c r="J56" s="5">
        <v>-11488909</v>
      </c>
      <c r="K56" s="5">
        <v>-16339072</v>
      </c>
      <c r="L56" s="5">
        <v>-21196343</v>
      </c>
      <c r="M56" s="5">
        <v>-18132247</v>
      </c>
      <c r="N56" s="5">
        <v>5214867</v>
      </c>
      <c r="O56" s="5">
        <v>-25063685</v>
      </c>
      <c r="P56" s="5">
        <v>-21272911</v>
      </c>
      <c r="Q56" s="5">
        <v>-12151529</v>
      </c>
      <c r="R56" s="5">
        <v>-14050703</v>
      </c>
      <c r="S56" s="5">
        <v>-1178019</v>
      </c>
      <c r="T56" s="5">
        <v>-9409395</v>
      </c>
      <c r="U56" s="5">
        <v>1078005</v>
      </c>
    </row>
    <row r="57" spans="2:21" ht="15.5" x14ac:dyDescent="0.35">
      <c r="C57" t="s">
        <v>431</v>
      </c>
      <c r="D57" s="5">
        <v>42898</v>
      </c>
      <c r="E57" s="5">
        <v>67901</v>
      </c>
      <c r="F57" s="5">
        <v>88986</v>
      </c>
      <c r="G57" s="5">
        <v>45183</v>
      </c>
      <c r="I57" s="5">
        <v>188459</v>
      </c>
      <c r="J57" s="5">
        <v>171306</v>
      </c>
      <c r="K57" s="5">
        <v>325467</v>
      </c>
      <c r="L57" s="5">
        <v>232840</v>
      </c>
      <c r="M57" s="5">
        <v>458891</v>
      </c>
      <c r="N57" s="5">
        <v>506243</v>
      </c>
      <c r="O57" s="5">
        <v>130202</v>
      </c>
      <c r="P57" s="5">
        <v>45459</v>
      </c>
      <c r="Q57" s="5">
        <v>22646</v>
      </c>
      <c r="R57" s="5">
        <v>12017</v>
      </c>
      <c r="S57" s="5">
        <v>16905</v>
      </c>
      <c r="T57" s="5">
        <v>32751</v>
      </c>
      <c r="U57" s="5">
        <v>11101</v>
      </c>
    </row>
    <row r="58" spans="2:21" ht="15.5" x14ac:dyDescent="0.35">
      <c r="C58" t="s">
        <v>27</v>
      </c>
      <c r="D58" s="5">
        <v>-3113963</v>
      </c>
      <c r="E58" s="5">
        <v>-2946773</v>
      </c>
      <c r="F58" s="5">
        <v>-3144100</v>
      </c>
      <c r="G58" s="5">
        <v>-3138005</v>
      </c>
      <c r="I58" s="5">
        <v>-12343606</v>
      </c>
      <c r="J58" s="5">
        <v>-12766369</v>
      </c>
      <c r="K58" s="5">
        <v>-15410967</v>
      </c>
      <c r="L58" s="5">
        <v>-16830252</v>
      </c>
      <c r="M58" s="5">
        <v>-16678652</v>
      </c>
      <c r="N58" s="5">
        <v>-26406850</v>
      </c>
      <c r="O58" s="5">
        <v>-22159226</v>
      </c>
      <c r="P58" s="5">
        <v>-20076322</v>
      </c>
      <c r="Q58" s="5">
        <v>-11798806</v>
      </c>
      <c r="R58" s="5">
        <v>-8917616</v>
      </c>
      <c r="S58" s="5">
        <v>-6784815</v>
      </c>
      <c r="T58" s="5">
        <v>-9638409</v>
      </c>
      <c r="U58" s="5">
        <v>-9606422</v>
      </c>
    </row>
    <row r="59" spans="2:21" ht="15.5" x14ac:dyDescent="0.35">
      <c r="C59" t="s">
        <v>432</v>
      </c>
      <c r="D59" s="5">
        <v>-118766</v>
      </c>
      <c r="E59" s="5">
        <v>12961</v>
      </c>
      <c r="F59" s="5">
        <v>-263112</v>
      </c>
      <c r="G59" s="5">
        <v>-179062</v>
      </c>
      <c r="I59" s="5">
        <v>-1168132</v>
      </c>
      <c r="J59" s="5">
        <v>-435546</v>
      </c>
      <c r="K59" s="5">
        <v>-910307</v>
      </c>
      <c r="L59" s="5">
        <v>-3536232</v>
      </c>
      <c r="M59" s="5">
        <v>-368357</v>
      </c>
      <c r="N59" s="5">
        <v>-1537423</v>
      </c>
      <c r="O59" s="5">
        <v>195486</v>
      </c>
      <c r="P59" s="5">
        <v>-1549437</v>
      </c>
      <c r="Q59" s="5">
        <v>-456220</v>
      </c>
      <c r="R59" s="5">
        <v>-2066654</v>
      </c>
      <c r="S59" s="5">
        <v>6607275</v>
      </c>
      <c r="T59" s="5">
        <v>1392537</v>
      </c>
      <c r="U59" s="5">
        <v>14585266</v>
      </c>
    </row>
    <row r="60" spans="2:21" ht="15.5" x14ac:dyDescent="0.35">
      <c r="C60" t="s">
        <v>433</v>
      </c>
      <c r="D60" s="5">
        <v>7347664</v>
      </c>
      <c r="F60" s="5">
        <v>-7268305</v>
      </c>
      <c r="I60" s="5">
        <v>-7635669</v>
      </c>
      <c r="J60" s="5">
        <v>1453897</v>
      </c>
      <c r="K60" s="5">
        <v>-475604</v>
      </c>
      <c r="L60" s="5">
        <v>28813</v>
      </c>
      <c r="M60" s="5">
        <v>-5041449</v>
      </c>
      <c r="N60" s="5">
        <v>-1816419</v>
      </c>
      <c r="O60" s="5">
        <v>-3182868</v>
      </c>
      <c r="P60" s="5">
        <v>-601730</v>
      </c>
      <c r="R60" s="5">
        <v>-10127297</v>
      </c>
      <c r="S60" s="5">
        <v>-1247430</v>
      </c>
      <c r="T60" s="5">
        <v>-1246035</v>
      </c>
      <c r="U60" s="5">
        <v>-4161654</v>
      </c>
    </row>
    <row r="61" spans="2:21" ht="15.5" x14ac:dyDescent="0.35">
      <c r="C61" t="s">
        <v>81</v>
      </c>
      <c r="D61" s="5">
        <v>-512</v>
      </c>
      <c r="E61" s="5">
        <v>1028</v>
      </c>
      <c r="F61" s="5">
        <v>-17423</v>
      </c>
      <c r="G61" s="5">
        <v>-3434</v>
      </c>
      <c r="I61" s="5">
        <v>-15834</v>
      </c>
      <c r="J61" s="5">
        <v>12557</v>
      </c>
      <c r="K61" s="5">
        <v>7591</v>
      </c>
      <c r="L61" s="5">
        <v>9011</v>
      </c>
      <c r="M61" s="5">
        <v>14175</v>
      </c>
      <c r="N61" s="5">
        <v>18159</v>
      </c>
      <c r="O61" s="5">
        <v>-33765</v>
      </c>
      <c r="P61" s="5">
        <v>32906</v>
      </c>
      <c r="Q61" s="5">
        <v>-34767</v>
      </c>
      <c r="R61" s="5">
        <v>22871</v>
      </c>
      <c r="S61" s="5">
        <v>25036</v>
      </c>
      <c r="T61" s="5">
        <v>38475</v>
      </c>
      <c r="U61" s="5">
        <v>34880</v>
      </c>
    </row>
    <row r="62" spans="2:21" ht="15.5" x14ac:dyDescent="0.35">
      <c r="C62" t="s">
        <v>96</v>
      </c>
      <c r="D62" s="5">
        <v>4850756</v>
      </c>
      <c r="E62" s="5">
        <v>-2834684</v>
      </c>
      <c r="F62" s="5">
        <v>-10365184</v>
      </c>
      <c r="G62" s="5">
        <v>-3197353</v>
      </c>
      <c r="I62" s="5">
        <v>-20460947</v>
      </c>
      <c r="J62" s="5">
        <v>-11488909</v>
      </c>
      <c r="K62" s="5">
        <v>-16339072</v>
      </c>
      <c r="L62" s="5">
        <v>-21196343</v>
      </c>
      <c r="M62" s="5">
        <v>-18132247</v>
      </c>
      <c r="N62" s="5">
        <v>5214867</v>
      </c>
      <c r="O62" s="5">
        <v>-25063685</v>
      </c>
      <c r="P62" s="5">
        <v>-21272911</v>
      </c>
      <c r="Q62" s="5">
        <v>-12151529</v>
      </c>
      <c r="R62" s="5">
        <v>-14050703</v>
      </c>
      <c r="S62" s="5">
        <v>-1178019</v>
      </c>
      <c r="T62" s="5">
        <v>-9409395</v>
      </c>
      <c r="U62" s="5">
        <v>1078005</v>
      </c>
    </row>
    <row r="63" spans="2:21" ht="15.5" x14ac:dyDescent="0.35">
      <c r="C63" t="s">
        <v>29</v>
      </c>
      <c r="D63" s="5">
        <v>15486261</v>
      </c>
      <c r="E63" s="5">
        <v>5739408</v>
      </c>
      <c r="F63" s="5">
        <v>-3986255</v>
      </c>
      <c r="G63" s="5">
        <v>5583456</v>
      </c>
      <c r="I63" s="5">
        <v>9522889</v>
      </c>
      <c r="J63" s="5">
        <v>19136874</v>
      </c>
      <c r="K63" s="5">
        <v>10901104</v>
      </c>
      <c r="L63" s="5">
        <v>8782635</v>
      </c>
      <c r="M63" s="5">
        <v>7727293</v>
      </c>
      <c r="N63" s="5">
        <v>31192873</v>
      </c>
      <c r="O63" s="5">
        <v>13037222</v>
      </c>
      <c r="P63" s="5">
        <v>15309792</v>
      </c>
      <c r="Q63" s="5">
        <v>23266476</v>
      </c>
      <c r="R63" s="5">
        <v>23767661</v>
      </c>
      <c r="S63" s="5">
        <v>42402351</v>
      </c>
      <c r="T63" s="5">
        <v>35208510</v>
      </c>
      <c r="U63" s="5">
        <v>30256771</v>
      </c>
    </row>
    <row r="64" spans="2:21" ht="15.5" x14ac:dyDescent="0.35">
      <c r="C64" t="s">
        <v>28</v>
      </c>
      <c r="D64" s="5">
        <v>-528847</v>
      </c>
      <c r="E64" s="5">
        <v>-411149</v>
      </c>
      <c r="F64" s="5">
        <v>-445395</v>
      </c>
      <c r="G64" s="5">
        <v>-503554</v>
      </c>
      <c r="I64" s="5">
        <v>-1878183</v>
      </c>
      <c r="J64" s="5">
        <v>-1994473</v>
      </c>
      <c r="K64" s="5">
        <v>-1969914</v>
      </c>
      <c r="L64" s="5">
        <v>-2303190</v>
      </c>
      <c r="M64" s="5">
        <v>-2294916</v>
      </c>
      <c r="N64" s="5">
        <v>-3914111</v>
      </c>
      <c r="O64" s="5">
        <v>-3688588</v>
      </c>
      <c r="P64" s="5">
        <v>-1901313</v>
      </c>
      <c r="Q64" s="5">
        <v>-1731583</v>
      </c>
      <c r="R64" s="5">
        <v>-2546120</v>
      </c>
      <c r="S64" s="5">
        <v>-1455228</v>
      </c>
      <c r="T64" s="5">
        <v>-1966860</v>
      </c>
      <c r="U64" s="5">
        <v>-2561</v>
      </c>
    </row>
    <row r="65" spans="2:21" ht="15.5" x14ac:dyDescent="0.35">
      <c r="C65" t="s">
        <v>254</v>
      </c>
      <c r="D65" s="5">
        <v>14957414</v>
      </c>
      <c r="E65" s="5">
        <v>5328259</v>
      </c>
      <c r="F65" s="5">
        <v>-4431650</v>
      </c>
      <c r="G65" s="5">
        <v>5079902</v>
      </c>
      <c r="I65" s="5">
        <v>7644706</v>
      </c>
      <c r="J65" s="5">
        <v>17142401</v>
      </c>
      <c r="K65" s="5">
        <v>8931190</v>
      </c>
      <c r="L65" s="5">
        <v>6479445</v>
      </c>
      <c r="M65" s="5">
        <v>5432377</v>
      </c>
      <c r="N65" s="5">
        <v>27278762</v>
      </c>
      <c r="O65" s="5">
        <v>9348634</v>
      </c>
      <c r="P65" s="5">
        <v>13408479</v>
      </c>
      <c r="Q65" s="5">
        <v>21534893</v>
      </c>
      <c r="R65" s="5">
        <v>21221541</v>
      </c>
      <c r="S65" s="5">
        <v>40947123</v>
      </c>
      <c r="T65" s="5">
        <v>33241650</v>
      </c>
      <c r="U65" s="5">
        <v>30254210</v>
      </c>
    </row>
    <row r="66" spans="2:21" ht="15.5" x14ac:dyDescent="0.35">
      <c r="C66" t="s">
        <v>1283</v>
      </c>
    </row>
    <row r="67" spans="2:21" ht="15.5" x14ac:dyDescent="0.35">
      <c r="C67" t="s">
        <v>100</v>
      </c>
      <c r="D67" s="5">
        <v>14957414</v>
      </c>
      <c r="E67" s="5">
        <v>5328259</v>
      </c>
      <c r="F67" s="5">
        <v>-4431650</v>
      </c>
      <c r="G67" s="5">
        <v>5079902</v>
      </c>
      <c r="I67" s="5">
        <v>7644706</v>
      </c>
      <c r="J67" s="5">
        <v>17142401</v>
      </c>
      <c r="K67" s="5">
        <v>8931190</v>
      </c>
      <c r="L67" s="5">
        <v>6479445</v>
      </c>
      <c r="M67" s="5">
        <v>5432377</v>
      </c>
      <c r="N67" s="5">
        <v>27278762</v>
      </c>
      <c r="O67" s="5">
        <v>9348634</v>
      </c>
      <c r="P67" s="5">
        <v>13408479</v>
      </c>
      <c r="Q67" s="5">
        <v>21534893</v>
      </c>
      <c r="R67" s="5">
        <v>21221541</v>
      </c>
      <c r="S67" s="5">
        <v>40947123</v>
      </c>
      <c r="T67" s="5">
        <v>33241650</v>
      </c>
      <c r="U67" s="5">
        <v>30254210</v>
      </c>
    </row>
    <row r="68" spans="2:21" ht="15.5" x14ac:dyDescent="0.35">
      <c r="C68" t="s">
        <v>101</v>
      </c>
      <c r="D68" s="5">
        <v>113546</v>
      </c>
      <c r="F68" s="5">
        <v>-191846</v>
      </c>
      <c r="I68" s="5">
        <v>-191846</v>
      </c>
      <c r="J68" s="5">
        <v>416390</v>
      </c>
      <c r="K68" s="5">
        <v>-422927</v>
      </c>
      <c r="L68" s="5">
        <v>146032</v>
      </c>
      <c r="M68" s="5">
        <v>1092297</v>
      </c>
      <c r="N68" s="5">
        <v>-104126</v>
      </c>
      <c r="O68" s="5">
        <v>-77690</v>
      </c>
      <c r="P68" s="5">
        <v>194456</v>
      </c>
      <c r="Q68" s="5">
        <v>-186871</v>
      </c>
      <c r="R68" s="5">
        <v>-496952</v>
      </c>
      <c r="S68" s="5">
        <v>-156554</v>
      </c>
    </row>
    <row r="69" spans="2:21" ht="15.5" x14ac:dyDescent="0.35">
      <c r="C69" t="s">
        <v>103</v>
      </c>
      <c r="D69" s="5">
        <v>15070960</v>
      </c>
      <c r="E69" s="5">
        <v>5328259</v>
      </c>
      <c r="F69" s="5">
        <v>-4623496</v>
      </c>
      <c r="G69" s="5">
        <v>5079902</v>
      </c>
      <c r="I69" s="5">
        <v>7452860</v>
      </c>
      <c r="J69" s="5">
        <v>17558791</v>
      </c>
      <c r="K69" s="5">
        <v>8508263</v>
      </c>
      <c r="L69" s="5">
        <v>6625477</v>
      </c>
      <c r="M69" s="5">
        <v>6524674</v>
      </c>
      <c r="N69" s="5">
        <v>27174636</v>
      </c>
      <c r="O69" s="5">
        <v>9270944</v>
      </c>
      <c r="P69" s="5">
        <v>13602935</v>
      </c>
      <c r="Q69" s="5">
        <v>21348022</v>
      </c>
      <c r="R69" s="5">
        <v>20724589</v>
      </c>
      <c r="S69" s="5">
        <v>40790569</v>
      </c>
      <c r="T69" s="5">
        <v>33241650</v>
      </c>
      <c r="U69" s="5">
        <v>30254210</v>
      </c>
    </row>
    <row r="70" spans="2:21" ht="15.5" x14ac:dyDescent="0.35">
      <c r="C70" t="s">
        <v>104</v>
      </c>
      <c r="D70" s="5">
        <v>14957414</v>
      </c>
      <c r="E70" s="5">
        <v>5328259</v>
      </c>
      <c r="F70" s="5">
        <v>-4431650</v>
      </c>
      <c r="G70" s="5">
        <v>5079902</v>
      </c>
      <c r="I70" s="5">
        <v>7644706</v>
      </c>
      <c r="J70" s="5">
        <v>17142401</v>
      </c>
      <c r="K70" s="5">
        <v>8931190</v>
      </c>
      <c r="L70" s="5">
        <v>6479445</v>
      </c>
      <c r="M70" s="5">
        <v>5432377</v>
      </c>
      <c r="N70" s="5">
        <v>27278762</v>
      </c>
      <c r="O70" s="5">
        <v>9348634</v>
      </c>
      <c r="P70" s="5">
        <v>13408479</v>
      </c>
      <c r="Q70" s="5">
        <v>21534893</v>
      </c>
      <c r="R70" s="5">
        <v>21221541</v>
      </c>
      <c r="S70" s="5">
        <v>40947123</v>
      </c>
      <c r="T70" s="5">
        <v>33241650</v>
      </c>
      <c r="U70" s="5">
        <v>30254210</v>
      </c>
    </row>
    <row r="71" spans="2:21" ht="15.5" x14ac:dyDescent="0.35">
      <c r="C71" t="s">
        <v>8</v>
      </c>
      <c r="D71" s="5">
        <v>15071472</v>
      </c>
      <c r="E71" s="5">
        <v>5327231</v>
      </c>
      <c r="F71" s="5">
        <v>-4606073</v>
      </c>
      <c r="G71" s="5">
        <v>5083336</v>
      </c>
      <c r="I71" s="5">
        <v>7468694</v>
      </c>
      <c r="J71" s="5">
        <v>17546234</v>
      </c>
      <c r="K71" s="5">
        <v>8500672</v>
      </c>
      <c r="L71" s="5">
        <v>6616466</v>
      </c>
      <c r="M71" s="5">
        <v>6510499</v>
      </c>
      <c r="N71" s="5">
        <v>27156477</v>
      </c>
      <c r="O71" s="5">
        <v>9304709</v>
      </c>
      <c r="P71" s="5">
        <v>13570029</v>
      </c>
      <c r="Q71" s="5">
        <v>21382789</v>
      </c>
      <c r="R71" s="5">
        <v>20701718</v>
      </c>
      <c r="S71" s="5">
        <v>40765533</v>
      </c>
      <c r="T71" s="5">
        <v>33203175</v>
      </c>
      <c r="U71" s="5">
        <v>30219330</v>
      </c>
    </row>
    <row r="72" spans="2:21" ht="15.5" x14ac:dyDescent="0.35">
      <c r="C72" t="s">
        <v>106</v>
      </c>
      <c r="D72" s="5">
        <v>14957414</v>
      </c>
      <c r="E72" s="5">
        <v>5328259</v>
      </c>
      <c r="F72" s="5">
        <v>-4431650</v>
      </c>
      <c r="G72" s="5">
        <v>5079902</v>
      </c>
      <c r="I72" s="5">
        <v>7644706</v>
      </c>
      <c r="J72" s="5">
        <v>17142401</v>
      </c>
      <c r="K72" s="5">
        <v>8931190</v>
      </c>
      <c r="L72" s="5">
        <v>6479445</v>
      </c>
      <c r="M72" s="5">
        <v>5432377</v>
      </c>
      <c r="N72" s="5">
        <v>27278762</v>
      </c>
      <c r="O72" s="5">
        <v>9348634</v>
      </c>
      <c r="P72" s="5">
        <v>13408479</v>
      </c>
      <c r="Q72" s="5">
        <v>21534893</v>
      </c>
      <c r="R72" s="5">
        <v>21221541</v>
      </c>
      <c r="S72" s="5">
        <v>40947123</v>
      </c>
      <c r="T72" s="5">
        <v>33241650</v>
      </c>
      <c r="U72" s="5">
        <v>30254210</v>
      </c>
    </row>
    <row r="73" spans="2:21" ht="15.5" x14ac:dyDescent="0.35">
      <c r="C73" t="s">
        <v>107</v>
      </c>
      <c r="D73" s="5">
        <v>15070960</v>
      </c>
      <c r="E73" s="5">
        <v>5328259</v>
      </c>
      <c r="F73" s="5">
        <v>-4623496</v>
      </c>
      <c r="G73" s="5">
        <v>5079902</v>
      </c>
      <c r="I73" s="5">
        <v>7452860</v>
      </c>
      <c r="J73" s="5">
        <v>17558791</v>
      </c>
      <c r="K73" s="5">
        <v>8508263</v>
      </c>
      <c r="L73" s="5">
        <v>6625477</v>
      </c>
      <c r="M73" s="5">
        <v>6524674</v>
      </c>
      <c r="N73" s="5">
        <v>27174636</v>
      </c>
      <c r="O73" s="5">
        <v>9270944</v>
      </c>
      <c r="P73" s="5">
        <v>13602935</v>
      </c>
      <c r="Q73" s="5">
        <v>21348022</v>
      </c>
      <c r="R73" s="5">
        <v>20724589</v>
      </c>
      <c r="S73" s="5">
        <v>40790569</v>
      </c>
      <c r="T73" s="5">
        <v>33241650</v>
      </c>
      <c r="U73" s="5">
        <v>30254210</v>
      </c>
    </row>
    <row r="74" spans="2:21" ht="15.5" x14ac:dyDescent="0.35">
      <c r="C74" t="s">
        <v>108</v>
      </c>
      <c r="D74" s="5">
        <v>15070960</v>
      </c>
      <c r="E74" s="5">
        <v>5328259</v>
      </c>
      <c r="F74" s="5">
        <v>-4623496</v>
      </c>
      <c r="G74" s="5">
        <v>5079902</v>
      </c>
      <c r="I74" s="5">
        <v>7452860</v>
      </c>
      <c r="J74" s="5">
        <v>17558791</v>
      </c>
      <c r="K74" s="5">
        <v>8508263</v>
      </c>
      <c r="L74" s="5">
        <v>6625477</v>
      </c>
      <c r="M74" s="5">
        <v>6524674</v>
      </c>
      <c r="N74" s="5">
        <v>27174636</v>
      </c>
      <c r="O74" s="5">
        <v>9270944</v>
      </c>
      <c r="P74" s="5">
        <v>13602935</v>
      </c>
      <c r="Q74" s="5">
        <v>21348022</v>
      </c>
      <c r="R74" s="5">
        <v>20724589</v>
      </c>
      <c r="S74" s="5">
        <v>40790569</v>
      </c>
      <c r="T74" s="5">
        <v>33241650</v>
      </c>
      <c r="U74" s="5">
        <v>30254210</v>
      </c>
    </row>
    <row r="76" spans="2:21" ht="15.5" x14ac:dyDescent="0.35">
      <c r="B76" t="s">
        <v>109</v>
      </c>
      <c r="C76" t="s">
        <v>110</v>
      </c>
    </row>
    <row r="77" spans="2:21" ht="15.5" x14ac:dyDescent="0.35">
      <c r="C77" t="s">
        <v>437</v>
      </c>
    </row>
    <row r="78" spans="2:21" ht="15.5" x14ac:dyDescent="0.35">
      <c r="C78" t="s">
        <v>20</v>
      </c>
      <c r="D78" s="5">
        <v>9003096</v>
      </c>
      <c r="E78" s="5">
        <v>8798114</v>
      </c>
      <c r="F78" s="5">
        <v>21783677</v>
      </c>
      <c r="G78" s="5">
        <v>7804998</v>
      </c>
      <c r="I78" s="5">
        <v>21783677</v>
      </c>
      <c r="J78" s="5">
        <v>11314145</v>
      </c>
      <c r="K78" s="5">
        <v>23829683</v>
      </c>
      <c r="L78" s="5">
        <v>31877229</v>
      </c>
      <c r="M78" s="5">
        <v>41887846</v>
      </c>
      <c r="N78" s="5">
        <v>43899884</v>
      </c>
      <c r="O78" s="5">
        <v>32093084</v>
      </c>
      <c r="P78" s="5">
        <v>6570425</v>
      </c>
      <c r="Q78" s="5">
        <v>3184645</v>
      </c>
      <c r="R78" s="5">
        <v>3708581</v>
      </c>
      <c r="S78" s="5">
        <v>10894492</v>
      </c>
      <c r="T78" s="5">
        <v>20351494</v>
      </c>
      <c r="U78" s="5">
        <v>2972951</v>
      </c>
    </row>
    <row r="79" spans="2:21" ht="15.5" x14ac:dyDescent="0.35">
      <c r="C79" t="s">
        <v>388</v>
      </c>
      <c r="K79" s="5">
        <v>64868</v>
      </c>
    </row>
    <row r="80" spans="2:21" ht="15.5" x14ac:dyDescent="0.35">
      <c r="C80" t="s">
        <v>395</v>
      </c>
      <c r="D80" s="5">
        <v>16524068</v>
      </c>
      <c r="E80" s="5">
        <v>13502158</v>
      </c>
      <c r="F80" s="5">
        <v>13301393</v>
      </c>
      <c r="G80" s="5">
        <v>19791726</v>
      </c>
      <c r="I80" s="5">
        <v>13301393</v>
      </c>
      <c r="J80" s="5">
        <v>13480735</v>
      </c>
      <c r="K80" s="5">
        <v>9807839</v>
      </c>
      <c r="L80" s="5">
        <v>15159812</v>
      </c>
      <c r="M80" s="5">
        <v>12057372</v>
      </c>
      <c r="N80" s="5">
        <v>13278408</v>
      </c>
      <c r="O80" s="5">
        <v>20078599</v>
      </c>
      <c r="P80" s="5">
        <v>21099821</v>
      </c>
      <c r="Q80" s="5">
        <v>11033867</v>
      </c>
      <c r="R80" s="5">
        <v>25361077</v>
      </c>
      <c r="S80" s="5">
        <v>12999393</v>
      </c>
      <c r="T80" s="5">
        <v>6324121</v>
      </c>
      <c r="U80" s="5">
        <v>17340055</v>
      </c>
    </row>
    <row r="81" spans="3:21" ht="15.5" x14ac:dyDescent="0.35">
      <c r="C81" t="s">
        <v>123</v>
      </c>
      <c r="D81" s="5">
        <v>582775</v>
      </c>
      <c r="E81" s="5">
        <v>608036</v>
      </c>
      <c r="F81" s="5">
        <v>598451</v>
      </c>
      <c r="G81" s="5">
        <v>547850</v>
      </c>
      <c r="I81" s="5">
        <v>598451</v>
      </c>
      <c r="J81" s="5">
        <v>849432</v>
      </c>
      <c r="K81" s="5">
        <v>727496</v>
      </c>
      <c r="L81" s="5">
        <v>755566</v>
      </c>
      <c r="M81" s="5">
        <v>1458592</v>
      </c>
    </row>
    <row r="82" spans="3:21" ht="15.5" x14ac:dyDescent="0.35">
      <c r="C82" t="s">
        <v>122</v>
      </c>
      <c r="L82" s="5">
        <v>60853</v>
      </c>
      <c r="M82" s="5">
        <v>104318</v>
      </c>
    </row>
    <row r="83" spans="3:21" ht="15.5" x14ac:dyDescent="0.35">
      <c r="C83" t="s">
        <v>396</v>
      </c>
      <c r="D83" s="5">
        <v>16524068</v>
      </c>
      <c r="E83" s="5">
        <v>13502158</v>
      </c>
      <c r="F83" s="5">
        <v>13301393</v>
      </c>
      <c r="G83" s="5">
        <v>19791726</v>
      </c>
      <c r="I83" s="5">
        <v>13301393</v>
      </c>
      <c r="J83" s="5">
        <v>13480735</v>
      </c>
      <c r="K83" s="5">
        <v>9807839</v>
      </c>
      <c r="L83" s="5">
        <v>15159812</v>
      </c>
      <c r="M83" s="5">
        <v>12057372</v>
      </c>
      <c r="N83" s="5">
        <v>13278408</v>
      </c>
      <c r="O83" s="5">
        <v>20078599</v>
      </c>
      <c r="P83" s="5">
        <v>21099821</v>
      </c>
      <c r="Q83" s="5">
        <v>11033867</v>
      </c>
      <c r="R83" s="5">
        <v>25361077</v>
      </c>
      <c r="S83" s="5">
        <v>12999393</v>
      </c>
      <c r="T83" s="5">
        <v>6324121</v>
      </c>
      <c r="U83" s="5">
        <v>17340055</v>
      </c>
    </row>
    <row r="84" spans="3:21" ht="15.5" x14ac:dyDescent="0.35">
      <c r="C84" t="s">
        <v>397</v>
      </c>
      <c r="D84" s="5">
        <v>413157</v>
      </c>
      <c r="E84" s="5">
        <v>423877</v>
      </c>
      <c r="F84" s="5">
        <v>422932</v>
      </c>
      <c r="G84" s="5">
        <v>353873</v>
      </c>
      <c r="I84" s="5">
        <v>422932</v>
      </c>
      <c r="J84" s="5">
        <v>269168</v>
      </c>
      <c r="K84" s="5">
        <v>234363</v>
      </c>
      <c r="L84" s="5">
        <v>325199</v>
      </c>
      <c r="M84" s="5">
        <v>337098</v>
      </c>
      <c r="N84" s="5">
        <v>2609221</v>
      </c>
      <c r="O84" s="5">
        <v>413446</v>
      </c>
      <c r="P84" s="5">
        <v>886232</v>
      </c>
      <c r="Q84" s="5">
        <v>933688</v>
      </c>
      <c r="R84" s="5">
        <v>332899</v>
      </c>
      <c r="S84" s="5">
        <v>414832</v>
      </c>
      <c r="T84" s="5">
        <v>745127</v>
      </c>
      <c r="U84" s="5">
        <v>537590</v>
      </c>
    </row>
    <row r="85" spans="3:21" ht="15.5" x14ac:dyDescent="0.35">
      <c r="C85" t="s">
        <v>439</v>
      </c>
      <c r="D85" s="5">
        <v>413157</v>
      </c>
      <c r="E85" s="5">
        <v>423877</v>
      </c>
      <c r="F85" s="5">
        <v>422932</v>
      </c>
      <c r="G85" s="5">
        <v>353873</v>
      </c>
      <c r="I85" s="5">
        <v>422932</v>
      </c>
      <c r="J85" s="5">
        <v>269168</v>
      </c>
      <c r="K85" s="5">
        <v>234363</v>
      </c>
      <c r="L85" s="5">
        <v>325199</v>
      </c>
      <c r="M85" s="5">
        <v>337098</v>
      </c>
      <c r="N85" s="5">
        <v>2609221</v>
      </c>
      <c r="O85" s="5">
        <v>413446</v>
      </c>
      <c r="P85" s="5">
        <v>886232</v>
      </c>
      <c r="Q85" s="5">
        <v>933688</v>
      </c>
      <c r="R85" s="5">
        <v>332899</v>
      </c>
      <c r="S85" s="5">
        <v>414832</v>
      </c>
      <c r="T85" s="5">
        <v>745127</v>
      </c>
      <c r="U85" s="5">
        <v>537590</v>
      </c>
    </row>
    <row r="86" spans="3:21" ht="15.5" x14ac:dyDescent="0.35">
      <c r="C86" t="s">
        <v>440</v>
      </c>
      <c r="D86" s="5">
        <v>10335387</v>
      </c>
      <c r="E86" s="5">
        <v>10673790</v>
      </c>
      <c r="F86" s="5">
        <v>10876384</v>
      </c>
      <c r="G86" s="5">
        <v>12668046</v>
      </c>
      <c r="I86" s="5">
        <v>10876384</v>
      </c>
      <c r="J86" s="5">
        <v>8067977</v>
      </c>
      <c r="K86" s="5">
        <v>12529375</v>
      </c>
      <c r="L86" s="5">
        <v>10306365</v>
      </c>
      <c r="M86" s="5">
        <v>7008257</v>
      </c>
      <c r="N86" s="5">
        <v>8198915</v>
      </c>
      <c r="O86" s="5">
        <v>10886931</v>
      </c>
      <c r="P86" s="5">
        <v>8379319</v>
      </c>
      <c r="Q86" s="5">
        <v>3114932</v>
      </c>
      <c r="R86" s="5">
        <v>2547031</v>
      </c>
      <c r="S86" s="5">
        <v>2934415</v>
      </c>
      <c r="T86" s="5">
        <v>4643327</v>
      </c>
      <c r="U86" s="5">
        <v>3985503</v>
      </c>
    </row>
    <row r="87" spans="3:21" ht="15.5" x14ac:dyDescent="0.35">
      <c r="C87" t="s">
        <v>81</v>
      </c>
      <c r="D87" s="5">
        <v>101988590</v>
      </c>
      <c r="E87" s="5">
        <v>101988590</v>
      </c>
      <c r="F87" s="5">
        <v>101988590</v>
      </c>
      <c r="G87" s="5">
        <v>101988590</v>
      </c>
      <c r="I87" s="5">
        <v>101988590</v>
      </c>
      <c r="J87" s="5">
        <v>102243062</v>
      </c>
      <c r="K87" s="5">
        <v>102232581</v>
      </c>
      <c r="L87" s="5">
        <v>102232581</v>
      </c>
      <c r="M87" s="5">
        <v>102233949</v>
      </c>
      <c r="N87" s="5">
        <v>102233949</v>
      </c>
      <c r="O87" s="5">
        <v>102233949</v>
      </c>
      <c r="P87" s="5">
        <v>102233949</v>
      </c>
      <c r="Q87" s="5">
        <v>102233949</v>
      </c>
      <c r="R87" s="5">
        <v>102233949</v>
      </c>
      <c r="S87" s="5">
        <v>102232676</v>
      </c>
    </row>
    <row r="88" spans="3:21" ht="15.5" x14ac:dyDescent="0.35">
      <c r="C88" t="s">
        <v>441</v>
      </c>
      <c r="D88" s="5">
        <v>68007583</v>
      </c>
      <c r="E88" s="5">
        <v>59076264</v>
      </c>
      <c r="F88" s="5">
        <v>76526690</v>
      </c>
      <c r="G88" s="5">
        <v>69699519</v>
      </c>
      <c r="I88" s="5">
        <v>76526690</v>
      </c>
      <c r="J88" s="5">
        <v>64293010</v>
      </c>
      <c r="K88" s="5">
        <v>74901846</v>
      </c>
      <c r="L88" s="5">
        <v>89257061</v>
      </c>
      <c r="M88" s="5">
        <v>103996925</v>
      </c>
      <c r="N88" s="5">
        <v>107831677</v>
      </c>
      <c r="O88" s="5">
        <v>111210547</v>
      </c>
      <c r="P88" s="5">
        <v>93316023</v>
      </c>
      <c r="Q88" s="5">
        <v>60598354</v>
      </c>
      <c r="R88" s="5">
        <v>58901759</v>
      </c>
      <c r="S88" s="5">
        <v>53274484</v>
      </c>
      <c r="T88" s="5">
        <v>49055549</v>
      </c>
      <c r="U88" s="5">
        <v>39589791</v>
      </c>
    </row>
    <row r="89" spans="3:21" ht="15.5" x14ac:dyDescent="0.35">
      <c r="C89" t="s">
        <v>442</v>
      </c>
    </row>
    <row r="90" spans="3:21" ht="15.5" x14ac:dyDescent="0.35">
      <c r="C90" t="s">
        <v>111</v>
      </c>
      <c r="D90" s="5">
        <v>573631246</v>
      </c>
      <c r="E90" s="5">
        <v>524739633</v>
      </c>
      <c r="F90" s="5">
        <v>514209909</v>
      </c>
      <c r="G90" s="5">
        <v>548657764</v>
      </c>
      <c r="I90" s="5">
        <v>514209909</v>
      </c>
      <c r="J90" s="5">
        <v>520699700</v>
      </c>
      <c r="K90" s="5">
        <v>510003891</v>
      </c>
      <c r="L90" s="5">
        <v>533330767</v>
      </c>
      <c r="M90" s="5">
        <v>505075711</v>
      </c>
      <c r="N90" s="5">
        <v>538328611</v>
      </c>
      <c r="O90" s="5">
        <v>563331601</v>
      </c>
      <c r="P90" s="5">
        <v>561453984</v>
      </c>
      <c r="Q90" s="5">
        <v>507819179</v>
      </c>
      <c r="R90" s="5">
        <v>484096887</v>
      </c>
      <c r="S90" s="5">
        <v>444615704</v>
      </c>
      <c r="T90" s="5">
        <v>383221829</v>
      </c>
      <c r="U90" s="5">
        <v>326860272</v>
      </c>
    </row>
    <row r="91" spans="3:21" ht="15.5" x14ac:dyDescent="0.35">
      <c r="C91" t="s">
        <v>114</v>
      </c>
      <c r="D91" s="5">
        <v>48356</v>
      </c>
      <c r="Q91" s="5">
        <v>988</v>
      </c>
      <c r="R91" s="5">
        <v>10310</v>
      </c>
      <c r="S91" s="5">
        <v>61119</v>
      </c>
      <c r="T91" s="5">
        <v>111929</v>
      </c>
      <c r="U91" s="5">
        <v>159237</v>
      </c>
    </row>
    <row r="92" spans="3:21" ht="15.5" x14ac:dyDescent="0.35">
      <c r="C92" t="s">
        <v>113</v>
      </c>
      <c r="D92" s="5">
        <v>117554</v>
      </c>
      <c r="E92" s="5">
        <v>128535</v>
      </c>
      <c r="F92" s="5">
        <v>130151</v>
      </c>
      <c r="G92" s="5">
        <v>120382</v>
      </c>
      <c r="I92" s="5">
        <v>130151</v>
      </c>
      <c r="J92" s="5">
        <v>123092</v>
      </c>
      <c r="K92" s="5">
        <v>143565</v>
      </c>
      <c r="L92" s="5">
        <v>78745</v>
      </c>
      <c r="M92" s="5">
        <v>89452</v>
      </c>
      <c r="N92" s="5">
        <v>188021</v>
      </c>
      <c r="O92" s="5">
        <v>231460</v>
      </c>
      <c r="P92" s="5">
        <v>197743</v>
      </c>
      <c r="Q92" s="5">
        <v>157405</v>
      </c>
      <c r="R92" s="5">
        <v>137709</v>
      </c>
      <c r="S92" s="5">
        <v>686543</v>
      </c>
      <c r="T92" s="5">
        <v>776951</v>
      </c>
      <c r="U92" s="5">
        <v>1528136</v>
      </c>
    </row>
    <row r="93" spans="3:21" ht="15.5" x14ac:dyDescent="0.35">
      <c r="C93" t="s">
        <v>634</v>
      </c>
      <c r="O93" s="5">
        <v>286921</v>
      </c>
      <c r="P93" s="5">
        <v>286921</v>
      </c>
      <c r="Q93" s="5">
        <v>286921</v>
      </c>
      <c r="R93" s="5">
        <v>286921</v>
      </c>
      <c r="S93" s="5">
        <v>286921</v>
      </c>
    </row>
    <row r="94" spans="3:21" ht="15.5" x14ac:dyDescent="0.35">
      <c r="C94" t="s">
        <v>445</v>
      </c>
      <c r="D94" s="5">
        <v>583214092</v>
      </c>
      <c r="E94" s="5">
        <v>536684801</v>
      </c>
      <c r="F94" s="5">
        <v>526996463</v>
      </c>
      <c r="G94" s="5">
        <v>563098020</v>
      </c>
      <c r="I94" s="5">
        <v>526996463</v>
      </c>
      <c r="J94" s="5">
        <v>538388925</v>
      </c>
      <c r="K94" s="5">
        <v>529401719</v>
      </c>
      <c r="L94" s="5">
        <v>544702886</v>
      </c>
      <c r="M94" s="5">
        <v>525213084</v>
      </c>
      <c r="N94" s="5">
        <v>551725609</v>
      </c>
      <c r="O94" s="5">
        <v>577005243</v>
      </c>
      <c r="P94" s="5">
        <v>576561394</v>
      </c>
      <c r="Q94" s="5">
        <v>526044758</v>
      </c>
      <c r="R94" s="5">
        <v>497450671</v>
      </c>
      <c r="S94" s="5">
        <v>459623157</v>
      </c>
      <c r="T94" s="5">
        <v>390620018</v>
      </c>
      <c r="U94" s="5">
        <v>335057325</v>
      </c>
    </row>
    <row r="95" spans="3:21" ht="15.5" x14ac:dyDescent="0.35">
      <c r="C95" t="s">
        <v>117</v>
      </c>
      <c r="D95" s="5">
        <v>651221675</v>
      </c>
      <c r="E95" s="5">
        <v>595761065</v>
      </c>
      <c r="F95" s="5">
        <v>603523153</v>
      </c>
      <c r="G95" s="5">
        <v>632797539</v>
      </c>
      <c r="I95" s="5">
        <v>603523153</v>
      </c>
      <c r="J95" s="5">
        <v>602681935</v>
      </c>
      <c r="K95" s="5">
        <v>604303565</v>
      </c>
      <c r="L95" s="5">
        <v>633959947</v>
      </c>
      <c r="M95" s="5">
        <v>629210009</v>
      </c>
      <c r="N95" s="5">
        <v>659557286</v>
      </c>
      <c r="O95" s="5">
        <v>688215790</v>
      </c>
      <c r="P95" s="5">
        <v>669877417</v>
      </c>
      <c r="Q95" s="5">
        <v>586643112</v>
      </c>
      <c r="R95" s="5">
        <v>556352430</v>
      </c>
      <c r="S95" s="5">
        <v>512897641</v>
      </c>
      <c r="T95" s="5">
        <v>439675567</v>
      </c>
      <c r="U95" s="5">
        <v>374647116</v>
      </c>
    </row>
    <row r="96" spans="3:21" ht="15.5" x14ac:dyDescent="0.35">
      <c r="C96" t="s">
        <v>118</v>
      </c>
    </row>
    <row r="97" spans="3:21" ht="15.5" x14ac:dyDescent="0.35">
      <c r="C97" t="s">
        <v>119</v>
      </c>
    </row>
    <row r="98" spans="3:21" ht="15.5" x14ac:dyDescent="0.35">
      <c r="C98" t="s">
        <v>446</v>
      </c>
      <c r="D98" s="5">
        <v>93610193</v>
      </c>
      <c r="E98" s="5">
        <v>87378807</v>
      </c>
      <c r="F98" s="5">
        <v>85083547</v>
      </c>
      <c r="G98" s="5">
        <v>87928068</v>
      </c>
      <c r="I98" s="5">
        <v>85083547</v>
      </c>
      <c r="J98" s="5">
        <v>75110030</v>
      </c>
      <c r="K98" s="5">
        <v>60310135</v>
      </c>
      <c r="L98" s="5">
        <v>57335894</v>
      </c>
      <c r="M98" s="5">
        <v>41640725</v>
      </c>
      <c r="N98" s="5">
        <v>42008607</v>
      </c>
      <c r="O98" s="5">
        <v>38652304</v>
      </c>
      <c r="P98" s="5">
        <v>36719559</v>
      </c>
      <c r="Q98" s="5">
        <v>75639439</v>
      </c>
      <c r="R98" s="5">
        <v>92016819</v>
      </c>
      <c r="S98" s="5">
        <v>113290507</v>
      </c>
      <c r="T98" s="5">
        <v>80227155</v>
      </c>
      <c r="U98" s="5">
        <v>98673146</v>
      </c>
    </row>
    <row r="99" spans="3:21" ht="15.5" x14ac:dyDescent="0.35">
      <c r="C99" t="s">
        <v>400</v>
      </c>
    </row>
    <row r="100" spans="3:21" ht="15.5" x14ac:dyDescent="0.35">
      <c r="C100" t="s">
        <v>581</v>
      </c>
      <c r="D100" s="5">
        <v>10803308</v>
      </c>
      <c r="E100" s="5">
        <v>11497861</v>
      </c>
      <c r="F100" s="5">
        <v>11879800</v>
      </c>
      <c r="G100" s="5">
        <v>13464281</v>
      </c>
      <c r="I100" s="5">
        <v>11879800</v>
      </c>
      <c r="J100" s="5">
        <v>9485926</v>
      </c>
      <c r="K100" s="5">
        <v>8121698</v>
      </c>
      <c r="L100" s="5">
        <v>3786561</v>
      </c>
      <c r="M100" s="5">
        <v>3961419</v>
      </c>
      <c r="N100" s="5">
        <v>5383713</v>
      </c>
      <c r="O100" s="5">
        <v>3735045</v>
      </c>
      <c r="P100" s="5">
        <v>9137260</v>
      </c>
      <c r="Q100" s="5">
        <v>10783100</v>
      </c>
      <c r="R100" s="5">
        <v>6040777</v>
      </c>
      <c r="S100" s="5">
        <v>12699154</v>
      </c>
      <c r="T100" s="5">
        <v>12069158</v>
      </c>
      <c r="U100" s="5">
        <v>9082418</v>
      </c>
    </row>
    <row r="101" spans="3:21" ht="15.5" x14ac:dyDescent="0.35">
      <c r="C101" t="s">
        <v>285</v>
      </c>
      <c r="N101" s="5">
        <v>1705411</v>
      </c>
      <c r="O101" s="5">
        <v>2265756</v>
      </c>
      <c r="P101" s="5">
        <v>1762456</v>
      </c>
      <c r="Q101" s="5">
        <v>2135208</v>
      </c>
      <c r="R101" s="5">
        <v>2136028</v>
      </c>
      <c r="S101" s="5">
        <v>1793947</v>
      </c>
      <c r="T101" s="5">
        <v>1416898</v>
      </c>
      <c r="U101" s="5">
        <v>2995088</v>
      </c>
    </row>
    <row r="102" spans="3:21" ht="15.5" x14ac:dyDescent="0.35">
      <c r="C102" t="s">
        <v>448</v>
      </c>
      <c r="D102" s="5">
        <v>582775</v>
      </c>
      <c r="E102" s="5">
        <v>608036</v>
      </c>
      <c r="F102" s="5">
        <v>598451</v>
      </c>
      <c r="G102" s="5">
        <v>547850</v>
      </c>
      <c r="I102" s="5">
        <v>598451</v>
      </c>
      <c r="J102" s="5">
        <v>849432</v>
      </c>
      <c r="K102" s="5">
        <v>727496</v>
      </c>
      <c r="L102" s="5">
        <v>816419</v>
      </c>
      <c r="M102" s="5">
        <v>1562910</v>
      </c>
      <c r="N102" s="5">
        <v>1705411</v>
      </c>
      <c r="O102" s="5">
        <v>2265756</v>
      </c>
      <c r="P102" s="5">
        <v>1762456</v>
      </c>
      <c r="Q102" s="5">
        <v>2135208</v>
      </c>
      <c r="R102" s="5">
        <v>2136028</v>
      </c>
      <c r="S102" s="5">
        <v>1793947</v>
      </c>
      <c r="T102" s="5">
        <v>1416898</v>
      </c>
      <c r="U102" s="5">
        <v>2995088</v>
      </c>
    </row>
    <row r="103" spans="3:21" ht="15.5" x14ac:dyDescent="0.35">
      <c r="C103" t="s">
        <v>126</v>
      </c>
      <c r="D103" s="5">
        <v>248878</v>
      </c>
      <c r="E103" s="5">
        <v>129799</v>
      </c>
      <c r="F103" s="5">
        <v>452715</v>
      </c>
      <c r="G103" s="5">
        <v>205983</v>
      </c>
      <c r="I103" s="5">
        <v>452715</v>
      </c>
      <c r="J103" s="5">
        <v>305990</v>
      </c>
      <c r="K103" s="5">
        <v>130867</v>
      </c>
      <c r="L103" s="5">
        <v>101060</v>
      </c>
      <c r="M103" s="5">
        <v>81446</v>
      </c>
      <c r="N103" s="5">
        <v>510172</v>
      </c>
      <c r="O103" s="5">
        <v>94227</v>
      </c>
      <c r="P103" s="5">
        <v>306456</v>
      </c>
      <c r="Q103" s="5">
        <v>263217</v>
      </c>
      <c r="R103" s="5">
        <v>808568</v>
      </c>
      <c r="S103" s="5">
        <v>484218</v>
      </c>
      <c r="T103" s="5">
        <v>479795</v>
      </c>
      <c r="U103" s="5">
        <v>235653</v>
      </c>
    </row>
    <row r="104" spans="3:21" ht="15.5" x14ac:dyDescent="0.35">
      <c r="C104" t="s">
        <v>127</v>
      </c>
      <c r="D104" s="5">
        <v>12184609</v>
      </c>
      <c r="E104" s="5">
        <v>13874002</v>
      </c>
      <c r="F104" s="5">
        <v>12605056</v>
      </c>
      <c r="G104" s="5">
        <v>14181360</v>
      </c>
      <c r="I104" s="5">
        <v>12605056</v>
      </c>
      <c r="J104" s="5">
        <v>12901330</v>
      </c>
      <c r="K104" s="5">
        <v>8028023</v>
      </c>
      <c r="L104" s="5">
        <v>7401909</v>
      </c>
      <c r="M104" s="5">
        <v>5139116</v>
      </c>
      <c r="N104" s="5">
        <v>6994437</v>
      </c>
      <c r="O104" s="5">
        <v>9943895</v>
      </c>
      <c r="P104" s="5">
        <v>11915300</v>
      </c>
      <c r="Q104" s="5">
        <v>5282195</v>
      </c>
      <c r="R104" s="5">
        <v>5366657</v>
      </c>
      <c r="S104" s="5">
        <v>9743997</v>
      </c>
      <c r="T104" s="5">
        <v>5621040</v>
      </c>
      <c r="U104" s="5">
        <v>4469704</v>
      </c>
    </row>
    <row r="105" spans="3:21" ht="15.5" x14ac:dyDescent="0.35">
      <c r="C105" t="s">
        <v>447</v>
      </c>
      <c r="Q105" s="5">
        <v>9683496</v>
      </c>
      <c r="R105" s="5">
        <v>36369149</v>
      </c>
      <c r="S105" s="5">
        <v>18745909</v>
      </c>
      <c r="T105" s="5">
        <v>11985016</v>
      </c>
      <c r="U105" s="5">
        <v>12633950</v>
      </c>
    </row>
    <row r="106" spans="3:21" ht="15.5" x14ac:dyDescent="0.35">
      <c r="C106" t="s">
        <v>811</v>
      </c>
      <c r="O106" s="5">
        <v>34027</v>
      </c>
      <c r="P106" s="5">
        <v>5116</v>
      </c>
      <c r="Q106" s="5">
        <v>298730</v>
      </c>
      <c r="R106" s="5">
        <v>1022853</v>
      </c>
      <c r="S106" s="5">
        <v>10253743</v>
      </c>
      <c r="T106" s="5">
        <v>3925903</v>
      </c>
      <c r="U106" s="5">
        <v>35528480</v>
      </c>
    </row>
    <row r="107" spans="3:21" ht="15.5" x14ac:dyDescent="0.35">
      <c r="C107" t="s">
        <v>685</v>
      </c>
      <c r="M107" s="5">
        <v>56789207</v>
      </c>
      <c r="N107" s="5">
        <v>76592390</v>
      </c>
      <c r="O107" s="5">
        <v>196736889</v>
      </c>
      <c r="P107" s="5">
        <v>194823047</v>
      </c>
    </row>
    <row r="108" spans="3:21" ht="15.5" x14ac:dyDescent="0.35">
      <c r="C108" t="s">
        <v>449</v>
      </c>
    </row>
    <row r="109" spans="3:21" ht="15.5" x14ac:dyDescent="0.35">
      <c r="C109" t="s">
        <v>451</v>
      </c>
      <c r="D109" s="5">
        <v>112540752</v>
      </c>
      <c r="E109" s="5">
        <v>76370718</v>
      </c>
      <c r="F109" s="5">
        <v>90992332</v>
      </c>
      <c r="G109" s="5">
        <v>111923736</v>
      </c>
      <c r="I109" s="5">
        <v>90992332</v>
      </c>
      <c r="J109" s="5">
        <v>120269646</v>
      </c>
      <c r="K109" s="5">
        <v>150860914</v>
      </c>
      <c r="L109" s="5">
        <v>193308620</v>
      </c>
      <c r="M109" s="5">
        <v>161943213</v>
      </c>
      <c r="N109" s="5">
        <v>177500950</v>
      </c>
      <c r="O109" s="5">
        <v>114914296</v>
      </c>
      <c r="P109" s="5">
        <v>104220508</v>
      </c>
      <c r="Q109" s="5">
        <v>191063107</v>
      </c>
      <c r="R109" s="5">
        <v>167071004</v>
      </c>
      <c r="S109" s="5">
        <v>119977665</v>
      </c>
      <c r="T109" s="5">
        <v>120795866</v>
      </c>
      <c r="U109" s="5">
        <v>136697661</v>
      </c>
    </row>
    <row r="110" spans="3:21" ht="15.5" x14ac:dyDescent="0.35">
      <c r="C110" t="s">
        <v>686</v>
      </c>
      <c r="P110" s="5">
        <v>5000000</v>
      </c>
      <c r="Q110" s="5">
        <v>3000000</v>
      </c>
    </row>
    <row r="111" spans="3:21" ht="15.5" x14ac:dyDescent="0.35">
      <c r="C111" t="s">
        <v>583</v>
      </c>
      <c r="D111" s="5">
        <v>24091</v>
      </c>
      <c r="E111" s="5">
        <v>31977</v>
      </c>
      <c r="F111" s="5">
        <v>39025</v>
      </c>
      <c r="I111" s="5">
        <v>39025</v>
      </c>
      <c r="J111" s="5">
        <v>29189</v>
      </c>
      <c r="K111" s="5">
        <v>2061143</v>
      </c>
      <c r="S111" s="5">
        <v>12668</v>
      </c>
      <c r="T111" s="5">
        <v>54812</v>
      </c>
      <c r="U111" s="5">
        <v>80624</v>
      </c>
    </row>
    <row r="112" spans="3:21" ht="15.5" x14ac:dyDescent="0.35">
      <c r="C112" t="s">
        <v>450</v>
      </c>
      <c r="D112" s="5">
        <v>280724</v>
      </c>
      <c r="E112" s="5">
        <v>308456</v>
      </c>
      <c r="G112" s="5">
        <v>45859</v>
      </c>
      <c r="K112" s="5">
        <v>19368</v>
      </c>
      <c r="L112" s="5">
        <v>96573</v>
      </c>
      <c r="M112" s="5">
        <v>117082</v>
      </c>
      <c r="N112" s="5">
        <v>146637</v>
      </c>
      <c r="O112" s="5">
        <v>318623</v>
      </c>
      <c r="P112" s="5">
        <v>158828</v>
      </c>
      <c r="Q112" s="5">
        <v>85973</v>
      </c>
      <c r="R112" s="5">
        <v>81034</v>
      </c>
      <c r="S112" s="5">
        <v>138524</v>
      </c>
      <c r="T112" s="5">
        <v>148847</v>
      </c>
      <c r="U112" s="5">
        <v>100730</v>
      </c>
    </row>
    <row r="113" spans="3:21" ht="15.5" x14ac:dyDescent="0.35">
      <c r="C113" t="s">
        <v>452</v>
      </c>
      <c r="D113" s="5">
        <v>67546159</v>
      </c>
      <c r="E113" s="5">
        <v>59677601</v>
      </c>
      <c r="F113" s="5">
        <v>58281715</v>
      </c>
      <c r="G113" s="5">
        <v>58685352</v>
      </c>
      <c r="I113" s="5">
        <v>58281715</v>
      </c>
      <c r="J113" s="5">
        <v>48044827</v>
      </c>
      <c r="K113" s="5">
        <v>43214051</v>
      </c>
      <c r="L113" s="5">
        <v>40720665</v>
      </c>
      <c r="M113" s="5">
        <v>30895834</v>
      </c>
      <c r="N113" s="5">
        <v>27414874</v>
      </c>
      <c r="O113" s="5">
        <v>22579354</v>
      </c>
      <c r="P113" s="5">
        <v>13592971</v>
      </c>
      <c r="Q113" s="5">
        <v>43480977</v>
      </c>
      <c r="R113" s="5">
        <v>32563497</v>
      </c>
      <c r="S113" s="5">
        <v>50753148</v>
      </c>
      <c r="T113" s="5">
        <v>38476841</v>
      </c>
      <c r="U113" s="5">
        <v>32249351</v>
      </c>
    </row>
    <row r="114" spans="3:21" ht="15.5" x14ac:dyDescent="0.35">
      <c r="C114" t="s">
        <v>405</v>
      </c>
      <c r="D114" s="5">
        <v>131353951</v>
      </c>
      <c r="E114" s="5">
        <v>96401693</v>
      </c>
      <c r="F114" s="5">
        <v>111787300</v>
      </c>
      <c r="G114" s="5">
        <v>133532510</v>
      </c>
      <c r="I114" s="5">
        <v>111787300</v>
      </c>
      <c r="J114" s="5">
        <v>127180510</v>
      </c>
      <c r="K114" s="5">
        <v>161470585</v>
      </c>
      <c r="L114" s="5">
        <v>202554480</v>
      </c>
      <c r="M114" s="5">
        <v>220121721</v>
      </c>
      <c r="N114" s="5">
        <v>256625790</v>
      </c>
      <c r="O114" s="5">
        <v>314057880</v>
      </c>
      <c r="P114" s="5">
        <v>305944319</v>
      </c>
      <c r="Q114" s="5">
        <v>196412520</v>
      </c>
      <c r="R114" s="5">
        <v>168967104</v>
      </c>
      <c r="S114" s="5">
        <v>120932993</v>
      </c>
      <c r="T114" s="5">
        <v>121654968</v>
      </c>
      <c r="U114" s="5">
        <v>137456632</v>
      </c>
    </row>
    <row r="115" spans="3:21" ht="15.5" x14ac:dyDescent="0.35">
      <c r="C115" t="s">
        <v>404</v>
      </c>
      <c r="D115" s="5">
        <v>131353951</v>
      </c>
      <c r="E115" s="5">
        <v>96401693</v>
      </c>
      <c r="F115" s="5">
        <v>111787300</v>
      </c>
      <c r="G115" s="5">
        <v>133532510</v>
      </c>
      <c r="I115" s="5">
        <v>111787300</v>
      </c>
      <c r="J115" s="5">
        <v>127180510</v>
      </c>
      <c r="K115" s="5">
        <v>161470585</v>
      </c>
      <c r="L115" s="5">
        <v>202554480</v>
      </c>
      <c r="M115" s="5">
        <v>220121721</v>
      </c>
      <c r="N115" s="5">
        <v>256625790</v>
      </c>
      <c r="O115" s="5">
        <v>314057880</v>
      </c>
      <c r="P115" s="5">
        <v>305944319</v>
      </c>
      <c r="Q115" s="5">
        <v>196412520</v>
      </c>
      <c r="R115" s="5">
        <v>168967104</v>
      </c>
      <c r="S115" s="5">
        <v>120932993</v>
      </c>
      <c r="T115" s="5">
        <v>121654968</v>
      </c>
      <c r="U115" s="5">
        <v>137456632</v>
      </c>
    </row>
    <row r="116" spans="3:21" ht="15.5" x14ac:dyDescent="0.35">
      <c r="C116" t="s">
        <v>454</v>
      </c>
    </row>
    <row r="117" spans="3:21" ht="15.5" x14ac:dyDescent="0.35">
      <c r="C117" t="s">
        <v>456</v>
      </c>
      <c r="D117" s="5">
        <v>130003124</v>
      </c>
      <c r="E117" s="5">
        <v>94929978</v>
      </c>
      <c r="F117" s="5">
        <v>110299015</v>
      </c>
      <c r="G117" s="5">
        <v>132278317</v>
      </c>
      <c r="I117" s="5">
        <v>110299015</v>
      </c>
      <c r="J117" s="5">
        <v>125886118</v>
      </c>
      <c r="K117" s="5">
        <v>159932952</v>
      </c>
      <c r="L117" s="5">
        <v>201702957</v>
      </c>
      <c r="M117" s="5">
        <v>218849502</v>
      </c>
      <c r="N117" s="5">
        <v>254239977</v>
      </c>
      <c r="O117" s="5">
        <v>311969808</v>
      </c>
      <c r="P117" s="5">
        <v>304202383</v>
      </c>
      <c r="Q117" s="5">
        <v>194149080</v>
      </c>
      <c r="R117" s="5">
        <v>167152038</v>
      </c>
      <c r="S117" s="5">
        <v>120128857</v>
      </c>
      <c r="T117" s="5">
        <v>120999525</v>
      </c>
      <c r="U117" s="5">
        <v>136879015</v>
      </c>
    </row>
    <row r="118" spans="3:21" ht="15.5" x14ac:dyDescent="0.35">
      <c r="C118" t="s">
        <v>453</v>
      </c>
      <c r="Q118" s="5">
        <v>338016</v>
      </c>
      <c r="R118" s="5">
        <v>229816</v>
      </c>
    </row>
    <row r="119" spans="3:21" ht="15.5" x14ac:dyDescent="0.35">
      <c r="C119" t="s">
        <v>130</v>
      </c>
      <c r="D119" s="5">
        <v>224964144</v>
      </c>
      <c r="E119" s="5">
        <v>183780500</v>
      </c>
      <c r="F119" s="5">
        <v>196870847</v>
      </c>
      <c r="G119" s="5">
        <v>221460578</v>
      </c>
      <c r="I119" s="5">
        <v>196870847</v>
      </c>
      <c r="J119" s="5">
        <v>202290540</v>
      </c>
      <c r="K119" s="5">
        <v>221780720</v>
      </c>
      <c r="L119" s="5">
        <v>259890374</v>
      </c>
      <c r="M119" s="5">
        <v>261762446</v>
      </c>
      <c r="N119" s="5">
        <v>298634397</v>
      </c>
      <c r="O119" s="5">
        <v>352710184</v>
      </c>
      <c r="P119" s="5">
        <v>342663878</v>
      </c>
      <c r="Q119" s="5">
        <v>272051959</v>
      </c>
      <c r="R119" s="5">
        <v>260983923</v>
      </c>
      <c r="S119" s="5">
        <v>234223500</v>
      </c>
      <c r="T119" s="5">
        <v>201882123</v>
      </c>
      <c r="U119" s="5">
        <v>236129778</v>
      </c>
    </row>
    <row r="120" spans="3:21" ht="15.5" x14ac:dyDescent="0.35">
      <c r="C120" t="s">
        <v>131</v>
      </c>
    </row>
    <row r="121" spans="3:21" ht="15.5" x14ac:dyDescent="0.35">
      <c r="C121" t="s">
        <v>132</v>
      </c>
      <c r="T121" s="5">
        <v>65774670</v>
      </c>
      <c r="U121" s="5">
        <v>36831698</v>
      </c>
    </row>
    <row r="122" spans="3:21" ht="15.5" x14ac:dyDescent="0.35">
      <c r="C122" t="s">
        <v>133</v>
      </c>
      <c r="D122" s="5">
        <v>65774670</v>
      </c>
      <c r="E122" s="5">
        <v>65774670</v>
      </c>
      <c r="F122" s="5">
        <v>65774670</v>
      </c>
      <c r="G122" s="5">
        <v>65774670</v>
      </c>
      <c r="I122" s="5">
        <v>65774670</v>
      </c>
      <c r="J122" s="5">
        <v>65774670</v>
      </c>
      <c r="K122" s="5">
        <v>65774670</v>
      </c>
      <c r="L122" s="5">
        <v>65774670</v>
      </c>
      <c r="M122" s="5">
        <v>65774670</v>
      </c>
      <c r="N122" s="5">
        <v>65774670</v>
      </c>
      <c r="O122" s="5">
        <v>65774670</v>
      </c>
      <c r="P122" s="5">
        <v>65774670</v>
      </c>
      <c r="Q122" s="5">
        <v>65774670</v>
      </c>
      <c r="R122" s="5">
        <v>65774670</v>
      </c>
      <c r="S122" s="5">
        <v>65774670</v>
      </c>
      <c r="T122" s="5">
        <v>102232676</v>
      </c>
      <c r="U122" s="5">
        <v>65112248</v>
      </c>
    </row>
    <row r="123" spans="3:21" ht="15.5" x14ac:dyDescent="0.35">
      <c r="C123" t="s">
        <v>134</v>
      </c>
      <c r="D123" s="5">
        <v>258010756</v>
      </c>
      <c r="E123" s="5">
        <v>243733278</v>
      </c>
      <c r="F123" s="5">
        <v>238406047</v>
      </c>
      <c r="G123" s="5">
        <v>243012120</v>
      </c>
      <c r="I123" s="5">
        <v>238406047</v>
      </c>
      <c r="J123" s="5">
        <v>231805192</v>
      </c>
      <c r="K123" s="5">
        <v>214258958</v>
      </c>
      <c r="L123" s="5">
        <v>205758286</v>
      </c>
      <c r="M123" s="5">
        <v>199141820</v>
      </c>
      <c r="N123" s="5">
        <v>192631321</v>
      </c>
      <c r="O123" s="5">
        <v>167230655</v>
      </c>
      <c r="P123" s="5">
        <v>158903268</v>
      </c>
      <c r="Q123" s="5">
        <v>146312226</v>
      </c>
      <c r="R123" s="5">
        <v>127051352</v>
      </c>
      <c r="S123" s="5">
        <v>110390109</v>
      </c>
      <c r="T123" s="5">
        <v>69624576</v>
      </c>
      <c r="U123" s="5">
        <v>36421401</v>
      </c>
    </row>
    <row r="124" spans="3:21" ht="15.5" x14ac:dyDescent="0.35">
      <c r="C124" t="s">
        <v>135</v>
      </c>
      <c r="D124" s="5">
        <v>10950000</v>
      </c>
      <c r="E124" s="5">
        <v>9600000</v>
      </c>
      <c r="F124" s="5">
        <v>9600000</v>
      </c>
      <c r="G124" s="5">
        <v>9600000</v>
      </c>
      <c r="I124" s="5">
        <v>9600000</v>
      </c>
      <c r="J124" s="5">
        <v>9400000</v>
      </c>
      <c r="K124" s="5">
        <v>9200000</v>
      </c>
      <c r="L124" s="5">
        <v>9000000</v>
      </c>
      <c r="M124" s="5">
        <v>8800000</v>
      </c>
      <c r="N124" s="5">
        <v>8600000</v>
      </c>
      <c r="O124" s="5">
        <v>8400000</v>
      </c>
      <c r="P124" s="5">
        <v>8200000</v>
      </c>
      <c r="Q124" s="5">
        <v>8000000</v>
      </c>
      <c r="R124" s="5">
        <v>8000000</v>
      </c>
      <c r="S124" s="5">
        <v>7500000</v>
      </c>
      <c r="T124" s="5">
        <v>7284280</v>
      </c>
    </row>
    <row r="125" spans="3:21" ht="15.5" x14ac:dyDescent="0.35">
      <c r="C125" t="s">
        <v>136</v>
      </c>
      <c r="D125" s="5">
        <v>247060756</v>
      </c>
      <c r="E125" s="5">
        <v>234133278</v>
      </c>
      <c r="F125" s="5">
        <v>228806047</v>
      </c>
      <c r="G125" s="5">
        <v>233412120</v>
      </c>
      <c r="I125" s="5">
        <v>228806047</v>
      </c>
      <c r="J125" s="5">
        <v>222405192</v>
      </c>
      <c r="K125" s="5">
        <v>205058958</v>
      </c>
      <c r="L125" s="5">
        <v>196758286</v>
      </c>
      <c r="M125" s="5">
        <v>190341820</v>
      </c>
      <c r="N125" s="5">
        <v>184031321</v>
      </c>
      <c r="O125" s="5">
        <v>158830655</v>
      </c>
      <c r="P125" s="5">
        <v>150703268</v>
      </c>
      <c r="Q125" s="5">
        <v>138312226</v>
      </c>
      <c r="R125" s="5">
        <v>119051352</v>
      </c>
      <c r="S125" s="5">
        <v>102890109</v>
      </c>
      <c r="T125" s="5">
        <v>62340296</v>
      </c>
      <c r="U125" s="5">
        <v>36421401</v>
      </c>
    </row>
    <row r="126" spans="3:21" ht="15.5" x14ac:dyDescent="0.35">
      <c r="C126" t="s">
        <v>137</v>
      </c>
      <c r="D126" s="5">
        <v>258010756</v>
      </c>
      <c r="E126" s="5">
        <v>243733278</v>
      </c>
      <c r="F126" s="5">
        <v>238406047</v>
      </c>
      <c r="G126" s="5">
        <v>243012120</v>
      </c>
      <c r="I126" s="5">
        <v>238406047</v>
      </c>
      <c r="J126" s="5">
        <v>231805192</v>
      </c>
      <c r="K126" s="5">
        <v>214258958</v>
      </c>
      <c r="L126" s="5">
        <v>205758286</v>
      </c>
      <c r="M126" s="5">
        <v>199141820</v>
      </c>
      <c r="N126" s="5">
        <v>192631321</v>
      </c>
      <c r="O126" s="5">
        <v>167230655</v>
      </c>
      <c r="P126" s="5">
        <v>158903268</v>
      </c>
      <c r="Q126" s="5">
        <v>146312226</v>
      </c>
      <c r="R126" s="5">
        <v>127051352</v>
      </c>
      <c r="S126" s="5">
        <v>110390109</v>
      </c>
      <c r="T126" s="5">
        <v>69624576</v>
      </c>
      <c r="U126" s="5">
        <v>36421401</v>
      </c>
    </row>
    <row r="127" spans="3:21" ht="15.5" x14ac:dyDescent="0.35">
      <c r="C127" t="s">
        <v>291</v>
      </c>
      <c r="D127" s="5">
        <v>483515</v>
      </c>
      <c r="E127" s="5">
        <v>484027</v>
      </c>
      <c r="F127" s="5">
        <v>482999</v>
      </c>
      <c r="G127" s="5">
        <v>561581</v>
      </c>
      <c r="I127" s="5">
        <v>482999</v>
      </c>
      <c r="J127" s="5">
        <v>568471</v>
      </c>
      <c r="K127" s="5">
        <v>256636</v>
      </c>
      <c r="L127" s="5">
        <v>304036</v>
      </c>
      <c r="M127" s="5">
        <v>297124</v>
      </c>
      <c r="N127" s="5">
        <v>282949</v>
      </c>
      <c r="O127" s="5">
        <v>266332</v>
      </c>
      <c r="P127" s="5">
        <v>301652</v>
      </c>
      <c r="Q127" s="5">
        <v>270308</v>
      </c>
      <c r="R127" s="5">
        <v>308536</v>
      </c>
      <c r="S127" s="5">
        <v>276686</v>
      </c>
      <c r="T127" s="5">
        <v>161522</v>
      </c>
      <c r="U127" s="5">
        <v>151991</v>
      </c>
    </row>
    <row r="128" spans="3:21" ht="15.5" x14ac:dyDescent="0.35">
      <c r="C128" t="s">
        <v>10</v>
      </c>
      <c r="D128" s="5">
        <v>426257531</v>
      </c>
      <c r="E128" s="5">
        <v>411980565</v>
      </c>
      <c r="F128" s="5">
        <v>406652306</v>
      </c>
      <c r="G128" s="5">
        <v>411336961</v>
      </c>
      <c r="I128" s="5">
        <v>406652306</v>
      </c>
      <c r="J128" s="5">
        <v>400391395</v>
      </c>
      <c r="K128" s="5">
        <v>382522845</v>
      </c>
      <c r="L128" s="5">
        <v>374069573</v>
      </c>
      <c r="M128" s="5">
        <v>367447563</v>
      </c>
      <c r="N128" s="5">
        <v>360922889</v>
      </c>
      <c r="O128" s="5">
        <v>335505606</v>
      </c>
      <c r="P128" s="5">
        <v>327213539</v>
      </c>
      <c r="Q128" s="5">
        <v>314591153</v>
      </c>
      <c r="R128" s="5">
        <v>295368507</v>
      </c>
      <c r="S128" s="5">
        <v>278674141</v>
      </c>
      <c r="T128" s="5">
        <v>237793444</v>
      </c>
      <c r="U128" s="5">
        <v>138517338</v>
      </c>
    </row>
    <row r="129" spans="2:21" ht="15.5" x14ac:dyDescent="0.35">
      <c r="C129" t="s">
        <v>138</v>
      </c>
      <c r="D129" s="5">
        <v>651221675</v>
      </c>
      <c r="E129" s="5">
        <v>595761065</v>
      </c>
      <c r="F129" s="5">
        <v>603523153</v>
      </c>
      <c r="G129" s="5">
        <v>632797539</v>
      </c>
      <c r="I129" s="5">
        <v>603523153</v>
      </c>
      <c r="J129" s="5">
        <v>602681935</v>
      </c>
      <c r="K129" s="5">
        <v>604303565</v>
      </c>
      <c r="L129" s="5">
        <v>633959947</v>
      </c>
      <c r="M129" s="5">
        <v>629210009</v>
      </c>
      <c r="N129" s="5">
        <v>659557286</v>
      </c>
      <c r="O129" s="5">
        <v>688215790</v>
      </c>
      <c r="P129" s="5">
        <v>669877417</v>
      </c>
      <c r="Q129" s="5">
        <v>586643112</v>
      </c>
      <c r="R129" s="5">
        <v>556352430</v>
      </c>
      <c r="S129" s="5">
        <v>512897641</v>
      </c>
      <c r="T129" s="5">
        <v>439675567</v>
      </c>
      <c r="U129" s="5">
        <v>374647116</v>
      </c>
    </row>
    <row r="130" spans="2:21" ht="15.5" x14ac:dyDescent="0.35">
      <c r="C130" t="s">
        <v>139</v>
      </c>
      <c r="D130" s="5">
        <v>7059000000</v>
      </c>
      <c r="E130" s="5">
        <v>7059000000</v>
      </c>
      <c r="F130" s="5">
        <v>7059000000</v>
      </c>
      <c r="G130" s="5">
        <v>7059000000</v>
      </c>
      <c r="I130" s="5">
        <v>7059000000</v>
      </c>
      <c r="J130" s="5">
        <v>7059000000</v>
      </c>
      <c r="K130" s="5">
        <v>7059000000</v>
      </c>
      <c r="L130" s="5">
        <v>7059000000</v>
      </c>
      <c r="M130" s="5">
        <v>7059000000</v>
      </c>
      <c r="N130" s="5">
        <v>7059000000</v>
      </c>
      <c r="O130" s="5">
        <v>7059000000</v>
      </c>
      <c r="P130" s="5">
        <v>7059000000</v>
      </c>
      <c r="Q130" s="5">
        <v>7059000000</v>
      </c>
      <c r="R130" s="5">
        <v>7059000000</v>
      </c>
      <c r="S130" s="5">
        <v>7059000000</v>
      </c>
      <c r="T130" s="5">
        <v>7059000000</v>
      </c>
      <c r="U130" s="5">
        <v>3572081001</v>
      </c>
    </row>
    <row r="132" spans="2:21" ht="15.5" x14ac:dyDescent="0.35">
      <c r="B132" t="s">
        <v>140</v>
      </c>
      <c r="C132" t="s">
        <v>141</v>
      </c>
      <c r="D132" s="5">
        <v>4495471</v>
      </c>
      <c r="E132" s="5">
        <v>16751938</v>
      </c>
      <c r="F132" s="5">
        <v>10337387</v>
      </c>
      <c r="G132" s="5">
        <v>2569254</v>
      </c>
      <c r="I132" s="5">
        <v>32637482</v>
      </c>
      <c r="J132" s="5">
        <v>40866814</v>
      </c>
      <c r="K132" s="5">
        <v>36589762</v>
      </c>
      <c r="L132" s="5">
        <v>37530246</v>
      </c>
      <c r="M132" s="5">
        <v>25703139</v>
      </c>
      <c r="N132" s="5">
        <v>28019960</v>
      </c>
      <c r="O132" s="5">
        <v>37783856</v>
      </c>
      <c r="P132" s="5">
        <v>9024016</v>
      </c>
      <c r="Q132" s="5">
        <v>26940240</v>
      </c>
      <c r="R132" s="5">
        <v>19346556</v>
      </c>
      <c r="S132" s="5">
        <v>28807430</v>
      </c>
      <c r="T132" s="5">
        <v>45353490</v>
      </c>
      <c r="U132" s="5">
        <v>20224533</v>
      </c>
    </row>
    <row r="133" spans="2:21" ht="15.5" x14ac:dyDescent="0.35">
      <c r="C133" t="s">
        <v>585</v>
      </c>
      <c r="D133" s="5">
        <v>34556757</v>
      </c>
      <c r="E133" s="5">
        <v>38489486</v>
      </c>
      <c r="F133" s="5">
        <v>49012069</v>
      </c>
      <c r="G133" s="5">
        <v>33479881</v>
      </c>
      <c r="I133" s="5">
        <v>155260509</v>
      </c>
      <c r="J133" s="5">
        <v>162702341</v>
      </c>
      <c r="K133" s="5">
        <v>170931074</v>
      </c>
      <c r="L133" s="5">
        <v>143057215</v>
      </c>
      <c r="M133" s="5">
        <v>128100323</v>
      </c>
      <c r="N133" s="5">
        <v>135571084</v>
      </c>
      <c r="O133" s="5">
        <v>156247389</v>
      </c>
      <c r="P133" s="5">
        <v>122010138</v>
      </c>
      <c r="Q133" s="5">
        <v>138988566</v>
      </c>
      <c r="R133" s="5">
        <v>120664441</v>
      </c>
      <c r="S133" s="5">
        <v>133757742</v>
      </c>
      <c r="T133" s="5">
        <v>130306642</v>
      </c>
      <c r="U133" s="5">
        <v>95498527</v>
      </c>
    </row>
    <row r="134" spans="2:21" ht="15.5" x14ac:dyDescent="0.35">
      <c r="C134" t="s">
        <v>813</v>
      </c>
      <c r="D134" s="5">
        <v>-2431239</v>
      </c>
      <c r="E134" s="5">
        <v>-2055802</v>
      </c>
      <c r="F134" s="5">
        <v>-3064721</v>
      </c>
      <c r="G134" s="5">
        <v>-2858165</v>
      </c>
      <c r="I134" s="5">
        <v>-11194266</v>
      </c>
      <c r="J134" s="5">
        <v>-9034577</v>
      </c>
      <c r="K134" s="5">
        <v>-8947426</v>
      </c>
      <c r="L134" s="5">
        <v>-8456723</v>
      </c>
      <c r="M134" s="5">
        <v>-7904608</v>
      </c>
      <c r="N134" s="5">
        <v>-10941516</v>
      </c>
      <c r="O134" s="5">
        <v>-11971856</v>
      </c>
      <c r="P134" s="5">
        <v>-11722111</v>
      </c>
      <c r="Q134" s="5">
        <v>-13597966</v>
      </c>
      <c r="R134" s="5">
        <v>-14488340</v>
      </c>
      <c r="S134" s="5">
        <v>-12013145</v>
      </c>
      <c r="T134" s="5">
        <v>-10397173</v>
      </c>
      <c r="U134" s="5">
        <v>-10471227</v>
      </c>
    </row>
    <row r="135" spans="2:21" ht="15.5" x14ac:dyDescent="0.35">
      <c r="C135" t="s">
        <v>842</v>
      </c>
      <c r="D135" s="5">
        <v>-25421994</v>
      </c>
      <c r="E135" s="5">
        <v>-16879356</v>
      </c>
      <c r="F135" s="5">
        <v>-32692830</v>
      </c>
      <c r="G135" s="5">
        <v>-25101391</v>
      </c>
      <c r="I135" s="5">
        <v>-99824894</v>
      </c>
      <c r="J135" s="5">
        <v>-101118218</v>
      </c>
      <c r="K135" s="5">
        <v>-111159947</v>
      </c>
      <c r="L135" s="5">
        <v>-79269645</v>
      </c>
      <c r="M135" s="5">
        <v>-77885047</v>
      </c>
      <c r="N135" s="5">
        <v>-66956652</v>
      </c>
      <c r="O135" s="5">
        <v>-79420642</v>
      </c>
      <c r="P135" s="5">
        <v>-85226939</v>
      </c>
      <c r="Q135" s="5">
        <v>-85781052</v>
      </c>
      <c r="R135" s="5">
        <v>-66977458</v>
      </c>
      <c r="S135" s="5">
        <v>-79882749</v>
      </c>
      <c r="T135" s="5">
        <v>-59677669</v>
      </c>
      <c r="U135" s="5">
        <v>-50773399</v>
      </c>
    </row>
    <row r="136" spans="2:21" ht="15.5" x14ac:dyDescent="0.35">
      <c r="C136" t="s">
        <v>1200</v>
      </c>
      <c r="D136" s="5">
        <v>42898</v>
      </c>
      <c r="E136" s="5">
        <v>67901</v>
      </c>
      <c r="F136" s="5">
        <v>88986</v>
      </c>
      <c r="G136" s="5">
        <v>45183</v>
      </c>
      <c r="I136" s="5">
        <v>188459</v>
      </c>
      <c r="J136" s="5">
        <v>171306</v>
      </c>
      <c r="K136" s="5">
        <v>325467</v>
      </c>
      <c r="L136" s="5">
        <v>232840</v>
      </c>
      <c r="M136" s="5">
        <v>458891</v>
      </c>
      <c r="N136" s="5">
        <v>506243</v>
      </c>
      <c r="O136" s="5">
        <v>130202</v>
      </c>
      <c r="P136" s="5">
        <v>45459</v>
      </c>
      <c r="Q136" s="5">
        <v>22646</v>
      </c>
      <c r="R136" s="5">
        <v>12017</v>
      </c>
      <c r="S136" s="5">
        <v>16905</v>
      </c>
      <c r="T136" s="5">
        <v>32751</v>
      </c>
      <c r="U136" s="5">
        <v>11101</v>
      </c>
    </row>
    <row r="137" spans="2:21" ht="15.5" x14ac:dyDescent="0.35">
      <c r="C137" t="s">
        <v>296</v>
      </c>
      <c r="P137" s="5">
        <v>328122</v>
      </c>
      <c r="Q137" s="5">
        <v>363795</v>
      </c>
      <c r="R137" s="5">
        <v>6129052</v>
      </c>
    </row>
    <row r="138" spans="2:21" ht="15.5" x14ac:dyDescent="0.35">
      <c r="C138" t="s">
        <v>2175</v>
      </c>
      <c r="D138" s="5">
        <v>-2211072</v>
      </c>
      <c r="E138" s="5">
        <v>-2862838</v>
      </c>
      <c r="F138" s="5">
        <v>-3007547</v>
      </c>
      <c r="G138" s="5">
        <v>-2990223</v>
      </c>
      <c r="I138" s="5">
        <v>-11735563</v>
      </c>
      <c r="J138" s="5">
        <v>-11818443</v>
      </c>
      <c r="K138" s="5">
        <v>-14527061</v>
      </c>
      <c r="L138" s="5">
        <v>-17565726</v>
      </c>
      <c r="M138" s="5">
        <v>-16329006</v>
      </c>
      <c r="N138" s="5">
        <v>-28001522</v>
      </c>
      <c r="O138" s="5">
        <v>-25333285</v>
      </c>
      <c r="P138" s="5">
        <v>-16057508</v>
      </c>
      <c r="Q138" s="5">
        <v>-12672856</v>
      </c>
      <c r="R138" s="5">
        <v>-19850914</v>
      </c>
      <c r="S138" s="5">
        <v>-13044772</v>
      </c>
      <c r="T138" s="5">
        <v>-14899394</v>
      </c>
      <c r="U138" s="5">
        <v>-14028864</v>
      </c>
    </row>
    <row r="139" spans="2:21" ht="15.5" x14ac:dyDescent="0.35">
      <c r="C139" t="s">
        <v>881</v>
      </c>
      <c r="D139" s="5">
        <v>-39879</v>
      </c>
      <c r="E139" s="5">
        <v>-7453</v>
      </c>
      <c r="F139" s="5">
        <v>1430</v>
      </c>
      <c r="G139" s="5">
        <v>-6031</v>
      </c>
      <c r="I139" s="5">
        <v>-56763</v>
      </c>
      <c r="J139" s="5">
        <v>-35595</v>
      </c>
      <c r="K139" s="5">
        <v>-32345</v>
      </c>
      <c r="L139" s="5">
        <v>-467715</v>
      </c>
      <c r="M139" s="5">
        <v>-737414</v>
      </c>
      <c r="N139" s="5">
        <v>-2260501</v>
      </c>
      <c r="O139" s="5">
        <v>-1867952</v>
      </c>
      <c r="P139" s="5">
        <v>-25023</v>
      </c>
      <c r="Q139" s="5">
        <v>-19098</v>
      </c>
      <c r="R139" s="5">
        <v>-13190</v>
      </c>
      <c r="S139" s="5">
        <v>-26551</v>
      </c>
      <c r="T139" s="5">
        <v>-11667</v>
      </c>
      <c r="U139" s="5">
        <v>-11605</v>
      </c>
    </row>
    <row r="140" spans="2:21" ht="15.5" x14ac:dyDescent="0.35">
      <c r="C140" t="s">
        <v>178</v>
      </c>
      <c r="D140" s="5">
        <v>41905688</v>
      </c>
      <c r="E140" s="5">
        <v>-14754351</v>
      </c>
      <c r="F140" s="5">
        <v>-22529402</v>
      </c>
      <c r="G140" s="5">
        <v>11645181</v>
      </c>
      <c r="I140" s="5">
        <v>-7034356</v>
      </c>
      <c r="J140" s="5">
        <v>-29822944</v>
      </c>
      <c r="K140" s="5">
        <v>-45782382</v>
      </c>
      <c r="L140" s="5">
        <v>-9788277</v>
      </c>
      <c r="M140" s="5">
        <v>-28988550</v>
      </c>
      <c r="N140" s="5">
        <v>-19470590</v>
      </c>
      <c r="O140" s="5">
        <v>12977449</v>
      </c>
      <c r="P140" s="5">
        <v>65294677</v>
      </c>
      <c r="Q140" s="5">
        <v>6442130</v>
      </c>
      <c r="R140" s="5">
        <v>38445297</v>
      </c>
      <c r="S140" s="5">
        <v>30264837</v>
      </c>
      <c r="T140" s="5">
        <v>25483411</v>
      </c>
      <c r="U140" s="5">
        <v>54902947</v>
      </c>
    </row>
    <row r="141" spans="2:21" ht="15.5" x14ac:dyDescent="0.35">
      <c r="C141" t="s">
        <v>179</v>
      </c>
      <c r="D141" s="5">
        <v>-44615952</v>
      </c>
      <c r="E141" s="5">
        <v>-14607546</v>
      </c>
      <c r="F141" s="5">
        <v>27685147</v>
      </c>
      <c r="G141" s="5">
        <v>-15176150</v>
      </c>
      <c r="I141" s="5">
        <v>-13990453</v>
      </c>
      <c r="J141" s="5">
        <v>-22175930</v>
      </c>
      <c r="K141" s="5">
        <v>-1563176</v>
      </c>
      <c r="L141" s="5">
        <v>-44555906</v>
      </c>
      <c r="M141" s="5">
        <v>6852375</v>
      </c>
      <c r="N141" s="5">
        <v>-1507871</v>
      </c>
      <c r="O141" s="5">
        <v>-23543711</v>
      </c>
      <c r="P141" s="5">
        <v>-66991650</v>
      </c>
      <c r="Q141" s="5">
        <v>-31038237</v>
      </c>
      <c r="R141" s="5">
        <v>-54489923</v>
      </c>
      <c r="S141" s="5">
        <v>-68821454</v>
      </c>
      <c r="T141" s="5">
        <v>-52608479</v>
      </c>
      <c r="U141" s="5">
        <v>-76048257</v>
      </c>
    </row>
    <row r="142" spans="2:21" ht="15.5" x14ac:dyDescent="0.35">
      <c r="C142" t="s">
        <v>185</v>
      </c>
      <c r="D142" s="5">
        <v>-78615952</v>
      </c>
      <c r="E142" s="5">
        <v>-14607546</v>
      </c>
      <c r="F142" s="5">
        <v>-2706490</v>
      </c>
      <c r="G142" s="5">
        <v>-15176150</v>
      </c>
      <c r="I142" s="5">
        <v>-45401873</v>
      </c>
      <c r="J142" s="5">
        <v>-53246403</v>
      </c>
      <c r="K142" s="5">
        <v>-1918141</v>
      </c>
      <c r="L142" s="5">
        <v>-45579486</v>
      </c>
      <c r="M142" s="5">
        <v>-1747956</v>
      </c>
      <c r="N142" s="5">
        <v>-2345854</v>
      </c>
      <c r="O142" s="5">
        <v>-27392518</v>
      </c>
      <c r="P142" s="5">
        <v>-76753652</v>
      </c>
      <c r="Q142" s="5">
        <v>-31332394</v>
      </c>
      <c r="R142" s="5">
        <v>-62077910</v>
      </c>
      <c r="S142" s="5">
        <v>-70157021</v>
      </c>
      <c r="T142" s="5">
        <v>-63800977</v>
      </c>
      <c r="U142" s="5">
        <v>-75908951</v>
      </c>
    </row>
    <row r="143" spans="2:21" ht="15.5" x14ac:dyDescent="0.35">
      <c r="C143" t="s">
        <v>467</v>
      </c>
      <c r="Q143" s="5">
        <v>-69638</v>
      </c>
      <c r="R143" s="5">
        <v>-6051819</v>
      </c>
    </row>
    <row r="144" spans="2:21" ht="15.5" x14ac:dyDescent="0.35">
      <c r="C144" t="s">
        <v>1869</v>
      </c>
      <c r="J144" s="5">
        <v>62854</v>
      </c>
      <c r="K144" s="5">
        <v>-64868</v>
      </c>
    </row>
    <row r="145" spans="3:21" ht="15.5" x14ac:dyDescent="0.35">
      <c r="C145" t="s">
        <v>1541</v>
      </c>
      <c r="D145" s="5">
        <v>34000000</v>
      </c>
      <c r="F145" s="5">
        <v>30454369</v>
      </c>
      <c r="I145" s="5">
        <v>31474152</v>
      </c>
      <c r="J145" s="5">
        <v>31007619</v>
      </c>
      <c r="K145" s="5">
        <v>419833</v>
      </c>
      <c r="L145" s="5">
        <v>1023580</v>
      </c>
      <c r="M145" s="5">
        <v>7981123</v>
      </c>
      <c r="N145" s="5">
        <v>837983</v>
      </c>
      <c r="O145" s="5">
        <v>3848807</v>
      </c>
      <c r="P145" s="5">
        <v>9433880</v>
      </c>
      <c r="R145" s="5">
        <v>7510754</v>
      </c>
      <c r="S145" s="5">
        <v>1335567</v>
      </c>
      <c r="T145" s="5">
        <v>11195598</v>
      </c>
      <c r="U145" s="5">
        <v>21456</v>
      </c>
    </row>
    <row r="146" spans="3:21" ht="15.5" x14ac:dyDescent="0.35">
      <c r="C146" t="s">
        <v>798</v>
      </c>
      <c r="M146" s="5">
        <v>619208</v>
      </c>
    </row>
    <row r="147" spans="3:21" ht="15.5" x14ac:dyDescent="0.35">
      <c r="C147" t="s">
        <v>2176</v>
      </c>
    </row>
    <row r="148" spans="3:21" ht="15.5" x14ac:dyDescent="0.35">
      <c r="C148" t="s">
        <v>182</v>
      </c>
      <c r="F148" s="5">
        <v>-62732</v>
      </c>
      <c r="I148" s="5">
        <v>-62732</v>
      </c>
      <c r="T148" s="5">
        <v>-3100</v>
      </c>
      <c r="U148" s="5">
        <v>-160762</v>
      </c>
    </row>
    <row r="149" spans="3:21" ht="15.5" x14ac:dyDescent="0.35">
      <c r="C149" t="s">
        <v>1041</v>
      </c>
    </row>
    <row r="150" spans="3:21" ht="15.5" x14ac:dyDescent="0.35">
      <c r="C150" t="s">
        <v>116</v>
      </c>
    </row>
    <row r="151" spans="3:21" ht="15.5" x14ac:dyDescent="0.35">
      <c r="C151" t="s">
        <v>186</v>
      </c>
      <c r="D151" s="5">
        <v>41905688</v>
      </c>
      <c r="E151" s="5">
        <v>-14754351</v>
      </c>
      <c r="F151" s="5">
        <v>-22529402</v>
      </c>
      <c r="G151" s="5">
        <v>11645181</v>
      </c>
      <c r="I151" s="5">
        <v>-7034356</v>
      </c>
      <c r="J151" s="5">
        <v>-29822944</v>
      </c>
      <c r="K151" s="5">
        <v>-45782382</v>
      </c>
      <c r="L151" s="5">
        <v>-9788277</v>
      </c>
      <c r="M151" s="5">
        <v>-28988550</v>
      </c>
      <c r="N151" s="5">
        <v>-19470590</v>
      </c>
      <c r="O151" s="5">
        <v>12977449</v>
      </c>
      <c r="P151" s="5">
        <v>65294677</v>
      </c>
      <c r="Q151" s="5">
        <v>6442130</v>
      </c>
      <c r="R151" s="5">
        <v>38445297</v>
      </c>
      <c r="S151" s="5">
        <v>30264837</v>
      </c>
      <c r="T151" s="5">
        <v>25483411</v>
      </c>
      <c r="U151" s="5">
        <v>54902947</v>
      </c>
    </row>
    <row r="152" spans="3:21" ht="15.5" x14ac:dyDescent="0.35">
      <c r="C152" t="s">
        <v>472</v>
      </c>
      <c r="D152" s="5">
        <v>58500000</v>
      </c>
      <c r="G152" s="5">
        <v>7786128</v>
      </c>
      <c r="I152" s="5">
        <v>37536128</v>
      </c>
      <c r="J152" s="5">
        <v>29650000</v>
      </c>
      <c r="L152" s="5">
        <v>85063000</v>
      </c>
      <c r="M152" s="5">
        <v>16936635</v>
      </c>
      <c r="N152" s="5">
        <v>164312900</v>
      </c>
      <c r="O152" s="5">
        <v>39000000</v>
      </c>
      <c r="P152" s="5">
        <v>89500000</v>
      </c>
      <c r="Q152" s="5">
        <v>37203772</v>
      </c>
      <c r="R152" s="5">
        <v>166720000</v>
      </c>
      <c r="S152" s="5">
        <v>62878020</v>
      </c>
      <c r="T152" s="5">
        <v>52273853</v>
      </c>
      <c r="U152" s="5">
        <v>58047700</v>
      </c>
    </row>
    <row r="153" spans="3:21" ht="15.5" x14ac:dyDescent="0.35">
      <c r="C153" t="s">
        <v>1207</v>
      </c>
      <c r="D153" s="5">
        <v>-13711447</v>
      </c>
      <c r="E153" s="5">
        <v>-13400942</v>
      </c>
      <c r="F153" s="5">
        <v>-20955732</v>
      </c>
      <c r="G153" s="5">
        <v>-12684413</v>
      </c>
      <c r="I153" s="5">
        <v>-57276417</v>
      </c>
      <c r="J153" s="5">
        <v>-56045303</v>
      </c>
      <c r="K153" s="5">
        <v>-42454850</v>
      </c>
      <c r="L153" s="5">
        <v>-44838487</v>
      </c>
      <c r="M153" s="5">
        <v>-29446153</v>
      </c>
      <c r="N153" s="5">
        <v>-97820450</v>
      </c>
      <c r="O153" s="5">
        <v>-19881600</v>
      </c>
      <c r="P153" s="5">
        <v>-211062267</v>
      </c>
      <c r="Q153" s="5">
        <v>-25311257</v>
      </c>
      <c r="R153" s="5">
        <v>-128492464</v>
      </c>
      <c r="S153" s="5">
        <v>-38603101</v>
      </c>
      <c r="T153" s="5">
        <v>-60814656</v>
      </c>
      <c r="U153" s="5">
        <v>-28691863</v>
      </c>
    </row>
    <row r="154" spans="3:21" ht="15.5" x14ac:dyDescent="0.35">
      <c r="C154" t="s">
        <v>1005</v>
      </c>
      <c r="D154" s="5">
        <v>-964438</v>
      </c>
      <c r="G154" s="5">
        <v>-45091</v>
      </c>
      <c r="I154" s="5">
        <v>-249091</v>
      </c>
      <c r="J154" s="5">
        <v>-315000</v>
      </c>
      <c r="L154" s="5">
        <v>-916500</v>
      </c>
    </row>
    <row r="155" spans="3:21" ht="15.5" x14ac:dyDescent="0.35">
      <c r="C155" t="s">
        <v>2177</v>
      </c>
      <c r="G155" s="5">
        <v>62</v>
      </c>
      <c r="I155" s="5">
        <v>62</v>
      </c>
      <c r="J155" s="5">
        <v>62</v>
      </c>
      <c r="K155" s="5">
        <v>66</v>
      </c>
    </row>
    <row r="156" spans="3:21" ht="15.5" x14ac:dyDescent="0.35">
      <c r="C156" t="s">
        <v>1097</v>
      </c>
      <c r="L156" s="5">
        <v>-58342494</v>
      </c>
      <c r="M156" s="5">
        <v>-16269600</v>
      </c>
      <c r="N156" s="5">
        <v>-85761900</v>
      </c>
    </row>
    <row r="157" spans="3:21" ht="15.5" x14ac:dyDescent="0.35">
      <c r="C157" t="s">
        <v>147</v>
      </c>
      <c r="N157" s="5">
        <v>-34027</v>
      </c>
      <c r="P157" s="5">
        <v>-293614</v>
      </c>
      <c r="Q157" s="5">
        <v>-724123</v>
      </c>
      <c r="R157" s="5">
        <v>-9230890</v>
      </c>
      <c r="S157" s="5">
        <v>6327840</v>
      </c>
      <c r="T157" s="5">
        <v>-11369837</v>
      </c>
      <c r="U157" s="5">
        <v>828702</v>
      </c>
    </row>
    <row r="158" spans="3:21" ht="15.5" x14ac:dyDescent="0.35">
      <c r="C158" t="s">
        <v>973</v>
      </c>
      <c r="D158" s="5">
        <v>-6169</v>
      </c>
      <c r="E158" s="5">
        <v>-6288</v>
      </c>
      <c r="F158" s="5">
        <v>28045</v>
      </c>
      <c r="G158" s="5">
        <v>-9522</v>
      </c>
      <c r="I158" s="5">
        <v>-34885</v>
      </c>
      <c r="J158" s="5">
        <v>-81893</v>
      </c>
      <c r="K158" s="5">
        <v>-147030</v>
      </c>
      <c r="L158" s="5">
        <v>-193115</v>
      </c>
      <c r="M158" s="5">
        <v>-209432</v>
      </c>
      <c r="N158" s="5">
        <v>-167113</v>
      </c>
      <c r="O158" s="5">
        <v>-162074</v>
      </c>
      <c r="P158" s="5">
        <v>-160857</v>
      </c>
      <c r="Q158" s="5">
        <v>-204347</v>
      </c>
      <c r="R158" s="5">
        <v>-204516</v>
      </c>
      <c r="S158" s="5">
        <v>-337922</v>
      </c>
      <c r="T158" s="5">
        <v>-407663</v>
      </c>
      <c r="U158" s="5">
        <v>-569864</v>
      </c>
    </row>
    <row r="159" spans="3:21" ht="15.5" x14ac:dyDescent="0.35">
      <c r="C159" t="s">
        <v>190</v>
      </c>
      <c r="D159" s="5">
        <v>-56580</v>
      </c>
      <c r="E159" s="5">
        <v>-324767</v>
      </c>
      <c r="F159" s="5">
        <v>-527047</v>
      </c>
      <c r="G159" s="5">
        <v>-527436</v>
      </c>
      <c r="I159" s="5">
        <v>-2106803</v>
      </c>
      <c r="J159" s="5">
        <v>-2015537</v>
      </c>
      <c r="K159" s="5">
        <v>-1895141</v>
      </c>
    </row>
    <row r="160" spans="3:21" ht="15.5" x14ac:dyDescent="0.35">
      <c r="C160" t="s">
        <v>2178</v>
      </c>
      <c r="G160" s="5">
        <v>18897940</v>
      </c>
      <c r="I160" s="5">
        <v>18897940</v>
      </c>
      <c r="L160" s="5">
        <v>9887497</v>
      </c>
    </row>
    <row r="161" spans="2:21" ht="15.5" x14ac:dyDescent="0.35">
      <c r="C161" t="s">
        <v>2179</v>
      </c>
      <c r="D161" s="5">
        <v>-1768511</v>
      </c>
      <c r="E161" s="5">
        <v>-1022354</v>
      </c>
      <c r="F161" s="5">
        <v>-1017068</v>
      </c>
      <c r="G161" s="5">
        <v>-902831</v>
      </c>
      <c r="I161" s="5">
        <v>-2609926</v>
      </c>
      <c r="J161" s="5">
        <v>-1326140</v>
      </c>
      <c r="K161" s="5">
        <v>-1230370</v>
      </c>
      <c r="L161" s="5">
        <v>-444711</v>
      </c>
    </row>
    <row r="162" spans="2:21" ht="15.5" x14ac:dyDescent="0.35">
      <c r="C162" t="s">
        <v>2180</v>
      </c>
      <c r="F162" s="5">
        <v>-263013</v>
      </c>
      <c r="G162" s="5">
        <v>263013</v>
      </c>
      <c r="I162" s="5">
        <v>-263013</v>
      </c>
      <c r="J162" s="5">
        <v>310933</v>
      </c>
      <c r="U162" s="5">
        <v>25336982</v>
      </c>
    </row>
    <row r="163" spans="2:21" ht="15.5" x14ac:dyDescent="0.35">
      <c r="C163" t="s">
        <v>708</v>
      </c>
      <c r="J163" s="5">
        <v>-63</v>
      </c>
      <c r="L163" s="5">
        <v>-3467</v>
      </c>
      <c r="U163" s="5">
        <v>-48710</v>
      </c>
    </row>
    <row r="164" spans="2:21" ht="15.5" x14ac:dyDescent="0.35">
      <c r="C164" t="s">
        <v>1190</v>
      </c>
      <c r="D164" s="5">
        <v>-257</v>
      </c>
      <c r="G164" s="5">
        <v>-868561</v>
      </c>
      <c r="I164" s="5">
        <v>-869656</v>
      </c>
      <c r="O164" s="5">
        <v>-977322</v>
      </c>
    </row>
    <row r="165" spans="2:21" ht="15.5" x14ac:dyDescent="0.35">
      <c r="C165" t="s">
        <v>1504</v>
      </c>
      <c r="F165" s="5">
        <v>-57600</v>
      </c>
      <c r="G165" s="5">
        <v>-1095</v>
      </c>
      <c r="I165" s="5">
        <v>-58695</v>
      </c>
      <c r="J165" s="5">
        <v>-3</v>
      </c>
      <c r="K165" s="5">
        <v>-55057</v>
      </c>
      <c r="O165" s="5">
        <v>-1555</v>
      </c>
      <c r="P165" s="5">
        <v>-978987</v>
      </c>
      <c r="Q165" s="5">
        <v>-2121915</v>
      </c>
      <c r="R165" s="5">
        <v>-4046833</v>
      </c>
    </row>
    <row r="166" spans="2:21" ht="15.5" x14ac:dyDescent="0.35">
      <c r="C166" t="s">
        <v>2181</v>
      </c>
      <c r="T166" s="5">
        <v>45801714</v>
      </c>
    </row>
    <row r="167" spans="2:21" ht="15.5" x14ac:dyDescent="0.35">
      <c r="C167" t="s">
        <v>2182</v>
      </c>
      <c r="P167" s="5">
        <v>194590402</v>
      </c>
    </row>
    <row r="168" spans="2:21" ht="15.5" x14ac:dyDescent="0.35">
      <c r="C168" t="s">
        <v>2183</v>
      </c>
      <c r="O168" s="5">
        <v>-5000000</v>
      </c>
      <c r="P168" s="5">
        <v>-11300000</v>
      </c>
      <c r="Q168" s="5">
        <v>-13700000</v>
      </c>
      <c r="R168" s="5">
        <v>-15000000</v>
      </c>
    </row>
    <row r="169" spans="2:21" ht="15.5" x14ac:dyDescent="0.35">
      <c r="C169" t="s">
        <v>2184</v>
      </c>
      <c r="D169" s="5">
        <v>-86910</v>
      </c>
    </row>
    <row r="170" spans="2:21" ht="15.5" x14ac:dyDescent="0.35">
      <c r="C170" t="s">
        <v>2185</v>
      </c>
    </row>
    <row r="171" spans="2:21" ht="15.5" x14ac:dyDescent="0.35">
      <c r="C171" t="s">
        <v>1245</v>
      </c>
      <c r="F171" s="5">
        <v>263013</v>
      </c>
      <c r="G171" s="5">
        <v>-263013</v>
      </c>
    </row>
    <row r="172" spans="2:21" ht="15.5" x14ac:dyDescent="0.35">
      <c r="C172" t="s">
        <v>195</v>
      </c>
      <c r="D172" s="5">
        <v>1785207</v>
      </c>
      <c r="E172" s="5">
        <v>-12609959</v>
      </c>
      <c r="F172" s="5">
        <v>15493132</v>
      </c>
      <c r="G172" s="5">
        <v>-961715</v>
      </c>
      <c r="I172" s="5">
        <v>11612673</v>
      </c>
      <c r="J172" s="5">
        <v>-11132060</v>
      </c>
      <c r="K172" s="5">
        <v>-10755796</v>
      </c>
      <c r="L172" s="5">
        <v>-16813937</v>
      </c>
      <c r="M172" s="5">
        <v>3566964</v>
      </c>
      <c r="N172" s="5">
        <v>7041499</v>
      </c>
      <c r="O172" s="5">
        <v>27217594</v>
      </c>
      <c r="P172" s="5">
        <v>7327043</v>
      </c>
      <c r="Q172" s="5">
        <v>2344133</v>
      </c>
      <c r="R172" s="5">
        <v>3301930</v>
      </c>
      <c r="S172" s="5">
        <v>-9749187</v>
      </c>
      <c r="T172" s="5">
        <v>18228422</v>
      </c>
      <c r="U172" s="5">
        <v>-920777</v>
      </c>
    </row>
    <row r="173" spans="2:21" ht="15.5" x14ac:dyDescent="0.35">
      <c r="C173" t="s">
        <v>196</v>
      </c>
      <c r="E173" s="5">
        <v>33125820</v>
      </c>
      <c r="I173" s="5">
        <v>21513147</v>
      </c>
      <c r="J173" s="5">
        <v>32645207</v>
      </c>
      <c r="K173" s="5">
        <v>43401003</v>
      </c>
      <c r="L173" s="5">
        <v>60214940</v>
      </c>
      <c r="M173" s="5">
        <v>56647976</v>
      </c>
      <c r="N173" s="5">
        <v>49606477</v>
      </c>
      <c r="O173" s="5">
        <v>22388883</v>
      </c>
      <c r="P173" s="5">
        <v>15061840</v>
      </c>
      <c r="Q173" s="5">
        <v>12717707</v>
      </c>
      <c r="R173" s="5">
        <v>9415777</v>
      </c>
      <c r="S173" s="5">
        <v>19164964</v>
      </c>
      <c r="T173" s="5">
        <v>936542</v>
      </c>
      <c r="U173" s="5">
        <v>1857319</v>
      </c>
    </row>
    <row r="174" spans="2:21" ht="15.5" x14ac:dyDescent="0.35">
      <c r="C174" t="s">
        <v>197</v>
      </c>
      <c r="D174" s="5">
        <v>1785207</v>
      </c>
      <c r="E174" s="5">
        <v>20515861</v>
      </c>
      <c r="F174" s="5">
        <v>15493132</v>
      </c>
      <c r="G174" s="5">
        <v>-961715</v>
      </c>
      <c r="I174" s="5">
        <v>33125820</v>
      </c>
      <c r="J174" s="5">
        <v>21513147</v>
      </c>
      <c r="K174" s="5">
        <v>32645207</v>
      </c>
      <c r="L174" s="5">
        <v>43401003</v>
      </c>
      <c r="M174" s="5">
        <v>60214940</v>
      </c>
      <c r="N174" s="5">
        <v>56647976</v>
      </c>
      <c r="O174" s="5">
        <v>49606477</v>
      </c>
      <c r="P174" s="5">
        <v>22388883</v>
      </c>
      <c r="Q174" s="5">
        <v>15061840</v>
      </c>
      <c r="R174" s="5">
        <v>12717707</v>
      </c>
      <c r="S174" s="5">
        <v>9415777</v>
      </c>
      <c r="T174" s="5">
        <v>19164964</v>
      </c>
      <c r="U174" s="5">
        <v>936542</v>
      </c>
    </row>
    <row r="176" spans="2:21" ht="15.5" x14ac:dyDescent="0.35">
      <c r="B176" t="s">
        <v>198</v>
      </c>
      <c r="C176" t="s">
        <v>12</v>
      </c>
      <c r="D176" s="5">
        <v>7060000000</v>
      </c>
      <c r="E176" s="5">
        <v>7060000000</v>
      </c>
      <c r="F176" s="5">
        <v>7060000000</v>
      </c>
      <c r="G176" s="5">
        <v>7060000000</v>
      </c>
      <c r="I176" s="5">
        <v>7060000000</v>
      </c>
      <c r="J176" s="5">
        <v>7060000000</v>
      </c>
      <c r="K176" s="5">
        <v>7060000000</v>
      </c>
      <c r="L176" s="5">
        <v>7060000000</v>
      </c>
      <c r="M176" s="5">
        <v>7060000000</v>
      </c>
      <c r="N176" s="5">
        <v>7060000000</v>
      </c>
      <c r="O176" s="5">
        <v>7060000000</v>
      </c>
      <c r="P176" s="5">
        <v>7060000000</v>
      </c>
      <c r="Q176" s="5">
        <v>7060000000</v>
      </c>
      <c r="R176" s="5">
        <v>7060000000</v>
      </c>
      <c r="S176" s="5">
        <v>7060000000</v>
      </c>
      <c r="T176" s="5">
        <v>7060000000</v>
      </c>
      <c r="U176" s="5">
        <v>3570000000</v>
      </c>
    </row>
    <row r="177" spans="3:7" ht="15.5" x14ac:dyDescent="0.35">
      <c r="C177" t="s">
        <v>199</v>
      </c>
      <c r="D177" s="6">
        <v>37.18</v>
      </c>
      <c r="E177" s="6">
        <v>12.72</v>
      </c>
      <c r="F177" s="6">
        <v>-10.42</v>
      </c>
      <c r="G177" s="6">
        <v>11.79</v>
      </c>
    </row>
    <row r="178" spans="3:7" ht="15.5" x14ac:dyDescent="0.35">
      <c r="C178" t="s">
        <v>200</v>
      </c>
      <c r="D178" s="6">
        <v>8.23</v>
      </c>
      <c r="E178" s="6">
        <v>34.119999999999997</v>
      </c>
      <c r="F178" s="6">
        <v>-47.79</v>
      </c>
      <c r="G178" s="6">
        <v>16.88</v>
      </c>
    </row>
    <row r="179" spans="3:7" ht="15.5" x14ac:dyDescent="0.35">
      <c r="C179" t="s">
        <v>69</v>
      </c>
      <c r="D179" s="6">
        <v>2.84</v>
      </c>
      <c r="E179" s="6">
        <v>5.13</v>
      </c>
      <c r="F179" s="6">
        <v>5.66</v>
      </c>
      <c r="G179" s="6">
        <v>2.0499999999999998</v>
      </c>
    </row>
    <row r="180" spans="3:7" ht="15.5" x14ac:dyDescent="0.35">
      <c r="C180" t="s">
        <v>201</v>
      </c>
      <c r="E180" s="5">
        <v>216910000000</v>
      </c>
      <c r="F180" s="5">
        <v>195100000000</v>
      </c>
      <c r="G180" s="5">
        <v>227600000000</v>
      </c>
    </row>
    <row r="181" spans="3:7" ht="15.5" x14ac:dyDescent="0.35">
      <c r="C181" t="s">
        <v>202</v>
      </c>
      <c r="D181" s="6">
        <v>2.2499999999999999E-2</v>
      </c>
      <c r="E181" s="6">
        <v>8.8999999999999999E-3</v>
      </c>
      <c r="F181" s="6">
        <v>-7.3000000000000001E-3</v>
      </c>
      <c r="G181" s="6">
        <v>7.9000000000000008E-3</v>
      </c>
    </row>
    <row r="182" spans="3:7" ht="15.5" x14ac:dyDescent="0.35">
      <c r="C182" t="s">
        <v>203</v>
      </c>
      <c r="D182" s="6">
        <v>3.44E-2</v>
      </c>
      <c r="E182" s="6">
        <v>1.2800000000000001E-2</v>
      </c>
      <c r="F182" s="6">
        <v>-1.0800000000000001E-2</v>
      </c>
      <c r="G182" s="6">
        <v>1.21E-2</v>
      </c>
    </row>
    <row r="183" spans="3:7" ht="15.5" x14ac:dyDescent="0.35">
      <c r="C183" t="s">
        <v>204</v>
      </c>
      <c r="D183" s="6">
        <v>0.02</v>
      </c>
      <c r="E183" s="6">
        <v>1.67E-2</v>
      </c>
      <c r="F183" s="6">
        <v>1.2E-2</v>
      </c>
      <c r="G183" s="6">
        <v>1.6200000000000003E-2</v>
      </c>
    </row>
    <row r="184" spans="3:7" ht="15.5" x14ac:dyDescent="0.35">
      <c r="C184" t="s">
        <v>205</v>
      </c>
      <c r="D184" s="6">
        <v>3.42</v>
      </c>
      <c r="E184" s="6">
        <v>2.91</v>
      </c>
      <c r="F184" s="6">
        <v>2.0299999999999998</v>
      </c>
      <c r="G184" s="6">
        <v>2.8</v>
      </c>
    </row>
    <row r="185" spans="3:7" ht="15.5" x14ac:dyDescent="0.35">
      <c r="C185" t="s">
        <v>206</v>
      </c>
      <c r="D185" s="5">
        <v>7630000000000</v>
      </c>
      <c r="E185" s="5">
        <v>7003000000000</v>
      </c>
      <c r="F185" s="5">
        <v>6799000000000</v>
      </c>
      <c r="G185" s="5">
        <v>6866000000000</v>
      </c>
    </row>
    <row r="186" spans="3:7" ht="15.5" x14ac:dyDescent="0.35">
      <c r="C186" t="s">
        <v>207</v>
      </c>
      <c r="D186" s="6">
        <v>0.28000000000000003</v>
      </c>
      <c r="E186" s="6">
        <v>0.44</v>
      </c>
      <c r="F186" s="6">
        <v>0.52</v>
      </c>
      <c r="G186" s="6">
        <v>0.2</v>
      </c>
    </row>
    <row r="187" spans="3:7" ht="15.5" x14ac:dyDescent="0.35">
      <c r="C187" t="s">
        <v>208</v>
      </c>
      <c r="D187" s="6">
        <v>1079.5999999999999</v>
      </c>
      <c r="E187" s="6">
        <v>990.94</v>
      </c>
      <c r="F187" s="6">
        <v>962.06</v>
      </c>
      <c r="G187" s="6">
        <v>971.34</v>
      </c>
    </row>
    <row r="188" spans="3:7" ht="15.5" x14ac:dyDescent="0.35">
      <c r="C188" t="s">
        <v>209</v>
      </c>
      <c r="D188" s="6">
        <v>0.28000000000000003</v>
      </c>
      <c r="E188" s="6">
        <v>0.44</v>
      </c>
      <c r="F188" s="6">
        <v>0.52</v>
      </c>
      <c r="G188" s="6">
        <v>0.2</v>
      </c>
    </row>
    <row r="189" spans="3:7" ht="15.5" x14ac:dyDescent="0.35">
      <c r="C189" t="s">
        <v>210</v>
      </c>
      <c r="D189" s="6">
        <v>1079.48</v>
      </c>
      <c r="E189" s="6">
        <v>990.94</v>
      </c>
      <c r="F189" s="6">
        <v>962.06</v>
      </c>
      <c r="G189" s="6">
        <v>971.34</v>
      </c>
    </row>
    <row r="190" spans="3:7" ht="15.5" x14ac:dyDescent="0.35">
      <c r="C190" t="s">
        <v>211</v>
      </c>
      <c r="D190" s="5">
        <v>1136000000000</v>
      </c>
      <c r="E190" s="5">
        <v>945000000000</v>
      </c>
      <c r="F190" s="5">
        <v>907000000000</v>
      </c>
      <c r="G190" s="5">
        <v>913000000000</v>
      </c>
    </row>
    <row r="191" spans="3:7" ht="15.5" x14ac:dyDescent="0.35">
      <c r="C191" t="s">
        <v>212</v>
      </c>
      <c r="D191" s="5">
        <v>2020000000000</v>
      </c>
      <c r="E191" s="5">
        <v>1304000000000</v>
      </c>
      <c r="F191" s="5">
        <v>1522000000000</v>
      </c>
      <c r="G191" s="5">
        <v>1869000000000</v>
      </c>
    </row>
    <row r="192" spans="3:7" ht="15.5" x14ac:dyDescent="0.35">
      <c r="C192" t="s">
        <v>213</v>
      </c>
      <c r="D192" s="5">
        <v>7621000000000</v>
      </c>
      <c r="E192" s="5">
        <v>6995000000000</v>
      </c>
      <c r="F192" s="5">
        <v>6791000000000</v>
      </c>
      <c r="G192" s="5">
        <v>6857000000000</v>
      </c>
    </row>
    <row r="193" spans="3:21" ht="15.5" x14ac:dyDescent="0.35">
      <c r="C193" t="s">
        <v>24</v>
      </c>
      <c r="D193" s="5">
        <v>3156000000000</v>
      </c>
      <c r="E193" s="5">
        <v>2249000000000</v>
      </c>
      <c r="F193" s="5">
        <v>2429000000000</v>
      </c>
      <c r="G193" s="5">
        <v>2782000000000</v>
      </c>
    </row>
    <row r="194" spans="3:21" ht="15.5" x14ac:dyDescent="0.35">
      <c r="C194" t="s">
        <v>21</v>
      </c>
      <c r="D194" s="5">
        <v>2994000000000</v>
      </c>
      <c r="E194" s="5">
        <v>2100000000000</v>
      </c>
      <c r="F194" s="5">
        <v>2065000000000</v>
      </c>
      <c r="G194" s="5">
        <v>2652000000000</v>
      </c>
    </row>
    <row r="195" spans="3:21" ht="15.5" x14ac:dyDescent="0.35">
      <c r="C195" t="s">
        <v>214</v>
      </c>
      <c r="D195" s="5">
        <v>-458000000000</v>
      </c>
      <c r="E195" s="5">
        <v>-481000000000</v>
      </c>
      <c r="F195" s="5">
        <v>-143000000000</v>
      </c>
      <c r="G195" s="5">
        <v>-304000000000</v>
      </c>
    </row>
    <row r="196" spans="3:21" ht="15.5" x14ac:dyDescent="0.35">
      <c r="C196" t="s">
        <v>215</v>
      </c>
      <c r="D196" s="5">
        <v>96000000000</v>
      </c>
      <c r="E196" s="5">
        <v>285000000000</v>
      </c>
      <c r="F196" s="5">
        <v>173000000000</v>
      </c>
      <c r="G196" s="5">
        <v>52000000000</v>
      </c>
    </row>
    <row r="197" spans="3:21" ht="15.5" x14ac:dyDescent="0.35">
      <c r="C197" t="s">
        <v>216</v>
      </c>
      <c r="D197" s="5">
        <v>-1420000000000</v>
      </c>
      <c r="E197" s="5">
        <v>-248000000000</v>
      </c>
      <c r="F197" s="5">
        <v>-46000000000</v>
      </c>
      <c r="G197" s="5">
        <v>-266000000000</v>
      </c>
    </row>
    <row r="198" spans="3:21" ht="15.5" x14ac:dyDescent="0.35">
      <c r="C198" t="s">
        <v>13</v>
      </c>
      <c r="D198" s="5">
        <v>-1325000000000</v>
      </c>
      <c r="E198" s="5">
        <v>36000000000</v>
      </c>
      <c r="F198" s="5">
        <v>127000000000</v>
      </c>
      <c r="G198" s="5">
        <v>-214000000000</v>
      </c>
    </row>
    <row r="199" spans="3:21" ht="15.5" x14ac:dyDescent="0.35">
      <c r="C199" t="s">
        <v>16</v>
      </c>
      <c r="D199" s="6">
        <v>-187.67</v>
      </c>
      <c r="E199" s="6">
        <v>5.16</v>
      </c>
      <c r="F199" s="6">
        <v>17.989999999999998</v>
      </c>
      <c r="G199" s="6">
        <v>-30.32</v>
      </c>
    </row>
    <row r="200" spans="3:21" ht="15.5" x14ac:dyDescent="0.35">
      <c r="C200" t="s">
        <v>54</v>
      </c>
      <c r="I200" s="6">
        <v>17.88</v>
      </c>
      <c r="J200" s="6">
        <v>38.46</v>
      </c>
      <c r="K200" s="6">
        <v>19.28</v>
      </c>
      <c r="L200" s="6">
        <v>13.64</v>
      </c>
      <c r="M200" s="6">
        <v>10.99</v>
      </c>
      <c r="N200" s="6">
        <v>56.29</v>
      </c>
      <c r="O200" s="6">
        <v>18.809999999999999</v>
      </c>
      <c r="P200" s="5">
        <v>27</v>
      </c>
      <c r="Q200" s="6">
        <v>40.9</v>
      </c>
      <c r="R200" s="6">
        <v>39.97</v>
      </c>
      <c r="S200" s="6">
        <v>77.63</v>
      </c>
      <c r="T200" s="6">
        <v>58.52</v>
      </c>
      <c r="U200" s="6">
        <v>103.19</v>
      </c>
    </row>
    <row r="201" spans="3:21" ht="15.5" x14ac:dyDescent="0.35">
      <c r="C201" t="s">
        <v>68</v>
      </c>
      <c r="I201" s="6">
        <v>27.85</v>
      </c>
      <c r="J201" s="6">
        <v>4.34</v>
      </c>
      <c r="K201" s="6">
        <v>9.49</v>
      </c>
      <c r="L201" s="6">
        <v>13.27</v>
      </c>
      <c r="M201" s="6">
        <v>17.829999999999998</v>
      </c>
      <c r="N201" s="6">
        <v>4.6900000000000004</v>
      </c>
      <c r="O201" s="6">
        <v>9.14</v>
      </c>
      <c r="P201" s="6">
        <v>4.8499999999999996</v>
      </c>
      <c r="Q201" s="6">
        <v>5.77</v>
      </c>
      <c r="R201" s="6">
        <v>8.36</v>
      </c>
      <c r="S201" s="6">
        <v>6.12</v>
      </c>
      <c r="T201" s="6">
        <v>11.28</v>
      </c>
      <c r="U201" s="5">
        <v>0</v>
      </c>
    </row>
    <row r="202" spans="3:21" ht="15.5" x14ac:dyDescent="0.35">
      <c r="C202" t="s">
        <v>71</v>
      </c>
      <c r="I202" s="6">
        <v>1.37</v>
      </c>
      <c r="J202" s="6">
        <v>0.45</v>
      </c>
      <c r="K202" s="6">
        <v>0.5</v>
      </c>
      <c r="L202" s="6">
        <v>0.6</v>
      </c>
      <c r="M202" s="6">
        <v>0.75</v>
      </c>
      <c r="N202" s="6">
        <v>0.98</v>
      </c>
      <c r="O202" s="6">
        <v>0.55000000000000004</v>
      </c>
      <c r="P202" s="6">
        <v>0.49</v>
      </c>
      <c r="Q202" s="6">
        <v>0.9</v>
      </c>
      <c r="R202" s="6">
        <v>1.36</v>
      </c>
      <c r="S202" s="6">
        <v>1.77</v>
      </c>
      <c r="T202" s="6">
        <v>2.94</v>
      </c>
      <c r="U202" s="5">
        <v>0</v>
      </c>
    </row>
    <row r="203" spans="3:21" ht="15.5" x14ac:dyDescent="0.35">
      <c r="C203" t="s">
        <v>217</v>
      </c>
      <c r="I203" s="5">
        <v>830240000000</v>
      </c>
      <c r="J203" s="5">
        <v>806810000000</v>
      </c>
      <c r="K203" s="5">
        <v>814100000000</v>
      </c>
      <c r="L203" s="5">
        <v>784530000000</v>
      </c>
      <c r="M203" s="5">
        <v>687280000000</v>
      </c>
      <c r="N203" s="5">
        <v>708220000000</v>
      </c>
      <c r="O203" s="5">
        <v>863290000000</v>
      </c>
      <c r="P203" s="5">
        <v>813040000000</v>
      </c>
    </row>
    <row r="204" spans="3:21" ht="15.5" x14ac:dyDescent="0.35">
      <c r="C204" t="s">
        <v>218</v>
      </c>
      <c r="I204" s="6">
        <v>1.2500000000000001E-2</v>
      </c>
      <c r="J204" s="6">
        <v>2.7900000000000001E-2</v>
      </c>
      <c r="K204" s="6">
        <v>1.46E-2</v>
      </c>
      <c r="L204" s="6">
        <v>9.7000000000000003E-3</v>
      </c>
      <c r="M204" s="6">
        <v>8.6E-3</v>
      </c>
      <c r="N204" s="6">
        <v>4.2699999999999995E-2</v>
      </c>
      <c r="O204" s="6">
        <v>1.3899999999999999E-2</v>
      </c>
      <c r="P204" s="6">
        <v>1.9599999999999999E-2</v>
      </c>
      <c r="Q204" s="6">
        <v>3.6299999999999999E-2</v>
      </c>
      <c r="R204" s="6">
        <v>3.7699999999999997E-2</v>
      </c>
      <c r="S204" s="6">
        <v>7.7499999999999999E-2</v>
      </c>
      <c r="T204" s="6">
        <v>7.5499999999999998E-2</v>
      </c>
      <c r="U204" s="6">
        <v>8.0700000000000008E-2</v>
      </c>
    </row>
    <row r="205" spans="3:21" ht="15.5" x14ac:dyDescent="0.35">
      <c r="C205" t="s">
        <v>219</v>
      </c>
      <c r="I205" s="6">
        <v>1.8600000000000002E-2</v>
      </c>
      <c r="J205" s="6">
        <v>4.2000000000000003E-2</v>
      </c>
      <c r="K205" s="6">
        <v>2.3099999999999999E-2</v>
      </c>
      <c r="L205" s="6">
        <v>1.6500000000000001E-2</v>
      </c>
      <c r="M205" s="6">
        <v>1.4800000000000001E-2</v>
      </c>
      <c r="N205" s="6">
        <v>7.8100000000000003E-2</v>
      </c>
      <c r="O205" s="6">
        <v>2.8500000000000001E-2</v>
      </c>
      <c r="P205" s="6">
        <v>4.0300000000000002E-2</v>
      </c>
      <c r="Q205" s="6">
        <v>6.7799999999999999E-2</v>
      </c>
      <c r="R205" s="6">
        <v>7.1199999999999999E-2</v>
      </c>
      <c r="S205" s="6">
        <v>0.14269999999999999</v>
      </c>
      <c r="T205" s="6">
        <v>0.13970000000000002</v>
      </c>
      <c r="U205" s="6">
        <v>0.21840000000000001</v>
      </c>
    </row>
    <row r="206" spans="3:21" ht="15.5" x14ac:dyDescent="0.35">
      <c r="C206" t="s">
        <v>220</v>
      </c>
      <c r="I206" s="6">
        <v>5.7500000000000002E-2</v>
      </c>
      <c r="J206" s="6">
        <v>5.74E-2</v>
      </c>
      <c r="K206" s="6">
        <v>4.7800000000000002E-2</v>
      </c>
      <c r="L206" s="6">
        <v>5.1299999999999998E-2</v>
      </c>
      <c r="M206" s="6">
        <v>4.3299999999999998E-2</v>
      </c>
      <c r="N206" s="6">
        <v>4.2699999999999995E-2</v>
      </c>
      <c r="O206" s="6">
        <v>5.9200000000000003E-2</v>
      </c>
      <c r="P206" s="6">
        <v>6.480000000000001E-2</v>
      </c>
      <c r="Q206" s="6">
        <v>7.2000000000000008E-2</v>
      </c>
      <c r="R206" s="6">
        <v>8.5699999999999998E-2</v>
      </c>
      <c r="S206" s="6">
        <v>0.11689999999999999</v>
      </c>
      <c r="T206" s="6">
        <v>0.1416</v>
      </c>
      <c r="U206" s="6">
        <v>0.13300000000000001</v>
      </c>
    </row>
    <row r="207" spans="3:21" ht="15.5" x14ac:dyDescent="0.35">
      <c r="C207" t="s">
        <v>221</v>
      </c>
      <c r="I207" s="6">
        <v>2.4300000000000002</v>
      </c>
      <c r="J207" s="6">
        <v>2.4</v>
      </c>
      <c r="K207" s="6">
        <v>1.77</v>
      </c>
      <c r="L207" s="6">
        <v>1.78</v>
      </c>
      <c r="M207" s="6">
        <v>1.55</v>
      </c>
      <c r="N207" s="6">
        <v>0.98</v>
      </c>
      <c r="O207" s="6">
        <v>1.72</v>
      </c>
      <c r="P207" s="6">
        <v>1.82</v>
      </c>
      <c r="Q207" s="5">
        <v>3</v>
      </c>
      <c r="R207" s="6">
        <v>4.24</v>
      </c>
      <c r="S207" s="6">
        <v>6.42</v>
      </c>
      <c r="T207" s="6">
        <v>4.63</v>
      </c>
      <c r="U207" s="6">
        <v>3.04</v>
      </c>
    </row>
    <row r="208" spans="3:21" ht="15.5" x14ac:dyDescent="0.35">
      <c r="C208" t="s">
        <v>65</v>
      </c>
      <c r="I208" s="6">
        <v>0.52</v>
      </c>
      <c r="J208" s="6">
        <v>0.18</v>
      </c>
      <c r="K208" s="6">
        <v>0.22</v>
      </c>
      <c r="L208" s="6">
        <v>0.22</v>
      </c>
      <c r="M208" s="6">
        <v>0.26</v>
      </c>
      <c r="N208" s="6">
        <v>0.37</v>
      </c>
      <c r="O208" s="6">
        <v>0.26</v>
      </c>
      <c r="P208" s="6">
        <v>0.2</v>
      </c>
      <c r="Q208" s="6">
        <v>0.39</v>
      </c>
      <c r="R208" s="6">
        <v>0.59</v>
      </c>
      <c r="S208" s="6">
        <v>0.87</v>
      </c>
      <c r="T208" s="6">
        <v>1.58</v>
      </c>
      <c r="U208" s="5">
        <v>0</v>
      </c>
    </row>
    <row r="209" spans="3:21" ht="15.5" x14ac:dyDescent="0.35">
      <c r="C209" t="s">
        <v>62</v>
      </c>
      <c r="I209" s="6">
        <v>962.06</v>
      </c>
      <c r="J209" s="6">
        <v>915.14</v>
      </c>
      <c r="K209" s="6">
        <v>836.07</v>
      </c>
      <c r="L209" s="6">
        <v>825.58</v>
      </c>
      <c r="M209" s="6">
        <v>742.62</v>
      </c>
      <c r="N209" s="6">
        <v>720.62</v>
      </c>
      <c r="O209" s="6">
        <v>660.17</v>
      </c>
      <c r="P209" s="6">
        <v>670.63</v>
      </c>
      <c r="Q209" s="6">
        <v>603.26</v>
      </c>
      <c r="R209" s="6">
        <v>561.61</v>
      </c>
      <c r="S209" s="6">
        <v>544.05999999999995</v>
      </c>
      <c r="T209" s="6">
        <v>418.81</v>
      </c>
      <c r="U209" s="6">
        <v>472.49</v>
      </c>
    </row>
    <row r="210" spans="3:21" ht="15.5" x14ac:dyDescent="0.35">
      <c r="C210" t="s">
        <v>222</v>
      </c>
      <c r="I210" s="6">
        <v>0.52</v>
      </c>
      <c r="J210" s="6">
        <v>0.18</v>
      </c>
      <c r="K210" s="6">
        <v>0.22</v>
      </c>
      <c r="L210" s="6">
        <v>0.22</v>
      </c>
      <c r="M210" s="6">
        <v>0.26</v>
      </c>
      <c r="N210" s="6">
        <v>0.37</v>
      </c>
      <c r="O210" s="6">
        <v>0.26</v>
      </c>
      <c r="P210" s="6">
        <v>0.2</v>
      </c>
      <c r="Q210" s="6">
        <v>0.39</v>
      </c>
      <c r="R210" s="6">
        <v>0.6</v>
      </c>
      <c r="S210" s="6">
        <v>0.87</v>
      </c>
      <c r="T210" s="6">
        <v>1.58</v>
      </c>
      <c r="U210" s="5">
        <v>0</v>
      </c>
    </row>
    <row r="211" spans="3:21" ht="15.5" x14ac:dyDescent="0.35">
      <c r="C211" t="s">
        <v>223</v>
      </c>
      <c r="I211" s="6">
        <v>962.06</v>
      </c>
      <c r="J211" s="6">
        <v>915.14</v>
      </c>
      <c r="K211" s="6">
        <v>836.07</v>
      </c>
      <c r="L211" s="6">
        <v>825.58</v>
      </c>
      <c r="M211" s="6">
        <v>742.62</v>
      </c>
      <c r="N211" s="6">
        <v>720.62</v>
      </c>
      <c r="O211" s="6">
        <v>659.61</v>
      </c>
      <c r="P211" s="6">
        <v>670.05</v>
      </c>
      <c r="Q211" s="6">
        <v>602.71</v>
      </c>
      <c r="R211" s="6">
        <v>561.04999999999995</v>
      </c>
      <c r="S211" s="6">
        <v>543.38</v>
      </c>
      <c r="T211" s="6">
        <v>418.61</v>
      </c>
      <c r="U211" s="6">
        <v>471.95</v>
      </c>
    </row>
    <row r="212" spans="3:21" ht="15.5" x14ac:dyDescent="0.35">
      <c r="C212" t="s">
        <v>224</v>
      </c>
      <c r="I212" s="5">
        <v>907000000000</v>
      </c>
      <c r="J212" s="5">
        <v>754000000000</v>
      </c>
      <c r="K212" s="5">
        <v>648000000000</v>
      </c>
      <c r="L212" s="5">
        <v>617000000000</v>
      </c>
      <c r="M212" s="5">
        <v>441000000000</v>
      </c>
      <c r="N212" s="5">
        <v>387000000000</v>
      </c>
      <c r="O212" s="5">
        <v>314000000000</v>
      </c>
      <c r="P212" s="5">
        <v>197000000000</v>
      </c>
      <c r="Q212" s="5">
        <v>720000000000</v>
      </c>
      <c r="R212" s="5">
        <v>926000000000</v>
      </c>
      <c r="S212" s="5">
        <v>959000000000</v>
      </c>
      <c r="T212" s="5">
        <v>628000000000</v>
      </c>
      <c r="U212" s="5">
        <v>547000000000</v>
      </c>
    </row>
    <row r="213" spans="3:21" ht="15.5" x14ac:dyDescent="0.35">
      <c r="C213" t="s">
        <v>225</v>
      </c>
      <c r="I213" s="5">
        <v>1522000000000</v>
      </c>
      <c r="J213" s="5">
        <v>1944000000000</v>
      </c>
      <c r="K213" s="5">
        <v>2361000000000</v>
      </c>
      <c r="L213" s="5">
        <v>3016000000000</v>
      </c>
      <c r="M213" s="5">
        <v>3125000000000</v>
      </c>
      <c r="N213" s="5">
        <v>3586000000000</v>
      </c>
      <c r="O213" s="5">
        <v>4337000000000</v>
      </c>
      <c r="P213" s="5">
        <v>4405000000000</v>
      </c>
      <c r="Q213" s="5">
        <v>2630000000000</v>
      </c>
      <c r="R213" s="5">
        <v>2246000000000</v>
      </c>
      <c r="S213" s="5">
        <v>1657000000000</v>
      </c>
      <c r="T213" s="5">
        <v>1505000000000</v>
      </c>
      <c r="U213" s="5">
        <v>1670000000000</v>
      </c>
    </row>
    <row r="214" spans="3:21" ht="15.5" x14ac:dyDescent="0.35">
      <c r="C214" t="s">
        <v>26</v>
      </c>
      <c r="I214" s="5">
        <v>2429000000000</v>
      </c>
      <c r="J214" s="5">
        <v>2698000000000</v>
      </c>
      <c r="K214" s="5">
        <v>3009000000000</v>
      </c>
      <c r="L214" s="5">
        <v>3632000000000</v>
      </c>
      <c r="M214" s="5">
        <v>3566000000000</v>
      </c>
      <c r="N214" s="5">
        <v>3973000000000</v>
      </c>
      <c r="O214" s="5">
        <v>4651000000000</v>
      </c>
      <c r="P214" s="5">
        <v>4602000000000</v>
      </c>
      <c r="Q214" s="5">
        <v>3351000000000</v>
      </c>
      <c r="R214" s="5">
        <v>3172000000000</v>
      </c>
      <c r="S214" s="5">
        <v>2616000000000</v>
      </c>
      <c r="T214" s="5">
        <v>2133000000000</v>
      </c>
      <c r="U214" s="5">
        <v>2217000000000</v>
      </c>
    </row>
    <row r="215" spans="3:21" ht="15.5" x14ac:dyDescent="0.35">
      <c r="C215" t="s">
        <v>23</v>
      </c>
      <c r="I215" s="5">
        <v>2065000000000</v>
      </c>
      <c r="J215" s="5">
        <v>2515000000000</v>
      </c>
      <c r="K215" s="5">
        <v>2641000000000</v>
      </c>
      <c r="L215" s="5">
        <v>3135000000000</v>
      </c>
      <c r="M215" s="5">
        <v>2968000000000</v>
      </c>
      <c r="N215" s="5">
        <v>3354000000000</v>
      </c>
      <c r="O215" s="5">
        <v>4204000000000</v>
      </c>
      <c r="P215" s="5">
        <v>4507000000000</v>
      </c>
      <c r="Q215" s="5">
        <v>3307000000000</v>
      </c>
      <c r="R215" s="5">
        <v>3122000000000</v>
      </c>
      <c r="S215" s="5">
        <v>2466000000000</v>
      </c>
      <c r="T215" s="5">
        <v>1880000000000</v>
      </c>
      <c r="U215" s="5">
        <v>2181000000000</v>
      </c>
    </row>
    <row r="216" spans="3:21" ht="15.5" x14ac:dyDescent="0.35">
      <c r="C216" t="s">
        <v>226</v>
      </c>
      <c r="I216" s="5">
        <v>-143000000000</v>
      </c>
      <c r="J216" s="5">
        <v>-175000000000</v>
      </c>
      <c r="K216" s="5">
        <v>225000000000</v>
      </c>
      <c r="L216" s="5">
        <v>498000000000</v>
      </c>
      <c r="M216" s="5">
        <v>890000000000</v>
      </c>
      <c r="N216" s="5">
        <v>928000000000</v>
      </c>
      <c r="O216" s="5">
        <v>1009000000000</v>
      </c>
      <c r="P216" s="5">
        <v>820000000000</v>
      </c>
      <c r="Q216" s="5">
        <v>-204000000000</v>
      </c>
      <c r="R216" s="5">
        <v>-445000000000</v>
      </c>
      <c r="S216" s="5">
        <v>-828000000000</v>
      </c>
      <c r="T216" s="5">
        <v>-388000000000</v>
      </c>
      <c r="U216" s="5">
        <v>-721000000000</v>
      </c>
    </row>
    <row r="217" spans="3:21" ht="15.5" x14ac:dyDescent="0.35">
      <c r="C217" t="s">
        <v>227</v>
      </c>
      <c r="I217" s="5">
        <v>546000000000</v>
      </c>
      <c r="J217" s="5">
        <v>660000000000</v>
      </c>
      <c r="K217" s="5">
        <v>565000000000</v>
      </c>
      <c r="L217" s="5">
        <v>585000000000</v>
      </c>
      <c r="M217" s="5">
        <v>367000000000</v>
      </c>
      <c r="N217" s="5">
        <v>395000000000</v>
      </c>
      <c r="O217" s="5">
        <v>525000000000</v>
      </c>
      <c r="P217" s="5">
        <v>131000000000</v>
      </c>
      <c r="Q217" s="5">
        <v>365000000000</v>
      </c>
      <c r="R217" s="5">
        <v>260000000000</v>
      </c>
      <c r="S217" s="5">
        <v>397000000000</v>
      </c>
      <c r="T217" s="5">
        <v>564000000000</v>
      </c>
      <c r="U217" s="5">
        <v>247000000000</v>
      </c>
    </row>
    <row r="218" spans="3:21" ht="15.5" x14ac:dyDescent="0.35">
      <c r="C218" t="s">
        <v>228</v>
      </c>
      <c r="I218" s="5">
        <v>-759000000000</v>
      </c>
      <c r="J218" s="5">
        <v>-860000000000</v>
      </c>
      <c r="K218" s="5">
        <v>-30000000000</v>
      </c>
      <c r="L218" s="5">
        <v>-711000000000</v>
      </c>
      <c r="M218" s="5">
        <v>-25000000000</v>
      </c>
      <c r="N218" s="5">
        <v>-33000000000</v>
      </c>
      <c r="O218" s="5">
        <v>-381000000000</v>
      </c>
      <c r="P218" s="5">
        <v>-1111000000000</v>
      </c>
      <c r="Q218" s="5">
        <v>-425000000000</v>
      </c>
      <c r="R218" s="5">
        <v>-915000000000</v>
      </c>
      <c r="S218" s="5">
        <v>-968000000000</v>
      </c>
      <c r="T218" s="5">
        <v>-794000000000</v>
      </c>
      <c r="U218" s="5">
        <v>-926000000000</v>
      </c>
    </row>
    <row r="219" spans="3:21" ht="15.5" x14ac:dyDescent="0.35">
      <c r="C219" t="s">
        <v>15</v>
      </c>
      <c r="I219" s="5">
        <v>-213000000000</v>
      </c>
      <c r="J219" s="5">
        <v>-200000000000</v>
      </c>
      <c r="K219" s="5">
        <v>535000000000</v>
      </c>
      <c r="L219" s="5">
        <v>-126000000000</v>
      </c>
      <c r="M219" s="5">
        <v>342000000000</v>
      </c>
      <c r="N219" s="5">
        <v>362000000000</v>
      </c>
      <c r="O219" s="5">
        <v>144000000000</v>
      </c>
      <c r="P219" s="5">
        <v>-981000000000</v>
      </c>
      <c r="Q219" s="5">
        <v>-60000000000</v>
      </c>
      <c r="R219" s="5">
        <v>-655000000000</v>
      </c>
      <c r="S219" s="5">
        <v>-570000000000</v>
      </c>
      <c r="T219" s="5">
        <v>-230000000000</v>
      </c>
      <c r="U219" s="5">
        <v>-679000000000</v>
      </c>
    </row>
    <row r="220" spans="3:21" ht="15.5" x14ac:dyDescent="0.35">
      <c r="C220" t="s">
        <v>17</v>
      </c>
      <c r="I220" s="6">
        <v>-30.23</v>
      </c>
      <c r="J220" s="6">
        <v>-28.34</v>
      </c>
      <c r="K220" s="6">
        <v>75.83</v>
      </c>
      <c r="L220" s="6">
        <v>-17.78</v>
      </c>
      <c r="M220" s="6">
        <v>48.45</v>
      </c>
      <c r="N220" s="6">
        <v>51.3</v>
      </c>
      <c r="O220" s="6">
        <v>20.46</v>
      </c>
      <c r="P220" s="6">
        <v>-138.94</v>
      </c>
      <c r="Q220" s="6">
        <v>-8.56</v>
      </c>
      <c r="R220" s="6">
        <v>-92.85</v>
      </c>
      <c r="S220" s="6">
        <v>-80.81</v>
      </c>
      <c r="T220" s="6">
        <v>-32.51</v>
      </c>
      <c r="U220" s="6">
        <v>-190.15</v>
      </c>
    </row>
  </sheetData>
  <pageMargins left="0.7" right="0.7" top="0.75" bottom="0.75" header="0.3" footer="0.3"/>
  <ignoredErrors>
    <ignoredError sqref="A1:U221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2186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2187</v>
      </c>
      <c r="D2" s="2">
        <f ca="1">IFERROR(_xlfn.STOCKHISTORY("XIDX:" &amp; $C$1, D3, , 0, 0, 1), "Libur")</f>
        <v>0</v>
      </c>
      <c r="E2" s="2" vm="540">
        <f ca="1">IFERROR(_xlfn.STOCKHISTORY("XIDX:" &amp; $C$1, E3, , 0, 0, 1), "Libur")</f>
        <v>2190</v>
      </c>
      <c r="H2" s="2">
        <f ca="1">IFERROR(INDEX(D2:G2,COUNT(D2:G2)),"")</f>
        <v>0</v>
      </c>
      <c r="I2" s="2" vm="312">
        <f t="shared" ref="I2:R2" ca="1" si="0">IFERROR(_xlfn.STOCKHISTORY("XIDX:" &amp; $C$1, I1, , 0, 0, 1), "Libur")</f>
        <v>2130</v>
      </c>
      <c r="J2" s="2" vm="541">
        <f t="shared" ca="1" si="0"/>
        <v>4190</v>
      </c>
      <c r="K2" s="2" vm="292">
        <f t="shared" ca="1" si="0"/>
        <v>1020</v>
      </c>
      <c r="L2" s="2">
        <f t="shared" ca="1" si="0"/>
        <v>0</v>
      </c>
      <c r="M2" s="2" vm="542">
        <f t="shared" ca="1" si="0"/>
        <v>2737.5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243269142471</v>
      </c>
      <c r="E4" s="2">
        <f>IFERROR(INDEX(E51:E500,MATCH($C$4,$C$51:$C$500,0)),"")</f>
        <v>198337132101</v>
      </c>
      <c r="H4" s="2">
        <f>IFERROR(SUM(D4:G4)*(4/MAX(1,COUNT(D4:G4))),"")</f>
        <v>883212549144</v>
      </c>
      <c r="I4" s="2">
        <f t="shared" ref="I4:R4" si="1">IFERROR(INDEX(I51:I500,MATCH($C$4,$C$51:$C$500,0)),"")</f>
        <v>899787743406</v>
      </c>
      <c r="J4" s="2">
        <f t="shared" si="1"/>
        <v>851001752863</v>
      </c>
      <c r="K4" s="2">
        <f t="shared" si="1"/>
        <v>707804745671</v>
      </c>
      <c r="L4" s="2">
        <f t="shared" si="1"/>
        <v>318840867806</v>
      </c>
      <c r="M4" s="2">
        <f t="shared" si="1"/>
        <v>67870642048</v>
      </c>
      <c r="N4" s="2">
        <f t="shared" si="1"/>
        <v>245551577771</v>
      </c>
      <c r="O4" s="2">
        <f t="shared" si="1"/>
        <v>1748819551691</v>
      </c>
      <c r="P4" s="2">
        <f t="shared" si="1"/>
        <v>1977016177884</v>
      </c>
      <c r="Q4" s="2">
        <f t="shared" si="1"/>
        <v>1582767220537</v>
      </c>
      <c r="R4" s="2">
        <f t="shared" si="1"/>
        <v>1418882993053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29088375341</v>
      </c>
      <c r="E5" s="2">
        <f>IFERROR(INDEX(E51:E500,MATCH($C$5,$C$51:$C$500,0)),"")</f>
        <v>3409328864</v>
      </c>
      <c r="H5" s="2">
        <f>IFERROR(SUM(D5:G5)*(4/MAX(1,COUNT(D5:G5))),"")</f>
        <v>64995408410</v>
      </c>
      <c r="I5" s="2">
        <f t="shared" ref="I5:R5" si="2">IFERROR(INDEX(I51:I500,MATCH($C$5,$C$51:$C$500,0)),"")</f>
        <v>94408178972</v>
      </c>
      <c r="J5" s="2">
        <f t="shared" si="2"/>
        <v>43667049773</v>
      </c>
      <c r="K5" s="2">
        <f t="shared" si="2"/>
        <v>-7477809688</v>
      </c>
      <c r="L5" s="2">
        <f t="shared" si="2"/>
        <v>-47944305141</v>
      </c>
      <c r="M5" s="2">
        <f t="shared" si="2"/>
        <v>-55510826967</v>
      </c>
      <c r="N5" s="2">
        <f t="shared" si="2"/>
        <v>-129423836853</v>
      </c>
      <c r="O5" s="2">
        <f t="shared" si="2"/>
        <v>70917256801</v>
      </c>
      <c r="P5" s="2">
        <f t="shared" si="2"/>
        <v>124964686142</v>
      </c>
      <c r="Q5" s="2">
        <f t="shared" si="2"/>
        <v>52335671397</v>
      </c>
      <c r="R5" s="2">
        <f t="shared" si="2"/>
        <v>-18506068232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727975576991</v>
      </c>
      <c r="E6" s="2">
        <f>IFERROR(INDEX(E51:E500,MATCH($C$6,$C$51:$C$500,0)),"")</f>
        <v>733881096309</v>
      </c>
      <c r="H6" s="2">
        <f>IFERROR(INDEX(D6:G6,COUNT(D6:G6)),"")</f>
        <v>733881096309</v>
      </c>
      <c r="I6" s="2">
        <f t="shared" ref="I6:R6" si="3">IFERROR(INDEX(I51:I500,MATCH($C$6,$C$51:$C$500,0)),"")</f>
        <v>730472764414</v>
      </c>
      <c r="J6" s="2">
        <f t="shared" si="3"/>
        <v>636028999182</v>
      </c>
      <c r="K6" s="2">
        <f t="shared" si="3"/>
        <v>592377332667</v>
      </c>
      <c r="L6" s="2">
        <f t="shared" si="3"/>
        <v>599925297671</v>
      </c>
      <c r="M6" s="2">
        <f t="shared" si="3"/>
        <v>647944937464</v>
      </c>
      <c r="N6" s="2">
        <f t="shared" si="3"/>
        <v>703514273183</v>
      </c>
      <c r="O6" s="2">
        <f t="shared" si="3"/>
        <v>833087509370</v>
      </c>
      <c r="P6" s="2">
        <f t="shared" si="3"/>
        <v>762099442562</v>
      </c>
      <c r="Q6" s="2">
        <f t="shared" si="3"/>
        <v>636997664949</v>
      </c>
      <c r="R6" s="2">
        <f t="shared" si="3"/>
        <v>584628178181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0.66</v>
      </c>
      <c r="E7" s="3">
        <f>IFERROR(INDEX(E51:E500,MATCH($C$7,$C$51:$C$500,0))/1000000000,"")</f>
        <v>0.66</v>
      </c>
      <c r="H7" s="3">
        <f>IFERROR(INDEX(D7:G7,COUNT(D7:G7)),"")</f>
        <v>0.66</v>
      </c>
      <c r="I7" s="3">
        <f t="shared" ref="I7:R7" si="4">IFERROR(INDEX(I51:I500,MATCH($C$7,$C$51:$C$500,0))/1000000000,"")</f>
        <v>0.66</v>
      </c>
      <c r="J7" s="3">
        <f t="shared" si="4"/>
        <v>0.66</v>
      </c>
      <c r="K7" s="3">
        <f t="shared" si="4"/>
        <v>0.33</v>
      </c>
      <c r="L7" s="3">
        <f t="shared" si="4"/>
        <v>0.33</v>
      </c>
      <c r="M7" s="3">
        <f t="shared" si="4"/>
        <v>0.33</v>
      </c>
      <c r="N7" s="3">
        <f t="shared" si="4"/>
        <v>0.33</v>
      </c>
      <c r="O7" s="3">
        <f t="shared" si="4"/>
        <v>0.33</v>
      </c>
      <c r="P7" s="3">
        <f t="shared" si="4"/>
        <v>0.33</v>
      </c>
      <c r="Q7" s="3">
        <f t="shared" si="4"/>
        <v>0.33</v>
      </c>
      <c r="R7" s="3">
        <f t="shared" si="4"/>
        <v>0.33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R8" si="5">IFERROR(INDEX(I51:I500,MATCH($C$8,$C$51:$C$500,0)),"")</f>
        <v>127000000000</v>
      </c>
      <c r="J8" s="2">
        <f t="shared" si="5"/>
        <v>152000000000</v>
      </c>
      <c r="K8" s="2">
        <f t="shared" si="5"/>
        <v>106000000000</v>
      </c>
      <c r="L8" s="2">
        <f t="shared" si="5"/>
        <v>71000000000</v>
      </c>
      <c r="M8" s="2">
        <f t="shared" si="5"/>
        <v>-47000000000</v>
      </c>
      <c r="N8" s="2">
        <f t="shared" si="5"/>
        <v>7000000000</v>
      </c>
      <c r="O8" s="2">
        <f t="shared" si="5"/>
        <v>59000000000</v>
      </c>
      <c r="P8" s="2">
        <f t="shared" si="5"/>
        <v>125000000000</v>
      </c>
      <c r="Q8" s="2">
        <f t="shared" si="5"/>
        <v>78000000000</v>
      </c>
      <c r="R8" s="2">
        <f t="shared" si="5"/>
        <v>105000000000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75.77</v>
      </c>
      <c r="E9" s="3">
        <f>IFERROR(INDEX(E51:E500,MATCH("Free cash flow per share (Quarter)",$C$51:$C$500,0)),"")</f>
        <v>18.260000000000002</v>
      </c>
      <c r="H9" s="3">
        <f>IFERROR(INDEX(D9:G9,COUNT(D9:G9)),"")</f>
        <v>18.260000000000002</v>
      </c>
      <c r="I9" s="3">
        <f t="shared" ref="I9:R9" si="6">IFERROR(INDEX(I51:I500,MATCH($C$9,$C$51:$C$500,0)),"")</f>
        <v>191.36</v>
      </c>
      <c r="J9" s="3">
        <f t="shared" si="6"/>
        <v>229.97</v>
      </c>
      <c r="K9" s="3">
        <f t="shared" si="6"/>
        <v>321.20999999999998</v>
      </c>
      <c r="L9" s="3">
        <f t="shared" si="6"/>
        <v>215.37</v>
      </c>
      <c r="M9" s="3">
        <f t="shared" si="6"/>
        <v>-141.03</v>
      </c>
      <c r="N9" s="3">
        <f t="shared" si="6"/>
        <v>22.61</v>
      </c>
      <c r="O9" s="3">
        <f t="shared" si="6"/>
        <v>179.53</v>
      </c>
      <c r="P9" s="3">
        <f t="shared" si="6"/>
        <v>377.73</v>
      </c>
      <c r="Q9" s="3">
        <f t="shared" si="6"/>
        <v>235.49</v>
      </c>
      <c r="R9" s="3">
        <f t="shared" si="6"/>
        <v>316.63</v>
      </c>
    </row>
    <row r="10" spans="1:18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119.93428258488498</v>
      </c>
      <c r="I10" s="3">
        <f t="shared" ref="I10:R10" ca="1" si="7">IFERROR(IF(I9=0,"",I2/I9),"")</f>
        <v>11.130852842809364</v>
      </c>
      <c r="J10" s="3">
        <f t="shared" ca="1" si="7"/>
        <v>18.219767795799452</v>
      </c>
      <c r="K10" s="3">
        <f t="shared" ca="1" si="7"/>
        <v>3.1754926683478102</v>
      </c>
      <c r="L10" s="3">
        <f t="shared" ca="1" si="7"/>
        <v>0</v>
      </c>
      <c r="M10" s="3">
        <f t="shared" ca="1" si="7"/>
        <v>-19.410763667304828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693798871247</v>
      </c>
      <c r="E11" s="2">
        <f>IFERROR(INDEX(E51:E500,MATCH($C$11,$C$51:$C$500,0)),"")</f>
        <v>672858709886</v>
      </c>
      <c r="H11" s="2">
        <f>IFERROR(INDEX(D11:G11,COUNT(D11:G11)),"")</f>
        <v>672858709886</v>
      </c>
      <c r="I11" s="2">
        <f t="shared" ref="I11:R11" si="8">IFERROR(INDEX(I51:I500,MATCH($C$11,$C$51:$C$500,0)),"")</f>
        <v>670021763370</v>
      </c>
      <c r="J11" s="2">
        <f t="shared" si="8"/>
        <v>583786690914</v>
      </c>
      <c r="K11" s="2">
        <f t="shared" si="8"/>
        <v>482716453300</v>
      </c>
      <c r="L11" s="2">
        <f t="shared" si="8"/>
        <v>496131229502</v>
      </c>
      <c r="M11" s="2">
        <f t="shared" si="8"/>
        <v>436977852382</v>
      </c>
      <c r="N11" s="2">
        <f t="shared" si="8"/>
        <v>496167003096</v>
      </c>
      <c r="O11" s="2">
        <f t="shared" si="8"/>
        <v>486840559234</v>
      </c>
      <c r="P11" s="2">
        <f t="shared" si="8"/>
        <v>472004336561</v>
      </c>
      <c r="Q11" s="2">
        <f t="shared" si="8"/>
        <v>386459132845</v>
      </c>
      <c r="R11" s="2">
        <f t="shared" si="8"/>
        <v>346785028957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-694000000000</v>
      </c>
      <c r="E12" s="2">
        <f>IFERROR(INDEX(E51:E500,MATCH("Net Debt (Quarter)",$C$51:$C$500,0)),"")</f>
        <v>-673000000000</v>
      </c>
      <c r="H12" s="2">
        <f>IFERROR(INDEX(D12:G12,COUNT(D12:G12)),"")</f>
        <v>-673000000000</v>
      </c>
      <c r="I12" s="2">
        <f t="shared" ref="I12:R12" si="9">IFERROR(INDEX(I51:I500,MATCH($C$12,$C$51:$C$500,0)),"")</f>
        <v>-670000000000</v>
      </c>
      <c r="J12" s="2">
        <f t="shared" si="9"/>
        <v>-584000000000</v>
      </c>
      <c r="K12" s="2">
        <f t="shared" si="9"/>
        <v>-483000000000</v>
      </c>
      <c r="L12" s="2">
        <f t="shared" si="9"/>
        <v>-496000000000</v>
      </c>
      <c r="M12" s="2">
        <f t="shared" si="9"/>
        <v>-437000000000</v>
      </c>
      <c r="N12" s="2">
        <f t="shared" si="9"/>
        <v>-449000000000</v>
      </c>
      <c r="O12" s="2">
        <f t="shared" si="9"/>
        <v>-441000000000</v>
      </c>
      <c r="P12" s="2">
        <f t="shared" si="9"/>
        <v>-379000000000</v>
      </c>
      <c r="Q12" s="2">
        <f t="shared" si="9"/>
        <v>-261000000000</v>
      </c>
      <c r="R12" s="2">
        <f t="shared" si="9"/>
        <v>-186000000000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47000000000</v>
      </c>
      <c r="O13" s="2">
        <f t="shared" si="10"/>
        <v>46000000000</v>
      </c>
      <c r="P13" s="2">
        <f t="shared" si="10"/>
        <v>93000000000</v>
      </c>
      <c r="Q13" s="2">
        <f t="shared" si="10"/>
        <v>126000000000</v>
      </c>
      <c r="R13" s="2">
        <f t="shared" si="10"/>
        <v>161000000000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-21667287466</v>
      </c>
      <c r="E15" s="2">
        <f>IFERROR(INDEX(E51:E500,MATCH($C$15,$C$51:$C$500,0)),"")</f>
        <v>-3230774140</v>
      </c>
      <c r="H15" s="2">
        <f>IFERROR(SUM(D15:G15)*(4/MAX(1,COUNT(D15:G15))),"")</f>
        <v>-49796123212</v>
      </c>
      <c r="I15" s="2">
        <f t="shared" ref="I15:R15" si="12">IFERROR(INDEX(I51:I500,MATCH($C$15,$C$51:$C$500,0)),"")</f>
        <v>-28273607259</v>
      </c>
      <c r="J15" s="2">
        <f t="shared" si="12"/>
        <v>-9001902660</v>
      </c>
      <c r="K15" s="2">
        <f t="shared" si="12"/>
        <v>-36416715195</v>
      </c>
      <c r="L15" s="2">
        <f t="shared" si="12"/>
        <v>14895432063</v>
      </c>
      <c r="M15" s="2">
        <f t="shared" si="12"/>
        <v>36221306083</v>
      </c>
      <c r="N15" s="2">
        <f t="shared" si="12"/>
        <v>38510530050</v>
      </c>
      <c r="O15" s="2">
        <f t="shared" si="12"/>
        <v>-26055194026</v>
      </c>
      <c r="P15" s="2">
        <f t="shared" si="12"/>
        <v>-39425366467</v>
      </c>
      <c r="Q15" s="2">
        <f t="shared" si="12"/>
        <v>-15112812495</v>
      </c>
      <c r="R15" s="2">
        <f t="shared" si="12"/>
        <v>-9076636703</v>
      </c>
    </row>
    <row r="16" spans="1:18" ht="15.5" x14ac:dyDescent="0.35">
      <c r="C16" t="s">
        <v>29</v>
      </c>
      <c r="D16" s="2">
        <f>IFERROR(INDEX(D51:D500,MATCH($C$16,$C$51:$C$500,0)),"")</f>
        <v>50778979225</v>
      </c>
      <c r="E16" s="2">
        <f>IFERROR(INDEX(E51:E500,MATCH($C$16,$C$51:$C$500,0)),"")</f>
        <v>6639106035</v>
      </c>
      <c r="H16" s="2">
        <f>IFERROR(SUM(D16:G16)*(4/MAX(1,COUNT(D16:G16))),"")</f>
        <v>114836170520</v>
      </c>
      <c r="I16" s="2">
        <f t="shared" ref="I16:R16" si="13">IFERROR(INDEX(I51:I500,MATCH($C$16,$C$51:$C$500,0)),"")</f>
        <v>117373320080</v>
      </c>
      <c r="J16" s="2">
        <f t="shared" si="13"/>
        <v>47574334944</v>
      </c>
      <c r="K16" s="2">
        <f t="shared" si="13"/>
        <v>26504395271</v>
      </c>
      <c r="L16" s="2">
        <f t="shared" si="13"/>
        <v>-63185568727</v>
      </c>
      <c r="M16" s="2">
        <f t="shared" si="13"/>
        <v>-93522299226</v>
      </c>
      <c r="N16" s="2">
        <f t="shared" si="13"/>
        <v>-170065963842</v>
      </c>
      <c r="O16" s="2">
        <f t="shared" si="13"/>
        <v>104353775869</v>
      </c>
      <c r="P16" s="2">
        <f t="shared" si="13"/>
        <v>162897913618</v>
      </c>
      <c r="Q16" s="2">
        <f t="shared" si="13"/>
        <v>69184005689</v>
      </c>
      <c r="R16" s="2">
        <f t="shared" si="13"/>
        <v>-5503061803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1445400000000</v>
      </c>
      <c r="H20" s="2">
        <f t="shared" ref="H20:R20" ca="1" si="14">IFERROR(H21*H2,"")</f>
        <v>0</v>
      </c>
      <c r="I20" s="2">
        <f t="shared" ca="1" si="14"/>
        <v>1405800000000</v>
      </c>
      <c r="J20" s="2">
        <f t="shared" ca="1" si="14"/>
        <v>2765400000000</v>
      </c>
      <c r="K20" s="2">
        <f t="shared" ca="1" si="14"/>
        <v>336600000000</v>
      </c>
      <c r="L20" s="2">
        <f t="shared" ca="1" si="14"/>
        <v>0</v>
      </c>
      <c r="M20" s="2">
        <f t="shared" ca="1" si="14"/>
        <v>903375000000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660000000</v>
      </c>
      <c r="E21" s="2">
        <f>IFERROR(INDEX(E51:E500,MATCH($C$7,$C$51:$C$500,0)),"")</f>
        <v>660000000</v>
      </c>
      <c r="H21" s="2">
        <f>IFERROR(INDEX(D21:G21,COUNT(D21:G21)),"")</f>
        <v>660000000</v>
      </c>
      <c r="I21" s="2">
        <f t="shared" ref="I21:R21" si="15">IFERROR(INDEX(I51:I500,MATCH($C$7,$C$51:$C$500,0)),"")</f>
        <v>660000000</v>
      </c>
      <c r="J21" s="2">
        <f t="shared" si="15"/>
        <v>660000000</v>
      </c>
      <c r="K21" s="2">
        <f t="shared" si="15"/>
        <v>330000000</v>
      </c>
      <c r="L21" s="2">
        <f t="shared" si="15"/>
        <v>330000000</v>
      </c>
      <c r="M21" s="2">
        <f t="shared" si="15"/>
        <v>330000000</v>
      </c>
      <c r="N21" s="2">
        <f t="shared" si="15"/>
        <v>330000000</v>
      </c>
      <c r="O21" s="2">
        <f t="shared" si="15"/>
        <v>330000000</v>
      </c>
      <c r="P21" s="2">
        <f t="shared" si="15"/>
        <v>330000000</v>
      </c>
      <c r="Q21" s="2">
        <f t="shared" si="15"/>
        <v>330000000</v>
      </c>
      <c r="R21" s="2">
        <f t="shared" si="15"/>
        <v>330000000</v>
      </c>
    </row>
    <row r="23" spans="1:18" ht="15.5" x14ac:dyDescent="0.35">
      <c r="B23" t="s">
        <v>50</v>
      </c>
      <c r="C23" t="s">
        <v>51</v>
      </c>
      <c r="D23" s="3">
        <f>IFERROR(D5/D6*100,"")</f>
        <v>3.9957900045539056</v>
      </c>
      <c r="E23" s="3">
        <f>IFERROR(E5/E6*100,"")</f>
        <v>0.46456147748551696</v>
      </c>
      <c r="H23" s="3">
        <f t="shared" ref="H23:R23" si="16">IFERROR(H5/H6*100,"")</f>
        <v>8.8563949578330252</v>
      </c>
      <c r="I23" s="3">
        <f t="shared" si="16"/>
        <v>12.924257216863676</v>
      </c>
      <c r="J23" s="3">
        <f t="shared" si="16"/>
        <v>6.8655752849571972</v>
      </c>
      <c r="K23" s="3">
        <f t="shared" si="16"/>
        <v>-1.2623389308860655</v>
      </c>
      <c r="L23" s="3">
        <f t="shared" si="16"/>
        <v>-7.9917125227302446</v>
      </c>
      <c r="M23" s="3">
        <f t="shared" si="16"/>
        <v>-8.5672136253220117</v>
      </c>
      <c r="N23" s="3">
        <f t="shared" si="16"/>
        <v>-18.396760632507299</v>
      </c>
      <c r="O23" s="3">
        <f t="shared" si="16"/>
        <v>8.5125819320744913</v>
      </c>
      <c r="P23" s="3">
        <f t="shared" si="16"/>
        <v>16.397425212895836</v>
      </c>
      <c r="Q23" s="3">
        <f t="shared" si="16"/>
        <v>8.2159910902012729</v>
      </c>
      <c r="R23" s="3">
        <f t="shared" si="16"/>
        <v>-3.1654423995742724</v>
      </c>
    </row>
    <row r="24" spans="1:18" ht="15.5" x14ac:dyDescent="0.35">
      <c r="C24" t="s">
        <v>52</v>
      </c>
      <c r="D24" s="4">
        <f>IFERROR(_xlfn.RRI(5,I23,D23),"")</f>
        <v>-0.20924961380616214</v>
      </c>
      <c r="E24" s="4">
        <f>IFERROR(_xlfn.RRI(5,J23,E23),"")</f>
        <v>-0.41645647822315734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-4.2093487783758432E-2</v>
      </c>
      <c r="K24" s="4" t="str">
        <f t="shared" si="17"/>
        <v/>
      </c>
      <c r="L24" s="4" t="str">
        <f t="shared" si="17"/>
        <v/>
      </c>
      <c r="M24" s="4">
        <f t="shared" si="17"/>
        <v>0.2203405324997938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134.46</v>
      </c>
      <c r="J25" s="3">
        <f t="shared" si="18"/>
        <v>58.26</v>
      </c>
      <c r="K25" s="3">
        <f t="shared" si="18"/>
        <v>-29.73</v>
      </c>
      <c r="L25" s="3">
        <f t="shared" si="18"/>
        <v>-145.58000000000001</v>
      </c>
      <c r="M25" s="3">
        <f t="shared" si="18"/>
        <v>-172.83</v>
      </c>
      <c r="N25" s="3">
        <f t="shared" si="18"/>
        <v>-396.75</v>
      </c>
      <c r="O25" s="3">
        <f t="shared" si="18"/>
        <v>236.17</v>
      </c>
      <c r="P25" s="3">
        <f t="shared" si="18"/>
        <v>372.4</v>
      </c>
      <c r="Q25" s="3">
        <f t="shared" si="18"/>
        <v>163.15</v>
      </c>
      <c r="R25" s="3">
        <f t="shared" si="18"/>
        <v>-43.94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-0.2441612556142424</v>
      </c>
      <c r="K26" s="4" t="str">
        <f t="shared" si="19"/>
        <v/>
      </c>
      <c r="L26" s="4" t="str">
        <f t="shared" si="19"/>
        <v/>
      </c>
      <c r="M26" s="4">
        <f t="shared" si="19"/>
        <v>0.31507891743977123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368.58960980454543</v>
      </c>
      <c r="E27" s="3">
        <f>IFERROR(E4/E21,"")</f>
        <v>300.51080621363639</v>
      </c>
      <c r="H27" s="3">
        <f t="shared" ref="H27:R27" si="20">IFERROR(H4/H21,"")</f>
        <v>1338.2008320363636</v>
      </c>
      <c r="I27" s="3">
        <f t="shared" si="20"/>
        <v>1363.3147627363637</v>
      </c>
      <c r="J27" s="3">
        <f t="shared" si="20"/>
        <v>1289.3965952469698</v>
      </c>
      <c r="K27" s="3">
        <f t="shared" si="20"/>
        <v>2144.8628656696969</v>
      </c>
      <c r="L27" s="3">
        <f t="shared" si="20"/>
        <v>966.18444789696969</v>
      </c>
      <c r="M27" s="3">
        <f t="shared" si="20"/>
        <v>205.66861226666666</v>
      </c>
      <c r="N27" s="3">
        <f t="shared" si="20"/>
        <v>744.09569021515154</v>
      </c>
      <c r="O27" s="3">
        <f t="shared" si="20"/>
        <v>5299.4531869424245</v>
      </c>
      <c r="P27" s="3">
        <f t="shared" si="20"/>
        <v>5990.9581147999997</v>
      </c>
      <c r="Q27" s="3">
        <f t="shared" si="20"/>
        <v>4796.2643046575758</v>
      </c>
      <c r="R27" s="3">
        <f t="shared" si="20"/>
        <v>4299.645433493939</v>
      </c>
    </row>
    <row r="28" spans="1:18" ht="15.5" x14ac:dyDescent="0.35">
      <c r="C28" t="s">
        <v>57</v>
      </c>
      <c r="D28" s="4">
        <f>IFERROR(_xlfn.RRI(5,I27,D27),"")</f>
        <v>-0.23017964492223242</v>
      </c>
      <c r="E28" s="4">
        <f>IFERROR(_xlfn.RRI(5,J27,E27),"")</f>
        <v>-0.25270046003262414</v>
      </c>
      <c r="H28" s="4">
        <f t="shared" ref="H28:R28" si="21">IFERROR(_xlfn.RRI(5,M27,H27),"")</f>
        <v>0.45435576094913777</v>
      </c>
      <c r="I28" s="4">
        <f t="shared" si="21"/>
        <v>0.12873884069595287</v>
      </c>
      <c r="J28" s="4">
        <f t="shared" si="21"/>
        <v>-0.24624346268846975</v>
      </c>
      <c r="K28" s="4">
        <f t="shared" si="21"/>
        <v>-0.18570709755947057</v>
      </c>
      <c r="L28" s="4">
        <f t="shared" si="21"/>
        <v>-0.27417589537095943</v>
      </c>
      <c r="M28" s="4">
        <f t="shared" si="21"/>
        <v>-0.45556369871717139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1.3079299691040167</v>
      </c>
      <c r="J29" s="4">
        <f t="shared" si="22"/>
        <v>-2.9596367305751765</v>
      </c>
      <c r="K29" s="4">
        <f t="shared" si="22"/>
        <v>-0.79578238769061682</v>
      </c>
      <c r="L29" s="4">
        <f t="shared" si="22"/>
        <v>-0.15766938610194989</v>
      </c>
      <c r="M29" s="4">
        <f t="shared" si="22"/>
        <v>-0.56438563327032132</v>
      </c>
      <c r="N29" s="4">
        <f t="shared" si="22"/>
        <v>-2.6799339458864377</v>
      </c>
      <c r="O29" s="4">
        <f t="shared" si="22"/>
        <v>-0.36581632653061225</v>
      </c>
      <c r="P29" s="4">
        <f t="shared" si="22"/>
        <v>1.2825620594544895</v>
      </c>
      <c r="Q29" s="4">
        <f t="shared" si="22"/>
        <v>-4.7130177514792901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-1.8421226987664175E-2</v>
      </c>
      <c r="I30" s="4">
        <f t="shared" si="23"/>
        <v>5.7327720394077582E-2</v>
      </c>
      <c r="J30" s="4">
        <f t="shared" si="23"/>
        <v>-0.39884427303729852</v>
      </c>
      <c r="K30" s="4">
        <f t="shared" si="23"/>
        <v>1.2199310600975612</v>
      </c>
      <c r="L30" s="4">
        <f t="shared" si="23"/>
        <v>3.6977729720091186</v>
      </c>
      <c r="M30" s="4">
        <f t="shared" si="23"/>
        <v>-0.72359924271675513</v>
      </c>
      <c r="N30" s="4">
        <f t="shared" si="23"/>
        <v>-0.85959010034307604</v>
      </c>
      <c r="O30" s="4">
        <f t="shared" si="23"/>
        <v>-0.11542476422081616</v>
      </c>
      <c r="P30" s="4">
        <f t="shared" si="23"/>
        <v>0.249088401775998</v>
      </c>
      <c r="Q30" s="4">
        <f t="shared" si="23"/>
        <v>0.11550228474539095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1098.06</v>
      </c>
      <c r="E32" s="3">
        <f>IFERROR(INDEX(E51:E500,MATCH($A$32,$C$51:$C$500,0)),"")</f>
        <v>1106.97</v>
      </c>
      <c r="H32" s="3">
        <f>IFERROR(INDEX(D32:G32,COUNT(D32:G32)),"")</f>
        <v>1106.97</v>
      </c>
      <c r="I32" s="3">
        <f t="shared" ref="I32:R32" si="24">IFERROR(INDEX(I51:I500,MATCH($C$32,$C$51:$C$500,0)),"")</f>
        <v>1101.83</v>
      </c>
      <c r="J32" s="3">
        <f t="shared" si="24"/>
        <v>959.3</v>
      </c>
      <c r="K32" s="3">
        <f t="shared" si="24"/>
        <v>1786.76</v>
      </c>
      <c r="L32" s="3">
        <f t="shared" si="24"/>
        <v>1809.34</v>
      </c>
      <c r="M32" s="3">
        <f t="shared" si="24"/>
        <v>1954.1</v>
      </c>
      <c r="N32" s="3">
        <f t="shared" si="24"/>
        <v>2121.6999999999998</v>
      </c>
      <c r="O32" s="3">
        <f t="shared" si="24"/>
        <v>2512.48</v>
      </c>
      <c r="P32" s="3">
        <f t="shared" si="24"/>
        <v>2298.35</v>
      </c>
      <c r="Q32" s="3">
        <f t="shared" si="24"/>
        <v>1920.2</v>
      </c>
      <c r="R32" s="3">
        <f t="shared" si="24"/>
        <v>1762.18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1.99</v>
      </c>
      <c r="E33" s="3">
        <f>IFERROR(INDEX(E51:E500,MATCH($A$33,$C$51:$C$500,0)),"")</f>
        <v>1.88</v>
      </c>
      <c r="H33" s="3">
        <f>IFERROR(INDEX(D33:G33,COUNT(D33:G33)),"")</f>
        <v>1.88</v>
      </c>
      <c r="I33" s="3">
        <f t="shared" ref="I33:R33" si="25">IFERROR(INDEX(I51:I500,MATCH($C$33,$C$51:$C$500,0)),"")</f>
        <v>1.93</v>
      </c>
      <c r="J33" s="3">
        <f t="shared" si="25"/>
        <v>4.37</v>
      </c>
      <c r="K33" s="3">
        <f t="shared" si="25"/>
        <v>1.1399999999999999</v>
      </c>
      <c r="L33" s="3">
        <f t="shared" si="25"/>
        <v>2.4300000000000002</v>
      </c>
      <c r="M33" s="3">
        <f t="shared" si="25"/>
        <v>2.8</v>
      </c>
      <c r="N33" s="3">
        <f t="shared" si="25"/>
        <v>2.83</v>
      </c>
      <c r="O33" s="3">
        <f t="shared" si="25"/>
        <v>2.38</v>
      </c>
      <c r="P33" s="3">
        <f t="shared" si="25"/>
        <v>2.48</v>
      </c>
      <c r="Q33" s="3">
        <f t="shared" si="25"/>
        <v>1.2</v>
      </c>
      <c r="R33" s="3">
        <f t="shared" si="25"/>
        <v>1.43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49.87</v>
      </c>
      <c r="E34" s="3">
        <f>IFERROR(INDEX(E51:E500,MATCH($A$34,$C$51:$C$500,0)),"")</f>
        <v>403.88</v>
      </c>
      <c r="H34" s="3">
        <f>IFERROR(INDEX(D34:G34,COUNT(D34:G34)),"")</f>
        <v>403.88</v>
      </c>
      <c r="I34" s="3">
        <f t="shared" ref="I34:R34" si="26">IFERROR(INDEX(I51:I500,MATCH($C$34,$C$51:$C$500,0)),"")</f>
        <v>15.84</v>
      </c>
      <c r="J34" s="3">
        <f t="shared" si="26"/>
        <v>71.92</v>
      </c>
      <c r="K34" s="3">
        <f t="shared" si="26"/>
        <v>-68.62</v>
      </c>
      <c r="L34" s="3">
        <f t="shared" si="26"/>
        <v>-30.22</v>
      </c>
      <c r="M34" s="3">
        <f t="shared" si="26"/>
        <v>-31.68</v>
      </c>
      <c r="N34" s="3">
        <f t="shared" si="26"/>
        <v>-15.12</v>
      </c>
      <c r="O34" s="3">
        <f t="shared" si="26"/>
        <v>25.3</v>
      </c>
      <c r="P34" s="3">
        <f t="shared" si="26"/>
        <v>15.31</v>
      </c>
      <c r="Q34" s="3">
        <f t="shared" si="26"/>
        <v>14.1</v>
      </c>
      <c r="R34" s="3">
        <f t="shared" si="26"/>
        <v>-57.35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5.96</v>
      </c>
      <c r="E35" s="3">
        <f>IFERROR(INDEX(E51:E500,MATCH($A$35,$C$51:$C$500,0)),"")</f>
        <v>6.95</v>
      </c>
      <c r="H35" s="3">
        <f>IFERROR(INDEX(D35:G35,COUNT(D35:G35)),"")</f>
        <v>6.95</v>
      </c>
      <c r="I35" s="3">
        <f t="shared" ref="I35:R35" si="27">IFERROR(INDEX(I51:I500,MATCH($C$35,$C$51:$C$500,0)),"")</f>
        <v>1.57</v>
      </c>
      <c r="J35" s="3">
        <f t="shared" si="27"/>
        <v>3.26</v>
      </c>
      <c r="K35" s="3">
        <f t="shared" si="27"/>
        <v>0.95</v>
      </c>
      <c r="L35" s="3">
        <f t="shared" si="27"/>
        <v>4.57</v>
      </c>
      <c r="M35" s="3">
        <f t="shared" si="27"/>
        <v>26.72</v>
      </c>
      <c r="N35" s="3">
        <f t="shared" si="27"/>
        <v>8.09</v>
      </c>
      <c r="O35" s="3">
        <f t="shared" si="27"/>
        <v>1.1299999999999999</v>
      </c>
      <c r="P35" s="3">
        <f t="shared" si="27"/>
        <v>0.95</v>
      </c>
      <c r="Q35" s="3">
        <f t="shared" si="27"/>
        <v>0.48</v>
      </c>
      <c r="R35" s="3">
        <f t="shared" si="27"/>
        <v>0.59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243269142471</v>
      </c>
      <c r="E51" s="5">
        <v>198337132101</v>
      </c>
      <c r="F51" s="5">
        <v>221227614980</v>
      </c>
      <c r="G51" s="5">
        <v>272175847850</v>
      </c>
      <c r="I51" s="5">
        <v>899787743406</v>
      </c>
      <c r="J51" s="5">
        <v>851001752863</v>
      </c>
      <c r="K51" s="5">
        <v>707804745671</v>
      </c>
      <c r="L51" s="5">
        <v>318840867806</v>
      </c>
      <c r="M51" s="5">
        <v>67870642048</v>
      </c>
      <c r="N51" s="5">
        <v>245551577771</v>
      </c>
      <c r="O51" s="5">
        <v>1748819551691</v>
      </c>
      <c r="P51" s="5">
        <v>1977016177884</v>
      </c>
      <c r="Q51" s="5">
        <v>1582767220537</v>
      </c>
      <c r="R51" s="5">
        <v>1418882993053</v>
      </c>
    </row>
    <row r="52" spans="2:18" ht="15.5" x14ac:dyDescent="0.35">
      <c r="C52" t="s">
        <v>82</v>
      </c>
      <c r="D52" s="5">
        <v>-111271269305</v>
      </c>
      <c r="E52" s="5">
        <v>-92217784301</v>
      </c>
      <c r="F52" s="5">
        <v>-101670209424</v>
      </c>
      <c r="G52" s="5">
        <v>-122741292877</v>
      </c>
      <c r="I52" s="5">
        <v>-406261927821</v>
      </c>
      <c r="J52" s="5">
        <v>-424592696950</v>
      </c>
      <c r="K52" s="5">
        <v>-326870517984</v>
      </c>
      <c r="L52" s="5">
        <v>-149910677775</v>
      </c>
      <c r="M52" s="5">
        <v>-30517622647</v>
      </c>
      <c r="N52" s="5">
        <v>-117999792613</v>
      </c>
      <c r="O52" s="5">
        <v>-905198021603</v>
      </c>
      <c r="P52" s="5">
        <v>-1025977849866</v>
      </c>
      <c r="Q52" s="5">
        <v>-851146034833</v>
      </c>
      <c r="R52" s="5">
        <v>-786432295714</v>
      </c>
    </row>
    <row r="53" spans="2:18" ht="15.5" x14ac:dyDescent="0.35">
      <c r="C53" t="s">
        <v>84</v>
      </c>
      <c r="D53" s="5">
        <v>131997873166</v>
      </c>
      <c r="E53" s="5">
        <v>106119347800</v>
      </c>
      <c r="F53" s="5">
        <v>119557405556</v>
      </c>
      <c r="G53" s="5">
        <v>149434554973</v>
      </c>
      <c r="I53" s="5">
        <v>493525815585</v>
      </c>
      <c r="J53" s="5">
        <v>426409055913</v>
      </c>
      <c r="K53" s="5">
        <v>380934227687</v>
      </c>
      <c r="L53" s="5">
        <v>168930190031</v>
      </c>
      <c r="M53" s="5">
        <v>37353019401</v>
      </c>
      <c r="N53" s="5">
        <v>127551785158</v>
      </c>
      <c r="O53" s="5">
        <v>843621530088</v>
      </c>
      <c r="P53" s="5">
        <v>951038328018</v>
      </c>
      <c r="Q53" s="5">
        <v>731621185704</v>
      </c>
      <c r="R53" s="5">
        <v>632450697339</v>
      </c>
    </row>
    <row r="54" spans="2:18" ht="15.5" x14ac:dyDescent="0.35">
      <c r="C54" t="s">
        <v>85</v>
      </c>
      <c r="D54" s="5">
        <v>104690616858</v>
      </c>
      <c r="E54" s="5">
        <v>104217009511</v>
      </c>
      <c r="F54" s="5">
        <v>92364206191</v>
      </c>
      <c r="G54" s="5">
        <v>104531275341</v>
      </c>
      <c r="I54" s="5">
        <v>389466788661</v>
      </c>
      <c r="J54" s="5">
        <v>389879311292</v>
      </c>
      <c r="K54" s="5">
        <v>357315935743</v>
      </c>
      <c r="L54" s="5">
        <v>232586007669</v>
      </c>
      <c r="M54" s="5">
        <v>143099329194</v>
      </c>
      <c r="N54" s="5">
        <v>294706340534</v>
      </c>
      <c r="O54" s="5">
        <v>752806570232</v>
      </c>
      <c r="P54" s="5">
        <v>753950963643</v>
      </c>
      <c r="Q54" s="5">
        <v>633079331866</v>
      </c>
      <c r="R54" s="5">
        <v>626032632105</v>
      </c>
    </row>
    <row r="55" spans="2:18" ht="15.5" x14ac:dyDescent="0.35">
      <c r="C55" t="s">
        <v>386</v>
      </c>
      <c r="D55" s="5">
        <v>44308549209</v>
      </c>
      <c r="E55" s="5">
        <v>45049062607</v>
      </c>
      <c r="F55" s="5">
        <v>34286716160</v>
      </c>
      <c r="G55" s="5">
        <v>56268674585</v>
      </c>
      <c r="I55" s="5">
        <v>177202516737</v>
      </c>
      <c r="J55" s="5">
        <v>163658452449</v>
      </c>
      <c r="K55" s="5">
        <v>131545976095</v>
      </c>
      <c r="L55" s="5">
        <v>48677926967</v>
      </c>
      <c r="M55" s="5">
        <v>11478270429</v>
      </c>
      <c r="N55" s="5">
        <v>67048706672</v>
      </c>
      <c r="O55" s="5">
        <v>429457473422</v>
      </c>
      <c r="P55" s="5">
        <v>401046137874</v>
      </c>
      <c r="Q55" s="5">
        <v>315268385751</v>
      </c>
      <c r="R55" s="5">
        <v>294659009065</v>
      </c>
    </row>
    <row r="56" spans="2:18" ht="15.5" x14ac:dyDescent="0.35">
      <c r="C56" t="s">
        <v>387</v>
      </c>
      <c r="D56" s="5">
        <v>60382067649</v>
      </c>
      <c r="E56" s="5">
        <v>59167946904</v>
      </c>
      <c r="F56" s="5">
        <v>58077490031</v>
      </c>
      <c r="G56" s="5">
        <v>48262600756</v>
      </c>
      <c r="I56" s="5">
        <v>212264271924</v>
      </c>
      <c r="J56" s="5">
        <v>226220858843</v>
      </c>
      <c r="K56" s="5">
        <v>225769959648</v>
      </c>
      <c r="L56" s="5">
        <v>183908080702</v>
      </c>
      <c r="M56" s="5">
        <v>131621058765</v>
      </c>
      <c r="N56" s="5">
        <v>227657633862</v>
      </c>
      <c r="O56" s="5">
        <v>323349096810</v>
      </c>
      <c r="P56" s="5">
        <v>352904825769</v>
      </c>
      <c r="Q56" s="5">
        <v>317810946115</v>
      </c>
      <c r="R56" s="5">
        <v>331373623040</v>
      </c>
    </row>
    <row r="57" spans="2:18" ht="15.5" x14ac:dyDescent="0.35">
      <c r="C57" t="s">
        <v>94</v>
      </c>
      <c r="D57" s="5">
        <v>27307256308</v>
      </c>
      <c r="E57" s="5">
        <v>1902338289</v>
      </c>
      <c r="F57" s="5">
        <v>27193199365</v>
      </c>
      <c r="G57" s="5">
        <v>44903279632</v>
      </c>
      <c r="I57" s="5">
        <v>104059026924</v>
      </c>
      <c r="J57" s="5">
        <v>36529744621</v>
      </c>
      <c r="K57" s="5">
        <v>23618291944</v>
      </c>
      <c r="L57" s="5">
        <v>-63655817638</v>
      </c>
      <c r="M57" s="5">
        <v>-105746309793</v>
      </c>
      <c r="N57" s="5">
        <v>-167154555376</v>
      </c>
      <c r="O57" s="5">
        <v>90814959856</v>
      </c>
      <c r="P57" s="5">
        <v>197087364375</v>
      </c>
      <c r="Q57" s="5">
        <v>98541853838</v>
      </c>
      <c r="R57" s="5">
        <v>6418065234</v>
      </c>
    </row>
    <row r="58" spans="2:18" ht="15.5" x14ac:dyDescent="0.35">
      <c r="C58" t="s">
        <v>95</v>
      </c>
      <c r="D58" s="5">
        <v>23471722917</v>
      </c>
      <c r="E58" s="5">
        <v>4736767746</v>
      </c>
      <c r="F58" s="5">
        <v>3676862717</v>
      </c>
      <c r="G58" s="5">
        <v>3086707243</v>
      </c>
      <c r="I58" s="5">
        <v>13314293156</v>
      </c>
      <c r="J58" s="5">
        <v>11044590323</v>
      </c>
      <c r="K58" s="5">
        <v>2886103327</v>
      </c>
      <c r="L58" s="5">
        <v>470248911</v>
      </c>
      <c r="M58" s="5">
        <v>12224010567</v>
      </c>
      <c r="N58" s="5">
        <v>-2911408466</v>
      </c>
      <c r="O58" s="5">
        <v>13538816013</v>
      </c>
      <c r="P58" s="5">
        <v>-34189450757</v>
      </c>
      <c r="Q58" s="5">
        <v>-29357848149</v>
      </c>
      <c r="R58" s="5">
        <v>-11921127037</v>
      </c>
    </row>
    <row r="59" spans="2:18" ht="15.5" x14ac:dyDescent="0.35">
      <c r="C59" t="s">
        <v>431</v>
      </c>
      <c r="D59" s="5">
        <v>2640746185</v>
      </c>
      <c r="E59" s="5">
        <v>2667916852</v>
      </c>
      <c r="F59" s="5">
        <v>2898234652</v>
      </c>
      <c r="G59" s="5">
        <v>2789631025</v>
      </c>
      <c r="I59" s="5">
        <v>10976429933</v>
      </c>
      <c r="J59" s="5">
        <v>8681936968</v>
      </c>
      <c r="K59" s="5">
        <v>7867097627</v>
      </c>
      <c r="L59" s="5">
        <v>6303300410</v>
      </c>
      <c r="M59" s="5">
        <v>8351512597</v>
      </c>
      <c r="N59" s="5">
        <v>7235749955</v>
      </c>
      <c r="O59" s="5">
        <v>7767535977</v>
      </c>
      <c r="P59" s="5">
        <v>8896208458</v>
      </c>
      <c r="Q59" s="5">
        <v>7100133501</v>
      </c>
      <c r="R59" s="5">
        <v>4573440964</v>
      </c>
    </row>
    <row r="60" spans="2:18" ht="15.5" x14ac:dyDescent="0.35">
      <c r="C60" t="s">
        <v>432</v>
      </c>
      <c r="D60" s="5">
        <v>828101889</v>
      </c>
      <c r="E60" s="5">
        <v>31033897</v>
      </c>
      <c r="F60" s="5">
        <v>35985107</v>
      </c>
      <c r="G60" s="5">
        <v>416912894</v>
      </c>
      <c r="I60" s="5">
        <v>517601451</v>
      </c>
      <c r="J60" s="5">
        <v>4673115947</v>
      </c>
      <c r="K60" s="5">
        <v>-858895179</v>
      </c>
      <c r="L60" s="5">
        <v>12605059691</v>
      </c>
      <c r="M60" s="5">
        <v>778119436</v>
      </c>
      <c r="N60" s="5">
        <v>-2629171310</v>
      </c>
      <c r="O60" s="5">
        <v>7162505755</v>
      </c>
      <c r="P60" s="5">
        <v>-25873390694</v>
      </c>
      <c r="Q60" s="5">
        <v>-6554202348</v>
      </c>
      <c r="R60" s="5">
        <v>7229819817</v>
      </c>
    </row>
    <row r="61" spans="2:18" ht="15.5" x14ac:dyDescent="0.35">
      <c r="C61" t="s">
        <v>433</v>
      </c>
      <c r="D61" s="5">
        <v>-403692911</v>
      </c>
      <c r="F61" s="5">
        <v>139639640</v>
      </c>
      <c r="G61" s="5">
        <v>147747748</v>
      </c>
      <c r="I61" s="5">
        <v>664054054</v>
      </c>
      <c r="J61" s="5">
        <v>1164459459</v>
      </c>
      <c r="K61" s="5">
        <v>-423895510</v>
      </c>
      <c r="L61" s="5">
        <v>472972973</v>
      </c>
      <c r="M61" s="5">
        <v>485909091</v>
      </c>
      <c r="O61" s="5">
        <v>26272727</v>
      </c>
      <c r="P61" s="5">
        <v>25636364</v>
      </c>
      <c r="Q61" s="5">
        <v>339945455</v>
      </c>
      <c r="R61" s="5">
        <v>3636364</v>
      </c>
    </row>
    <row r="62" spans="2:18" ht="15.5" x14ac:dyDescent="0.35">
      <c r="C62" t="s">
        <v>81</v>
      </c>
      <c r="D62" s="5">
        <v>23316418</v>
      </c>
      <c r="E62" s="5">
        <v>-996969</v>
      </c>
      <c r="F62" s="5">
        <v>17215270</v>
      </c>
      <c r="G62" s="5">
        <v>16859417</v>
      </c>
      <c r="I62" s="5">
        <v>38260260</v>
      </c>
      <c r="J62" s="5">
        <v>-13844758</v>
      </c>
      <c r="K62" s="5">
        <v>-64430316</v>
      </c>
      <c r="L62" s="5">
        <v>-72178952</v>
      </c>
      <c r="M62" s="5">
        <v>-58508752</v>
      </c>
      <c r="N62" s="5">
        <v>-149399334</v>
      </c>
      <c r="O62" s="5">
        <v>70810007</v>
      </c>
      <c r="P62" s="5">
        <v>137091471</v>
      </c>
      <c r="Q62" s="5">
        <v>33815371</v>
      </c>
      <c r="R62" s="5">
        <v>-32592022</v>
      </c>
    </row>
    <row r="63" spans="2:18" ht="15.5" x14ac:dyDescent="0.35">
      <c r="C63" t="s">
        <v>96</v>
      </c>
      <c r="D63" s="5">
        <v>23471722917</v>
      </c>
      <c r="E63" s="5">
        <v>4736767746</v>
      </c>
      <c r="F63" s="5">
        <v>3676862717</v>
      </c>
      <c r="G63" s="5">
        <v>3086707243</v>
      </c>
      <c r="I63" s="5">
        <v>13314293156</v>
      </c>
      <c r="J63" s="5">
        <v>11044590323</v>
      </c>
      <c r="K63" s="5">
        <v>2886103327</v>
      </c>
      <c r="L63" s="5">
        <v>470248911</v>
      </c>
      <c r="M63" s="5">
        <v>12224010567</v>
      </c>
      <c r="N63" s="5">
        <v>-2911408466</v>
      </c>
      <c r="O63" s="5">
        <v>13538816013</v>
      </c>
      <c r="P63" s="5">
        <v>-34189450757</v>
      </c>
      <c r="Q63" s="5">
        <v>-29357848149</v>
      </c>
      <c r="R63" s="5">
        <v>-11921127037</v>
      </c>
    </row>
    <row r="64" spans="2:18" ht="15.5" x14ac:dyDescent="0.35">
      <c r="C64" t="s">
        <v>29</v>
      </c>
      <c r="D64" s="5">
        <v>50778979225</v>
      </c>
      <c r="E64" s="5">
        <v>6639106035</v>
      </c>
      <c r="F64" s="5">
        <v>30870062082</v>
      </c>
      <c r="G64" s="5">
        <v>47989986875</v>
      </c>
      <c r="I64" s="5">
        <v>117373320080</v>
      </c>
      <c r="J64" s="5">
        <v>47574334944</v>
      </c>
      <c r="K64" s="5">
        <v>26504395271</v>
      </c>
      <c r="L64" s="5">
        <v>-63185568727</v>
      </c>
      <c r="M64" s="5">
        <v>-93522299226</v>
      </c>
      <c r="N64" s="5">
        <v>-170065963842</v>
      </c>
      <c r="O64" s="5">
        <v>104353775869</v>
      </c>
      <c r="P64" s="5">
        <v>162897913618</v>
      </c>
      <c r="Q64" s="5">
        <v>69184005689</v>
      </c>
      <c r="R64" s="5">
        <v>-5503061803</v>
      </c>
    </row>
    <row r="65" spans="2:18" ht="15.5" x14ac:dyDescent="0.35">
      <c r="C65" t="s">
        <v>28</v>
      </c>
      <c r="D65" s="5">
        <v>-21667287466</v>
      </c>
      <c r="E65" s="5">
        <v>-3230774140</v>
      </c>
      <c r="F65" s="5">
        <v>-1626174421</v>
      </c>
      <c r="G65" s="5">
        <v>-13666683064</v>
      </c>
      <c r="I65" s="5">
        <v>-28273607259</v>
      </c>
      <c r="J65" s="5">
        <v>-9001902660</v>
      </c>
      <c r="K65" s="5">
        <v>-36416715195</v>
      </c>
      <c r="L65" s="5">
        <v>14895432063</v>
      </c>
      <c r="M65" s="5">
        <v>36221306083</v>
      </c>
      <c r="N65" s="5">
        <v>38510530050</v>
      </c>
      <c r="O65" s="5">
        <v>-26055194026</v>
      </c>
      <c r="P65" s="5">
        <v>-39425366467</v>
      </c>
      <c r="Q65" s="5">
        <v>-15112812495</v>
      </c>
      <c r="R65" s="5">
        <v>-9076636703</v>
      </c>
    </row>
    <row r="66" spans="2:18" ht="15.5" x14ac:dyDescent="0.35">
      <c r="C66" t="s">
        <v>97</v>
      </c>
      <c r="F66" s="5">
        <v>-3589899524</v>
      </c>
      <c r="G66" s="5">
        <v>-33915572852</v>
      </c>
      <c r="I66" s="5">
        <v>-25560394200</v>
      </c>
      <c r="J66" s="5">
        <v>-21854608160</v>
      </c>
      <c r="K66" s="5">
        <v>-18726224660</v>
      </c>
      <c r="L66" s="5">
        <v>3478320259</v>
      </c>
    </row>
    <row r="67" spans="2:18" ht="15.5" x14ac:dyDescent="0.35">
      <c r="C67" t="s">
        <v>98</v>
      </c>
      <c r="F67" s="5">
        <v>1963725103</v>
      </c>
      <c r="G67" s="5">
        <v>-5712609760</v>
      </c>
      <c r="I67" s="5">
        <v>-2713213059</v>
      </c>
      <c r="J67" s="5">
        <v>12852705500</v>
      </c>
      <c r="K67" s="5">
        <v>-17690490535</v>
      </c>
      <c r="L67" s="5">
        <v>-18373752322</v>
      </c>
    </row>
    <row r="68" spans="2:18" ht="15.5" x14ac:dyDescent="0.35">
      <c r="C68" t="s">
        <v>116</v>
      </c>
      <c r="G68" s="5">
        <v>25961499548</v>
      </c>
      <c r="L68" s="5">
        <v>29790864126</v>
      </c>
    </row>
    <row r="69" spans="2:18" ht="15.5" x14ac:dyDescent="0.35">
      <c r="C69" t="s">
        <v>99</v>
      </c>
      <c r="D69" s="5">
        <v>-21667287466</v>
      </c>
      <c r="E69" s="5">
        <v>-3230774140</v>
      </c>
      <c r="F69" s="5">
        <v>-1626174421</v>
      </c>
      <c r="G69" s="5">
        <v>-13666683064</v>
      </c>
      <c r="I69" s="5">
        <v>-28273607259</v>
      </c>
      <c r="J69" s="5">
        <v>-9001902660</v>
      </c>
      <c r="K69" s="5">
        <v>-36416715195</v>
      </c>
      <c r="L69" s="5">
        <v>14895432063</v>
      </c>
      <c r="M69" s="5">
        <v>36221306083</v>
      </c>
      <c r="N69" s="5">
        <v>38510530050</v>
      </c>
      <c r="O69" s="5">
        <v>-26055194026</v>
      </c>
      <c r="P69" s="5">
        <v>-39425366467</v>
      </c>
      <c r="Q69" s="5">
        <v>-15112812495</v>
      </c>
      <c r="R69" s="5">
        <v>-9076636703</v>
      </c>
    </row>
    <row r="70" spans="2:18" ht="15.5" x14ac:dyDescent="0.35">
      <c r="C70" t="s">
        <v>100</v>
      </c>
      <c r="D70" s="5">
        <v>29111691759</v>
      </c>
      <c r="E70" s="5">
        <v>3408331895</v>
      </c>
      <c r="F70" s="5">
        <v>29243887661</v>
      </c>
      <c r="G70" s="5">
        <v>34323303811</v>
      </c>
      <c r="I70" s="5">
        <v>89099712821</v>
      </c>
      <c r="J70" s="5">
        <v>38572432284</v>
      </c>
      <c r="K70" s="5">
        <v>-9912319924</v>
      </c>
      <c r="L70" s="5">
        <v>-48290136664</v>
      </c>
      <c r="M70" s="5">
        <v>-57300993143</v>
      </c>
      <c r="N70" s="5">
        <v>-131555433792</v>
      </c>
      <c r="O70" s="5">
        <v>78298581843</v>
      </c>
      <c r="P70" s="5">
        <v>123472547151</v>
      </c>
      <c r="Q70" s="5">
        <v>54071193194</v>
      </c>
      <c r="R70" s="5">
        <v>-14579698506</v>
      </c>
    </row>
    <row r="71" spans="2:18" ht="15.5" x14ac:dyDescent="0.35">
      <c r="C71" t="s">
        <v>101</v>
      </c>
      <c r="F71" s="5">
        <v>5346726411</v>
      </c>
      <c r="I71" s="5">
        <v>5346726411</v>
      </c>
      <c r="J71" s="5">
        <v>5080772731</v>
      </c>
      <c r="K71" s="5">
        <v>2370079920</v>
      </c>
      <c r="L71" s="5">
        <v>273652571</v>
      </c>
      <c r="M71" s="5">
        <v>1731657424</v>
      </c>
      <c r="N71" s="5">
        <v>1982197605</v>
      </c>
      <c r="O71" s="5">
        <v>-7310515035</v>
      </c>
      <c r="P71" s="5">
        <v>1629230462</v>
      </c>
      <c r="Q71" s="5">
        <v>-1701706426</v>
      </c>
      <c r="R71" s="5">
        <v>-3958961748</v>
      </c>
    </row>
    <row r="72" spans="2:18" ht="15.5" x14ac:dyDescent="0.35">
      <c r="C72" t="s">
        <v>103</v>
      </c>
      <c r="D72" s="5">
        <v>29111691759</v>
      </c>
      <c r="E72" s="5">
        <v>3408331895</v>
      </c>
      <c r="F72" s="5">
        <v>34590614072</v>
      </c>
      <c r="G72" s="5">
        <v>34323303811</v>
      </c>
      <c r="I72" s="5">
        <v>94446439232</v>
      </c>
      <c r="J72" s="5">
        <v>43653205015</v>
      </c>
      <c r="K72" s="5">
        <v>-7542240004</v>
      </c>
      <c r="L72" s="5">
        <v>-48016484093</v>
      </c>
      <c r="M72" s="5">
        <v>-55569335719</v>
      </c>
      <c r="N72" s="5">
        <v>-129573236187</v>
      </c>
      <c r="O72" s="5">
        <v>70988066808</v>
      </c>
      <c r="P72" s="5">
        <v>125101777613</v>
      </c>
      <c r="Q72" s="5">
        <v>52369486768</v>
      </c>
      <c r="R72" s="5">
        <v>-18538660254</v>
      </c>
    </row>
    <row r="73" spans="2:18" ht="15.5" x14ac:dyDescent="0.35">
      <c r="C73" t="s">
        <v>104</v>
      </c>
      <c r="D73" s="5">
        <v>29111691759</v>
      </c>
      <c r="E73" s="5">
        <v>3408331895</v>
      </c>
      <c r="F73" s="5">
        <v>29243887661</v>
      </c>
      <c r="G73" s="5">
        <v>34323303811</v>
      </c>
      <c r="I73" s="5">
        <v>89099712821</v>
      </c>
      <c r="J73" s="5">
        <v>38572432284</v>
      </c>
      <c r="K73" s="5">
        <v>-9912319924</v>
      </c>
      <c r="L73" s="5">
        <v>-48290136664</v>
      </c>
      <c r="M73" s="5">
        <v>-57300993143</v>
      </c>
      <c r="N73" s="5">
        <v>-131555433792</v>
      </c>
      <c r="O73" s="5">
        <v>78298581843</v>
      </c>
      <c r="P73" s="5">
        <v>123472547151</v>
      </c>
      <c r="Q73" s="5">
        <v>54071193194</v>
      </c>
      <c r="R73" s="5">
        <v>-14579698506</v>
      </c>
    </row>
    <row r="74" spans="2:18" ht="15.5" x14ac:dyDescent="0.35">
      <c r="C74" t="s">
        <v>8</v>
      </c>
      <c r="D74" s="5">
        <v>29088375341</v>
      </c>
      <c r="E74" s="5">
        <v>3409328864</v>
      </c>
      <c r="F74" s="5">
        <v>34573398802</v>
      </c>
      <c r="G74" s="5">
        <v>34306444394</v>
      </c>
      <c r="I74" s="5">
        <v>94408178972</v>
      </c>
      <c r="J74" s="5">
        <v>43667049773</v>
      </c>
      <c r="K74" s="5">
        <v>-7477809688</v>
      </c>
      <c r="L74" s="5">
        <v>-47944305141</v>
      </c>
      <c r="M74" s="5">
        <v>-55510826967</v>
      </c>
      <c r="N74" s="5">
        <v>-129423836853</v>
      </c>
      <c r="O74" s="5">
        <v>70917256801</v>
      </c>
      <c r="P74" s="5">
        <v>124964686142</v>
      </c>
      <c r="Q74" s="5">
        <v>52335671397</v>
      </c>
      <c r="R74" s="5">
        <v>-18506068232</v>
      </c>
    </row>
    <row r="75" spans="2:18" ht="15.5" x14ac:dyDescent="0.35">
      <c r="C75" t="s">
        <v>106</v>
      </c>
      <c r="D75" s="5">
        <v>29111691759</v>
      </c>
      <c r="E75" s="5">
        <v>3408331895</v>
      </c>
      <c r="F75" s="5">
        <v>29243887661</v>
      </c>
      <c r="G75" s="5">
        <v>34323303811</v>
      </c>
      <c r="I75" s="5">
        <v>89099712821</v>
      </c>
      <c r="J75" s="5">
        <v>38572432284</v>
      </c>
      <c r="K75" s="5">
        <v>-9912319924</v>
      </c>
      <c r="L75" s="5">
        <v>-48290136664</v>
      </c>
      <c r="M75" s="5">
        <v>-57300993143</v>
      </c>
      <c r="N75" s="5">
        <v>-131555433792</v>
      </c>
      <c r="O75" s="5">
        <v>78298581843</v>
      </c>
      <c r="P75" s="5">
        <v>123472547151</v>
      </c>
      <c r="Q75" s="5">
        <v>54071193194</v>
      </c>
      <c r="R75" s="5">
        <v>-14579698506</v>
      </c>
    </row>
    <row r="76" spans="2:18" ht="15.5" x14ac:dyDescent="0.35">
      <c r="C76" t="s">
        <v>107</v>
      </c>
      <c r="D76" s="5">
        <v>29111691759</v>
      </c>
      <c r="E76" s="5">
        <v>3408331895</v>
      </c>
      <c r="F76" s="5">
        <v>34590614072</v>
      </c>
      <c r="G76" s="5">
        <v>34323303811</v>
      </c>
      <c r="I76" s="5">
        <v>94446439232</v>
      </c>
      <c r="J76" s="5">
        <v>43653205015</v>
      </c>
      <c r="K76" s="5">
        <v>-7542240004</v>
      </c>
      <c r="L76" s="5">
        <v>-48016484093</v>
      </c>
      <c r="M76" s="5">
        <v>-55569335719</v>
      </c>
      <c r="N76" s="5">
        <v>-129573236187</v>
      </c>
      <c r="O76" s="5">
        <v>70988066808</v>
      </c>
      <c r="P76" s="5">
        <v>125101777613</v>
      </c>
      <c r="Q76" s="5">
        <v>52369486768</v>
      </c>
      <c r="R76" s="5">
        <v>-18538660254</v>
      </c>
    </row>
    <row r="77" spans="2:18" ht="15.5" x14ac:dyDescent="0.35">
      <c r="C77" t="s">
        <v>108</v>
      </c>
      <c r="D77" s="5">
        <v>29111691759</v>
      </c>
      <c r="E77" s="5">
        <v>3408331895</v>
      </c>
      <c r="F77" s="5">
        <v>34590614072</v>
      </c>
      <c r="G77" s="5">
        <v>34323303811</v>
      </c>
      <c r="I77" s="5">
        <v>94446439232</v>
      </c>
      <c r="J77" s="5">
        <v>43653205015</v>
      </c>
      <c r="K77" s="5">
        <v>-7542240004</v>
      </c>
      <c r="L77" s="5">
        <v>-48016484093</v>
      </c>
      <c r="M77" s="5">
        <v>-55569335719</v>
      </c>
      <c r="N77" s="5">
        <v>-129573236187</v>
      </c>
      <c r="O77" s="5">
        <v>70988066808</v>
      </c>
      <c r="P77" s="5">
        <v>125101777613</v>
      </c>
      <c r="Q77" s="5">
        <v>52369486768</v>
      </c>
      <c r="R77" s="5">
        <v>-18538660254</v>
      </c>
    </row>
    <row r="79" spans="2:18" ht="15.5" x14ac:dyDescent="0.35">
      <c r="B79" t="s">
        <v>109</v>
      </c>
      <c r="C79" t="s">
        <v>110</v>
      </c>
    </row>
    <row r="80" spans="2:18" ht="15.5" x14ac:dyDescent="0.35">
      <c r="C80" t="s">
        <v>437</v>
      </c>
    </row>
    <row r="81" spans="3:18" ht="15.5" x14ac:dyDescent="0.35">
      <c r="C81" t="s">
        <v>20</v>
      </c>
      <c r="D81" s="5">
        <v>693798871247</v>
      </c>
      <c r="E81" s="5">
        <v>672858709886</v>
      </c>
      <c r="F81" s="5">
        <v>670021763370</v>
      </c>
      <c r="G81" s="5">
        <v>671305456501</v>
      </c>
      <c r="I81" s="5">
        <v>670021763370</v>
      </c>
      <c r="J81" s="5">
        <v>583786690914</v>
      </c>
      <c r="K81" s="5">
        <v>482716453300</v>
      </c>
      <c r="L81" s="5">
        <v>496131229502</v>
      </c>
      <c r="M81" s="5">
        <v>436977852382</v>
      </c>
      <c r="N81" s="5">
        <v>496167003096</v>
      </c>
      <c r="O81" s="5">
        <v>486840559234</v>
      </c>
      <c r="P81" s="5">
        <v>472004336561</v>
      </c>
      <c r="Q81" s="5">
        <v>386459132845</v>
      </c>
      <c r="R81" s="5">
        <v>346785028957</v>
      </c>
    </row>
    <row r="82" spans="3:18" ht="15.5" x14ac:dyDescent="0.35">
      <c r="C82" t="s">
        <v>395</v>
      </c>
      <c r="D82" s="5">
        <v>2675092482</v>
      </c>
      <c r="E82" s="5">
        <v>2640458214</v>
      </c>
      <c r="F82" s="5">
        <v>2225766197</v>
      </c>
      <c r="G82" s="5">
        <v>3293843982</v>
      </c>
      <c r="I82" s="5">
        <v>2225766197</v>
      </c>
      <c r="J82" s="5">
        <v>3366194170</v>
      </c>
      <c r="K82" s="5">
        <v>2572611129</v>
      </c>
      <c r="L82" s="5">
        <v>2335612916</v>
      </c>
      <c r="M82" s="5">
        <v>2042320136</v>
      </c>
      <c r="N82" s="5">
        <v>2214670629</v>
      </c>
      <c r="O82" s="5">
        <v>7983921694</v>
      </c>
      <c r="P82" s="5">
        <v>12116089809</v>
      </c>
      <c r="Q82" s="5">
        <v>7136249970</v>
      </c>
      <c r="R82" s="5">
        <v>10024955251</v>
      </c>
    </row>
    <row r="83" spans="3:18" ht="15.5" x14ac:dyDescent="0.35">
      <c r="C83" t="s">
        <v>397</v>
      </c>
      <c r="D83" s="5">
        <v>10177519123</v>
      </c>
      <c r="E83" s="5">
        <v>2637584162</v>
      </c>
      <c r="F83" s="5">
        <v>2655956991</v>
      </c>
      <c r="G83" s="5">
        <v>1909298748</v>
      </c>
      <c r="I83" s="5">
        <v>2655956991</v>
      </c>
      <c r="J83" s="5">
        <v>1513897021</v>
      </c>
      <c r="K83" s="5">
        <v>2499517350</v>
      </c>
      <c r="L83" s="5">
        <v>1687459415</v>
      </c>
      <c r="M83" s="5">
        <v>228313350</v>
      </c>
      <c r="N83" s="5">
        <v>394854594</v>
      </c>
      <c r="O83" s="5">
        <v>770287764</v>
      </c>
      <c r="P83" s="5">
        <v>2690626757</v>
      </c>
      <c r="Q83" s="5">
        <v>2917416592</v>
      </c>
      <c r="R83" s="5">
        <v>3177438768</v>
      </c>
    </row>
    <row r="84" spans="3:18" ht="15.5" x14ac:dyDescent="0.35">
      <c r="C84" t="s">
        <v>440</v>
      </c>
      <c r="D84" s="5">
        <v>71942521315</v>
      </c>
      <c r="E84" s="5">
        <v>66910667235</v>
      </c>
      <c r="F84" s="5">
        <v>73560642999</v>
      </c>
      <c r="G84" s="5">
        <v>69928330447</v>
      </c>
      <c r="I84" s="5">
        <v>73560642999</v>
      </c>
      <c r="J84" s="5">
        <v>60118754055</v>
      </c>
      <c r="K84" s="5">
        <v>140020607851</v>
      </c>
      <c r="L84" s="5">
        <v>118544164161</v>
      </c>
      <c r="M84" s="5">
        <v>108481953171</v>
      </c>
      <c r="N84" s="5">
        <v>151803313948</v>
      </c>
      <c r="O84" s="5">
        <v>325736211482</v>
      </c>
      <c r="P84" s="5">
        <v>446503860421</v>
      </c>
      <c r="Q84" s="5">
        <v>368568611841</v>
      </c>
      <c r="R84" s="5">
        <v>262616409547</v>
      </c>
    </row>
    <row r="85" spans="3:18" ht="15.5" x14ac:dyDescent="0.35">
      <c r="C85" t="s">
        <v>577</v>
      </c>
      <c r="L85" s="5">
        <v>36631292410</v>
      </c>
      <c r="M85" s="5">
        <v>63348525942</v>
      </c>
      <c r="N85" s="5">
        <v>53219017708</v>
      </c>
    </row>
    <row r="86" spans="3:18" ht="15.5" x14ac:dyDescent="0.35">
      <c r="C86" t="s">
        <v>81</v>
      </c>
      <c r="D86" s="5">
        <v>278907423</v>
      </c>
      <c r="E86" s="5">
        <v>278907423</v>
      </c>
      <c r="F86" s="5">
        <v>278907423</v>
      </c>
      <c r="G86" s="5">
        <v>278907423</v>
      </c>
      <c r="I86" s="5">
        <v>278907423</v>
      </c>
      <c r="J86" s="5">
        <v>278907423</v>
      </c>
      <c r="K86" s="5">
        <v>278907423</v>
      </c>
      <c r="L86" s="5">
        <v>278907423</v>
      </c>
      <c r="M86" s="5">
        <v>278907423</v>
      </c>
      <c r="N86" s="5">
        <v>278907423</v>
      </c>
      <c r="O86" s="5">
        <v>278907423</v>
      </c>
      <c r="P86" s="5">
        <v>278907423</v>
      </c>
    </row>
    <row r="87" spans="3:18" ht="15.5" x14ac:dyDescent="0.35">
      <c r="C87" t="s">
        <v>441</v>
      </c>
      <c r="D87" s="5">
        <v>780308442632</v>
      </c>
      <c r="E87" s="5">
        <v>746201597333</v>
      </c>
      <c r="F87" s="5">
        <v>748973757816</v>
      </c>
      <c r="G87" s="5">
        <v>746932448973</v>
      </c>
      <c r="I87" s="5">
        <v>748973757816</v>
      </c>
      <c r="J87" s="5">
        <v>651946228134</v>
      </c>
      <c r="K87" s="5">
        <v>631898167735</v>
      </c>
      <c r="L87" s="5">
        <v>657146797637</v>
      </c>
      <c r="M87" s="5">
        <v>621234956302</v>
      </c>
      <c r="N87" s="5">
        <v>732258750960</v>
      </c>
      <c r="O87" s="5">
        <v>902827833509</v>
      </c>
      <c r="P87" s="5">
        <v>998371024853</v>
      </c>
      <c r="Q87" s="5">
        <v>828525701589</v>
      </c>
      <c r="R87" s="5">
        <v>726322485853</v>
      </c>
    </row>
    <row r="88" spans="3:18" ht="15.5" x14ac:dyDescent="0.35">
      <c r="C88" t="s">
        <v>442</v>
      </c>
    </row>
    <row r="89" spans="3:18" ht="15.5" x14ac:dyDescent="0.35">
      <c r="C89" t="s">
        <v>111</v>
      </c>
      <c r="D89" s="5">
        <v>23483096841</v>
      </c>
      <c r="E89" s="5">
        <v>25597888301</v>
      </c>
      <c r="F89" s="5">
        <v>25904872159</v>
      </c>
      <c r="G89" s="5">
        <v>28474623720</v>
      </c>
      <c r="I89" s="5">
        <v>25904872159</v>
      </c>
      <c r="J89" s="5">
        <v>17377542545</v>
      </c>
      <c r="K89" s="5">
        <v>16791716098</v>
      </c>
      <c r="L89" s="5">
        <v>15540495186</v>
      </c>
      <c r="M89" s="5">
        <v>17643693837</v>
      </c>
      <c r="N89" s="5">
        <v>58610560557</v>
      </c>
      <c r="O89" s="5">
        <v>109991065884</v>
      </c>
      <c r="P89" s="5">
        <v>172420105431</v>
      </c>
      <c r="Q89" s="5">
        <v>205836726281</v>
      </c>
      <c r="R89" s="5">
        <v>224540442561</v>
      </c>
    </row>
    <row r="90" spans="3:18" ht="15.5" x14ac:dyDescent="0.35">
      <c r="C90" t="s">
        <v>113</v>
      </c>
      <c r="D90" s="5">
        <v>59715007294</v>
      </c>
      <c r="E90" s="5">
        <v>73755275179</v>
      </c>
      <c r="F90" s="5">
        <v>73546363139</v>
      </c>
      <c r="G90" s="5">
        <v>73090689075</v>
      </c>
      <c r="I90" s="5">
        <v>73546363139</v>
      </c>
      <c r="J90" s="5">
        <v>77767627237</v>
      </c>
      <c r="K90" s="5">
        <v>66347960200</v>
      </c>
      <c r="L90" s="5">
        <v>84706934815</v>
      </c>
      <c r="M90" s="5">
        <v>66410366552</v>
      </c>
      <c r="N90" s="5">
        <v>30677476666</v>
      </c>
      <c r="O90" s="5">
        <v>569569788</v>
      </c>
      <c r="P90" s="5">
        <v>388591969</v>
      </c>
      <c r="Q90" s="5">
        <v>51608464</v>
      </c>
      <c r="R90" s="5">
        <v>178231510</v>
      </c>
    </row>
    <row r="91" spans="3:18" ht="15.5" x14ac:dyDescent="0.35">
      <c r="C91" t="s">
        <v>399</v>
      </c>
      <c r="J91" s="5">
        <v>905500000</v>
      </c>
      <c r="K91" s="5">
        <v>905500000</v>
      </c>
      <c r="L91" s="5">
        <v>905500000</v>
      </c>
      <c r="M91" s="5">
        <v>905500000</v>
      </c>
      <c r="N91" s="5">
        <v>905500000</v>
      </c>
      <c r="O91" s="5">
        <v>905500000</v>
      </c>
      <c r="P91" s="5">
        <v>905500000</v>
      </c>
      <c r="Q91" s="5">
        <v>905500000</v>
      </c>
      <c r="R91" s="5">
        <v>905500000</v>
      </c>
    </row>
    <row r="92" spans="3:18" ht="15.5" x14ac:dyDescent="0.35">
      <c r="C92" t="s">
        <v>445</v>
      </c>
      <c r="D92" s="5">
        <v>199061797457</v>
      </c>
      <c r="E92" s="5">
        <v>226357245292</v>
      </c>
      <c r="F92" s="5">
        <v>230826636980</v>
      </c>
      <c r="G92" s="5">
        <v>229155762699</v>
      </c>
      <c r="I92" s="5">
        <v>230826636980</v>
      </c>
      <c r="J92" s="5">
        <v>259993750783</v>
      </c>
      <c r="K92" s="5">
        <v>267591366155</v>
      </c>
      <c r="L92" s="5">
        <v>317965629731</v>
      </c>
      <c r="M92" s="5">
        <v>118730111126</v>
      </c>
      <c r="N92" s="5">
        <v>121646536758</v>
      </c>
      <c r="O92" s="5">
        <v>207538204505</v>
      </c>
      <c r="P92" s="5">
        <v>252439057577</v>
      </c>
      <c r="Q92" s="5">
        <v>313025350648</v>
      </c>
      <c r="R92" s="5">
        <v>304890992715</v>
      </c>
    </row>
    <row r="93" spans="3:18" ht="15.5" x14ac:dyDescent="0.35">
      <c r="C93" t="s">
        <v>117</v>
      </c>
      <c r="D93" s="5">
        <v>979370240089</v>
      </c>
      <c r="E93" s="5">
        <v>972558842625</v>
      </c>
      <c r="F93" s="5">
        <v>979800394796</v>
      </c>
      <c r="G93" s="5">
        <v>976088211672</v>
      </c>
      <c r="I93" s="5">
        <v>979800394796</v>
      </c>
      <c r="J93" s="5">
        <v>911939978917</v>
      </c>
      <c r="K93" s="5">
        <v>899489533890</v>
      </c>
      <c r="L93" s="5">
        <v>975112427368</v>
      </c>
      <c r="M93" s="5">
        <v>739965067428</v>
      </c>
      <c r="N93" s="5">
        <v>853905287718</v>
      </c>
      <c r="O93" s="5">
        <v>1110366038014</v>
      </c>
      <c r="P93" s="5">
        <v>1250810082430</v>
      </c>
      <c r="Q93" s="5">
        <v>1141551052237</v>
      </c>
      <c r="R93" s="5">
        <v>1031213478568</v>
      </c>
    </row>
    <row r="94" spans="3:18" ht="15.5" x14ac:dyDescent="0.35">
      <c r="C94" t="s">
        <v>118</v>
      </c>
    </row>
    <row r="95" spans="3:18" ht="15.5" x14ac:dyDescent="0.35">
      <c r="C95" t="s">
        <v>119</v>
      </c>
    </row>
    <row r="96" spans="3:18" ht="15.5" x14ac:dyDescent="0.35">
      <c r="C96" t="s">
        <v>446</v>
      </c>
      <c r="D96" s="5">
        <v>177667484572</v>
      </c>
      <c r="E96" s="5">
        <v>158957271094</v>
      </c>
      <c r="F96" s="5">
        <v>147357397480</v>
      </c>
      <c r="G96" s="5">
        <v>170445448728</v>
      </c>
      <c r="I96" s="5">
        <v>147357397480</v>
      </c>
      <c r="J96" s="5">
        <v>137448227188</v>
      </c>
      <c r="K96" s="5">
        <v>149056345877</v>
      </c>
      <c r="L96" s="5">
        <v>181842675808</v>
      </c>
      <c r="M96" s="5">
        <v>51569836162</v>
      </c>
      <c r="N96" s="5">
        <v>97824561637</v>
      </c>
      <c r="O96" s="5">
        <v>210417184808</v>
      </c>
      <c r="P96" s="5">
        <v>389766603918</v>
      </c>
      <c r="Q96" s="5">
        <v>372597904181</v>
      </c>
      <c r="R96" s="5">
        <v>288873806610</v>
      </c>
    </row>
    <row r="97" spans="3:18" ht="15.5" x14ac:dyDescent="0.35">
      <c r="C97" t="s">
        <v>447</v>
      </c>
    </row>
    <row r="98" spans="3:18" ht="15.5" x14ac:dyDescent="0.35">
      <c r="C98" t="s">
        <v>400</v>
      </c>
    </row>
    <row r="99" spans="3:18" ht="15.5" x14ac:dyDescent="0.35">
      <c r="C99" t="s">
        <v>122</v>
      </c>
      <c r="K99" s="5">
        <v>22375623957</v>
      </c>
      <c r="O99" s="5">
        <v>58517997990</v>
      </c>
      <c r="P99" s="5">
        <v>206548652982</v>
      </c>
      <c r="Q99" s="5">
        <v>211848780466</v>
      </c>
      <c r="R99" s="5">
        <v>136059664852</v>
      </c>
    </row>
    <row r="100" spans="3:18" ht="15.5" x14ac:dyDescent="0.35">
      <c r="C100" t="s">
        <v>123</v>
      </c>
      <c r="D100" s="5">
        <v>55773505638</v>
      </c>
      <c r="E100" s="5">
        <v>35325108933</v>
      </c>
      <c r="F100" s="5">
        <v>47443517454</v>
      </c>
      <c r="G100" s="5">
        <v>63661065792</v>
      </c>
      <c r="I100" s="5">
        <v>47443517454</v>
      </c>
      <c r="J100" s="5">
        <v>46315465874</v>
      </c>
      <c r="K100" s="5">
        <v>30875776971</v>
      </c>
      <c r="L100" s="5">
        <v>30978556696</v>
      </c>
      <c r="M100" s="5">
        <v>11543603527</v>
      </c>
      <c r="N100" s="5">
        <v>11044934543</v>
      </c>
      <c r="O100" s="5">
        <v>29952709731</v>
      </c>
      <c r="P100" s="5">
        <v>24580392082</v>
      </c>
      <c r="Q100" s="5">
        <v>17748796231</v>
      </c>
      <c r="R100" s="5">
        <v>37502045333</v>
      </c>
    </row>
    <row r="101" spans="3:18" ht="15.5" x14ac:dyDescent="0.35">
      <c r="C101" t="s">
        <v>581</v>
      </c>
      <c r="D101" s="5">
        <v>55773505638</v>
      </c>
      <c r="E101" s="5">
        <v>35325108933</v>
      </c>
      <c r="F101" s="5">
        <v>47443517454</v>
      </c>
      <c r="G101" s="5">
        <v>63661065792</v>
      </c>
      <c r="I101" s="5">
        <v>47443517454</v>
      </c>
      <c r="J101" s="5">
        <v>46315465874</v>
      </c>
      <c r="K101" s="5">
        <v>53251400928</v>
      </c>
      <c r="L101" s="5">
        <v>30978556696</v>
      </c>
      <c r="M101" s="5">
        <v>11543603527</v>
      </c>
      <c r="N101" s="5">
        <v>11044934543</v>
      </c>
      <c r="O101" s="5">
        <v>88470707721</v>
      </c>
      <c r="P101" s="5">
        <v>231129045064</v>
      </c>
      <c r="Q101" s="5">
        <v>229597576697</v>
      </c>
      <c r="R101" s="5">
        <v>173561710185</v>
      </c>
    </row>
    <row r="102" spans="3:18" ht="15.5" x14ac:dyDescent="0.35">
      <c r="C102" t="s">
        <v>285</v>
      </c>
      <c r="D102" s="5">
        <v>897276547</v>
      </c>
      <c r="E102" s="5">
        <v>5176015769</v>
      </c>
      <c r="F102" s="5">
        <v>5137223012</v>
      </c>
      <c r="G102" s="5">
        <v>5732077304</v>
      </c>
      <c r="I102" s="5">
        <v>5137223012</v>
      </c>
      <c r="J102" s="5">
        <v>4396560614</v>
      </c>
      <c r="K102" s="5">
        <v>4886310828</v>
      </c>
      <c r="L102" s="5">
        <v>4888472049</v>
      </c>
      <c r="M102" s="5">
        <v>11282465595</v>
      </c>
      <c r="N102" s="5">
        <v>7189209143</v>
      </c>
      <c r="O102" s="5">
        <v>7155330613</v>
      </c>
      <c r="P102" s="5">
        <v>19140262714</v>
      </c>
      <c r="Q102" s="5">
        <v>38267380118</v>
      </c>
      <c r="R102" s="5">
        <v>4760393062</v>
      </c>
    </row>
    <row r="103" spans="3:18" ht="15.5" x14ac:dyDescent="0.35">
      <c r="C103" t="s">
        <v>126</v>
      </c>
      <c r="D103" s="5">
        <v>9286650907</v>
      </c>
      <c r="E103" s="5">
        <v>16048758555</v>
      </c>
      <c r="F103" s="5">
        <v>14409017211</v>
      </c>
      <c r="G103" s="5">
        <v>19521346874</v>
      </c>
      <c r="I103" s="5">
        <v>14409017211</v>
      </c>
      <c r="J103" s="5">
        <v>13532275178</v>
      </c>
      <c r="K103" s="5">
        <v>17063283595</v>
      </c>
      <c r="L103" s="5">
        <v>6936335276</v>
      </c>
      <c r="M103" s="5">
        <v>3778493295</v>
      </c>
      <c r="N103" s="5">
        <v>1684800536</v>
      </c>
      <c r="O103" s="5">
        <v>13230323459</v>
      </c>
      <c r="P103" s="5">
        <v>25818780131</v>
      </c>
      <c r="Q103" s="5">
        <v>8418370682</v>
      </c>
      <c r="R103" s="5">
        <v>8736466182</v>
      </c>
    </row>
    <row r="104" spans="3:18" ht="15.5" x14ac:dyDescent="0.35">
      <c r="C104" t="s">
        <v>127</v>
      </c>
      <c r="D104" s="5">
        <v>20981881036</v>
      </c>
      <c r="E104" s="5">
        <v>26710998830</v>
      </c>
      <c r="F104" s="5">
        <v>24482300300</v>
      </c>
      <c r="G104" s="5">
        <v>39058987671</v>
      </c>
      <c r="I104" s="5">
        <v>24482300300</v>
      </c>
      <c r="J104" s="5">
        <v>29828347151</v>
      </c>
      <c r="K104" s="5">
        <v>32375006230</v>
      </c>
      <c r="L104" s="5">
        <v>55304887684</v>
      </c>
      <c r="M104" s="5">
        <v>20755078294</v>
      </c>
      <c r="N104" s="5">
        <v>21023975950</v>
      </c>
      <c r="O104" s="5">
        <v>55438387581</v>
      </c>
      <c r="P104" s="5">
        <v>68923984542</v>
      </c>
      <c r="Q104" s="5">
        <v>57312662497</v>
      </c>
      <c r="R104" s="5">
        <v>58569812695</v>
      </c>
    </row>
    <row r="105" spans="3:18" ht="15.5" x14ac:dyDescent="0.35">
      <c r="C105" t="s">
        <v>449</v>
      </c>
    </row>
    <row r="106" spans="3:18" ht="15.5" x14ac:dyDescent="0.35">
      <c r="C106" t="s">
        <v>583</v>
      </c>
      <c r="P106" s="5">
        <v>48046830360</v>
      </c>
      <c r="Q106" s="5">
        <v>86822239492</v>
      </c>
      <c r="R106" s="5">
        <v>124783977578</v>
      </c>
    </row>
    <row r="107" spans="3:18" ht="15.5" x14ac:dyDescent="0.35">
      <c r="C107" t="s">
        <v>452</v>
      </c>
      <c r="N107" s="5">
        <v>46799291547</v>
      </c>
      <c r="O107" s="5">
        <v>46122435434</v>
      </c>
      <c r="P107" s="5">
        <v>44754531467</v>
      </c>
      <c r="Q107" s="5">
        <v>39001914187</v>
      </c>
      <c r="R107" s="5">
        <v>43245424486</v>
      </c>
    </row>
    <row r="108" spans="3:18" ht="15.5" x14ac:dyDescent="0.35">
      <c r="C108" t="s">
        <v>405</v>
      </c>
      <c r="D108" s="5">
        <v>73727178526</v>
      </c>
      <c r="E108" s="5">
        <v>79720475222</v>
      </c>
      <c r="F108" s="5">
        <v>101970232902</v>
      </c>
      <c r="G108" s="5">
        <v>109760612602</v>
      </c>
      <c r="I108" s="5">
        <v>101970232902</v>
      </c>
      <c r="J108" s="5">
        <v>138462752547</v>
      </c>
      <c r="K108" s="5">
        <v>158055855346</v>
      </c>
      <c r="L108" s="5">
        <v>193344453889</v>
      </c>
      <c r="M108" s="5">
        <v>40450293802</v>
      </c>
      <c r="N108" s="5">
        <v>52566452898</v>
      </c>
      <c r="O108" s="5">
        <v>66861343836</v>
      </c>
      <c r="P108" s="5">
        <v>98944035950</v>
      </c>
      <c r="Q108" s="5">
        <v>131955483107</v>
      </c>
      <c r="R108" s="5">
        <v>157711493777</v>
      </c>
    </row>
    <row r="109" spans="3:18" ht="15.5" x14ac:dyDescent="0.35">
      <c r="C109" t="s">
        <v>404</v>
      </c>
      <c r="D109" s="5">
        <v>73727178526</v>
      </c>
      <c r="E109" s="5">
        <v>79720475222</v>
      </c>
      <c r="F109" s="5">
        <v>101970232902</v>
      </c>
      <c r="G109" s="5">
        <v>109760612602</v>
      </c>
      <c r="I109" s="5">
        <v>101970232902</v>
      </c>
      <c r="J109" s="5">
        <v>138462752547</v>
      </c>
      <c r="K109" s="5">
        <v>158055855346</v>
      </c>
      <c r="L109" s="5">
        <v>193344453889</v>
      </c>
      <c r="M109" s="5">
        <v>40450293802</v>
      </c>
      <c r="N109" s="5">
        <v>52566452898</v>
      </c>
      <c r="O109" s="5">
        <v>66861343836</v>
      </c>
      <c r="P109" s="5">
        <v>98944035950</v>
      </c>
      <c r="Q109" s="5">
        <v>131955483107</v>
      </c>
      <c r="R109" s="5">
        <v>157711493777</v>
      </c>
    </row>
    <row r="110" spans="3:18" ht="15.5" x14ac:dyDescent="0.35">
      <c r="C110" t="s">
        <v>453</v>
      </c>
      <c r="O110" s="5">
        <v>7907073772</v>
      </c>
      <c r="P110" s="5">
        <v>10119154272</v>
      </c>
      <c r="Q110" s="5">
        <v>7872780229</v>
      </c>
      <c r="R110" s="5">
        <v>4406903445</v>
      </c>
    </row>
    <row r="111" spans="3:18" ht="15.5" x14ac:dyDescent="0.35">
      <c r="C111" t="s">
        <v>454</v>
      </c>
    </row>
    <row r="112" spans="3:18" ht="15.5" x14ac:dyDescent="0.35">
      <c r="C112" t="s">
        <v>456</v>
      </c>
      <c r="D112" s="5">
        <v>29120329683</v>
      </c>
      <c r="E112" s="5">
        <v>28613317046</v>
      </c>
      <c r="F112" s="5">
        <v>28257387763</v>
      </c>
      <c r="G112" s="5">
        <v>36048241716</v>
      </c>
      <c r="I112" s="5">
        <v>28257387763</v>
      </c>
      <c r="J112" s="5">
        <v>31518600209</v>
      </c>
      <c r="K112" s="5">
        <v>43859928886</v>
      </c>
      <c r="L112" s="5">
        <v>41192602239</v>
      </c>
      <c r="M112" s="5">
        <v>40450293802</v>
      </c>
      <c r="N112" s="5">
        <v>51663197323</v>
      </c>
      <c r="O112" s="5">
        <v>58954270064</v>
      </c>
      <c r="P112" s="5">
        <v>88824881678</v>
      </c>
      <c r="Q112" s="5">
        <v>124082702878</v>
      </c>
      <c r="R112" s="5">
        <v>153304590332</v>
      </c>
    </row>
    <row r="113" spans="2:18" ht="15.5" x14ac:dyDescent="0.35">
      <c r="C113" t="s">
        <v>130</v>
      </c>
      <c r="D113" s="5">
        <v>251394663098</v>
      </c>
      <c r="E113" s="5">
        <v>238677746316</v>
      </c>
      <c r="F113" s="5">
        <v>249327630382</v>
      </c>
      <c r="G113" s="5">
        <v>280206061330</v>
      </c>
      <c r="I113" s="5">
        <v>249327630382</v>
      </c>
      <c r="J113" s="5">
        <v>275910979735</v>
      </c>
      <c r="K113" s="5">
        <v>307112201223</v>
      </c>
      <c r="L113" s="5">
        <v>375187129697</v>
      </c>
      <c r="M113" s="5">
        <v>92020129964</v>
      </c>
      <c r="N113" s="5">
        <v>150391014535</v>
      </c>
      <c r="O113" s="5">
        <v>277278528644</v>
      </c>
      <c r="P113" s="5">
        <v>488710639868</v>
      </c>
      <c r="Q113" s="5">
        <v>504553387288</v>
      </c>
      <c r="R113" s="5">
        <v>446585300387</v>
      </c>
    </row>
    <row r="114" spans="2:18" ht="15.5" x14ac:dyDescent="0.35">
      <c r="C114" t="s">
        <v>131</v>
      </c>
    </row>
    <row r="115" spans="2:18" ht="15.5" x14ac:dyDescent="0.35">
      <c r="C115" t="s">
        <v>132</v>
      </c>
      <c r="D115" s="5">
        <v>82800000000</v>
      </c>
      <c r="E115" s="5">
        <v>82800000000</v>
      </c>
      <c r="F115" s="5">
        <v>82800000000</v>
      </c>
      <c r="G115" s="5">
        <v>82800000000</v>
      </c>
      <c r="I115" s="5">
        <v>82800000000</v>
      </c>
      <c r="J115" s="5">
        <v>82800000000</v>
      </c>
      <c r="K115" s="5">
        <v>82800000000</v>
      </c>
      <c r="L115" s="5">
        <v>82800000000</v>
      </c>
      <c r="M115" s="5">
        <v>82800000000</v>
      </c>
      <c r="N115" s="5">
        <v>82800000000</v>
      </c>
      <c r="O115" s="5">
        <v>82800000000</v>
      </c>
      <c r="P115" s="5">
        <v>82800000000</v>
      </c>
      <c r="Q115" s="5">
        <v>82800000000</v>
      </c>
      <c r="R115" s="5">
        <v>82800000000</v>
      </c>
    </row>
    <row r="116" spans="2:18" ht="15.5" x14ac:dyDescent="0.35">
      <c r="C116" t="s">
        <v>133</v>
      </c>
      <c r="D116" s="5">
        <v>140625772246</v>
      </c>
      <c r="E116" s="5">
        <v>140625772246</v>
      </c>
      <c r="F116" s="5">
        <v>140625772246</v>
      </c>
      <c r="G116" s="5">
        <v>140625772246</v>
      </c>
      <c r="I116" s="5">
        <v>140625772246</v>
      </c>
      <c r="J116" s="5">
        <v>140625772246</v>
      </c>
      <c r="K116" s="5">
        <v>140625772246</v>
      </c>
      <c r="L116" s="5">
        <v>140625772246</v>
      </c>
      <c r="M116" s="5">
        <v>140625772246</v>
      </c>
      <c r="N116" s="5">
        <v>140625772246</v>
      </c>
      <c r="O116" s="5">
        <v>140625772246</v>
      </c>
      <c r="P116" s="5">
        <v>140625772246</v>
      </c>
      <c r="Q116" s="5">
        <v>140625772246</v>
      </c>
      <c r="R116" s="5">
        <v>140625772246</v>
      </c>
    </row>
    <row r="117" spans="2:18" ht="15.5" x14ac:dyDescent="0.35">
      <c r="C117" t="s">
        <v>134</v>
      </c>
      <c r="D117" s="5">
        <v>503649028934</v>
      </c>
      <c r="E117" s="5">
        <v>509555245593</v>
      </c>
      <c r="F117" s="5">
        <v>506145916729</v>
      </c>
      <c r="G117" s="5">
        <v>471572517927</v>
      </c>
      <c r="I117" s="5">
        <v>506145916729</v>
      </c>
      <c r="J117" s="5">
        <v>411737737757</v>
      </c>
      <c r="K117" s="5">
        <v>368070687984</v>
      </c>
      <c r="L117" s="5">
        <v>375548497672</v>
      </c>
      <c r="M117" s="5">
        <v>423492802813</v>
      </c>
      <c r="N117" s="5">
        <v>479003629780</v>
      </c>
      <c r="O117" s="5">
        <v>608427466633</v>
      </c>
      <c r="P117" s="5">
        <v>537510209832</v>
      </c>
      <c r="Q117" s="5">
        <v>412545523690</v>
      </c>
      <c r="R117" s="5">
        <v>360209852293</v>
      </c>
    </row>
    <row r="118" spans="2:18" ht="15.5" x14ac:dyDescent="0.35">
      <c r="C118" t="s">
        <v>135</v>
      </c>
      <c r="D118" s="5">
        <v>15000000000</v>
      </c>
      <c r="E118" s="5">
        <v>14000000000</v>
      </c>
      <c r="F118" s="5">
        <v>14000000000</v>
      </c>
      <c r="G118" s="5">
        <v>14000000000</v>
      </c>
      <c r="I118" s="5">
        <v>14000000000</v>
      </c>
      <c r="J118" s="5">
        <v>14000000000</v>
      </c>
      <c r="K118" s="5">
        <v>14000000000</v>
      </c>
      <c r="L118" s="5">
        <v>14000000000</v>
      </c>
    </row>
    <row r="119" spans="2:18" ht="15.5" x14ac:dyDescent="0.35">
      <c r="C119" t="s">
        <v>136</v>
      </c>
      <c r="D119" s="5">
        <v>488649028934</v>
      </c>
      <c r="E119" s="5">
        <v>495555245593</v>
      </c>
      <c r="F119" s="5">
        <v>492145916729</v>
      </c>
      <c r="G119" s="5">
        <v>457572517927</v>
      </c>
      <c r="I119" s="5">
        <v>492145916729</v>
      </c>
      <c r="J119" s="5">
        <v>397737737757</v>
      </c>
      <c r="K119" s="5">
        <v>354070687984</v>
      </c>
      <c r="L119" s="5">
        <v>361548497672</v>
      </c>
    </row>
    <row r="120" spans="2:18" ht="15.5" x14ac:dyDescent="0.35">
      <c r="C120" t="s">
        <v>137</v>
      </c>
      <c r="D120" s="5">
        <v>503649028934</v>
      </c>
      <c r="E120" s="5">
        <v>509555245593</v>
      </c>
      <c r="F120" s="5">
        <v>506145916729</v>
      </c>
      <c r="G120" s="5">
        <v>471572517927</v>
      </c>
      <c r="I120" s="5">
        <v>506145916729</v>
      </c>
      <c r="J120" s="5">
        <v>411737737757</v>
      </c>
      <c r="K120" s="5">
        <v>368070687984</v>
      </c>
      <c r="L120" s="5">
        <v>375548497672</v>
      </c>
      <c r="M120" s="5">
        <v>423492802813</v>
      </c>
      <c r="N120" s="5">
        <v>479003629780</v>
      </c>
      <c r="O120" s="5">
        <v>608427466633</v>
      </c>
      <c r="P120" s="5">
        <v>537510209832</v>
      </c>
      <c r="Q120" s="5">
        <v>412545523690</v>
      </c>
      <c r="R120" s="5">
        <v>360209852293</v>
      </c>
    </row>
    <row r="121" spans="2:18" ht="15.5" x14ac:dyDescent="0.35">
      <c r="C121" t="s">
        <v>291</v>
      </c>
      <c r="D121" s="5">
        <v>621868388</v>
      </c>
      <c r="E121" s="5">
        <v>621171047</v>
      </c>
      <c r="F121" s="5">
        <v>622168016</v>
      </c>
      <c r="G121" s="5">
        <v>604952746</v>
      </c>
      <c r="I121" s="5">
        <v>622168016</v>
      </c>
      <c r="J121" s="5">
        <v>586581756</v>
      </c>
      <c r="K121" s="5">
        <v>601965014</v>
      </c>
      <c r="L121" s="5">
        <v>672120330</v>
      </c>
      <c r="M121" s="5">
        <v>747454982</v>
      </c>
      <c r="N121" s="5">
        <v>805963734</v>
      </c>
      <c r="O121" s="5">
        <v>955363068</v>
      </c>
      <c r="P121" s="5">
        <v>884553061</v>
      </c>
      <c r="Q121" s="5">
        <v>1026369013</v>
      </c>
      <c r="R121" s="5">
        <v>992553642</v>
      </c>
    </row>
    <row r="122" spans="2:18" ht="15.5" x14ac:dyDescent="0.35">
      <c r="C122" t="s">
        <v>10</v>
      </c>
      <c r="D122" s="5">
        <v>727975576991</v>
      </c>
      <c r="E122" s="5">
        <v>733881096309</v>
      </c>
      <c r="F122" s="5">
        <v>730472764414</v>
      </c>
      <c r="G122" s="5">
        <v>695882150342</v>
      </c>
      <c r="I122" s="5">
        <v>730472764414</v>
      </c>
      <c r="J122" s="5">
        <v>636028999182</v>
      </c>
      <c r="K122" s="5">
        <v>592377332667</v>
      </c>
      <c r="L122" s="5">
        <v>599925297671</v>
      </c>
      <c r="M122" s="5">
        <v>647944937464</v>
      </c>
      <c r="N122" s="5">
        <v>703514273183</v>
      </c>
      <c r="O122" s="5">
        <v>833087509370</v>
      </c>
      <c r="P122" s="5">
        <v>762099442562</v>
      </c>
      <c r="Q122" s="5">
        <v>636997664949</v>
      </c>
      <c r="R122" s="5">
        <v>584628178181</v>
      </c>
    </row>
    <row r="123" spans="2:18" ht="15.5" x14ac:dyDescent="0.35">
      <c r="C123" t="s">
        <v>138</v>
      </c>
      <c r="D123" s="5">
        <v>979370240089</v>
      </c>
      <c r="E123" s="5">
        <v>972558842625</v>
      </c>
      <c r="F123" s="5">
        <v>979800394796</v>
      </c>
      <c r="G123" s="5">
        <v>976088211672</v>
      </c>
      <c r="I123" s="5">
        <v>979800394796</v>
      </c>
      <c r="J123" s="5">
        <v>911939978917</v>
      </c>
      <c r="K123" s="5">
        <v>899489533890</v>
      </c>
      <c r="L123" s="5">
        <v>975112427368</v>
      </c>
      <c r="M123" s="5">
        <v>739965067428</v>
      </c>
      <c r="N123" s="5">
        <v>853905287718</v>
      </c>
      <c r="O123" s="5">
        <v>1110366038014</v>
      </c>
      <c r="P123" s="5">
        <v>1250810082430</v>
      </c>
      <c r="Q123" s="5">
        <v>1141551052237</v>
      </c>
      <c r="R123" s="5">
        <v>1031213478568</v>
      </c>
    </row>
    <row r="124" spans="2:18" ht="15.5" x14ac:dyDescent="0.35">
      <c r="C124" t="s">
        <v>139</v>
      </c>
      <c r="D124" s="5">
        <v>662400000</v>
      </c>
      <c r="E124" s="5">
        <v>662400000</v>
      </c>
      <c r="F124" s="5">
        <v>662400000</v>
      </c>
      <c r="G124" s="5">
        <v>662400000</v>
      </c>
      <c r="I124" s="5">
        <v>662400000</v>
      </c>
      <c r="J124" s="5">
        <v>662400000</v>
      </c>
      <c r="K124" s="5">
        <v>331200000</v>
      </c>
      <c r="L124" s="5">
        <v>331200000</v>
      </c>
      <c r="M124" s="5">
        <v>331200000</v>
      </c>
      <c r="N124" s="5">
        <v>331200000</v>
      </c>
      <c r="O124" s="5">
        <v>331200000</v>
      </c>
      <c r="P124" s="5">
        <v>331200000</v>
      </c>
      <c r="Q124" s="5">
        <v>331200000</v>
      </c>
      <c r="R124" s="5">
        <v>331200000</v>
      </c>
    </row>
    <row r="126" spans="2:18" ht="15.5" x14ac:dyDescent="0.35">
      <c r="B126" t="s">
        <v>140</v>
      </c>
      <c r="C126" t="s">
        <v>141</v>
      </c>
      <c r="D126" s="5">
        <v>50850533774</v>
      </c>
      <c r="E126" s="5">
        <v>15121645501</v>
      </c>
      <c r="F126" s="5">
        <v>7266507118</v>
      </c>
      <c r="G126" s="5">
        <v>69823619475</v>
      </c>
      <c r="I126" s="5">
        <v>145091160207</v>
      </c>
      <c r="J126" s="5">
        <v>164525304875</v>
      </c>
      <c r="K126" s="5">
        <v>116026250462</v>
      </c>
      <c r="L126" s="5">
        <v>81490511612</v>
      </c>
      <c r="M126" s="5">
        <v>-43511399189</v>
      </c>
      <c r="N126" s="5">
        <v>9972343041</v>
      </c>
      <c r="O126" s="5">
        <v>69860681633</v>
      </c>
      <c r="P126" s="5">
        <v>143850720091</v>
      </c>
      <c r="Q126" s="5">
        <v>134300892693</v>
      </c>
      <c r="R126" s="5">
        <v>121214147880</v>
      </c>
    </row>
    <row r="127" spans="2:18" ht="15.5" x14ac:dyDescent="0.35">
      <c r="C127" t="s">
        <v>585</v>
      </c>
      <c r="D127" s="5">
        <v>243911043023</v>
      </c>
      <c r="E127" s="5">
        <v>198974237586</v>
      </c>
      <c r="F127" s="5">
        <v>223506751677</v>
      </c>
      <c r="G127" s="5">
        <v>272879958702</v>
      </c>
      <c r="I127" s="5">
        <v>904416588001</v>
      </c>
      <c r="J127" s="5">
        <v>855148926557</v>
      </c>
      <c r="K127" s="5">
        <v>715013223049</v>
      </c>
      <c r="L127" s="5">
        <v>314361624985</v>
      </c>
      <c r="M127" s="5">
        <v>72358047087</v>
      </c>
      <c r="N127" s="5">
        <v>252116550304</v>
      </c>
      <c r="O127" s="5">
        <v>1758203301194</v>
      </c>
      <c r="P127" s="5">
        <v>1993771385409</v>
      </c>
      <c r="Q127" s="5">
        <v>1597671528575</v>
      </c>
      <c r="R127" s="5">
        <v>1430649744185</v>
      </c>
    </row>
    <row r="128" spans="2:18" ht="15.5" x14ac:dyDescent="0.35">
      <c r="C128" t="s">
        <v>842</v>
      </c>
      <c r="D128" s="5">
        <v>-177729850946</v>
      </c>
      <c r="E128" s="5">
        <v>-181595369186</v>
      </c>
      <c r="F128" s="5">
        <v>-211119264562</v>
      </c>
      <c r="G128" s="5">
        <v>-198126937439</v>
      </c>
      <c r="I128" s="5">
        <v>-732758281963</v>
      </c>
      <c r="J128" s="5">
        <v>-661835910886</v>
      </c>
      <c r="K128" s="5">
        <v>-592727501994</v>
      </c>
      <c r="L128" s="5">
        <v>-241319942087</v>
      </c>
      <c r="M128" s="5">
        <v>-137006533361</v>
      </c>
      <c r="N128" s="5">
        <v>-273075992152</v>
      </c>
      <c r="O128" s="5">
        <v>-1645506660772</v>
      </c>
      <c r="P128" s="5">
        <v>-1837684322511</v>
      </c>
      <c r="Q128" s="5">
        <v>-1504714661489</v>
      </c>
      <c r="R128" s="5">
        <v>-1287132849084</v>
      </c>
    </row>
    <row r="129" spans="3:18" ht="15.5" x14ac:dyDescent="0.35">
      <c r="C129" t="s">
        <v>883</v>
      </c>
      <c r="L129" s="5">
        <v>8687443890</v>
      </c>
      <c r="M129" s="5">
        <v>21187009414</v>
      </c>
      <c r="N129" s="5">
        <v>38425517694</v>
      </c>
      <c r="P129" s="5">
        <v>8326663343</v>
      </c>
      <c r="Q129" s="5">
        <v>51938809498</v>
      </c>
      <c r="R129" s="5">
        <v>59602435</v>
      </c>
    </row>
    <row r="130" spans="3:18" ht="15.5" x14ac:dyDescent="0.35">
      <c r="C130" t="s">
        <v>1070</v>
      </c>
      <c r="I130" s="5">
        <v>-13577128</v>
      </c>
      <c r="J130" s="5">
        <v>-79453876</v>
      </c>
      <c r="K130" s="5">
        <v>-38511875</v>
      </c>
      <c r="L130" s="5">
        <v>-43505733</v>
      </c>
      <c r="M130" s="5">
        <v>-14245785</v>
      </c>
      <c r="N130" s="5">
        <v>-100387672</v>
      </c>
      <c r="O130" s="5">
        <v>-205833757</v>
      </c>
      <c r="Q130" s="5">
        <v>-275587451</v>
      </c>
      <c r="R130" s="5">
        <v>-194696906</v>
      </c>
    </row>
    <row r="131" spans="3:18" ht="15.5" x14ac:dyDescent="0.35">
      <c r="C131" t="s">
        <v>593</v>
      </c>
      <c r="D131" s="5">
        <v>-15330658303</v>
      </c>
      <c r="E131" s="5">
        <v>-2257222899</v>
      </c>
      <c r="F131" s="5">
        <v>-5120979997</v>
      </c>
      <c r="G131" s="5">
        <v>-4929401788</v>
      </c>
      <c r="I131" s="5">
        <v>-26553568703</v>
      </c>
      <c r="J131" s="5">
        <v>-28708256920</v>
      </c>
      <c r="K131" s="5">
        <v>-6220958718</v>
      </c>
      <c r="L131" s="5">
        <v>-195109443</v>
      </c>
      <c r="M131" s="5">
        <v>-35676544</v>
      </c>
      <c r="N131" s="5">
        <v>-7393345133</v>
      </c>
      <c r="O131" s="5">
        <v>-42630125032</v>
      </c>
      <c r="P131" s="5">
        <v>-20563006150</v>
      </c>
      <c r="Q131" s="5">
        <v>-10319196440</v>
      </c>
      <c r="R131" s="5">
        <v>-22167652750</v>
      </c>
    </row>
    <row r="132" spans="3:18" ht="15.5" x14ac:dyDescent="0.35">
      <c r="C132" t="s">
        <v>178</v>
      </c>
      <c r="D132" s="5">
        <v>-32899662867</v>
      </c>
      <c r="E132" s="5">
        <v>-12105586048</v>
      </c>
      <c r="F132" s="5">
        <v>-13141163773</v>
      </c>
      <c r="G132" s="5">
        <v>-9501054773</v>
      </c>
      <c r="I132" s="5">
        <v>-52771878803</v>
      </c>
      <c r="J132" s="5">
        <v>-62613644507</v>
      </c>
      <c r="K132" s="5">
        <v>-127286141842</v>
      </c>
      <c r="L132" s="5">
        <v>-25765987571</v>
      </c>
      <c r="M132" s="5">
        <v>-22093284240</v>
      </c>
      <c r="N132" s="5">
        <v>-6544713721</v>
      </c>
      <c r="O132" s="5">
        <v>-50922352000</v>
      </c>
      <c r="P132" s="5">
        <v>-52138062000</v>
      </c>
      <c r="Q132" s="5">
        <v>-47556261906</v>
      </c>
      <c r="R132" s="5">
        <v>-155624024275</v>
      </c>
    </row>
    <row r="133" spans="3:18" ht="15.5" x14ac:dyDescent="0.35">
      <c r="C133" t="s">
        <v>179</v>
      </c>
      <c r="D133" s="5">
        <v>2003682271</v>
      </c>
      <c r="E133" s="5">
        <v>-357226688</v>
      </c>
      <c r="F133" s="5">
        <v>4773975066</v>
      </c>
      <c r="G133" s="5">
        <v>-3643117938</v>
      </c>
      <c r="I133" s="5">
        <v>-6584328036</v>
      </c>
      <c r="J133" s="5">
        <v>-2346447168</v>
      </c>
      <c r="K133" s="5">
        <v>-1698396099</v>
      </c>
      <c r="L133" s="5">
        <v>-3384822775</v>
      </c>
      <c r="M133" s="5">
        <v>5638903335</v>
      </c>
      <c r="N133" s="5">
        <v>4750334661</v>
      </c>
      <c r="O133" s="5">
        <v>-2607680365</v>
      </c>
      <c r="P133" s="5">
        <v>-9825438552</v>
      </c>
      <c r="Q133" s="5">
        <v>-47115572606</v>
      </c>
      <c r="R133" s="5">
        <v>-13520388018</v>
      </c>
    </row>
    <row r="134" spans="3:18" ht="15.5" x14ac:dyDescent="0.35">
      <c r="C134" t="s">
        <v>596</v>
      </c>
      <c r="D134" s="5">
        <v>2640746185</v>
      </c>
      <c r="E134" s="5">
        <v>2667916852</v>
      </c>
      <c r="F134" s="5">
        <v>2898234652</v>
      </c>
      <c r="G134" s="5">
        <v>2789631025</v>
      </c>
      <c r="I134" s="5">
        <v>10976429933</v>
      </c>
      <c r="J134" s="5">
        <v>8681936968</v>
      </c>
      <c r="K134" s="5">
        <v>7867097627</v>
      </c>
      <c r="L134" s="5">
        <v>6303300410</v>
      </c>
      <c r="M134" s="5">
        <v>8351512597</v>
      </c>
      <c r="N134" s="5">
        <v>7235749955</v>
      </c>
      <c r="O134" s="5">
        <v>7767535977</v>
      </c>
      <c r="P134" s="5">
        <v>8896208458</v>
      </c>
      <c r="Q134" s="5">
        <v>7100133501</v>
      </c>
      <c r="R134" s="5">
        <v>4573440964</v>
      </c>
    </row>
    <row r="135" spans="3:18" ht="15.5" x14ac:dyDescent="0.35">
      <c r="C135" t="s">
        <v>185</v>
      </c>
      <c r="D135" s="5">
        <v>-631433284</v>
      </c>
      <c r="E135" s="5">
        <v>-3025143540</v>
      </c>
      <c r="F135" s="5">
        <v>1629146678</v>
      </c>
      <c r="G135" s="5">
        <v>-9605034459</v>
      </c>
      <c r="I135" s="5">
        <v>-18331766119</v>
      </c>
      <c r="J135" s="5">
        <v>-9440371587</v>
      </c>
      <c r="K135" s="5">
        <v>-9640472726</v>
      </c>
      <c r="L135" s="5">
        <v>-10161096158</v>
      </c>
      <c r="M135" s="5">
        <v>-1300478994</v>
      </c>
      <c r="N135" s="5">
        <v>-2485415294</v>
      </c>
      <c r="O135" s="5">
        <v>-10401489069</v>
      </c>
      <c r="P135" s="5">
        <v>-16751983066</v>
      </c>
      <c r="Q135" s="5">
        <v>-26734122528</v>
      </c>
      <c r="R135" s="5">
        <v>-15434849649</v>
      </c>
    </row>
    <row r="136" spans="3:18" ht="15.5" x14ac:dyDescent="0.35">
      <c r="C136" t="s">
        <v>467</v>
      </c>
      <c r="D136" s="5">
        <v>-28333333</v>
      </c>
      <c r="G136" s="5">
        <v>3024537748</v>
      </c>
      <c r="J136" s="5">
        <v>-2752472008</v>
      </c>
      <c r="M136" s="5">
        <v>-1898039359</v>
      </c>
      <c r="P136" s="5">
        <v>-1995300308</v>
      </c>
      <c r="Q136" s="5">
        <v>-29571529034</v>
      </c>
      <c r="R136" s="5">
        <v>-912615697</v>
      </c>
    </row>
    <row r="137" spans="3:18" ht="15.5" x14ac:dyDescent="0.35">
      <c r="C137" t="s">
        <v>1494</v>
      </c>
      <c r="D137" s="5">
        <v>22702703</v>
      </c>
      <c r="F137" s="5">
        <v>139639640</v>
      </c>
      <c r="G137" s="5">
        <v>147747748</v>
      </c>
      <c r="I137" s="5">
        <v>664054054</v>
      </c>
      <c r="J137" s="5">
        <v>1164459459</v>
      </c>
      <c r="K137" s="5">
        <v>74979000</v>
      </c>
      <c r="L137" s="5">
        <v>472972973</v>
      </c>
      <c r="M137" s="5">
        <v>485909091</v>
      </c>
      <c r="O137" s="5">
        <v>26272727</v>
      </c>
      <c r="P137" s="5">
        <v>25636364</v>
      </c>
      <c r="Q137" s="5">
        <v>339945455</v>
      </c>
      <c r="R137" s="5">
        <v>3636364</v>
      </c>
    </row>
    <row r="138" spans="3:18" ht="15.5" x14ac:dyDescent="0.35">
      <c r="C138" t="s">
        <v>412</v>
      </c>
      <c r="F138" s="5">
        <v>106954096</v>
      </c>
      <c r="I138" s="5">
        <v>106954096</v>
      </c>
      <c r="Q138" s="5">
        <v>1750000000</v>
      </c>
      <c r="R138" s="5">
        <v>-1750000000</v>
      </c>
    </row>
    <row r="139" spans="3:18" ht="15.5" x14ac:dyDescent="0.35">
      <c r="C139" t="s">
        <v>2188</v>
      </c>
    </row>
    <row r="140" spans="3:18" ht="15.5" x14ac:dyDescent="0.35">
      <c r="C140" t="s">
        <v>186</v>
      </c>
      <c r="D140" s="5">
        <v>-32899662867</v>
      </c>
      <c r="E140" s="5">
        <v>-12105586048</v>
      </c>
      <c r="F140" s="5">
        <v>-13141163773</v>
      </c>
      <c r="G140" s="5">
        <v>-9501054773</v>
      </c>
      <c r="I140" s="5">
        <v>-52771878803</v>
      </c>
      <c r="J140" s="5">
        <v>-62613644507</v>
      </c>
      <c r="K140" s="5">
        <v>-127286141842</v>
      </c>
      <c r="L140" s="5">
        <v>-25765987571</v>
      </c>
      <c r="M140" s="5">
        <v>-22093284240</v>
      </c>
      <c r="N140" s="5">
        <v>-6544713721</v>
      </c>
      <c r="O140" s="5">
        <v>-50922352000</v>
      </c>
      <c r="P140" s="5">
        <v>-52138062000</v>
      </c>
      <c r="Q140" s="5">
        <v>-47556261906</v>
      </c>
      <c r="R140" s="5">
        <v>-155624024275</v>
      </c>
    </row>
    <row r="141" spans="3:18" ht="15.5" x14ac:dyDescent="0.35">
      <c r="C141" t="s">
        <v>461</v>
      </c>
      <c r="O141" s="5">
        <v>-6739575821</v>
      </c>
      <c r="P141" s="5">
        <v>-9861900427</v>
      </c>
      <c r="Q141" s="5">
        <v>-11755126276</v>
      </c>
      <c r="R141" s="5">
        <v>-14671413824</v>
      </c>
    </row>
    <row r="142" spans="3:18" ht="15.5" x14ac:dyDescent="0.35">
      <c r="C142" t="s">
        <v>873</v>
      </c>
      <c r="O142" s="5">
        <v>-44182776179</v>
      </c>
      <c r="P142" s="5">
        <v>-42276161573</v>
      </c>
      <c r="Q142" s="5">
        <v>-35801135630</v>
      </c>
      <c r="R142" s="5">
        <v>-34845452735</v>
      </c>
    </row>
    <row r="143" spans="3:18" ht="15.5" x14ac:dyDescent="0.35">
      <c r="C143" t="s">
        <v>190</v>
      </c>
    </row>
    <row r="144" spans="3:18" ht="15.5" x14ac:dyDescent="0.35">
      <c r="C144" t="s">
        <v>2189</v>
      </c>
      <c r="F144" s="5">
        <v>5276054271</v>
      </c>
      <c r="G144" s="5">
        <v>-5276054271</v>
      </c>
    </row>
    <row r="145" spans="2:18" ht="15.5" x14ac:dyDescent="0.35">
      <c r="C145" t="s">
        <v>2190</v>
      </c>
    </row>
    <row r="146" spans="2:18" ht="15.5" x14ac:dyDescent="0.35">
      <c r="C146" t="s">
        <v>2191</v>
      </c>
      <c r="D146" s="5">
        <v>-2190675023</v>
      </c>
      <c r="E146" s="5">
        <v>-1264362319</v>
      </c>
      <c r="F146" s="5">
        <v>-6132741219</v>
      </c>
      <c r="G146" s="5">
        <v>4241803512</v>
      </c>
      <c r="I146" s="5">
        <v>-6132741219</v>
      </c>
      <c r="J146" s="5">
        <v>-4305302902</v>
      </c>
      <c r="K146" s="5">
        <v>-7370218485</v>
      </c>
      <c r="L146" s="5">
        <v>-3936035726</v>
      </c>
      <c r="M146" s="5">
        <v>-486843921</v>
      </c>
      <c r="N146" s="5">
        <v>-335076409</v>
      </c>
    </row>
    <row r="147" spans="2:18" ht="15.5" x14ac:dyDescent="0.35">
      <c r="C147" t="s">
        <v>2192</v>
      </c>
      <c r="N147" s="5">
        <v>-281866828</v>
      </c>
    </row>
    <row r="148" spans="2:18" ht="15.5" x14ac:dyDescent="0.35">
      <c r="C148" t="s">
        <v>485</v>
      </c>
      <c r="R148" s="5">
        <v>-105984000000</v>
      </c>
    </row>
    <row r="149" spans="2:18" ht="15.5" x14ac:dyDescent="0.35">
      <c r="C149" t="s">
        <v>2193</v>
      </c>
      <c r="D149" s="5">
        <v>-12619077</v>
      </c>
      <c r="I149" s="5">
        <v>-2674000</v>
      </c>
      <c r="J149" s="5">
        <v>-1538500</v>
      </c>
      <c r="K149" s="5">
        <v>-5725000</v>
      </c>
      <c r="L149" s="5">
        <v>-3155700</v>
      </c>
      <c r="R149" s="5">
        <v>-123157716</v>
      </c>
    </row>
    <row r="150" spans="2:18" ht="15.5" x14ac:dyDescent="0.35">
      <c r="C150" t="s">
        <v>195</v>
      </c>
      <c r="D150" s="5">
        <v>19954553178</v>
      </c>
      <c r="E150" s="5">
        <v>2658832765</v>
      </c>
      <c r="F150" s="5">
        <v>-1100681589</v>
      </c>
      <c r="G150" s="5">
        <v>56679446764</v>
      </c>
      <c r="I150" s="5">
        <v>85734953368</v>
      </c>
      <c r="J150" s="5">
        <v>99565213200</v>
      </c>
      <c r="K150" s="5">
        <v>-12958287479</v>
      </c>
      <c r="L150" s="5">
        <v>52339701266</v>
      </c>
      <c r="M150" s="5">
        <v>-59965780094</v>
      </c>
      <c r="N150" s="5">
        <v>8177963981</v>
      </c>
      <c r="O150" s="5">
        <v>16330649268</v>
      </c>
      <c r="P150" s="5">
        <v>81887219539</v>
      </c>
      <c r="Q150" s="5">
        <v>39629058181</v>
      </c>
      <c r="R150" s="5">
        <v>-47930264413</v>
      </c>
    </row>
    <row r="151" spans="2:18" ht="15.5" x14ac:dyDescent="0.35">
      <c r="C151" t="s">
        <v>196</v>
      </c>
      <c r="E151" s="5">
        <v>670021763370</v>
      </c>
      <c r="I151" s="5">
        <v>583786690914</v>
      </c>
      <c r="J151" s="5">
        <v>482716453300</v>
      </c>
      <c r="K151" s="5">
        <v>496131229502</v>
      </c>
      <c r="L151" s="5">
        <v>436977852382</v>
      </c>
      <c r="M151" s="5">
        <v>496167003096</v>
      </c>
      <c r="N151" s="5">
        <v>486840559234</v>
      </c>
      <c r="O151" s="5">
        <v>472004336561</v>
      </c>
      <c r="P151" s="5">
        <v>386459132845</v>
      </c>
      <c r="Q151" s="5">
        <v>346785028957</v>
      </c>
      <c r="R151" s="5">
        <v>394909291774</v>
      </c>
    </row>
    <row r="152" spans="2:18" ht="15.5" x14ac:dyDescent="0.35">
      <c r="C152" t="s">
        <v>383</v>
      </c>
      <c r="D152" s="5">
        <v>985608183</v>
      </c>
      <c r="E152" s="5">
        <v>178113751</v>
      </c>
      <c r="F152" s="5">
        <v>-183011542</v>
      </c>
      <c r="G152" s="5">
        <v>587418157</v>
      </c>
      <c r="I152" s="5">
        <v>500119088</v>
      </c>
      <c r="J152" s="5">
        <v>1505024414</v>
      </c>
      <c r="K152" s="5">
        <v>-456488723</v>
      </c>
      <c r="L152" s="5">
        <v>6813675854</v>
      </c>
      <c r="M152" s="5">
        <v>776629380</v>
      </c>
      <c r="N152" s="5">
        <v>1148479881</v>
      </c>
      <c r="O152" s="5">
        <v>-1494426595</v>
      </c>
      <c r="P152" s="5">
        <v>3657984177</v>
      </c>
      <c r="Q152" s="5">
        <v>45045707</v>
      </c>
      <c r="R152" s="5">
        <v>-193998404</v>
      </c>
    </row>
    <row r="153" spans="2:18" ht="15.5" x14ac:dyDescent="0.35">
      <c r="C153" t="s">
        <v>197</v>
      </c>
      <c r="D153" s="5">
        <v>20940161361</v>
      </c>
      <c r="E153" s="5">
        <v>672858709886</v>
      </c>
      <c r="F153" s="5">
        <v>-1283693131</v>
      </c>
      <c r="G153" s="5">
        <v>57266864921</v>
      </c>
      <c r="I153" s="5">
        <v>670021763370</v>
      </c>
      <c r="J153" s="5">
        <v>583786690914</v>
      </c>
      <c r="K153" s="5">
        <v>482716453300</v>
      </c>
      <c r="L153" s="5">
        <v>496131229502</v>
      </c>
      <c r="M153" s="5">
        <v>436977852382</v>
      </c>
      <c r="N153" s="5">
        <v>496167003096</v>
      </c>
      <c r="O153" s="5">
        <v>486840559234</v>
      </c>
      <c r="P153" s="5">
        <v>472004336561</v>
      </c>
      <c r="Q153" s="5">
        <v>386459132845</v>
      </c>
      <c r="R153" s="5">
        <v>346785028957</v>
      </c>
    </row>
    <row r="155" spans="2:18" ht="15.5" x14ac:dyDescent="0.35">
      <c r="B155" t="s">
        <v>198</v>
      </c>
      <c r="C155" t="s">
        <v>12</v>
      </c>
      <c r="D155" s="5">
        <v>660000000</v>
      </c>
      <c r="E155" s="5">
        <v>660000000</v>
      </c>
      <c r="F155" s="5">
        <v>660000000</v>
      </c>
      <c r="G155" s="5">
        <v>660000000</v>
      </c>
      <c r="I155" s="5">
        <v>660000000</v>
      </c>
      <c r="J155" s="5">
        <v>660000000</v>
      </c>
      <c r="K155" s="5">
        <v>330000000</v>
      </c>
      <c r="L155" s="5">
        <v>330000000</v>
      </c>
      <c r="M155" s="5">
        <v>330000000</v>
      </c>
      <c r="N155" s="5">
        <v>330000000</v>
      </c>
      <c r="O155" s="5">
        <v>330000000</v>
      </c>
      <c r="P155" s="5">
        <v>330000000</v>
      </c>
      <c r="Q155" s="5">
        <v>330000000</v>
      </c>
      <c r="R155" s="5">
        <v>330000000</v>
      </c>
    </row>
    <row r="156" spans="2:18" ht="15.5" x14ac:dyDescent="0.35">
      <c r="C156" t="s">
        <v>199</v>
      </c>
      <c r="D156" s="6">
        <v>43.91</v>
      </c>
      <c r="E156" s="6">
        <v>5.15</v>
      </c>
      <c r="F156" s="6">
        <v>44.13</v>
      </c>
      <c r="G156" s="6">
        <v>51.79</v>
      </c>
    </row>
    <row r="157" spans="2:18" ht="15.5" x14ac:dyDescent="0.35">
      <c r="C157" t="s">
        <v>200</v>
      </c>
      <c r="D157" s="6">
        <v>49.87</v>
      </c>
      <c r="E157" s="6">
        <v>403.88</v>
      </c>
      <c r="F157" s="6">
        <v>48.27</v>
      </c>
      <c r="G157" s="6">
        <v>84.19</v>
      </c>
    </row>
    <row r="158" spans="2:18" ht="15.5" x14ac:dyDescent="0.35">
      <c r="C158" t="s">
        <v>69</v>
      </c>
      <c r="D158" s="6">
        <v>5.96</v>
      </c>
      <c r="E158" s="6">
        <v>6.95</v>
      </c>
      <c r="F158" s="6">
        <v>6.38</v>
      </c>
      <c r="G158" s="6">
        <v>10.61</v>
      </c>
    </row>
    <row r="159" spans="2:18" ht="15.5" x14ac:dyDescent="0.35">
      <c r="C159" t="s">
        <v>201</v>
      </c>
      <c r="D159" s="5">
        <v>45630000000</v>
      </c>
      <c r="E159" s="5">
        <v>18020000000</v>
      </c>
      <c r="F159" s="5">
        <v>51180000000</v>
      </c>
      <c r="G159" s="5">
        <v>60330000000</v>
      </c>
    </row>
    <row r="160" spans="2:18" ht="15.5" x14ac:dyDescent="0.35">
      <c r="C160" t="s">
        <v>202</v>
      </c>
      <c r="D160" s="6">
        <v>2.9700000000000001E-2</v>
      </c>
      <c r="E160" s="6">
        <v>3.4999999999999996E-3</v>
      </c>
      <c r="F160" s="6">
        <v>2.98E-2</v>
      </c>
      <c r="G160" s="6">
        <v>3.5099999999999999E-2</v>
      </c>
    </row>
    <row r="161" spans="3:7" ht="15.5" x14ac:dyDescent="0.35">
      <c r="C161" t="s">
        <v>203</v>
      </c>
      <c r="D161" s="6">
        <v>0.04</v>
      </c>
      <c r="E161" s="6">
        <v>4.5999999999999999E-3</v>
      </c>
      <c r="F161" s="6">
        <v>4.0099999999999997E-2</v>
      </c>
      <c r="G161" s="6">
        <v>4.9299999999999997E-2</v>
      </c>
    </row>
    <row r="162" spans="3:7" ht="15.5" x14ac:dyDescent="0.35">
      <c r="C162" t="s">
        <v>204</v>
      </c>
      <c r="D162" s="6">
        <v>3.3799999999999997E-2</v>
      </c>
      <c r="E162" s="6">
        <v>2.3E-3</v>
      </c>
      <c r="F162" s="6">
        <v>3.32E-2</v>
      </c>
      <c r="G162" s="6">
        <v>5.6799999999999996E-2</v>
      </c>
    </row>
    <row r="163" spans="3:7" ht="15.5" x14ac:dyDescent="0.35">
      <c r="C163" t="s">
        <v>205</v>
      </c>
    </row>
    <row r="164" spans="3:7" ht="15.5" x14ac:dyDescent="0.35">
      <c r="C164" t="s">
        <v>206</v>
      </c>
      <c r="D164" s="5">
        <v>728000000000</v>
      </c>
      <c r="E164" s="5">
        <v>734000000000</v>
      </c>
      <c r="F164" s="5">
        <v>730000000000</v>
      </c>
      <c r="G164" s="5">
        <v>696000000000</v>
      </c>
    </row>
    <row r="165" spans="3:7" ht="15.5" x14ac:dyDescent="0.35">
      <c r="C165" t="s">
        <v>207</v>
      </c>
      <c r="D165" s="6">
        <v>1.99</v>
      </c>
      <c r="E165" s="6">
        <v>1.88</v>
      </c>
      <c r="F165" s="6">
        <v>1.93</v>
      </c>
      <c r="G165" s="6">
        <v>4.1500000000000004</v>
      </c>
    </row>
    <row r="166" spans="3:7" ht="15.5" x14ac:dyDescent="0.35">
      <c r="C166" t="s">
        <v>208</v>
      </c>
      <c r="D166" s="6">
        <v>1098.06</v>
      </c>
      <c r="E166" s="6">
        <v>1106.97</v>
      </c>
      <c r="F166" s="6">
        <v>1101.83</v>
      </c>
      <c r="G166" s="6">
        <v>1049.6300000000001</v>
      </c>
    </row>
    <row r="167" spans="3:7" ht="15.5" x14ac:dyDescent="0.35">
      <c r="C167" t="s">
        <v>209</v>
      </c>
      <c r="D167" s="6">
        <v>1.99</v>
      </c>
      <c r="E167" s="6">
        <v>1.88</v>
      </c>
      <c r="F167" s="6">
        <v>1.93</v>
      </c>
      <c r="G167" s="6">
        <v>4.1500000000000004</v>
      </c>
    </row>
    <row r="168" spans="3:7" ht="15.5" x14ac:dyDescent="0.35">
      <c r="C168" t="s">
        <v>210</v>
      </c>
      <c r="D168" s="6">
        <v>1098.06</v>
      </c>
      <c r="E168" s="6">
        <v>1106.97</v>
      </c>
      <c r="F168" s="6">
        <v>1101.83</v>
      </c>
      <c r="G168" s="6">
        <v>1049.6300000000001</v>
      </c>
    </row>
    <row r="169" spans="3:7" ht="15.5" x14ac:dyDescent="0.35">
      <c r="C169" t="s">
        <v>211</v>
      </c>
    </row>
    <row r="170" spans="3:7" ht="15.5" x14ac:dyDescent="0.35">
      <c r="C170" t="s">
        <v>212</v>
      </c>
    </row>
    <row r="171" spans="3:7" ht="15.5" x14ac:dyDescent="0.35">
      <c r="C171" t="s">
        <v>213</v>
      </c>
      <c r="D171" s="5">
        <v>727000000000</v>
      </c>
      <c r="E171" s="5">
        <v>733000000000</v>
      </c>
      <c r="F171" s="5">
        <v>730000000000</v>
      </c>
      <c r="G171" s="5">
        <v>695000000000</v>
      </c>
    </row>
    <row r="172" spans="3:7" ht="15.5" x14ac:dyDescent="0.35">
      <c r="C172" t="s">
        <v>24</v>
      </c>
    </row>
    <row r="173" spans="3:7" ht="15.5" x14ac:dyDescent="0.35">
      <c r="C173" t="s">
        <v>21</v>
      </c>
      <c r="D173" s="5">
        <v>-694000000000</v>
      </c>
      <c r="E173" s="5">
        <v>-673000000000</v>
      </c>
      <c r="F173" s="5">
        <v>-670000000000</v>
      </c>
      <c r="G173" s="5">
        <v>-671000000000</v>
      </c>
    </row>
    <row r="174" spans="3:7" ht="15.5" x14ac:dyDescent="0.35">
      <c r="C174" t="s">
        <v>214</v>
      </c>
      <c r="D174" s="5">
        <v>603000000000</v>
      </c>
      <c r="E174" s="5">
        <v>587000000000</v>
      </c>
      <c r="F174" s="5">
        <v>602000000000</v>
      </c>
      <c r="G174" s="5">
        <v>576000000000</v>
      </c>
    </row>
    <row r="175" spans="3:7" ht="15.5" x14ac:dyDescent="0.35">
      <c r="C175" t="s">
        <v>215</v>
      </c>
      <c r="D175" s="5">
        <v>51000000000</v>
      </c>
      <c r="E175" s="5">
        <v>15000000000</v>
      </c>
      <c r="F175" s="5">
        <v>7000000000</v>
      </c>
      <c r="G175" s="5">
        <v>70000000000</v>
      </c>
    </row>
    <row r="176" spans="3:7" ht="15.5" x14ac:dyDescent="0.35">
      <c r="C176" t="s">
        <v>216</v>
      </c>
      <c r="D176" s="5">
        <v>-1000000000</v>
      </c>
      <c r="E176" s="5">
        <v>-3000000000</v>
      </c>
      <c r="F176" s="5">
        <v>2000000000</v>
      </c>
      <c r="G176" s="5">
        <v>-7000000000</v>
      </c>
    </row>
    <row r="177" spans="3:18" ht="15.5" x14ac:dyDescent="0.35">
      <c r="C177" t="s">
        <v>13</v>
      </c>
      <c r="D177" s="5">
        <v>50000000000</v>
      </c>
      <c r="E177" s="5">
        <v>12000000000</v>
      </c>
      <c r="F177" s="5">
        <v>9000000000</v>
      </c>
      <c r="G177" s="5">
        <v>63000000000</v>
      </c>
    </row>
    <row r="178" spans="3:18" ht="15.5" x14ac:dyDescent="0.35">
      <c r="C178" t="s">
        <v>16</v>
      </c>
      <c r="D178" s="6">
        <v>75.77</v>
      </c>
      <c r="E178" s="6">
        <v>18.260000000000002</v>
      </c>
      <c r="F178" s="6">
        <v>13.43</v>
      </c>
      <c r="G178" s="6">
        <v>95.48</v>
      </c>
    </row>
    <row r="179" spans="3:18" ht="15.5" x14ac:dyDescent="0.35">
      <c r="C179" t="s">
        <v>54</v>
      </c>
      <c r="I179" s="6">
        <v>134.46</v>
      </c>
      <c r="J179" s="6">
        <v>58.26</v>
      </c>
      <c r="K179" s="6">
        <v>-29.73</v>
      </c>
      <c r="L179" s="6">
        <v>-145.58000000000001</v>
      </c>
      <c r="M179" s="6">
        <v>-172.83</v>
      </c>
      <c r="N179" s="6">
        <v>-396.75</v>
      </c>
      <c r="O179" s="6">
        <v>236.17</v>
      </c>
      <c r="P179" s="6">
        <v>372.4</v>
      </c>
      <c r="Q179" s="6">
        <v>163.15</v>
      </c>
      <c r="R179" s="6">
        <v>-43.94</v>
      </c>
    </row>
    <row r="180" spans="3:18" ht="15.5" x14ac:dyDescent="0.35">
      <c r="C180" t="s">
        <v>68</v>
      </c>
      <c r="I180" s="6">
        <v>15.84</v>
      </c>
      <c r="J180" s="6">
        <v>71.92</v>
      </c>
      <c r="K180" s="6">
        <v>-68.62</v>
      </c>
      <c r="L180" s="6">
        <v>-30.22</v>
      </c>
      <c r="M180" s="6">
        <v>-31.68</v>
      </c>
      <c r="N180" s="6">
        <v>-15.12</v>
      </c>
      <c r="O180" s="6">
        <v>25.3</v>
      </c>
      <c r="P180" s="6">
        <v>15.31</v>
      </c>
      <c r="Q180" s="6">
        <v>14.1</v>
      </c>
      <c r="R180" s="6">
        <v>-57.35</v>
      </c>
    </row>
    <row r="181" spans="3:18" ht="15.5" x14ac:dyDescent="0.35">
      <c r="C181" t="s">
        <v>71</v>
      </c>
      <c r="I181" s="6">
        <v>1.57</v>
      </c>
      <c r="J181" s="6">
        <v>3.26</v>
      </c>
      <c r="K181" s="6">
        <v>0.95</v>
      </c>
      <c r="L181" s="6">
        <v>4.57</v>
      </c>
      <c r="M181" s="6">
        <v>26.72</v>
      </c>
      <c r="N181" s="6">
        <v>8.09</v>
      </c>
      <c r="O181" s="6">
        <v>1.1299999999999999</v>
      </c>
      <c r="P181" s="6">
        <v>0.95</v>
      </c>
      <c r="Q181" s="6">
        <v>0.48</v>
      </c>
      <c r="R181" s="6">
        <v>0.59</v>
      </c>
    </row>
    <row r="182" spans="3:18" ht="15.5" x14ac:dyDescent="0.35">
      <c r="C182" t="s">
        <v>217</v>
      </c>
      <c r="I182" s="5">
        <v>172000000000</v>
      </c>
      <c r="J182" s="5">
        <v>110520000000</v>
      </c>
      <c r="K182" s="5">
        <v>108020000000</v>
      </c>
      <c r="L182" s="5">
        <v>14220000000</v>
      </c>
      <c r="M182" s="5">
        <v>-66090000000</v>
      </c>
      <c r="N182" s="5">
        <v>-103520000000</v>
      </c>
      <c r="O182" s="5">
        <v>165640000000</v>
      </c>
      <c r="P182" s="5">
        <v>276830000000</v>
      </c>
    </row>
    <row r="183" spans="3:18" ht="15.5" x14ac:dyDescent="0.35">
      <c r="C183" t="s">
        <v>218</v>
      </c>
      <c r="I183" s="6">
        <v>9.0899999999999995E-2</v>
      </c>
      <c r="J183" s="6">
        <v>4.2300000000000004E-2</v>
      </c>
      <c r="K183" s="6">
        <v>-1.09E-2</v>
      </c>
      <c r="L183" s="6">
        <v>-4.9400000000000006E-2</v>
      </c>
      <c r="M183" s="6">
        <v>-7.7399999999999997E-2</v>
      </c>
      <c r="N183" s="6">
        <v>-0.15390000000000001</v>
      </c>
      <c r="O183" s="6">
        <v>7.0400000000000004E-2</v>
      </c>
      <c r="P183" s="6">
        <v>9.8599999999999993E-2</v>
      </c>
      <c r="Q183" s="6">
        <v>4.7300000000000002E-2</v>
      </c>
      <c r="R183" s="6">
        <v>-1.41E-2</v>
      </c>
    </row>
    <row r="184" spans="3:18" ht="15.5" x14ac:dyDescent="0.35">
      <c r="C184" t="s">
        <v>219</v>
      </c>
      <c r="I184" s="6">
        <v>0.122</v>
      </c>
      <c r="J184" s="6">
        <v>6.0700000000000004E-2</v>
      </c>
      <c r="K184" s="6">
        <v>-1.66E-2</v>
      </c>
      <c r="L184" s="6">
        <v>-8.0500000000000002E-2</v>
      </c>
      <c r="M184" s="6">
        <v>-8.8399999999999992E-2</v>
      </c>
      <c r="N184" s="6">
        <v>-0.187</v>
      </c>
      <c r="O184" s="6">
        <v>9.4E-2</v>
      </c>
      <c r="P184" s="6">
        <v>0.16200000000000001</v>
      </c>
      <c r="Q184" s="6">
        <v>8.5000000000000006E-2</v>
      </c>
      <c r="R184" s="6">
        <v>-2.4900000000000002E-2</v>
      </c>
    </row>
    <row r="185" spans="3:18" ht="15.5" x14ac:dyDescent="0.35">
      <c r="C185" t="s">
        <v>220</v>
      </c>
      <c r="I185" s="6">
        <v>0.1295</v>
      </c>
      <c r="J185" s="6">
        <v>4.7899999999999998E-2</v>
      </c>
      <c r="K185" s="6">
        <v>3.0600000000000002E-2</v>
      </c>
      <c r="L185" s="6">
        <v>-8.5900000000000004E-2</v>
      </c>
      <c r="M185" s="6">
        <v>-0.1464</v>
      </c>
      <c r="N185" s="6">
        <v>-0.20190000000000002</v>
      </c>
      <c r="O185" s="6">
        <v>0.10310000000000001</v>
      </c>
      <c r="P185" s="6">
        <v>0.24179999999999999</v>
      </c>
      <c r="Q185" s="6">
        <v>0.13039999999999999</v>
      </c>
      <c r="R185" s="6">
        <v>1.7299999999999999E-2</v>
      </c>
    </row>
    <row r="186" spans="3:18" ht="15.5" x14ac:dyDescent="0.35">
      <c r="C186" t="s">
        <v>221</v>
      </c>
    </row>
    <row r="187" spans="3:18" ht="15.5" x14ac:dyDescent="0.35">
      <c r="C187" t="s">
        <v>65</v>
      </c>
      <c r="I187" s="6">
        <v>1.93</v>
      </c>
      <c r="J187" s="6">
        <v>4.37</v>
      </c>
      <c r="K187" s="6">
        <v>1.1399999999999999</v>
      </c>
      <c r="L187" s="6">
        <v>2.4300000000000002</v>
      </c>
      <c r="M187" s="6">
        <v>2.8</v>
      </c>
      <c r="N187" s="6">
        <v>2.83</v>
      </c>
      <c r="O187" s="6">
        <v>2.38</v>
      </c>
      <c r="P187" s="6">
        <v>2.48</v>
      </c>
      <c r="Q187" s="6">
        <v>1.2</v>
      </c>
      <c r="R187" s="6">
        <v>1.43</v>
      </c>
    </row>
    <row r="188" spans="3:18" ht="15.5" x14ac:dyDescent="0.35">
      <c r="C188" t="s">
        <v>62</v>
      </c>
      <c r="I188" s="6">
        <v>1101.83</v>
      </c>
      <c r="J188" s="6">
        <v>959.3</v>
      </c>
      <c r="K188" s="6">
        <v>1786.76</v>
      </c>
      <c r="L188" s="6">
        <v>1809.34</v>
      </c>
      <c r="M188" s="6">
        <v>1954.1</v>
      </c>
      <c r="N188" s="6">
        <v>2121.6999999999998</v>
      </c>
      <c r="O188" s="6">
        <v>2512.48</v>
      </c>
      <c r="P188" s="6">
        <v>2298.35</v>
      </c>
      <c r="Q188" s="6">
        <v>1920.2</v>
      </c>
      <c r="R188" s="6">
        <v>1762.18</v>
      </c>
    </row>
    <row r="189" spans="3:18" ht="15.5" x14ac:dyDescent="0.35">
      <c r="C189" t="s">
        <v>222</v>
      </c>
      <c r="I189" s="6">
        <v>1.93</v>
      </c>
      <c r="J189" s="6">
        <v>4.37</v>
      </c>
      <c r="K189" s="6">
        <v>1.1399999999999999</v>
      </c>
      <c r="L189" s="6">
        <v>2.4300000000000002</v>
      </c>
      <c r="M189" s="6">
        <v>2.8</v>
      </c>
      <c r="N189" s="6">
        <v>2.83</v>
      </c>
      <c r="O189" s="6">
        <v>2.38</v>
      </c>
      <c r="P189" s="6">
        <v>2.48</v>
      </c>
      <c r="Q189" s="6">
        <v>1.2</v>
      </c>
      <c r="R189" s="6">
        <v>1.43</v>
      </c>
    </row>
    <row r="190" spans="3:18" ht="15.5" x14ac:dyDescent="0.35">
      <c r="C190" t="s">
        <v>223</v>
      </c>
      <c r="I190" s="6">
        <v>1101.83</v>
      </c>
      <c r="J190" s="6">
        <v>959.3</v>
      </c>
      <c r="K190" s="6">
        <v>1786.76</v>
      </c>
      <c r="L190" s="6">
        <v>1809.34</v>
      </c>
      <c r="M190" s="6">
        <v>1954.1</v>
      </c>
      <c r="N190" s="6">
        <v>2121.6999999999998</v>
      </c>
      <c r="O190" s="6">
        <v>2512.48</v>
      </c>
      <c r="P190" s="6">
        <v>2298.35</v>
      </c>
      <c r="Q190" s="6">
        <v>1920.2</v>
      </c>
      <c r="R190" s="6">
        <v>1762.18</v>
      </c>
    </row>
    <row r="191" spans="3:18" ht="15.5" x14ac:dyDescent="0.35">
      <c r="C191" t="s">
        <v>224</v>
      </c>
      <c r="N191" s="5">
        <v>47000000000</v>
      </c>
      <c r="O191" s="5">
        <v>46000000000</v>
      </c>
      <c r="P191" s="5">
        <v>45000000000</v>
      </c>
      <c r="Q191" s="5">
        <v>39000000000</v>
      </c>
      <c r="R191" s="5">
        <v>36000000000</v>
      </c>
    </row>
    <row r="192" spans="3:18" ht="15.5" x14ac:dyDescent="0.35">
      <c r="C192" t="s">
        <v>225</v>
      </c>
      <c r="P192" s="5">
        <v>48000000000</v>
      </c>
      <c r="Q192" s="5">
        <v>87000000000</v>
      </c>
      <c r="R192" s="5">
        <v>125000000000</v>
      </c>
    </row>
    <row r="193" spans="3:18" ht="15.5" x14ac:dyDescent="0.35">
      <c r="C193" t="s">
        <v>26</v>
      </c>
      <c r="N193" s="5">
        <v>47000000000</v>
      </c>
      <c r="O193" s="5">
        <v>46000000000</v>
      </c>
      <c r="P193" s="5">
        <v>93000000000</v>
      </c>
      <c r="Q193" s="5">
        <v>126000000000</v>
      </c>
      <c r="R193" s="5">
        <v>161000000000</v>
      </c>
    </row>
    <row r="194" spans="3:18" ht="15.5" x14ac:dyDescent="0.35">
      <c r="C194" t="s">
        <v>23</v>
      </c>
      <c r="I194" s="5">
        <v>-670000000000</v>
      </c>
      <c r="J194" s="5">
        <v>-584000000000</v>
      </c>
      <c r="K194" s="5">
        <v>-483000000000</v>
      </c>
      <c r="L194" s="5">
        <v>-496000000000</v>
      </c>
      <c r="M194" s="5">
        <v>-437000000000</v>
      </c>
      <c r="N194" s="5">
        <v>-449000000000</v>
      </c>
      <c r="O194" s="5">
        <v>-441000000000</v>
      </c>
      <c r="P194" s="5">
        <v>-379000000000</v>
      </c>
      <c r="Q194" s="5">
        <v>-261000000000</v>
      </c>
      <c r="R194" s="5">
        <v>-186000000000</v>
      </c>
    </row>
    <row r="195" spans="3:18" ht="15.5" x14ac:dyDescent="0.35">
      <c r="C195" t="s">
        <v>226</v>
      </c>
      <c r="I195" s="5">
        <v>602000000000</v>
      </c>
      <c r="J195" s="5">
        <v>514000000000</v>
      </c>
      <c r="K195" s="5">
        <v>483000000000</v>
      </c>
      <c r="L195" s="5">
        <v>475000000000</v>
      </c>
      <c r="M195" s="5">
        <v>570000000000</v>
      </c>
      <c r="N195" s="5">
        <v>634000000000</v>
      </c>
      <c r="O195" s="5">
        <v>692000000000</v>
      </c>
      <c r="P195" s="5">
        <v>609000000000</v>
      </c>
      <c r="Q195" s="5">
        <v>456000000000</v>
      </c>
      <c r="R195" s="5">
        <v>437000000000</v>
      </c>
    </row>
    <row r="196" spans="3:18" ht="15.5" x14ac:dyDescent="0.35">
      <c r="C196" t="s">
        <v>227</v>
      </c>
      <c r="I196" s="5">
        <v>145000000000</v>
      </c>
      <c r="J196" s="5">
        <v>165000000000</v>
      </c>
      <c r="K196" s="5">
        <v>116000000000</v>
      </c>
      <c r="L196" s="5">
        <v>81000000000</v>
      </c>
      <c r="M196" s="5">
        <v>-44000000000</v>
      </c>
      <c r="N196" s="5">
        <v>10000000000</v>
      </c>
      <c r="O196" s="5">
        <v>70000000000</v>
      </c>
      <c r="P196" s="5">
        <v>144000000000</v>
      </c>
      <c r="Q196" s="5">
        <v>134000000000</v>
      </c>
      <c r="R196" s="5">
        <v>121000000000</v>
      </c>
    </row>
    <row r="197" spans="3:18" ht="15.5" x14ac:dyDescent="0.35">
      <c r="C197" t="s">
        <v>228</v>
      </c>
      <c r="I197" s="5">
        <v>-18000000000</v>
      </c>
      <c r="J197" s="5">
        <v>-12000000000</v>
      </c>
      <c r="K197" s="5">
        <v>-10000000000</v>
      </c>
      <c r="L197" s="5">
        <v>-10000000000</v>
      </c>
      <c r="M197" s="5">
        <v>-3000000000</v>
      </c>
      <c r="N197" s="5">
        <v>-2000000000</v>
      </c>
      <c r="O197" s="5">
        <v>-10000000000</v>
      </c>
      <c r="P197" s="5">
        <v>-19000000000</v>
      </c>
      <c r="Q197" s="5">
        <v>-56000000000</v>
      </c>
      <c r="R197" s="5">
        <v>-16000000000</v>
      </c>
    </row>
    <row r="198" spans="3:18" ht="15.5" x14ac:dyDescent="0.35">
      <c r="C198" t="s">
        <v>15</v>
      </c>
      <c r="I198" s="5">
        <v>127000000000</v>
      </c>
      <c r="J198" s="5">
        <v>152000000000</v>
      </c>
      <c r="K198" s="5">
        <v>106000000000</v>
      </c>
      <c r="L198" s="5">
        <v>71000000000</v>
      </c>
      <c r="M198" s="5">
        <v>-47000000000</v>
      </c>
      <c r="N198" s="5">
        <v>7000000000</v>
      </c>
      <c r="O198" s="5">
        <v>59000000000</v>
      </c>
      <c r="P198" s="5">
        <v>125000000000</v>
      </c>
      <c r="Q198" s="5">
        <v>78000000000</v>
      </c>
      <c r="R198" s="5">
        <v>105000000000</v>
      </c>
    </row>
    <row r="199" spans="3:18" ht="15.5" x14ac:dyDescent="0.35">
      <c r="C199" t="s">
        <v>17</v>
      </c>
      <c r="I199" s="6">
        <v>191.36</v>
      </c>
      <c r="J199" s="6">
        <v>229.97</v>
      </c>
      <c r="K199" s="6">
        <v>321.20999999999998</v>
      </c>
      <c r="L199" s="6">
        <v>215.37</v>
      </c>
      <c r="M199" s="6">
        <v>-141.03</v>
      </c>
      <c r="N199" s="6">
        <v>22.61</v>
      </c>
      <c r="O199" s="6">
        <v>179.53</v>
      </c>
      <c r="P199" s="6">
        <v>377.73</v>
      </c>
      <c r="Q199" s="6">
        <v>235.49</v>
      </c>
      <c r="R199" s="6">
        <v>316.63</v>
      </c>
    </row>
  </sheetData>
  <pageMargins left="0.7" right="0.7" top="0.75" bottom="0.75" header="0.3" footer="0.3"/>
  <ignoredErrors>
    <ignoredError sqref="A1:R200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2195</v>
      </c>
      <c r="D2" s="2" vm="543">
        <f ca="1">IFERROR(_xlfn.STOCKHISTORY("XIDX:" &amp; $C$1, D3, , 0, 0, 1), "Libur")</f>
        <v>161.53829999999999</v>
      </c>
      <c r="E2" s="2" vm="544">
        <f ca="1">IFERROR(_xlfn.STOCKHISTORY("XIDX:" &amp; $C$1, E3, , 0, 0, 1), "Libur")</f>
        <v>158.4614</v>
      </c>
      <c r="H2" s="2" vm="544">
        <f ca="1">IFERROR(INDEX(D2:G2,COUNT(D2:G2)),"")</f>
        <v>158.4614</v>
      </c>
      <c r="I2" s="2" vm="545">
        <f t="shared" ref="I2:Z2" ca="1" si="0">IFERROR(_xlfn.STOCKHISTORY("XIDX:" &amp; $C$1, I1, , 0, 0, 1), "Libur")</f>
        <v>184.61519999999999</v>
      </c>
      <c r="J2" s="2" vm="546">
        <f t="shared" ca="1" si="0"/>
        <v>175.14760000000001</v>
      </c>
      <c r="K2" s="2" vm="547">
        <f t="shared" ca="1" si="0"/>
        <v>205.91669999999999</v>
      </c>
      <c r="L2" s="2" vm="548">
        <f t="shared" ca="1" si="0"/>
        <v>293.4905</v>
      </c>
      <c r="M2" s="2" vm="549">
        <f t="shared" ca="1" si="0"/>
        <v>366.55070000000001</v>
      </c>
      <c r="N2" s="2" vm="550">
        <f t="shared" ca="1" si="0"/>
        <v>162.3296</v>
      </c>
      <c r="O2" s="2" vm="551">
        <f t="shared" ca="1" si="0"/>
        <v>174.89709999999999</v>
      </c>
      <c r="P2" s="2" vm="552">
        <f t="shared" ca="1" si="0"/>
        <v>129.86369999999999</v>
      </c>
      <c r="Q2" s="2" t="str">
        <f t="shared" ca="1" si="0"/>
        <v>Libur</v>
      </c>
      <c r="R2" s="2" vm="553">
        <f t="shared" ca="1" si="0"/>
        <v>101.5869</v>
      </c>
      <c r="S2" s="2" vm="554">
        <f t="shared" ca="1" si="0"/>
        <v>53.935299999999998</v>
      </c>
      <c r="T2" s="2" vm="555">
        <f t="shared" ca="1" si="0"/>
        <v>103.1579</v>
      </c>
      <c r="U2" s="2" vm="556">
        <f t="shared" ca="1" si="0"/>
        <v>109.9652</v>
      </c>
      <c r="V2" s="2" vm="557">
        <f t="shared" ca="1" si="0"/>
        <v>151.85669999999999</v>
      </c>
      <c r="W2" s="2" vm="558">
        <f t="shared" ca="1" si="0"/>
        <v>125.67449999999999</v>
      </c>
      <c r="X2" s="2" t="str">
        <f t="shared" ca="1" si="0"/>
        <v>Libur</v>
      </c>
      <c r="Y2" s="2" vm="559">
        <f t="shared" ca="1" si="0"/>
        <v>107.34699999999999</v>
      </c>
      <c r="Z2" s="2" vm="560">
        <f t="shared" ca="1" si="0"/>
        <v>45.557000000000002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709429226785</v>
      </c>
      <c r="E4" s="2">
        <f>IFERROR(INDEX(E51:E500,MATCH($C$4,$C$51:$C$500,0)),"")</f>
        <v>653027488851</v>
      </c>
      <c r="H4" s="2">
        <f>IFERROR(SUM(D4:G4)*(4/MAX(1,COUNT(D4:G4))),"")</f>
        <v>2724913431272</v>
      </c>
      <c r="I4" s="2">
        <f t="shared" ref="I4:Z4" si="1">IFERROR(INDEX(I51:I500,MATCH($C$4,$C$51:$C$500,0)),"")</f>
        <v>2740741576467</v>
      </c>
      <c r="J4" s="2">
        <f t="shared" si="1"/>
        <v>2729636216867</v>
      </c>
      <c r="K4" s="2">
        <f t="shared" si="1"/>
        <v>2658520983180</v>
      </c>
      <c r="L4" s="2">
        <f t="shared" si="1"/>
        <v>3138054094849</v>
      </c>
      <c r="M4" s="2">
        <f t="shared" si="1"/>
        <v>2794452671851</v>
      </c>
      <c r="N4" s="2">
        <f t="shared" si="1"/>
        <v>2151494981968</v>
      </c>
      <c r="O4" s="2">
        <f t="shared" si="1"/>
        <v>2514161429045</v>
      </c>
      <c r="P4" s="2">
        <f t="shared" si="1"/>
        <v>2389268903462</v>
      </c>
      <c r="Q4" s="2">
        <f t="shared" si="1"/>
        <v>2093137904266</v>
      </c>
      <c r="R4" s="2">
        <f t="shared" si="1"/>
        <v>1932435078255</v>
      </c>
      <c r="S4" s="2">
        <f t="shared" si="1"/>
        <v>1621516334166</v>
      </c>
      <c r="T4" s="2">
        <f t="shared" si="1"/>
        <v>1550810295608</v>
      </c>
      <c r="U4" s="2">
        <f t="shared" si="1"/>
        <v>1395838227179</v>
      </c>
      <c r="V4" s="2">
        <f t="shared" si="1"/>
        <v>1274793105314</v>
      </c>
      <c r="W4" s="2">
        <f t="shared" si="1"/>
        <v>1189507920704</v>
      </c>
      <c r="X4" s="2">
        <f t="shared" si="1"/>
        <v>1162609336847</v>
      </c>
      <c r="Y4" s="2">
        <f t="shared" si="1"/>
        <v>1019725867092</v>
      </c>
      <c r="Z4" s="2">
        <f t="shared" si="1"/>
        <v>1037542044134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26663246319</v>
      </c>
      <c r="E5" s="2">
        <f>IFERROR(INDEX(E51:E500,MATCH($C$5,$C$51:$C$500,0)),"")</f>
        <v>10233943002</v>
      </c>
      <c r="H5" s="2">
        <f>IFERROR(SUM(D5:G5)*(4/MAX(1,COUNT(D5:G5))),"")</f>
        <v>73794378642</v>
      </c>
      <c r="I5" s="2">
        <f t="shared" ref="I5:Z5" si="2">IFERROR(INDEX(I51:I500,MATCH($C$5,$C$51:$C$500,0)),"")</f>
        <v>104796607823</v>
      </c>
      <c r="J5" s="2">
        <f t="shared" si="2"/>
        <v>103111995451</v>
      </c>
      <c r="K5" s="2">
        <f t="shared" si="2"/>
        <v>173334922353</v>
      </c>
      <c r="L5" s="2">
        <f t="shared" si="2"/>
        <v>330814929941</v>
      </c>
      <c r="M5" s="2">
        <f t="shared" si="2"/>
        <v>315799851657</v>
      </c>
      <c r="N5" s="2">
        <f t="shared" si="2"/>
        <v>153853463755</v>
      </c>
      <c r="O5" s="2">
        <f t="shared" si="2"/>
        <v>122928914596</v>
      </c>
      <c r="P5" s="2">
        <f t="shared" si="2"/>
        <v>81435054273</v>
      </c>
      <c r="Q5" s="2">
        <f t="shared" si="2"/>
        <v>93048783846</v>
      </c>
      <c r="R5" s="2">
        <f t="shared" si="2"/>
        <v>77459711399</v>
      </c>
      <c r="S5" s="2">
        <f t="shared" si="2"/>
        <v>-43104604508</v>
      </c>
      <c r="T5" s="2">
        <f t="shared" si="2"/>
        <v>49065484794</v>
      </c>
      <c r="U5" s="2">
        <f t="shared" si="2"/>
        <v>-23957993102</v>
      </c>
      <c r="V5" s="2">
        <f t="shared" si="2"/>
        <v>39967353729</v>
      </c>
      <c r="W5" s="2">
        <f t="shared" si="2"/>
        <v>33075990067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2526375661920</v>
      </c>
      <c r="E6" s="2">
        <f>IFERROR(INDEX(E51:E500,MATCH($C$6,$C$51:$C$500,0)),"")</f>
        <v>2499712415601</v>
      </c>
      <c r="H6" s="2">
        <f>IFERROR(INDEX(D6:G6,COUNT(D6:G6)),"")</f>
        <v>2499712415601</v>
      </c>
      <c r="I6" s="2">
        <f t="shared" ref="I6:Z6" si="3">IFERROR(INDEX(I51:I500,MATCH($C$6,$C$51:$C$500,0)),"")</f>
        <v>2489478472599</v>
      </c>
      <c r="J6" s="2">
        <f t="shared" si="3"/>
        <v>2384681864776</v>
      </c>
      <c r="K6" s="2">
        <f t="shared" si="3"/>
        <v>2319418975917</v>
      </c>
      <c r="L6" s="2">
        <f t="shared" si="3"/>
        <v>2146288274787</v>
      </c>
      <c r="M6" s="2">
        <f t="shared" si="3"/>
        <v>1815473344846</v>
      </c>
      <c r="N6" s="2">
        <f t="shared" si="3"/>
        <v>1531392057559</v>
      </c>
      <c r="O6" s="2">
        <f t="shared" si="3"/>
        <v>1377538593804</v>
      </c>
      <c r="P6" s="2">
        <f t="shared" si="3"/>
        <v>1254609679208</v>
      </c>
      <c r="Q6" s="2">
        <f t="shared" si="3"/>
        <v>1172195335156</v>
      </c>
      <c r="R6" s="2">
        <f t="shared" si="3"/>
        <v>1079146551310</v>
      </c>
      <c r="S6" s="2">
        <f t="shared" si="3"/>
        <v>752677119911</v>
      </c>
      <c r="T6" s="2">
        <f t="shared" si="3"/>
        <v>804600054999</v>
      </c>
      <c r="U6" s="2">
        <f t="shared" si="3"/>
        <v>755534570205</v>
      </c>
      <c r="V6" s="2">
        <f t="shared" si="3"/>
        <v>779492563307</v>
      </c>
      <c r="W6" s="2">
        <f t="shared" si="3"/>
        <v>751461582842</v>
      </c>
      <c r="X6" s="2">
        <f t="shared" si="3"/>
        <v>718385592775</v>
      </c>
      <c r="Y6" s="2">
        <f t="shared" si="3"/>
        <v>688764758631</v>
      </c>
      <c r="Z6" s="2">
        <f t="shared" si="3"/>
        <v>661832283857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4.0999999999999996</v>
      </c>
      <c r="E7" s="3">
        <f>IFERROR(INDEX(E51:E500,MATCH($C$7,$C$51:$C$500,0))/1000000000,"")</f>
        <v>4.0999999999999996</v>
      </c>
      <c r="H7" s="3">
        <f>IFERROR(INDEX(D7:G7,COUNT(D7:G7)),"")</f>
        <v>4.0999999999999996</v>
      </c>
      <c r="I7" s="3">
        <f t="shared" ref="I7:Z7" si="4">IFERROR(INDEX(I51:I500,MATCH($C$7,$C$51:$C$500,0))/1000000000,"")</f>
        <v>4.0999999999999996</v>
      </c>
      <c r="J7" s="3">
        <f t="shared" si="4"/>
        <v>3.15</v>
      </c>
      <c r="K7" s="3">
        <f t="shared" si="4"/>
        <v>3.15</v>
      </c>
      <c r="L7" s="3">
        <f t="shared" si="4"/>
        <v>3.15</v>
      </c>
      <c r="M7" s="3">
        <f t="shared" si="4"/>
        <v>2.79</v>
      </c>
      <c r="N7" s="3">
        <f t="shared" si="4"/>
        <v>2.11</v>
      </c>
      <c r="O7" s="3">
        <f t="shared" si="4"/>
        <v>2.11</v>
      </c>
      <c r="P7" s="3">
        <f t="shared" si="4"/>
        <v>2.11</v>
      </c>
      <c r="Q7" s="3">
        <f t="shared" si="4"/>
        <v>2.11</v>
      </c>
      <c r="R7" s="3">
        <f t="shared" si="4"/>
        <v>2.11</v>
      </c>
      <c r="S7" s="3">
        <f t="shared" si="4"/>
        <v>1.49</v>
      </c>
      <c r="T7" s="3">
        <f t="shared" si="4"/>
        <v>1.49</v>
      </c>
      <c r="U7" s="3">
        <f t="shared" si="4"/>
        <v>1.49</v>
      </c>
      <c r="V7" s="3">
        <f t="shared" si="4"/>
        <v>1.49</v>
      </c>
      <c r="W7" s="3">
        <f t="shared" si="4"/>
        <v>1.49</v>
      </c>
      <c r="X7" s="3">
        <f t="shared" si="4"/>
        <v>1.49</v>
      </c>
      <c r="Y7" s="3">
        <f t="shared" si="4"/>
        <v>1.49</v>
      </c>
      <c r="Z7" s="3">
        <f t="shared" si="4"/>
        <v>1.49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314000000000</v>
      </c>
      <c r="E8" s="2">
        <f>IFERROR(INDEX(E51:E500,MATCH("Free cash flow (Quarter)",$C$51:$C$500,0)),"")</f>
        <v>53000000000</v>
      </c>
      <c r="H8" s="2">
        <f>IFERROR(INDEX(D8:G8,COUNT(D8:G8)),"")</f>
        <v>53000000000</v>
      </c>
      <c r="I8" s="2">
        <f t="shared" ref="I8:Z8" si="5">IFERROR(INDEX(I51:I500,MATCH($C$8,$C$51:$C$500,0)),"")</f>
        <v>538000000000</v>
      </c>
      <c r="J8" s="2">
        <f t="shared" si="5"/>
        <v>671000000000</v>
      </c>
      <c r="K8" s="2">
        <f t="shared" si="5"/>
        <v>655000000000</v>
      </c>
      <c r="L8" s="2">
        <f t="shared" si="5"/>
        <v>862000000000</v>
      </c>
      <c r="M8" s="2">
        <f t="shared" si="5"/>
        <v>745000000000</v>
      </c>
      <c r="N8" s="2">
        <f t="shared" si="5"/>
        <v>640000000000</v>
      </c>
      <c r="O8" s="2">
        <f t="shared" si="5"/>
        <v>-20000000000</v>
      </c>
      <c r="P8" s="2">
        <f t="shared" si="5"/>
        <v>173000000000</v>
      </c>
      <c r="Q8" s="2">
        <f t="shared" si="5"/>
        <v>96000000000</v>
      </c>
      <c r="R8" s="2">
        <f t="shared" si="5"/>
        <v>203000000000</v>
      </c>
      <c r="S8" s="2">
        <f t="shared" si="5"/>
        <v>27000000000</v>
      </c>
      <c r="T8" s="2">
        <f t="shared" si="5"/>
        <v>-46000000000</v>
      </c>
      <c r="U8" s="2">
        <f t="shared" si="5"/>
        <v>24000000000</v>
      </c>
      <c r="V8" s="2">
        <f t="shared" si="5"/>
        <v>-7000000000</v>
      </c>
      <c r="W8" s="2">
        <f t="shared" si="5"/>
        <v>52000000000</v>
      </c>
      <c r="X8" s="2">
        <f t="shared" si="5"/>
        <v>52000000000</v>
      </c>
      <c r="Y8" s="2">
        <f t="shared" si="5"/>
        <v>47000000000</v>
      </c>
      <c r="Z8" s="2">
        <f t="shared" si="5"/>
        <v>13000000000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76.599999999999994</v>
      </c>
      <c r="E9" s="3">
        <f>IFERROR(INDEX(E51:E500,MATCH("Free cash flow per share (Quarter)",$C$51:$C$500,0)),"")</f>
        <v>12.87</v>
      </c>
      <c r="H9" s="3">
        <f>IFERROR(INDEX(D9:G9,COUNT(D9:G9)),"")</f>
        <v>12.87</v>
      </c>
      <c r="I9" s="3">
        <f t="shared" ref="I9:Z9" si="6">IFERROR(INDEX(I51:I500,MATCH($C$9,$C$51:$C$500,0)),"")</f>
        <v>131.32</v>
      </c>
      <c r="J9" s="3">
        <f t="shared" si="6"/>
        <v>212.89</v>
      </c>
      <c r="K9" s="3">
        <f t="shared" si="6"/>
        <v>207.65</v>
      </c>
      <c r="L9" s="3">
        <f t="shared" si="6"/>
        <v>273.33999999999997</v>
      </c>
      <c r="M9" s="3">
        <f t="shared" si="6"/>
        <v>266.82</v>
      </c>
      <c r="N9" s="3">
        <f t="shared" si="6"/>
        <v>302.7</v>
      </c>
      <c r="O9" s="3">
        <f t="shared" si="6"/>
        <v>-9.2799999999999994</v>
      </c>
      <c r="P9" s="3">
        <f t="shared" si="6"/>
        <v>81.96</v>
      </c>
      <c r="Q9" s="3">
        <f t="shared" si="6"/>
        <v>45.58</v>
      </c>
      <c r="R9" s="3">
        <f t="shared" si="6"/>
        <v>96</v>
      </c>
      <c r="S9" s="3">
        <f t="shared" si="6"/>
        <v>18.09</v>
      </c>
      <c r="T9" s="3">
        <f t="shared" si="6"/>
        <v>-31.07</v>
      </c>
      <c r="U9" s="3">
        <f t="shared" si="6"/>
        <v>16.059999999999999</v>
      </c>
      <c r="V9" s="3">
        <f t="shared" si="6"/>
        <v>-4.49</v>
      </c>
      <c r="W9" s="3">
        <f t="shared" si="6"/>
        <v>34.700000000000003</v>
      </c>
      <c r="X9" s="3">
        <f t="shared" si="6"/>
        <v>35.119999999999997</v>
      </c>
      <c r="Y9" s="3">
        <f t="shared" si="6"/>
        <v>31.2</v>
      </c>
      <c r="Z9" s="3">
        <f t="shared" si="6"/>
        <v>8.77</v>
      </c>
    </row>
    <row r="10" spans="1:26" ht="15.5" x14ac:dyDescent="0.35">
      <c r="C10" t="s">
        <v>18</v>
      </c>
      <c r="D10" s="3">
        <f ca="1">IFERROR(IF(D9=0,"",D2/D9),"")</f>
        <v>2.1088550913838122</v>
      </c>
      <c r="E10" s="3">
        <f ca="1">IFERROR(IF(E9=0,"",E2/E9),"")</f>
        <v>12.312463092463092</v>
      </c>
      <c r="I10" s="3">
        <f t="shared" ref="I10:Z10" ca="1" si="7">IFERROR(IF(I9=0,"",I2/I9),"")</f>
        <v>1.4058422174840086</v>
      </c>
      <c r="J10" s="3">
        <f t="shared" ca="1" si="7"/>
        <v>0.82271407769270521</v>
      </c>
      <c r="K10" s="3">
        <f t="shared" ca="1" si="7"/>
        <v>0.99165278112208033</v>
      </c>
      <c r="L10" s="3">
        <f t="shared" ca="1" si="7"/>
        <v>1.0737195434257703</v>
      </c>
      <c r="M10" s="3">
        <f t="shared" ca="1" si="7"/>
        <v>1.373775204257552</v>
      </c>
      <c r="N10" s="3">
        <f t="shared" ca="1" si="7"/>
        <v>0.53627221671622072</v>
      </c>
      <c r="O10" s="3">
        <f t="shared" ca="1" si="7"/>
        <v>-18.846670258620691</v>
      </c>
      <c r="P10" s="3">
        <f t="shared" ca="1" si="7"/>
        <v>1.5844765739385067</v>
      </c>
      <c r="Q10" s="3" t="str">
        <f t="shared" ca="1" si="7"/>
        <v/>
      </c>
      <c r="R10" s="3">
        <f t="shared" ca="1" si="7"/>
        <v>1.0581968749999999</v>
      </c>
      <c r="S10" s="3">
        <f t="shared" ca="1" si="7"/>
        <v>2.9814980652294083</v>
      </c>
      <c r="T10" s="3">
        <f t="shared" ca="1" si="7"/>
        <v>-3.3201770196330864</v>
      </c>
      <c r="U10" s="3">
        <f t="shared" ca="1" si="7"/>
        <v>6.8471481942714822</v>
      </c>
      <c r="V10" s="3">
        <f t="shared" ca="1" si="7"/>
        <v>-33.821091314031179</v>
      </c>
      <c r="W10" s="3">
        <f t="shared" ca="1" si="7"/>
        <v>3.6217435158501434</v>
      </c>
      <c r="X10" s="3" t="str">
        <f t="shared" ca="1" si="7"/>
        <v/>
      </c>
      <c r="Y10" s="3">
        <f t="shared" ca="1" si="7"/>
        <v>3.4406089743589741</v>
      </c>
      <c r="Z10" s="3">
        <f t="shared" ca="1" si="7"/>
        <v>5.1946408209806165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127078386442</v>
      </c>
      <c r="E11" s="2">
        <f>IFERROR(INDEX(E51:E500,MATCH($C$11,$C$51:$C$500,0)),"")</f>
        <v>81857762859</v>
      </c>
      <c r="H11" s="2">
        <f>IFERROR(INDEX(D11:G11,COUNT(D11:G11)),"")</f>
        <v>81857762859</v>
      </c>
      <c r="I11" s="2">
        <f t="shared" ref="I11:Z11" si="8">IFERROR(INDEX(I51:I500,MATCH($C$11,$C$51:$C$500,0)),"")</f>
        <v>198040091479</v>
      </c>
      <c r="J11" s="2">
        <f t="shared" si="8"/>
        <v>277714629913</v>
      </c>
      <c r="K11" s="2">
        <f t="shared" si="8"/>
        <v>311955972514</v>
      </c>
      <c r="L11" s="2">
        <f t="shared" si="8"/>
        <v>300142973515</v>
      </c>
      <c r="M11" s="2">
        <f t="shared" si="8"/>
        <v>197491630321</v>
      </c>
      <c r="N11" s="2">
        <f t="shared" si="8"/>
        <v>111724002377</v>
      </c>
      <c r="O11" s="2">
        <f t="shared" si="8"/>
        <v>207414747878</v>
      </c>
      <c r="P11" s="2">
        <f t="shared" si="8"/>
        <v>240382044341</v>
      </c>
      <c r="Q11" s="2">
        <f t="shared" si="8"/>
        <v>120542708894</v>
      </c>
      <c r="R11" s="2">
        <f t="shared" si="8"/>
        <v>146960519291</v>
      </c>
      <c r="S11" s="2">
        <f t="shared" si="8"/>
        <v>46258913361</v>
      </c>
      <c r="T11" s="2">
        <f t="shared" si="8"/>
        <v>47925923178</v>
      </c>
      <c r="U11" s="2">
        <f t="shared" si="8"/>
        <v>20287265423</v>
      </c>
      <c r="V11" s="2">
        <f t="shared" si="8"/>
        <v>40594632806</v>
      </c>
      <c r="W11" s="2">
        <f t="shared" si="8"/>
        <v>29713402072</v>
      </c>
      <c r="X11" s="2">
        <f t="shared" si="8"/>
        <v>6332320839</v>
      </c>
      <c r="Y11" s="2">
        <f t="shared" si="8"/>
        <v>7392756418</v>
      </c>
      <c r="Z11" s="2">
        <f t="shared" si="8"/>
        <v>7683216664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780000000000</v>
      </c>
      <c r="E12" s="2">
        <f>IFERROR(INDEX(E51:E500,MATCH("Net Debt (Quarter)",$C$51:$C$500,0)),"")</f>
        <v>681000000000</v>
      </c>
      <c r="H12" s="2">
        <f>IFERROR(INDEX(D12:G12,COUNT(D12:G12)),"")</f>
        <v>681000000000</v>
      </c>
      <c r="I12" s="2">
        <f t="shared" ref="I12:Z12" si="9">IFERROR(INDEX(I51:I500,MATCH($C$12,$C$51:$C$500,0)),"")</f>
        <v>514000000000</v>
      </c>
      <c r="J12" s="2">
        <f t="shared" si="9"/>
        <v>329000000000</v>
      </c>
      <c r="K12" s="2">
        <f t="shared" si="9"/>
        <v>321000000000</v>
      </c>
      <c r="L12" s="2">
        <f t="shared" si="9"/>
        <v>430000000000</v>
      </c>
      <c r="M12" s="2">
        <f t="shared" si="9"/>
        <v>440000000000</v>
      </c>
      <c r="N12" s="2">
        <f t="shared" si="9"/>
        <v>382000000000</v>
      </c>
      <c r="O12" s="2">
        <f t="shared" si="9"/>
        <v>540000000000</v>
      </c>
      <c r="P12" s="2">
        <f t="shared" si="9"/>
        <v>585000000000</v>
      </c>
      <c r="Q12" s="2">
        <f t="shared" si="9"/>
        <v>695000000000</v>
      </c>
      <c r="R12" s="2">
        <f t="shared" si="9"/>
        <v>733000000000</v>
      </c>
      <c r="S12" s="2">
        <f t="shared" si="9"/>
        <v>1206000000000</v>
      </c>
      <c r="T12" s="2">
        <f t="shared" si="9"/>
        <v>1149000000000</v>
      </c>
      <c r="U12" s="2">
        <f t="shared" si="9"/>
        <v>904000000000</v>
      </c>
      <c r="V12" s="2">
        <f t="shared" si="9"/>
        <v>763000000000</v>
      </c>
      <c r="W12" s="2">
        <f t="shared" si="9"/>
        <v>688000000000</v>
      </c>
      <c r="X12" s="2">
        <f t="shared" si="9"/>
        <v>705000000000</v>
      </c>
      <c r="Y12" s="2">
        <f t="shared" si="9"/>
        <v>680000000000</v>
      </c>
      <c r="Z12" s="2">
        <f t="shared" si="9"/>
        <v>771000000000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908000000000</v>
      </c>
      <c r="E13" s="2">
        <f>IFERROR(INDEX(E51:E500,MATCH("Total Debt (Quarter)",$C$51:$C$500,0)),"")</f>
        <v>763000000000</v>
      </c>
      <c r="H13" s="2">
        <f>IFERROR(INDEX(D13:G13,COUNT(D13:G13)),"")</f>
        <v>763000000000</v>
      </c>
      <c r="I13" s="2">
        <f t="shared" ref="I13:Z13" si="10">IFERROR(INDEX(I51:I500,MATCH($C$13,$C$51:$C$500,0)),"")</f>
        <v>712000000000</v>
      </c>
      <c r="J13" s="2">
        <f t="shared" si="10"/>
        <v>606000000000</v>
      </c>
      <c r="K13" s="2">
        <f t="shared" si="10"/>
        <v>633000000000</v>
      </c>
      <c r="L13" s="2">
        <f t="shared" si="10"/>
        <v>730000000000</v>
      </c>
      <c r="M13" s="2">
        <f t="shared" si="10"/>
        <v>638000000000</v>
      </c>
      <c r="N13" s="2">
        <f t="shared" si="10"/>
        <v>494000000000</v>
      </c>
      <c r="O13" s="2">
        <f t="shared" si="10"/>
        <v>748000000000</v>
      </c>
      <c r="P13" s="2">
        <f t="shared" si="10"/>
        <v>825000000000</v>
      </c>
      <c r="Q13" s="2">
        <f t="shared" si="10"/>
        <v>815000000000</v>
      </c>
      <c r="R13" s="2">
        <f t="shared" si="10"/>
        <v>880000000000</v>
      </c>
      <c r="S13" s="2">
        <f t="shared" si="10"/>
        <v>1252000000000</v>
      </c>
      <c r="T13" s="2">
        <f t="shared" si="10"/>
        <v>1196000000000</v>
      </c>
      <c r="U13" s="2">
        <f t="shared" si="10"/>
        <v>924000000000</v>
      </c>
      <c r="V13" s="2">
        <f t="shared" si="10"/>
        <v>803000000000</v>
      </c>
      <c r="W13" s="2">
        <f t="shared" si="10"/>
        <v>717000000000</v>
      </c>
      <c r="X13" s="2">
        <f t="shared" si="10"/>
        <v>711000000000</v>
      </c>
      <c r="Y13" s="2">
        <f t="shared" si="10"/>
        <v>687000000000</v>
      </c>
      <c r="Z13" s="2">
        <f t="shared" si="10"/>
        <v>779000000000</v>
      </c>
    </row>
    <row r="14" spans="1:26" ht="15.5" x14ac:dyDescent="0.35">
      <c r="C14" t="s">
        <v>27</v>
      </c>
      <c r="D14" s="2">
        <f>IFERROR(INDEX(D51:D500,MATCH($C$14,$C$51:$C$500,0)),"")</f>
        <v>-17685857500</v>
      </c>
      <c r="E14" s="2">
        <f>IFERROR(INDEX(E51:E500,MATCH($C$14,$C$51:$C$500,0)),"")</f>
        <v>-7565432011</v>
      </c>
      <c r="H14" s="2">
        <f>IFERROR(SUM(D14:G14)*(4/MAX(1,COUNT(D14:G14))),"")</f>
        <v>-50502579022</v>
      </c>
      <c r="I14" s="2">
        <f t="shared" ref="I14:Z14" si="11">IFERROR(INDEX(I51:I500,MATCH($C$14,$C$51:$C$500,0)),"")</f>
        <v>-44767210062</v>
      </c>
      <c r="J14" s="2">
        <f t="shared" si="11"/>
        <v>-38995900447</v>
      </c>
      <c r="K14" s="2">
        <f t="shared" si="11"/>
        <v>-37655236141</v>
      </c>
      <c r="L14" s="2">
        <f t="shared" si="11"/>
        <v>-36697693993</v>
      </c>
      <c r="M14" s="2">
        <f t="shared" si="11"/>
        <v>-33097538139</v>
      </c>
      <c r="N14" s="2">
        <f t="shared" si="11"/>
        <v>-38341710293</v>
      </c>
      <c r="O14" s="2">
        <f t="shared" si="11"/>
        <v>-48588991364</v>
      </c>
      <c r="P14" s="2">
        <f t="shared" si="11"/>
        <v>-54495878339</v>
      </c>
      <c r="Q14" s="2">
        <f t="shared" si="11"/>
        <v>-55860722659</v>
      </c>
      <c r="R14" s="2">
        <f t="shared" si="11"/>
        <v>-79797659019</v>
      </c>
      <c r="S14" s="2">
        <f t="shared" si="11"/>
        <v>-95985121039</v>
      </c>
      <c r="T14" s="2">
        <f t="shared" si="11"/>
        <v>-67705278417</v>
      </c>
      <c r="U14" s="2">
        <f t="shared" si="11"/>
        <v>-53413758519</v>
      </c>
      <c r="V14" s="2">
        <f t="shared" si="11"/>
        <v>-47300718124</v>
      </c>
      <c r="W14" s="2">
        <f t="shared" si="11"/>
        <v>-43067152253</v>
      </c>
      <c r="X14" s="2">
        <f t="shared" si="11"/>
        <v>-40146541519</v>
      </c>
      <c r="Y14" s="2">
        <f t="shared" si="11"/>
        <v>-50758525731</v>
      </c>
      <c r="Z14" s="2">
        <f t="shared" si="11"/>
        <v>-57928015277</v>
      </c>
    </row>
    <row r="15" spans="1:26" ht="15.5" x14ac:dyDescent="0.35">
      <c r="C15" t="s">
        <v>28</v>
      </c>
      <c r="D15" s="2">
        <f>IFERROR(INDEX(D51:D500,MATCH($C$15,$C$51:$C$500,0)),"")</f>
        <v>-9762048374</v>
      </c>
      <c r="E15" s="2">
        <f>IFERROR(INDEX(E51:E500,MATCH($C$15,$C$51:$C$500,0)),"")</f>
        <v>-1452396401</v>
      </c>
      <c r="H15" s="2">
        <f>IFERROR(SUM(D15:G15)*(4/MAX(1,COUNT(D15:G15))),"")</f>
        <v>-22428889550</v>
      </c>
      <c r="I15" s="2">
        <f t="shared" ref="I15:Z15" si="12">IFERROR(INDEX(I51:I500,MATCH($C$15,$C$51:$C$500,0)),"")</f>
        <v>-30506583156</v>
      </c>
      <c r="J15" s="2">
        <f t="shared" si="12"/>
        <v>-29604034256</v>
      </c>
      <c r="K15" s="2">
        <f t="shared" si="12"/>
        <v>-59190483081</v>
      </c>
      <c r="L15" s="2">
        <f t="shared" si="12"/>
        <v>-95307587662</v>
      </c>
      <c r="M15" s="2">
        <f t="shared" si="12"/>
        <v>-83184066580</v>
      </c>
      <c r="N15" s="2">
        <f t="shared" si="12"/>
        <v>-32978787509</v>
      </c>
      <c r="O15" s="2">
        <f t="shared" si="12"/>
        <v>-45634690184</v>
      </c>
      <c r="P15" s="2">
        <f t="shared" si="12"/>
        <v>-27440595513</v>
      </c>
      <c r="Q15" s="2">
        <f t="shared" si="12"/>
        <v>-29028817395</v>
      </c>
      <c r="R15" s="2">
        <f t="shared" si="12"/>
        <v>-30295064563</v>
      </c>
      <c r="S15" s="2">
        <f t="shared" si="12"/>
        <v>14218505978</v>
      </c>
      <c r="T15" s="2">
        <f t="shared" si="12"/>
        <v>-16698553851</v>
      </c>
      <c r="U15" s="2">
        <f t="shared" si="12"/>
        <v>7649495913</v>
      </c>
      <c r="V15" s="2">
        <f t="shared" si="12"/>
        <v>-13769975658</v>
      </c>
      <c r="W15" s="2">
        <f t="shared" si="12"/>
        <v>-11341314404</v>
      </c>
      <c r="X15" s="2">
        <f t="shared" si="12"/>
        <v>-54720412174</v>
      </c>
      <c r="Y15" s="2">
        <f t="shared" si="12"/>
        <v>-46178143006</v>
      </c>
      <c r="Z15" s="2">
        <f t="shared" si="12"/>
        <v>-5129372679</v>
      </c>
    </row>
    <row r="16" spans="1:26" ht="15.5" x14ac:dyDescent="0.35">
      <c r="C16" t="s">
        <v>29</v>
      </c>
      <c r="D16" s="2">
        <f>IFERROR(INDEX(D51:D500,MATCH($C$16,$C$51:$C$500,0)),"")</f>
        <v>36425294693</v>
      </c>
      <c r="E16" s="2">
        <f>IFERROR(INDEX(E51:E500,MATCH($C$16,$C$51:$C$500,0)),"")</f>
        <v>11686339403</v>
      </c>
      <c r="H16" s="2">
        <f>IFERROR(SUM(D16:G16)*(4/MAX(1,COUNT(D16:G16))),"")</f>
        <v>96223268192</v>
      </c>
      <c r="I16" s="2">
        <f t="shared" ref="I16:Z16" si="13">IFERROR(INDEX(I51:I500,MATCH($C$16,$C$51:$C$500,0)),"")</f>
        <v>136737119325</v>
      </c>
      <c r="J16" s="2">
        <f t="shared" si="13"/>
        <v>134443027842</v>
      </c>
      <c r="K16" s="2">
        <f t="shared" si="13"/>
        <v>237848824987</v>
      </c>
      <c r="L16" s="2">
        <f t="shared" si="13"/>
        <v>431445937156</v>
      </c>
      <c r="M16" s="2">
        <f t="shared" si="13"/>
        <v>377509626634</v>
      </c>
      <c r="N16" s="2">
        <f t="shared" si="13"/>
        <v>195503438222</v>
      </c>
      <c r="O16" s="2">
        <f t="shared" si="13"/>
        <v>176640361124</v>
      </c>
      <c r="P16" s="2">
        <f t="shared" si="13"/>
        <v>109673317782</v>
      </c>
      <c r="Q16" s="2">
        <f t="shared" si="13"/>
        <v>121308934629</v>
      </c>
      <c r="R16" s="2">
        <f t="shared" si="13"/>
        <v>111358495242</v>
      </c>
      <c r="S16" s="2">
        <f t="shared" si="13"/>
        <v>-56815848122</v>
      </c>
      <c r="T16" s="2">
        <f t="shared" si="13"/>
        <v>65301275250</v>
      </c>
      <c r="U16" s="2">
        <f t="shared" si="13"/>
        <v>-31506008573</v>
      </c>
      <c r="V16" s="2">
        <f t="shared" si="13"/>
        <v>53663026543</v>
      </c>
      <c r="W16" s="2">
        <f t="shared" si="13"/>
        <v>44417304471</v>
      </c>
      <c r="X16" s="2">
        <f t="shared" si="13"/>
        <v>84341246318</v>
      </c>
      <c r="Y16" s="2">
        <f t="shared" si="13"/>
        <v>73110617780</v>
      </c>
      <c r="Z16" s="2">
        <f t="shared" si="13"/>
        <v>-9172850119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662307029999.99988</v>
      </c>
      <c r="E20" s="2">
        <f ca="1">IFERROR(E21*E2,"")</f>
        <v>649691739999.99988</v>
      </c>
      <c r="H20" s="2">
        <f t="shared" ref="H20:Z20" ca="1" si="14">IFERROR(H21*H2,"")</f>
        <v>649691739999.99988</v>
      </c>
      <c r="I20" s="2">
        <f t="shared" ca="1" si="14"/>
        <v>756922319999.99988</v>
      </c>
      <c r="J20" s="2">
        <f t="shared" ca="1" si="14"/>
        <v>551714940000</v>
      </c>
      <c r="K20" s="2">
        <f t="shared" ca="1" si="14"/>
        <v>648637605000</v>
      </c>
      <c r="L20" s="2">
        <f t="shared" ca="1" si="14"/>
        <v>924495075000</v>
      </c>
      <c r="M20" s="2">
        <f t="shared" ca="1" si="14"/>
        <v>1022676453000</v>
      </c>
      <c r="N20" s="2">
        <f t="shared" ca="1" si="14"/>
        <v>342515455999.99994</v>
      </c>
      <c r="O20" s="2">
        <f t="shared" ca="1" si="14"/>
        <v>369032880999.99994</v>
      </c>
      <c r="P20" s="2">
        <f t="shared" ca="1" si="14"/>
        <v>274012406999.99997</v>
      </c>
      <c r="Q20" s="2" t="str">
        <f t="shared" ca="1" si="14"/>
        <v/>
      </c>
      <c r="R20" s="2">
        <f t="shared" ca="1" si="14"/>
        <v>214348358999.99997</v>
      </c>
      <c r="S20" s="2">
        <f t="shared" ca="1" si="14"/>
        <v>80363597000</v>
      </c>
      <c r="T20" s="2">
        <f t="shared" ca="1" si="14"/>
        <v>153705271000</v>
      </c>
      <c r="U20" s="2">
        <f t="shared" ca="1" si="14"/>
        <v>163848148000</v>
      </c>
      <c r="V20" s="2">
        <f t="shared" ca="1" si="14"/>
        <v>226266482999.99997</v>
      </c>
      <c r="W20" s="2">
        <f t="shared" ca="1" si="14"/>
        <v>187255005000</v>
      </c>
      <c r="X20" s="2" t="str">
        <f t="shared" ca="1" si="14"/>
        <v/>
      </c>
      <c r="Y20" s="2">
        <f t="shared" ca="1" si="14"/>
        <v>159947030000</v>
      </c>
      <c r="Z20" s="2">
        <f t="shared" ca="1" si="14"/>
        <v>67879930000</v>
      </c>
    </row>
    <row r="21" spans="1:26" ht="15.5" x14ac:dyDescent="0.35">
      <c r="C21" t="s">
        <v>12</v>
      </c>
      <c r="D21" s="2">
        <f>IFERROR(INDEX(D51:D500,MATCH($C$7,$C$51:$C$500,0)),"")</f>
        <v>4099999999.9999995</v>
      </c>
      <c r="E21" s="2">
        <f>IFERROR(INDEX(E51:E500,MATCH($C$7,$C$51:$C$500,0)),"")</f>
        <v>4099999999.9999995</v>
      </c>
      <c r="H21" s="2">
        <f>IFERROR(INDEX(D21:G21,COUNT(D21:G21)),"")</f>
        <v>4099999999.9999995</v>
      </c>
      <c r="I21" s="2">
        <f t="shared" ref="I21:Z21" si="15">IFERROR(INDEX(I51:I500,MATCH($C$7,$C$51:$C$500,0)),"")</f>
        <v>4099999999.9999995</v>
      </c>
      <c r="J21" s="2">
        <f t="shared" si="15"/>
        <v>3150000000</v>
      </c>
      <c r="K21" s="2">
        <f t="shared" si="15"/>
        <v>3150000000</v>
      </c>
      <c r="L21" s="2">
        <f t="shared" si="15"/>
        <v>3150000000</v>
      </c>
      <c r="M21" s="2">
        <f t="shared" si="15"/>
        <v>2790000000</v>
      </c>
      <c r="N21" s="2">
        <f t="shared" si="15"/>
        <v>2109999999.9999998</v>
      </c>
      <c r="O21" s="2">
        <f t="shared" si="15"/>
        <v>2109999999.9999998</v>
      </c>
      <c r="P21" s="2">
        <f t="shared" si="15"/>
        <v>2109999999.9999998</v>
      </c>
      <c r="Q21" s="2">
        <f t="shared" si="15"/>
        <v>2109999999.9999998</v>
      </c>
      <c r="R21" s="2">
        <f t="shared" si="15"/>
        <v>2109999999.9999998</v>
      </c>
      <c r="S21" s="2">
        <f t="shared" si="15"/>
        <v>1490000000</v>
      </c>
      <c r="T21" s="2">
        <f t="shared" si="15"/>
        <v>1490000000</v>
      </c>
      <c r="U21" s="2">
        <f t="shared" si="15"/>
        <v>1490000000</v>
      </c>
      <c r="V21" s="2">
        <f t="shared" si="15"/>
        <v>1490000000</v>
      </c>
      <c r="W21" s="2">
        <f t="shared" si="15"/>
        <v>1490000000</v>
      </c>
      <c r="X21" s="2">
        <f t="shared" si="15"/>
        <v>1490000000</v>
      </c>
      <c r="Y21" s="2">
        <f t="shared" si="15"/>
        <v>1490000000</v>
      </c>
      <c r="Z21" s="2">
        <f t="shared" si="15"/>
        <v>1490000000</v>
      </c>
    </row>
    <row r="23" spans="1:26" ht="15.5" x14ac:dyDescent="0.35">
      <c r="B23" t="s">
        <v>50</v>
      </c>
      <c r="C23" t="s">
        <v>51</v>
      </c>
      <c r="D23" s="3">
        <f>IFERROR(D5/D6*100,"")</f>
        <v>1.0553951544457332</v>
      </c>
      <c r="E23" s="3">
        <f>IFERROR(E5/E6*100,"")</f>
        <v>0.40940481545512009</v>
      </c>
      <c r="H23" s="3">
        <f t="shared" ref="H23:Z23" si="16">IFERROR(H5/H6*100,"")</f>
        <v>2.9521147385371442</v>
      </c>
      <c r="I23" s="3">
        <f t="shared" si="16"/>
        <v>4.2095808008170081</v>
      </c>
      <c r="J23" s="3">
        <f t="shared" si="16"/>
        <v>4.3239308762339084</v>
      </c>
      <c r="K23" s="3">
        <f t="shared" si="16"/>
        <v>7.4732044599432808</v>
      </c>
      <c r="L23" s="3">
        <f t="shared" si="16"/>
        <v>15.413350286034175</v>
      </c>
      <c r="M23" s="3">
        <f t="shared" si="16"/>
        <v>17.39490434015643</v>
      </c>
      <c r="N23" s="3">
        <f t="shared" si="16"/>
        <v>10.046641093348656</v>
      </c>
      <c r="O23" s="3">
        <f t="shared" si="16"/>
        <v>8.9238091149619496</v>
      </c>
      <c r="P23" s="3">
        <f t="shared" si="16"/>
        <v>6.490867687582937</v>
      </c>
      <c r="Q23" s="3">
        <f t="shared" si="16"/>
        <v>7.9379930166346142</v>
      </c>
      <c r="R23" s="3">
        <f t="shared" si="16"/>
        <v>7.1778676682022411</v>
      </c>
      <c r="S23" s="3">
        <f t="shared" si="16"/>
        <v>-5.7268386892239915</v>
      </c>
      <c r="T23" s="3">
        <f t="shared" si="16"/>
        <v>6.0981209843517821</v>
      </c>
      <c r="U23" s="3">
        <f t="shared" si="16"/>
        <v>-3.1709989253700797</v>
      </c>
      <c r="V23" s="3">
        <f t="shared" si="16"/>
        <v>5.127355360446078</v>
      </c>
      <c r="W23" s="3">
        <f t="shared" si="16"/>
        <v>4.401554360491434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-0.24171013890835458</v>
      </c>
      <c r="E24" s="4">
        <f>IFERROR(_xlfn.RRI(5,J23,E23),"")</f>
        <v>-0.37589905410923441</v>
      </c>
      <c r="H24" s="4">
        <f t="shared" ref="H24:Z24" si="17">IFERROR(_xlfn.RRI(5,M23,H23),"")</f>
        <v>-0.29863799084708464</v>
      </c>
      <c r="I24" s="4">
        <f t="shared" si="17"/>
        <v>-0.15968214315797058</v>
      </c>
      <c r="J24" s="4">
        <f t="shared" si="17"/>
        <v>-0.13490123081273953</v>
      </c>
      <c r="K24" s="4">
        <f t="shared" si="17"/>
        <v>2.8586503774143068E-2</v>
      </c>
      <c r="L24" s="4">
        <f t="shared" si="17"/>
        <v>0.14192417480844011</v>
      </c>
      <c r="M24" s="4">
        <f t="shared" si="17"/>
        <v>0.19367285960869207</v>
      </c>
      <c r="N24" s="4" t="str">
        <f t="shared" si="17"/>
        <v/>
      </c>
      <c r="O24" s="4">
        <f t="shared" si="17"/>
        <v>7.9122746794385801E-2</v>
      </c>
      <c r="P24" s="4" t="str">
        <f t="shared" si="17"/>
        <v/>
      </c>
      <c r="Q24" s="4">
        <f t="shared" si="17"/>
        <v>9.1348507608763452E-2</v>
      </c>
      <c r="R24" s="4">
        <f t="shared" si="17"/>
        <v>0.10275205431572343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25.91</v>
      </c>
      <c r="J25" s="3">
        <f t="shared" si="18"/>
        <v>33.24</v>
      </c>
      <c r="K25" s="3">
        <f t="shared" si="18"/>
        <v>56.64</v>
      </c>
      <c r="L25" s="3">
        <f t="shared" si="18"/>
        <v>106.57</v>
      </c>
      <c r="M25" s="3">
        <f t="shared" si="18"/>
        <v>105.45</v>
      </c>
      <c r="N25" s="3">
        <f t="shared" si="18"/>
        <v>76.86</v>
      </c>
      <c r="O25" s="3">
        <f t="shared" si="18"/>
        <v>61.95</v>
      </c>
      <c r="P25" s="3">
        <f t="shared" si="18"/>
        <v>38.89</v>
      </c>
      <c r="Q25" s="3">
        <f t="shared" si="18"/>
        <v>43.64</v>
      </c>
      <c r="R25" s="3">
        <f t="shared" si="18"/>
        <v>38.340000000000003</v>
      </c>
      <c r="S25" s="3">
        <f t="shared" si="18"/>
        <v>-28.55</v>
      </c>
      <c r="T25" s="3">
        <f t="shared" si="18"/>
        <v>32.57</v>
      </c>
      <c r="U25" s="3">
        <f t="shared" si="18"/>
        <v>-15.99</v>
      </c>
      <c r="V25" s="3">
        <f t="shared" si="18"/>
        <v>26.74</v>
      </c>
      <c r="W25" s="3">
        <f t="shared" si="18"/>
        <v>22.17</v>
      </c>
      <c r="X25" s="3">
        <f t="shared" si="18"/>
        <v>19.850000000000001</v>
      </c>
      <c r="Y25" s="3">
        <f t="shared" si="18"/>
        <v>18.05</v>
      </c>
      <c r="Z25" s="3">
        <f t="shared" si="18"/>
        <v>-9.59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-0.19544931937902033</v>
      </c>
      <c r="J26" s="4">
        <f t="shared" si="19"/>
        <v>-0.11707474211491731</v>
      </c>
      <c r="K26" s="4">
        <f t="shared" si="19"/>
        <v>7.8095070593752869E-2</v>
      </c>
      <c r="L26" s="4">
        <f t="shared" si="19"/>
        <v>0.195501278154393</v>
      </c>
      <c r="M26" s="4">
        <f t="shared" si="19"/>
        <v>0.22427475735355795</v>
      </c>
      <c r="N26" s="4" t="str">
        <f t="shared" si="19"/>
        <v/>
      </c>
      <c r="O26" s="4">
        <f t="shared" si="19"/>
        <v>0.13722058005219351</v>
      </c>
      <c r="P26" s="4" t="str">
        <f t="shared" si="19"/>
        <v/>
      </c>
      <c r="Q26" s="4">
        <f t="shared" si="19"/>
        <v>0.10292166506009592</v>
      </c>
      <c r="R26" s="4">
        <f t="shared" si="19"/>
        <v>0.11577668712959066</v>
      </c>
      <c r="S26" s="4" t="str">
        <f t="shared" si="19"/>
        <v/>
      </c>
      <c r="T26" s="4">
        <f t="shared" si="19"/>
        <v>0.12529946000020864</v>
      </c>
      <c r="U26" s="4">
        <f t="shared" si="19"/>
        <v>0.1076587212756186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173.03151872804881</v>
      </c>
      <c r="E27" s="3">
        <f>IFERROR(E4/E21,"")</f>
        <v>159.27499728073172</v>
      </c>
      <c r="H27" s="3">
        <f t="shared" ref="H27:Z27" si="20">IFERROR(H4/H21,"")</f>
        <v>664.61303201756107</v>
      </c>
      <c r="I27" s="3">
        <f t="shared" si="20"/>
        <v>668.47355523585372</v>
      </c>
      <c r="J27" s="3">
        <f t="shared" si="20"/>
        <v>866.55117995777778</v>
      </c>
      <c r="K27" s="3">
        <f t="shared" si="20"/>
        <v>843.97491529523813</v>
      </c>
      <c r="L27" s="3">
        <f t="shared" si="20"/>
        <v>996.20764915841266</v>
      </c>
      <c r="M27" s="3">
        <f t="shared" si="20"/>
        <v>1001.5959397315412</v>
      </c>
      <c r="N27" s="3">
        <f t="shared" si="20"/>
        <v>1019.6658682312798</v>
      </c>
      <c r="O27" s="3">
        <f t="shared" si="20"/>
        <v>1191.5457009691945</v>
      </c>
      <c r="P27" s="3">
        <f t="shared" si="20"/>
        <v>1132.3549305507111</v>
      </c>
      <c r="Q27" s="3">
        <f t="shared" si="20"/>
        <v>992.00848543412337</v>
      </c>
      <c r="R27" s="3">
        <f t="shared" si="20"/>
        <v>915.84600865165885</v>
      </c>
      <c r="S27" s="3">
        <f t="shared" si="20"/>
        <v>1088.2659960845638</v>
      </c>
      <c r="T27" s="3">
        <f t="shared" si="20"/>
        <v>1040.8122789315437</v>
      </c>
      <c r="U27" s="3">
        <f t="shared" si="20"/>
        <v>936.80417931476507</v>
      </c>
      <c r="V27" s="3">
        <f t="shared" si="20"/>
        <v>855.56584249261743</v>
      </c>
      <c r="W27" s="3">
        <f t="shared" si="20"/>
        <v>798.32746355973154</v>
      </c>
      <c r="X27" s="3">
        <f t="shared" si="20"/>
        <v>780.27472271610736</v>
      </c>
      <c r="Y27" s="3">
        <f t="shared" si="20"/>
        <v>684.37977657181204</v>
      </c>
      <c r="Z27" s="3">
        <f t="shared" si="20"/>
        <v>696.33694237181203</v>
      </c>
    </row>
    <row r="28" spans="1:26" ht="15.5" x14ac:dyDescent="0.35">
      <c r="C28" t="s">
        <v>57</v>
      </c>
      <c r="D28" s="4">
        <f>IFERROR(_xlfn.RRI(5,I27,D27),"")</f>
        <v>-0.23685300637938844</v>
      </c>
      <c r="E28" s="4">
        <f>IFERROR(_xlfn.RRI(5,J27,E27),"")</f>
        <v>-0.28735920855184816</v>
      </c>
      <c r="H28" s="4">
        <f t="shared" ref="H28:Z28" si="21">IFERROR(_xlfn.RRI(5,M27,H27),"")</f>
        <v>-7.8754754489030576E-2</v>
      </c>
      <c r="I28" s="4">
        <f t="shared" si="21"/>
        <v>-8.0979350190116151E-2</v>
      </c>
      <c r="J28" s="4">
        <f t="shared" si="21"/>
        <v>-6.1710831791499499E-2</v>
      </c>
      <c r="K28" s="4">
        <f t="shared" si="21"/>
        <v>-5.7091843316907087E-2</v>
      </c>
      <c r="L28" s="4">
        <f t="shared" si="21"/>
        <v>8.451685202963688E-4</v>
      </c>
      <c r="M28" s="4">
        <f t="shared" si="21"/>
        <v>1.8061513123450279E-2</v>
      </c>
      <c r="N28" s="4">
        <f t="shared" si="21"/>
        <v>-1.2937700378475858E-2</v>
      </c>
      <c r="O28" s="4">
        <f t="shared" si="21"/>
        <v>2.7419157419612761E-2</v>
      </c>
      <c r="P28" s="4">
        <f t="shared" si="21"/>
        <v>3.8644082614879283E-2</v>
      </c>
      <c r="Q28" s="4">
        <f t="shared" si="21"/>
        <v>3.0035967358583049E-2</v>
      </c>
      <c r="R28" s="4">
        <f t="shared" si="21"/>
        <v>2.7846538032926471E-2</v>
      </c>
      <c r="S28" s="4">
        <f t="shared" si="21"/>
        <v>6.8802606581100934E-2</v>
      </c>
      <c r="T28" s="4">
        <f t="shared" si="21"/>
        <v>8.7464398522991038E-2</v>
      </c>
      <c r="U28" s="4">
        <f t="shared" si="21"/>
        <v>6.1123363187832958E-2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-0.22051744885679908</v>
      </c>
      <c r="J29" s="4">
        <f t="shared" si="22"/>
        <v>-0.41313559322033894</v>
      </c>
      <c r="K29" s="4">
        <f t="shared" si="22"/>
        <v>-0.46851834474992959</v>
      </c>
      <c r="L29" s="4">
        <f t="shared" si="22"/>
        <v>1.0621147463252635E-2</v>
      </c>
      <c r="M29" s="4">
        <f t="shared" si="22"/>
        <v>0.37197501951600315</v>
      </c>
      <c r="N29" s="4">
        <f t="shared" si="22"/>
        <v>0.24067796610169484</v>
      </c>
      <c r="O29" s="4">
        <f t="shared" si="22"/>
        <v>0.59295448701465681</v>
      </c>
      <c r="P29" s="4">
        <f t="shared" si="22"/>
        <v>-0.10884509624197983</v>
      </c>
      <c r="Q29" s="4">
        <f t="shared" si="22"/>
        <v>0.13823682837767337</v>
      </c>
      <c r="R29" s="4">
        <f t="shared" si="22"/>
        <v>-2.3429071803852888</v>
      </c>
      <c r="S29" s="4">
        <f t="shared" si="22"/>
        <v>-1.8765735339269267</v>
      </c>
      <c r="T29" s="4">
        <f t="shared" si="22"/>
        <v>-3.0368980612883054</v>
      </c>
      <c r="U29" s="4">
        <f t="shared" si="22"/>
        <v>-1.5979805534779357</v>
      </c>
      <c r="V29" s="4">
        <f t="shared" si="22"/>
        <v>0.20613441587731152</v>
      </c>
      <c r="W29" s="4">
        <f t="shared" si="22"/>
        <v>0.11687657430730479</v>
      </c>
      <c r="X29" s="4">
        <f t="shared" si="22"/>
        <v>9.9722991689750726E-2</v>
      </c>
      <c r="Y29" s="4">
        <f t="shared" si="22"/>
        <v>-2.8821689259645464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-5.7751322966404697E-3</v>
      </c>
      <c r="I30" s="4">
        <f t="shared" si="23"/>
        <v>-0.2285815648321837</v>
      </c>
      <c r="J30" s="4">
        <f t="shared" si="23"/>
        <v>2.6749923787298874E-2</v>
      </c>
      <c r="K30" s="4">
        <f t="shared" si="23"/>
        <v>-0.15281225153388392</v>
      </c>
      <c r="L30" s="4">
        <f t="shared" si="23"/>
        <v>-5.3797048883532398E-3</v>
      </c>
      <c r="M30" s="4">
        <f t="shared" si="23"/>
        <v>-1.7721421362355511E-2</v>
      </c>
      <c r="N30" s="4">
        <f t="shared" si="23"/>
        <v>-0.14424946739190025</v>
      </c>
      <c r="O30" s="4">
        <f t="shared" si="23"/>
        <v>5.2272276846709653E-2</v>
      </c>
      <c r="P30" s="4">
        <f t="shared" si="23"/>
        <v>0.14147706111119523</v>
      </c>
      <c r="Q30" s="4">
        <f t="shared" si="23"/>
        <v>8.3160789109725589E-2</v>
      </c>
      <c r="R30" s="4">
        <f t="shared" si="23"/>
        <v>-0.15843551857105623</v>
      </c>
      <c r="S30" s="4">
        <f t="shared" si="23"/>
        <v>4.5592964373685298E-2</v>
      </c>
      <c r="T30" s="4">
        <f t="shared" si="23"/>
        <v>0.1110243761859137</v>
      </c>
      <c r="U30" s="4">
        <f t="shared" si="23"/>
        <v>9.4952758498944662E-2</v>
      </c>
      <c r="V30" s="4">
        <f t="shared" si="23"/>
        <v>7.1697870292048729E-2</v>
      </c>
      <c r="W30" s="4">
        <f t="shared" si="23"/>
        <v>2.3136390707087444E-2</v>
      </c>
      <c r="X30" s="4">
        <f t="shared" si="23"/>
        <v>0.14011949129276038</v>
      </c>
      <c r="Y30" s="4">
        <f t="shared" si="23"/>
        <v>-1.717152296885522E-2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616.14</v>
      </c>
      <c r="E32" s="3">
        <f>IFERROR(INDEX(E51:E500,MATCH($A$32,$C$51:$C$500,0)),"")</f>
        <v>609.64</v>
      </c>
      <c r="H32" s="3">
        <f>IFERROR(INDEX(D32:G32,COUNT(D32:G32)),"")</f>
        <v>609.64</v>
      </c>
      <c r="I32" s="3">
        <f t="shared" ref="I32:Z32" si="24">IFERROR(INDEX(I51:I500,MATCH($C$32,$C$51:$C$500,0)),"")</f>
        <v>607.14</v>
      </c>
      <c r="J32" s="3">
        <f t="shared" si="24"/>
        <v>756.06</v>
      </c>
      <c r="K32" s="3">
        <f t="shared" si="24"/>
        <v>735.37</v>
      </c>
      <c r="L32" s="3">
        <f t="shared" si="24"/>
        <v>680.48</v>
      </c>
      <c r="M32" s="3">
        <f t="shared" si="24"/>
        <v>650.41999999999996</v>
      </c>
      <c r="N32" s="3">
        <f t="shared" si="24"/>
        <v>724.21</v>
      </c>
      <c r="O32" s="3">
        <f t="shared" si="24"/>
        <v>651.45000000000005</v>
      </c>
      <c r="P32" s="3">
        <f t="shared" si="24"/>
        <v>593.32000000000005</v>
      </c>
      <c r="Q32" s="3">
        <f t="shared" si="24"/>
        <v>554.34</v>
      </c>
      <c r="R32" s="3">
        <f t="shared" si="24"/>
        <v>510.34</v>
      </c>
      <c r="S32" s="3">
        <f t="shared" si="24"/>
        <v>504.46</v>
      </c>
      <c r="T32" s="3">
        <f t="shared" si="24"/>
        <v>539.26</v>
      </c>
      <c r="U32" s="3">
        <f t="shared" si="24"/>
        <v>506.37</v>
      </c>
      <c r="V32" s="3">
        <f t="shared" si="24"/>
        <v>522.42999999999995</v>
      </c>
      <c r="W32" s="3">
        <f t="shared" si="24"/>
        <v>503.64</v>
      </c>
      <c r="X32" s="3">
        <f t="shared" si="24"/>
        <v>481.48</v>
      </c>
      <c r="Y32" s="3">
        <f t="shared" si="24"/>
        <v>461.62</v>
      </c>
      <c r="Z32" s="3">
        <f t="shared" si="24"/>
        <v>443.57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0.33</v>
      </c>
      <c r="E33" s="3">
        <f>IFERROR(INDEX(E51:E500,MATCH($A$33,$C$51:$C$500,0)),"")</f>
        <v>0.34</v>
      </c>
      <c r="H33" s="3">
        <f>IFERROR(INDEX(D33:G33,COUNT(D33:G33)),"")</f>
        <v>0.34</v>
      </c>
      <c r="I33" s="3">
        <f t="shared" ref="I33:Z33" si="25">IFERROR(INDEX(I51:I500,MATCH($C$33,$C$51:$C$500,0)),"")</f>
        <v>0.4</v>
      </c>
      <c r="J33" s="3">
        <f t="shared" si="25"/>
        <v>0.39</v>
      </c>
      <c r="K33" s="3">
        <f t="shared" si="25"/>
        <v>0.47</v>
      </c>
      <c r="L33" s="3">
        <f t="shared" si="25"/>
        <v>0.73</v>
      </c>
      <c r="M33" s="3">
        <f t="shared" si="25"/>
        <v>1.07</v>
      </c>
      <c r="N33" s="3">
        <f t="shared" si="25"/>
        <v>0.43</v>
      </c>
      <c r="O33" s="3">
        <f t="shared" si="25"/>
        <v>0.51</v>
      </c>
      <c r="P33" s="3">
        <f t="shared" si="25"/>
        <v>0.42</v>
      </c>
      <c r="Q33" s="3">
        <f t="shared" si="25"/>
        <v>0.38</v>
      </c>
      <c r="R33" s="3">
        <f t="shared" si="25"/>
        <v>0.38</v>
      </c>
      <c r="S33" s="3">
        <f t="shared" si="25"/>
        <v>0.2</v>
      </c>
      <c r="T33" s="3">
        <f t="shared" si="25"/>
        <v>0.37</v>
      </c>
      <c r="U33" s="3">
        <f t="shared" si="25"/>
        <v>0.41</v>
      </c>
      <c r="V33" s="3">
        <f t="shared" si="25"/>
        <v>0.56000000000000005</v>
      </c>
      <c r="W33" s="3">
        <f t="shared" si="25"/>
        <v>0.48</v>
      </c>
      <c r="X33" s="3">
        <f t="shared" si="25"/>
        <v>0.48</v>
      </c>
      <c r="Y33" s="3">
        <f t="shared" si="25"/>
        <v>0.44</v>
      </c>
      <c r="Z33" s="3">
        <f t="shared" si="25"/>
        <v>0.2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31.69</v>
      </c>
      <c r="E34" s="3">
        <f>IFERROR(INDEX(E51:E500,MATCH($A$34,$C$51:$C$500,0)),"")</f>
        <v>83.2</v>
      </c>
      <c r="H34" s="3">
        <f>IFERROR(INDEX(D34:G34,COUNT(D34:G34)),"")</f>
        <v>83.2</v>
      </c>
      <c r="I34" s="3">
        <f t="shared" ref="I34:Z34" si="26">IFERROR(INDEX(I51:I500,MATCH($C$34,$C$51:$C$500,0)),"")</f>
        <v>9.26</v>
      </c>
      <c r="J34" s="3">
        <f t="shared" si="26"/>
        <v>8.9</v>
      </c>
      <c r="K34" s="3">
        <f t="shared" si="26"/>
        <v>6.14</v>
      </c>
      <c r="L34" s="3">
        <f t="shared" si="26"/>
        <v>4.6500000000000004</v>
      </c>
      <c r="M34" s="3">
        <f t="shared" si="26"/>
        <v>6.63</v>
      </c>
      <c r="N34" s="3">
        <f t="shared" si="26"/>
        <v>4.03</v>
      </c>
      <c r="O34" s="3">
        <f t="shared" si="26"/>
        <v>5.39</v>
      </c>
      <c r="P34" s="3">
        <f t="shared" si="26"/>
        <v>6.38</v>
      </c>
      <c r="Q34" s="3">
        <f t="shared" si="26"/>
        <v>4.8600000000000003</v>
      </c>
      <c r="R34" s="3">
        <f t="shared" si="26"/>
        <v>5.0599999999999996</v>
      </c>
      <c r="S34" s="3">
        <f t="shared" si="26"/>
        <v>-3.61</v>
      </c>
      <c r="T34" s="3">
        <f t="shared" si="26"/>
        <v>6.05</v>
      </c>
      <c r="U34" s="3">
        <f t="shared" si="26"/>
        <v>-13.13</v>
      </c>
      <c r="V34" s="3">
        <f t="shared" si="26"/>
        <v>10.88</v>
      </c>
      <c r="W34" s="3">
        <f t="shared" si="26"/>
        <v>10.83</v>
      </c>
      <c r="X34" s="3">
        <f t="shared" si="26"/>
        <v>11.59</v>
      </c>
      <c r="Y34" s="3">
        <f t="shared" si="26"/>
        <v>11.3</v>
      </c>
      <c r="Z34" s="3">
        <f t="shared" si="26"/>
        <v>-9.07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1.19</v>
      </c>
      <c r="E35" s="3">
        <f>IFERROR(INDEX(E51:E500,MATCH($A$35,$C$51:$C$500,0)),"")</f>
        <v>1.31</v>
      </c>
      <c r="H35" s="3">
        <f>IFERROR(INDEX(D35:G35,COUNT(D35:G35)),"")</f>
        <v>1.31</v>
      </c>
      <c r="I35" s="3">
        <f t="shared" ref="I35:Z35" si="27">IFERROR(INDEX(I51:I500,MATCH($C$35,$C$51:$C$500,0)),"")</f>
        <v>0.36</v>
      </c>
      <c r="J35" s="3">
        <f t="shared" si="27"/>
        <v>0.34</v>
      </c>
      <c r="K35" s="3">
        <f t="shared" si="27"/>
        <v>0.41</v>
      </c>
      <c r="L35" s="3">
        <f t="shared" si="27"/>
        <v>0.5</v>
      </c>
      <c r="M35" s="3">
        <f t="shared" si="27"/>
        <v>0.7</v>
      </c>
      <c r="N35" s="3">
        <f t="shared" si="27"/>
        <v>0.3</v>
      </c>
      <c r="O35" s="3">
        <f t="shared" si="27"/>
        <v>0.28000000000000003</v>
      </c>
      <c r="P35" s="3">
        <f t="shared" si="27"/>
        <v>0.22</v>
      </c>
      <c r="Q35" s="3">
        <f t="shared" si="27"/>
        <v>0.21</v>
      </c>
      <c r="R35" s="3">
        <f t="shared" si="27"/>
        <v>0.21</v>
      </c>
      <c r="S35" s="3">
        <f t="shared" si="27"/>
        <v>0.09</v>
      </c>
      <c r="T35" s="3">
        <f t="shared" si="27"/>
        <v>0.19</v>
      </c>
      <c r="U35" s="3">
        <f t="shared" si="27"/>
        <v>0.22</v>
      </c>
      <c r="V35" s="3">
        <f t="shared" si="27"/>
        <v>0.34</v>
      </c>
      <c r="W35" s="3">
        <f t="shared" si="27"/>
        <v>0.3</v>
      </c>
      <c r="X35" s="3">
        <f t="shared" si="27"/>
        <v>0.3</v>
      </c>
      <c r="Y35" s="3">
        <f t="shared" si="27"/>
        <v>0.3</v>
      </c>
      <c r="Z35" s="3">
        <f t="shared" si="27"/>
        <v>0.13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709429226785</v>
      </c>
      <c r="E51" s="5">
        <v>653027488851</v>
      </c>
      <c r="F51" s="5">
        <v>750691435076</v>
      </c>
      <c r="G51" s="5">
        <v>701684068577</v>
      </c>
      <c r="I51" s="5">
        <v>2740741576467</v>
      </c>
      <c r="J51" s="5">
        <v>2729636216867</v>
      </c>
      <c r="K51" s="5">
        <v>2658520983180</v>
      </c>
      <c r="L51" s="5">
        <v>3138054094849</v>
      </c>
      <c r="M51" s="5">
        <v>2794452671851</v>
      </c>
      <c r="N51" s="5">
        <v>2151494981968</v>
      </c>
      <c r="O51" s="5">
        <v>2514161429045</v>
      </c>
      <c r="P51" s="5">
        <v>2389268903462</v>
      </c>
      <c r="Q51" s="5">
        <v>2093137904266</v>
      </c>
      <c r="R51" s="5">
        <v>1932435078255</v>
      </c>
      <c r="S51" s="5">
        <v>1621516334166</v>
      </c>
      <c r="T51" s="5">
        <v>1550810295608</v>
      </c>
      <c r="U51" s="5">
        <v>1395838227179</v>
      </c>
      <c r="V51" s="5">
        <v>1274793105314</v>
      </c>
      <c r="W51" s="5">
        <v>1189507920704</v>
      </c>
      <c r="X51" s="5">
        <v>1162609336847</v>
      </c>
      <c r="Y51" s="5">
        <v>1019725867092</v>
      </c>
      <c r="Z51" s="5">
        <v>1037542044134</v>
      </c>
    </row>
    <row r="52" spans="2:26" ht="15.5" x14ac:dyDescent="0.35">
      <c r="C52" t="s">
        <v>82</v>
      </c>
      <c r="D52" s="5">
        <v>-561343104188</v>
      </c>
      <c r="E52" s="5">
        <v>-558385886925</v>
      </c>
      <c r="F52" s="5">
        <v>-630484141139</v>
      </c>
      <c r="G52" s="5">
        <v>-589994615751</v>
      </c>
      <c r="I52" s="5">
        <v>-2306306860986</v>
      </c>
      <c r="J52" s="5">
        <v>-2316787640177</v>
      </c>
      <c r="K52" s="5">
        <v>-2187910796999</v>
      </c>
      <c r="L52" s="5">
        <v>-2419295659368</v>
      </c>
      <c r="M52" s="5">
        <v>-2205296922973</v>
      </c>
      <c r="N52" s="5">
        <v>-1758714475191</v>
      </c>
      <c r="O52" s="5">
        <v>-2139362218312</v>
      </c>
      <c r="P52" s="5">
        <v>-2016338952379</v>
      </c>
      <c r="Q52" s="5">
        <v>-1777790483983</v>
      </c>
      <c r="R52" s="5">
        <v>-1620898434904</v>
      </c>
      <c r="S52" s="5">
        <v>-1369699089062</v>
      </c>
      <c r="T52" s="5">
        <v>-1289878051706</v>
      </c>
      <c r="U52" s="5">
        <v>-1159018196804</v>
      </c>
      <c r="V52" s="5">
        <v>-1064171442690</v>
      </c>
      <c r="W52" s="5">
        <v>-1023428959219</v>
      </c>
      <c r="X52" s="5">
        <v>-989191116132</v>
      </c>
      <c r="Y52" s="5">
        <v>-900409606579</v>
      </c>
      <c r="Z52" s="5">
        <v>-887967092511</v>
      </c>
    </row>
    <row r="53" spans="2:26" ht="15.5" x14ac:dyDescent="0.35">
      <c r="C53" t="s">
        <v>84</v>
      </c>
      <c r="D53" s="5">
        <v>148086122597</v>
      </c>
      <c r="E53" s="5">
        <v>94641601926</v>
      </c>
      <c r="F53" s="5">
        <v>120207293937</v>
      </c>
      <c r="G53" s="5">
        <v>111689452826</v>
      </c>
      <c r="I53" s="5">
        <v>434434715481</v>
      </c>
      <c r="J53" s="5">
        <v>412848576690</v>
      </c>
      <c r="K53" s="5">
        <v>470610186181</v>
      </c>
      <c r="L53" s="5">
        <v>718758435481</v>
      </c>
      <c r="M53" s="5">
        <v>589155748878</v>
      </c>
      <c r="N53" s="5">
        <v>392780506777</v>
      </c>
      <c r="O53" s="5">
        <v>374799210733</v>
      </c>
      <c r="P53" s="5">
        <v>372929951083</v>
      </c>
      <c r="Q53" s="5">
        <v>315347420283</v>
      </c>
      <c r="R53" s="5">
        <v>311536643351</v>
      </c>
      <c r="S53" s="5">
        <v>251817245104</v>
      </c>
      <c r="T53" s="5">
        <v>260932243902</v>
      </c>
      <c r="U53" s="5">
        <v>236820030375</v>
      </c>
      <c r="V53" s="5">
        <v>210621662624</v>
      </c>
      <c r="W53" s="5">
        <v>166078961485</v>
      </c>
      <c r="X53" s="5">
        <v>173418220715</v>
      </c>
      <c r="Y53" s="5">
        <v>119316260513</v>
      </c>
      <c r="Z53" s="5">
        <v>149574951623</v>
      </c>
    </row>
    <row r="54" spans="2:26" ht="15.5" x14ac:dyDescent="0.35">
      <c r="C54" t="s">
        <v>85</v>
      </c>
      <c r="D54" s="5">
        <v>-57377102129</v>
      </c>
      <c r="E54" s="5">
        <v>-66276199806</v>
      </c>
      <c r="F54" s="5">
        <v>-57123279633</v>
      </c>
      <c r="G54" s="5">
        <v>-52070179610</v>
      </c>
      <c r="I54" s="5">
        <v>-230651498638</v>
      </c>
      <c r="J54" s="5">
        <v>-217285164810</v>
      </c>
      <c r="K54" s="5">
        <v>-215546914508</v>
      </c>
      <c r="L54" s="5">
        <v>-192276456859</v>
      </c>
      <c r="M54" s="5">
        <v>-180942404032</v>
      </c>
      <c r="N54" s="5">
        <v>-161157283105</v>
      </c>
      <c r="O54" s="5">
        <v>-180031805855</v>
      </c>
      <c r="P54" s="5">
        <v>-162576715960</v>
      </c>
      <c r="Q54" s="5">
        <v>-142189107771</v>
      </c>
      <c r="R54" s="5">
        <v>-139226027836</v>
      </c>
      <c r="S54" s="5">
        <v>-134336667794</v>
      </c>
      <c r="T54" s="5">
        <v>-119738081287</v>
      </c>
      <c r="U54" s="5">
        <v>-99233819270</v>
      </c>
      <c r="V54" s="5">
        <v>-80630080997</v>
      </c>
      <c r="W54" s="5">
        <v>-71521389921</v>
      </c>
      <c r="X54" s="5">
        <v>-63733302841</v>
      </c>
      <c r="Y54" s="5">
        <v>-55169369472</v>
      </c>
      <c r="Z54" s="5">
        <v>-51642854300</v>
      </c>
    </row>
    <row r="55" spans="2:26" ht="15.5" x14ac:dyDescent="0.35">
      <c r="C55" t="s">
        <v>386</v>
      </c>
      <c r="D55" s="5">
        <v>-31344828904</v>
      </c>
      <c r="E55" s="5">
        <v>-33792323046</v>
      </c>
      <c r="F55" s="5">
        <v>-30562189230</v>
      </c>
      <c r="G55" s="5">
        <v>-26720680307</v>
      </c>
      <c r="I55" s="5">
        <v>-124907086018</v>
      </c>
      <c r="J55" s="5">
        <v>-123035180733</v>
      </c>
      <c r="K55" s="5">
        <v>-120804390488</v>
      </c>
      <c r="L55" s="5">
        <v>-110620978284</v>
      </c>
      <c r="M55" s="5">
        <v>-96932752356</v>
      </c>
      <c r="N55" s="5">
        <v>-89519172577</v>
      </c>
      <c r="O55" s="5">
        <v>-104756600206</v>
      </c>
      <c r="P55" s="5">
        <v>-91129869306</v>
      </c>
      <c r="Q55" s="5">
        <v>-84628628494</v>
      </c>
      <c r="R55" s="5">
        <v>-85685157166</v>
      </c>
      <c r="S55" s="5">
        <v>-84030572413</v>
      </c>
      <c r="T55" s="5">
        <v>-75873114443</v>
      </c>
      <c r="U55" s="5">
        <v>-58917284494</v>
      </c>
      <c r="V55" s="5">
        <v>-51669089121</v>
      </c>
      <c r="W55" s="5">
        <v>-44347481965</v>
      </c>
      <c r="X55" s="5">
        <v>-41591546238</v>
      </c>
      <c r="Y55" s="5">
        <v>-35668939485</v>
      </c>
      <c r="Z55" s="5">
        <v>-33697672229</v>
      </c>
    </row>
    <row r="56" spans="2:26" ht="15.5" x14ac:dyDescent="0.35">
      <c r="C56" t="s">
        <v>387</v>
      </c>
      <c r="D56" s="5">
        <v>-26032273225</v>
      </c>
      <c r="E56" s="5">
        <v>-32483876760</v>
      </c>
      <c r="F56" s="5">
        <v>-26561090403</v>
      </c>
      <c r="G56" s="5">
        <v>-25349499303</v>
      </c>
      <c r="I56" s="5">
        <v>-105744412620</v>
      </c>
      <c r="J56" s="5">
        <v>-94249984077</v>
      </c>
      <c r="K56" s="5">
        <v>-94742524020</v>
      </c>
      <c r="L56" s="5">
        <v>-81655478575</v>
      </c>
      <c r="M56" s="5">
        <v>-84009651676</v>
      </c>
      <c r="N56" s="5">
        <v>-71638110528</v>
      </c>
      <c r="O56" s="5">
        <v>-75275205649</v>
      </c>
      <c r="P56" s="5">
        <v>-71446846654</v>
      </c>
      <c r="Q56" s="5">
        <v>-57560479277</v>
      </c>
      <c r="R56" s="5">
        <v>-53540870670</v>
      </c>
      <c r="S56" s="5">
        <v>-50306095381</v>
      </c>
      <c r="T56" s="5">
        <v>-43864966844</v>
      </c>
      <c r="U56" s="5">
        <v>-40316534776</v>
      </c>
      <c r="V56" s="5">
        <v>-28960991876</v>
      </c>
      <c r="W56" s="5">
        <v>-27173907956</v>
      </c>
      <c r="X56" s="5">
        <v>-22141756603</v>
      </c>
      <c r="Y56" s="5">
        <v>-19500429987</v>
      </c>
      <c r="Z56" s="5">
        <v>-17945182071</v>
      </c>
    </row>
    <row r="57" spans="2:26" ht="15.5" x14ac:dyDescent="0.35">
      <c r="C57" t="s">
        <v>94</v>
      </c>
      <c r="D57" s="5">
        <v>90709020468</v>
      </c>
      <c r="E57" s="5">
        <v>28365402120</v>
      </c>
      <c r="F57" s="5">
        <v>63084014304</v>
      </c>
      <c r="G57" s="5">
        <v>59619273216</v>
      </c>
      <c r="I57" s="5">
        <v>203783216843</v>
      </c>
      <c r="J57" s="5">
        <v>195563411880</v>
      </c>
      <c r="K57" s="5">
        <v>255063271673</v>
      </c>
      <c r="L57" s="5">
        <v>526481978622</v>
      </c>
      <c r="M57" s="5">
        <v>408213344846</v>
      </c>
      <c r="N57" s="5">
        <v>231623223672</v>
      </c>
      <c r="O57" s="5">
        <v>194767404878</v>
      </c>
      <c r="P57" s="5">
        <v>210353235123</v>
      </c>
      <c r="Q57" s="5">
        <v>173158312512</v>
      </c>
      <c r="R57" s="5">
        <v>172310615515</v>
      </c>
      <c r="S57" s="5">
        <v>117480577310</v>
      </c>
      <c r="T57" s="5">
        <v>141194162615</v>
      </c>
      <c r="U57" s="5">
        <v>137586211105</v>
      </c>
      <c r="V57" s="5">
        <v>129991581627</v>
      </c>
      <c r="W57" s="5">
        <v>94557571564</v>
      </c>
      <c r="X57" s="5">
        <v>109684917874</v>
      </c>
      <c r="Y57" s="5">
        <v>64146891041</v>
      </c>
      <c r="Z57" s="5">
        <v>97932097323</v>
      </c>
    </row>
    <row r="58" spans="2:26" ht="15.5" x14ac:dyDescent="0.35">
      <c r="C58" t="s">
        <v>95</v>
      </c>
      <c r="D58" s="5">
        <v>-54283725775</v>
      </c>
      <c r="E58" s="5">
        <v>-16679062717</v>
      </c>
      <c r="F58" s="5">
        <v>-14834805387</v>
      </c>
      <c r="G58" s="5">
        <v>-38385996611</v>
      </c>
      <c r="I58" s="5">
        <v>-67046097518</v>
      </c>
      <c r="J58" s="5">
        <v>-61120384038</v>
      </c>
      <c r="K58" s="5">
        <v>-17214446686</v>
      </c>
      <c r="L58" s="5">
        <v>-95036041466</v>
      </c>
      <c r="M58" s="5">
        <v>-30703718212</v>
      </c>
      <c r="N58" s="5">
        <v>-36119785450</v>
      </c>
      <c r="O58" s="5">
        <v>-18127043754</v>
      </c>
      <c r="P58" s="5">
        <v>-100679917341</v>
      </c>
      <c r="Q58" s="5">
        <v>-51849377883</v>
      </c>
      <c r="R58" s="5">
        <v>-60952120273</v>
      </c>
      <c r="S58" s="5">
        <v>-174296425432</v>
      </c>
      <c r="T58" s="5">
        <v>-75892887365</v>
      </c>
      <c r="U58" s="5">
        <v>-169092219678</v>
      </c>
      <c r="V58" s="5">
        <v>-76328555084</v>
      </c>
      <c r="W58" s="5">
        <v>-50140267093</v>
      </c>
      <c r="X58" s="5">
        <v>-25343671556</v>
      </c>
      <c r="Y58" s="5">
        <v>8963726739</v>
      </c>
      <c r="Z58" s="5">
        <v>-107104947442</v>
      </c>
    </row>
    <row r="59" spans="2:26" ht="15.5" x14ac:dyDescent="0.35">
      <c r="C59" t="s">
        <v>432</v>
      </c>
      <c r="D59" s="5">
        <v>-35946287055</v>
      </c>
      <c r="E59" s="5">
        <v>-10161419879</v>
      </c>
      <c r="F59" s="5">
        <v>-4293111248</v>
      </c>
      <c r="G59" s="5">
        <v>-23400054410</v>
      </c>
      <c r="I59" s="5">
        <v>-23929468064</v>
      </c>
      <c r="J59" s="5">
        <v>-29451796829</v>
      </c>
      <c r="K59" s="5">
        <v>9086305251</v>
      </c>
      <c r="L59" s="5">
        <v>-65997170003</v>
      </c>
      <c r="M59" s="5">
        <v>335944541</v>
      </c>
      <c r="N59" s="5">
        <v>-2217450190</v>
      </c>
      <c r="O59" s="5">
        <v>31024608635</v>
      </c>
      <c r="P59" s="5">
        <v>-49724348787</v>
      </c>
      <c r="Q59" s="5">
        <v>-6675869358</v>
      </c>
      <c r="R59" s="5">
        <v>25126905813</v>
      </c>
      <c r="S59" s="5">
        <v>-80761160142</v>
      </c>
      <c r="T59" s="5">
        <v>-9659881328</v>
      </c>
      <c r="U59" s="5">
        <v>-117018357116</v>
      </c>
      <c r="V59" s="5">
        <v>-30075004554</v>
      </c>
      <c r="W59" s="5">
        <v>-7719679623</v>
      </c>
      <c r="X59" s="5">
        <v>14313066569</v>
      </c>
      <c r="Y59" s="5">
        <v>60180365391</v>
      </c>
      <c r="Z59" s="5">
        <v>-49276571122</v>
      </c>
    </row>
    <row r="60" spans="2:26" ht="15.5" x14ac:dyDescent="0.35">
      <c r="C60" t="s">
        <v>433</v>
      </c>
      <c r="X60" s="5">
        <v>124402500</v>
      </c>
      <c r="Y60" s="5">
        <v>-500121587</v>
      </c>
    </row>
    <row r="61" spans="2:26" ht="15.5" x14ac:dyDescent="0.35">
      <c r="C61" t="s">
        <v>431</v>
      </c>
      <c r="X61" s="5">
        <v>46571767</v>
      </c>
      <c r="Y61" s="5">
        <v>38434464</v>
      </c>
      <c r="Z61" s="5">
        <v>49995398</v>
      </c>
    </row>
    <row r="62" spans="2:26" ht="15.5" x14ac:dyDescent="0.35">
      <c r="C62" t="s">
        <v>27</v>
      </c>
      <c r="D62" s="5">
        <v>-17685857500</v>
      </c>
      <c r="E62" s="5">
        <v>-7565432011</v>
      </c>
      <c r="F62" s="5">
        <v>-11666298653</v>
      </c>
      <c r="G62" s="5">
        <v>-10978892565</v>
      </c>
      <c r="I62" s="5">
        <v>-44767210062</v>
      </c>
      <c r="J62" s="5">
        <v>-38995900447</v>
      </c>
      <c r="K62" s="5">
        <v>-37655236141</v>
      </c>
      <c r="L62" s="5">
        <v>-36697693993</v>
      </c>
      <c r="M62" s="5">
        <v>-33097538139</v>
      </c>
      <c r="N62" s="5">
        <v>-38341710293</v>
      </c>
      <c r="O62" s="5">
        <v>-48588991364</v>
      </c>
      <c r="P62" s="5">
        <v>-54495878339</v>
      </c>
      <c r="Q62" s="5">
        <v>-55860722659</v>
      </c>
      <c r="R62" s="5">
        <v>-79797659019</v>
      </c>
      <c r="S62" s="5">
        <v>-95985121039</v>
      </c>
      <c r="T62" s="5">
        <v>-67705278417</v>
      </c>
      <c r="U62" s="5">
        <v>-53413758519</v>
      </c>
      <c r="V62" s="5">
        <v>-47300718124</v>
      </c>
      <c r="W62" s="5">
        <v>-43067152253</v>
      </c>
      <c r="X62" s="5">
        <v>-40146541519</v>
      </c>
      <c r="Y62" s="5">
        <v>-50758525731</v>
      </c>
      <c r="Z62" s="5">
        <v>-57928015277</v>
      </c>
    </row>
    <row r="63" spans="2:26" ht="15.5" x14ac:dyDescent="0.35">
      <c r="C63" t="s">
        <v>81</v>
      </c>
    </row>
    <row r="64" spans="2:26" ht="15.5" x14ac:dyDescent="0.35">
      <c r="C64" t="s">
        <v>96</v>
      </c>
      <c r="D64" s="5">
        <v>-54283725775</v>
      </c>
      <c r="E64" s="5">
        <v>-16679062717</v>
      </c>
      <c r="F64" s="5">
        <v>-14834805387</v>
      </c>
      <c r="G64" s="5">
        <v>-38385996611</v>
      </c>
      <c r="I64" s="5">
        <v>-67046097518</v>
      </c>
      <c r="J64" s="5">
        <v>-61120384038</v>
      </c>
      <c r="K64" s="5">
        <v>-17214446686</v>
      </c>
      <c r="L64" s="5">
        <v>-95036041466</v>
      </c>
      <c r="M64" s="5">
        <v>-30703718212</v>
      </c>
      <c r="N64" s="5">
        <v>-36119785450</v>
      </c>
      <c r="O64" s="5">
        <v>-18127043754</v>
      </c>
      <c r="P64" s="5">
        <v>-100679917341</v>
      </c>
      <c r="Q64" s="5">
        <v>-51849377883</v>
      </c>
      <c r="R64" s="5">
        <v>-60952120273</v>
      </c>
      <c r="S64" s="5">
        <v>-174296425432</v>
      </c>
      <c r="T64" s="5">
        <v>-75892887365</v>
      </c>
      <c r="U64" s="5">
        <v>-169092219678</v>
      </c>
      <c r="V64" s="5">
        <v>-76328555084</v>
      </c>
      <c r="W64" s="5">
        <v>-50140267093</v>
      </c>
      <c r="X64" s="5">
        <v>-25343671556</v>
      </c>
      <c r="Y64" s="5">
        <v>8963726739</v>
      </c>
      <c r="Z64" s="5">
        <v>-107104947442</v>
      </c>
    </row>
    <row r="65" spans="2:26" ht="15.5" x14ac:dyDescent="0.35">
      <c r="C65" t="s">
        <v>29</v>
      </c>
      <c r="D65" s="5">
        <v>36425294693</v>
      </c>
      <c r="E65" s="5">
        <v>11686339403</v>
      </c>
      <c r="F65" s="5">
        <v>48249208917</v>
      </c>
      <c r="G65" s="5">
        <v>21233276605</v>
      </c>
      <c r="I65" s="5">
        <v>136737119325</v>
      </c>
      <c r="J65" s="5">
        <v>134443027842</v>
      </c>
      <c r="K65" s="5">
        <v>237848824987</v>
      </c>
      <c r="L65" s="5">
        <v>431445937156</v>
      </c>
      <c r="M65" s="5">
        <v>377509626634</v>
      </c>
      <c r="N65" s="5">
        <v>195503438222</v>
      </c>
      <c r="O65" s="5">
        <v>176640361124</v>
      </c>
      <c r="P65" s="5">
        <v>109673317782</v>
      </c>
      <c r="Q65" s="5">
        <v>121308934629</v>
      </c>
      <c r="R65" s="5">
        <v>111358495242</v>
      </c>
      <c r="S65" s="5">
        <v>-56815848122</v>
      </c>
      <c r="T65" s="5">
        <v>65301275250</v>
      </c>
      <c r="U65" s="5">
        <v>-31506008573</v>
      </c>
      <c r="V65" s="5">
        <v>53663026543</v>
      </c>
      <c r="W65" s="5">
        <v>44417304471</v>
      </c>
      <c r="X65" s="5">
        <v>84341246318</v>
      </c>
      <c r="Y65" s="5">
        <v>73110617780</v>
      </c>
      <c r="Z65" s="5">
        <v>-9172850119</v>
      </c>
    </row>
    <row r="66" spans="2:26" ht="15.5" x14ac:dyDescent="0.35">
      <c r="C66" t="s">
        <v>28</v>
      </c>
      <c r="D66" s="5">
        <v>-9762048374</v>
      </c>
      <c r="E66" s="5">
        <v>-1452396401</v>
      </c>
      <c r="F66" s="5">
        <v>-10444094599</v>
      </c>
      <c r="G66" s="5">
        <v>-5868674920</v>
      </c>
      <c r="I66" s="5">
        <v>-30506583156</v>
      </c>
      <c r="J66" s="5">
        <v>-29604034256</v>
      </c>
      <c r="K66" s="5">
        <v>-59190483081</v>
      </c>
      <c r="L66" s="5">
        <v>-95307587662</v>
      </c>
      <c r="M66" s="5">
        <v>-83184066580</v>
      </c>
      <c r="N66" s="5">
        <v>-32978787509</v>
      </c>
      <c r="O66" s="5">
        <v>-45634690184</v>
      </c>
      <c r="P66" s="5">
        <v>-27440595513</v>
      </c>
      <c r="Q66" s="5">
        <v>-29028817395</v>
      </c>
      <c r="R66" s="5">
        <v>-30295064563</v>
      </c>
      <c r="S66" s="5">
        <v>14218505978</v>
      </c>
      <c r="T66" s="5">
        <v>-16698553851</v>
      </c>
      <c r="U66" s="5">
        <v>7649495913</v>
      </c>
      <c r="V66" s="5">
        <v>-13769975658</v>
      </c>
      <c r="W66" s="5">
        <v>-11341314404</v>
      </c>
      <c r="X66" s="5">
        <v>-54720412174</v>
      </c>
      <c r="Y66" s="5">
        <v>-46178143006</v>
      </c>
      <c r="Z66" s="5">
        <v>-5129372679</v>
      </c>
    </row>
    <row r="67" spans="2:26" ht="15.5" x14ac:dyDescent="0.35">
      <c r="C67" t="s">
        <v>97</v>
      </c>
      <c r="D67" s="5">
        <v>181222313</v>
      </c>
      <c r="E67" s="5">
        <v>-181222313</v>
      </c>
      <c r="F67" s="5">
        <v>-7988533389</v>
      </c>
      <c r="G67" s="5">
        <v>-3119855274</v>
      </c>
      <c r="I67" s="5">
        <v>-19695996044</v>
      </c>
      <c r="J67" s="5">
        <v>-15109260951</v>
      </c>
      <c r="K67" s="5">
        <v>-27947733512</v>
      </c>
      <c r="L67" s="5">
        <v>-57427465227</v>
      </c>
      <c r="M67" s="5">
        <v>-40583432813</v>
      </c>
    </row>
    <row r="68" spans="2:26" ht="15.5" x14ac:dyDescent="0.35">
      <c r="C68" t="s">
        <v>98</v>
      </c>
      <c r="D68" s="5">
        <v>-9943270687</v>
      </c>
      <c r="E68" s="5">
        <v>-1271174088</v>
      </c>
      <c r="F68" s="5">
        <v>-2455561210</v>
      </c>
      <c r="G68" s="5">
        <v>-2748819646</v>
      </c>
      <c r="I68" s="5">
        <v>-10810587112</v>
      </c>
      <c r="J68" s="5">
        <v>-14494773305</v>
      </c>
      <c r="K68" s="5">
        <v>-31242749569</v>
      </c>
      <c r="L68" s="5">
        <v>-37880122435</v>
      </c>
      <c r="M68" s="5">
        <v>-42600633767</v>
      </c>
    </row>
    <row r="69" spans="2:26" ht="15.5" x14ac:dyDescent="0.35">
      <c r="C69" t="s">
        <v>99</v>
      </c>
      <c r="D69" s="5">
        <v>-9762048374</v>
      </c>
      <c r="E69" s="5">
        <v>-1452396401</v>
      </c>
      <c r="F69" s="5">
        <v>-10444094599</v>
      </c>
      <c r="G69" s="5">
        <v>-5868674920</v>
      </c>
      <c r="I69" s="5">
        <v>-30506583156</v>
      </c>
      <c r="J69" s="5">
        <v>-29604034256</v>
      </c>
      <c r="K69" s="5">
        <v>-59190483081</v>
      </c>
      <c r="L69" s="5">
        <v>-95307587662</v>
      </c>
      <c r="M69" s="5">
        <v>-83184066580</v>
      </c>
      <c r="N69" s="5">
        <v>-32978787509</v>
      </c>
      <c r="O69" s="5">
        <v>-45634690184</v>
      </c>
      <c r="P69" s="5">
        <v>-27440595513</v>
      </c>
      <c r="Q69" s="5">
        <v>-29028817395</v>
      </c>
      <c r="R69" s="5">
        <v>-30295064563</v>
      </c>
      <c r="S69" s="5">
        <v>14218505978</v>
      </c>
      <c r="T69" s="5">
        <v>-16698553851</v>
      </c>
      <c r="U69" s="5">
        <v>7649495913</v>
      </c>
      <c r="V69" s="5">
        <v>-13769975658</v>
      </c>
      <c r="W69" s="5">
        <v>-11341314404</v>
      </c>
      <c r="X69" s="5">
        <v>-54720412174</v>
      </c>
      <c r="Y69" s="5">
        <v>-46178143006</v>
      </c>
      <c r="Z69" s="5">
        <v>-5129372679</v>
      </c>
    </row>
    <row r="70" spans="2:26" ht="15.5" x14ac:dyDescent="0.35">
      <c r="C70" t="s">
        <v>100</v>
      </c>
      <c r="D70" s="5">
        <v>26663246319</v>
      </c>
      <c r="E70" s="5">
        <v>10233943002</v>
      </c>
      <c r="F70" s="5">
        <v>37805114318</v>
      </c>
      <c r="G70" s="5">
        <v>15364601685</v>
      </c>
      <c r="I70" s="5">
        <v>106230536169</v>
      </c>
      <c r="J70" s="5">
        <v>104838993586</v>
      </c>
      <c r="K70" s="5">
        <v>178658341906</v>
      </c>
      <c r="L70" s="5">
        <v>336138349494</v>
      </c>
      <c r="M70" s="5">
        <v>294325560054</v>
      </c>
      <c r="N70" s="5">
        <v>162524650713</v>
      </c>
      <c r="O70" s="5">
        <v>131005670940</v>
      </c>
      <c r="P70" s="5">
        <v>82232722269</v>
      </c>
      <c r="Q70" s="5">
        <v>92280117234</v>
      </c>
      <c r="R70" s="5">
        <v>81063430679</v>
      </c>
      <c r="S70" s="5">
        <v>-42597342144</v>
      </c>
      <c r="T70" s="5">
        <v>48602721399</v>
      </c>
      <c r="U70" s="5">
        <v>-23856512660</v>
      </c>
      <c r="V70" s="5">
        <v>39893050885</v>
      </c>
      <c r="W70" s="5">
        <v>33075990067</v>
      </c>
      <c r="X70" s="5">
        <v>29620834144</v>
      </c>
      <c r="Y70" s="5">
        <v>26932474774</v>
      </c>
      <c r="Z70" s="5">
        <v>-14302222798</v>
      </c>
    </row>
    <row r="71" spans="2:26" ht="15.5" x14ac:dyDescent="0.35">
      <c r="C71" t="s">
        <v>101</v>
      </c>
      <c r="F71" s="5">
        <v>-1433928346</v>
      </c>
      <c r="I71" s="5">
        <v>-1433928346</v>
      </c>
      <c r="J71" s="5">
        <v>-1726998135</v>
      </c>
      <c r="K71" s="5">
        <v>-5323419553</v>
      </c>
      <c r="L71" s="5">
        <v>-5323419553</v>
      </c>
      <c r="M71" s="5">
        <v>21474291603</v>
      </c>
      <c r="N71" s="5">
        <v>-8671186958</v>
      </c>
      <c r="O71" s="5">
        <v>-8076756344</v>
      </c>
      <c r="P71" s="5">
        <v>-797667996</v>
      </c>
      <c r="Q71" s="5">
        <v>768666612</v>
      </c>
      <c r="R71" s="5">
        <v>-3603719280</v>
      </c>
      <c r="S71" s="5">
        <v>-507262364</v>
      </c>
      <c r="T71" s="5">
        <v>462763395</v>
      </c>
      <c r="U71" s="5">
        <v>-101480442</v>
      </c>
      <c r="V71" s="5">
        <v>74302844</v>
      </c>
    </row>
    <row r="72" spans="2:26" ht="15.5" x14ac:dyDescent="0.35">
      <c r="C72" t="s">
        <v>103</v>
      </c>
      <c r="D72" s="5">
        <v>26663246319</v>
      </c>
      <c r="E72" s="5">
        <v>10233943002</v>
      </c>
      <c r="F72" s="5">
        <v>36371185972</v>
      </c>
      <c r="G72" s="5">
        <v>15364601685</v>
      </c>
      <c r="I72" s="5">
        <v>104796607823</v>
      </c>
      <c r="J72" s="5">
        <v>103111995451</v>
      </c>
      <c r="K72" s="5">
        <v>173334922353</v>
      </c>
      <c r="L72" s="5">
        <v>330814929941</v>
      </c>
      <c r="M72" s="5">
        <v>315799851657</v>
      </c>
      <c r="N72" s="5">
        <v>153853463755</v>
      </c>
      <c r="O72" s="5">
        <v>122928914596</v>
      </c>
      <c r="P72" s="5">
        <v>81435054273</v>
      </c>
      <c r="Q72" s="5">
        <v>93048783846</v>
      </c>
      <c r="R72" s="5">
        <v>77459711399</v>
      </c>
      <c r="S72" s="5">
        <v>-43104604508</v>
      </c>
      <c r="T72" s="5">
        <v>49065484794</v>
      </c>
      <c r="U72" s="5">
        <v>-23957993102</v>
      </c>
      <c r="V72" s="5">
        <v>39967353729</v>
      </c>
      <c r="W72" s="5">
        <v>33075990067</v>
      </c>
    </row>
    <row r="73" spans="2:26" ht="15.5" x14ac:dyDescent="0.35">
      <c r="C73" t="s">
        <v>104</v>
      </c>
      <c r="D73" s="5">
        <v>26663246319</v>
      </c>
      <c r="E73" s="5">
        <v>10233943002</v>
      </c>
      <c r="F73" s="5">
        <v>37805114318</v>
      </c>
      <c r="G73" s="5">
        <v>15364601685</v>
      </c>
      <c r="I73" s="5">
        <v>106230536169</v>
      </c>
      <c r="J73" s="5">
        <v>104838993586</v>
      </c>
      <c r="K73" s="5">
        <v>178658341906</v>
      </c>
      <c r="L73" s="5">
        <v>336138349494</v>
      </c>
      <c r="M73" s="5">
        <v>294325560054</v>
      </c>
      <c r="N73" s="5">
        <v>162524650713</v>
      </c>
      <c r="O73" s="5">
        <v>131005670940</v>
      </c>
      <c r="P73" s="5">
        <v>82232722269</v>
      </c>
      <c r="Q73" s="5">
        <v>92280117234</v>
      </c>
      <c r="R73" s="5">
        <v>81063430679</v>
      </c>
      <c r="S73" s="5">
        <v>-42597342144</v>
      </c>
      <c r="T73" s="5">
        <v>48602721399</v>
      </c>
      <c r="U73" s="5">
        <v>-23856512660</v>
      </c>
      <c r="V73" s="5">
        <v>39893050885</v>
      </c>
      <c r="W73" s="5">
        <v>33075990067</v>
      </c>
      <c r="X73" s="5">
        <v>29620834144</v>
      </c>
      <c r="Y73" s="5">
        <v>26932474774</v>
      </c>
      <c r="Z73" s="5">
        <v>-14302222798</v>
      </c>
    </row>
    <row r="74" spans="2:26" ht="15.5" x14ac:dyDescent="0.35">
      <c r="C74" t="s">
        <v>8</v>
      </c>
      <c r="D74" s="5">
        <v>26663246319</v>
      </c>
      <c r="E74" s="5">
        <v>10233943002</v>
      </c>
      <c r="F74" s="5">
        <v>36371185972</v>
      </c>
      <c r="G74" s="5">
        <v>15364601685</v>
      </c>
      <c r="I74" s="5">
        <v>104796607823</v>
      </c>
      <c r="J74" s="5">
        <v>103111995451</v>
      </c>
      <c r="K74" s="5">
        <v>173334922353</v>
      </c>
      <c r="L74" s="5">
        <v>330814929941</v>
      </c>
      <c r="M74" s="5">
        <v>315799851657</v>
      </c>
      <c r="N74" s="5">
        <v>153853463755</v>
      </c>
      <c r="O74" s="5">
        <v>122928914596</v>
      </c>
      <c r="P74" s="5">
        <v>81435054273</v>
      </c>
      <c r="Q74" s="5">
        <v>93048783846</v>
      </c>
      <c r="R74" s="5">
        <v>77459711399</v>
      </c>
      <c r="S74" s="5">
        <v>-43104604508</v>
      </c>
      <c r="T74" s="5">
        <v>49065484794</v>
      </c>
      <c r="U74" s="5">
        <v>-23957993102</v>
      </c>
      <c r="V74" s="5">
        <v>39967353729</v>
      </c>
      <c r="W74" s="5">
        <v>33075990067</v>
      </c>
    </row>
    <row r="75" spans="2:26" ht="15.5" x14ac:dyDescent="0.35">
      <c r="C75" t="s">
        <v>106</v>
      </c>
      <c r="D75" s="5">
        <v>26663246319</v>
      </c>
      <c r="E75" s="5">
        <v>10233943002</v>
      </c>
      <c r="F75" s="5">
        <v>37805114318</v>
      </c>
      <c r="G75" s="5">
        <v>15364601685</v>
      </c>
      <c r="I75" s="5">
        <v>106230536169</v>
      </c>
      <c r="J75" s="5">
        <v>104838993586</v>
      </c>
      <c r="K75" s="5">
        <v>178658341906</v>
      </c>
      <c r="L75" s="5">
        <v>336138349494</v>
      </c>
      <c r="M75" s="5">
        <v>294325560054</v>
      </c>
      <c r="N75" s="5">
        <v>162524650713</v>
      </c>
      <c r="O75" s="5">
        <v>131005670940</v>
      </c>
      <c r="P75" s="5">
        <v>82232722269</v>
      </c>
      <c r="Q75" s="5">
        <v>92280117234</v>
      </c>
      <c r="R75" s="5">
        <v>81063430679</v>
      </c>
      <c r="S75" s="5">
        <v>-42597342144</v>
      </c>
      <c r="T75" s="5">
        <v>48602721399</v>
      </c>
      <c r="U75" s="5">
        <v>-23856512660</v>
      </c>
      <c r="V75" s="5">
        <v>39893050885</v>
      </c>
      <c r="W75" s="5">
        <v>33075990067</v>
      </c>
      <c r="X75" s="5">
        <v>29620834144</v>
      </c>
      <c r="Y75" s="5">
        <v>26932474774</v>
      </c>
      <c r="Z75" s="5">
        <v>-14302222798</v>
      </c>
    </row>
    <row r="76" spans="2:26" ht="15.5" x14ac:dyDescent="0.35">
      <c r="C76" t="s">
        <v>107</v>
      </c>
      <c r="D76" s="5">
        <v>26663246319</v>
      </c>
      <c r="E76" s="5">
        <v>10233943002</v>
      </c>
      <c r="F76" s="5">
        <v>36371185972</v>
      </c>
      <c r="G76" s="5">
        <v>15364601685</v>
      </c>
      <c r="I76" s="5">
        <v>104796607823</v>
      </c>
      <c r="J76" s="5">
        <v>103111995451</v>
      </c>
      <c r="K76" s="5">
        <v>173334922353</v>
      </c>
      <c r="L76" s="5">
        <v>330814929941</v>
      </c>
      <c r="M76" s="5">
        <v>315799851657</v>
      </c>
      <c r="N76" s="5">
        <v>153853463755</v>
      </c>
      <c r="O76" s="5">
        <v>122928914596</v>
      </c>
      <c r="P76" s="5">
        <v>81435054273</v>
      </c>
      <c r="Q76" s="5">
        <v>93048783846</v>
      </c>
      <c r="R76" s="5">
        <v>77459711399</v>
      </c>
      <c r="S76" s="5">
        <v>-43104604508</v>
      </c>
      <c r="T76" s="5">
        <v>49065484794</v>
      </c>
      <c r="U76" s="5">
        <v>-23957993102</v>
      </c>
      <c r="V76" s="5">
        <v>39967353729</v>
      </c>
      <c r="W76" s="5">
        <v>33075990067</v>
      </c>
    </row>
    <row r="77" spans="2:26" ht="15.5" x14ac:dyDescent="0.35">
      <c r="C77" t="s">
        <v>108</v>
      </c>
      <c r="D77" s="5">
        <v>26663246319</v>
      </c>
      <c r="E77" s="5">
        <v>10233943002</v>
      </c>
      <c r="F77" s="5">
        <v>36371185972</v>
      </c>
      <c r="G77" s="5">
        <v>15364601685</v>
      </c>
      <c r="I77" s="5">
        <v>104796607823</v>
      </c>
      <c r="J77" s="5">
        <v>103111995451</v>
      </c>
      <c r="K77" s="5">
        <v>173334922353</v>
      </c>
      <c r="L77" s="5">
        <v>330814929941</v>
      </c>
      <c r="M77" s="5">
        <v>315799851657</v>
      </c>
      <c r="N77" s="5">
        <v>153853463755</v>
      </c>
      <c r="O77" s="5">
        <v>122928914596</v>
      </c>
      <c r="P77" s="5">
        <v>81435054273</v>
      </c>
      <c r="Q77" s="5">
        <v>93048783846</v>
      </c>
      <c r="R77" s="5">
        <v>77459711399</v>
      </c>
      <c r="S77" s="5">
        <v>-43104604508</v>
      </c>
      <c r="T77" s="5">
        <v>49065484794</v>
      </c>
      <c r="U77" s="5">
        <v>-23957993102</v>
      </c>
      <c r="V77" s="5">
        <v>39967353729</v>
      </c>
      <c r="W77" s="5">
        <v>33075990067</v>
      </c>
    </row>
    <row r="79" spans="2:26" ht="15.5" x14ac:dyDescent="0.35">
      <c r="B79" t="s">
        <v>109</v>
      </c>
      <c r="C79" t="s">
        <v>110</v>
      </c>
    </row>
    <row r="80" spans="2:26" ht="15.5" x14ac:dyDescent="0.35">
      <c r="C80" t="s">
        <v>437</v>
      </c>
    </row>
    <row r="81" spans="3:26" ht="15.5" x14ac:dyDescent="0.35">
      <c r="C81" t="s">
        <v>20</v>
      </c>
      <c r="D81" s="5">
        <v>127078386442</v>
      </c>
      <c r="E81" s="5">
        <v>81857762859</v>
      </c>
      <c r="F81" s="5">
        <v>198040091479</v>
      </c>
      <c r="G81" s="5">
        <v>137185800504</v>
      </c>
      <c r="I81" s="5">
        <v>198040091479</v>
      </c>
      <c r="J81" s="5">
        <v>277714629913</v>
      </c>
      <c r="K81" s="5">
        <v>311955972514</v>
      </c>
      <c r="L81" s="5">
        <v>300142973515</v>
      </c>
      <c r="M81" s="5">
        <v>197491630321</v>
      </c>
      <c r="N81" s="5">
        <v>111724002377</v>
      </c>
      <c r="O81" s="5">
        <v>207414747878</v>
      </c>
      <c r="P81" s="5">
        <v>240382044341</v>
      </c>
      <c r="Q81" s="5">
        <v>120542708894</v>
      </c>
      <c r="R81" s="5">
        <v>146960519291</v>
      </c>
      <c r="S81" s="5">
        <v>46258913361</v>
      </c>
      <c r="T81" s="5">
        <v>47925923178</v>
      </c>
      <c r="U81" s="5">
        <v>20287265423</v>
      </c>
      <c r="V81" s="5">
        <v>40594632806</v>
      </c>
      <c r="W81" s="5">
        <v>29713402072</v>
      </c>
      <c r="X81" s="5">
        <v>6332320839</v>
      </c>
      <c r="Y81" s="5">
        <v>7392756418</v>
      </c>
      <c r="Z81" s="5">
        <v>7683216664</v>
      </c>
    </row>
    <row r="82" spans="3:26" ht="15.5" x14ac:dyDescent="0.35">
      <c r="C82" t="s">
        <v>388</v>
      </c>
      <c r="K82" s="5">
        <v>15551063000</v>
      </c>
      <c r="L82" s="5">
        <v>13719170919</v>
      </c>
    </row>
    <row r="83" spans="3:26" ht="15.5" x14ac:dyDescent="0.35">
      <c r="C83" t="s">
        <v>395</v>
      </c>
      <c r="D83" s="5">
        <v>147810692936</v>
      </c>
      <c r="E83" s="5">
        <v>198509504563</v>
      </c>
      <c r="F83" s="5">
        <v>214662550793</v>
      </c>
      <c r="G83" s="5">
        <v>200825408461</v>
      </c>
      <c r="I83" s="5">
        <v>214662550793</v>
      </c>
      <c r="J83" s="5">
        <v>232984778996</v>
      </c>
      <c r="K83" s="5">
        <v>212774393809</v>
      </c>
      <c r="L83" s="5">
        <v>210851214207</v>
      </c>
      <c r="M83" s="5">
        <v>211808669996</v>
      </c>
      <c r="N83" s="5">
        <v>141687307148</v>
      </c>
      <c r="O83" s="5">
        <v>182199248577</v>
      </c>
      <c r="P83" s="5">
        <v>126896125370</v>
      </c>
      <c r="Q83" s="5">
        <v>111710555577</v>
      </c>
      <c r="R83" s="5">
        <v>107829168715</v>
      </c>
      <c r="S83" s="5">
        <v>153716229584</v>
      </c>
      <c r="T83" s="5">
        <v>180708347578</v>
      </c>
      <c r="U83" s="5">
        <v>195404328250</v>
      </c>
      <c r="V83" s="5">
        <v>183834787595</v>
      </c>
      <c r="W83" s="5">
        <v>183455540532</v>
      </c>
      <c r="X83" s="5">
        <v>144491111007</v>
      </c>
      <c r="Y83" s="5">
        <v>129536227133</v>
      </c>
      <c r="Z83" s="5">
        <v>139977886006</v>
      </c>
    </row>
    <row r="84" spans="3:26" ht="15.5" x14ac:dyDescent="0.35">
      <c r="C84" t="s">
        <v>123</v>
      </c>
      <c r="D84" s="5">
        <v>188655308576</v>
      </c>
      <c r="E84" s="5">
        <v>213598944807</v>
      </c>
      <c r="F84" s="5">
        <v>181383094710</v>
      </c>
      <c r="G84" s="5">
        <v>138299114251</v>
      </c>
      <c r="I84" s="5">
        <v>181383094710</v>
      </c>
      <c r="J84" s="5">
        <v>130896608537</v>
      </c>
      <c r="K84" s="5">
        <v>94996802490</v>
      </c>
      <c r="L84" s="5">
        <v>132685791022</v>
      </c>
      <c r="M84" s="5">
        <v>104618884170</v>
      </c>
      <c r="N84" s="5">
        <v>103324531944</v>
      </c>
      <c r="O84" s="5">
        <v>78801592854</v>
      </c>
      <c r="P84" s="5">
        <v>75032911519</v>
      </c>
      <c r="Q84" s="5">
        <v>62025367892</v>
      </c>
      <c r="R84" s="5">
        <v>47510128247</v>
      </c>
      <c r="S84" s="5">
        <v>36970094641</v>
      </c>
      <c r="T84" s="5">
        <v>38705967330</v>
      </c>
      <c r="U84" s="5">
        <v>37176005228</v>
      </c>
      <c r="V84" s="5">
        <v>34097174671</v>
      </c>
      <c r="W84" s="5">
        <v>38459607996</v>
      </c>
      <c r="X84" s="5">
        <v>26465590165</v>
      </c>
      <c r="Y84" s="5">
        <v>22572875504</v>
      </c>
      <c r="Z84" s="5">
        <v>48902652861</v>
      </c>
    </row>
    <row r="85" spans="3:26" ht="15.5" x14ac:dyDescent="0.35">
      <c r="C85" t="s">
        <v>122</v>
      </c>
      <c r="U85" s="5">
        <v>42164300</v>
      </c>
    </row>
    <row r="86" spans="3:26" ht="15.5" x14ac:dyDescent="0.35">
      <c r="C86" t="s">
        <v>396</v>
      </c>
      <c r="D86" s="5">
        <v>147810692936</v>
      </c>
      <c r="E86" s="5">
        <v>198509504563</v>
      </c>
      <c r="F86" s="5">
        <v>214662550793</v>
      </c>
      <c r="G86" s="5">
        <v>200825408461</v>
      </c>
      <c r="I86" s="5">
        <v>214662550793</v>
      </c>
      <c r="J86" s="5">
        <v>232984778996</v>
      </c>
      <c r="K86" s="5">
        <v>212774393809</v>
      </c>
      <c r="L86" s="5">
        <v>210851214207</v>
      </c>
      <c r="M86" s="5">
        <v>211808669996</v>
      </c>
      <c r="N86" s="5">
        <v>141687307148</v>
      </c>
      <c r="O86" s="5">
        <v>182199248577</v>
      </c>
      <c r="P86" s="5">
        <v>126896125370</v>
      </c>
      <c r="Q86" s="5">
        <v>111710555577</v>
      </c>
      <c r="R86" s="5">
        <v>107829168715</v>
      </c>
      <c r="S86" s="5">
        <v>153716229584</v>
      </c>
      <c r="T86" s="5">
        <v>180708347578</v>
      </c>
      <c r="U86" s="5">
        <v>195404328250</v>
      </c>
      <c r="V86" s="5">
        <v>183834787595</v>
      </c>
      <c r="W86" s="5">
        <v>183455540532</v>
      </c>
      <c r="X86" s="5">
        <v>144491111007</v>
      </c>
      <c r="Y86" s="5">
        <v>129536227133</v>
      </c>
      <c r="Z86" s="5">
        <v>139977886006</v>
      </c>
    </row>
    <row r="87" spans="3:26" ht="15.5" x14ac:dyDescent="0.35">
      <c r="C87" t="s">
        <v>397</v>
      </c>
      <c r="D87" s="5">
        <v>4605619159</v>
      </c>
      <c r="E87" s="5">
        <v>4667167572</v>
      </c>
      <c r="F87" s="5">
        <v>4498994180</v>
      </c>
      <c r="G87" s="5">
        <v>4157938127</v>
      </c>
      <c r="I87" s="5">
        <v>4498994180</v>
      </c>
      <c r="J87" s="5">
        <v>3859404046</v>
      </c>
      <c r="K87" s="5">
        <v>2750032541</v>
      </c>
      <c r="L87" s="5">
        <v>1353749096</v>
      </c>
      <c r="M87" s="5">
        <v>4682381683</v>
      </c>
      <c r="N87" s="5">
        <v>917326109</v>
      </c>
      <c r="O87" s="5">
        <v>927300501</v>
      </c>
      <c r="P87" s="5">
        <v>509031217</v>
      </c>
      <c r="Q87" s="5">
        <v>400355616</v>
      </c>
      <c r="R87" s="5">
        <v>303677324</v>
      </c>
      <c r="S87" s="5">
        <v>811035484</v>
      </c>
      <c r="T87" s="5">
        <v>727207484</v>
      </c>
      <c r="U87" s="5">
        <v>572073584</v>
      </c>
      <c r="V87" s="5">
        <v>282478930</v>
      </c>
      <c r="W87" s="5">
        <v>397472590</v>
      </c>
      <c r="X87" s="5">
        <v>296777527</v>
      </c>
      <c r="Y87" s="5">
        <v>102094470</v>
      </c>
      <c r="Z87" s="5">
        <v>513704296</v>
      </c>
    </row>
    <row r="88" spans="3:26" ht="15.5" x14ac:dyDescent="0.35">
      <c r="C88" t="s">
        <v>440</v>
      </c>
      <c r="D88" s="5">
        <v>1194475111858</v>
      </c>
      <c r="E88" s="5">
        <v>1206254811867</v>
      </c>
      <c r="F88" s="5">
        <v>1070664405422</v>
      </c>
      <c r="G88" s="5">
        <v>979772783755</v>
      </c>
      <c r="I88" s="5">
        <v>1070664405422</v>
      </c>
      <c r="J88" s="5">
        <v>896871556685</v>
      </c>
      <c r="K88" s="5">
        <v>828844567494</v>
      </c>
      <c r="L88" s="5">
        <v>832474709013</v>
      </c>
      <c r="M88" s="5">
        <v>577525511481</v>
      </c>
      <c r="N88" s="5">
        <v>367215959353</v>
      </c>
      <c r="O88" s="5">
        <v>466522537952</v>
      </c>
      <c r="P88" s="5">
        <v>475608170893</v>
      </c>
      <c r="Q88" s="5">
        <v>483134992635</v>
      </c>
      <c r="R88" s="5">
        <v>406931058372</v>
      </c>
      <c r="S88" s="5">
        <v>459153960245</v>
      </c>
      <c r="T88" s="5">
        <v>387969639852</v>
      </c>
      <c r="U88" s="5">
        <v>304304052441</v>
      </c>
      <c r="V88" s="5">
        <v>249616587352</v>
      </c>
      <c r="W88" s="5">
        <v>147186584648</v>
      </c>
      <c r="X88" s="5">
        <v>187723548359</v>
      </c>
      <c r="Y88" s="5">
        <v>200416001262</v>
      </c>
      <c r="Z88" s="5">
        <v>252540057345</v>
      </c>
    </row>
    <row r="89" spans="3:26" ht="15.5" x14ac:dyDescent="0.35">
      <c r="C89" t="s">
        <v>81</v>
      </c>
      <c r="D89" s="5">
        <v>-853649534</v>
      </c>
      <c r="E89" s="5">
        <v>-853649534</v>
      </c>
      <c r="F89" s="5">
        <v>-853649534</v>
      </c>
      <c r="G89" s="5">
        <v>-2452415541</v>
      </c>
      <c r="I89" s="5">
        <v>-853649534</v>
      </c>
      <c r="J89" s="5">
        <v>-2452415541</v>
      </c>
      <c r="K89" s="5">
        <v>-1953714966</v>
      </c>
      <c r="L89" s="5">
        <v>-1075092742</v>
      </c>
      <c r="M89" s="5">
        <v>-117593573</v>
      </c>
      <c r="N89" s="5">
        <v>-134375938</v>
      </c>
      <c r="O89" s="5">
        <v>-19754552</v>
      </c>
      <c r="P89" s="5">
        <v>166635790</v>
      </c>
      <c r="Q89" s="5">
        <v>764886787</v>
      </c>
      <c r="R89" s="5">
        <v>219969517</v>
      </c>
      <c r="S89" s="5">
        <v>-153422946</v>
      </c>
      <c r="T89" s="5">
        <v>435585797</v>
      </c>
      <c r="U89" s="5">
        <v>-27177598</v>
      </c>
      <c r="V89" s="5">
        <v>74302844</v>
      </c>
    </row>
    <row r="90" spans="3:26" ht="15.5" x14ac:dyDescent="0.35">
      <c r="C90" t="s">
        <v>441</v>
      </c>
      <c r="D90" s="5">
        <v>1565706659857</v>
      </c>
      <c r="E90" s="5">
        <v>1579255169037</v>
      </c>
      <c r="F90" s="5">
        <v>1557247695521</v>
      </c>
      <c r="G90" s="5">
        <v>1471467350813</v>
      </c>
      <c r="I90" s="5">
        <v>1557247695521</v>
      </c>
      <c r="J90" s="5">
        <v>1434944365703</v>
      </c>
      <c r="K90" s="5">
        <v>1382776264404</v>
      </c>
      <c r="L90" s="5">
        <v>1370508317595</v>
      </c>
      <c r="M90" s="5">
        <v>1004400966183</v>
      </c>
      <c r="N90" s="5">
        <v>645476167999</v>
      </c>
      <c r="O90" s="5">
        <v>916211954071</v>
      </c>
      <c r="P90" s="5">
        <v>887986684146</v>
      </c>
      <c r="Q90" s="5">
        <v>750237084349</v>
      </c>
      <c r="R90" s="5">
        <v>699313460414</v>
      </c>
      <c r="S90" s="5">
        <v>712695266090</v>
      </c>
      <c r="T90" s="5">
        <v>682792074636</v>
      </c>
      <c r="U90" s="5">
        <v>548082351987</v>
      </c>
      <c r="V90" s="5">
        <v>482596835881</v>
      </c>
      <c r="W90" s="5">
        <v>371564331873</v>
      </c>
      <c r="X90" s="5">
        <v>352091251672</v>
      </c>
      <c r="Y90" s="5">
        <v>348790095906</v>
      </c>
      <c r="Z90" s="5">
        <v>405862243100</v>
      </c>
    </row>
    <row r="91" spans="3:26" ht="15.5" x14ac:dyDescent="0.35">
      <c r="C91" t="s">
        <v>442</v>
      </c>
    </row>
    <row r="92" spans="3:26" ht="15.5" x14ac:dyDescent="0.35">
      <c r="C92" t="s">
        <v>399</v>
      </c>
      <c r="D92" s="5">
        <v>66509804600</v>
      </c>
      <c r="E92" s="5">
        <v>65788421660</v>
      </c>
      <c r="F92" s="5">
        <v>58883508460</v>
      </c>
      <c r="G92" s="5">
        <v>56196904651</v>
      </c>
      <c r="I92" s="5">
        <v>58883508460</v>
      </c>
      <c r="J92" s="5">
        <v>40539557594</v>
      </c>
      <c r="K92" s="5">
        <v>30246895382</v>
      </c>
      <c r="L92" s="5">
        <v>39546852034</v>
      </c>
      <c r="M92" s="5">
        <v>29763523466</v>
      </c>
      <c r="N92" s="5">
        <v>11445287182</v>
      </c>
      <c r="O92" s="5">
        <v>9801753183</v>
      </c>
      <c r="P92" s="5">
        <v>9461262444</v>
      </c>
      <c r="Q92" s="5">
        <v>9477244272</v>
      </c>
      <c r="R92" s="5">
        <v>7251273833</v>
      </c>
      <c r="S92" s="5">
        <v>5256308120</v>
      </c>
      <c r="T92" s="5">
        <v>4550805011</v>
      </c>
      <c r="U92" s="5">
        <v>2474324533</v>
      </c>
      <c r="V92" s="5">
        <v>1340481124</v>
      </c>
    </row>
    <row r="93" spans="3:26" ht="15.5" x14ac:dyDescent="0.35">
      <c r="C93" t="s">
        <v>113</v>
      </c>
      <c r="S93" s="5">
        <v>13212959103</v>
      </c>
      <c r="Y93" s="5">
        <v>33664132681</v>
      </c>
      <c r="Z93" s="5">
        <v>76302881369</v>
      </c>
    </row>
    <row r="94" spans="3:26" ht="15.5" x14ac:dyDescent="0.35">
      <c r="C94" t="s">
        <v>111</v>
      </c>
      <c r="D94" s="5">
        <v>2269245172925</v>
      </c>
      <c r="E94" s="5">
        <v>2093624718576</v>
      </c>
      <c r="F94" s="5">
        <v>2028387151805</v>
      </c>
      <c r="G94" s="5">
        <v>2006830602433</v>
      </c>
      <c r="I94" s="5">
        <v>2028387151805</v>
      </c>
      <c r="J94" s="5">
        <v>1888231063348</v>
      </c>
      <c r="K94" s="5">
        <v>1874980658152</v>
      </c>
      <c r="L94" s="5">
        <v>1829176330361</v>
      </c>
      <c r="M94" s="5">
        <v>1711988805498</v>
      </c>
      <c r="N94" s="5">
        <v>1659143550952</v>
      </c>
      <c r="O94" s="5">
        <v>1438907503522</v>
      </c>
      <c r="P94" s="5">
        <v>1367186114023</v>
      </c>
      <c r="Q94" s="5">
        <v>1393421919181</v>
      </c>
      <c r="R94" s="5">
        <v>1430164650247</v>
      </c>
      <c r="S94" s="5">
        <v>1439722058953</v>
      </c>
      <c r="T94" s="5">
        <v>1389719739866</v>
      </c>
      <c r="U94" s="5">
        <v>1201431102939</v>
      </c>
      <c r="V94" s="5">
        <v>1173192700077</v>
      </c>
      <c r="W94" s="5">
        <v>1172989827733</v>
      </c>
      <c r="X94" s="5">
        <v>1137942519760</v>
      </c>
      <c r="Y94" s="5">
        <v>1037308665644</v>
      </c>
      <c r="Z94" s="5">
        <v>1072579690895</v>
      </c>
    </row>
    <row r="95" spans="3:26" ht="15.5" x14ac:dyDescent="0.35">
      <c r="C95" t="s">
        <v>445</v>
      </c>
      <c r="D95" s="5">
        <v>2341718579216</v>
      </c>
      <c r="E95" s="5">
        <v>2175999421873</v>
      </c>
      <c r="F95" s="5">
        <v>2103876080058</v>
      </c>
      <c r="G95" s="5">
        <v>2076023318314</v>
      </c>
      <c r="I95" s="5">
        <v>2103876080058</v>
      </c>
      <c r="J95" s="5">
        <v>1957742548612</v>
      </c>
      <c r="K95" s="5">
        <v>1921146255507</v>
      </c>
      <c r="L95" s="5">
        <v>1868723182395</v>
      </c>
      <c r="M95" s="5">
        <v>1741752328964</v>
      </c>
      <c r="N95" s="5">
        <v>1670588838134</v>
      </c>
      <c r="O95" s="5">
        <v>1455918796704</v>
      </c>
      <c r="P95" s="5">
        <v>1394858948778</v>
      </c>
      <c r="Q95" s="5">
        <v>1425423770765</v>
      </c>
      <c r="R95" s="5">
        <v>1459538955536</v>
      </c>
      <c r="S95" s="5">
        <v>1472769099682</v>
      </c>
      <c r="T95" s="5">
        <v>1409165004033</v>
      </c>
      <c r="U95" s="5">
        <v>1219023466962</v>
      </c>
      <c r="V95" s="5">
        <v>1181756428668</v>
      </c>
      <c r="W95" s="5">
        <v>1180213075200</v>
      </c>
      <c r="X95" s="5">
        <v>1137942519760</v>
      </c>
      <c r="Y95" s="5">
        <v>1083847394434</v>
      </c>
      <c r="Z95" s="5">
        <v>1159039482646</v>
      </c>
    </row>
    <row r="96" spans="3:26" ht="15.5" x14ac:dyDescent="0.35">
      <c r="C96" t="s">
        <v>117</v>
      </c>
      <c r="D96" s="5">
        <v>3907425239073</v>
      </c>
      <c r="E96" s="5">
        <v>3755254590910</v>
      </c>
      <c r="F96" s="5">
        <v>3661123775579</v>
      </c>
      <c r="G96" s="5">
        <v>3547490669127</v>
      </c>
      <c r="I96" s="5">
        <v>3661123775579</v>
      </c>
      <c r="J96" s="5">
        <v>3392686914315</v>
      </c>
      <c r="K96" s="5">
        <v>3303922519911</v>
      </c>
      <c r="L96" s="5">
        <v>3239231499990</v>
      </c>
      <c r="M96" s="5">
        <v>2746153295147</v>
      </c>
      <c r="N96" s="5">
        <v>2316065006133</v>
      </c>
      <c r="O96" s="5">
        <v>2372130750775</v>
      </c>
      <c r="P96" s="5">
        <v>2282845632924</v>
      </c>
      <c r="Q96" s="5">
        <v>2175660855114</v>
      </c>
      <c r="R96" s="5">
        <v>2158852415950</v>
      </c>
      <c r="S96" s="5">
        <v>2185464365772</v>
      </c>
      <c r="T96" s="5">
        <v>2091957078669</v>
      </c>
      <c r="U96" s="5">
        <v>1767105818949</v>
      </c>
      <c r="V96" s="5">
        <v>1664353264549</v>
      </c>
      <c r="W96" s="5">
        <v>1551777407073</v>
      </c>
      <c r="X96" s="5">
        <v>1490033771432</v>
      </c>
      <c r="Y96" s="5">
        <v>1432637490340</v>
      </c>
      <c r="Z96" s="5">
        <v>1564901725746</v>
      </c>
    </row>
    <row r="97" spans="3:26" ht="15.5" x14ac:dyDescent="0.35">
      <c r="C97" t="s">
        <v>118</v>
      </c>
    </row>
    <row r="98" spans="3:26" ht="15.5" x14ac:dyDescent="0.35">
      <c r="C98" t="s">
        <v>119</v>
      </c>
    </row>
    <row r="99" spans="3:26" ht="15.5" x14ac:dyDescent="0.35">
      <c r="C99" t="s">
        <v>446</v>
      </c>
      <c r="D99" s="5">
        <v>797664543740</v>
      </c>
      <c r="E99" s="5">
        <v>833066505483</v>
      </c>
      <c r="F99" s="5">
        <v>777954493852</v>
      </c>
      <c r="G99" s="5">
        <v>719977777500</v>
      </c>
      <c r="I99" s="5">
        <v>571191533589</v>
      </c>
      <c r="J99" s="5">
        <v>507892735105</v>
      </c>
      <c r="K99" s="5">
        <v>492360007391</v>
      </c>
      <c r="L99" s="5">
        <v>374992624819</v>
      </c>
      <c r="M99" s="5">
        <v>450774754651</v>
      </c>
      <c r="N99" s="5">
        <v>372561061935</v>
      </c>
      <c r="O99" s="5">
        <v>565569011340</v>
      </c>
      <c r="P99" s="5">
        <v>236077148880</v>
      </c>
      <c r="Q99" s="5">
        <v>733771730418</v>
      </c>
      <c r="R99" s="5">
        <v>283923795368</v>
      </c>
      <c r="S99" s="5">
        <v>765797690730</v>
      </c>
      <c r="T99" s="5">
        <v>186961154130</v>
      </c>
      <c r="U99" s="5">
        <v>456536667620</v>
      </c>
      <c r="V99" s="5">
        <v>182354489018</v>
      </c>
      <c r="W99" s="5">
        <v>304846562444</v>
      </c>
      <c r="X99" s="5">
        <v>90034509677</v>
      </c>
      <c r="Y99" s="5">
        <v>251560663423</v>
      </c>
      <c r="Z99" s="5">
        <v>136022509928</v>
      </c>
    </row>
    <row r="100" spans="3:26" ht="15.5" x14ac:dyDescent="0.35">
      <c r="C100" t="s">
        <v>635</v>
      </c>
      <c r="D100" s="5">
        <v>438135844778</v>
      </c>
      <c r="E100" s="5">
        <v>371288292939</v>
      </c>
      <c r="F100" s="5">
        <v>372856869502</v>
      </c>
      <c r="G100" s="5">
        <v>360910818760</v>
      </c>
      <c r="I100" s="5">
        <v>372856869502</v>
      </c>
      <c r="J100" s="5">
        <v>334331175748</v>
      </c>
      <c r="K100" s="5">
        <v>36104525747</v>
      </c>
      <c r="L100" s="5">
        <v>32031789562</v>
      </c>
      <c r="M100" s="5">
        <v>67868285093</v>
      </c>
      <c r="N100" s="5">
        <v>83435895384</v>
      </c>
      <c r="O100" s="5">
        <v>20118516264</v>
      </c>
      <c r="P100" s="5">
        <v>128852408053</v>
      </c>
      <c r="Q100" s="5">
        <v>130329393300</v>
      </c>
      <c r="R100" s="5">
        <v>127090037431</v>
      </c>
      <c r="S100" s="5">
        <v>103600821499</v>
      </c>
      <c r="T100" s="5">
        <v>117927675251</v>
      </c>
      <c r="U100" s="5">
        <v>2535312000</v>
      </c>
    </row>
    <row r="101" spans="3:26" ht="15.5" x14ac:dyDescent="0.35">
      <c r="C101" t="s">
        <v>400</v>
      </c>
    </row>
    <row r="102" spans="3:26" ht="15.5" x14ac:dyDescent="0.35">
      <c r="C102" t="s">
        <v>581</v>
      </c>
      <c r="D102" s="5">
        <v>188655308576</v>
      </c>
      <c r="E102" s="5">
        <v>213598944807</v>
      </c>
      <c r="F102" s="5">
        <v>181383094710</v>
      </c>
      <c r="G102" s="5">
        <v>138299114251</v>
      </c>
      <c r="I102" s="5">
        <v>181383094710</v>
      </c>
      <c r="J102" s="5">
        <v>130896608537</v>
      </c>
      <c r="K102" s="5">
        <v>94996802490</v>
      </c>
      <c r="L102" s="5">
        <v>132685791022</v>
      </c>
      <c r="M102" s="5">
        <v>104618884170</v>
      </c>
      <c r="N102" s="5">
        <v>103324531944</v>
      </c>
      <c r="O102" s="5">
        <v>78801592854</v>
      </c>
      <c r="P102" s="5">
        <v>75032911519</v>
      </c>
      <c r="Q102" s="5">
        <v>62025367892</v>
      </c>
      <c r="R102" s="5">
        <v>47510128247</v>
      </c>
      <c r="S102" s="5">
        <v>36970094641</v>
      </c>
      <c r="T102" s="5">
        <v>38705967330</v>
      </c>
      <c r="U102" s="5">
        <v>37218169528</v>
      </c>
      <c r="V102" s="5">
        <v>34097174671</v>
      </c>
      <c r="W102" s="5">
        <v>38459607996</v>
      </c>
      <c r="X102" s="5">
        <v>26465590165</v>
      </c>
      <c r="Y102" s="5">
        <v>22572875504</v>
      </c>
      <c r="Z102" s="5">
        <v>48902652861</v>
      </c>
    </row>
    <row r="103" spans="3:26" ht="15.5" x14ac:dyDescent="0.35">
      <c r="C103" t="s">
        <v>285</v>
      </c>
      <c r="W103" s="5">
        <v>2886473931</v>
      </c>
      <c r="X103" s="5">
        <v>38667519</v>
      </c>
      <c r="Y103" s="5">
        <v>149407337</v>
      </c>
      <c r="Z103" s="5">
        <v>146583682</v>
      </c>
    </row>
    <row r="104" spans="3:26" ht="15.5" x14ac:dyDescent="0.35">
      <c r="C104" t="s">
        <v>742</v>
      </c>
      <c r="D104" s="5">
        <v>66240000000</v>
      </c>
    </row>
    <row r="105" spans="3:26" ht="15.5" x14ac:dyDescent="0.35">
      <c r="C105" t="s">
        <v>126</v>
      </c>
      <c r="D105" s="5">
        <v>2379313105</v>
      </c>
      <c r="E105" s="5">
        <v>9218367783</v>
      </c>
      <c r="F105" s="5">
        <v>7761527248</v>
      </c>
      <c r="G105" s="5">
        <v>10015877516</v>
      </c>
      <c r="I105" s="5">
        <v>7761527248</v>
      </c>
      <c r="J105" s="5">
        <v>15608882949</v>
      </c>
      <c r="K105" s="5">
        <v>16839760899</v>
      </c>
      <c r="L105" s="5">
        <v>18596088783</v>
      </c>
      <c r="M105" s="5">
        <v>12460436781</v>
      </c>
      <c r="N105" s="5">
        <v>17772929594</v>
      </c>
      <c r="O105" s="5">
        <v>17564845239</v>
      </c>
      <c r="P105" s="5">
        <v>12792872487</v>
      </c>
      <c r="Q105" s="5">
        <v>12217295461</v>
      </c>
      <c r="R105" s="5">
        <v>12010098413</v>
      </c>
      <c r="S105" s="5">
        <v>13893861653</v>
      </c>
      <c r="T105" s="5">
        <v>6840140306</v>
      </c>
      <c r="U105" s="5">
        <v>11415964225</v>
      </c>
      <c r="V105" s="5">
        <v>8215078960</v>
      </c>
      <c r="W105" s="5">
        <v>8702380037</v>
      </c>
      <c r="X105" s="5">
        <v>8112504970</v>
      </c>
      <c r="Y105" s="5">
        <v>5358238923</v>
      </c>
      <c r="Z105" s="5">
        <v>3429364681</v>
      </c>
    </row>
    <row r="106" spans="3:26" ht="15.5" x14ac:dyDescent="0.35">
      <c r="C106" t="s">
        <v>127</v>
      </c>
      <c r="D106" s="5">
        <v>5764343205</v>
      </c>
      <c r="E106" s="5">
        <v>4024103259</v>
      </c>
      <c r="F106" s="5">
        <v>4614269040</v>
      </c>
      <c r="G106" s="5">
        <v>4781635126</v>
      </c>
      <c r="I106" s="5">
        <v>4614269040</v>
      </c>
      <c r="J106" s="5">
        <v>5152973064</v>
      </c>
      <c r="K106" s="5">
        <v>5183150187</v>
      </c>
      <c r="L106" s="5">
        <v>4955896615</v>
      </c>
      <c r="M106" s="5">
        <v>3462629353</v>
      </c>
      <c r="N106" s="5">
        <v>8761663579</v>
      </c>
      <c r="O106" s="5">
        <v>6361497178</v>
      </c>
      <c r="P106" s="5">
        <v>3851542221</v>
      </c>
      <c r="Q106" s="5">
        <v>7438155204</v>
      </c>
      <c r="R106" s="5">
        <v>51628254679</v>
      </c>
      <c r="S106" s="5">
        <v>52801340970</v>
      </c>
      <c r="T106" s="5">
        <v>20243229169</v>
      </c>
      <c r="U106" s="5">
        <v>17907585038</v>
      </c>
      <c r="V106" s="5">
        <v>11584531589</v>
      </c>
      <c r="W106" s="5">
        <v>11199953586</v>
      </c>
      <c r="X106" s="5">
        <v>9825359755</v>
      </c>
      <c r="Y106" s="5">
        <v>17936158459</v>
      </c>
      <c r="Z106" s="5">
        <v>27897821662</v>
      </c>
    </row>
    <row r="107" spans="3:26" ht="15.5" x14ac:dyDescent="0.35">
      <c r="C107" t="s">
        <v>449</v>
      </c>
      <c r="D107" s="5">
        <v>8514036456</v>
      </c>
      <c r="E107" s="5">
        <v>6074347773</v>
      </c>
      <c r="F107" s="5">
        <v>3670424883</v>
      </c>
      <c r="I107" s="5">
        <v>3670424883</v>
      </c>
      <c r="W107" s="5">
        <v>242990581471</v>
      </c>
      <c r="X107" s="5">
        <v>44955000000</v>
      </c>
      <c r="Y107" s="5">
        <v>204908575912</v>
      </c>
      <c r="Z107" s="5">
        <v>19737157533</v>
      </c>
    </row>
    <row r="108" spans="3:26" ht="15.5" x14ac:dyDescent="0.35">
      <c r="C108" t="s">
        <v>451</v>
      </c>
      <c r="G108" s="5">
        <v>11670415072</v>
      </c>
      <c r="L108" s="5">
        <v>334726819677</v>
      </c>
      <c r="N108" s="5">
        <v>107516630704</v>
      </c>
      <c r="P108" s="5">
        <v>421374283604</v>
      </c>
      <c r="Q108" s="5">
        <v>28787184647</v>
      </c>
      <c r="R108" s="5">
        <v>574004302319</v>
      </c>
      <c r="S108" s="5">
        <v>554590256696</v>
      </c>
      <c r="T108" s="5">
        <v>1075013112420</v>
      </c>
      <c r="U108" s="5">
        <v>530664261832</v>
      </c>
      <c r="V108" s="5">
        <v>669512774095</v>
      </c>
    </row>
    <row r="109" spans="3:26" ht="15.5" x14ac:dyDescent="0.35">
      <c r="C109" t="s">
        <v>686</v>
      </c>
      <c r="D109" s="5">
        <v>159981134163</v>
      </c>
      <c r="E109" s="5">
        <v>67619306297</v>
      </c>
      <c r="F109" s="5">
        <v>66702978432</v>
      </c>
      <c r="G109" s="5">
        <v>66222650567</v>
      </c>
      <c r="I109" s="5">
        <v>66702978432</v>
      </c>
      <c r="J109" s="5">
        <v>225553666972</v>
      </c>
      <c r="K109" s="5">
        <v>214820355512</v>
      </c>
      <c r="L109" s="5">
        <v>156731883552</v>
      </c>
      <c r="M109" s="5">
        <v>255998505092</v>
      </c>
      <c r="N109" s="5">
        <v>112528433000</v>
      </c>
      <c r="O109" s="5">
        <v>249659851000</v>
      </c>
      <c r="P109" s="5">
        <v>259853320000</v>
      </c>
      <c r="Q109" s="5">
        <v>135002705000</v>
      </c>
      <c r="R109" s="5">
        <v>133746335000</v>
      </c>
    </row>
    <row r="110" spans="3:26" ht="15.5" x14ac:dyDescent="0.35">
      <c r="C110" t="s">
        <v>583</v>
      </c>
      <c r="D110" s="5">
        <v>47404876608</v>
      </c>
      <c r="E110" s="5">
        <v>54675453304</v>
      </c>
      <c r="F110" s="5">
        <v>29465574640</v>
      </c>
      <c r="G110" s="5">
        <v>39213826985</v>
      </c>
      <c r="I110" s="5">
        <v>29465574640</v>
      </c>
      <c r="J110" s="5">
        <v>25614960988</v>
      </c>
      <c r="K110" s="5">
        <v>44274838484</v>
      </c>
      <c r="L110" s="5">
        <v>21001688539</v>
      </c>
      <c r="M110" s="5">
        <v>52505164570</v>
      </c>
      <c r="N110" s="5">
        <v>31713920798</v>
      </c>
      <c r="O110" s="5">
        <v>35883240121</v>
      </c>
      <c r="T110" s="5">
        <v>32221969</v>
      </c>
      <c r="U110" s="5">
        <v>1872651874</v>
      </c>
      <c r="V110" s="5">
        <v>2803383815</v>
      </c>
    </row>
    <row r="111" spans="3:26" ht="15.5" x14ac:dyDescent="0.35">
      <c r="C111" t="s">
        <v>1065</v>
      </c>
      <c r="S111" s="5">
        <v>35734439850</v>
      </c>
      <c r="T111" s="5">
        <v>590231000</v>
      </c>
      <c r="U111" s="5">
        <v>1705047000</v>
      </c>
      <c r="V111" s="5">
        <v>2856567000</v>
      </c>
    </row>
    <row r="112" spans="3:26" ht="15.5" x14ac:dyDescent="0.35">
      <c r="C112" t="s">
        <v>452</v>
      </c>
      <c r="D112" s="5">
        <v>8514036456</v>
      </c>
      <c r="E112" s="5">
        <v>6074347773</v>
      </c>
      <c r="F112" s="5">
        <v>3670424883</v>
      </c>
      <c r="G112" s="5">
        <v>204847056815</v>
      </c>
      <c r="I112" s="5">
        <v>3670424883</v>
      </c>
      <c r="J112" s="5">
        <v>20802393681</v>
      </c>
      <c r="K112" s="5">
        <v>338173414539</v>
      </c>
      <c r="L112" s="5">
        <v>185827224601</v>
      </c>
      <c r="M112" s="5">
        <v>261609625306</v>
      </c>
      <c r="N112" s="5">
        <v>158511638080</v>
      </c>
      <c r="O112" s="5">
        <v>441987330984</v>
      </c>
      <c r="P112" s="5">
        <v>14876392410</v>
      </c>
      <c r="Q112" s="5">
        <v>521074172380</v>
      </c>
      <c r="R112" s="5">
        <v>45129427317</v>
      </c>
      <c r="S112" s="5">
        <v>557959063682</v>
      </c>
      <c r="T112" s="5">
        <v>2918310905</v>
      </c>
      <c r="U112" s="5">
        <v>387158373136</v>
      </c>
      <c r="V112" s="5">
        <v>128076145185</v>
      </c>
      <c r="W112" s="5">
        <v>242990581471</v>
      </c>
      <c r="X112" s="5">
        <v>44955000000</v>
      </c>
      <c r="Y112" s="5">
        <v>204908575912</v>
      </c>
      <c r="Z112" s="5">
        <v>19737157533</v>
      </c>
    </row>
    <row r="113" spans="3:26" ht="15.5" x14ac:dyDescent="0.35">
      <c r="C113" t="s">
        <v>116</v>
      </c>
    </row>
    <row r="114" spans="3:26" ht="15.5" x14ac:dyDescent="0.35">
      <c r="C114" t="s">
        <v>405</v>
      </c>
      <c r="D114" s="5">
        <v>583385033413</v>
      </c>
      <c r="E114" s="5">
        <v>422475669826</v>
      </c>
      <c r="F114" s="5">
        <v>393690809128</v>
      </c>
      <c r="G114" s="5">
        <v>374405605000</v>
      </c>
      <c r="I114" s="5">
        <v>297522256056</v>
      </c>
      <c r="J114" s="5">
        <v>500112314434</v>
      </c>
      <c r="K114" s="5">
        <v>492143536603</v>
      </c>
      <c r="L114" s="5">
        <v>717950600384</v>
      </c>
      <c r="M114" s="5">
        <v>479905195650</v>
      </c>
      <c r="N114" s="5">
        <v>412111886639</v>
      </c>
      <c r="O114" s="5">
        <v>429023145631</v>
      </c>
      <c r="P114" s="5">
        <v>792158804836</v>
      </c>
      <c r="Q114" s="5">
        <v>269693789540</v>
      </c>
      <c r="R114" s="5">
        <v>795782069272</v>
      </c>
      <c r="S114" s="5">
        <v>666989555131</v>
      </c>
      <c r="T114" s="5">
        <v>1100395869540</v>
      </c>
      <c r="U114" s="5">
        <v>555034581124</v>
      </c>
      <c r="V114" s="5">
        <v>702506212224</v>
      </c>
      <c r="W114" s="5">
        <v>495469261787</v>
      </c>
      <c r="X114" s="5">
        <v>681613668980</v>
      </c>
      <c r="Y114" s="5">
        <v>492312068286</v>
      </c>
      <c r="Z114" s="5">
        <v>767046931961</v>
      </c>
    </row>
    <row r="115" spans="3:26" ht="15.5" x14ac:dyDescent="0.35">
      <c r="C115" t="s">
        <v>404</v>
      </c>
      <c r="D115" s="5">
        <v>583385033413</v>
      </c>
      <c r="E115" s="5">
        <v>422475669826</v>
      </c>
      <c r="F115" s="5">
        <v>393690809128</v>
      </c>
      <c r="G115" s="5">
        <v>374405605000</v>
      </c>
      <c r="I115" s="5">
        <v>297522256056</v>
      </c>
      <c r="J115" s="5">
        <v>500112314434</v>
      </c>
      <c r="K115" s="5">
        <v>492143536603</v>
      </c>
      <c r="L115" s="5">
        <v>717950600384</v>
      </c>
      <c r="M115" s="5">
        <v>479905195650</v>
      </c>
      <c r="N115" s="5">
        <v>412111886639</v>
      </c>
      <c r="O115" s="5">
        <v>429023145631</v>
      </c>
      <c r="P115" s="5">
        <v>792158804836</v>
      </c>
      <c r="Q115" s="5">
        <v>269693789540</v>
      </c>
      <c r="R115" s="5">
        <v>795782069272</v>
      </c>
      <c r="S115" s="5">
        <v>666989555131</v>
      </c>
      <c r="T115" s="5">
        <v>1100395869540</v>
      </c>
      <c r="U115" s="5">
        <v>555034581124</v>
      </c>
      <c r="V115" s="5">
        <v>702506212224</v>
      </c>
      <c r="W115" s="5">
        <v>495469261787</v>
      </c>
      <c r="X115" s="5">
        <v>681613668980</v>
      </c>
      <c r="Y115" s="5">
        <v>492312068286</v>
      </c>
      <c r="Z115" s="5">
        <v>767046931961</v>
      </c>
    </row>
    <row r="116" spans="3:26" ht="15.5" x14ac:dyDescent="0.35">
      <c r="C116" t="s">
        <v>454</v>
      </c>
      <c r="D116" s="5">
        <v>34056144928</v>
      </c>
      <c r="E116" s="5">
        <v>34421303198</v>
      </c>
      <c r="F116" s="5">
        <v>33033823117</v>
      </c>
      <c r="I116" s="5">
        <v>33033823117</v>
      </c>
      <c r="W116" s="5">
        <v>474486261832</v>
      </c>
      <c r="X116" s="5">
        <v>666534957683</v>
      </c>
      <c r="Y116" s="5">
        <v>482293883950</v>
      </c>
      <c r="Z116" s="5">
        <v>758995051917</v>
      </c>
    </row>
    <row r="117" spans="3:26" ht="15.5" x14ac:dyDescent="0.35">
      <c r="C117" t="s">
        <v>456</v>
      </c>
      <c r="D117" s="5">
        <v>34056144928</v>
      </c>
      <c r="E117" s="5">
        <v>34421303198</v>
      </c>
      <c r="F117" s="5">
        <v>33033823117</v>
      </c>
      <c r="G117" s="5">
        <v>117106892624</v>
      </c>
      <c r="I117" s="5">
        <v>33033823117</v>
      </c>
      <c r="J117" s="5">
        <v>251168627960</v>
      </c>
      <c r="K117" s="5">
        <v>259095193996</v>
      </c>
      <c r="L117" s="5">
        <v>512460391768</v>
      </c>
      <c r="M117" s="5">
        <v>308503669662</v>
      </c>
      <c r="N117" s="5">
        <v>251758984502</v>
      </c>
      <c r="O117" s="5">
        <v>285543091121</v>
      </c>
      <c r="P117" s="5">
        <v>681227603604</v>
      </c>
      <c r="Q117" s="5">
        <v>163789889647</v>
      </c>
      <c r="R117" s="5">
        <v>707750637319</v>
      </c>
      <c r="S117" s="5">
        <v>590324696546</v>
      </c>
      <c r="T117" s="5">
        <v>1075635565389</v>
      </c>
      <c r="U117" s="5">
        <v>534241960706</v>
      </c>
      <c r="V117" s="5">
        <v>675172724910</v>
      </c>
      <c r="W117" s="5">
        <v>474486261832</v>
      </c>
      <c r="X117" s="5">
        <v>666534957683</v>
      </c>
      <c r="Y117" s="5">
        <v>482293883950</v>
      </c>
      <c r="Z117" s="5">
        <v>758995051917</v>
      </c>
    </row>
    <row r="118" spans="3:26" ht="15.5" x14ac:dyDescent="0.35">
      <c r="C118" t="s">
        <v>453</v>
      </c>
      <c r="D118" s="5">
        <v>240002133323</v>
      </c>
      <c r="E118" s="5">
        <v>230058862636</v>
      </c>
      <c r="F118" s="5">
        <v>228787688548</v>
      </c>
      <c r="G118" s="5">
        <v>226736568666</v>
      </c>
      <c r="I118" s="5">
        <v>228787688548</v>
      </c>
      <c r="J118" s="5">
        <v>218381542764</v>
      </c>
      <c r="K118" s="5">
        <v>204373871497</v>
      </c>
      <c r="L118" s="5">
        <v>174690200096</v>
      </c>
      <c r="M118" s="5">
        <v>138311554971</v>
      </c>
      <c r="N118" s="5">
        <v>89654069726</v>
      </c>
      <c r="O118" s="5">
        <v>81194221113</v>
      </c>
      <c r="P118" s="5">
        <v>60052106908</v>
      </c>
      <c r="Q118" s="5">
        <v>42668639397</v>
      </c>
      <c r="R118" s="5">
        <v>15880865699</v>
      </c>
      <c r="T118" s="5">
        <v>4114077858</v>
      </c>
      <c r="U118" s="5">
        <v>2152120540</v>
      </c>
      <c r="V118" s="5">
        <v>9835443268</v>
      </c>
      <c r="W118" s="5">
        <v>5870011496</v>
      </c>
      <c r="X118" s="5">
        <v>2820985592</v>
      </c>
    </row>
    <row r="119" spans="3:26" ht="15.5" x14ac:dyDescent="0.35">
      <c r="C119" t="s">
        <v>128</v>
      </c>
      <c r="P119" s="5">
        <v>14969838158</v>
      </c>
      <c r="Q119" s="5">
        <v>23342237350</v>
      </c>
      <c r="R119" s="5">
        <v>32408976809</v>
      </c>
      <c r="S119" s="5">
        <v>42782040755</v>
      </c>
    </row>
    <row r="120" spans="3:26" ht="15.5" x14ac:dyDescent="0.35">
      <c r="C120" t="s">
        <v>130</v>
      </c>
      <c r="D120" s="5">
        <v>1381049577153</v>
      </c>
      <c r="E120" s="5">
        <v>1255542175309</v>
      </c>
      <c r="F120" s="5">
        <v>1171645302980</v>
      </c>
      <c r="G120" s="5">
        <v>1094383382500</v>
      </c>
      <c r="I120" s="5">
        <v>868713789645</v>
      </c>
      <c r="J120" s="5">
        <v>1008005049539</v>
      </c>
      <c r="K120" s="5">
        <v>984503543994</v>
      </c>
      <c r="L120" s="5">
        <v>1092943225203</v>
      </c>
      <c r="M120" s="5">
        <v>930679950301</v>
      </c>
      <c r="N120" s="5">
        <v>784672948574</v>
      </c>
      <c r="O120" s="5">
        <v>994592156971</v>
      </c>
      <c r="P120" s="5">
        <v>1028235953716</v>
      </c>
      <c r="Q120" s="5">
        <v>1003465519958</v>
      </c>
      <c r="R120" s="5">
        <v>1079705864640</v>
      </c>
      <c r="S120" s="5">
        <v>1432787245861</v>
      </c>
      <c r="T120" s="5">
        <v>1287357023670</v>
      </c>
      <c r="U120" s="5">
        <v>1011571248744</v>
      </c>
      <c r="V120" s="5">
        <v>884860701242</v>
      </c>
      <c r="W120" s="5">
        <v>800315824231</v>
      </c>
      <c r="X120" s="5">
        <v>771648178657</v>
      </c>
      <c r="Y120" s="5">
        <v>743872731709</v>
      </c>
      <c r="Z120" s="5">
        <v>903069441889</v>
      </c>
    </row>
    <row r="121" spans="3:26" ht="15.5" x14ac:dyDescent="0.35">
      <c r="C121" t="s">
        <v>131</v>
      </c>
    </row>
    <row r="122" spans="3:26" ht="15.5" x14ac:dyDescent="0.35">
      <c r="C122" t="s">
        <v>132</v>
      </c>
      <c r="D122" s="5">
        <v>1640126975200</v>
      </c>
      <c r="E122" s="5">
        <v>1640126975200</v>
      </c>
      <c r="F122" s="5">
        <v>1640126975200</v>
      </c>
      <c r="G122" s="5">
        <v>1261636886400</v>
      </c>
      <c r="I122" s="5">
        <v>1640126975200</v>
      </c>
      <c r="J122" s="5">
        <v>1261636886400</v>
      </c>
      <c r="K122" s="5">
        <v>1261636886400</v>
      </c>
      <c r="L122" s="5">
        <v>1261636886400</v>
      </c>
      <c r="M122" s="5">
        <v>1116493279200</v>
      </c>
      <c r="N122" s="5">
        <v>845828383200</v>
      </c>
      <c r="O122" s="5">
        <v>845828383200</v>
      </c>
      <c r="P122" s="5">
        <v>845828383200</v>
      </c>
      <c r="Q122" s="5">
        <v>845828383200</v>
      </c>
      <c r="R122" s="5">
        <v>845828383200</v>
      </c>
      <c r="S122" s="5">
        <v>596818663200</v>
      </c>
      <c r="T122" s="5">
        <v>596818663200</v>
      </c>
      <c r="U122" s="5">
        <v>596818663200</v>
      </c>
      <c r="V122" s="5">
        <v>596818663200</v>
      </c>
      <c r="W122" s="5">
        <v>596818663200</v>
      </c>
      <c r="X122" s="5">
        <v>596818663200</v>
      </c>
      <c r="Y122" s="5">
        <v>596818663200</v>
      </c>
      <c r="Z122" s="5">
        <v>596818663200</v>
      </c>
    </row>
    <row r="123" spans="3:26" ht="15.5" x14ac:dyDescent="0.35">
      <c r="C123" t="s">
        <v>133</v>
      </c>
      <c r="D123" s="5">
        <v>4319905150</v>
      </c>
      <c r="E123" s="5">
        <v>4319905150</v>
      </c>
      <c r="F123" s="5">
        <v>4319905150</v>
      </c>
      <c r="G123" s="5">
        <v>4319905150</v>
      </c>
      <c r="I123" s="5">
        <v>4319905150</v>
      </c>
      <c r="J123" s="5">
        <v>4319905150</v>
      </c>
      <c r="K123" s="5">
        <v>4319905150</v>
      </c>
      <c r="L123" s="5">
        <v>4319905150</v>
      </c>
      <c r="M123" s="5">
        <v>149463512350</v>
      </c>
      <c r="N123" s="5">
        <v>597819550</v>
      </c>
      <c r="O123" s="5">
        <v>597819550</v>
      </c>
      <c r="P123" s="5">
        <v>597819550</v>
      </c>
      <c r="Q123" s="5">
        <v>597819550</v>
      </c>
      <c r="R123" s="5">
        <v>597819550</v>
      </c>
      <c r="S123" s="5">
        <v>597819550</v>
      </c>
      <c r="T123" s="5">
        <v>597819550</v>
      </c>
      <c r="U123" s="5">
        <v>597819550</v>
      </c>
      <c r="V123" s="5">
        <v>597819550</v>
      </c>
      <c r="W123" s="5">
        <v>597819550</v>
      </c>
      <c r="X123" s="5">
        <v>597819550</v>
      </c>
      <c r="Y123" s="5">
        <v>597819550</v>
      </c>
      <c r="Z123" s="5">
        <v>597819550</v>
      </c>
    </row>
    <row r="124" spans="3:26" ht="15.5" x14ac:dyDescent="0.35">
      <c r="C124" t="s">
        <v>134</v>
      </c>
      <c r="D124" s="5">
        <v>882782431104</v>
      </c>
      <c r="E124" s="5">
        <v>856119184785</v>
      </c>
      <c r="F124" s="5">
        <v>845885241783</v>
      </c>
      <c r="G124" s="5">
        <v>1189602910618</v>
      </c>
      <c r="I124" s="5">
        <v>845885241783</v>
      </c>
      <c r="J124" s="5">
        <v>1121177488767</v>
      </c>
      <c r="K124" s="5">
        <v>1055415899333</v>
      </c>
      <c r="L124" s="5">
        <v>881406575979</v>
      </c>
      <c r="M124" s="5">
        <v>549634146869</v>
      </c>
      <c r="N124" s="5">
        <v>685100230747</v>
      </c>
      <c r="O124" s="5">
        <v>531132145606</v>
      </c>
      <c r="P124" s="5">
        <v>408016840668</v>
      </c>
      <c r="Q124" s="5">
        <v>325004245619</v>
      </c>
      <c r="R124" s="5">
        <v>232500379043</v>
      </c>
      <c r="S124" s="5">
        <v>155414060107</v>
      </c>
      <c r="T124" s="5">
        <v>206747986452</v>
      </c>
      <c r="U124" s="5">
        <v>158145265053</v>
      </c>
      <c r="V124" s="5">
        <v>182001777713</v>
      </c>
      <c r="W124" s="5">
        <v>154045100092</v>
      </c>
      <c r="X124" s="5">
        <v>120969110025</v>
      </c>
      <c r="Y124" s="5">
        <v>91348275881</v>
      </c>
      <c r="Z124" s="5">
        <v>64415801107</v>
      </c>
    </row>
    <row r="125" spans="3:26" ht="15.5" x14ac:dyDescent="0.35">
      <c r="C125" t="s">
        <v>135</v>
      </c>
      <c r="D125" s="5">
        <v>132000000000</v>
      </c>
      <c r="E125" s="5">
        <v>112000000000</v>
      </c>
      <c r="F125" s="5">
        <v>112000000000</v>
      </c>
      <c r="G125" s="5">
        <v>112000000000</v>
      </c>
      <c r="I125" s="5">
        <v>112000000000</v>
      </c>
      <c r="J125" s="5">
        <v>92000000000</v>
      </c>
      <c r="K125" s="5">
        <v>72000000000</v>
      </c>
      <c r="L125" s="5">
        <v>52000000000</v>
      </c>
      <c r="M125" s="5">
        <v>32000000000</v>
      </c>
      <c r="N125" s="5">
        <v>12000000000</v>
      </c>
      <c r="O125" s="5">
        <v>10000000000</v>
      </c>
      <c r="P125" s="5">
        <v>8000000000</v>
      </c>
      <c r="Q125" s="5">
        <v>6000000000</v>
      </c>
      <c r="R125" s="5">
        <v>4000000000</v>
      </c>
      <c r="S125" s="5">
        <v>4000000000</v>
      </c>
      <c r="T125" s="5">
        <v>3000000000</v>
      </c>
      <c r="U125" s="5">
        <v>3000000000</v>
      </c>
      <c r="V125" s="5">
        <v>1000000000</v>
      </c>
      <c r="W125" s="5">
        <v>1000000000</v>
      </c>
    </row>
    <row r="126" spans="3:26" ht="15.5" x14ac:dyDescent="0.35">
      <c r="C126" t="s">
        <v>136</v>
      </c>
      <c r="D126" s="5">
        <v>750782431104</v>
      </c>
      <c r="E126" s="5">
        <v>744119184785</v>
      </c>
      <c r="F126" s="5">
        <v>733885241783</v>
      </c>
      <c r="G126" s="5">
        <v>1077602910618</v>
      </c>
      <c r="I126" s="5">
        <v>733885241783</v>
      </c>
      <c r="J126" s="5">
        <v>1029177488767</v>
      </c>
      <c r="K126" s="5">
        <v>983415899333</v>
      </c>
      <c r="L126" s="5">
        <v>829406575979</v>
      </c>
      <c r="M126" s="5">
        <v>517634146869</v>
      </c>
      <c r="N126" s="5">
        <v>673100230747</v>
      </c>
      <c r="O126" s="5">
        <v>521132145606</v>
      </c>
      <c r="P126" s="5">
        <v>400016840668</v>
      </c>
      <c r="Q126" s="5">
        <v>319004245619</v>
      </c>
      <c r="R126" s="5">
        <v>228500379043</v>
      </c>
      <c r="S126" s="5">
        <v>151414060107</v>
      </c>
      <c r="T126" s="5">
        <v>203747986452</v>
      </c>
      <c r="U126" s="5">
        <v>155145265053</v>
      </c>
      <c r="V126" s="5">
        <v>181001777713</v>
      </c>
      <c r="W126" s="5">
        <v>153045100092</v>
      </c>
    </row>
    <row r="127" spans="3:26" ht="15.5" x14ac:dyDescent="0.35">
      <c r="C127" t="s">
        <v>137</v>
      </c>
      <c r="D127" s="5">
        <v>882782431104</v>
      </c>
      <c r="E127" s="5">
        <v>856119184785</v>
      </c>
      <c r="F127" s="5">
        <v>845885241783</v>
      </c>
      <c r="G127" s="5">
        <v>1189602910618</v>
      </c>
      <c r="I127" s="5">
        <v>845885241783</v>
      </c>
      <c r="J127" s="5">
        <v>1121177488767</v>
      </c>
      <c r="K127" s="5">
        <v>1055415899333</v>
      </c>
      <c r="L127" s="5">
        <v>881406575979</v>
      </c>
      <c r="M127" s="5">
        <v>549634146869</v>
      </c>
      <c r="N127" s="5">
        <v>685100230747</v>
      </c>
      <c r="O127" s="5">
        <v>531132145606</v>
      </c>
      <c r="P127" s="5">
        <v>408016840668</v>
      </c>
      <c r="Q127" s="5">
        <v>325004245619</v>
      </c>
      <c r="R127" s="5">
        <v>232500379043</v>
      </c>
      <c r="S127" s="5">
        <v>155414060107</v>
      </c>
      <c r="T127" s="5">
        <v>206747986452</v>
      </c>
      <c r="U127" s="5">
        <v>158145265053</v>
      </c>
      <c r="V127" s="5">
        <v>182001777713</v>
      </c>
      <c r="W127" s="5">
        <v>154045100092</v>
      </c>
      <c r="X127" s="5">
        <v>120969110025</v>
      </c>
      <c r="Y127" s="5">
        <v>91348275881</v>
      </c>
      <c r="Z127" s="5">
        <v>64415801107</v>
      </c>
    </row>
    <row r="128" spans="3:26" ht="15.5" x14ac:dyDescent="0.35">
      <c r="C128" t="s">
        <v>10</v>
      </c>
      <c r="D128" s="5">
        <v>2526375661920</v>
      </c>
      <c r="E128" s="5">
        <v>2499712415601</v>
      </c>
      <c r="F128" s="5">
        <v>2489478472599</v>
      </c>
      <c r="G128" s="5">
        <v>2453107286627</v>
      </c>
      <c r="I128" s="5">
        <v>2489478472599</v>
      </c>
      <c r="J128" s="5">
        <v>2384681864776</v>
      </c>
      <c r="K128" s="5">
        <v>2319418975917</v>
      </c>
      <c r="L128" s="5">
        <v>2146288274787</v>
      </c>
      <c r="M128" s="5">
        <v>1815473344846</v>
      </c>
      <c r="N128" s="5">
        <v>1531392057559</v>
      </c>
      <c r="O128" s="5">
        <v>1377538593804</v>
      </c>
      <c r="P128" s="5">
        <v>1254609679208</v>
      </c>
      <c r="Q128" s="5">
        <v>1172195335156</v>
      </c>
      <c r="R128" s="5">
        <v>1079146551310</v>
      </c>
      <c r="S128" s="5">
        <v>752677119911</v>
      </c>
      <c r="T128" s="5">
        <v>804600054999</v>
      </c>
      <c r="U128" s="5">
        <v>755534570205</v>
      </c>
      <c r="V128" s="5">
        <v>779492563307</v>
      </c>
      <c r="W128" s="5">
        <v>751461582842</v>
      </c>
      <c r="X128" s="5">
        <v>718385592775</v>
      </c>
      <c r="Y128" s="5">
        <v>688764758631</v>
      </c>
      <c r="Z128" s="5">
        <v>661832283857</v>
      </c>
    </row>
    <row r="129" spans="2:26" ht="15.5" x14ac:dyDescent="0.35">
      <c r="C129" t="s">
        <v>138</v>
      </c>
      <c r="D129" s="5">
        <v>3907425239073</v>
      </c>
      <c r="E129" s="5">
        <v>3755254590910</v>
      </c>
      <c r="F129" s="5">
        <v>3661123775579</v>
      </c>
      <c r="G129" s="5">
        <v>3547490669127</v>
      </c>
      <c r="I129" s="5">
        <v>3358192262244</v>
      </c>
      <c r="J129" s="5">
        <v>3392686914315</v>
      </c>
      <c r="K129" s="5">
        <v>3303922519911</v>
      </c>
      <c r="L129" s="5">
        <v>3239231499990</v>
      </c>
      <c r="M129" s="5">
        <v>2746153295147</v>
      </c>
      <c r="N129" s="5">
        <v>2316065006133</v>
      </c>
      <c r="O129" s="5">
        <v>2372130750775</v>
      </c>
      <c r="P129" s="5">
        <v>2282845632924</v>
      </c>
      <c r="Q129" s="5">
        <v>2175660855114</v>
      </c>
      <c r="R129" s="5">
        <v>2158852415950</v>
      </c>
      <c r="S129" s="5">
        <v>2185464365772</v>
      </c>
      <c r="T129" s="5">
        <v>2091957078669</v>
      </c>
      <c r="U129" s="5">
        <v>1767105818949</v>
      </c>
      <c r="V129" s="5">
        <v>1664353264549</v>
      </c>
      <c r="W129" s="5">
        <v>1551777407073</v>
      </c>
      <c r="X129" s="5">
        <v>1490033771432</v>
      </c>
      <c r="Y129" s="5">
        <v>1432637490340</v>
      </c>
      <c r="Z129" s="5">
        <v>1564901725746</v>
      </c>
    </row>
    <row r="130" spans="2:26" ht="15.5" x14ac:dyDescent="0.35">
      <c r="C130" t="s">
        <v>139</v>
      </c>
      <c r="D130" s="5">
        <v>4100317438</v>
      </c>
      <c r="E130" s="5">
        <v>4100317438</v>
      </c>
      <c r="F130" s="5">
        <v>4100317438</v>
      </c>
      <c r="G130" s="5">
        <v>4100317438</v>
      </c>
      <c r="I130" s="5">
        <v>4100317438</v>
      </c>
      <c r="J130" s="5">
        <v>3154092216</v>
      </c>
      <c r="K130" s="5">
        <v>3154092216</v>
      </c>
      <c r="L130" s="5">
        <v>3154092216</v>
      </c>
      <c r="M130" s="5">
        <v>2791233198</v>
      </c>
      <c r="N130" s="5">
        <v>2114570958</v>
      </c>
      <c r="O130" s="5">
        <v>2114570958</v>
      </c>
      <c r="P130" s="5">
        <v>2114570958</v>
      </c>
      <c r="Q130" s="5">
        <v>2114570958</v>
      </c>
      <c r="R130" s="5">
        <v>2114570958</v>
      </c>
      <c r="S130" s="5">
        <v>1492046658</v>
      </c>
      <c r="T130" s="5">
        <v>1492046658</v>
      </c>
      <c r="U130" s="5">
        <v>1492046658</v>
      </c>
      <c r="V130" s="5">
        <v>1492046658</v>
      </c>
      <c r="W130" s="5">
        <v>1492046658</v>
      </c>
      <c r="X130" s="5">
        <v>1492046658</v>
      </c>
      <c r="Y130" s="5">
        <v>1492046658</v>
      </c>
      <c r="Z130" s="5">
        <v>1492046658</v>
      </c>
    </row>
    <row r="132" spans="2:26" ht="15.5" x14ac:dyDescent="0.35">
      <c r="B132" t="s">
        <v>140</v>
      </c>
      <c r="C132" t="s">
        <v>141</v>
      </c>
      <c r="D132" s="5">
        <v>302723574378</v>
      </c>
      <c r="E132" s="5">
        <v>122533528560</v>
      </c>
      <c r="F132" s="5">
        <v>195764024866</v>
      </c>
      <c r="G132" s="5">
        <v>171291776283</v>
      </c>
      <c r="I132" s="5">
        <v>587575443621</v>
      </c>
      <c r="J132" s="5">
        <v>710802871156</v>
      </c>
      <c r="K132" s="5">
        <v>686668155424</v>
      </c>
      <c r="L132" s="5">
        <v>919207028563</v>
      </c>
      <c r="M132" s="5">
        <v>791805681957</v>
      </c>
      <c r="N132" s="5">
        <v>699850710766</v>
      </c>
      <c r="O132" s="5">
        <v>112951558986</v>
      </c>
      <c r="P132" s="5">
        <v>224285334887</v>
      </c>
      <c r="Q132" s="5">
        <v>131771691225</v>
      </c>
      <c r="R132" s="5">
        <v>266413599145</v>
      </c>
      <c r="S132" s="5">
        <v>85999470922</v>
      </c>
      <c r="T132" s="5">
        <v>32968578086</v>
      </c>
      <c r="U132" s="5">
        <v>73269743170</v>
      </c>
      <c r="V132" s="5">
        <v>27880708966</v>
      </c>
      <c r="W132" s="5">
        <v>112526857998</v>
      </c>
      <c r="X132" s="5">
        <v>82984481334</v>
      </c>
      <c r="Y132" s="5">
        <v>79331441074</v>
      </c>
      <c r="Z132" s="5">
        <v>22678555869</v>
      </c>
    </row>
    <row r="133" spans="2:26" ht="15.5" x14ac:dyDescent="0.35">
      <c r="C133" t="s">
        <v>457</v>
      </c>
      <c r="D133" s="5">
        <v>836605660460</v>
      </c>
      <c r="E133" s="5">
        <v>736894245192</v>
      </c>
      <c r="F133" s="5">
        <v>810598543659</v>
      </c>
      <c r="G133" s="5">
        <v>764299833612</v>
      </c>
      <c r="I133" s="5">
        <v>3039004512029</v>
      </c>
      <c r="J133" s="5">
        <v>2998141924722</v>
      </c>
      <c r="K133" s="5">
        <v>2923868299680</v>
      </c>
      <c r="L133" s="5">
        <v>3454040139143</v>
      </c>
      <c r="M133" s="5">
        <v>2984300809436</v>
      </c>
      <c r="N133" s="5">
        <v>2187935916764</v>
      </c>
      <c r="O133" s="5">
        <v>2734529505533</v>
      </c>
      <c r="P133" s="5">
        <v>2572380361238</v>
      </c>
      <c r="Q133" s="5">
        <v>2278653553346</v>
      </c>
      <c r="R133" s="5">
        <v>2159249877402</v>
      </c>
      <c r="S133" s="5">
        <v>1797782909986</v>
      </c>
      <c r="T133" s="5">
        <v>1710661753873</v>
      </c>
      <c r="U133" s="5">
        <v>1519457457613</v>
      </c>
      <c r="V133" s="5">
        <v>1396296615987</v>
      </c>
      <c r="W133" s="5">
        <v>1258149819800</v>
      </c>
      <c r="X133" s="5">
        <v>1250649080491</v>
      </c>
      <c r="Y133" s="5">
        <v>1065691116663</v>
      </c>
      <c r="Z133" s="5">
        <v>1128432844990</v>
      </c>
    </row>
    <row r="134" spans="2:26" ht="15.5" x14ac:dyDescent="0.35">
      <c r="C134" t="s">
        <v>911</v>
      </c>
    </row>
    <row r="135" spans="2:26" ht="15.5" x14ac:dyDescent="0.35">
      <c r="C135" t="s">
        <v>695</v>
      </c>
      <c r="D135" s="5">
        <v>-469659886837</v>
      </c>
      <c r="E135" s="5">
        <v>-535534514690</v>
      </c>
      <c r="F135" s="5">
        <v>-549133044617</v>
      </c>
      <c r="G135" s="5">
        <v>-537658350379</v>
      </c>
      <c r="I135" s="5">
        <v>-2202591168615</v>
      </c>
      <c r="J135" s="5">
        <v>-2065204862566</v>
      </c>
      <c r="K135" s="5">
        <v>-1971308758754</v>
      </c>
      <c r="L135" s="5">
        <v>-2263228361946</v>
      </c>
      <c r="M135" s="5">
        <v>-1944179940402</v>
      </c>
      <c r="N135" s="5">
        <v>-1254474612448</v>
      </c>
      <c r="O135" s="5">
        <v>-2294021872536</v>
      </c>
      <c r="P135" s="5">
        <v>-2046295888408</v>
      </c>
      <c r="Q135" s="5">
        <v>-1883013631986</v>
      </c>
      <c r="R135" s="5">
        <v>-1626287715249</v>
      </c>
      <c r="S135" s="5">
        <v>-1464879607729</v>
      </c>
      <c r="T135" s="5">
        <v>-1454217530572</v>
      </c>
      <c r="U135" s="5">
        <v>-1266116637896</v>
      </c>
      <c r="V135" s="5">
        <v>-1217526407606</v>
      </c>
      <c r="W135" s="5">
        <v>-1006836658955</v>
      </c>
      <c r="X135" s="5">
        <v>-1029906503853</v>
      </c>
      <c r="Y135" s="5">
        <v>-859685604031</v>
      </c>
      <c r="Z135" s="5">
        <v>-1007807788009</v>
      </c>
    </row>
    <row r="136" spans="2:26" ht="15.5" x14ac:dyDescent="0.35">
      <c r="C136" t="s">
        <v>915</v>
      </c>
      <c r="D136" s="5">
        <v>-48454735419</v>
      </c>
      <c r="E136" s="5">
        <v>-65427331176</v>
      </c>
      <c r="F136" s="5">
        <v>-47997987086</v>
      </c>
      <c r="G136" s="5">
        <v>-44610139983</v>
      </c>
      <c r="I136" s="5">
        <v>-201235265809</v>
      </c>
      <c r="J136" s="5">
        <v>-184790002362</v>
      </c>
      <c r="K136" s="5">
        <v>-183741099334</v>
      </c>
      <c r="L136" s="5">
        <v>-176402128651</v>
      </c>
      <c r="M136" s="5">
        <v>-173288750972</v>
      </c>
      <c r="N136" s="5">
        <v>-180336698357</v>
      </c>
      <c r="O136" s="5">
        <v>-271818909941</v>
      </c>
      <c r="P136" s="5">
        <v>-244570986732</v>
      </c>
      <c r="Q136" s="5">
        <v>-216585253308</v>
      </c>
      <c r="R136" s="5">
        <v>-194090474915</v>
      </c>
      <c r="S136" s="5">
        <v>-178921750316</v>
      </c>
      <c r="T136" s="5">
        <v>-149820472689</v>
      </c>
      <c r="U136" s="5">
        <v>-128863209689</v>
      </c>
      <c r="V136" s="5">
        <v>-100230532152</v>
      </c>
      <c r="W136" s="5">
        <v>-84984344769</v>
      </c>
      <c r="X136" s="5">
        <v>-76521590316</v>
      </c>
      <c r="Y136" s="5">
        <v>-65634523887</v>
      </c>
      <c r="Z136" s="5">
        <v>-48025096895</v>
      </c>
    </row>
    <row r="137" spans="2:26" ht="15.5" x14ac:dyDescent="0.35">
      <c r="C137" t="s">
        <v>697</v>
      </c>
      <c r="D137" s="5">
        <v>-518114622256</v>
      </c>
      <c r="E137" s="5">
        <v>-600961845866</v>
      </c>
      <c r="F137" s="5">
        <v>-597131031703</v>
      </c>
      <c r="G137" s="5">
        <v>-582268490362</v>
      </c>
      <c r="I137" s="5">
        <v>-2403826434424</v>
      </c>
      <c r="J137" s="5">
        <v>-2249994864928</v>
      </c>
      <c r="K137" s="5">
        <v>-2155049858088</v>
      </c>
      <c r="L137" s="5">
        <v>-2439630490597</v>
      </c>
      <c r="M137" s="5">
        <v>-2117468691374</v>
      </c>
      <c r="N137" s="5">
        <v>-1434811310805</v>
      </c>
      <c r="O137" s="5">
        <v>-2565840782477</v>
      </c>
      <c r="P137" s="5">
        <v>-2290866875140</v>
      </c>
      <c r="Q137" s="5">
        <v>-2099598885294</v>
      </c>
      <c r="R137" s="5">
        <v>-1820378190164</v>
      </c>
      <c r="S137" s="5">
        <v>-1643801358045</v>
      </c>
      <c r="T137" s="5">
        <v>-1604038003261</v>
      </c>
      <c r="U137" s="5">
        <v>-1394979847585</v>
      </c>
      <c r="V137" s="5">
        <v>-1317756939758</v>
      </c>
      <c r="W137" s="5">
        <v>-1091821003724</v>
      </c>
      <c r="X137" s="5">
        <v>-1106428094169</v>
      </c>
      <c r="Y137" s="5">
        <v>-925320127918</v>
      </c>
      <c r="Z137" s="5">
        <v>-1055832884904</v>
      </c>
    </row>
    <row r="138" spans="2:26" ht="15.5" x14ac:dyDescent="0.35">
      <c r="C138" t="s">
        <v>2196</v>
      </c>
      <c r="D138" s="5">
        <v>889742498</v>
      </c>
      <c r="E138" s="5">
        <v>971358131</v>
      </c>
      <c r="F138" s="5">
        <v>1112333109</v>
      </c>
      <c r="G138" s="5">
        <v>1860577994</v>
      </c>
      <c r="I138" s="5">
        <v>6335617689</v>
      </c>
      <c r="J138" s="5">
        <v>7541284713</v>
      </c>
      <c r="K138" s="5">
        <v>5808658239</v>
      </c>
      <c r="L138" s="5">
        <v>4246645865</v>
      </c>
      <c r="M138" s="5">
        <v>1343678918</v>
      </c>
      <c r="N138" s="5">
        <v>2783296856</v>
      </c>
      <c r="O138" s="5">
        <v>2874028202</v>
      </c>
      <c r="P138" s="5">
        <v>2076799501</v>
      </c>
      <c r="Q138" s="5">
        <v>6886383700</v>
      </c>
      <c r="R138" s="5">
        <v>3142877364</v>
      </c>
      <c r="S138" s="5">
        <v>1566342784</v>
      </c>
      <c r="T138" s="5">
        <v>835286561</v>
      </c>
      <c r="U138" s="5">
        <v>619232651</v>
      </c>
      <c r="V138" s="5">
        <v>574655094</v>
      </c>
      <c r="W138" s="5">
        <v>181128832</v>
      </c>
      <c r="X138" s="5">
        <v>46571767</v>
      </c>
      <c r="Y138" s="5">
        <v>38434464</v>
      </c>
      <c r="Z138" s="5">
        <v>49995398</v>
      </c>
    </row>
    <row r="139" spans="2:26" ht="15.5" x14ac:dyDescent="0.35">
      <c r="C139" t="s">
        <v>1050</v>
      </c>
      <c r="D139" s="5">
        <v>-15400863250</v>
      </c>
      <c r="E139" s="5">
        <v>-9642204511</v>
      </c>
      <c r="F139" s="5">
        <v>-12472183403</v>
      </c>
      <c r="G139" s="5">
        <v>-10066570440</v>
      </c>
      <c r="I139" s="5">
        <v>-44647007561</v>
      </c>
      <c r="J139" s="5">
        <v>-39692401652</v>
      </c>
      <c r="K139" s="5">
        <v>-37617088099</v>
      </c>
      <c r="L139" s="5">
        <v>-36098086743</v>
      </c>
      <c r="M139" s="5">
        <v>-33351764914</v>
      </c>
      <c r="N139" s="5">
        <v>-38377879135</v>
      </c>
      <c r="O139" s="5">
        <v>-47051713871</v>
      </c>
      <c r="P139" s="5">
        <v>-52481547807</v>
      </c>
      <c r="Q139" s="5">
        <v>-53933985304</v>
      </c>
      <c r="R139" s="5">
        <v>-74262807759</v>
      </c>
      <c r="S139" s="5">
        <v>-53917565333</v>
      </c>
      <c r="T139" s="5">
        <v>-60076694076</v>
      </c>
      <c r="U139" s="5">
        <v>-42869202789</v>
      </c>
      <c r="V139" s="5">
        <v>-41702548134</v>
      </c>
      <c r="W139" s="5">
        <v>-36895394954</v>
      </c>
      <c r="X139" s="5">
        <v>-44937540513</v>
      </c>
      <c r="Y139" s="5">
        <v>-56742934900</v>
      </c>
      <c r="Z139" s="5">
        <v>-45081504564</v>
      </c>
    </row>
    <row r="140" spans="2:26" ht="15.5" x14ac:dyDescent="0.35">
      <c r="C140" t="s">
        <v>593</v>
      </c>
      <c r="D140" s="5">
        <v>-9538759402</v>
      </c>
      <c r="E140" s="5">
        <v>-4572439839</v>
      </c>
      <c r="F140" s="5">
        <v>-5426634508</v>
      </c>
      <c r="G140" s="5">
        <v>-4189276787</v>
      </c>
      <c r="I140" s="5">
        <v>-24244988362</v>
      </c>
      <c r="J140" s="5">
        <v>-25524376134</v>
      </c>
      <c r="K140" s="5">
        <v>-48439362528</v>
      </c>
      <c r="L140" s="5">
        <v>-53389057236</v>
      </c>
      <c r="M140" s="5">
        <v>-45837863354</v>
      </c>
      <c r="N140" s="5">
        <v>-23616087504</v>
      </c>
      <c r="O140" s="5">
        <v>-16294816033</v>
      </c>
      <c r="P140" s="5">
        <v>-17327208596</v>
      </c>
      <c r="Q140" s="5">
        <v>-13499298212</v>
      </c>
      <c r="R140" s="5">
        <v>-11522575000</v>
      </c>
      <c r="S140" s="5">
        <v>-26541449538</v>
      </c>
      <c r="T140" s="5">
        <v>-14910171270</v>
      </c>
      <c r="U140" s="5">
        <v>-10721857133</v>
      </c>
      <c r="V140" s="5">
        <v>-10248624841</v>
      </c>
      <c r="W140" s="5">
        <v>-17275542846</v>
      </c>
      <c r="X140" s="5">
        <v>-21044528636</v>
      </c>
      <c r="Y140" s="5">
        <v>-4618984155</v>
      </c>
      <c r="Z140" s="5">
        <v>-5340304519</v>
      </c>
    </row>
    <row r="141" spans="2:26" ht="15.5" x14ac:dyDescent="0.35">
      <c r="C141" t="s">
        <v>423</v>
      </c>
      <c r="D141" s="5">
        <v>528473752</v>
      </c>
      <c r="E141" s="5">
        <v>-155584547</v>
      </c>
      <c r="F141" s="5">
        <v>-917002288</v>
      </c>
      <c r="G141" s="5">
        <v>1655702266</v>
      </c>
      <c r="I141" s="5">
        <v>1921295052</v>
      </c>
      <c r="J141" s="5">
        <v>130583735</v>
      </c>
      <c r="K141" s="5">
        <v>391336993</v>
      </c>
      <c r="L141" s="5">
        <v>4379522881</v>
      </c>
      <c r="M141" s="5">
        <v>1579793419</v>
      </c>
      <c r="N141" s="5">
        <v>5936774590</v>
      </c>
      <c r="O141" s="5">
        <v>-386363634</v>
      </c>
      <c r="P141" s="5">
        <v>340449209</v>
      </c>
      <c r="Q141" s="5">
        <v>945603529</v>
      </c>
      <c r="R141" s="5">
        <v>702596776</v>
      </c>
      <c r="S141" s="5">
        <v>209232980</v>
      </c>
      <c r="T141" s="5">
        <v>487389509</v>
      </c>
      <c r="U141" s="5">
        <v>155944679</v>
      </c>
      <c r="V141" s="5">
        <v>717550618</v>
      </c>
      <c r="W141" s="5">
        <v>187850890</v>
      </c>
      <c r="X141" s="5">
        <v>4698992394</v>
      </c>
      <c r="Y141" s="5">
        <v>283936920</v>
      </c>
      <c r="Z141" s="5">
        <v>450409468</v>
      </c>
    </row>
    <row r="142" spans="2:26" ht="15.5" x14ac:dyDescent="0.35">
      <c r="C142" t="s">
        <v>296</v>
      </c>
    </row>
    <row r="143" spans="2:26" ht="15.5" x14ac:dyDescent="0.35">
      <c r="C143" t="s">
        <v>1869</v>
      </c>
      <c r="J143" s="5">
        <v>-62356469100</v>
      </c>
      <c r="K143" s="5">
        <v>-61212897800</v>
      </c>
      <c r="L143" s="5">
        <v>-89460705600</v>
      </c>
    </row>
    <row r="144" spans="2:26" ht="15.5" x14ac:dyDescent="0.35">
      <c r="C144" t="s">
        <v>2197</v>
      </c>
      <c r="J144" s="5">
        <v>82557189800</v>
      </c>
      <c r="K144" s="5">
        <v>55797292100</v>
      </c>
      <c r="L144" s="5">
        <v>77978158000</v>
      </c>
    </row>
    <row r="145" spans="3:26" ht="15.5" x14ac:dyDescent="0.35">
      <c r="C145" t="s">
        <v>2198</v>
      </c>
      <c r="K145" s="5">
        <v>-6848284133</v>
      </c>
      <c r="L145" s="5">
        <v>-19840424125</v>
      </c>
    </row>
    <row r="146" spans="3:26" ht="15.5" x14ac:dyDescent="0.35">
      <c r="C146" t="s">
        <v>2199</v>
      </c>
      <c r="K146" s="5">
        <v>9970059060</v>
      </c>
      <c r="L146" s="5">
        <v>16981326975</v>
      </c>
    </row>
    <row r="147" spans="3:26" ht="15.5" x14ac:dyDescent="0.35">
      <c r="C147" t="s">
        <v>2200</v>
      </c>
      <c r="D147" s="5">
        <v>7753942576</v>
      </c>
      <c r="I147" s="5">
        <v>13032449198</v>
      </c>
      <c r="M147" s="5">
        <v>1239719826</v>
      </c>
      <c r="O147" s="5">
        <v>5121701266</v>
      </c>
      <c r="P147" s="5">
        <v>10163356482</v>
      </c>
      <c r="Q147" s="5">
        <v>12318319460</v>
      </c>
      <c r="R147" s="5">
        <v>9481820526</v>
      </c>
      <c r="S147" s="5">
        <v>10701358088</v>
      </c>
      <c r="T147" s="5">
        <v>9016750</v>
      </c>
      <c r="U147" s="5">
        <v>1608015734</v>
      </c>
    </row>
    <row r="148" spans="3:26" ht="15.5" x14ac:dyDescent="0.35">
      <c r="C148" t="s">
        <v>178</v>
      </c>
      <c r="D148" s="5">
        <v>-268223836349</v>
      </c>
      <c r="E148" s="5">
        <v>-161274504173</v>
      </c>
      <c r="F148" s="5">
        <v>-118857660868</v>
      </c>
      <c r="G148" s="5">
        <v>-181890312684</v>
      </c>
      <c r="I148" s="5">
        <v>-603759023004</v>
      </c>
      <c r="J148" s="5">
        <v>-695066851718</v>
      </c>
      <c r="K148" s="5">
        <v>-649663177745</v>
      </c>
      <c r="L148" s="5">
        <v>-754902313389</v>
      </c>
      <c r="M148" s="5">
        <v>-644566751207</v>
      </c>
      <c r="N148" s="5">
        <v>-734711941633</v>
      </c>
      <c r="O148" s="5">
        <v>-193361170887</v>
      </c>
      <c r="P148" s="5">
        <v>-54296739529</v>
      </c>
      <c r="Q148" s="5">
        <v>-123453096169</v>
      </c>
      <c r="R148" s="5">
        <v>-104134350332</v>
      </c>
      <c r="S148" s="5">
        <v>-53849127253</v>
      </c>
      <c r="T148" s="5">
        <v>101754958522</v>
      </c>
      <c r="U148" s="5">
        <v>-44845115489</v>
      </c>
      <c r="V148" s="5">
        <v>14158063967</v>
      </c>
      <c r="W148" s="5">
        <v>-28776649572</v>
      </c>
      <c r="X148" s="5">
        <v>-54039692896</v>
      </c>
      <c r="Y148" s="5">
        <v>-50160057042</v>
      </c>
      <c r="Z148" s="5">
        <v>-10238845197</v>
      </c>
    </row>
    <row r="149" spans="3:26" ht="15.5" x14ac:dyDescent="0.35">
      <c r="C149" t="s">
        <v>179</v>
      </c>
      <c r="D149" s="5">
        <v>10638506202</v>
      </c>
      <c r="E149" s="5">
        <v>-76673252555</v>
      </c>
      <c r="F149" s="5">
        <v>-17374539899</v>
      </c>
      <c r="G149" s="5">
        <v>-16570105445</v>
      </c>
      <c r="I149" s="5">
        <v>-65435941646</v>
      </c>
      <c r="J149" s="5">
        <v>-52696629073</v>
      </c>
      <c r="K149" s="5">
        <v>-23344493100</v>
      </c>
      <c r="L149" s="5">
        <v>-68064821593</v>
      </c>
      <c r="M149" s="5">
        <v>-63332428952</v>
      </c>
      <c r="N149" s="5">
        <v>-61550190395</v>
      </c>
      <c r="O149" s="5">
        <v>49905168607</v>
      </c>
      <c r="P149" s="5">
        <v>-51469167982</v>
      </c>
      <c r="Q149" s="5">
        <v>-34753352598</v>
      </c>
      <c r="R149" s="5">
        <v>-61585931869</v>
      </c>
      <c r="S149" s="5">
        <v>-36298467568</v>
      </c>
      <c r="T149" s="5">
        <v>-107094543397</v>
      </c>
      <c r="U149" s="5">
        <v>-48988867780</v>
      </c>
      <c r="V149" s="5">
        <v>-30826662293</v>
      </c>
      <c r="W149" s="5">
        <v>-60580839718</v>
      </c>
      <c r="X149" s="5">
        <v>-30332142388</v>
      </c>
      <c r="Y149" s="5">
        <v>-29125825995</v>
      </c>
      <c r="Z149" s="5">
        <v>-9589680311</v>
      </c>
    </row>
    <row r="150" spans="3:26" ht="15.5" x14ac:dyDescent="0.35">
      <c r="C150" t="s">
        <v>475</v>
      </c>
      <c r="O150" s="5">
        <v>-1118813300</v>
      </c>
      <c r="P150" s="5">
        <v>-781686168</v>
      </c>
      <c r="Q150" s="5">
        <v>-1499414079</v>
      </c>
      <c r="R150" s="5">
        <v>-1497109097</v>
      </c>
      <c r="S150" s="5">
        <v>-1490848100</v>
      </c>
      <c r="T150" s="5">
        <v>-1459462616</v>
      </c>
      <c r="U150" s="5">
        <v>-1269150666</v>
      </c>
      <c r="V150" s="5">
        <v>-1241410666</v>
      </c>
    </row>
    <row r="151" spans="3:26" ht="15.5" x14ac:dyDescent="0.35">
      <c r="C151" t="s">
        <v>467</v>
      </c>
      <c r="F151" s="5">
        <v>-4288389200</v>
      </c>
      <c r="I151" s="5">
        <v>-4288389200</v>
      </c>
      <c r="T151" s="5">
        <v>-777883898</v>
      </c>
      <c r="U151" s="5">
        <v>-658206000</v>
      </c>
    </row>
    <row r="152" spans="3:26" ht="15.5" x14ac:dyDescent="0.35">
      <c r="C152" t="s">
        <v>185</v>
      </c>
      <c r="D152" s="5">
        <v>11359889142</v>
      </c>
      <c r="E152" s="5">
        <v>-69768339355</v>
      </c>
      <c r="F152" s="5">
        <v>-12449246899</v>
      </c>
      <c r="G152" s="5">
        <v>-9494137528</v>
      </c>
      <c r="I152" s="5">
        <v>-44853301589</v>
      </c>
      <c r="J152" s="5">
        <v>-39314923244</v>
      </c>
      <c r="K152" s="5">
        <v>-31718011003</v>
      </c>
      <c r="L152" s="5">
        <v>-57053929988</v>
      </c>
      <c r="M152" s="5">
        <v>-47035714521</v>
      </c>
      <c r="N152" s="5">
        <v>-59760718956</v>
      </c>
      <c r="O152" s="5">
        <v>-132575209653</v>
      </c>
      <c r="P152" s="5">
        <v>-50972531367</v>
      </c>
      <c r="Q152" s="5">
        <v>-35399013837</v>
      </c>
      <c r="R152" s="5">
        <v>-63410551171</v>
      </c>
      <c r="S152" s="5">
        <v>-59008405821</v>
      </c>
      <c r="T152" s="5">
        <v>-78549833935</v>
      </c>
      <c r="U152" s="5">
        <v>-48648011114</v>
      </c>
      <c r="V152" s="5">
        <v>-34585251627</v>
      </c>
      <c r="W152" s="5">
        <v>-60757729718</v>
      </c>
      <c r="X152" s="5">
        <v>-30582002388</v>
      </c>
      <c r="Y152" s="5">
        <v>-32785825995</v>
      </c>
      <c r="Z152" s="5">
        <v>-9589680311</v>
      </c>
    </row>
    <row r="153" spans="3:26" ht="15.5" x14ac:dyDescent="0.35">
      <c r="C153" t="s">
        <v>335</v>
      </c>
      <c r="K153" s="5">
        <v>200000000</v>
      </c>
      <c r="O153" s="5">
        <v>150375126225</v>
      </c>
      <c r="P153" s="5">
        <v>3664000000</v>
      </c>
      <c r="Q153" s="5">
        <v>58000000</v>
      </c>
      <c r="T153" s="5">
        <v>130000000</v>
      </c>
      <c r="U153" s="5">
        <v>1586500000</v>
      </c>
      <c r="V153" s="5">
        <v>5000000000</v>
      </c>
      <c r="W153" s="5">
        <v>176890000</v>
      </c>
      <c r="X153" s="5">
        <v>249860000</v>
      </c>
      <c r="Y153" s="5">
        <v>3660000000</v>
      </c>
    </row>
    <row r="154" spans="3:26" ht="15.5" x14ac:dyDescent="0.35">
      <c r="C154" t="s">
        <v>182</v>
      </c>
      <c r="J154" s="5">
        <v>-2449683906</v>
      </c>
    </row>
    <row r="155" spans="3:26" ht="15.5" x14ac:dyDescent="0.35">
      <c r="C155" t="s">
        <v>2201</v>
      </c>
      <c r="O155" s="5">
        <v>32694263230</v>
      </c>
      <c r="P155" s="5">
        <v>-3378950447</v>
      </c>
      <c r="Q155" s="5">
        <v>2087075318</v>
      </c>
      <c r="R155" s="5">
        <v>3321728399</v>
      </c>
      <c r="S155" s="5">
        <v>24200786353</v>
      </c>
      <c r="T155" s="5">
        <v>-26437362948</v>
      </c>
    </row>
    <row r="156" spans="3:26" ht="15.5" x14ac:dyDescent="0.35">
      <c r="C156" t="s">
        <v>1430</v>
      </c>
      <c r="O156" s="5">
        <v>529802105</v>
      </c>
    </row>
    <row r="157" spans="3:26" ht="15.5" x14ac:dyDescent="0.35">
      <c r="C157" t="s">
        <v>2202</v>
      </c>
      <c r="J157" s="5">
        <v>1863818708</v>
      </c>
      <c r="K157" s="5">
        <v>13013159560</v>
      </c>
      <c r="L157" s="5">
        <v>1104316108</v>
      </c>
      <c r="M157" s="5">
        <v>389876699</v>
      </c>
    </row>
    <row r="158" spans="3:26" ht="15.5" x14ac:dyDescent="0.35">
      <c r="C158" t="s">
        <v>2203</v>
      </c>
      <c r="D158" s="5">
        <v>-721382940</v>
      </c>
      <c r="E158" s="5">
        <v>-6904913200</v>
      </c>
      <c r="F158" s="5">
        <v>-636903800</v>
      </c>
      <c r="G158" s="5">
        <v>-7075967917</v>
      </c>
      <c r="I158" s="5">
        <v>-16294250857</v>
      </c>
      <c r="J158" s="5">
        <v>-12795840631</v>
      </c>
      <c r="K158" s="5">
        <v>-4839641657</v>
      </c>
      <c r="L158" s="5">
        <v>-12115207713</v>
      </c>
      <c r="M158" s="5">
        <v>-16686591130</v>
      </c>
      <c r="N158" s="5">
        <v>-1789471439</v>
      </c>
    </row>
    <row r="159" spans="3:26" ht="15.5" x14ac:dyDescent="0.35">
      <c r="C159" t="s">
        <v>186</v>
      </c>
      <c r="D159" s="5">
        <v>-268223836349</v>
      </c>
      <c r="E159" s="5">
        <v>-161274504173</v>
      </c>
      <c r="F159" s="5">
        <v>-118857660868</v>
      </c>
      <c r="G159" s="5">
        <v>-181890312684</v>
      </c>
      <c r="I159" s="5">
        <v>-603759023004</v>
      </c>
      <c r="J159" s="5">
        <v>-695066851718</v>
      </c>
      <c r="K159" s="5">
        <v>-649663177745</v>
      </c>
      <c r="L159" s="5">
        <v>-754902313389</v>
      </c>
      <c r="M159" s="5">
        <v>-644566751207</v>
      </c>
      <c r="N159" s="5">
        <v>-734711941633</v>
      </c>
      <c r="O159" s="5">
        <v>-193361170887</v>
      </c>
      <c r="P159" s="5">
        <v>-54296739529</v>
      </c>
      <c r="Q159" s="5">
        <v>-123453096169</v>
      </c>
      <c r="R159" s="5">
        <v>-104134350332</v>
      </c>
      <c r="S159" s="5">
        <v>-53849127253</v>
      </c>
      <c r="T159" s="5">
        <v>101754958522</v>
      </c>
      <c r="U159" s="5">
        <v>-44845115489</v>
      </c>
      <c r="V159" s="5">
        <v>14158063967</v>
      </c>
      <c r="W159" s="5">
        <v>-28776649572</v>
      </c>
      <c r="X159" s="5">
        <v>-54039692896</v>
      </c>
      <c r="Y159" s="5">
        <v>-50160057042</v>
      </c>
      <c r="Z159" s="5">
        <v>-10238845197</v>
      </c>
    </row>
    <row r="160" spans="3:26" ht="15.5" x14ac:dyDescent="0.35">
      <c r="C160" t="s">
        <v>2204</v>
      </c>
    </row>
    <row r="161" spans="3:22" ht="15.5" x14ac:dyDescent="0.35">
      <c r="C161" t="s">
        <v>607</v>
      </c>
    </row>
    <row r="162" spans="3:22" ht="15.5" x14ac:dyDescent="0.35">
      <c r="C162" t="s">
        <v>2205</v>
      </c>
      <c r="O162" s="5">
        <v>46395842310</v>
      </c>
      <c r="P162" s="5">
        <v>273486752935</v>
      </c>
      <c r="Q162" s="5">
        <v>290204692411</v>
      </c>
      <c r="R162" s="5">
        <v>279818935422</v>
      </c>
      <c r="S162" s="5">
        <v>262215217806</v>
      </c>
      <c r="T162" s="5">
        <v>228084274374</v>
      </c>
      <c r="U162" s="5">
        <v>2535312000</v>
      </c>
    </row>
    <row r="163" spans="3:22" ht="15.5" x14ac:dyDescent="0.35">
      <c r="C163" t="s">
        <v>2206</v>
      </c>
      <c r="D163" s="5">
        <v>-239833331816</v>
      </c>
      <c r="E163" s="5">
        <v>-217615870395</v>
      </c>
      <c r="F163" s="5">
        <v>-345586119774</v>
      </c>
      <c r="G163" s="5">
        <v>63019651643</v>
      </c>
      <c r="I163" s="5">
        <v>-622992381323</v>
      </c>
      <c r="J163" s="5">
        <v>-130606399863</v>
      </c>
      <c r="K163" s="5">
        <v>-32781282932</v>
      </c>
      <c r="L163" s="5">
        <v>-333695867870</v>
      </c>
      <c r="M163" s="5">
        <v>-349115689828</v>
      </c>
      <c r="N163" s="5">
        <v>-94418696491</v>
      </c>
      <c r="O163" s="5">
        <v>-156203372839</v>
      </c>
      <c r="P163" s="5">
        <v>-281965521484</v>
      </c>
      <c r="Q163" s="5">
        <v>-285598122877</v>
      </c>
      <c r="R163" s="5">
        <v>-250015430070</v>
      </c>
      <c r="S163" s="5">
        <v>-292874108300</v>
      </c>
      <c r="T163" s="5">
        <v>-119026000273</v>
      </c>
    </row>
    <row r="164" spans="3:22" ht="15.5" x14ac:dyDescent="0.35">
      <c r="C164" t="s">
        <v>485</v>
      </c>
      <c r="J164" s="5">
        <v>-37759957548</v>
      </c>
      <c r="M164" s="5">
        <v>-31632654849</v>
      </c>
      <c r="V164" s="5">
        <v>-11901765186</v>
      </c>
    </row>
    <row r="165" spans="3:22" ht="15.5" x14ac:dyDescent="0.35">
      <c r="C165" t="s">
        <v>461</v>
      </c>
      <c r="Q165" s="5">
        <v>-44995838742</v>
      </c>
    </row>
    <row r="166" spans="3:22" ht="15.5" x14ac:dyDescent="0.35">
      <c r="C166" t="s">
        <v>2207</v>
      </c>
      <c r="D166" s="5">
        <v>88945000000</v>
      </c>
    </row>
    <row r="167" spans="3:22" ht="15.5" x14ac:dyDescent="0.35">
      <c r="C167" t="s">
        <v>2208</v>
      </c>
      <c r="D167" s="5">
        <v>-89394911055</v>
      </c>
    </row>
    <row r="168" spans="3:22" ht="15.5" x14ac:dyDescent="0.35">
      <c r="C168" t="s">
        <v>2209</v>
      </c>
      <c r="E168" s="5">
        <v>58077161604</v>
      </c>
      <c r="I168" s="5">
        <v>53614175345</v>
      </c>
      <c r="K168" s="5">
        <v>77060412000</v>
      </c>
      <c r="L168" s="5">
        <v>42706672178</v>
      </c>
      <c r="M168" s="5">
        <v>191543299693</v>
      </c>
      <c r="N168" s="5">
        <v>13110113502</v>
      </c>
    </row>
    <row r="169" spans="3:22" ht="15.5" x14ac:dyDescent="0.35">
      <c r="C169" t="s">
        <v>2210</v>
      </c>
      <c r="D169" s="5">
        <v>-29676388860</v>
      </c>
      <c r="F169" s="5">
        <v>-9248128750</v>
      </c>
      <c r="G169" s="5">
        <v>-8933376671</v>
      </c>
      <c r="I169" s="5">
        <v>-34380817026</v>
      </c>
      <c r="J169" s="5">
        <v>-36313570320</v>
      </c>
      <c r="K169" s="5">
        <v>-77781873408</v>
      </c>
      <c r="L169" s="5">
        <v>-98863507812</v>
      </c>
      <c r="M169" s="5">
        <v>-113664704293</v>
      </c>
      <c r="N169" s="5">
        <v>-16818252528</v>
      </c>
    </row>
    <row r="170" spans="3:22" ht="15.5" x14ac:dyDescent="0.35">
      <c r="C170" t="s">
        <v>2211</v>
      </c>
      <c r="D170" s="5">
        <v>1735795382</v>
      </c>
      <c r="E170" s="5">
        <v>-1735795382</v>
      </c>
      <c r="O170" s="5">
        <v>-75828056072</v>
      </c>
      <c r="R170" s="5">
        <v>-32221969</v>
      </c>
      <c r="S170" s="5">
        <v>-1840429905</v>
      </c>
      <c r="T170" s="5">
        <v>-1657728762</v>
      </c>
      <c r="U170" s="5">
        <v>-1719619364</v>
      </c>
      <c r="V170" s="5">
        <v>-1000000000</v>
      </c>
    </row>
    <row r="171" spans="3:22" ht="15.5" x14ac:dyDescent="0.35">
      <c r="C171" t="s">
        <v>2212</v>
      </c>
      <c r="R171" s="5">
        <v>-36602767610</v>
      </c>
      <c r="S171" s="5">
        <v>-1077881000</v>
      </c>
      <c r="T171" s="5">
        <v>-1151520000</v>
      </c>
      <c r="U171" s="5">
        <v>-1206464000</v>
      </c>
      <c r="V171" s="5">
        <v>-248550000</v>
      </c>
    </row>
    <row r="172" spans="3:22" ht="15.5" x14ac:dyDescent="0.35">
      <c r="C172" t="s">
        <v>2213</v>
      </c>
    </row>
    <row r="173" spans="3:22" ht="15.5" x14ac:dyDescent="0.35">
      <c r="C173" t="s">
        <v>2214</v>
      </c>
    </row>
    <row r="174" spans="3:22" ht="15.5" x14ac:dyDescent="0.35">
      <c r="C174" t="s">
        <v>2215</v>
      </c>
      <c r="K174" s="5">
        <v>60248000000</v>
      </c>
      <c r="M174" s="5">
        <v>144030000000</v>
      </c>
      <c r="P174" s="5">
        <v>109300940000</v>
      </c>
      <c r="R174" s="5">
        <v>133293150000</v>
      </c>
    </row>
    <row r="175" spans="3:22" ht="15.5" x14ac:dyDescent="0.35">
      <c r="C175" t="s">
        <v>2216</v>
      </c>
      <c r="K175" s="5">
        <v>-122075090250</v>
      </c>
      <c r="M175" s="5">
        <v>-146115832301</v>
      </c>
    </row>
    <row r="176" spans="3:22" ht="15.5" x14ac:dyDescent="0.35">
      <c r="C176" t="s">
        <v>2217</v>
      </c>
    </row>
    <row r="177" spans="2:26" ht="15.5" x14ac:dyDescent="0.35">
      <c r="C177" t="s">
        <v>195</v>
      </c>
      <c r="D177" s="5">
        <v>45138244231</v>
      </c>
      <c r="E177" s="5">
        <v>-115414228168</v>
      </c>
      <c r="F177" s="5">
        <v>59531824099</v>
      </c>
      <c r="G177" s="5">
        <v>-27168641846</v>
      </c>
      <c r="I177" s="5">
        <v>-81619521029</v>
      </c>
      <c r="J177" s="5">
        <v>-36960609635</v>
      </c>
      <c r="K177" s="5">
        <v>13660484579</v>
      </c>
      <c r="L177" s="5">
        <v>96239893581</v>
      </c>
      <c r="M177" s="5">
        <v>83906501798</v>
      </c>
      <c r="N177" s="5">
        <v>-96411421262</v>
      </c>
      <c r="O177" s="5">
        <v>-30504443294</v>
      </c>
      <c r="P177" s="5">
        <v>118519427376</v>
      </c>
      <c r="Q177" s="5">
        <v>-26434757542</v>
      </c>
      <c r="R177" s="5">
        <v>100693316944</v>
      </c>
      <c r="S177" s="5">
        <v>-4148123899</v>
      </c>
      <c r="T177" s="5">
        <v>27628993211</v>
      </c>
      <c r="U177" s="5">
        <v>-20564240099</v>
      </c>
      <c r="V177" s="5">
        <v>11212110640</v>
      </c>
      <c r="W177" s="5">
        <v>23169368708</v>
      </c>
      <c r="X177" s="5">
        <v>-1387353950</v>
      </c>
      <c r="Y177" s="5">
        <v>45558037</v>
      </c>
      <c r="Z177" s="5">
        <v>2850030361</v>
      </c>
    </row>
    <row r="178" spans="2:26" ht="15.5" x14ac:dyDescent="0.35">
      <c r="C178" t="s">
        <v>196</v>
      </c>
      <c r="E178" s="5">
        <v>198040091479</v>
      </c>
      <c r="I178" s="5">
        <v>277714629913</v>
      </c>
      <c r="J178" s="5">
        <v>311955972514</v>
      </c>
      <c r="K178" s="5">
        <v>300142973515</v>
      </c>
      <c r="L178" s="5">
        <v>197491630321</v>
      </c>
      <c r="M178" s="5">
        <v>111724002377</v>
      </c>
      <c r="N178" s="5">
        <v>207414747878</v>
      </c>
      <c r="O178" s="5">
        <v>240382044341</v>
      </c>
      <c r="P178" s="5">
        <v>120542708894</v>
      </c>
      <c r="Q178" s="5">
        <v>146960519291</v>
      </c>
      <c r="R178" s="5">
        <v>46258913361</v>
      </c>
      <c r="S178" s="5">
        <v>47925923178</v>
      </c>
      <c r="T178" s="5">
        <v>20287265423</v>
      </c>
      <c r="U178" s="5">
        <v>40594632806</v>
      </c>
      <c r="V178" s="5">
        <v>29713402072</v>
      </c>
      <c r="W178" s="5">
        <v>6332320839</v>
      </c>
      <c r="X178" s="5">
        <v>7392756418</v>
      </c>
      <c r="Y178" s="5">
        <v>7683216664</v>
      </c>
      <c r="Z178" s="5">
        <v>5550451128</v>
      </c>
    </row>
    <row r="179" spans="2:26" ht="15.5" x14ac:dyDescent="0.35">
      <c r="C179" t="s">
        <v>383</v>
      </c>
      <c r="D179" s="5">
        <v>82379352</v>
      </c>
      <c r="E179" s="5">
        <v>-768100452</v>
      </c>
      <c r="F179" s="5">
        <v>1322466876</v>
      </c>
      <c r="G179" s="5">
        <v>-1098548526</v>
      </c>
      <c r="I179" s="5">
        <v>1944982595</v>
      </c>
      <c r="J179" s="5">
        <v>2719267034</v>
      </c>
      <c r="K179" s="5">
        <v>-1847485580</v>
      </c>
      <c r="L179" s="5">
        <v>6411449613</v>
      </c>
      <c r="M179" s="5">
        <v>1861126146</v>
      </c>
      <c r="N179" s="5">
        <v>720675761</v>
      </c>
      <c r="O179" s="5">
        <v>-2462853169</v>
      </c>
      <c r="P179" s="5">
        <v>1319908071</v>
      </c>
      <c r="Q179" s="5">
        <v>16947145</v>
      </c>
      <c r="R179" s="5">
        <v>8288986</v>
      </c>
      <c r="S179" s="5">
        <v>2481114082</v>
      </c>
      <c r="T179" s="5">
        <v>9664544</v>
      </c>
      <c r="U179" s="5">
        <v>256872716</v>
      </c>
      <c r="V179" s="5">
        <v>-330879906</v>
      </c>
      <c r="W179" s="5">
        <v>211712525</v>
      </c>
      <c r="X179" s="5">
        <v>326918371</v>
      </c>
      <c r="Y179" s="5">
        <v>-336018283</v>
      </c>
      <c r="Z179" s="5">
        <v>-717264825</v>
      </c>
    </row>
    <row r="180" spans="2:26" ht="15.5" x14ac:dyDescent="0.35">
      <c r="C180" t="s">
        <v>197</v>
      </c>
      <c r="D180" s="5">
        <v>45220623583</v>
      </c>
      <c r="E180" s="5">
        <v>81857762859</v>
      </c>
      <c r="F180" s="5">
        <v>60854290975</v>
      </c>
      <c r="G180" s="5">
        <v>-28267190372</v>
      </c>
      <c r="I180" s="5">
        <v>198040091479</v>
      </c>
      <c r="J180" s="5">
        <v>277714629913</v>
      </c>
      <c r="K180" s="5">
        <v>311955972514</v>
      </c>
      <c r="L180" s="5">
        <v>300142973515</v>
      </c>
      <c r="M180" s="5">
        <v>197491630321</v>
      </c>
      <c r="N180" s="5">
        <v>111724002377</v>
      </c>
      <c r="O180" s="5">
        <v>207414747878</v>
      </c>
      <c r="P180" s="5">
        <v>240382044341</v>
      </c>
      <c r="Q180" s="5">
        <v>120542708894</v>
      </c>
      <c r="R180" s="5">
        <v>146960519291</v>
      </c>
      <c r="S180" s="5">
        <v>46258913361</v>
      </c>
      <c r="T180" s="5">
        <v>47925923178</v>
      </c>
      <c r="U180" s="5">
        <v>20287265423</v>
      </c>
      <c r="V180" s="5">
        <v>40594632806</v>
      </c>
      <c r="W180" s="5">
        <v>29713402072</v>
      </c>
      <c r="X180" s="5">
        <v>6332320839</v>
      </c>
      <c r="Y180" s="5">
        <v>7392756418</v>
      </c>
      <c r="Z180" s="5">
        <v>7683216664</v>
      </c>
    </row>
    <row r="182" spans="2:26" ht="15.5" x14ac:dyDescent="0.35">
      <c r="B182" t="s">
        <v>198</v>
      </c>
      <c r="C182" t="s">
        <v>12</v>
      </c>
      <c r="D182" s="6">
        <v>4099999999.9999995</v>
      </c>
      <c r="E182" s="6">
        <v>4099999999.9999995</v>
      </c>
      <c r="F182" s="6">
        <v>4099999999.9999995</v>
      </c>
      <c r="G182" s="6">
        <v>4099999999.9999995</v>
      </c>
      <c r="I182" s="6">
        <v>4099999999.9999995</v>
      </c>
      <c r="J182" s="5">
        <v>3150000000</v>
      </c>
      <c r="K182" s="5">
        <v>3150000000</v>
      </c>
      <c r="L182" s="5">
        <v>3150000000</v>
      </c>
      <c r="M182" s="5">
        <v>2790000000</v>
      </c>
      <c r="N182" s="6">
        <v>2109999999.9999998</v>
      </c>
      <c r="O182" s="6">
        <v>2109999999.9999998</v>
      </c>
      <c r="P182" s="6">
        <v>2109999999.9999998</v>
      </c>
      <c r="Q182" s="6">
        <v>2109999999.9999998</v>
      </c>
      <c r="R182" s="6">
        <v>2109999999.9999998</v>
      </c>
      <c r="S182" s="5">
        <v>1490000000</v>
      </c>
      <c r="T182" s="5">
        <v>1490000000</v>
      </c>
      <c r="U182" s="5">
        <v>1490000000</v>
      </c>
      <c r="V182" s="5">
        <v>1490000000</v>
      </c>
      <c r="W182" s="5">
        <v>1490000000</v>
      </c>
      <c r="X182" s="5">
        <v>1490000000</v>
      </c>
      <c r="Y182" s="5">
        <v>1490000000</v>
      </c>
      <c r="Z182" s="5">
        <v>1490000000</v>
      </c>
    </row>
    <row r="183" spans="2:26" ht="15.5" x14ac:dyDescent="0.35">
      <c r="C183" t="s">
        <v>199</v>
      </c>
      <c r="D183" s="6">
        <v>6.5</v>
      </c>
      <c r="E183" s="6">
        <v>2.5</v>
      </c>
      <c r="F183" s="6">
        <v>9.2200000000000006</v>
      </c>
      <c r="G183" s="6">
        <v>3.75</v>
      </c>
    </row>
    <row r="184" spans="2:26" ht="15.5" x14ac:dyDescent="0.35">
      <c r="C184" t="s">
        <v>200</v>
      </c>
      <c r="D184" s="6">
        <v>31.69</v>
      </c>
      <c r="E184" s="6">
        <v>83.2</v>
      </c>
      <c r="F184" s="6">
        <v>26.03</v>
      </c>
      <c r="G184" s="6">
        <v>92.27</v>
      </c>
    </row>
    <row r="185" spans="2:26" ht="15.5" x14ac:dyDescent="0.35">
      <c r="C185" t="s">
        <v>69</v>
      </c>
      <c r="D185" s="6">
        <v>1.19</v>
      </c>
      <c r="E185" s="6">
        <v>1.31</v>
      </c>
      <c r="F185" s="6">
        <v>1.31</v>
      </c>
      <c r="G185" s="6">
        <v>2.02</v>
      </c>
    </row>
    <row r="186" spans="2:26" ht="15.5" x14ac:dyDescent="0.35">
      <c r="C186" t="s">
        <v>201</v>
      </c>
      <c r="D186" s="5">
        <v>122290000000</v>
      </c>
      <c r="E186" s="5">
        <v>59130000000</v>
      </c>
      <c r="F186" s="5">
        <v>95670000000</v>
      </c>
      <c r="G186" s="5">
        <v>91120000000</v>
      </c>
    </row>
    <row r="187" spans="2:26" ht="15.5" x14ac:dyDescent="0.35">
      <c r="C187" t="s">
        <v>202</v>
      </c>
      <c r="D187" s="6">
        <v>6.8000000000000005E-3</v>
      </c>
      <c r="E187" s="6">
        <v>2.7000000000000001E-3</v>
      </c>
      <c r="F187" s="6">
        <v>1.03E-2</v>
      </c>
      <c r="G187" s="6">
        <v>4.3E-3</v>
      </c>
    </row>
    <row r="188" spans="2:26" ht="15.5" x14ac:dyDescent="0.35">
      <c r="C188" t="s">
        <v>203</v>
      </c>
      <c r="D188" s="6">
        <v>1.06E-2</v>
      </c>
      <c r="E188" s="6">
        <v>4.0999999999999995E-3</v>
      </c>
      <c r="F188" s="6">
        <v>1.52E-2</v>
      </c>
      <c r="G188" s="6">
        <v>6.3E-3</v>
      </c>
    </row>
    <row r="189" spans="2:26" ht="15.5" x14ac:dyDescent="0.35">
      <c r="C189" t="s">
        <v>204</v>
      </c>
      <c r="D189" s="6">
        <v>3.0099999999999998E-2</v>
      </c>
      <c r="E189" s="6">
        <v>9.7999999999999997E-3</v>
      </c>
      <c r="F189" s="6">
        <v>2.2099999999999998E-2</v>
      </c>
      <c r="G189" s="6">
        <v>2.0899999999999998E-2</v>
      </c>
    </row>
    <row r="190" spans="2:26" ht="15.5" x14ac:dyDescent="0.35">
      <c r="C190" t="s">
        <v>205</v>
      </c>
      <c r="D190" s="6">
        <v>5.13</v>
      </c>
      <c r="E190" s="6">
        <v>3.75</v>
      </c>
      <c r="F190" s="6">
        <v>5.41</v>
      </c>
      <c r="G190" s="6">
        <v>5.43</v>
      </c>
    </row>
    <row r="191" spans="2:26" ht="15.5" x14ac:dyDescent="0.35">
      <c r="C191" t="s">
        <v>206</v>
      </c>
      <c r="D191" s="5">
        <v>2526000000000</v>
      </c>
      <c r="E191" s="5">
        <v>2500000000000</v>
      </c>
      <c r="F191" s="5">
        <v>2489000000000</v>
      </c>
      <c r="G191" s="5">
        <v>2453000000000</v>
      </c>
    </row>
    <row r="192" spans="2:26" ht="15.5" x14ac:dyDescent="0.35">
      <c r="C192" t="s">
        <v>207</v>
      </c>
      <c r="D192" s="6">
        <v>0.33</v>
      </c>
      <c r="E192" s="6">
        <v>0.34</v>
      </c>
      <c r="F192" s="6">
        <v>0.4</v>
      </c>
      <c r="G192" s="6">
        <v>0.57999999999999996</v>
      </c>
    </row>
    <row r="193" spans="3:26" ht="15.5" x14ac:dyDescent="0.35">
      <c r="C193" t="s">
        <v>208</v>
      </c>
      <c r="D193" s="6">
        <v>616.14</v>
      </c>
      <c r="E193" s="6">
        <v>609.64</v>
      </c>
      <c r="F193" s="6">
        <v>607.14</v>
      </c>
      <c r="G193" s="6">
        <v>598.27</v>
      </c>
    </row>
    <row r="194" spans="3:26" ht="15.5" x14ac:dyDescent="0.35">
      <c r="C194" t="s">
        <v>209</v>
      </c>
      <c r="D194" s="6">
        <v>0.33</v>
      </c>
      <c r="E194" s="6">
        <v>0.34</v>
      </c>
      <c r="F194" s="6">
        <v>0.4</v>
      </c>
      <c r="G194" s="6">
        <v>0.57999999999999996</v>
      </c>
    </row>
    <row r="195" spans="3:26" ht="15.5" x14ac:dyDescent="0.35">
      <c r="C195" t="s">
        <v>210</v>
      </c>
      <c r="D195" s="6">
        <v>616.14</v>
      </c>
      <c r="E195" s="6">
        <v>609.64</v>
      </c>
      <c r="F195" s="6">
        <v>607.14</v>
      </c>
      <c r="G195" s="6">
        <v>598.27</v>
      </c>
    </row>
    <row r="196" spans="3:26" ht="15.5" x14ac:dyDescent="0.35">
      <c r="C196" t="s">
        <v>211</v>
      </c>
      <c r="D196" s="5">
        <v>600000000000</v>
      </c>
      <c r="E196" s="5">
        <v>606000000000</v>
      </c>
      <c r="F196" s="5">
        <v>583000000000</v>
      </c>
      <c r="G196" s="5">
        <v>566000000000</v>
      </c>
    </row>
    <row r="197" spans="3:26" ht="15.5" x14ac:dyDescent="0.35">
      <c r="C197" t="s">
        <v>212</v>
      </c>
      <c r="D197" s="5">
        <v>308000000000</v>
      </c>
      <c r="E197" s="5">
        <v>157000000000</v>
      </c>
      <c r="F197" s="5">
        <v>129000000000</v>
      </c>
      <c r="G197" s="5">
        <v>117000000000</v>
      </c>
    </row>
    <row r="198" spans="3:26" ht="15.5" x14ac:dyDescent="0.35">
      <c r="C198" t="s">
        <v>213</v>
      </c>
      <c r="D198" s="5">
        <v>2526000000000</v>
      </c>
      <c r="E198" s="5">
        <v>2500000000000</v>
      </c>
      <c r="F198" s="5">
        <v>2489000000000</v>
      </c>
      <c r="G198" s="5">
        <v>2453000000000</v>
      </c>
    </row>
    <row r="199" spans="3:26" ht="15.5" x14ac:dyDescent="0.35">
      <c r="C199" t="s">
        <v>24</v>
      </c>
      <c r="D199" s="5">
        <v>908000000000</v>
      </c>
      <c r="E199" s="5">
        <v>763000000000</v>
      </c>
      <c r="F199" s="5">
        <v>712000000000</v>
      </c>
      <c r="G199" s="5">
        <v>683000000000</v>
      </c>
    </row>
    <row r="200" spans="3:26" ht="15.5" x14ac:dyDescent="0.35">
      <c r="C200" t="s">
        <v>21</v>
      </c>
      <c r="D200" s="5">
        <v>780000000000</v>
      </c>
      <c r="E200" s="5">
        <v>681000000000</v>
      </c>
      <c r="F200" s="5">
        <v>514000000000</v>
      </c>
      <c r="G200" s="5">
        <v>546000000000</v>
      </c>
    </row>
    <row r="201" spans="3:26" ht="15.5" x14ac:dyDescent="0.35">
      <c r="C201" t="s">
        <v>214</v>
      </c>
      <c r="D201" s="5">
        <v>768000000000</v>
      </c>
      <c r="E201" s="5">
        <v>746000000000</v>
      </c>
      <c r="F201" s="5">
        <v>779000000000</v>
      </c>
      <c r="G201" s="5">
        <v>751000000000</v>
      </c>
    </row>
    <row r="202" spans="3:26" ht="15.5" x14ac:dyDescent="0.35">
      <c r="C202" t="s">
        <v>215</v>
      </c>
      <c r="D202" s="5">
        <v>303000000000</v>
      </c>
      <c r="E202" s="5">
        <v>123000000000</v>
      </c>
      <c r="F202" s="5">
        <v>196000000000</v>
      </c>
      <c r="G202" s="5">
        <v>171000000000</v>
      </c>
    </row>
    <row r="203" spans="3:26" ht="15.5" x14ac:dyDescent="0.35">
      <c r="C203" t="s">
        <v>216</v>
      </c>
      <c r="D203" s="5">
        <v>11000000000</v>
      </c>
      <c r="E203" s="5">
        <v>-70000000000</v>
      </c>
      <c r="F203" s="5">
        <v>-17000000000</v>
      </c>
      <c r="G203" s="5">
        <v>-9000000000</v>
      </c>
    </row>
    <row r="204" spans="3:26" ht="15.5" x14ac:dyDescent="0.35">
      <c r="C204" t="s">
        <v>13</v>
      </c>
      <c r="D204" s="5">
        <v>314000000000</v>
      </c>
      <c r="E204" s="5">
        <v>53000000000</v>
      </c>
      <c r="F204" s="5">
        <v>179000000000</v>
      </c>
      <c r="G204" s="5">
        <v>162000000000</v>
      </c>
    </row>
    <row r="205" spans="3:26" ht="15.5" x14ac:dyDescent="0.35">
      <c r="C205" t="s">
        <v>16</v>
      </c>
      <c r="D205" s="6">
        <v>76.599999999999994</v>
      </c>
      <c r="E205" s="6">
        <v>12.87</v>
      </c>
      <c r="F205" s="6">
        <v>43.66</v>
      </c>
      <c r="G205" s="6">
        <v>39.46</v>
      </c>
    </row>
    <row r="206" spans="3:26" ht="15.5" x14ac:dyDescent="0.35">
      <c r="C206" t="s">
        <v>54</v>
      </c>
      <c r="I206" s="6">
        <v>25.91</v>
      </c>
      <c r="J206" s="6">
        <v>33.24</v>
      </c>
      <c r="K206" s="6">
        <v>56.64</v>
      </c>
      <c r="L206" s="6">
        <v>106.57</v>
      </c>
      <c r="M206" s="6">
        <v>105.45</v>
      </c>
      <c r="N206" s="6">
        <v>76.86</v>
      </c>
      <c r="O206" s="6">
        <v>61.95</v>
      </c>
      <c r="P206" s="6">
        <v>38.89</v>
      </c>
      <c r="Q206" s="6">
        <v>43.64</v>
      </c>
      <c r="R206" s="6">
        <v>38.340000000000003</v>
      </c>
      <c r="S206" s="6">
        <v>-28.55</v>
      </c>
      <c r="T206" s="6">
        <v>32.57</v>
      </c>
      <c r="U206" s="6">
        <v>-15.99</v>
      </c>
      <c r="V206" s="6">
        <v>26.74</v>
      </c>
      <c r="W206" s="6">
        <v>22.17</v>
      </c>
      <c r="X206" s="6">
        <v>19.850000000000001</v>
      </c>
      <c r="Y206" s="6">
        <v>18.05</v>
      </c>
      <c r="Z206" s="6">
        <v>-9.59</v>
      </c>
    </row>
    <row r="207" spans="3:26" ht="15.5" x14ac:dyDescent="0.35">
      <c r="C207" t="s">
        <v>68</v>
      </c>
      <c r="I207" s="6">
        <v>9.26</v>
      </c>
      <c r="J207" s="6">
        <v>8.9</v>
      </c>
      <c r="K207" s="6">
        <v>6.14</v>
      </c>
      <c r="L207" s="6">
        <v>4.6500000000000004</v>
      </c>
      <c r="M207" s="6">
        <v>6.63</v>
      </c>
      <c r="N207" s="6">
        <v>4.03</v>
      </c>
      <c r="O207" s="6">
        <v>5.39</v>
      </c>
      <c r="P207" s="6">
        <v>6.38</v>
      </c>
      <c r="Q207" s="6">
        <v>4.8600000000000003</v>
      </c>
      <c r="R207" s="6">
        <v>5.0599999999999996</v>
      </c>
      <c r="S207" s="6">
        <v>-3.61</v>
      </c>
      <c r="T207" s="6">
        <v>6.05</v>
      </c>
      <c r="U207" s="6">
        <v>-13.13</v>
      </c>
      <c r="V207" s="6">
        <v>10.88</v>
      </c>
      <c r="W207" s="6">
        <v>10.83</v>
      </c>
      <c r="X207" s="6">
        <v>11.59</v>
      </c>
      <c r="Y207" s="6">
        <v>11.3</v>
      </c>
      <c r="Z207" s="6">
        <v>-9.07</v>
      </c>
    </row>
    <row r="208" spans="3:26" ht="15.5" x14ac:dyDescent="0.35">
      <c r="C208" t="s">
        <v>71</v>
      </c>
      <c r="I208" s="6">
        <v>0.36</v>
      </c>
      <c r="J208" s="6">
        <v>0.34</v>
      </c>
      <c r="K208" s="6">
        <v>0.41</v>
      </c>
      <c r="L208" s="6">
        <v>0.5</v>
      </c>
      <c r="M208" s="6">
        <v>0.7</v>
      </c>
      <c r="N208" s="6">
        <v>0.3</v>
      </c>
      <c r="O208" s="6">
        <v>0.28000000000000003</v>
      </c>
      <c r="P208" s="6">
        <v>0.22</v>
      </c>
      <c r="Q208" s="6">
        <v>0.21</v>
      </c>
      <c r="R208" s="6">
        <v>0.21</v>
      </c>
      <c r="S208" s="6">
        <v>0.09</v>
      </c>
      <c r="T208" s="6">
        <v>0.19</v>
      </c>
      <c r="U208" s="6">
        <v>0.22</v>
      </c>
      <c r="V208" s="6">
        <v>0.34</v>
      </c>
      <c r="W208" s="6">
        <v>0.3</v>
      </c>
      <c r="X208" s="6">
        <v>0.3</v>
      </c>
      <c r="Y208" s="6">
        <v>0.3</v>
      </c>
      <c r="Z208" s="6">
        <v>0.13</v>
      </c>
    </row>
    <row r="209" spans="3:26" ht="15.5" x14ac:dyDescent="0.35">
      <c r="C209" t="s">
        <v>217</v>
      </c>
      <c r="I209" s="5">
        <v>329530000000</v>
      </c>
      <c r="J209" s="5">
        <v>310190000000</v>
      </c>
      <c r="K209" s="5">
        <v>366090000000</v>
      </c>
      <c r="L209" s="5">
        <v>631140000000</v>
      </c>
      <c r="M209" s="5">
        <v>499500000000</v>
      </c>
      <c r="N209" s="5">
        <v>318730000000</v>
      </c>
      <c r="O209" s="5">
        <v>283890000000</v>
      </c>
      <c r="P209" s="5">
        <v>297730000000</v>
      </c>
    </row>
    <row r="210" spans="3:26" ht="15.5" x14ac:dyDescent="0.35">
      <c r="C210" t="s">
        <v>218</v>
      </c>
      <c r="I210" s="6">
        <v>2.8999999999999998E-2</v>
      </c>
      <c r="J210" s="6">
        <v>3.0899999999999997E-2</v>
      </c>
      <c r="K210" s="6">
        <v>5.4100000000000002E-2</v>
      </c>
      <c r="L210" s="6">
        <v>0.1038</v>
      </c>
      <c r="M210" s="6">
        <v>0.1072</v>
      </c>
      <c r="N210" s="6">
        <v>7.0199999999999999E-2</v>
      </c>
      <c r="O210" s="6">
        <v>5.5199999999999999E-2</v>
      </c>
      <c r="P210" s="6">
        <v>3.6000000000000004E-2</v>
      </c>
      <c r="Q210" s="6">
        <v>4.24E-2</v>
      </c>
      <c r="R210" s="6">
        <v>3.7499999999999999E-2</v>
      </c>
      <c r="S210" s="6">
        <v>-1.95E-2</v>
      </c>
      <c r="T210" s="6">
        <v>2.3199999999999998E-2</v>
      </c>
      <c r="U210" s="6">
        <v>-1.3500000000000002E-2</v>
      </c>
      <c r="V210" s="6">
        <v>2.4E-2</v>
      </c>
      <c r="W210" s="6">
        <v>2.1299999999999999E-2</v>
      </c>
      <c r="X210" s="6">
        <v>1.9900000000000001E-2</v>
      </c>
      <c r="Y210" s="6">
        <v>1.8799999999999997E-2</v>
      </c>
      <c r="Z210" s="6">
        <v>-9.1000000000000004E-3</v>
      </c>
    </row>
    <row r="211" spans="3:26" ht="15.5" x14ac:dyDescent="0.35">
      <c r="C211" t="s">
        <v>219</v>
      </c>
      <c r="I211" s="6">
        <v>4.2699999999999995E-2</v>
      </c>
      <c r="J211" s="6">
        <v>4.4000000000000004E-2</v>
      </c>
      <c r="K211" s="6">
        <v>7.6999999999999999E-2</v>
      </c>
      <c r="L211" s="6">
        <v>0.15659999999999999</v>
      </c>
      <c r="M211" s="6">
        <v>0.16210000000000002</v>
      </c>
      <c r="N211" s="6">
        <v>0.1061</v>
      </c>
      <c r="O211" s="6">
        <v>9.5100000000000004E-2</v>
      </c>
      <c r="P211" s="6">
        <v>6.5500000000000003E-2</v>
      </c>
      <c r="Q211" s="6">
        <v>7.8700000000000006E-2</v>
      </c>
      <c r="R211" s="6">
        <v>7.51E-2</v>
      </c>
      <c r="S211" s="6">
        <v>-5.6600000000000004E-2</v>
      </c>
      <c r="T211" s="6">
        <v>6.0400000000000002E-2</v>
      </c>
      <c r="U211" s="6">
        <v>-3.1600000000000003E-2</v>
      </c>
      <c r="V211" s="6">
        <v>5.1200000000000002E-2</v>
      </c>
      <c r="W211" s="6">
        <v>4.4000000000000004E-2</v>
      </c>
      <c r="X211" s="6">
        <v>4.1200000000000001E-2</v>
      </c>
      <c r="Y211" s="6">
        <v>3.9100000000000003E-2</v>
      </c>
      <c r="Z211" s="6">
        <v>-2.1600000000000001E-2</v>
      </c>
    </row>
    <row r="212" spans="3:26" ht="15.5" x14ac:dyDescent="0.35">
      <c r="C212" t="s">
        <v>220</v>
      </c>
      <c r="I212" s="6">
        <v>7.0699999999999999E-2</v>
      </c>
      <c r="J212" s="6">
        <v>6.8699999999999997E-2</v>
      </c>
      <c r="K212" s="6">
        <v>8.9900000000000008E-2</v>
      </c>
      <c r="L212" s="6">
        <v>0.2041</v>
      </c>
      <c r="M212" s="6">
        <v>0.19260000000000002</v>
      </c>
      <c r="N212" s="6">
        <v>0.1235</v>
      </c>
      <c r="O212" s="6">
        <v>0.1011</v>
      </c>
      <c r="P212" s="6">
        <v>0.1206</v>
      </c>
      <c r="Q212" s="6">
        <v>0.10439999999999999</v>
      </c>
      <c r="R212" s="6">
        <v>0.10460000000000001</v>
      </c>
      <c r="S212" s="6">
        <v>7.0699999999999999E-2</v>
      </c>
      <c r="T212" s="6">
        <v>8.7799999999999989E-2</v>
      </c>
      <c r="U212" s="6">
        <v>9.849999999999999E-2</v>
      </c>
      <c r="V212" s="6">
        <v>9.5299999999999996E-2</v>
      </c>
      <c r="W212" s="6">
        <v>7.1399999999999991E-2</v>
      </c>
      <c r="X212" s="6">
        <v>8.5000000000000006E-2</v>
      </c>
      <c r="Y212" s="6">
        <v>4.9200000000000001E-2</v>
      </c>
      <c r="Z212" s="6">
        <v>0.1371</v>
      </c>
    </row>
    <row r="213" spans="3:26" ht="15.5" x14ac:dyDescent="0.35">
      <c r="C213" t="s">
        <v>221</v>
      </c>
      <c r="I213" s="6">
        <v>4.55</v>
      </c>
      <c r="J213" s="6">
        <v>5.01</v>
      </c>
      <c r="K213" s="6">
        <v>6.77</v>
      </c>
      <c r="L213" s="6">
        <v>14.35</v>
      </c>
      <c r="M213" s="6">
        <v>12.33</v>
      </c>
      <c r="N213" s="6">
        <v>6.04</v>
      </c>
      <c r="O213" s="6">
        <v>4.01</v>
      </c>
      <c r="P213" s="6">
        <v>3.86</v>
      </c>
      <c r="Q213" s="6">
        <v>3.1</v>
      </c>
      <c r="R213" s="6">
        <v>2.16</v>
      </c>
      <c r="S213" s="6">
        <v>1.22</v>
      </c>
      <c r="T213" s="6">
        <v>2.09</v>
      </c>
      <c r="U213" s="6">
        <v>2.58</v>
      </c>
      <c r="V213" s="6">
        <v>2.75</v>
      </c>
      <c r="W213" s="6">
        <v>2.2000000000000002</v>
      </c>
      <c r="X213" s="6">
        <v>2.73</v>
      </c>
      <c r="Y213" s="6">
        <v>1.26</v>
      </c>
      <c r="Z213" s="6">
        <v>1.69</v>
      </c>
    </row>
    <row r="214" spans="3:26" ht="15.5" x14ac:dyDescent="0.35">
      <c r="C214" t="s">
        <v>65</v>
      </c>
      <c r="I214" s="6">
        <v>0.4</v>
      </c>
      <c r="J214" s="6">
        <v>0.39</v>
      </c>
      <c r="K214" s="6">
        <v>0.47</v>
      </c>
      <c r="L214" s="6">
        <v>0.73</v>
      </c>
      <c r="M214" s="6">
        <v>1.07</v>
      </c>
      <c r="N214" s="6">
        <v>0.43</v>
      </c>
      <c r="O214" s="6">
        <v>0.51</v>
      </c>
      <c r="P214" s="6">
        <v>0.42</v>
      </c>
      <c r="Q214" s="6">
        <v>0.38</v>
      </c>
      <c r="R214" s="6">
        <v>0.38</v>
      </c>
      <c r="S214" s="6">
        <v>0.2</v>
      </c>
      <c r="T214" s="6">
        <v>0.37</v>
      </c>
      <c r="U214" s="6">
        <v>0.41</v>
      </c>
      <c r="V214" s="6">
        <v>0.56000000000000005</v>
      </c>
      <c r="W214" s="6">
        <v>0.48</v>
      </c>
      <c r="X214" s="6">
        <v>0.48</v>
      </c>
      <c r="Y214" s="6">
        <v>0.44</v>
      </c>
      <c r="Z214" s="6">
        <v>0.2</v>
      </c>
    </row>
    <row r="215" spans="3:26" ht="15.5" x14ac:dyDescent="0.35">
      <c r="C215" t="s">
        <v>62</v>
      </c>
      <c r="I215" s="6">
        <v>607.14</v>
      </c>
      <c r="J215" s="6">
        <v>756.06</v>
      </c>
      <c r="K215" s="6">
        <v>735.37</v>
      </c>
      <c r="L215" s="6">
        <v>680.48</v>
      </c>
      <c r="M215" s="6">
        <v>650.41999999999996</v>
      </c>
      <c r="N215" s="6">
        <v>724.21</v>
      </c>
      <c r="O215" s="6">
        <v>651.45000000000005</v>
      </c>
      <c r="P215" s="6">
        <v>593.32000000000005</v>
      </c>
      <c r="Q215" s="6">
        <v>554.34</v>
      </c>
      <c r="R215" s="6">
        <v>510.34</v>
      </c>
      <c r="S215" s="6">
        <v>504.46</v>
      </c>
      <c r="T215" s="6">
        <v>539.26</v>
      </c>
      <c r="U215" s="6">
        <v>506.37</v>
      </c>
      <c r="V215" s="6">
        <v>522.42999999999995</v>
      </c>
      <c r="W215" s="6">
        <v>503.64</v>
      </c>
      <c r="X215" s="6">
        <v>481.48</v>
      </c>
      <c r="Y215" s="6">
        <v>461.62</v>
      </c>
      <c r="Z215" s="6">
        <v>443.57</v>
      </c>
    </row>
    <row r="216" spans="3:26" ht="15.5" x14ac:dyDescent="0.35">
      <c r="C216" t="s">
        <v>222</v>
      </c>
      <c r="I216" s="6">
        <v>0.4</v>
      </c>
      <c r="J216" s="6">
        <v>0.39</v>
      </c>
      <c r="K216" s="6">
        <v>0.47</v>
      </c>
      <c r="L216" s="6">
        <v>0.73</v>
      </c>
      <c r="M216" s="6">
        <v>1.07</v>
      </c>
      <c r="N216" s="6">
        <v>0.43</v>
      </c>
      <c r="O216" s="6">
        <v>0.51</v>
      </c>
      <c r="P216" s="6">
        <v>0.42</v>
      </c>
      <c r="Q216" s="6">
        <v>0.38</v>
      </c>
      <c r="R216" s="6">
        <v>0.38</v>
      </c>
      <c r="S216" s="6">
        <v>0.2</v>
      </c>
      <c r="T216" s="6">
        <v>0.37</v>
      </c>
      <c r="U216" s="6">
        <v>0.41</v>
      </c>
      <c r="V216" s="6">
        <v>0.56000000000000005</v>
      </c>
      <c r="W216" s="6">
        <v>0.48</v>
      </c>
      <c r="X216" s="6">
        <v>0.48</v>
      </c>
      <c r="Y216" s="6">
        <v>0.44</v>
      </c>
      <c r="Z216" s="6">
        <v>0.2</v>
      </c>
    </row>
    <row r="217" spans="3:26" ht="15.5" x14ac:dyDescent="0.35">
      <c r="C217" t="s">
        <v>223</v>
      </c>
      <c r="I217" s="6">
        <v>607.14</v>
      </c>
      <c r="J217" s="6">
        <v>756.06</v>
      </c>
      <c r="K217" s="6">
        <v>735.37</v>
      </c>
      <c r="L217" s="6">
        <v>680.48</v>
      </c>
      <c r="M217" s="6">
        <v>650.41999999999996</v>
      </c>
      <c r="N217" s="6">
        <v>724.21</v>
      </c>
      <c r="O217" s="6">
        <v>651.45000000000005</v>
      </c>
      <c r="P217" s="6">
        <v>593.32000000000005</v>
      </c>
      <c r="Q217" s="6">
        <v>554.34</v>
      </c>
      <c r="R217" s="6">
        <v>510.34</v>
      </c>
      <c r="S217" s="6">
        <v>504.46</v>
      </c>
      <c r="T217" s="6">
        <v>539.26</v>
      </c>
      <c r="U217" s="6">
        <v>506.37</v>
      </c>
      <c r="V217" s="6">
        <v>522.42999999999995</v>
      </c>
      <c r="W217" s="6">
        <v>503.64</v>
      </c>
      <c r="X217" s="6">
        <v>481.48</v>
      </c>
      <c r="Y217" s="6">
        <v>461.62</v>
      </c>
      <c r="Z217" s="6">
        <v>443.57</v>
      </c>
    </row>
    <row r="218" spans="3:26" ht="15.5" x14ac:dyDescent="0.35">
      <c r="C218" t="s">
        <v>224</v>
      </c>
      <c r="I218" s="5">
        <v>583000000000</v>
      </c>
      <c r="J218" s="5">
        <v>355000000000</v>
      </c>
      <c r="K218" s="5">
        <v>374000000000</v>
      </c>
      <c r="L218" s="5">
        <v>218000000000</v>
      </c>
      <c r="M218" s="5">
        <v>329000000000</v>
      </c>
      <c r="N218" s="5">
        <v>242000000000</v>
      </c>
      <c r="O218" s="5">
        <v>462000000000</v>
      </c>
      <c r="P218" s="5">
        <v>144000000000</v>
      </c>
      <c r="Q218" s="5">
        <v>651000000000</v>
      </c>
      <c r="R218" s="5">
        <v>172000000000</v>
      </c>
      <c r="S218" s="5">
        <v>662000000000</v>
      </c>
      <c r="T218" s="5">
        <v>121000000000</v>
      </c>
      <c r="U218" s="5">
        <v>390000000000</v>
      </c>
      <c r="V218" s="5">
        <v>128000000000</v>
      </c>
      <c r="W218" s="5">
        <v>243000000000</v>
      </c>
      <c r="X218" s="5">
        <v>45000000000</v>
      </c>
      <c r="Y218" s="5">
        <v>205000000000</v>
      </c>
      <c r="Z218" s="5">
        <v>20000000000</v>
      </c>
    </row>
    <row r="219" spans="3:26" ht="15.5" x14ac:dyDescent="0.35">
      <c r="C219" t="s">
        <v>225</v>
      </c>
      <c r="I219" s="5">
        <v>129000000000</v>
      </c>
      <c r="J219" s="5">
        <v>251000000000</v>
      </c>
      <c r="K219" s="5">
        <v>259000000000</v>
      </c>
      <c r="L219" s="5">
        <v>512000000000</v>
      </c>
      <c r="M219" s="5">
        <v>309000000000</v>
      </c>
      <c r="N219" s="5">
        <v>252000000000</v>
      </c>
      <c r="O219" s="5">
        <v>286000000000</v>
      </c>
      <c r="P219" s="5">
        <v>681000000000</v>
      </c>
      <c r="Q219" s="5">
        <v>164000000000</v>
      </c>
      <c r="R219" s="5">
        <v>708000000000</v>
      </c>
      <c r="S219" s="5">
        <v>590000000000</v>
      </c>
      <c r="T219" s="5">
        <v>1076000000000</v>
      </c>
      <c r="U219" s="5">
        <v>534000000000</v>
      </c>
      <c r="V219" s="5">
        <v>675000000000</v>
      </c>
      <c r="W219" s="5">
        <v>474000000000</v>
      </c>
      <c r="X219" s="5">
        <v>667000000000</v>
      </c>
      <c r="Y219" s="5">
        <v>482000000000</v>
      </c>
      <c r="Z219" s="5">
        <v>759000000000</v>
      </c>
    </row>
    <row r="220" spans="3:26" ht="15.5" x14ac:dyDescent="0.35">
      <c r="C220" t="s">
        <v>26</v>
      </c>
      <c r="I220" s="5">
        <v>712000000000</v>
      </c>
      <c r="J220" s="5">
        <v>606000000000</v>
      </c>
      <c r="K220" s="5">
        <v>633000000000</v>
      </c>
      <c r="L220" s="5">
        <v>730000000000</v>
      </c>
      <c r="M220" s="5">
        <v>638000000000</v>
      </c>
      <c r="N220" s="5">
        <v>494000000000</v>
      </c>
      <c r="O220" s="5">
        <v>748000000000</v>
      </c>
      <c r="P220" s="5">
        <v>825000000000</v>
      </c>
      <c r="Q220" s="5">
        <v>815000000000</v>
      </c>
      <c r="R220" s="5">
        <v>880000000000</v>
      </c>
      <c r="S220" s="5">
        <v>1252000000000</v>
      </c>
      <c r="T220" s="5">
        <v>1196000000000</v>
      </c>
      <c r="U220" s="5">
        <v>924000000000</v>
      </c>
      <c r="V220" s="5">
        <v>803000000000</v>
      </c>
      <c r="W220" s="5">
        <v>717000000000</v>
      </c>
      <c r="X220" s="5">
        <v>711000000000</v>
      </c>
      <c r="Y220" s="5">
        <v>687000000000</v>
      </c>
      <c r="Z220" s="5">
        <v>779000000000</v>
      </c>
    </row>
    <row r="221" spans="3:26" ht="15.5" x14ac:dyDescent="0.35">
      <c r="C221" t="s">
        <v>23</v>
      </c>
      <c r="I221" s="5">
        <v>514000000000</v>
      </c>
      <c r="J221" s="5">
        <v>329000000000</v>
      </c>
      <c r="K221" s="5">
        <v>321000000000</v>
      </c>
      <c r="L221" s="5">
        <v>430000000000</v>
      </c>
      <c r="M221" s="5">
        <v>440000000000</v>
      </c>
      <c r="N221" s="5">
        <v>382000000000</v>
      </c>
      <c r="O221" s="5">
        <v>540000000000</v>
      </c>
      <c r="P221" s="5">
        <v>585000000000</v>
      </c>
      <c r="Q221" s="5">
        <v>695000000000</v>
      </c>
      <c r="R221" s="5">
        <v>733000000000</v>
      </c>
      <c r="S221" s="5">
        <v>1206000000000</v>
      </c>
      <c r="T221" s="5">
        <v>1149000000000</v>
      </c>
      <c r="U221" s="5">
        <v>904000000000</v>
      </c>
      <c r="V221" s="5">
        <v>763000000000</v>
      </c>
      <c r="W221" s="5">
        <v>688000000000</v>
      </c>
      <c r="X221" s="5">
        <v>705000000000</v>
      </c>
      <c r="Y221" s="5">
        <v>680000000000</v>
      </c>
      <c r="Z221" s="5">
        <v>771000000000</v>
      </c>
    </row>
    <row r="222" spans="3:26" ht="15.5" x14ac:dyDescent="0.35">
      <c r="C222" t="s">
        <v>226</v>
      </c>
      <c r="I222" s="5">
        <v>779000000000</v>
      </c>
      <c r="J222" s="5">
        <v>927000000000</v>
      </c>
      <c r="K222" s="5">
        <v>890000000000</v>
      </c>
      <c r="L222" s="5">
        <v>996000000000</v>
      </c>
      <c r="M222" s="5">
        <v>554000000000</v>
      </c>
      <c r="N222" s="5">
        <v>273000000000</v>
      </c>
      <c r="O222" s="5">
        <v>351000000000</v>
      </c>
      <c r="P222" s="5">
        <v>652000000000</v>
      </c>
      <c r="Q222" s="5">
        <v>16000000000</v>
      </c>
      <c r="R222" s="5">
        <v>415000000000</v>
      </c>
      <c r="S222" s="5">
        <v>-53000000000</v>
      </c>
      <c r="T222" s="5">
        <v>496000000000</v>
      </c>
      <c r="U222" s="5">
        <v>92000000000</v>
      </c>
      <c r="V222" s="5">
        <v>300000000000</v>
      </c>
      <c r="W222" s="5">
        <v>67000000000</v>
      </c>
      <c r="X222" s="5">
        <v>262000000000</v>
      </c>
      <c r="Y222" s="5">
        <v>97000000000</v>
      </c>
      <c r="Z222" s="5">
        <v>270000000000</v>
      </c>
    </row>
    <row r="223" spans="3:26" ht="15.5" x14ac:dyDescent="0.35">
      <c r="C223" t="s">
        <v>227</v>
      </c>
      <c r="I223" s="5">
        <v>588000000000</v>
      </c>
      <c r="J223" s="5">
        <v>711000000000</v>
      </c>
      <c r="K223" s="5">
        <v>687000000000</v>
      </c>
      <c r="L223" s="5">
        <v>919000000000</v>
      </c>
      <c r="M223" s="5">
        <v>792000000000</v>
      </c>
      <c r="N223" s="5">
        <v>700000000000</v>
      </c>
      <c r="O223" s="5">
        <v>113000000000</v>
      </c>
      <c r="P223" s="5">
        <v>224000000000</v>
      </c>
      <c r="Q223" s="5">
        <v>132000000000</v>
      </c>
      <c r="R223" s="5">
        <v>266000000000</v>
      </c>
      <c r="S223" s="5">
        <v>86000000000</v>
      </c>
      <c r="T223" s="5">
        <v>33000000000</v>
      </c>
      <c r="U223" s="5">
        <v>73000000000</v>
      </c>
      <c r="V223" s="5">
        <v>28000000000</v>
      </c>
      <c r="W223" s="5">
        <v>113000000000</v>
      </c>
      <c r="X223" s="5">
        <v>83000000000</v>
      </c>
      <c r="Y223" s="5">
        <v>79000000000</v>
      </c>
      <c r="Z223" s="5">
        <v>23000000000</v>
      </c>
    </row>
    <row r="224" spans="3:26" ht="15.5" x14ac:dyDescent="0.35">
      <c r="C224" t="s">
        <v>228</v>
      </c>
      <c r="I224" s="5">
        <v>-49000000000</v>
      </c>
      <c r="J224" s="5">
        <v>-39000000000</v>
      </c>
      <c r="K224" s="5">
        <v>-32000000000</v>
      </c>
      <c r="L224" s="5">
        <v>-57000000000</v>
      </c>
      <c r="M224" s="5">
        <v>-47000000000</v>
      </c>
      <c r="N224" s="5">
        <v>-60000000000</v>
      </c>
      <c r="O224" s="5">
        <v>-133000000000</v>
      </c>
      <c r="P224" s="5">
        <v>-51000000000</v>
      </c>
      <c r="Q224" s="5">
        <v>-35000000000</v>
      </c>
      <c r="R224" s="5">
        <v>-63000000000</v>
      </c>
      <c r="S224" s="5">
        <v>-59000000000</v>
      </c>
      <c r="T224" s="5">
        <v>-79000000000</v>
      </c>
      <c r="U224" s="5">
        <v>-49000000000</v>
      </c>
      <c r="V224" s="5">
        <v>-35000000000</v>
      </c>
      <c r="W224" s="5">
        <v>-61000000000</v>
      </c>
      <c r="X224" s="5">
        <v>-31000000000</v>
      </c>
      <c r="Y224" s="5">
        <v>-33000000000</v>
      </c>
      <c r="Z224" s="5">
        <v>-10000000000</v>
      </c>
    </row>
    <row r="225" spans="3:26" ht="15.5" x14ac:dyDescent="0.35">
      <c r="C225" t="s">
        <v>15</v>
      </c>
      <c r="I225" s="5">
        <v>538000000000</v>
      </c>
      <c r="J225" s="5">
        <v>671000000000</v>
      </c>
      <c r="K225" s="5">
        <v>655000000000</v>
      </c>
      <c r="L225" s="5">
        <v>862000000000</v>
      </c>
      <c r="M225" s="5">
        <v>745000000000</v>
      </c>
      <c r="N225" s="5">
        <v>640000000000</v>
      </c>
      <c r="O225" s="5">
        <v>-20000000000</v>
      </c>
      <c r="P225" s="5">
        <v>173000000000</v>
      </c>
      <c r="Q225" s="5">
        <v>96000000000</v>
      </c>
      <c r="R225" s="5">
        <v>203000000000</v>
      </c>
      <c r="S225" s="5">
        <v>27000000000</v>
      </c>
      <c r="T225" s="5">
        <v>-46000000000</v>
      </c>
      <c r="U225" s="5">
        <v>24000000000</v>
      </c>
      <c r="V225" s="5">
        <v>-7000000000</v>
      </c>
      <c r="W225" s="5">
        <v>52000000000</v>
      </c>
      <c r="X225" s="5">
        <v>52000000000</v>
      </c>
      <c r="Y225" s="5">
        <v>47000000000</v>
      </c>
      <c r="Z225" s="5">
        <v>13000000000</v>
      </c>
    </row>
    <row r="226" spans="3:26" ht="15.5" x14ac:dyDescent="0.35">
      <c r="C226" t="s">
        <v>17</v>
      </c>
      <c r="I226" s="6">
        <v>131.32</v>
      </c>
      <c r="J226" s="6">
        <v>212.89</v>
      </c>
      <c r="K226" s="6">
        <v>207.65</v>
      </c>
      <c r="L226" s="6">
        <v>273.33999999999997</v>
      </c>
      <c r="M226" s="6">
        <v>266.82</v>
      </c>
      <c r="N226" s="6">
        <v>302.7</v>
      </c>
      <c r="O226" s="6">
        <v>-9.2799999999999994</v>
      </c>
      <c r="P226" s="6">
        <v>81.96</v>
      </c>
      <c r="Q226" s="6">
        <v>45.58</v>
      </c>
      <c r="R226" s="5">
        <v>96</v>
      </c>
      <c r="S226" s="6">
        <v>18.09</v>
      </c>
      <c r="T226" s="6">
        <v>-31.07</v>
      </c>
      <c r="U226" s="6">
        <v>16.059999999999999</v>
      </c>
      <c r="V226" s="6">
        <v>-4.49</v>
      </c>
      <c r="W226" s="6">
        <v>34.700000000000003</v>
      </c>
      <c r="X226" s="6">
        <v>35.119999999999997</v>
      </c>
      <c r="Y226" s="6">
        <v>31.2</v>
      </c>
      <c r="Z226" s="6">
        <v>8.77</v>
      </c>
    </row>
  </sheetData>
  <pageMargins left="0.7" right="0.7" top="0.75" bottom="0.75" header="0.3" footer="0.3"/>
  <ignoredErrors>
    <ignoredError sqref="A1:Z227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2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2219</v>
      </c>
      <c r="D2" s="2" vm="77">
        <f ca="1">IFERROR(_xlfn.STOCKHISTORY("XIDX:" &amp; $C$1, D3, , 0, 0, 1), "Libur")</f>
        <v>58</v>
      </c>
      <c r="E2" s="2" vm="561">
        <f ca="1">IFERROR(_xlfn.STOCKHISTORY("XIDX:" &amp; $C$1, E3, , 0, 0, 1), "Libur")</f>
        <v>37</v>
      </c>
      <c r="H2" s="2" vm="561">
        <f ca="1">IFERROR(INDEX(D2:G2,COUNT(D2:G2)),"")</f>
        <v>37</v>
      </c>
      <c r="I2" s="2" t="str">
        <f t="shared" ref="I2:R2" ca="1" si="0">IFERROR(_xlfn.STOCKHISTORY("XIDX:" &amp; $C$1, I1, , 0, 0, 1), "Libur")</f>
        <v>Libur</v>
      </c>
      <c r="J2" s="2" vm="166">
        <f t="shared" ca="1" si="0"/>
        <v>29</v>
      </c>
      <c r="K2" s="2">
        <f t="shared" ca="1" si="0"/>
        <v>0</v>
      </c>
      <c r="L2" s="2" vm="79">
        <f t="shared" ca="1" si="0"/>
        <v>68</v>
      </c>
      <c r="M2" s="2" vm="62">
        <f t="shared" ca="1" si="0"/>
        <v>59</v>
      </c>
      <c r="N2" s="2">
        <f t="shared" ca="1" si="0"/>
        <v>0</v>
      </c>
      <c r="O2" s="2" vm="172">
        <f t="shared" ca="1" si="0"/>
        <v>232</v>
      </c>
      <c r="P2" s="2" vm="37">
        <f t="shared" ca="1" si="0"/>
        <v>246</v>
      </c>
      <c r="Q2" s="2" vm="416">
        <f t="shared" ca="1" si="0"/>
        <v>332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288595500</v>
      </c>
      <c r="E4" s="2">
        <f>IFERROR(INDEX(E51:E500,MATCH($C$4,$C$51:$C$500,0)),"")</f>
        <v>302449842</v>
      </c>
      <c r="H4" s="2">
        <f>IFERROR(SUM(D4:G4)*(4/MAX(1,COUNT(D4:G4))),"")</f>
        <v>1182090684</v>
      </c>
      <c r="I4" s="2">
        <f t="shared" ref="I4:R4" si="1">IFERROR(INDEX(I51:I500,MATCH($C$4,$C$51:$C$500,0)),"")</f>
        <v>1711772107</v>
      </c>
      <c r="J4" s="2">
        <f t="shared" si="1"/>
        <v>1340846802</v>
      </c>
      <c r="K4" s="2">
        <f t="shared" si="1"/>
        <v>3989576891</v>
      </c>
      <c r="L4" s="2">
        <f t="shared" si="1"/>
        <v>5395684820</v>
      </c>
      <c r="M4" s="2">
        <f t="shared" si="1"/>
        <v>4829300202</v>
      </c>
      <c r="N4" s="2">
        <f t="shared" si="1"/>
        <v>5176577899</v>
      </c>
      <c r="O4" s="2">
        <f t="shared" si="1"/>
        <v>4353303385</v>
      </c>
      <c r="P4" s="2">
        <f t="shared" si="1"/>
        <v>8547534405</v>
      </c>
      <c r="Q4" s="2">
        <f t="shared" si="1"/>
        <v>246858</v>
      </c>
      <c r="R4" s="2">
        <f t="shared" si="1"/>
        <v>4381428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-8485714136</v>
      </c>
      <c r="E5" s="2">
        <f>IFERROR(INDEX(E51:E500,MATCH($C$5,$C$51:$C$500,0)),"")</f>
        <v>-11882929289</v>
      </c>
      <c r="H5" s="2">
        <f>IFERROR(SUM(D5:G5)*(4/MAX(1,COUNT(D5:G5))),"")</f>
        <v>-40737286850</v>
      </c>
      <c r="I5" s="2">
        <f t="shared" ref="I5:R5" si="2">IFERROR(INDEX(I51:I500,MATCH($C$5,$C$51:$C$500,0)),"")</f>
        <v>-27379497037</v>
      </c>
      <c r="J5" s="2">
        <f t="shared" si="2"/>
        <v>-76823851111</v>
      </c>
      <c r="K5" s="2">
        <f t="shared" si="2"/>
        <v>-54794321465</v>
      </c>
      <c r="L5" s="2">
        <f t="shared" si="2"/>
        <v>-31006904938</v>
      </c>
      <c r="M5" s="2">
        <f t="shared" si="2"/>
        <v>-17593061123</v>
      </c>
      <c r="N5" s="2">
        <f t="shared" si="2"/>
        <v>-31423757124</v>
      </c>
      <c r="O5" s="2">
        <f t="shared" si="2"/>
        <v>-33889498277</v>
      </c>
      <c r="P5" s="2">
        <f t="shared" si="2"/>
        <v>-172709315292</v>
      </c>
      <c r="Q5" s="2">
        <f t="shared" si="2"/>
        <v>-281004</v>
      </c>
      <c r="R5" s="2">
        <f t="shared" si="2"/>
        <v>531687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90020623591</v>
      </c>
      <c r="E6" s="2">
        <f>IFERROR(INDEX(E51:E500,MATCH($C$6,$C$51:$C$500,0)),"")</f>
        <v>98612165847</v>
      </c>
      <c r="H6" s="2">
        <f>IFERROR(INDEX(D6:G6,COUNT(D6:G6)),"")</f>
        <v>98612165847</v>
      </c>
      <c r="I6" s="2">
        <f t="shared" ref="I6:R6" si="3">IFERROR(INDEX(I51:I500,MATCH($C$6,$C$51:$C$500,0)),"")</f>
        <v>110693841149</v>
      </c>
      <c r="J6" s="2">
        <f t="shared" si="3"/>
        <v>26494685298</v>
      </c>
      <c r="K6" s="2">
        <f t="shared" si="3"/>
        <v>104762780741</v>
      </c>
      <c r="L6" s="2">
        <f t="shared" si="3"/>
        <v>160589045314</v>
      </c>
      <c r="M6" s="2">
        <f t="shared" si="3"/>
        <v>192050996909</v>
      </c>
      <c r="N6" s="2">
        <f t="shared" si="3"/>
        <v>-181527887391</v>
      </c>
      <c r="O6" s="2">
        <f t="shared" si="3"/>
        <v>-149525648767</v>
      </c>
      <c r="P6" s="2">
        <f t="shared" si="3"/>
        <v>-115014803500</v>
      </c>
      <c r="Q6" s="2">
        <f t="shared" si="3"/>
        <v>-1692944</v>
      </c>
      <c r="R6" s="2">
        <f t="shared" si="3"/>
        <v>-1418787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15.54</v>
      </c>
      <c r="E7" s="3">
        <f>IFERROR(INDEX(E51:E500,MATCH($C$7,$C$51:$C$500,0))/1000000000,"")</f>
        <v>15.54</v>
      </c>
      <c r="H7" s="3">
        <f>IFERROR(INDEX(D7:G7,COUNT(D7:G7)),"")</f>
        <v>15.54</v>
      </c>
      <c r="I7" s="3">
        <f t="shared" ref="I7:R7" si="4">IFERROR(INDEX(I51:I500,MATCH($C$7,$C$51:$C$500,0))/1000000000,"")</f>
        <v>15.54</v>
      </c>
      <c r="J7" s="3">
        <f t="shared" si="4"/>
        <v>15.54</v>
      </c>
      <c r="K7" s="3">
        <f t="shared" si="4"/>
        <v>15.54</v>
      </c>
      <c r="L7" s="3">
        <f t="shared" si="4"/>
        <v>15.54</v>
      </c>
      <c r="M7" s="3">
        <f t="shared" si="4"/>
        <v>15.54</v>
      </c>
      <c r="N7" s="3">
        <f t="shared" si="4"/>
        <v>15.54</v>
      </c>
      <c r="O7" s="3">
        <f t="shared" si="4"/>
        <v>15.54</v>
      </c>
      <c r="P7" s="3">
        <f t="shared" si="4"/>
        <v>15.54</v>
      </c>
      <c r="Q7" s="3">
        <f t="shared" si="4"/>
        <v>0.3</v>
      </c>
      <c r="R7" s="3">
        <f t="shared" si="4"/>
        <v>0.3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R8" si="5">IFERROR(INDEX(I51:I500,MATCH($C$8,$C$51:$C$500,0)),"")</f>
        <v>-30000000000</v>
      </c>
      <c r="J8" s="2">
        <f t="shared" si="5"/>
        <v>-17000000000</v>
      </c>
      <c r="K8" s="2">
        <f t="shared" si="5"/>
        <v>-51000000000</v>
      </c>
      <c r="L8" s="2">
        <f t="shared" si="5"/>
        <v>-55000000000</v>
      </c>
      <c r="M8" s="2">
        <f t="shared" si="5"/>
        <v>-36000000000</v>
      </c>
      <c r="N8" s="2">
        <f t="shared" si="5"/>
        <v>-65000000000</v>
      </c>
      <c r="O8" s="2">
        <f t="shared" si="5"/>
        <v>-53000000000</v>
      </c>
      <c r="P8" s="2">
        <f t="shared" si="5"/>
        <v>-158000000000</v>
      </c>
      <c r="Q8" s="2">
        <f t="shared" si="5"/>
        <v>-75000000000</v>
      </c>
      <c r="R8" s="2">
        <f t="shared" si="5"/>
        <v>64000000000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-0.36</v>
      </c>
      <c r="E9" s="3">
        <f>IFERROR(INDEX(E51:E500,MATCH("Free cash flow per share (Quarter)",$C$51:$C$500,0)),"")</f>
        <v>-0.12</v>
      </c>
      <c r="H9" s="3">
        <f>IFERROR(INDEX(D9:G9,COUNT(D9:G9)),"")</f>
        <v>-0.12</v>
      </c>
      <c r="I9" s="3">
        <f t="shared" ref="I9:R9" si="6">IFERROR(INDEX(I51:I500,MATCH($C$9,$C$51:$C$500,0)),"")</f>
        <v>-1.93</v>
      </c>
      <c r="J9" s="3">
        <f t="shared" si="6"/>
        <v>-1.08</v>
      </c>
      <c r="K9" s="3">
        <f t="shared" si="6"/>
        <v>-3.28</v>
      </c>
      <c r="L9" s="3">
        <f t="shared" si="6"/>
        <v>-3.52</v>
      </c>
      <c r="M9" s="3">
        <f t="shared" si="6"/>
        <v>-2.33</v>
      </c>
      <c r="N9" s="3">
        <f t="shared" si="6"/>
        <v>-4.18</v>
      </c>
      <c r="O9" s="3">
        <f t="shared" si="6"/>
        <v>-3.38</v>
      </c>
      <c r="P9" s="3">
        <f t="shared" si="6"/>
        <v>-10.14</v>
      </c>
      <c r="Q9" s="3">
        <f t="shared" si="6"/>
        <v>-248.88</v>
      </c>
      <c r="R9" s="3">
        <f t="shared" si="6"/>
        <v>212.06</v>
      </c>
    </row>
    <row r="10" spans="1:18" ht="15.5" x14ac:dyDescent="0.35">
      <c r="C10" t="s">
        <v>18</v>
      </c>
      <c r="D10" s="3">
        <f ca="1">IFERROR(IF(D9=0,"",D2/D9),"")</f>
        <v>-161.11111111111111</v>
      </c>
      <c r="E10" s="3">
        <f ca="1">IFERROR(IF(E9=0,"",E2/E9),"")</f>
        <v>-308.33333333333337</v>
      </c>
      <c r="I10" s="3" t="str">
        <f t="shared" ref="I10:R10" ca="1" si="7">IFERROR(IF(I9=0,"",I2/I9),"")</f>
        <v/>
      </c>
      <c r="J10" s="3">
        <f t="shared" ca="1" si="7"/>
        <v>-26.851851851851851</v>
      </c>
      <c r="K10" s="3">
        <f t="shared" ca="1" si="7"/>
        <v>0</v>
      </c>
      <c r="L10" s="3">
        <f t="shared" ca="1" si="7"/>
        <v>-19.318181818181817</v>
      </c>
      <c r="M10" s="3">
        <f t="shared" ca="1" si="7"/>
        <v>-25.321888412017167</v>
      </c>
      <c r="N10" s="3">
        <f t="shared" ca="1" si="7"/>
        <v>0</v>
      </c>
      <c r="O10" s="3">
        <f t="shared" ca="1" si="7"/>
        <v>-68.639053254437869</v>
      </c>
      <c r="P10" s="3">
        <f t="shared" ca="1" si="7"/>
        <v>-24.260355029585796</v>
      </c>
      <c r="Q10" s="3">
        <f t="shared" ca="1" si="7"/>
        <v>-1.3339762134361941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1858340266</v>
      </c>
      <c r="E11" s="2">
        <f>IFERROR(INDEX(E51:E500,MATCH($C$11,$C$51:$C$500,0)),"")</f>
        <v>4517853063</v>
      </c>
      <c r="H11" s="2">
        <f>IFERROR(INDEX(D11:G11,COUNT(D11:G11)),"")</f>
        <v>4517853063</v>
      </c>
      <c r="I11" s="2">
        <f t="shared" ref="I11:R11" si="8">IFERROR(INDEX(I51:I500,MATCH($C$11,$C$51:$C$500,0)),"")</f>
        <v>1870974121</v>
      </c>
      <c r="J11" s="2">
        <f t="shared" si="8"/>
        <v>2630697418</v>
      </c>
      <c r="K11" s="2">
        <f t="shared" si="8"/>
        <v>2618797908</v>
      </c>
      <c r="L11" s="2">
        <f t="shared" si="8"/>
        <v>14289209705</v>
      </c>
      <c r="M11" s="2">
        <f t="shared" si="8"/>
        <v>1813077887</v>
      </c>
      <c r="N11" s="2">
        <f t="shared" si="8"/>
        <v>1742338469</v>
      </c>
      <c r="O11" s="2">
        <f t="shared" si="8"/>
        <v>2560360586</v>
      </c>
      <c r="P11" s="2">
        <f t="shared" si="8"/>
        <v>9831614842</v>
      </c>
      <c r="Q11" s="2">
        <f t="shared" si="8"/>
        <v>16553</v>
      </c>
      <c r="R11" s="2">
        <f t="shared" si="8"/>
        <v>84993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-5000000000</v>
      </c>
      <c r="H12" s="2">
        <f>IFERROR(INDEX(D12:G12,COUNT(D12:G12)),"")</f>
        <v>-5000000000</v>
      </c>
      <c r="I12" s="2">
        <f t="shared" ref="I12:R12" si="9">IFERROR(INDEX(I51:I500,MATCH($C$12,$C$51:$C$500,0)),"")</f>
        <v>-2000000000</v>
      </c>
      <c r="J12" s="2">
        <f t="shared" si="9"/>
        <v>22000000000</v>
      </c>
      <c r="K12" s="2">
        <f t="shared" si="9"/>
        <v>19000000000</v>
      </c>
      <c r="L12" s="2">
        <f t="shared" si="9"/>
        <v>7000000000</v>
      </c>
      <c r="M12" s="2">
        <f t="shared" si="9"/>
        <v>20000000000</v>
      </c>
      <c r="N12" s="2">
        <f t="shared" si="9"/>
        <v>18000000000</v>
      </c>
      <c r="O12" s="2">
        <f t="shared" si="9"/>
        <v>-1000000000</v>
      </c>
      <c r="P12" s="2">
        <f t="shared" si="9"/>
        <v>11000000000</v>
      </c>
      <c r="Q12" s="2">
        <f t="shared" si="9"/>
        <v>0</v>
      </c>
      <c r="R12" s="2">
        <f t="shared" si="9"/>
        <v>-1000000000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25000000000</v>
      </c>
      <c r="K13" s="2">
        <f t="shared" si="10"/>
        <v>22000000000</v>
      </c>
      <c r="L13" s="2">
        <f t="shared" si="10"/>
        <v>22000000000</v>
      </c>
      <c r="M13" s="2">
        <f t="shared" si="10"/>
        <v>22000000000</v>
      </c>
      <c r="N13" s="2">
        <f t="shared" si="10"/>
        <v>20000000000</v>
      </c>
      <c r="O13" s="2">
        <f t="shared" si="10"/>
        <v>2000000000</v>
      </c>
      <c r="P13" s="2">
        <f t="shared" si="10"/>
        <v>20000000000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-606858619</v>
      </c>
      <c r="E14" s="2">
        <f>IFERROR(INDEX(E51:E500,MATCH($C$14,$C$51:$C$500,0)),"")</f>
        <v>-622806025</v>
      </c>
      <c r="H14" s="2">
        <f>IFERROR(SUM(D14:G14)*(4/MAX(1,COUNT(D14:G14))),"")</f>
        <v>-2459329288</v>
      </c>
      <c r="I14" s="2">
        <f t="shared" ref="I14:R14" si="11">IFERROR(INDEX(I51:I500,MATCH($C$14,$C$51:$C$500,0)),"")</f>
        <v>-3351789695</v>
      </c>
      <c r="J14" s="2">
        <f t="shared" si="11"/>
        <v>-2249925230</v>
      </c>
      <c r="K14" s="2">
        <f t="shared" si="11"/>
        <v>-1227551820</v>
      </c>
      <c r="L14" s="2">
        <f t="shared" si="11"/>
        <v>-749540817</v>
      </c>
      <c r="M14" s="2">
        <f t="shared" si="11"/>
        <v>-897607168</v>
      </c>
      <c r="N14" s="2">
        <f t="shared" si="11"/>
        <v>-1252381032</v>
      </c>
      <c r="O14" s="2">
        <f t="shared" si="11"/>
        <v>-1165178535</v>
      </c>
      <c r="P14" s="2">
        <f t="shared" si="11"/>
        <v>-1133980237</v>
      </c>
      <c r="Q14" s="2">
        <f t="shared" si="11"/>
        <v>-732</v>
      </c>
      <c r="R14" s="2">
        <f t="shared" si="11"/>
        <v>-3963</v>
      </c>
    </row>
    <row r="15" spans="1:18" ht="15.5" x14ac:dyDescent="0.35">
      <c r="C15" t="s">
        <v>28</v>
      </c>
      <c r="D15" s="2">
        <f>IFERROR(INDEX(D51:D500,MATCH($C$15,$C$51:$C$500,0)),"")</f>
        <v>-1793325774</v>
      </c>
      <c r="E15" s="2">
        <f>IFERROR(INDEX(E51:E500,MATCH($C$15,$C$51:$C$500,0)),"")</f>
        <v>-1793325775</v>
      </c>
      <c r="H15" s="2">
        <f>IFERROR(SUM(D15:G15)*(4/MAX(1,COUNT(D15:G15))),"")</f>
        <v>-7173303098</v>
      </c>
      <c r="I15" s="2">
        <f t="shared" ref="I15:R15" si="12">IFERROR(INDEX(I51:I500,MATCH($C$15,$C$51:$C$500,0)),"")</f>
        <v>-7173303098</v>
      </c>
      <c r="J15" s="2">
        <f t="shared" si="12"/>
        <v>-7159778180</v>
      </c>
      <c r="K15" s="2">
        <f t="shared" si="12"/>
        <v>-4696383233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-80351</v>
      </c>
    </row>
    <row r="16" spans="1:18" ht="15.5" x14ac:dyDescent="0.35">
      <c r="C16" t="s">
        <v>29</v>
      </c>
      <c r="D16" s="2">
        <f>IFERROR(INDEX(D51:D500,MATCH($C$16,$C$51:$C$500,0)),"")</f>
        <v>-6798216482</v>
      </c>
      <c r="E16" s="2">
        <f>IFERROR(INDEX(E51:E500,MATCH($C$16,$C$51:$C$500,0)),"")</f>
        <v>-10288349527</v>
      </c>
      <c r="H16" s="2">
        <f>IFERROR(SUM(D16:G16)*(4/MAX(1,COUNT(D16:G16))),"")</f>
        <v>-34173132018</v>
      </c>
      <c r="I16" s="2">
        <f t="shared" ref="I16:R16" si="13">IFERROR(INDEX(I51:I500,MATCH($C$16,$C$51:$C$500,0)),"")</f>
        <v>-20623791051</v>
      </c>
      <c r="J16" s="2">
        <f t="shared" si="13"/>
        <v>-71411361263</v>
      </c>
      <c r="K16" s="2">
        <f t="shared" si="13"/>
        <v>-51247742340</v>
      </c>
      <c r="L16" s="2">
        <f t="shared" si="13"/>
        <v>-31791349595</v>
      </c>
      <c r="M16" s="2">
        <f t="shared" si="13"/>
        <v>-18018978930</v>
      </c>
      <c r="N16" s="2">
        <f t="shared" si="13"/>
        <v>-32437375624</v>
      </c>
      <c r="O16" s="2">
        <f t="shared" si="13"/>
        <v>-34902467267</v>
      </c>
      <c r="P16" s="2">
        <f t="shared" si="13"/>
        <v>-173575794347</v>
      </c>
      <c r="Q16" s="2">
        <f t="shared" si="13"/>
        <v>-286499</v>
      </c>
      <c r="R16" s="2">
        <f t="shared" si="13"/>
        <v>723585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901320000000</v>
      </c>
      <c r="E20" s="2">
        <f ca="1">IFERROR(E21*E2,"")</f>
        <v>574980000000</v>
      </c>
      <c r="H20" s="2">
        <f t="shared" ref="H20:R20" ca="1" si="14">IFERROR(H21*H2,"")</f>
        <v>574980000000</v>
      </c>
      <c r="I20" s="2" t="str">
        <f t="shared" ca="1" si="14"/>
        <v/>
      </c>
      <c r="J20" s="2">
        <f t="shared" ca="1" si="14"/>
        <v>450660000000</v>
      </c>
      <c r="K20" s="2">
        <f t="shared" ca="1" si="14"/>
        <v>0</v>
      </c>
      <c r="L20" s="2">
        <f t="shared" ca="1" si="14"/>
        <v>1056720000000</v>
      </c>
      <c r="M20" s="2">
        <f t="shared" ca="1" si="14"/>
        <v>916860000000</v>
      </c>
      <c r="N20" s="2">
        <f t="shared" ca="1" si="14"/>
        <v>0</v>
      </c>
      <c r="O20" s="2">
        <f t="shared" ca="1" si="14"/>
        <v>3605280000000</v>
      </c>
      <c r="P20" s="2">
        <f t="shared" ca="1" si="14"/>
        <v>3822840000000</v>
      </c>
      <c r="Q20" s="2">
        <f t="shared" ca="1" si="14"/>
        <v>99600000000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15540000000</v>
      </c>
      <c r="E21" s="2">
        <f>IFERROR(INDEX(E51:E500,MATCH($C$7,$C$51:$C$500,0)),"")</f>
        <v>15540000000</v>
      </c>
      <c r="H21" s="2">
        <f>IFERROR(INDEX(D21:G21,COUNT(D21:G21)),"")</f>
        <v>15540000000</v>
      </c>
      <c r="I21" s="2">
        <f t="shared" ref="I21:R21" si="15">IFERROR(INDEX(I51:I500,MATCH($C$7,$C$51:$C$500,0)),"")</f>
        <v>15540000000</v>
      </c>
      <c r="J21" s="2">
        <f t="shared" si="15"/>
        <v>15540000000</v>
      </c>
      <c r="K21" s="2">
        <f t="shared" si="15"/>
        <v>15540000000</v>
      </c>
      <c r="L21" s="2">
        <f t="shared" si="15"/>
        <v>15540000000</v>
      </c>
      <c r="M21" s="2">
        <f t="shared" si="15"/>
        <v>15540000000</v>
      </c>
      <c r="N21" s="2">
        <f t="shared" si="15"/>
        <v>15540000000</v>
      </c>
      <c r="O21" s="2">
        <f t="shared" si="15"/>
        <v>15540000000</v>
      </c>
      <c r="P21" s="2">
        <f t="shared" si="15"/>
        <v>15540000000</v>
      </c>
      <c r="Q21" s="2">
        <f t="shared" si="15"/>
        <v>300000000</v>
      </c>
      <c r="R21" s="2">
        <f t="shared" si="15"/>
        <v>300000000</v>
      </c>
    </row>
    <row r="23" spans="1:18" ht="15.5" x14ac:dyDescent="0.35">
      <c r="B23" t="s">
        <v>50</v>
      </c>
      <c r="C23" t="s">
        <v>51</v>
      </c>
      <c r="D23" s="3">
        <f>IFERROR(D5/D6*100,"")</f>
        <v>-9.4264111905667551</v>
      </c>
      <c r="E23" s="3">
        <f>IFERROR(E5/E6*100,"")</f>
        <v>-12.050165602727713</v>
      </c>
      <c r="H23" s="3">
        <f t="shared" ref="H23:R23" si="16">IFERROR(H5/H6*100,"")</f>
        <v>-41.310609598824989</v>
      </c>
      <c r="I23" s="3">
        <f t="shared" si="16"/>
        <v>-24.734435766977938</v>
      </c>
      <c r="J23" s="3">
        <f t="shared" si="16"/>
        <v>-289.95947771004171</v>
      </c>
      <c r="K23" s="3">
        <f t="shared" si="16"/>
        <v>-52.303233149629136</v>
      </c>
      <c r="L23" s="3">
        <f t="shared" si="16"/>
        <v>-19.308231690008586</v>
      </c>
      <c r="M23" s="3">
        <f t="shared" si="16"/>
        <v>-9.1606195261439662</v>
      </c>
      <c r="N23" s="3">
        <f t="shared" si="16"/>
        <v>17.310705024796079</v>
      </c>
      <c r="O23" s="3">
        <f t="shared" si="16"/>
        <v>22.664672286296973</v>
      </c>
      <c r="P23" s="3">
        <f t="shared" si="16"/>
        <v>150.16268344274485</v>
      </c>
      <c r="Q23" s="3">
        <f t="shared" si="16"/>
        <v>16.598540766853482</v>
      </c>
      <c r="R23" s="3">
        <f t="shared" si="16"/>
        <v>-37.474758367535081</v>
      </c>
    </row>
    <row r="24" spans="1:18" ht="15.5" x14ac:dyDescent="0.35">
      <c r="C24" t="s">
        <v>52</v>
      </c>
      <c r="D24" s="4">
        <f>IFERROR(_xlfn.RRI(5,I23,D23),"")</f>
        <v>-0.17546541938541782</v>
      </c>
      <c r="E24" s="4">
        <f>IFERROR(_xlfn.RRI(5,J23,E23),"")</f>
        <v>-0.47066435338598933</v>
      </c>
      <c r="H24" s="4">
        <f t="shared" ref="H24:R24" si="17">IFERROR(_xlfn.RRI(5,M23,H23),"")</f>
        <v>0.35153517028790704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-0.24553829473318844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-1.76</v>
      </c>
      <c r="J25" s="3">
        <f t="shared" si="18"/>
        <v>-4.96</v>
      </c>
      <c r="K25" s="3">
        <f t="shared" si="18"/>
        <v>-3.53</v>
      </c>
      <c r="L25" s="3">
        <f t="shared" si="18"/>
        <v>-2.02</v>
      </c>
      <c r="M25" s="3">
        <f t="shared" si="18"/>
        <v>-1.1399999999999999</v>
      </c>
      <c r="N25" s="3">
        <f t="shared" si="18"/>
        <v>-2.0499999999999998</v>
      </c>
      <c r="O25" s="3">
        <f t="shared" si="18"/>
        <v>-2.21</v>
      </c>
      <c r="P25" s="3">
        <f t="shared" si="18"/>
        <v>-11.14</v>
      </c>
      <c r="Q25" s="3">
        <f t="shared" si="18"/>
        <v>-12.73</v>
      </c>
      <c r="R25" s="3">
        <f t="shared" si="18"/>
        <v>28.58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-3.0044608629513969E-2</v>
      </c>
      <c r="J26" s="4">
        <f t="shared" si="19"/>
        <v>0.17548713544946759</v>
      </c>
      <c r="K26" s="4">
        <f t="shared" si="19"/>
        <v>-0.20534631271331538</v>
      </c>
      <c r="L26" s="4">
        <f t="shared" si="19"/>
        <v>-0.30800239214767222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1.8571138996138995E-2</v>
      </c>
      <c r="E27" s="3">
        <f>IFERROR(E4/E21,"")</f>
        <v>1.9462666795366797E-2</v>
      </c>
      <c r="H27" s="3">
        <f t="shared" ref="H27:R27" si="20">IFERROR(H4/H21,"")</f>
        <v>7.6067611583011577E-2</v>
      </c>
      <c r="I27" s="3">
        <f t="shared" si="20"/>
        <v>0.11015264523809523</v>
      </c>
      <c r="J27" s="3">
        <f t="shared" si="20"/>
        <v>8.6283577992277996E-2</v>
      </c>
      <c r="K27" s="3">
        <f t="shared" si="20"/>
        <v>0.25672952966537965</v>
      </c>
      <c r="L27" s="3">
        <f t="shared" si="20"/>
        <v>0.34721266537966539</v>
      </c>
      <c r="M27" s="3">
        <f t="shared" si="20"/>
        <v>0.31076577876447875</v>
      </c>
      <c r="N27" s="3">
        <f t="shared" si="20"/>
        <v>0.33311312091377093</v>
      </c>
      <c r="O27" s="3">
        <f t="shared" si="20"/>
        <v>0.28013535296010295</v>
      </c>
      <c r="P27" s="3">
        <f t="shared" si="20"/>
        <v>0.55003438899613899</v>
      </c>
      <c r="Q27" s="3">
        <f t="shared" si="20"/>
        <v>8.2286000000000002E-4</v>
      </c>
      <c r="R27" s="3">
        <f t="shared" si="20"/>
        <v>1.460476E-2</v>
      </c>
    </row>
    <row r="28" spans="1:18" ht="15.5" x14ac:dyDescent="0.35">
      <c r="C28" t="s">
        <v>57</v>
      </c>
      <c r="D28" s="4">
        <f>IFERROR(_xlfn.RRI(5,I27,D27),"")</f>
        <v>-0.29956357632210517</v>
      </c>
      <c r="E28" s="4">
        <f>IFERROR(_xlfn.RRI(5,J27,E27),"")</f>
        <v>-0.25757114909860834</v>
      </c>
      <c r="H28" s="4">
        <f t="shared" ref="H28:R28" si="21">IFERROR(_xlfn.RRI(5,M27,H27),"")</f>
        <v>-0.24533654714455078</v>
      </c>
      <c r="I28" s="4">
        <f t="shared" si="21"/>
        <v>-0.1985422398996699</v>
      </c>
      <c r="J28" s="4">
        <f t="shared" si="21"/>
        <v>-0.20984545013820144</v>
      </c>
      <c r="K28" s="4">
        <f t="shared" si="21"/>
        <v>-0.14134797907768482</v>
      </c>
      <c r="L28" s="4">
        <f t="shared" si="21"/>
        <v>2.350070306313651</v>
      </c>
      <c r="M28" s="4">
        <f t="shared" si="21"/>
        <v>0.84326489834274065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-0.64516129032258074</v>
      </c>
      <c r="J29" s="4">
        <f t="shared" si="22"/>
        <v>0.40509915014164311</v>
      </c>
      <c r="K29" s="4">
        <f t="shared" si="22"/>
        <v>0.74752475247524741</v>
      </c>
      <c r="L29" s="4">
        <f t="shared" si="22"/>
        <v>0.77192982456140369</v>
      </c>
      <c r="M29" s="4">
        <f t="shared" si="22"/>
        <v>-0.44390243902439025</v>
      </c>
      <c r="N29" s="4">
        <f t="shared" si="22"/>
        <v>-7.2398190045248931E-2</v>
      </c>
      <c r="O29" s="4">
        <f t="shared" si="22"/>
        <v>-0.80161579892280066</v>
      </c>
      <c r="P29" s="4">
        <f t="shared" si="22"/>
        <v>-0.12490180675569519</v>
      </c>
      <c r="Q29" s="4">
        <f t="shared" si="22"/>
        <v>-1.445416375087474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-0.30943454495721612</v>
      </c>
      <c r="I30" s="4">
        <f t="shared" si="23"/>
        <v>0.27663511181645034</v>
      </c>
      <c r="J30" s="4">
        <f t="shared" si="23"/>
        <v>-0.66391253041775256</v>
      </c>
      <c r="K30" s="4">
        <f t="shared" si="23"/>
        <v>-0.26059860349663644</v>
      </c>
      <c r="L30" s="4">
        <f t="shared" si="23"/>
        <v>0.11728088839153933</v>
      </c>
      <c r="M30" s="4">
        <f t="shared" si="23"/>
        <v>-6.7086346187717347E-2</v>
      </c>
      <c r="N30" s="4">
        <f t="shared" si="23"/>
        <v>0.18911489533137615</v>
      </c>
      <c r="O30" s="4">
        <f t="shared" si="23"/>
        <v>-0.49069483915110373</v>
      </c>
      <c r="P30" s="4">
        <f t="shared" si="23"/>
        <v>667.44224898055438</v>
      </c>
      <c r="Q30" s="4">
        <f t="shared" si="23"/>
        <v>-0.94365809503203069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6.29</v>
      </c>
      <c r="E32" s="3">
        <f>IFERROR(INDEX(E51:E500,MATCH($A$32,$C$51:$C$500,0)),"")</f>
        <v>6.83</v>
      </c>
      <c r="H32" s="3">
        <f>IFERROR(INDEX(D32:G32,COUNT(D32:G32)),"")</f>
        <v>6.83</v>
      </c>
      <c r="I32" s="3">
        <f t="shared" ref="I32:R32" si="24">IFERROR(INDEX(I51:I500,MATCH($C$32,$C$51:$C$500,0)),"")</f>
        <v>7.6</v>
      </c>
      <c r="J32" s="3">
        <f t="shared" si="24"/>
        <v>2.15</v>
      </c>
      <c r="K32" s="3">
        <f t="shared" si="24"/>
        <v>7.1</v>
      </c>
      <c r="L32" s="3">
        <f t="shared" si="24"/>
        <v>10.62</v>
      </c>
      <c r="M32" s="3">
        <f t="shared" si="24"/>
        <v>12.62</v>
      </c>
      <c r="N32" s="3">
        <f t="shared" si="24"/>
        <v>-11.44</v>
      </c>
      <c r="O32" s="3">
        <f t="shared" si="24"/>
        <v>-9.42</v>
      </c>
      <c r="P32" s="3">
        <f t="shared" si="24"/>
        <v>-7.24</v>
      </c>
      <c r="Q32" s="3">
        <f t="shared" si="24"/>
        <v>-76.150000000000006</v>
      </c>
      <c r="R32" s="3">
        <f t="shared" si="24"/>
        <v>-63.14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5.88</v>
      </c>
      <c r="E33" s="3">
        <f>IFERROR(INDEX(E51:E500,MATCH($A$33,$C$51:$C$500,0)),"")</f>
        <v>8.64</v>
      </c>
      <c r="H33" s="3">
        <f>IFERROR(INDEX(D33:G33,COUNT(D33:G33)),"")</f>
        <v>8.64</v>
      </c>
      <c r="I33" s="3">
        <f t="shared" ref="I33:R33" si="25">IFERROR(INDEX(I51:I500,MATCH($C$33,$C$51:$C$500,0)),"")</f>
        <v>5.66</v>
      </c>
      <c r="J33" s="3">
        <f t="shared" si="25"/>
        <v>13.49</v>
      </c>
      <c r="K33" s="3">
        <f t="shared" si="25"/>
        <v>7.75</v>
      </c>
      <c r="L33" s="3">
        <f t="shared" si="25"/>
        <v>6.4</v>
      </c>
      <c r="M33" s="3">
        <f t="shared" si="25"/>
        <v>4.68</v>
      </c>
      <c r="N33" s="3">
        <f t="shared" si="25"/>
        <v>-33.04</v>
      </c>
      <c r="O33" s="3">
        <f t="shared" si="25"/>
        <v>-24.63</v>
      </c>
      <c r="P33" s="3">
        <f t="shared" si="25"/>
        <v>-48.34</v>
      </c>
      <c r="Q33" s="3">
        <f t="shared" si="25"/>
        <v>-6.2</v>
      </c>
      <c r="R33" s="3">
        <f t="shared" si="25"/>
        <v>-36.950000000000003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-67.27</v>
      </c>
      <c r="E34" s="3">
        <f>IFERROR(INDEX(E51:E500,MATCH($A$34,$C$51:$C$500,0)),"")</f>
        <v>-77.63</v>
      </c>
      <c r="H34" s="3">
        <f>IFERROR(INDEX(D34:G34,COUNT(D34:G34)),"")</f>
        <v>-77.63</v>
      </c>
      <c r="I34" s="3">
        <f t="shared" ref="I34:R34" si="26">IFERROR(INDEX(I51:I500,MATCH($C$34,$C$51:$C$500,0)),"")</f>
        <v>-24.43</v>
      </c>
      <c r="J34" s="3">
        <f t="shared" si="26"/>
        <v>-5.85</v>
      </c>
      <c r="K34" s="3">
        <f t="shared" si="26"/>
        <v>-15.58</v>
      </c>
      <c r="L34" s="3">
        <f t="shared" si="26"/>
        <v>-33.659999999999997</v>
      </c>
      <c r="M34" s="3">
        <f t="shared" si="26"/>
        <v>-51.75</v>
      </c>
      <c r="N34" s="3">
        <f t="shared" si="26"/>
        <v>-184.39</v>
      </c>
      <c r="O34" s="3">
        <f t="shared" si="26"/>
        <v>-104.98</v>
      </c>
      <c r="P34" s="3">
        <f t="shared" si="26"/>
        <v>-31.42</v>
      </c>
      <c r="Q34" s="3">
        <f t="shared" si="26"/>
        <v>-37.08</v>
      </c>
      <c r="R34" s="3">
        <f t="shared" si="26"/>
        <v>81.63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1992.03</v>
      </c>
      <c r="E35" s="3">
        <f>IFERROR(INDEX(E51:E500,MATCH($A$35,$C$51:$C$500,0)),"")</f>
        <v>3030.97</v>
      </c>
      <c r="H35" s="3">
        <f>IFERROR(INDEX(D35:G35,COUNT(D35:G35)),"")</f>
        <v>3030.97</v>
      </c>
      <c r="I35" s="3">
        <f t="shared" ref="I35:R35" si="27">IFERROR(INDEX(I51:I500,MATCH($C$35,$C$51:$C$500,0)),"")</f>
        <v>390.31</v>
      </c>
      <c r="J35" s="3">
        <f t="shared" si="27"/>
        <v>336.05</v>
      </c>
      <c r="K35" s="3">
        <f t="shared" si="27"/>
        <v>214.2</v>
      </c>
      <c r="L35" s="3">
        <f t="shared" si="27"/>
        <v>195.82</v>
      </c>
      <c r="M35" s="3">
        <f t="shared" si="27"/>
        <v>189.82</v>
      </c>
      <c r="N35" s="3">
        <f t="shared" si="27"/>
        <v>1134.57</v>
      </c>
      <c r="O35" s="3">
        <f t="shared" si="27"/>
        <v>828.04</v>
      </c>
      <c r="P35" s="3">
        <f t="shared" si="27"/>
        <v>636.23</v>
      </c>
      <c r="Q35" s="3">
        <f t="shared" si="27"/>
        <v>43.03</v>
      </c>
      <c r="R35" s="3">
        <f t="shared" si="27"/>
        <v>12.05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288595500</v>
      </c>
      <c r="E51" s="5">
        <v>302449842</v>
      </c>
      <c r="F51" s="5">
        <v>298558182</v>
      </c>
      <c r="G51" s="5">
        <v>487631852</v>
      </c>
      <c r="I51" s="5">
        <v>1711772107</v>
      </c>
      <c r="J51" s="5">
        <v>1340846802</v>
      </c>
      <c r="K51" s="5">
        <v>3989576891</v>
      </c>
      <c r="L51" s="5">
        <v>5395684820</v>
      </c>
      <c r="M51" s="5">
        <v>4829300202</v>
      </c>
      <c r="N51" s="5">
        <v>5176577899</v>
      </c>
      <c r="O51" s="5">
        <v>4353303385</v>
      </c>
      <c r="P51" s="5">
        <v>8547534405</v>
      </c>
      <c r="Q51" s="5">
        <v>246858</v>
      </c>
      <c r="R51" s="5">
        <v>4381428</v>
      </c>
    </row>
    <row r="52" spans="2:18" ht="15.5" x14ac:dyDescent="0.35">
      <c r="C52" t="s">
        <v>82</v>
      </c>
      <c r="D52" s="5">
        <v>-70217206</v>
      </c>
      <c r="E52" s="5">
        <v>-114781542</v>
      </c>
      <c r="F52" s="5">
        <v>60966364</v>
      </c>
      <c r="G52" s="5">
        <v>-216929721</v>
      </c>
      <c r="I52" s="5">
        <v>-642261491</v>
      </c>
      <c r="J52" s="5">
        <v>-813464499</v>
      </c>
      <c r="K52" s="5">
        <v>-3558688367</v>
      </c>
      <c r="L52" s="5">
        <v>-4006189226</v>
      </c>
      <c r="M52" s="5">
        <v>-3600247100</v>
      </c>
      <c r="N52" s="5">
        <v>-3905295874</v>
      </c>
      <c r="O52" s="5">
        <v>-3269182144</v>
      </c>
      <c r="P52" s="5">
        <v>-6223729386</v>
      </c>
      <c r="R52" s="5">
        <v>-4169732</v>
      </c>
    </row>
    <row r="53" spans="2:18" ht="15.5" x14ac:dyDescent="0.35">
      <c r="C53" t="s">
        <v>84</v>
      </c>
      <c r="D53" s="5">
        <v>218378294</v>
      </c>
      <c r="E53" s="5">
        <v>187668300</v>
      </c>
      <c r="F53" s="5">
        <v>359524546</v>
      </c>
      <c r="G53" s="5">
        <v>270702131</v>
      </c>
      <c r="I53" s="5">
        <v>1069510616</v>
      </c>
      <c r="J53" s="5">
        <v>527382303</v>
      </c>
      <c r="K53" s="5">
        <v>430888524</v>
      </c>
      <c r="L53" s="5">
        <v>1389495594</v>
      </c>
      <c r="M53" s="5">
        <v>1229053102</v>
      </c>
      <c r="N53" s="5">
        <v>1271282025</v>
      </c>
      <c r="O53" s="5">
        <v>1084121241</v>
      </c>
      <c r="P53" s="5">
        <v>2323805019</v>
      </c>
      <c r="Q53" s="5">
        <v>246858</v>
      </c>
      <c r="R53" s="5">
        <v>211696</v>
      </c>
    </row>
    <row r="54" spans="2:18" ht="15.5" x14ac:dyDescent="0.35">
      <c r="C54" t="s">
        <v>85</v>
      </c>
      <c r="D54" s="5">
        <v>-6627118359</v>
      </c>
      <c r="E54" s="5">
        <v>-6894965066</v>
      </c>
      <c r="F54" s="5">
        <v>-12564877128</v>
      </c>
      <c r="G54" s="5">
        <v>-6515928961</v>
      </c>
      <c r="I54" s="5">
        <v>-52292441169</v>
      </c>
      <c r="J54" s="5">
        <v>-68004531902</v>
      </c>
      <c r="K54" s="5">
        <v>-50090881051</v>
      </c>
      <c r="L54" s="5">
        <v>-25441293096</v>
      </c>
      <c r="M54" s="5">
        <v>-18453217317</v>
      </c>
      <c r="N54" s="5">
        <v>-23491360776</v>
      </c>
      <c r="O54" s="5">
        <v>-44065596382</v>
      </c>
      <c r="P54" s="5">
        <v>-42501180206</v>
      </c>
      <c r="Q54" s="5">
        <v>-532625</v>
      </c>
      <c r="R54" s="5">
        <v>515852</v>
      </c>
    </row>
    <row r="55" spans="2:18" ht="15.5" x14ac:dyDescent="0.35">
      <c r="C55" t="s">
        <v>252</v>
      </c>
      <c r="D55" s="5">
        <v>-1243568311</v>
      </c>
      <c r="E55" s="5">
        <v>-2018103178</v>
      </c>
      <c r="F55" s="5">
        <v>-5403515727</v>
      </c>
      <c r="G55" s="5">
        <v>-1944914279</v>
      </c>
      <c r="I55" s="5">
        <v>-10247337727</v>
      </c>
      <c r="J55" s="5">
        <v>-35975040967</v>
      </c>
      <c r="K55" s="5">
        <v>-25811103253</v>
      </c>
      <c r="L55" s="5">
        <v>-6929498000</v>
      </c>
      <c r="M55" s="5">
        <v>-4511078299</v>
      </c>
      <c r="N55" s="5">
        <v>-2717791087</v>
      </c>
      <c r="O55" s="5">
        <v>-4974522872</v>
      </c>
      <c r="P55" s="5">
        <v>-6019254370</v>
      </c>
      <c r="Q55" s="5">
        <v>-153651</v>
      </c>
      <c r="R55" s="5">
        <v>-709282</v>
      </c>
    </row>
    <row r="56" spans="2:18" ht="15.5" x14ac:dyDescent="0.35">
      <c r="C56" t="s">
        <v>387</v>
      </c>
      <c r="D56" s="5">
        <v>-5383550048</v>
      </c>
      <c r="E56" s="5">
        <v>-4876861888</v>
      </c>
      <c r="F56" s="5">
        <v>-7161361401</v>
      </c>
      <c r="G56" s="5">
        <v>-4571014682</v>
      </c>
      <c r="I56" s="5">
        <v>-42045103442</v>
      </c>
      <c r="J56" s="5">
        <v>-32029490935</v>
      </c>
      <c r="K56" s="5">
        <v>-24297273470</v>
      </c>
      <c r="L56" s="5">
        <v>-18512068200</v>
      </c>
      <c r="M56" s="5">
        <v>-13942140478</v>
      </c>
      <c r="N56" s="5">
        <v>-20773337259</v>
      </c>
      <c r="O56" s="5">
        <v>-39025935711</v>
      </c>
      <c r="P56" s="5">
        <v>-36481925836</v>
      </c>
    </row>
    <row r="57" spans="2:18" ht="15.5" x14ac:dyDescent="0.35">
      <c r="C57" t="s">
        <v>81</v>
      </c>
      <c r="D57" s="5">
        <v>-105828120</v>
      </c>
      <c r="E57" s="5">
        <v>-198746013</v>
      </c>
      <c r="F57" s="5">
        <v>652664009</v>
      </c>
      <c r="G57" s="5">
        <v>-228389466</v>
      </c>
      <c r="I57" s="5">
        <v>-374280112</v>
      </c>
      <c r="J57" s="5">
        <v>-1444244332</v>
      </c>
      <c r="K57" s="5">
        <v>-1031943108</v>
      </c>
      <c r="L57" s="5">
        <v>-455046657</v>
      </c>
      <c r="M57" s="5">
        <v>-264981807</v>
      </c>
      <c r="N57" s="5">
        <v>-578481500</v>
      </c>
      <c r="O57" s="5">
        <v>-621346990</v>
      </c>
      <c r="P57" s="5">
        <v>-450519055</v>
      </c>
      <c r="Q57" s="5">
        <v>3421</v>
      </c>
      <c r="R57" s="5">
        <v>-4839</v>
      </c>
    </row>
    <row r="58" spans="2:18" ht="15.5" x14ac:dyDescent="0.35">
      <c r="C58" t="s">
        <v>94</v>
      </c>
      <c r="D58" s="5">
        <v>-6408740065</v>
      </c>
      <c r="E58" s="5">
        <v>-6707296766</v>
      </c>
      <c r="F58" s="5">
        <v>-12205352582</v>
      </c>
      <c r="G58" s="5">
        <v>-6245226830</v>
      </c>
      <c r="I58" s="5">
        <v>-51222930553</v>
      </c>
      <c r="J58" s="5">
        <v>-67477149599</v>
      </c>
      <c r="K58" s="5">
        <v>-49659992527</v>
      </c>
      <c r="L58" s="5">
        <v>-24051797502</v>
      </c>
      <c r="M58" s="5">
        <v>-17224164215</v>
      </c>
      <c r="N58" s="5">
        <v>-22220078751</v>
      </c>
      <c r="O58" s="5">
        <v>-42981475141</v>
      </c>
      <c r="P58" s="5">
        <v>-40177375187</v>
      </c>
      <c r="Q58" s="5">
        <v>-285767</v>
      </c>
      <c r="R58" s="5">
        <v>727548</v>
      </c>
    </row>
    <row r="59" spans="2:18" ht="15.5" x14ac:dyDescent="0.35">
      <c r="C59" t="s">
        <v>95</v>
      </c>
      <c r="D59" s="5">
        <v>-389476417</v>
      </c>
      <c r="E59" s="5">
        <v>-3581052761</v>
      </c>
      <c r="F59" s="5">
        <v>41111940553</v>
      </c>
      <c r="G59" s="5">
        <v>-4585622303</v>
      </c>
      <c r="I59" s="5">
        <v>30599139502</v>
      </c>
      <c r="J59" s="5">
        <v>-3934211664</v>
      </c>
      <c r="K59" s="5">
        <v>-1587749813</v>
      </c>
      <c r="L59" s="5">
        <v>-7739552093</v>
      </c>
      <c r="M59" s="5">
        <v>-794814715</v>
      </c>
      <c r="N59" s="5">
        <v>-10217296873</v>
      </c>
      <c r="O59" s="5">
        <v>8079007874</v>
      </c>
      <c r="P59" s="5">
        <v>-133398419160</v>
      </c>
      <c r="Q59" s="5">
        <v>-732</v>
      </c>
      <c r="R59" s="5">
        <v>-3963</v>
      </c>
    </row>
    <row r="60" spans="2:18" ht="15.5" x14ac:dyDescent="0.35">
      <c r="C60" t="s">
        <v>431</v>
      </c>
      <c r="D60" s="5">
        <v>13510901</v>
      </c>
      <c r="E60" s="5">
        <v>13258038</v>
      </c>
      <c r="F60" s="5">
        <v>-86762421</v>
      </c>
      <c r="G60" s="5">
        <v>149540967</v>
      </c>
      <c r="I60" s="5">
        <v>372905194</v>
      </c>
      <c r="J60" s="5">
        <v>696312781</v>
      </c>
      <c r="K60" s="5">
        <v>859269589</v>
      </c>
      <c r="L60" s="5">
        <v>518906092</v>
      </c>
      <c r="M60" s="5">
        <v>742489390</v>
      </c>
      <c r="N60" s="5">
        <v>1053165122</v>
      </c>
      <c r="O60" s="5">
        <v>1090112574</v>
      </c>
      <c r="P60" s="5">
        <v>1551159571</v>
      </c>
    </row>
    <row r="61" spans="2:18" ht="15.5" x14ac:dyDescent="0.35">
      <c r="C61" t="s">
        <v>27</v>
      </c>
      <c r="D61" s="5">
        <v>-606858619</v>
      </c>
      <c r="E61" s="5">
        <v>-622806025</v>
      </c>
      <c r="F61" s="5">
        <v>-447119837</v>
      </c>
      <c r="G61" s="5">
        <v>-775404674</v>
      </c>
      <c r="I61" s="5">
        <v>-3351789695</v>
      </c>
      <c r="J61" s="5">
        <v>-2249925230</v>
      </c>
      <c r="K61" s="5">
        <v>-1227551820</v>
      </c>
      <c r="L61" s="5">
        <v>-749540817</v>
      </c>
      <c r="M61" s="5">
        <v>-897607168</v>
      </c>
      <c r="N61" s="5">
        <v>-1252381032</v>
      </c>
      <c r="O61" s="5">
        <v>-1165178535</v>
      </c>
      <c r="P61" s="5">
        <v>-1133980237</v>
      </c>
      <c r="Q61" s="5">
        <v>-732</v>
      </c>
      <c r="R61" s="5">
        <v>-3963</v>
      </c>
    </row>
    <row r="62" spans="2:18" ht="15.5" x14ac:dyDescent="0.35">
      <c r="C62" t="s">
        <v>432</v>
      </c>
      <c r="D62" s="5">
        <v>203871301</v>
      </c>
      <c r="E62" s="5">
        <v>-2972448774</v>
      </c>
      <c r="F62" s="5">
        <v>3661770347</v>
      </c>
      <c r="G62" s="5">
        <v>-3869825073</v>
      </c>
      <c r="I62" s="5">
        <v>-11023238430</v>
      </c>
      <c r="J62" s="5">
        <v>-3806557961</v>
      </c>
      <c r="K62" s="5">
        <v>-1047613664</v>
      </c>
      <c r="L62" s="5">
        <v>-7405136150</v>
      </c>
      <c r="M62" s="5">
        <v>-491199059</v>
      </c>
      <c r="N62" s="5">
        <v>-9807447939</v>
      </c>
      <c r="O62" s="5">
        <v>8372096350</v>
      </c>
      <c r="P62" s="5">
        <v>-676447131</v>
      </c>
    </row>
    <row r="63" spans="2:18" ht="15.5" x14ac:dyDescent="0.35">
      <c r="C63" t="s">
        <v>96</v>
      </c>
      <c r="D63" s="5">
        <v>-389476417</v>
      </c>
      <c r="E63" s="5">
        <v>-3581052761</v>
      </c>
      <c r="F63" s="5">
        <v>41111940553</v>
      </c>
      <c r="G63" s="5">
        <v>-4585622303</v>
      </c>
      <c r="I63" s="5">
        <v>30599139502</v>
      </c>
      <c r="J63" s="5">
        <v>-3934211664</v>
      </c>
      <c r="K63" s="5">
        <v>-1587749813</v>
      </c>
      <c r="L63" s="5">
        <v>-7739552093</v>
      </c>
      <c r="M63" s="5">
        <v>-794814715</v>
      </c>
      <c r="N63" s="5">
        <v>-10217296873</v>
      </c>
      <c r="O63" s="5">
        <v>8079007874</v>
      </c>
      <c r="P63" s="5">
        <v>-133398419160</v>
      </c>
      <c r="Q63" s="5">
        <v>-732</v>
      </c>
      <c r="R63" s="5">
        <v>-3963</v>
      </c>
    </row>
    <row r="64" spans="2:18" ht="15.5" x14ac:dyDescent="0.35">
      <c r="C64" t="s">
        <v>29</v>
      </c>
      <c r="D64" s="5">
        <v>-6798216482</v>
      </c>
      <c r="E64" s="5">
        <v>-10288349527</v>
      </c>
      <c r="F64" s="5">
        <v>28906587971</v>
      </c>
      <c r="G64" s="5">
        <v>-10830849133</v>
      </c>
      <c r="I64" s="5">
        <v>-20623791051</v>
      </c>
      <c r="J64" s="5">
        <v>-71411361263</v>
      </c>
      <c r="K64" s="5">
        <v>-51247742340</v>
      </c>
      <c r="L64" s="5">
        <v>-31791349595</v>
      </c>
      <c r="M64" s="5">
        <v>-18018978930</v>
      </c>
      <c r="N64" s="5">
        <v>-32437375624</v>
      </c>
      <c r="O64" s="5">
        <v>-34902467267</v>
      </c>
      <c r="P64" s="5">
        <v>-173575794347</v>
      </c>
      <c r="Q64" s="5">
        <v>-286499</v>
      </c>
      <c r="R64" s="5">
        <v>723585</v>
      </c>
    </row>
    <row r="65" spans="2:18" ht="15.5" x14ac:dyDescent="0.35">
      <c r="C65" t="s">
        <v>28</v>
      </c>
      <c r="D65" s="5">
        <v>-1793325774</v>
      </c>
      <c r="E65" s="5">
        <v>-1793325775</v>
      </c>
      <c r="F65" s="5">
        <v>-1796105951</v>
      </c>
      <c r="G65" s="5">
        <v>-1792399049</v>
      </c>
      <c r="I65" s="5">
        <v>-7173303098</v>
      </c>
      <c r="J65" s="5">
        <v>-7159778180</v>
      </c>
      <c r="K65" s="5">
        <v>-4696383233</v>
      </c>
      <c r="R65" s="5">
        <v>-80351</v>
      </c>
    </row>
    <row r="66" spans="2:18" ht="15.5" x14ac:dyDescent="0.35">
      <c r="C66" t="s">
        <v>100</v>
      </c>
      <c r="D66" s="5">
        <v>-8591542256</v>
      </c>
      <c r="E66" s="5">
        <v>-12081675302</v>
      </c>
      <c r="F66" s="5">
        <v>27110482020</v>
      </c>
      <c r="G66" s="5">
        <v>-12623248182</v>
      </c>
      <c r="I66" s="5">
        <v>-27797094149</v>
      </c>
      <c r="J66" s="5">
        <v>-78571139443</v>
      </c>
      <c r="K66" s="5">
        <v>-55944125573</v>
      </c>
      <c r="L66" s="5">
        <v>-31791349595</v>
      </c>
      <c r="M66" s="5">
        <v>-18018978930</v>
      </c>
      <c r="N66" s="5">
        <v>-32437375624</v>
      </c>
      <c r="O66" s="5">
        <v>-34902467267</v>
      </c>
      <c r="P66" s="5">
        <v>-173575794347</v>
      </c>
      <c r="Q66" s="5">
        <v>-286499</v>
      </c>
      <c r="R66" s="5">
        <v>643234</v>
      </c>
    </row>
    <row r="67" spans="2:18" ht="15.5" x14ac:dyDescent="0.35">
      <c r="C67" t="s">
        <v>101</v>
      </c>
      <c r="F67" s="5">
        <v>43317000</v>
      </c>
      <c r="I67" s="5">
        <v>43317000</v>
      </c>
      <c r="J67" s="5">
        <v>303044000</v>
      </c>
      <c r="K67" s="5">
        <v>117861000</v>
      </c>
      <c r="L67" s="5">
        <v>329398000</v>
      </c>
      <c r="M67" s="5">
        <v>160936000</v>
      </c>
      <c r="N67" s="5">
        <v>435137000</v>
      </c>
      <c r="O67" s="5">
        <v>391622000</v>
      </c>
      <c r="P67" s="5">
        <v>415960000</v>
      </c>
      <c r="Q67" s="5">
        <v>8916</v>
      </c>
      <c r="R67" s="5">
        <v>-116386</v>
      </c>
    </row>
    <row r="68" spans="2:18" ht="15.5" x14ac:dyDescent="0.35">
      <c r="C68" t="s">
        <v>103</v>
      </c>
      <c r="D68" s="5">
        <v>-8591542256</v>
      </c>
      <c r="E68" s="5">
        <v>-12081675302</v>
      </c>
      <c r="F68" s="5">
        <v>27153799020</v>
      </c>
      <c r="G68" s="5">
        <v>-12623248182</v>
      </c>
      <c r="I68" s="5">
        <v>-27753777149</v>
      </c>
      <c r="J68" s="5">
        <v>-78268095443</v>
      </c>
      <c r="K68" s="5">
        <v>-55826264573</v>
      </c>
      <c r="L68" s="5">
        <v>-31461951595</v>
      </c>
      <c r="M68" s="5">
        <v>-17858042930</v>
      </c>
      <c r="N68" s="5">
        <v>-32002238624</v>
      </c>
      <c r="O68" s="5">
        <v>-34510845267</v>
      </c>
      <c r="P68" s="5">
        <v>-173159834347</v>
      </c>
      <c r="Q68" s="5">
        <v>-277583</v>
      </c>
      <c r="R68" s="5">
        <v>526848</v>
      </c>
    </row>
    <row r="69" spans="2:18" ht="15.5" x14ac:dyDescent="0.35">
      <c r="C69" t="s">
        <v>104</v>
      </c>
      <c r="D69" s="5">
        <v>-8591542256</v>
      </c>
      <c r="E69" s="5">
        <v>-12081675302</v>
      </c>
      <c r="F69" s="5">
        <v>27110482020</v>
      </c>
      <c r="G69" s="5">
        <v>-12623248182</v>
      </c>
      <c r="I69" s="5">
        <v>-27797094149</v>
      </c>
      <c r="J69" s="5">
        <v>-78571139443</v>
      </c>
      <c r="K69" s="5">
        <v>-55944125573</v>
      </c>
      <c r="L69" s="5">
        <v>-31791349595</v>
      </c>
      <c r="M69" s="5">
        <v>-18018978930</v>
      </c>
      <c r="N69" s="5">
        <v>-32437375624</v>
      </c>
      <c r="O69" s="5">
        <v>-34902467267</v>
      </c>
      <c r="P69" s="5">
        <v>-173575794347</v>
      </c>
      <c r="Q69" s="5">
        <v>-286499</v>
      </c>
      <c r="R69" s="5">
        <v>643234</v>
      </c>
    </row>
    <row r="70" spans="2:18" ht="15.5" x14ac:dyDescent="0.35">
      <c r="C70" t="s">
        <v>8</v>
      </c>
      <c r="D70" s="5">
        <v>-8485714136</v>
      </c>
      <c r="E70" s="5">
        <v>-11882929289</v>
      </c>
      <c r="F70" s="5">
        <v>26501135011</v>
      </c>
      <c r="G70" s="5">
        <v>-12394858716</v>
      </c>
      <c r="I70" s="5">
        <v>-27379497037</v>
      </c>
      <c r="J70" s="5">
        <v>-76823851111</v>
      </c>
      <c r="K70" s="5">
        <v>-54794321465</v>
      </c>
      <c r="L70" s="5">
        <v>-31006904938</v>
      </c>
      <c r="M70" s="5">
        <v>-17593061123</v>
      </c>
      <c r="N70" s="5">
        <v>-31423757124</v>
      </c>
      <c r="O70" s="5">
        <v>-33889498277</v>
      </c>
      <c r="P70" s="5">
        <v>-172709315292</v>
      </c>
      <c r="Q70" s="5">
        <v>-281004</v>
      </c>
      <c r="R70" s="5">
        <v>531687</v>
      </c>
    </row>
    <row r="71" spans="2:18" ht="15.5" x14ac:dyDescent="0.35">
      <c r="C71" t="s">
        <v>106</v>
      </c>
      <c r="D71" s="5">
        <v>-8591542256</v>
      </c>
      <c r="E71" s="5">
        <v>-12081675302</v>
      </c>
      <c r="F71" s="5">
        <v>27110482020</v>
      </c>
      <c r="G71" s="5">
        <v>-12623248182</v>
      </c>
      <c r="I71" s="5">
        <v>-27797094149</v>
      </c>
      <c r="J71" s="5">
        <v>-78571139443</v>
      </c>
      <c r="K71" s="5">
        <v>-55944125573</v>
      </c>
      <c r="L71" s="5">
        <v>-31791349595</v>
      </c>
      <c r="M71" s="5">
        <v>-18018978930</v>
      </c>
      <c r="N71" s="5">
        <v>-32437375624</v>
      </c>
      <c r="O71" s="5">
        <v>-34902467267</v>
      </c>
      <c r="P71" s="5">
        <v>-173575794347</v>
      </c>
      <c r="Q71" s="5">
        <v>-286499</v>
      </c>
      <c r="R71" s="5">
        <v>643234</v>
      </c>
    </row>
    <row r="72" spans="2:18" ht="15.5" x14ac:dyDescent="0.35">
      <c r="C72" t="s">
        <v>107</v>
      </c>
      <c r="D72" s="5">
        <v>-8591542256</v>
      </c>
      <c r="E72" s="5">
        <v>-12081675302</v>
      </c>
      <c r="F72" s="5">
        <v>27153799020</v>
      </c>
      <c r="G72" s="5">
        <v>-12623248182</v>
      </c>
      <c r="I72" s="5">
        <v>-27753777149</v>
      </c>
      <c r="J72" s="5">
        <v>-78268095443</v>
      </c>
      <c r="K72" s="5">
        <v>-55826264573</v>
      </c>
      <c r="L72" s="5">
        <v>-31461951595</v>
      </c>
      <c r="M72" s="5">
        <v>-17858042930</v>
      </c>
      <c r="N72" s="5">
        <v>-32002238624</v>
      </c>
      <c r="O72" s="5">
        <v>-34510845267</v>
      </c>
      <c r="P72" s="5">
        <v>-173159834347</v>
      </c>
      <c r="Q72" s="5">
        <v>-277583</v>
      </c>
      <c r="R72" s="5">
        <v>526848</v>
      </c>
    </row>
    <row r="73" spans="2:18" ht="15.5" x14ac:dyDescent="0.35">
      <c r="C73" t="s">
        <v>108</v>
      </c>
      <c r="D73" s="5">
        <v>-8591542256</v>
      </c>
      <c r="E73" s="5">
        <v>-12081675302</v>
      </c>
      <c r="F73" s="5">
        <v>27153799020</v>
      </c>
      <c r="G73" s="5">
        <v>-12623248182</v>
      </c>
      <c r="I73" s="5">
        <v>-27753777149</v>
      </c>
      <c r="J73" s="5">
        <v>-78268095443</v>
      </c>
      <c r="K73" s="5">
        <v>-55826264573</v>
      </c>
      <c r="L73" s="5">
        <v>-31461951595</v>
      </c>
      <c r="M73" s="5">
        <v>-17858042930</v>
      </c>
      <c r="N73" s="5">
        <v>-32002238624</v>
      </c>
      <c r="O73" s="5">
        <v>-34510845267</v>
      </c>
      <c r="P73" s="5">
        <v>-173159834347</v>
      </c>
      <c r="Q73" s="5">
        <v>-277583</v>
      </c>
      <c r="R73" s="5">
        <v>526848</v>
      </c>
    </row>
    <row r="75" spans="2:18" ht="15.5" x14ac:dyDescent="0.35">
      <c r="B75" t="s">
        <v>109</v>
      </c>
      <c r="C75" t="s">
        <v>110</v>
      </c>
    </row>
    <row r="76" spans="2:18" ht="15.5" x14ac:dyDescent="0.35">
      <c r="C76" t="s">
        <v>437</v>
      </c>
    </row>
    <row r="77" spans="2:18" ht="15.5" x14ac:dyDescent="0.35">
      <c r="C77" t="s">
        <v>20</v>
      </c>
      <c r="D77" s="5">
        <v>1858340266</v>
      </c>
      <c r="E77" s="5">
        <v>4517853063</v>
      </c>
      <c r="F77" s="5">
        <v>1870974121</v>
      </c>
      <c r="G77" s="5">
        <v>2908235805</v>
      </c>
      <c r="I77" s="5">
        <v>1870974121</v>
      </c>
      <c r="J77" s="5">
        <v>2630697418</v>
      </c>
      <c r="K77" s="5">
        <v>2618797908</v>
      </c>
      <c r="L77" s="5">
        <v>14289209705</v>
      </c>
      <c r="M77" s="5">
        <v>1813077887</v>
      </c>
      <c r="N77" s="5">
        <v>1742338469</v>
      </c>
      <c r="O77" s="5">
        <v>2560360586</v>
      </c>
      <c r="P77" s="5">
        <v>9831614842</v>
      </c>
      <c r="Q77" s="5">
        <v>16553</v>
      </c>
      <c r="R77" s="5">
        <v>84993</v>
      </c>
    </row>
    <row r="78" spans="2:18" ht="15.5" x14ac:dyDescent="0.35">
      <c r="C78" t="s">
        <v>389</v>
      </c>
      <c r="D78" s="5">
        <v>2649006000</v>
      </c>
      <c r="E78" s="5">
        <v>2649006000</v>
      </c>
      <c r="F78" s="5">
        <v>2649006000</v>
      </c>
      <c r="G78" s="5">
        <v>420000000</v>
      </c>
      <c r="I78" s="5">
        <v>2649006000</v>
      </c>
      <c r="J78" s="5">
        <v>420000000</v>
      </c>
      <c r="K78" s="5">
        <v>420000000</v>
      </c>
      <c r="L78" s="5">
        <v>420000000</v>
      </c>
      <c r="M78" s="5">
        <v>420000000</v>
      </c>
      <c r="N78" s="5">
        <v>420000000</v>
      </c>
      <c r="O78" s="5">
        <v>420000000</v>
      </c>
      <c r="P78" s="5">
        <v>420000000</v>
      </c>
    </row>
    <row r="79" spans="2:18" ht="15.5" x14ac:dyDescent="0.35">
      <c r="C79" t="s">
        <v>388</v>
      </c>
      <c r="D79" s="5">
        <v>10000000</v>
      </c>
      <c r="E79" s="5">
        <v>10000000</v>
      </c>
      <c r="F79" s="5">
        <v>10000000</v>
      </c>
      <c r="G79" s="5">
        <v>10000000</v>
      </c>
      <c r="I79" s="5">
        <v>10000000</v>
      </c>
      <c r="J79" s="5">
        <v>10000000</v>
      </c>
      <c r="K79" s="5">
        <v>10000000</v>
      </c>
      <c r="L79" s="5">
        <v>10000000</v>
      </c>
      <c r="M79" s="5">
        <v>10000000</v>
      </c>
      <c r="N79" s="5">
        <v>10000000</v>
      </c>
      <c r="O79" s="5">
        <v>10000000</v>
      </c>
      <c r="P79" s="5">
        <v>10000000</v>
      </c>
    </row>
    <row r="80" spans="2:18" ht="15.5" x14ac:dyDescent="0.35">
      <c r="C80" t="s">
        <v>395</v>
      </c>
      <c r="D80" s="5">
        <v>178560000</v>
      </c>
      <c r="E80" s="5">
        <v>167860000</v>
      </c>
      <c r="F80" s="5">
        <v>167819608</v>
      </c>
      <c r="G80" s="5">
        <v>166800000</v>
      </c>
      <c r="I80" s="5">
        <v>167819608</v>
      </c>
      <c r="J80" s="5">
        <v>161620000</v>
      </c>
      <c r="K80" s="5">
        <v>1207950000</v>
      </c>
      <c r="Q80" s="5">
        <v>117179</v>
      </c>
    </row>
    <row r="81" spans="3:18" ht="15.5" x14ac:dyDescent="0.35">
      <c r="C81" t="s">
        <v>123</v>
      </c>
      <c r="D81" s="5">
        <v>165170696712</v>
      </c>
      <c r="E81" s="5">
        <v>163414111193</v>
      </c>
      <c r="F81" s="5">
        <v>163275504729</v>
      </c>
      <c r="G81" s="5">
        <v>173676255910</v>
      </c>
      <c r="I81" s="5">
        <v>163275504729</v>
      </c>
      <c r="J81" s="5">
        <v>136355087555</v>
      </c>
      <c r="K81" s="5">
        <v>69231071383</v>
      </c>
      <c r="L81" s="5">
        <v>38700565971</v>
      </c>
      <c r="M81" s="5">
        <v>27025644800</v>
      </c>
      <c r="N81" s="5">
        <v>26983121116</v>
      </c>
      <c r="O81" s="5">
        <v>42949513794</v>
      </c>
    </row>
    <row r="82" spans="3:18" ht="15.5" x14ac:dyDescent="0.35">
      <c r="C82" t="s">
        <v>122</v>
      </c>
      <c r="D82" s="5">
        <v>13313821680</v>
      </c>
      <c r="E82" s="5">
        <v>11982439512</v>
      </c>
      <c r="F82" s="5">
        <v>10651057344</v>
      </c>
      <c r="G82" s="5">
        <v>8896171486</v>
      </c>
      <c r="I82" s="5">
        <v>10651057344</v>
      </c>
      <c r="J82" s="5">
        <v>5325528672</v>
      </c>
      <c r="K82" s="5">
        <v>2541022140</v>
      </c>
    </row>
    <row r="83" spans="3:18" ht="15.5" x14ac:dyDescent="0.35">
      <c r="C83" t="s">
        <v>396</v>
      </c>
      <c r="D83" s="5">
        <v>178560000</v>
      </c>
      <c r="E83" s="5">
        <v>167860000</v>
      </c>
      <c r="F83" s="5">
        <v>167819608</v>
      </c>
      <c r="G83" s="5">
        <v>166800000</v>
      </c>
      <c r="I83" s="5">
        <v>167819608</v>
      </c>
      <c r="J83" s="5">
        <v>161620000</v>
      </c>
      <c r="K83" s="5">
        <v>1207950000</v>
      </c>
      <c r="Q83" s="5">
        <v>117179</v>
      </c>
    </row>
    <row r="84" spans="3:18" ht="15.5" x14ac:dyDescent="0.35">
      <c r="C84" t="s">
        <v>397</v>
      </c>
      <c r="D84" s="5">
        <v>36794529</v>
      </c>
      <c r="E84" s="5">
        <v>64727703</v>
      </c>
      <c r="F84" s="5">
        <v>8576984</v>
      </c>
      <c r="G84" s="5">
        <v>9576984</v>
      </c>
      <c r="I84" s="5">
        <v>8576984</v>
      </c>
      <c r="J84" s="5">
        <v>60470484</v>
      </c>
      <c r="K84" s="5">
        <v>63544645</v>
      </c>
      <c r="L84" s="5">
        <v>376592655</v>
      </c>
      <c r="M84" s="5">
        <v>227079327</v>
      </c>
      <c r="N84" s="5">
        <v>275992448</v>
      </c>
      <c r="O84" s="5">
        <v>277607448</v>
      </c>
      <c r="P84" s="5">
        <v>1127191335</v>
      </c>
    </row>
    <row r="85" spans="3:18" ht="15.5" x14ac:dyDescent="0.35">
      <c r="C85" t="s">
        <v>439</v>
      </c>
      <c r="D85" s="5">
        <v>36794529</v>
      </c>
      <c r="E85" s="5">
        <v>64727703</v>
      </c>
      <c r="F85" s="5">
        <v>8576984</v>
      </c>
      <c r="G85" s="5">
        <v>9576984</v>
      </c>
      <c r="I85" s="5">
        <v>8576984</v>
      </c>
      <c r="J85" s="5">
        <v>60470484</v>
      </c>
      <c r="K85" s="5">
        <v>63544645</v>
      </c>
      <c r="L85" s="5">
        <v>376592655</v>
      </c>
      <c r="M85" s="5">
        <v>227079327</v>
      </c>
      <c r="N85" s="5">
        <v>275992448</v>
      </c>
      <c r="O85" s="5">
        <v>277607448</v>
      </c>
      <c r="P85" s="5">
        <v>1127191335</v>
      </c>
    </row>
    <row r="86" spans="3:18" ht="15.5" x14ac:dyDescent="0.35">
      <c r="C86" t="s">
        <v>577</v>
      </c>
      <c r="P86" s="5">
        <v>28780073521</v>
      </c>
    </row>
    <row r="87" spans="3:18" ht="15.5" x14ac:dyDescent="0.35">
      <c r="C87" t="s">
        <v>440</v>
      </c>
    </row>
    <row r="88" spans="3:18" ht="15.5" x14ac:dyDescent="0.35">
      <c r="C88" t="s">
        <v>81</v>
      </c>
      <c r="D88" s="5">
        <v>501479320000</v>
      </c>
      <c r="E88" s="5">
        <v>501479320000</v>
      </c>
      <c r="F88" s="5">
        <v>501479320000</v>
      </c>
      <c r="G88" s="5">
        <v>389483070000</v>
      </c>
      <c r="I88" s="5">
        <v>501479320000</v>
      </c>
      <c r="J88" s="5">
        <v>389483070000</v>
      </c>
      <c r="K88" s="5">
        <v>389180026000</v>
      </c>
      <c r="L88" s="5">
        <v>389062165000</v>
      </c>
      <c r="M88" s="5">
        <v>388732767000</v>
      </c>
      <c r="N88" s="5">
        <v>524764000</v>
      </c>
      <c r="O88" s="5">
        <v>89627000</v>
      </c>
      <c r="P88" s="5">
        <v>-301995000</v>
      </c>
      <c r="R88" s="5">
        <v>-8916</v>
      </c>
    </row>
    <row r="89" spans="3:18" ht="15.5" x14ac:dyDescent="0.35">
      <c r="C89" t="s">
        <v>441</v>
      </c>
      <c r="D89" s="5">
        <v>7802059020</v>
      </c>
      <c r="E89" s="5">
        <v>10599382514</v>
      </c>
      <c r="F89" s="5">
        <v>7876506729</v>
      </c>
      <c r="G89" s="5">
        <v>9908609166</v>
      </c>
      <c r="I89" s="5">
        <v>7876506729</v>
      </c>
      <c r="J89" s="5">
        <v>34692816448</v>
      </c>
      <c r="K89" s="5">
        <v>40100763423</v>
      </c>
      <c r="L89" s="5">
        <v>46720279444</v>
      </c>
      <c r="M89" s="5">
        <v>30386332182</v>
      </c>
      <c r="N89" s="5">
        <v>32014242324</v>
      </c>
      <c r="O89" s="5">
        <v>35516652656</v>
      </c>
      <c r="P89" s="5">
        <v>73020035487</v>
      </c>
      <c r="Q89" s="5">
        <v>145140</v>
      </c>
      <c r="R89" s="5">
        <v>168420</v>
      </c>
    </row>
    <row r="90" spans="3:18" ht="15.5" x14ac:dyDescent="0.35">
      <c r="C90" t="s">
        <v>442</v>
      </c>
    </row>
    <row r="91" spans="3:18" ht="15.5" x14ac:dyDescent="0.35">
      <c r="C91" t="s">
        <v>738</v>
      </c>
      <c r="P91" s="5">
        <v>125381168028</v>
      </c>
    </row>
    <row r="92" spans="3:18" ht="15.5" x14ac:dyDescent="0.35">
      <c r="C92" t="s">
        <v>111</v>
      </c>
      <c r="D92" s="5">
        <v>338790600563</v>
      </c>
      <c r="E92" s="5">
        <v>338989109439</v>
      </c>
      <c r="F92" s="5">
        <v>339318566574</v>
      </c>
      <c r="G92" s="5">
        <v>339598704183</v>
      </c>
      <c r="I92" s="5">
        <v>339318566574</v>
      </c>
      <c r="J92" s="5">
        <v>340380328317</v>
      </c>
      <c r="K92" s="5">
        <v>313770387841</v>
      </c>
      <c r="L92" s="5">
        <v>275885020743</v>
      </c>
      <c r="M92" s="5">
        <v>244566838593</v>
      </c>
      <c r="N92" s="5">
        <v>221865796484</v>
      </c>
      <c r="O92" s="5">
        <v>197403975609</v>
      </c>
      <c r="P92" s="5">
        <v>125069373867</v>
      </c>
    </row>
    <row r="93" spans="3:18" ht="15.5" x14ac:dyDescent="0.35">
      <c r="C93" t="s">
        <v>739</v>
      </c>
      <c r="D93" s="5">
        <v>160876134288</v>
      </c>
      <c r="E93" s="5">
        <v>160876134288</v>
      </c>
      <c r="F93" s="5">
        <v>160876134288</v>
      </c>
      <c r="G93" s="5">
        <v>158647128288</v>
      </c>
      <c r="I93" s="5">
        <v>160876134288</v>
      </c>
      <c r="J93" s="5">
        <v>158647128288</v>
      </c>
      <c r="K93" s="5">
        <v>151648766059</v>
      </c>
      <c r="L93" s="5">
        <v>151562297000</v>
      </c>
      <c r="M93" s="5">
        <v>151562297000</v>
      </c>
      <c r="N93" s="5">
        <v>151562297000</v>
      </c>
      <c r="O93" s="5">
        <v>151584932014</v>
      </c>
      <c r="P93" s="5">
        <v>8945463787</v>
      </c>
    </row>
    <row r="94" spans="3:18" ht="15.5" x14ac:dyDescent="0.35">
      <c r="C94" t="s">
        <v>114</v>
      </c>
      <c r="D94" s="5">
        <v>231597917</v>
      </c>
      <c r="E94" s="5">
        <v>241523540</v>
      </c>
      <c r="F94" s="5">
        <v>251449167</v>
      </c>
      <c r="G94" s="5">
        <v>261374792</v>
      </c>
      <c r="I94" s="5">
        <v>251449167</v>
      </c>
      <c r="J94" s="5">
        <v>291151667</v>
      </c>
      <c r="K94" s="5">
        <v>17064476</v>
      </c>
      <c r="L94" s="5">
        <v>51250715</v>
      </c>
      <c r="M94" s="5">
        <v>205715156</v>
      </c>
      <c r="N94" s="5">
        <v>386396022</v>
      </c>
      <c r="O94" s="5">
        <v>567076888</v>
      </c>
      <c r="P94" s="5">
        <v>702587538</v>
      </c>
    </row>
    <row r="95" spans="3:18" ht="15.5" x14ac:dyDescent="0.35">
      <c r="C95" t="s">
        <v>445</v>
      </c>
      <c r="D95" s="5">
        <v>504527226280</v>
      </c>
      <c r="E95" s="5">
        <v>504832399532</v>
      </c>
      <c r="F95" s="5">
        <v>505268521056</v>
      </c>
      <c r="G95" s="5">
        <v>501197311034</v>
      </c>
      <c r="I95" s="5">
        <v>505268521056</v>
      </c>
      <c r="J95" s="5">
        <v>502298928299</v>
      </c>
      <c r="K95" s="5">
        <v>468950629259</v>
      </c>
      <c r="L95" s="5">
        <v>429488458741</v>
      </c>
      <c r="M95" s="5">
        <v>415485970526</v>
      </c>
      <c r="N95" s="5">
        <v>380310323828</v>
      </c>
      <c r="O95" s="5">
        <v>350209984511</v>
      </c>
      <c r="P95" s="5">
        <v>267012788924</v>
      </c>
      <c r="Q95" s="5">
        <v>13570</v>
      </c>
      <c r="R95" s="5">
        <v>310394</v>
      </c>
    </row>
    <row r="96" spans="3:18" ht="15.5" x14ac:dyDescent="0.35">
      <c r="C96" t="s">
        <v>117</v>
      </c>
      <c r="D96" s="5">
        <v>512329285300</v>
      </c>
      <c r="E96" s="5">
        <v>515431782046</v>
      </c>
      <c r="F96" s="5">
        <v>513145027785</v>
      </c>
      <c r="G96" s="5">
        <v>511105920200</v>
      </c>
      <c r="I96" s="5">
        <v>513145027785</v>
      </c>
      <c r="J96" s="5">
        <v>536991744747</v>
      </c>
      <c r="K96" s="5">
        <v>509051392682</v>
      </c>
      <c r="L96" s="5">
        <v>476208738185</v>
      </c>
      <c r="M96" s="5">
        <v>445872302708</v>
      </c>
      <c r="N96" s="5">
        <v>412324566152</v>
      </c>
      <c r="O96" s="5">
        <v>385726637167</v>
      </c>
      <c r="P96" s="5">
        <v>340032824411</v>
      </c>
      <c r="Q96" s="5">
        <v>158710</v>
      </c>
      <c r="R96" s="5">
        <v>478814</v>
      </c>
    </row>
    <row r="97" spans="3:18" ht="15.5" x14ac:dyDescent="0.35">
      <c r="C97" t="s">
        <v>118</v>
      </c>
    </row>
    <row r="98" spans="3:18" ht="15.5" x14ac:dyDescent="0.35">
      <c r="C98" t="s">
        <v>119</v>
      </c>
    </row>
    <row r="99" spans="3:18" ht="15.5" x14ac:dyDescent="0.35">
      <c r="C99" t="s">
        <v>446</v>
      </c>
      <c r="D99" s="5">
        <v>376764445944</v>
      </c>
      <c r="E99" s="5">
        <v>373112670710</v>
      </c>
      <c r="F99" s="5">
        <v>360581511422</v>
      </c>
      <c r="G99" s="5">
        <v>499929241308</v>
      </c>
      <c r="I99" s="5">
        <v>360581511422</v>
      </c>
      <c r="J99" s="5">
        <v>469676938034</v>
      </c>
      <c r="K99" s="5">
        <v>370462917944</v>
      </c>
      <c r="L99" s="5">
        <v>288466685436</v>
      </c>
      <c r="M99" s="5">
        <v>201654126259</v>
      </c>
      <c r="N99" s="5">
        <v>539913041026</v>
      </c>
      <c r="O99" s="5">
        <v>494716803887</v>
      </c>
      <c r="P99" s="5">
        <v>451439794911</v>
      </c>
      <c r="Q99" s="5">
        <v>1851654</v>
      </c>
      <c r="R99" s="5">
        <v>1897601</v>
      </c>
    </row>
    <row r="100" spans="3:18" ht="15.5" x14ac:dyDescent="0.35">
      <c r="C100" t="s">
        <v>447</v>
      </c>
      <c r="J100" s="5">
        <v>24996646363</v>
      </c>
      <c r="K100" s="5">
        <v>21904115814</v>
      </c>
      <c r="L100" s="5">
        <v>21665778901</v>
      </c>
      <c r="M100" s="5">
        <v>21820004398</v>
      </c>
      <c r="N100" s="5">
        <v>20161348859</v>
      </c>
      <c r="O100" s="5">
        <v>1994052660</v>
      </c>
      <c r="P100" s="5">
        <v>20450215548</v>
      </c>
    </row>
    <row r="101" spans="3:18" ht="15.5" x14ac:dyDescent="0.35">
      <c r="C101" t="s">
        <v>400</v>
      </c>
      <c r="P101" s="5">
        <v>10158838636</v>
      </c>
    </row>
    <row r="102" spans="3:18" ht="15.5" x14ac:dyDescent="0.35">
      <c r="C102" t="s">
        <v>581</v>
      </c>
      <c r="D102" s="5">
        <v>1095199458</v>
      </c>
      <c r="E102" s="5">
        <v>1096178922</v>
      </c>
      <c r="F102" s="5">
        <v>2298413822</v>
      </c>
      <c r="G102" s="5">
        <v>2906143657</v>
      </c>
      <c r="I102" s="5">
        <v>2298413822</v>
      </c>
      <c r="J102" s="5">
        <v>4972931307</v>
      </c>
      <c r="K102" s="5">
        <v>2679449011</v>
      </c>
      <c r="L102" s="5">
        <v>1580306939</v>
      </c>
      <c r="M102" s="5">
        <v>195312725</v>
      </c>
      <c r="N102" s="5">
        <v>6029441720</v>
      </c>
      <c r="O102" s="5">
        <v>7219628241</v>
      </c>
      <c r="P102" s="5">
        <v>10158838636</v>
      </c>
    </row>
    <row r="103" spans="3:18" ht="15.5" x14ac:dyDescent="0.35">
      <c r="C103" t="s">
        <v>285</v>
      </c>
      <c r="P103" s="5">
        <v>207038046</v>
      </c>
    </row>
    <row r="104" spans="3:18" ht="15.5" x14ac:dyDescent="0.35">
      <c r="C104" t="s">
        <v>448</v>
      </c>
      <c r="D104" s="5">
        <v>178484518392</v>
      </c>
      <c r="E104" s="5">
        <v>175396550705</v>
      </c>
      <c r="F104" s="5">
        <v>173926562073</v>
      </c>
      <c r="G104" s="5">
        <v>182572427396</v>
      </c>
      <c r="I104" s="5">
        <v>173926562073</v>
      </c>
      <c r="J104" s="5">
        <v>141680616227</v>
      </c>
      <c r="K104" s="5">
        <v>71772093523</v>
      </c>
      <c r="L104" s="5">
        <v>38700565971</v>
      </c>
      <c r="M104" s="5">
        <v>27025644800</v>
      </c>
      <c r="N104" s="5">
        <v>26983121116</v>
      </c>
      <c r="O104" s="5">
        <v>42949513794</v>
      </c>
      <c r="P104" s="5">
        <v>207038046</v>
      </c>
    </row>
    <row r="105" spans="3:18" ht="15.5" x14ac:dyDescent="0.35">
      <c r="C105" t="s">
        <v>811</v>
      </c>
      <c r="O105" s="5">
        <v>36786929047</v>
      </c>
    </row>
    <row r="106" spans="3:18" ht="15.5" x14ac:dyDescent="0.35">
      <c r="C106" t="s">
        <v>126</v>
      </c>
      <c r="D106" s="5">
        <v>961701697</v>
      </c>
      <c r="E106" s="5">
        <v>843306589</v>
      </c>
      <c r="F106" s="5">
        <v>666434187</v>
      </c>
      <c r="G106" s="5">
        <v>456453880</v>
      </c>
      <c r="I106" s="5">
        <v>666434187</v>
      </c>
      <c r="J106" s="5">
        <v>301702615</v>
      </c>
      <c r="K106" s="5">
        <v>271782779</v>
      </c>
      <c r="L106" s="5">
        <v>198677771</v>
      </c>
      <c r="M106" s="5">
        <v>92151787</v>
      </c>
      <c r="N106" s="5">
        <v>644287896</v>
      </c>
      <c r="O106" s="5">
        <v>243487068</v>
      </c>
      <c r="P106" s="5">
        <v>116528779</v>
      </c>
      <c r="Q106" s="5">
        <v>2226</v>
      </c>
      <c r="R106" s="5">
        <v>1784</v>
      </c>
    </row>
    <row r="107" spans="3:18" ht="15.5" x14ac:dyDescent="0.35">
      <c r="C107" t="s">
        <v>127</v>
      </c>
      <c r="D107" s="5">
        <v>17137380376</v>
      </c>
      <c r="E107" s="5">
        <v>17137380376</v>
      </c>
      <c r="F107" s="5">
        <v>17137380376</v>
      </c>
      <c r="G107" s="5">
        <v>17137380376</v>
      </c>
      <c r="I107" s="5">
        <v>17137380376</v>
      </c>
      <c r="J107" s="5">
        <v>23705564435</v>
      </c>
      <c r="K107" s="5">
        <v>23705564435</v>
      </c>
      <c r="L107" s="5">
        <v>23705564435</v>
      </c>
      <c r="M107" s="5">
        <v>48215564435</v>
      </c>
      <c r="N107" s="5">
        <v>48215564435</v>
      </c>
    </row>
    <row r="108" spans="3:18" ht="15.5" x14ac:dyDescent="0.35">
      <c r="C108" t="s">
        <v>405</v>
      </c>
      <c r="D108" s="5">
        <v>45544215765</v>
      </c>
      <c r="E108" s="5">
        <v>43706945489</v>
      </c>
      <c r="F108" s="5">
        <v>41869675214</v>
      </c>
      <c r="G108" s="5">
        <v>39589569763</v>
      </c>
      <c r="I108" s="5">
        <v>41869675214</v>
      </c>
      <c r="J108" s="5">
        <v>40820121415</v>
      </c>
      <c r="K108" s="5">
        <v>33825693997</v>
      </c>
      <c r="L108" s="5">
        <v>27153007435</v>
      </c>
      <c r="M108" s="5">
        <v>52167179540</v>
      </c>
      <c r="N108" s="5">
        <v>53939412517</v>
      </c>
      <c r="O108" s="5">
        <v>40535482047</v>
      </c>
      <c r="P108" s="5">
        <v>3607833000</v>
      </c>
    </row>
    <row r="109" spans="3:18" ht="15.5" x14ac:dyDescent="0.35">
      <c r="C109" t="s">
        <v>404</v>
      </c>
      <c r="D109" s="5">
        <v>45544215765</v>
      </c>
      <c r="E109" s="5">
        <v>43706945489</v>
      </c>
      <c r="F109" s="5">
        <v>41869675214</v>
      </c>
      <c r="G109" s="5">
        <v>39589569763</v>
      </c>
      <c r="I109" s="5">
        <v>41869675214</v>
      </c>
      <c r="J109" s="5">
        <v>40820121415</v>
      </c>
      <c r="K109" s="5">
        <v>33825693997</v>
      </c>
      <c r="L109" s="5">
        <v>27153007435</v>
      </c>
      <c r="M109" s="5">
        <v>52167179540</v>
      </c>
      <c r="N109" s="5">
        <v>53939412517</v>
      </c>
      <c r="O109" s="5">
        <v>40535482047</v>
      </c>
      <c r="P109" s="5">
        <v>3607833000</v>
      </c>
    </row>
    <row r="110" spans="3:18" ht="15.5" x14ac:dyDescent="0.35">
      <c r="C110" t="s">
        <v>453</v>
      </c>
      <c r="D110" s="5">
        <v>22616116061</v>
      </c>
      <c r="E110" s="5">
        <v>20822790286</v>
      </c>
      <c r="F110" s="5">
        <v>19029464511</v>
      </c>
      <c r="G110" s="5">
        <v>17233358560</v>
      </c>
      <c r="I110" s="5">
        <v>19029464511</v>
      </c>
      <c r="J110" s="5">
        <v>11856161413</v>
      </c>
      <c r="K110" s="5">
        <v>4696383233</v>
      </c>
    </row>
    <row r="111" spans="3:18" ht="15.5" x14ac:dyDescent="0.35">
      <c r="C111" t="s">
        <v>130</v>
      </c>
      <c r="D111" s="5">
        <v>422308661709</v>
      </c>
      <c r="E111" s="5">
        <v>416819616199</v>
      </c>
      <c r="F111" s="5">
        <v>402451186636</v>
      </c>
      <c r="G111" s="5">
        <v>539518811071</v>
      </c>
      <c r="I111" s="5">
        <v>402451186636</v>
      </c>
      <c r="J111" s="5">
        <v>510497059449</v>
      </c>
      <c r="K111" s="5">
        <v>404288611941</v>
      </c>
      <c r="L111" s="5">
        <v>315619692871</v>
      </c>
      <c r="M111" s="5">
        <v>253821305799</v>
      </c>
      <c r="N111" s="5">
        <v>593852453543</v>
      </c>
      <c r="O111" s="5">
        <v>535252285934</v>
      </c>
      <c r="P111" s="5">
        <v>455047627911</v>
      </c>
      <c r="Q111" s="5">
        <v>1851654</v>
      </c>
      <c r="R111" s="5">
        <v>1897601</v>
      </c>
    </row>
    <row r="112" spans="3:18" ht="15.5" x14ac:dyDescent="0.35">
      <c r="C112" t="s">
        <v>131</v>
      </c>
    </row>
    <row r="113" spans="2:18" ht="15.5" x14ac:dyDescent="0.35">
      <c r="C113" t="s">
        <v>132</v>
      </c>
      <c r="D113" s="5">
        <v>3884397857250</v>
      </c>
      <c r="E113" s="5">
        <v>3884397857250</v>
      </c>
      <c r="F113" s="5">
        <v>3884397857250</v>
      </c>
      <c r="G113" s="5">
        <v>3884397857250</v>
      </c>
      <c r="I113" s="5">
        <v>3884397857250</v>
      </c>
      <c r="J113" s="5">
        <v>3884397857250</v>
      </c>
      <c r="K113" s="5">
        <v>3884397857250</v>
      </c>
      <c r="L113" s="5">
        <v>3884397857250</v>
      </c>
      <c r="M113" s="5">
        <v>3884397857250</v>
      </c>
      <c r="N113" s="5">
        <v>3884397857250</v>
      </c>
      <c r="O113" s="5">
        <v>3884397857250</v>
      </c>
      <c r="P113" s="5">
        <v>3884397857250</v>
      </c>
      <c r="Q113" s="5">
        <v>9335557</v>
      </c>
      <c r="R113" s="5">
        <v>9335557</v>
      </c>
    </row>
    <row r="114" spans="2:18" ht="15.5" x14ac:dyDescent="0.35">
      <c r="C114" t="s">
        <v>133</v>
      </c>
      <c r="D114" s="5">
        <v>-3726391683050</v>
      </c>
      <c r="E114" s="5">
        <v>-3726391683050</v>
      </c>
      <c r="F114" s="5">
        <v>-3726391683050</v>
      </c>
      <c r="G114" s="5">
        <v>-3726391683050</v>
      </c>
      <c r="I114" s="5">
        <v>-3726391683050</v>
      </c>
      <c r="J114" s="5">
        <v>-3726391683050</v>
      </c>
      <c r="K114" s="5">
        <v>-3726391683050</v>
      </c>
      <c r="L114" s="5">
        <v>-3726391683050</v>
      </c>
      <c r="M114" s="5">
        <v>-3726391683050</v>
      </c>
      <c r="N114" s="5">
        <v>-3729781543280</v>
      </c>
      <c r="O114" s="5">
        <v>-3729781543280</v>
      </c>
      <c r="P114" s="5">
        <v>-3729781543280</v>
      </c>
      <c r="Q114" s="5">
        <v>7420</v>
      </c>
      <c r="R114" s="5">
        <v>7420</v>
      </c>
    </row>
    <row r="115" spans="2:18" ht="15.5" x14ac:dyDescent="0.35">
      <c r="C115" t="s">
        <v>134</v>
      </c>
      <c r="D115" s="5">
        <v>-561819703050</v>
      </c>
      <c r="E115" s="5">
        <v>-553333988914</v>
      </c>
      <c r="F115" s="5">
        <v>-541451059625</v>
      </c>
      <c r="G115" s="5">
        <v>-567908877636</v>
      </c>
      <c r="I115" s="5">
        <v>-541451059625</v>
      </c>
      <c r="J115" s="5">
        <v>-514028245588</v>
      </c>
      <c r="K115" s="5">
        <v>-436901350477</v>
      </c>
      <c r="L115" s="5">
        <v>-381989168012</v>
      </c>
      <c r="M115" s="5">
        <v>-350652865074</v>
      </c>
      <c r="N115" s="5">
        <v>-332898867951</v>
      </c>
      <c r="O115" s="5">
        <v>-301039973827</v>
      </c>
      <c r="P115" s="5">
        <v>-266758853550</v>
      </c>
      <c r="Q115" s="5">
        <v>-11035921</v>
      </c>
      <c r="R115" s="5">
        <v>-10749427</v>
      </c>
    </row>
    <row r="116" spans="2:18" ht="15.5" x14ac:dyDescent="0.35">
      <c r="C116" t="s">
        <v>291</v>
      </c>
      <c r="D116" s="5">
        <v>-7645167559</v>
      </c>
      <c r="E116" s="5">
        <v>-7539339439</v>
      </c>
      <c r="F116" s="5">
        <v>-7340593426</v>
      </c>
      <c r="G116" s="5">
        <v>-7993257435</v>
      </c>
      <c r="I116" s="5">
        <v>-7340593426</v>
      </c>
      <c r="J116" s="5">
        <v>-6966313314</v>
      </c>
      <c r="K116" s="5">
        <v>-5522068982</v>
      </c>
      <c r="L116" s="5">
        <v>-4490125874</v>
      </c>
      <c r="M116" s="5">
        <v>-4035079217</v>
      </c>
      <c r="N116" s="5">
        <v>-3770097410</v>
      </c>
      <c r="O116" s="5">
        <v>-3191615910</v>
      </c>
      <c r="P116" s="5">
        <v>-2570268920</v>
      </c>
      <c r="R116" s="5">
        <v>-3421</v>
      </c>
    </row>
    <row r="117" spans="2:18" ht="15.5" x14ac:dyDescent="0.35">
      <c r="C117" t="s">
        <v>10</v>
      </c>
      <c r="D117" s="5">
        <v>90020623591</v>
      </c>
      <c r="E117" s="5">
        <v>98612165847</v>
      </c>
      <c r="F117" s="5">
        <v>110693841149</v>
      </c>
      <c r="G117" s="5">
        <v>-28412890871</v>
      </c>
      <c r="I117" s="5">
        <v>110693841149</v>
      </c>
      <c r="J117" s="5">
        <v>26494685298</v>
      </c>
      <c r="K117" s="5">
        <v>104762780741</v>
      </c>
      <c r="L117" s="5">
        <v>160589045314</v>
      </c>
      <c r="M117" s="5">
        <v>192050996909</v>
      </c>
      <c r="N117" s="5">
        <v>-181527887391</v>
      </c>
      <c r="O117" s="5">
        <v>-149525648767</v>
      </c>
      <c r="P117" s="5">
        <v>-115014803500</v>
      </c>
      <c r="Q117" s="5">
        <v>-1692944</v>
      </c>
      <c r="R117" s="5">
        <v>-1418787</v>
      </c>
    </row>
    <row r="118" spans="2:18" ht="15.5" x14ac:dyDescent="0.35">
      <c r="C118" t="s">
        <v>138</v>
      </c>
      <c r="D118" s="5">
        <v>512329285300</v>
      </c>
      <c r="E118" s="5">
        <v>515431782046</v>
      </c>
      <c r="F118" s="5">
        <v>513145027785</v>
      </c>
      <c r="G118" s="5">
        <v>511105920200</v>
      </c>
      <c r="I118" s="5">
        <v>513145027785</v>
      </c>
      <c r="J118" s="5">
        <v>536991744747</v>
      </c>
      <c r="K118" s="5">
        <v>509051392682</v>
      </c>
      <c r="L118" s="5">
        <v>476208738185</v>
      </c>
      <c r="M118" s="5">
        <v>445872302708</v>
      </c>
      <c r="N118" s="5">
        <v>412324566152</v>
      </c>
      <c r="O118" s="5">
        <v>385726637167</v>
      </c>
      <c r="P118" s="5">
        <v>340032824411</v>
      </c>
      <c r="Q118" s="5">
        <v>158710</v>
      </c>
      <c r="R118" s="5">
        <v>478814</v>
      </c>
    </row>
    <row r="119" spans="2:18" ht="15.5" x14ac:dyDescent="0.35">
      <c r="C119" t="s">
        <v>139</v>
      </c>
      <c r="D119" s="5">
        <v>15537591429</v>
      </c>
      <c r="E119" s="5">
        <v>15537591429</v>
      </c>
      <c r="F119" s="5">
        <v>15537591429</v>
      </c>
      <c r="G119" s="5">
        <v>15537591429</v>
      </c>
      <c r="I119" s="5">
        <v>15537591429</v>
      </c>
      <c r="J119" s="5">
        <v>15537591429</v>
      </c>
      <c r="K119" s="5">
        <v>15537591429</v>
      </c>
      <c r="L119" s="5">
        <v>15537591429</v>
      </c>
      <c r="M119" s="5">
        <v>15537591429</v>
      </c>
      <c r="N119" s="5">
        <v>15537591429</v>
      </c>
      <c r="O119" s="5">
        <v>15537591429</v>
      </c>
      <c r="P119" s="5">
        <v>15537591429</v>
      </c>
      <c r="Q119" s="5">
        <v>301200000</v>
      </c>
      <c r="R119" s="5">
        <v>301200000</v>
      </c>
    </row>
    <row r="121" spans="2:18" ht="15.5" x14ac:dyDescent="0.35">
      <c r="B121" t="s">
        <v>140</v>
      </c>
      <c r="C121" t="s">
        <v>141</v>
      </c>
      <c r="D121" s="5">
        <v>-5529396036</v>
      </c>
      <c r="E121" s="5">
        <v>-1857208018</v>
      </c>
      <c r="F121" s="5">
        <v>-16889287632</v>
      </c>
      <c r="G121" s="5">
        <v>-10638329601</v>
      </c>
      <c r="I121" s="5">
        <v>-29701829457</v>
      </c>
      <c r="J121" s="5">
        <v>-16283598487</v>
      </c>
      <c r="K121" s="5">
        <v>-34422780080</v>
      </c>
      <c r="L121" s="5">
        <v>-14891965821</v>
      </c>
      <c r="M121" s="5">
        <v>-12251320742</v>
      </c>
      <c r="N121" s="5">
        <v>-37140960616</v>
      </c>
      <c r="O121" s="5">
        <v>-15117603971</v>
      </c>
      <c r="P121" s="5">
        <v>-16788202523</v>
      </c>
      <c r="Q121" s="5">
        <v>-5533084</v>
      </c>
      <c r="R121" s="5">
        <v>4753883</v>
      </c>
    </row>
    <row r="122" spans="2:18" ht="15.5" x14ac:dyDescent="0.35">
      <c r="C122" t="s">
        <v>585</v>
      </c>
      <c r="D122" s="5">
        <v>288595500</v>
      </c>
      <c r="E122" s="5">
        <v>302449842</v>
      </c>
      <c r="F122" s="5">
        <v>298558182</v>
      </c>
      <c r="G122" s="5">
        <v>487631852</v>
      </c>
      <c r="I122" s="5">
        <v>1711772107</v>
      </c>
      <c r="J122" s="5">
        <v>2394636802</v>
      </c>
      <c r="K122" s="5">
        <v>2935786891</v>
      </c>
      <c r="L122" s="5">
        <v>5395684820</v>
      </c>
      <c r="M122" s="5">
        <v>4829300202</v>
      </c>
      <c r="N122" s="5">
        <v>5176577899</v>
      </c>
      <c r="O122" s="5">
        <v>4353303385</v>
      </c>
      <c r="P122" s="5">
        <v>8547534405</v>
      </c>
      <c r="Q122" s="5">
        <v>129679</v>
      </c>
      <c r="R122" s="5">
        <v>5134744</v>
      </c>
    </row>
    <row r="123" spans="2:18" ht="15.5" x14ac:dyDescent="0.35">
      <c r="C123" t="s">
        <v>878</v>
      </c>
      <c r="D123" s="5">
        <v>-5224643818</v>
      </c>
      <c r="E123" s="5">
        <v>-1551053873</v>
      </c>
      <c r="F123" s="5">
        <v>-16745897079</v>
      </c>
      <c r="G123" s="5">
        <v>-10130574798</v>
      </c>
      <c r="I123" s="5">
        <v>-28434717063</v>
      </c>
      <c r="J123" s="5">
        <v>-16757580377</v>
      </c>
      <c r="K123" s="5">
        <v>-36893608149</v>
      </c>
      <c r="L123" s="5">
        <v>-20102171700</v>
      </c>
      <c r="M123" s="5">
        <v>-16922599665</v>
      </c>
      <c r="N123" s="5">
        <v>-42127406278</v>
      </c>
      <c r="O123" s="5">
        <v>-19177818880</v>
      </c>
      <c r="P123" s="5">
        <v>-25442684348</v>
      </c>
      <c r="Q123" s="5">
        <v>-5570196</v>
      </c>
      <c r="R123" s="5">
        <v>-63441</v>
      </c>
    </row>
    <row r="124" spans="2:18" ht="15.5" x14ac:dyDescent="0.35">
      <c r="C124" t="s">
        <v>2220</v>
      </c>
    </row>
    <row r="125" spans="2:18" ht="15.5" x14ac:dyDescent="0.35">
      <c r="C125" t="s">
        <v>2221</v>
      </c>
      <c r="Q125" s="5">
        <v>-92647</v>
      </c>
      <c r="R125" s="5">
        <v>-318578</v>
      </c>
    </row>
    <row r="126" spans="2:18" ht="15.5" x14ac:dyDescent="0.35">
      <c r="C126" t="s">
        <v>596</v>
      </c>
      <c r="Q126" s="5">
        <v>80</v>
      </c>
      <c r="R126" s="5">
        <v>1158</v>
      </c>
    </row>
    <row r="127" spans="2:18" ht="15.5" x14ac:dyDescent="0.35">
      <c r="C127" t="s">
        <v>643</v>
      </c>
      <c r="D127" s="5">
        <v>13510901</v>
      </c>
      <c r="E127" s="5">
        <v>14202038</v>
      </c>
      <c r="F127" s="5">
        <v>5171102</v>
      </c>
      <c r="G127" s="5">
        <v>57607444</v>
      </c>
      <c r="I127" s="5">
        <v>372905194</v>
      </c>
      <c r="J127" s="5">
        <v>137906871</v>
      </c>
      <c r="K127" s="5">
        <v>687415671</v>
      </c>
      <c r="L127" s="5">
        <v>415124874</v>
      </c>
      <c r="M127" s="5">
        <v>593991512</v>
      </c>
      <c r="N127" s="5">
        <v>842532098</v>
      </c>
      <c r="O127" s="5">
        <v>872090059</v>
      </c>
      <c r="P127" s="5">
        <v>1240927657</v>
      </c>
    </row>
    <row r="128" spans="2:18" ht="15.5" x14ac:dyDescent="0.35">
      <c r="C128" t="s">
        <v>2175</v>
      </c>
      <c r="D128" s="5">
        <v>-606858619</v>
      </c>
      <c r="E128" s="5">
        <v>-622806025</v>
      </c>
      <c r="F128" s="5">
        <v>-447119837</v>
      </c>
      <c r="G128" s="5">
        <v>-1052994099</v>
      </c>
      <c r="I128" s="5">
        <v>-3351789695</v>
      </c>
      <c r="J128" s="5">
        <v>-2058561783</v>
      </c>
      <c r="K128" s="5">
        <v>-1152374493</v>
      </c>
      <c r="L128" s="5">
        <v>-600603815</v>
      </c>
      <c r="M128" s="5">
        <v>-752012791</v>
      </c>
      <c r="N128" s="5">
        <v>-1032664335</v>
      </c>
      <c r="O128" s="5">
        <v>-1165178535</v>
      </c>
      <c r="P128" s="5">
        <v>-1133980237</v>
      </c>
    </row>
    <row r="129" spans="3:18" ht="15.5" x14ac:dyDescent="0.35">
      <c r="C129" t="s">
        <v>178</v>
      </c>
      <c r="D129" s="5">
        <v>2800322045</v>
      </c>
      <c r="E129" s="5">
        <v>4490725722</v>
      </c>
      <c r="F129" s="5">
        <v>-6661510320</v>
      </c>
      <c r="G129" s="5">
        <v>10829033568</v>
      </c>
      <c r="I129" s="5">
        <v>6325750073</v>
      </c>
      <c r="J129" s="5">
        <v>17111576338</v>
      </c>
      <c r="K129" s="5">
        <v>39282910293</v>
      </c>
      <c r="L129" s="5">
        <v>65532633835</v>
      </c>
      <c r="M129" s="5">
        <v>54684361748</v>
      </c>
      <c r="N129" s="5">
        <v>42347955989</v>
      </c>
      <c r="O129" s="5">
        <v>68267213526</v>
      </c>
      <c r="P129" s="5">
        <v>95108757309</v>
      </c>
      <c r="Q129" s="5">
        <v>-47550</v>
      </c>
      <c r="R129" s="5">
        <v>-103160</v>
      </c>
    </row>
    <row r="130" spans="3:18" ht="15.5" x14ac:dyDescent="0.35">
      <c r="C130" t="s">
        <v>179</v>
      </c>
      <c r="F130" s="5">
        <v>22496476459</v>
      </c>
      <c r="I130" s="5">
        <v>22496476459</v>
      </c>
      <c r="J130" s="5">
        <v>-842490068</v>
      </c>
      <c r="K130" s="5">
        <v>-16534358055</v>
      </c>
      <c r="L130" s="5">
        <v>-39779974658</v>
      </c>
      <c r="M130" s="5">
        <v>-39172536170</v>
      </c>
      <c r="N130" s="5">
        <v>-31272777821</v>
      </c>
      <c r="O130" s="5">
        <v>-37437381594</v>
      </c>
      <c r="P130" s="5">
        <v>-42241636685</v>
      </c>
      <c r="Q130" s="5">
        <v>7426</v>
      </c>
      <c r="R130" s="5">
        <v>474642</v>
      </c>
    </row>
    <row r="131" spans="3:18" ht="15.5" x14ac:dyDescent="0.35">
      <c r="C131" t="s">
        <v>2222</v>
      </c>
      <c r="R131" s="5">
        <v>59507</v>
      </c>
    </row>
    <row r="132" spans="3:18" ht="15.5" x14ac:dyDescent="0.35">
      <c r="C132" t="s">
        <v>798</v>
      </c>
    </row>
    <row r="133" spans="3:18" ht="15.5" x14ac:dyDescent="0.35">
      <c r="C133" t="s">
        <v>411</v>
      </c>
      <c r="Q133" s="5">
        <v>7426</v>
      </c>
      <c r="R133" s="5">
        <v>386239</v>
      </c>
    </row>
    <row r="134" spans="3:18" ht="15.5" x14ac:dyDescent="0.35">
      <c r="C134" t="s">
        <v>600</v>
      </c>
    </row>
    <row r="135" spans="3:18" ht="15.5" x14ac:dyDescent="0.35">
      <c r="C135" t="s">
        <v>408</v>
      </c>
      <c r="F135" s="5">
        <v>25000000000</v>
      </c>
      <c r="I135" s="5">
        <v>25000000000</v>
      </c>
    </row>
    <row r="136" spans="3:18" ht="15.5" x14ac:dyDescent="0.35">
      <c r="C136" t="s">
        <v>414</v>
      </c>
      <c r="F136" s="5">
        <v>-2229006000</v>
      </c>
      <c r="I136" s="5">
        <v>-2229006000</v>
      </c>
    </row>
    <row r="137" spans="3:18" ht="15.5" x14ac:dyDescent="0.35">
      <c r="C137" t="s">
        <v>185</v>
      </c>
      <c r="F137" s="5">
        <v>-274517541</v>
      </c>
      <c r="I137" s="5">
        <v>-274517541</v>
      </c>
      <c r="J137" s="5">
        <v>-524870068</v>
      </c>
      <c r="K137" s="5">
        <v>-16534358055</v>
      </c>
      <c r="L137" s="5">
        <v>-39779974658</v>
      </c>
      <c r="M137" s="5">
        <v>-23964510698</v>
      </c>
      <c r="N137" s="5">
        <v>-27772777821</v>
      </c>
      <c r="O137" s="5">
        <v>-18239664338</v>
      </c>
      <c r="P137" s="5">
        <v>-117221343191</v>
      </c>
    </row>
    <row r="138" spans="3:18" ht="15.5" x14ac:dyDescent="0.35">
      <c r="C138" t="s">
        <v>355</v>
      </c>
      <c r="J138" s="5">
        <v>-317620000</v>
      </c>
    </row>
    <row r="139" spans="3:18" ht="15.5" x14ac:dyDescent="0.35">
      <c r="C139" t="s">
        <v>1201</v>
      </c>
      <c r="M139" s="5">
        <v>-15208025472</v>
      </c>
      <c r="N139" s="5">
        <v>-3500000000</v>
      </c>
      <c r="P139" s="5">
        <v>-6470195704</v>
      </c>
    </row>
    <row r="140" spans="3:18" ht="15.5" x14ac:dyDescent="0.35">
      <c r="C140" t="s">
        <v>762</v>
      </c>
      <c r="O140" s="5">
        <v>-19197717256</v>
      </c>
    </row>
    <row r="141" spans="3:18" ht="15.5" x14ac:dyDescent="0.35">
      <c r="C141" t="s">
        <v>763</v>
      </c>
      <c r="P141" s="5">
        <v>-23596998557</v>
      </c>
    </row>
    <row r="142" spans="3:18" ht="15.5" x14ac:dyDescent="0.35">
      <c r="C142" t="s">
        <v>2223</v>
      </c>
    </row>
    <row r="143" spans="3:18" ht="15.5" x14ac:dyDescent="0.35">
      <c r="C143" t="s">
        <v>2140</v>
      </c>
      <c r="P143" s="5">
        <v>58432883181</v>
      </c>
    </row>
    <row r="144" spans="3:18" ht="15.5" x14ac:dyDescent="0.35">
      <c r="C144" t="s">
        <v>1204</v>
      </c>
      <c r="P144" s="5">
        <v>46610991891</v>
      </c>
    </row>
    <row r="145" spans="3:18" ht="15.5" x14ac:dyDescent="0.35">
      <c r="C145" t="s">
        <v>186</v>
      </c>
      <c r="D145" s="5">
        <v>2800322045</v>
      </c>
      <c r="E145" s="5">
        <v>4490725722</v>
      </c>
      <c r="F145" s="5">
        <v>-6661510320</v>
      </c>
      <c r="G145" s="5">
        <v>10829033568</v>
      </c>
      <c r="I145" s="5">
        <v>6325750073</v>
      </c>
      <c r="J145" s="5">
        <v>17111576338</v>
      </c>
      <c r="K145" s="5">
        <v>39282910293</v>
      </c>
      <c r="L145" s="5">
        <v>65532633835</v>
      </c>
      <c r="M145" s="5">
        <v>54684361748</v>
      </c>
      <c r="N145" s="5">
        <v>42347955989</v>
      </c>
      <c r="O145" s="5">
        <v>68267213526</v>
      </c>
      <c r="P145" s="5">
        <v>95108757309</v>
      </c>
      <c r="Q145" s="5">
        <v>-47550</v>
      </c>
      <c r="R145" s="5">
        <v>-103160</v>
      </c>
    </row>
    <row r="146" spans="3:18" ht="15.5" x14ac:dyDescent="0.35">
      <c r="C146" t="s">
        <v>973</v>
      </c>
      <c r="R146" s="5">
        <v>-3160</v>
      </c>
    </row>
    <row r="147" spans="3:18" ht="15.5" x14ac:dyDescent="0.35">
      <c r="C147" t="s">
        <v>2224</v>
      </c>
      <c r="F147" s="5">
        <v>-24996646363</v>
      </c>
      <c r="I147" s="5">
        <v>-24996646363</v>
      </c>
    </row>
    <row r="148" spans="3:18" ht="15.5" x14ac:dyDescent="0.35">
      <c r="C148" t="s">
        <v>190</v>
      </c>
      <c r="L148" s="5">
        <v>-2536000000</v>
      </c>
      <c r="N148" s="5">
        <v>-1358000000</v>
      </c>
    </row>
    <row r="149" spans="3:18" ht="15.5" x14ac:dyDescent="0.35">
      <c r="C149" t="s">
        <v>2225</v>
      </c>
      <c r="F149" s="5">
        <v>-10951237076</v>
      </c>
      <c r="G149" s="5">
        <v>10951237076</v>
      </c>
    </row>
    <row r="150" spans="3:18" ht="15.5" x14ac:dyDescent="0.35">
      <c r="C150" t="s">
        <v>330</v>
      </c>
      <c r="F150" s="5">
        <v>-25000000000</v>
      </c>
      <c r="G150" s="5">
        <v>25000000000</v>
      </c>
    </row>
    <row r="151" spans="3:18" ht="15.5" x14ac:dyDescent="0.35">
      <c r="C151" t="s">
        <v>423</v>
      </c>
      <c r="D151" s="5">
        <v>1600000000</v>
      </c>
      <c r="E151" s="5">
        <v>-1600000000</v>
      </c>
      <c r="F151" s="5">
        <v>24996646363</v>
      </c>
      <c r="G151" s="5">
        <v>-24998006370</v>
      </c>
      <c r="J151" s="5">
        <v>3092530549</v>
      </c>
      <c r="K151" s="5">
        <v>238336913</v>
      </c>
      <c r="L151" s="5">
        <v>-154225497</v>
      </c>
      <c r="M151" s="5">
        <v>1658655539</v>
      </c>
      <c r="N151" s="5">
        <v>18167296199</v>
      </c>
      <c r="O151" s="5">
        <v>-18456162888</v>
      </c>
      <c r="P151" s="5">
        <v>16137258066</v>
      </c>
    </row>
    <row r="152" spans="3:18" ht="15.5" x14ac:dyDescent="0.35">
      <c r="C152" t="s">
        <v>725</v>
      </c>
      <c r="D152" s="5">
        <v>-2645603155</v>
      </c>
    </row>
    <row r="153" spans="3:18" ht="15.5" x14ac:dyDescent="0.35">
      <c r="C153" t="s">
        <v>997</v>
      </c>
      <c r="D153" s="5">
        <v>1005005000</v>
      </c>
      <c r="E153" s="5">
        <v>10881645922</v>
      </c>
      <c r="F153" s="5">
        <v>9802885120</v>
      </c>
      <c r="G153" s="5">
        <v>-124197138</v>
      </c>
      <c r="I153" s="5">
        <v>5840554800</v>
      </c>
      <c r="J153" s="5">
        <v>14737170938</v>
      </c>
      <c r="K153" s="5">
        <v>39709972600</v>
      </c>
      <c r="L153" s="5">
        <v>70810448170</v>
      </c>
      <c r="M153" s="5">
        <v>69666186488</v>
      </c>
      <c r="N153" s="5">
        <v>38469987151</v>
      </c>
      <c r="O153" s="5">
        <v>110185127172</v>
      </c>
      <c r="P153" s="5">
        <v>81814899243</v>
      </c>
    </row>
    <row r="154" spans="3:18" ht="15.5" x14ac:dyDescent="0.35">
      <c r="C154" t="s">
        <v>1059</v>
      </c>
      <c r="D154" s="5">
        <v>-1950000000</v>
      </c>
      <c r="F154" s="5">
        <v>-12053022169</v>
      </c>
      <c r="I154" s="5">
        <v>-6058022169</v>
      </c>
      <c r="J154" s="5">
        <v>-718125149</v>
      </c>
      <c r="K154" s="5">
        <v>-665399220</v>
      </c>
      <c r="L154" s="5">
        <v>-2587588838</v>
      </c>
      <c r="M154" s="5">
        <v>-16640480279</v>
      </c>
      <c r="N154" s="5">
        <v>-12931327361</v>
      </c>
      <c r="O154" s="5">
        <v>-23461750758</v>
      </c>
      <c r="P154" s="5">
        <v>-2843400000</v>
      </c>
      <c r="Q154" s="5">
        <v>-47550</v>
      </c>
      <c r="R154" s="5">
        <v>-100000</v>
      </c>
    </row>
    <row r="155" spans="3:18" ht="15.5" x14ac:dyDescent="0.35">
      <c r="C155" t="s">
        <v>195</v>
      </c>
      <c r="D155" s="5">
        <v>-2729073991</v>
      </c>
      <c r="E155" s="5">
        <v>2633517704</v>
      </c>
      <c r="F155" s="5">
        <v>-1054321493</v>
      </c>
      <c r="G155" s="5">
        <v>190703967</v>
      </c>
      <c r="I155" s="5">
        <v>-879602925</v>
      </c>
      <c r="J155" s="5">
        <v>-14512217</v>
      </c>
      <c r="K155" s="5">
        <v>-11674227842</v>
      </c>
      <c r="L155" s="5">
        <v>10860693356</v>
      </c>
      <c r="M155" s="5">
        <v>3260504836</v>
      </c>
      <c r="N155" s="5">
        <v>-26065782448</v>
      </c>
      <c r="O155" s="5">
        <v>15712227961</v>
      </c>
      <c r="P155" s="5">
        <v>36078918101</v>
      </c>
      <c r="Q155" s="5">
        <v>-5573208</v>
      </c>
      <c r="R155" s="5">
        <v>5125365</v>
      </c>
    </row>
    <row r="156" spans="3:18" ht="15.5" x14ac:dyDescent="0.35">
      <c r="C156" t="s">
        <v>2226</v>
      </c>
      <c r="Q156" s="5">
        <v>-7768</v>
      </c>
      <c r="R156" s="5">
        <v>-107976</v>
      </c>
    </row>
    <row r="157" spans="3:18" ht="15.5" x14ac:dyDescent="0.35">
      <c r="C157" t="s">
        <v>196</v>
      </c>
      <c r="E157" s="5">
        <v>1870974121</v>
      </c>
      <c r="I157" s="5">
        <v>2630697418</v>
      </c>
      <c r="J157" s="5">
        <v>2618797908</v>
      </c>
      <c r="K157" s="5">
        <v>14289209705</v>
      </c>
      <c r="L157" s="5">
        <v>1813077887</v>
      </c>
      <c r="M157" s="5">
        <v>1742338469</v>
      </c>
      <c r="N157" s="5">
        <v>2560360586</v>
      </c>
      <c r="O157" s="5">
        <v>9831614842</v>
      </c>
      <c r="P157" s="5">
        <v>2293675568</v>
      </c>
      <c r="Q157" s="5">
        <v>84993</v>
      </c>
      <c r="R157" s="5">
        <v>574359</v>
      </c>
    </row>
    <row r="158" spans="3:18" ht="15.5" x14ac:dyDescent="0.35">
      <c r="C158" t="s">
        <v>383</v>
      </c>
      <c r="D158" s="5">
        <v>69561194</v>
      </c>
      <c r="E158" s="5">
        <v>13361238</v>
      </c>
      <c r="F158" s="5">
        <v>17059809</v>
      </c>
      <c r="G158" s="5">
        <v>20120484</v>
      </c>
      <c r="I158" s="5">
        <v>119879628</v>
      </c>
      <c r="J158" s="5">
        <v>26411727</v>
      </c>
      <c r="K158" s="5">
        <v>3816045</v>
      </c>
      <c r="L158" s="5">
        <v>680395186</v>
      </c>
      <c r="M158" s="5">
        <v>-10193383</v>
      </c>
      <c r="N158" s="5">
        <v>42953718</v>
      </c>
      <c r="O158" s="5">
        <v>-33894819</v>
      </c>
      <c r="P158" s="5">
        <v>7587252</v>
      </c>
    </row>
    <row r="159" spans="3:18" ht="15.5" x14ac:dyDescent="0.35">
      <c r="C159" t="s">
        <v>197</v>
      </c>
      <c r="D159" s="5">
        <v>-2659512797</v>
      </c>
      <c r="E159" s="5">
        <v>4517853063</v>
      </c>
      <c r="F159" s="5">
        <v>-1037261684</v>
      </c>
      <c r="G159" s="5">
        <v>210824451</v>
      </c>
      <c r="I159" s="5">
        <v>1870974121</v>
      </c>
      <c r="J159" s="5">
        <v>2630697418</v>
      </c>
      <c r="K159" s="5">
        <v>2618797908</v>
      </c>
      <c r="L159" s="5">
        <v>13354166429</v>
      </c>
      <c r="M159" s="5">
        <v>4992649922</v>
      </c>
      <c r="N159" s="5">
        <v>-23462468144</v>
      </c>
      <c r="O159" s="5">
        <v>25509947984</v>
      </c>
      <c r="P159" s="5">
        <v>38380180921</v>
      </c>
      <c r="Q159" s="5">
        <v>-5495983</v>
      </c>
      <c r="R159" s="5">
        <v>5591748</v>
      </c>
    </row>
    <row r="161" spans="2:18" ht="15.5" x14ac:dyDescent="0.35">
      <c r="B161" t="s">
        <v>198</v>
      </c>
      <c r="C161" t="s">
        <v>12</v>
      </c>
      <c r="D161" s="5">
        <v>15540000000</v>
      </c>
      <c r="E161" s="5">
        <v>15540000000</v>
      </c>
      <c r="F161" s="5">
        <v>15540000000</v>
      </c>
      <c r="G161" s="5">
        <v>15540000000</v>
      </c>
      <c r="I161" s="5">
        <v>15540000000</v>
      </c>
      <c r="J161" s="5">
        <v>15540000000</v>
      </c>
      <c r="K161" s="5">
        <v>15540000000</v>
      </c>
      <c r="L161" s="5">
        <v>15540000000</v>
      </c>
      <c r="M161" s="5">
        <v>15540000000</v>
      </c>
      <c r="N161" s="5">
        <v>15540000000</v>
      </c>
      <c r="O161" s="5">
        <v>15540000000</v>
      </c>
      <c r="P161" s="5">
        <v>15540000000</v>
      </c>
      <c r="Q161" s="5">
        <v>300000000</v>
      </c>
      <c r="R161" s="5">
        <v>300000000</v>
      </c>
    </row>
    <row r="162" spans="2:18" ht="15.5" x14ac:dyDescent="0.35">
      <c r="C162" t="s">
        <v>199</v>
      </c>
      <c r="D162" s="6">
        <v>-0.55000000000000004</v>
      </c>
      <c r="E162" s="6">
        <v>-0.76</v>
      </c>
      <c r="F162" s="6">
        <v>1.7</v>
      </c>
      <c r="G162" s="6">
        <v>-0.8</v>
      </c>
    </row>
    <row r="163" spans="2:18" ht="15.5" x14ac:dyDescent="0.35">
      <c r="C163" t="s">
        <v>200</v>
      </c>
      <c r="D163" s="6">
        <v>-67.27</v>
      </c>
      <c r="E163" s="6">
        <v>-77.63</v>
      </c>
      <c r="F163" s="6">
        <v>25.29</v>
      </c>
      <c r="G163" s="6">
        <v>-53.75</v>
      </c>
    </row>
    <row r="164" spans="2:18" ht="15.5" x14ac:dyDescent="0.35">
      <c r="C164" t="s">
        <v>69</v>
      </c>
      <c r="D164" s="6">
        <v>1992.03</v>
      </c>
      <c r="E164" s="6">
        <v>3030.97</v>
      </c>
      <c r="F164" s="6">
        <v>2237.81</v>
      </c>
      <c r="G164" s="6">
        <v>1370.12</v>
      </c>
    </row>
    <row r="165" spans="2:18" ht="15.5" x14ac:dyDescent="0.35">
      <c r="C165" t="s">
        <v>201</v>
      </c>
      <c r="D165" s="5">
        <v>-6110000000</v>
      </c>
      <c r="E165" s="5">
        <v>-6280000000</v>
      </c>
      <c r="F165" s="5">
        <v>-11790000000</v>
      </c>
      <c r="G165" s="5">
        <v>-5810000000</v>
      </c>
    </row>
    <row r="166" spans="2:18" ht="15.5" x14ac:dyDescent="0.35">
      <c r="C166" t="s">
        <v>202</v>
      </c>
      <c r="D166" s="6">
        <v>-1.66E-2</v>
      </c>
      <c r="E166" s="6">
        <v>-2.3099999999999999E-2</v>
      </c>
      <c r="F166" s="6">
        <v>5.16E-2</v>
      </c>
      <c r="G166" s="6">
        <v>-2.4300000000000002E-2</v>
      </c>
    </row>
    <row r="167" spans="2:18" ht="15.5" x14ac:dyDescent="0.35">
      <c r="C167" t="s">
        <v>203</v>
      </c>
      <c r="D167" s="6">
        <v>-8.6899999999999991E-2</v>
      </c>
      <c r="E167" s="6">
        <v>-0.1119</v>
      </c>
      <c r="F167" s="6">
        <v>0.22420000000000001</v>
      </c>
      <c r="G167" s="6">
        <v>0.60699999999999998</v>
      </c>
    </row>
    <row r="168" spans="2:18" ht="15.5" x14ac:dyDescent="0.35">
      <c r="C168" t="s">
        <v>204</v>
      </c>
      <c r="D168" s="6">
        <v>-4.6100000000000002E-2</v>
      </c>
      <c r="E168" s="6">
        <v>-4.5499999999999999E-2</v>
      </c>
      <c r="F168" s="6">
        <v>-0.14910000000000001</v>
      </c>
      <c r="G168" s="6">
        <v>-0.3775</v>
      </c>
    </row>
    <row r="169" spans="2:18" ht="15.5" x14ac:dyDescent="0.35">
      <c r="C169" t="s">
        <v>205</v>
      </c>
      <c r="D169" s="6">
        <v>-10.56</v>
      </c>
      <c r="E169" s="6">
        <v>-10.77</v>
      </c>
      <c r="F169" s="6">
        <v>-27.3</v>
      </c>
      <c r="G169" s="6">
        <v>-8.0500000000000007</v>
      </c>
    </row>
    <row r="170" spans="2:18" ht="15.5" x14ac:dyDescent="0.35">
      <c r="C170" t="s">
        <v>206</v>
      </c>
      <c r="D170" s="5">
        <v>90000000000</v>
      </c>
      <c r="E170" s="5">
        <v>99000000000</v>
      </c>
      <c r="F170" s="5">
        <v>111000000000</v>
      </c>
      <c r="G170" s="5">
        <v>-28000000000</v>
      </c>
    </row>
    <row r="171" spans="2:18" ht="15.5" x14ac:dyDescent="0.35">
      <c r="C171" t="s">
        <v>207</v>
      </c>
      <c r="D171" s="6">
        <v>5.88</v>
      </c>
      <c r="E171" s="6">
        <v>8.64</v>
      </c>
      <c r="F171" s="6">
        <v>5.66</v>
      </c>
      <c r="G171" s="6">
        <v>-32.82</v>
      </c>
    </row>
    <row r="172" spans="2:18" ht="15.5" x14ac:dyDescent="0.35">
      <c r="C172" t="s">
        <v>208</v>
      </c>
      <c r="D172" s="6">
        <v>6.29</v>
      </c>
      <c r="E172" s="6">
        <v>6.83</v>
      </c>
      <c r="F172" s="6">
        <v>7.6</v>
      </c>
      <c r="G172" s="6">
        <v>-1.31</v>
      </c>
    </row>
    <row r="173" spans="2:18" ht="15.5" x14ac:dyDescent="0.35">
      <c r="C173" t="s">
        <v>209</v>
      </c>
      <c r="D173" s="6">
        <v>5.9</v>
      </c>
      <c r="E173" s="6">
        <v>8.65</v>
      </c>
      <c r="F173" s="6">
        <v>5.67</v>
      </c>
      <c r="G173" s="6">
        <v>-32.33</v>
      </c>
    </row>
    <row r="174" spans="2:18" ht="15.5" x14ac:dyDescent="0.35">
      <c r="C174" t="s">
        <v>210</v>
      </c>
      <c r="D174" s="6">
        <v>6.27</v>
      </c>
      <c r="E174" s="6">
        <v>6.82</v>
      </c>
      <c r="F174" s="6">
        <v>7.58</v>
      </c>
      <c r="G174" s="6">
        <v>-1.33</v>
      </c>
    </row>
    <row r="175" spans="2:18" ht="15.5" x14ac:dyDescent="0.35">
      <c r="C175" t="s">
        <v>211</v>
      </c>
    </row>
    <row r="176" spans="2:18" ht="15.5" x14ac:dyDescent="0.35">
      <c r="C176" t="s">
        <v>212</v>
      </c>
    </row>
    <row r="177" spans="3:18" ht="15.5" x14ac:dyDescent="0.35">
      <c r="C177" t="s">
        <v>213</v>
      </c>
      <c r="D177" s="5">
        <v>98000000000</v>
      </c>
      <c r="E177" s="5">
        <v>106000000000</v>
      </c>
      <c r="F177" s="5">
        <v>118000000000</v>
      </c>
      <c r="G177" s="5">
        <v>-20000000000</v>
      </c>
    </row>
    <row r="178" spans="3:18" ht="15.5" x14ac:dyDescent="0.35">
      <c r="C178" t="s">
        <v>24</v>
      </c>
    </row>
    <row r="179" spans="3:18" ht="15.5" x14ac:dyDescent="0.35">
      <c r="C179" t="s">
        <v>21</v>
      </c>
      <c r="D179" s="5">
        <v>-2000000000</v>
      </c>
      <c r="E179" s="5">
        <v>-5000000000</v>
      </c>
      <c r="F179" s="5">
        <v>-2000000000</v>
      </c>
      <c r="G179" s="5">
        <v>-3000000000</v>
      </c>
    </row>
    <row r="180" spans="3:18" ht="15.5" x14ac:dyDescent="0.35">
      <c r="C180" t="s">
        <v>214</v>
      </c>
      <c r="D180" s="5">
        <v>-369000000000</v>
      </c>
      <c r="E180" s="5">
        <v>-363000000000</v>
      </c>
      <c r="F180" s="5">
        <v>-353000000000</v>
      </c>
      <c r="G180" s="5">
        <v>-490000000000</v>
      </c>
    </row>
    <row r="181" spans="3:18" ht="15.5" x14ac:dyDescent="0.35">
      <c r="C181" t="s">
        <v>215</v>
      </c>
      <c r="D181" s="5">
        <v>-6000000000</v>
      </c>
      <c r="E181" s="5">
        <v>-2000000000</v>
      </c>
      <c r="F181" s="5">
        <v>-17000000000</v>
      </c>
      <c r="G181" s="5">
        <v>-11000000000</v>
      </c>
    </row>
    <row r="182" spans="3:18" ht="15.5" x14ac:dyDescent="0.35">
      <c r="C182" t="s">
        <v>216</v>
      </c>
      <c r="F182" s="5">
        <v>0</v>
      </c>
    </row>
    <row r="183" spans="3:18" ht="15.5" x14ac:dyDescent="0.35">
      <c r="C183" t="s">
        <v>13</v>
      </c>
      <c r="D183" s="5">
        <v>-6000000000</v>
      </c>
      <c r="E183" s="5">
        <v>-2000000000</v>
      </c>
      <c r="F183" s="5">
        <v>-17000000000</v>
      </c>
      <c r="G183" s="5">
        <v>-11000000000</v>
      </c>
    </row>
    <row r="184" spans="3:18" ht="15.5" x14ac:dyDescent="0.35">
      <c r="C184" t="s">
        <v>16</v>
      </c>
      <c r="D184" s="6">
        <v>-0.36</v>
      </c>
      <c r="E184" s="6">
        <v>-0.12</v>
      </c>
      <c r="F184" s="6">
        <v>-1.1000000000000001</v>
      </c>
      <c r="G184" s="6">
        <v>-0.68</v>
      </c>
    </row>
    <row r="185" spans="3:18" ht="15.5" x14ac:dyDescent="0.35">
      <c r="C185" t="s">
        <v>54</v>
      </c>
      <c r="I185" s="6">
        <v>-1.76</v>
      </c>
      <c r="J185" s="6">
        <v>-4.96</v>
      </c>
      <c r="K185" s="6">
        <v>-3.53</v>
      </c>
      <c r="L185" s="6">
        <v>-2.02</v>
      </c>
      <c r="M185" s="6">
        <v>-1.1399999999999999</v>
      </c>
      <c r="N185" s="6">
        <v>-2.0499999999999998</v>
      </c>
      <c r="O185" s="6">
        <v>-2.21</v>
      </c>
      <c r="P185" s="6">
        <v>-11.14</v>
      </c>
      <c r="Q185" s="6">
        <v>-12.73</v>
      </c>
      <c r="R185" s="6">
        <v>28.58</v>
      </c>
    </row>
    <row r="186" spans="3:18" ht="15.5" x14ac:dyDescent="0.35">
      <c r="C186" t="s">
        <v>68</v>
      </c>
      <c r="I186" s="6">
        <v>-24.43</v>
      </c>
      <c r="J186" s="6">
        <v>-5.85</v>
      </c>
      <c r="K186" s="6">
        <v>-15.58</v>
      </c>
      <c r="L186" s="6">
        <v>-33.659999999999997</v>
      </c>
      <c r="M186" s="6">
        <v>-51.75</v>
      </c>
      <c r="N186" s="6">
        <v>-184.39</v>
      </c>
      <c r="O186" s="6">
        <v>-104.98</v>
      </c>
      <c r="P186" s="6">
        <v>-31.42</v>
      </c>
      <c r="Q186" s="6">
        <v>-37.08</v>
      </c>
      <c r="R186" s="6">
        <v>81.63</v>
      </c>
    </row>
    <row r="187" spans="3:18" ht="15.5" x14ac:dyDescent="0.35">
      <c r="C187" t="s">
        <v>71</v>
      </c>
      <c r="I187" s="6">
        <v>390.31</v>
      </c>
      <c r="J187" s="6">
        <v>336.05</v>
      </c>
      <c r="K187" s="6">
        <v>214.2</v>
      </c>
      <c r="L187" s="6">
        <v>195.82</v>
      </c>
      <c r="M187" s="6">
        <v>189.82</v>
      </c>
      <c r="N187" s="6">
        <v>1134.57</v>
      </c>
      <c r="O187" s="6">
        <v>828.04</v>
      </c>
      <c r="P187" s="6">
        <v>636.23</v>
      </c>
      <c r="Q187" s="6">
        <v>43.03</v>
      </c>
      <c r="R187" s="6">
        <v>12.05</v>
      </c>
    </row>
    <row r="188" spans="3:18" ht="15.5" x14ac:dyDescent="0.35">
      <c r="C188" t="s">
        <v>217</v>
      </c>
      <c r="I188" s="5">
        <v>-49500000000</v>
      </c>
      <c r="J188" s="5">
        <v>-65580000000</v>
      </c>
      <c r="K188" s="5">
        <v>-45890000000</v>
      </c>
      <c r="L188" s="5">
        <v>-19710000000</v>
      </c>
      <c r="M188" s="5">
        <v>-13930000000</v>
      </c>
      <c r="N188" s="5">
        <v>-17630000000</v>
      </c>
      <c r="O188" s="5">
        <v>-38830000000</v>
      </c>
    </row>
    <row r="189" spans="3:18" ht="15.5" x14ac:dyDescent="0.35">
      <c r="C189" t="s">
        <v>218</v>
      </c>
      <c r="I189" s="6">
        <v>-5.3399999999999996E-2</v>
      </c>
      <c r="J189" s="6">
        <v>-0.14360000000000001</v>
      </c>
      <c r="K189" s="6">
        <v>-0.1079</v>
      </c>
      <c r="L189" s="6">
        <v>-6.5799999999999997E-2</v>
      </c>
      <c r="M189" s="6">
        <v>-3.9800000000000002E-2</v>
      </c>
      <c r="N189" s="6">
        <v>-7.7300000000000008E-2</v>
      </c>
      <c r="O189" s="6">
        <v>-8.8900000000000007E-2</v>
      </c>
      <c r="P189" s="6">
        <v>-0.5091</v>
      </c>
      <c r="Q189" s="6">
        <v>-1.7833000000000001</v>
      </c>
      <c r="R189" s="6">
        <v>1.3381000000000001</v>
      </c>
    </row>
    <row r="190" spans="3:18" ht="15.5" x14ac:dyDescent="0.35">
      <c r="C190" t="s">
        <v>219</v>
      </c>
      <c r="I190" s="6">
        <v>-0.23230000000000001</v>
      </c>
      <c r="J190" s="6">
        <v>-2.3050000000000002</v>
      </c>
      <c r="K190" s="6">
        <v>-0.49790000000000001</v>
      </c>
      <c r="L190" s="6">
        <v>-0.1898</v>
      </c>
      <c r="M190" s="6">
        <v>-9.0500000000000011E-2</v>
      </c>
      <c r="N190" s="6">
        <v>0.17920000000000003</v>
      </c>
      <c r="O190" s="6">
        <v>0.23430000000000001</v>
      </c>
      <c r="P190" s="6">
        <v>1.5397000000000001</v>
      </c>
      <c r="Q190" s="6">
        <v>0.16719999999999999</v>
      </c>
      <c r="R190" s="6">
        <v>-0.45270000000000005</v>
      </c>
    </row>
    <row r="191" spans="3:18" ht="15.5" x14ac:dyDescent="0.35">
      <c r="C191" t="s">
        <v>220</v>
      </c>
      <c r="I191" s="6">
        <v>-0.46590000000000004</v>
      </c>
      <c r="J191" s="6">
        <v>-0.65540000000000009</v>
      </c>
      <c r="K191" s="6">
        <v>-0.3044</v>
      </c>
      <c r="L191" s="6">
        <v>-0.1114</v>
      </c>
      <c r="M191" s="6">
        <v>-0.2954</v>
      </c>
      <c r="N191" s="6">
        <v>0.18780000000000002</v>
      </c>
      <c r="O191" s="6">
        <v>0.39</v>
      </c>
      <c r="P191" s="6">
        <v>0.59810000000000008</v>
      </c>
      <c r="Q191" s="6">
        <v>0.18210000000000001</v>
      </c>
      <c r="R191" s="6">
        <v>-1.0158</v>
      </c>
    </row>
    <row r="192" spans="3:18" ht="15.5" x14ac:dyDescent="0.35">
      <c r="C192" t="s">
        <v>221</v>
      </c>
      <c r="I192" s="6">
        <v>-15.28</v>
      </c>
      <c r="J192" s="6">
        <v>-29.99</v>
      </c>
      <c r="K192" s="6">
        <v>-40.450000000000003</v>
      </c>
      <c r="L192" s="6">
        <v>-32.090000000000003</v>
      </c>
      <c r="M192" s="6">
        <v>-19.190000000000001</v>
      </c>
      <c r="N192" s="6">
        <v>-17.739999999999998</v>
      </c>
      <c r="O192" s="6">
        <v>-36.89</v>
      </c>
      <c r="P192" s="6">
        <v>-35.43</v>
      </c>
      <c r="Q192" s="6">
        <v>-390.39</v>
      </c>
      <c r="R192" s="6">
        <v>183.59</v>
      </c>
    </row>
    <row r="193" spans="3:18" ht="15.5" x14ac:dyDescent="0.35">
      <c r="C193" t="s">
        <v>65</v>
      </c>
      <c r="I193" s="6">
        <v>5.66</v>
      </c>
      <c r="J193" s="6">
        <v>13.49</v>
      </c>
      <c r="K193" s="6">
        <v>7.75</v>
      </c>
      <c r="L193" s="6">
        <v>6.4</v>
      </c>
      <c r="M193" s="6">
        <v>4.68</v>
      </c>
      <c r="N193" s="6">
        <v>-33.04</v>
      </c>
      <c r="O193" s="6">
        <v>-24.63</v>
      </c>
      <c r="P193" s="6">
        <v>-48.34</v>
      </c>
      <c r="Q193" s="6">
        <v>-6.2</v>
      </c>
      <c r="R193" s="6">
        <v>-36.950000000000003</v>
      </c>
    </row>
    <row r="194" spans="3:18" ht="15.5" x14ac:dyDescent="0.35">
      <c r="C194" t="s">
        <v>62</v>
      </c>
      <c r="I194" s="6">
        <v>7.6</v>
      </c>
      <c r="J194" s="6">
        <v>2.15</v>
      </c>
      <c r="K194" s="6">
        <v>7.1</v>
      </c>
      <c r="L194" s="6">
        <v>10.62</v>
      </c>
      <c r="M194" s="6">
        <v>12.62</v>
      </c>
      <c r="N194" s="6">
        <v>-11.44</v>
      </c>
      <c r="O194" s="6">
        <v>-9.42</v>
      </c>
      <c r="P194" s="6">
        <v>-7.24</v>
      </c>
      <c r="Q194" s="6">
        <v>-76.150000000000006</v>
      </c>
      <c r="R194" s="6">
        <v>-63.14</v>
      </c>
    </row>
    <row r="195" spans="3:18" ht="15.5" x14ac:dyDescent="0.35">
      <c r="C195" t="s">
        <v>222</v>
      </c>
      <c r="I195" s="6">
        <v>5.67</v>
      </c>
      <c r="J195" s="6">
        <v>13.62</v>
      </c>
      <c r="K195" s="6">
        <v>7.75</v>
      </c>
      <c r="L195" s="6">
        <v>6.4</v>
      </c>
      <c r="M195" s="6">
        <v>4.68</v>
      </c>
      <c r="N195" s="6">
        <v>-32.96</v>
      </c>
      <c r="O195" s="6">
        <v>-24.55</v>
      </c>
      <c r="P195" s="6">
        <v>-48.08</v>
      </c>
      <c r="Q195" s="6">
        <v>-6.2</v>
      </c>
      <c r="R195" s="6">
        <v>-36.950000000000003</v>
      </c>
    </row>
    <row r="196" spans="3:18" ht="15.5" x14ac:dyDescent="0.35">
      <c r="C196" t="s">
        <v>223</v>
      </c>
      <c r="I196" s="6">
        <v>7.58</v>
      </c>
      <c r="J196" s="6">
        <v>2.13</v>
      </c>
      <c r="K196" s="6">
        <v>7.1</v>
      </c>
      <c r="L196" s="6">
        <v>10.62</v>
      </c>
      <c r="M196" s="6">
        <v>12.61</v>
      </c>
      <c r="N196" s="6">
        <v>-11.47</v>
      </c>
      <c r="O196" s="6">
        <v>-9.4499999999999993</v>
      </c>
      <c r="P196" s="6">
        <v>-7.28</v>
      </c>
      <c r="Q196" s="6">
        <v>-76.150000000000006</v>
      </c>
      <c r="R196" s="6">
        <v>-63.14</v>
      </c>
    </row>
    <row r="197" spans="3:18" ht="15.5" x14ac:dyDescent="0.35">
      <c r="C197" t="s">
        <v>224</v>
      </c>
      <c r="J197" s="5">
        <v>25000000000</v>
      </c>
      <c r="K197" s="5">
        <v>22000000000</v>
      </c>
      <c r="L197" s="5">
        <v>22000000000</v>
      </c>
      <c r="M197" s="5">
        <v>22000000000</v>
      </c>
      <c r="N197" s="5">
        <v>20000000000</v>
      </c>
      <c r="O197" s="5">
        <v>2000000000</v>
      </c>
      <c r="P197" s="5">
        <v>20000000000</v>
      </c>
    </row>
    <row r="198" spans="3:18" ht="15.5" x14ac:dyDescent="0.35">
      <c r="C198" t="s">
        <v>225</v>
      </c>
    </row>
    <row r="199" spans="3:18" ht="15.5" x14ac:dyDescent="0.35">
      <c r="C199" t="s">
        <v>26</v>
      </c>
      <c r="J199" s="5">
        <v>25000000000</v>
      </c>
      <c r="K199" s="5">
        <v>22000000000</v>
      </c>
      <c r="L199" s="5">
        <v>22000000000</v>
      </c>
      <c r="M199" s="5">
        <v>22000000000</v>
      </c>
      <c r="N199" s="5">
        <v>20000000000</v>
      </c>
      <c r="O199" s="5">
        <v>2000000000</v>
      </c>
      <c r="P199" s="5">
        <v>20000000000</v>
      </c>
    </row>
    <row r="200" spans="3:18" ht="15.5" x14ac:dyDescent="0.35">
      <c r="C200" t="s">
        <v>23</v>
      </c>
      <c r="I200" s="5">
        <v>-2000000000</v>
      </c>
      <c r="J200" s="5">
        <v>22000000000</v>
      </c>
      <c r="K200" s="5">
        <v>19000000000</v>
      </c>
      <c r="L200" s="5">
        <v>7000000000</v>
      </c>
      <c r="M200" s="5">
        <v>20000000000</v>
      </c>
      <c r="N200" s="5">
        <v>18000000000</v>
      </c>
      <c r="O200" s="5">
        <v>-1000000000</v>
      </c>
      <c r="P200" s="5">
        <v>11000000000</v>
      </c>
      <c r="Q200" s="5">
        <v>0</v>
      </c>
      <c r="R200" s="5">
        <v>-1000000000</v>
      </c>
    </row>
    <row r="201" spans="3:18" ht="15.5" x14ac:dyDescent="0.35">
      <c r="C201" t="s">
        <v>226</v>
      </c>
      <c r="I201" s="5">
        <v>-353000000000</v>
      </c>
      <c r="J201" s="5">
        <v>-435000000000</v>
      </c>
      <c r="K201" s="5">
        <v>-330000000000</v>
      </c>
      <c r="L201" s="5">
        <v>-242000000000</v>
      </c>
      <c r="M201" s="5">
        <v>-171000000000</v>
      </c>
      <c r="N201" s="5">
        <v>-508000000000</v>
      </c>
      <c r="O201" s="5">
        <v>-459000000000</v>
      </c>
      <c r="P201" s="5">
        <v>-378000000000</v>
      </c>
      <c r="Q201" s="5">
        <v>-23000000000</v>
      </c>
      <c r="R201" s="5">
        <v>-23000000000</v>
      </c>
    </row>
    <row r="202" spans="3:18" ht="15.5" x14ac:dyDescent="0.35">
      <c r="C202" t="s">
        <v>227</v>
      </c>
      <c r="I202" s="5">
        <v>-30000000000</v>
      </c>
      <c r="J202" s="5">
        <v>-16000000000</v>
      </c>
      <c r="K202" s="5">
        <v>-34000000000</v>
      </c>
      <c r="L202" s="5">
        <v>-15000000000</v>
      </c>
      <c r="M202" s="5">
        <v>-12000000000</v>
      </c>
      <c r="N202" s="5">
        <v>-37000000000</v>
      </c>
      <c r="O202" s="5">
        <v>-15000000000</v>
      </c>
      <c r="P202" s="5">
        <v>-17000000000</v>
      </c>
      <c r="Q202" s="5">
        <v>-75000000000</v>
      </c>
      <c r="R202" s="5">
        <v>64000000000</v>
      </c>
    </row>
    <row r="203" spans="3:18" ht="15.5" x14ac:dyDescent="0.35">
      <c r="C203" t="s">
        <v>228</v>
      </c>
      <c r="I203" s="5">
        <v>0</v>
      </c>
      <c r="J203" s="5">
        <v>-1000000000</v>
      </c>
      <c r="K203" s="5">
        <v>-17000000000</v>
      </c>
      <c r="L203" s="5">
        <v>-40000000000</v>
      </c>
      <c r="M203" s="5">
        <v>-24000000000</v>
      </c>
      <c r="N203" s="5">
        <v>-28000000000</v>
      </c>
      <c r="O203" s="5">
        <v>-37000000000</v>
      </c>
      <c r="P203" s="5">
        <v>-141000000000</v>
      </c>
    </row>
    <row r="204" spans="3:18" ht="15.5" x14ac:dyDescent="0.35">
      <c r="C204" t="s">
        <v>15</v>
      </c>
      <c r="I204" s="5">
        <v>-30000000000</v>
      </c>
      <c r="J204" s="5">
        <v>-17000000000</v>
      </c>
      <c r="K204" s="5">
        <v>-51000000000</v>
      </c>
      <c r="L204" s="5">
        <v>-55000000000</v>
      </c>
      <c r="M204" s="5">
        <v>-36000000000</v>
      </c>
      <c r="N204" s="5">
        <v>-65000000000</v>
      </c>
      <c r="O204" s="5">
        <v>-53000000000</v>
      </c>
      <c r="P204" s="5">
        <v>-158000000000</v>
      </c>
      <c r="Q204" s="5">
        <v>-75000000000</v>
      </c>
      <c r="R204" s="5">
        <v>64000000000</v>
      </c>
    </row>
    <row r="205" spans="3:18" ht="15.5" x14ac:dyDescent="0.35">
      <c r="C205" t="s">
        <v>17</v>
      </c>
      <c r="I205" s="6">
        <v>-1.93</v>
      </c>
      <c r="J205" s="6">
        <v>-1.08</v>
      </c>
      <c r="K205" s="6">
        <v>-3.28</v>
      </c>
      <c r="L205" s="6">
        <v>-3.52</v>
      </c>
      <c r="M205" s="6">
        <v>-2.33</v>
      </c>
      <c r="N205" s="6">
        <v>-4.18</v>
      </c>
      <c r="O205" s="6">
        <v>-3.38</v>
      </c>
      <c r="P205" s="6">
        <v>-10.14</v>
      </c>
      <c r="Q205" s="6">
        <v>-248.88</v>
      </c>
      <c r="R205" s="6">
        <v>212.06</v>
      </c>
    </row>
  </sheetData>
  <pageMargins left="0.7" right="0.7" top="0.75" bottom="0.75" header="0.3" footer="0.3"/>
  <ignoredErrors>
    <ignoredError sqref="A1:R206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Y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2227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2228</v>
      </c>
      <c r="D2" s="2" t="str">
        <f ca="1">IFERROR(_xlfn.STOCKHISTORY("XIDX:" &amp; $C$1, D3, , 0, 0, 1), "Libur")</f>
        <v>Libur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562">
        <f t="shared" ref="I2:Y2" ca="1" si="0">IFERROR(_xlfn.STOCKHISTORY("XIDX:" &amp; $C$1, I1, , 0, 0, 1), "Libur")</f>
        <v>16500</v>
      </c>
      <c r="J2" s="2" vm="563">
        <f t="shared" ca="1" si="0"/>
        <v>2360</v>
      </c>
      <c r="K2" s="2">
        <f t="shared" ca="1" si="0"/>
        <v>0</v>
      </c>
      <c r="L2" s="2" vm="229">
        <f t="shared" ca="1" si="0"/>
        <v>655</v>
      </c>
      <c r="M2" s="2" vm="108">
        <f t="shared" ca="1" si="0"/>
        <v>310</v>
      </c>
      <c r="N2" s="2">
        <f t="shared" ca="1" si="0"/>
        <v>0</v>
      </c>
      <c r="O2" s="2" vm="39">
        <f t="shared" ca="1" si="0"/>
        <v>268</v>
      </c>
      <c r="P2" s="2" vm="341">
        <f t="shared" ca="1" si="0"/>
        <v>254</v>
      </c>
      <c r="Q2" s="2" vm="564">
        <f t="shared" ca="1" si="0"/>
        <v>242</v>
      </c>
      <c r="R2" s="2" vm="93">
        <f t="shared" ca="1" si="0"/>
        <v>244</v>
      </c>
      <c r="S2" s="2">
        <f t="shared" ca="1" si="0"/>
        <v>0</v>
      </c>
      <c r="T2" s="2" vm="565">
        <f t="shared" ca="1" si="0"/>
        <v>299.464</v>
      </c>
      <c r="U2" s="2" vm="566">
        <f t="shared" ca="1" si="0"/>
        <v>241.5033</v>
      </c>
      <c r="V2" s="2" vm="567">
        <f t="shared" ca="1" si="0"/>
        <v>425.04570000000001</v>
      </c>
      <c r="W2" s="2" vm="568">
        <f t="shared" ca="1" si="0"/>
        <v>315.81650000000002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657127000000</v>
      </c>
      <c r="E4" s="2">
        <f>IFERROR(INDEX(E51:E500,MATCH($C$4,$C$51:$C$500,0)),"")</f>
        <v>644900000000</v>
      </c>
      <c r="H4" s="2">
        <f>IFERROR(SUM(D4:G4)*(4/MAX(1,COUNT(D4:G4))),"")</f>
        <v>2604054000000</v>
      </c>
      <c r="I4" s="2">
        <f t="shared" ref="I4:Y4" si="1">IFERROR(INDEX(I51:I500,MATCH($C$4,$C$51:$C$500,0)),"")</f>
        <v>2589440000000</v>
      </c>
      <c r="J4" s="2">
        <f t="shared" si="1"/>
        <v>2340431000000</v>
      </c>
      <c r="K4" s="2">
        <f t="shared" si="1"/>
        <v>2503174000000</v>
      </c>
      <c r="L4" s="2">
        <f t="shared" si="1"/>
        <v>1934163680964</v>
      </c>
      <c r="M4" s="2">
        <f t="shared" si="1"/>
        <v>1924453140978</v>
      </c>
      <c r="N4" s="2">
        <f t="shared" si="1"/>
        <v>1283798609174</v>
      </c>
      <c r="O4" s="2">
        <f t="shared" si="1"/>
        <v>1002002453771</v>
      </c>
      <c r="P4" s="2">
        <f t="shared" si="1"/>
        <v>806031479570</v>
      </c>
      <c r="Q4" s="2">
        <f t="shared" si="1"/>
        <v>631679891159</v>
      </c>
      <c r="R4" s="2">
        <f t="shared" si="1"/>
        <v>576181935845</v>
      </c>
      <c r="S4" s="2">
        <f t="shared" si="1"/>
        <v>449070584340</v>
      </c>
      <c r="T4" s="2">
        <f t="shared" si="1"/>
        <v>340517477381</v>
      </c>
      <c r="U4" s="2">
        <f t="shared" si="1"/>
        <v>221473537146</v>
      </c>
      <c r="V4" s="2">
        <f t="shared" si="1"/>
        <v>194501975833</v>
      </c>
      <c r="W4" s="2">
        <f t="shared" si="1"/>
        <v>167481196178</v>
      </c>
      <c r="X4" s="2">
        <f t="shared" si="1"/>
        <v>149177640303</v>
      </c>
      <c r="Y4" s="2">
        <f t="shared" si="1"/>
        <v>122175980795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-154081000000</v>
      </c>
      <c r="E5" s="2">
        <f>IFERROR(INDEX(E51:E500,MATCH($C$5,$C$51:$C$500,0)),"")</f>
        <v>-90596000000</v>
      </c>
      <c r="H5" s="2">
        <f>IFERROR(SUM(D5:G5)*(4/MAX(1,COUNT(D5:G5))),"")</f>
        <v>-489354000000</v>
      </c>
      <c r="I5" s="2">
        <f t="shared" ref="I5:Y5" si="2">IFERROR(INDEX(I51:I500,MATCH($C$5,$C$51:$C$500,0)),"")</f>
        <v>-203188000000</v>
      </c>
      <c r="J5" s="2">
        <f t="shared" si="2"/>
        <v>-24323000000</v>
      </c>
      <c r="K5" s="2">
        <f t="shared" si="2"/>
        <v>-37858000000</v>
      </c>
      <c r="L5" s="2">
        <f t="shared" si="2"/>
        <v>-32399970547</v>
      </c>
      <c r="M5" s="2">
        <f t="shared" si="2"/>
        <v>172365197898</v>
      </c>
      <c r="N5" s="2">
        <f t="shared" si="2"/>
        <v>-9387214298</v>
      </c>
      <c r="O5" s="2">
        <f t="shared" si="2"/>
        <v>-66003708762</v>
      </c>
      <c r="P5" s="2">
        <f t="shared" si="2"/>
        <v>-87374617045</v>
      </c>
      <c r="Q5" s="2">
        <f t="shared" si="2"/>
        <v>-98741192212</v>
      </c>
      <c r="R5" s="2">
        <f t="shared" si="2"/>
        <v>-96413416552</v>
      </c>
      <c r="S5" s="2">
        <f t="shared" si="2"/>
        <v>-129606204959</v>
      </c>
      <c r="T5" s="2">
        <f t="shared" si="2"/>
        <v>-100361508614</v>
      </c>
      <c r="U5" s="2">
        <f t="shared" si="2"/>
        <v>-55121285990</v>
      </c>
      <c r="V5" s="2">
        <f t="shared" si="2"/>
        <v>4737470881</v>
      </c>
      <c r="W5" s="2">
        <f t="shared" si="2"/>
        <v>4705078326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1091118000000</v>
      </c>
      <c r="E6" s="2">
        <f>IFERROR(INDEX(E51:E500,MATCH($C$6,$C$51:$C$500,0)),"")</f>
        <v>1245170000000</v>
      </c>
      <c r="H6" s="2">
        <f>IFERROR(INDEX(D6:G6,COUNT(D6:G6)),"")</f>
        <v>1245170000000</v>
      </c>
      <c r="I6" s="2">
        <f t="shared" ref="I6:Y6" si="3">IFERROR(INDEX(I51:I500,MATCH($C$6,$C$51:$C$500,0)),"")</f>
        <v>1335725000000</v>
      </c>
      <c r="J6" s="2">
        <f t="shared" si="3"/>
        <v>1833122000000</v>
      </c>
      <c r="K6" s="2">
        <f t="shared" si="3"/>
        <v>1857457000000</v>
      </c>
      <c r="L6" s="2">
        <f t="shared" si="3"/>
        <v>1895138121116</v>
      </c>
      <c r="M6" s="2">
        <f t="shared" si="3"/>
        <v>1927402545683</v>
      </c>
      <c r="N6" s="2">
        <f t="shared" si="3"/>
        <v>1754736272764</v>
      </c>
      <c r="O6" s="2">
        <f t="shared" si="3"/>
        <v>1776625101562</v>
      </c>
      <c r="P6" s="2">
        <f t="shared" si="3"/>
        <v>1842720088141</v>
      </c>
      <c r="Q6" s="2">
        <f t="shared" si="3"/>
        <v>1624877489793</v>
      </c>
      <c r="R6" s="2">
        <f t="shared" si="3"/>
        <v>1724049770033</v>
      </c>
      <c r="S6" s="2">
        <f t="shared" si="3"/>
        <v>1015008606563</v>
      </c>
      <c r="T6" s="2">
        <f t="shared" si="3"/>
        <v>1145119321546</v>
      </c>
      <c r="U6" s="2">
        <f t="shared" si="3"/>
        <v>1245767450886</v>
      </c>
      <c r="V6" s="2">
        <f t="shared" si="3"/>
        <v>654081383298</v>
      </c>
      <c r="W6" s="2">
        <f t="shared" si="3"/>
        <v>649423213704</v>
      </c>
      <c r="X6" s="2">
        <f t="shared" si="3"/>
        <v>556739471498</v>
      </c>
      <c r="Y6" s="2">
        <f t="shared" si="3"/>
        <v>488927132777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12.24</v>
      </c>
      <c r="E7" s="3">
        <f>IFERROR(INDEX(E51:E500,MATCH($C$7,$C$51:$C$500,0))/1000000000,"")</f>
        <v>12.24</v>
      </c>
      <c r="H7" s="3">
        <f>IFERROR(INDEX(D7:G7,COUNT(D7:G7)),"")</f>
        <v>12.24</v>
      </c>
      <c r="I7" s="3">
        <f t="shared" ref="I7:Y7" si="4">IFERROR(INDEX(I51:I500,MATCH($C$7,$C$51:$C$500,0))/1000000000,"")</f>
        <v>12.24</v>
      </c>
      <c r="J7" s="3">
        <f t="shared" si="4"/>
        <v>12</v>
      </c>
      <c r="K7" s="3">
        <f t="shared" si="4"/>
        <v>12</v>
      </c>
      <c r="L7" s="3">
        <f t="shared" si="4"/>
        <v>12</v>
      </c>
      <c r="M7" s="3">
        <f t="shared" si="4"/>
        <v>12</v>
      </c>
      <c r="N7" s="3">
        <f t="shared" si="4"/>
        <v>12</v>
      </c>
      <c r="O7" s="3">
        <f t="shared" si="4"/>
        <v>12</v>
      </c>
      <c r="P7" s="3">
        <f t="shared" si="4"/>
        <v>12</v>
      </c>
      <c r="Q7" s="3">
        <f t="shared" si="4"/>
        <v>10.92</v>
      </c>
      <c r="R7" s="3">
        <f t="shared" si="4"/>
        <v>10.92</v>
      </c>
      <c r="S7" s="3">
        <f t="shared" si="4"/>
        <v>8.0299999999999994</v>
      </c>
      <c r="T7" s="3">
        <f t="shared" si="4"/>
        <v>8.0299999999999994</v>
      </c>
      <c r="U7" s="3">
        <f t="shared" si="4"/>
        <v>8.0299999999999994</v>
      </c>
      <c r="V7" s="3">
        <f t="shared" si="4"/>
        <v>5.54</v>
      </c>
      <c r="W7" s="3">
        <f t="shared" si="4"/>
        <v>5.54</v>
      </c>
      <c r="X7" s="3">
        <f t="shared" si="4"/>
        <v>4.79</v>
      </c>
      <c r="Y7" s="3">
        <f t="shared" si="4"/>
        <v>4.1900000000000004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-156000000000</v>
      </c>
      <c r="E8" s="2">
        <f>IFERROR(INDEX(E51:E500,MATCH("Free cash flow (Quarter)",$C$51:$C$500,0)),"")</f>
        <v>-210000000000</v>
      </c>
      <c r="H8" s="2">
        <f>IFERROR(INDEX(D8:G8,COUNT(D8:G8)),"")</f>
        <v>-210000000000</v>
      </c>
      <c r="I8" s="2">
        <f t="shared" ref="I8:Y8" si="5">IFERROR(INDEX(I51:I500,MATCH($C$8,$C$51:$C$500,0)),"")</f>
        <v>-478000000000</v>
      </c>
      <c r="J8" s="2">
        <f t="shared" si="5"/>
        <v>-259000000000</v>
      </c>
      <c r="K8" s="2">
        <f t="shared" si="5"/>
        <v>-441000000000</v>
      </c>
      <c r="L8" s="2">
        <f t="shared" si="5"/>
        <v>-449000000000</v>
      </c>
      <c r="M8" s="2">
        <f t="shared" si="5"/>
        <v>-130000000000</v>
      </c>
      <c r="N8" s="2">
        <f t="shared" si="5"/>
        <v>-457000000000</v>
      </c>
      <c r="O8" s="2">
        <f t="shared" si="5"/>
        <v>-255000000000</v>
      </c>
      <c r="P8" s="2">
        <f t="shared" si="5"/>
        <v>-226000000000</v>
      </c>
      <c r="Q8" s="2">
        <f t="shared" si="5"/>
        <v>-274000000000</v>
      </c>
      <c r="R8" s="2">
        <f t="shared" si="5"/>
        <v>-15000000000</v>
      </c>
      <c r="S8" s="2">
        <f t="shared" si="5"/>
        <v>-12000000000</v>
      </c>
      <c r="T8" s="2">
        <f t="shared" si="5"/>
        <v>-83000000000</v>
      </c>
      <c r="U8" s="2">
        <f t="shared" si="5"/>
        <v>-183000000000</v>
      </c>
      <c r="V8" s="2">
        <f t="shared" si="5"/>
        <v>-250000000000</v>
      </c>
      <c r="W8" s="2">
        <f t="shared" si="5"/>
        <v>-115000000000</v>
      </c>
      <c r="X8" s="2">
        <f t="shared" si="5"/>
        <v>-106000000000</v>
      </c>
      <c r="Y8" s="2">
        <f t="shared" si="5"/>
        <v>-163000000000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-12.72</v>
      </c>
      <c r="E9" s="3">
        <f>IFERROR(INDEX(E51:E500,MATCH("Free cash flow per share (Quarter)",$C$51:$C$500,0)),"")</f>
        <v>-17.16</v>
      </c>
      <c r="H9" s="3">
        <f>IFERROR(INDEX(D9:G9,COUNT(D9:G9)),"")</f>
        <v>-17.16</v>
      </c>
      <c r="I9" s="3">
        <f t="shared" ref="I9:Y9" si="6">IFERROR(INDEX(I51:I500,MATCH($C$9,$C$51:$C$500,0)),"")</f>
        <v>-39.07</v>
      </c>
      <c r="J9" s="3">
        <f t="shared" si="6"/>
        <v>-21.59</v>
      </c>
      <c r="K9" s="3">
        <f t="shared" si="6"/>
        <v>-36.75</v>
      </c>
      <c r="L9" s="3">
        <f t="shared" si="6"/>
        <v>-37.450000000000003</v>
      </c>
      <c r="M9" s="3">
        <f t="shared" si="6"/>
        <v>-10.87</v>
      </c>
      <c r="N9" s="3">
        <f t="shared" si="6"/>
        <v>-38.08</v>
      </c>
      <c r="O9" s="3">
        <f t="shared" si="6"/>
        <v>-21.27</v>
      </c>
      <c r="P9" s="3">
        <f t="shared" si="6"/>
        <v>-18.87</v>
      </c>
      <c r="Q9" s="3">
        <f t="shared" si="6"/>
        <v>-25.07</v>
      </c>
      <c r="R9" s="3">
        <f t="shared" si="6"/>
        <v>-1.41</v>
      </c>
      <c r="S9" s="3">
        <f t="shared" si="6"/>
        <v>-1.47</v>
      </c>
      <c r="T9" s="3">
        <f t="shared" si="6"/>
        <v>-10.35</v>
      </c>
      <c r="U9" s="3">
        <f t="shared" si="6"/>
        <v>-22.81</v>
      </c>
      <c r="V9" s="3">
        <f t="shared" si="6"/>
        <v>-45.16</v>
      </c>
      <c r="W9" s="3">
        <f t="shared" si="6"/>
        <v>-20.72</v>
      </c>
      <c r="X9" s="3">
        <f t="shared" si="6"/>
        <v>-22.09</v>
      </c>
      <c r="Y9" s="3">
        <f t="shared" si="6"/>
        <v>-38.85</v>
      </c>
    </row>
    <row r="10" spans="1:25" ht="15.5" x14ac:dyDescent="0.35">
      <c r="C10" t="s">
        <v>18</v>
      </c>
      <c r="D10" s="3" t="str">
        <f ca="1">IFERROR(IF(D9=0,"",D2/D9),"")</f>
        <v/>
      </c>
      <c r="E10" s="3">
        <f ca="1">IFERROR(IF(E9=0,"",E2/E9),"")</f>
        <v>0</v>
      </c>
      <c r="I10" s="3">
        <f t="shared" ref="I10:Y10" ca="1" si="7">IFERROR(IF(I9=0,"",I2/I9),"")</f>
        <v>-422.31891476836449</v>
      </c>
      <c r="J10" s="3">
        <f t="shared" ca="1" si="7"/>
        <v>-109.30986567855489</v>
      </c>
      <c r="K10" s="3">
        <f t="shared" ca="1" si="7"/>
        <v>0</v>
      </c>
      <c r="L10" s="3">
        <f t="shared" ca="1" si="7"/>
        <v>-17.489986648865152</v>
      </c>
      <c r="M10" s="3">
        <f t="shared" ca="1" si="7"/>
        <v>-28.518859245630178</v>
      </c>
      <c r="N10" s="3">
        <f t="shared" ca="1" si="7"/>
        <v>0</v>
      </c>
      <c r="O10" s="3">
        <f t="shared" ca="1" si="7"/>
        <v>-12.599905970850964</v>
      </c>
      <c r="P10" s="3">
        <f t="shared" ca="1" si="7"/>
        <v>-13.460519342872283</v>
      </c>
      <c r="Q10" s="3">
        <f t="shared" ca="1" si="7"/>
        <v>-9.6529716792979663</v>
      </c>
      <c r="R10" s="3">
        <f t="shared" ca="1" si="7"/>
        <v>-173.04964539007094</v>
      </c>
      <c r="S10" s="3">
        <f t="shared" ca="1" si="7"/>
        <v>0</v>
      </c>
      <c r="T10" s="3">
        <f t="shared" ca="1" si="7"/>
        <v>-28.933719806763285</v>
      </c>
      <c r="U10" s="3">
        <f t="shared" ca="1" si="7"/>
        <v>-10.587606313020606</v>
      </c>
      <c r="V10" s="3">
        <f t="shared" ca="1" si="7"/>
        <v>-9.4119951284322418</v>
      </c>
      <c r="W10" s="3">
        <f t="shared" ca="1" si="7"/>
        <v>-15.242109073359075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1530185000000</v>
      </c>
      <c r="E11" s="2">
        <f>IFERROR(INDEX(E51:E500,MATCH($C$11,$C$51:$C$500,0)),"")</f>
        <v>1589719000000</v>
      </c>
      <c r="H11" s="2">
        <f>IFERROR(INDEX(D11:G11,COUNT(D11:G11)),"")</f>
        <v>1589719000000</v>
      </c>
      <c r="I11" s="2">
        <f t="shared" ref="I11:Y11" si="8">IFERROR(INDEX(I51:I500,MATCH($C$11,$C$51:$C$500,0)),"")</f>
        <v>1826263000000</v>
      </c>
      <c r="J11" s="2">
        <f t="shared" si="8"/>
        <v>277208000000</v>
      </c>
      <c r="K11" s="2">
        <f t="shared" si="8"/>
        <v>515185000000</v>
      </c>
      <c r="L11" s="2">
        <f t="shared" si="8"/>
        <v>1118254250664</v>
      </c>
      <c r="M11" s="2">
        <f t="shared" si="8"/>
        <v>700922359619</v>
      </c>
      <c r="N11" s="2">
        <f t="shared" si="8"/>
        <v>629608688874</v>
      </c>
      <c r="O11" s="2">
        <f t="shared" si="8"/>
        <v>232117189241</v>
      </c>
      <c r="P11" s="2">
        <f t="shared" si="8"/>
        <v>224622127737</v>
      </c>
      <c r="Q11" s="2">
        <f t="shared" si="8"/>
        <v>246241795184</v>
      </c>
      <c r="R11" s="2">
        <f t="shared" si="8"/>
        <v>717384677505</v>
      </c>
      <c r="S11" s="2">
        <f t="shared" si="8"/>
        <v>246439101961</v>
      </c>
      <c r="T11" s="2">
        <f t="shared" si="8"/>
        <v>398975151248</v>
      </c>
      <c r="U11" s="2">
        <f t="shared" si="8"/>
        <v>387496147183</v>
      </c>
      <c r="V11" s="2">
        <f t="shared" si="8"/>
        <v>26473208024</v>
      </c>
      <c r="W11" s="2">
        <f t="shared" si="8"/>
        <v>8371817540</v>
      </c>
      <c r="X11" s="2">
        <f t="shared" si="8"/>
        <v>11074984085</v>
      </c>
      <c r="Y11" s="2">
        <f t="shared" si="8"/>
        <v>4635505837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3422000000000</v>
      </c>
      <c r="E12" s="2">
        <f>IFERROR(INDEX(E51:E500,MATCH("Net Debt (Quarter)",$C$51:$C$500,0)),"")</f>
        <v>3145000000000</v>
      </c>
      <c r="H12" s="2">
        <f>IFERROR(INDEX(D12:G12,COUNT(D12:G12)),"")</f>
        <v>3145000000000</v>
      </c>
      <c r="I12" s="2">
        <f t="shared" ref="I12:Y12" si="9">IFERROR(INDEX(I51:I500,MATCH($C$12,$C$51:$C$500,0)),"")</f>
        <v>2858000000000</v>
      </c>
      <c r="J12" s="2">
        <f t="shared" si="9"/>
        <v>1389000000000</v>
      </c>
      <c r="K12" s="2">
        <f t="shared" si="9"/>
        <v>1131000000000</v>
      </c>
      <c r="L12" s="2">
        <f t="shared" si="9"/>
        <v>607000000000</v>
      </c>
      <c r="M12" s="2">
        <f t="shared" si="9"/>
        <v>145000000000</v>
      </c>
      <c r="N12" s="2">
        <f t="shared" si="9"/>
        <v>443000000000</v>
      </c>
      <c r="O12" s="2">
        <f t="shared" si="9"/>
        <v>19000000000</v>
      </c>
      <c r="P12" s="2">
        <f t="shared" si="9"/>
        <v>-90000000000</v>
      </c>
      <c r="Q12" s="2">
        <f t="shared" si="9"/>
        <v>-152000000000</v>
      </c>
      <c r="R12" s="2">
        <f t="shared" si="9"/>
        <v>-521000000000</v>
      </c>
      <c r="S12" s="2">
        <f t="shared" si="9"/>
        <v>79000000000</v>
      </c>
      <c r="T12" s="2">
        <f t="shared" si="9"/>
        <v>-9000000000</v>
      </c>
      <c r="U12" s="2">
        <f t="shared" si="9"/>
        <v>45000000000</v>
      </c>
      <c r="V12" s="2">
        <f t="shared" si="9"/>
        <v>134000000000</v>
      </c>
      <c r="W12" s="2">
        <f t="shared" si="9"/>
        <v>2000000000</v>
      </c>
      <c r="X12" s="2">
        <f t="shared" si="9"/>
        <v>11000000000</v>
      </c>
      <c r="Y12" s="2">
        <f t="shared" si="9"/>
        <v>-5000000000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4952000000000</v>
      </c>
      <c r="E13" s="2">
        <f>IFERROR(INDEX(E51:E500,MATCH("Total Debt (Quarter)",$C$51:$C$500,0)),"")</f>
        <v>4735000000000</v>
      </c>
      <c r="H13" s="2">
        <f>IFERROR(INDEX(D13:G13,COUNT(D13:G13)),"")</f>
        <v>4735000000000</v>
      </c>
      <c r="I13" s="2">
        <f t="shared" ref="I13:Y13" si="10">IFERROR(INDEX(I51:I500,MATCH($C$13,$C$51:$C$500,0)),"")</f>
        <v>4684000000000</v>
      </c>
      <c r="J13" s="2">
        <f t="shared" si="10"/>
        <v>1666000000000</v>
      </c>
      <c r="K13" s="2">
        <f t="shared" si="10"/>
        <v>1646000000000</v>
      </c>
      <c r="L13" s="2">
        <f t="shared" si="10"/>
        <v>1725000000000</v>
      </c>
      <c r="M13" s="2">
        <f t="shared" si="10"/>
        <v>846000000000</v>
      </c>
      <c r="N13" s="2">
        <f t="shared" si="10"/>
        <v>1072000000000</v>
      </c>
      <c r="O13" s="2">
        <f t="shared" si="10"/>
        <v>252000000000</v>
      </c>
      <c r="P13" s="2">
        <f t="shared" si="10"/>
        <v>135000000000</v>
      </c>
      <c r="Q13" s="2">
        <f t="shared" si="10"/>
        <v>94000000000</v>
      </c>
      <c r="R13" s="2">
        <f t="shared" si="10"/>
        <v>196000000000</v>
      </c>
      <c r="S13" s="2">
        <f t="shared" si="10"/>
        <v>326000000000</v>
      </c>
      <c r="T13" s="2">
        <f t="shared" si="10"/>
        <v>389000000000</v>
      </c>
      <c r="U13" s="2">
        <f t="shared" si="10"/>
        <v>433000000000</v>
      </c>
      <c r="V13" s="2">
        <f t="shared" si="10"/>
        <v>161000000000</v>
      </c>
      <c r="W13" s="2">
        <f t="shared" si="10"/>
        <v>11000000000</v>
      </c>
      <c r="X13" s="2">
        <f t="shared" si="10"/>
        <v>22000000000</v>
      </c>
      <c r="Y13" s="2">
        <f t="shared" si="10"/>
        <v>0</v>
      </c>
    </row>
    <row r="14" spans="1:25" ht="15.5" x14ac:dyDescent="0.35">
      <c r="C14" t="s">
        <v>27</v>
      </c>
      <c r="D14" s="2">
        <f>IFERROR(INDEX(D51:D500,MATCH($C$14,$C$51:$C$500,0)),"")</f>
        <v>-107154000000</v>
      </c>
      <c r="E14" s="2">
        <f>IFERROR(INDEX(E51:E500,MATCH($C$14,$C$51:$C$500,0)),"")</f>
        <v>-104970000000</v>
      </c>
      <c r="H14" s="2">
        <f>IFERROR(SUM(D14:G14)*(4/MAX(1,COUNT(D14:G14))),"")</f>
        <v>-424248000000</v>
      </c>
      <c r="I14" s="2">
        <f t="shared" ref="I14:Y14" si="11">IFERROR(INDEX(I51:I500,MATCH($C$14,$C$51:$C$500,0)),"")</f>
        <v>-176630000000</v>
      </c>
      <c r="J14" s="2">
        <f t="shared" si="11"/>
        <v>-173863000000</v>
      </c>
      <c r="K14" s="2">
        <f t="shared" si="11"/>
        <v>-173685000000</v>
      </c>
      <c r="L14" s="2">
        <f t="shared" si="11"/>
        <v>-96665120830</v>
      </c>
      <c r="M14" s="2">
        <f t="shared" si="11"/>
        <v>-118034051135</v>
      </c>
      <c r="N14" s="2">
        <f t="shared" si="11"/>
        <v>-70561549474</v>
      </c>
      <c r="O14" s="2">
        <f t="shared" si="11"/>
        <v>-14826881625</v>
      </c>
      <c r="P14" s="2">
        <f t="shared" si="11"/>
        <v>-15972315537</v>
      </c>
      <c r="Q14" s="2">
        <f t="shared" si="11"/>
        <v>-19656313953</v>
      </c>
      <c r="R14" s="2">
        <f t="shared" si="11"/>
        <v>-37153873410</v>
      </c>
      <c r="S14" s="2">
        <f t="shared" si="11"/>
        <v>-48038935987</v>
      </c>
      <c r="T14" s="2">
        <f t="shared" si="11"/>
        <v>-55697193455</v>
      </c>
      <c r="U14" s="2">
        <f t="shared" si="11"/>
        <v>-23759120778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9940000000</v>
      </c>
      <c r="E15" s="2">
        <f>IFERROR(INDEX(E51:E500,MATCH($C$15,$C$51:$C$500,0)),"")</f>
        <v>18387000000</v>
      </c>
      <c r="H15" s="2">
        <f>IFERROR(SUM(D15:G15)*(4/MAX(1,COUNT(D15:G15))),"")</f>
        <v>56654000000</v>
      </c>
      <c r="I15" s="2">
        <f t="shared" ref="I15:Y15" si="12">IFERROR(INDEX(I51:I500,MATCH($C$15,$C$51:$C$500,0)),"")</f>
        <v>36380000000</v>
      </c>
      <c r="J15" s="2">
        <f t="shared" si="12"/>
        <v>-20704000000</v>
      </c>
      <c r="K15" s="2">
        <f t="shared" si="12"/>
        <v>-7022000000</v>
      </c>
      <c r="L15" s="2">
        <f t="shared" si="12"/>
        <v>-2100344487</v>
      </c>
      <c r="M15" s="2">
        <f t="shared" si="12"/>
        <v>9184536739</v>
      </c>
      <c r="N15" s="2">
        <f t="shared" si="12"/>
        <v>-14689448354</v>
      </c>
      <c r="O15" s="2">
        <f t="shared" si="12"/>
        <v>-9451067652</v>
      </c>
      <c r="P15" s="2">
        <f t="shared" si="12"/>
        <v>1377654792</v>
      </c>
      <c r="Q15" s="2">
        <f t="shared" si="12"/>
        <v>-1201460881</v>
      </c>
      <c r="R15" s="2">
        <f t="shared" si="12"/>
        <v>16052214162</v>
      </c>
      <c r="S15" s="2">
        <f t="shared" si="12"/>
        <v>-5412793668</v>
      </c>
      <c r="T15" s="2">
        <f t="shared" si="12"/>
        <v>38701018321</v>
      </c>
      <c r="U15" s="2">
        <f t="shared" si="12"/>
        <v>16262070657</v>
      </c>
      <c r="V15" s="2">
        <f t="shared" si="12"/>
        <v>-1582995817</v>
      </c>
      <c r="W15" s="2">
        <f t="shared" si="12"/>
        <v>-1169370850</v>
      </c>
      <c r="X15" s="2">
        <f t="shared" si="12"/>
        <v>-2305053809</v>
      </c>
      <c r="Y15" s="2">
        <f t="shared" si="12"/>
        <v>-2738009570</v>
      </c>
    </row>
    <row r="16" spans="1:25" ht="15.5" x14ac:dyDescent="0.35">
      <c r="C16" t="s">
        <v>29</v>
      </c>
      <c r="D16" s="2">
        <f>IFERROR(INDEX(D51:D500,MATCH($C$16,$C$51:$C$500,0)),"")</f>
        <v>-163992000000</v>
      </c>
      <c r="E16" s="2">
        <f>IFERROR(INDEX(E51:E500,MATCH($C$16,$C$51:$C$500,0)),"")</f>
        <v>-108942000000</v>
      </c>
      <c r="H16" s="2">
        <f>IFERROR(SUM(D16:G16)*(4/MAX(1,COUNT(D16:G16))),"")</f>
        <v>-545868000000</v>
      </c>
      <c r="I16" s="2">
        <f t="shared" ref="I16:Y16" si="13">IFERROR(INDEX(I51:I500,MATCH($C$16,$C$51:$C$500,0)),"")</f>
        <v>-235170000000</v>
      </c>
      <c r="J16" s="2">
        <f t="shared" si="13"/>
        <v>-2640000000</v>
      </c>
      <c r="K16" s="2">
        <f t="shared" si="13"/>
        <v>-31291000000</v>
      </c>
      <c r="L16" s="2">
        <f t="shared" si="13"/>
        <v>-42086886236</v>
      </c>
      <c r="M16" s="2">
        <f t="shared" si="13"/>
        <v>156419509835</v>
      </c>
      <c r="N16" s="2">
        <f t="shared" si="13"/>
        <v>191390366</v>
      </c>
      <c r="O16" s="2">
        <f t="shared" si="13"/>
        <v>-66323056623</v>
      </c>
      <c r="P16" s="2">
        <f t="shared" si="13"/>
        <v>-96978233988</v>
      </c>
      <c r="Q16" s="2">
        <f t="shared" si="13"/>
        <v>-100079633904</v>
      </c>
      <c r="R16" s="2">
        <f t="shared" si="13"/>
        <v>-113559122879</v>
      </c>
      <c r="S16" s="2">
        <f t="shared" si="13"/>
        <v>-127167968500</v>
      </c>
      <c r="T16" s="2">
        <f t="shared" si="13"/>
        <v>-139349147661</v>
      </c>
      <c r="U16" s="2">
        <f t="shared" si="13"/>
        <v>-71838791387</v>
      </c>
      <c r="V16" s="2">
        <f t="shared" si="13"/>
        <v>6308369029</v>
      </c>
      <c r="W16" s="2">
        <f t="shared" si="13"/>
        <v>5875663056</v>
      </c>
      <c r="X16" s="2">
        <f t="shared" si="13"/>
        <v>8307966537</v>
      </c>
      <c r="Y16" s="2">
        <f t="shared" si="13"/>
        <v>7235208688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</row>
    <row r="19" spans="1:25" ht="15.5" x14ac:dyDescent="0.35">
      <c r="A19" t="s">
        <v>46</v>
      </c>
      <c r="C19" t="s">
        <v>47</v>
      </c>
    </row>
    <row r="20" spans="1:25" ht="15.5" x14ac:dyDescent="0.35">
      <c r="A20" t="s">
        <v>48</v>
      </c>
      <c r="C20" t="s">
        <v>49</v>
      </c>
      <c r="D20" s="2" t="str">
        <f ca="1">IFERROR(D21*D2,"")</f>
        <v/>
      </c>
      <c r="E20" s="2">
        <f ca="1">IFERROR(E21*E2,"")</f>
        <v>0</v>
      </c>
      <c r="H20" s="2">
        <f t="shared" ref="H20:Y20" ca="1" si="14">IFERROR(H21*H2,"")</f>
        <v>0</v>
      </c>
      <c r="I20" s="2">
        <f t="shared" ca="1" si="14"/>
        <v>201960000000000</v>
      </c>
      <c r="J20" s="2">
        <f t="shared" ca="1" si="14"/>
        <v>28320000000000</v>
      </c>
      <c r="K20" s="2">
        <f t="shared" ca="1" si="14"/>
        <v>0</v>
      </c>
      <c r="L20" s="2">
        <f t="shared" ca="1" si="14"/>
        <v>7860000000000</v>
      </c>
      <c r="M20" s="2">
        <f t="shared" ca="1" si="14"/>
        <v>3720000000000</v>
      </c>
      <c r="N20" s="2">
        <f t="shared" ca="1" si="14"/>
        <v>0</v>
      </c>
      <c r="O20" s="2">
        <f t="shared" ca="1" si="14"/>
        <v>3216000000000</v>
      </c>
      <c r="P20" s="2">
        <f t="shared" ca="1" si="14"/>
        <v>3048000000000</v>
      </c>
      <c r="Q20" s="2">
        <f t="shared" ca="1" si="14"/>
        <v>2642640000000</v>
      </c>
      <c r="R20" s="2">
        <f t="shared" ca="1" si="14"/>
        <v>2664480000000</v>
      </c>
      <c r="S20" s="2">
        <f t="shared" ca="1" si="14"/>
        <v>0</v>
      </c>
      <c r="T20" s="2">
        <f t="shared" ca="1" si="14"/>
        <v>2404695919999.9995</v>
      </c>
      <c r="U20" s="2">
        <f t="shared" ca="1" si="14"/>
        <v>1939271498999.9998</v>
      </c>
      <c r="V20" s="2">
        <f t="shared" ca="1" si="14"/>
        <v>2354753178000</v>
      </c>
      <c r="W20" s="2">
        <f t="shared" ca="1" si="14"/>
        <v>1749623410000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12240000000</v>
      </c>
      <c r="E21" s="2">
        <f>IFERROR(INDEX(E51:E500,MATCH($C$7,$C$51:$C$500,0)),"")</f>
        <v>12240000000</v>
      </c>
      <c r="H21" s="2">
        <f>IFERROR(INDEX(D21:G21,COUNT(D21:G21)),"")</f>
        <v>12240000000</v>
      </c>
      <c r="I21" s="2">
        <f t="shared" ref="I21:Y21" si="15">IFERROR(INDEX(I51:I500,MATCH($C$7,$C$51:$C$500,0)),"")</f>
        <v>12240000000</v>
      </c>
      <c r="J21" s="2">
        <f t="shared" si="15"/>
        <v>12000000000</v>
      </c>
      <c r="K21" s="2">
        <f t="shared" si="15"/>
        <v>12000000000</v>
      </c>
      <c r="L21" s="2">
        <f t="shared" si="15"/>
        <v>12000000000</v>
      </c>
      <c r="M21" s="2">
        <f t="shared" si="15"/>
        <v>12000000000</v>
      </c>
      <c r="N21" s="2">
        <f t="shared" si="15"/>
        <v>12000000000</v>
      </c>
      <c r="O21" s="2">
        <f t="shared" si="15"/>
        <v>12000000000</v>
      </c>
      <c r="P21" s="2">
        <f t="shared" si="15"/>
        <v>12000000000</v>
      </c>
      <c r="Q21" s="2">
        <f t="shared" si="15"/>
        <v>10920000000</v>
      </c>
      <c r="R21" s="2">
        <f t="shared" si="15"/>
        <v>10920000000</v>
      </c>
      <c r="S21" s="2">
        <f t="shared" si="15"/>
        <v>8029999999.999999</v>
      </c>
      <c r="T21" s="2">
        <f t="shared" si="15"/>
        <v>8029999999.999999</v>
      </c>
      <c r="U21" s="2">
        <f t="shared" si="15"/>
        <v>8029999999.999999</v>
      </c>
      <c r="V21" s="2">
        <f t="shared" si="15"/>
        <v>5540000000</v>
      </c>
      <c r="W21" s="2">
        <f t="shared" si="15"/>
        <v>5540000000</v>
      </c>
      <c r="X21" s="2">
        <f t="shared" si="15"/>
        <v>4790000000</v>
      </c>
      <c r="Y21" s="2">
        <f t="shared" si="15"/>
        <v>4190000000.0000005</v>
      </c>
    </row>
    <row r="23" spans="1:25" ht="15.5" x14ac:dyDescent="0.35">
      <c r="B23" t="s">
        <v>50</v>
      </c>
      <c r="C23" t="s">
        <v>51</v>
      </c>
      <c r="D23" s="3">
        <f>IFERROR(D5/D6*100,"")</f>
        <v>-14.121387420975552</v>
      </c>
      <c r="E23" s="3">
        <f>IFERROR(E5/E6*100,"")</f>
        <v>-7.2757936667282381</v>
      </c>
      <c r="H23" s="3">
        <f t="shared" ref="H23:Y23" si="16">IFERROR(H5/H6*100,"")</f>
        <v>-39.300175879598768</v>
      </c>
      <c r="I23" s="3">
        <f t="shared" si="16"/>
        <v>-15.211813808980143</v>
      </c>
      <c r="J23" s="3">
        <f t="shared" si="16"/>
        <v>-1.3268620419153772</v>
      </c>
      <c r="K23" s="3">
        <f t="shared" si="16"/>
        <v>-2.0381629292091286</v>
      </c>
      <c r="L23" s="3">
        <f t="shared" si="16"/>
        <v>-1.7096363682410896</v>
      </c>
      <c r="M23" s="3">
        <f t="shared" si="16"/>
        <v>8.9428748698119094</v>
      </c>
      <c r="N23" s="3">
        <f t="shared" si="16"/>
        <v>-0.53496439571592058</v>
      </c>
      <c r="O23" s="3">
        <f t="shared" si="16"/>
        <v>-3.7151174270795715</v>
      </c>
      <c r="P23" s="3">
        <f t="shared" si="16"/>
        <v>-4.7416109265486197</v>
      </c>
      <c r="Q23" s="3">
        <f t="shared" si="16"/>
        <v>-6.0768391975556915</v>
      </c>
      <c r="R23" s="3">
        <f t="shared" si="16"/>
        <v>-5.5922641113866769</v>
      </c>
      <c r="S23" s="3">
        <f t="shared" si="16"/>
        <v>-12.768975959511289</v>
      </c>
      <c r="T23" s="3">
        <f t="shared" si="16"/>
        <v>-8.7642839244476445</v>
      </c>
      <c r="U23" s="3">
        <f t="shared" si="16"/>
        <v>-4.4246850365850614</v>
      </c>
      <c r="V23" s="3">
        <f t="shared" si="16"/>
        <v>0.72429379615007394</v>
      </c>
      <c r="W23" s="3">
        <f t="shared" si="16"/>
        <v>0.72450109985512834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52</v>
      </c>
      <c r="D24" s="4">
        <f>IFERROR(_xlfn.RRI(5,I23,D23),"")</f>
        <v>-1.4766266184772725E-2</v>
      </c>
      <c r="E24" s="4">
        <f>IFERROR(_xlfn.RRI(5,J23,E23),"")</f>
        <v>0.40543550527933436</v>
      </c>
      <c r="H24" s="4" t="str">
        <f t="shared" ref="H24:Y24" si="17">IFERROR(_xlfn.RRI(5,M23,H23),"")</f>
        <v/>
      </c>
      <c r="I24" s="4">
        <f t="shared" si="17"/>
        <v>0.95331022944533084</v>
      </c>
      <c r="J24" s="4">
        <f t="shared" si="17"/>
        <v>-0.18610075623776035</v>
      </c>
      <c r="K24" s="4">
        <f t="shared" si="17"/>
        <v>-0.15537759689667485</v>
      </c>
      <c r="L24" s="4">
        <f t="shared" si="17"/>
        <v>-0.22402951851453656</v>
      </c>
      <c r="M24" s="4" t="str">
        <f t="shared" si="17"/>
        <v/>
      </c>
      <c r="N24" s="4">
        <f t="shared" si="17"/>
        <v>-0.46980727794672272</v>
      </c>
      <c r="O24" s="4">
        <f t="shared" si="17"/>
        <v>-0.15773021494962036</v>
      </c>
      <c r="P24" s="4">
        <f t="shared" si="17"/>
        <v>1.3931722031540028E-2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-16.260000000000002</v>
      </c>
      <c r="J25" s="3">
        <f t="shared" si="18"/>
        <v>-1.96</v>
      </c>
      <c r="K25" s="3">
        <f t="shared" si="18"/>
        <v>-3.21</v>
      </c>
      <c r="L25" s="3">
        <f t="shared" si="18"/>
        <v>-3.69</v>
      </c>
      <c r="M25" s="3">
        <f t="shared" si="18"/>
        <v>13.77</v>
      </c>
      <c r="N25" s="3">
        <f t="shared" si="18"/>
        <v>-1.2</v>
      </c>
      <c r="O25" s="3">
        <f t="shared" si="18"/>
        <v>-6.31</v>
      </c>
      <c r="P25" s="3">
        <f t="shared" si="18"/>
        <v>-7.95</v>
      </c>
      <c r="Q25" s="3">
        <f t="shared" si="18"/>
        <v>-9.24</v>
      </c>
      <c r="R25" s="3">
        <f t="shared" si="18"/>
        <v>-8.9</v>
      </c>
      <c r="S25" s="3">
        <f t="shared" si="18"/>
        <v>-16.46</v>
      </c>
      <c r="T25" s="3">
        <f t="shared" si="18"/>
        <v>-12.5</v>
      </c>
      <c r="U25" s="3">
        <f t="shared" si="18"/>
        <v>-6.86</v>
      </c>
      <c r="V25" s="3">
        <f t="shared" si="18"/>
        <v>0.86</v>
      </c>
      <c r="W25" s="3">
        <f t="shared" si="18"/>
        <v>0.85</v>
      </c>
      <c r="X25" s="3">
        <f t="shared" si="18"/>
        <v>1.25</v>
      </c>
      <c r="Y25" s="3">
        <f t="shared" si="18"/>
        <v>1.07</v>
      </c>
    </row>
    <row r="26" spans="1:25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0.68417749225130531</v>
      </c>
      <c r="J26" s="4">
        <f t="shared" si="19"/>
        <v>-0.20851016358709062</v>
      </c>
      <c r="K26" s="4">
        <f t="shared" si="19"/>
        <v>-0.16588183191161809</v>
      </c>
      <c r="L26" s="4">
        <f t="shared" si="19"/>
        <v>-0.16771727777784884</v>
      </c>
      <c r="M26" s="4" t="str">
        <f t="shared" si="19"/>
        <v/>
      </c>
      <c r="N26" s="4">
        <f t="shared" si="19"/>
        <v>-0.40768833867793541</v>
      </c>
      <c r="O26" s="4">
        <f t="shared" si="19"/>
        <v>-0.12778436129422344</v>
      </c>
      <c r="P26" s="4">
        <f t="shared" si="19"/>
        <v>2.99321202352969E-2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56</v>
      </c>
      <c r="D27" s="3">
        <f>IFERROR(D4/D21,"")</f>
        <v>53.686846405228756</v>
      </c>
      <c r="E27" s="3">
        <f>IFERROR(E4/E21,"")</f>
        <v>52.687908496732028</v>
      </c>
      <c r="H27" s="3">
        <f t="shared" ref="H27:Y27" si="20">IFERROR(H4/H21,"")</f>
        <v>212.74950980392157</v>
      </c>
      <c r="I27" s="3">
        <f t="shared" si="20"/>
        <v>211.55555555555554</v>
      </c>
      <c r="J27" s="3">
        <f t="shared" si="20"/>
        <v>195.03591666666668</v>
      </c>
      <c r="K27" s="3">
        <f t="shared" si="20"/>
        <v>208.59783333333334</v>
      </c>
      <c r="L27" s="3">
        <f t="shared" si="20"/>
        <v>161.180306747</v>
      </c>
      <c r="M27" s="3">
        <f t="shared" si="20"/>
        <v>160.37109508149999</v>
      </c>
      <c r="N27" s="3">
        <f t="shared" si="20"/>
        <v>106.98321743116666</v>
      </c>
      <c r="O27" s="3">
        <f t="shared" si="20"/>
        <v>83.500204480916665</v>
      </c>
      <c r="P27" s="3">
        <f t="shared" si="20"/>
        <v>67.169289964166666</v>
      </c>
      <c r="Q27" s="3">
        <f t="shared" si="20"/>
        <v>57.846143879029306</v>
      </c>
      <c r="R27" s="3">
        <f t="shared" si="20"/>
        <v>52.763913538919411</v>
      </c>
      <c r="S27" s="3">
        <f t="shared" si="20"/>
        <v>55.924107638854302</v>
      </c>
      <c r="T27" s="3">
        <f t="shared" si="20"/>
        <v>42.40566343474471</v>
      </c>
      <c r="U27" s="3">
        <f t="shared" si="20"/>
        <v>27.580764277210463</v>
      </c>
      <c r="V27" s="3">
        <f t="shared" si="20"/>
        <v>35.108659897653432</v>
      </c>
      <c r="W27" s="3">
        <f t="shared" si="20"/>
        <v>30.231262848014442</v>
      </c>
      <c r="X27" s="3">
        <f t="shared" si="20"/>
        <v>31.143557474530272</v>
      </c>
      <c r="Y27" s="3">
        <f t="shared" si="20"/>
        <v>29.158945297136036</v>
      </c>
    </row>
    <row r="28" spans="1:25" ht="15.5" x14ac:dyDescent="0.35">
      <c r="C28" t="s">
        <v>57</v>
      </c>
      <c r="D28" s="4">
        <f>IFERROR(_xlfn.RRI(5,I27,D27),"")</f>
        <v>-0.2398685669883851</v>
      </c>
      <c r="E28" s="4">
        <f>IFERROR(_xlfn.RRI(5,J27,E27),"")</f>
        <v>-0.2303039236890615</v>
      </c>
      <c r="H28" s="4">
        <f t="shared" ref="H28:Y28" si="21">IFERROR(_xlfn.RRI(5,M27,H27),"")</f>
        <v>5.8153066050970148E-2</v>
      </c>
      <c r="I28" s="4">
        <f t="shared" si="21"/>
        <v>0.14609800342447765</v>
      </c>
      <c r="J28" s="4">
        <f t="shared" si="21"/>
        <v>0.18491012731427414</v>
      </c>
      <c r="K28" s="4">
        <f t="shared" si="21"/>
        <v>0.2543762053222367</v>
      </c>
      <c r="L28" s="4">
        <f t="shared" si="21"/>
        <v>0.22746046492651706</v>
      </c>
      <c r="M28" s="4">
        <f t="shared" si="21"/>
        <v>0.24898671493255642</v>
      </c>
      <c r="N28" s="4">
        <f t="shared" si="21"/>
        <v>0.13852695823584837</v>
      </c>
      <c r="O28" s="4">
        <f t="shared" si="21"/>
        <v>0.14512457609053642</v>
      </c>
      <c r="P28" s="4">
        <f t="shared" si="21"/>
        <v>0.19484863614355552</v>
      </c>
      <c r="Q28" s="4">
        <f t="shared" si="21"/>
        <v>0.10502481826125121</v>
      </c>
      <c r="R28" s="4">
        <f t="shared" si="21"/>
        <v>0.11783098126237013</v>
      </c>
      <c r="S28" s="4">
        <f t="shared" si="21"/>
        <v>0.12420669839339915</v>
      </c>
      <c r="T28" s="4">
        <f t="shared" si="21"/>
        <v>7.7780719478944604E-2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58</v>
      </c>
      <c r="H29" s="4" t="str">
        <f t="shared" ref="H29:Y29" si="22">IFERROR(((H25-I25)/I25)*100%,"")</f>
        <v/>
      </c>
      <c r="I29" s="4">
        <f t="shared" si="22"/>
        <v>7.295918367346939</v>
      </c>
      <c r="J29" s="4">
        <f t="shared" si="22"/>
        <v>-0.38940809968847351</v>
      </c>
      <c r="K29" s="4">
        <f t="shared" si="22"/>
        <v>-0.13008130081300812</v>
      </c>
      <c r="L29" s="4">
        <f t="shared" si="22"/>
        <v>-1.2679738562091505</v>
      </c>
      <c r="M29" s="4">
        <f t="shared" si="22"/>
        <v>-12.475</v>
      </c>
      <c r="N29" s="4">
        <f t="shared" si="22"/>
        <v>-0.80982567353407287</v>
      </c>
      <c r="O29" s="4">
        <f t="shared" si="22"/>
        <v>-0.20628930817610069</v>
      </c>
      <c r="P29" s="4">
        <f t="shared" si="22"/>
        <v>-0.1396103896103896</v>
      </c>
      <c r="Q29" s="4">
        <f t="shared" si="22"/>
        <v>3.8202247191011215E-2</v>
      </c>
      <c r="R29" s="4">
        <f t="shared" si="22"/>
        <v>-0.45929526123936815</v>
      </c>
      <c r="S29" s="4">
        <f t="shared" si="22"/>
        <v>0.31680000000000008</v>
      </c>
      <c r="T29" s="4">
        <f t="shared" si="22"/>
        <v>0.82215743440233224</v>
      </c>
      <c r="U29" s="4">
        <f t="shared" si="22"/>
        <v>-8.9767441860465134</v>
      </c>
      <c r="V29" s="4">
        <f t="shared" si="22"/>
        <v>1.1764705882352951E-2</v>
      </c>
      <c r="W29" s="4">
        <f t="shared" si="22"/>
        <v>-0.32</v>
      </c>
      <c r="X29" s="4">
        <f t="shared" si="22"/>
        <v>0.1682242990654205</v>
      </c>
      <c r="Y29" s="4" t="str">
        <f t="shared" si="22"/>
        <v/>
      </c>
    </row>
    <row r="30" spans="1:25" ht="15.5" x14ac:dyDescent="0.35">
      <c r="C30" t="s">
        <v>59</v>
      </c>
      <c r="H30" s="4">
        <f t="shared" ref="H30:Y30" si="23">IFERROR(((H27-I27)/I27)*100%,"")</f>
        <v>5.6436913000494941E-3</v>
      </c>
      <c r="I30" s="4">
        <f t="shared" si="23"/>
        <v>8.4700496048234861E-2</v>
      </c>
      <c r="J30" s="4">
        <f t="shared" si="23"/>
        <v>-6.5014657390976394E-2</v>
      </c>
      <c r="K30" s="4">
        <f t="shared" si="23"/>
        <v>0.29418933083905369</v>
      </c>
      <c r="L30" s="4">
        <f t="shared" si="23"/>
        <v>5.0458698002204018E-3</v>
      </c>
      <c r="M30" s="4">
        <f t="shared" si="23"/>
        <v>0.49903039871354821</v>
      </c>
      <c r="N30" s="4">
        <f t="shared" si="23"/>
        <v>0.28123299932297607</v>
      </c>
      <c r="O30" s="4">
        <f t="shared" si="23"/>
        <v>0.24313067066009156</v>
      </c>
      <c r="P30" s="4">
        <f t="shared" si="23"/>
        <v>0.16117143615716858</v>
      </c>
      <c r="Q30" s="4">
        <f t="shared" si="23"/>
        <v>9.6320193087291936E-2</v>
      </c>
      <c r="R30" s="4">
        <f t="shared" si="23"/>
        <v>-5.6508619151202838E-2</v>
      </c>
      <c r="S30" s="4">
        <f t="shared" si="23"/>
        <v>0.31878865012717555</v>
      </c>
      <c r="T30" s="4">
        <f t="shared" si="23"/>
        <v>0.53750864220190664</v>
      </c>
      <c r="U30" s="4">
        <f t="shared" si="23"/>
        <v>-0.21441705956273521</v>
      </c>
      <c r="V30" s="4">
        <f t="shared" si="23"/>
        <v>0.16133619935626778</v>
      </c>
      <c r="W30" s="4">
        <f t="shared" si="23"/>
        <v>-2.9293205416944433E-2</v>
      </c>
      <c r="X30" s="4">
        <f t="shared" si="23"/>
        <v>6.806186428111867E-2</v>
      </c>
      <c r="Y30" s="4" t="str">
        <f t="shared" si="23"/>
        <v/>
      </c>
    </row>
    <row r="32" spans="1:25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89</v>
      </c>
      <c r="E32" s="3">
        <f>IFERROR(INDEX(E51:E500,MATCH($A$32,$C$51:$C$500,0)),"")</f>
        <v>101.59</v>
      </c>
      <c r="H32" s="3">
        <f>IFERROR(INDEX(D32:G32,COUNT(D32:G32)),"")</f>
        <v>101.59</v>
      </c>
      <c r="I32" s="3">
        <f t="shared" ref="I32:Y32" si="24">IFERROR(INDEX(I51:I500,MATCH($C$32,$C$51:$C$500,0)),"")</f>
        <v>108.99</v>
      </c>
      <c r="J32" s="3">
        <f t="shared" si="24"/>
        <v>152.62</v>
      </c>
      <c r="K32" s="3">
        <f t="shared" si="24"/>
        <v>154.66</v>
      </c>
      <c r="L32" s="3">
        <f t="shared" si="24"/>
        <v>157.82</v>
      </c>
      <c r="M32" s="3">
        <f t="shared" si="24"/>
        <v>160.52000000000001</v>
      </c>
      <c r="N32" s="3">
        <f t="shared" si="24"/>
        <v>146.15</v>
      </c>
      <c r="O32" s="3">
        <f t="shared" si="24"/>
        <v>147.97</v>
      </c>
      <c r="P32" s="3">
        <f t="shared" si="24"/>
        <v>153.47</v>
      </c>
      <c r="Q32" s="3">
        <f t="shared" si="24"/>
        <v>148.72</v>
      </c>
      <c r="R32" s="3">
        <f t="shared" si="24"/>
        <v>157.77000000000001</v>
      </c>
      <c r="S32" s="3">
        <f t="shared" si="24"/>
        <v>126.16</v>
      </c>
      <c r="T32" s="3">
        <f t="shared" si="24"/>
        <v>142.32</v>
      </c>
      <c r="U32" s="3">
        <f t="shared" si="24"/>
        <v>154.81</v>
      </c>
      <c r="V32" s="3">
        <f t="shared" si="24"/>
        <v>117.63</v>
      </c>
      <c r="W32" s="3">
        <f t="shared" si="24"/>
        <v>116.78</v>
      </c>
      <c r="X32" s="3">
        <f t="shared" si="24"/>
        <v>115.72</v>
      </c>
      <c r="Y32" s="3">
        <f t="shared" si="24"/>
        <v>116.22</v>
      </c>
    </row>
    <row r="33" spans="1:25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123.6</v>
      </c>
      <c r="E33" s="3">
        <f>IFERROR(INDEX(E51:E500,MATCH($A$33,$C$51:$C$500,0)),"")</f>
        <v>147.9</v>
      </c>
      <c r="H33" s="3">
        <f>IFERROR(INDEX(D33:G33,COUNT(D33:G33)),"")</f>
        <v>147.9</v>
      </c>
      <c r="I33" s="3">
        <f t="shared" ref="I33:Y33" si="25">IFERROR(INDEX(I51:I500,MATCH($C$33,$C$51:$C$500,0)),"")</f>
        <v>151.38999999999999</v>
      </c>
      <c r="J33" s="3">
        <f t="shared" si="25"/>
        <v>15.46</v>
      </c>
      <c r="K33" s="3">
        <f t="shared" si="25"/>
        <v>1.94</v>
      </c>
      <c r="L33" s="3">
        <f t="shared" si="25"/>
        <v>4.1500000000000004</v>
      </c>
      <c r="M33" s="3">
        <f t="shared" si="25"/>
        <v>1.93</v>
      </c>
      <c r="N33" s="3">
        <f t="shared" si="25"/>
        <v>1.4</v>
      </c>
      <c r="O33" s="3">
        <f t="shared" si="25"/>
        <v>1.81</v>
      </c>
      <c r="P33" s="3">
        <f t="shared" si="25"/>
        <v>1.66</v>
      </c>
      <c r="Q33" s="3">
        <f t="shared" si="25"/>
        <v>1.63</v>
      </c>
      <c r="R33" s="3">
        <f t="shared" si="25"/>
        <v>1.55</v>
      </c>
      <c r="S33" s="3">
        <f t="shared" si="25"/>
        <v>2.89</v>
      </c>
      <c r="T33" s="3">
        <f t="shared" si="25"/>
        <v>2.15</v>
      </c>
      <c r="U33" s="3">
        <f t="shared" si="25"/>
        <v>1.6</v>
      </c>
      <c r="V33" s="3">
        <f t="shared" si="25"/>
        <v>3.69</v>
      </c>
      <c r="W33" s="3">
        <f t="shared" si="25"/>
        <v>2.78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-873.71</v>
      </c>
      <c r="E34" s="3">
        <f>IFERROR(INDEX(E51:E500,MATCH($A$34,$C$51:$C$500,0)),"")</f>
        <v>-2030.41</v>
      </c>
      <c r="H34" s="3">
        <f>IFERROR(INDEX(D34:G34,COUNT(D34:G34)),"")</f>
        <v>-2030.41</v>
      </c>
      <c r="I34" s="3">
        <f t="shared" ref="I34:Y34" si="26">IFERROR(INDEX(I51:I500,MATCH($C$34,$C$51:$C$500,0)),"")</f>
        <v>-1014.76</v>
      </c>
      <c r="J34" s="3">
        <f t="shared" si="26"/>
        <v>-1204.08</v>
      </c>
      <c r="K34" s="3">
        <f t="shared" si="26"/>
        <v>-93.46</v>
      </c>
      <c r="L34" s="3">
        <f t="shared" si="26"/>
        <v>-177.51</v>
      </c>
      <c r="M34" s="3">
        <f t="shared" si="26"/>
        <v>22.51</v>
      </c>
      <c r="N34" s="3">
        <f t="shared" si="26"/>
        <v>-170</v>
      </c>
      <c r="O34" s="3">
        <f t="shared" si="26"/>
        <v>-42.47</v>
      </c>
      <c r="P34" s="3">
        <f t="shared" si="26"/>
        <v>-31.95</v>
      </c>
      <c r="Q34" s="3">
        <f t="shared" si="26"/>
        <v>-26.19</v>
      </c>
      <c r="R34" s="3">
        <f t="shared" si="26"/>
        <v>-27.42</v>
      </c>
      <c r="S34" s="3">
        <f t="shared" si="26"/>
        <v>-22.17</v>
      </c>
      <c r="T34" s="3">
        <f t="shared" si="26"/>
        <v>-24.48</v>
      </c>
      <c r="U34" s="3">
        <f t="shared" si="26"/>
        <v>-36.01</v>
      </c>
      <c r="V34" s="3">
        <f t="shared" si="26"/>
        <v>504.65</v>
      </c>
      <c r="W34" s="3">
        <f t="shared" si="26"/>
        <v>382.35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204.87</v>
      </c>
      <c r="E35" s="3">
        <f>IFERROR(INDEX(E51:E500,MATCH($A$35,$C$51:$C$500,0)),"")</f>
        <v>285.14999999999998</v>
      </c>
      <c r="H35" s="3">
        <f>IFERROR(INDEX(D35:G35,COUNT(D35:G35)),"")</f>
        <v>285.14999999999998</v>
      </c>
      <c r="I35" s="3">
        <f t="shared" ref="I35:Y35" si="27">IFERROR(INDEX(I51:I500,MATCH($C$35,$C$51:$C$500,0)),"")</f>
        <v>77.989999999999995</v>
      </c>
      <c r="J35" s="3">
        <f t="shared" si="27"/>
        <v>12.1</v>
      </c>
      <c r="K35" s="3">
        <f t="shared" si="27"/>
        <v>1.44</v>
      </c>
      <c r="L35" s="3">
        <f t="shared" si="27"/>
        <v>4.0599999999999996</v>
      </c>
      <c r="M35" s="3">
        <f t="shared" si="27"/>
        <v>1.93</v>
      </c>
      <c r="N35" s="3">
        <f t="shared" si="27"/>
        <v>1.91</v>
      </c>
      <c r="O35" s="3">
        <f t="shared" si="27"/>
        <v>3.21</v>
      </c>
      <c r="P35" s="3">
        <f t="shared" si="27"/>
        <v>3.78</v>
      </c>
      <c r="Q35" s="3">
        <f t="shared" si="27"/>
        <v>4.18</v>
      </c>
      <c r="R35" s="3">
        <f t="shared" si="27"/>
        <v>4.62</v>
      </c>
      <c r="S35" s="3">
        <f t="shared" si="27"/>
        <v>6.53</v>
      </c>
      <c r="T35" s="3">
        <f t="shared" si="27"/>
        <v>7.22</v>
      </c>
      <c r="U35" s="3">
        <f t="shared" si="27"/>
        <v>8.9600000000000009</v>
      </c>
      <c r="V35" s="3">
        <f t="shared" si="27"/>
        <v>12.35</v>
      </c>
      <c r="W35" s="3">
        <f t="shared" si="27"/>
        <v>10.74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</row>
    <row r="51" spans="2:25" ht="15.5" x14ac:dyDescent="0.35">
      <c r="B51" t="s">
        <v>80</v>
      </c>
      <c r="C51" t="s">
        <v>6</v>
      </c>
      <c r="D51" s="5">
        <v>657127000000</v>
      </c>
      <c r="E51" s="5">
        <v>644900000000</v>
      </c>
      <c r="F51" s="5">
        <v>714372000000</v>
      </c>
      <c r="G51" s="5">
        <v>686193000000</v>
      </c>
      <c r="I51" s="5">
        <v>2589440000000</v>
      </c>
      <c r="J51" s="5">
        <v>2340431000000</v>
      </c>
      <c r="K51" s="5">
        <v>2503174000000</v>
      </c>
      <c r="L51" s="5">
        <v>1934163680964</v>
      </c>
      <c r="M51" s="5">
        <v>1924453140978</v>
      </c>
      <c r="N51" s="5">
        <v>1283798609174</v>
      </c>
      <c r="O51" s="5">
        <v>1002002453771</v>
      </c>
      <c r="P51" s="5">
        <v>806031479570</v>
      </c>
      <c r="Q51" s="5">
        <v>631679891159</v>
      </c>
      <c r="R51" s="5">
        <v>576181935845</v>
      </c>
      <c r="S51" s="5">
        <v>449070584340</v>
      </c>
      <c r="T51" s="5">
        <v>340517477381</v>
      </c>
      <c r="U51" s="5">
        <v>221473537146</v>
      </c>
      <c r="V51" s="5">
        <v>194501975833</v>
      </c>
      <c r="W51" s="5">
        <v>167481196178</v>
      </c>
      <c r="X51" s="5">
        <v>149177640303</v>
      </c>
      <c r="Y51" s="5">
        <v>122175980795</v>
      </c>
    </row>
    <row r="52" spans="2:25" ht="15.5" x14ac:dyDescent="0.35">
      <c r="C52" t="s">
        <v>82</v>
      </c>
      <c r="D52" s="5">
        <v>-393818000000</v>
      </c>
      <c r="E52" s="5">
        <v>-395140000000</v>
      </c>
      <c r="F52" s="5">
        <v>-410323000000</v>
      </c>
      <c r="G52" s="5">
        <v>-393870000000</v>
      </c>
      <c r="I52" s="5">
        <v>-1530564000000</v>
      </c>
      <c r="J52" s="5">
        <v>-1423988000000</v>
      </c>
      <c r="K52" s="5">
        <v>-1785154000000</v>
      </c>
      <c r="L52" s="5">
        <v>-1377109387379</v>
      </c>
      <c r="M52" s="5">
        <v>-1219420404326</v>
      </c>
      <c r="N52" s="5">
        <v>-864698280519</v>
      </c>
      <c r="O52" s="5">
        <v>-721716941092</v>
      </c>
      <c r="P52" s="5">
        <v>-618688230326</v>
      </c>
      <c r="Q52" s="5">
        <v>-519803669533</v>
      </c>
      <c r="R52" s="5">
        <v>-467463053481</v>
      </c>
      <c r="S52" s="5">
        <v>-392911420276</v>
      </c>
      <c r="T52" s="5">
        <v>-316227297417</v>
      </c>
      <c r="U52" s="5">
        <v>-151895506377</v>
      </c>
      <c r="V52" s="5">
        <v>-104021851299</v>
      </c>
      <c r="W52" s="5">
        <v>-88273122157</v>
      </c>
      <c r="X52" s="5">
        <v>-80241449565</v>
      </c>
      <c r="Y52" s="5">
        <v>-72338643239</v>
      </c>
    </row>
    <row r="53" spans="2:25" ht="15.5" x14ac:dyDescent="0.35">
      <c r="C53" t="s">
        <v>84</v>
      </c>
      <c r="D53" s="5">
        <v>263309000000</v>
      </c>
      <c r="E53" s="5">
        <v>249760000000</v>
      </c>
      <c r="F53" s="5">
        <v>304049000000</v>
      </c>
      <c r="G53" s="5">
        <v>292323000000</v>
      </c>
      <c r="I53" s="5">
        <v>1058876000000</v>
      </c>
      <c r="J53" s="5">
        <v>916443000000</v>
      </c>
      <c r="K53" s="5">
        <v>718020000000</v>
      </c>
      <c r="L53" s="5">
        <v>557054293585</v>
      </c>
      <c r="M53" s="5">
        <v>705032736652</v>
      </c>
      <c r="N53" s="5">
        <v>419100328655</v>
      </c>
      <c r="O53" s="5">
        <v>280285512679</v>
      </c>
      <c r="P53" s="5">
        <v>187343249244</v>
      </c>
      <c r="Q53" s="5">
        <v>111876221626</v>
      </c>
      <c r="R53" s="5">
        <v>108718882364</v>
      </c>
      <c r="S53" s="5">
        <v>56159164064</v>
      </c>
      <c r="T53" s="5">
        <v>24290179964</v>
      </c>
      <c r="U53" s="5">
        <v>69578030769</v>
      </c>
      <c r="V53" s="5">
        <v>90480124534</v>
      </c>
      <c r="W53" s="5">
        <v>79208074021</v>
      </c>
      <c r="X53" s="5">
        <v>68936190738</v>
      </c>
      <c r="Y53" s="5">
        <v>49837337556</v>
      </c>
    </row>
    <row r="54" spans="2:25" ht="15.5" x14ac:dyDescent="0.35">
      <c r="C54" t="s">
        <v>85</v>
      </c>
      <c r="D54" s="5">
        <v>-275802000000</v>
      </c>
      <c r="E54" s="5">
        <v>-262569000000</v>
      </c>
      <c r="F54" s="5">
        <v>-303272000000</v>
      </c>
      <c r="G54" s="5">
        <v>-236526000000</v>
      </c>
      <c r="I54" s="5">
        <v>-973389000000</v>
      </c>
      <c r="J54" s="5">
        <v>-758703000000</v>
      </c>
      <c r="K54" s="5">
        <v>-611759000000</v>
      </c>
      <c r="L54" s="5">
        <v>-526040503861</v>
      </c>
      <c r="M54" s="5">
        <v>-478548267031</v>
      </c>
      <c r="N54" s="5">
        <v>-403247021870</v>
      </c>
      <c r="O54" s="5">
        <v>-328530257802</v>
      </c>
      <c r="P54" s="5">
        <v>-269882902276</v>
      </c>
      <c r="Q54" s="5">
        <v>-202915116006</v>
      </c>
      <c r="R54" s="5">
        <v>-197348421873</v>
      </c>
      <c r="S54" s="5">
        <v>-157078594468</v>
      </c>
      <c r="T54" s="5">
        <v>-124237826152</v>
      </c>
      <c r="U54" s="5">
        <v>-112871588015</v>
      </c>
      <c r="V54" s="5">
        <v>-72316130848</v>
      </c>
      <c r="W54" s="5">
        <v>-58826138239</v>
      </c>
      <c r="X54" s="5">
        <v>-56117282644</v>
      </c>
      <c r="Y54" s="5">
        <v>-39890567080</v>
      </c>
    </row>
    <row r="55" spans="2:25" ht="15.5" x14ac:dyDescent="0.35">
      <c r="C55" t="s">
        <v>387</v>
      </c>
      <c r="D55" s="5">
        <v>-258929000000</v>
      </c>
      <c r="E55" s="5">
        <v>-245650000000</v>
      </c>
      <c r="F55" s="5">
        <v>-288282000000</v>
      </c>
      <c r="G55" s="5">
        <v>-221499000000</v>
      </c>
      <c r="I55" s="5">
        <v>-922332000000</v>
      </c>
      <c r="J55" s="5">
        <v>-689147000000</v>
      </c>
      <c r="K55" s="5">
        <v>-576920000000</v>
      </c>
      <c r="L55" s="5">
        <v>-502013236172</v>
      </c>
      <c r="M55" s="5">
        <v>-462409623024</v>
      </c>
      <c r="N55" s="5">
        <v>-392704802139</v>
      </c>
      <c r="O55" s="5">
        <v>-316726604883</v>
      </c>
      <c r="P55" s="5">
        <v>-260193131853</v>
      </c>
      <c r="Q55" s="5">
        <v>-195544618234</v>
      </c>
      <c r="R55" s="5">
        <v>-190092926892</v>
      </c>
      <c r="S55" s="5">
        <v>-152278883823</v>
      </c>
      <c r="T55" s="5">
        <v>-119771106505</v>
      </c>
      <c r="U55" s="5">
        <v>-105552903353</v>
      </c>
      <c r="V55" s="5">
        <v>-72316130848</v>
      </c>
      <c r="W55" s="5">
        <v>-58826138239</v>
      </c>
      <c r="X55" s="5">
        <v>-56117282644</v>
      </c>
      <c r="Y55" s="5">
        <v>-39890567080</v>
      </c>
    </row>
    <row r="56" spans="2:25" ht="15.5" x14ac:dyDescent="0.35">
      <c r="C56" t="s">
        <v>386</v>
      </c>
      <c r="D56" s="5">
        <v>-16873000000</v>
      </c>
      <c r="E56" s="5">
        <v>-16919000000</v>
      </c>
      <c r="F56" s="5">
        <v>-17873000000</v>
      </c>
      <c r="G56" s="5">
        <v>-15027000000</v>
      </c>
      <c r="I56" s="5">
        <v>-53940000000</v>
      </c>
      <c r="J56" s="5">
        <v>-44779000000</v>
      </c>
      <c r="K56" s="5">
        <v>-34839000000</v>
      </c>
      <c r="L56" s="5">
        <v>-24027267689</v>
      </c>
      <c r="M56" s="5">
        <v>-16138644007</v>
      </c>
      <c r="N56" s="5">
        <v>-10542219731</v>
      </c>
      <c r="O56" s="5">
        <v>-11803652919</v>
      </c>
      <c r="P56" s="5">
        <v>-9689770423</v>
      </c>
      <c r="Q56" s="5">
        <v>-7370497772</v>
      </c>
      <c r="R56" s="5">
        <v>-7255494981</v>
      </c>
      <c r="S56" s="5">
        <v>-4799710645</v>
      </c>
      <c r="T56" s="5">
        <v>-4466719647</v>
      </c>
      <c r="U56" s="5">
        <v>-7318684662</v>
      </c>
    </row>
    <row r="57" spans="2:25" ht="15.5" x14ac:dyDescent="0.35">
      <c r="C57" t="s">
        <v>81</v>
      </c>
      <c r="F57" s="5">
        <v>-2695000000</v>
      </c>
      <c r="G57" s="5">
        <v>-86000000</v>
      </c>
      <c r="I57" s="5">
        <v>-4191000000</v>
      </c>
      <c r="J57" s="5">
        <v>-809000000</v>
      </c>
      <c r="K57" s="5">
        <v>632000000</v>
      </c>
      <c r="L57" s="5">
        <v>11922806156</v>
      </c>
      <c r="M57" s="5">
        <v>7062226345</v>
      </c>
      <c r="N57" s="5">
        <v>4996817740</v>
      </c>
      <c r="O57" s="5">
        <v>9679137696</v>
      </c>
      <c r="P57" s="5">
        <v>8049308784</v>
      </c>
      <c r="Q57" s="5">
        <v>2108814545</v>
      </c>
      <c r="R57" s="5">
        <v>809778312</v>
      </c>
      <c r="S57" s="5">
        <v>2570722987</v>
      </c>
    </row>
    <row r="58" spans="2:25" ht="15.5" x14ac:dyDescent="0.35">
      <c r="C58" t="s">
        <v>94</v>
      </c>
      <c r="D58" s="5">
        <v>-12493000000</v>
      </c>
      <c r="E58" s="5">
        <v>-12809000000</v>
      </c>
      <c r="F58" s="5">
        <v>777000000</v>
      </c>
      <c r="G58" s="5">
        <v>55797000000</v>
      </c>
      <c r="I58" s="5">
        <v>85487000000</v>
      </c>
      <c r="J58" s="5">
        <v>157740000000</v>
      </c>
      <c r="K58" s="5">
        <v>106261000000</v>
      </c>
      <c r="L58" s="5">
        <v>31013789724</v>
      </c>
      <c r="M58" s="5">
        <v>226484469621</v>
      </c>
      <c r="N58" s="5">
        <v>15853306785</v>
      </c>
      <c r="O58" s="5">
        <v>-48244745123</v>
      </c>
      <c r="P58" s="5">
        <v>-82539653032</v>
      </c>
      <c r="Q58" s="5">
        <v>-91038894380</v>
      </c>
      <c r="R58" s="5">
        <v>-88629539509</v>
      </c>
      <c r="S58" s="5">
        <v>-100919430404</v>
      </c>
      <c r="T58" s="5">
        <v>-99947646188</v>
      </c>
      <c r="U58" s="5">
        <v>-43293557246</v>
      </c>
      <c r="V58" s="5">
        <v>18163993686</v>
      </c>
      <c r="W58" s="5">
        <v>20381935782</v>
      </c>
      <c r="X58" s="5">
        <v>12818908094</v>
      </c>
      <c r="Y58" s="5">
        <v>9946770476</v>
      </c>
    </row>
    <row r="59" spans="2:25" ht="15.5" x14ac:dyDescent="0.35">
      <c r="C59" t="s">
        <v>95</v>
      </c>
      <c r="D59" s="5">
        <v>-151499000000</v>
      </c>
      <c r="E59" s="5">
        <v>-96133000000</v>
      </c>
      <c r="F59" s="5">
        <v>-82364000000</v>
      </c>
      <c r="G59" s="5">
        <v>-99897000000</v>
      </c>
      <c r="I59" s="5">
        <v>-320657000000</v>
      </c>
      <c r="J59" s="5">
        <v>-160380000000</v>
      </c>
      <c r="K59" s="5">
        <v>-137552000000</v>
      </c>
      <c r="L59" s="5">
        <v>-73100675960</v>
      </c>
      <c r="M59" s="5">
        <v>-70064959786</v>
      </c>
      <c r="N59" s="5">
        <v>-15661916419</v>
      </c>
      <c r="O59" s="5">
        <v>-18078311500</v>
      </c>
      <c r="P59" s="5">
        <v>-14438580956</v>
      </c>
      <c r="Q59" s="5">
        <v>-9040739524</v>
      </c>
      <c r="R59" s="5">
        <v>-24929583370</v>
      </c>
      <c r="S59" s="5">
        <v>-26248538096</v>
      </c>
      <c r="T59" s="5">
        <v>-39401501473</v>
      </c>
      <c r="U59" s="5">
        <v>-28545234141</v>
      </c>
      <c r="V59" s="5">
        <v>-11855624657</v>
      </c>
      <c r="W59" s="5">
        <v>-14506272726</v>
      </c>
      <c r="X59" s="5">
        <v>-4510941557</v>
      </c>
      <c r="Y59" s="5">
        <v>-2711561788</v>
      </c>
    </row>
    <row r="60" spans="2:25" ht="15.5" x14ac:dyDescent="0.35">
      <c r="C60" t="s">
        <v>27</v>
      </c>
      <c r="D60" s="5">
        <v>-107154000000</v>
      </c>
      <c r="E60" s="5">
        <v>-104970000000</v>
      </c>
      <c r="F60" s="5">
        <v>104780000000</v>
      </c>
      <c r="G60" s="5">
        <v>-105563000000</v>
      </c>
      <c r="I60" s="5">
        <v>-176630000000</v>
      </c>
      <c r="J60" s="5">
        <v>-173863000000</v>
      </c>
      <c r="K60" s="5">
        <v>-173685000000</v>
      </c>
      <c r="L60" s="5">
        <v>-96665120830</v>
      </c>
      <c r="M60" s="5">
        <v>-118034051135</v>
      </c>
      <c r="N60" s="5">
        <v>-70561549474</v>
      </c>
      <c r="O60" s="5">
        <v>-14826881625</v>
      </c>
      <c r="P60" s="5">
        <v>-15972315537</v>
      </c>
      <c r="Q60" s="5">
        <v>-19656313953</v>
      </c>
      <c r="R60" s="5">
        <v>-37153873410</v>
      </c>
      <c r="S60" s="5">
        <v>-48038935987</v>
      </c>
      <c r="T60" s="5">
        <v>-55697193455</v>
      </c>
      <c r="U60" s="5">
        <v>-23759120778</v>
      </c>
    </row>
    <row r="61" spans="2:25" ht="15.5" x14ac:dyDescent="0.35">
      <c r="C61" t="s">
        <v>432</v>
      </c>
      <c r="O61" s="5">
        <v>-32442781</v>
      </c>
      <c r="P61" s="5">
        <v>145754440</v>
      </c>
      <c r="Q61" s="5">
        <v>5655302</v>
      </c>
      <c r="R61" s="5">
        <v>-6637256969</v>
      </c>
      <c r="S61" s="5">
        <v>2226431834</v>
      </c>
      <c r="T61" s="5">
        <v>-3728432878</v>
      </c>
      <c r="U61" s="5">
        <v>-9431053893</v>
      </c>
    </row>
    <row r="62" spans="2:25" ht="15.5" x14ac:dyDescent="0.35">
      <c r="C62" t="s">
        <v>431</v>
      </c>
      <c r="D62" s="5">
        <v>13435000000</v>
      </c>
      <c r="E62" s="5">
        <v>15827000000</v>
      </c>
      <c r="F62" s="5">
        <v>22297000000</v>
      </c>
      <c r="G62" s="5">
        <v>20637000000</v>
      </c>
      <c r="I62" s="5">
        <v>66897000000</v>
      </c>
      <c r="J62" s="5">
        <v>13483000000</v>
      </c>
      <c r="K62" s="5">
        <v>29119000000</v>
      </c>
      <c r="L62" s="5">
        <v>19404583424</v>
      </c>
      <c r="M62" s="5">
        <v>23940936423</v>
      </c>
      <c r="N62" s="5">
        <v>26470099827</v>
      </c>
      <c r="O62" s="5">
        <v>9567767836</v>
      </c>
      <c r="P62" s="5">
        <v>8998694604</v>
      </c>
      <c r="Q62" s="5">
        <v>25715357869</v>
      </c>
      <c r="R62" s="5">
        <v>11545557686</v>
      </c>
      <c r="S62" s="5">
        <v>19968988465</v>
      </c>
      <c r="T62" s="5">
        <v>18044559744</v>
      </c>
      <c r="U62" s="5">
        <v>6031183515</v>
      </c>
    </row>
    <row r="63" spans="2:25" ht="15.5" x14ac:dyDescent="0.35">
      <c r="C63" t="s">
        <v>433</v>
      </c>
    </row>
    <row r="64" spans="2:25" ht="15.5" x14ac:dyDescent="0.35">
      <c r="C64" t="s">
        <v>96</v>
      </c>
      <c r="D64" s="5">
        <v>-151499000000</v>
      </c>
      <c r="E64" s="5">
        <v>-96133000000</v>
      </c>
      <c r="F64" s="5">
        <v>-82364000000</v>
      </c>
      <c r="G64" s="5">
        <v>-99897000000</v>
      </c>
      <c r="I64" s="5">
        <v>-320657000000</v>
      </c>
      <c r="J64" s="5">
        <v>-160380000000</v>
      </c>
      <c r="K64" s="5">
        <v>-137552000000</v>
      </c>
      <c r="L64" s="5">
        <v>-73100675960</v>
      </c>
      <c r="M64" s="5">
        <v>-70064959786</v>
      </c>
      <c r="N64" s="5">
        <v>-15661916419</v>
      </c>
      <c r="O64" s="5">
        <v>-18078311500</v>
      </c>
      <c r="P64" s="5">
        <v>-14438580956</v>
      </c>
      <c r="Q64" s="5">
        <v>-9040739524</v>
      </c>
      <c r="R64" s="5">
        <v>-24929583370</v>
      </c>
      <c r="S64" s="5">
        <v>-26248538096</v>
      </c>
      <c r="T64" s="5">
        <v>-39401501473</v>
      </c>
      <c r="U64" s="5">
        <v>-28545234141</v>
      </c>
      <c r="V64" s="5">
        <v>-11855624657</v>
      </c>
      <c r="W64" s="5">
        <v>-14506272726</v>
      </c>
      <c r="X64" s="5">
        <v>-4510941557</v>
      </c>
      <c r="Y64" s="5">
        <v>-2711561788</v>
      </c>
    </row>
    <row r="65" spans="3:25" ht="15.5" x14ac:dyDescent="0.35">
      <c r="C65" t="s">
        <v>116</v>
      </c>
    </row>
    <row r="66" spans="3:25" ht="15.5" x14ac:dyDescent="0.35">
      <c r="C66" t="s">
        <v>29</v>
      </c>
      <c r="D66" s="5">
        <v>-163992000000</v>
      </c>
      <c r="E66" s="5">
        <v>-108942000000</v>
      </c>
      <c r="F66" s="5">
        <v>-81587000000</v>
      </c>
      <c r="G66" s="5">
        <v>-44100000000</v>
      </c>
      <c r="I66" s="5">
        <v>-235170000000</v>
      </c>
      <c r="J66" s="5">
        <v>-2640000000</v>
      </c>
      <c r="K66" s="5">
        <v>-31291000000</v>
      </c>
      <c r="L66" s="5">
        <v>-42086886236</v>
      </c>
      <c r="M66" s="5">
        <v>156419509835</v>
      </c>
      <c r="N66" s="5">
        <v>191390366</v>
      </c>
      <c r="O66" s="5">
        <v>-66323056623</v>
      </c>
      <c r="P66" s="5">
        <v>-96978233988</v>
      </c>
      <c r="Q66" s="5">
        <v>-100079633904</v>
      </c>
      <c r="R66" s="5">
        <v>-113559122879</v>
      </c>
      <c r="S66" s="5">
        <v>-127167968500</v>
      </c>
      <c r="T66" s="5">
        <v>-139349147661</v>
      </c>
      <c r="U66" s="5">
        <v>-71838791387</v>
      </c>
      <c r="V66" s="5">
        <v>6308369029</v>
      </c>
      <c r="W66" s="5">
        <v>5875663056</v>
      </c>
      <c r="X66" s="5">
        <v>8307966537</v>
      </c>
      <c r="Y66" s="5">
        <v>7235208688</v>
      </c>
    </row>
    <row r="67" spans="3:25" ht="15.5" x14ac:dyDescent="0.35">
      <c r="C67" t="s">
        <v>28</v>
      </c>
      <c r="D67" s="5">
        <v>9940000000</v>
      </c>
      <c r="E67" s="5">
        <v>18387000000</v>
      </c>
      <c r="F67" s="5">
        <v>-28980000000</v>
      </c>
      <c r="G67" s="5">
        <v>21324000000</v>
      </c>
      <c r="I67" s="5">
        <v>36380000000</v>
      </c>
      <c r="J67" s="5">
        <v>-20704000000</v>
      </c>
      <c r="K67" s="5">
        <v>-7022000000</v>
      </c>
      <c r="L67" s="5">
        <v>-2100344487</v>
      </c>
      <c r="M67" s="5">
        <v>9184536739</v>
      </c>
      <c r="N67" s="5">
        <v>-14689448354</v>
      </c>
      <c r="O67" s="5">
        <v>-9451067652</v>
      </c>
      <c r="P67" s="5">
        <v>1377654792</v>
      </c>
      <c r="Q67" s="5">
        <v>-1201460881</v>
      </c>
      <c r="R67" s="5">
        <v>16052214162</v>
      </c>
      <c r="S67" s="5">
        <v>-5412793668</v>
      </c>
      <c r="T67" s="5">
        <v>38701018321</v>
      </c>
      <c r="U67" s="5">
        <v>16262070657</v>
      </c>
      <c r="V67" s="5">
        <v>-1582995817</v>
      </c>
      <c r="W67" s="5">
        <v>-1169370850</v>
      </c>
      <c r="X67" s="5">
        <v>-2305053809</v>
      </c>
      <c r="Y67" s="5">
        <v>-2738009570</v>
      </c>
    </row>
    <row r="68" spans="3:25" ht="15.5" x14ac:dyDescent="0.35">
      <c r="C68" t="s">
        <v>97</v>
      </c>
      <c r="D68" s="5">
        <v>-6082000000</v>
      </c>
      <c r="E68" s="5">
        <v>-7553000000</v>
      </c>
      <c r="F68" s="5">
        <v>62134000000</v>
      </c>
      <c r="G68" s="5">
        <v>-12169000000</v>
      </c>
      <c r="I68" s="5">
        <v>36380000000</v>
      </c>
      <c r="J68" s="5">
        <v>-20704000000</v>
      </c>
      <c r="K68" s="5">
        <v>-26613000000</v>
      </c>
      <c r="L68" s="5">
        <v>-16669669780</v>
      </c>
      <c r="M68" s="5">
        <v>-12069226180</v>
      </c>
      <c r="O68" s="5">
        <v>-793141470</v>
      </c>
      <c r="U68" s="5">
        <v>-6075537000</v>
      </c>
      <c r="V68" s="5">
        <v>-3865474395</v>
      </c>
      <c r="W68" s="5">
        <v>-1806196544</v>
      </c>
      <c r="X68" s="5">
        <v>-3046254588</v>
      </c>
      <c r="Y68" s="5">
        <v>-3243781146</v>
      </c>
    </row>
    <row r="69" spans="3:25" ht="15.5" x14ac:dyDescent="0.35">
      <c r="C69" t="s">
        <v>98</v>
      </c>
      <c r="D69" s="5">
        <v>16022000000</v>
      </c>
      <c r="E69" s="5">
        <v>25940000000</v>
      </c>
      <c r="F69" s="5">
        <v>-91114000000</v>
      </c>
      <c r="G69" s="5">
        <v>33493000000</v>
      </c>
      <c r="K69" s="5">
        <v>19591000000</v>
      </c>
      <c r="L69" s="5">
        <v>14569325293</v>
      </c>
      <c r="M69" s="5">
        <v>21253762919</v>
      </c>
      <c r="X69" s="5">
        <v>741200779</v>
      </c>
      <c r="Y69" s="5">
        <v>505771576</v>
      </c>
    </row>
    <row r="70" spans="3:25" ht="15.5" x14ac:dyDescent="0.35">
      <c r="C70" t="s">
        <v>2229</v>
      </c>
      <c r="D70" s="5">
        <v>16022000000</v>
      </c>
      <c r="E70" s="5">
        <v>25940000000</v>
      </c>
      <c r="F70" s="5">
        <v>-91114000000</v>
      </c>
      <c r="G70" s="5">
        <v>33493000000</v>
      </c>
      <c r="K70" s="5">
        <v>19591000000</v>
      </c>
      <c r="L70" s="5">
        <v>14569325293</v>
      </c>
      <c r="M70" s="5">
        <v>21253762919</v>
      </c>
      <c r="N70" s="5">
        <v>-14689448354</v>
      </c>
      <c r="O70" s="5">
        <v>-8657926182</v>
      </c>
      <c r="P70" s="5">
        <v>1377654792</v>
      </c>
      <c r="Q70" s="5">
        <v>-1201460881</v>
      </c>
      <c r="R70" s="5">
        <v>16052214162</v>
      </c>
      <c r="S70" s="5">
        <v>-5412793668</v>
      </c>
      <c r="T70" s="5">
        <v>38701018321</v>
      </c>
      <c r="U70" s="5">
        <v>22337607657</v>
      </c>
      <c r="V70" s="5">
        <v>2282478578</v>
      </c>
      <c r="W70" s="5">
        <v>636825694</v>
      </c>
      <c r="X70" s="5">
        <v>741200779</v>
      </c>
      <c r="Y70" s="5">
        <v>505771576</v>
      </c>
    </row>
    <row r="71" spans="3:25" ht="15.5" x14ac:dyDescent="0.35">
      <c r="C71" t="s">
        <v>99</v>
      </c>
      <c r="D71" s="5">
        <v>9940000000</v>
      </c>
      <c r="E71" s="5">
        <v>18387000000</v>
      </c>
      <c r="F71" s="5">
        <v>-28980000000</v>
      </c>
      <c r="G71" s="5">
        <v>21324000000</v>
      </c>
      <c r="I71" s="5">
        <v>36380000000</v>
      </c>
      <c r="J71" s="5">
        <v>-20704000000</v>
      </c>
      <c r="K71" s="5">
        <v>-7022000000</v>
      </c>
      <c r="L71" s="5">
        <v>-2100344487</v>
      </c>
      <c r="M71" s="5">
        <v>9184536739</v>
      </c>
      <c r="N71" s="5">
        <v>-14689448354</v>
      </c>
      <c r="O71" s="5">
        <v>-9451067652</v>
      </c>
      <c r="P71" s="5">
        <v>1377654792</v>
      </c>
      <c r="Q71" s="5">
        <v>-1201460881</v>
      </c>
      <c r="R71" s="5">
        <v>16052214162</v>
      </c>
      <c r="S71" s="5">
        <v>-5412793668</v>
      </c>
      <c r="T71" s="5">
        <v>38701018321</v>
      </c>
      <c r="U71" s="5">
        <v>16262070657</v>
      </c>
      <c r="V71" s="5">
        <v>-1582995817</v>
      </c>
      <c r="W71" s="5">
        <v>-1169370850</v>
      </c>
      <c r="X71" s="5">
        <v>-2305053809</v>
      </c>
      <c r="Y71" s="5">
        <v>-2738009570</v>
      </c>
    </row>
    <row r="72" spans="3:25" ht="15.5" x14ac:dyDescent="0.35">
      <c r="C72" t="s">
        <v>254</v>
      </c>
      <c r="D72" s="5">
        <v>-154052000000</v>
      </c>
      <c r="E72" s="5">
        <v>-90555000000</v>
      </c>
      <c r="F72" s="5">
        <v>-110567000000</v>
      </c>
      <c r="G72" s="5">
        <v>-22776000000</v>
      </c>
      <c r="I72" s="5">
        <v>-198790000000</v>
      </c>
      <c r="J72" s="5">
        <v>-23344000000</v>
      </c>
      <c r="K72" s="5">
        <v>-38313000000</v>
      </c>
      <c r="L72" s="5">
        <v>-44187230723</v>
      </c>
      <c r="M72" s="5">
        <v>165604046574</v>
      </c>
      <c r="N72" s="5">
        <v>-14498057988</v>
      </c>
      <c r="O72" s="5">
        <v>-75774124275</v>
      </c>
      <c r="P72" s="5">
        <v>-95600579196</v>
      </c>
      <c r="Q72" s="5">
        <v>-101281094785</v>
      </c>
      <c r="R72" s="5">
        <v>-97506908717</v>
      </c>
      <c r="S72" s="5">
        <v>-132580762168</v>
      </c>
      <c r="T72" s="5">
        <v>-100648129340</v>
      </c>
      <c r="U72" s="5">
        <v>-55576720730</v>
      </c>
      <c r="V72" s="5">
        <v>4725373212</v>
      </c>
      <c r="W72" s="5">
        <v>4706292206</v>
      </c>
      <c r="X72" s="5">
        <v>6002912728</v>
      </c>
      <c r="Y72" s="5">
        <v>4497199118</v>
      </c>
    </row>
    <row r="73" spans="3:25" ht="15.5" x14ac:dyDescent="0.35">
      <c r="C73" t="s">
        <v>255</v>
      </c>
      <c r="X73" s="5">
        <v>2172159</v>
      </c>
      <c r="Y73" s="5">
        <v>-17271</v>
      </c>
    </row>
    <row r="74" spans="3:25" ht="15.5" x14ac:dyDescent="0.35">
      <c r="C74" t="s">
        <v>809</v>
      </c>
      <c r="Y74" s="5">
        <v>-258335</v>
      </c>
    </row>
    <row r="75" spans="3:25" ht="15.5" x14ac:dyDescent="0.35">
      <c r="C75" t="s">
        <v>100</v>
      </c>
      <c r="D75" s="5">
        <v>-154052000000</v>
      </c>
      <c r="E75" s="5">
        <v>-90555000000</v>
      </c>
      <c r="F75" s="5">
        <v>-110567000000</v>
      </c>
      <c r="G75" s="5">
        <v>-22776000000</v>
      </c>
      <c r="I75" s="5">
        <v>-198790000000</v>
      </c>
      <c r="J75" s="5">
        <v>-23344000000</v>
      </c>
      <c r="K75" s="5">
        <v>-38313000000</v>
      </c>
      <c r="L75" s="5">
        <v>-44187230723</v>
      </c>
      <c r="M75" s="5">
        <v>165604046574</v>
      </c>
      <c r="N75" s="5">
        <v>-14498057988</v>
      </c>
      <c r="O75" s="5">
        <v>-75774124275</v>
      </c>
      <c r="P75" s="5">
        <v>-95600579196</v>
      </c>
      <c r="Q75" s="5">
        <v>-101281094785</v>
      </c>
      <c r="R75" s="5">
        <v>-97506908717</v>
      </c>
      <c r="S75" s="5">
        <v>-132580762168</v>
      </c>
      <c r="T75" s="5">
        <v>-100648129340</v>
      </c>
      <c r="U75" s="5">
        <v>-55576720730</v>
      </c>
      <c r="V75" s="5">
        <v>4725373212</v>
      </c>
      <c r="W75" s="5">
        <v>4706292206</v>
      </c>
      <c r="X75" s="5">
        <v>6005084887</v>
      </c>
      <c r="Y75" s="5">
        <v>4496923512</v>
      </c>
    </row>
    <row r="76" spans="3:25" ht="15.5" x14ac:dyDescent="0.35">
      <c r="C76" t="s">
        <v>101</v>
      </c>
      <c r="F76" s="5">
        <v>-2695000000</v>
      </c>
      <c r="G76" s="5">
        <v>-86000000</v>
      </c>
      <c r="I76" s="5">
        <v>-4191000000</v>
      </c>
      <c r="J76" s="5">
        <v>-809000000</v>
      </c>
      <c r="K76" s="5">
        <v>632000000</v>
      </c>
      <c r="L76" s="5">
        <v>11922806156</v>
      </c>
      <c r="M76" s="5">
        <v>7062226345</v>
      </c>
      <c r="N76" s="5">
        <v>4996817740</v>
      </c>
      <c r="O76" s="5">
        <v>9679137696</v>
      </c>
      <c r="P76" s="5">
        <v>8049308784</v>
      </c>
      <c r="Q76" s="5">
        <v>2108814545</v>
      </c>
      <c r="R76" s="5">
        <v>809778312</v>
      </c>
      <c r="S76" s="5">
        <v>2570722987</v>
      </c>
    </row>
    <row r="77" spans="3:25" ht="15.5" x14ac:dyDescent="0.35">
      <c r="C77" t="s">
        <v>102</v>
      </c>
      <c r="F77" s="5">
        <v>-2695000000</v>
      </c>
      <c r="G77" s="5">
        <v>-86000000</v>
      </c>
      <c r="I77" s="5">
        <v>-4191000000</v>
      </c>
      <c r="J77" s="5">
        <v>-809000000</v>
      </c>
      <c r="K77" s="5">
        <v>632000000</v>
      </c>
      <c r="L77" s="5">
        <v>11922806156</v>
      </c>
      <c r="M77" s="5">
        <v>7062226345</v>
      </c>
      <c r="N77" s="5">
        <v>4996817740</v>
      </c>
      <c r="O77" s="5">
        <v>9679137696</v>
      </c>
      <c r="P77" s="5">
        <v>8049308784</v>
      </c>
      <c r="Q77" s="5">
        <v>2108814545</v>
      </c>
      <c r="R77" s="5">
        <v>809778312</v>
      </c>
      <c r="S77" s="5">
        <v>2570722987</v>
      </c>
    </row>
    <row r="78" spans="3:25" ht="15.5" x14ac:dyDescent="0.35">
      <c r="C78" t="s">
        <v>103</v>
      </c>
      <c r="D78" s="5">
        <v>-154052000000</v>
      </c>
      <c r="E78" s="5">
        <v>-90555000000</v>
      </c>
      <c r="F78" s="5">
        <v>-113262000000</v>
      </c>
      <c r="G78" s="5">
        <v>-22862000000</v>
      </c>
      <c r="I78" s="5">
        <v>-202981000000</v>
      </c>
      <c r="J78" s="5">
        <v>-24153000000</v>
      </c>
      <c r="K78" s="5">
        <v>-37681000000</v>
      </c>
      <c r="L78" s="5">
        <v>-32264424567</v>
      </c>
      <c r="M78" s="5">
        <v>172666272919</v>
      </c>
      <c r="N78" s="5">
        <v>-9501240248</v>
      </c>
      <c r="O78" s="5">
        <v>-66094986579</v>
      </c>
      <c r="P78" s="5">
        <v>-87551270412</v>
      </c>
      <c r="Q78" s="5">
        <v>-99172280240</v>
      </c>
      <c r="R78" s="5">
        <v>-96697130405</v>
      </c>
      <c r="S78" s="5">
        <v>-130010039181</v>
      </c>
      <c r="T78" s="5">
        <v>-100648129340</v>
      </c>
      <c r="U78" s="5">
        <v>-55576720730</v>
      </c>
      <c r="V78" s="5">
        <v>4725373212</v>
      </c>
      <c r="W78" s="5">
        <v>4706292206</v>
      </c>
    </row>
    <row r="79" spans="3:25" ht="15.5" x14ac:dyDescent="0.35">
      <c r="C79" t="s">
        <v>104</v>
      </c>
      <c r="D79" s="5">
        <v>-154052000000</v>
      </c>
      <c r="E79" s="5">
        <v>-90555000000</v>
      </c>
      <c r="F79" s="5">
        <v>-110567000000</v>
      </c>
      <c r="G79" s="5">
        <v>-22776000000</v>
      </c>
      <c r="I79" s="5">
        <v>-198790000000</v>
      </c>
      <c r="J79" s="5">
        <v>-23344000000</v>
      </c>
      <c r="K79" s="5">
        <v>-38313000000</v>
      </c>
      <c r="L79" s="5">
        <v>-44187230723</v>
      </c>
      <c r="M79" s="5">
        <v>165604046574</v>
      </c>
      <c r="N79" s="5">
        <v>-14498057988</v>
      </c>
      <c r="O79" s="5">
        <v>-75774124275</v>
      </c>
      <c r="P79" s="5">
        <v>-95600579196</v>
      </c>
      <c r="Q79" s="5">
        <v>-101281094785</v>
      </c>
      <c r="R79" s="5">
        <v>-97506908717</v>
      </c>
      <c r="S79" s="5">
        <v>-132580762168</v>
      </c>
      <c r="T79" s="5">
        <v>-100648129340</v>
      </c>
      <c r="U79" s="5">
        <v>-55576720730</v>
      </c>
      <c r="V79" s="5">
        <v>4725373212</v>
      </c>
      <c r="W79" s="5">
        <v>4706292206</v>
      </c>
      <c r="X79" s="5">
        <v>6005084887</v>
      </c>
      <c r="Y79" s="5">
        <v>4496923512</v>
      </c>
    </row>
    <row r="80" spans="3:25" ht="15.5" x14ac:dyDescent="0.35">
      <c r="C80" t="s">
        <v>8</v>
      </c>
      <c r="D80" s="5">
        <v>-154081000000</v>
      </c>
      <c r="E80" s="5">
        <v>-90596000000</v>
      </c>
      <c r="F80" s="5">
        <v>-113230000000</v>
      </c>
      <c r="G80" s="5">
        <v>-22996000000</v>
      </c>
      <c r="I80" s="5">
        <v>-203188000000</v>
      </c>
      <c r="J80" s="5">
        <v>-24323000000</v>
      </c>
      <c r="K80" s="5">
        <v>-37858000000</v>
      </c>
      <c r="L80" s="5">
        <v>-32399970547</v>
      </c>
      <c r="M80" s="5">
        <v>172365197898</v>
      </c>
      <c r="N80" s="5">
        <v>-9387214298</v>
      </c>
      <c r="O80" s="5">
        <v>-66003708762</v>
      </c>
      <c r="P80" s="5">
        <v>-87374617045</v>
      </c>
      <c r="Q80" s="5">
        <v>-98741192212</v>
      </c>
      <c r="R80" s="5">
        <v>-96413416552</v>
      </c>
      <c r="S80" s="5">
        <v>-129606204959</v>
      </c>
      <c r="T80" s="5">
        <v>-100361508614</v>
      </c>
      <c r="U80" s="5">
        <v>-55121285990</v>
      </c>
      <c r="V80" s="5">
        <v>4737470881</v>
      </c>
      <c r="W80" s="5">
        <v>4705078326</v>
      </c>
    </row>
    <row r="81" spans="2:25" ht="15.5" x14ac:dyDescent="0.35">
      <c r="C81" t="s">
        <v>105</v>
      </c>
      <c r="D81" s="5">
        <v>29000000</v>
      </c>
      <c r="E81" s="5">
        <v>41000000</v>
      </c>
      <c r="F81" s="5">
        <v>-32000000</v>
      </c>
      <c r="G81" s="5">
        <v>134000000</v>
      </c>
      <c r="I81" s="5">
        <v>207000000</v>
      </c>
      <c r="J81" s="5">
        <v>170000000</v>
      </c>
      <c r="K81" s="5">
        <v>177000000</v>
      </c>
      <c r="L81" s="5">
        <v>135545980</v>
      </c>
      <c r="M81" s="5">
        <v>301075021</v>
      </c>
      <c r="N81" s="5">
        <v>-114025950</v>
      </c>
      <c r="O81" s="5">
        <v>-91277817</v>
      </c>
      <c r="P81" s="5">
        <v>-176653367</v>
      </c>
      <c r="Q81" s="5">
        <v>-431088028</v>
      </c>
      <c r="R81" s="5">
        <v>-283713853</v>
      </c>
      <c r="S81" s="5">
        <v>-403834222</v>
      </c>
      <c r="T81" s="5">
        <v>-286620726</v>
      </c>
      <c r="U81" s="5">
        <v>-455434740</v>
      </c>
      <c r="V81" s="5">
        <v>-12097669</v>
      </c>
      <c r="W81" s="5">
        <v>1213880</v>
      </c>
    </row>
    <row r="82" spans="2:25" ht="15.5" x14ac:dyDescent="0.35">
      <c r="C82" t="s">
        <v>106</v>
      </c>
      <c r="D82" s="5">
        <v>-154052000000</v>
      </c>
      <c r="E82" s="5">
        <v>-90555000000</v>
      </c>
      <c r="F82" s="5">
        <v>-110567000000</v>
      </c>
      <c r="G82" s="5">
        <v>-22776000000</v>
      </c>
      <c r="I82" s="5">
        <v>-198790000000</v>
      </c>
      <c r="J82" s="5">
        <v>-23344000000</v>
      </c>
      <c r="K82" s="5">
        <v>-38313000000</v>
      </c>
      <c r="L82" s="5">
        <v>-44187230723</v>
      </c>
      <c r="M82" s="5">
        <v>165604046574</v>
      </c>
      <c r="N82" s="5">
        <v>-14498057988</v>
      </c>
      <c r="O82" s="5">
        <v>-75774124275</v>
      </c>
      <c r="P82" s="5">
        <v>-95600579196</v>
      </c>
      <c r="Q82" s="5">
        <v>-101281094785</v>
      </c>
      <c r="R82" s="5">
        <v>-97506908717</v>
      </c>
      <c r="S82" s="5">
        <v>-132580762168</v>
      </c>
      <c r="T82" s="5">
        <v>-100648129340</v>
      </c>
      <c r="U82" s="5">
        <v>-55576720730</v>
      </c>
      <c r="V82" s="5">
        <v>4725373212</v>
      </c>
      <c r="W82" s="5">
        <v>4706292206</v>
      </c>
      <c r="X82" s="5">
        <v>6005084887</v>
      </c>
      <c r="Y82" s="5">
        <v>4496923512</v>
      </c>
    </row>
    <row r="83" spans="2:25" ht="15.5" x14ac:dyDescent="0.35">
      <c r="C83" t="s">
        <v>107</v>
      </c>
      <c r="D83" s="5">
        <v>-154052000000</v>
      </c>
      <c r="E83" s="5">
        <v>-90555000000</v>
      </c>
      <c r="F83" s="5">
        <v>-113262000000</v>
      </c>
      <c r="G83" s="5">
        <v>-22862000000</v>
      </c>
      <c r="I83" s="5">
        <v>-202981000000</v>
      </c>
      <c r="J83" s="5">
        <v>-24153000000</v>
      </c>
      <c r="K83" s="5">
        <v>-37681000000</v>
      </c>
      <c r="L83" s="5">
        <v>-32264424567</v>
      </c>
      <c r="M83" s="5">
        <v>172666272919</v>
      </c>
      <c r="N83" s="5">
        <v>-9501240248</v>
      </c>
      <c r="O83" s="5">
        <v>-66094986579</v>
      </c>
      <c r="P83" s="5">
        <v>-87551270412</v>
      </c>
      <c r="Q83" s="5">
        <v>-99172280240</v>
      </c>
      <c r="R83" s="5">
        <v>-96697130405</v>
      </c>
      <c r="S83" s="5">
        <v>-130010039181</v>
      </c>
      <c r="T83" s="5">
        <v>-100648129340</v>
      </c>
      <c r="U83" s="5">
        <v>-55576720730</v>
      </c>
      <c r="V83" s="5">
        <v>4725373212</v>
      </c>
      <c r="W83" s="5">
        <v>4706292206</v>
      </c>
    </row>
    <row r="84" spans="2:25" ht="15.5" x14ac:dyDescent="0.35">
      <c r="C84" t="s">
        <v>108</v>
      </c>
      <c r="D84" s="5">
        <v>-154052000000</v>
      </c>
      <c r="E84" s="5">
        <v>-90555000000</v>
      </c>
      <c r="F84" s="5">
        <v>-113262000000</v>
      </c>
      <c r="G84" s="5">
        <v>-22862000000</v>
      </c>
      <c r="I84" s="5">
        <v>-202981000000</v>
      </c>
      <c r="J84" s="5">
        <v>-24153000000</v>
      </c>
      <c r="K84" s="5">
        <v>-37681000000</v>
      </c>
      <c r="L84" s="5">
        <v>-32264424567</v>
      </c>
      <c r="M84" s="5">
        <v>172666272919</v>
      </c>
      <c r="N84" s="5">
        <v>-9501240248</v>
      </c>
      <c r="O84" s="5">
        <v>-66094986579</v>
      </c>
      <c r="P84" s="5">
        <v>-87551270412</v>
      </c>
      <c r="Q84" s="5">
        <v>-99172280240</v>
      </c>
      <c r="R84" s="5">
        <v>-96697130405</v>
      </c>
      <c r="S84" s="5">
        <v>-130010039181</v>
      </c>
      <c r="T84" s="5">
        <v>-100648129340</v>
      </c>
      <c r="U84" s="5">
        <v>-55576720730</v>
      </c>
      <c r="V84" s="5">
        <v>4725373212</v>
      </c>
      <c r="W84" s="5">
        <v>4706292206</v>
      </c>
    </row>
    <row r="86" spans="2:25" ht="15.5" x14ac:dyDescent="0.35">
      <c r="B86" t="s">
        <v>109</v>
      </c>
      <c r="C86" t="s">
        <v>110</v>
      </c>
    </row>
    <row r="87" spans="2:25" ht="15.5" x14ac:dyDescent="0.35">
      <c r="C87" t="s">
        <v>437</v>
      </c>
    </row>
    <row r="88" spans="2:25" ht="15.5" x14ac:dyDescent="0.35">
      <c r="C88" t="s">
        <v>20</v>
      </c>
      <c r="D88" s="5">
        <v>1530185000000</v>
      </c>
      <c r="E88" s="5">
        <v>1589719000000</v>
      </c>
      <c r="F88" s="5">
        <v>1826263000000</v>
      </c>
      <c r="G88" s="5">
        <v>1955145000000</v>
      </c>
      <c r="I88" s="5">
        <v>1826263000000</v>
      </c>
      <c r="J88" s="5">
        <v>277208000000</v>
      </c>
      <c r="K88" s="5">
        <v>515185000000</v>
      </c>
      <c r="L88" s="5">
        <v>1118254250664</v>
      </c>
      <c r="M88" s="5">
        <v>700922359619</v>
      </c>
      <c r="N88" s="5">
        <v>629608688874</v>
      </c>
      <c r="O88" s="5">
        <v>232117189241</v>
      </c>
      <c r="P88" s="5">
        <v>224622127737</v>
      </c>
      <c r="Q88" s="5">
        <v>246241795184</v>
      </c>
      <c r="R88" s="5">
        <v>717384677505</v>
      </c>
      <c r="S88" s="5">
        <v>246439101961</v>
      </c>
      <c r="T88" s="5">
        <v>398975151248</v>
      </c>
      <c r="U88" s="5">
        <v>387496147183</v>
      </c>
      <c r="V88" s="5">
        <v>26473208024</v>
      </c>
      <c r="W88" s="5">
        <v>8371817540</v>
      </c>
      <c r="X88" s="5">
        <v>11074984085</v>
      </c>
      <c r="Y88" s="5">
        <v>4635505837</v>
      </c>
    </row>
    <row r="89" spans="2:25" ht="15.5" x14ac:dyDescent="0.35">
      <c r="C89" t="s">
        <v>122</v>
      </c>
      <c r="V89" s="5">
        <v>1489999992</v>
      </c>
      <c r="W89" s="5">
        <v>1490000000</v>
      </c>
      <c r="X89" s="5">
        <v>12267064197</v>
      </c>
    </row>
    <row r="90" spans="2:25" ht="15.5" x14ac:dyDescent="0.35">
      <c r="C90" t="s">
        <v>123</v>
      </c>
      <c r="V90" s="5">
        <v>36605455475</v>
      </c>
      <c r="W90" s="5">
        <v>15275015271</v>
      </c>
      <c r="X90" s="5">
        <v>1571866705</v>
      </c>
      <c r="Y90" s="5">
        <v>3098554096</v>
      </c>
    </row>
    <row r="91" spans="2:25" ht="15.5" x14ac:dyDescent="0.35">
      <c r="C91" t="s">
        <v>736</v>
      </c>
      <c r="D91" s="5">
        <v>1530185000000</v>
      </c>
      <c r="E91" s="5">
        <v>1589719000000</v>
      </c>
      <c r="F91" s="5">
        <v>1826263000000</v>
      </c>
      <c r="G91" s="5">
        <v>1955145000000</v>
      </c>
      <c r="I91" s="5">
        <v>1826263000000</v>
      </c>
      <c r="J91" s="5">
        <v>277208000000</v>
      </c>
      <c r="K91" s="5">
        <v>515185000000</v>
      </c>
      <c r="L91" s="5">
        <v>1118254250664</v>
      </c>
      <c r="M91" s="5">
        <v>700922359619</v>
      </c>
      <c r="N91" s="5">
        <v>629608688874</v>
      </c>
      <c r="O91" s="5">
        <v>232117189241</v>
      </c>
      <c r="P91" s="5">
        <v>224622127737</v>
      </c>
      <c r="Q91" s="5">
        <v>246241795184</v>
      </c>
      <c r="R91" s="5">
        <v>717384677505</v>
      </c>
      <c r="S91" s="5">
        <v>246439101961</v>
      </c>
      <c r="T91" s="5">
        <v>398975151248</v>
      </c>
      <c r="U91" s="5">
        <v>387496147183</v>
      </c>
      <c r="V91" s="5">
        <v>26473208024</v>
      </c>
      <c r="W91" s="5">
        <v>8371817540</v>
      </c>
      <c r="X91" s="5">
        <v>11074984085</v>
      </c>
      <c r="Y91" s="5">
        <v>4635505837</v>
      </c>
    </row>
    <row r="92" spans="2:25" ht="15.5" x14ac:dyDescent="0.35">
      <c r="C92" t="s">
        <v>395</v>
      </c>
      <c r="D92" s="5">
        <v>502353000000</v>
      </c>
      <c r="E92" s="5">
        <v>494259000000</v>
      </c>
      <c r="F92" s="5">
        <v>557933000000</v>
      </c>
      <c r="G92" s="5">
        <v>546770000000</v>
      </c>
      <c r="I92" s="5">
        <v>557933000000</v>
      </c>
      <c r="J92" s="5">
        <v>424298000000</v>
      </c>
      <c r="K92" s="5">
        <v>395321000000</v>
      </c>
      <c r="L92" s="5">
        <v>242981358318</v>
      </c>
      <c r="M92" s="5">
        <v>233901361278</v>
      </c>
      <c r="N92" s="5">
        <v>225422821680</v>
      </c>
      <c r="O92" s="5">
        <v>145817230489</v>
      </c>
      <c r="P92" s="5">
        <v>128505940773</v>
      </c>
      <c r="Q92" s="5">
        <v>81103982935</v>
      </c>
      <c r="R92" s="5">
        <v>58850982116</v>
      </c>
      <c r="S92" s="5">
        <v>33106193398</v>
      </c>
      <c r="T92" s="5">
        <v>24809624680</v>
      </c>
      <c r="U92" s="5">
        <v>14958828009</v>
      </c>
      <c r="V92" s="5">
        <v>8910450851</v>
      </c>
      <c r="W92" s="5">
        <v>5553564693</v>
      </c>
      <c r="X92" s="5">
        <v>6799997581</v>
      </c>
      <c r="Y92" s="5">
        <v>6636115905</v>
      </c>
    </row>
    <row r="93" spans="2:25" ht="15.5" x14ac:dyDescent="0.35">
      <c r="C93" t="s">
        <v>396</v>
      </c>
      <c r="D93" s="5">
        <v>502353000000</v>
      </c>
      <c r="E93" s="5">
        <v>494259000000</v>
      </c>
      <c r="F93" s="5">
        <v>557933000000</v>
      </c>
      <c r="G93" s="5">
        <v>546770000000</v>
      </c>
      <c r="I93" s="5">
        <v>557933000000</v>
      </c>
      <c r="J93" s="5">
        <v>424298000000</v>
      </c>
      <c r="K93" s="5">
        <v>395321000000</v>
      </c>
      <c r="L93" s="5">
        <v>242981358318</v>
      </c>
      <c r="M93" s="5">
        <v>233901361278</v>
      </c>
      <c r="N93" s="5">
        <v>225422821680</v>
      </c>
      <c r="O93" s="5">
        <v>145817230489</v>
      </c>
      <c r="P93" s="5">
        <v>128505940773</v>
      </c>
      <c r="Q93" s="5">
        <v>81103982935</v>
      </c>
      <c r="R93" s="5">
        <v>58850982116</v>
      </c>
      <c r="S93" s="5">
        <v>33106193398</v>
      </c>
      <c r="T93" s="5">
        <v>24809624680</v>
      </c>
      <c r="U93" s="5">
        <v>14958828009</v>
      </c>
      <c r="V93" s="5">
        <v>8910450851</v>
      </c>
      <c r="W93" s="5">
        <v>5553564693</v>
      </c>
      <c r="X93" s="5">
        <v>6799997581</v>
      </c>
      <c r="Y93" s="5">
        <v>6636115905</v>
      </c>
    </row>
    <row r="94" spans="2:25" ht="15.5" x14ac:dyDescent="0.35">
      <c r="C94" t="s">
        <v>397</v>
      </c>
      <c r="D94" s="5">
        <v>19399000000</v>
      </c>
      <c r="E94" s="5">
        <v>19761000000</v>
      </c>
      <c r="F94" s="5">
        <v>12421000000</v>
      </c>
      <c r="G94" s="5">
        <v>12474000000</v>
      </c>
      <c r="I94" s="5">
        <v>12421000000</v>
      </c>
      <c r="J94" s="5">
        <v>34334000000</v>
      </c>
      <c r="K94" s="5">
        <v>8942000000</v>
      </c>
      <c r="L94" s="5">
        <v>25937239656</v>
      </c>
      <c r="M94" s="5">
        <v>8198432147</v>
      </c>
      <c r="N94" s="5">
        <v>5236876642</v>
      </c>
      <c r="O94" s="5">
        <v>3918547531</v>
      </c>
      <c r="P94" s="5">
        <v>2002490300</v>
      </c>
      <c r="Q94" s="5">
        <v>951343348</v>
      </c>
      <c r="R94" s="5">
        <v>1225025547</v>
      </c>
      <c r="S94" s="5">
        <v>1116897284</v>
      </c>
      <c r="T94" s="5">
        <v>803528516</v>
      </c>
      <c r="U94" s="5">
        <v>3533341444</v>
      </c>
      <c r="V94" s="5">
        <v>1008772923</v>
      </c>
      <c r="W94" s="5">
        <v>470082282</v>
      </c>
      <c r="X94" s="5">
        <v>204564225</v>
      </c>
      <c r="Y94" s="5">
        <v>36871339</v>
      </c>
    </row>
    <row r="95" spans="2:25" ht="15.5" x14ac:dyDescent="0.35">
      <c r="C95" t="s">
        <v>439</v>
      </c>
      <c r="D95" s="5">
        <v>19399000000</v>
      </c>
      <c r="E95" s="5">
        <v>19761000000</v>
      </c>
      <c r="F95" s="5">
        <v>12421000000</v>
      </c>
      <c r="G95" s="5">
        <v>12474000000</v>
      </c>
      <c r="I95" s="5">
        <v>12421000000</v>
      </c>
      <c r="J95" s="5">
        <v>34334000000</v>
      </c>
      <c r="K95" s="5">
        <v>8942000000</v>
      </c>
      <c r="L95" s="5">
        <v>25937239656</v>
      </c>
      <c r="M95" s="5">
        <v>8198432147</v>
      </c>
      <c r="N95" s="5">
        <v>5236876642</v>
      </c>
      <c r="O95" s="5">
        <v>3918547531</v>
      </c>
      <c r="P95" s="5">
        <v>2002490300</v>
      </c>
      <c r="Q95" s="5">
        <v>951343348</v>
      </c>
      <c r="R95" s="5">
        <v>1225025547</v>
      </c>
      <c r="S95" s="5">
        <v>1116897284</v>
      </c>
      <c r="T95" s="5">
        <v>803528516</v>
      </c>
      <c r="U95" s="5">
        <v>3533341444</v>
      </c>
      <c r="V95" s="5">
        <v>1008772923</v>
      </c>
      <c r="W95" s="5">
        <v>470082282</v>
      </c>
      <c r="X95" s="5">
        <v>204564225</v>
      </c>
      <c r="Y95" s="5">
        <v>36871339</v>
      </c>
    </row>
    <row r="96" spans="2:25" ht="15.5" x14ac:dyDescent="0.35">
      <c r="C96" t="s">
        <v>440</v>
      </c>
      <c r="D96" s="5">
        <v>67583000000</v>
      </c>
      <c r="E96" s="5">
        <v>66622000000</v>
      </c>
      <c r="F96" s="5">
        <v>73323000000</v>
      </c>
      <c r="G96" s="5">
        <v>55266000000</v>
      </c>
      <c r="I96" s="5">
        <v>73323000000</v>
      </c>
      <c r="J96" s="5">
        <v>61316000000</v>
      </c>
      <c r="K96" s="5">
        <v>48940000000</v>
      </c>
      <c r="L96" s="5">
        <v>49621868590</v>
      </c>
      <c r="M96" s="5">
        <v>70409082280</v>
      </c>
      <c r="N96" s="5">
        <v>74691220678</v>
      </c>
      <c r="O96" s="5">
        <v>39893394576</v>
      </c>
      <c r="P96" s="5">
        <v>29527007252</v>
      </c>
      <c r="Q96" s="5">
        <v>27085106932</v>
      </c>
      <c r="R96" s="5">
        <v>23574784693</v>
      </c>
      <c r="S96" s="5">
        <v>22904947140</v>
      </c>
      <c r="T96" s="5">
        <v>23779489885</v>
      </c>
      <c r="U96" s="5">
        <v>16486658455</v>
      </c>
      <c r="V96" s="5">
        <v>9950371138</v>
      </c>
      <c r="W96" s="5">
        <v>14681002837</v>
      </c>
      <c r="X96" s="5">
        <v>11800761802</v>
      </c>
      <c r="Y96" s="5">
        <v>6404116635</v>
      </c>
    </row>
    <row r="97" spans="3:25" ht="15.5" x14ac:dyDescent="0.35">
      <c r="C97" t="s">
        <v>81</v>
      </c>
      <c r="D97" s="5">
        <v>44355000000</v>
      </c>
      <c r="E97" s="5">
        <v>44355000000</v>
      </c>
      <c r="F97" s="5">
        <v>44355000000</v>
      </c>
      <c r="G97" s="5">
        <v>43894000000</v>
      </c>
      <c r="I97" s="5">
        <v>44355000000</v>
      </c>
      <c r="J97" s="5">
        <v>45390000000</v>
      </c>
      <c r="K97" s="5">
        <v>49353000000</v>
      </c>
      <c r="L97" s="5">
        <v>48720849663</v>
      </c>
      <c r="M97" s="5">
        <v>36805871185</v>
      </c>
      <c r="N97" s="5">
        <v>29748911906</v>
      </c>
      <c r="O97" s="5">
        <v>24755499148</v>
      </c>
      <c r="P97" s="5">
        <v>15089406851</v>
      </c>
      <c r="Q97" s="5">
        <v>7045485724</v>
      </c>
      <c r="R97" s="5">
        <v>4936531699</v>
      </c>
      <c r="S97" s="5">
        <v>4127911996</v>
      </c>
      <c r="V97" s="5">
        <v>58485000000</v>
      </c>
      <c r="W97" s="5">
        <v>58485000000</v>
      </c>
      <c r="X97" s="5">
        <v>58485000000</v>
      </c>
      <c r="Y97" s="5">
        <v>63235000000</v>
      </c>
    </row>
    <row r="98" spans="3:25" ht="15.5" x14ac:dyDescent="0.35">
      <c r="C98" t="s">
        <v>441</v>
      </c>
      <c r="D98" s="5">
        <v>2186356000000</v>
      </c>
      <c r="E98" s="5">
        <v>2246114000000</v>
      </c>
      <c r="F98" s="5">
        <v>2527917000000</v>
      </c>
      <c r="G98" s="5">
        <v>2658687000000</v>
      </c>
      <c r="I98" s="5">
        <v>2527917000000</v>
      </c>
      <c r="J98" s="5">
        <v>832802000000</v>
      </c>
      <c r="K98" s="5">
        <v>998249000000</v>
      </c>
      <c r="L98" s="5">
        <v>1445613598592</v>
      </c>
      <c r="M98" s="5">
        <v>1021454537372</v>
      </c>
      <c r="N98" s="5">
        <v>939835506742</v>
      </c>
      <c r="O98" s="5">
        <v>626426444533</v>
      </c>
      <c r="P98" s="5">
        <v>546568955243</v>
      </c>
      <c r="Q98" s="5">
        <v>656197506273</v>
      </c>
      <c r="R98" s="5">
        <v>1005680027759</v>
      </c>
      <c r="S98" s="5">
        <v>324892763600</v>
      </c>
      <c r="T98" s="5">
        <v>455275788268</v>
      </c>
      <c r="U98" s="5">
        <v>427864424937</v>
      </c>
      <c r="V98" s="5">
        <v>60393018353</v>
      </c>
      <c r="W98" s="5">
        <v>30238062849</v>
      </c>
      <c r="X98" s="5">
        <v>33042030474</v>
      </c>
      <c r="Y98" s="5">
        <v>20140042436</v>
      </c>
    </row>
    <row r="99" spans="3:25" ht="15.5" x14ac:dyDescent="0.35">
      <c r="C99" t="s">
        <v>442</v>
      </c>
    </row>
    <row r="100" spans="3:25" ht="15.5" x14ac:dyDescent="0.35">
      <c r="C100" t="s">
        <v>111</v>
      </c>
      <c r="D100" s="5">
        <v>4615047000000</v>
      </c>
      <c r="E100" s="5">
        <v>4502442000000</v>
      </c>
      <c r="F100" s="5">
        <v>4286327000000</v>
      </c>
      <c r="G100" s="5">
        <v>4230169000000</v>
      </c>
      <c r="I100" s="5">
        <v>4286327000000</v>
      </c>
      <c r="J100" s="5">
        <v>4176871000000</v>
      </c>
      <c r="K100" s="5">
        <v>3952312000000</v>
      </c>
      <c r="L100" s="5">
        <v>3607142163990</v>
      </c>
      <c r="M100" s="5">
        <v>3169775593830</v>
      </c>
      <c r="N100" s="5">
        <v>2641613456689</v>
      </c>
      <c r="O100" s="5">
        <v>2056342191327</v>
      </c>
      <c r="P100" s="5">
        <v>1758982036815</v>
      </c>
      <c r="Q100" s="5">
        <v>1295256766338</v>
      </c>
      <c r="R100" s="5">
        <v>1087256835984</v>
      </c>
      <c r="S100" s="5">
        <v>1235678088553</v>
      </c>
      <c r="T100" s="5">
        <v>1283526255838</v>
      </c>
      <c r="U100" s="5">
        <v>1318670096945</v>
      </c>
      <c r="V100" s="5">
        <v>1166592246596</v>
      </c>
      <c r="W100" s="5">
        <v>830577469107</v>
      </c>
      <c r="X100" s="5">
        <v>690468381832</v>
      </c>
      <c r="Y100" s="5">
        <v>619449877997</v>
      </c>
    </row>
    <row r="101" spans="3:25" ht="15.5" x14ac:dyDescent="0.35">
      <c r="C101" t="s">
        <v>113</v>
      </c>
      <c r="D101" s="5">
        <v>222961000000</v>
      </c>
      <c r="E101" s="5">
        <v>206890000000</v>
      </c>
      <c r="F101" s="5">
        <v>180863000000</v>
      </c>
      <c r="G101" s="5">
        <v>196618000000</v>
      </c>
      <c r="I101" s="5">
        <v>180863000000</v>
      </c>
      <c r="J101" s="5">
        <v>121255000000</v>
      </c>
      <c r="K101" s="5">
        <v>107400000000</v>
      </c>
      <c r="L101" s="5">
        <v>87004383911</v>
      </c>
      <c r="M101" s="5">
        <v>66145030699</v>
      </c>
      <c r="N101" s="5">
        <v>46883177777</v>
      </c>
      <c r="O101" s="5">
        <v>60440184332</v>
      </c>
      <c r="P101" s="5">
        <v>72324489746</v>
      </c>
      <c r="Q101" s="5">
        <v>73629937882</v>
      </c>
      <c r="R101" s="5">
        <v>75534336945</v>
      </c>
      <c r="S101" s="5">
        <v>59752048887</v>
      </c>
      <c r="T101" s="5">
        <v>65971524951</v>
      </c>
      <c r="U101" s="5">
        <v>27270506630</v>
      </c>
      <c r="V101" s="5">
        <v>4932898973</v>
      </c>
      <c r="W101" s="5">
        <v>2650791636</v>
      </c>
      <c r="X101" s="5">
        <v>2013594701</v>
      </c>
      <c r="Y101" s="5">
        <v>1272393922</v>
      </c>
    </row>
    <row r="102" spans="3:25" ht="15.5" x14ac:dyDescent="0.35">
      <c r="C102" t="s">
        <v>114</v>
      </c>
      <c r="D102" s="5">
        <v>24691000000</v>
      </c>
      <c r="E102" s="5">
        <v>25881000000</v>
      </c>
      <c r="F102" s="5">
        <v>26642000000</v>
      </c>
      <c r="G102" s="5">
        <v>8987000000</v>
      </c>
      <c r="I102" s="5">
        <v>26642000000</v>
      </c>
      <c r="J102" s="5">
        <v>11616000000</v>
      </c>
      <c r="K102" s="5">
        <v>11773000000</v>
      </c>
      <c r="L102" s="5">
        <v>12824038513</v>
      </c>
      <c r="M102" s="5">
        <v>18016628295</v>
      </c>
      <c r="N102" s="5">
        <v>10032147719</v>
      </c>
      <c r="O102" s="5">
        <v>5773322848</v>
      </c>
      <c r="P102" s="5">
        <v>409296658</v>
      </c>
      <c r="Q102" s="5">
        <v>704558462</v>
      </c>
      <c r="R102" s="5">
        <v>1057970391</v>
      </c>
      <c r="S102" s="5">
        <v>2809048210</v>
      </c>
      <c r="T102" s="5">
        <v>4494754209</v>
      </c>
      <c r="U102" s="5">
        <v>5891327514</v>
      </c>
      <c r="V102" s="5">
        <v>2976101123</v>
      </c>
      <c r="W102" s="5">
        <v>601717450</v>
      </c>
      <c r="X102" s="5">
        <v>626218513</v>
      </c>
      <c r="Y102" s="5">
        <v>664061291</v>
      </c>
    </row>
    <row r="103" spans="3:25" ht="15.5" x14ac:dyDescent="0.35">
      <c r="C103" t="s">
        <v>634</v>
      </c>
      <c r="D103" s="5">
        <v>237771000000</v>
      </c>
      <c r="E103" s="5">
        <v>237771000000</v>
      </c>
      <c r="F103" s="5">
        <v>237771000000</v>
      </c>
      <c r="G103" s="5">
        <v>237771000000</v>
      </c>
      <c r="I103" s="5">
        <v>237771000000</v>
      </c>
      <c r="J103" s="5">
        <v>237771000000</v>
      </c>
      <c r="K103" s="5">
        <v>237771000000</v>
      </c>
      <c r="L103" s="5">
        <v>237770574237</v>
      </c>
      <c r="M103" s="5">
        <v>237770574237</v>
      </c>
      <c r="N103" s="5">
        <v>237770574237</v>
      </c>
      <c r="O103" s="5">
        <v>237770574237</v>
      </c>
      <c r="P103" s="5">
        <v>237770574237</v>
      </c>
    </row>
    <row r="104" spans="3:25" ht="15.5" x14ac:dyDescent="0.35">
      <c r="C104" t="s">
        <v>443</v>
      </c>
      <c r="D104" s="5">
        <v>44403000000</v>
      </c>
      <c r="E104" s="5">
        <v>44695000000</v>
      </c>
      <c r="F104" s="5">
        <v>44695000000</v>
      </c>
      <c r="G104" s="5">
        <v>44695000000</v>
      </c>
      <c r="I104" s="5">
        <v>44695000000</v>
      </c>
      <c r="J104" s="5">
        <v>40010000000</v>
      </c>
      <c r="K104" s="5">
        <v>40010000000</v>
      </c>
      <c r="L104" s="5">
        <v>40010000000</v>
      </c>
      <c r="M104" s="5">
        <v>40010000000</v>
      </c>
      <c r="N104" s="5">
        <v>40010000000</v>
      </c>
      <c r="O104" s="5">
        <v>40010000000</v>
      </c>
      <c r="P104" s="5">
        <v>40010000000</v>
      </c>
      <c r="Q104" s="5">
        <v>40010000000</v>
      </c>
      <c r="R104" s="5">
        <v>40010000000</v>
      </c>
      <c r="S104" s="5">
        <v>40010000000</v>
      </c>
      <c r="T104" s="5">
        <v>40010000000</v>
      </c>
      <c r="U104" s="5">
        <v>40010000000</v>
      </c>
    </row>
    <row r="105" spans="3:25" ht="15.5" x14ac:dyDescent="0.35">
      <c r="C105" t="s">
        <v>445</v>
      </c>
      <c r="D105" s="5">
        <v>5435398000000</v>
      </c>
      <c r="E105" s="5">
        <v>5290612000000</v>
      </c>
      <c r="F105" s="5">
        <v>5095993000000</v>
      </c>
      <c r="G105" s="5">
        <v>4980930000000</v>
      </c>
      <c r="I105" s="5">
        <v>5095993000000</v>
      </c>
      <c r="J105" s="5">
        <v>4850028000000</v>
      </c>
      <c r="K105" s="5">
        <v>4608042000000</v>
      </c>
      <c r="L105" s="5">
        <v>4303985649160</v>
      </c>
      <c r="M105" s="5">
        <v>3850352070989</v>
      </c>
      <c r="N105" s="5">
        <v>3406493581264</v>
      </c>
      <c r="O105" s="5">
        <v>2483154506092</v>
      </c>
      <c r="P105" s="5">
        <v>2192314630804</v>
      </c>
      <c r="Q105" s="5">
        <v>1499748150148</v>
      </c>
      <c r="R105" s="5">
        <v>1297887473673</v>
      </c>
      <c r="S105" s="5">
        <v>1347052636984</v>
      </c>
      <c r="T105" s="5">
        <v>1402632832072</v>
      </c>
      <c r="U105" s="5">
        <v>1624216449965</v>
      </c>
      <c r="V105" s="5">
        <v>1176001192554</v>
      </c>
      <c r="W105" s="5">
        <v>833830978193</v>
      </c>
      <c r="X105" s="5">
        <v>695130745046</v>
      </c>
      <c r="Y105" s="5">
        <v>626120562311</v>
      </c>
    </row>
    <row r="106" spans="3:25" ht="15.5" x14ac:dyDescent="0.35">
      <c r="C106" t="s">
        <v>117</v>
      </c>
      <c r="D106" s="5">
        <v>7621754000000</v>
      </c>
      <c r="E106" s="5">
        <v>7536726000000</v>
      </c>
      <c r="F106" s="5">
        <v>7623910000000</v>
      </c>
      <c r="G106" s="5">
        <v>7639617000000</v>
      </c>
      <c r="I106" s="5">
        <v>7623910000000</v>
      </c>
      <c r="J106" s="5">
        <v>5682830000000</v>
      </c>
      <c r="K106" s="5">
        <v>5606291000000</v>
      </c>
      <c r="L106" s="5">
        <v>5749599247752</v>
      </c>
      <c r="M106" s="5">
        <v>4871806608361</v>
      </c>
      <c r="N106" s="5">
        <v>4346329088006</v>
      </c>
      <c r="O106" s="5">
        <v>3109580950625</v>
      </c>
      <c r="P106" s="5">
        <v>2738883586047</v>
      </c>
      <c r="Q106" s="5">
        <v>2155945656421</v>
      </c>
      <c r="R106" s="5">
        <v>2303567501432</v>
      </c>
      <c r="S106" s="5">
        <v>1671945400584</v>
      </c>
      <c r="T106" s="5">
        <v>1857908620340</v>
      </c>
      <c r="U106" s="5">
        <v>2052080874902</v>
      </c>
      <c r="V106" s="5">
        <v>1236394210907</v>
      </c>
      <c r="W106" s="5">
        <v>864069041042</v>
      </c>
      <c r="X106" s="5">
        <v>728172775520</v>
      </c>
      <c r="Y106" s="5">
        <v>646260604747</v>
      </c>
    </row>
    <row r="107" spans="3:25" ht="15.5" x14ac:dyDescent="0.35">
      <c r="C107" t="s">
        <v>118</v>
      </c>
    </row>
    <row r="108" spans="3:25" ht="15.5" x14ac:dyDescent="0.35">
      <c r="C108" t="s">
        <v>119</v>
      </c>
    </row>
    <row r="109" spans="3:25" ht="15.5" x14ac:dyDescent="0.35">
      <c r="C109" t="s">
        <v>446</v>
      </c>
      <c r="D109" s="5">
        <v>1563919000000</v>
      </c>
      <c r="E109" s="5">
        <v>1544259000000</v>
      </c>
      <c r="F109" s="5">
        <v>1610030000000</v>
      </c>
      <c r="G109" s="5">
        <v>1948036000000</v>
      </c>
      <c r="I109" s="5">
        <v>1610030000000</v>
      </c>
      <c r="J109" s="5">
        <v>2597036000000</v>
      </c>
      <c r="K109" s="5">
        <v>2105526000000</v>
      </c>
      <c r="L109" s="5">
        <v>2602765426046</v>
      </c>
      <c r="M109" s="5">
        <v>2659180898777</v>
      </c>
      <c r="N109" s="5">
        <v>1740988511325</v>
      </c>
      <c r="O109" s="5">
        <v>1087405548725</v>
      </c>
      <c r="P109" s="5">
        <v>772702399108</v>
      </c>
      <c r="Q109" s="5">
        <v>477769152275</v>
      </c>
      <c r="R109" s="5">
        <v>463447516866</v>
      </c>
      <c r="S109" s="5">
        <v>458099061809</v>
      </c>
      <c r="T109" s="5">
        <v>382688020399</v>
      </c>
      <c r="U109" s="5">
        <v>390769321625</v>
      </c>
      <c r="V109" s="5">
        <v>247255726912</v>
      </c>
      <c r="W109" s="5">
        <v>42159687312</v>
      </c>
      <c r="X109" s="5">
        <v>52169449963</v>
      </c>
      <c r="Y109" s="5">
        <v>48726434400</v>
      </c>
    </row>
    <row r="110" spans="3:25" ht="15.5" x14ac:dyDescent="0.35">
      <c r="C110" t="s">
        <v>579</v>
      </c>
      <c r="W110" s="5">
        <v>10827793235</v>
      </c>
      <c r="X110" s="5">
        <v>22369070591</v>
      </c>
    </row>
    <row r="111" spans="3:25" ht="15.5" x14ac:dyDescent="0.35">
      <c r="C111" t="s">
        <v>2230</v>
      </c>
      <c r="G111" s="5">
        <v>26481000000</v>
      </c>
      <c r="J111" s="5">
        <v>29169000000</v>
      </c>
      <c r="K111" s="5">
        <v>17814000000</v>
      </c>
      <c r="L111" s="5">
        <v>483535978780</v>
      </c>
      <c r="M111" s="5">
        <v>589152777778</v>
      </c>
      <c r="N111" s="5">
        <v>221000000000</v>
      </c>
      <c r="O111" s="5">
        <v>24678569749</v>
      </c>
      <c r="P111" s="5">
        <v>24815940446</v>
      </c>
      <c r="Q111" s="5">
        <v>18685037594</v>
      </c>
      <c r="R111" s="5">
        <v>16810976992</v>
      </c>
      <c r="S111" s="5">
        <v>25165365653</v>
      </c>
      <c r="T111" s="5">
        <v>11810908551</v>
      </c>
      <c r="U111" s="5">
        <v>7522062509</v>
      </c>
      <c r="V111" s="5">
        <v>160693074727</v>
      </c>
      <c r="W111" s="5">
        <v>10827793235</v>
      </c>
      <c r="X111" s="5">
        <v>22369070591</v>
      </c>
    </row>
    <row r="112" spans="3:25" ht="15.5" x14ac:dyDescent="0.35">
      <c r="C112" t="s">
        <v>400</v>
      </c>
    </row>
    <row r="113" spans="3:25" ht="15.5" x14ac:dyDescent="0.35">
      <c r="C113" t="s">
        <v>581</v>
      </c>
      <c r="D113" s="5">
        <v>155215000000</v>
      </c>
      <c r="E113" s="5">
        <v>126084000000</v>
      </c>
      <c r="F113" s="5">
        <v>113840000000</v>
      </c>
      <c r="G113" s="5">
        <v>130298000000</v>
      </c>
      <c r="I113" s="5">
        <v>113840000000</v>
      </c>
      <c r="J113" s="5">
        <v>156194000000</v>
      </c>
      <c r="K113" s="5">
        <v>140702000000</v>
      </c>
      <c r="L113" s="5">
        <v>161991239794</v>
      </c>
      <c r="M113" s="5">
        <v>192301032210</v>
      </c>
      <c r="N113" s="5">
        <v>175206597303</v>
      </c>
      <c r="O113" s="5">
        <v>101039665233</v>
      </c>
      <c r="P113" s="5">
        <v>62204069201</v>
      </c>
      <c r="Q113" s="5">
        <v>36721057011</v>
      </c>
      <c r="R113" s="5">
        <v>33818006660</v>
      </c>
      <c r="S113" s="5">
        <v>31716046939</v>
      </c>
      <c r="T113" s="5">
        <v>24037791718</v>
      </c>
      <c r="U113" s="5">
        <v>11220791372</v>
      </c>
      <c r="V113" s="5">
        <v>34662996004</v>
      </c>
      <c r="W113" s="5">
        <v>5822504051</v>
      </c>
      <c r="X113" s="5">
        <v>6431146097</v>
      </c>
      <c r="Y113" s="5">
        <v>5809373347</v>
      </c>
    </row>
    <row r="114" spans="3:25" ht="15.5" x14ac:dyDescent="0.35">
      <c r="C114" t="s">
        <v>285</v>
      </c>
      <c r="T114" s="5">
        <v>15453750068</v>
      </c>
      <c r="U114" s="5">
        <v>30832801793</v>
      </c>
    </row>
    <row r="115" spans="3:25" ht="15.5" x14ac:dyDescent="0.35">
      <c r="C115" t="s">
        <v>448</v>
      </c>
      <c r="D115" s="5">
        <v>1035993000000</v>
      </c>
      <c r="E115" s="5">
        <v>1047610000000</v>
      </c>
      <c r="F115" s="5">
        <v>1090262000000</v>
      </c>
      <c r="G115" s="5">
        <v>1059052000000</v>
      </c>
      <c r="I115" s="5">
        <v>1090262000000</v>
      </c>
      <c r="J115" s="5">
        <v>1703695000000</v>
      </c>
      <c r="K115" s="5">
        <v>1514389000000</v>
      </c>
      <c r="L115" s="5">
        <v>1536511647413</v>
      </c>
      <c r="M115" s="5">
        <v>1544562540522</v>
      </c>
      <c r="N115" s="5">
        <v>1096000489783</v>
      </c>
      <c r="O115" s="5">
        <v>750256357970</v>
      </c>
      <c r="P115" s="5">
        <v>543918985596</v>
      </c>
      <c r="Q115" s="5">
        <v>288900378294</v>
      </c>
      <c r="R115" s="5">
        <v>228900378334</v>
      </c>
      <c r="S115" s="5">
        <v>177949758281</v>
      </c>
      <c r="T115" s="5">
        <v>179789677021</v>
      </c>
      <c r="U115" s="5">
        <v>194310966609</v>
      </c>
      <c r="V115" s="5">
        <v>52020000</v>
      </c>
      <c r="W115" s="5">
        <v>6700000</v>
      </c>
      <c r="Y115" s="5">
        <v>34141726152</v>
      </c>
    </row>
    <row r="116" spans="3:25" ht="15.5" x14ac:dyDescent="0.35">
      <c r="C116" t="s">
        <v>126</v>
      </c>
      <c r="D116" s="5">
        <v>9880000000</v>
      </c>
      <c r="E116" s="5">
        <v>27770000000</v>
      </c>
      <c r="F116" s="5">
        <v>12818000000</v>
      </c>
      <c r="G116" s="5">
        <v>12958000000</v>
      </c>
      <c r="I116" s="5">
        <v>12818000000</v>
      </c>
      <c r="J116" s="5">
        <v>15733000000</v>
      </c>
      <c r="K116" s="5">
        <v>31481000000</v>
      </c>
      <c r="L116" s="5">
        <v>25707571372</v>
      </c>
      <c r="M116" s="5">
        <v>14970177592</v>
      </c>
      <c r="N116" s="5">
        <v>5880237037</v>
      </c>
      <c r="O116" s="5">
        <v>6070920982</v>
      </c>
      <c r="P116" s="5">
        <v>5951722224</v>
      </c>
      <c r="Q116" s="5">
        <v>3967165612</v>
      </c>
      <c r="R116" s="5">
        <v>2685620095</v>
      </c>
      <c r="S116" s="5">
        <v>2590666501</v>
      </c>
      <c r="T116" s="5">
        <v>3059708993</v>
      </c>
      <c r="U116" s="5">
        <v>4904610164</v>
      </c>
      <c r="V116" s="5">
        <v>3904254060</v>
      </c>
      <c r="W116" s="5">
        <v>2191531626</v>
      </c>
      <c r="X116" s="5">
        <v>2727338883</v>
      </c>
      <c r="Y116" s="5">
        <v>3600571233</v>
      </c>
    </row>
    <row r="117" spans="3:25" ht="15.5" x14ac:dyDescent="0.35">
      <c r="C117" t="s">
        <v>127</v>
      </c>
      <c r="D117" s="5">
        <v>192842000000</v>
      </c>
      <c r="E117" s="5">
        <v>173827000000</v>
      </c>
      <c r="F117" s="5">
        <v>213824000000</v>
      </c>
      <c r="G117" s="5">
        <v>175764000000</v>
      </c>
      <c r="I117" s="5">
        <v>213824000000</v>
      </c>
      <c r="J117" s="5">
        <v>143962000000</v>
      </c>
      <c r="K117" s="5">
        <v>158668000000</v>
      </c>
      <c r="L117" s="5">
        <v>139578855784</v>
      </c>
      <c r="M117" s="5">
        <v>123381315476</v>
      </c>
      <c r="N117" s="5">
        <v>95105436109</v>
      </c>
      <c r="O117" s="5">
        <v>62016194356</v>
      </c>
      <c r="P117" s="5">
        <v>48825715798</v>
      </c>
      <c r="Q117" s="5">
        <v>44049880097</v>
      </c>
      <c r="R117" s="5">
        <v>40481486310</v>
      </c>
      <c r="S117" s="5">
        <v>29645110662</v>
      </c>
      <c r="T117" s="5">
        <v>23129888735</v>
      </c>
      <c r="U117" s="5">
        <v>14741335272</v>
      </c>
      <c r="V117" s="5">
        <v>9296588107</v>
      </c>
      <c r="W117" s="5">
        <v>6209079126</v>
      </c>
      <c r="X117" s="5">
        <v>6764057156</v>
      </c>
      <c r="Y117" s="5">
        <v>1886009572</v>
      </c>
    </row>
    <row r="118" spans="3:25" ht="15.5" x14ac:dyDescent="0.35">
      <c r="C118" t="s">
        <v>449</v>
      </c>
    </row>
    <row r="119" spans="3:25" ht="15.5" x14ac:dyDescent="0.35">
      <c r="C119" t="s">
        <v>451</v>
      </c>
      <c r="D119" s="5">
        <v>261941000000</v>
      </c>
      <c r="E119" s="5">
        <v>198081000000</v>
      </c>
      <c r="F119" s="5">
        <v>208514000000</v>
      </c>
      <c r="G119" s="5">
        <v>211668000000</v>
      </c>
      <c r="I119" s="5">
        <v>208514000000</v>
      </c>
      <c r="J119" s="5">
        <v>166878000000</v>
      </c>
      <c r="K119" s="5">
        <v>150054000000</v>
      </c>
      <c r="L119" s="5">
        <v>219148960138</v>
      </c>
      <c r="M119" s="5">
        <v>199591059102</v>
      </c>
      <c r="N119" s="5">
        <v>760074963735</v>
      </c>
      <c r="O119" s="5">
        <v>176879793470</v>
      </c>
      <c r="P119" s="5">
        <v>60000000000</v>
      </c>
      <c r="R119" s="5">
        <v>74597380164</v>
      </c>
      <c r="S119" s="5">
        <v>169597380164</v>
      </c>
      <c r="T119" s="5">
        <v>292776559024</v>
      </c>
      <c r="U119" s="5">
        <v>371761300159</v>
      </c>
    </row>
    <row r="120" spans="3:25" ht="15.5" x14ac:dyDescent="0.35">
      <c r="C120" t="s">
        <v>583</v>
      </c>
    </row>
    <row r="121" spans="3:25" ht="15.5" x14ac:dyDescent="0.35">
      <c r="C121" t="s">
        <v>906</v>
      </c>
      <c r="K121" s="5">
        <v>402000000</v>
      </c>
      <c r="L121" s="5">
        <v>2441052043</v>
      </c>
      <c r="M121" s="5">
        <v>3582839439</v>
      </c>
      <c r="Q121" s="5">
        <v>173039010</v>
      </c>
      <c r="R121" s="5">
        <v>562409867</v>
      </c>
      <c r="T121" s="5">
        <v>204392498</v>
      </c>
      <c r="U121" s="5">
        <v>290939221</v>
      </c>
    </row>
    <row r="122" spans="3:25" ht="15.5" x14ac:dyDescent="0.35">
      <c r="C122" t="s">
        <v>2231</v>
      </c>
      <c r="K122" s="5">
        <v>402000000</v>
      </c>
      <c r="L122" s="5">
        <v>2441052043</v>
      </c>
      <c r="M122" s="5">
        <v>3582839439</v>
      </c>
      <c r="Q122" s="5">
        <v>173039010</v>
      </c>
      <c r="R122" s="5">
        <v>693078294</v>
      </c>
      <c r="S122" s="5">
        <v>787923811</v>
      </c>
      <c r="T122" s="5">
        <v>851578845</v>
      </c>
      <c r="U122" s="5">
        <v>290939221</v>
      </c>
    </row>
    <row r="123" spans="3:25" ht="15.5" x14ac:dyDescent="0.35">
      <c r="C123" t="s">
        <v>685</v>
      </c>
      <c r="D123" s="5">
        <v>540771000000</v>
      </c>
      <c r="E123" s="5">
        <v>540526000000</v>
      </c>
      <c r="F123" s="5">
        <v>540287000000</v>
      </c>
      <c r="G123" s="5">
        <v>539814000000</v>
      </c>
      <c r="I123" s="5">
        <v>540287000000</v>
      </c>
      <c r="J123" s="5">
        <v>538467000000</v>
      </c>
      <c r="K123" s="5">
        <v>944725000000</v>
      </c>
      <c r="L123" s="5">
        <v>943301762640</v>
      </c>
    </row>
    <row r="124" spans="3:25" ht="15.5" x14ac:dyDescent="0.35">
      <c r="C124" t="s">
        <v>1325</v>
      </c>
      <c r="D124" s="5">
        <v>695772000000</v>
      </c>
      <c r="E124" s="5">
        <v>714661000000</v>
      </c>
      <c r="F124" s="5">
        <v>734153000000</v>
      </c>
      <c r="G124" s="5">
        <v>391035000000</v>
      </c>
      <c r="I124" s="5">
        <v>734153000000</v>
      </c>
      <c r="J124" s="5">
        <v>417535000000</v>
      </c>
      <c r="K124" s="5">
        <v>443840000000</v>
      </c>
    </row>
    <row r="125" spans="3:25" ht="15.5" x14ac:dyDescent="0.35">
      <c r="C125" t="s">
        <v>452</v>
      </c>
      <c r="D125" s="5">
        <v>158035000000</v>
      </c>
      <c r="E125" s="5">
        <v>160026000000</v>
      </c>
      <c r="F125" s="5">
        <v>169578000000</v>
      </c>
      <c r="G125" s="5">
        <v>531525000000</v>
      </c>
      <c r="I125" s="5">
        <v>169578000000</v>
      </c>
      <c r="J125" s="5">
        <v>514488000000</v>
      </c>
      <c r="K125" s="5">
        <v>90122000000</v>
      </c>
      <c r="L125" s="5">
        <v>76883137321</v>
      </c>
      <c r="M125" s="5">
        <v>53868042995</v>
      </c>
      <c r="N125" s="5">
        <v>91176257959</v>
      </c>
      <c r="O125" s="5">
        <v>51524564029</v>
      </c>
      <c r="P125" s="5">
        <v>51732114933</v>
      </c>
      <c r="Q125" s="5">
        <v>76641983477</v>
      </c>
      <c r="R125" s="5">
        <v>119946408742</v>
      </c>
      <c r="S125" s="5">
        <v>153166982148</v>
      </c>
      <c r="T125" s="5">
        <v>105212513576</v>
      </c>
      <c r="U125" s="5">
        <v>74103636044</v>
      </c>
      <c r="V125" s="5">
        <v>38095455467</v>
      </c>
      <c r="W125" s="5">
        <v>16765015271</v>
      </c>
      <c r="X125" s="5">
        <v>13838930902</v>
      </c>
      <c r="Y125" s="5">
        <v>3098554096</v>
      </c>
    </row>
    <row r="126" spans="3:25" ht="15.5" x14ac:dyDescent="0.35">
      <c r="C126" t="s">
        <v>405</v>
      </c>
      <c r="D126" s="5">
        <v>4966717000000</v>
      </c>
      <c r="E126" s="5">
        <v>4747297000000</v>
      </c>
      <c r="F126" s="5">
        <v>4678155000000</v>
      </c>
      <c r="G126" s="5">
        <v>4242787000000</v>
      </c>
      <c r="I126" s="5">
        <v>4678155000000</v>
      </c>
      <c r="J126" s="5">
        <v>1252672000000</v>
      </c>
      <c r="K126" s="5">
        <v>1643308000000</v>
      </c>
      <c r="L126" s="5">
        <v>1251695700590</v>
      </c>
      <c r="M126" s="5">
        <v>285223163901</v>
      </c>
      <c r="N126" s="5">
        <v>850604303917</v>
      </c>
      <c r="O126" s="5">
        <v>245550300338</v>
      </c>
      <c r="P126" s="5">
        <v>123461098798</v>
      </c>
      <c r="Q126" s="5">
        <v>53299014353</v>
      </c>
      <c r="R126" s="5">
        <v>116070214533</v>
      </c>
      <c r="S126" s="5">
        <v>198837732212</v>
      </c>
      <c r="T126" s="5">
        <v>330101278395</v>
      </c>
      <c r="U126" s="5">
        <v>415544102391</v>
      </c>
      <c r="V126" s="5">
        <v>335057100697</v>
      </c>
      <c r="W126" s="5">
        <v>172486140026</v>
      </c>
      <c r="X126" s="5">
        <v>119263854059</v>
      </c>
      <c r="Y126" s="5">
        <v>108607037570</v>
      </c>
    </row>
    <row r="127" spans="3:25" ht="15.5" x14ac:dyDescent="0.35">
      <c r="C127" t="s">
        <v>404</v>
      </c>
      <c r="D127" s="5">
        <v>4966717000000</v>
      </c>
      <c r="E127" s="5">
        <v>4747297000000</v>
      </c>
      <c r="F127" s="5">
        <v>4678155000000</v>
      </c>
      <c r="G127" s="5">
        <v>4242787000000</v>
      </c>
      <c r="I127" s="5">
        <v>4678155000000</v>
      </c>
      <c r="J127" s="5">
        <v>1252672000000</v>
      </c>
      <c r="K127" s="5">
        <v>1643308000000</v>
      </c>
      <c r="L127" s="5">
        <v>1251695700590</v>
      </c>
      <c r="M127" s="5">
        <v>285223163901</v>
      </c>
      <c r="N127" s="5">
        <v>850604303917</v>
      </c>
      <c r="O127" s="5">
        <v>245550300338</v>
      </c>
      <c r="P127" s="5">
        <v>123461098798</v>
      </c>
      <c r="Q127" s="5">
        <v>53299014353</v>
      </c>
      <c r="R127" s="5">
        <v>116070214533</v>
      </c>
      <c r="S127" s="5">
        <v>198837732212</v>
      </c>
      <c r="T127" s="5">
        <v>330101278395</v>
      </c>
      <c r="U127" s="5">
        <v>415544102391</v>
      </c>
      <c r="V127" s="5">
        <v>335057100697</v>
      </c>
      <c r="W127" s="5">
        <v>172486140026</v>
      </c>
      <c r="X127" s="5">
        <v>119263854059</v>
      </c>
      <c r="Y127" s="5">
        <v>108607037570</v>
      </c>
    </row>
    <row r="128" spans="3:25" ht="15.5" x14ac:dyDescent="0.35">
      <c r="C128" t="s">
        <v>454</v>
      </c>
    </row>
    <row r="129" spans="3:25" ht="15.5" x14ac:dyDescent="0.35">
      <c r="C129" t="s">
        <v>1250</v>
      </c>
      <c r="D129" s="5">
        <v>3297584000000</v>
      </c>
      <c r="E129" s="5">
        <v>3123866000000</v>
      </c>
      <c r="F129" s="5">
        <v>3034135000000</v>
      </c>
      <c r="G129" s="5">
        <v>2959326000000</v>
      </c>
      <c r="I129" s="5">
        <v>3034135000000</v>
      </c>
    </row>
    <row r="130" spans="3:25" ht="15.5" x14ac:dyDescent="0.35">
      <c r="C130" t="s">
        <v>456</v>
      </c>
      <c r="D130" s="5">
        <v>4800704000000</v>
      </c>
      <c r="E130" s="5">
        <v>4581701000000</v>
      </c>
      <c r="F130" s="5">
        <v>4522514000000</v>
      </c>
      <c r="G130" s="5">
        <v>4104208000000</v>
      </c>
      <c r="I130" s="5">
        <v>4522514000000</v>
      </c>
      <c r="J130" s="5">
        <v>1125485000000</v>
      </c>
      <c r="K130" s="5">
        <v>1542298000000</v>
      </c>
      <c r="L130" s="5">
        <v>1165104675764</v>
      </c>
      <c r="M130" s="5">
        <v>203173898541</v>
      </c>
      <c r="N130" s="5">
        <v>761306509548</v>
      </c>
      <c r="O130" s="5">
        <v>176879793470</v>
      </c>
      <c r="P130" s="5">
        <v>60000000000</v>
      </c>
      <c r="Q130" s="5">
        <v>173039010</v>
      </c>
      <c r="R130" s="5">
        <v>75290458458</v>
      </c>
      <c r="S130" s="5">
        <v>170385303975</v>
      </c>
      <c r="T130" s="5">
        <v>309081887937</v>
      </c>
      <c r="U130" s="5">
        <v>402885041173</v>
      </c>
      <c r="V130" s="5">
        <v>326106959727</v>
      </c>
      <c r="W130" s="5">
        <v>167068871262</v>
      </c>
      <c r="X130" s="5">
        <v>116632744591</v>
      </c>
      <c r="Y130" s="5">
        <v>107391096065</v>
      </c>
    </row>
    <row r="131" spans="3:25" ht="15.5" x14ac:dyDescent="0.35">
      <c r="C131" t="s">
        <v>453</v>
      </c>
      <c r="D131" s="5">
        <v>444000000</v>
      </c>
      <c r="E131" s="5">
        <v>395000000</v>
      </c>
      <c r="F131" s="5">
        <v>308000000</v>
      </c>
      <c r="I131" s="5">
        <v>308000000</v>
      </c>
      <c r="J131" s="5">
        <v>16173000000</v>
      </c>
      <c r="K131" s="5">
        <v>14432000000</v>
      </c>
      <c r="L131" s="5">
        <v>9652870680</v>
      </c>
      <c r="W131" s="5">
        <v>371241</v>
      </c>
    </row>
    <row r="132" spans="3:25" ht="15.5" x14ac:dyDescent="0.35">
      <c r="C132" t="s">
        <v>130</v>
      </c>
      <c r="D132" s="5">
        <v>6530636000000</v>
      </c>
      <c r="E132" s="5">
        <v>6291556000000</v>
      </c>
      <c r="F132" s="5">
        <v>6288185000000</v>
      </c>
      <c r="G132" s="5">
        <v>6190823000000</v>
      </c>
      <c r="I132" s="5">
        <v>6288185000000</v>
      </c>
      <c r="J132" s="5">
        <v>3849708000000</v>
      </c>
      <c r="K132" s="5">
        <v>3748834000000</v>
      </c>
      <c r="L132" s="5">
        <v>3854461126636</v>
      </c>
      <c r="M132" s="5">
        <v>2944404062678</v>
      </c>
      <c r="N132" s="5">
        <v>2591592815242</v>
      </c>
      <c r="O132" s="5">
        <v>1332955849063</v>
      </c>
      <c r="P132" s="5">
        <v>896163497906</v>
      </c>
      <c r="Q132" s="5">
        <v>531068166628</v>
      </c>
      <c r="R132" s="5">
        <v>579517731399</v>
      </c>
      <c r="S132" s="5">
        <v>656936794021</v>
      </c>
      <c r="T132" s="5">
        <v>712789298794</v>
      </c>
      <c r="U132" s="5">
        <v>806313424016</v>
      </c>
      <c r="V132" s="5">
        <v>582312827609</v>
      </c>
      <c r="W132" s="5">
        <v>214645827338</v>
      </c>
      <c r="X132" s="5">
        <v>171433304022</v>
      </c>
      <c r="Y132" s="5">
        <v>157333471970</v>
      </c>
    </row>
    <row r="133" spans="3:25" ht="15.5" x14ac:dyDescent="0.35">
      <c r="C133" t="s">
        <v>131</v>
      </c>
    </row>
    <row r="134" spans="3:25" ht="15.5" x14ac:dyDescent="0.35">
      <c r="C134" t="s">
        <v>132</v>
      </c>
      <c r="D134" s="5">
        <v>1223896000000</v>
      </c>
      <c r="E134" s="5">
        <v>1223896000000</v>
      </c>
      <c r="F134" s="5">
        <v>1223896000000</v>
      </c>
      <c r="G134" s="5">
        <v>1223896000000</v>
      </c>
      <c r="I134" s="5">
        <v>1223896000000</v>
      </c>
      <c r="J134" s="5">
        <v>1200071000000</v>
      </c>
      <c r="K134" s="5">
        <v>1200071000000</v>
      </c>
      <c r="L134" s="5">
        <v>1200070544500</v>
      </c>
      <c r="M134" s="5">
        <v>1200070544500</v>
      </c>
      <c r="N134" s="5">
        <v>1200070544500</v>
      </c>
      <c r="O134" s="5">
        <v>1200070544500</v>
      </c>
      <c r="P134" s="5">
        <v>1200070544500</v>
      </c>
      <c r="Q134" s="5">
        <v>1091778398100</v>
      </c>
      <c r="R134" s="5">
        <v>1091778398100</v>
      </c>
      <c r="S134" s="5">
        <v>803048359300</v>
      </c>
      <c r="T134" s="5">
        <v>803048359300</v>
      </c>
      <c r="U134" s="5">
        <v>803048359300</v>
      </c>
      <c r="V134" s="5">
        <v>553525000000</v>
      </c>
      <c r="W134" s="5">
        <v>553525000000</v>
      </c>
      <c r="X134" s="5">
        <v>478525000000</v>
      </c>
      <c r="Y134" s="5">
        <v>418525000000</v>
      </c>
    </row>
    <row r="135" spans="3:25" ht="15.5" x14ac:dyDescent="0.35">
      <c r="C135" t="s">
        <v>133</v>
      </c>
      <c r="D135" s="5">
        <v>806384000000</v>
      </c>
      <c r="E135" s="5">
        <v>806384000000</v>
      </c>
      <c r="F135" s="5">
        <v>806384000000</v>
      </c>
      <c r="G135" s="5">
        <v>806383000000</v>
      </c>
      <c r="I135" s="5">
        <v>806384000000</v>
      </c>
      <c r="J135" s="5">
        <v>1124817000000</v>
      </c>
      <c r="K135" s="5">
        <v>1124817000000</v>
      </c>
      <c r="L135" s="5">
        <v>1124816856453</v>
      </c>
      <c r="M135" s="5">
        <v>1124816856453</v>
      </c>
      <c r="N135" s="5">
        <v>1124816856453</v>
      </c>
      <c r="O135" s="5">
        <v>1124816856453</v>
      </c>
      <c r="P135" s="5">
        <v>1124816856453</v>
      </c>
      <c r="Q135" s="5">
        <v>927725134093</v>
      </c>
      <c r="R135" s="5">
        <v>927725134093</v>
      </c>
      <c r="S135" s="5">
        <v>410716879018</v>
      </c>
      <c r="T135" s="5">
        <v>410716879018</v>
      </c>
      <c r="U135" s="5">
        <v>410716879018</v>
      </c>
      <c r="V135" s="5">
        <v>12977450000</v>
      </c>
      <c r="W135" s="5">
        <v>12977450000</v>
      </c>
    </row>
    <row r="136" spans="3:25" ht="15.5" x14ac:dyDescent="0.35">
      <c r="C136" t="s">
        <v>1512</v>
      </c>
      <c r="D136" s="5">
        <v>806384000000</v>
      </c>
      <c r="E136" s="5">
        <v>806384000000</v>
      </c>
      <c r="F136" s="5">
        <v>806384000000</v>
      </c>
      <c r="G136" s="5">
        <v>806383000000</v>
      </c>
      <c r="I136" s="5">
        <v>806384000000</v>
      </c>
      <c r="J136" s="5">
        <v>1124817000000</v>
      </c>
      <c r="K136" s="5">
        <v>1124817000000</v>
      </c>
      <c r="L136" s="5">
        <v>1124816856453</v>
      </c>
      <c r="M136" s="5">
        <v>1124816856453</v>
      </c>
      <c r="N136" s="5">
        <v>1124816856453</v>
      </c>
      <c r="O136" s="5">
        <v>1124816856453</v>
      </c>
      <c r="P136" s="5">
        <v>1124816856453</v>
      </c>
      <c r="Q136" s="5">
        <v>927725134093</v>
      </c>
      <c r="R136" s="5">
        <v>927725134093</v>
      </c>
      <c r="S136" s="5">
        <v>410716879018</v>
      </c>
      <c r="T136" s="5">
        <v>410716879018</v>
      </c>
      <c r="U136" s="5">
        <v>410716879018</v>
      </c>
      <c r="V136" s="5">
        <v>12977450000</v>
      </c>
      <c r="W136" s="5">
        <v>12977450000</v>
      </c>
    </row>
    <row r="137" spans="3:25" ht="15.5" x14ac:dyDescent="0.35">
      <c r="C137" t="s">
        <v>134</v>
      </c>
      <c r="D137" s="5">
        <v>-985376000000</v>
      </c>
      <c r="E137" s="5">
        <v>-831295000000</v>
      </c>
      <c r="F137" s="5">
        <v>-740699000000</v>
      </c>
      <c r="G137" s="5">
        <v>-627190000000</v>
      </c>
      <c r="I137" s="5">
        <v>-740699000000</v>
      </c>
      <c r="J137" s="5">
        <v>-538728000000</v>
      </c>
      <c r="K137" s="5">
        <v>-518186000000</v>
      </c>
      <c r="L137" s="5">
        <v>-479695516834</v>
      </c>
      <c r="M137" s="5">
        <v>-435380567809</v>
      </c>
      <c r="N137" s="5">
        <v>-600688806428</v>
      </c>
      <c r="O137" s="5">
        <v>-573930831448</v>
      </c>
      <c r="P137" s="5">
        <v>-498261030389</v>
      </c>
      <c r="Q137" s="5">
        <v>-402842492217</v>
      </c>
      <c r="R137" s="5">
        <v>-301992345980</v>
      </c>
      <c r="S137" s="5">
        <v>-204770309725</v>
      </c>
      <c r="T137" s="5">
        <v>-70890843256</v>
      </c>
      <c r="U137" s="5">
        <v>29470665358</v>
      </c>
      <c r="V137" s="5">
        <v>26106951348</v>
      </c>
      <c r="W137" s="5">
        <v>21436684085</v>
      </c>
      <c r="X137" s="5">
        <v>16731605759</v>
      </c>
      <c r="Y137" s="5">
        <v>4667081282</v>
      </c>
    </row>
    <row r="138" spans="3:25" ht="15.5" x14ac:dyDescent="0.35">
      <c r="C138" t="s">
        <v>135</v>
      </c>
      <c r="D138" s="5">
        <v>7000000000</v>
      </c>
      <c r="F138" s="5">
        <v>7000000000</v>
      </c>
      <c r="I138" s="5">
        <v>7000000000</v>
      </c>
      <c r="J138" s="5">
        <v>7000000000</v>
      </c>
      <c r="L138" s="5">
        <v>7000000000</v>
      </c>
      <c r="M138" s="5">
        <v>2000000000</v>
      </c>
      <c r="N138" s="5">
        <v>2000000000</v>
      </c>
      <c r="O138" s="5">
        <v>2000000000</v>
      </c>
      <c r="P138" s="5">
        <v>2000000000</v>
      </c>
      <c r="Q138" s="5">
        <v>2000000000</v>
      </c>
      <c r="R138" s="5">
        <v>2000000000</v>
      </c>
      <c r="S138" s="5">
        <v>2000000000</v>
      </c>
      <c r="T138" s="5">
        <v>2000000000</v>
      </c>
      <c r="U138" s="5">
        <v>2000000000</v>
      </c>
      <c r="V138" s="5">
        <v>1500000000</v>
      </c>
      <c r="W138" s="5">
        <v>1000000000</v>
      </c>
      <c r="X138" s="5">
        <v>500000000</v>
      </c>
    </row>
    <row r="139" spans="3:25" ht="15.5" x14ac:dyDescent="0.35">
      <c r="C139" t="s">
        <v>136</v>
      </c>
      <c r="D139" s="5">
        <v>-992376000000</v>
      </c>
      <c r="E139" s="5">
        <v>-831295000000</v>
      </c>
      <c r="F139" s="5">
        <v>-747699000000</v>
      </c>
      <c r="G139" s="5">
        <v>-627190000000</v>
      </c>
      <c r="I139" s="5">
        <v>-747699000000</v>
      </c>
      <c r="J139" s="5">
        <v>-545728000000</v>
      </c>
      <c r="K139" s="5">
        <v>-518186000000</v>
      </c>
      <c r="L139" s="5">
        <v>-486695516834</v>
      </c>
      <c r="M139" s="5">
        <v>-437380567809</v>
      </c>
      <c r="N139" s="5">
        <v>-602688806428</v>
      </c>
      <c r="O139" s="5">
        <v>-575930831448</v>
      </c>
      <c r="P139" s="5">
        <v>-500261030389</v>
      </c>
      <c r="Q139" s="5">
        <v>-404842492217</v>
      </c>
      <c r="R139" s="5">
        <v>-303992345980</v>
      </c>
      <c r="S139" s="5">
        <v>-206770309725</v>
      </c>
      <c r="T139" s="5">
        <v>-72890843256</v>
      </c>
      <c r="U139" s="5">
        <v>27470665358</v>
      </c>
      <c r="V139" s="5">
        <v>24606951348</v>
      </c>
      <c r="W139" s="5">
        <v>20436684085</v>
      </c>
      <c r="X139" s="5">
        <v>16231605759</v>
      </c>
      <c r="Y139" s="5">
        <v>4667081282</v>
      </c>
    </row>
    <row r="140" spans="3:25" ht="15.5" x14ac:dyDescent="0.35">
      <c r="C140" t="s">
        <v>137</v>
      </c>
      <c r="D140" s="5">
        <v>-985376000000</v>
      </c>
      <c r="E140" s="5">
        <v>-831295000000</v>
      </c>
      <c r="F140" s="5">
        <v>-740699000000</v>
      </c>
      <c r="G140" s="5">
        <v>-627190000000</v>
      </c>
      <c r="I140" s="5">
        <v>-740699000000</v>
      </c>
      <c r="J140" s="5">
        <v>-538728000000</v>
      </c>
      <c r="K140" s="5">
        <v>-518186000000</v>
      </c>
      <c r="L140" s="5">
        <v>-479695516834</v>
      </c>
      <c r="M140" s="5">
        <v>-435380567809</v>
      </c>
      <c r="N140" s="5">
        <v>-600688806428</v>
      </c>
      <c r="O140" s="5">
        <v>-573930831448</v>
      </c>
      <c r="P140" s="5">
        <v>-498261030389</v>
      </c>
      <c r="Q140" s="5">
        <v>-402842492217</v>
      </c>
      <c r="R140" s="5">
        <v>-301992345980</v>
      </c>
      <c r="S140" s="5">
        <v>-204770309725</v>
      </c>
      <c r="T140" s="5">
        <v>-70890843256</v>
      </c>
      <c r="U140" s="5">
        <v>29470665358</v>
      </c>
      <c r="V140" s="5">
        <v>26106951348</v>
      </c>
      <c r="W140" s="5">
        <v>21436684085</v>
      </c>
      <c r="X140" s="5">
        <v>16731605759</v>
      </c>
      <c r="Y140" s="5">
        <v>4667081282</v>
      </c>
    </row>
    <row r="141" spans="3:25" ht="15.5" x14ac:dyDescent="0.35">
      <c r="C141" t="s">
        <v>291</v>
      </c>
      <c r="D141" s="5">
        <v>1859000000</v>
      </c>
      <c r="E141" s="5">
        <v>1830000000</v>
      </c>
      <c r="F141" s="5">
        <v>1789000000</v>
      </c>
      <c r="G141" s="5">
        <v>1811000000</v>
      </c>
      <c r="I141" s="5">
        <v>1789000000</v>
      </c>
      <c r="J141" s="5">
        <v>1572000000</v>
      </c>
      <c r="K141" s="5">
        <v>1402000000</v>
      </c>
      <c r="L141" s="5">
        <v>1225387334</v>
      </c>
      <c r="M141" s="5">
        <v>1089841354</v>
      </c>
      <c r="N141" s="5">
        <v>788766333</v>
      </c>
      <c r="O141" s="5">
        <v>913032909</v>
      </c>
      <c r="P141" s="5">
        <v>1004310726</v>
      </c>
      <c r="Q141" s="5">
        <v>1170964093</v>
      </c>
      <c r="R141" s="5">
        <v>1602052121</v>
      </c>
      <c r="S141" s="5">
        <v>1885765974</v>
      </c>
      <c r="T141" s="5">
        <v>2244926484</v>
      </c>
      <c r="U141" s="5">
        <v>2531547210</v>
      </c>
      <c r="V141" s="5">
        <v>2986981950</v>
      </c>
      <c r="W141" s="5">
        <v>2999079619</v>
      </c>
      <c r="X141" s="5">
        <v>2997865739</v>
      </c>
      <c r="Y141" s="5">
        <v>2500051495</v>
      </c>
    </row>
    <row r="142" spans="3:25" ht="15.5" x14ac:dyDescent="0.35">
      <c r="C142" t="s">
        <v>10</v>
      </c>
      <c r="D142" s="5">
        <v>1091118000000</v>
      </c>
      <c r="E142" s="5">
        <v>1245170000000</v>
      </c>
      <c r="F142" s="5">
        <v>1335725000000</v>
      </c>
      <c r="G142" s="5">
        <v>1448794000000</v>
      </c>
      <c r="I142" s="5">
        <v>1335725000000</v>
      </c>
      <c r="J142" s="5">
        <v>1833122000000</v>
      </c>
      <c r="K142" s="5">
        <v>1857457000000</v>
      </c>
      <c r="L142" s="5">
        <v>1895138121116</v>
      </c>
      <c r="M142" s="5">
        <v>1927402545683</v>
      </c>
      <c r="N142" s="5">
        <v>1754736272764</v>
      </c>
      <c r="O142" s="5">
        <v>1776625101562</v>
      </c>
      <c r="P142" s="5">
        <v>1842720088141</v>
      </c>
      <c r="Q142" s="5">
        <v>1624877489793</v>
      </c>
      <c r="R142" s="5">
        <v>1724049770033</v>
      </c>
      <c r="S142" s="5">
        <v>1015008606563</v>
      </c>
      <c r="T142" s="5">
        <v>1145119321546</v>
      </c>
      <c r="U142" s="5">
        <v>1245767450886</v>
      </c>
      <c r="V142" s="5">
        <v>654081383298</v>
      </c>
      <c r="W142" s="5">
        <v>649423213704</v>
      </c>
      <c r="X142" s="5">
        <v>556739471498</v>
      </c>
      <c r="Y142" s="5">
        <v>488927132777</v>
      </c>
    </row>
    <row r="143" spans="3:25" ht="15.5" x14ac:dyDescent="0.35">
      <c r="C143" t="s">
        <v>138</v>
      </c>
      <c r="D143" s="5">
        <v>7621754000000</v>
      </c>
      <c r="E143" s="5">
        <v>7536726000000</v>
      </c>
      <c r="F143" s="5">
        <v>7623910000000</v>
      </c>
      <c r="G143" s="5">
        <v>7639617000000</v>
      </c>
      <c r="I143" s="5">
        <v>7623910000000</v>
      </c>
      <c r="J143" s="5">
        <v>5682830000000</v>
      </c>
      <c r="K143" s="5">
        <v>5606291000000</v>
      </c>
      <c r="L143" s="5">
        <v>5749599247752</v>
      </c>
      <c r="M143" s="5">
        <v>4871806608361</v>
      </c>
      <c r="N143" s="5">
        <v>4346329088006</v>
      </c>
      <c r="O143" s="5">
        <v>3109580950625</v>
      </c>
      <c r="P143" s="5">
        <v>2738883586047</v>
      </c>
      <c r="Q143" s="5">
        <v>2155945656421</v>
      </c>
      <c r="R143" s="5">
        <v>2303567501432</v>
      </c>
      <c r="S143" s="5">
        <v>1671945400584</v>
      </c>
      <c r="T143" s="5">
        <v>1857908620340</v>
      </c>
      <c r="U143" s="5">
        <v>2052080874902</v>
      </c>
      <c r="V143" s="5">
        <v>1236394210907</v>
      </c>
      <c r="W143" s="5">
        <v>864069041042</v>
      </c>
      <c r="X143" s="5">
        <v>728172775520</v>
      </c>
      <c r="Y143" s="5">
        <v>646260604747</v>
      </c>
    </row>
    <row r="144" spans="3:25" ht="15.5" x14ac:dyDescent="0.35">
      <c r="C144" t="s">
        <v>139</v>
      </c>
      <c r="D144" s="5">
        <v>12238989990</v>
      </c>
      <c r="E144" s="5">
        <v>12238959990</v>
      </c>
      <c r="F144" s="5">
        <v>12238959990</v>
      </c>
      <c r="G144" s="5">
        <v>12238705445</v>
      </c>
      <c r="I144" s="5">
        <v>12238959990</v>
      </c>
      <c r="J144" s="5">
        <v>12000705445</v>
      </c>
      <c r="K144" s="5">
        <v>12000705445</v>
      </c>
      <c r="L144" s="5">
        <v>12000705445</v>
      </c>
      <c r="M144" s="5">
        <v>12000705445</v>
      </c>
      <c r="N144" s="5">
        <v>12000705445</v>
      </c>
      <c r="O144" s="5">
        <v>12000705445</v>
      </c>
      <c r="P144" s="5">
        <v>12000705445</v>
      </c>
      <c r="Q144" s="5">
        <v>10917783981</v>
      </c>
      <c r="R144" s="5">
        <v>10917783981</v>
      </c>
      <c r="S144" s="5">
        <v>8030483593</v>
      </c>
      <c r="T144" s="5">
        <v>8030483593</v>
      </c>
      <c r="U144" s="5">
        <v>8030483593</v>
      </c>
      <c r="V144" s="5">
        <v>5535250000</v>
      </c>
      <c r="W144" s="5">
        <v>5535250000</v>
      </c>
      <c r="X144" s="5">
        <v>4785250000</v>
      </c>
      <c r="Y144" s="5">
        <v>4185250000</v>
      </c>
    </row>
    <row r="146" spans="2:25" ht="15.5" x14ac:dyDescent="0.35">
      <c r="B146" t="s">
        <v>140</v>
      </c>
      <c r="C146" t="s">
        <v>141</v>
      </c>
      <c r="D146" s="5">
        <v>90941000000</v>
      </c>
      <c r="E146" s="5">
        <v>100916000000</v>
      </c>
      <c r="F146" s="5">
        <v>64953000000</v>
      </c>
      <c r="G146" s="5">
        <v>36752000000</v>
      </c>
      <c r="I146" s="5">
        <v>129670000000</v>
      </c>
      <c r="J146" s="5">
        <v>273245000000</v>
      </c>
      <c r="K146" s="5">
        <v>55917000000</v>
      </c>
      <c r="L146" s="5">
        <v>210474822261</v>
      </c>
      <c r="M146" s="5">
        <v>336786662790</v>
      </c>
      <c r="N146" s="5">
        <v>93881891402</v>
      </c>
      <c r="O146" s="5">
        <v>90011624990</v>
      </c>
      <c r="P146" s="5">
        <v>180782235454</v>
      </c>
      <c r="Q146" s="5">
        <v>13834633480</v>
      </c>
      <c r="R146" s="5">
        <v>-2319159813</v>
      </c>
      <c r="S146" s="5">
        <v>20570017651</v>
      </c>
      <c r="T146" s="5">
        <v>-43357968346</v>
      </c>
      <c r="U146" s="5">
        <v>-14601024872</v>
      </c>
      <c r="V146" s="5">
        <v>50478634987</v>
      </c>
      <c r="W146" s="5">
        <v>46919447070</v>
      </c>
      <c r="X146" s="5">
        <v>27039912689</v>
      </c>
      <c r="Y146" s="5">
        <v>9702099155</v>
      </c>
    </row>
    <row r="147" spans="2:25" ht="15.5" x14ac:dyDescent="0.35">
      <c r="C147" t="s">
        <v>2232</v>
      </c>
      <c r="D147" s="5">
        <v>892605000000</v>
      </c>
      <c r="E147" s="5">
        <v>930182000000</v>
      </c>
      <c r="F147" s="5">
        <v>30376000000</v>
      </c>
      <c r="G147" s="5">
        <v>894266000000</v>
      </c>
      <c r="I147" s="5">
        <v>2460965000000</v>
      </c>
      <c r="J147" s="5">
        <v>3082122000000</v>
      </c>
      <c r="K147" s="5">
        <v>2365859000000</v>
      </c>
      <c r="L147" s="5">
        <v>1932446236358</v>
      </c>
      <c r="M147" s="5">
        <v>1917035104557</v>
      </c>
      <c r="N147" s="5">
        <v>1206282381896</v>
      </c>
      <c r="O147" s="5">
        <v>981566882404</v>
      </c>
      <c r="P147" s="5">
        <v>751821095835</v>
      </c>
      <c r="Q147" s="5">
        <v>609197233790</v>
      </c>
      <c r="R147" s="5">
        <v>550128675141</v>
      </c>
      <c r="S147" s="5">
        <v>441008387205</v>
      </c>
      <c r="T147" s="5">
        <v>332037690127</v>
      </c>
      <c r="U147" s="5">
        <v>216112691488</v>
      </c>
      <c r="V147" s="5">
        <v>191145089675</v>
      </c>
      <c r="W147" s="5">
        <v>168727629066</v>
      </c>
      <c r="X147" s="5">
        <v>149013758627</v>
      </c>
      <c r="Y147" s="5">
        <v>122988870459</v>
      </c>
    </row>
    <row r="148" spans="2:25" ht="15.5" x14ac:dyDescent="0.35">
      <c r="C148" t="s">
        <v>459</v>
      </c>
      <c r="D148" s="5">
        <v>-342759000000</v>
      </c>
      <c r="E148" s="5">
        <v>-350176000000</v>
      </c>
      <c r="F148" s="5">
        <v>-397524000000</v>
      </c>
      <c r="G148" s="5">
        <v>-458267000000</v>
      </c>
      <c r="I148" s="5">
        <v>-1506034000000</v>
      </c>
      <c r="J148" s="5">
        <v>-1316328000000</v>
      </c>
      <c r="K148" s="5">
        <v>-1058144000000</v>
      </c>
      <c r="L148" s="5">
        <v>-789221263965</v>
      </c>
      <c r="M148" s="5">
        <v>-782054151603</v>
      </c>
      <c r="N148" s="5">
        <v>-518399717152</v>
      </c>
      <c r="O148" s="5">
        <v>-95159808682</v>
      </c>
      <c r="P148" s="5">
        <v>-56996801276</v>
      </c>
      <c r="Q148" s="5">
        <v>-88976020472</v>
      </c>
      <c r="R148" s="5">
        <v>-88815836505</v>
      </c>
      <c r="S148" s="5">
        <v>-55493618732</v>
      </c>
      <c r="T148" s="5">
        <v>-48845066389</v>
      </c>
      <c r="U148" s="5">
        <v>-32364723747</v>
      </c>
      <c r="V148" s="5">
        <v>-18910041506</v>
      </c>
      <c r="W148" s="5">
        <v>-21402276646</v>
      </c>
      <c r="X148" s="5">
        <v>-21664564446</v>
      </c>
      <c r="Y148" s="5">
        <v>-21246807771</v>
      </c>
    </row>
    <row r="149" spans="2:25" ht="15.5" x14ac:dyDescent="0.35">
      <c r="C149" t="s">
        <v>587</v>
      </c>
      <c r="D149" s="5">
        <v>-425691000000</v>
      </c>
      <c r="E149" s="5">
        <v>-446100000000</v>
      </c>
      <c r="F149" s="5">
        <v>482561000000</v>
      </c>
      <c r="G149" s="5">
        <v>-381347000000</v>
      </c>
      <c r="I149" s="5">
        <v>-669878000000</v>
      </c>
      <c r="J149" s="5">
        <v>-1364631000000</v>
      </c>
      <c r="K149" s="5">
        <v>-1126223000000</v>
      </c>
      <c r="L149" s="5">
        <v>-858868120858</v>
      </c>
      <c r="M149" s="5">
        <v>-700717424697</v>
      </c>
      <c r="N149" s="5">
        <v>-518122857052</v>
      </c>
      <c r="O149" s="5">
        <v>-498160470179</v>
      </c>
      <c r="P149" s="5">
        <v>-399951566268</v>
      </c>
      <c r="Q149" s="5">
        <v>-316655834314</v>
      </c>
      <c r="R149" s="5">
        <v>-264783895534</v>
      </c>
      <c r="S149" s="5">
        <v>-197199009167</v>
      </c>
      <c r="T149" s="5">
        <v>-165644159232</v>
      </c>
      <c r="U149" s="5">
        <v>-107846988279</v>
      </c>
      <c r="V149" s="5">
        <v>-65507185493</v>
      </c>
      <c r="W149" s="5">
        <v>-59497460872</v>
      </c>
      <c r="X149" s="5">
        <v>-58546254711</v>
      </c>
      <c r="Y149" s="5">
        <v>-48030484445</v>
      </c>
    </row>
    <row r="150" spans="2:25" ht="15.5" x14ac:dyDescent="0.35">
      <c r="C150" t="s">
        <v>2233</v>
      </c>
      <c r="O150" s="5">
        <v>-264758967030</v>
      </c>
      <c r="P150" s="5">
        <v>-123089187442</v>
      </c>
      <c r="Q150" s="5">
        <v>-219425866544</v>
      </c>
      <c r="R150" s="5">
        <v>-213122912080</v>
      </c>
      <c r="S150" s="5">
        <v>-160462005107</v>
      </c>
      <c r="T150" s="5">
        <v>-159309308582</v>
      </c>
      <c r="U150" s="5">
        <v>-82193035257</v>
      </c>
      <c r="V150" s="5">
        <v>-47737269091</v>
      </c>
      <c r="W150" s="5">
        <v>-34352099562</v>
      </c>
      <c r="X150" s="5">
        <v>-30049452122</v>
      </c>
      <c r="Y150" s="5">
        <v>-32741073567</v>
      </c>
    </row>
    <row r="151" spans="2:25" ht="15.5" x14ac:dyDescent="0.35">
      <c r="C151" t="s">
        <v>702</v>
      </c>
      <c r="D151" s="5">
        <v>-6263000000</v>
      </c>
      <c r="E151" s="5">
        <v>-8089000000</v>
      </c>
      <c r="F151" s="5">
        <v>-19773000000</v>
      </c>
      <c r="G151" s="5">
        <v>1270000000</v>
      </c>
      <c r="I151" s="5">
        <v>-41882000000</v>
      </c>
      <c r="J151" s="5">
        <v>-27842000000</v>
      </c>
      <c r="K151" s="5">
        <v>-9178000000</v>
      </c>
      <c r="L151" s="5">
        <v>-12881913537</v>
      </c>
      <c r="M151" s="5">
        <v>-6292866811</v>
      </c>
      <c r="N151" s="5">
        <v>-2085522676</v>
      </c>
      <c r="O151" s="5">
        <v>-42968293476</v>
      </c>
      <c r="S151" s="5">
        <v>-27252725013</v>
      </c>
      <c r="T151" s="5">
        <v>-19641684014</v>
      </c>
      <c r="U151" s="5">
        <v>-14340152592</v>
      </c>
      <c r="V151" s="5">
        <v>-8718936177</v>
      </c>
      <c r="W151" s="5">
        <v>-7553875700</v>
      </c>
      <c r="X151" s="5">
        <v>-7656297548</v>
      </c>
      <c r="Y151" s="5">
        <v>-10696470686</v>
      </c>
    </row>
    <row r="152" spans="2:25" ht="15.5" x14ac:dyDescent="0.35">
      <c r="C152" t="s">
        <v>701</v>
      </c>
      <c r="D152" s="5">
        <v>-40386000000</v>
      </c>
      <c r="E152" s="5">
        <v>-40728000000</v>
      </c>
      <c r="F152" s="5">
        <v>-52984000000</v>
      </c>
      <c r="G152" s="5">
        <v>-39807000000</v>
      </c>
      <c r="I152" s="5">
        <v>-180398000000</v>
      </c>
      <c r="J152" s="5">
        <v>-120996000000</v>
      </c>
      <c r="K152" s="5">
        <v>-145447000000</v>
      </c>
      <c r="L152" s="5">
        <v>-80404699161</v>
      </c>
      <c r="M152" s="5">
        <v>-115124935079</v>
      </c>
      <c r="N152" s="5">
        <v>-100262493441</v>
      </c>
    </row>
    <row r="153" spans="2:25" ht="15.5" x14ac:dyDescent="0.35">
      <c r="C153" t="s">
        <v>883</v>
      </c>
      <c r="J153" s="5">
        <v>7437000000</v>
      </c>
    </row>
    <row r="154" spans="2:25" ht="15.5" x14ac:dyDescent="0.35">
      <c r="C154" t="s">
        <v>2234</v>
      </c>
    </row>
    <row r="155" spans="2:25" ht="15.5" x14ac:dyDescent="0.35">
      <c r="C155" t="s">
        <v>2235</v>
      </c>
      <c r="Q155" s="5">
        <v>3979763151</v>
      </c>
      <c r="R155" s="5">
        <v>2729251479</v>
      </c>
    </row>
    <row r="156" spans="2:25" ht="15.5" x14ac:dyDescent="0.35">
      <c r="C156" t="s">
        <v>1703</v>
      </c>
      <c r="D156" s="5">
        <v>13435000000</v>
      </c>
      <c r="E156" s="5">
        <v>15827000000</v>
      </c>
      <c r="F156" s="5">
        <v>22297000000</v>
      </c>
      <c r="G156" s="5">
        <v>20637000000</v>
      </c>
      <c r="I156" s="5">
        <v>66897000000</v>
      </c>
      <c r="J156" s="5">
        <v>13483000000</v>
      </c>
      <c r="K156" s="5">
        <v>29050000000</v>
      </c>
      <c r="L156" s="5">
        <v>19404583424</v>
      </c>
      <c r="M156" s="5">
        <v>23940936423</v>
      </c>
      <c r="N156" s="5">
        <v>26470099827</v>
      </c>
      <c r="O156" s="5">
        <v>9492281953</v>
      </c>
      <c r="P156" s="5">
        <v>8998694605</v>
      </c>
      <c r="Q156" s="5">
        <v>25715357869</v>
      </c>
      <c r="R156" s="5">
        <v>11545557686</v>
      </c>
      <c r="S156" s="5">
        <v>19968988465</v>
      </c>
      <c r="T156" s="5">
        <v>18044559744</v>
      </c>
      <c r="U156" s="5">
        <v>6031183515</v>
      </c>
      <c r="V156" s="5">
        <v>206977579</v>
      </c>
      <c r="W156" s="5">
        <v>997530784</v>
      </c>
      <c r="X156" s="5">
        <v>-4057277111</v>
      </c>
      <c r="Y156" s="5">
        <v>-571934835</v>
      </c>
    </row>
    <row r="157" spans="2:25" ht="15.5" x14ac:dyDescent="0.35">
      <c r="C157" t="s">
        <v>178</v>
      </c>
      <c r="D157" s="5">
        <v>42372000000</v>
      </c>
      <c r="E157" s="5">
        <v>-40977000000</v>
      </c>
      <c r="F157" s="5">
        <v>-44002000000</v>
      </c>
      <c r="G157" s="5">
        <v>13388000000</v>
      </c>
      <c r="I157" s="5">
        <v>2023440000000</v>
      </c>
      <c r="J157" s="5">
        <v>21095000000</v>
      </c>
      <c r="K157" s="5">
        <v>-73596000000</v>
      </c>
      <c r="L157" s="5">
        <v>885079436935</v>
      </c>
      <c r="M157" s="5">
        <v>179238263141</v>
      </c>
      <c r="N157" s="5">
        <v>854320635527</v>
      </c>
      <c r="O157" s="5">
        <v>308147845736</v>
      </c>
      <c r="P157" s="5">
        <v>175459123536</v>
      </c>
      <c r="Q157" s="5">
        <v>-79158344552</v>
      </c>
      <c r="R157" s="5">
        <v>684308246991</v>
      </c>
      <c r="S157" s="5">
        <v>-142355729448</v>
      </c>
      <c r="T157" s="5">
        <v>92405254641</v>
      </c>
      <c r="U157" s="5">
        <v>551301213892</v>
      </c>
      <c r="V157" s="5">
        <v>268049985022</v>
      </c>
      <c r="W157" s="5">
        <v>111587053431</v>
      </c>
      <c r="X157" s="5">
        <v>111525193884</v>
      </c>
      <c r="Y157" s="5">
        <v>163051612403</v>
      </c>
    </row>
    <row r="158" spans="2:25" ht="15.5" x14ac:dyDescent="0.35">
      <c r="C158" t="s">
        <v>179</v>
      </c>
      <c r="D158" s="5">
        <v>-246646000000</v>
      </c>
      <c r="E158" s="5">
        <v>-310955000000</v>
      </c>
      <c r="F158" s="5">
        <v>-115818000000</v>
      </c>
      <c r="G158" s="5">
        <v>-197073000000</v>
      </c>
      <c r="I158" s="5">
        <v>-612150000000</v>
      </c>
      <c r="J158" s="5">
        <v>-532317000000</v>
      </c>
      <c r="K158" s="5">
        <v>-585390000000</v>
      </c>
      <c r="L158" s="5">
        <v>-678222368151</v>
      </c>
      <c r="M158" s="5">
        <v>-468280289395</v>
      </c>
      <c r="N158" s="5">
        <v>-550711027296</v>
      </c>
      <c r="O158" s="5">
        <v>-390527038525</v>
      </c>
      <c r="P158" s="5">
        <v>-383991929289</v>
      </c>
      <c r="Q158" s="5">
        <v>-407693231851</v>
      </c>
      <c r="R158" s="5">
        <v>-202689122973</v>
      </c>
      <c r="S158" s="5">
        <v>-44104794592</v>
      </c>
      <c r="T158" s="5">
        <v>-42000246370</v>
      </c>
      <c r="U158" s="5">
        <v>-171629437643</v>
      </c>
      <c r="V158" s="5">
        <v>-300427229525</v>
      </c>
      <c r="W158" s="5">
        <v>-161209667046</v>
      </c>
      <c r="X158" s="5">
        <v>-132125628325</v>
      </c>
      <c r="Y158" s="5">
        <v>-172314755614</v>
      </c>
    </row>
    <row r="159" spans="2:25" ht="15.5" x14ac:dyDescent="0.35">
      <c r="C159" t="s">
        <v>2236</v>
      </c>
    </row>
    <row r="160" spans="2:25" ht="15.5" x14ac:dyDescent="0.35">
      <c r="C160" t="s">
        <v>2237</v>
      </c>
    </row>
    <row r="161" spans="3:25" ht="15.5" x14ac:dyDescent="0.35">
      <c r="C161" t="s">
        <v>185</v>
      </c>
      <c r="D161" s="5">
        <v>307579000000</v>
      </c>
      <c r="E161" s="5">
        <v>-307579000000</v>
      </c>
      <c r="F161" s="5">
        <v>-86479000000</v>
      </c>
      <c r="G161" s="5">
        <v>-493126000000</v>
      </c>
      <c r="I161" s="5">
        <v>-579605000000</v>
      </c>
      <c r="J161" s="5">
        <v>-473679000000</v>
      </c>
      <c r="K161" s="5">
        <v>-479017000000</v>
      </c>
      <c r="L161" s="5">
        <v>-655546517280</v>
      </c>
      <c r="M161" s="5">
        <v>-464023277324</v>
      </c>
      <c r="N161" s="5">
        <v>-544122343656</v>
      </c>
      <c r="O161" s="5">
        <v>-170935387428</v>
      </c>
      <c r="P161" s="5">
        <v>-186302810058</v>
      </c>
      <c r="Q161" s="5">
        <v>-203582932849</v>
      </c>
      <c r="R161" s="5">
        <v>-10869227139</v>
      </c>
      <c r="S161" s="5">
        <v>-31545800534</v>
      </c>
      <c r="T161" s="5">
        <v>-40015521288</v>
      </c>
      <c r="U161" s="5">
        <v>-165932104370</v>
      </c>
      <c r="V161" s="5">
        <v>-287720128632</v>
      </c>
      <c r="W161" s="5">
        <v>-160994442933</v>
      </c>
      <c r="X161" s="5">
        <v>-129931637465</v>
      </c>
      <c r="Y161" s="5">
        <v>-170321870826</v>
      </c>
    </row>
    <row r="162" spans="3:25" ht="15.5" x14ac:dyDescent="0.35">
      <c r="C162" t="s">
        <v>467</v>
      </c>
      <c r="D162" s="5">
        <v>-552021000000</v>
      </c>
      <c r="G162" s="5">
        <v>296266000000</v>
      </c>
      <c r="J162" s="5">
        <v>-51070000000</v>
      </c>
      <c r="K162" s="5">
        <v>-12833000000</v>
      </c>
      <c r="O162" s="5">
        <v>193500000</v>
      </c>
      <c r="P162" s="5">
        <v>125100000</v>
      </c>
      <c r="Q162" s="5">
        <v>75892000</v>
      </c>
      <c r="R162" s="5">
        <v>146850000</v>
      </c>
      <c r="S162" s="5">
        <v>669701025</v>
      </c>
      <c r="T162" s="5">
        <v>910915578</v>
      </c>
      <c r="U162" s="5">
        <v>125000000</v>
      </c>
      <c r="V162" s="5">
        <v>-12005926660</v>
      </c>
      <c r="W162" s="5">
        <v>-385940588</v>
      </c>
      <c r="X162" s="5">
        <v>-2549984281</v>
      </c>
      <c r="Y162" s="5">
        <v>-1371261469</v>
      </c>
    </row>
    <row r="163" spans="3:25" ht="15.5" x14ac:dyDescent="0.35">
      <c r="C163" t="s">
        <v>2238</v>
      </c>
      <c r="K163" s="5">
        <v>-88474000000</v>
      </c>
    </row>
    <row r="164" spans="3:25" ht="15.5" x14ac:dyDescent="0.35">
      <c r="C164" t="s">
        <v>953</v>
      </c>
      <c r="F164" s="5">
        <v>357000000</v>
      </c>
      <c r="G164" s="5">
        <v>-102000000</v>
      </c>
      <c r="I164" s="5">
        <v>357000000</v>
      </c>
      <c r="L164" s="5">
        <v>294685224</v>
      </c>
      <c r="M164" s="5">
        <v>313000000</v>
      </c>
      <c r="N164" s="5">
        <v>108657000</v>
      </c>
      <c r="O164" s="5">
        <v>-45204761149</v>
      </c>
      <c r="P164" s="5">
        <v>-2251522377</v>
      </c>
      <c r="Q164" s="5">
        <v>-120107744225</v>
      </c>
      <c r="R164" s="5">
        <v>-189657697334</v>
      </c>
      <c r="S164" s="5">
        <v>-11743250907</v>
      </c>
      <c r="T164" s="5">
        <v>-2225581662</v>
      </c>
      <c r="U164" s="5">
        <v>-3017999001</v>
      </c>
      <c r="V164" s="5">
        <v>48000000</v>
      </c>
      <c r="W164" s="5">
        <v>420562500</v>
      </c>
      <c r="X164" s="5">
        <v>600000000</v>
      </c>
    </row>
    <row r="165" spans="3:25" ht="15.5" x14ac:dyDescent="0.35">
      <c r="C165" t="s">
        <v>595</v>
      </c>
      <c r="D165" s="5">
        <v>-2204000000</v>
      </c>
      <c r="E165" s="5">
        <v>-3376000000</v>
      </c>
      <c r="F165" s="5">
        <v>-25011000000</v>
      </c>
      <c r="G165" s="5">
        <v>-111000000</v>
      </c>
      <c r="I165" s="5">
        <v>-28217000000</v>
      </c>
      <c r="J165" s="5">
        <v>-7568000000</v>
      </c>
      <c r="K165" s="5">
        <v>-5066000000</v>
      </c>
      <c r="L165" s="5">
        <v>-4343974611</v>
      </c>
      <c r="M165" s="5">
        <v>-3165516135</v>
      </c>
      <c r="N165" s="5">
        <v>-6697340640</v>
      </c>
    </row>
    <row r="166" spans="3:25" ht="15.5" x14ac:dyDescent="0.35">
      <c r="C166" t="s">
        <v>713</v>
      </c>
      <c r="O166" s="5">
        <v>-169101729948</v>
      </c>
      <c r="P166" s="5">
        <v>-221009137700</v>
      </c>
      <c r="Q166" s="5">
        <v>-83541747227</v>
      </c>
      <c r="R166" s="5">
        <v>-2223100000</v>
      </c>
      <c r="S166" s="5">
        <v>-1307666667</v>
      </c>
    </row>
    <row r="167" spans="3:25" ht="15.5" x14ac:dyDescent="0.35">
      <c r="C167" t="s">
        <v>2239</v>
      </c>
      <c r="L167" s="5">
        <v>-18626561484</v>
      </c>
      <c r="M167" s="5">
        <v>-1404495936</v>
      </c>
    </row>
    <row r="168" spans="3:25" ht="15.5" x14ac:dyDescent="0.35">
      <c r="C168" t="s">
        <v>184</v>
      </c>
      <c r="O168" s="5">
        <v>-5478660000</v>
      </c>
      <c r="Q168" s="5">
        <v>-536699550</v>
      </c>
      <c r="R168" s="5">
        <v>-85948500</v>
      </c>
      <c r="S168" s="5">
        <v>-177777509</v>
      </c>
      <c r="T168" s="5">
        <v>-670058998</v>
      </c>
      <c r="U168" s="5">
        <v>-2804334272</v>
      </c>
      <c r="V168" s="5">
        <v>-749174233</v>
      </c>
      <c r="W168" s="5">
        <v>-249846025</v>
      </c>
      <c r="X168" s="5">
        <v>-244006579</v>
      </c>
      <c r="Y168" s="5">
        <v>-621623319</v>
      </c>
    </row>
    <row r="169" spans="3:25" ht="15.5" x14ac:dyDescent="0.35">
      <c r="C169" t="s">
        <v>949</v>
      </c>
      <c r="F169" s="5">
        <v>-4685000000</v>
      </c>
      <c r="I169" s="5">
        <v>-4685000000</v>
      </c>
    </row>
    <row r="170" spans="3:25" ht="15.5" x14ac:dyDescent="0.35">
      <c r="C170" t="s">
        <v>2240</v>
      </c>
      <c r="P170" s="5">
        <v>25446440846</v>
      </c>
    </row>
    <row r="171" spans="3:25" ht="15.5" x14ac:dyDescent="0.35">
      <c r="C171" t="s">
        <v>186</v>
      </c>
      <c r="D171" s="5">
        <v>42372000000</v>
      </c>
      <c r="E171" s="5">
        <v>-40977000000</v>
      </c>
      <c r="F171" s="5">
        <v>-44002000000</v>
      </c>
      <c r="G171" s="5">
        <v>13388000000</v>
      </c>
      <c r="I171" s="5">
        <v>2023440000000</v>
      </c>
      <c r="J171" s="5">
        <v>21095000000</v>
      </c>
      <c r="K171" s="5">
        <v>-73596000000</v>
      </c>
      <c r="L171" s="5">
        <v>885079436935</v>
      </c>
      <c r="M171" s="5">
        <v>179238263141</v>
      </c>
      <c r="N171" s="5">
        <v>854320635527</v>
      </c>
      <c r="O171" s="5">
        <v>308147845736</v>
      </c>
      <c r="P171" s="5">
        <v>175459123536</v>
      </c>
      <c r="Q171" s="5">
        <v>-79158344552</v>
      </c>
      <c r="R171" s="5">
        <v>684308246991</v>
      </c>
      <c r="S171" s="5">
        <v>-142355729448</v>
      </c>
      <c r="T171" s="5">
        <v>92405254641</v>
      </c>
      <c r="U171" s="5">
        <v>551301213892</v>
      </c>
      <c r="V171" s="5">
        <v>268049985022</v>
      </c>
      <c r="W171" s="5">
        <v>111587053431</v>
      </c>
      <c r="X171" s="5">
        <v>111525193884</v>
      </c>
      <c r="Y171" s="5">
        <v>163051612403</v>
      </c>
    </row>
    <row r="172" spans="3:25" ht="15.5" x14ac:dyDescent="0.35">
      <c r="C172" t="s">
        <v>2241</v>
      </c>
      <c r="W172" s="5">
        <v>90000000000</v>
      </c>
      <c r="X172" s="5">
        <v>60000000000</v>
      </c>
      <c r="Y172" s="5">
        <v>26000000000</v>
      </c>
    </row>
    <row r="173" spans="3:25" ht="15.5" x14ac:dyDescent="0.35">
      <c r="C173" t="s">
        <v>773</v>
      </c>
      <c r="U173" s="5">
        <v>-1497945862</v>
      </c>
      <c r="W173" s="5">
        <v>-2022550000</v>
      </c>
    </row>
    <row r="174" spans="3:25" ht="15.5" x14ac:dyDescent="0.35">
      <c r="C174" t="s">
        <v>1351</v>
      </c>
      <c r="O174" s="5">
        <v>322949094546</v>
      </c>
      <c r="P174" s="5">
        <v>255010000000</v>
      </c>
      <c r="Q174" s="5">
        <v>59999999960</v>
      </c>
      <c r="R174" s="5">
        <v>237950620053</v>
      </c>
      <c r="S174" s="5">
        <v>-1839918740</v>
      </c>
      <c r="T174" s="5">
        <v>-14047046039</v>
      </c>
      <c r="U174" s="5">
        <v>39061523060</v>
      </c>
      <c r="V174" s="5">
        <v>154775200000</v>
      </c>
      <c r="Y174" s="5">
        <v>16030373700</v>
      </c>
    </row>
    <row r="175" spans="3:25" ht="15.5" x14ac:dyDescent="0.35">
      <c r="C175" t="s">
        <v>1805</v>
      </c>
      <c r="F175" s="5">
        <v>-18310000000</v>
      </c>
      <c r="I175" s="5">
        <v>-18310000000</v>
      </c>
    </row>
    <row r="176" spans="3:25" ht="15.5" x14ac:dyDescent="0.35">
      <c r="C176" t="s">
        <v>1393</v>
      </c>
    </row>
    <row r="177" spans="3:25" ht="15.5" x14ac:dyDescent="0.35">
      <c r="C177" t="s">
        <v>719</v>
      </c>
      <c r="D177" s="5">
        <v>-29033000000</v>
      </c>
      <c r="E177" s="5">
        <v>-20857000000</v>
      </c>
      <c r="F177" s="5">
        <v>-23711000000</v>
      </c>
      <c r="G177" s="5">
        <v>-19436000000</v>
      </c>
      <c r="I177" s="5">
        <v>-83663000000</v>
      </c>
      <c r="J177" s="5">
        <v>-251795000000</v>
      </c>
      <c r="K177" s="5">
        <v>-80956000000</v>
      </c>
      <c r="L177" s="5">
        <v>-57661026547</v>
      </c>
      <c r="M177" s="5">
        <v>-839428499944</v>
      </c>
      <c r="N177" s="5">
        <v>-134309028160</v>
      </c>
    </row>
    <row r="178" spans="3:25" ht="15.5" x14ac:dyDescent="0.35">
      <c r="C178" t="s">
        <v>828</v>
      </c>
      <c r="F178" s="5">
        <v>407900000000</v>
      </c>
      <c r="I178" s="5">
        <v>407900000000</v>
      </c>
      <c r="K178" s="5">
        <v>481631000000</v>
      </c>
      <c r="U178" s="5">
        <v>143430606721</v>
      </c>
      <c r="V178" s="5">
        <v>142913564025</v>
      </c>
      <c r="W178" s="5">
        <v>64253209418</v>
      </c>
      <c r="X178" s="5">
        <v>76111420012</v>
      </c>
      <c r="Y178" s="5">
        <v>110145983488</v>
      </c>
    </row>
    <row r="179" spans="3:25" ht="15.5" x14ac:dyDescent="0.35">
      <c r="C179" t="s">
        <v>607</v>
      </c>
      <c r="D179" s="5">
        <v>-19228000000</v>
      </c>
      <c r="E179" s="5">
        <v>-19228000000</v>
      </c>
      <c r="F179" s="5">
        <v>-24935000000</v>
      </c>
      <c r="G179" s="5">
        <v>-6021000000</v>
      </c>
      <c r="I179" s="5">
        <v>-42998000000</v>
      </c>
      <c r="J179" s="5">
        <v>-24083000000</v>
      </c>
      <c r="K179" s="5">
        <v>-6021000000</v>
      </c>
      <c r="P179" s="5">
        <v>-65535645933</v>
      </c>
      <c r="Q179" s="5">
        <v>-117407388805</v>
      </c>
      <c r="R179" s="5">
        <v>-135171641056</v>
      </c>
      <c r="S179" s="5">
        <v>-90943356111</v>
      </c>
      <c r="T179" s="5">
        <v>-60232581111</v>
      </c>
      <c r="U179" s="5">
        <v>-33681446423</v>
      </c>
      <c r="V179" s="5">
        <v>-15017870000</v>
      </c>
      <c r="W179" s="5">
        <v>-13233326084</v>
      </c>
      <c r="X179" s="5">
        <v>-24203999976</v>
      </c>
      <c r="Y179" s="5">
        <v>-1740244785</v>
      </c>
    </row>
    <row r="180" spans="3:25" ht="15.5" x14ac:dyDescent="0.35">
      <c r="C180" t="s">
        <v>461</v>
      </c>
      <c r="O180" s="5">
        <v>-14595432810</v>
      </c>
      <c r="P180" s="5">
        <v>-13529703141</v>
      </c>
      <c r="Q180" s="5">
        <v>-20634158246</v>
      </c>
      <c r="R180" s="5">
        <v>-38763690513</v>
      </c>
      <c r="S180" s="5">
        <v>-48636191058</v>
      </c>
      <c r="T180" s="5">
        <v>-55737892234</v>
      </c>
      <c r="U180" s="5">
        <v>-22769721080</v>
      </c>
      <c r="V180" s="5">
        <v>-13136874415</v>
      </c>
      <c r="W180" s="5">
        <v>-17625674539</v>
      </c>
    </row>
    <row r="181" spans="3:25" ht="15.5" x14ac:dyDescent="0.35">
      <c r="C181" t="s">
        <v>190</v>
      </c>
      <c r="E181" s="5">
        <v>-892000000</v>
      </c>
      <c r="F181" s="5">
        <v>-892000000</v>
      </c>
      <c r="G181" s="5">
        <v>-707000000</v>
      </c>
      <c r="I181" s="5">
        <v>-1599000000</v>
      </c>
      <c r="J181" s="5">
        <v>-707000000</v>
      </c>
      <c r="K181" s="5">
        <v>-707000000</v>
      </c>
      <c r="N181" s="5">
        <v>-330000000000</v>
      </c>
    </row>
    <row r="182" spans="3:25" ht="15.5" x14ac:dyDescent="0.35">
      <c r="C182" t="s">
        <v>973</v>
      </c>
    </row>
    <row r="183" spans="3:25" ht="15.5" x14ac:dyDescent="0.35">
      <c r="C183" t="s">
        <v>666</v>
      </c>
      <c r="F183" s="5">
        <v>435044000000</v>
      </c>
    </row>
    <row r="184" spans="3:25" ht="15.5" x14ac:dyDescent="0.35">
      <c r="C184" t="s">
        <v>783</v>
      </c>
      <c r="M184" s="5">
        <v>428841753085</v>
      </c>
      <c r="N184" s="5">
        <v>342308233436</v>
      </c>
    </row>
    <row r="185" spans="3:25" ht="15.5" x14ac:dyDescent="0.35">
      <c r="C185" t="s">
        <v>1121</v>
      </c>
      <c r="T185" s="5">
        <v>220000000000</v>
      </c>
      <c r="U185" s="5">
        <v>-220000000000</v>
      </c>
    </row>
    <row r="186" spans="3:25" ht="15.5" x14ac:dyDescent="0.35">
      <c r="C186" t="s">
        <v>191</v>
      </c>
      <c r="F186" s="5">
        <v>-90844000000</v>
      </c>
      <c r="G186" s="5">
        <v>90843000000</v>
      </c>
      <c r="I186" s="5">
        <v>1947031000000</v>
      </c>
      <c r="L186" s="5">
        <v>950000000000</v>
      </c>
    </row>
    <row r="187" spans="3:25" ht="15.5" x14ac:dyDescent="0.35">
      <c r="C187" t="s">
        <v>1100</v>
      </c>
      <c r="F187" s="5">
        <v>-407900000000</v>
      </c>
      <c r="I187" s="5">
        <v>-407900000000</v>
      </c>
    </row>
    <row r="188" spans="3:25" ht="15.5" x14ac:dyDescent="0.35">
      <c r="C188" t="s">
        <v>1795</v>
      </c>
      <c r="F188" s="5">
        <v>90843000000</v>
      </c>
      <c r="G188" s="5">
        <v>-90843000000</v>
      </c>
      <c r="I188" s="5">
        <v>521696000000</v>
      </c>
      <c r="U188" s="5">
        <v>648760734180</v>
      </c>
    </row>
    <row r="189" spans="3:25" ht="15.5" x14ac:dyDescent="0.35">
      <c r="C189" t="s">
        <v>2242</v>
      </c>
      <c r="Q189" s="5">
        <v>-102341544</v>
      </c>
      <c r="R189" s="5">
        <v>-155941353</v>
      </c>
      <c r="S189" s="5">
        <v>-173154260</v>
      </c>
      <c r="T189" s="5">
        <v>3744211802</v>
      </c>
      <c r="U189" s="5">
        <v>-324518876</v>
      </c>
    </row>
    <row r="190" spans="3:25" ht="15.5" x14ac:dyDescent="0.35">
      <c r="C190" t="s">
        <v>2243</v>
      </c>
      <c r="X190" s="5">
        <v>500000000</v>
      </c>
    </row>
    <row r="191" spans="3:25" ht="15.5" x14ac:dyDescent="0.35">
      <c r="C191" t="s">
        <v>133</v>
      </c>
      <c r="R191" s="5">
        <v>621444108640</v>
      </c>
    </row>
    <row r="192" spans="3:25" ht="15.5" x14ac:dyDescent="0.35">
      <c r="C192" t="s">
        <v>2244</v>
      </c>
      <c r="Y192" s="5">
        <v>4560000000</v>
      </c>
    </row>
    <row r="193" spans="2:25" ht="15.5" x14ac:dyDescent="0.35">
      <c r="C193" t="s">
        <v>195</v>
      </c>
      <c r="D193" s="5">
        <v>-113333000000</v>
      </c>
      <c r="E193" s="5">
        <v>-251016000000</v>
      </c>
      <c r="F193" s="5">
        <v>-94867000000</v>
      </c>
      <c r="G193" s="5">
        <v>-146933000000</v>
      </c>
      <c r="I193" s="5">
        <v>1540960000000</v>
      </c>
      <c r="J193" s="5">
        <v>-237977000000</v>
      </c>
      <c r="K193" s="5">
        <v>-603069000000</v>
      </c>
      <c r="L193" s="5">
        <v>417331891045</v>
      </c>
      <c r="M193" s="5">
        <v>47744636536</v>
      </c>
      <c r="N193" s="5">
        <v>397491499633</v>
      </c>
      <c r="O193" s="5">
        <v>7632432201</v>
      </c>
      <c r="P193" s="5">
        <v>-27750570299</v>
      </c>
      <c r="Q193" s="5">
        <v>-473016942923</v>
      </c>
      <c r="R193" s="5">
        <v>479299964205</v>
      </c>
      <c r="S193" s="5">
        <v>-165890506389</v>
      </c>
      <c r="T193" s="5">
        <v>7047039925</v>
      </c>
      <c r="U193" s="5">
        <v>365070751377</v>
      </c>
      <c r="V193" s="5">
        <v>18101390484</v>
      </c>
      <c r="W193" s="5">
        <v>-2703166545</v>
      </c>
      <c r="X193" s="5">
        <v>6439478248</v>
      </c>
      <c r="Y193" s="5">
        <v>438955944</v>
      </c>
    </row>
    <row r="194" spans="2:25" ht="15.5" x14ac:dyDescent="0.35">
      <c r="C194" t="s">
        <v>383</v>
      </c>
      <c r="D194" s="5">
        <v>53799000000</v>
      </c>
      <c r="E194" s="5">
        <v>14472000000</v>
      </c>
      <c r="F194" s="5">
        <v>-4946000000</v>
      </c>
      <c r="G194" s="5">
        <v>49744000000</v>
      </c>
      <c r="I194" s="5">
        <v>37264000000</v>
      </c>
      <c r="T194" s="5">
        <v>143118098</v>
      </c>
      <c r="U194" s="5">
        <v>6398000000</v>
      </c>
    </row>
    <row r="195" spans="2:25" ht="15.5" x14ac:dyDescent="0.35">
      <c r="C195" t="s">
        <v>196</v>
      </c>
      <c r="E195" s="5">
        <v>1826263000000</v>
      </c>
      <c r="F195" s="5">
        <v>-29169000000</v>
      </c>
      <c r="G195" s="5">
        <v>29169000000</v>
      </c>
      <c r="I195" s="5">
        <v>248039000000</v>
      </c>
      <c r="J195" s="5">
        <v>515185000000</v>
      </c>
      <c r="K195" s="5">
        <v>1118254000000</v>
      </c>
      <c r="L195" s="5">
        <v>700922359619</v>
      </c>
      <c r="M195" s="5">
        <v>653177723083</v>
      </c>
      <c r="N195" s="5">
        <v>232117189241</v>
      </c>
      <c r="O195" s="5">
        <v>199806187291</v>
      </c>
      <c r="P195" s="5">
        <v>227556757590</v>
      </c>
      <c r="Q195" s="5">
        <v>700573700513</v>
      </c>
      <c r="R195" s="5">
        <v>221273736308</v>
      </c>
      <c r="S195" s="5">
        <v>387164242697</v>
      </c>
      <c r="T195" s="5">
        <v>379974084674</v>
      </c>
      <c r="U195" s="5">
        <v>8505333297</v>
      </c>
      <c r="V195" s="5">
        <v>8371817540</v>
      </c>
      <c r="W195" s="5">
        <v>11074984085</v>
      </c>
      <c r="X195" s="5">
        <v>4635505837</v>
      </c>
      <c r="Y195" s="5">
        <v>4196549893</v>
      </c>
    </row>
    <row r="196" spans="2:25" ht="15.5" x14ac:dyDescent="0.35">
      <c r="C196" t="s">
        <v>197</v>
      </c>
      <c r="D196" s="5">
        <v>-59534000000</v>
      </c>
      <c r="E196" s="5">
        <v>1589719000000</v>
      </c>
      <c r="F196" s="5">
        <v>-128982000000</v>
      </c>
      <c r="G196" s="5">
        <v>-68020000000</v>
      </c>
      <c r="I196" s="5">
        <v>1826263000000</v>
      </c>
      <c r="J196" s="5">
        <v>277208000000</v>
      </c>
      <c r="K196" s="5">
        <v>515185000000</v>
      </c>
      <c r="L196" s="5">
        <v>1118254250664</v>
      </c>
      <c r="M196" s="5">
        <v>700922359619</v>
      </c>
      <c r="N196" s="5">
        <v>629608688874</v>
      </c>
      <c r="O196" s="5">
        <v>207438619492</v>
      </c>
      <c r="P196" s="5">
        <v>199806187291</v>
      </c>
      <c r="Q196" s="5">
        <v>227556757590</v>
      </c>
      <c r="R196" s="5">
        <v>700573700513</v>
      </c>
      <c r="S196" s="5">
        <v>221273736308</v>
      </c>
      <c r="T196" s="5">
        <v>387164242697</v>
      </c>
      <c r="U196" s="5">
        <v>379974084674</v>
      </c>
      <c r="V196" s="5">
        <v>26473208024</v>
      </c>
      <c r="W196" s="5">
        <v>8371817540</v>
      </c>
      <c r="X196" s="5">
        <v>11074984085</v>
      </c>
      <c r="Y196" s="5">
        <v>4635505837</v>
      </c>
    </row>
    <row r="198" spans="2:25" ht="15.5" x14ac:dyDescent="0.35">
      <c r="B198" t="s">
        <v>198</v>
      </c>
      <c r="C198" t="s">
        <v>12</v>
      </c>
      <c r="D198" s="5">
        <v>12240000000</v>
      </c>
      <c r="E198" s="5">
        <v>12240000000</v>
      </c>
      <c r="F198" s="5">
        <v>12240000000</v>
      </c>
      <c r="G198" s="5">
        <v>12240000000</v>
      </c>
      <c r="I198" s="5">
        <v>12240000000</v>
      </c>
      <c r="J198" s="5">
        <v>12000000000</v>
      </c>
      <c r="K198" s="5">
        <v>12000000000</v>
      </c>
      <c r="L198" s="5">
        <v>12000000000</v>
      </c>
      <c r="M198" s="5">
        <v>12000000000</v>
      </c>
      <c r="N198" s="5">
        <v>12000000000</v>
      </c>
      <c r="O198" s="5">
        <v>12000000000</v>
      </c>
      <c r="P198" s="5">
        <v>12000000000</v>
      </c>
      <c r="Q198" s="5">
        <v>10920000000</v>
      </c>
      <c r="R198" s="5">
        <v>10920000000</v>
      </c>
      <c r="S198" s="6">
        <v>8029999999.999999</v>
      </c>
      <c r="T198" s="6">
        <v>8029999999.999999</v>
      </c>
      <c r="U198" s="6">
        <v>8029999999.999999</v>
      </c>
      <c r="V198" s="5">
        <v>5540000000</v>
      </c>
      <c r="W198" s="5">
        <v>5540000000</v>
      </c>
      <c r="X198" s="5">
        <v>4790000000</v>
      </c>
      <c r="Y198" s="6">
        <v>4190000000.0000005</v>
      </c>
    </row>
    <row r="199" spans="2:25" ht="15.5" x14ac:dyDescent="0.35">
      <c r="C199" t="s">
        <v>199</v>
      </c>
      <c r="D199" s="6">
        <v>-12.59</v>
      </c>
      <c r="E199" s="6">
        <v>-7.4</v>
      </c>
      <c r="F199" s="6">
        <v>-9.0299999999999994</v>
      </c>
      <c r="G199" s="6">
        <v>-1.87</v>
      </c>
    </row>
    <row r="200" spans="2:25" ht="15.5" x14ac:dyDescent="0.35">
      <c r="C200" t="s">
        <v>200</v>
      </c>
      <c r="D200" s="6">
        <v>-873.71</v>
      </c>
      <c r="E200" s="6">
        <v>-2030.41</v>
      </c>
      <c r="F200" s="6">
        <v>-1827.24</v>
      </c>
      <c r="G200" s="6">
        <v>-5681.82</v>
      </c>
    </row>
    <row r="201" spans="2:25" ht="15.5" x14ac:dyDescent="0.35">
      <c r="C201" t="s">
        <v>69</v>
      </c>
      <c r="D201" s="6">
        <v>204.87</v>
      </c>
      <c r="E201" s="6">
        <v>285.14999999999998</v>
      </c>
      <c r="F201" s="6">
        <v>282.69</v>
      </c>
      <c r="G201" s="6">
        <v>189.5</v>
      </c>
    </row>
    <row r="202" spans="2:25" ht="15.5" x14ac:dyDescent="0.35">
      <c r="C202" t="s">
        <v>201</v>
      </c>
      <c r="D202" s="5">
        <v>88610000000</v>
      </c>
      <c r="E202" s="5">
        <v>86900000000</v>
      </c>
      <c r="F202" s="5">
        <v>107050000000</v>
      </c>
      <c r="G202" s="5">
        <v>150010000000</v>
      </c>
    </row>
    <row r="203" spans="2:25" ht="15.5" x14ac:dyDescent="0.35">
      <c r="C203" t="s">
        <v>202</v>
      </c>
      <c r="D203" s="6">
        <v>-2.0199999999999999E-2</v>
      </c>
      <c r="E203" s="6">
        <v>-1.2E-2</v>
      </c>
      <c r="F203" s="6">
        <v>-1.4499999999999999E-2</v>
      </c>
      <c r="G203" s="6">
        <v>-3.0000000000000001E-3</v>
      </c>
    </row>
    <row r="204" spans="2:25" ht="15.5" x14ac:dyDescent="0.35">
      <c r="C204" t="s">
        <v>203</v>
      </c>
      <c r="D204" s="6">
        <v>-0.14150000000000001</v>
      </c>
      <c r="E204" s="6">
        <v>-7.2900000000000006E-2</v>
      </c>
      <c r="F204" s="6">
        <v>-8.2899999999999988E-2</v>
      </c>
      <c r="G204" s="6">
        <v>-1.5800000000000002E-2</v>
      </c>
    </row>
    <row r="205" spans="2:25" ht="15.5" x14ac:dyDescent="0.35">
      <c r="C205" t="s">
        <v>204</v>
      </c>
      <c r="D205" s="6">
        <v>-2.0999999999999999E-3</v>
      </c>
      <c r="E205" s="6">
        <v>-2.0999999999999999E-3</v>
      </c>
      <c r="F205" s="6">
        <v>1E-4</v>
      </c>
      <c r="G205" s="6">
        <v>9.8999999999999991E-3</v>
      </c>
    </row>
    <row r="206" spans="2:25" ht="15.5" x14ac:dyDescent="0.35">
      <c r="C206" t="s">
        <v>205</v>
      </c>
      <c r="D206" s="6">
        <v>-0.12</v>
      </c>
      <c r="E206" s="6">
        <v>-0.12</v>
      </c>
      <c r="F206" s="6">
        <v>0.01</v>
      </c>
      <c r="G206" s="6">
        <v>0.53</v>
      </c>
    </row>
    <row r="207" spans="2:25" ht="15.5" x14ac:dyDescent="0.35">
      <c r="C207" t="s">
        <v>206</v>
      </c>
      <c r="D207" s="5">
        <v>1091000000000</v>
      </c>
      <c r="E207" s="5">
        <v>1245000000000</v>
      </c>
      <c r="F207" s="5">
        <v>1336000000000</v>
      </c>
      <c r="G207" s="5">
        <v>1449000000000</v>
      </c>
    </row>
    <row r="208" spans="2:25" ht="15.5" x14ac:dyDescent="0.35">
      <c r="C208" t="s">
        <v>207</v>
      </c>
      <c r="D208" s="6">
        <v>123.6</v>
      </c>
      <c r="E208" s="6">
        <v>147.9</v>
      </c>
      <c r="F208" s="6">
        <v>151.38999999999999</v>
      </c>
      <c r="G208" s="6">
        <v>89.87</v>
      </c>
    </row>
    <row r="209" spans="3:25" ht="15.5" x14ac:dyDescent="0.35">
      <c r="C209" t="s">
        <v>208</v>
      </c>
      <c r="D209" s="5">
        <v>89</v>
      </c>
      <c r="E209" s="6">
        <v>101.59</v>
      </c>
      <c r="F209" s="6">
        <v>108.99</v>
      </c>
      <c r="G209" s="6">
        <v>118.23</v>
      </c>
    </row>
    <row r="210" spans="3:25" ht="15.5" x14ac:dyDescent="0.35">
      <c r="C210" t="s">
        <v>209</v>
      </c>
      <c r="D210" s="6">
        <v>162.84</v>
      </c>
      <c r="E210" s="6">
        <v>187.7</v>
      </c>
      <c r="F210" s="6">
        <v>188.81</v>
      </c>
      <c r="G210" s="6">
        <v>108.34</v>
      </c>
    </row>
    <row r="211" spans="3:25" ht="15.5" x14ac:dyDescent="0.35">
      <c r="C211" t="s">
        <v>210</v>
      </c>
      <c r="D211" s="6">
        <v>67.55</v>
      </c>
      <c r="E211" s="6">
        <v>80.05</v>
      </c>
      <c r="F211" s="6">
        <v>87.39</v>
      </c>
      <c r="G211" s="6">
        <v>98.07</v>
      </c>
    </row>
    <row r="212" spans="3:25" ht="15.5" x14ac:dyDescent="0.35">
      <c r="C212" t="s">
        <v>211</v>
      </c>
      <c r="D212" s="5">
        <v>156000000000</v>
      </c>
      <c r="E212" s="5">
        <v>158000000000</v>
      </c>
      <c r="F212" s="5">
        <v>167000000000</v>
      </c>
      <c r="G212" s="5">
        <v>558000000000</v>
      </c>
    </row>
    <row r="213" spans="3:25" ht="15.5" x14ac:dyDescent="0.35">
      <c r="C213" t="s">
        <v>212</v>
      </c>
      <c r="D213" s="5">
        <v>4796000000000</v>
      </c>
      <c r="E213" s="5">
        <v>4577000000000</v>
      </c>
      <c r="F213" s="5">
        <v>4517000000000</v>
      </c>
      <c r="G213" s="5">
        <v>4102000000000</v>
      </c>
    </row>
    <row r="214" spans="3:25" ht="15.5" x14ac:dyDescent="0.35">
      <c r="C214" t="s">
        <v>213</v>
      </c>
      <c r="D214" s="5">
        <v>1089000000000</v>
      </c>
      <c r="E214" s="5">
        <v>1243000000000</v>
      </c>
      <c r="F214" s="5">
        <v>1334000000000</v>
      </c>
      <c r="G214" s="5">
        <v>1447000000000</v>
      </c>
    </row>
    <row r="215" spans="3:25" ht="15.5" x14ac:dyDescent="0.35">
      <c r="C215" t="s">
        <v>24</v>
      </c>
      <c r="D215" s="5">
        <v>4952000000000</v>
      </c>
      <c r="E215" s="5">
        <v>4735000000000</v>
      </c>
      <c r="F215" s="5">
        <v>4684000000000</v>
      </c>
      <c r="G215" s="5">
        <v>4660000000000</v>
      </c>
    </row>
    <row r="216" spans="3:25" ht="15.5" x14ac:dyDescent="0.35">
      <c r="C216" t="s">
        <v>21</v>
      </c>
      <c r="D216" s="5">
        <v>3422000000000</v>
      </c>
      <c r="E216" s="5">
        <v>3145000000000</v>
      </c>
      <c r="F216" s="5">
        <v>2858000000000</v>
      </c>
      <c r="G216" s="5">
        <v>2705000000000</v>
      </c>
    </row>
    <row r="217" spans="3:25" ht="15.5" x14ac:dyDescent="0.35">
      <c r="C217" t="s">
        <v>214</v>
      </c>
      <c r="D217" s="5">
        <v>622000000000</v>
      </c>
      <c r="E217" s="5">
        <v>702000000000</v>
      </c>
      <c r="F217" s="5">
        <v>918000000000</v>
      </c>
      <c r="G217" s="5">
        <v>711000000000</v>
      </c>
    </row>
    <row r="218" spans="3:25" ht="15.5" x14ac:dyDescent="0.35">
      <c r="C218" t="s">
        <v>215</v>
      </c>
      <c r="D218" s="5">
        <v>91000000000</v>
      </c>
      <c r="E218" s="5">
        <v>101000000000</v>
      </c>
      <c r="F218" s="5">
        <v>65000000000</v>
      </c>
      <c r="G218" s="5">
        <v>37000000000</v>
      </c>
    </row>
    <row r="219" spans="3:25" ht="15.5" x14ac:dyDescent="0.35">
      <c r="C219" t="s">
        <v>216</v>
      </c>
      <c r="D219" s="5">
        <v>-247000000000</v>
      </c>
      <c r="E219" s="5">
        <v>-311000000000</v>
      </c>
      <c r="F219" s="5">
        <v>-111000000000</v>
      </c>
      <c r="G219" s="5">
        <v>-197000000000</v>
      </c>
    </row>
    <row r="220" spans="3:25" ht="15.5" x14ac:dyDescent="0.35">
      <c r="C220" t="s">
        <v>13</v>
      </c>
      <c r="D220" s="5">
        <v>-156000000000</v>
      </c>
      <c r="E220" s="5">
        <v>-210000000000</v>
      </c>
      <c r="F220" s="5">
        <v>-47000000000</v>
      </c>
      <c r="G220" s="5">
        <v>-160000000000</v>
      </c>
    </row>
    <row r="221" spans="3:25" ht="15.5" x14ac:dyDescent="0.35">
      <c r="C221" t="s">
        <v>16</v>
      </c>
      <c r="D221" s="6">
        <v>-12.72</v>
      </c>
      <c r="E221" s="6">
        <v>-17.16</v>
      </c>
      <c r="F221" s="6">
        <v>-3.8</v>
      </c>
      <c r="G221" s="6">
        <v>-13.09</v>
      </c>
    </row>
    <row r="222" spans="3:25" ht="15.5" x14ac:dyDescent="0.35">
      <c r="C222" t="s">
        <v>54</v>
      </c>
      <c r="I222" s="6">
        <v>-16.260000000000002</v>
      </c>
      <c r="J222" s="6">
        <v>-1.96</v>
      </c>
      <c r="K222" s="6">
        <v>-3.21</v>
      </c>
      <c r="L222" s="6">
        <v>-3.69</v>
      </c>
      <c r="M222" s="6">
        <v>13.77</v>
      </c>
      <c r="N222" s="6">
        <v>-1.2</v>
      </c>
      <c r="O222" s="6">
        <v>-6.31</v>
      </c>
      <c r="P222" s="6">
        <v>-7.95</v>
      </c>
      <c r="Q222" s="6">
        <v>-9.24</v>
      </c>
      <c r="R222" s="6">
        <v>-8.9</v>
      </c>
      <c r="S222" s="6">
        <v>-16.46</v>
      </c>
      <c r="T222" s="6">
        <v>-12.5</v>
      </c>
      <c r="U222" s="6">
        <v>-6.86</v>
      </c>
      <c r="V222" s="6">
        <v>0.86</v>
      </c>
      <c r="W222" s="6">
        <v>0.85</v>
      </c>
      <c r="X222" s="6">
        <v>1.25</v>
      </c>
      <c r="Y222" s="6">
        <v>1.07</v>
      </c>
    </row>
    <row r="223" spans="3:25" ht="15.5" x14ac:dyDescent="0.35">
      <c r="C223" t="s">
        <v>68</v>
      </c>
      <c r="I223" s="6">
        <v>-1014.76</v>
      </c>
      <c r="J223" s="6">
        <v>-1204.08</v>
      </c>
      <c r="K223" s="6">
        <v>-93.46</v>
      </c>
      <c r="L223" s="6">
        <v>-177.51</v>
      </c>
      <c r="M223" s="6">
        <v>22.51</v>
      </c>
      <c r="N223" s="5">
        <v>-170</v>
      </c>
      <c r="O223" s="6">
        <v>-42.47</v>
      </c>
      <c r="P223" s="6">
        <v>-31.95</v>
      </c>
      <c r="Q223" s="6">
        <v>-26.19</v>
      </c>
      <c r="R223" s="6">
        <v>-27.42</v>
      </c>
      <c r="S223" s="6">
        <v>-22.17</v>
      </c>
      <c r="T223" s="6">
        <v>-24.48</v>
      </c>
      <c r="U223" s="6">
        <v>-36.01</v>
      </c>
      <c r="V223" s="6">
        <v>504.65</v>
      </c>
      <c r="W223" s="6">
        <v>382.35</v>
      </c>
      <c r="X223" s="5">
        <v>0</v>
      </c>
      <c r="Y223" s="5">
        <v>0</v>
      </c>
    </row>
    <row r="224" spans="3:25" ht="15.5" x14ac:dyDescent="0.35">
      <c r="C224" t="s">
        <v>71</v>
      </c>
      <c r="I224" s="6">
        <v>77.989999999999995</v>
      </c>
      <c r="J224" s="6">
        <v>12.1</v>
      </c>
      <c r="K224" s="6">
        <v>1.44</v>
      </c>
      <c r="L224" s="6">
        <v>4.0599999999999996</v>
      </c>
      <c r="M224" s="6">
        <v>1.93</v>
      </c>
      <c r="N224" s="6">
        <v>1.91</v>
      </c>
      <c r="O224" s="6">
        <v>3.21</v>
      </c>
      <c r="P224" s="6">
        <v>3.78</v>
      </c>
      <c r="Q224" s="6">
        <v>4.18</v>
      </c>
      <c r="R224" s="6">
        <v>4.62</v>
      </c>
      <c r="S224" s="6">
        <v>6.53</v>
      </c>
      <c r="T224" s="6">
        <v>7.22</v>
      </c>
      <c r="U224" s="6">
        <v>8.9600000000000009</v>
      </c>
      <c r="V224" s="6">
        <v>12.35</v>
      </c>
      <c r="W224" s="6">
        <v>10.74</v>
      </c>
      <c r="X224" s="5">
        <v>0</v>
      </c>
      <c r="Y224" s="5">
        <v>0</v>
      </c>
    </row>
    <row r="225" spans="3:25" ht="15.5" x14ac:dyDescent="0.35">
      <c r="C225" t="s">
        <v>217</v>
      </c>
      <c r="I225" s="5">
        <v>466740000000</v>
      </c>
      <c r="J225" s="5">
        <v>484440000000</v>
      </c>
      <c r="K225" s="5">
        <v>395540000000</v>
      </c>
      <c r="L225" s="5">
        <v>264550000000</v>
      </c>
      <c r="M225" s="5">
        <v>380500000000</v>
      </c>
      <c r="N225" s="5">
        <v>121230000000</v>
      </c>
      <c r="O225" s="5">
        <v>28290000000</v>
      </c>
      <c r="P225" s="5">
        <v>-2180000000</v>
      </c>
    </row>
    <row r="226" spans="3:25" ht="15.5" x14ac:dyDescent="0.35">
      <c r="C226" t="s">
        <v>218</v>
      </c>
      <c r="I226" s="6">
        <v>-2.6099999999999998E-2</v>
      </c>
      <c r="J226" s="6">
        <v>-4.0999999999999995E-3</v>
      </c>
      <c r="K226" s="6">
        <v>-6.8999999999999999E-3</v>
      </c>
      <c r="L226" s="6">
        <v>-7.7000000000000002E-3</v>
      </c>
      <c r="M226" s="6">
        <v>3.39E-2</v>
      </c>
      <c r="N226" s="6">
        <v>-3.3E-3</v>
      </c>
      <c r="O226" s="6">
        <v>-2.4300000000000002E-2</v>
      </c>
      <c r="P226" s="6">
        <v>-3.4799999999999998E-2</v>
      </c>
      <c r="Q226" s="6">
        <v>-4.6799999999999994E-2</v>
      </c>
      <c r="R226" s="6">
        <v>-4.2199999999999994E-2</v>
      </c>
      <c r="S226" s="6">
        <v>-7.9100000000000004E-2</v>
      </c>
      <c r="T226" s="6">
        <v>-5.4000000000000006E-2</v>
      </c>
      <c r="U226" s="6">
        <v>-2.69E-2</v>
      </c>
      <c r="V226" s="6">
        <v>3.8E-3</v>
      </c>
      <c r="W226" s="6">
        <v>5.4000000000000003E-3</v>
      </c>
      <c r="X226" s="6">
        <v>8.199999999999999E-3</v>
      </c>
      <c r="Y226" s="6">
        <v>6.9999999999999993E-3</v>
      </c>
    </row>
    <row r="227" spans="3:25" ht="15.5" x14ac:dyDescent="0.35">
      <c r="C227" t="s">
        <v>219</v>
      </c>
      <c r="I227" s="6">
        <v>-0.1492</v>
      </c>
      <c r="J227" s="6">
        <v>-1.2800000000000001E-2</v>
      </c>
      <c r="K227" s="6">
        <v>-2.07E-2</v>
      </c>
      <c r="L227" s="6">
        <v>-2.3399999999999997E-2</v>
      </c>
      <c r="M227" s="6">
        <v>8.5800000000000001E-2</v>
      </c>
      <c r="N227" s="6">
        <v>-8.199999999999999E-3</v>
      </c>
      <c r="O227" s="6">
        <v>-4.2599999999999999E-2</v>
      </c>
      <c r="P227" s="6">
        <v>-5.1799999999999999E-2</v>
      </c>
      <c r="Q227" s="6">
        <v>-6.2100000000000002E-2</v>
      </c>
      <c r="R227" s="6">
        <v>-5.6399999999999999E-2</v>
      </c>
      <c r="S227" s="6">
        <v>-0.1305</v>
      </c>
      <c r="T227" s="6">
        <v>-8.7799999999999989E-2</v>
      </c>
      <c r="U227" s="6">
        <v>-4.4299999999999999E-2</v>
      </c>
      <c r="V227" s="6">
        <v>7.3000000000000001E-3</v>
      </c>
      <c r="W227" s="6">
        <v>7.3000000000000001E-3</v>
      </c>
      <c r="X227" s="6">
        <v>1.0800000000000001E-2</v>
      </c>
      <c r="Y227" s="6">
        <v>9.1999999999999998E-3</v>
      </c>
    </row>
    <row r="228" spans="3:25" ht="15.5" x14ac:dyDescent="0.35">
      <c r="C228" t="s">
        <v>220</v>
      </c>
      <c r="I228" s="6">
        <v>1.8799999999999997E-2</v>
      </c>
      <c r="J228" s="6">
        <v>4.7899999999999998E-2</v>
      </c>
      <c r="K228" s="6">
        <v>3.2000000000000001E-2</v>
      </c>
      <c r="L228" s="6">
        <v>1.1599999999999999E-2</v>
      </c>
      <c r="M228" s="6">
        <v>9.4E-2</v>
      </c>
      <c r="N228" s="6">
        <v>6.8999999999999999E-3</v>
      </c>
      <c r="O228" s="6">
        <v>-2.4199999999999999E-2</v>
      </c>
      <c r="P228" s="6">
        <v>-4.53E-2</v>
      </c>
      <c r="Q228" s="6">
        <v>-5.1799999999999999E-2</v>
      </c>
      <c r="R228" s="6">
        <v>-5.7999999999999996E-2</v>
      </c>
      <c r="S228" s="6">
        <v>-7.51E-2</v>
      </c>
      <c r="T228" s="6">
        <v>-6.3700000000000007E-2</v>
      </c>
      <c r="U228" s="6">
        <v>-3.27E-2</v>
      </c>
      <c r="V228" s="6">
        <v>2.0099999999999996E-2</v>
      </c>
      <c r="W228" s="6">
        <v>2.7200000000000002E-2</v>
      </c>
      <c r="X228" s="6">
        <v>2.0099999999999996E-2</v>
      </c>
      <c r="Y228" s="6">
        <v>3.3300000000000003E-2</v>
      </c>
    </row>
    <row r="229" spans="3:25" ht="15.5" x14ac:dyDescent="0.35">
      <c r="C229" t="s">
        <v>221</v>
      </c>
      <c r="I229" s="6">
        <v>0.48</v>
      </c>
      <c r="J229" s="6">
        <v>0.91</v>
      </c>
      <c r="K229" s="6">
        <v>0.61</v>
      </c>
      <c r="L229" s="6">
        <v>0.32</v>
      </c>
      <c r="M229" s="6">
        <v>1.92</v>
      </c>
      <c r="N229" s="6">
        <v>0.22</v>
      </c>
      <c r="O229" s="6">
        <v>-3.25</v>
      </c>
      <c r="P229" s="6">
        <v>-5.17</v>
      </c>
      <c r="Q229" s="6">
        <v>-4.63</v>
      </c>
      <c r="R229" s="6">
        <v>-2.39</v>
      </c>
      <c r="S229" s="6">
        <v>-2.1</v>
      </c>
      <c r="T229" s="6">
        <v>-1.79</v>
      </c>
      <c r="U229" s="6">
        <v>-1.82</v>
      </c>
    </row>
    <row r="230" spans="3:25" ht="15.5" x14ac:dyDescent="0.35">
      <c r="C230" t="s">
        <v>65</v>
      </c>
      <c r="I230" s="6">
        <v>151.38999999999999</v>
      </c>
      <c r="J230" s="6">
        <v>15.46</v>
      </c>
      <c r="K230" s="6">
        <v>1.94</v>
      </c>
      <c r="L230" s="6">
        <v>4.1500000000000004</v>
      </c>
      <c r="M230" s="6">
        <v>1.93</v>
      </c>
      <c r="N230" s="6">
        <v>1.4</v>
      </c>
      <c r="O230" s="6">
        <v>1.81</v>
      </c>
      <c r="P230" s="6">
        <v>1.66</v>
      </c>
      <c r="Q230" s="6">
        <v>1.63</v>
      </c>
      <c r="R230" s="6">
        <v>1.55</v>
      </c>
      <c r="S230" s="6">
        <v>2.89</v>
      </c>
      <c r="T230" s="6">
        <v>2.15</v>
      </c>
      <c r="U230" s="6">
        <v>1.6</v>
      </c>
      <c r="V230" s="6">
        <v>3.69</v>
      </c>
      <c r="W230" s="6">
        <v>2.78</v>
      </c>
      <c r="X230" s="5">
        <v>0</v>
      </c>
      <c r="Y230" s="5">
        <v>0</v>
      </c>
    </row>
    <row r="231" spans="3:25" ht="15.5" x14ac:dyDescent="0.35">
      <c r="C231" t="s">
        <v>62</v>
      </c>
      <c r="I231" s="6">
        <v>108.99</v>
      </c>
      <c r="J231" s="6">
        <v>152.62</v>
      </c>
      <c r="K231" s="6">
        <v>154.66</v>
      </c>
      <c r="L231" s="6">
        <v>157.82</v>
      </c>
      <c r="M231" s="6">
        <v>160.52000000000001</v>
      </c>
      <c r="N231" s="6">
        <v>146.15</v>
      </c>
      <c r="O231" s="6">
        <v>147.97</v>
      </c>
      <c r="P231" s="6">
        <v>153.47</v>
      </c>
      <c r="Q231" s="6">
        <v>148.72</v>
      </c>
      <c r="R231" s="6">
        <v>157.77000000000001</v>
      </c>
      <c r="S231" s="6">
        <v>126.16</v>
      </c>
      <c r="T231" s="6">
        <v>142.32</v>
      </c>
      <c r="U231" s="6">
        <v>154.81</v>
      </c>
      <c r="V231" s="6">
        <v>117.63</v>
      </c>
      <c r="W231" s="6">
        <v>116.78</v>
      </c>
      <c r="X231" s="6">
        <v>115.72</v>
      </c>
      <c r="Y231" s="6">
        <v>116.22</v>
      </c>
    </row>
    <row r="232" spans="3:25" ht="15.5" x14ac:dyDescent="0.35">
      <c r="C232" t="s">
        <v>222</v>
      </c>
      <c r="I232" s="6">
        <v>188.81</v>
      </c>
      <c r="J232" s="6">
        <v>17.899999999999999</v>
      </c>
      <c r="K232" s="6">
        <v>2.2400000000000002</v>
      </c>
      <c r="L232" s="6">
        <v>4.78</v>
      </c>
      <c r="M232" s="6">
        <v>2.23</v>
      </c>
      <c r="N232" s="6">
        <v>1.63</v>
      </c>
      <c r="O232" s="6">
        <v>2.1</v>
      </c>
      <c r="P232" s="6">
        <v>1.9</v>
      </c>
      <c r="Q232" s="6">
        <v>1.63</v>
      </c>
      <c r="R232" s="6">
        <v>1.55</v>
      </c>
      <c r="S232" s="6">
        <v>2.9</v>
      </c>
      <c r="T232" s="6">
        <v>2.16</v>
      </c>
      <c r="U232" s="6">
        <v>1.6</v>
      </c>
      <c r="V232" s="6">
        <v>3.71</v>
      </c>
      <c r="W232" s="6">
        <v>2.79</v>
      </c>
      <c r="X232" s="5">
        <v>0</v>
      </c>
      <c r="Y232" s="5">
        <v>0</v>
      </c>
    </row>
    <row r="233" spans="3:25" ht="15.5" x14ac:dyDescent="0.35">
      <c r="C233" t="s">
        <v>223</v>
      </c>
      <c r="I233" s="6">
        <v>87.39</v>
      </c>
      <c r="J233" s="6">
        <v>131.84</v>
      </c>
      <c r="K233" s="6">
        <v>133.87</v>
      </c>
      <c r="L233" s="6">
        <v>136.94</v>
      </c>
      <c r="M233" s="6">
        <v>139.19999999999999</v>
      </c>
      <c r="N233" s="6">
        <v>125.5</v>
      </c>
      <c r="O233" s="6">
        <v>127.67</v>
      </c>
      <c r="P233" s="6">
        <v>133.62</v>
      </c>
      <c r="Q233" s="6">
        <v>148.66</v>
      </c>
      <c r="R233" s="6">
        <v>157.66999999999999</v>
      </c>
      <c r="S233" s="6">
        <v>125.81</v>
      </c>
      <c r="T233" s="6">
        <v>141.76</v>
      </c>
      <c r="U233" s="6">
        <v>154.08000000000001</v>
      </c>
      <c r="V233" s="6">
        <v>117.09</v>
      </c>
      <c r="W233" s="6">
        <v>116.67</v>
      </c>
      <c r="X233" s="6">
        <v>115.59</v>
      </c>
      <c r="Y233" s="6">
        <v>116.07</v>
      </c>
    </row>
    <row r="234" spans="3:25" ht="15.5" x14ac:dyDescent="0.35">
      <c r="C234" t="s">
        <v>224</v>
      </c>
      <c r="I234" s="5">
        <v>167000000000</v>
      </c>
      <c r="J234" s="5">
        <v>543000000000</v>
      </c>
      <c r="K234" s="5">
        <v>107000000000</v>
      </c>
      <c r="L234" s="5">
        <v>560000000000</v>
      </c>
      <c r="M234" s="5">
        <v>643000000000</v>
      </c>
      <c r="N234" s="5">
        <v>312000000000</v>
      </c>
      <c r="O234" s="5">
        <v>75000000000</v>
      </c>
      <c r="P234" s="5">
        <v>75000000000</v>
      </c>
      <c r="Q234" s="5">
        <v>94000000000</v>
      </c>
      <c r="R234" s="5">
        <v>121000000000</v>
      </c>
      <c r="S234" s="5">
        <v>155000000000</v>
      </c>
      <c r="T234" s="5">
        <v>96000000000</v>
      </c>
      <c r="U234" s="5">
        <v>61000000000</v>
      </c>
      <c r="V234" s="5">
        <v>161000000000</v>
      </c>
      <c r="W234" s="5">
        <v>11000000000</v>
      </c>
      <c r="X234" s="5">
        <v>22000000000</v>
      </c>
    </row>
    <row r="235" spans="3:25" ht="15.5" x14ac:dyDescent="0.35">
      <c r="C235" t="s">
        <v>225</v>
      </c>
      <c r="I235" s="5">
        <v>4517000000000</v>
      </c>
      <c r="J235" s="5">
        <v>1123000000000</v>
      </c>
      <c r="K235" s="5">
        <v>1539000000000</v>
      </c>
      <c r="L235" s="5">
        <v>1165000000000</v>
      </c>
      <c r="M235" s="5">
        <v>203000000000</v>
      </c>
      <c r="N235" s="5">
        <v>760000000000</v>
      </c>
      <c r="O235" s="5">
        <v>177000000000</v>
      </c>
      <c r="P235" s="5">
        <v>60000000000</v>
      </c>
      <c r="Q235" s="5">
        <v>0</v>
      </c>
      <c r="R235" s="5">
        <v>75000000000</v>
      </c>
      <c r="S235" s="5">
        <v>170000000000</v>
      </c>
      <c r="T235" s="5">
        <v>294000000000</v>
      </c>
      <c r="U235" s="5">
        <v>372000000000</v>
      </c>
    </row>
    <row r="236" spans="3:25" ht="15.5" x14ac:dyDescent="0.35">
      <c r="C236" t="s">
        <v>26</v>
      </c>
      <c r="I236" s="5">
        <v>4684000000000</v>
      </c>
      <c r="J236" s="5">
        <v>1666000000000</v>
      </c>
      <c r="K236" s="5">
        <v>1646000000000</v>
      </c>
      <c r="L236" s="5">
        <v>1725000000000</v>
      </c>
      <c r="M236" s="5">
        <v>846000000000</v>
      </c>
      <c r="N236" s="5">
        <v>1072000000000</v>
      </c>
      <c r="O236" s="5">
        <v>252000000000</v>
      </c>
      <c r="P236" s="5">
        <v>135000000000</v>
      </c>
      <c r="Q236" s="5">
        <v>94000000000</v>
      </c>
      <c r="R236" s="5">
        <v>196000000000</v>
      </c>
      <c r="S236" s="5">
        <v>326000000000</v>
      </c>
      <c r="T236" s="5">
        <v>389000000000</v>
      </c>
      <c r="U236" s="5">
        <v>433000000000</v>
      </c>
      <c r="V236" s="5">
        <v>161000000000</v>
      </c>
      <c r="W236" s="5">
        <v>11000000000</v>
      </c>
      <c r="X236" s="5">
        <v>22000000000</v>
      </c>
    </row>
    <row r="237" spans="3:25" ht="15.5" x14ac:dyDescent="0.35">
      <c r="C237" t="s">
        <v>23</v>
      </c>
      <c r="I237" s="5">
        <v>2858000000000</v>
      </c>
      <c r="J237" s="5">
        <v>1389000000000</v>
      </c>
      <c r="K237" s="5">
        <v>1131000000000</v>
      </c>
      <c r="L237" s="5">
        <v>607000000000</v>
      </c>
      <c r="M237" s="5">
        <v>145000000000</v>
      </c>
      <c r="N237" s="5">
        <v>443000000000</v>
      </c>
      <c r="O237" s="5">
        <v>19000000000</v>
      </c>
      <c r="P237" s="5">
        <v>-90000000000</v>
      </c>
      <c r="Q237" s="5">
        <v>-152000000000</v>
      </c>
      <c r="R237" s="5">
        <v>-521000000000</v>
      </c>
      <c r="S237" s="5">
        <v>79000000000</v>
      </c>
      <c r="T237" s="5">
        <v>-9000000000</v>
      </c>
      <c r="U237" s="5">
        <v>45000000000</v>
      </c>
      <c r="V237" s="5">
        <v>134000000000</v>
      </c>
      <c r="W237" s="5">
        <v>2000000000</v>
      </c>
      <c r="X237" s="5">
        <v>11000000000</v>
      </c>
      <c r="Y237" s="5">
        <v>-5000000000</v>
      </c>
    </row>
    <row r="238" spans="3:25" ht="15.5" x14ac:dyDescent="0.35">
      <c r="C238" t="s">
        <v>226</v>
      </c>
      <c r="I238" s="5">
        <v>918000000000</v>
      </c>
      <c r="J238" s="5">
        <v>-1764000000000</v>
      </c>
      <c r="K238" s="5">
        <v>-1107000000000</v>
      </c>
      <c r="L238" s="5">
        <v>-1157000000000</v>
      </c>
      <c r="M238" s="5">
        <v>-1638000000000</v>
      </c>
      <c r="N238" s="5">
        <v>-801000000000</v>
      </c>
      <c r="O238" s="5">
        <v>-461000000000</v>
      </c>
      <c r="P238" s="5">
        <v>-226000000000</v>
      </c>
      <c r="Q238" s="5">
        <v>178000000000</v>
      </c>
      <c r="R238" s="5">
        <v>542000000000</v>
      </c>
      <c r="S238" s="5">
        <v>-133000000000</v>
      </c>
      <c r="T238" s="5">
        <v>73000000000</v>
      </c>
      <c r="U238" s="5">
        <v>37000000000</v>
      </c>
      <c r="V238" s="5">
        <v>-187000000000</v>
      </c>
      <c r="W238" s="5">
        <v>-12000000000</v>
      </c>
      <c r="X238" s="5">
        <v>-19000000000</v>
      </c>
      <c r="Y238" s="5">
        <v>-29000000000</v>
      </c>
    </row>
    <row r="239" spans="3:25" ht="15.5" x14ac:dyDescent="0.35">
      <c r="C239" t="s">
        <v>227</v>
      </c>
      <c r="I239" s="5">
        <v>130000000000</v>
      </c>
      <c r="J239" s="5">
        <v>273000000000</v>
      </c>
      <c r="K239" s="5">
        <v>56000000000</v>
      </c>
      <c r="L239" s="5">
        <v>210000000000</v>
      </c>
      <c r="M239" s="5">
        <v>337000000000</v>
      </c>
      <c r="N239" s="5">
        <v>94000000000</v>
      </c>
      <c r="O239" s="5">
        <v>90000000000</v>
      </c>
      <c r="P239" s="5">
        <v>181000000000</v>
      </c>
      <c r="Q239" s="5">
        <v>14000000000</v>
      </c>
      <c r="R239" s="5">
        <v>-2000000000</v>
      </c>
      <c r="S239" s="5">
        <v>21000000000</v>
      </c>
      <c r="T239" s="5">
        <v>-43000000000</v>
      </c>
      <c r="U239" s="5">
        <v>-15000000000</v>
      </c>
      <c r="V239" s="5">
        <v>50000000000</v>
      </c>
      <c r="W239" s="5">
        <v>47000000000</v>
      </c>
      <c r="X239" s="5">
        <v>27000000000</v>
      </c>
      <c r="Y239" s="5">
        <v>10000000000</v>
      </c>
    </row>
    <row r="240" spans="3:25" ht="15.5" x14ac:dyDescent="0.35">
      <c r="C240" t="s">
        <v>228</v>
      </c>
      <c r="I240" s="5">
        <v>-608000000000</v>
      </c>
      <c r="J240" s="5">
        <v>-532000000000</v>
      </c>
      <c r="K240" s="5">
        <v>-497000000000</v>
      </c>
      <c r="L240" s="5">
        <v>-660000000000</v>
      </c>
      <c r="M240" s="5">
        <v>-467000000000</v>
      </c>
      <c r="N240" s="5">
        <v>-551000000000</v>
      </c>
      <c r="O240" s="5">
        <v>-345000000000</v>
      </c>
      <c r="P240" s="5">
        <v>-407000000000</v>
      </c>
      <c r="Q240" s="5">
        <v>-288000000000</v>
      </c>
      <c r="R240" s="5">
        <v>-13000000000</v>
      </c>
      <c r="S240" s="5">
        <v>-32000000000</v>
      </c>
      <c r="T240" s="5">
        <v>-40000000000</v>
      </c>
      <c r="U240" s="5">
        <v>-169000000000</v>
      </c>
      <c r="V240" s="5">
        <v>-300000000000</v>
      </c>
      <c r="W240" s="5">
        <v>-162000000000</v>
      </c>
      <c r="X240" s="5">
        <v>-133000000000</v>
      </c>
      <c r="Y240" s="5">
        <v>-172000000000</v>
      </c>
    </row>
    <row r="241" spans="3:25" ht="15.5" x14ac:dyDescent="0.35">
      <c r="C241" t="s">
        <v>15</v>
      </c>
      <c r="I241" s="5">
        <v>-478000000000</v>
      </c>
      <c r="J241" s="5">
        <v>-259000000000</v>
      </c>
      <c r="K241" s="5">
        <v>-441000000000</v>
      </c>
      <c r="L241" s="5">
        <v>-449000000000</v>
      </c>
      <c r="M241" s="5">
        <v>-130000000000</v>
      </c>
      <c r="N241" s="5">
        <v>-457000000000</v>
      </c>
      <c r="O241" s="5">
        <v>-255000000000</v>
      </c>
      <c r="P241" s="5">
        <v>-226000000000</v>
      </c>
      <c r="Q241" s="5">
        <v>-274000000000</v>
      </c>
      <c r="R241" s="5">
        <v>-15000000000</v>
      </c>
      <c r="S241" s="5">
        <v>-12000000000</v>
      </c>
      <c r="T241" s="5">
        <v>-83000000000</v>
      </c>
      <c r="U241" s="5">
        <v>-183000000000</v>
      </c>
      <c r="V241" s="5">
        <v>-250000000000</v>
      </c>
      <c r="W241" s="5">
        <v>-115000000000</v>
      </c>
      <c r="X241" s="5">
        <v>-106000000000</v>
      </c>
      <c r="Y241" s="5">
        <v>-163000000000</v>
      </c>
    </row>
    <row r="242" spans="3:25" ht="15.5" x14ac:dyDescent="0.35">
      <c r="C242" t="s">
        <v>17</v>
      </c>
      <c r="I242" s="6">
        <v>-39.07</v>
      </c>
      <c r="J242" s="6">
        <v>-21.59</v>
      </c>
      <c r="K242" s="6">
        <v>-36.75</v>
      </c>
      <c r="L242" s="6">
        <v>-37.450000000000003</v>
      </c>
      <c r="M242" s="6">
        <v>-10.87</v>
      </c>
      <c r="N242" s="6">
        <v>-38.08</v>
      </c>
      <c r="O242" s="6">
        <v>-21.27</v>
      </c>
      <c r="P242" s="6">
        <v>-18.87</v>
      </c>
      <c r="Q242" s="6">
        <v>-25.07</v>
      </c>
      <c r="R242" s="6">
        <v>-1.41</v>
      </c>
      <c r="S242" s="6">
        <v>-1.47</v>
      </c>
      <c r="T242" s="6">
        <v>-10.35</v>
      </c>
      <c r="U242" s="6">
        <v>-22.81</v>
      </c>
      <c r="V242" s="6">
        <v>-45.16</v>
      </c>
      <c r="W242" s="6">
        <v>-20.72</v>
      </c>
      <c r="X242" s="6">
        <v>-22.09</v>
      </c>
      <c r="Y242" s="6">
        <v>-38.85</v>
      </c>
    </row>
  </sheetData>
  <pageMargins left="0.7" right="0.7" top="0.75" bottom="0.75" header="0.3" footer="0.3"/>
  <ignoredErrors>
    <ignoredError sqref="A1:Y243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T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2245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  <c r="S1" s="1">
        <v>41638</v>
      </c>
      <c r="T1" s="1">
        <v>41271</v>
      </c>
    </row>
    <row r="2" spans="1:20" ht="15.5" x14ac:dyDescent="0.35">
      <c r="C2" t="s">
        <v>2246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T2" ca="1" si="0">IFERROR(_xlfn.STOCKHISTORY("XIDX:" &amp; $C$1, I1, , 0, 0, 1), "Libur")</f>
        <v>Libur</v>
      </c>
      <c r="J2" s="2" t="str">
        <f t="shared" ca="1" si="0"/>
        <v>Libur</v>
      </c>
      <c r="K2" s="2">
        <f t="shared" ca="1" si="0"/>
        <v>0</v>
      </c>
      <c r="L2" s="2" vm="569">
        <f t="shared" ca="1" si="0"/>
        <v>262</v>
      </c>
      <c r="M2" s="2" vm="90">
        <f t="shared" ca="1" si="0"/>
        <v>260</v>
      </c>
      <c r="N2" s="2" vm="35">
        <f t="shared" ca="1" si="0"/>
        <v>358</v>
      </c>
      <c r="O2" s="2" vm="570">
        <f t="shared" ca="1" si="0"/>
        <v>380</v>
      </c>
      <c r="P2" s="2">
        <f t="shared" ca="1" si="0"/>
        <v>0</v>
      </c>
      <c r="Q2" s="2" vm="571">
        <f t="shared" ca="1" si="0"/>
        <v>389</v>
      </c>
      <c r="R2" s="2" vm="572">
        <f t="shared" ca="1" si="0"/>
        <v>163</v>
      </c>
      <c r="S2" s="2" vm="273">
        <f t="shared" ca="1" si="0"/>
        <v>245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69199429</v>
      </c>
      <c r="E4" s="2">
        <f>IFERROR(INDEX(E51:E500,MATCH($C$4,$C$51:$C$500,0)),"")</f>
        <v>53354843</v>
      </c>
      <c r="H4" s="2">
        <f>IFERROR(SUM(D4:G4)*(4/MAX(1,COUNT(D4:G4))),"")</f>
        <v>245108544</v>
      </c>
      <c r="I4" s="2">
        <f t="shared" ref="I4:T4" si="1">IFERROR(INDEX(I51:I500,MATCH($C$4,$C$51:$C$500,0)),"")</f>
        <v>325081656</v>
      </c>
      <c r="J4" s="2">
        <f t="shared" si="1"/>
        <v>524565291</v>
      </c>
      <c r="K4" s="2">
        <f t="shared" si="1"/>
        <v>847523131</v>
      </c>
      <c r="L4" s="2">
        <f t="shared" si="1"/>
        <v>1282569384</v>
      </c>
      <c r="M4" s="2">
        <f t="shared" si="1"/>
        <v>1181834182</v>
      </c>
      <c r="N4" s="2">
        <f t="shared" si="1"/>
        <v>1033945566</v>
      </c>
      <c r="O4" s="2">
        <f t="shared" si="1"/>
        <v>759349865</v>
      </c>
      <c r="P4" s="2">
        <f t="shared" si="1"/>
        <v>679939490</v>
      </c>
      <c r="Q4" s="2">
        <f t="shared" si="1"/>
        <v>621993673</v>
      </c>
      <c r="R4" s="2">
        <f t="shared" si="1"/>
        <v>554622619</v>
      </c>
      <c r="S4" s="2">
        <f t="shared" si="1"/>
        <v>4714576290183</v>
      </c>
      <c r="T4" s="2">
        <f t="shared" si="1"/>
        <v>3339153518289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-40314972</v>
      </c>
      <c r="E5" s="2">
        <f>IFERROR(INDEX(E51:E500,MATCH($C$5,$C$51:$C$500,0)),"")</f>
        <v>-10940379</v>
      </c>
      <c r="H5" s="2">
        <f>IFERROR(SUM(D5:G5)*(4/MAX(1,COUNT(D5:G5))),"")</f>
        <v>-102510702</v>
      </c>
      <c r="I5" s="2">
        <f t="shared" ref="I5:T5" si="2">IFERROR(INDEX(I51:I500,MATCH($C$5,$C$51:$C$500,0)),"")</f>
        <v>-173806906</v>
      </c>
      <c r="J5" s="2">
        <f t="shared" si="2"/>
        <v>-391569292</v>
      </c>
      <c r="K5" s="2">
        <f t="shared" si="2"/>
        <v>-1071233639</v>
      </c>
      <c r="L5" s="2">
        <f t="shared" si="2"/>
        <v>82984634</v>
      </c>
      <c r="M5" s="2">
        <f t="shared" si="2"/>
        <v>80658215</v>
      </c>
      <c r="N5" s="2">
        <f t="shared" si="2"/>
        <v>86165571</v>
      </c>
      <c r="O5" s="2">
        <f t="shared" si="2"/>
        <v>65759702</v>
      </c>
      <c r="P5" s="2">
        <f t="shared" si="2"/>
        <v>58387620</v>
      </c>
      <c r="Q5" s="2">
        <f t="shared" si="2"/>
        <v>55282878</v>
      </c>
      <c r="R5" s="2">
        <f t="shared" si="2"/>
        <v>44759651</v>
      </c>
      <c r="S5" s="2">
        <f t="shared" si="2"/>
        <v>309602613909</v>
      </c>
      <c r="T5" s="2">
        <f t="shared" si="2"/>
        <v>229309011988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-1020874503</v>
      </c>
      <c r="E6" s="2">
        <f>IFERROR(INDEX(E51:E500,MATCH($C$6,$C$51:$C$500,0)),"")</f>
        <v>-980559531</v>
      </c>
      <c r="H6" s="2">
        <f>IFERROR(INDEX(D6:G6,COUNT(D6:G6)),"")</f>
        <v>-980559531</v>
      </c>
      <c r="I6" s="2">
        <f t="shared" ref="I6:T6" si="3">IFERROR(INDEX(I51:I500,MATCH($C$6,$C$51:$C$500,0)),"")</f>
        <v>-954825475</v>
      </c>
      <c r="J6" s="2">
        <f t="shared" si="3"/>
        <v>-781018569</v>
      </c>
      <c r="K6" s="2">
        <f t="shared" si="3"/>
        <v>-398816550</v>
      </c>
      <c r="L6" s="2">
        <f t="shared" si="3"/>
        <v>672417089</v>
      </c>
      <c r="M6" s="2">
        <f t="shared" si="3"/>
        <v>592668709</v>
      </c>
      <c r="N6" s="2">
        <f t="shared" si="3"/>
        <v>516247531</v>
      </c>
      <c r="O6" s="2">
        <f t="shared" si="3"/>
        <v>442158829</v>
      </c>
      <c r="P6" s="2">
        <f t="shared" si="3"/>
        <v>331109508</v>
      </c>
      <c r="Q6" s="2">
        <f t="shared" si="3"/>
        <v>276741172</v>
      </c>
      <c r="R6" s="2">
        <f t="shared" si="3"/>
        <v>233016627</v>
      </c>
      <c r="S6" s="2">
        <f t="shared" si="3"/>
        <v>2319599411985</v>
      </c>
      <c r="T6" s="2">
        <f t="shared" si="3"/>
        <v>1323472929284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20.45</v>
      </c>
      <c r="E7" s="3">
        <f>IFERROR(INDEX(E51:E500,MATCH($C$7,$C$51:$C$500,0))/1000000000,"")</f>
        <v>20.45</v>
      </c>
      <c r="H7" s="3">
        <f>IFERROR(INDEX(D7:G7,COUNT(D7:G7)),"")</f>
        <v>20.45</v>
      </c>
      <c r="I7" s="3">
        <f t="shared" ref="I7:T7" si="4">IFERROR(INDEX(I51:I500,MATCH($C$7,$C$51:$C$500,0))/1000000000,"")</f>
        <v>20.45</v>
      </c>
      <c r="J7" s="3">
        <f t="shared" si="4"/>
        <v>20.45</v>
      </c>
      <c r="K7" s="3">
        <f t="shared" si="4"/>
        <v>20.45</v>
      </c>
      <c r="L7" s="3">
        <f t="shared" si="4"/>
        <v>20.45</v>
      </c>
      <c r="M7" s="3">
        <f t="shared" si="4"/>
        <v>20.45</v>
      </c>
      <c r="N7" s="3">
        <f t="shared" si="4"/>
        <v>20.45</v>
      </c>
      <c r="O7" s="3">
        <f t="shared" si="4"/>
        <v>20.45</v>
      </c>
      <c r="P7" s="3">
        <f t="shared" si="4"/>
        <v>18.59</v>
      </c>
      <c r="Q7" s="3">
        <f t="shared" si="4"/>
        <v>18.59</v>
      </c>
      <c r="R7" s="3">
        <f t="shared" si="4"/>
        <v>18.59</v>
      </c>
      <c r="S7" s="3">
        <f t="shared" si="4"/>
        <v>18.59</v>
      </c>
      <c r="T7" s="3">
        <f t="shared" si="4"/>
        <v>18.59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-86000000000</v>
      </c>
      <c r="H8" s="2">
        <f>IFERROR(INDEX(D8:G8,COUNT(D8:G8)),"")</f>
        <v>-86000000000</v>
      </c>
      <c r="I8" s="2">
        <f t="shared" ref="I8:T8" si="5">IFERROR(INDEX(I51:I500,MATCH($C$8,$C$51:$C$500,0)),"")</f>
        <v>261000000000</v>
      </c>
      <c r="J8" s="2">
        <f t="shared" si="5"/>
        <v>143000000000</v>
      </c>
      <c r="K8" s="2">
        <f t="shared" si="5"/>
        <v>-6371000000000</v>
      </c>
      <c r="L8" s="2">
        <f t="shared" si="5"/>
        <v>-1835000000000</v>
      </c>
      <c r="M8" s="2">
        <f t="shared" si="5"/>
        <v>18000000000</v>
      </c>
      <c r="N8" s="2">
        <f t="shared" si="5"/>
        <v>396000000000</v>
      </c>
      <c r="O8" s="2">
        <f t="shared" si="5"/>
        <v>-731000000000</v>
      </c>
      <c r="P8" s="2">
        <f t="shared" si="5"/>
        <v>-296000000000</v>
      </c>
      <c r="Q8" s="2">
        <f t="shared" si="5"/>
        <v>-646000000000</v>
      </c>
      <c r="R8" s="2">
        <f t="shared" si="5"/>
        <v>-1573000000000</v>
      </c>
      <c r="S8" s="2">
        <f t="shared" si="5"/>
        <v>-1051000000000</v>
      </c>
      <c r="T8" s="2">
        <f t="shared" si="5"/>
        <v>-486000000000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0.25</v>
      </c>
      <c r="E9" s="3">
        <f>IFERROR(INDEX(E51:E500,MATCH("Free cash flow per share (Quarter)",$C$51:$C$500,0)),"")</f>
        <v>-4.22</v>
      </c>
      <c r="H9" s="3">
        <f>IFERROR(INDEX(D9:G9,COUNT(D9:G9)),"")</f>
        <v>-4.22</v>
      </c>
      <c r="I9" s="3">
        <f t="shared" ref="I9:T9" si="6">IFERROR(INDEX(I51:I500,MATCH($C$9,$C$51:$C$500,0)),"")</f>
        <v>12.75</v>
      </c>
      <c r="J9" s="3">
        <f t="shared" si="6"/>
        <v>6.98</v>
      </c>
      <c r="K9" s="3">
        <f t="shared" si="6"/>
        <v>-311.5</v>
      </c>
      <c r="L9" s="3">
        <f t="shared" si="6"/>
        <v>-89.71</v>
      </c>
      <c r="M9" s="3">
        <f t="shared" si="6"/>
        <v>0.89</v>
      </c>
      <c r="N9" s="3">
        <f t="shared" si="6"/>
        <v>19.350000000000001</v>
      </c>
      <c r="O9" s="3">
        <f t="shared" si="6"/>
        <v>-35.729999999999997</v>
      </c>
      <c r="P9" s="3">
        <f t="shared" si="6"/>
        <v>-15.9</v>
      </c>
      <c r="Q9" s="3">
        <f t="shared" si="6"/>
        <v>-34.74</v>
      </c>
      <c r="R9" s="3">
        <f t="shared" si="6"/>
        <v>-84.59</v>
      </c>
      <c r="S9" s="3">
        <f t="shared" si="6"/>
        <v>-56.52</v>
      </c>
      <c r="T9" s="3">
        <f t="shared" si="6"/>
        <v>-26.15</v>
      </c>
    </row>
    <row r="10" spans="1:20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T10" ca="1" si="7">IFERROR(IF(I9=0,"",I2/I9),"")</f>
        <v/>
      </c>
      <c r="J10" s="3" t="str">
        <f t="shared" ca="1" si="7"/>
        <v/>
      </c>
      <c r="K10" s="3">
        <f t="shared" ca="1" si="7"/>
        <v>0</v>
      </c>
      <c r="L10" s="3">
        <f t="shared" ca="1" si="7"/>
        <v>-2.9205216809720214</v>
      </c>
      <c r="M10" s="3">
        <f t="shared" ca="1" si="7"/>
        <v>292.13483146067415</v>
      </c>
      <c r="N10" s="3">
        <f t="shared" ca="1" si="7"/>
        <v>18.501291989664082</v>
      </c>
      <c r="O10" s="3">
        <f t="shared" ca="1" si="7"/>
        <v>-10.635320458998041</v>
      </c>
      <c r="P10" s="3">
        <f t="shared" ca="1" si="7"/>
        <v>0</v>
      </c>
      <c r="Q10" s="3">
        <f t="shared" ca="1" si="7"/>
        <v>-11.197466896948761</v>
      </c>
      <c r="R10" s="3">
        <f t="shared" ca="1" si="7"/>
        <v>-1.9269417188793001</v>
      </c>
      <c r="S10" s="3">
        <f t="shared" ca="1" si="7"/>
        <v>-4.3347487615003537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3362743</v>
      </c>
      <c r="E11" s="2">
        <f>IFERROR(INDEX(E51:E500,MATCH($C$11,$C$51:$C$500,0)),"")</f>
        <v>4610853</v>
      </c>
      <c r="H11" s="2">
        <f>IFERROR(INDEX(D11:G11,COUNT(D11:G11)),"")</f>
        <v>4610853</v>
      </c>
      <c r="I11" s="2">
        <f t="shared" ref="I11:T11" si="8">IFERROR(INDEX(I51:I500,MATCH($C$11,$C$51:$C$500,0)),"")</f>
        <v>2468057</v>
      </c>
      <c r="J11" s="2">
        <f t="shared" si="8"/>
        <v>16326481</v>
      </c>
      <c r="K11" s="2">
        <f t="shared" si="8"/>
        <v>8739530</v>
      </c>
      <c r="L11" s="2">
        <f t="shared" si="8"/>
        <v>116805925</v>
      </c>
      <c r="M11" s="2">
        <f t="shared" si="8"/>
        <v>168358913</v>
      </c>
      <c r="N11" s="2">
        <f t="shared" si="8"/>
        <v>128073266</v>
      </c>
      <c r="O11" s="2">
        <f t="shared" si="8"/>
        <v>127232030</v>
      </c>
      <c r="P11" s="2">
        <f t="shared" si="8"/>
        <v>60487294</v>
      </c>
      <c r="Q11" s="2">
        <f t="shared" si="8"/>
        <v>77136595</v>
      </c>
      <c r="R11" s="2">
        <f t="shared" si="8"/>
        <v>81604263</v>
      </c>
      <c r="S11" s="2">
        <f t="shared" si="8"/>
        <v>74439850359</v>
      </c>
      <c r="T11" s="2">
        <f t="shared" si="8"/>
        <v>69094195233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13757000000000</v>
      </c>
      <c r="E12" s="2">
        <f>IFERROR(INDEX(E51:E500,MATCH("Net Debt (Quarter)",$C$51:$C$500,0)),"")</f>
        <v>14488000000000</v>
      </c>
      <c r="H12" s="2">
        <f>IFERROR(INDEX(D12:G12,COUNT(D12:G12)),"")</f>
        <v>14488000000000</v>
      </c>
      <c r="I12" s="2">
        <f t="shared" ref="I12:T12" si="9">IFERROR(INDEX(I51:I500,MATCH($C$12,$C$51:$C$500,0)),"")</f>
        <v>14297000000000</v>
      </c>
      <c r="J12" s="2">
        <f t="shared" si="9"/>
        <v>15222000000000</v>
      </c>
      <c r="K12" s="2">
        <f t="shared" si="9"/>
        <v>20133000000000</v>
      </c>
      <c r="L12" s="2">
        <f t="shared" si="9"/>
        <v>13268000000000</v>
      </c>
      <c r="M12" s="2">
        <f t="shared" si="9"/>
        <v>9649000000000</v>
      </c>
      <c r="N12" s="2">
        <f t="shared" si="9"/>
        <v>8585000000000</v>
      </c>
      <c r="O12" s="2">
        <f t="shared" si="9"/>
        <v>7139000000000</v>
      </c>
      <c r="P12" s="2">
        <f t="shared" si="9"/>
        <v>6823000000000</v>
      </c>
      <c r="Q12" s="2">
        <f t="shared" si="9"/>
        <v>5166000000000</v>
      </c>
      <c r="R12" s="2">
        <f t="shared" si="9"/>
        <v>4161000000000</v>
      </c>
      <c r="S12" s="2">
        <f t="shared" si="9"/>
        <v>2366000000000</v>
      </c>
      <c r="T12" s="2">
        <f t="shared" si="9"/>
        <v>1660000000000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13808000000000</v>
      </c>
      <c r="E13" s="2">
        <f>IFERROR(INDEX(E51:E500,MATCH("Total Debt (Quarter)",$C$51:$C$500,0)),"")</f>
        <v>14564000000000</v>
      </c>
      <c r="H13" s="2">
        <f>IFERROR(INDEX(D13:G13,COUNT(D13:G13)),"")</f>
        <v>14564000000000</v>
      </c>
      <c r="I13" s="2">
        <f t="shared" ref="I13:T13" si="10">IFERROR(INDEX(I51:I500,MATCH($C$13,$C$51:$C$500,0)),"")</f>
        <v>14335000000000</v>
      </c>
      <c r="J13" s="2">
        <f t="shared" si="10"/>
        <v>15476000000000</v>
      </c>
      <c r="K13" s="2">
        <f t="shared" si="10"/>
        <v>20257000000000</v>
      </c>
      <c r="L13" s="2">
        <f t="shared" si="10"/>
        <v>14916000000000</v>
      </c>
      <c r="M13" s="2">
        <f t="shared" si="10"/>
        <v>11990000000000</v>
      </c>
      <c r="N13" s="2">
        <f t="shared" si="10"/>
        <v>10439000000000</v>
      </c>
      <c r="O13" s="2">
        <f t="shared" si="10"/>
        <v>8863000000000</v>
      </c>
      <c r="P13" s="2">
        <f t="shared" si="10"/>
        <v>7635000000000</v>
      </c>
      <c r="Q13" s="2">
        <f t="shared" si="10"/>
        <v>6230000000000</v>
      </c>
      <c r="R13" s="2">
        <f t="shared" si="10"/>
        <v>5176000000000</v>
      </c>
      <c r="S13" s="2">
        <f t="shared" si="10"/>
        <v>2441000000000</v>
      </c>
      <c r="T13" s="2">
        <f t="shared" si="10"/>
        <v>1729000000000</v>
      </c>
    </row>
    <row r="14" spans="1:20" ht="15.5" x14ac:dyDescent="0.35">
      <c r="C14" t="s">
        <v>27</v>
      </c>
      <c r="D14" s="2">
        <f>IFERROR(INDEX(D51:D500,MATCH($C$14,$C$51:$C$500,0)),"")</f>
        <v>-5189067</v>
      </c>
      <c r="E14" s="2">
        <f>IFERROR(INDEX(E51:E500,MATCH($C$14,$C$51:$C$500,0)),"")</f>
        <v>-1341257</v>
      </c>
      <c r="H14" s="2">
        <f>IFERROR(SUM(D14:G14)*(4/MAX(1,COUNT(D14:G14))),"")</f>
        <v>-13060648</v>
      </c>
      <c r="I14" s="2">
        <f t="shared" ref="I14:T14" si="11">IFERROR(INDEX(I51:I500,MATCH($C$14,$C$51:$C$500,0)),"")</f>
        <v>-19965460</v>
      </c>
      <c r="J14" s="2">
        <f t="shared" si="11"/>
        <v>-21709133</v>
      </c>
      <c r="K14" s="2">
        <f t="shared" si="11"/>
        <v>-116241229</v>
      </c>
      <c r="L14" s="2">
        <f t="shared" si="11"/>
        <v>-75510481</v>
      </c>
      <c r="M14" s="2">
        <f t="shared" si="11"/>
        <v>-82307841</v>
      </c>
      <c r="N14" s="2">
        <f t="shared" si="11"/>
        <v>-63434510</v>
      </c>
      <c r="O14" s="2">
        <f t="shared" si="11"/>
        <v>-62949649</v>
      </c>
      <c r="P14" s="2">
        <f t="shared" si="11"/>
        <v>-50529779</v>
      </c>
      <c r="Q14" s="2">
        <f t="shared" si="11"/>
        <v>-35436572</v>
      </c>
      <c r="R14" s="2">
        <f t="shared" si="11"/>
        <v>-29952932</v>
      </c>
      <c r="S14" s="2">
        <f t="shared" si="11"/>
        <v>-221003716654</v>
      </c>
      <c r="T14" s="2">
        <f t="shared" si="11"/>
        <v>-184043708332</v>
      </c>
    </row>
    <row r="15" spans="1:20" ht="15.5" x14ac:dyDescent="0.35">
      <c r="C15" t="s">
        <v>28</v>
      </c>
      <c r="D15" s="2">
        <f>IFERROR(INDEX(D51:D500,MATCH($C$15,$C$51:$C$500,0)),"")</f>
        <v>-402785</v>
      </c>
      <c r="E15" s="2">
        <f>IFERROR(INDEX(E51:E500,MATCH($C$15,$C$51:$C$500,0)),"")</f>
        <v>-588214</v>
      </c>
      <c r="H15" s="2">
        <f>IFERROR(SUM(D15:G15)*(4/MAX(1,COUNT(D15:G15))),"")</f>
        <v>-1981998</v>
      </c>
      <c r="I15" s="2">
        <f t="shared" ref="I15:T15" si="12">IFERROR(INDEX(I51:I500,MATCH($C$15,$C$51:$C$500,0)),"")</f>
        <v>-23829969</v>
      </c>
      <c r="J15" s="2">
        <f t="shared" si="12"/>
        <v>-99075681</v>
      </c>
      <c r="K15" s="2">
        <f t="shared" si="12"/>
        <v>100050321</v>
      </c>
      <c r="L15" s="2">
        <f t="shared" si="12"/>
        <v>-16375440</v>
      </c>
      <c r="M15" s="2">
        <f t="shared" si="12"/>
        <v>-13896346</v>
      </c>
      <c r="N15" s="2">
        <f t="shared" si="12"/>
        <v>-14857309</v>
      </c>
      <c r="O15" s="2">
        <f t="shared" si="12"/>
        <v>-4105822</v>
      </c>
      <c r="P15" s="2">
        <f t="shared" si="12"/>
        <v>-6662101</v>
      </c>
      <c r="Q15" s="2">
        <f t="shared" si="12"/>
        <v>-8920772</v>
      </c>
      <c r="R15" s="2">
        <f t="shared" si="12"/>
        <v>-15440846</v>
      </c>
      <c r="S15" s="2">
        <f t="shared" si="12"/>
        <v>-133656587487</v>
      </c>
      <c r="T15" s="2">
        <f t="shared" si="12"/>
        <v>-82561408394</v>
      </c>
    </row>
    <row r="16" spans="1:20" ht="15.5" x14ac:dyDescent="0.35">
      <c r="C16" t="s">
        <v>29</v>
      </c>
      <c r="D16" s="2">
        <f>IFERROR(INDEX(D51:D500,MATCH($C$16,$C$51:$C$500,0)),"")</f>
        <v>-39912187</v>
      </c>
      <c r="E16" s="2">
        <f>IFERROR(INDEX(E51:E500,MATCH($C$16,$C$51:$C$500,0)),"")</f>
        <v>-10352165</v>
      </c>
      <c r="H16" s="2">
        <f>IFERROR(SUM(D16:G16)*(4/MAX(1,COUNT(D16:G16))),"")</f>
        <v>-100528704</v>
      </c>
      <c r="I16" s="2">
        <f t="shared" ref="I16:T16" si="13">IFERROR(INDEX(I51:I500,MATCH($C$16,$C$51:$C$500,0)),"")</f>
        <v>-151010426</v>
      </c>
      <c r="J16" s="2">
        <f t="shared" si="13"/>
        <v>-296487480</v>
      </c>
      <c r="K16" s="2">
        <f t="shared" si="13"/>
        <v>-1181388693</v>
      </c>
      <c r="L16" s="2">
        <f t="shared" si="13"/>
        <v>101700548</v>
      </c>
      <c r="M16" s="2">
        <f t="shared" si="13"/>
        <v>101548894</v>
      </c>
      <c r="N16" s="2">
        <f t="shared" si="13"/>
        <v>99413342</v>
      </c>
      <c r="O16" s="2">
        <f t="shared" si="13"/>
        <v>72141142</v>
      </c>
      <c r="P16" s="2">
        <f t="shared" si="13"/>
        <v>66027791</v>
      </c>
      <c r="Q16" s="2">
        <f t="shared" si="13"/>
        <v>64584701</v>
      </c>
      <c r="R16" s="2">
        <f t="shared" si="13"/>
        <v>65959193</v>
      </c>
      <c r="S16" s="2">
        <f t="shared" si="13"/>
        <v>462824799087</v>
      </c>
      <c r="T16" s="2">
        <f t="shared" si="13"/>
        <v>323497629524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44</v>
      </c>
      <c r="T18" t="s">
        <v>45</v>
      </c>
    </row>
    <row r="19" spans="1:20" ht="15.5" x14ac:dyDescent="0.35">
      <c r="A19" t="s">
        <v>46</v>
      </c>
      <c r="C19" t="s">
        <v>47</v>
      </c>
    </row>
    <row r="20" spans="1:20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T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0</v>
      </c>
      <c r="L20" s="2">
        <f t="shared" ca="1" si="14"/>
        <v>5357900000000</v>
      </c>
      <c r="M20" s="2">
        <f t="shared" ca="1" si="14"/>
        <v>5317000000000</v>
      </c>
      <c r="N20" s="2">
        <f t="shared" ca="1" si="14"/>
        <v>7321100000000</v>
      </c>
      <c r="O20" s="2">
        <f t="shared" ca="1" si="14"/>
        <v>7771000000000</v>
      </c>
      <c r="P20" s="2">
        <f t="shared" ca="1" si="14"/>
        <v>0</v>
      </c>
      <c r="Q20" s="2">
        <f t="shared" ca="1" si="14"/>
        <v>7231510000000</v>
      </c>
      <c r="R20" s="2">
        <f t="shared" ca="1" si="14"/>
        <v>3030170000000</v>
      </c>
      <c r="S20" s="2">
        <f t="shared" ca="1" si="14"/>
        <v>4554550000000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20450000000</v>
      </c>
      <c r="E21" s="2">
        <f>IFERROR(INDEX(E51:E500,MATCH($C$7,$C$51:$C$500,0)),"")</f>
        <v>20450000000</v>
      </c>
      <c r="H21" s="2">
        <f>IFERROR(INDEX(D21:G21,COUNT(D21:G21)),"")</f>
        <v>20450000000</v>
      </c>
      <c r="I21" s="2">
        <f t="shared" ref="I21:T21" si="15">IFERROR(INDEX(I51:I500,MATCH($C$7,$C$51:$C$500,0)),"")</f>
        <v>20450000000</v>
      </c>
      <c r="J21" s="2">
        <f t="shared" si="15"/>
        <v>20450000000</v>
      </c>
      <c r="K21" s="2">
        <f t="shared" si="15"/>
        <v>20450000000</v>
      </c>
      <c r="L21" s="2">
        <f t="shared" si="15"/>
        <v>20450000000</v>
      </c>
      <c r="M21" s="2">
        <f t="shared" si="15"/>
        <v>20450000000</v>
      </c>
      <c r="N21" s="2">
        <f t="shared" si="15"/>
        <v>20450000000</v>
      </c>
      <c r="O21" s="2">
        <f t="shared" si="15"/>
        <v>20450000000</v>
      </c>
      <c r="P21" s="2">
        <f t="shared" si="15"/>
        <v>18590000000</v>
      </c>
      <c r="Q21" s="2">
        <f t="shared" si="15"/>
        <v>18590000000</v>
      </c>
      <c r="R21" s="2">
        <f t="shared" si="15"/>
        <v>18590000000</v>
      </c>
      <c r="S21" s="2">
        <f t="shared" si="15"/>
        <v>18590000000</v>
      </c>
      <c r="T21" s="2">
        <f t="shared" si="15"/>
        <v>18590000000</v>
      </c>
    </row>
    <row r="23" spans="1:20" ht="15.5" x14ac:dyDescent="0.35">
      <c r="B23" t="s">
        <v>50</v>
      </c>
      <c r="C23" t="s">
        <v>51</v>
      </c>
      <c r="D23" s="3">
        <f>IFERROR(D5/D6*100,"")</f>
        <v>3.9490624833442429</v>
      </c>
      <c r="E23" s="3">
        <f>IFERROR(E5/E6*100,"")</f>
        <v>1.1157281790777882</v>
      </c>
      <c r="H23" s="3">
        <f t="shared" ref="H23:T23" si="16">IFERROR(H5/H6*100,"")</f>
        <v>10.45430682780238</v>
      </c>
      <c r="I23" s="3">
        <f t="shared" si="16"/>
        <v>18.203002595840879</v>
      </c>
      <c r="J23" s="3">
        <f t="shared" si="16"/>
        <v>50.135721164908695</v>
      </c>
      <c r="K23" s="3">
        <f t="shared" si="16"/>
        <v>268.60310561334529</v>
      </c>
      <c r="L23" s="3">
        <f t="shared" si="16"/>
        <v>12.341244051874476</v>
      </c>
      <c r="M23" s="3">
        <f t="shared" si="16"/>
        <v>13.609325711845536</v>
      </c>
      <c r="N23" s="3">
        <f t="shared" si="16"/>
        <v>16.690747330663747</v>
      </c>
      <c r="O23" s="3">
        <f t="shared" si="16"/>
        <v>14.872416355164539</v>
      </c>
      <c r="P23" s="3">
        <f t="shared" si="16"/>
        <v>17.633930343069459</v>
      </c>
      <c r="Q23" s="3">
        <f t="shared" si="16"/>
        <v>19.97638356463996</v>
      </c>
      <c r="R23" s="3">
        <f t="shared" si="16"/>
        <v>19.20877989535056</v>
      </c>
      <c r="S23" s="3">
        <f t="shared" si="16"/>
        <v>13.34724488673918</v>
      </c>
      <c r="T23" s="3">
        <f t="shared" si="16"/>
        <v>17.326309206192555</v>
      </c>
    </row>
    <row r="24" spans="1:20" ht="15.5" x14ac:dyDescent="0.35">
      <c r="C24" t="s">
        <v>52</v>
      </c>
      <c r="D24" s="4">
        <f>IFERROR(_xlfn.RRI(5,I23,D23),"")</f>
        <v>-0.263334731204656</v>
      </c>
      <c r="E24" s="4">
        <f>IFERROR(_xlfn.RRI(5,J23,E23),"")</f>
        <v>-0.53282216781830927</v>
      </c>
      <c r="H24" s="4">
        <f t="shared" ref="H24:T24" si="17">IFERROR(_xlfn.RRI(5,M23,H23),"")</f>
        <v>-5.1381201222149397E-2</v>
      </c>
      <c r="I24" s="4">
        <f t="shared" si="17"/>
        <v>1.7497731541775252E-2</v>
      </c>
      <c r="J24" s="4">
        <f t="shared" si="17"/>
        <v>0.27512613238626971</v>
      </c>
      <c r="K24" s="4">
        <f t="shared" si="17"/>
        <v>0.72406002332230845</v>
      </c>
      <c r="L24" s="4">
        <f t="shared" si="17"/>
        <v>-9.1827359022609523E-2</v>
      </c>
      <c r="M24" s="4">
        <f t="shared" si="17"/>
        <v>-6.660092621992586E-2</v>
      </c>
      <c r="N24" s="4">
        <f t="shared" si="17"/>
        <v>4.5723410910189388E-2</v>
      </c>
      <c r="O24" s="4">
        <f t="shared" si="17"/>
        <v>-3.0081830853742275E-2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-130.41</v>
      </c>
      <c r="J25" s="3">
        <f t="shared" si="18"/>
        <v>-287.70999999999998</v>
      </c>
      <c r="K25" s="3">
        <f t="shared" si="18"/>
        <v>-756.68</v>
      </c>
      <c r="L25" s="3">
        <f t="shared" si="18"/>
        <v>60.81</v>
      </c>
      <c r="M25" s="3">
        <f t="shared" si="18"/>
        <v>60.63</v>
      </c>
      <c r="N25" s="3">
        <f t="shared" si="18"/>
        <v>58.91</v>
      </c>
      <c r="O25" s="3">
        <f t="shared" si="18"/>
        <v>44.52</v>
      </c>
      <c r="P25" s="3">
        <f t="shared" si="18"/>
        <v>42.49</v>
      </c>
      <c r="Q25" s="3">
        <f t="shared" si="18"/>
        <v>40.090000000000003</v>
      </c>
      <c r="R25" s="3">
        <f t="shared" si="18"/>
        <v>33.799999999999997</v>
      </c>
      <c r="S25" s="3">
        <f t="shared" si="18"/>
        <v>16.649999999999999</v>
      </c>
      <c r="T25" s="3">
        <f t="shared" si="18"/>
        <v>12.33</v>
      </c>
    </row>
    <row r="26" spans="1:20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8.6895496883194756E-2</v>
      </c>
      <c r="M26" s="4">
        <f t="shared" si="19"/>
        <v>0.12396858694028312</v>
      </c>
      <c r="N26" s="4">
        <f t="shared" si="19"/>
        <v>0.28752288457043362</v>
      </c>
      <c r="O26" s="4">
        <f t="shared" si="19"/>
        <v>0.29276151787468896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56</v>
      </c>
      <c r="D27" s="3">
        <f>IFERROR(D4/D21,"")</f>
        <v>3.3838351589242054E-3</v>
      </c>
      <c r="E27" s="3">
        <f>IFERROR(E4/E21,"")</f>
        <v>2.6090387775061126E-3</v>
      </c>
      <c r="H27" s="3">
        <f t="shared" ref="H27:T27" si="20">IFERROR(H4/H21,"")</f>
        <v>1.1985747872860636E-2</v>
      </c>
      <c r="I27" s="3">
        <f t="shared" si="20"/>
        <v>1.5896413496332518E-2</v>
      </c>
      <c r="J27" s="3">
        <f t="shared" si="20"/>
        <v>2.5651114474327628E-2</v>
      </c>
      <c r="K27" s="3">
        <f t="shared" si="20"/>
        <v>4.1443673887530563E-2</v>
      </c>
      <c r="L27" s="3">
        <f t="shared" si="20"/>
        <v>6.2717329290953541E-2</v>
      </c>
      <c r="M27" s="3">
        <f t="shared" si="20"/>
        <v>5.7791402542787286E-2</v>
      </c>
      <c r="N27" s="3">
        <f t="shared" si="20"/>
        <v>5.0559685378973103E-2</v>
      </c>
      <c r="O27" s="3">
        <f t="shared" si="20"/>
        <v>3.7132022738386311E-2</v>
      </c>
      <c r="P27" s="3">
        <f t="shared" si="20"/>
        <v>3.6575550833781605E-2</v>
      </c>
      <c r="Q27" s="3">
        <f t="shared" si="20"/>
        <v>3.3458508499193115E-2</v>
      </c>
      <c r="R27" s="3">
        <f t="shared" si="20"/>
        <v>2.9834460408821949E-2</v>
      </c>
      <c r="S27" s="3">
        <f t="shared" si="20"/>
        <v>253.60819204857449</v>
      </c>
      <c r="T27" s="3">
        <f t="shared" si="20"/>
        <v>179.62095310860678</v>
      </c>
    </row>
    <row r="28" spans="1:20" ht="15.5" x14ac:dyDescent="0.35">
      <c r="C28" t="s">
        <v>57</v>
      </c>
      <c r="D28" s="4">
        <f>IFERROR(_xlfn.RRI(5,I27,D27),"")</f>
        <v>-0.26612514176544921</v>
      </c>
      <c r="E28" s="4">
        <f>IFERROR(_xlfn.RRI(5,J27,E27),"")</f>
        <v>-0.36689628923597029</v>
      </c>
      <c r="H28" s="4">
        <f t="shared" ref="H28:T28" si="21">IFERROR(_xlfn.RRI(5,M27,H27),"")</f>
        <v>-0.26993692948080028</v>
      </c>
      <c r="I28" s="4">
        <f t="shared" si="21"/>
        <v>-0.20658764747031855</v>
      </c>
      <c r="J28" s="4">
        <f t="shared" si="21"/>
        <v>-7.1308381096786166E-2</v>
      </c>
      <c r="K28" s="4">
        <f t="shared" si="21"/>
        <v>2.5305942441913754E-2</v>
      </c>
      <c r="L28" s="4">
        <f t="shared" si="21"/>
        <v>0.133903761100576</v>
      </c>
      <c r="M28" s="4">
        <f t="shared" si="21"/>
        <v>0.14137671775757576</v>
      </c>
      <c r="N28" s="4">
        <f t="shared" si="21"/>
        <v>-0.81805998886599185</v>
      </c>
      <c r="O28" s="4">
        <f t="shared" si="21"/>
        <v>-0.8167355101604582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58</v>
      </c>
      <c r="H29" s="4" t="str">
        <f t="shared" ref="H29:T29" si="22">IFERROR(((H25-I25)/I25)*100%,"")</f>
        <v/>
      </c>
      <c r="I29" s="4">
        <f t="shared" si="22"/>
        <v>-0.5467310833825727</v>
      </c>
      <c r="J29" s="4">
        <f t="shared" si="22"/>
        <v>-0.61977321985515677</v>
      </c>
      <c r="K29" s="4">
        <f t="shared" si="22"/>
        <v>-13.443348133530669</v>
      </c>
      <c r="L29" s="4">
        <f t="shared" si="22"/>
        <v>2.9688273132112766E-3</v>
      </c>
      <c r="M29" s="4">
        <f t="shared" si="22"/>
        <v>2.9197080291970906E-2</v>
      </c>
      <c r="N29" s="4">
        <f t="shared" si="22"/>
        <v>0.32322551662174287</v>
      </c>
      <c r="O29" s="4">
        <f t="shared" si="22"/>
        <v>4.7775947281713367E-2</v>
      </c>
      <c r="P29" s="4">
        <f t="shared" si="22"/>
        <v>5.9865303068096738E-2</v>
      </c>
      <c r="Q29" s="4">
        <f t="shared" si="22"/>
        <v>0.18609467455621323</v>
      </c>
      <c r="R29" s="4">
        <f t="shared" si="22"/>
        <v>1.03003003003003</v>
      </c>
      <c r="S29" s="4">
        <f t="shared" si="22"/>
        <v>0.35036496350364948</v>
      </c>
      <c r="T29" s="4" t="str">
        <f t="shared" si="22"/>
        <v/>
      </c>
    </row>
    <row r="30" spans="1:20" ht="15.5" x14ac:dyDescent="0.35">
      <c r="C30" t="s">
        <v>59</v>
      </c>
      <c r="H30" s="4">
        <f t="shared" ref="H30:T30" si="23">IFERROR(((H27-I27)/I27)*100%,"")</f>
        <v>-0.24600930419771208</v>
      </c>
      <c r="I30" s="4">
        <f t="shared" si="23"/>
        <v>-0.38028371000245992</v>
      </c>
      <c r="J30" s="4">
        <f t="shared" si="23"/>
        <v>-0.3810607972657209</v>
      </c>
      <c r="K30" s="4">
        <f t="shared" si="23"/>
        <v>-0.33919900040277268</v>
      </c>
      <c r="L30" s="4">
        <f t="shared" si="23"/>
        <v>8.5236324633568533E-2</v>
      </c>
      <c r="M30" s="4">
        <f t="shared" si="23"/>
        <v>0.14303327067026664</v>
      </c>
      <c r="N30" s="4">
        <f t="shared" si="23"/>
        <v>0.36161947694558405</v>
      </c>
      <c r="O30" s="4">
        <f t="shared" si="23"/>
        <v>1.5214313712829788E-2</v>
      </c>
      <c r="P30" s="4">
        <f t="shared" si="23"/>
        <v>9.3161425132374326E-2</v>
      </c>
      <c r="Q30" s="4">
        <f t="shared" si="23"/>
        <v>0.12147188320857139</v>
      </c>
      <c r="R30" s="4">
        <f t="shared" si="23"/>
        <v>-0.99988236002879938</v>
      </c>
      <c r="S30" s="4">
        <f t="shared" si="23"/>
        <v>0.41190761801175696</v>
      </c>
      <c r="T30" s="4" t="str">
        <f t="shared" si="23"/>
        <v/>
      </c>
    </row>
    <row r="32" spans="1:20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-755.92</v>
      </c>
      <c r="E32" s="3">
        <f>IFERROR(INDEX(E51:E500,MATCH($A$32,$C$51:$C$500,0)),"")</f>
        <v>-785.99</v>
      </c>
      <c r="H32" s="3">
        <f>IFERROR(INDEX(D32:G32,COUNT(D32:G32)),"")</f>
        <v>-785.99</v>
      </c>
      <c r="I32" s="3">
        <f t="shared" ref="I32:T32" si="24">IFERROR(INDEX(I51:I500,MATCH($C$32,$C$51:$C$500,0)),"")</f>
        <v>-720.78</v>
      </c>
      <c r="J32" s="3">
        <f t="shared" si="24"/>
        <v>-595.41999999999996</v>
      </c>
      <c r="K32" s="3">
        <f t="shared" si="24"/>
        <v>-278.42</v>
      </c>
      <c r="L32" s="3">
        <f t="shared" si="24"/>
        <v>463.74</v>
      </c>
      <c r="M32" s="3">
        <f t="shared" si="24"/>
        <v>402.83</v>
      </c>
      <c r="N32" s="3">
        <f t="shared" si="24"/>
        <v>365.52</v>
      </c>
      <c r="O32" s="3">
        <f t="shared" si="24"/>
        <v>292.89999999999998</v>
      </c>
      <c r="P32" s="3">
        <f t="shared" si="24"/>
        <v>239.27</v>
      </c>
      <c r="Q32" s="3">
        <f t="shared" si="24"/>
        <v>205.32</v>
      </c>
      <c r="R32" s="3">
        <f t="shared" si="24"/>
        <v>155.9</v>
      </c>
      <c r="S32" s="3">
        <f t="shared" si="24"/>
        <v>124.75</v>
      </c>
      <c r="T32" s="3">
        <f t="shared" si="24"/>
        <v>71.180000000000007</v>
      </c>
    </row>
    <row r="33" spans="1:20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-0.19</v>
      </c>
      <c r="E33" s="3">
        <f>IFERROR(INDEX(E51:E500,MATCH($A$33,$C$51:$C$500,0)),"")</f>
        <v>-0.19</v>
      </c>
      <c r="H33" s="3">
        <f>IFERROR(INDEX(D33:G33,COUNT(D33:G33)),"")</f>
        <v>-0.19</v>
      </c>
      <c r="I33" s="3">
        <f t="shared" ref="I33:T33" si="25">IFERROR(INDEX(I51:I500,MATCH($C$33,$C$51:$C$500,0)),"")</f>
        <v>-0.2</v>
      </c>
      <c r="J33" s="3">
        <f t="shared" si="25"/>
        <v>-0.25</v>
      </c>
      <c r="K33" s="3">
        <f t="shared" si="25"/>
        <v>-0.52</v>
      </c>
      <c r="L33" s="3">
        <f t="shared" si="25"/>
        <v>0.56000000000000005</v>
      </c>
      <c r="M33" s="3">
        <f t="shared" si="25"/>
        <v>0.65</v>
      </c>
      <c r="N33" s="3">
        <f t="shared" si="25"/>
        <v>0.98</v>
      </c>
      <c r="O33" s="3">
        <f t="shared" si="25"/>
        <v>1.3</v>
      </c>
      <c r="P33" s="3">
        <f t="shared" si="25"/>
        <v>0.96</v>
      </c>
      <c r="Q33" s="3">
        <f t="shared" si="25"/>
        <v>1.89</v>
      </c>
      <c r="R33" s="3">
        <f t="shared" si="25"/>
        <v>1.05</v>
      </c>
      <c r="S33" s="3">
        <f t="shared" si="25"/>
        <v>1.96</v>
      </c>
      <c r="T33" s="3">
        <f t="shared" si="25"/>
        <v>0</v>
      </c>
    </row>
    <row r="34" spans="1:20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-4.6900000000000004</v>
      </c>
      <c r="E34" s="3">
        <f>IFERROR(INDEX(E51:E500,MATCH($A$34,$C$51:$C$500,0)),"")</f>
        <v>-16.86</v>
      </c>
      <c r="H34" s="3">
        <f>IFERROR(INDEX(D34:G34,COUNT(D34:G34)),"")</f>
        <v>-16.86</v>
      </c>
      <c r="I34" s="3">
        <f t="shared" ref="I34:T34" si="26">IFERROR(INDEX(I51:I500,MATCH($C$34,$C$51:$C$500,0)),"")</f>
        <v>-1.1200000000000001</v>
      </c>
      <c r="J34" s="3">
        <f t="shared" si="26"/>
        <v>-0.51</v>
      </c>
      <c r="K34" s="3">
        <f t="shared" si="26"/>
        <v>-0.19</v>
      </c>
      <c r="L34" s="3">
        <f t="shared" si="26"/>
        <v>4.3099999999999996</v>
      </c>
      <c r="M34" s="3">
        <f t="shared" si="26"/>
        <v>4.29</v>
      </c>
      <c r="N34" s="3">
        <f t="shared" si="26"/>
        <v>6.08</v>
      </c>
      <c r="O34" s="3">
        <f t="shared" si="26"/>
        <v>8.5399999999999991</v>
      </c>
      <c r="P34" s="3">
        <f t="shared" si="26"/>
        <v>5.41</v>
      </c>
      <c r="Q34" s="3">
        <f t="shared" si="26"/>
        <v>9.6999999999999993</v>
      </c>
      <c r="R34" s="3">
        <f t="shared" si="26"/>
        <v>4.82</v>
      </c>
      <c r="S34" s="3">
        <f t="shared" si="26"/>
        <v>14.71</v>
      </c>
      <c r="T34" s="3">
        <f t="shared" si="26"/>
        <v>0</v>
      </c>
    </row>
    <row r="35" spans="1:20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2.73</v>
      </c>
      <c r="E35" s="3">
        <f>IFERROR(INDEX(E51:E500,MATCH($A$35,$C$51:$C$500,0)),"")</f>
        <v>3.46</v>
      </c>
      <c r="H35" s="3">
        <f>IFERROR(INDEX(D35:G35,COUNT(D35:G35)),"")</f>
        <v>3.46</v>
      </c>
      <c r="I35" s="3">
        <f t="shared" ref="I35:T35" si="27">IFERROR(INDEX(I51:I500,MATCH($C$35,$C$51:$C$500,0)),"")</f>
        <v>0.6</v>
      </c>
      <c r="J35" s="3">
        <f t="shared" si="27"/>
        <v>0.38</v>
      </c>
      <c r="K35" s="3">
        <f t="shared" si="27"/>
        <v>0.25</v>
      </c>
      <c r="L35" s="3">
        <f t="shared" si="27"/>
        <v>0.28999999999999998</v>
      </c>
      <c r="M35" s="3">
        <f t="shared" si="27"/>
        <v>0.32</v>
      </c>
      <c r="N35" s="3">
        <f t="shared" si="27"/>
        <v>0.5</v>
      </c>
      <c r="O35" s="3">
        <f t="shared" si="27"/>
        <v>0.76</v>
      </c>
      <c r="P35" s="3">
        <f t="shared" si="27"/>
        <v>0.47</v>
      </c>
      <c r="Q35" s="3">
        <f t="shared" si="27"/>
        <v>0.87</v>
      </c>
      <c r="R35" s="3">
        <f t="shared" si="27"/>
        <v>0.44</v>
      </c>
      <c r="S35" s="3">
        <f t="shared" si="27"/>
        <v>0.97</v>
      </c>
      <c r="T35" s="3">
        <f t="shared" si="27"/>
        <v>0</v>
      </c>
    </row>
    <row r="36" spans="1:20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2247</v>
      </c>
      <c r="E50" t="s">
        <v>2248</v>
      </c>
      <c r="F50" t="s">
        <v>2249</v>
      </c>
      <c r="G50" t="s">
        <v>2250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 t="s">
        <v>44</v>
      </c>
      <c r="T50" t="s">
        <v>45</v>
      </c>
    </row>
    <row r="51" spans="2:20" ht="15.5" x14ac:dyDescent="0.35">
      <c r="B51" t="s">
        <v>80</v>
      </c>
      <c r="C51" t="s">
        <v>6</v>
      </c>
      <c r="D51" s="5">
        <v>69199429</v>
      </c>
      <c r="E51" s="5">
        <v>53354843</v>
      </c>
      <c r="F51" s="5">
        <v>78374789</v>
      </c>
      <c r="G51" s="5">
        <v>76574449</v>
      </c>
      <c r="I51" s="5">
        <v>325081656</v>
      </c>
      <c r="J51" s="5">
        <v>524565291</v>
      </c>
      <c r="K51" s="5">
        <v>847523131</v>
      </c>
      <c r="L51" s="5">
        <v>1282569384</v>
      </c>
      <c r="M51" s="5">
        <v>1181834182</v>
      </c>
      <c r="N51" s="5">
        <v>1033945566</v>
      </c>
      <c r="O51" s="5">
        <v>759349865</v>
      </c>
      <c r="P51" s="5">
        <v>679939490</v>
      </c>
      <c r="Q51" s="5">
        <v>621993673</v>
      </c>
      <c r="R51" s="5">
        <v>554622619</v>
      </c>
      <c r="S51" s="5">
        <v>4714576290183</v>
      </c>
      <c r="T51" s="5">
        <v>3339153518289</v>
      </c>
    </row>
    <row r="52" spans="2:20" ht="15.5" x14ac:dyDescent="0.35">
      <c r="C52" t="s">
        <v>1009</v>
      </c>
      <c r="D52" s="5">
        <v>69199429</v>
      </c>
      <c r="E52" s="5">
        <v>53354843</v>
      </c>
      <c r="F52" s="5">
        <v>78374789</v>
      </c>
      <c r="G52" s="5">
        <v>76574449</v>
      </c>
      <c r="I52" s="5">
        <v>325081656</v>
      </c>
      <c r="J52" s="5">
        <v>524565291</v>
      </c>
      <c r="K52" s="5">
        <v>847523131</v>
      </c>
      <c r="L52" s="5">
        <v>1282569384</v>
      </c>
      <c r="M52" s="5">
        <v>1181834182</v>
      </c>
      <c r="N52" s="5">
        <v>1033945566</v>
      </c>
      <c r="O52" s="5">
        <v>759349865</v>
      </c>
      <c r="P52" s="5">
        <v>679939490</v>
      </c>
      <c r="Q52" s="5">
        <v>631342874</v>
      </c>
      <c r="R52" s="5">
        <v>589089425</v>
      </c>
      <c r="S52" s="5">
        <v>5721758543615</v>
      </c>
      <c r="T52" s="5">
        <v>4601810148523</v>
      </c>
    </row>
    <row r="53" spans="2:20" ht="15.5" x14ac:dyDescent="0.35">
      <c r="C53" t="s">
        <v>81</v>
      </c>
      <c r="N53" s="5">
        <v>1609538</v>
      </c>
      <c r="O53" s="5">
        <v>-2275618</v>
      </c>
      <c r="P53" s="5">
        <v>-978070</v>
      </c>
      <c r="Q53" s="5">
        <v>-377804</v>
      </c>
    </row>
    <row r="54" spans="2:20" ht="15.5" x14ac:dyDescent="0.35">
      <c r="C54" t="s">
        <v>82</v>
      </c>
      <c r="D54" s="5">
        <v>-73276484</v>
      </c>
      <c r="E54" s="5">
        <v>-63026905</v>
      </c>
      <c r="F54" s="5">
        <v>-87214938</v>
      </c>
      <c r="G54" s="5">
        <v>-86593030</v>
      </c>
      <c r="I54" s="5">
        <v>-401673357</v>
      </c>
      <c r="J54" s="5">
        <v>-791088505</v>
      </c>
      <c r="K54" s="5">
        <v>-1217267309</v>
      </c>
      <c r="L54" s="5">
        <v>-1055504269</v>
      </c>
      <c r="M54" s="5">
        <v>-946588161</v>
      </c>
      <c r="N54" s="5">
        <v>-850167512</v>
      </c>
      <c r="O54" s="5">
        <v>-588079100</v>
      </c>
      <c r="P54" s="5">
        <v>-534588503</v>
      </c>
      <c r="Q54" s="5">
        <v>-488578225</v>
      </c>
      <c r="R54" s="5">
        <v>-432203710</v>
      </c>
      <c r="S54" s="5">
        <v>-3696164422479</v>
      </c>
      <c r="T54" s="5">
        <v>-2654065967636</v>
      </c>
    </row>
    <row r="55" spans="2:20" ht="15.5" x14ac:dyDescent="0.35">
      <c r="C55" t="s">
        <v>427</v>
      </c>
      <c r="D55" s="5">
        <v>-73276484</v>
      </c>
      <c r="E55" s="5">
        <v>-63026905</v>
      </c>
      <c r="F55" s="5">
        <v>-87214938</v>
      </c>
      <c r="G55" s="5">
        <v>-86593030</v>
      </c>
      <c r="I55" s="5">
        <v>-401673357</v>
      </c>
      <c r="J55" s="5">
        <v>-791088505</v>
      </c>
      <c r="K55" s="5">
        <v>-1217267309</v>
      </c>
      <c r="L55" s="5">
        <v>-1055504269</v>
      </c>
      <c r="M55" s="5">
        <v>-946588161</v>
      </c>
      <c r="N55" s="5">
        <v>-850167512</v>
      </c>
      <c r="O55" s="5">
        <v>-588079100</v>
      </c>
      <c r="P55" s="5">
        <v>-534588503</v>
      </c>
      <c r="Q55" s="5">
        <v>-497927426</v>
      </c>
      <c r="R55" s="5">
        <v>-466670516</v>
      </c>
      <c r="S55" s="5">
        <v>-4703346675911</v>
      </c>
      <c r="T55" s="5">
        <v>-3916722597870</v>
      </c>
    </row>
    <row r="56" spans="2:20" ht="15.5" x14ac:dyDescent="0.35">
      <c r="C56" t="s">
        <v>83</v>
      </c>
      <c r="D56" s="5">
        <v>-73276484</v>
      </c>
      <c r="E56" s="5">
        <v>-63026905</v>
      </c>
      <c r="F56" s="5">
        <v>-87214938</v>
      </c>
      <c r="G56" s="5">
        <v>-86593030</v>
      </c>
      <c r="I56" s="5">
        <v>-401673357</v>
      </c>
      <c r="J56" s="5">
        <v>-791088505</v>
      </c>
      <c r="K56" s="5">
        <v>-1217267309</v>
      </c>
      <c r="L56" s="5">
        <v>-1055504269</v>
      </c>
      <c r="M56" s="5">
        <v>-946588161</v>
      </c>
      <c r="N56" s="5">
        <v>-850167512</v>
      </c>
      <c r="O56" s="5">
        <v>-588079100</v>
      </c>
      <c r="P56" s="5">
        <v>-534588503</v>
      </c>
      <c r="Q56" s="5">
        <v>-488578225</v>
      </c>
      <c r="R56" s="5">
        <v>-432203710</v>
      </c>
      <c r="S56" s="5">
        <v>-3696164422479</v>
      </c>
      <c r="T56" s="5">
        <v>-2654065967636</v>
      </c>
    </row>
    <row r="57" spans="2:20" ht="15.5" x14ac:dyDescent="0.35">
      <c r="C57" t="s">
        <v>84</v>
      </c>
      <c r="D57" s="5">
        <v>-4077055</v>
      </c>
      <c r="E57" s="5">
        <v>-9672062</v>
      </c>
      <c r="F57" s="5">
        <v>-8840149</v>
      </c>
      <c r="G57" s="5">
        <v>-10018581</v>
      </c>
      <c r="I57" s="5">
        <v>-76591701</v>
      </c>
      <c r="J57" s="5">
        <v>-266523214</v>
      </c>
      <c r="K57" s="5">
        <v>-369744178</v>
      </c>
      <c r="L57" s="5">
        <v>227065115</v>
      </c>
      <c r="M57" s="5">
        <v>235246021</v>
      </c>
      <c r="N57" s="5">
        <v>183778054</v>
      </c>
      <c r="O57" s="5">
        <v>171270765</v>
      </c>
      <c r="P57" s="5">
        <v>145350987</v>
      </c>
      <c r="Q57" s="5">
        <v>133415448</v>
      </c>
      <c r="R57" s="5">
        <v>122418909</v>
      </c>
      <c r="S57" s="5">
        <v>1018411867704</v>
      </c>
      <c r="T57" s="5">
        <v>685087550653</v>
      </c>
    </row>
    <row r="58" spans="2:20" ht="15.5" x14ac:dyDescent="0.35">
      <c r="C58" t="s">
        <v>85</v>
      </c>
      <c r="D58" s="5">
        <v>-30811995</v>
      </c>
      <c r="E58" s="5">
        <v>656656</v>
      </c>
      <c r="F58" s="5">
        <v>-5867504</v>
      </c>
      <c r="G58" s="5">
        <v>-15923596</v>
      </c>
      <c r="I58" s="5">
        <v>-54491864</v>
      </c>
      <c r="J58" s="5">
        <v>-8287737</v>
      </c>
      <c r="K58" s="5">
        <v>-567078769</v>
      </c>
      <c r="L58" s="5">
        <v>-52377154</v>
      </c>
      <c r="M58" s="5">
        <v>-18402074</v>
      </c>
      <c r="N58" s="5">
        <v>-21863318</v>
      </c>
      <c r="O58" s="5">
        <v>-36588860</v>
      </c>
      <c r="P58" s="5">
        <v>-29898497</v>
      </c>
      <c r="Q58" s="5">
        <v>-35326370</v>
      </c>
      <c r="R58" s="5">
        <v>-28057271</v>
      </c>
      <c r="S58" s="5">
        <v>-350516205407</v>
      </c>
      <c r="T58" s="5">
        <v>-189259443077</v>
      </c>
    </row>
    <row r="59" spans="2:20" ht="15.5" x14ac:dyDescent="0.35">
      <c r="C59" t="s">
        <v>386</v>
      </c>
      <c r="D59" s="5">
        <v>-5470387</v>
      </c>
      <c r="E59" s="5">
        <v>-4110829</v>
      </c>
      <c r="F59" s="5">
        <v>-3034465</v>
      </c>
      <c r="G59" s="5">
        <v>574943</v>
      </c>
      <c r="I59" s="5">
        <v>-15805209</v>
      </c>
      <c r="J59" s="5">
        <v>-43222091</v>
      </c>
      <c r="K59" s="5">
        <v>-39451963</v>
      </c>
      <c r="L59" s="5">
        <v>-18934215</v>
      </c>
      <c r="M59" s="5">
        <v>-17511585</v>
      </c>
      <c r="N59" s="5">
        <v>-15644415</v>
      </c>
      <c r="O59" s="5">
        <v>-12536689</v>
      </c>
      <c r="P59" s="5">
        <v>-13021633</v>
      </c>
      <c r="Q59" s="5">
        <v>-13484403</v>
      </c>
      <c r="R59" s="5">
        <v>-10879662</v>
      </c>
      <c r="S59" s="5">
        <v>-101564994059</v>
      </c>
      <c r="T59" s="5">
        <v>-71525716117</v>
      </c>
    </row>
    <row r="60" spans="2:20" ht="15.5" x14ac:dyDescent="0.35">
      <c r="C60" t="s">
        <v>387</v>
      </c>
      <c r="D60" s="5">
        <v>-3976620</v>
      </c>
      <c r="E60" s="5">
        <v>-5845637</v>
      </c>
      <c r="F60" s="5">
        <v>-5602988</v>
      </c>
      <c r="G60" s="5">
        <v>-4848005</v>
      </c>
      <c r="I60" s="5">
        <v>-25794937</v>
      </c>
      <c r="J60" s="5">
        <v>-39239593</v>
      </c>
      <c r="K60" s="5">
        <v>-48445099</v>
      </c>
      <c r="L60" s="5">
        <v>-36745593</v>
      </c>
      <c r="M60" s="5">
        <v>-39176031</v>
      </c>
      <c r="N60" s="5">
        <v>-31978840</v>
      </c>
      <c r="O60" s="5">
        <v>-24545553</v>
      </c>
      <c r="P60" s="5">
        <v>-22234341</v>
      </c>
      <c r="Q60" s="5">
        <v>-22067268</v>
      </c>
      <c r="R60" s="5">
        <v>-16587372</v>
      </c>
      <c r="S60" s="5">
        <v>-154012626031</v>
      </c>
      <c r="T60" s="5">
        <v>-100577690188</v>
      </c>
    </row>
    <row r="61" spans="2:20" ht="15.5" x14ac:dyDescent="0.35">
      <c r="C61" t="s">
        <v>432</v>
      </c>
      <c r="D61" s="5">
        <v>-20951961</v>
      </c>
      <c r="E61" s="5">
        <v>5727015</v>
      </c>
      <c r="F61" s="5">
        <v>8196870</v>
      </c>
      <c r="G61" s="5">
        <v>-4683419</v>
      </c>
      <c r="I61" s="5">
        <v>-7047947</v>
      </c>
      <c r="J61" s="5">
        <v>1503977</v>
      </c>
      <c r="K61" s="5">
        <v>-4663161</v>
      </c>
      <c r="L61" s="5">
        <v>1703362</v>
      </c>
      <c r="M61" s="5">
        <v>73819</v>
      </c>
      <c r="N61" s="5">
        <v>28400</v>
      </c>
      <c r="O61" s="5">
        <v>-576279</v>
      </c>
      <c r="P61" s="5">
        <v>-929728</v>
      </c>
      <c r="Q61" s="5">
        <v>-977185</v>
      </c>
      <c r="R61" s="5">
        <v>-2013036</v>
      </c>
      <c r="S61" s="5">
        <v>-121697202299</v>
      </c>
      <c r="T61" s="5">
        <v>-19436215953</v>
      </c>
    </row>
    <row r="62" spans="2:20" ht="15.5" x14ac:dyDescent="0.35">
      <c r="C62" t="s">
        <v>116</v>
      </c>
    </row>
    <row r="63" spans="2:20" ht="15.5" x14ac:dyDescent="0.35">
      <c r="C63" t="s">
        <v>94</v>
      </c>
      <c r="D63" s="5">
        <v>-34889050</v>
      </c>
      <c r="E63" s="5">
        <v>-9015406</v>
      </c>
      <c r="F63" s="5">
        <v>-14707653</v>
      </c>
      <c r="G63" s="5">
        <v>-25942177</v>
      </c>
      <c r="I63" s="5">
        <v>-131083565</v>
      </c>
      <c r="J63" s="5">
        <v>-274810951</v>
      </c>
      <c r="K63" s="5">
        <v>-936822947</v>
      </c>
      <c r="L63" s="5">
        <v>174687961</v>
      </c>
      <c r="M63" s="5">
        <v>216843947</v>
      </c>
      <c r="N63" s="5">
        <v>161914736</v>
      </c>
      <c r="O63" s="5">
        <v>134681905</v>
      </c>
      <c r="P63" s="5">
        <v>115452490</v>
      </c>
      <c r="Q63" s="5">
        <v>98089078</v>
      </c>
      <c r="R63" s="5">
        <v>94361638</v>
      </c>
      <c r="S63" s="5">
        <v>667895662297</v>
      </c>
      <c r="T63" s="5">
        <v>495828107576</v>
      </c>
    </row>
    <row r="64" spans="2:20" ht="15.5" x14ac:dyDescent="0.35">
      <c r="C64" t="s">
        <v>95</v>
      </c>
      <c r="D64" s="5">
        <v>-5023137</v>
      </c>
      <c r="E64" s="5">
        <v>-1336759</v>
      </c>
      <c r="F64" s="5">
        <v>-604394</v>
      </c>
      <c r="G64" s="5">
        <v>-8927373</v>
      </c>
      <c r="I64" s="5">
        <v>-19926861</v>
      </c>
      <c r="J64" s="5">
        <v>-21676529</v>
      </c>
      <c r="K64" s="5">
        <v>-244565746</v>
      </c>
      <c r="L64" s="5">
        <v>-72987413</v>
      </c>
      <c r="M64" s="5">
        <v>-115295053</v>
      </c>
      <c r="N64" s="5">
        <v>-62501394</v>
      </c>
      <c r="O64" s="5">
        <v>-62540763</v>
      </c>
      <c r="P64" s="5">
        <v>-49424699</v>
      </c>
      <c r="Q64" s="5">
        <v>-33504377</v>
      </c>
      <c r="R64" s="5">
        <v>-28402445</v>
      </c>
      <c r="S64" s="5">
        <v>-205070863210</v>
      </c>
      <c r="T64" s="5">
        <v>-172330478052</v>
      </c>
    </row>
    <row r="65" spans="3:20" ht="15.5" x14ac:dyDescent="0.35">
      <c r="C65" t="s">
        <v>27</v>
      </c>
      <c r="D65" s="5">
        <v>-5189067</v>
      </c>
      <c r="E65" s="5">
        <v>-1341257</v>
      </c>
      <c r="F65" s="5">
        <v>-608432</v>
      </c>
      <c r="G65" s="5">
        <v>-8928121</v>
      </c>
      <c r="I65" s="5">
        <v>-19965460</v>
      </c>
      <c r="J65" s="5">
        <v>-21709133</v>
      </c>
      <c r="K65" s="5">
        <v>-116241229</v>
      </c>
      <c r="L65" s="5">
        <v>-75510481</v>
      </c>
      <c r="M65" s="5">
        <v>-82307841</v>
      </c>
      <c r="N65" s="5">
        <v>-63434510</v>
      </c>
      <c r="O65" s="5">
        <v>-62949649</v>
      </c>
      <c r="P65" s="5">
        <v>-50529779</v>
      </c>
      <c r="Q65" s="5">
        <v>-35436572</v>
      </c>
      <c r="R65" s="5">
        <v>-29952932</v>
      </c>
      <c r="S65" s="5">
        <v>-221003716654</v>
      </c>
      <c r="T65" s="5">
        <v>-184043708332</v>
      </c>
    </row>
    <row r="66" spans="3:20" ht="15.5" x14ac:dyDescent="0.35">
      <c r="C66" t="s">
        <v>431</v>
      </c>
      <c r="D66" s="5">
        <v>165930</v>
      </c>
      <c r="E66" s="5">
        <v>4498</v>
      </c>
      <c r="F66" s="5">
        <v>4038</v>
      </c>
      <c r="G66" s="5">
        <v>748</v>
      </c>
      <c r="I66" s="5">
        <v>38599</v>
      </c>
      <c r="J66" s="5">
        <v>32604</v>
      </c>
      <c r="K66" s="5">
        <v>666264</v>
      </c>
      <c r="L66" s="5">
        <v>1408816</v>
      </c>
      <c r="M66" s="5">
        <v>1378768</v>
      </c>
      <c r="N66" s="5">
        <v>933116</v>
      </c>
      <c r="O66" s="5">
        <v>408886</v>
      </c>
      <c r="P66" s="5">
        <v>1105080</v>
      </c>
      <c r="Q66" s="5">
        <v>1932195</v>
      </c>
      <c r="R66" s="5">
        <v>1550487</v>
      </c>
      <c r="S66" s="5">
        <v>15932853444</v>
      </c>
      <c r="T66" s="5">
        <v>11713230280</v>
      </c>
    </row>
    <row r="67" spans="3:20" ht="15.5" x14ac:dyDescent="0.35">
      <c r="C67" t="s">
        <v>96</v>
      </c>
      <c r="D67" s="5">
        <v>-5023137</v>
      </c>
      <c r="E67" s="5">
        <v>-1336759</v>
      </c>
      <c r="F67" s="5">
        <v>-604394</v>
      </c>
      <c r="G67" s="5">
        <v>-8927373</v>
      </c>
      <c r="I67" s="5">
        <v>-19926861</v>
      </c>
      <c r="J67" s="5">
        <v>-21676529</v>
      </c>
      <c r="K67" s="5">
        <v>-244565746</v>
      </c>
      <c r="L67" s="5">
        <v>-72987413</v>
      </c>
      <c r="M67" s="5">
        <v>-115295053</v>
      </c>
      <c r="N67" s="5">
        <v>-62501394</v>
      </c>
      <c r="O67" s="5">
        <v>-62540763</v>
      </c>
      <c r="P67" s="5">
        <v>-49424699</v>
      </c>
      <c r="Q67" s="5">
        <v>-33504377</v>
      </c>
      <c r="R67" s="5">
        <v>-28402445</v>
      </c>
      <c r="S67" s="5">
        <v>-205070863210</v>
      </c>
      <c r="T67" s="5">
        <v>-172330478052</v>
      </c>
    </row>
    <row r="68" spans="3:20" ht="15.5" x14ac:dyDescent="0.35">
      <c r="C68" t="s">
        <v>29</v>
      </c>
      <c r="D68" s="5">
        <v>-39912187</v>
      </c>
      <c r="E68" s="5">
        <v>-10352165</v>
      </c>
      <c r="F68" s="5">
        <v>-15312047</v>
      </c>
      <c r="G68" s="5">
        <v>-34869550</v>
      </c>
      <c r="I68" s="5">
        <v>-151010426</v>
      </c>
      <c r="J68" s="5">
        <v>-296487480</v>
      </c>
      <c r="K68" s="5">
        <v>-1181388693</v>
      </c>
      <c r="L68" s="5">
        <v>101700548</v>
      </c>
      <c r="M68" s="5">
        <v>101548894</v>
      </c>
      <c r="N68" s="5">
        <v>99413342</v>
      </c>
      <c r="O68" s="5">
        <v>72141142</v>
      </c>
      <c r="P68" s="5">
        <v>66027791</v>
      </c>
      <c r="Q68" s="5">
        <v>64584701</v>
      </c>
      <c r="R68" s="5">
        <v>65959193</v>
      </c>
      <c r="S68" s="5">
        <v>462824799087</v>
      </c>
      <c r="T68" s="5">
        <v>323497629524</v>
      </c>
    </row>
    <row r="69" spans="3:20" ht="15.5" x14ac:dyDescent="0.35">
      <c r="C69" t="s">
        <v>28</v>
      </c>
      <c r="D69" s="5">
        <v>-402785</v>
      </c>
      <c r="E69" s="5">
        <v>-588214</v>
      </c>
      <c r="F69" s="5">
        <v>518370</v>
      </c>
      <c r="G69" s="5">
        <v>-24767862</v>
      </c>
      <c r="I69" s="5">
        <v>-23829969</v>
      </c>
      <c r="J69" s="5">
        <v>-99075681</v>
      </c>
      <c r="K69" s="5">
        <v>100050321</v>
      </c>
      <c r="L69" s="5">
        <v>-16375440</v>
      </c>
      <c r="M69" s="5">
        <v>-13896346</v>
      </c>
      <c r="N69" s="5">
        <v>-14857309</v>
      </c>
      <c r="O69" s="5">
        <v>-4105822</v>
      </c>
      <c r="P69" s="5">
        <v>-6662101</v>
      </c>
      <c r="Q69" s="5">
        <v>-8920772</v>
      </c>
      <c r="R69" s="5">
        <v>-15440846</v>
      </c>
      <c r="S69" s="5">
        <v>-133656587487</v>
      </c>
      <c r="T69" s="5">
        <v>-82561408394</v>
      </c>
    </row>
    <row r="70" spans="3:20" ht="15.5" x14ac:dyDescent="0.35">
      <c r="C70" t="s">
        <v>254</v>
      </c>
      <c r="D70" s="5">
        <v>-40314972</v>
      </c>
      <c r="E70" s="5">
        <v>-10940379</v>
      </c>
      <c r="F70" s="5">
        <v>-14793677</v>
      </c>
      <c r="G70" s="5">
        <v>-59637412</v>
      </c>
      <c r="I70" s="5">
        <v>-174840395</v>
      </c>
      <c r="J70" s="5">
        <v>-395563161</v>
      </c>
      <c r="K70" s="5">
        <v>-1081338372</v>
      </c>
      <c r="L70" s="5">
        <v>85325108</v>
      </c>
      <c r="M70" s="5">
        <v>87652548</v>
      </c>
      <c r="N70" s="5">
        <v>84556033</v>
      </c>
      <c r="O70" s="5">
        <v>68035320</v>
      </c>
      <c r="P70" s="5">
        <v>59365690</v>
      </c>
      <c r="Q70" s="5">
        <v>55663929</v>
      </c>
      <c r="R70" s="5">
        <v>50518347</v>
      </c>
      <c r="S70" s="5">
        <v>329168211600</v>
      </c>
      <c r="T70" s="5">
        <v>240936221130</v>
      </c>
    </row>
    <row r="71" spans="3:20" ht="15.5" x14ac:dyDescent="0.35">
      <c r="C71" t="s">
        <v>809</v>
      </c>
      <c r="S71" s="5">
        <v>-19565597691</v>
      </c>
      <c r="T71" s="5">
        <v>-11627209142</v>
      </c>
    </row>
    <row r="72" spans="3:20" ht="15.5" x14ac:dyDescent="0.35">
      <c r="C72" t="s">
        <v>255</v>
      </c>
      <c r="R72" s="5">
        <v>-2942</v>
      </c>
    </row>
    <row r="73" spans="3:20" ht="15.5" x14ac:dyDescent="0.35">
      <c r="C73" t="s">
        <v>100</v>
      </c>
      <c r="D73" s="5">
        <v>-40314972</v>
      </c>
      <c r="E73" s="5">
        <v>-10940379</v>
      </c>
      <c r="F73" s="5">
        <v>-14793677</v>
      </c>
      <c r="G73" s="5">
        <v>-59637412</v>
      </c>
      <c r="I73" s="5">
        <v>-174840395</v>
      </c>
      <c r="J73" s="5">
        <v>-395563161</v>
      </c>
      <c r="K73" s="5">
        <v>-1081338372</v>
      </c>
      <c r="L73" s="5">
        <v>85325108</v>
      </c>
      <c r="M73" s="5">
        <v>87652548</v>
      </c>
      <c r="N73" s="5">
        <v>84556033</v>
      </c>
      <c r="O73" s="5">
        <v>68035320</v>
      </c>
      <c r="P73" s="5">
        <v>59365690</v>
      </c>
      <c r="Q73" s="5">
        <v>55663929</v>
      </c>
      <c r="R73" s="5">
        <v>50515405</v>
      </c>
      <c r="S73" s="5">
        <v>309602613909</v>
      </c>
      <c r="T73" s="5">
        <v>229309011988</v>
      </c>
    </row>
    <row r="74" spans="3:20" ht="15.5" x14ac:dyDescent="0.35">
      <c r="C74" t="s">
        <v>101</v>
      </c>
      <c r="G74" s="5">
        <v>347239</v>
      </c>
      <c r="I74" s="5">
        <v>1033489</v>
      </c>
      <c r="J74" s="5">
        <v>3993869</v>
      </c>
      <c r="K74" s="5">
        <v>10104733</v>
      </c>
      <c r="L74" s="5">
        <v>-2340474</v>
      </c>
      <c r="M74" s="5">
        <v>-6994333</v>
      </c>
      <c r="N74" s="5">
        <v>1609538</v>
      </c>
      <c r="O74" s="5">
        <v>-2275618</v>
      </c>
      <c r="P74" s="5">
        <v>-978070</v>
      </c>
      <c r="Q74" s="5">
        <v>-377804</v>
      </c>
      <c r="R74" s="5">
        <v>-5758696</v>
      </c>
    </row>
    <row r="75" spans="3:20" ht="15.5" x14ac:dyDescent="0.35">
      <c r="C75" t="s">
        <v>102</v>
      </c>
      <c r="G75" s="5">
        <v>347239</v>
      </c>
      <c r="I75" s="5">
        <v>1033489</v>
      </c>
      <c r="J75" s="5">
        <v>3993869</v>
      </c>
      <c r="K75" s="5">
        <v>10104733</v>
      </c>
      <c r="L75" s="5">
        <v>-2340474</v>
      </c>
      <c r="M75" s="5">
        <v>-6994333</v>
      </c>
      <c r="N75" s="5">
        <v>1609538</v>
      </c>
      <c r="O75" s="5">
        <v>-2275618</v>
      </c>
      <c r="P75" s="5">
        <v>-978070</v>
      </c>
      <c r="Q75" s="5">
        <v>-377804</v>
      </c>
      <c r="R75" s="5">
        <v>-5758696</v>
      </c>
    </row>
    <row r="76" spans="3:20" ht="15.5" x14ac:dyDescent="0.35">
      <c r="C76" t="s">
        <v>103</v>
      </c>
      <c r="D76" s="5">
        <v>-40314972</v>
      </c>
      <c r="E76" s="5">
        <v>-10940379</v>
      </c>
      <c r="F76" s="5">
        <v>-14793677</v>
      </c>
      <c r="G76" s="5">
        <v>-59290173</v>
      </c>
      <c r="I76" s="5">
        <v>-173806906</v>
      </c>
      <c r="J76" s="5">
        <v>-391569292</v>
      </c>
      <c r="K76" s="5">
        <v>-1071233639</v>
      </c>
      <c r="L76" s="5">
        <v>82984634</v>
      </c>
      <c r="M76" s="5">
        <v>80658215</v>
      </c>
      <c r="N76" s="5">
        <v>86165571</v>
      </c>
      <c r="O76" s="5">
        <v>65759702</v>
      </c>
      <c r="P76" s="5">
        <v>58387620</v>
      </c>
      <c r="Q76" s="5">
        <v>55286125</v>
      </c>
      <c r="R76" s="5">
        <v>44756709</v>
      </c>
      <c r="S76" s="5">
        <v>309602613909</v>
      </c>
      <c r="T76" s="5">
        <v>229309011988</v>
      </c>
    </row>
    <row r="77" spans="3:20" ht="15.5" x14ac:dyDescent="0.35">
      <c r="C77" t="s">
        <v>104</v>
      </c>
      <c r="D77" s="5">
        <v>-40314972</v>
      </c>
      <c r="E77" s="5">
        <v>-10940379</v>
      </c>
      <c r="F77" s="5">
        <v>-14793677</v>
      </c>
      <c r="G77" s="5">
        <v>-59637412</v>
      </c>
      <c r="I77" s="5">
        <v>-174840395</v>
      </c>
      <c r="J77" s="5">
        <v>-395563161</v>
      </c>
      <c r="K77" s="5">
        <v>-1081338372</v>
      </c>
      <c r="L77" s="5">
        <v>85325108</v>
      </c>
      <c r="M77" s="5">
        <v>87652548</v>
      </c>
      <c r="N77" s="5">
        <v>84556033</v>
      </c>
      <c r="O77" s="5">
        <v>68035320</v>
      </c>
      <c r="P77" s="5">
        <v>59365690</v>
      </c>
      <c r="Q77" s="5">
        <v>55663929</v>
      </c>
      <c r="R77" s="5">
        <v>50515405</v>
      </c>
      <c r="S77" s="5">
        <v>309605339119</v>
      </c>
      <c r="T77" s="5">
        <v>229309011988</v>
      </c>
    </row>
    <row r="78" spans="3:20" ht="15.5" x14ac:dyDescent="0.35">
      <c r="C78" t="s">
        <v>8</v>
      </c>
      <c r="D78" s="5">
        <v>-40314972</v>
      </c>
      <c r="E78" s="5">
        <v>-10940379</v>
      </c>
      <c r="F78" s="5">
        <v>-14793677</v>
      </c>
      <c r="G78" s="5">
        <v>-59290173</v>
      </c>
      <c r="I78" s="5">
        <v>-173806906</v>
      </c>
      <c r="J78" s="5">
        <v>-391569292</v>
      </c>
      <c r="K78" s="5">
        <v>-1071233639</v>
      </c>
      <c r="L78" s="5">
        <v>82984634</v>
      </c>
      <c r="M78" s="5">
        <v>80658215</v>
      </c>
      <c r="N78" s="5">
        <v>86165571</v>
      </c>
      <c r="O78" s="5">
        <v>65759702</v>
      </c>
      <c r="P78" s="5">
        <v>58387620</v>
      </c>
      <c r="Q78" s="5">
        <v>55282878</v>
      </c>
      <c r="R78" s="5">
        <v>44759651</v>
      </c>
      <c r="S78" s="5">
        <v>309602613909</v>
      </c>
      <c r="T78" s="5">
        <v>229309011988</v>
      </c>
    </row>
    <row r="79" spans="3:20" ht="15.5" x14ac:dyDescent="0.35">
      <c r="C79" t="s">
        <v>105</v>
      </c>
      <c r="Q79" s="5">
        <v>3247</v>
      </c>
      <c r="R79" s="5">
        <v>-2942</v>
      </c>
      <c r="S79" s="5">
        <v>2725210</v>
      </c>
    </row>
    <row r="80" spans="3:20" ht="15.5" x14ac:dyDescent="0.35">
      <c r="C80" t="s">
        <v>106</v>
      </c>
      <c r="D80" s="5">
        <v>-40314972</v>
      </c>
      <c r="E80" s="5">
        <v>-10940379</v>
      </c>
      <c r="F80" s="5">
        <v>-14793677</v>
      </c>
      <c r="G80" s="5">
        <v>-59637412</v>
      </c>
      <c r="I80" s="5">
        <v>-174840395</v>
      </c>
      <c r="J80" s="5">
        <v>-395563161</v>
      </c>
      <c r="K80" s="5">
        <v>-1081338372</v>
      </c>
      <c r="L80" s="5">
        <v>85325108</v>
      </c>
      <c r="M80" s="5">
        <v>87652548</v>
      </c>
      <c r="N80" s="5">
        <v>84556033</v>
      </c>
      <c r="O80" s="5">
        <v>68035320</v>
      </c>
      <c r="P80" s="5">
        <v>59365690</v>
      </c>
      <c r="Q80" s="5">
        <v>55663929</v>
      </c>
      <c r="R80" s="5">
        <v>50515405</v>
      </c>
      <c r="S80" s="5">
        <v>309605339119</v>
      </c>
      <c r="T80" s="5">
        <v>229309011988</v>
      </c>
    </row>
    <row r="81" spans="2:20" ht="15.5" x14ac:dyDescent="0.35">
      <c r="C81" t="s">
        <v>107</v>
      </c>
      <c r="D81" s="5">
        <v>-40314972</v>
      </c>
      <c r="E81" s="5">
        <v>-10940379</v>
      </c>
      <c r="F81" s="5">
        <v>-14793677</v>
      </c>
      <c r="G81" s="5">
        <v>-59290173</v>
      </c>
      <c r="I81" s="5">
        <v>-173806906</v>
      </c>
      <c r="J81" s="5">
        <v>-391569292</v>
      </c>
      <c r="K81" s="5">
        <v>-1071233639</v>
      </c>
      <c r="L81" s="5">
        <v>82984634</v>
      </c>
      <c r="M81" s="5">
        <v>80658215</v>
      </c>
      <c r="N81" s="5">
        <v>86165571</v>
      </c>
      <c r="O81" s="5">
        <v>65759702</v>
      </c>
      <c r="P81" s="5">
        <v>58387620</v>
      </c>
      <c r="Q81" s="5">
        <v>55286125</v>
      </c>
      <c r="R81" s="5">
        <v>44756709</v>
      </c>
      <c r="S81" s="5">
        <v>309605339119</v>
      </c>
      <c r="T81" s="5">
        <v>229309011988</v>
      </c>
    </row>
    <row r="82" spans="2:20" ht="15.5" x14ac:dyDescent="0.35">
      <c r="C82" t="s">
        <v>108</v>
      </c>
      <c r="D82" s="5">
        <v>-40314972</v>
      </c>
      <c r="E82" s="5">
        <v>-10940379</v>
      </c>
      <c r="F82" s="5">
        <v>-14793677</v>
      </c>
      <c r="G82" s="5">
        <v>-59290173</v>
      </c>
      <c r="I82" s="5">
        <v>-173806906</v>
      </c>
      <c r="J82" s="5">
        <v>-391569292</v>
      </c>
      <c r="K82" s="5">
        <v>-1071233639</v>
      </c>
      <c r="L82" s="5">
        <v>82984634</v>
      </c>
      <c r="M82" s="5">
        <v>80658215</v>
      </c>
      <c r="N82" s="5">
        <v>86165571</v>
      </c>
      <c r="O82" s="5">
        <v>65759702</v>
      </c>
      <c r="P82" s="5">
        <v>58387620</v>
      </c>
      <c r="Q82" s="5">
        <v>55286125</v>
      </c>
      <c r="R82" s="5">
        <v>44756709</v>
      </c>
      <c r="S82" s="5">
        <v>309605339119</v>
      </c>
      <c r="T82" s="5">
        <v>229309011988</v>
      </c>
    </row>
    <row r="84" spans="2:20" ht="15.5" x14ac:dyDescent="0.35">
      <c r="B84" t="s">
        <v>109</v>
      </c>
      <c r="C84" t="s">
        <v>110</v>
      </c>
    </row>
    <row r="85" spans="2:20" ht="15.5" x14ac:dyDescent="0.35">
      <c r="C85" t="s">
        <v>437</v>
      </c>
    </row>
    <row r="86" spans="2:20" ht="15.5" x14ac:dyDescent="0.35">
      <c r="C86" t="s">
        <v>20</v>
      </c>
      <c r="D86" s="5">
        <v>3362743</v>
      </c>
      <c r="E86" s="5">
        <v>4610853</v>
      </c>
      <c r="F86" s="5">
        <v>3558200</v>
      </c>
      <c r="G86" s="5">
        <v>2468057</v>
      </c>
      <c r="I86" s="5">
        <v>2468057</v>
      </c>
      <c r="J86" s="5">
        <v>16326481</v>
      </c>
      <c r="K86" s="5">
        <v>8739530</v>
      </c>
      <c r="L86" s="5">
        <v>116805925</v>
      </c>
      <c r="M86" s="5">
        <v>168358913</v>
      </c>
      <c r="N86" s="5">
        <v>128073266</v>
      </c>
      <c r="O86" s="5">
        <v>127232030</v>
      </c>
      <c r="P86" s="5">
        <v>60487294</v>
      </c>
      <c r="Q86" s="5">
        <v>77136595</v>
      </c>
      <c r="R86" s="5">
        <v>81604263</v>
      </c>
      <c r="S86" s="5">
        <v>74439850359</v>
      </c>
      <c r="T86" s="5">
        <v>69094195233</v>
      </c>
    </row>
    <row r="87" spans="2:20" ht="15.5" x14ac:dyDescent="0.35">
      <c r="C87" t="s">
        <v>395</v>
      </c>
      <c r="D87" s="5">
        <v>50994689</v>
      </c>
      <c r="E87" s="5">
        <v>55493559</v>
      </c>
      <c r="F87" s="5">
        <v>58193706</v>
      </c>
      <c r="G87" s="5">
        <v>53428547</v>
      </c>
      <c r="I87" s="5">
        <v>53428547</v>
      </c>
      <c r="J87" s="5">
        <v>43877709</v>
      </c>
      <c r="K87" s="5">
        <v>81754433</v>
      </c>
      <c r="L87" s="5">
        <v>349596762</v>
      </c>
      <c r="M87" s="5">
        <v>265239468</v>
      </c>
      <c r="N87" s="5">
        <v>196094662</v>
      </c>
      <c r="O87" s="5">
        <v>188659054</v>
      </c>
      <c r="P87" s="5">
        <v>149560622</v>
      </c>
      <c r="Q87" s="5">
        <v>102181939</v>
      </c>
      <c r="R87" s="5">
        <v>129239679</v>
      </c>
      <c r="S87" s="5">
        <v>741125603389</v>
      </c>
      <c r="T87" s="5">
        <v>304307303909</v>
      </c>
    </row>
    <row r="88" spans="2:20" ht="15.5" x14ac:dyDescent="0.35">
      <c r="C88" t="s">
        <v>123</v>
      </c>
      <c r="D88" s="5">
        <v>54243979</v>
      </c>
      <c r="E88" s="5">
        <v>55771154</v>
      </c>
      <c r="F88" s="5">
        <v>42905047</v>
      </c>
      <c r="G88" s="5">
        <v>31863974</v>
      </c>
      <c r="I88" s="5">
        <v>31863974</v>
      </c>
      <c r="J88" s="5">
        <v>28161889</v>
      </c>
      <c r="K88" s="5">
        <v>26726254</v>
      </c>
      <c r="L88" s="5">
        <v>33425238</v>
      </c>
      <c r="M88" s="5">
        <v>29598438</v>
      </c>
      <c r="N88" s="5">
        <v>56544709</v>
      </c>
      <c r="O88" s="5">
        <v>54941724</v>
      </c>
      <c r="P88" s="5">
        <v>4947294</v>
      </c>
      <c r="Q88" s="5">
        <v>7741487</v>
      </c>
      <c r="R88" s="5">
        <v>15408105</v>
      </c>
      <c r="S88" s="5">
        <v>445744537579</v>
      </c>
      <c r="T88" s="5">
        <v>146843836029</v>
      </c>
    </row>
    <row r="89" spans="2:20" ht="15.5" x14ac:dyDescent="0.35">
      <c r="C89" t="s">
        <v>122</v>
      </c>
      <c r="J89" s="5">
        <v>39039</v>
      </c>
      <c r="K89" s="5">
        <v>29173725</v>
      </c>
      <c r="L89" s="5">
        <v>3478978</v>
      </c>
      <c r="M89" s="5">
        <v>5377794</v>
      </c>
      <c r="N89" s="5">
        <v>2325096</v>
      </c>
      <c r="P89" s="5">
        <v>576381</v>
      </c>
      <c r="Q89" s="5">
        <v>3366005</v>
      </c>
      <c r="R89" s="5">
        <v>3213255</v>
      </c>
      <c r="S89" s="5">
        <v>63473331774</v>
      </c>
      <c r="T89" s="5">
        <v>153933851765</v>
      </c>
    </row>
    <row r="90" spans="2:20" ht="15.5" x14ac:dyDescent="0.35">
      <c r="C90" t="s">
        <v>396</v>
      </c>
      <c r="D90" s="5">
        <v>50994689</v>
      </c>
      <c r="E90" s="5">
        <v>55493559</v>
      </c>
      <c r="F90" s="5">
        <v>58193706</v>
      </c>
      <c r="G90" s="5">
        <v>53428547</v>
      </c>
      <c r="I90" s="5">
        <v>53428547</v>
      </c>
      <c r="J90" s="5">
        <v>43877709</v>
      </c>
      <c r="K90" s="5">
        <v>81754433</v>
      </c>
      <c r="L90" s="5">
        <v>349596762</v>
      </c>
      <c r="M90" s="5">
        <v>265239468</v>
      </c>
      <c r="N90" s="5">
        <v>196094662</v>
      </c>
      <c r="O90" s="5">
        <v>188659054</v>
      </c>
      <c r="P90" s="5">
        <v>149560622</v>
      </c>
      <c r="Q90" s="5">
        <v>102181939</v>
      </c>
      <c r="R90" s="5">
        <v>129239679</v>
      </c>
      <c r="S90" s="5">
        <v>741125603389</v>
      </c>
      <c r="T90" s="5">
        <v>304307303909</v>
      </c>
    </row>
    <row r="91" spans="2:20" ht="15.5" x14ac:dyDescent="0.35">
      <c r="C91" t="s">
        <v>440</v>
      </c>
      <c r="D91" s="5">
        <v>58416853</v>
      </c>
      <c r="E91" s="5">
        <v>65045469</v>
      </c>
      <c r="F91" s="5">
        <v>66559839</v>
      </c>
      <c r="G91" s="5">
        <v>71581689</v>
      </c>
      <c r="I91" s="5">
        <v>71581689</v>
      </c>
      <c r="J91" s="5">
        <v>150189768</v>
      </c>
      <c r="K91" s="5">
        <v>379565612</v>
      </c>
      <c r="L91" s="5">
        <v>494899788</v>
      </c>
      <c r="M91" s="5">
        <v>361171510</v>
      </c>
      <c r="N91" s="5">
        <v>331841525</v>
      </c>
      <c r="O91" s="5">
        <v>266238820</v>
      </c>
      <c r="P91" s="5">
        <v>147615967</v>
      </c>
      <c r="Q91" s="5">
        <v>135788325</v>
      </c>
      <c r="R91" s="5">
        <v>109569858</v>
      </c>
      <c r="S91" s="5">
        <v>1458637608356</v>
      </c>
      <c r="T91" s="5">
        <v>978519811117</v>
      </c>
    </row>
    <row r="92" spans="2:20" ht="15.5" x14ac:dyDescent="0.35">
      <c r="C92" t="s">
        <v>81</v>
      </c>
      <c r="D92" s="5">
        <v>-4903159</v>
      </c>
      <c r="E92" s="5">
        <v>-4903159</v>
      </c>
      <c r="F92" s="5">
        <v>-4903159</v>
      </c>
      <c r="G92" s="5">
        <v>-4903159</v>
      </c>
      <c r="I92" s="5">
        <v>-4903159</v>
      </c>
      <c r="J92" s="5">
        <v>-5936648</v>
      </c>
      <c r="K92" s="5">
        <v>-9155307</v>
      </c>
      <c r="L92" s="5">
        <v>-19260040</v>
      </c>
      <c r="M92" s="5">
        <v>-16919566</v>
      </c>
      <c r="N92" s="5">
        <v>-9925233</v>
      </c>
      <c r="O92" s="5">
        <v>-11534771</v>
      </c>
      <c r="P92" s="5">
        <v>-9259153</v>
      </c>
      <c r="Q92" s="5">
        <v>-8281083</v>
      </c>
      <c r="R92" s="5">
        <v>-5758696</v>
      </c>
      <c r="T92" s="5">
        <v>446430213390</v>
      </c>
    </row>
    <row r="93" spans="2:20" ht="15.5" x14ac:dyDescent="0.35">
      <c r="C93" t="s">
        <v>441</v>
      </c>
      <c r="D93" s="5">
        <v>167243578</v>
      </c>
      <c r="E93" s="5">
        <v>184383525</v>
      </c>
      <c r="F93" s="5">
        <v>197446436</v>
      </c>
      <c r="G93" s="5">
        <v>197020038</v>
      </c>
      <c r="I93" s="5">
        <v>197020038</v>
      </c>
      <c r="J93" s="5">
        <v>273097960</v>
      </c>
      <c r="K93" s="5">
        <v>589321220</v>
      </c>
      <c r="L93" s="5">
        <v>1151048437</v>
      </c>
      <c r="M93" s="5">
        <v>894760661</v>
      </c>
      <c r="N93" s="5">
        <v>706252545</v>
      </c>
      <c r="O93" s="5">
        <v>645050740</v>
      </c>
      <c r="P93" s="5">
        <v>378025198</v>
      </c>
      <c r="Q93" s="5">
        <v>323137765</v>
      </c>
      <c r="R93" s="5">
        <v>322091517</v>
      </c>
      <c r="S93" s="5">
        <v>2342148258253</v>
      </c>
      <c r="T93" s="5">
        <v>1489617616675</v>
      </c>
    </row>
    <row r="94" spans="2:20" ht="15.5" x14ac:dyDescent="0.35">
      <c r="C94" t="s">
        <v>442</v>
      </c>
    </row>
    <row r="95" spans="2:20" ht="15.5" x14ac:dyDescent="0.35">
      <c r="C95" t="s">
        <v>577</v>
      </c>
      <c r="R95" s="5">
        <v>7007510</v>
      </c>
      <c r="S95" s="5">
        <v>91262629279</v>
      </c>
      <c r="T95" s="5">
        <v>5000000000</v>
      </c>
    </row>
    <row r="96" spans="2:20" ht="15.5" x14ac:dyDescent="0.35">
      <c r="C96" t="s">
        <v>111</v>
      </c>
      <c r="D96" s="5">
        <v>418648528</v>
      </c>
      <c r="E96" s="5">
        <v>424402072</v>
      </c>
      <c r="F96" s="5">
        <v>432766371</v>
      </c>
      <c r="G96" s="5">
        <v>442404326</v>
      </c>
      <c r="I96" s="5">
        <v>442404326</v>
      </c>
      <c r="J96" s="5">
        <v>475335302</v>
      </c>
      <c r="K96" s="5">
        <v>524888295</v>
      </c>
      <c r="L96" s="5">
        <v>668568816</v>
      </c>
      <c r="M96" s="5">
        <v>653796162</v>
      </c>
      <c r="N96" s="5">
        <v>653580976</v>
      </c>
      <c r="O96" s="5">
        <v>546707929</v>
      </c>
      <c r="P96" s="5">
        <v>519304496</v>
      </c>
      <c r="Q96" s="5">
        <v>440876907</v>
      </c>
      <c r="R96" s="5">
        <v>322597417</v>
      </c>
      <c r="S96" s="5">
        <v>3047672048583</v>
      </c>
      <c r="T96" s="5">
        <v>2024564886179</v>
      </c>
    </row>
    <row r="97" spans="3:20" ht="15.5" x14ac:dyDescent="0.35">
      <c r="C97" t="s">
        <v>113</v>
      </c>
      <c r="J97" s="5">
        <v>4778727</v>
      </c>
      <c r="K97" s="5">
        <v>98722699</v>
      </c>
      <c r="L97" s="5">
        <v>2690248</v>
      </c>
      <c r="M97" s="5">
        <v>3078604</v>
      </c>
      <c r="N97" s="5">
        <v>3215137</v>
      </c>
      <c r="S97" s="5">
        <v>8613359979</v>
      </c>
    </row>
    <row r="98" spans="3:20" ht="15.5" x14ac:dyDescent="0.35">
      <c r="C98" t="s">
        <v>445</v>
      </c>
      <c r="D98" s="5">
        <v>426769198</v>
      </c>
      <c r="E98" s="5">
        <v>432951820</v>
      </c>
      <c r="F98" s="5">
        <v>441796352</v>
      </c>
      <c r="G98" s="5">
        <v>451968037</v>
      </c>
      <c r="I98" s="5">
        <v>451968037</v>
      </c>
      <c r="J98" s="5">
        <v>491454079</v>
      </c>
      <c r="K98" s="5">
        <v>644872026</v>
      </c>
      <c r="L98" s="5">
        <v>700940403</v>
      </c>
      <c r="M98" s="5">
        <v>664491094</v>
      </c>
      <c r="N98" s="5">
        <v>658019446</v>
      </c>
      <c r="O98" s="5">
        <v>547850298</v>
      </c>
      <c r="P98" s="5">
        <v>569144512</v>
      </c>
      <c r="Q98" s="5">
        <v>460208965</v>
      </c>
      <c r="R98" s="5">
        <v>376774387</v>
      </c>
      <c r="S98" s="5">
        <v>3248833536356</v>
      </c>
      <c r="T98" s="5">
        <v>2064168991591</v>
      </c>
    </row>
    <row r="99" spans="3:20" ht="15.5" x14ac:dyDescent="0.35">
      <c r="C99" t="s">
        <v>117</v>
      </c>
      <c r="D99" s="5">
        <v>594012776</v>
      </c>
      <c r="E99" s="5">
        <v>617335345</v>
      </c>
      <c r="F99" s="5">
        <v>639242788</v>
      </c>
      <c r="G99" s="5">
        <v>648988075</v>
      </c>
      <c r="I99" s="5">
        <v>648988075</v>
      </c>
      <c r="J99" s="5">
        <v>764552039</v>
      </c>
      <c r="K99" s="5">
        <v>1234193246</v>
      </c>
      <c r="L99" s="5">
        <v>1851988840</v>
      </c>
      <c r="M99" s="5">
        <v>1559251755</v>
      </c>
      <c r="N99" s="5">
        <v>1364271991</v>
      </c>
      <c r="O99" s="5">
        <v>1192901038</v>
      </c>
      <c r="P99" s="5">
        <v>947169710</v>
      </c>
      <c r="Q99" s="5">
        <v>783346730</v>
      </c>
      <c r="R99" s="5">
        <v>698865904</v>
      </c>
      <c r="S99" s="5">
        <v>5590981794609</v>
      </c>
      <c r="T99" s="5">
        <v>3553786608266</v>
      </c>
    </row>
    <row r="100" spans="3:20" ht="15.5" x14ac:dyDescent="0.35">
      <c r="C100" t="s">
        <v>118</v>
      </c>
    </row>
    <row r="101" spans="3:20" ht="15.5" x14ac:dyDescent="0.35">
      <c r="C101" t="s">
        <v>119</v>
      </c>
    </row>
    <row r="102" spans="3:20" ht="15.5" x14ac:dyDescent="0.35">
      <c r="C102" t="s">
        <v>446</v>
      </c>
      <c r="D102" s="5">
        <v>133842684</v>
      </c>
      <c r="E102" s="5">
        <v>131417775</v>
      </c>
      <c r="F102" s="5">
        <v>120640289</v>
      </c>
      <c r="G102" s="5">
        <v>113018076</v>
      </c>
      <c r="I102" s="5">
        <v>113018076</v>
      </c>
      <c r="J102" s="5">
        <v>99697450</v>
      </c>
      <c r="K102" s="5">
        <v>1578580872</v>
      </c>
      <c r="L102" s="5">
        <v>398345886</v>
      </c>
      <c r="M102" s="5">
        <v>182540923</v>
      </c>
      <c r="N102" s="5">
        <v>228955322</v>
      </c>
      <c r="O102" s="5">
        <v>175187960</v>
      </c>
      <c r="P102" s="5">
        <v>123527900</v>
      </c>
      <c r="Q102" s="5">
        <v>67155332</v>
      </c>
      <c r="R102" s="5">
        <v>60449971</v>
      </c>
      <c r="S102" s="5">
        <v>2232337497410</v>
      </c>
      <c r="T102" s="5">
        <v>1372911846231</v>
      </c>
    </row>
    <row r="103" spans="3:20" ht="15.5" x14ac:dyDescent="0.35">
      <c r="C103" t="s">
        <v>447</v>
      </c>
      <c r="D103" s="5">
        <v>12581026</v>
      </c>
      <c r="E103" s="5">
        <v>11368574</v>
      </c>
      <c r="F103" s="5">
        <v>7771455</v>
      </c>
      <c r="G103" s="5">
        <v>11002103</v>
      </c>
      <c r="I103" s="5">
        <v>11002103</v>
      </c>
      <c r="K103" s="5">
        <v>608918675</v>
      </c>
      <c r="L103" s="5">
        <v>277512339</v>
      </c>
      <c r="M103" s="5">
        <v>67586343</v>
      </c>
      <c r="N103" s="5">
        <v>122993804</v>
      </c>
      <c r="O103" s="5">
        <v>101720124</v>
      </c>
      <c r="P103" s="5">
        <v>73136312</v>
      </c>
      <c r="Q103" s="5">
        <v>38273334</v>
      </c>
      <c r="R103" s="5">
        <v>31674477</v>
      </c>
      <c r="S103" s="5">
        <v>1230237474531</v>
      </c>
      <c r="T103" s="5">
        <v>726862102267</v>
      </c>
    </row>
    <row r="104" spans="3:20" ht="15.5" x14ac:dyDescent="0.35">
      <c r="C104" t="s">
        <v>400</v>
      </c>
    </row>
    <row r="105" spans="3:20" ht="15.5" x14ac:dyDescent="0.35">
      <c r="C105" t="s">
        <v>581</v>
      </c>
      <c r="D105" s="5">
        <v>54243979</v>
      </c>
      <c r="E105" s="5">
        <v>55771154</v>
      </c>
      <c r="F105" s="5">
        <v>42905047</v>
      </c>
      <c r="G105" s="5">
        <v>31863974</v>
      </c>
      <c r="I105" s="5">
        <v>31863974</v>
      </c>
      <c r="J105" s="5">
        <v>28200928</v>
      </c>
      <c r="K105" s="5">
        <v>55899979</v>
      </c>
      <c r="L105" s="5">
        <v>36904216</v>
      </c>
      <c r="M105" s="5">
        <v>34976232</v>
      </c>
      <c r="N105" s="5">
        <v>58869805</v>
      </c>
      <c r="O105" s="5">
        <v>54941724</v>
      </c>
      <c r="P105" s="5">
        <v>5523675</v>
      </c>
      <c r="Q105" s="5">
        <v>11107492</v>
      </c>
      <c r="R105" s="5">
        <v>18621360</v>
      </c>
      <c r="S105" s="5">
        <v>509217869353</v>
      </c>
      <c r="T105" s="5">
        <v>300777687794</v>
      </c>
    </row>
    <row r="106" spans="3:20" ht="15.5" x14ac:dyDescent="0.35">
      <c r="C106" t="s">
        <v>126</v>
      </c>
      <c r="D106" s="5">
        <v>18789321</v>
      </c>
      <c r="E106" s="5">
        <v>18728942</v>
      </c>
      <c r="F106" s="5">
        <v>18912894</v>
      </c>
      <c r="G106" s="5">
        <v>18968164</v>
      </c>
      <c r="I106" s="5">
        <v>18968164</v>
      </c>
      <c r="J106" s="5">
        <v>16018563</v>
      </c>
      <c r="K106" s="5">
        <v>25868461</v>
      </c>
      <c r="L106" s="5">
        <v>19131509</v>
      </c>
      <c r="M106" s="5">
        <v>16230488</v>
      </c>
      <c r="N106" s="5">
        <v>13251185</v>
      </c>
      <c r="O106" s="5">
        <v>3969012</v>
      </c>
      <c r="P106" s="5">
        <v>6169008</v>
      </c>
      <c r="Q106" s="5">
        <v>8100466</v>
      </c>
      <c r="R106" s="5">
        <v>4840187</v>
      </c>
      <c r="S106" s="5">
        <v>98174619651</v>
      </c>
      <c r="T106" s="5">
        <v>69058743238</v>
      </c>
    </row>
    <row r="107" spans="3:20" ht="15.5" x14ac:dyDescent="0.35">
      <c r="C107" t="s">
        <v>127</v>
      </c>
      <c r="D107" s="5">
        <v>18813819</v>
      </c>
      <c r="E107" s="5">
        <v>16760305</v>
      </c>
      <c r="F107" s="5">
        <v>14783192</v>
      </c>
      <c r="G107" s="5">
        <v>16468244</v>
      </c>
      <c r="I107" s="5">
        <v>16468244</v>
      </c>
      <c r="J107" s="5">
        <v>15180611</v>
      </c>
      <c r="K107" s="5">
        <v>81208680</v>
      </c>
      <c r="L107" s="5">
        <v>16678528</v>
      </c>
      <c r="M107" s="5">
        <v>9722934</v>
      </c>
      <c r="N107" s="5">
        <v>11255439</v>
      </c>
      <c r="O107" s="5">
        <v>8101973</v>
      </c>
      <c r="P107" s="5">
        <v>6365833</v>
      </c>
      <c r="Q107" s="5">
        <v>6861669</v>
      </c>
      <c r="R107" s="5">
        <v>3757082</v>
      </c>
      <c r="S107" s="5">
        <v>52725532389</v>
      </c>
      <c r="T107" s="5">
        <v>26771731751</v>
      </c>
    </row>
    <row r="108" spans="3:20" ht="15.5" x14ac:dyDescent="0.35">
      <c r="C108" t="s">
        <v>449</v>
      </c>
    </row>
    <row r="109" spans="3:20" ht="15.5" x14ac:dyDescent="0.35">
      <c r="C109" t="s">
        <v>451</v>
      </c>
      <c r="D109" s="5">
        <v>829673239</v>
      </c>
      <c r="E109" s="5">
        <v>809994386</v>
      </c>
      <c r="F109" s="5">
        <v>848252854</v>
      </c>
      <c r="G109" s="5">
        <v>858046460</v>
      </c>
      <c r="I109" s="5">
        <v>858046460</v>
      </c>
      <c r="J109" s="5">
        <v>919446392</v>
      </c>
      <c r="L109" s="5">
        <v>357025385</v>
      </c>
      <c r="M109" s="5">
        <v>358488471</v>
      </c>
      <c r="N109" s="5">
        <v>29183557</v>
      </c>
      <c r="O109" s="5">
        <v>17702606</v>
      </c>
      <c r="P109" s="5">
        <v>30387243</v>
      </c>
      <c r="Q109" s="5">
        <v>114765366</v>
      </c>
      <c r="R109" s="5">
        <v>82974215</v>
      </c>
      <c r="S109" s="5">
        <v>887301106531</v>
      </c>
      <c r="T109" s="5">
        <v>738343811060</v>
      </c>
    </row>
    <row r="110" spans="3:20" ht="15.5" x14ac:dyDescent="0.35">
      <c r="C110" t="s">
        <v>583</v>
      </c>
      <c r="D110" s="5">
        <v>31961047</v>
      </c>
      <c r="E110" s="5">
        <v>32084580</v>
      </c>
      <c r="F110" s="5">
        <v>32547795</v>
      </c>
      <c r="G110" s="5">
        <v>33011007</v>
      </c>
      <c r="I110" s="5">
        <v>33011007</v>
      </c>
      <c r="J110" s="5">
        <v>36345247</v>
      </c>
      <c r="K110" s="5">
        <v>18100208</v>
      </c>
      <c r="L110" s="5">
        <v>12055142</v>
      </c>
      <c r="Q110" s="5">
        <v>13604</v>
      </c>
      <c r="R110" s="5">
        <v>151101</v>
      </c>
      <c r="S110" s="5">
        <v>2021412340</v>
      </c>
    </row>
    <row r="111" spans="3:20" ht="15.5" x14ac:dyDescent="0.35">
      <c r="C111" t="s">
        <v>686</v>
      </c>
      <c r="D111" s="5">
        <v>13725934</v>
      </c>
      <c r="E111" s="5">
        <v>13725934</v>
      </c>
      <c r="F111" s="5">
        <v>13725934</v>
      </c>
      <c r="G111" s="5">
        <v>13725934</v>
      </c>
      <c r="I111" s="5">
        <v>13725934</v>
      </c>
      <c r="J111" s="5">
        <v>18333333</v>
      </c>
      <c r="M111" s="5">
        <v>25000000</v>
      </c>
      <c r="N111" s="5">
        <v>65000000</v>
      </c>
      <c r="O111" s="5">
        <v>40000000</v>
      </c>
      <c r="Q111" s="5">
        <v>30000000</v>
      </c>
      <c r="R111" s="5">
        <v>30000000</v>
      </c>
    </row>
    <row r="112" spans="3:20" ht="15.5" x14ac:dyDescent="0.35">
      <c r="C112" t="s">
        <v>685</v>
      </c>
      <c r="K112" s="5">
        <v>363616354</v>
      </c>
    </row>
    <row r="113" spans="3:20" ht="15.5" x14ac:dyDescent="0.35">
      <c r="C113" t="s">
        <v>285</v>
      </c>
    </row>
    <row r="114" spans="3:20" ht="15.5" x14ac:dyDescent="0.35">
      <c r="C114" t="s">
        <v>452</v>
      </c>
      <c r="D114" s="5">
        <v>14450615</v>
      </c>
      <c r="E114" s="5">
        <v>14073916</v>
      </c>
      <c r="F114" s="5">
        <v>14073916</v>
      </c>
      <c r="G114" s="5">
        <v>12728560</v>
      </c>
      <c r="I114" s="5">
        <v>12728560</v>
      </c>
      <c r="J114" s="5">
        <v>18452279</v>
      </c>
      <c r="K114" s="5">
        <v>791759226</v>
      </c>
      <c r="L114" s="5">
        <v>42779126</v>
      </c>
      <c r="M114" s="5">
        <v>48476767</v>
      </c>
      <c r="N114" s="5">
        <v>10629232</v>
      </c>
      <c r="O114" s="5">
        <v>3466666</v>
      </c>
      <c r="P114" s="5">
        <v>30014406</v>
      </c>
      <c r="Q114" s="5">
        <v>109018</v>
      </c>
      <c r="R114" s="5">
        <v>124549</v>
      </c>
      <c r="S114" s="5">
        <v>321281033923</v>
      </c>
      <c r="T114" s="5">
        <v>224027562076</v>
      </c>
    </row>
    <row r="115" spans="3:20" ht="15.5" x14ac:dyDescent="0.35">
      <c r="C115" t="s">
        <v>405</v>
      </c>
      <c r="D115" s="5">
        <v>1481044595</v>
      </c>
      <c r="E115" s="5">
        <v>1466477101</v>
      </c>
      <c r="F115" s="5">
        <v>1488221651</v>
      </c>
      <c r="G115" s="5">
        <v>1490795474</v>
      </c>
      <c r="I115" s="5">
        <v>1490795474</v>
      </c>
      <c r="J115" s="5">
        <v>1445873158</v>
      </c>
      <c r="K115" s="5">
        <v>54428924</v>
      </c>
      <c r="L115" s="5">
        <v>781225865</v>
      </c>
      <c r="M115" s="5">
        <v>784042123</v>
      </c>
      <c r="N115" s="5">
        <v>619069138</v>
      </c>
      <c r="O115" s="5">
        <v>575554249</v>
      </c>
      <c r="P115" s="5">
        <v>492532302</v>
      </c>
      <c r="Q115" s="5">
        <v>439450226</v>
      </c>
      <c r="R115" s="5">
        <v>405399306</v>
      </c>
      <c r="S115" s="5">
        <v>1039044885214</v>
      </c>
      <c r="T115" s="5">
        <v>857401832751</v>
      </c>
    </row>
    <row r="116" spans="3:20" ht="15.5" x14ac:dyDescent="0.35">
      <c r="C116" t="s">
        <v>404</v>
      </c>
      <c r="D116" s="5">
        <v>1481044595</v>
      </c>
      <c r="E116" s="5">
        <v>1466477101</v>
      </c>
      <c r="F116" s="5">
        <v>1488221651</v>
      </c>
      <c r="G116" s="5">
        <v>1490795474</v>
      </c>
      <c r="I116" s="5">
        <v>1490795474</v>
      </c>
      <c r="J116" s="5">
        <v>1445873158</v>
      </c>
      <c r="K116" s="5">
        <v>54428924</v>
      </c>
      <c r="L116" s="5">
        <v>781225865</v>
      </c>
      <c r="M116" s="5">
        <v>784042123</v>
      </c>
      <c r="N116" s="5">
        <v>619069138</v>
      </c>
      <c r="O116" s="5">
        <v>575554249</v>
      </c>
      <c r="P116" s="5">
        <v>492532302</v>
      </c>
      <c r="Q116" s="5">
        <v>439450226</v>
      </c>
      <c r="R116" s="5">
        <v>405399306</v>
      </c>
      <c r="S116" s="5">
        <v>1039044885214</v>
      </c>
      <c r="T116" s="5">
        <v>857401832751</v>
      </c>
    </row>
    <row r="117" spans="3:20" ht="15.5" x14ac:dyDescent="0.35">
      <c r="C117" t="s">
        <v>454</v>
      </c>
    </row>
    <row r="118" spans="3:20" ht="15.5" x14ac:dyDescent="0.35">
      <c r="C118" t="s">
        <v>456</v>
      </c>
      <c r="D118" s="5">
        <v>1250360220</v>
      </c>
      <c r="E118" s="5">
        <v>1230804900</v>
      </c>
      <c r="F118" s="5">
        <v>1269526583</v>
      </c>
      <c r="G118" s="5">
        <v>1276648022</v>
      </c>
      <c r="I118" s="5">
        <v>1276648022</v>
      </c>
      <c r="J118" s="5">
        <v>1342371451</v>
      </c>
      <c r="K118" s="5">
        <v>18100208</v>
      </c>
      <c r="L118" s="5">
        <v>369080527</v>
      </c>
      <c r="M118" s="5">
        <v>383488471</v>
      </c>
      <c r="N118" s="5">
        <v>94183557</v>
      </c>
      <c r="O118" s="5">
        <v>57702606</v>
      </c>
      <c r="P118" s="5">
        <v>30387243</v>
      </c>
      <c r="Q118" s="5">
        <v>144778970</v>
      </c>
      <c r="R118" s="5">
        <v>113125316</v>
      </c>
      <c r="S118" s="5">
        <v>889322518871</v>
      </c>
      <c r="T118" s="5">
        <v>738343811060</v>
      </c>
    </row>
    <row r="119" spans="3:20" ht="15.5" x14ac:dyDescent="0.35">
      <c r="C119" t="s">
        <v>745</v>
      </c>
    </row>
    <row r="120" spans="3:20" ht="15.5" x14ac:dyDescent="0.35">
      <c r="C120" t="s">
        <v>1756</v>
      </c>
      <c r="D120" s="5">
        <v>9359243</v>
      </c>
      <c r="E120" s="5">
        <v>7130000</v>
      </c>
      <c r="F120" s="5">
        <v>4500000</v>
      </c>
      <c r="T120" s="5">
        <v>39876062555</v>
      </c>
    </row>
    <row r="121" spans="3:20" ht="15.5" x14ac:dyDescent="0.35">
      <c r="C121" t="s">
        <v>580</v>
      </c>
      <c r="L121" s="5">
        <v>359602101</v>
      </c>
      <c r="M121" s="5">
        <v>355587848</v>
      </c>
      <c r="N121" s="5">
        <v>493098425</v>
      </c>
      <c r="O121" s="5">
        <v>491273002</v>
      </c>
      <c r="P121" s="5">
        <v>434729957</v>
      </c>
      <c r="Q121" s="5">
        <v>268473045</v>
      </c>
      <c r="R121" s="5">
        <v>271154492</v>
      </c>
    </row>
    <row r="122" spans="3:20" ht="15.5" x14ac:dyDescent="0.35">
      <c r="C122" t="s">
        <v>272</v>
      </c>
      <c r="L122" s="5">
        <v>8521427</v>
      </c>
      <c r="M122" s="5">
        <v>7372461</v>
      </c>
    </row>
    <row r="123" spans="3:20" ht="15.5" x14ac:dyDescent="0.35">
      <c r="C123" t="s">
        <v>453</v>
      </c>
      <c r="D123" s="5">
        <v>35230754</v>
      </c>
      <c r="E123" s="5">
        <v>34827969</v>
      </c>
      <c r="F123" s="5">
        <v>34239755</v>
      </c>
      <c r="G123" s="5">
        <v>34758125</v>
      </c>
      <c r="I123" s="5">
        <v>34758125</v>
      </c>
      <c r="J123" s="5">
        <v>15706883</v>
      </c>
      <c r="K123" s="5">
        <v>10120019</v>
      </c>
      <c r="L123" s="5">
        <v>13054375</v>
      </c>
      <c r="M123" s="5">
        <v>10956361</v>
      </c>
      <c r="N123" s="5">
        <v>9949110</v>
      </c>
      <c r="O123" s="5">
        <v>9017449</v>
      </c>
      <c r="P123" s="5">
        <v>14550734</v>
      </c>
      <c r="Q123" s="5">
        <v>16074988</v>
      </c>
      <c r="R123" s="5">
        <v>14111577</v>
      </c>
      <c r="S123" s="5">
        <v>73969036860</v>
      </c>
      <c r="T123" s="5">
        <v>46102210221</v>
      </c>
    </row>
    <row r="124" spans="3:20" ht="15.5" x14ac:dyDescent="0.35">
      <c r="C124" t="s">
        <v>130</v>
      </c>
      <c r="D124" s="5">
        <v>1614887279</v>
      </c>
      <c r="E124" s="5">
        <v>1597894876</v>
      </c>
      <c r="F124" s="5">
        <v>1608861940</v>
      </c>
      <c r="G124" s="5">
        <v>1603813550</v>
      </c>
      <c r="I124" s="5">
        <v>1603813550</v>
      </c>
      <c r="J124" s="5">
        <v>1545570608</v>
      </c>
      <c r="K124" s="5">
        <v>1633009796</v>
      </c>
      <c r="L124" s="5">
        <v>1179571751</v>
      </c>
      <c r="M124" s="5">
        <v>966583046</v>
      </c>
      <c r="N124" s="5">
        <v>848024460</v>
      </c>
      <c r="O124" s="5">
        <v>750742209</v>
      </c>
      <c r="P124" s="5">
        <v>616060202</v>
      </c>
      <c r="Q124" s="5">
        <v>506605558</v>
      </c>
      <c r="R124" s="5">
        <v>465849277</v>
      </c>
      <c r="S124" s="5">
        <v>3271382382624</v>
      </c>
      <c r="T124" s="5">
        <v>2230313678982</v>
      </c>
    </row>
    <row r="125" spans="3:20" ht="15.5" x14ac:dyDescent="0.35">
      <c r="C125" t="s">
        <v>131</v>
      </c>
    </row>
    <row r="126" spans="3:20" ht="15.5" x14ac:dyDescent="0.35">
      <c r="C126" t="s">
        <v>132</v>
      </c>
      <c r="D126" s="5">
        <v>167476063</v>
      </c>
      <c r="E126" s="5">
        <v>167476063</v>
      </c>
      <c r="F126" s="5">
        <v>167476063</v>
      </c>
      <c r="G126" s="5">
        <v>167476063</v>
      </c>
      <c r="I126" s="5">
        <v>167476063</v>
      </c>
      <c r="J126" s="5">
        <v>167476063</v>
      </c>
      <c r="K126" s="5">
        <v>167476063</v>
      </c>
      <c r="L126" s="5">
        <v>167476063</v>
      </c>
      <c r="M126" s="5">
        <v>167476063</v>
      </c>
      <c r="N126" s="5">
        <v>167476063</v>
      </c>
      <c r="O126" s="5">
        <v>167476063</v>
      </c>
      <c r="P126" s="5">
        <v>152250966</v>
      </c>
      <c r="Q126" s="5">
        <v>152250966</v>
      </c>
      <c r="R126" s="5">
        <v>152250966</v>
      </c>
      <c r="S126" s="5">
        <v>1859288804000</v>
      </c>
      <c r="T126" s="5">
        <v>290000000000</v>
      </c>
    </row>
    <row r="127" spans="3:20" ht="15.5" x14ac:dyDescent="0.35">
      <c r="C127" t="s">
        <v>133</v>
      </c>
      <c r="D127" s="5">
        <v>44669942</v>
      </c>
      <c r="E127" s="5">
        <v>44669942</v>
      </c>
      <c r="F127" s="5">
        <v>44669942</v>
      </c>
      <c r="G127" s="5">
        <v>44669942</v>
      </c>
      <c r="I127" s="5">
        <v>44669942</v>
      </c>
      <c r="J127" s="5">
        <v>44669942</v>
      </c>
      <c r="K127" s="5">
        <v>44669942</v>
      </c>
      <c r="L127" s="5">
        <v>44669942</v>
      </c>
      <c r="M127" s="5">
        <v>44669942</v>
      </c>
      <c r="N127" s="5">
        <v>44669942</v>
      </c>
      <c r="O127" s="5">
        <v>44669942</v>
      </c>
      <c r="P127" s="5">
        <v>10477799</v>
      </c>
      <c r="Q127" s="5">
        <v>10472300</v>
      </c>
      <c r="R127" s="5">
        <v>10472300</v>
      </c>
      <c r="S127" s="5">
        <v>126424881280</v>
      </c>
      <c r="T127" s="5">
        <v>80110591926</v>
      </c>
    </row>
    <row r="128" spans="3:20" ht="15.5" x14ac:dyDescent="0.35">
      <c r="C128" t="s">
        <v>134</v>
      </c>
      <c r="D128" s="5">
        <v>-1228117349</v>
      </c>
      <c r="E128" s="5">
        <v>-1187802377</v>
      </c>
      <c r="F128" s="5">
        <v>-1176861998</v>
      </c>
      <c r="G128" s="5">
        <v>-1162068321</v>
      </c>
      <c r="I128" s="5">
        <v>-1162068321</v>
      </c>
      <c r="J128" s="5">
        <v>-987227926</v>
      </c>
      <c r="K128" s="5">
        <v>-601807248</v>
      </c>
      <c r="L128" s="5">
        <v>479531124</v>
      </c>
      <c r="M128" s="5">
        <v>397442270</v>
      </c>
      <c r="N128" s="5">
        <v>314026759</v>
      </c>
      <c r="O128" s="5">
        <v>241547595</v>
      </c>
      <c r="P128" s="5">
        <v>177639896</v>
      </c>
      <c r="Q128" s="5">
        <v>122290270</v>
      </c>
      <c r="R128" s="5">
        <v>76030964</v>
      </c>
      <c r="S128" s="5">
        <v>333785013983</v>
      </c>
      <c r="T128" s="5">
        <v>506932123968</v>
      </c>
    </row>
    <row r="129" spans="2:20" ht="15.5" x14ac:dyDescent="0.35">
      <c r="C129" t="s">
        <v>135</v>
      </c>
    </row>
    <row r="130" spans="2:20" ht="15.5" x14ac:dyDescent="0.35">
      <c r="C130" t="s">
        <v>136</v>
      </c>
    </row>
    <row r="131" spans="2:20" ht="15.5" x14ac:dyDescent="0.35">
      <c r="C131" t="s">
        <v>137</v>
      </c>
      <c r="D131" s="5">
        <v>-1228117349</v>
      </c>
      <c r="E131" s="5">
        <v>-1187802377</v>
      </c>
      <c r="F131" s="5">
        <v>-1176861998</v>
      </c>
      <c r="G131" s="5">
        <v>-1162068321</v>
      </c>
      <c r="I131" s="5">
        <v>-1162068321</v>
      </c>
      <c r="J131" s="5">
        <v>-987227926</v>
      </c>
      <c r="K131" s="5">
        <v>-601807248</v>
      </c>
      <c r="L131" s="5">
        <v>479531124</v>
      </c>
      <c r="M131" s="5">
        <v>397442270</v>
      </c>
      <c r="N131" s="5">
        <v>314026759</v>
      </c>
      <c r="O131" s="5">
        <v>241547595</v>
      </c>
      <c r="P131" s="5">
        <v>177639896</v>
      </c>
      <c r="Q131" s="5">
        <v>122290270</v>
      </c>
      <c r="R131" s="5">
        <v>76030964</v>
      </c>
      <c r="S131" s="5">
        <v>333785013983</v>
      </c>
      <c r="T131" s="5">
        <v>506932123968</v>
      </c>
    </row>
    <row r="132" spans="2:20" ht="15.5" x14ac:dyDescent="0.35">
      <c r="C132" t="s">
        <v>291</v>
      </c>
      <c r="Q132" s="5">
        <v>8719</v>
      </c>
      <c r="R132" s="5">
        <v>21093</v>
      </c>
      <c r="S132" s="5">
        <v>101712722</v>
      </c>
    </row>
    <row r="133" spans="2:20" ht="15.5" x14ac:dyDescent="0.35">
      <c r="C133" t="s">
        <v>116</v>
      </c>
      <c r="S133" s="5">
        <v>-1000000</v>
      </c>
    </row>
    <row r="134" spans="2:20" ht="15.5" x14ac:dyDescent="0.35">
      <c r="C134" t="s">
        <v>10</v>
      </c>
      <c r="D134" s="5">
        <v>-1020874503</v>
      </c>
      <c r="E134" s="5">
        <v>-980559531</v>
      </c>
      <c r="F134" s="5">
        <v>-969619152</v>
      </c>
      <c r="G134" s="5">
        <v>-954825475</v>
      </c>
      <c r="I134" s="5">
        <v>-954825475</v>
      </c>
      <c r="J134" s="5">
        <v>-781018569</v>
      </c>
      <c r="K134" s="5">
        <v>-398816550</v>
      </c>
      <c r="L134" s="5">
        <v>672417089</v>
      </c>
      <c r="M134" s="5">
        <v>592668709</v>
      </c>
      <c r="N134" s="5">
        <v>516247531</v>
      </c>
      <c r="O134" s="5">
        <v>442158829</v>
      </c>
      <c r="P134" s="5">
        <v>331109508</v>
      </c>
      <c r="Q134" s="5">
        <v>276741172</v>
      </c>
      <c r="R134" s="5">
        <v>233016627</v>
      </c>
      <c r="S134" s="5">
        <v>2319599411985</v>
      </c>
      <c r="T134" s="5">
        <v>1323472929284</v>
      </c>
    </row>
    <row r="135" spans="2:20" ht="15.5" x14ac:dyDescent="0.35">
      <c r="C135" t="s">
        <v>138</v>
      </c>
      <c r="D135" s="5">
        <v>594012776</v>
      </c>
      <c r="E135" s="5">
        <v>617335345</v>
      </c>
      <c r="F135" s="5">
        <v>639242788</v>
      </c>
      <c r="G135" s="5">
        <v>648988075</v>
      </c>
      <c r="I135" s="5">
        <v>648988075</v>
      </c>
      <c r="J135" s="5">
        <v>764552039</v>
      </c>
      <c r="K135" s="5">
        <v>1234193246</v>
      </c>
      <c r="L135" s="5">
        <v>1851988840</v>
      </c>
      <c r="M135" s="5">
        <v>1559251755</v>
      </c>
      <c r="N135" s="5">
        <v>1364271991</v>
      </c>
      <c r="O135" s="5">
        <v>1192901038</v>
      </c>
      <c r="P135" s="5">
        <v>947169710</v>
      </c>
      <c r="Q135" s="5">
        <v>783346730</v>
      </c>
      <c r="R135" s="5">
        <v>698865904</v>
      </c>
      <c r="S135" s="5">
        <v>5590981794609</v>
      </c>
      <c r="T135" s="5">
        <v>3553786608266</v>
      </c>
    </row>
    <row r="136" spans="2:20" ht="15.5" x14ac:dyDescent="0.35">
      <c r="C136" t="s">
        <v>139</v>
      </c>
      <c r="D136" s="5">
        <v>20452176844</v>
      </c>
      <c r="E136" s="5">
        <v>20452176844</v>
      </c>
      <c r="F136" s="5">
        <v>20452176844</v>
      </c>
      <c r="G136" s="5">
        <v>20452176844</v>
      </c>
      <c r="I136" s="5">
        <v>20452176844</v>
      </c>
      <c r="J136" s="5">
        <v>20452176844</v>
      </c>
      <c r="K136" s="5">
        <v>20452176844</v>
      </c>
      <c r="L136" s="5">
        <v>20452176844</v>
      </c>
      <c r="M136" s="5">
        <v>20452176844</v>
      </c>
      <c r="N136" s="5">
        <v>20452176844</v>
      </c>
      <c r="O136" s="5">
        <v>20452176844</v>
      </c>
      <c r="P136" s="5">
        <v>18592888040</v>
      </c>
      <c r="Q136" s="5">
        <v>18592888040</v>
      </c>
      <c r="R136" s="5">
        <v>18592888040</v>
      </c>
      <c r="S136" s="5">
        <v>18592888040</v>
      </c>
      <c r="T136" s="5">
        <v>18592888040</v>
      </c>
    </row>
    <row r="138" spans="2:20" ht="15.5" x14ac:dyDescent="0.35">
      <c r="B138" t="s">
        <v>140</v>
      </c>
      <c r="C138" t="s">
        <v>141</v>
      </c>
      <c r="D138" s="5">
        <v>-1973053</v>
      </c>
      <c r="E138" s="5">
        <v>-4978988</v>
      </c>
      <c r="F138" s="5">
        <v>-145599</v>
      </c>
      <c r="G138" s="5">
        <v>14412509</v>
      </c>
      <c r="I138" s="5">
        <v>16895515</v>
      </c>
      <c r="J138" s="5">
        <v>9152421</v>
      </c>
      <c r="K138" s="5">
        <v>-446195372</v>
      </c>
      <c r="L138" s="5">
        <v>-130075510</v>
      </c>
      <c r="M138" s="5">
        <v>1310368</v>
      </c>
      <c r="N138" s="5">
        <v>64508730</v>
      </c>
      <c r="O138" s="5">
        <v>-28845821</v>
      </c>
      <c r="P138" s="5">
        <v>61463315</v>
      </c>
      <c r="Q138" s="5">
        <v>58844059</v>
      </c>
      <c r="R138" s="5">
        <v>7921412</v>
      </c>
      <c r="S138" s="5">
        <v>-158127283864</v>
      </c>
      <c r="T138" s="5">
        <v>264021215388</v>
      </c>
    </row>
    <row r="139" spans="2:20" ht="15.5" x14ac:dyDescent="0.35">
      <c r="C139" t="s">
        <v>585</v>
      </c>
      <c r="D139" s="5">
        <v>73698299</v>
      </c>
      <c r="E139" s="5">
        <v>56054990</v>
      </c>
      <c r="F139" s="5">
        <v>73609630</v>
      </c>
      <c r="G139" s="5">
        <v>68457884</v>
      </c>
      <c r="I139" s="5">
        <v>313949936</v>
      </c>
      <c r="J139" s="5">
        <v>593676852</v>
      </c>
      <c r="K139" s="5">
        <v>1071651062</v>
      </c>
      <c r="L139" s="5">
        <v>1196024920</v>
      </c>
      <c r="M139" s="5">
        <v>1112689376</v>
      </c>
      <c r="N139" s="5">
        <v>1026509958</v>
      </c>
      <c r="O139" s="5">
        <v>720251433</v>
      </c>
      <c r="P139" s="5">
        <v>654998140</v>
      </c>
      <c r="Q139" s="5">
        <v>648491359</v>
      </c>
      <c r="R139" s="5">
        <v>482870116</v>
      </c>
      <c r="S139" s="5">
        <v>4163780597918</v>
      </c>
      <c r="T139" s="5">
        <v>3201787682909</v>
      </c>
    </row>
    <row r="140" spans="2:20" ht="15.5" x14ac:dyDescent="0.35">
      <c r="C140" t="s">
        <v>1200</v>
      </c>
      <c r="D140" s="5">
        <v>165930</v>
      </c>
      <c r="E140" s="5">
        <v>8536</v>
      </c>
      <c r="G140" s="5">
        <v>340114</v>
      </c>
      <c r="I140" s="5">
        <v>1470271</v>
      </c>
      <c r="J140" s="5">
        <v>13432316</v>
      </c>
      <c r="K140" s="5">
        <v>968374</v>
      </c>
      <c r="L140" s="5">
        <v>1599292</v>
      </c>
      <c r="M140" s="5">
        <v>38208593</v>
      </c>
      <c r="N140" s="5">
        <v>811754</v>
      </c>
      <c r="O140" s="5">
        <v>675350</v>
      </c>
      <c r="P140" s="5">
        <v>6287205</v>
      </c>
      <c r="Q140" s="5">
        <v>1269928</v>
      </c>
      <c r="R140" s="5">
        <v>1422799</v>
      </c>
      <c r="S140" s="5">
        <v>28033601555</v>
      </c>
    </row>
    <row r="141" spans="2:20" ht="15.5" x14ac:dyDescent="0.35">
      <c r="C141" t="s">
        <v>842</v>
      </c>
      <c r="D141" s="5">
        <v>-49830953</v>
      </c>
      <c r="E141" s="5">
        <v>-45403385</v>
      </c>
      <c r="F141" s="5">
        <v>-57979414</v>
      </c>
      <c r="G141" s="5">
        <v>-59703718</v>
      </c>
      <c r="I141" s="5">
        <v>-228643410</v>
      </c>
      <c r="J141" s="5">
        <v>-473895075</v>
      </c>
      <c r="K141" s="5">
        <v>-1353007233</v>
      </c>
      <c r="L141" s="5">
        <v>-1164074389</v>
      </c>
      <c r="M141" s="5">
        <v>-967844191</v>
      </c>
      <c r="N141" s="5">
        <v>-794519547</v>
      </c>
      <c r="O141" s="5">
        <v>-617141434</v>
      </c>
      <c r="P141" s="5">
        <v>-483935735</v>
      </c>
      <c r="Q141" s="5">
        <v>-485518067</v>
      </c>
      <c r="R141" s="5">
        <v>-392016792</v>
      </c>
      <c r="S141" s="5">
        <v>-3496515426751</v>
      </c>
      <c r="T141" s="5">
        <v>-2322729036918</v>
      </c>
    </row>
    <row r="142" spans="2:20" ht="15.5" x14ac:dyDescent="0.35">
      <c r="C142" t="s">
        <v>1407</v>
      </c>
      <c r="D142" s="5">
        <v>-10604284</v>
      </c>
      <c r="E142" s="5">
        <v>-8040592</v>
      </c>
      <c r="F142" s="5">
        <v>-8583508</v>
      </c>
      <c r="G142" s="5">
        <v>-6777146</v>
      </c>
      <c r="I142" s="5">
        <v>-41122251</v>
      </c>
      <c r="J142" s="5">
        <v>-51747545</v>
      </c>
      <c r="K142" s="5">
        <v>-53353523</v>
      </c>
      <c r="L142" s="5">
        <v>-64290259</v>
      </c>
      <c r="M142" s="5">
        <v>-56950730</v>
      </c>
      <c r="N142" s="5">
        <v>-58053590</v>
      </c>
      <c r="O142" s="5">
        <v>-36378914</v>
      </c>
      <c r="P142" s="5">
        <v>-30934663</v>
      </c>
      <c r="Q142" s="5">
        <v>-31586318</v>
      </c>
      <c r="R142" s="5">
        <v>-32377308</v>
      </c>
      <c r="S142" s="5">
        <v>-351331179435</v>
      </c>
      <c r="T142" s="5">
        <v>-253716586357</v>
      </c>
    </row>
    <row r="143" spans="2:20" ht="15.5" x14ac:dyDescent="0.35">
      <c r="C143" t="s">
        <v>461</v>
      </c>
      <c r="D143" s="5">
        <v>-7138756</v>
      </c>
      <c r="G143" s="5">
        <v>-5347830</v>
      </c>
      <c r="I143" s="5">
        <v>-16347318</v>
      </c>
      <c r="J143" s="5">
        <v>-2762177</v>
      </c>
      <c r="K143" s="5">
        <v>-38618351</v>
      </c>
      <c r="L143" s="5">
        <v>-57285988</v>
      </c>
      <c r="M143" s="5">
        <v>-71833534</v>
      </c>
      <c r="N143" s="5">
        <v>-60978431</v>
      </c>
      <c r="O143" s="5">
        <v>-58007132</v>
      </c>
      <c r="P143" s="5">
        <v>-49449212</v>
      </c>
      <c r="Q143" s="5">
        <v>-39764312</v>
      </c>
      <c r="R143" s="5">
        <v>-29876594</v>
      </c>
      <c r="S143" s="5">
        <v>-292759518098</v>
      </c>
      <c r="T143" s="5">
        <v>-198854077795</v>
      </c>
    </row>
    <row r="144" spans="2:20" ht="15.5" x14ac:dyDescent="0.35">
      <c r="C144" t="s">
        <v>1405</v>
      </c>
      <c r="D144" s="5">
        <v>-7919959</v>
      </c>
      <c r="E144" s="5">
        <v>-7563904</v>
      </c>
      <c r="F144" s="5">
        <v>-7176523</v>
      </c>
      <c r="G144" s="5">
        <v>17015749</v>
      </c>
      <c r="I144" s="5">
        <v>-12450312</v>
      </c>
      <c r="J144" s="5">
        <v>-64668953</v>
      </c>
      <c r="K144" s="5">
        <v>-72592431</v>
      </c>
      <c r="L144" s="5">
        <v>-34294027</v>
      </c>
      <c r="M144" s="5">
        <v>-41715469</v>
      </c>
      <c r="N144" s="5">
        <v>-37249508</v>
      </c>
      <c r="O144" s="5">
        <v>-26686222</v>
      </c>
      <c r="P144" s="5">
        <v>-27216896</v>
      </c>
      <c r="Q144" s="5">
        <v>-23906925</v>
      </c>
      <c r="R144" s="5">
        <v>-15268786</v>
      </c>
      <c r="S144" s="5">
        <v>-116976346998</v>
      </c>
      <c r="T144" s="5">
        <v>-161172541314</v>
      </c>
    </row>
    <row r="145" spans="3:20" ht="15.5" x14ac:dyDescent="0.35">
      <c r="C145" t="s">
        <v>593</v>
      </c>
      <c r="D145" s="5">
        <v>-343330</v>
      </c>
      <c r="E145" s="5">
        <v>-30595</v>
      </c>
      <c r="F145" s="5">
        <v>-19822</v>
      </c>
      <c r="G145" s="5">
        <v>388857</v>
      </c>
      <c r="J145" s="5">
        <v>-4915601</v>
      </c>
      <c r="K145" s="5">
        <v>-1909534</v>
      </c>
      <c r="L145" s="5">
        <v>-9163875</v>
      </c>
      <c r="M145" s="5">
        <v>-12622445</v>
      </c>
      <c r="N145" s="5">
        <v>-12945022</v>
      </c>
      <c r="O145" s="5">
        <v>-11967788</v>
      </c>
      <c r="P145" s="5">
        <v>-9390604</v>
      </c>
      <c r="Q145" s="5">
        <v>-12073801</v>
      </c>
      <c r="R145" s="5">
        <v>-8382510</v>
      </c>
      <c r="S145" s="5">
        <v>-108291865499</v>
      </c>
      <c r="T145" s="5">
        <v>-13007455416</v>
      </c>
    </row>
    <row r="146" spans="3:20" ht="15.5" x14ac:dyDescent="0.35">
      <c r="C146" t="s">
        <v>485</v>
      </c>
    </row>
    <row r="147" spans="3:20" ht="15.5" x14ac:dyDescent="0.35">
      <c r="C147" t="s">
        <v>178</v>
      </c>
      <c r="D147" s="5">
        <v>611560</v>
      </c>
      <c r="E147" s="5">
        <v>6227119</v>
      </c>
      <c r="F147" s="5">
        <v>1269352</v>
      </c>
      <c r="G147" s="5">
        <v>-12690662</v>
      </c>
      <c r="I147" s="5">
        <v>-21374207</v>
      </c>
      <c r="J147" s="5">
        <v>-2533279</v>
      </c>
      <c r="K147" s="5">
        <v>338266868</v>
      </c>
      <c r="L147" s="5">
        <v>187217680</v>
      </c>
      <c r="M147" s="5">
        <v>89142285</v>
      </c>
      <c r="N147" s="5">
        <v>51743661</v>
      </c>
      <c r="O147" s="5">
        <v>156284391</v>
      </c>
      <c r="P147" s="5">
        <v>5627959</v>
      </c>
      <c r="Q147" s="5">
        <v>42314439</v>
      </c>
      <c r="R147" s="5">
        <v>201773604</v>
      </c>
      <c r="S147" s="5">
        <v>1757686411678</v>
      </c>
      <c r="T147" s="5">
        <v>484633818105</v>
      </c>
    </row>
    <row r="148" spans="3:20" ht="15.5" x14ac:dyDescent="0.35">
      <c r="C148" t="s">
        <v>179</v>
      </c>
      <c r="D148" s="5">
        <v>200655</v>
      </c>
      <c r="E148" s="5">
        <v>-230584</v>
      </c>
      <c r="F148" s="5">
        <v>-66551</v>
      </c>
      <c r="G148" s="5">
        <v>165957</v>
      </c>
      <c r="I148" s="5">
        <v>-2323949</v>
      </c>
      <c r="J148" s="5">
        <v>-536168</v>
      </c>
      <c r="K148" s="5">
        <v>4525270</v>
      </c>
      <c r="L148" s="5">
        <v>-70398520</v>
      </c>
      <c r="M148" s="5">
        <v>-50240825</v>
      </c>
      <c r="N148" s="5">
        <v>-115439555</v>
      </c>
      <c r="O148" s="5">
        <v>-30086791</v>
      </c>
      <c r="P148" s="5">
        <v>-83460847</v>
      </c>
      <c r="Q148" s="5">
        <v>-105669391</v>
      </c>
      <c r="R148" s="5">
        <v>-134345715</v>
      </c>
      <c r="S148" s="5">
        <v>-1615887761947</v>
      </c>
      <c r="T148" s="5">
        <v>-746799456772</v>
      </c>
    </row>
    <row r="149" spans="3:20" ht="15.5" x14ac:dyDescent="0.35">
      <c r="C149" t="s">
        <v>2251</v>
      </c>
      <c r="D149" s="5">
        <v>-96480</v>
      </c>
      <c r="G149" s="5">
        <v>103374</v>
      </c>
      <c r="I149" s="5">
        <v>-2401979</v>
      </c>
      <c r="J149" s="5">
        <v>-536775</v>
      </c>
      <c r="K149" s="5">
        <v>4488210</v>
      </c>
      <c r="L149" s="5">
        <v>-74378686</v>
      </c>
      <c r="M149" s="5">
        <v>-50244684</v>
      </c>
    </row>
    <row r="150" spans="3:20" ht="15.5" x14ac:dyDescent="0.35">
      <c r="C150" t="s">
        <v>2140</v>
      </c>
    </row>
    <row r="151" spans="3:20" ht="15.5" x14ac:dyDescent="0.35">
      <c r="C151" t="s">
        <v>1543</v>
      </c>
    </row>
    <row r="152" spans="3:20" ht="15.5" x14ac:dyDescent="0.35">
      <c r="C152" t="s">
        <v>411</v>
      </c>
      <c r="T152" s="5">
        <v>3427826247</v>
      </c>
    </row>
    <row r="153" spans="3:20" ht="15.5" x14ac:dyDescent="0.35">
      <c r="C153" t="s">
        <v>467</v>
      </c>
      <c r="O153" s="5">
        <v>-1114808</v>
      </c>
      <c r="P153" s="5">
        <v>-3827061</v>
      </c>
      <c r="Q153" s="5">
        <v>-19304497</v>
      </c>
      <c r="R153" s="5">
        <v>-36019468</v>
      </c>
      <c r="S153" s="5">
        <v>-53483168654</v>
      </c>
      <c r="T153" s="5">
        <v>-254903437882</v>
      </c>
    </row>
    <row r="154" spans="3:20" ht="15.5" x14ac:dyDescent="0.35">
      <c r="C154" t="s">
        <v>1314</v>
      </c>
      <c r="N154" s="5">
        <v>5000000</v>
      </c>
      <c r="O154" s="5">
        <v>-5000000</v>
      </c>
    </row>
    <row r="155" spans="3:20" ht="15.5" x14ac:dyDescent="0.35">
      <c r="C155" t="s">
        <v>2252</v>
      </c>
      <c r="S155" s="5">
        <v>-723058600000</v>
      </c>
    </row>
    <row r="156" spans="3:20" ht="15.5" x14ac:dyDescent="0.35">
      <c r="C156" t="s">
        <v>708</v>
      </c>
      <c r="N156" s="5">
        <v>-85002409</v>
      </c>
    </row>
    <row r="157" spans="3:20" ht="15.5" x14ac:dyDescent="0.35">
      <c r="C157" t="s">
        <v>335</v>
      </c>
      <c r="D157" s="5">
        <v>-1450407</v>
      </c>
      <c r="F157" s="5">
        <v>1450407</v>
      </c>
      <c r="G157" s="5">
        <v>62583</v>
      </c>
      <c r="I157" s="5">
        <v>78030</v>
      </c>
      <c r="J157" s="5">
        <v>607</v>
      </c>
      <c r="K157" s="5">
        <v>37060</v>
      </c>
      <c r="L157" s="5">
        <v>3980166</v>
      </c>
      <c r="M157" s="5">
        <v>3859</v>
      </c>
      <c r="N157" s="5">
        <v>1741778</v>
      </c>
    </row>
    <row r="158" spans="3:20" ht="15.5" x14ac:dyDescent="0.35">
      <c r="C158" t="s">
        <v>185</v>
      </c>
      <c r="D158" s="5">
        <v>1747542</v>
      </c>
      <c r="E158" s="5">
        <v>-230584</v>
      </c>
      <c r="F158" s="5">
        <v>-1516958</v>
      </c>
      <c r="N158" s="5">
        <v>-37178924</v>
      </c>
      <c r="O158" s="5">
        <v>-23971983</v>
      </c>
      <c r="P158" s="5">
        <v>-79633786</v>
      </c>
      <c r="Q158" s="5">
        <v>-86364894</v>
      </c>
      <c r="R158" s="5">
        <v>-98326247</v>
      </c>
      <c r="S158" s="5">
        <v>-839345993293</v>
      </c>
      <c r="T158" s="5">
        <v>-495323845137</v>
      </c>
    </row>
    <row r="159" spans="3:20" ht="15.5" x14ac:dyDescent="0.35">
      <c r="C159" t="s">
        <v>186</v>
      </c>
      <c r="D159" s="5">
        <v>611560</v>
      </c>
      <c r="E159" s="5">
        <v>6227119</v>
      </c>
      <c r="F159" s="5">
        <v>1269352</v>
      </c>
      <c r="G159" s="5">
        <v>-12690662</v>
      </c>
      <c r="I159" s="5">
        <v>-21374207</v>
      </c>
      <c r="J159" s="5">
        <v>-2533279</v>
      </c>
      <c r="K159" s="5">
        <v>338266868</v>
      </c>
      <c r="L159" s="5">
        <v>187217680</v>
      </c>
      <c r="M159" s="5">
        <v>89142285</v>
      </c>
      <c r="N159" s="5">
        <v>51743661</v>
      </c>
      <c r="O159" s="5">
        <v>156284391</v>
      </c>
      <c r="P159" s="5">
        <v>5627959</v>
      </c>
      <c r="Q159" s="5">
        <v>42314439</v>
      </c>
      <c r="R159" s="5">
        <v>201773604</v>
      </c>
      <c r="S159" s="5">
        <v>1757686411678</v>
      </c>
      <c r="T159" s="5">
        <v>484633818105</v>
      </c>
    </row>
    <row r="160" spans="3:20" ht="15.5" x14ac:dyDescent="0.35">
      <c r="C160" t="s">
        <v>2253</v>
      </c>
      <c r="S160" s="5">
        <v>1278768265401</v>
      </c>
    </row>
    <row r="161" spans="3:20" ht="15.5" x14ac:dyDescent="0.35">
      <c r="C161" t="s">
        <v>413</v>
      </c>
      <c r="L161" s="5">
        <v>-1471274</v>
      </c>
      <c r="M161" s="5">
        <v>-4237037</v>
      </c>
      <c r="N161" s="5">
        <v>-12076869</v>
      </c>
      <c r="O161" s="5">
        <v>-4127621</v>
      </c>
      <c r="P161" s="5">
        <v>-4016064</v>
      </c>
      <c r="Q161" s="5">
        <v>-7407407</v>
      </c>
      <c r="R161" s="5">
        <v>-3006369</v>
      </c>
      <c r="S161" s="5">
        <v>25519908</v>
      </c>
    </row>
    <row r="162" spans="3:20" ht="15.5" x14ac:dyDescent="0.35">
      <c r="C162" t="s">
        <v>2254</v>
      </c>
      <c r="R162" s="5">
        <v>30000000</v>
      </c>
    </row>
    <row r="163" spans="3:20" ht="15.5" x14ac:dyDescent="0.35">
      <c r="C163" t="s">
        <v>2255</v>
      </c>
      <c r="M163" s="5">
        <v>-387792203</v>
      </c>
      <c r="O163" s="5">
        <v>-89264000</v>
      </c>
    </row>
    <row r="164" spans="3:20" ht="15.5" x14ac:dyDescent="0.35">
      <c r="C164" t="s">
        <v>2256</v>
      </c>
    </row>
    <row r="165" spans="3:20" ht="15.5" x14ac:dyDescent="0.35">
      <c r="C165" t="s">
        <v>2257</v>
      </c>
      <c r="O165" s="5">
        <v>-6420370</v>
      </c>
    </row>
    <row r="166" spans="3:20" ht="15.5" x14ac:dyDescent="0.35">
      <c r="C166" t="s">
        <v>190</v>
      </c>
      <c r="D166" s="5">
        <v>-607351</v>
      </c>
      <c r="G166" s="5">
        <v>1348199</v>
      </c>
    </row>
    <row r="167" spans="3:20" ht="15.5" x14ac:dyDescent="0.35">
      <c r="C167" t="s">
        <v>1393</v>
      </c>
      <c r="G167" s="5">
        <v>3891170</v>
      </c>
      <c r="I167" s="5">
        <v>3891170</v>
      </c>
      <c r="K167" s="5">
        <v>17239875</v>
      </c>
      <c r="M167" s="5">
        <v>347143016</v>
      </c>
      <c r="N167" s="5">
        <v>22110183</v>
      </c>
      <c r="O167" s="5">
        <v>14747346</v>
      </c>
      <c r="Q167" s="5">
        <v>39359451</v>
      </c>
      <c r="S167" s="5">
        <v>326539160509</v>
      </c>
      <c r="T167" s="5">
        <v>512279121977</v>
      </c>
    </row>
    <row r="168" spans="3:20" ht="15.5" x14ac:dyDescent="0.35">
      <c r="C168" t="s">
        <v>719</v>
      </c>
      <c r="G168" s="5">
        <v>-15016910</v>
      </c>
      <c r="I168" s="5">
        <v>-15016910</v>
      </c>
      <c r="J168" s="5">
        <v>-304877</v>
      </c>
      <c r="K168" s="5">
        <v>-2671022</v>
      </c>
      <c r="L168" s="5">
        <v>-8530907</v>
      </c>
      <c r="M168" s="5">
        <v>-19990567</v>
      </c>
      <c r="N168" s="5">
        <v>-3466667</v>
      </c>
      <c r="O168" s="5">
        <v>-44156775</v>
      </c>
      <c r="P168" s="5">
        <v>-155424525</v>
      </c>
      <c r="Q168" s="5">
        <v>-7568300</v>
      </c>
      <c r="R168" s="5">
        <v>-106140587</v>
      </c>
      <c r="S168" s="5">
        <v>-342812221110</v>
      </c>
      <c r="T168" s="5">
        <v>-133695002348</v>
      </c>
    </row>
    <row r="169" spans="3:20" ht="15.5" x14ac:dyDescent="0.35">
      <c r="C169" t="s">
        <v>720</v>
      </c>
      <c r="G169" s="5">
        <v>-4607399</v>
      </c>
      <c r="I169" s="5">
        <v>-4607399</v>
      </c>
      <c r="J169" s="5">
        <v>-1666667</v>
      </c>
    </row>
    <row r="170" spans="3:20" ht="15.5" x14ac:dyDescent="0.35">
      <c r="C170" t="s">
        <v>2258</v>
      </c>
    </row>
    <row r="171" spans="3:20" ht="15.5" x14ac:dyDescent="0.35">
      <c r="C171" t="s">
        <v>1353</v>
      </c>
      <c r="N171" s="5">
        <v>-562214</v>
      </c>
      <c r="P171" s="5">
        <v>-28020528</v>
      </c>
      <c r="Q171" s="5">
        <v>-4050149</v>
      </c>
      <c r="R171" s="5">
        <v>-4108847</v>
      </c>
    </row>
    <row r="172" spans="3:20" ht="15.5" x14ac:dyDescent="0.35">
      <c r="C172" t="s">
        <v>2259</v>
      </c>
    </row>
    <row r="173" spans="3:20" ht="15.5" x14ac:dyDescent="0.35">
      <c r="C173" t="s">
        <v>973</v>
      </c>
      <c r="G173" s="5">
        <v>-809801</v>
      </c>
      <c r="I173" s="5">
        <v>-809801</v>
      </c>
      <c r="J173" s="5">
        <v>-561735</v>
      </c>
      <c r="K173" s="5">
        <v>-8237989</v>
      </c>
      <c r="L173" s="5">
        <v>-12706135</v>
      </c>
      <c r="O173" s="5">
        <v>-14406</v>
      </c>
      <c r="P173" s="5">
        <v>-108216</v>
      </c>
      <c r="Q173" s="5">
        <v>-1687528</v>
      </c>
      <c r="R173" s="5">
        <v>-323421</v>
      </c>
      <c r="S173" s="5">
        <v>-4383372064</v>
      </c>
      <c r="T173" s="5">
        <v>-3092706412</v>
      </c>
    </row>
    <row r="174" spans="3:20" ht="15.5" x14ac:dyDescent="0.35">
      <c r="C174" t="s">
        <v>1276</v>
      </c>
      <c r="Q174" s="5">
        <v>17069515</v>
      </c>
      <c r="R174" s="5">
        <v>479784</v>
      </c>
      <c r="S174" s="5">
        <v>131666938226</v>
      </c>
      <c r="T174" s="5">
        <v>-43842676554</v>
      </c>
    </row>
    <row r="175" spans="3:20" ht="15.5" x14ac:dyDescent="0.35">
      <c r="C175" t="s">
        <v>2260</v>
      </c>
    </row>
    <row r="176" spans="3:20" ht="15.5" x14ac:dyDescent="0.35">
      <c r="C176" t="s">
        <v>2261</v>
      </c>
    </row>
    <row r="177" spans="2:20" ht="15.5" x14ac:dyDescent="0.35">
      <c r="C177" t="s">
        <v>1416</v>
      </c>
    </row>
    <row r="178" spans="2:20" ht="15.5" x14ac:dyDescent="0.35">
      <c r="C178" t="s">
        <v>1100</v>
      </c>
    </row>
    <row r="179" spans="2:20" ht="15.5" x14ac:dyDescent="0.35">
      <c r="C179" t="s">
        <v>1499</v>
      </c>
      <c r="D179" s="5">
        <v>2229243</v>
      </c>
      <c r="E179" s="5">
        <v>2630000</v>
      </c>
      <c r="F179" s="5">
        <v>4500000</v>
      </c>
    </row>
    <row r="180" spans="2:20" ht="15.5" x14ac:dyDescent="0.35">
      <c r="C180" t="s">
        <v>1713</v>
      </c>
      <c r="O180" s="5">
        <v>49417240</v>
      </c>
    </row>
    <row r="181" spans="2:20" ht="15.5" x14ac:dyDescent="0.35">
      <c r="C181" t="s">
        <v>768</v>
      </c>
      <c r="N181" s="5">
        <v>25000000</v>
      </c>
      <c r="O181" s="5">
        <v>40000000</v>
      </c>
    </row>
    <row r="182" spans="2:20" ht="15.5" x14ac:dyDescent="0.35">
      <c r="C182" t="s">
        <v>666</v>
      </c>
      <c r="T182" s="5">
        <v>-4834375000</v>
      </c>
    </row>
    <row r="183" spans="2:20" ht="15.5" x14ac:dyDescent="0.35">
      <c r="C183" t="s">
        <v>361</v>
      </c>
    </row>
    <row r="184" spans="2:20" ht="15.5" x14ac:dyDescent="0.35">
      <c r="C184" t="s">
        <v>116</v>
      </c>
    </row>
    <row r="185" spans="2:20" ht="15.5" x14ac:dyDescent="0.35">
      <c r="C185" t="s">
        <v>195</v>
      </c>
      <c r="D185" s="5">
        <v>-1160838</v>
      </c>
      <c r="E185" s="5">
        <v>1017547</v>
      </c>
      <c r="F185" s="5">
        <v>1057202</v>
      </c>
      <c r="G185" s="5">
        <v>1887804</v>
      </c>
      <c r="I185" s="5">
        <v>-6802641</v>
      </c>
      <c r="J185" s="5">
        <v>6082974</v>
      </c>
      <c r="K185" s="5">
        <v>-103403234</v>
      </c>
      <c r="L185" s="5">
        <v>-53256350</v>
      </c>
      <c r="M185" s="5">
        <v>40211828</v>
      </c>
      <c r="N185" s="5">
        <v>812836</v>
      </c>
      <c r="O185" s="5">
        <v>67351779</v>
      </c>
      <c r="P185" s="5">
        <v>-16369573</v>
      </c>
      <c r="Q185" s="5">
        <v>-4510893</v>
      </c>
      <c r="R185" s="5">
        <v>75349301</v>
      </c>
      <c r="S185" s="5">
        <v>-16328634133</v>
      </c>
      <c r="T185" s="5">
        <v>1855576721</v>
      </c>
    </row>
    <row r="186" spans="2:20" ht="15.5" x14ac:dyDescent="0.35">
      <c r="C186" t="s">
        <v>383</v>
      </c>
      <c r="D186" s="5">
        <v>-87272</v>
      </c>
      <c r="E186" s="5">
        <v>35106</v>
      </c>
      <c r="F186" s="5">
        <v>32941</v>
      </c>
      <c r="G186" s="5">
        <v>-7033523</v>
      </c>
      <c r="I186" s="5">
        <v>-7055783</v>
      </c>
      <c r="J186" s="5">
        <v>1503977</v>
      </c>
      <c r="K186" s="5">
        <v>-4663161</v>
      </c>
      <c r="L186" s="5">
        <v>1703362</v>
      </c>
      <c r="M186" s="5">
        <v>73819</v>
      </c>
      <c r="N186" s="5">
        <v>28400</v>
      </c>
      <c r="O186" s="5">
        <v>-607043</v>
      </c>
      <c r="P186" s="5">
        <v>-279728</v>
      </c>
      <c r="Q186" s="5">
        <v>43225</v>
      </c>
      <c r="R186" s="5">
        <v>147828</v>
      </c>
      <c r="S186" s="5">
        <v>13540888953</v>
      </c>
      <c r="T186" s="5">
        <v>1901319107</v>
      </c>
    </row>
    <row r="187" spans="2:20" ht="15.5" x14ac:dyDescent="0.35">
      <c r="C187" t="s">
        <v>2262</v>
      </c>
    </row>
    <row r="188" spans="2:20" ht="15.5" x14ac:dyDescent="0.35">
      <c r="C188" t="s">
        <v>196</v>
      </c>
      <c r="F188" s="5">
        <v>2468057</v>
      </c>
      <c r="I188" s="5">
        <v>16326481</v>
      </c>
      <c r="J188" s="5">
        <v>8739530</v>
      </c>
      <c r="K188" s="5">
        <v>116805925</v>
      </c>
      <c r="L188" s="5">
        <v>168358913</v>
      </c>
      <c r="M188" s="5">
        <v>128073266</v>
      </c>
      <c r="N188" s="5">
        <v>127232030</v>
      </c>
      <c r="O188" s="5">
        <v>60487294</v>
      </c>
      <c r="P188" s="5">
        <v>77136595</v>
      </c>
      <c r="Q188" s="5">
        <v>81604263</v>
      </c>
      <c r="R188" s="5">
        <v>6107134</v>
      </c>
      <c r="S188" s="5">
        <v>77227595539</v>
      </c>
      <c r="T188" s="5">
        <v>73470699712</v>
      </c>
    </row>
    <row r="189" spans="2:20" ht="15.5" x14ac:dyDescent="0.35">
      <c r="C189" t="s">
        <v>197</v>
      </c>
      <c r="D189" s="5">
        <v>-1248110</v>
      </c>
      <c r="E189" s="5">
        <v>1052653</v>
      </c>
      <c r="F189" s="5">
        <v>3558200</v>
      </c>
      <c r="G189" s="5">
        <v>-5145719</v>
      </c>
      <c r="I189" s="5">
        <v>2468057</v>
      </c>
      <c r="J189" s="5">
        <v>16326481</v>
      </c>
      <c r="K189" s="5">
        <v>8739530</v>
      </c>
      <c r="L189" s="5">
        <v>116805925</v>
      </c>
      <c r="M189" s="5">
        <v>168358913</v>
      </c>
      <c r="N189" s="5">
        <v>128073266</v>
      </c>
      <c r="O189" s="5">
        <v>127232030</v>
      </c>
      <c r="P189" s="5">
        <v>60487294</v>
      </c>
      <c r="Q189" s="5">
        <v>77136595</v>
      </c>
      <c r="R189" s="5">
        <v>81604263</v>
      </c>
      <c r="S189" s="5">
        <v>74439850359</v>
      </c>
      <c r="T189" s="5">
        <v>77227595540</v>
      </c>
    </row>
    <row r="191" spans="2:20" ht="15.5" x14ac:dyDescent="0.35">
      <c r="B191" t="s">
        <v>198</v>
      </c>
      <c r="C191" t="s">
        <v>12</v>
      </c>
      <c r="D191" s="5">
        <v>20450000000</v>
      </c>
      <c r="E191" s="5">
        <v>20450000000</v>
      </c>
      <c r="F191" s="5">
        <v>20450000000</v>
      </c>
      <c r="G191" s="5">
        <v>20450000000</v>
      </c>
      <c r="I191" s="5">
        <v>20450000000</v>
      </c>
      <c r="J191" s="5">
        <v>20450000000</v>
      </c>
      <c r="K191" s="5">
        <v>20450000000</v>
      </c>
      <c r="L191" s="5">
        <v>20450000000</v>
      </c>
      <c r="M191" s="5">
        <v>20450000000</v>
      </c>
      <c r="N191" s="5">
        <v>20450000000</v>
      </c>
      <c r="O191" s="5">
        <v>20450000000</v>
      </c>
      <c r="P191" s="5">
        <v>18590000000</v>
      </c>
      <c r="Q191" s="5">
        <v>18590000000</v>
      </c>
      <c r="R191" s="5">
        <v>18590000000</v>
      </c>
      <c r="S191" s="5">
        <v>18590000000</v>
      </c>
      <c r="T191" s="5">
        <v>18590000000</v>
      </c>
    </row>
    <row r="192" spans="2:20" ht="15.5" x14ac:dyDescent="0.35">
      <c r="C192" t="s">
        <v>199</v>
      </c>
      <c r="D192" s="6">
        <v>-31.15</v>
      </c>
      <c r="E192" s="6">
        <v>-8.66</v>
      </c>
      <c r="F192" s="6">
        <v>-11.33</v>
      </c>
      <c r="G192" s="6">
        <v>-45.57</v>
      </c>
    </row>
    <row r="193" spans="3:7" ht="15.5" x14ac:dyDescent="0.35">
      <c r="C193" t="s">
        <v>200</v>
      </c>
      <c r="D193" s="6">
        <v>-4.6900000000000004</v>
      </c>
      <c r="E193" s="6">
        <v>-16.86</v>
      </c>
      <c r="F193" s="6">
        <v>-12.89</v>
      </c>
      <c r="G193" s="6">
        <v>-3.2</v>
      </c>
    </row>
    <row r="194" spans="3:7" ht="15.5" x14ac:dyDescent="0.35">
      <c r="C194" t="s">
        <v>69</v>
      </c>
      <c r="D194" s="6">
        <v>2.73</v>
      </c>
      <c r="E194" s="6">
        <v>3.46</v>
      </c>
      <c r="F194" s="6">
        <v>2.4300000000000002</v>
      </c>
      <c r="G194" s="6">
        <v>2.5</v>
      </c>
    </row>
    <row r="195" spans="3:7" ht="15.5" x14ac:dyDescent="0.35">
      <c r="C195" t="s">
        <v>201</v>
      </c>
      <c r="D195" s="5">
        <v>-447270000000</v>
      </c>
      <c r="E195" s="5">
        <v>670000000</v>
      </c>
      <c r="F195" s="5">
        <v>-80260000000</v>
      </c>
      <c r="G195" s="5">
        <v>-289510000000</v>
      </c>
    </row>
    <row r="196" spans="3:7" ht="15.5" x14ac:dyDescent="0.35">
      <c r="C196" t="s">
        <v>202</v>
      </c>
      <c r="D196" s="6">
        <v>-7.0800000000000002E-2</v>
      </c>
      <c r="E196" s="6">
        <v>-1.7500000000000002E-2</v>
      </c>
      <c r="F196" s="6">
        <v>-2.2799999999999997E-2</v>
      </c>
      <c r="G196" s="6">
        <v>-9.3000000000000013E-2</v>
      </c>
    </row>
    <row r="197" spans="3:7" ht="15.5" x14ac:dyDescent="0.35">
      <c r="C197" t="s">
        <v>203</v>
      </c>
      <c r="D197" s="6">
        <v>4.1200000000000001E-2</v>
      </c>
      <c r="E197" s="6">
        <v>1.1000000000000001E-2</v>
      </c>
      <c r="F197" s="6">
        <v>1.5100000000000001E-2</v>
      </c>
      <c r="G197" s="6">
        <v>6.3200000000000006E-2</v>
      </c>
    </row>
    <row r="198" spans="3:7" ht="15.5" x14ac:dyDescent="0.35">
      <c r="C198" t="s">
        <v>204</v>
      </c>
      <c r="D198" s="6">
        <v>-7.3800000000000004E-2</v>
      </c>
      <c r="E198" s="6">
        <v>-1.8000000000000002E-2</v>
      </c>
      <c r="F198" s="6">
        <v>-2.7900000000000001E-2</v>
      </c>
      <c r="G198" s="6">
        <v>-4.8399999999999999E-2</v>
      </c>
    </row>
    <row r="199" spans="3:7" ht="15.5" x14ac:dyDescent="0.35">
      <c r="C199" t="s">
        <v>205</v>
      </c>
      <c r="D199" s="6">
        <v>-6.72</v>
      </c>
      <c r="E199" s="6">
        <v>-6.72</v>
      </c>
      <c r="F199" s="6">
        <v>-24.17</v>
      </c>
      <c r="G199" s="6">
        <v>-2.91</v>
      </c>
    </row>
    <row r="200" spans="3:7" ht="15.5" x14ac:dyDescent="0.35">
      <c r="C200" t="s">
        <v>207</v>
      </c>
      <c r="D200" s="6">
        <v>-0.19</v>
      </c>
      <c r="E200" s="6">
        <v>-0.19</v>
      </c>
      <c r="F200" s="6">
        <v>-0.19</v>
      </c>
      <c r="G200" s="6">
        <v>-0.2</v>
      </c>
    </row>
    <row r="201" spans="3:7" ht="15.5" x14ac:dyDescent="0.35">
      <c r="C201" t="s">
        <v>208</v>
      </c>
      <c r="D201" s="6">
        <v>-755.92</v>
      </c>
      <c r="E201" s="6">
        <v>-785.99</v>
      </c>
      <c r="F201" s="6">
        <v>-752.52</v>
      </c>
      <c r="G201" s="6">
        <v>-720.78</v>
      </c>
    </row>
    <row r="202" spans="3:7" ht="15.5" x14ac:dyDescent="0.35">
      <c r="C202" t="s">
        <v>209</v>
      </c>
      <c r="D202" s="6">
        <v>-0.19</v>
      </c>
      <c r="E202" s="6">
        <v>-0.19</v>
      </c>
      <c r="F202" s="6">
        <v>-0.19</v>
      </c>
      <c r="G202" s="6">
        <v>-0.2</v>
      </c>
    </row>
    <row r="203" spans="3:7" ht="15.5" x14ac:dyDescent="0.35">
      <c r="C203" t="s">
        <v>210</v>
      </c>
      <c r="D203" s="6">
        <v>-755.92</v>
      </c>
      <c r="E203" s="6">
        <v>-785.99</v>
      </c>
      <c r="F203" s="6">
        <v>-752.52</v>
      </c>
      <c r="G203" s="6">
        <v>-720.78</v>
      </c>
    </row>
    <row r="204" spans="3:7" ht="15.5" x14ac:dyDescent="0.35">
      <c r="C204" t="s">
        <v>211</v>
      </c>
      <c r="D204" s="5">
        <v>409000000000</v>
      </c>
      <c r="E204" s="5">
        <v>417000000000</v>
      </c>
      <c r="F204" s="5">
        <v>347000000000</v>
      </c>
      <c r="G204" s="5">
        <v>366000000000</v>
      </c>
    </row>
    <row r="205" spans="3:7" ht="15.5" x14ac:dyDescent="0.35">
      <c r="C205" t="s">
        <v>212</v>
      </c>
      <c r="D205" s="5">
        <v>13398000000000</v>
      </c>
      <c r="E205" s="5">
        <v>14147000000000</v>
      </c>
      <c r="F205" s="5">
        <v>14270000000000</v>
      </c>
      <c r="G205" s="5">
        <v>13969000000000</v>
      </c>
    </row>
    <row r="206" spans="3:7" ht="15.5" x14ac:dyDescent="0.35">
      <c r="C206" t="s">
        <v>568</v>
      </c>
      <c r="D206" s="5">
        <v>-15460000000000</v>
      </c>
      <c r="E206" s="5">
        <v>-16075000000000</v>
      </c>
      <c r="F206" s="5">
        <v>-15391000000000</v>
      </c>
      <c r="G206" s="5">
        <v>-14742000000000</v>
      </c>
    </row>
    <row r="207" spans="3:7" ht="15.5" x14ac:dyDescent="0.35">
      <c r="C207" t="s">
        <v>24</v>
      </c>
      <c r="D207" s="5">
        <v>13808000000000</v>
      </c>
      <c r="E207" s="5">
        <v>14564000000000</v>
      </c>
      <c r="F207" s="5">
        <v>14617000000000</v>
      </c>
      <c r="G207" s="5">
        <v>14335000000000</v>
      </c>
    </row>
    <row r="208" spans="3:7" ht="15.5" x14ac:dyDescent="0.35">
      <c r="C208" t="s">
        <v>21</v>
      </c>
      <c r="D208" s="5">
        <v>13757000000000</v>
      </c>
      <c r="E208" s="5">
        <v>14488000000000</v>
      </c>
      <c r="F208" s="5">
        <v>14561000000000</v>
      </c>
      <c r="G208" s="5">
        <v>14297000000000</v>
      </c>
    </row>
    <row r="209" spans="3:20" ht="15.5" x14ac:dyDescent="0.35">
      <c r="C209" t="s">
        <v>214</v>
      </c>
      <c r="D209" s="5">
        <v>506000000000</v>
      </c>
      <c r="E209" s="5">
        <v>868000000000</v>
      </c>
      <c r="F209" s="5">
        <v>1219000000000</v>
      </c>
      <c r="G209" s="5">
        <v>1297000000000</v>
      </c>
    </row>
    <row r="210" spans="3:20" ht="15.5" x14ac:dyDescent="0.35">
      <c r="C210" t="s">
        <v>215</v>
      </c>
      <c r="D210" s="5">
        <v>-23000000000</v>
      </c>
      <c r="E210" s="5">
        <v>-82000000000</v>
      </c>
      <c r="F210" s="5">
        <v>-2000000000</v>
      </c>
      <c r="G210" s="5">
        <v>222000000000</v>
      </c>
    </row>
    <row r="211" spans="3:20" ht="15.5" x14ac:dyDescent="0.35">
      <c r="C211" t="s">
        <v>216</v>
      </c>
      <c r="D211" s="5">
        <v>29000000000</v>
      </c>
      <c r="E211" s="5">
        <v>-5000000000</v>
      </c>
      <c r="F211" s="5">
        <v>-24000000000</v>
      </c>
    </row>
    <row r="212" spans="3:20" ht="15.5" x14ac:dyDescent="0.35">
      <c r="C212" t="s">
        <v>13</v>
      </c>
      <c r="D212" s="5">
        <v>5000000000</v>
      </c>
      <c r="E212" s="5">
        <v>-86000000000</v>
      </c>
      <c r="F212" s="5">
        <v>-26000000000</v>
      </c>
      <c r="G212" s="5">
        <v>222000000000</v>
      </c>
    </row>
    <row r="213" spans="3:20" ht="15.5" x14ac:dyDescent="0.35">
      <c r="C213" t="s">
        <v>16</v>
      </c>
      <c r="D213" s="6">
        <v>0.25</v>
      </c>
      <c r="E213" s="6">
        <v>-4.22</v>
      </c>
      <c r="F213" s="6">
        <v>-1.29</v>
      </c>
      <c r="G213" s="6">
        <v>10.87</v>
      </c>
    </row>
    <row r="214" spans="3:20" ht="15.5" x14ac:dyDescent="0.35">
      <c r="C214" t="s">
        <v>54</v>
      </c>
      <c r="I214" s="6">
        <v>-130.41</v>
      </c>
      <c r="J214" s="6">
        <v>-287.70999999999998</v>
      </c>
      <c r="K214" s="6">
        <v>-756.68</v>
      </c>
      <c r="L214" s="6">
        <v>60.81</v>
      </c>
      <c r="M214" s="6">
        <v>60.63</v>
      </c>
      <c r="N214" s="6">
        <v>58.91</v>
      </c>
      <c r="O214" s="6">
        <v>44.52</v>
      </c>
      <c r="P214" s="6">
        <v>42.49</v>
      </c>
      <c r="Q214" s="6">
        <v>40.090000000000003</v>
      </c>
      <c r="R214" s="6">
        <v>33.799999999999997</v>
      </c>
      <c r="S214" s="6">
        <v>16.649999999999999</v>
      </c>
      <c r="T214" s="6">
        <v>12.33</v>
      </c>
    </row>
    <row r="215" spans="3:20" ht="15.5" x14ac:dyDescent="0.35">
      <c r="C215" t="s">
        <v>68</v>
      </c>
      <c r="I215" s="6">
        <v>-1.1200000000000001</v>
      </c>
      <c r="J215" s="6">
        <v>-0.51</v>
      </c>
      <c r="K215" s="6">
        <v>-0.19</v>
      </c>
      <c r="L215" s="6">
        <v>4.3099999999999996</v>
      </c>
      <c r="M215" s="6">
        <v>4.29</v>
      </c>
      <c r="N215" s="6">
        <v>6.08</v>
      </c>
      <c r="O215" s="6">
        <v>8.5399999999999991</v>
      </c>
      <c r="P215" s="6">
        <v>5.41</v>
      </c>
      <c r="Q215" s="6">
        <v>9.6999999999999993</v>
      </c>
      <c r="R215" s="6">
        <v>4.82</v>
      </c>
      <c r="S215" s="6">
        <v>14.71</v>
      </c>
      <c r="T215" s="5">
        <v>0</v>
      </c>
    </row>
    <row r="216" spans="3:20" ht="15.5" x14ac:dyDescent="0.35">
      <c r="C216" t="s">
        <v>71</v>
      </c>
      <c r="I216" s="6">
        <v>0.6</v>
      </c>
      <c r="J216" s="6">
        <v>0.38</v>
      </c>
      <c r="K216" s="6">
        <v>0.25</v>
      </c>
      <c r="L216" s="6">
        <v>0.28999999999999998</v>
      </c>
      <c r="M216" s="6">
        <v>0.32</v>
      </c>
      <c r="N216" s="6">
        <v>0.5</v>
      </c>
      <c r="O216" s="6">
        <v>0.76</v>
      </c>
      <c r="P216" s="6">
        <v>0.47</v>
      </c>
      <c r="Q216" s="6">
        <v>0.87</v>
      </c>
      <c r="R216" s="6">
        <v>0.44</v>
      </c>
      <c r="S216" s="6">
        <v>0.97</v>
      </c>
      <c r="T216" s="5">
        <v>0</v>
      </c>
    </row>
    <row r="217" spans="3:20" ht="15.5" x14ac:dyDescent="0.35">
      <c r="C217" t="s">
        <v>217</v>
      </c>
      <c r="I217" s="5">
        <v>-1475830000000</v>
      </c>
      <c r="J217" s="5">
        <v>-3197500000000</v>
      </c>
      <c r="K217" s="5">
        <v>-12251890000000</v>
      </c>
      <c r="L217" s="5">
        <v>3385250000000</v>
      </c>
      <c r="M217" s="5">
        <v>3657270000000</v>
      </c>
      <c r="N217" s="5">
        <v>3048000000000</v>
      </c>
    </row>
    <row r="218" spans="3:20" ht="15.5" x14ac:dyDescent="0.35">
      <c r="C218" t="s">
        <v>218</v>
      </c>
      <c r="I218" s="6">
        <v>-0.26619999999999999</v>
      </c>
      <c r="J218" s="6">
        <v>-0.49359999999999998</v>
      </c>
      <c r="K218" s="6">
        <v>-0.87819999999999998</v>
      </c>
      <c r="L218" s="6">
        <v>4.7599999999999996E-2</v>
      </c>
      <c r="M218" s="6">
        <v>5.7200000000000001E-2</v>
      </c>
      <c r="N218" s="6">
        <v>6.0999999999999999E-2</v>
      </c>
      <c r="O218" s="6">
        <v>5.6299999999999996E-2</v>
      </c>
      <c r="P218" s="6">
        <v>6.2100000000000002E-2</v>
      </c>
      <c r="Q218" s="6">
        <v>6.9000000000000006E-2</v>
      </c>
      <c r="R218" s="6">
        <v>7.2300000000000003E-2</v>
      </c>
      <c r="S218" s="6">
        <v>5.5399999999999998E-2</v>
      </c>
      <c r="T218" s="6">
        <v>6.4500000000000002E-2</v>
      </c>
    </row>
    <row r="219" spans="3:20" ht="15.5" x14ac:dyDescent="0.35">
      <c r="C219" t="s">
        <v>219</v>
      </c>
      <c r="I219" s="6">
        <v>0.18090000000000001</v>
      </c>
      <c r="J219" s="6">
        <v>0.48320000000000002</v>
      </c>
      <c r="K219" s="6">
        <v>2.7177999999999995</v>
      </c>
      <c r="L219" s="6">
        <v>0.13109999999999999</v>
      </c>
      <c r="M219" s="6">
        <v>0.15049999999999999</v>
      </c>
      <c r="N219" s="6">
        <v>0.16120000000000001</v>
      </c>
      <c r="O219" s="6">
        <v>0.152</v>
      </c>
      <c r="P219" s="6">
        <v>0.17760000000000001</v>
      </c>
      <c r="Q219" s="6">
        <v>0.1953</v>
      </c>
      <c r="R219" s="6">
        <v>0.21679999999999999</v>
      </c>
      <c r="S219" s="6">
        <v>0.13350000000000001</v>
      </c>
      <c r="T219" s="6">
        <v>0.17329999999999998</v>
      </c>
    </row>
    <row r="220" spans="3:20" ht="15.5" x14ac:dyDescent="0.35">
      <c r="C220" t="s">
        <v>220</v>
      </c>
      <c r="I220" s="6">
        <v>-0.2145</v>
      </c>
      <c r="J220" s="6">
        <v>-1.5004</v>
      </c>
      <c r="K220" s="6">
        <v>-1.7203999999999999</v>
      </c>
      <c r="L220" s="6">
        <v>0.1285</v>
      </c>
      <c r="M220" s="6">
        <v>0.1724</v>
      </c>
      <c r="N220" s="6">
        <v>0.1527</v>
      </c>
      <c r="O220" s="6">
        <v>0.14510000000000001</v>
      </c>
      <c r="P220" s="6">
        <v>0.1467</v>
      </c>
      <c r="Q220" s="6">
        <v>0.1474</v>
      </c>
      <c r="R220" s="6">
        <v>0.20780000000000001</v>
      </c>
      <c r="S220" s="6">
        <v>0.24109999999999998</v>
      </c>
      <c r="T220" s="6">
        <v>0.25190000000000001</v>
      </c>
    </row>
    <row r="221" spans="3:20" ht="15.5" x14ac:dyDescent="0.35">
      <c r="C221" t="s">
        <v>221</v>
      </c>
      <c r="I221" s="6">
        <v>-6.57</v>
      </c>
      <c r="J221" s="6">
        <v>-12.66</v>
      </c>
      <c r="K221" s="6">
        <v>-8.06</v>
      </c>
      <c r="L221" s="6">
        <v>2.31</v>
      </c>
      <c r="M221" s="6">
        <v>2.63</v>
      </c>
      <c r="N221" s="6">
        <v>2.5499999999999998</v>
      </c>
      <c r="O221" s="6">
        <v>2.14</v>
      </c>
      <c r="P221" s="6">
        <v>2.2799999999999998</v>
      </c>
      <c r="Q221" s="6">
        <v>2.77</v>
      </c>
      <c r="R221" s="6">
        <v>3.15</v>
      </c>
      <c r="S221" s="6">
        <v>3.02</v>
      </c>
      <c r="T221" s="6">
        <v>2.69</v>
      </c>
    </row>
    <row r="222" spans="3:20" ht="15.5" x14ac:dyDescent="0.35">
      <c r="C222" t="s">
        <v>65</v>
      </c>
      <c r="I222" s="6">
        <v>-0.2</v>
      </c>
      <c r="J222" s="6">
        <v>-0.25</v>
      </c>
      <c r="K222" s="6">
        <v>-0.52</v>
      </c>
      <c r="L222" s="6">
        <v>0.56000000000000005</v>
      </c>
      <c r="M222" s="6">
        <v>0.65</v>
      </c>
      <c r="N222" s="6">
        <v>0.98</v>
      </c>
      <c r="O222" s="6">
        <v>1.3</v>
      </c>
      <c r="P222" s="6">
        <v>0.96</v>
      </c>
      <c r="Q222" s="6">
        <v>1.89</v>
      </c>
      <c r="R222" s="6">
        <v>1.05</v>
      </c>
      <c r="S222" s="6">
        <v>1.96</v>
      </c>
      <c r="T222" s="5">
        <v>0</v>
      </c>
    </row>
    <row r="223" spans="3:20" ht="15.5" x14ac:dyDescent="0.35">
      <c r="C223" t="s">
        <v>62</v>
      </c>
      <c r="I223" s="6">
        <v>-720.78</v>
      </c>
      <c r="J223" s="6">
        <v>-595.41999999999996</v>
      </c>
      <c r="K223" s="6">
        <v>-278.42</v>
      </c>
      <c r="L223" s="6">
        <v>463.74</v>
      </c>
      <c r="M223" s="6">
        <v>402.83</v>
      </c>
      <c r="N223" s="6">
        <v>365.52</v>
      </c>
      <c r="O223" s="6">
        <v>292.89999999999998</v>
      </c>
      <c r="P223" s="6">
        <v>239.27</v>
      </c>
      <c r="Q223" s="6">
        <v>205.32</v>
      </c>
      <c r="R223" s="6">
        <v>155.9</v>
      </c>
      <c r="S223" s="6">
        <v>124.75</v>
      </c>
      <c r="T223" s="6">
        <v>71.180000000000007</v>
      </c>
    </row>
    <row r="224" spans="3:20" ht="15.5" x14ac:dyDescent="0.35">
      <c r="C224" t="s">
        <v>222</v>
      </c>
      <c r="I224" s="6">
        <v>-0.2</v>
      </c>
      <c r="J224" s="6">
        <v>-0.25</v>
      </c>
      <c r="K224" s="6">
        <v>-0.52</v>
      </c>
      <c r="L224" s="6">
        <v>0.56000000000000005</v>
      </c>
      <c r="M224" s="6">
        <v>0.65</v>
      </c>
      <c r="N224" s="6">
        <v>0.98</v>
      </c>
      <c r="O224" s="6">
        <v>1.3</v>
      </c>
      <c r="P224" s="6">
        <v>0.96</v>
      </c>
      <c r="Q224" s="6">
        <v>1.89</v>
      </c>
      <c r="R224" s="6">
        <v>1.05</v>
      </c>
      <c r="S224" s="6">
        <v>1.96</v>
      </c>
      <c r="T224" s="5">
        <v>0</v>
      </c>
    </row>
    <row r="225" spans="3:20" ht="15.5" x14ac:dyDescent="0.35">
      <c r="C225" t="s">
        <v>223</v>
      </c>
      <c r="I225" s="6">
        <v>-720.78</v>
      </c>
      <c r="J225" s="6">
        <v>-595.41999999999996</v>
      </c>
      <c r="K225" s="6">
        <v>-278.42</v>
      </c>
      <c r="L225" s="6">
        <v>463.74</v>
      </c>
      <c r="M225" s="6">
        <v>402.83</v>
      </c>
      <c r="N225" s="6">
        <v>365.52</v>
      </c>
      <c r="O225" s="6">
        <v>292.89999999999998</v>
      </c>
      <c r="P225" s="6">
        <v>239.27</v>
      </c>
      <c r="Q225" s="6">
        <v>205.32</v>
      </c>
      <c r="R225" s="6">
        <v>155.9</v>
      </c>
      <c r="S225" s="6">
        <v>124.75</v>
      </c>
      <c r="T225" s="6">
        <v>71.180000000000007</v>
      </c>
    </row>
    <row r="226" spans="3:20" ht="15.5" x14ac:dyDescent="0.35">
      <c r="C226" t="s">
        <v>224</v>
      </c>
      <c r="I226" s="5">
        <v>366000000000</v>
      </c>
      <c r="J226" s="5">
        <v>288000000000</v>
      </c>
      <c r="K226" s="5">
        <v>19999000000000</v>
      </c>
      <c r="L226" s="5">
        <v>4518000000000</v>
      </c>
      <c r="M226" s="5">
        <v>1613000000000</v>
      </c>
      <c r="N226" s="5">
        <v>1935000000000</v>
      </c>
      <c r="O226" s="5">
        <v>1425000000000</v>
      </c>
      <c r="P226" s="5">
        <v>1386000000000</v>
      </c>
      <c r="Q226" s="5">
        <v>529000000000</v>
      </c>
      <c r="R226" s="5">
        <v>396000000000</v>
      </c>
      <c r="S226" s="5">
        <v>1552000000000</v>
      </c>
      <c r="T226" s="5">
        <v>951000000000</v>
      </c>
    </row>
    <row r="227" spans="3:20" ht="15.5" x14ac:dyDescent="0.35">
      <c r="C227" t="s">
        <v>225</v>
      </c>
      <c r="I227" s="5">
        <v>13969000000000</v>
      </c>
      <c r="J227" s="5">
        <v>15189000000000</v>
      </c>
      <c r="K227" s="5">
        <v>258000000000</v>
      </c>
      <c r="L227" s="5">
        <v>10398000000000</v>
      </c>
      <c r="M227" s="5">
        <v>10376000000000</v>
      </c>
      <c r="N227" s="5">
        <v>8504000000000</v>
      </c>
      <c r="O227" s="5">
        <v>7438000000000</v>
      </c>
      <c r="P227" s="5">
        <v>6249000000000</v>
      </c>
      <c r="Q227" s="5">
        <v>5701000000000</v>
      </c>
      <c r="R227" s="5">
        <v>4781000000000</v>
      </c>
      <c r="S227" s="5">
        <v>889000000000</v>
      </c>
      <c r="T227" s="5">
        <v>778000000000</v>
      </c>
    </row>
    <row r="228" spans="3:20" ht="15.5" x14ac:dyDescent="0.35">
      <c r="C228" t="s">
        <v>26</v>
      </c>
      <c r="I228" s="5">
        <v>14335000000000</v>
      </c>
      <c r="J228" s="5">
        <v>15476000000000</v>
      </c>
      <c r="K228" s="5">
        <v>20257000000000</v>
      </c>
      <c r="L228" s="5">
        <v>14916000000000</v>
      </c>
      <c r="M228" s="5">
        <v>11990000000000</v>
      </c>
      <c r="N228" s="5">
        <v>10439000000000</v>
      </c>
      <c r="O228" s="5">
        <v>8863000000000</v>
      </c>
      <c r="P228" s="5">
        <v>7635000000000</v>
      </c>
      <c r="Q228" s="5">
        <v>6230000000000</v>
      </c>
      <c r="R228" s="5">
        <v>5176000000000</v>
      </c>
      <c r="S228" s="5">
        <v>2441000000000</v>
      </c>
      <c r="T228" s="5">
        <v>1729000000000</v>
      </c>
    </row>
    <row r="229" spans="3:20" ht="15.5" x14ac:dyDescent="0.35">
      <c r="C229" t="s">
        <v>23</v>
      </c>
      <c r="I229" s="5">
        <v>14297000000000</v>
      </c>
      <c r="J229" s="5">
        <v>15222000000000</v>
      </c>
      <c r="K229" s="5">
        <v>20133000000000</v>
      </c>
      <c r="L229" s="5">
        <v>13268000000000</v>
      </c>
      <c r="M229" s="5">
        <v>9649000000000</v>
      </c>
      <c r="N229" s="5">
        <v>8585000000000</v>
      </c>
      <c r="O229" s="5">
        <v>7139000000000</v>
      </c>
      <c r="P229" s="5">
        <v>6823000000000</v>
      </c>
      <c r="Q229" s="5">
        <v>5166000000000</v>
      </c>
      <c r="R229" s="5">
        <v>4161000000000</v>
      </c>
      <c r="S229" s="5">
        <v>2366000000000</v>
      </c>
      <c r="T229" s="5">
        <v>1660000000000</v>
      </c>
    </row>
    <row r="230" spans="3:20" ht="15.5" x14ac:dyDescent="0.35">
      <c r="C230" t="s">
        <v>226</v>
      </c>
      <c r="I230" s="5">
        <v>1297000000000</v>
      </c>
      <c r="J230" s="5">
        <v>2704000000000</v>
      </c>
      <c r="K230" s="5">
        <v>-14125000000000</v>
      </c>
      <c r="L230" s="5">
        <v>10617000000000</v>
      </c>
      <c r="M230" s="5">
        <v>9901000000000</v>
      </c>
      <c r="N230" s="5">
        <v>6912000000000</v>
      </c>
      <c r="O230" s="5">
        <v>6366000000000</v>
      </c>
      <c r="P230" s="5">
        <v>3419000000000</v>
      </c>
      <c r="Q230" s="5">
        <v>3531000000000</v>
      </c>
      <c r="R230" s="5">
        <v>3255000000000</v>
      </c>
      <c r="S230" s="5">
        <v>110000000000</v>
      </c>
      <c r="T230" s="5">
        <v>117000000000</v>
      </c>
    </row>
    <row r="231" spans="3:20" ht="15.5" x14ac:dyDescent="0.35">
      <c r="C231" t="s">
        <v>227</v>
      </c>
      <c r="I231" s="5">
        <v>261000000000</v>
      </c>
      <c r="J231" s="5">
        <v>143000000000</v>
      </c>
      <c r="K231" s="5">
        <v>-6371000000000</v>
      </c>
      <c r="L231" s="5">
        <v>-1835000000000</v>
      </c>
      <c r="M231" s="5">
        <v>18000000000</v>
      </c>
      <c r="N231" s="5">
        <v>934000000000</v>
      </c>
      <c r="O231" s="5">
        <v>-391000000000</v>
      </c>
      <c r="P231" s="5">
        <v>826000000000</v>
      </c>
      <c r="Q231" s="5">
        <v>812000000000</v>
      </c>
      <c r="R231" s="5">
        <v>99000000000</v>
      </c>
      <c r="S231" s="5">
        <v>-158000000000</v>
      </c>
      <c r="T231" s="5">
        <v>264000000000</v>
      </c>
    </row>
    <row r="232" spans="3:20" ht="15.5" x14ac:dyDescent="0.35">
      <c r="C232" t="s">
        <v>228</v>
      </c>
      <c r="N232" s="5">
        <v>-538000000000</v>
      </c>
      <c r="O232" s="5">
        <v>-340000000000</v>
      </c>
      <c r="P232" s="5">
        <v>-1121000000000</v>
      </c>
      <c r="Q232" s="5">
        <v>-1458000000000</v>
      </c>
      <c r="R232" s="5">
        <v>-1671000000000</v>
      </c>
      <c r="S232" s="5">
        <v>-893000000000</v>
      </c>
      <c r="T232" s="5">
        <v>-750000000000</v>
      </c>
    </row>
    <row r="233" spans="3:20" ht="15.5" x14ac:dyDescent="0.35">
      <c r="C233" t="s">
        <v>15</v>
      </c>
      <c r="I233" s="5">
        <v>261000000000</v>
      </c>
      <c r="J233" s="5">
        <v>143000000000</v>
      </c>
      <c r="K233" s="5">
        <v>-6371000000000</v>
      </c>
      <c r="L233" s="5">
        <v>-1835000000000</v>
      </c>
      <c r="M233" s="5">
        <v>18000000000</v>
      </c>
      <c r="N233" s="5">
        <v>396000000000</v>
      </c>
      <c r="O233" s="5">
        <v>-731000000000</v>
      </c>
      <c r="P233" s="5">
        <v>-296000000000</v>
      </c>
      <c r="Q233" s="5">
        <v>-646000000000</v>
      </c>
      <c r="R233" s="5">
        <v>-1573000000000</v>
      </c>
      <c r="S233" s="5">
        <v>-1051000000000</v>
      </c>
      <c r="T233" s="5">
        <v>-486000000000</v>
      </c>
    </row>
    <row r="234" spans="3:20" ht="15.5" x14ac:dyDescent="0.35">
      <c r="C234" t="s">
        <v>17</v>
      </c>
      <c r="I234" s="6">
        <v>12.75</v>
      </c>
      <c r="J234" s="6">
        <v>6.98</v>
      </c>
      <c r="K234" s="6">
        <v>-311.5</v>
      </c>
      <c r="L234" s="6">
        <v>-89.71</v>
      </c>
      <c r="M234" s="6">
        <v>0.89</v>
      </c>
      <c r="N234" s="6">
        <v>19.350000000000001</v>
      </c>
      <c r="O234" s="6">
        <v>-35.729999999999997</v>
      </c>
      <c r="P234" s="6">
        <v>-15.9</v>
      </c>
      <c r="Q234" s="6">
        <v>-34.74</v>
      </c>
      <c r="R234" s="6">
        <v>-84.59</v>
      </c>
      <c r="S234" s="6">
        <v>-56.52</v>
      </c>
      <c r="T234" s="6">
        <v>-26.15</v>
      </c>
    </row>
  </sheetData>
  <pageMargins left="0.7" right="0.7" top="0.75" bottom="0.75" header="0.3" footer="0.3"/>
  <ignoredErrors>
    <ignoredError sqref="A1:T235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W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2263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2264</v>
      </c>
      <c r="D2" s="2" vm="279">
        <f ca="1">IFERROR(_xlfn.STOCKHISTORY("XIDX:" &amp; $C$1, D3, , 0, 0, 1), "Libur")</f>
        <v>57</v>
      </c>
      <c r="E2" s="2" vm="573">
        <f ca="1">IFERROR(_xlfn.STOCKHISTORY("XIDX:" &amp; $C$1, E3, , 0, 0, 1), "Libur")</f>
        <v>67</v>
      </c>
      <c r="H2" s="2" vm="573">
        <f ca="1">IFERROR(INDEX(D2:G2,COUNT(D2:G2)),"")</f>
        <v>67</v>
      </c>
      <c r="I2" s="2" vm="574">
        <f t="shared" ref="I2:W2" ca="1" si="0">IFERROR(_xlfn.STOCKHISTORY("XIDX:" &amp; $C$1, I1, , 0, 0, 1), "Libur")</f>
        <v>61</v>
      </c>
      <c r="J2" s="2">
        <f t="shared" ca="1" si="0"/>
        <v>0</v>
      </c>
      <c r="K2" s="2" vm="573">
        <f t="shared" ca="1" si="0"/>
        <v>67</v>
      </c>
      <c r="L2" s="2" vm="575">
        <f t="shared" ca="1" si="0"/>
        <v>52</v>
      </c>
      <c r="M2" s="2">
        <f t="shared" ca="1" si="0"/>
        <v>0</v>
      </c>
      <c r="N2" s="2" vm="77">
        <f t="shared" ca="1" si="0"/>
        <v>58</v>
      </c>
      <c r="O2" s="2">
        <f t="shared" ca="1" si="0"/>
        <v>0</v>
      </c>
      <c r="P2" s="2" vm="4">
        <f t="shared" ca="1" si="0"/>
        <v>63</v>
      </c>
      <c r="Q2" s="2">
        <f t="shared" ca="1" si="0"/>
        <v>0</v>
      </c>
      <c r="R2" s="2" vm="1">
        <f t="shared" ca="1" si="0"/>
        <v>50</v>
      </c>
      <c r="S2" s="2" t="str">
        <f t="shared" ca="1" si="0"/>
        <v>Libur</v>
      </c>
      <c r="T2" s="2">
        <f t="shared" ca="1" si="0"/>
        <v>0</v>
      </c>
      <c r="U2" s="2" vm="1">
        <f t="shared" ca="1" si="0"/>
        <v>50</v>
      </c>
      <c r="V2" s="2" vm="1">
        <f t="shared" ca="1" si="0"/>
        <v>50</v>
      </c>
      <c r="W2" s="2">
        <f t="shared" ca="1" si="0"/>
        <v>0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318084212000</v>
      </c>
      <c r="E4" s="2">
        <f>IFERROR(INDEX(E51:E500,MATCH($C$4,$C$51:$C$500,0)),"")</f>
        <v>239537811000</v>
      </c>
      <c r="H4" s="2">
        <f>IFERROR(SUM(D4:G4)*(4/MAX(1,COUNT(D4:G4))),"")</f>
        <v>1115244046000</v>
      </c>
      <c r="I4" s="2">
        <f t="shared" ref="I4:W4" si="1">IFERROR(INDEX(I51:I500,MATCH($C$4,$C$51:$C$500,0)),"")</f>
        <v>1256364046000</v>
      </c>
      <c r="J4" s="2">
        <f t="shared" si="1"/>
        <v>1153788430000</v>
      </c>
      <c r="K4" s="2">
        <f t="shared" si="1"/>
        <v>1026705444000</v>
      </c>
      <c r="L4" s="2">
        <f t="shared" si="1"/>
        <v>977707591000</v>
      </c>
      <c r="M4" s="2">
        <f t="shared" si="1"/>
        <v>907832649000</v>
      </c>
      <c r="N4" s="2">
        <f t="shared" si="1"/>
        <v>890996866000</v>
      </c>
      <c r="O4" s="2">
        <f t="shared" si="1"/>
        <v>684464392000</v>
      </c>
      <c r="P4" s="2">
        <f t="shared" si="1"/>
        <v>600986872000</v>
      </c>
      <c r="Q4" s="2">
        <f t="shared" si="1"/>
        <v>521481727000</v>
      </c>
      <c r="R4" s="2">
        <f t="shared" si="1"/>
        <v>500539668000</v>
      </c>
      <c r="S4" s="2">
        <f t="shared" si="1"/>
        <v>531573325000</v>
      </c>
      <c r="T4" s="2">
        <f t="shared" si="1"/>
        <v>472834591000</v>
      </c>
      <c r="U4" s="2">
        <f t="shared" si="1"/>
        <v>392315526000</v>
      </c>
      <c r="V4" s="2">
        <f t="shared" si="1"/>
        <v>384145388000</v>
      </c>
      <c r="W4" s="2">
        <f t="shared" si="1"/>
        <v>387354222000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43162592000</v>
      </c>
      <c r="E5" s="2">
        <f>IFERROR(INDEX(E51:E500,MATCH($C$5,$C$51:$C$500,0)),"")</f>
        <v>28907392000</v>
      </c>
      <c r="H5" s="2">
        <f>IFERROR(SUM(D5:G5)*(4/MAX(1,COUNT(D5:G5))),"")</f>
        <v>144139968000</v>
      </c>
      <c r="I5" s="2">
        <f t="shared" ref="I5:W5" si="2">IFERROR(INDEX(I51:I500,MATCH($C$5,$C$51:$C$500,0)),"")</f>
        <v>77279309000</v>
      </c>
      <c r="J5" s="2">
        <f t="shared" si="2"/>
        <v>33989809000</v>
      </c>
      <c r="K5" s="2">
        <f t="shared" si="2"/>
        <v>58265091000</v>
      </c>
      <c r="L5" s="2">
        <f t="shared" si="2"/>
        <v>50135001000</v>
      </c>
      <c r="M5" s="2">
        <f t="shared" si="2"/>
        <v>26340030000</v>
      </c>
      <c r="N5" s="2">
        <f t="shared" si="2"/>
        <v>86743012000</v>
      </c>
      <c r="O5" s="2">
        <f t="shared" si="2"/>
        <v>42832547000</v>
      </c>
      <c r="P5" s="2">
        <f t="shared" si="2"/>
        <v>62282117000</v>
      </c>
      <c r="Q5" s="2">
        <f t="shared" si="2"/>
        <v>13452266000</v>
      </c>
      <c r="R5" s="2">
        <f t="shared" si="2"/>
        <v>63457334000</v>
      </c>
      <c r="S5" s="2">
        <f t="shared" si="2"/>
        <v>16049623000</v>
      </c>
      <c r="T5" s="2">
        <f t="shared" si="2"/>
        <v>14460805000</v>
      </c>
      <c r="U5" s="2">
        <f t="shared" si="2"/>
        <v>45171491000</v>
      </c>
      <c r="V5" s="2">
        <f t="shared" si="2"/>
        <v>16963915000</v>
      </c>
      <c r="W5" s="2">
        <f t="shared" si="2"/>
        <v>23987835000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875264622000</v>
      </c>
      <c r="E6" s="2">
        <f>IFERROR(INDEX(E51:E500,MATCH($C$6,$C$51:$C$500,0)),"")</f>
        <v>838724030000</v>
      </c>
      <c r="H6" s="2">
        <f>IFERROR(INDEX(D6:G6,COUNT(D6:G6)),"")</f>
        <v>838724030000</v>
      </c>
      <c r="I6" s="2">
        <f t="shared" ref="I6:W6" si="3">IFERROR(INDEX(I51:I500,MATCH($C$6,$C$51:$C$500,0)),"")</f>
        <v>809816638000</v>
      </c>
      <c r="J6" s="2">
        <f t="shared" si="3"/>
        <v>738557329000</v>
      </c>
      <c r="K6" s="2">
        <f t="shared" si="3"/>
        <v>710587520000</v>
      </c>
      <c r="L6" s="2">
        <f t="shared" si="3"/>
        <v>658342429000</v>
      </c>
      <c r="M6" s="2">
        <f t="shared" si="3"/>
        <v>608207428000</v>
      </c>
      <c r="N6" s="2">
        <f t="shared" si="3"/>
        <v>587887398000</v>
      </c>
      <c r="O6" s="2">
        <f t="shared" si="3"/>
        <v>514600563000</v>
      </c>
      <c r="P6" s="2">
        <f t="shared" si="3"/>
        <v>477788016000</v>
      </c>
      <c r="Q6" s="2">
        <f t="shared" si="3"/>
        <v>415505899000</v>
      </c>
      <c r="R6" s="2">
        <f t="shared" si="3"/>
        <v>402053633000</v>
      </c>
      <c r="S6" s="2">
        <f t="shared" si="3"/>
        <v>340079836000</v>
      </c>
      <c r="T6" s="2">
        <f t="shared" si="3"/>
        <v>328836439000</v>
      </c>
      <c r="U6" s="2">
        <f t="shared" si="3"/>
        <v>314375634000</v>
      </c>
      <c r="V6" s="2">
        <f t="shared" si="3"/>
        <v>269204143000</v>
      </c>
      <c r="W6" s="2">
        <f t="shared" si="3"/>
        <v>252240232000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6.02</v>
      </c>
      <c r="E7" s="3">
        <f>IFERROR(INDEX(E51:E500,MATCH($C$7,$C$51:$C$500,0))/1000000000,"")</f>
        <v>6.02</v>
      </c>
      <c r="H7" s="3">
        <f>IFERROR(INDEX(D7:G7,COUNT(D7:G7)),"")</f>
        <v>6.02</v>
      </c>
      <c r="I7" s="3">
        <f t="shared" ref="I7:W7" si="4">IFERROR(INDEX(I51:I500,MATCH($C$7,$C$51:$C$500,0))/1000000000,"")</f>
        <v>6.02</v>
      </c>
      <c r="J7" s="3">
        <f t="shared" si="4"/>
        <v>6.02</v>
      </c>
      <c r="K7" s="3">
        <f t="shared" si="4"/>
        <v>6.02</v>
      </c>
      <c r="L7" s="3">
        <f t="shared" si="4"/>
        <v>6.02</v>
      </c>
      <c r="M7" s="3">
        <f t="shared" si="4"/>
        <v>6.02</v>
      </c>
      <c r="N7" s="3">
        <f t="shared" si="4"/>
        <v>6.02</v>
      </c>
      <c r="O7" s="3">
        <f t="shared" si="4"/>
        <v>6.02</v>
      </c>
      <c r="P7" s="3">
        <f t="shared" si="4"/>
        <v>6.02</v>
      </c>
      <c r="Q7" s="3">
        <f t="shared" si="4"/>
        <v>6.02</v>
      </c>
      <c r="R7" s="3">
        <f t="shared" si="4"/>
        <v>6.02</v>
      </c>
      <c r="S7" s="3">
        <f t="shared" si="4"/>
        <v>6.02</v>
      </c>
      <c r="T7" s="3">
        <f t="shared" si="4"/>
        <v>6.02</v>
      </c>
      <c r="U7" s="3">
        <f t="shared" si="4"/>
        <v>6.02</v>
      </c>
      <c r="V7" s="3">
        <f t="shared" si="4"/>
        <v>6.02</v>
      </c>
      <c r="W7" s="3">
        <f t="shared" si="4"/>
        <v>6.02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45000000000</v>
      </c>
      <c r="E8" s="2">
        <f>IFERROR(INDEX(E51:E500,MATCH("Free cash flow (Quarter)",$C$51:$C$500,0)),"")</f>
        <v>83000000000</v>
      </c>
      <c r="H8" s="2">
        <f>IFERROR(INDEX(D8:G8,COUNT(D8:G8)),"")</f>
        <v>83000000000</v>
      </c>
      <c r="I8" s="2">
        <f t="shared" ref="I8:W8" si="5">IFERROR(INDEX(I51:I500,MATCH($C$8,$C$51:$C$500,0)),"")</f>
        <v>221000000000</v>
      </c>
      <c r="J8" s="2">
        <f t="shared" si="5"/>
        <v>-164000000000</v>
      </c>
      <c r="K8" s="2">
        <f t="shared" si="5"/>
        <v>17000000000</v>
      </c>
      <c r="L8" s="2">
        <f t="shared" si="5"/>
        <v>16000000000</v>
      </c>
      <c r="M8" s="2">
        <f t="shared" si="5"/>
        <v>58000000000</v>
      </c>
      <c r="N8" s="2">
        <f t="shared" si="5"/>
        <v>-51000000000</v>
      </c>
      <c r="O8" s="2">
        <f t="shared" si="5"/>
        <v>5000000000</v>
      </c>
      <c r="P8" s="2">
        <f t="shared" si="5"/>
        <v>24000000000</v>
      </c>
      <c r="Q8" s="2">
        <f t="shared" si="5"/>
        <v>82000000000</v>
      </c>
      <c r="R8" s="2">
        <f t="shared" si="5"/>
        <v>74000000000</v>
      </c>
      <c r="S8" s="2">
        <f t="shared" si="5"/>
        <v>-92000000000</v>
      </c>
      <c r="T8" s="2">
        <f t="shared" si="5"/>
        <v>-7000000000</v>
      </c>
      <c r="U8" s="2">
        <f t="shared" si="5"/>
        <v>21000000000</v>
      </c>
      <c r="V8" s="2">
        <f t="shared" si="5"/>
        <v>-11000000000</v>
      </c>
      <c r="W8" s="2">
        <f t="shared" si="5"/>
        <v>25000000000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7.46</v>
      </c>
      <c r="E9" s="3">
        <f>IFERROR(INDEX(E51:E500,MATCH("Free cash flow per share (Quarter)",$C$51:$C$500,0)),"")</f>
        <v>13.83</v>
      </c>
      <c r="H9" s="3">
        <f>IFERROR(INDEX(D9:G9,COUNT(D9:G9)),"")</f>
        <v>13.83</v>
      </c>
      <c r="I9" s="3">
        <f t="shared" ref="I9:W9" si="6">IFERROR(INDEX(I51:I500,MATCH($C$9,$C$51:$C$500,0)),"")</f>
        <v>36.68</v>
      </c>
      <c r="J9" s="3">
        <f t="shared" si="6"/>
        <v>-27.26</v>
      </c>
      <c r="K9" s="3">
        <f t="shared" si="6"/>
        <v>2.79</v>
      </c>
      <c r="L9" s="3">
        <f t="shared" si="6"/>
        <v>2.68</v>
      </c>
      <c r="M9" s="3">
        <f t="shared" si="6"/>
        <v>9.65</v>
      </c>
      <c r="N9" s="3">
        <f t="shared" si="6"/>
        <v>-8.41</v>
      </c>
      <c r="O9" s="3">
        <f t="shared" si="6"/>
        <v>0.83</v>
      </c>
      <c r="P9" s="3">
        <f t="shared" si="6"/>
        <v>3.92</v>
      </c>
      <c r="Q9" s="3">
        <f t="shared" si="6"/>
        <v>13.63</v>
      </c>
      <c r="R9" s="3">
        <f t="shared" si="6"/>
        <v>12.31</v>
      </c>
      <c r="S9" s="3">
        <f t="shared" si="6"/>
        <v>-15.25</v>
      </c>
      <c r="T9" s="3">
        <f t="shared" si="6"/>
        <v>-1.1499999999999999</v>
      </c>
      <c r="U9" s="3">
        <f t="shared" si="6"/>
        <v>3.51</v>
      </c>
      <c r="V9" s="3">
        <f t="shared" si="6"/>
        <v>-1.89</v>
      </c>
      <c r="W9" s="3">
        <f t="shared" si="6"/>
        <v>4.13</v>
      </c>
    </row>
    <row r="10" spans="1:23" ht="15.5" x14ac:dyDescent="0.35">
      <c r="C10" t="s">
        <v>18</v>
      </c>
      <c r="D10" s="3">
        <f ca="1">IFERROR(IF(D9=0,"",D2/D9),"")</f>
        <v>7.6407506702412871</v>
      </c>
      <c r="E10" s="3">
        <f ca="1">IFERROR(IF(E9=0,"",E2/E9),"")</f>
        <v>4.8445408532176426</v>
      </c>
      <c r="I10" s="3">
        <f t="shared" ref="I10:W10" ca="1" si="7">IFERROR(IF(I9=0,"",I2/I9),"")</f>
        <v>1.6630316248636861</v>
      </c>
      <c r="J10" s="3">
        <f t="shared" ca="1" si="7"/>
        <v>0</v>
      </c>
      <c r="K10" s="3">
        <f t="shared" ca="1" si="7"/>
        <v>24.014336917562723</v>
      </c>
      <c r="L10" s="3">
        <f t="shared" ca="1" si="7"/>
        <v>19.402985074626866</v>
      </c>
      <c r="M10" s="3">
        <f t="shared" ca="1" si="7"/>
        <v>0</v>
      </c>
      <c r="N10" s="3">
        <f t="shared" ca="1" si="7"/>
        <v>-6.8965517241379306</v>
      </c>
      <c r="O10" s="3">
        <f t="shared" ca="1" si="7"/>
        <v>0</v>
      </c>
      <c r="P10" s="3">
        <f t="shared" ca="1" si="7"/>
        <v>16.071428571428573</v>
      </c>
      <c r="Q10" s="3">
        <f t="shared" ca="1" si="7"/>
        <v>0</v>
      </c>
      <c r="R10" s="3">
        <f t="shared" ca="1" si="7"/>
        <v>4.0617384240454912</v>
      </c>
      <c r="S10" s="3" t="str">
        <f t="shared" ca="1" si="7"/>
        <v/>
      </c>
      <c r="T10" s="3">
        <f t="shared" ca="1" si="7"/>
        <v>0</v>
      </c>
      <c r="U10" s="3">
        <f t="shared" ca="1" si="7"/>
        <v>14.245014245014247</v>
      </c>
      <c r="V10" s="3">
        <f t="shared" ca="1" si="7"/>
        <v>-26.455026455026456</v>
      </c>
      <c r="W10" s="3">
        <f t="shared" ca="1" si="7"/>
        <v>0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31984067000</v>
      </c>
      <c r="E11" s="2">
        <f>IFERROR(INDEX(E51:E500,MATCH($C$11,$C$51:$C$500,0)),"")</f>
        <v>16169262000</v>
      </c>
      <c r="H11" s="2">
        <f>IFERROR(INDEX(D11:G11,COUNT(D11:G11)),"")</f>
        <v>16169262000</v>
      </c>
      <c r="I11" s="2">
        <f t="shared" ref="I11:W11" si="8">IFERROR(INDEX(I51:I500,MATCH($C$11,$C$51:$C$500,0)),"")</f>
        <v>6321406000</v>
      </c>
      <c r="J11" s="2">
        <f t="shared" si="8"/>
        <v>4673796000</v>
      </c>
      <c r="K11" s="2">
        <f t="shared" si="8"/>
        <v>18160023000</v>
      </c>
      <c r="L11" s="2">
        <f t="shared" si="8"/>
        <v>14505411000</v>
      </c>
      <c r="M11" s="2">
        <f t="shared" si="8"/>
        <v>24461897000</v>
      </c>
      <c r="N11" s="2">
        <f t="shared" si="8"/>
        <v>40472889000</v>
      </c>
      <c r="O11" s="2">
        <f t="shared" si="8"/>
        <v>27385791000</v>
      </c>
      <c r="P11" s="2">
        <f t="shared" si="8"/>
        <v>9103719000</v>
      </c>
      <c r="Q11" s="2">
        <f t="shared" si="8"/>
        <v>7782872000</v>
      </c>
      <c r="R11" s="2">
        <f t="shared" si="8"/>
        <v>3983543000</v>
      </c>
      <c r="S11" s="2">
        <f t="shared" si="8"/>
        <v>14988397000</v>
      </c>
      <c r="T11" s="2">
        <f t="shared" si="8"/>
        <v>23522063000</v>
      </c>
      <c r="U11" s="2">
        <f t="shared" si="8"/>
        <v>8598239000</v>
      </c>
      <c r="V11" s="2">
        <f t="shared" si="8"/>
        <v>18746821000</v>
      </c>
      <c r="W11" s="2">
        <f t="shared" si="8"/>
        <v>2942278000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-18000000000</v>
      </c>
      <c r="E12" s="2">
        <f>IFERROR(INDEX(E51:E500,MATCH("Net Debt (Quarter)",$C$51:$C$500,0)),"")</f>
        <v>18000000000</v>
      </c>
      <c r="H12" s="2">
        <f>IFERROR(INDEX(D12:G12,COUNT(D12:G12)),"")</f>
        <v>18000000000</v>
      </c>
      <c r="I12" s="2">
        <f t="shared" ref="I12:W12" si="9">IFERROR(INDEX(I51:I500,MATCH($C$12,$C$51:$C$500,0)),"")</f>
        <v>104000000000</v>
      </c>
      <c r="J12" s="2">
        <f t="shared" si="9"/>
        <v>310000000000</v>
      </c>
      <c r="K12" s="2">
        <f t="shared" si="9"/>
        <v>140000000000</v>
      </c>
      <c r="L12" s="2">
        <f t="shared" si="9"/>
        <v>152000000000</v>
      </c>
      <c r="M12" s="2">
        <f t="shared" si="9"/>
        <v>169000000000</v>
      </c>
      <c r="N12" s="2">
        <f t="shared" si="9"/>
        <v>221000000000</v>
      </c>
      <c r="O12" s="2">
        <f t="shared" si="9"/>
        <v>157000000000</v>
      </c>
      <c r="P12" s="2">
        <f t="shared" si="9"/>
        <v>148000000000</v>
      </c>
      <c r="Q12" s="2">
        <f t="shared" si="9"/>
        <v>177000000000</v>
      </c>
      <c r="R12" s="2">
        <f t="shared" si="9"/>
        <v>258000000000</v>
      </c>
      <c r="S12" s="2">
        <f t="shared" si="9"/>
        <v>163000000000</v>
      </c>
      <c r="T12" s="2">
        <f t="shared" si="9"/>
        <v>73000000000</v>
      </c>
      <c r="U12" s="2">
        <f t="shared" si="9"/>
        <v>65000000000</v>
      </c>
      <c r="V12" s="2">
        <f t="shared" si="9"/>
        <v>86000000000</v>
      </c>
      <c r="W12" s="2">
        <f t="shared" si="9"/>
        <v>71000000000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</v>
      </c>
      <c r="E13" s="2">
        <f>IFERROR(INDEX(E51:E500,MATCH("Total Debt (Quarter)",$C$51:$C$500,0)),"")</f>
        <v>34000000000</v>
      </c>
      <c r="H13" s="2">
        <f>IFERROR(INDEX(D13:G13,COUNT(D13:G13)),"")</f>
        <v>34000000000</v>
      </c>
      <c r="I13" s="2">
        <f t="shared" ref="I13:W13" si="10">IFERROR(INDEX(I51:I500,MATCH($C$13,$C$51:$C$500,0)),"")</f>
        <v>110000000000</v>
      </c>
      <c r="J13" s="2">
        <f t="shared" si="10"/>
        <v>315000000000</v>
      </c>
      <c r="K13" s="2">
        <f t="shared" si="10"/>
        <v>158000000000</v>
      </c>
      <c r="L13" s="2">
        <f t="shared" si="10"/>
        <v>167000000000</v>
      </c>
      <c r="M13" s="2">
        <f t="shared" si="10"/>
        <v>193000000000</v>
      </c>
      <c r="N13" s="2">
        <f t="shared" si="10"/>
        <v>261000000000</v>
      </c>
      <c r="O13" s="2">
        <f t="shared" si="10"/>
        <v>184000000000</v>
      </c>
      <c r="P13" s="2">
        <f t="shared" si="10"/>
        <v>157000000000</v>
      </c>
      <c r="Q13" s="2">
        <f t="shared" si="10"/>
        <v>185000000000</v>
      </c>
      <c r="R13" s="2">
        <f t="shared" si="10"/>
        <v>262000000000</v>
      </c>
      <c r="S13" s="2">
        <f t="shared" si="10"/>
        <v>178000000000</v>
      </c>
      <c r="T13" s="2">
        <f t="shared" si="10"/>
        <v>97000000000</v>
      </c>
      <c r="U13" s="2">
        <f t="shared" si="10"/>
        <v>74000000000</v>
      </c>
      <c r="V13" s="2">
        <f t="shared" si="10"/>
        <v>105000000000</v>
      </c>
      <c r="W13" s="2">
        <f t="shared" si="10"/>
        <v>74000000000</v>
      </c>
    </row>
    <row r="14" spans="1:23" ht="15.5" x14ac:dyDescent="0.35">
      <c r="C14" t="s">
        <v>27</v>
      </c>
      <c r="D14" s="2">
        <f>IFERROR(INDEX(D51:D500,MATCH($C$14,$C$51:$C$500,0)),"")</f>
        <v>-540967000</v>
      </c>
      <c r="E14" s="2">
        <f>IFERROR(INDEX(E51:E500,MATCH($C$14,$C$51:$C$500,0)),"")</f>
        <v>-1423799000</v>
      </c>
      <c r="H14" s="2">
        <f>IFERROR(SUM(D14:G14)*(4/MAX(1,COUNT(D14:G14))),"")</f>
        <v>-3929532000</v>
      </c>
      <c r="I14" s="2">
        <f t="shared" ref="I14:W14" si="11">IFERROR(INDEX(I51:I500,MATCH($C$14,$C$51:$C$500,0)),"")</f>
        <v>-21445788000</v>
      </c>
      <c r="J14" s="2">
        <f t="shared" si="11"/>
        <v>-17322548000</v>
      </c>
      <c r="K14" s="2">
        <f t="shared" si="11"/>
        <v>-13470009000</v>
      </c>
      <c r="L14" s="2">
        <f t="shared" si="11"/>
        <v>-13704143000</v>
      </c>
      <c r="M14" s="2">
        <f t="shared" si="11"/>
        <v>-24269814000</v>
      </c>
      <c r="N14" s="2">
        <f t="shared" si="11"/>
        <v>-20816785000</v>
      </c>
      <c r="O14" s="2">
        <f t="shared" si="11"/>
        <v>-13705410000</v>
      </c>
      <c r="P14" s="2">
        <f t="shared" si="11"/>
        <v>-14069972000</v>
      </c>
      <c r="Q14" s="2">
        <f t="shared" si="11"/>
        <v>-22383842000</v>
      </c>
      <c r="R14" s="2">
        <f t="shared" si="11"/>
        <v>-18237708000</v>
      </c>
      <c r="S14" s="2">
        <f t="shared" si="11"/>
        <v>-14806577000</v>
      </c>
      <c r="T14" s="2">
        <f t="shared" si="11"/>
        <v>-9969083000</v>
      </c>
      <c r="U14" s="2">
        <f t="shared" si="11"/>
        <v>-7271993000</v>
      </c>
      <c r="V14" s="2">
        <f t="shared" si="11"/>
        <v>-5492682000</v>
      </c>
      <c r="W14" s="2">
        <f t="shared" si="11"/>
        <v>-4216942000</v>
      </c>
    </row>
    <row r="15" spans="1:23" ht="15.5" x14ac:dyDescent="0.35">
      <c r="C15" t="s">
        <v>28</v>
      </c>
      <c r="D15" s="2">
        <f>IFERROR(INDEX(D51:D500,MATCH($C$15,$C$51:$C$500,0)),"")</f>
        <v>-12273903000</v>
      </c>
      <c r="E15" s="2">
        <f>IFERROR(INDEX(E51:E500,MATCH($C$15,$C$51:$C$500,0)),"")</f>
        <v>-8248261000</v>
      </c>
      <c r="H15" s="2">
        <f>IFERROR(SUM(D15:G15)*(4/MAX(1,COUNT(D15:G15))),"")</f>
        <v>-41044328000</v>
      </c>
      <c r="I15" s="2">
        <f t="shared" ref="I15:W15" si="12">IFERROR(INDEX(I51:I500,MATCH($C$15,$C$51:$C$500,0)),"")</f>
        <v>-23291830000</v>
      </c>
      <c r="J15" s="2">
        <f t="shared" si="12"/>
        <v>-7056908000</v>
      </c>
      <c r="K15" s="2">
        <f t="shared" si="12"/>
        <v>-16773528000</v>
      </c>
      <c r="L15" s="2">
        <f t="shared" si="12"/>
        <v>-10783005000</v>
      </c>
      <c r="M15" s="2">
        <f t="shared" si="12"/>
        <v>-5714303000</v>
      </c>
      <c r="N15" s="2">
        <f t="shared" si="12"/>
        <v>-16875622000</v>
      </c>
      <c r="O15" s="2">
        <f t="shared" si="12"/>
        <v>-14200531000</v>
      </c>
      <c r="P15" s="2">
        <f t="shared" si="12"/>
        <v>-12110671000</v>
      </c>
      <c r="Q15" s="2">
        <f t="shared" si="12"/>
        <v>-1270641000</v>
      </c>
      <c r="R15" s="2">
        <f t="shared" si="12"/>
        <v>10851227000</v>
      </c>
      <c r="S15" s="2">
        <f t="shared" si="12"/>
        <v>-5209875000</v>
      </c>
      <c r="T15" s="2">
        <f t="shared" si="12"/>
        <v>-15401730000</v>
      </c>
      <c r="U15" s="2">
        <f t="shared" si="12"/>
        <v>-16672659000</v>
      </c>
      <c r="V15" s="2">
        <f t="shared" si="12"/>
        <v>-8804575000</v>
      </c>
      <c r="W15" s="2">
        <f t="shared" si="12"/>
        <v>-9823476000</v>
      </c>
    </row>
    <row r="16" spans="1:23" ht="15.5" x14ac:dyDescent="0.35">
      <c r="C16" t="s">
        <v>29</v>
      </c>
      <c r="D16" s="2">
        <f>IFERROR(INDEX(D51:D500,MATCH($C$16,$C$51:$C$500,0)),"")</f>
        <v>55436495000</v>
      </c>
      <c r="E16" s="2">
        <f>IFERROR(INDEX(E51:E500,MATCH($C$16,$C$51:$C$500,0)),"")</f>
        <v>37155653000</v>
      </c>
      <c r="H16" s="2">
        <f>IFERROR(SUM(D16:G16)*(4/MAX(1,COUNT(D16:G16))),"")</f>
        <v>185184296000</v>
      </c>
      <c r="I16" s="2">
        <f t="shared" ref="I16:W16" si="13">IFERROR(INDEX(I51:I500,MATCH($C$16,$C$51:$C$500,0)),"")</f>
        <v>100643968000</v>
      </c>
      <c r="J16" s="2">
        <f t="shared" si="13"/>
        <v>29558472000</v>
      </c>
      <c r="K16" s="2">
        <f t="shared" si="13"/>
        <v>74791679000</v>
      </c>
      <c r="L16" s="2">
        <f t="shared" si="13"/>
        <v>44423333000</v>
      </c>
      <c r="M16" s="2">
        <f t="shared" si="13"/>
        <v>32257288000</v>
      </c>
      <c r="N16" s="2">
        <f t="shared" si="13"/>
        <v>61027867000</v>
      </c>
      <c r="O16" s="2">
        <f t="shared" si="13"/>
        <v>57029659000</v>
      </c>
      <c r="P16" s="2">
        <f t="shared" si="13"/>
        <v>50845763000</v>
      </c>
      <c r="Q16" s="2">
        <f t="shared" si="13"/>
        <v>18969208000</v>
      </c>
      <c r="R16" s="2">
        <f t="shared" si="13"/>
        <v>1688362000</v>
      </c>
      <c r="S16" s="2">
        <f t="shared" si="13"/>
        <v>20714663000</v>
      </c>
      <c r="T16" s="2">
        <f t="shared" si="13"/>
        <v>29857990000</v>
      </c>
      <c r="U16" s="2">
        <f t="shared" si="13"/>
        <v>32666954000</v>
      </c>
      <c r="V16" s="2">
        <f t="shared" si="13"/>
        <v>25760615000</v>
      </c>
      <c r="W16" s="2">
        <f t="shared" si="13"/>
        <v>33811311000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343140000000</v>
      </c>
      <c r="E20" s="2">
        <f ca="1">IFERROR(E21*E2,"")</f>
        <v>403340000000</v>
      </c>
      <c r="H20" s="2">
        <f t="shared" ref="H20:W20" ca="1" si="14">IFERROR(H21*H2,"")</f>
        <v>403340000000</v>
      </c>
      <c r="I20" s="2">
        <f t="shared" ca="1" si="14"/>
        <v>367220000000</v>
      </c>
      <c r="J20" s="2">
        <f t="shared" ca="1" si="14"/>
        <v>0</v>
      </c>
      <c r="K20" s="2">
        <f t="shared" ca="1" si="14"/>
        <v>403340000000</v>
      </c>
      <c r="L20" s="2">
        <f t="shared" ca="1" si="14"/>
        <v>313040000000</v>
      </c>
      <c r="M20" s="2">
        <f t="shared" ca="1" si="14"/>
        <v>0</v>
      </c>
      <c r="N20" s="2">
        <f t="shared" ca="1" si="14"/>
        <v>349160000000</v>
      </c>
      <c r="O20" s="2">
        <f t="shared" ca="1" si="14"/>
        <v>0</v>
      </c>
      <c r="P20" s="2">
        <f t="shared" ca="1" si="14"/>
        <v>379260000000</v>
      </c>
      <c r="Q20" s="2">
        <f t="shared" ca="1" si="14"/>
        <v>0</v>
      </c>
      <c r="R20" s="2">
        <f t="shared" ca="1" si="14"/>
        <v>301000000000</v>
      </c>
      <c r="S20" s="2" t="str">
        <f t="shared" ca="1" si="14"/>
        <v/>
      </c>
      <c r="T20" s="2">
        <f t="shared" ca="1" si="14"/>
        <v>0</v>
      </c>
      <c r="U20" s="2">
        <f t="shared" ca="1" si="14"/>
        <v>301000000000</v>
      </c>
      <c r="V20" s="2">
        <f t="shared" ca="1" si="14"/>
        <v>301000000000</v>
      </c>
      <c r="W20" s="2">
        <f t="shared" ca="1" si="14"/>
        <v>0</v>
      </c>
    </row>
    <row r="21" spans="1:23" ht="15.5" x14ac:dyDescent="0.35">
      <c r="C21" t="s">
        <v>12</v>
      </c>
      <c r="D21" s="2">
        <f>IFERROR(INDEX(D51:D500,MATCH($C$7,$C$51:$C$500,0)),"")</f>
        <v>6020000000</v>
      </c>
      <c r="E21" s="2">
        <f>IFERROR(INDEX(E51:E500,MATCH($C$7,$C$51:$C$500,0)),"")</f>
        <v>6020000000</v>
      </c>
      <c r="H21" s="2">
        <f>IFERROR(INDEX(D21:G21,COUNT(D21:G21)),"")</f>
        <v>6020000000</v>
      </c>
      <c r="I21" s="2">
        <f t="shared" ref="I21:W21" si="15">IFERROR(INDEX(I51:I500,MATCH($C$7,$C$51:$C$500,0)),"")</f>
        <v>6020000000</v>
      </c>
      <c r="J21" s="2">
        <f t="shared" si="15"/>
        <v>6020000000</v>
      </c>
      <c r="K21" s="2">
        <f t="shared" si="15"/>
        <v>6020000000</v>
      </c>
      <c r="L21" s="2">
        <f t="shared" si="15"/>
        <v>6020000000</v>
      </c>
      <c r="M21" s="2">
        <f t="shared" si="15"/>
        <v>6020000000</v>
      </c>
      <c r="N21" s="2">
        <f t="shared" si="15"/>
        <v>6020000000</v>
      </c>
      <c r="O21" s="2">
        <f t="shared" si="15"/>
        <v>6020000000</v>
      </c>
      <c r="P21" s="2">
        <f t="shared" si="15"/>
        <v>6020000000</v>
      </c>
      <c r="Q21" s="2">
        <f t="shared" si="15"/>
        <v>6020000000</v>
      </c>
      <c r="R21" s="2">
        <f t="shared" si="15"/>
        <v>6020000000</v>
      </c>
      <c r="S21" s="2">
        <f t="shared" si="15"/>
        <v>6020000000</v>
      </c>
      <c r="T21" s="2">
        <f t="shared" si="15"/>
        <v>6020000000</v>
      </c>
      <c r="U21" s="2">
        <f t="shared" si="15"/>
        <v>6020000000</v>
      </c>
      <c r="V21" s="2">
        <f t="shared" si="15"/>
        <v>6020000000</v>
      </c>
      <c r="W21" s="2">
        <f t="shared" si="15"/>
        <v>6020000000</v>
      </c>
    </row>
    <row r="23" spans="1:23" ht="15.5" x14ac:dyDescent="0.35">
      <c r="B23" t="s">
        <v>50</v>
      </c>
      <c r="C23" t="s">
        <v>51</v>
      </c>
      <c r="D23" s="3">
        <f>IFERROR(D5/D6*100,"")</f>
        <v>4.9313762849653937</v>
      </c>
      <c r="E23" s="3">
        <f>IFERROR(E5/E6*100,"")</f>
        <v>3.4465916041537521</v>
      </c>
      <c r="H23" s="3">
        <f t="shared" ref="H23:W23" si="16">IFERROR(H5/H6*100,"")</f>
        <v>17.185625169222828</v>
      </c>
      <c r="I23" s="3">
        <f t="shared" si="16"/>
        <v>9.542815666378047</v>
      </c>
      <c r="J23" s="3">
        <f t="shared" si="16"/>
        <v>4.6021896561532865</v>
      </c>
      <c r="K23" s="3">
        <f t="shared" si="16"/>
        <v>8.1995657621456672</v>
      </c>
      <c r="L23" s="3">
        <f t="shared" si="16"/>
        <v>7.6153379748216103</v>
      </c>
      <c r="M23" s="3">
        <f t="shared" si="16"/>
        <v>4.3307642734018037</v>
      </c>
      <c r="N23" s="3">
        <f t="shared" si="16"/>
        <v>14.755038515045699</v>
      </c>
      <c r="O23" s="3">
        <f t="shared" si="16"/>
        <v>8.323455137766727</v>
      </c>
      <c r="P23" s="3">
        <f t="shared" si="16"/>
        <v>13.035512594355234</v>
      </c>
      <c r="Q23" s="3">
        <f t="shared" si="16"/>
        <v>3.2375631807817005</v>
      </c>
      <c r="R23" s="3">
        <f t="shared" si="16"/>
        <v>15.783300731920013</v>
      </c>
      <c r="S23" s="3">
        <f t="shared" si="16"/>
        <v>4.7193691895334835</v>
      </c>
      <c r="T23" s="3">
        <f t="shared" si="16"/>
        <v>4.3975676916997637</v>
      </c>
      <c r="U23" s="3">
        <f t="shared" si="16"/>
        <v>14.368636151998981</v>
      </c>
      <c r="V23" s="3">
        <f t="shared" si="16"/>
        <v>6.3015059170170344</v>
      </c>
      <c r="W23" s="3">
        <f t="shared" si="16"/>
        <v>9.509916324529863</v>
      </c>
    </row>
    <row r="24" spans="1:23" ht="15.5" x14ac:dyDescent="0.35">
      <c r="C24" t="s">
        <v>52</v>
      </c>
      <c r="D24" s="4">
        <f>IFERROR(_xlfn.RRI(5,I23,D23),"")</f>
        <v>-0.12368888251046495</v>
      </c>
      <c r="E24" s="4">
        <f>IFERROR(_xlfn.RRI(5,J23,E23),"")</f>
        <v>-5.6188938997863147E-2</v>
      </c>
      <c r="H24" s="4">
        <f t="shared" ref="H24:W24" si="17">IFERROR(_xlfn.RRI(5,M23,H23),"")</f>
        <v>0.31740758015514947</v>
      </c>
      <c r="I24" s="4">
        <f t="shared" si="17"/>
        <v>-8.3468833895682715E-2</v>
      </c>
      <c r="J24" s="4">
        <f t="shared" si="17"/>
        <v>-0.11175622248211792</v>
      </c>
      <c r="K24" s="4">
        <f t="shared" si="17"/>
        <v>-8.855063236845917E-2</v>
      </c>
      <c r="L24" s="4">
        <f t="shared" si="17"/>
        <v>0.18657224617521218</v>
      </c>
      <c r="M24" s="4">
        <f t="shared" si="17"/>
        <v>-0.22790037278018294</v>
      </c>
      <c r="N24" s="4">
        <f t="shared" si="17"/>
        <v>0.2560625840414279</v>
      </c>
      <c r="O24" s="4">
        <f t="shared" si="17"/>
        <v>0.13610434806895766</v>
      </c>
      <c r="P24" s="4">
        <f t="shared" si="17"/>
        <v>-1.9285687991090428E-2</v>
      </c>
      <c r="Q24" s="4">
        <f t="shared" si="17"/>
        <v>-0.12470432851010038</v>
      </c>
      <c r="R24" s="4">
        <f t="shared" si="17"/>
        <v>0.10663455526583343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12.85</v>
      </c>
      <c r="J25" s="3">
        <f t="shared" si="18"/>
        <v>3.74</v>
      </c>
      <c r="K25" s="3">
        <f t="shared" si="18"/>
        <v>9.64</v>
      </c>
      <c r="L25" s="3">
        <f t="shared" si="18"/>
        <v>5.59</v>
      </c>
      <c r="M25" s="3">
        <f t="shared" si="18"/>
        <v>4.41</v>
      </c>
      <c r="N25" s="3">
        <f t="shared" si="18"/>
        <v>7.33</v>
      </c>
      <c r="O25" s="3">
        <f t="shared" si="18"/>
        <v>7.11</v>
      </c>
      <c r="P25" s="3">
        <f t="shared" si="18"/>
        <v>6.43</v>
      </c>
      <c r="Q25" s="3">
        <f t="shared" si="18"/>
        <v>2.94</v>
      </c>
      <c r="R25" s="3">
        <f t="shared" si="18"/>
        <v>2.08</v>
      </c>
      <c r="S25" s="3">
        <f t="shared" si="18"/>
        <v>2.58</v>
      </c>
      <c r="T25" s="3">
        <f t="shared" si="18"/>
        <v>2.4</v>
      </c>
      <c r="U25" s="3">
        <f t="shared" si="18"/>
        <v>2.66</v>
      </c>
      <c r="V25" s="3">
        <f t="shared" si="18"/>
        <v>2.82</v>
      </c>
      <c r="W25" s="3">
        <f t="shared" si="18"/>
        <v>3.98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0.11881899374114413</v>
      </c>
      <c r="J26" s="4">
        <f t="shared" si="19"/>
        <v>-0.12057177453773493</v>
      </c>
      <c r="K26" s="4">
        <f t="shared" si="19"/>
        <v>8.4359309122149062E-2</v>
      </c>
      <c r="L26" s="4">
        <f t="shared" si="19"/>
        <v>0.1371372741971264</v>
      </c>
      <c r="M26" s="4">
        <f t="shared" si="19"/>
        <v>0.16218442486971929</v>
      </c>
      <c r="N26" s="4">
        <f t="shared" si="19"/>
        <v>0.23224440164177174</v>
      </c>
      <c r="O26" s="4">
        <f t="shared" si="19"/>
        <v>0.24260092281076306</v>
      </c>
      <c r="P26" s="4">
        <f t="shared" si="19"/>
        <v>0.19306984023486096</v>
      </c>
      <c r="Q26" s="4">
        <f t="shared" si="19"/>
        <v>8.3693682465066921E-3</v>
      </c>
      <c r="R26" s="4">
        <f t="shared" si="19"/>
        <v>-0.12171381296603478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52.837908970099669</v>
      </c>
      <c r="E27" s="3">
        <f>IFERROR(E4/E21,"")</f>
        <v>39.790334053156144</v>
      </c>
      <c r="H27" s="3">
        <f t="shared" ref="H27:W27" si="20">IFERROR(H4/H21,"")</f>
        <v>185.25648604651164</v>
      </c>
      <c r="I27" s="3">
        <f t="shared" si="20"/>
        <v>208.6983465116279</v>
      </c>
      <c r="J27" s="3">
        <f t="shared" si="20"/>
        <v>191.65920764119602</v>
      </c>
      <c r="K27" s="3">
        <f t="shared" si="20"/>
        <v>170.54907707641195</v>
      </c>
      <c r="L27" s="3">
        <f t="shared" si="20"/>
        <v>162.40989883720931</v>
      </c>
      <c r="M27" s="3">
        <f t="shared" si="20"/>
        <v>150.80276561461795</v>
      </c>
      <c r="N27" s="3">
        <f t="shared" si="20"/>
        <v>148.00612392026579</v>
      </c>
      <c r="O27" s="3">
        <f t="shared" si="20"/>
        <v>113.69840398671096</v>
      </c>
      <c r="P27" s="3">
        <f t="shared" si="20"/>
        <v>99.831706312292354</v>
      </c>
      <c r="Q27" s="3">
        <f t="shared" si="20"/>
        <v>86.624871594684379</v>
      </c>
      <c r="R27" s="3">
        <f t="shared" si="20"/>
        <v>83.146124252491688</v>
      </c>
      <c r="S27" s="3">
        <f t="shared" si="20"/>
        <v>88.301216777408641</v>
      </c>
      <c r="T27" s="3">
        <f t="shared" si="20"/>
        <v>78.543951993355478</v>
      </c>
      <c r="U27" s="3">
        <f t="shared" si="20"/>
        <v>65.168692026578071</v>
      </c>
      <c r="V27" s="3">
        <f t="shared" si="20"/>
        <v>63.811526245847176</v>
      </c>
      <c r="W27" s="3">
        <f t="shared" si="20"/>
        <v>64.344555149501659</v>
      </c>
    </row>
    <row r="28" spans="1:23" ht="15.5" x14ac:dyDescent="0.35">
      <c r="C28" t="s">
        <v>57</v>
      </c>
      <c r="D28" s="4">
        <f>IFERROR(_xlfn.RRI(5,I27,D27),"")</f>
        <v>-0.24022443387811643</v>
      </c>
      <c r="E28" s="4">
        <f>IFERROR(_xlfn.RRI(5,J27,E27),"")</f>
        <v>-0.26978696816582681</v>
      </c>
      <c r="H28" s="4">
        <f t="shared" ref="H28:W28" si="21">IFERROR(_xlfn.RRI(5,M27,H27),"")</f>
        <v>4.2012246547720844E-2</v>
      </c>
      <c r="I28" s="4">
        <f t="shared" si="21"/>
        <v>7.1144012737804241E-2</v>
      </c>
      <c r="J28" s="4">
        <f t="shared" si="21"/>
        <v>0.11008200860706063</v>
      </c>
      <c r="K28" s="4">
        <f t="shared" si="21"/>
        <v>0.11305384925466622</v>
      </c>
      <c r="L28" s="4">
        <f t="shared" si="21"/>
        <v>0.13395019072834047</v>
      </c>
      <c r="M28" s="4">
        <f t="shared" si="21"/>
        <v>0.12645399412459035</v>
      </c>
      <c r="N28" s="4">
        <f t="shared" si="21"/>
        <v>0.10882395387062793</v>
      </c>
      <c r="O28" s="4">
        <f t="shared" si="21"/>
        <v>7.678333082389277E-2</v>
      </c>
      <c r="P28" s="4">
        <f t="shared" si="21"/>
        <v>8.9045181731167711E-2</v>
      </c>
      <c r="Q28" s="4">
        <f t="shared" si="21"/>
        <v>6.3037767403379963E-2</v>
      </c>
      <c r="R28" s="4">
        <f t="shared" si="21"/>
        <v>5.2606485288267946E-2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2.4358288770053473</v>
      </c>
      <c r="J29" s="4">
        <f t="shared" si="22"/>
        <v>-0.61203319502074693</v>
      </c>
      <c r="K29" s="4">
        <f t="shared" si="22"/>
        <v>0.72450805008944563</v>
      </c>
      <c r="L29" s="4">
        <f t="shared" si="22"/>
        <v>0.26757369614512466</v>
      </c>
      <c r="M29" s="4">
        <f t="shared" si="22"/>
        <v>-0.39836289222373805</v>
      </c>
      <c r="N29" s="4">
        <f t="shared" si="22"/>
        <v>3.0942334739803058E-2</v>
      </c>
      <c r="O29" s="4">
        <f t="shared" si="22"/>
        <v>0.10575427682737179</v>
      </c>
      <c r="P29" s="4">
        <f t="shared" si="22"/>
        <v>1.1870748299319727</v>
      </c>
      <c r="Q29" s="4">
        <f t="shared" si="22"/>
        <v>0.41346153846153838</v>
      </c>
      <c r="R29" s="4">
        <f t="shared" si="22"/>
        <v>-0.19379844961240308</v>
      </c>
      <c r="S29" s="4">
        <f t="shared" si="22"/>
        <v>7.5000000000000067E-2</v>
      </c>
      <c r="T29" s="4">
        <f t="shared" si="22"/>
        <v>-9.7744360902255717E-2</v>
      </c>
      <c r="U29" s="4">
        <f t="shared" si="22"/>
        <v>-5.6737588652482164E-2</v>
      </c>
      <c r="V29" s="4">
        <f t="shared" si="22"/>
        <v>-0.29145728643216084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-0.11232413124945467</v>
      </c>
      <c r="I30" s="4">
        <f t="shared" si="23"/>
        <v>8.8903314795763674E-2</v>
      </c>
      <c r="J30" s="4">
        <f t="shared" si="23"/>
        <v>0.12377745413026185</v>
      </c>
      <c r="K30" s="4">
        <f t="shared" si="23"/>
        <v>5.0115037922416894E-2</v>
      </c>
      <c r="L30" s="4">
        <f t="shared" si="23"/>
        <v>7.6968967878572048E-2</v>
      </c>
      <c r="M30" s="4">
        <f t="shared" si="23"/>
        <v>1.8895445811815018E-2</v>
      </c>
      <c r="N30" s="4">
        <f t="shared" si="23"/>
        <v>0.3017431971830028</v>
      </c>
      <c r="O30" s="4">
        <f t="shared" si="23"/>
        <v>0.13890073791828184</v>
      </c>
      <c r="P30" s="4">
        <f t="shared" si="23"/>
        <v>0.15246007843339066</v>
      </c>
      <c r="Q30" s="4">
        <f t="shared" si="23"/>
        <v>4.1838959704588286E-2</v>
      </c>
      <c r="R30" s="4">
        <f t="shared" si="23"/>
        <v>-5.838076430942063E-2</v>
      </c>
      <c r="S30" s="4">
        <f t="shared" si="23"/>
        <v>0.12422681233150314</v>
      </c>
      <c r="T30" s="4">
        <f t="shared" si="23"/>
        <v>0.20524057719805866</v>
      </c>
      <c r="U30" s="4">
        <f t="shared" si="23"/>
        <v>2.1268348534747968E-2</v>
      </c>
      <c r="V30" s="4">
        <f t="shared" si="23"/>
        <v>-8.2839783788389576E-3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145.38999999999999</v>
      </c>
      <c r="E32" s="3">
        <f>IFERROR(INDEX(E51:E500,MATCH($A$32,$C$51:$C$500,0)),"")</f>
        <v>139.32</v>
      </c>
      <c r="H32" s="3">
        <f>IFERROR(INDEX(D32:G32,COUNT(D32:G32)),"")</f>
        <v>139.32</v>
      </c>
      <c r="I32" s="3">
        <f t="shared" ref="I32:W32" si="24">IFERROR(INDEX(I51:I500,MATCH($C$32,$C$51:$C$500,0)),"")</f>
        <v>134.52000000000001</v>
      </c>
      <c r="J32" s="3">
        <f t="shared" si="24"/>
        <v>122.68</v>
      </c>
      <c r="K32" s="3">
        <f t="shared" si="24"/>
        <v>118.04</v>
      </c>
      <c r="L32" s="3">
        <f t="shared" si="24"/>
        <v>109.36</v>
      </c>
      <c r="M32" s="3">
        <f t="shared" si="24"/>
        <v>101.03</v>
      </c>
      <c r="N32" s="3">
        <f t="shared" si="24"/>
        <v>97.66</v>
      </c>
      <c r="O32" s="3">
        <f t="shared" si="24"/>
        <v>85.48</v>
      </c>
      <c r="P32" s="3">
        <f t="shared" si="24"/>
        <v>79.37</v>
      </c>
      <c r="Q32" s="3">
        <f t="shared" si="24"/>
        <v>69.02</v>
      </c>
      <c r="R32" s="3">
        <f t="shared" si="24"/>
        <v>66.790000000000006</v>
      </c>
      <c r="S32" s="3">
        <f t="shared" si="24"/>
        <v>56.49</v>
      </c>
      <c r="T32" s="3">
        <f t="shared" si="24"/>
        <v>54.62</v>
      </c>
      <c r="U32" s="3">
        <f t="shared" si="24"/>
        <v>52.22</v>
      </c>
      <c r="V32" s="3">
        <f t="shared" si="24"/>
        <v>44.72</v>
      </c>
      <c r="W32" s="3">
        <f t="shared" si="24"/>
        <v>41.9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0.46</v>
      </c>
      <c r="E33" s="3">
        <f>IFERROR(INDEX(E51:E500,MATCH($A$33,$C$51:$C$500,0)),"")</f>
        <v>0.46</v>
      </c>
      <c r="H33" s="3">
        <f>IFERROR(INDEX(D33:G33,COUNT(D33:G33)),"")</f>
        <v>0.46</v>
      </c>
      <c r="I33" s="3">
        <f t="shared" ref="I33:W33" si="25">IFERROR(INDEX(I51:I500,MATCH($C$33,$C$51:$C$500,0)),"")</f>
        <v>0.45</v>
      </c>
      <c r="J33" s="3">
        <f t="shared" si="25"/>
        <v>0.41</v>
      </c>
      <c r="K33" s="3">
        <f t="shared" si="25"/>
        <v>0.56999999999999995</v>
      </c>
      <c r="L33" s="3">
        <f t="shared" si="25"/>
        <v>0.48</v>
      </c>
      <c r="M33" s="3">
        <f t="shared" si="25"/>
        <v>0.54</v>
      </c>
      <c r="N33" s="3">
        <f t="shared" si="25"/>
        <v>0.59</v>
      </c>
      <c r="O33" s="3">
        <f t="shared" si="25"/>
        <v>0.8</v>
      </c>
      <c r="P33" s="3">
        <f t="shared" si="25"/>
        <v>0.79</v>
      </c>
      <c r="Q33" s="3">
        <f t="shared" si="25"/>
        <v>0.72</v>
      </c>
      <c r="R33" s="3">
        <f t="shared" si="25"/>
        <v>0.75</v>
      </c>
      <c r="S33" s="3">
        <f t="shared" si="25"/>
        <v>0.89</v>
      </c>
      <c r="T33" s="3">
        <f t="shared" si="25"/>
        <v>0.92</v>
      </c>
      <c r="U33" s="3">
        <f t="shared" si="25"/>
        <v>0.96</v>
      </c>
      <c r="V33" s="3">
        <f t="shared" si="25"/>
        <v>1.1200000000000001</v>
      </c>
      <c r="W33" s="3">
        <f t="shared" si="25"/>
        <v>1.29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9.34</v>
      </c>
      <c r="E34" s="3">
        <f>IFERROR(INDEX(E51:E500,MATCH($A$34,$C$51:$C$500,0)),"")</f>
        <v>13.33</v>
      </c>
      <c r="H34" s="3">
        <f>IFERROR(INDEX(D34:G34,COUNT(D34:G34)),"")</f>
        <v>13.33</v>
      </c>
      <c r="I34" s="3">
        <f t="shared" ref="I34:W34" si="26">IFERROR(INDEX(I51:I500,MATCH($C$34,$C$51:$C$500,0)),"")</f>
        <v>4.75</v>
      </c>
      <c r="J34" s="3">
        <f t="shared" si="26"/>
        <v>13.37</v>
      </c>
      <c r="K34" s="3">
        <f t="shared" si="26"/>
        <v>6.95</v>
      </c>
      <c r="L34" s="3">
        <f t="shared" si="26"/>
        <v>9.3000000000000007</v>
      </c>
      <c r="M34" s="3">
        <f t="shared" si="26"/>
        <v>12.47</v>
      </c>
      <c r="N34" s="3">
        <f t="shared" si="26"/>
        <v>7.91</v>
      </c>
      <c r="O34" s="3">
        <f t="shared" si="26"/>
        <v>9.56</v>
      </c>
      <c r="P34" s="3">
        <f t="shared" si="26"/>
        <v>9.8000000000000007</v>
      </c>
      <c r="Q34" s="3">
        <f t="shared" si="26"/>
        <v>17.010000000000002</v>
      </c>
      <c r="R34" s="3">
        <f t="shared" si="26"/>
        <v>24.04</v>
      </c>
      <c r="S34" s="3">
        <f t="shared" si="26"/>
        <v>19.38</v>
      </c>
      <c r="T34" s="3">
        <f t="shared" si="26"/>
        <v>20.83</v>
      </c>
      <c r="U34" s="3">
        <f t="shared" si="26"/>
        <v>18.8</v>
      </c>
      <c r="V34" s="3">
        <f t="shared" si="26"/>
        <v>17.73</v>
      </c>
      <c r="W34" s="3">
        <f t="shared" si="26"/>
        <v>13.57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1.27</v>
      </c>
      <c r="E35" s="3">
        <f>IFERROR(INDEX(E51:E500,MATCH($A$35,$C$51:$C$500,0)),"")</f>
        <v>1.61</v>
      </c>
      <c r="H35" s="3">
        <f>IFERROR(INDEX(D35:G35,COUNT(D35:G35)),"")</f>
        <v>1.61</v>
      </c>
      <c r="I35" s="3">
        <f t="shared" ref="I35:W35" si="27">IFERROR(INDEX(I51:I500,MATCH($C$35,$C$51:$C$500,0)),"")</f>
        <v>0.28999999999999998</v>
      </c>
      <c r="J35" s="3">
        <f t="shared" si="27"/>
        <v>0.26</v>
      </c>
      <c r="K35" s="3">
        <f t="shared" si="27"/>
        <v>0.39</v>
      </c>
      <c r="L35" s="3">
        <f t="shared" si="27"/>
        <v>0.32</v>
      </c>
      <c r="M35" s="3">
        <f t="shared" si="27"/>
        <v>0.36</v>
      </c>
      <c r="N35" s="3">
        <f t="shared" si="27"/>
        <v>0.39</v>
      </c>
      <c r="O35" s="3">
        <f t="shared" si="27"/>
        <v>0.6</v>
      </c>
      <c r="P35" s="3">
        <f t="shared" si="27"/>
        <v>0.63</v>
      </c>
      <c r="Q35" s="3">
        <f t="shared" si="27"/>
        <v>0.57999999999999996</v>
      </c>
      <c r="R35" s="3">
        <f t="shared" si="27"/>
        <v>0.6</v>
      </c>
      <c r="S35" s="3">
        <f t="shared" si="27"/>
        <v>0.56999999999999995</v>
      </c>
      <c r="T35" s="3">
        <f t="shared" si="27"/>
        <v>0.64</v>
      </c>
      <c r="U35" s="3">
        <f t="shared" si="27"/>
        <v>0.77</v>
      </c>
      <c r="V35" s="3">
        <f t="shared" si="27"/>
        <v>0.78</v>
      </c>
      <c r="W35" s="3">
        <f t="shared" si="27"/>
        <v>0.84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318084212000</v>
      </c>
      <c r="E51" s="5">
        <v>239537811000</v>
      </c>
      <c r="F51" s="5">
        <v>303267386000</v>
      </c>
      <c r="G51" s="5">
        <v>337286260000</v>
      </c>
      <c r="I51" s="5">
        <v>1256364046000</v>
      </c>
      <c r="J51" s="5">
        <v>1153788430000</v>
      </c>
      <c r="K51" s="5">
        <v>1026705444000</v>
      </c>
      <c r="L51" s="5">
        <v>977707591000</v>
      </c>
      <c r="M51" s="5">
        <v>907832649000</v>
      </c>
      <c r="N51" s="5">
        <v>890996866000</v>
      </c>
      <c r="O51" s="5">
        <v>684464392000</v>
      </c>
      <c r="P51" s="5">
        <v>600986872000</v>
      </c>
      <c r="Q51" s="5">
        <v>521481727000</v>
      </c>
      <c r="R51" s="5">
        <v>500539668000</v>
      </c>
      <c r="S51" s="5">
        <v>531573325000</v>
      </c>
      <c r="T51" s="5">
        <v>472834591000</v>
      </c>
      <c r="U51" s="5">
        <v>392315526000</v>
      </c>
      <c r="V51" s="5">
        <v>384145388000</v>
      </c>
      <c r="W51" s="5">
        <v>387354222000</v>
      </c>
    </row>
    <row r="52" spans="2:23" ht="15.5" x14ac:dyDescent="0.35">
      <c r="C52" t="s">
        <v>82</v>
      </c>
      <c r="D52" s="5">
        <v>-226248689000</v>
      </c>
      <c r="E52" s="5">
        <v>-165086728000</v>
      </c>
      <c r="F52" s="5">
        <v>-207808430000</v>
      </c>
      <c r="G52" s="5">
        <v>-246527919000</v>
      </c>
      <c r="I52" s="5">
        <v>-944281009000</v>
      </c>
      <c r="J52" s="5">
        <v>-962044136000</v>
      </c>
      <c r="K52" s="5">
        <v>-788700768000</v>
      </c>
      <c r="L52" s="5">
        <v>-792043776000</v>
      </c>
      <c r="M52" s="5">
        <v>-740039641000</v>
      </c>
      <c r="N52" s="5">
        <v>-699831445000</v>
      </c>
      <c r="O52" s="5">
        <v>-511519472000</v>
      </c>
      <c r="P52" s="5">
        <v>-458091261000</v>
      </c>
      <c r="Q52" s="5">
        <v>-407409419000</v>
      </c>
      <c r="R52" s="5">
        <v>-410835586000</v>
      </c>
      <c r="S52" s="5">
        <v>-417139227000</v>
      </c>
      <c r="T52" s="5">
        <v>-376489241000</v>
      </c>
      <c r="U52" s="5">
        <v>-306038282000</v>
      </c>
      <c r="V52" s="5">
        <v>-302808979000</v>
      </c>
      <c r="W52" s="5">
        <v>-299748018000</v>
      </c>
    </row>
    <row r="53" spans="2:23" ht="15.5" x14ac:dyDescent="0.35">
      <c r="C53" t="s">
        <v>84</v>
      </c>
      <c r="D53" s="5">
        <v>91835523000</v>
      </c>
      <c r="E53" s="5">
        <v>74451083000</v>
      </c>
      <c r="F53" s="5">
        <v>95458956000</v>
      </c>
      <c r="G53" s="5">
        <v>90758341000</v>
      </c>
      <c r="I53" s="5">
        <v>312083037000</v>
      </c>
      <c r="J53" s="5">
        <v>191744294000</v>
      </c>
      <c r="K53" s="5">
        <v>238004676000</v>
      </c>
      <c r="L53" s="5">
        <v>185663815000</v>
      </c>
      <c r="M53" s="5">
        <v>167793008000</v>
      </c>
      <c r="N53" s="5">
        <v>191165421000</v>
      </c>
      <c r="O53" s="5">
        <v>172944920000</v>
      </c>
      <c r="P53" s="5">
        <v>142895611000</v>
      </c>
      <c r="Q53" s="5">
        <v>114072308000</v>
      </c>
      <c r="R53" s="5">
        <v>89704082000</v>
      </c>
      <c r="S53" s="5">
        <v>114434098000</v>
      </c>
      <c r="T53" s="5">
        <v>96345350000</v>
      </c>
      <c r="U53" s="5">
        <v>86277244000</v>
      </c>
      <c r="V53" s="5">
        <v>81336409000</v>
      </c>
      <c r="W53" s="5">
        <v>87606204000</v>
      </c>
    </row>
    <row r="54" spans="2:23" ht="15.5" x14ac:dyDescent="0.35">
      <c r="C54" t="s">
        <v>85</v>
      </c>
      <c r="D54" s="5">
        <v>-35858061000</v>
      </c>
      <c r="E54" s="5">
        <v>-35871631000</v>
      </c>
      <c r="F54" s="5">
        <v>-49464910000</v>
      </c>
      <c r="G54" s="5">
        <v>-59162503000</v>
      </c>
      <c r="I54" s="5">
        <v>-189993281000</v>
      </c>
      <c r="J54" s="5">
        <v>-144863274000</v>
      </c>
      <c r="K54" s="5">
        <v>-149742988000</v>
      </c>
      <c r="L54" s="5">
        <v>-127536339000</v>
      </c>
      <c r="M54" s="5">
        <v>-111265906000</v>
      </c>
      <c r="N54" s="5">
        <v>-109320769000</v>
      </c>
      <c r="O54" s="5">
        <v>-102209851000</v>
      </c>
      <c r="P54" s="5">
        <v>-77979876000</v>
      </c>
      <c r="Q54" s="5">
        <v>-72719258000</v>
      </c>
      <c r="R54" s="5">
        <v>-69778012000</v>
      </c>
      <c r="S54" s="5">
        <v>-78912858000</v>
      </c>
      <c r="T54" s="5">
        <v>-56518277000</v>
      </c>
      <c r="U54" s="5">
        <v>-46338297000</v>
      </c>
      <c r="V54" s="5">
        <v>-50083112000</v>
      </c>
      <c r="W54" s="5">
        <v>-49577951000</v>
      </c>
    </row>
    <row r="55" spans="2:23" ht="15.5" x14ac:dyDescent="0.35">
      <c r="C55" t="s">
        <v>252</v>
      </c>
      <c r="D55" s="5">
        <v>-38496068000</v>
      </c>
      <c r="E55" s="5">
        <v>-38920137000</v>
      </c>
      <c r="F55" s="5">
        <v>-46351081000</v>
      </c>
      <c r="G55" s="5">
        <v>-59736670000</v>
      </c>
      <c r="I55" s="5">
        <v>-191732578000</v>
      </c>
      <c r="J55" s="5">
        <v>-148446274000</v>
      </c>
      <c r="K55" s="5">
        <v>-149649742000</v>
      </c>
      <c r="L55" s="5">
        <v>-136472954000</v>
      </c>
      <c r="M55" s="5">
        <v>-110310821000</v>
      </c>
      <c r="N55" s="5">
        <v>-111840300000</v>
      </c>
      <c r="O55" s="5">
        <v>-102044774000</v>
      </c>
      <c r="P55" s="5">
        <v>-83109088000</v>
      </c>
      <c r="Q55" s="5">
        <v>-73649611000</v>
      </c>
      <c r="R55" s="5">
        <v>-67412749000</v>
      </c>
      <c r="S55" s="5">
        <v>-80478270000</v>
      </c>
      <c r="T55" s="5">
        <v>-59186991000</v>
      </c>
      <c r="U55" s="5">
        <v>-50364498000</v>
      </c>
      <c r="V55" s="5">
        <v>-50886930000</v>
      </c>
      <c r="W55" s="5">
        <v>-48204871000</v>
      </c>
    </row>
    <row r="56" spans="2:23" ht="15.5" x14ac:dyDescent="0.35">
      <c r="C56" t="s">
        <v>386</v>
      </c>
    </row>
    <row r="57" spans="2:23" ht="15.5" x14ac:dyDescent="0.35">
      <c r="C57" t="s">
        <v>387</v>
      </c>
    </row>
    <row r="58" spans="2:23" ht="15.5" x14ac:dyDescent="0.35">
      <c r="C58" t="s">
        <v>81</v>
      </c>
    </row>
    <row r="59" spans="2:23" ht="15.5" x14ac:dyDescent="0.35">
      <c r="C59" t="s">
        <v>94</v>
      </c>
      <c r="D59" s="5">
        <v>55977462000</v>
      </c>
      <c r="E59" s="5">
        <v>38579452000</v>
      </c>
      <c r="F59" s="5">
        <v>45994046000</v>
      </c>
      <c r="G59" s="5">
        <v>31595838000</v>
      </c>
      <c r="I59" s="5">
        <v>122089756000</v>
      </c>
      <c r="J59" s="5">
        <v>46881020000</v>
      </c>
      <c r="K59" s="5">
        <v>88261688000</v>
      </c>
      <c r="L59" s="5">
        <v>58127476000</v>
      </c>
      <c r="M59" s="5">
        <v>56527102000</v>
      </c>
      <c r="N59" s="5">
        <v>81844652000</v>
      </c>
      <c r="O59" s="5">
        <v>70735069000</v>
      </c>
      <c r="P59" s="5">
        <v>64915735000</v>
      </c>
      <c r="Q59" s="5">
        <v>41353050000</v>
      </c>
      <c r="R59" s="5">
        <v>19926070000</v>
      </c>
      <c r="S59" s="5">
        <v>35521240000</v>
      </c>
      <c r="T59" s="5">
        <v>39827073000</v>
      </c>
      <c r="U59" s="5">
        <v>39938947000</v>
      </c>
      <c r="V59" s="5">
        <v>31253297000</v>
      </c>
      <c r="W59" s="5">
        <v>38028253000</v>
      </c>
    </row>
    <row r="60" spans="2:23" ht="15.5" x14ac:dyDescent="0.35">
      <c r="C60" t="s">
        <v>95</v>
      </c>
      <c r="D60" s="5">
        <v>-540967000</v>
      </c>
      <c r="E60" s="5">
        <v>-1423799000</v>
      </c>
      <c r="F60" s="5">
        <v>-3702887000</v>
      </c>
      <c r="G60" s="5">
        <v>-5388869000</v>
      </c>
      <c r="I60" s="5">
        <v>-21445788000</v>
      </c>
      <c r="J60" s="5">
        <v>-17322548000</v>
      </c>
      <c r="K60" s="5">
        <v>-13470009000</v>
      </c>
      <c r="L60" s="5">
        <v>-13704143000</v>
      </c>
      <c r="M60" s="5">
        <v>-24269814000</v>
      </c>
      <c r="N60" s="5">
        <v>-20816785000</v>
      </c>
      <c r="O60" s="5">
        <v>-13705410000</v>
      </c>
      <c r="P60" s="5">
        <v>-14069972000</v>
      </c>
      <c r="Q60" s="5">
        <v>-22383842000</v>
      </c>
      <c r="R60" s="5">
        <v>-18237708000</v>
      </c>
      <c r="S60" s="5">
        <v>-14806577000</v>
      </c>
      <c r="T60" s="5">
        <v>-9969083000</v>
      </c>
      <c r="U60" s="5">
        <v>-7271993000</v>
      </c>
      <c r="V60" s="5">
        <v>-5492682000</v>
      </c>
      <c r="W60" s="5">
        <v>-4216942000</v>
      </c>
    </row>
    <row r="61" spans="2:23" ht="15.5" x14ac:dyDescent="0.35">
      <c r="C61" t="s">
        <v>431</v>
      </c>
    </row>
    <row r="62" spans="2:23" ht="15.5" x14ac:dyDescent="0.35">
      <c r="C62" t="s">
        <v>27</v>
      </c>
      <c r="D62" s="5">
        <v>-540967000</v>
      </c>
      <c r="E62" s="5">
        <v>-1423799000</v>
      </c>
      <c r="F62" s="5">
        <v>-3702887000</v>
      </c>
      <c r="G62" s="5">
        <v>-5388869000</v>
      </c>
      <c r="I62" s="5">
        <v>-21445788000</v>
      </c>
      <c r="J62" s="5">
        <v>-17322548000</v>
      </c>
      <c r="K62" s="5">
        <v>-13470009000</v>
      </c>
      <c r="L62" s="5">
        <v>-13704143000</v>
      </c>
      <c r="M62" s="5">
        <v>-24269814000</v>
      </c>
      <c r="N62" s="5">
        <v>-20816785000</v>
      </c>
      <c r="O62" s="5">
        <v>-13705410000</v>
      </c>
      <c r="P62" s="5">
        <v>-14069972000</v>
      </c>
      <c r="Q62" s="5">
        <v>-22383842000</v>
      </c>
      <c r="R62" s="5">
        <v>-18237708000</v>
      </c>
      <c r="S62" s="5">
        <v>-14806577000</v>
      </c>
      <c r="T62" s="5">
        <v>-9969083000</v>
      </c>
      <c r="U62" s="5">
        <v>-7271993000</v>
      </c>
      <c r="V62" s="5">
        <v>-5492682000</v>
      </c>
      <c r="W62" s="5">
        <v>-4216942000</v>
      </c>
    </row>
    <row r="63" spans="2:23" ht="15.5" x14ac:dyDescent="0.35">
      <c r="C63" t="s">
        <v>432</v>
      </c>
    </row>
    <row r="64" spans="2:23" ht="15.5" x14ac:dyDescent="0.35">
      <c r="C64" t="s">
        <v>96</v>
      </c>
      <c r="D64" s="5">
        <v>-540967000</v>
      </c>
      <c r="E64" s="5">
        <v>-1423799000</v>
      </c>
      <c r="F64" s="5">
        <v>-3702887000</v>
      </c>
      <c r="G64" s="5">
        <v>-5388869000</v>
      </c>
      <c r="I64" s="5">
        <v>-21445788000</v>
      </c>
      <c r="J64" s="5">
        <v>-17322548000</v>
      </c>
      <c r="K64" s="5">
        <v>-13470009000</v>
      </c>
      <c r="L64" s="5">
        <v>-13704143000</v>
      </c>
      <c r="M64" s="5">
        <v>-24269814000</v>
      </c>
      <c r="N64" s="5">
        <v>-20816785000</v>
      </c>
      <c r="O64" s="5">
        <v>-13705410000</v>
      </c>
      <c r="P64" s="5">
        <v>-14069972000</v>
      </c>
      <c r="Q64" s="5">
        <v>-22383842000</v>
      </c>
      <c r="R64" s="5">
        <v>-18237708000</v>
      </c>
      <c r="S64" s="5">
        <v>-14806577000</v>
      </c>
      <c r="T64" s="5">
        <v>-9969083000</v>
      </c>
      <c r="U64" s="5">
        <v>-7271993000</v>
      </c>
      <c r="V64" s="5">
        <v>-5492682000</v>
      </c>
      <c r="W64" s="5">
        <v>-4216942000</v>
      </c>
    </row>
    <row r="65" spans="3:23" ht="15.5" x14ac:dyDescent="0.35">
      <c r="C65" t="s">
        <v>29</v>
      </c>
      <c r="D65" s="5">
        <v>55436495000</v>
      </c>
      <c r="E65" s="5">
        <v>37155653000</v>
      </c>
      <c r="F65" s="5">
        <v>42291159000</v>
      </c>
      <c r="G65" s="5">
        <v>26206969000</v>
      </c>
      <c r="I65" s="5">
        <v>100643968000</v>
      </c>
      <c r="J65" s="5">
        <v>29558472000</v>
      </c>
      <c r="K65" s="5">
        <v>74791679000</v>
      </c>
      <c r="L65" s="5">
        <v>44423333000</v>
      </c>
      <c r="M65" s="5">
        <v>32257288000</v>
      </c>
      <c r="N65" s="5">
        <v>61027867000</v>
      </c>
      <c r="O65" s="5">
        <v>57029659000</v>
      </c>
      <c r="P65" s="5">
        <v>50845763000</v>
      </c>
      <c r="Q65" s="5">
        <v>18969208000</v>
      </c>
      <c r="R65" s="5">
        <v>1688362000</v>
      </c>
      <c r="S65" s="5">
        <v>20714663000</v>
      </c>
      <c r="T65" s="5">
        <v>29857990000</v>
      </c>
      <c r="U65" s="5">
        <v>32666954000</v>
      </c>
      <c r="V65" s="5">
        <v>25760615000</v>
      </c>
      <c r="W65" s="5">
        <v>33811311000</v>
      </c>
    </row>
    <row r="66" spans="3:23" ht="15.5" x14ac:dyDescent="0.35">
      <c r="C66" t="s">
        <v>28</v>
      </c>
      <c r="D66" s="5">
        <v>-12273903000</v>
      </c>
      <c r="E66" s="5">
        <v>-8248261000</v>
      </c>
      <c r="F66" s="5">
        <v>-10315066000</v>
      </c>
      <c r="G66" s="5">
        <v>-5613554000</v>
      </c>
      <c r="I66" s="5">
        <v>-23291830000</v>
      </c>
      <c r="J66" s="5">
        <v>-7056908000</v>
      </c>
      <c r="K66" s="5">
        <v>-16773528000</v>
      </c>
      <c r="L66" s="5">
        <v>-10783005000</v>
      </c>
      <c r="M66" s="5">
        <v>-5714303000</v>
      </c>
      <c r="N66" s="5">
        <v>-16875622000</v>
      </c>
      <c r="O66" s="5">
        <v>-14200531000</v>
      </c>
      <c r="P66" s="5">
        <v>-12110671000</v>
      </c>
      <c r="Q66" s="5">
        <v>-1270641000</v>
      </c>
      <c r="R66" s="5">
        <v>10851227000</v>
      </c>
      <c r="S66" s="5">
        <v>-5209875000</v>
      </c>
      <c r="T66" s="5">
        <v>-15401730000</v>
      </c>
      <c r="U66" s="5">
        <v>-16672659000</v>
      </c>
      <c r="V66" s="5">
        <v>-8804575000</v>
      </c>
      <c r="W66" s="5">
        <v>-9823476000</v>
      </c>
    </row>
    <row r="67" spans="3:23" ht="15.5" x14ac:dyDescent="0.35">
      <c r="C67" t="s">
        <v>97</v>
      </c>
      <c r="D67" s="5">
        <v>-12025905000</v>
      </c>
      <c r="E67" s="5">
        <v>-7389692000</v>
      </c>
      <c r="I67" s="5">
        <v>-21775917000</v>
      </c>
      <c r="J67" s="5">
        <v>-4677948000</v>
      </c>
      <c r="K67" s="5">
        <v>-16024478000</v>
      </c>
      <c r="L67" s="5">
        <v>-3464191000</v>
      </c>
      <c r="M67" s="5">
        <v>-321888000</v>
      </c>
      <c r="N67" s="5">
        <v>-4972701000</v>
      </c>
    </row>
    <row r="68" spans="3:23" ht="15.5" x14ac:dyDescent="0.35">
      <c r="C68" t="s">
        <v>98</v>
      </c>
      <c r="D68" s="5">
        <v>-247998000</v>
      </c>
      <c r="E68" s="5">
        <v>-858569000</v>
      </c>
      <c r="I68" s="5">
        <v>-1515913000</v>
      </c>
      <c r="J68" s="5">
        <v>-2378960000</v>
      </c>
      <c r="K68" s="5">
        <v>-749050000</v>
      </c>
      <c r="L68" s="5">
        <v>-7318814000</v>
      </c>
      <c r="M68" s="5">
        <v>-5392415000</v>
      </c>
      <c r="N68" s="5">
        <v>-11902921000</v>
      </c>
    </row>
    <row r="69" spans="3:23" ht="15.5" x14ac:dyDescent="0.35">
      <c r="C69" t="s">
        <v>628</v>
      </c>
    </row>
    <row r="70" spans="3:23" ht="15.5" x14ac:dyDescent="0.35">
      <c r="C70" t="s">
        <v>99</v>
      </c>
      <c r="D70" s="5">
        <v>-12273903000</v>
      </c>
      <c r="E70" s="5">
        <v>-8248261000</v>
      </c>
      <c r="F70" s="5">
        <v>-10315066000</v>
      </c>
      <c r="G70" s="5">
        <v>-5613554000</v>
      </c>
      <c r="I70" s="5">
        <v>-23291830000</v>
      </c>
      <c r="J70" s="5">
        <v>-7056908000</v>
      </c>
      <c r="K70" s="5">
        <v>-16773528000</v>
      </c>
      <c r="L70" s="5">
        <v>-10783005000</v>
      </c>
      <c r="M70" s="5">
        <v>-5714303000</v>
      </c>
      <c r="N70" s="5">
        <v>-16875622000</v>
      </c>
      <c r="O70" s="5">
        <v>-14200531000</v>
      </c>
      <c r="P70" s="5">
        <v>-12110671000</v>
      </c>
      <c r="Q70" s="5">
        <v>-1270641000</v>
      </c>
      <c r="R70" s="5">
        <v>10851227000</v>
      </c>
      <c r="S70" s="5">
        <v>-5209875000</v>
      </c>
      <c r="T70" s="5">
        <v>-15401730000</v>
      </c>
      <c r="U70" s="5">
        <v>-16672659000</v>
      </c>
      <c r="V70" s="5">
        <v>-8804575000</v>
      </c>
      <c r="W70" s="5">
        <v>-9823476000</v>
      </c>
    </row>
    <row r="71" spans="3:23" ht="15.5" x14ac:dyDescent="0.35">
      <c r="C71" t="s">
        <v>100</v>
      </c>
      <c r="D71" s="5">
        <v>43162592000</v>
      </c>
      <c r="E71" s="5">
        <v>28907392000</v>
      </c>
      <c r="F71" s="5">
        <v>31976093000</v>
      </c>
      <c r="G71" s="5">
        <v>20593415000</v>
      </c>
      <c r="I71" s="5">
        <v>77352138000</v>
      </c>
      <c r="J71" s="5">
        <v>22501564000</v>
      </c>
      <c r="K71" s="5">
        <v>58018151000</v>
      </c>
      <c r="L71" s="5">
        <v>33640328000</v>
      </c>
      <c r="M71" s="5">
        <v>26542985000</v>
      </c>
      <c r="N71" s="5">
        <v>44152245000</v>
      </c>
      <c r="O71" s="5">
        <v>42829128000</v>
      </c>
      <c r="P71" s="5">
        <v>38735092000</v>
      </c>
      <c r="Q71" s="5">
        <v>17698567000</v>
      </c>
      <c r="R71" s="5">
        <v>12539589000</v>
      </c>
      <c r="S71" s="5">
        <v>15504788000</v>
      </c>
      <c r="T71" s="5">
        <v>14456260000</v>
      </c>
      <c r="U71" s="5">
        <v>15994295000</v>
      </c>
      <c r="V71" s="5">
        <v>16956040000</v>
      </c>
      <c r="W71" s="5">
        <v>23987835000</v>
      </c>
    </row>
    <row r="72" spans="3:23" ht="15.5" x14ac:dyDescent="0.35">
      <c r="C72" t="s">
        <v>101</v>
      </c>
      <c r="F72" s="5">
        <v>-72829000</v>
      </c>
      <c r="I72" s="5">
        <v>-72829000</v>
      </c>
      <c r="J72" s="5">
        <v>11488245000</v>
      </c>
      <c r="K72" s="5">
        <v>246940000</v>
      </c>
      <c r="L72" s="5">
        <v>16494673000</v>
      </c>
      <c r="M72" s="5">
        <v>-202955000</v>
      </c>
      <c r="N72" s="5">
        <v>42590767000</v>
      </c>
      <c r="O72" s="5">
        <v>3419000</v>
      </c>
      <c r="P72" s="5">
        <v>23547025000</v>
      </c>
      <c r="Q72" s="5">
        <v>-4246301000</v>
      </c>
      <c r="R72" s="5">
        <v>50917745000</v>
      </c>
      <c r="S72" s="5">
        <v>544835000</v>
      </c>
      <c r="T72" s="5">
        <v>4545000</v>
      </c>
      <c r="U72" s="5">
        <v>29177196000</v>
      </c>
      <c r="V72" s="5">
        <v>7875000</v>
      </c>
    </row>
    <row r="73" spans="3:23" ht="15.5" x14ac:dyDescent="0.35">
      <c r="C73" t="s">
        <v>103</v>
      </c>
      <c r="D73" s="5">
        <v>43162592000</v>
      </c>
      <c r="E73" s="5">
        <v>28907392000</v>
      </c>
      <c r="F73" s="5">
        <v>31903264000</v>
      </c>
      <c r="G73" s="5">
        <v>20593415000</v>
      </c>
      <c r="I73" s="5">
        <v>77279309000</v>
      </c>
      <c r="J73" s="5">
        <v>33989809000</v>
      </c>
      <c r="K73" s="5">
        <v>58265091000</v>
      </c>
      <c r="L73" s="5">
        <v>50135001000</v>
      </c>
      <c r="M73" s="5">
        <v>26340030000</v>
      </c>
      <c r="N73" s="5">
        <v>86743012000</v>
      </c>
      <c r="O73" s="5">
        <v>42832547000</v>
      </c>
      <c r="P73" s="5">
        <v>62282117000</v>
      </c>
      <c r="Q73" s="5">
        <v>13452266000</v>
      </c>
      <c r="R73" s="5">
        <v>63457334000</v>
      </c>
      <c r="S73" s="5">
        <v>16049623000</v>
      </c>
      <c r="T73" s="5">
        <v>14460805000</v>
      </c>
      <c r="U73" s="5">
        <v>45171491000</v>
      </c>
      <c r="V73" s="5">
        <v>16963915000</v>
      </c>
      <c r="W73" s="5">
        <v>23987835000</v>
      </c>
    </row>
    <row r="74" spans="3:23" ht="15.5" x14ac:dyDescent="0.35">
      <c r="C74" t="s">
        <v>104</v>
      </c>
      <c r="D74" s="5">
        <v>43162592000</v>
      </c>
      <c r="E74" s="5">
        <v>28907392000</v>
      </c>
      <c r="F74" s="5">
        <v>31976093000</v>
      </c>
      <c r="G74" s="5">
        <v>20593415000</v>
      </c>
      <c r="I74" s="5">
        <v>77352138000</v>
      </c>
      <c r="J74" s="5">
        <v>22501564000</v>
      </c>
      <c r="K74" s="5">
        <v>58018151000</v>
      </c>
      <c r="L74" s="5">
        <v>33640328000</v>
      </c>
      <c r="M74" s="5">
        <v>26542985000</v>
      </c>
      <c r="N74" s="5">
        <v>44152245000</v>
      </c>
      <c r="O74" s="5">
        <v>42829128000</v>
      </c>
      <c r="P74" s="5">
        <v>38735092000</v>
      </c>
      <c r="Q74" s="5">
        <v>17698567000</v>
      </c>
      <c r="R74" s="5">
        <v>12539589000</v>
      </c>
      <c r="S74" s="5">
        <v>15504788000</v>
      </c>
      <c r="T74" s="5">
        <v>14456260000</v>
      </c>
      <c r="U74" s="5">
        <v>15994295000</v>
      </c>
      <c r="V74" s="5">
        <v>16956040000</v>
      </c>
      <c r="W74" s="5">
        <v>23987835000</v>
      </c>
    </row>
    <row r="75" spans="3:23" ht="15.5" x14ac:dyDescent="0.35">
      <c r="C75" t="s">
        <v>8</v>
      </c>
      <c r="D75" s="5">
        <v>43162592000</v>
      </c>
      <c r="E75" s="5">
        <v>28907392000</v>
      </c>
      <c r="F75" s="5">
        <v>31903264000</v>
      </c>
      <c r="G75" s="5">
        <v>20593415000</v>
      </c>
      <c r="I75" s="5">
        <v>77279309000</v>
      </c>
      <c r="J75" s="5">
        <v>33989809000</v>
      </c>
      <c r="K75" s="5">
        <v>58265091000</v>
      </c>
      <c r="L75" s="5">
        <v>50135001000</v>
      </c>
      <c r="M75" s="5">
        <v>26340030000</v>
      </c>
      <c r="N75" s="5">
        <v>86743012000</v>
      </c>
      <c r="O75" s="5">
        <v>42832547000</v>
      </c>
      <c r="P75" s="5">
        <v>62282117000</v>
      </c>
      <c r="Q75" s="5">
        <v>13452266000</v>
      </c>
      <c r="R75" s="5">
        <v>63457334000</v>
      </c>
      <c r="S75" s="5">
        <v>16049623000</v>
      </c>
      <c r="T75" s="5">
        <v>14460805000</v>
      </c>
      <c r="U75" s="5">
        <v>45171491000</v>
      </c>
      <c r="V75" s="5">
        <v>16963915000</v>
      </c>
      <c r="W75" s="5">
        <v>23987835000</v>
      </c>
    </row>
    <row r="76" spans="3:23" ht="15.5" x14ac:dyDescent="0.35">
      <c r="C76" t="s">
        <v>105</v>
      </c>
    </row>
    <row r="77" spans="3:23" ht="15.5" x14ac:dyDescent="0.35">
      <c r="C77" t="s">
        <v>106</v>
      </c>
      <c r="D77" s="5">
        <v>43162592000</v>
      </c>
      <c r="E77" s="5">
        <v>28907392000</v>
      </c>
      <c r="F77" s="5">
        <v>31976093000</v>
      </c>
      <c r="G77" s="5">
        <v>20593415000</v>
      </c>
      <c r="I77" s="5">
        <v>77352138000</v>
      </c>
      <c r="J77" s="5">
        <v>22501564000</v>
      </c>
      <c r="K77" s="5">
        <v>58018151000</v>
      </c>
      <c r="L77" s="5">
        <v>33640328000</v>
      </c>
      <c r="M77" s="5">
        <v>26542985000</v>
      </c>
      <c r="N77" s="5">
        <v>44152245000</v>
      </c>
      <c r="O77" s="5">
        <v>42829128000</v>
      </c>
      <c r="P77" s="5">
        <v>38735092000</v>
      </c>
      <c r="Q77" s="5">
        <v>17698567000</v>
      </c>
      <c r="R77" s="5">
        <v>12539589000</v>
      </c>
      <c r="S77" s="5">
        <v>15504788000</v>
      </c>
      <c r="T77" s="5">
        <v>14456260000</v>
      </c>
      <c r="U77" s="5">
        <v>15994295000</v>
      </c>
      <c r="V77" s="5">
        <v>16956040000</v>
      </c>
      <c r="W77" s="5">
        <v>23987835000</v>
      </c>
    </row>
    <row r="78" spans="3:23" ht="15.5" x14ac:dyDescent="0.35">
      <c r="C78" t="s">
        <v>107</v>
      </c>
      <c r="D78" s="5">
        <v>43162592000</v>
      </c>
      <c r="E78" s="5">
        <v>28907392000</v>
      </c>
      <c r="F78" s="5">
        <v>31903264000</v>
      </c>
      <c r="G78" s="5">
        <v>20593415000</v>
      </c>
      <c r="I78" s="5">
        <v>77279309000</v>
      </c>
      <c r="J78" s="5">
        <v>33989809000</v>
      </c>
      <c r="K78" s="5">
        <v>58265091000</v>
      </c>
      <c r="L78" s="5">
        <v>50135001000</v>
      </c>
      <c r="M78" s="5">
        <v>26340030000</v>
      </c>
      <c r="N78" s="5">
        <v>86743012000</v>
      </c>
      <c r="O78" s="5">
        <v>42832547000</v>
      </c>
      <c r="P78" s="5">
        <v>62282117000</v>
      </c>
      <c r="Q78" s="5">
        <v>13452266000</v>
      </c>
      <c r="R78" s="5">
        <v>63457334000</v>
      </c>
      <c r="S78" s="5">
        <v>16049623000</v>
      </c>
      <c r="T78" s="5">
        <v>14460805000</v>
      </c>
      <c r="U78" s="5">
        <v>45171491000</v>
      </c>
      <c r="V78" s="5">
        <v>16963915000</v>
      </c>
      <c r="W78" s="5">
        <v>23987835000</v>
      </c>
    </row>
    <row r="79" spans="3:23" ht="15.5" x14ac:dyDescent="0.35">
      <c r="C79" t="s">
        <v>108</v>
      </c>
      <c r="D79" s="5">
        <v>43162592000</v>
      </c>
      <c r="E79" s="5">
        <v>28907392000</v>
      </c>
      <c r="F79" s="5">
        <v>31903264000</v>
      </c>
      <c r="G79" s="5">
        <v>20593415000</v>
      </c>
      <c r="I79" s="5">
        <v>77279309000</v>
      </c>
      <c r="J79" s="5">
        <v>33989809000</v>
      </c>
      <c r="K79" s="5">
        <v>58265091000</v>
      </c>
      <c r="L79" s="5">
        <v>50135001000</v>
      </c>
      <c r="M79" s="5">
        <v>26340030000</v>
      </c>
      <c r="N79" s="5">
        <v>86743012000</v>
      </c>
      <c r="O79" s="5">
        <v>42832547000</v>
      </c>
      <c r="P79" s="5">
        <v>62282117000</v>
      </c>
      <c r="Q79" s="5">
        <v>13452266000</v>
      </c>
      <c r="R79" s="5">
        <v>63457334000</v>
      </c>
      <c r="S79" s="5">
        <v>16049623000</v>
      </c>
      <c r="T79" s="5">
        <v>14460805000</v>
      </c>
      <c r="U79" s="5">
        <v>45171491000</v>
      </c>
      <c r="V79" s="5">
        <v>16963915000</v>
      </c>
      <c r="W79" s="5">
        <v>23987835000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437</v>
      </c>
    </row>
    <row r="83" spans="2:23" ht="15.5" x14ac:dyDescent="0.35">
      <c r="C83" t="s">
        <v>20</v>
      </c>
      <c r="D83" s="5">
        <v>31984067000</v>
      </c>
      <c r="E83" s="5">
        <v>16169262000</v>
      </c>
      <c r="F83" s="5">
        <v>6321406000</v>
      </c>
      <c r="G83" s="5">
        <v>8494214000</v>
      </c>
      <c r="I83" s="5">
        <v>6321406000</v>
      </c>
      <c r="J83" s="5">
        <v>4673796000</v>
      </c>
      <c r="K83" s="5">
        <v>18160023000</v>
      </c>
      <c r="L83" s="5">
        <v>14505411000</v>
      </c>
      <c r="M83" s="5">
        <v>24461897000</v>
      </c>
      <c r="N83" s="5">
        <v>40472889000</v>
      </c>
      <c r="O83" s="5">
        <v>27385791000</v>
      </c>
      <c r="P83" s="5">
        <v>9103719000</v>
      </c>
      <c r="Q83" s="5">
        <v>7782872000</v>
      </c>
      <c r="R83" s="5">
        <v>3983543000</v>
      </c>
      <c r="S83" s="5">
        <v>14988397000</v>
      </c>
      <c r="T83" s="5">
        <v>23522063000</v>
      </c>
      <c r="U83" s="5">
        <v>8598239000</v>
      </c>
      <c r="V83" s="5">
        <v>18746821000</v>
      </c>
      <c r="W83" s="5">
        <v>2942278000</v>
      </c>
    </row>
    <row r="84" spans="2:23" ht="15.5" x14ac:dyDescent="0.35">
      <c r="C84" t="s">
        <v>395</v>
      </c>
      <c r="D84" s="5">
        <v>233178115000</v>
      </c>
      <c r="E84" s="5">
        <v>197100601000</v>
      </c>
      <c r="F84" s="5">
        <v>240481823000</v>
      </c>
      <c r="G84" s="5">
        <v>264880745000</v>
      </c>
      <c r="I84" s="5">
        <v>240481823000</v>
      </c>
      <c r="J84" s="5">
        <v>206538624000</v>
      </c>
      <c r="K84" s="5">
        <v>184270692000</v>
      </c>
      <c r="L84" s="5">
        <v>181007017000</v>
      </c>
      <c r="M84" s="5">
        <v>122670238000</v>
      </c>
      <c r="N84" s="5">
        <v>181455713000</v>
      </c>
      <c r="O84" s="5">
        <v>154767798000</v>
      </c>
      <c r="P84" s="5">
        <v>128433648000</v>
      </c>
      <c r="Q84" s="5">
        <v>95520907000</v>
      </c>
      <c r="R84" s="5">
        <v>118463589000</v>
      </c>
      <c r="S84" s="5">
        <v>117335496000</v>
      </c>
      <c r="T84" s="5">
        <v>94876681000</v>
      </c>
      <c r="U84" s="5">
        <v>81705524000</v>
      </c>
      <c r="V84" s="5">
        <v>67312492000</v>
      </c>
      <c r="W84" s="5">
        <v>105008355000</v>
      </c>
    </row>
    <row r="85" spans="2:23" ht="15.5" x14ac:dyDescent="0.35">
      <c r="C85" t="s">
        <v>123</v>
      </c>
    </row>
    <row r="86" spans="2:23" ht="15.5" x14ac:dyDescent="0.35">
      <c r="C86" t="s">
        <v>122</v>
      </c>
    </row>
    <row r="87" spans="2:23" ht="15.5" x14ac:dyDescent="0.35">
      <c r="C87" t="s">
        <v>396</v>
      </c>
      <c r="D87" s="5">
        <v>233178115000</v>
      </c>
      <c r="E87" s="5">
        <v>197100601000</v>
      </c>
      <c r="F87" s="5">
        <v>240481823000</v>
      </c>
      <c r="G87" s="5">
        <v>264880745000</v>
      </c>
      <c r="I87" s="5">
        <v>240481823000</v>
      </c>
      <c r="J87" s="5">
        <v>206538624000</v>
      </c>
      <c r="K87" s="5">
        <v>184270692000</v>
      </c>
      <c r="L87" s="5">
        <v>181007017000</v>
      </c>
      <c r="M87" s="5">
        <v>122670238000</v>
      </c>
      <c r="N87" s="5">
        <v>181455713000</v>
      </c>
      <c r="O87" s="5">
        <v>154767798000</v>
      </c>
      <c r="P87" s="5">
        <v>128433648000</v>
      </c>
      <c r="Q87" s="5">
        <v>95520907000</v>
      </c>
      <c r="R87" s="5">
        <v>118463589000</v>
      </c>
      <c r="S87" s="5">
        <v>117335496000</v>
      </c>
      <c r="T87" s="5">
        <v>94876681000</v>
      </c>
      <c r="U87" s="5">
        <v>81705524000</v>
      </c>
      <c r="V87" s="5">
        <v>67312492000</v>
      </c>
      <c r="W87" s="5">
        <v>105008355000</v>
      </c>
    </row>
    <row r="88" spans="2:23" ht="15.5" x14ac:dyDescent="0.35">
      <c r="C88" t="s">
        <v>397</v>
      </c>
      <c r="W88" s="5">
        <v>12412000</v>
      </c>
    </row>
    <row r="89" spans="2:23" ht="15.5" x14ac:dyDescent="0.35">
      <c r="C89" t="s">
        <v>439</v>
      </c>
      <c r="W89" s="5">
        <v>12412000</v>
      </c>
    </row>
    <row r="90" spans="2:23" ht="15.5" x14ac:dyDescent="0.35">
      <c r="C90" t="s">
        <v>900</v>
      </c>
    </row>
    <row r="91" spans="2:23" ht="15.5" x14ac:dyDescent="0.35">
      <c r="C91" t="s">
        <v>901</v>
      </c>
    </row>
    <row r="92" spans="2:23" ht="15.5" x14ac:dyDescent="0.35">
      <c r="C92" t="s">
        <v>903</v>
      </c>
    </row>
    <row r="93" spans="2:23" ht="15.5" x14ac:dyDescent="0.35">
      <c r="C93" t="s">
        <v>440</v>
      </c>
      <c r="D93" s="5">
        <v>171814365000</v>
      </c>
      <c r="E93" s="5">
        <v>233668204000</v>
      </c>
      <c r="F93" s="5">
        <v>310318891000</v>
      </c>
      <c r="G93" s="5">
        <v>351062700000</v>
      </c>
      <c r="I93" s="5">
        <v>310318891000</v>
      </c>
      <c r="J93" s="5">
        <v>411909715000</v>
      </c>
      <c r="K93" s="5">
        <v>316291024000</v>
      </c>
      <c r="L93" s="5">
        <v>277489414000</v>
      </c>
      <c r="M93" s="5">
        <v>340874112000</v>
      </c>
      <c r="N93" s="5">
        <v>323200819000</v>
      </c>
      <c r="O93" s="5">
        <v>285804878000</v>
      </c>
      <c r="P93" s="5">
        <v>231990354000</v>
      </c>
      <c r="Q93" s="5">
        <v>264621844000</v>
      </c>
      <c r="R93" s="5">
        <v>264136305000</v>
      </c>
      <c r="S93" s="5">
        <v>223054752000</v>
      </c>
      <c r="T93" s="5">
        <v>182628520000</v>
      </c>
      <c r="U93" s="5">
        <v>192744153000</v>
      </c>
      <c r="V93" s="5">
        <v>180002478000</v>
      </c>
      <c r="W93" s="5">
        <v>121603634000</v>
      </c>
    </row>
    <row r="94" spans="2:23" ht="15.5" x14ac:dyDescent="0.35">
      <c r="C94" t="s">
        <v>81</v>
      </c>
      <c r="D94" s="5">
        <v>165299663000</v>
      </c>
      <c r="E94" s="5">
        <v>165299663000</v>
      </c>
      <c r="F94" s="5">
        <v>165299663000</v>
      </c>
      <c r="G94" s="5">
        <v>165299663000</v>
      </c>
      <c r="I94" s="5">
        <v>165299663000</v>
      </c>
      <c r="J94" s="5">
        <v>165299663000</v>
      </c>
      <c r="K94" s="5">
        <v>154579133000</v>
      </c>
      <c r="L94" s="5">
        <v>154579133000</v>
      </c>
      <c r="M94" s="5">
        <v>138773369000</v>
      </c>
      <c r="N94" s="5">
        <v>138773369000</v>
      </c>
      <c r="O94" s="5">
        <v>95976355000</v>
      </c>
      <c r="P94" s="5">
        <v>95976355000</v>
      </c>
      <c r="Q94" s="5">
        <v>80853517000</v>
      </c>
      <c r="R94" s="5">
        <v>80621403000</v>
      </c>
      <c r="S94" s="5">
        <v>29184471000</v>
      </c>
      <c r="T94" s="5">
        <v>29177291000</v>
      </c>
      <c r="U94" s="5">
        <v>29172746000</v>
      </c>
      <c r="V94" s="5">
        <v>-4450000</v>
      </c>
      <c r="W94" s="5">
        <v>-12325000</v>
      </c>
    </row>
    <row r="95" spans="2:23" ht="15.5" x14ac:dyDescent="0.35">
      <c r="C95" t="s">
        <v>441</v>
      </c>
      <c r="D95" s="5">
        <v>596321305000</v>
      </c>
      <c r="E95" s="5">
        <v>598429245000</v>
      </c>
      <c r="F95" s="5">
        <v>638935783000</v>
      </c>
      <c r="G95" s="5">
        <v>741519373000</v>
      </c>
      <c r="I95" s="5">
        <v>638935783000</v>
      </c>
      <c r="J95" s="5">
        <v>737249459000</v>
      </c>
      <c r="K95" s="5">
        <v>592551321000</v>
      </c>
      <c r="L95" s="5">
        <v>538289996000</v>
      </c>
      <c r="M95" s="5">
        <v>528387932000</v>
      </c>
      <c r="N95" s="5">
        <v>579393962000</v>
      </c>
      <c r="O95" s="5">
        <v>537425364000</v>
      </c>
      <c r="P95" s="5">
        <v>448247260000</v>
      </c>
      <c r="Q95" s="5">
        <v>422532126000</v>
      </c>
      <c r="R95" s="5">
        <v>481542567000</v>
      </c>
      <c r="S95" s="5">
        <v>440739212000</v>
      </c>
      <c r="T95" s="5">
        <v>335892148000</v>
      </c>
      <c r="U95" s="5">
        <v>294789185000</v>
      </c>
      <c r="V95" s="5">
        <v>306887345000</v>
      </c>
      <c r="W95" s="5">
        <v>259287598000</v>
      </c>
    </row>
    <row r="96" spans="2:23" ht="15.5" x14ac:dyDescent="0.35">
      <c r="C96" t="s">
        <v>442</v>
      </c>
    </row>
    <row r="97" spans="3:23" ht="15.5" x14ac:dyDescent="0.35">
      <c r="C97" t="s">
        <v>443</v>
      </c>
      <c r="D97" s="5">
        <v>1198000000</v>
      </c>
      <c r="E97" s="5">
        <v>1198000000</v>
      </c>
      <c r="F97" s="5">
        <v>1198000000</v>
      </c>
      <c r="G97" s="5">
        <v>1198000000</v>
      </c>
      <c r="I97" s="5">
        <v>1198000000</v>
      </c>
      <c r="J97" s="5">
        <v>1198000000</v>
      </c>
      <c r="K97" s="5">
        <v>958000000</v>
      </c>
      <c r="L97" s="5">
        <v>958000000</v>
      </c>
      <c r="M97" s="5">
        <v>766000000</v>
      </c>
      <c r="N97" s="5">
        <v>766000000</v>
      </c>
      <c r="O97" s="5">
        <v>575000000</v>
      </c>
      <c r="P97" s="5">
        <v>575000000</v>
      </c>
      <c r="Q97" s="5">
        <v>2341000000</v>
      </c>
      <c r="R97" s="5">
        <v>2291000000</v>
      </c>
      <c r="S97" s="5">
        <v>4817000000</v>
      </c>
      <c r="T97" s="5">
        <v>4838940000</v>
      </c>
      <c r="U97" s="5">
        <v>4296971000</v>
      </c>
      <c r="V97" s="5">
        <v>571173000</v>
      </c>
    </row>
    <row r="98" spans="3:23" ht="15.5" x14ac:dyDescent="0.35">
      <c r="C98" t="s">
        <v>111</v>
      </c>
      <c r="D98" s="5">
        <v>415225502000</v>
      </c>
      <c r="E98" s="5">
        <v>411663521000</v>
      </c>
      <c r="F98" s="5">
        <v>412276703000</v>
      </c>
      <c r="G98" s="5">
        <v>415121941000</v>
      </c>
      <c r="I98" s="5">
        <v>412276703000</v>
      </c>
      <c r="J98" s="5">
        <v>396981530000</v>
      </c>
      <c r="K98" s="5">
        <v>341229561000</v>
      </c>
      <c r="L98" s="5">
        <v>334576636000</v>
      </c>
      <c r="M98" s="5">
        <v>324351860000</v>
      </c>
      <c r="N98" s="5">
        <v>319819738000</v>
      </c>
      <c r="O98" s="5">
        <v>228818788000</v>
      </c>
      <c r="P98" s="5">
        <v>224257888000</v>
      </c>
      <c r="Q98" s="5">
        <v>211756440000</v>
      </c>
      <c r="R98" s="5">
        <v>220066270000</v>
      </c>
      <c r="S98" s="5">
        <v>125627353000</v>
      </c>
      <c r="T98" s="5">
        <v>122183633000</v>
      </c>
      <c r="U98" s="5">
        <v>118272543000</v>
      </c>
      <c r="V98" s="5">
        <v>80470546000</v>
      </c>
      <c r="W98" s="5">
        <v>85639848000</v>
      </c>
    </row>
    <row r="99" spans="3:23" ht="15.5" x14ac:dyDescent="0.35">
      <c r="C99" t="s">
        <v>114</v>
      </c>
      <c r="R99" s="5">
        <v>36917000</v>
      </c>
      <c r="S99" s="5">
        <v>186244000</v>
      </c>
      <c r="T99" s="5">
        <v>305570000</v>
      </c>
      <c r="U99" s="5">
        <v>408897000</v>
      </c>
      <c r="V99" s="5">
        <v>544224000</v>
      </c>
    </row>
    <row r="100" spans="3:23" ht="15.5" x14ac:dyDescent="0.35">
      <c r="C100" t="s">
        <v>113</v>
      </c>
      <c r="K100" s="5">
        <v>1958969000</v>
      </c>
      <c r="L100" s="5">
        <v>2777669000</v>
      </c>
      <c r="M100" s="5">
        <v>6657116000</v>
      </c>
      <c r="N100" s="5">
        <v>6867195000</v>
      </c>
      <c r="O100" s="5">
        <v>12427706000</v>
      </c>
      <c r="P100" s="5">
        <v>13697063000</v>
      </c>
      <c r="Q100" s="5">
        <v>16096888000</v>
      </c>
      <c r="R100" s="5">
        <v>13212950000</v>
      </c>
      <c r="S100" s="5">
        <v>2703505000</v>
      </c>
      <c r="T100" s="5">
        <v>119513000</v>
      </c>
      <c r="U100" s="5">
        <v>3012177000</v>
      </c>
      <c r="V100" s="5">
        <v>13625622000</v>
      </c>
      <c r="W100" s="5">
        <v>13762168000</v>
      </c>
    </row>
    <row r="101" spans="3:23" ht="15.5" x14ac:dyDescent="0.35">
      <c r="C101" t="s">
        <v>445</v>
      </c>
      <c r="D101" s="5">
        <v>416423502000</v>
      </c>
      <c r="E101" s="5">
        <v>412861521000</v>
      </c>
      <c r="F101" s="5">
        <v>413474703000</v>
      </c>
      <c r="G101" s="5">
        <v>416319941000</v>
      </c>
      <c r="I101" s="5">
        <v>413474703000</v>
      </c>
      <c r="J101" s="5">
        <v>398179530000</v>
      </c>
      <c r="K101" s="5">
        <v>344146530000</v>
      </c>
      <c r="L101" s="5">
        <v>338312305000</v>
      </c>
      <c r="M101" s="5">
        <v>331774976000</v>
      </c>
      <c r="N101" s="5">
        <v>327452933000</v>
      </c>
      <c r="O101" s="5">
        <v>241821494000</v>
      </c>
      <c r="P101" s="5">
        <v>238529951000</v>
      </c>
      <c r="Q101" s="5">
        <v>230194328000</v>
      </c>
      <c r="R101" s="5">
        <v>235607137000</v>
      </c>
      <c r="S101" s="5">
        <v>133334102000</v>
      </c>
      <c r="T101" s="5">
        <v>127454976000</v>
      </c>
      <c r="U101" s="5">
        <v>125993363000</v>
      </c>
      <c r="V101" s="5">
        <v>95221615000</v>
      </c>
      <c r="W101" s="5">
        <v>101894588000</v>
      </c>
    </row>
    <row r="102" spans="3:23" ht="15.5" x14ac:dyDescent="0.35">
      <c r="C102" t="s">
        <v>117</v>
      </c>
      <c r="D102" s="5">
        <v>1012744807000</v>
      </c>
      <c r="E102" s="5">
        <v>1011290766000</v>
      </c>
      <c r="F102" s="5">
        <v>1052410486000</v>
      </c>
      <c r="G102" s="5">
        <v>1157839314000</v>
      </c>
      <c r="I102" s="5">
        <v>1052410486000</v>
      </c>
      <c r="J102" s="5">
        <v>1135428989000</v>
      </c>
      <c r="K102" s="5">
        <v>936697851000</v>
      </c>
      <c r="L102" s="5">
        <v>876602301000</v>
      </c>
      <c r="M102" s="5">
        <v>860162908000</v>
      </c>
      <c r="N102" s="5">
        <v>906846895000</v>
      </c>
      <c r="O102" s="5">
        <v>779246858000</v>
      </c>
      <c r="P102" s="5">
        <v>686777211000</v>
      </c>
      <c r="Q102" s="5">
        <v>652726454000</v>
      </c>
      <c r="R102" s="5">
        <v>717149704000</v>
      </c>
      <c r="S102" s="5">
        <v>574073314000</v>
      </c>
      <c r="T102" s="5">
        <v>463347124000</v>
      </c>
      <c r="U102" s="5">
        <v>420782548000</v>
      </c>
      <c r="V102" s="5">
        <v>402108960000</v>
      </c>
      <c r="W102" s="5">
        <v>361182186000</v>
      </c>
    </row>
    <row r="103" spans="3:23" ht="15.5" x14ac:dyDescent="0.35">
      <c r="C103" t="s">
        <v>118</v>
      </c>
    </row>
    <row r="104" spans="3:23" ht="15.5" x14ac:dyDescent="0.35">
      <c r="C104" t="s">
        <v>119</v>
      </c>
    </row>
    <row r="105" spans="3:23" ht="15.5" x14ac:dyDescent="0.35">
      <c r="C105" t="s">
        <v>446</v>
      </c>
      <c r="D105" s="5">
        <v>109296681000</v>
      </c>
      <c r="E105" s="5">
        <v>146540007000</v>
      </c>
      <c r="F105" s="5">
        <v>217904456000</v>
      </c>
      <c r="G105" s="5">
        <v>353572080000</v>
      </c>
      <c r="I105" s="5">
        <v>217904456000</v>
      </c>
      <c r="J105" s="5">
        <v>377107726000</v>
      </c>
      <c r="K105" s="5">
        <v>205361384000</v>
      </c>
      <c r="L105" s="5">
        <v>191188510000</v>
      </c>
      <c r="M105" s="5">
        <v>213017466000</v>
      </c>
      <c r="N105" s="5">
        <v>266837335000</v>
      </c>
      <c r="O105" s="5">
        <v>217673718000</v>
      </c>
      <c r="P105" s="5">
        <v>182749220000</v>
      </c>
      <c r="Q105" s="5">
        <v>198217020000</v>
      </c>
      <c r="R105" s="5">
        <v>276341289000</v>
      </c>
      <c r="S105" s="5">
        <v>203379900000</v>
      </c>
      <c r="T105" s="5">
        <v>116994521000</v>
      </c>
      <c r="U105" s="5">
        <v>89839668000</v>
      </c>
      <c r="V105" s="5">
        <v>111511056000</v>
      </c>
      <c r="W105" s="5">
        <v>81670263000</v>
      </c>
    </row>
    <row r="106" spans="3:23" ht="15.5" x14ac:dyDescent="0.35">
      <c r="C106" t="s">
        <v>579</v>
      </c>
      <c r="E106" s="5">
        <v>19972490000</v>
      </c>
      <c r="F106" s="5">
        <v>95012590000</v>
      </c>
      <c r="G106" s="5">
        <v>229190604000</v>
      </c>
      <c r="I106" s="5">
        <v>95012590000</v>
      </c>
      <c r="J106" s="5">
        <v>301533333000</v>
      </c>
      <c r="K106" s="5">
        <v>142241501000</v>
      </c>
      <c r="L106" s="5">
        <v>143195723000</v>
      </c>
      <c r="M106" s="5">
        <v>160972635000</v>
      </c>
      <c r="N106" s="5">
        <v>218302500000</v>
      </c>
      <c r="O106" s="5">
        <v>150208620000</v>
      </c>
      <c r="P106" s="5">
        <v>145511875000</v>
      </c>
      <c r="Q106" s="5">
        <v>167179116000</v>
      </c>
      <c r="R106" s="5">
        <v>238498248000</v>
      </c>
      <c r="S106" s="5">
        <v>165172148000</v>
      </c>
      <c r="T106" s="5">
        <v>90489468000</v>
      </c>
      <c r="U106" s="5">
        <v>59788989000</v>
      </c>
      <c r="V106" s="5">
        <v>85297372000</v>
      </c>
      <c r="W106" s="5">
        <v>52518257000</v>
      </c>
    </row>
    <row r="107" spans="3:23" ht="15.5" x14ac:dyDescent="0.35">
      <c r="C107" t="s">
        <v>400</v>
      </c>
      <c r="D107" s="5">
        <v>46453158000</v>
      </c>
      <c r="E107" s="5">
        <v>42833868000</v>
      </c>
      <c r="F107" s="5">
        <v>42705752000</v>
      </c>
      <c r="G107" s="5">
        <v>72007133000</v>
      </c>
      <c r="I107" s="5">
        <v>42705752000</v>
      </c>
      <c r="J107" s="5">
        <v>28271541000</v>
      </c>
      <c r="K107" s="5">
        <v>26199188000</v>
      </c>
      <c r="L107" s="5">
        <v>20851894000</v>
      </c>
      <c r="M107" s="5">
        <v>30249260000</v>
      </c>
      <c r="N107" s="5">
        <v>15848490000</v>
      </c>
      <c r="O107" s="5">
        <v>43714048000</v>
      </c>
      <c r="P107" s="5">
        <v>11314441000</v>
      </c>
      <c r="Q107" s="5">
        <v>8471814000</v>
      </c>
      <c r="R107" s="5">
        <v>20925951000</v>
      </c>
      <c r="S107" s="5">
        <v>13970434000</v>
      </c>
      <c r="T107" s="5">
        <v>8367017000</v>
      </c>
      <c r="U107" s="5">
        <v>9708678000</v>
      </c>
      <c r="V107" s="5">
        <v>9300947000</v>
      </c>
      <c r="W107" s="5">
        <v>8657752000</v>
      </c>
    </row>
    <row r="108" spans="3:23" ht="15.5" x14ac:dyDescent="0.35">
      <c r="C108" t="s">
        <v>1561</v>
      </c>
      <c r="D108" s="5">
        <v>4768000000</v>
      </c>
      <c r="E108" s="5">
        <v>4768000000</v>
      </c>
      <c r="F108" s="5">
        <v>4768000000</v>
      </c>
      <c r="G108" s="5">
        <v>4768000000</v>
      </c>
      <c r="I108" s="5">
        <v>4768000000</v>
      </c>
      <c r="J108" s="5">
        <v>4768000000</v>
      </c>
      <c r="K108" s="5">
        <v>4768000000</v>
      </c>
      <c r="L108" s="5">
        <v>4768000000</v>
      </c>
      <c r="M108" s="5">
        <v>4768000000</v>
      </c>
      <c r="N108" s="5">
        <v>4768000000</v>
      </c>
      <c r="O108" s="5">
        <v>4768000000</v>
      </c>
      <c r="P108" s="5">
        <v>4768000000</v>
      </c>
      <c r="Q108" s="5">
        <v>4768000000</v>
      </c>
      <c r="R108" s="5">
        <v>4768000000</v>
      </c>
      <c r="S108" s="5">
        <v>4768000000</v>
      </c>
      <c r="T108" s="5">
        <v>4778424000</v>
      </c>
      <c r="U108" s="5">
        <v>4768000000</v>
      </c>
      <c r="V108" s="5">
        <v>4768000000</v>
      </c>
    </row>
    <row r="109" spans="3:23" ht="15.5" x14ac:dyDescent="0.35">
      <c r="C109" t="s">
        <v>126</v>
      </c>
      <c r="D109" s="5">
        <v>13467304000</v>
      </c>
      <c r="E109" s="5">
        <v>11450841000</v>
      </c>
      <c r="F109" s="5">
        <v>11378144000</v>
      </c>
      <c r="G109" s="5">
        <v>7249778000</v>
      </c>
      <c r="I109" s="5">
        <v>11378144000</v>
      </c>
      <c r="J109" s="5">
        <v>601661000</v>
      </c>
      <c r="K109" s="5">
        <v>4326529000</v>
      </c>
      <c r="L109" s="5">
        <v>3553927000</v>
      </c>
      <c r="M109" s="5">
        <v>1209512000</v>
      </c>
      <c r="N109" s="5">
        <v>5360671000</v>
      </c>
      <c r="O109" s="5">
        <v>3982460000</v>
      </c>
      <c r="P109" s="5">
        <v>8847316000</v>
      </c>
      <c r="Q109" s="5">
        <v>3571270000</v>
      </c>
      <c r="R109" s="5">
        <v>655258000</v>
      </c>
      <c r="S109" s="5">
        <v>3224269000</v>
      </c>
      <c r="T109" s="5">
        <v>8403230000</v>
      </c>
      <c r="U109" s="5">
        <v>3654222000</v>
      </c>
      <c r="V109" s="5">
        <v>1672610000</v>
      </c>
      <c r="W109" s="5">
        <v>6083157000</v>
      </c>
    </row>
    <row r="110" spans="3:23" ht="15.5" x14ac:dyDescent="0.35">
      <c r="C110" t="s">
        <v>127</v>
      </c>
      <c r="D110" s="5">
        <v>27423058000</v>
      </c>
      <c r="E110" s="5">
        <v>22202466000</v>
      </c>
      <c r="F110" s="5">
        <v>23620759000</v>
      </c>
      <c r="G110" s="5">
        <v>20942926000</v>
      </c>
      <c r="I110" s="5">
        <v>23620759000</v>
      </c>
      <c r="J110" s="5">
        <v>16627192000</v>
      </c>
      <c r="K110" s="5">
        <v>14360426000</v>
      </c>
      <c r="L110" s="5">
        <v>9794193000</v>
      </c>
      <c r="M110" s="5">
        <v>6177806000</v>
      </c>
      <c r="N110" s="5">
        <v>11095112000</v>
      </c>
      <c r="O110" s="5">
        <v>7243080000</v>
      </c>
      <c r="P110" s="5">
        <v>4988712000</v>
      </c>
      <c r="Q110" s="5">
        <v>5483713000</v>
      </c>
      <c r="R110" s="5">
        <v>4470520000</v>
      </c>
      <c r="S110" s="5">
        <v>3918762000</v>
      </c>
      <c r="T110" s="5">
        <v>4153839000</v>
      </c>
      <c r="U110" s="5">
        <v>3023737000</v>
      </c>
      <c r="V110" s="5">
        <v>2418205000</v>
      </c>
      <c r="W110" s="5">
        <v>1772594000</v>
      </c>
    </row>
    <row r="111" spans="3:23" ht="15.5" x14ac:dyDescent="0.35">
      <c r="C111" t="s">
        <v>449</v>
      </c>
    </row>
    <row r="112" spans="3:23" ht="15.5" x14ac:dyDescent="0.35">
      <c r="C112" t="s">
        <v>451</v>
      </c>
      <c r="K112" s="5">
        <v>2500000000</v>
      </c>
      <c r="L112" s="5">
        <v>9366267000</v>
      </c>
      <c r="M112" s="5">
        <v>17480124000</v>
      </c>
      <c r="N112" s="5">
        <v>25593980000</v>
      </c>
      <c r="O112" s="5">
        <v>19236301000</v>
      </c>
      <c r="Q112" s="5">
        <v>5108108000</v>
      </c>
      <c r="R112" s="5">
        <v>11918919000</v>
      </c>
      <c r="S112" s="5">
        <v>6256250000</v>
      </c>
    </row>
    <row r="113" spans="3:23" ht="15.5" x14ac:dyDescent="0.35">
      <c r="C113" t="s">
        <v>450</v>
      </c>
      <c r="P113" s="5">
        <v>224029000</v>
      </c>
      <c r="Q113" s="5">
        <v>581161000</v>
      </c>
      <c r="R113" s="5">
        <v>77265000</v>
      </c>
      <c r="S113" s="5">
        <v>285889000</v>
      </c>
      <c r="T113" s="5">
        <v>510685000</v>
      </c>
      <c r="U113" s="5">
        <v>584307000</v>
      </c>
    </row>
    <row r="114" spans="3:23" ht="15.5" x14ac:dyDescent="0.35">
      <c r="C114" t="s">
        <v>583</v>
      </c>
      <c r="D114" s="5">
        <v>6249425000</v>
      </c>
      <c r="E114" s="5">
        <v>5240647000</v>
      </c>
      <c r="F114" s="5">
        <v>5661880000</v>
      </c>
      <c r="G114" s="5">
        <v>6628278000</v>
      </c>
      <c r="I114" s="5">
        <v>5661880000</v>
      </c>
      <c r="J114" s="5">
        <v>3373046000</v>
      </c>
      <c r="K114" s="5">
        <v>976447000</v>
      </c>
      <c r="L114" s="5">
        <v>657719000</v>
      </c>
      <c r="M114" s="5">
        <v>372816000</v>
      </c>
      <c r="N114" s="5">
        <v>1574038000</v>
      </c>
      <c r="O114" s="5">
        <v>2730969000</v>
      </c>
      <c r="P114" s="5">
        <v>532262000</v>
      </c>
    </row>
    <row r="115" spans="3:23" ht="15.5" x14ac:dyDescent="0.35">
      <c r="C115" t="s">
        <v>452</v>
      </c>
      <c r="D115" s="5">
        <v>3063017000</v>
      </c>
      <c r="E115" s="5">
        <v>3851238000</v>
      </c>
      <c r="F115" s="5">
        <v>4490137000</v>
      </c>
      <c r="G115" s="5">
        <v>4861457000</v>
      </c>
      <c r="I115" s="5">
        <v>4490137000</v>
      </c>
      <c r="J115" s="5">
        <v>5104229000</v>
      </c>
      <c r="K115" s="5">
        <v>7785532000</v>
      </c>
      <c r="L115" s="5">
        <v>8760700000</v>
      </c>
      <c r="M115" s="5">
        <v>9429503000</v>
      </c>
      <c r="N115" s="5">
        <v>11070154000</v>
      </c>
      <c r="O115" s="5">
        <v>7269361000</v>
      </c>
      <c r="P115" s="5">
        <v>5794737000</v>
      </c>
      <c r="Q115" s="5">
        <v>7241278000</v>
      </c>
      <c r="R115" s="5">
        <v>7023312000</v>
      </c>
      <c r="S115" s="5">
        <v>1135639000</v>
      </c>
      <c r="T115" s="5">
        <v>802543000</v>
      </c>
      <c r="U115" s="5">
        <v>8896042000</v>
      </c>
      <c r="V115" s="5">
        <v>8053922000</v>
      </c>
      <c r="W115" s="5">
        <v>7552530000</v>
      </c>
    </row>
    <row r="116" spans="3:23" ht="15.5" x14ac:dyDescent="0.35">
      <c r="C116" t="s">
        <v>405</v>
      </c>
      <c r="D116" s="5">
        <v>28183504000</v>
      </c>
      <c r="E116" s="5">
        <v>26026729000</v>
      </c>
      <c r="F116" s="5">
        <v>24689392000</v>
      </c>
      <c r="G116" s="5">
        <v>26353860000</v>
      </c>
      <c r="I116" s="5">
        <v>24689392000</v>
      </c>
      <c r="J116" s="5">
        <v>19763934000</v>
      </c>
      <c r="K116" s="5">
        <v>20748947000</v>
      </c>
      <c r="L116" s="5">
        <v>27071362000</v>
      </c>
      <c r="M116" s="5">
        <v>38938014000</v>
      </c>
      <c r="N116" s="5">
        <v>52122162000</v>
      </c>
      <c r="O116" s="5">
        <v>46972577000</v>
      </c>
      <c r="P116" s="5">
        <v>26239975000</v>
      </c>
      <c r="Q116" s="5">
        <v>39003535000</v>
      </c>
      <c r="R116" s="5">
        <v>38754782000</v>
      </c>
      <c r="S116" s="5">
        <v>30613578000</v>
      </c>
      <c r="T116" s="5">
        <v>17516164000</v>
      </c>
      <c r="U116" s="5">
        <v>16567246000</v>
      </c>
      <c r="V116" s="5">
        <v>21393761000</v>
      </c>
      <c r="W116" s="5">
        <v>27271692000</v>
      </c>
    </row>
    <row r="117" spans="3:23" ht="15.5" x14ac:dyDescent="0.35">
      <c r="C117" t="s">
        <v>404</v>
      </c>
      <c r="D117" s="5">
        <v>28183504000</v>
      </c>
      <c r="E117" s="5">
        <v>26026729000</v>
      </c>
      <c r="F117" s="5">
        <v>24689392000</v>
      </c>
      <c r="G117" s="5">
        <v>26353860000</v>
      </c>
      <c r="I117" s="5">
        <v>24689392000</v>
      </c>
      <c r="J117" s="5">
        <v>19763934000</v>
      </c>
      <c r="K117" s="5">
        <v>20748947000</v>
      </c>
      <c r="L117" s="5">
        <v>27071362000</v>
      </c>
      <c r="M117" s="5">
        <v>38938014000</v>
      </c>
      <c r="N117" s="5">
        <v>52122162000</v>
      </c>
      <c r="O117" s="5">
        <v>46972577000</v>
      </c>
      <c r="P117" s="5">
        <v>26239975000</v>
      </c>
      <c r="Q117" s="5">
        <v>39003535000</v>
      </c>
      <c r="R117" s="5">
        <v>38754782000</v>
      </c>
      <c r="S117" s="5">
        <v>30613578000</v>
      </c>
      <c r="T117" s="5">
        <v>17516164000</v>
      </c>
      <c r="U117" s="5">
        <v>16567246000</v>
      </c>
      <c r="V117" s="5">
        <v>21393761000</v>
      </c>
      <c r="W117" s="5">
        <v>27271692000</v>
      </c>
    </row>
    <row r="118" spans="3:23" ht="15.5" x14ac:dyDescent="0.35">
      <c r="C118" t="s">
        <v>454</v>
      </c>
    </row>
    <row r="119" spans="3:23" ht="15.5" x14ac:dyDescent="0.35">
      <c r="C119" t="s">
        <v>1325</v>
      </c>
      <c r="V119" s="5">
        <v>6711601000</v>
      </c>
      <c r="W119" s="5">
        <v>13846305000</v>
      </c>
    </row>
    <row r="120" spans="3:23" ht="15.5" x14ac:dyDescent="0.35">
      <c r="C120" t="s">
        <v>456</v>
      </c>
      <c r="D120" s="5">
        <v>6249425000</v>
      </c>
      <c r="E120" s="5">
        <v>5240647000</v>
      </c>
      <c r="F120" s="5">
        <v>5661880000</v>
      </c>
      <c r="G120" s="5">
        <v>6628278000</v>
      </c>
      <c r="I120" s="5">
        <v>5661880000</v>
      </c>
      <c r="J120" s="5">
        <v>3373046000</v>
      </c>
      <c r="K120" s="5">
        <v>3476447000</v>
      </c>
      <c r="L120" s="5">
        <v>10023986000</v>
      </c>
      <c r="M120" s="5">
        <v>17852940000</v>
      </c>
      <c r="N120" s="5">
        <v>27168018000</v>
      </c>
      <c r="O120" s="5">
        <v>21967270000</v>
      </c>
      <c r="P120" s="5">
        <v>756291000</v>
      </c>
      <c r="Q120" s="5">
        <v>5689269000</v>
      </c>
      <c r="R120" s="5">
        <v>11996184000</v>
      </c>
      <c r="S120" s="5">
        <v>6542139000</v>
      </c>
      <c r="T120" s="5">
        <v>510685000</v>
      </c>
      <c r="U120" s="5">
        <v>584307000</v>
      </c>
      <c r="V120" s="5">
        <v>6711601000</v>
      </c>
      <c r="W120" s="5">
        <v>13846305000</v>
      </c>
    </row>
    <row r="121" spans="3:23" ht="15.5" x14ac:dyDescent="0.35">
      <c r="C121" t="s">
        <v>453</v>
      </c>
      <c r="D121" s="5">
        <v>3513349000</v>
      </c>
      <c r="E121" s="5">
        <v>3265352000</v>
      </c>
      <c r="F121" s="5">
        <v>2406782000</v>
      </c>
      <c r="G121" s="5">
        <v>1546105000</v>
      </c>
      <c r="I121" s="5">
        <v>2406782000</v>
      </c>
      <c r="J121" s="5">
        <v>911411000</v>
      </c>
    </row>
    <row r="122" spans="3:23" ht="15.5" x14ac:dyDescent="0.35">
      <c r="C122" t="s">
        <v>130</v>
      </c>
      <c r="D122" s="5">
        <v>137480185000</v>
      </c>
      <c r="E122" s="5">
        <v>172566736000</v>
      </c>
      <c r="F122" s="5">
        <v>242593848000</v>
      </c>
      <c r="G122" s="5">
        <v>379925940000</v>
      </c>
      <c r="I122" s="5">
        <v>242593848000</v>
      </c>
      <c r="J122" s="5">
        <v>396871660000</v>
      </c>
      <c r="K122" s="5">
        <v>226110331000</v>
      </c>
      <c r="L122" s="5">
        <v>218259872000</v>
      </c>
      <c r="M122" s="5">
        <v>251955480000</v>
      </c>
      <c r="N122" s="5">
        <v>318959497000</v>
      </c>
      <c r="O122" s="5">
        <v>264646295000</v>
      </c>
      <c r="P122" s="5">
        <v>208989195000</v>
      </c>
      <c r="Q122" s="5">
        <v>237220555000</v>
      </c>
      <c r="R122" s="5">
        <v>315096071000</v>
      </c>
      <c r="S122" s="5">
        <v>233993478000</v>
      </c>
      <c r="T122" s="5">
        <v>134510685000</v>
      </c>
      <c r="U122" s="5">
        <v>106406914000</v>
      </c>
      <c r="V122" s="5">
        <v>132904817000</v>
      </c>
      <c r="W122" s="5">
        <v>108941955000</v>
      </c>
    </row>
    <row r="123" spans="3:23" ht="15.5" x14ac:dyDescent="0.35">
      <c r="C123" t="s">
        <v>131</v>
      </c>
    </row>
    <row r="124" spans="3:23" ht="15.5" x14ac:dyDescent="0.35">
      <c r="C124" t="s">
        <v>132</v>
      </c>
      <c r="D124" s="5">
        <v>301000000000</v>
      </c>
      <c r="E124" s="5">
        <v>301000000000</v>
      </c>
      <c r="F124" s="5">
        <v>301000000000</v>
      </c>
      <c r="G124" s="5">
        <v>301000000000</v>
      </c>
      <c r="I124" s="5">
        <v>301000000000</v>
      </c>
      <c r="J124" s="5">
        <v>301000000000</v>
      </c>
      <c r="K124" s="5">
        <v>301000000000</v>
      </c>
      <c r="L124" s="5">
        <v>301000000000</v>
      </c>
      <c r="M124" s="5">
        <v>301000000000</v>
      </c>
      <c r="N124" s="5">
        <v>301000000000</v>
      </c>
      <c r="O124" s="5">
        <v>301000000000</v>
      </c>
      <c r="P124" s="5">
        <v>301000000000</v>
      </c>
      <c r="Q124" s="5">
        <v>301000000000</v>
      </c>
      <c r="R124" s="5">
        <v>301000000000</v>
      </c>
      <c r="S124" s="5">
        <v>301000000000</v>
      </c>
      <c r="T124" s="5">
        <v>301000000000</v>
      </c>
      <c r="U124" s="5">
        <v>301000000000</v>
      </c>
      <c r="V124" s="5">
        <v>301000000000</v>
      </c>
      <c r="W124" s="5">
        <v>301000000000</v>
      </c>
    </row>
    <row r="125" spans="3:23" ht="15.5" x14ac:dyDescent="0.35">
      <c r="C125" t="s">
        <v>133</v>
      </c>
      <c r="D125" s="5">
        <v>600000000</v>
      </c>
      <c r="E125" s="5">
        <v>600000000</v>
      </c>
      <c r="F125" s="5">
        <v>600000000</v>
      </c>
      <c r="G125" s="5">
        <v>600000000</v>
      </c>
      <c r="I125" s="5">
        <v>600000000</v>
      </c>
      <c r="J125" s="5">
        <v>600000000</v>
      </c>
      <c r="K125" s="5">
        <v>600000000</v>
      </c>
      <c r="L125" s="5">
        <v>600000000</v>
      </c>
      <c r="M125" s="5">
        <v>600000000</v>
      </c>
      <c r="N125" s="5">
        <v>600000000</v>
      </c>
      <c r="O125" s="5">
        <v>600000000</v>
      </c>
      <c r="P125" s="5">
        <v>600000000</v>
      </c>
      <c r="Q125" s="5">
        <v>600000000</v>
      </c>
      <c r="R125" s="5">
        <v>600000000</v>
      </c>
      <c r="S125" s="5">
        <v>600000000</v>
      </c>
      <c r="T125" s="5">
        <v>600000000</v>
      </c>
      <c r="U125" s="5">
        <v>600000000</v>
      </c>
      <c r="V125" s="5">
        <v>600000000</v>
      </c>
      <c r="W125" s="5">
        <v>600000000</v>
      </c>
    </row>
    <row r="126" spans="3:23" ht="15.5" x14ac:dyDescent="0.35">
      <c r="C126" t="s">
        <v>134</v>
      </c>
      <c r="D126" s="5">
        <v>408364959000</v>
      </c>
      <c r="E126" s="5">
        <v>371824367000</v>
      </c>
      <c r="F126" s="5">
        <v>342916975000</v>
      </c>
      <c r="G126" s="5">
        <v>311013711000</v>
      </c>
      <c r="I126" s="5">
        <v>342916975000</v>
      </c>
      <c r="J126" s="5">
        <v>271657666000</v>
      </c>
      <c r="K126" s="5">
        <v>254408387000</v>
      </c>
      <c r="L126" s="5">
        <v>202163296000</v>
      </c>
      <c r="M126" s="5">
        <v>167834059000</v>
      </c>
      <c r="N126" s="5">
        <v>147514029000</v>
      </c>
      <c r="O126" s="5">
        <v>117024208000</v>
      </c>
      <c r="P126" s="5">
        <v>80211661000</v>
      </c>
      <c r="Q126" s="5">
        <v>33052382000</v>
      </c>
      <c r="R126" s="5">
        <v>19832230000</v>
      </c>
      <c r="S126" s="5">
        <v>9295365000</v>
      </c>
      <c r="T126" s="5">
        <v>-1940852000</v>
      </c>
      <c r="U126" s="5">
        <v>-16397112000</v>
      </c>
      <c r="V126" s="5">
        <v>-32391407000</v>
      </c>
      <c r="W126" s="5">
        <v>-49347443000</v>
      </c>
    </row>
    <row r="127" spans="3:23" ht="15.5" x14ac:dyDescent="0.35">
      <c r="C127" t="s">
        <v>136</v>
      </c>
    </row>
    <row r="128" spans="3:23" ht="15.5" x14ac:dyDescent="0.35">
      <c r="C128" t="s">
        <v>137</v>
      </c>
      <c r="D128" s="5">
        <v>408364959000</v>
      </c>
      <c r="E128" s="5">
        <v>371824367000</v>
      </c>
      <c r="F128" s="5">
        <v>342916975000</v>
      </c>
      <c r="G128" s="5">
        <v>311013711000</v>
      </c>
      <c r="I128" s="5">
        <v>342916975000</v>
      </c>
      <c r="J128" s="5">
        <v>271657666000</v>
      </c>
      <c r="K128" s="5">
        <v>254408387000</v>
      </c>
      <c r="L128" s="5">
        <v>202163296000</v>
      </c>
      <c r="M128" s="5">
        <v>167834059000</v>
      </c>
      <c r="N128" s="5">
        <v>147514029000</v>
      </c>
      <c r="O128" s="5">
        <v>117024208000</v>
      </c>
      <c r="P128" s="5">
        <v>80211661000</v>
      </c>
      <c r="Q128" s="5">
        <v>33052382000</v>
      </c>
      <c r="R128" s="5">
        <v>19832230000</v>
      </c>
      <c r="S128" s="5">
        <v>9295365000</v>
      </c>
      <c r="T128" s="5">
        <v>-1940852000</v>
      </c>
      <c r="U128" s="5">
        <v>-16397112000</v>
      </c>
      <c r="V128" s="5">
        <v>-32391407000</v>
      </c>
      <c r="W128" s="5">
        <v>-49347443000</v>
      </c>
    </row>
    <row r="129" spans="2:23" ht="15.5" x14ac:dyDescent="0.35">
      <c r="C129" t="s">
        <v>10</v>
      </c>
      <c r="D129" s="5">
        <v>875264622000</v>
      </c>
      <c r="E129" s="5">
        <v>838724030000</v>
      </c>
      <c r="F129" s="5">
        <v>809816638000</v>
      </c>
      <c r="G129" s="5">
        <v>777913374000</v>
      </c>
      <c r="I129" s="5">
        <v>809816638000</v>
      </c>
      <c r="J129" s="5">
        <v>738557329000</v>
      </c>
      <c r="K129" s="5">
        <v>710587520000</v>
      </c>
      <c r="L129" s="5">
        <v>658342429000</v>
      </c>
      <c r="M129" s="5">
        <v>608207428000</v>
      </c>
      <c r="N129" s="5">
        <v>587887398000</v>
      </c>
      <c r="O129" s="5">
        <v>514600563000</v>
      </c>
      <c r="P129" s="5">
        <v>477788016000</v>
      </c>
      <c r="Q129" s="5">
        <v>415505899000</v>
      </c>
      <c r="R129" s="5">
        <v>402053633000</v>
      </c>
      <c r="S129" s="5">
        <v>340079836000</v>
      </c>
      <c r="T129" s="5">
        <v>328836439000</v>
      </c>
      <c r="U129" s="5">
        <v>314375634000</v>
      </c>
      <c r="V129" s="5">
        <v>269204143000</v>
      </c>
      <c r="W129" s="5">
        <v>252240232000</v>
      </c>
    </row>
    <row r="130" spans="2:23" ht="15.5" x14ac:dyDescent="0.35">
      <c r="C130" t="s">
        <v>138</v>
      </c>
      <c r="D130" s="5">
        <v>1012744807000</v>
      </c>
      <c r="E130" s="5">
        <v>1011290766000</v>
      </c>
      <c r="F130" s="5">
        <v>1052410486000</v>
      </c>
      <c r="G130" s="5">
        <v>1157839314000</v>
      </c>
      <c r="I130" s="5">
        <v>1052410486000</v>
      </c>
      <c r="J130" s="5">
        <v>1135428989000</v>
      </c>
      <c r="K130" s="5">
        <v>936697851000</v>
      </c>
      <c r="L130" s="5">
        <v>876602301000</v>
      </c>
      <c r="M130" s="5">
        <v>860162908000</v>
      </c>
      <c r="N130" s="5">
        <v>906846895000</v>
      </c>
      <c r="O130" s="5">
        <v>779246858000</v>
      </c>
      <c r="P130" s="5">
        <v>686777211000</v>
      </c>
      <c r="Q130" s="5">
        <v>652726454000</v>
      </c>
      <c r="R130" s="5">
        <v>717149704000</v>
      </c>
      <c r="S130" s="5">
        <v>574073314000</v>
      </c>
      <c r="T130" s="5">
        <v>463347124000</v>
      </c>
      <c r="U130" s="5">
        <v>420782548000</v>
      </c>
      <c r="V130" s="5">
        <v>402108960000</v>
      </c>
      <c r="W130" s="5">
        <v>361182187000</v>
      </c>
    </row>
    <row r="131" spans="2:23" ht="15.5" x14ac:dyDescent="0.35">
      <c r="C131" t="s">
        <v>139</v>
      </c>
      <c r="D131" s="5">
        <v>6020000000</v>
      </c>
      <c r="E131" s="5">
        <v>6020000000</v>
      </c>
      <c r="F131" s="5">
        <v>6020000000</v>
      </c>
      <c r="G131" s="5">
        <v>6020000000</v>
      </c>
      <c r="I131" s="5">
        <v>6020000000</v>
      </c>
      <c r="J131" s="5">
        <v>6020000000</v>
      </c>
      <c r="K131" s="5">
        <v>6020000000</v>
      </c>
      <c r="L131" s="5">
        <v>6020000000</v>
      </c>
      <c r="M131" s="5">
        <v>6020000000</v>
      </c>
      <c r="N131" s="5">
        <v>6020000000</v>
      </c>
      <c r="O131" s="5">
        <v>6020000000</v>
      </c>
      <c r="P131" s="5">
        <v>6020000000</v>
      </c>
      <c r="Q131" s="5">
        <v>6020000000</v>
      </c>
      <c r="R131" s="5">
        <v>6020000000</v>
      </c>
      <c r="S131" s="5">
        <v>6020000000</v>
      </c>
      <c r="T131" s="5">
        <v>6020000000</v>
      </c>
      <c r="U131" s="5">
        <v>6020000000</v>
      </c>
      <c r="V131" s="5">
        <v>6020000000</v>
      </c>
      <c r="W131" s="5">
        <v>6020000000</v>
      </c>
    </row>
    <row r="133" spans="2:23" ht="15.5" x14ac:dyDescent="0.35">
      <c r="B133" t="s">
        <v>140</v>
      </c>
      <c r="C133" t="s">
        <v>141</v>
      </c>
      <c r="D133" s="5">
        <v>41164109000</v>
      </c>
      <c r="E133" s="5">
        <v>87749513000</v>
      </c>
      <c r="F133" s="5">
        <v>144209086000</v>
      </c>
      <c r="G133" s="5">
        <v>46867589000</v>
      </c>
      <c r="I133" s="5">
        <v>255837992000</v>
      </c>
      <c r="J133" s="5">
        <v>-163436115000</v>
      </c>
      <c r="K133" s="5">
        <v>36606819000</v>
      </c>
      <c r="L133" s="5">
        <v>24091201000</v>
      </c>
      <c r="M133" s="5">
        <v>76373971000</v>
      </c>
      <c r="N133" s="5">
        <v>5784321000</v>
      </c>
      <c r="O133" s="5">
        <v>10927791000</v>
      </c>
      <c r="P133" s="5">
        <v>31387996000</v>
      </c>
      <c r="Q133" s="5">
        <v>85865101000</v>
      </c>
      <c r="R133" s="5">
        <v>114821748000</v>
      </c>
      <c r="S133" s="5">
        <v>-76732542000</v>
      </c>
      <c r="T133" s="5">
        <v>9622985000</v>
      </c>
      <c r="U133" s="5">
        <v>37888934000</v>
      </c>
      <c r="V133" s="5">
        <v>-7454188000</v>
      </c>
      <c r="W133" s="5">
        <v>29713806000</v>
      </c>
    </row>
    <row r="134" spans="2:23" ht="15.5" x14ac:dyDescent="0.35">
      <c r="C134" t="s">
        <v>2265</v>
      </c>
      <c r="D134" s="5">
        <v>-201164434000</v>
      </c>
      <c r="E134" s="5">
        <v>-189344079000</v>
      </c>
      <c r="F134" s="5">
        <v>-163229878000</v>
      </c>
      <c r="G134" s="5">
        <v>-265484969000</v>
      </c>
      <c r="I134" s="5">
        <v>-907234073000</v>
      </c>
      <c r="J134" s="5">
        <v>-1224037939000</v>
      </c>
      <c r="K134" s="5">
        <v>-930764277000</v>
      </c>
      <c r="L134" s="5">
        <v>-838134164000</v>
      </c>
      <c r="M134" s="5">
        <v>-811716620000</v>
      </c>
      <c r="N134" s="5">
        <v>-784722975000</v>
      </c>
      <c r="O134" s="5">
        <v>-577983243000</v>
      </c>
      <c r="P134" s="5">
        <v>-482997321000</v>
      </c>
      <c r="Q134" s="5">
        <v>-406674129000</v>
      </c>
      <c r="R134" s="5">
        <v>-332520127000</v>
      </c>
      <c r="S134" s="5">
        <v>-541477669000</v>
      </c>
      <c r="T134" s="5">
        <v>-403489651000</v>
      </c>
      <c r="U134" s="5">
        <v>-299264400000</v>
      </c>
      <c r="V134" s="5">
        <v>-384720720000</v>
      </c>
      <c r="W134" s="5">
        <v>-292564856000</v>
      </c>
    </row>
    <row r="135" spans="2:23" ht="15.5" x14ac:dyDescent="0.35">
      <c r="C135" t="s">
        <v>2266</v>
      </c>
      <c r="D135" s="5">
        <v>252561277000</v>
      </c>
      <c r="E135" s="5">
        <v>307011979000</v>
      </c>
      <c r="F135" s="5">
        <v>1233338301000</v>
      </c>
      <c r="G135" s="5">
        <v>-570394188000</v>
      </c>
      <c r="I135" s="5">
        <v>1233338301000</v>
      </c>
      <c r="J135" s="5">
        <v>1146144216000</v>
      </c>
      <c r="K135" s="5">
        <v>1030649708000</v>
      </c>
      <c r="L135" s="5">
        <v>921214654000</v>
      </c>
      <c r="M135" s="5">
        <v>966999832000</v>
      </c>
      <c r="N135" s="5">
        <v>863901951000</v>
      </c>
      <c r="O135" s="5">
        <v>656955456000</v>
      </c>
      <c r="P135" s="5">
        <v>568096443000</v>
      </c>
      <c r="Q135" s="5">
        <v>545738697000</v>
      </c>
      <c r="R135" s="5">
        <v>499411574000</v>
      </c>
      <c r="S135" s="5">
        <v>520305158000</v>
      </c>
      <c r="T135" s="5">
        <v>459663432000</v>
      </c>
      <c r="U135" s="5">
        <v>378190394000</v>
      </c>
      <c r="V135" s="5">
        <v>420584239000</v>
      </c>
      <c r="W135" s="5">
        <v>358764044000</v>
      </c>
    </row>
    <row r="136" spans="2:23" ht="15.5" x14ac:dyDescent="0.35">
      <c r="C136" t="s">
        <v>1815</v>
      </c>
      <c r="D136" s="5">
        <v>-1893663000</v>
      </c>
      <c r="E136" s="5">
        <v>-18220849000</v>
      </c>
      <c r="F136" s="5">
        <v>-8909806000</v>
      </c>
      <c r="G136" s="5">
        <v>-4465016000</v>
      </c>
      <c r="I136" s="5">
        <v>-11425189000</v>
      </c>
      <c r="J136" s="5">
        <v>-32060813000</v>
      </c>
      <c r="K136" s="5">
        <v>-16413196000</v>
      </c>
      <c r="L136" s="5">
        <v>-10791000000</v>
      </c>
      <c r="M136" s="5">
        <v>-11969463000</v>
      </c>
      <c r="N136" s="5">
        <v>-8193767000</v>
      </c>
      <c r="O136" s="5">
        <v>-18614426000</v>
      </c>
      <c r="P136" s="5">
        <v>-8338542000</v>
      </c>
      <c r="Q136" s="5">
        <v>-1005112000</v>
      </c>
      <c r="R136" s="5">
        <v>-4898179000</v>
      </c>
      <c r="S136" s="5">
        <v>-9662769000</v>
      </c>
      <c r="T136" s="5">
        <v>-8157747000</v>
      </c>
      <c r="U136" s="5">
        <v>-10316305000</v>
      </c>
      <c r="V136" s="5">
        <v>-16444563000</v>
      </c>
      <c r="W136" s="5">
        <v>-5265430000</v>
      </c>
    </row>
    <row r="137" spans="2:23" ht="15.5" x14ac:dyDescent="0.35">
      <c r="C137" t="s">
        <v>2267</v>
      </c>
      <c r="D137" s="5">
        <v>-540967000</v>
      </c>
      <c r="E137" s="5">
        <v>-1423799000</v>
      </c>
      <c r="F137" s="5">
        <v>-4028176000</v>
      </c>
      <c r="G137" s="5">
        <v>-5393053000</v>
      </c>
      <c r="I137" s="5">
        <v>-21771077000</v>
      </c>
      <c r="J137" s="5">
        <v>-17322548000</v>
      </c>
      <c r="K137" s="5">
        <v>-13470009000</v>
      </c>
      <c r="L137" s="5">
        <v>-13704143000</v>
      </c>
      <c r="M137" s="5">
        <v>-24269814000</v>
      </c>
      <c r="N137" s="5">
        <v>-20779149000</v>
      </c>
      <c r="O137" s="5">
        <v>-13167729000</v>
      </c>
      <c r="P137" s="5">
        <v>-14058261000</v>
      </c>
      <c r="Q137" s="5">
        <v>-22370360000</v>
      </c>
      <c r="R137" s="5">
        <v>-17610944000</v>
      </c>
      <c r="S137" s="5">
        <v>-14227032000</v>
      </c>
      <c r="T137" s="5">
        <v>-9281979000</v>
      </c>
      <c r="U137" s="5">
        <v>-6816399000</v>
      </c>
      <c r="V137" s="5">
        <v>-5418014000</v>
      </c>
      <c r="W137" s="5">
        <v>-4216942000</v>
      </c>
    </row>
    <row r="138" spans="2:23" ht="15.5" x14ac:dyDescent="0.35">
      <c r="C138" t="s">
        <v>2221</v>
      </c>
      <c r="D138" s="5">
        <v>-7813644000</v>
      </c>
      <c r="E138" s="5">
        <v>-10275381000</v>
      </c>
      <c r="F138" s="5">
        <v>-10971202000</v>
      </c>
      <c r="G138" s="5">
        <v>-9392965000</v>
      </c>
      <c r="I138" s="5">
        <v>-37077597000</v>
      </c>
      <c r="J138" s="5">
        <v>-36169033000</v>
      </c>
      <c r="K138" s="5">
        <v>-33402355000</v>
      </c>
      <c r="L138" s="5">
        <v>-34503229000</v>
      </c>
      <c r="M138" s="5">
        <v>-42680608000</v>
      </c>
      <c r="N138" s="5">
        <v>-44421739000</v>
      </c>
      <c r="O138" s="5">
        <v>-36262267000</v>
      </c>
      <c r="P138" s="5">
        <v>-35220778000</v>
      </c>
      <c r="Q138" s="5">
        <v>-31971813000</v>
      </c>
      <c r="R138" s="5">
        <v>-29560576000</v>
      </c>
      <c r="S138" s="5">
        <v>-31670230000</v>
      </c>
      <c r="T138" s="5">
        <v>-29411394000</v>
      </c>
      <c r="U138" s="5">
        <v>-25856463000</v>
      </c>
      <c r="V138" s="5">
        <v>-26017220000</v>
      </c>
      <c r="W138" s="5">
        <v>-27003010000</v>
      </c>
    </row>
    <row r="139" spans="2:23" ht="15.5" x14ac:dyDescent="0.35">
      <c r="C139" t="s">
        <v>458</v>
      </c>
      <c r="D139" s="5">
        <v>15540000</v>
      </c>
      <c r="E139" s="5">
        <v>1642000</v>
      </c>
      <c r="F139" s="5">
        <v>1820000</v>
      </c>
      <c r="G139" s="5">
        <v>5807000</v>
      </c>
      <c r="I139" s="5">
        <v>7627000</v>
      </c>
      <c r="J139" s="5">
        <v>10002000</v>
      </c>
      <c r="K139" s="5">
        <v>6948000</v>
      </c>
      <c r="L139" s="5">
        <v>9083000</v>
      </c>
      <c r="M139" s="5">
        <v>10644000</v>
      </c>
    </row>
    <row r="140" spans="2:23" ht="15.5" x14ac:dyDescent="0.35">
      <c r="C140" t="s">
        <v>883</v>
      </c>
      <c r="P140" s="5">
        <v>3906455000</v>
      </c>
      <c r="Q140" s="5">
        <v>2147818000</v>
      </c>
      <c r="T140" s="5">
        <v>300324000</v>
      </c>
      <c r="U140" s="5">
        <v>1952107000</v>
      </c>
      <c r="V140" s="5">
        <v>4562090000</v>
      </c>
    </row>
    <row r="141" spans="2:23" ht="15.5" x14ac:dyDescent="0.35">
      <c r="C141" t="s">
        <v>381</v>
      </c>
      <c r="D141" s="5">
        <v>-6622000000</v>
      </c>
      <c r="F141" s="5">
        <v>6017246000</v>
      </c>
      <c r="G141" s="5">
        <v>-6017246000</v>
      </c>
      <c r="J141" s="5">
        <v>-6017246000</v>
      </c>
      <c r="K141" s="5">
        <v>-6017246000</v>
      </c>
      <c r="M141" s="5">
        <v>-6017246000</v>
      </c>
      <c r="N141" s="5">
        <v>-12034736000</v>
      </c>
      <c r="O141" s="5">
        <v>-6017384000</v>
      </c>
    </row>
    <row r="142" spans="2:23" ht="15.5" x14ac:dyDescent="0.35">
      <c r="C142" t="s">
        <v>116</v>
      </c>
    </row>
    <row r="143" spans="2:23" ht="15.5" x14ac:dyDescent="0.35">
      <c r="C143" t="s">
        <v>178</v>
      </c>
      <c r="D143" s="5">
        <v>-21039085000</v>
      </c>
      <c r="E143" s="5">
        <v>-73994232000</v>
      </c>
      <c r="F143" s="5">
        <v>-150722841000</v>
      </c>
      <c r="G143" s="5">
        <v>-7831644000</v>
      </c>
      <c r="I143" s="5">
        <v>-220053110000</v>
      </c>
      <c r="J143" s="5">
        <v>156507128000</v>
      </c>
      <c r="K143" s="5">
        <v>-8476928000</v>
      </c>
      <c r="L143" s="5">
        <v>-27425909000</v>
      </c>
      <c r="M143" s="5">
        <v>-68384470000</v>
      </c>
      <c r="N143" s="5">
        <v>74876347000</v>
      </c>
      <c r="O143" s="5">
        <v>27382348000</v>
      </c>
      <c r="P143" s="5">
        <v>-29240852000</v>
      </c>
      <c r="Q143" s="5">
        <v>-78479480000</v>
      </c>
      <c r="R143" s="5">
        <v>-85230830000</v>
      </c>
      <c r="S143" s="5">
        <v>81507680000</v>
      </c>
      <c r="T143" s="5">
        <v>21248987000</v>
      </c>
      <c r="U143" s="5">
        <v>-33562305000</v>
      </c>
      <c r="V143" s="5">
        <v>26145804000</v>
      </c>
      <c r="W143" s="5">
        <v>-32217030000</v>
      </c>
    </row>
    <row r="144" spans="2:23" ht="15.5" x14ac:dyDescent="0.35">
      <c r="C144" t="s">
        <v>179</v>
      </c>
      <c r="D144" s="5">
        <v>-2871433000</v>
      </c>
      <c r="E144" s="5">
        <v>-4481980000</v>
      </c>
      <c r="F144" s="5">
        <v>4116604000</v>
      </c>
      <c r="G144" s="5">
        <v>-35756800000</v>
      </c>
      <c r="I144" s="5">
        <v>-34178869000</v>
      </c>
      <c r="J144" s="5">
        <v>-6470488000</v>
      </c>
      <c r="K144" s="5">
        <v>-25456372000</v>
      </c>
      <c r="L144" s="5">
        <v>-7602871000</v>
      </c>
      <c r="M144" s="5">
        <v>-24250116000</v>
      </c>
      <c r="N144" s="5">
        <v>-68123051000</v>
      </c>
      <c r="O144" s="5">
        <v>-18993873000</v>
      </c>
      <c r="P144" s="5">
        <v>-1314364000</v>
      </c>
      <c r="Q144" s="5">
        <v>-3640363000</v>
      </c>
      <c r="R144" s="5">
        <v>-40672173000</v>
      </c>
      <c r="S144" s="5">
        <v>-14541100000</v>
      </c>
      <c r="T144" s="5">
        <v>-16094936000</v>
      </c>
      <c r="U144" s="5">
        <v>-16008499000</v>
      </c>
      <c r="V144" s="5">
        <v>-2973036000</v>
      </c>
      <c r="W144" s="5">
        <v>1218043000</v>
      </c>
    </row>
    <row r="145" spans="3:23" ht="15.5" x14ac:dyDescent="0.35">
      <c r="C145" t="s">
        <v>185</v>
      </c>
      <c r="D145" s="5">
        <v>3750567000</v>
      </c>
      <c r="E145" s="5">
        <v>-4481980000</v>
      </c>
      <c r="F145" s="5">
        <v>-1900642000</v>
      </c>
      <c r="G145" s="5">
        <v>-29739554000</v>
      </c>
      <c r="I145" s="5">
        <v>-35016256000</v>
      </c>
      <c r="J145" s="5">
        <v>-664954000</v>
      </c>
      <c r="K145" s="5">
        <v>-19835522000</v>
      </c>
      <c r="L145" s="5">
        <v>-7944902000</v>
      </c>
      <c r="M145" s="5">
        <v>-18283779000</v>
      </c>
      <c r="N145" s="5">
        <v>-56435224000</v>
      </c>
      <c r="O145" s="5">
        <v>-5913125000</v>
      </c>
      <c r="P145" s="5">
        <v>-7818909000</v>
      </c>
      <c r="Q145" s="5">
        <v>-3813090000</v>
      </c>
      <c r="R145" s="5">
        <v>-40688907000</v>
      </c>
      <c r="S145" s="5">
        <v>-11088959000</v>
      </c>
      <c r="T145" s="5">
        <v>-12495670000</v>
      </c>
      <c r="U145" s="5">
        <v>-15948459000</v>
      </c>
      <c r="V145" s="5">
        <v>-3438877000</v>
      </c>
      <c r="W145" s="5">
        <v>-4602248000</v>
      </c>
    </row>
    <row r="146" spans="3:23" ht="15.5" x14ac:dyDescent="0.35">
      <c r="C146" t="s">
        <v>2268</v>
      </c>
      <c r="O146" s="5">
        <v>-7063364000</v>
      </c>
    </row>
    <row r="147" spans="3:23" ht="15.5" x14ac:dyDescent="0.35">
      <c r="C147" t="s">
        <v>335</v>
      </c>
      <c r="I147" s="5">
        <v>837387000</v>
      </c>
      <c r="J147" s="5">
        <v>211712000</v>
      </c>
      <c r="K147" s="5">
        <v>396396000</v>
      </c>
      <c r="L147" s="5">
        <v>342031000</v>
      </c>
      <c r="M147" s="5">
        <v>50909000</v>
      </c>
      <c r="N147" s="5">
        <v>346909000</v>
      </c>
      <c r="P147" s="5">
        <v>4545000</v>
      </c>
      <c r="Q147" s="5">
        <v>172727000</v>
      </c>
      <c r="R147" s="5">
        <v>16734000</v>
      </c>
      <c r="S147" s="5">
        <v>521711000</v>
      </c>
      <c r="T147" s="5">
        <v>474615000</v>
      </c>
      <c r="U147" s="5">
        <v>289773000</v>
      </c>
      <c r="V147" s="5">
        <v>962437000</v>
      </c>
      <c r="W147" s="5">
        <v>468632000</v>
      </c>
    </row>
    <row r="148" spans="3:23" ht="15.5" x14ac:dyDescent="0.35">
      <c r="C148" t="s">
        <v>1259</v>
      </c>
      <c r="P148" s="5">
        <v>6500000000</v>
      </c>
      <c r="U148" s="5">
        <v>486364000</v>
      </c>
      <c r="W148" s="5">
        <v>5615659000</v>
      </c>
    </row>
    <row r="149" spans="3:23" ht="15.5" x14ac:dyDescent="0.35">
      <c r="C149" t="s">
        <v>467</v>
      </c>
      <c r="S149" s="5">
        <v>-3973852000</v>
      </c>
      <c r="T149" s="5">
        <v>-4073881000</v>
      </c>
      <c r="U149" s="5">
        <v>-836177000</v>
      </c>
      <c r="V149" s="5">
        <v>-496596000</v>
      </c>
      <c r="W149" s="5">
        <v>-264000000</v>
      </c>
    </row>
    <row r="150" spans="3:23" ht="15.5" x14ac:dyDescent="0.35">
      <c r="C150" t="s">
        <v>186</v>
      </c>
      <c r="D150" s="5">
        <v>-21039085000</v>
      </c>
      <c r="E150" s="5">
        <v>-73994232000</v>
      </c>
      <c r="F150" s="5">
        <v>-150722841000</v>
      </c>
      <c r="G150" s="5">
        <v>-7831644000</v>
      </c>
      <c r="I150" s="5">
        <v>-220053110000</v>
      </c>
      <c r="J150" s="5">
        <v>156507128000</v>
      </c>
      <c r="K150" s="5">
        <v>-8476928000</v>
      </c>
      <c r="L150" s="5">
        <v>-27425909000</v>
      </c>
      <c r="M150" s="5">
        <v>-68384470000</v>
      </c>
      <c r="N150" s="5">
        <v>74876347000</v>
      </c>
      <c r="O150" s="5">
        <v>27382348000</v>
      </c>
      <c r="P150" s="5">
        <v>-29240852000</v>
      </c>
      <c r="Q150" s="5">
        <v>-78479480000</v>
      </c>
      <c r="R150" s="5">
        <v>-85230830000</v>
      </c>
      <c r="S150" s="5">
        <v>81507680000</v>
      </c>
      <c r="T150" s="5">
        <v>21248987000</v>
      </c>
      <c r="U150" s="5">
        <v>-33562305000</v>
      </c>
      <c r="V150" s="5">
        <v>26145804000</v>
      </c>
      <c r="W150" s="5">
        <v>-32217030000</v>
      </c>
    </row>
    <row r="151" spans="3:23" ht="15.5" x14ac:dyDescent="0.35">
      <c r="C151" t="s">
        <v>1045</v>
      </c>
      <c r="N151" s="5">
        <v>15000000000</v>
      </c>
      <c r="O151" s="5">
        <v>25000000000</v>
      </c>
    </row>
    <row r="152" spans="3:23" ht="15.5" x14ac:dyDescent="0.35">
      <c r="C152" t="s">
        <v>719</v>
      </c>
      <c r="F152" s="5">
        <v>-2500000000</v>
      </c>
      <c r="G152" s="5">
        <v>1500000000</v>
      </c>
      <c r="I152" s="5">
        <v>-2500000000</v>
      </c>
      <c r="J152" s="5">
        <v>-6866267000</v>
      </c>
      <c r="K152" s="5">
        <v>-8113856000</v>
      </c>
      <c r="L152" s="5">
        <v>-8113856000</v>
      </c>
      <c r="M152" s="5">
        <v>-8113856000</v>
      </c>
      <c r="N152" s="5">
        <v>-5528465000</v>
      </c>
      <c r="O152" s="5">
        <v>-5871807000</v>
      </c>
      <c r="P152" s="5">
        <v>-6810811000</v>
      </c>
      <c r="Q152" s="5">
        <v>-627077451000</v>
      </c>
      <c r="R152" s="5">
        <v>-165367740000</v>
      </c>
      <c r="S152" s="5">
        <v>-193841175000</v>
      </c>
      <c r="T152" s="5">
        <v>-199479793000</v>
      </c>
      <c r="U152" s="5">
        <v>-223635996000</v>
      </c>
      <c r="V152" s="5">
        <v>-184997790000</v>
      </c>
      <c r="W152" s="5">
        <v>-124248931000</v>
      </c>
    </row>
    <row r="153" spans="3:23" ht="15.5" x14ac:dyDescent="0.35">
      <c r="C153" t="s">
        <v>2269</v>
      </c>
      <c r="D153" s="5">
        <v>-1059160000</v>
      </c>
      <c r="E153" s="5">
        <v>1060000000</v>
      </c>
      <c r="F153" s="5">
        <v>-5946996000</v>
      </c>
      <c r="G153" s="5">
        <v>1568040000</v>
      </c>
      <c r="J153" s="5">
        <v>4676304000</v>
      </c>
      <c r="K153" s="5">
        <v>1185891000</v>
      </c>
      <c r="O153" s="5">
        <v>5822067000</v>
      </c>
    </row>
    <row r="154" spans="3:23" ht="15.5" x14ac:dyDescent="0.35">
      <c r="C154" t="s">
        <v>973</v>
      </c>
      <c r="D154" s="5">
        <v>-7433000</v>
      </c>
      <c r="E154" s="5">
        <v>-14134000</v>
      </c>
      <c r="F154" s="5">
        <v>-4330585000</v>
      </c>
      <c r="G154" s="5">
        <v>-89795000</v>
      </c>
      <c r="I154" s="5">
        <v>-5015121000</v>
      </c>
      <c r="J154" s="5">
        <v>-594741000</v>
      </c>
      <c r="K154" s="5">
        <v>-594741000</v>
      </c>
      <c r="L154" s="5">
        <v>-1535141000</v>
      </c>
      <c r="M154" s="5">
        <v>-2940749000</v>
      </c>
      <c r="N154" s="5">
        <v>-2604357000</v>
      </c>
      <c r="O154" s="5">
        <v>-1768206000</v>
      </c>
      <c r="P154" s="5">
        <v>-332333000</v>
      </c>
    </row>
    <row r="155" spans="3:23" ht="15.5" x14ac:dyDescent="0.35">
      <c r="C155" t="s">
        <v>485</v>
      </c>
      <c r="F155" s="5">
        <v>-3767246000</v>
      </c>
      <c r="G155" s="5">
        <v>3770000000</v>
      </c>
      <c r="I155" s="5">
        <v>-6017246000</v>
      </c>
    </row>
    <row r="156" spans="3:23" ht="15.5" x14ac:dyDescent="0.35">
      <c r="C156" t="s">
        <v>493</v>
      </c>
      <c r="N156" s="5">
        <v>-84711000</v>
      </c>
      <c r="O156" s="5">
        <v>-496451000</v>
      </c>
      <c r="P156" s="5">
        <v>-430467000</v>
      </c>
      <c r="Q156" s="5">
        <v>-349538000</v>
      </c>
    </row>
    <row r="157" spans="3:23" ht="15.5" x14ac:dyDescent="0.35">
      <c r="C157" t="s">
        <v>195</v>
      </c>
      <c r="D157" s="5">
        <v>17253591000</v>
      </c>
      <c r="E157" s="5">
        <v>9273301000</v>
      </c>
      <c r="F157" s="5">
        <v>-2397151000</v>
      </c>
      <c r="G157" s="5">
        <v>3279145000</v>
      </c>
      <c r="I157" s="5">
        <v>1606013000</v>
      </c>
      <c r="J157" s="5">
        <v>-13399475000</v>
      </c>
      <c r="K157" s="5">
        <v>2673519000</v>
      </c>
      <c r="L157" s="5">
        <v>-10937579000</v>
      </c>
      <c r="M157" s="5">
        <v>-16260615000</v>
      </c>
      <c r="N157" s="5">
        <v>12537617000</v>
      </c>
      <c r="O157" s="5">
        <v>19316266000</v>
      </c>
      <c r="P157" s="5">
        <v>832780000</v>
      </c>
      <c r="Q157" s="5">
        <v>3745258000</v>
      </c>
      <c r="R157" s="5">
        <v>-11081255000</v>
      </c>
      <c r="S157" s="5">
        <v>-9765962000</v>
      </c>
      <c r="T157" s="5">
        <v>14777036000</v>
      </c>
      <c r="U157" s="5">
        <v>-11681870000</v>
      </c>
      <c r="V157" s="5">
        <v>15718580000</v>
      </c>
      <c r="W157" s="5">
        <v>-1285181000</v>
      </c>
    </row>
    <row r="158" spans="3:23" ht="15.5" x14ac:dyDescent="0.35">
      <c r="C158" t="s">
        <v>196</v>
      </c>
      <c r="E158" s="5">
        <v>6321406000</v>
      </c>
      <c r="I158" s="5">
        <v>4673796000</v>
      </c>
      <c r="J158" s="5">
        <v>18160023000</v>
      </c>
      <c r="K158" s="5">
        <v>14505411000</v>
      </c>
      <c r="L158" s="5">
        <v>24461897000</v>
      </c>
      <c r="M158" s="5">
        <v>40472889000</v>
      </c>
      <c r="N158" s="5">
        <v>27385791000</v>
      </c>
      <c r="O158" s="5">
        <v>9103719000</v>
      </c>
      <c r="P158" s="5">
        <v>7782872000</v>
      </c>
      <c r="Q158" s="5">
        <v>3983543000</v>
      </c>
      <c r="R158" s="5">
        <v>14988397000</v>
      </c>
      <c r="S158" s="5">
        <v>23522063000</v>
      </c>
      <c r="T158" s="5">
        <v>8598239000</v>
      </c>
      <c r="U158" s="5">
        <v>18746821000</v>
      </c>
      <c r="V158" s="5">
        <v>2942278000</v>
      </c>
      <c r="W158" s="5">
        <v>4214114000</v>
      </c>
    </row>
    <row r="159" spans="3:23" ht="15.5" x14ac:dyDescent="0.35">
      <c r="C159" t="s">
        <v>383</v>
      </c>
      <c r="D159" s="5">
        <v>-1438786000</v>
      </c>
      <c r="E159" s="5">
        <v>574555000</v>
      </c>
      <c r="F159" s="5">
        <v>224343000</v>
      </c>
      <c r="G159" s="5">
        <v>-163836000</v>
      </c>
      <c r="I159" s="5">
        <v>41597000</v>
      </c>
      <c r="J159" s="5">
        <v>-86752000</v>
      </c>
      <c r="K159" s="5">
        <v>981093000</v>
      </c>
      <c r="L159" s="5">
        <v>981093000</v>
      </c>
      <c r="M159" s="5">
        <v>249623000</v>
      </c>
      <c r="N159" s="5">
        <v>549480000</v>
      </c>
      <c r="O159" s="5">
        <v>-1034194000</v>
      </c>
      <c r="P159" s="5">
        <v>488066000</v>
      </c>
      <c r="Q159" s="5">
        <v>54072000</v>
      </c>
      <c r="R159" s="5">
        <v>76402000</v>
      </c>
      <c r="S159" s="5">
        <v>1232297000</v>
      </c>
      <c r="T159" s="5">
        <v>146789000</v>
      </c>
      <c r="U159" s="5">
        <v>1533288000</v>
      </c>
      <c r="V159" s="5">
        <v>85963000</v>
      </c>
      <c r="W159" s="5">
        <v>13345000</v>
      </c>
    </row>
    <row r="160" spans="3:23" ht="15.5" x14ac:dyDescent="0.35">
      <c r="C160" t="s">
        <v>197</v>
      </c>
      <c r="D160" s="5">
        <v>15814805000</v>
      </c>
      <c r="E160" s="5">
        <v>16169262000</v>
      </c>
      <c r="F160" s="5">
        <v>-2172808000</v>
      </c>
      <c r="G160" s="5">
        <v>3115309000</v>
      </c>
      <c r="I160" s="5">
        <v>6321406000</v>
      </c>
      <c r="J160" s="5">
        <v>4673796000</v>
      </c>
      <c r="K160" s="5">
        <v>18160023000</v>
      </c>
      <c r="L160" s="5">
        <v>14505411000</v>
      </c>
      <c r="M160" s="5">
        <v>24461897000</v>
      </c>
      <c r="N160" s="5">
        <v>40472888000</v>
      </c>
      <c r="O160" s="5">
        <v>27385791000</v>
      </c>
      <c r="P160" s="5">
        <v>9103718000</v>
      </c>
      <c r="Q160" s="5">
        <v>7782873000</v>
      </c>
      <c r="R160" s="5">
        <v>3983544000</v>
      </c>
      <c r="S160" s="5">
        <v>14988398000</v>
      </c>
      <c r="T160" s="5">
        <v>23522064000</v>
      </c>
      <c r="U160" s="5">
        <v>8598239000</v>
      </c>
      <c r="V160" s="5">
        <v>18746821000</v>
      </c>
      <c r="W160" s="5">
        <v>2942278000</v>
      </c>
    </row>
    <row r="162" spans="2:23" ht="15.5" x14ac:dyDescent="0.35">
      <c r="B162" t="s">
        <v>198</v>
      </c>
      <c r="C162" t="s">
        <v>12</v>
      </c>
      <c r="D162" s="5">
        <v>6020000000</v>
      </c>
      <c r="E162" s="5">
        <v>6020000000</v>
      </c>
      <c r="F162" s="5">
        <v>6020000000</v>
      </c>
      <c r="G162" s="5">
        <v>6020000000</v>
      </c>
      <c r="I162" s="5">
        <v>6020000000</v>
      </c>
      <c r="J162" s="5">
        <v>6020000000</v>
      </c>
      <c r="K162" s="5">
        <v>6020000000</v>
      </c>
      <c r="L162" s="5">
        <v>6020000000</v>
      </c>
      <c r="M162" s="5">
        <v>6020000000</v>
      </c>
      <c r="N162" s="5">
        <v>6020000000</v>
      </c>
      <c r="O162" s="5">
        <v>6020000000</v>
      </c>
      <c r="P162" s="5">
        <v>6020000000</v>
      </c>
      <c r="Q162" s="5">
        <v>6020000000</v>
      </c>
      <c r="R162" s="5">
        <v>6020000000</v>
      </c>
      <c r="S162" s="5">
        <v>6020000000</v>
      </c>
      <c r="T162" s="5">
        <v>6020000000</v>
      </c>
      <c r="U162" s="5">
        <v>6020000000</v>
      </c>
      <c r="V162" s="5">
        <v>6020000000</v>
      </c>
      <c r="W162" s="5">
        <v>6020000000</v>
      </c>
    </row>
    <row r="163" spans="2:23" ht="15.5" x14ac:dyDescent="0.35">
      <c r="C163" t="s">
        <v>199</v>
      </c>
      <c r="D163" s="6">
        <v>7.17</v>
      </c>
      <c r="E163" s="6">
        <v>4.8</v>
      </c>
      <c r="F163" s="6">
        <v>5.31</v>
      </c>
      <c r="G163" s="6">
        <v>3.42</v>
      </c>
    </row>
    <row r="164" spans="2:23" ht="15.5" x14ac:dyDescent="0.35">
      <c r="C164" t="s">
        <v>200</v>
      </c>
      <c r="D164" s="6">
        <v>9.34</v>
      </c>
      <c r="E164" s="6">
        <v>13.33</v>
      </c>
      <c r="F164" s="6">
        <v>11.49</v>
      </c>
      <c r="G164" s="6">
        <v>19.88</v>
      </c>
    </row>
    <row r="165" spans="2:23" ht="15.5" x14ac:dyDescent="0.35">
      <c r="C165" t="s">
        <v>69</v>
      </c>
      <c r="D165" s="6">
        <v>1.27</v>
      </c>
      <c r="E165" s="6">
        <v>1.61</v>
      </c>
      <c r="F165" s="6">
        <v>1.21</v>
      </c>
      <c r="G165" s="6">
        <v>1.21</v>
      </c>
    </row>
    <row r="166" spans="2:23" ht="15.5" x14ac:dyDescent="0.35">
      <c r="C166" t="s">
        <v>201</v>
      </c>
      <c r="D166" s="5">
        <v>61200000000</v>
      </c>
      <c r="E166" s="5">
        <v>43670000000</v>
      </c>
      <c r="F166" s="5">
        <v>51610000000</v>
      </c>
      <c r="G166" s="5">
        <v>36620000000</v>
      </c>
    </row>
    <row r="167" spans="2:23" ht="15.5" x14ac:dyDescent="0.35">
      <c r="C167" t="s">
        <v>202</v>
      </c>
      <c r="D167" s="6">
        <v>4.2599999999999999E-2</v>
      </c>
      <c r="E167" s="6">
        <v>2.86E-2</v>
      </c>
      <c r="F167" s="6">
        <v>3.04E-2</v>
      </c>
      <c r="G167" s="6">
        <v>1.78E-2</v>
      </c>
    </row>
    <row r="168" spans="2:23" ht="15.5" x14ac:dyDescent="0.35">
      <c r="C168" t="s">
        <v>203</v>
      </c>
      <c r="D168" s="6">
        <v>4.9299999999999997E-2</v>
      </c>
      <c r="E168" s="6">
        <v>3.4500000000000003E-2</v>
      </c>
      <c r="F168" s="6">
        <v>3.95E-2</v>
      </c>
      <c r="G168" s="6">
        <v>2.6499999999999999E-2</v>
      </c>
    </row>
    <row r="169" spans="2:23" ht="15.5" x14ac:dyDescent="0.35">
      <c r="C169" t="s">
        <v>204</v>
      </c>
      <c r="D169" s="6">
        <v>6.3299999999999995E-2</v>
      </c>
      <c r="E169" s="6">
        <v>4.5400000000000003E-2</v>
      </c>
      <c r="F169" s="6">
        <v>5.6100000000000004E-2</v>
      </c>
      <c r="G169" s="6">
        <v>3.9800000000000002E-2</v>
      </c>
    </row>
    <row r="170" spans="2:23" ht="15.5" x14ac:dyDescent="0.35">
      <c r="C170" t="s">
        <v>205</v>
      </c>
      <c r="D170" s="6">
        <v>103.48</v>
      </c>
      <c r="E170" s="6">
        <v>27.1</v>
      </c>
      <c r="F170" s="6">
        <v>12.42</v>
      </c>
      <c r="G170" s="6">
        <v>5.86</v>
      </c>
    </row>
    <row r="171" spans="2:23" ht="15.5" x14ac:dyDescent="0.35">
      <c r="C171" t="s">
        <v>206</v>
      </c>
      <c r="D171" s="5">
        <v>875000000000</v>
      </c>
      <c r="E171" s="5">
        <v>839000000000</v>
      </c>
      <c r="F171" s="5">
        <v>810000000000</v>
      </c>
      <c r="G171" s="5">
        <v>778000000000</v>
      </c>
    </row>
    <row r="172" spans="2:23" ht="15.5" x14ac:dyDescent="0.35">
      <c r="C172" t="s">
        <v>207</v>
      </c>
      <c r="D172" s="6">
        <v>0.46</v>
      </c>
      <c r="E172" s="6">
        <v>0.46</v>
      </c>
      <c r="F172" s="6">
        <v>0.45</v>
      </c>
      <c r="G172" s="6">
        <v>0.53</v>
      </c>
    </row>
    <row r="173" spans="2:23" ht="15.5" x14ac:dyDescent="0.35">
      <c r="C173" t="s">
        <v>208</v>
      </c>
      <c r="D173" s="6">
        <v>145.38999999999999</v>
      </c>
      <c r="E173" s="6">
        <v>139.32</v>
      </c>
      <c r="F173" s="6">
        <v>134.52000000000001</v>
      </c>
      <c r="G173" s="6">
        <v>129.22</v>
      </c>
    </row>
    <row r="174" spans="2:23" ht="15.5" x14ac:dyDescent="0.35">
      <c r="C174" t="s">
        <v>209</v>
      </c>
      <c r="D174" s="6">
        <v>0.46</v>
      </c>
      <c r="E174" s="6">
        <v>0.46</v>
      </c>
      <c r="F174" s="6">
        <v>0.45</v>
      </c>
      <c r="G174" s="6">
        <v>0.53</v>
      </c>
    </row>
    <row r="175" spans="2:23" ht="15.5" x14ac:dyDescent="0.35">
      <c r="C175" t="s">
        <v>210</v>
      </c>
      <c r="D175" s="6">
        <v>145.38999999999999</v>
      </c>
      <c r="E175" s="6">
        <v>139.32</v>
      </c>
      <c r="F175" s="6">
        <v>134.52000000000001</v>
      </c>
      <c r="G175" s="6">
        <v>129.22</v>
      </c>
    </row>
    <row r="176" spans="2:23" ht="15.5" x14ac:dyDescent="0.35">
      <c r="C176" t="s">
        <v>211</v>
      </c>
      <c r="D176" s="5">
        <v>8000000000</v>
      </c>
      <c r="E176" s="5">
        <v>29000000000</v>
      </c>
      <c r="F176" s="5">
        <v>104000000000</v>
      </c>
      <c r="G176" s="5">
        <v>239000000000</v>
      </c>
    </row>
    <row r="177" spans="3:23" ht="15.5" x14ac:dyDescent="0.35">
      <c r="C177" t="s">
        <v>212</v>
      </c>
      <c r="D177" s="5">
        <v>6000000000</v>
      </c>
      <c r="E177" s="5">
        <v>5000000000</v>
      </c>
      <c r="F177" s="5">
        <v>6000000000</v>
      </c>
      <c r="G177" s="5">
        <v>7000000000</v>
      </c>
    </row>
    <row r="178" spans="3:23" ht="15.5" x14ac:dyDescent="0.35">
      <c r="C178" t="s">
        <v>213</v>
      </c>
      <c r="D178" s="5">
        <v>875000000000</v>
      </c>
      <c r="E178" s="5">
        <v>839000000000</v>
      </c>
      <c r="F178" s="5">
        <v>810000000000</v>
      </c>
      <c r="G178" s="5">
        <v>778000000000</v>
      </c>
    </row>
    <row r="179" spans="3:23" ht="15.5" x14ac:dyDescent="0.35">
      <c r="C179" t="s">
        <v>24</v>
      </c>
      <c r="D179" s="5">
        <v>14000000000</v>
      </c>
      <c r="E179" s="5">
        <v>34000000000</v>
      </c>
      <c r="F179" s="5">
        <v>110000000000</v>
      </c>
      <c r="G179" s="5">
        <v>245000000000</v>
      </c>
    </row>
    <row r="180" spans="3:23" ht="15.5" x14ac:dyDescent="0.35">
      <c r="C180" t="s">
        <v>21</v>
      </c>
      <c r="D180" s="5">
        <v>-18000000000</v>
      </c>
      <c r="E180" s="5">
        <v>18000000000</v>
      </c>
      <c r="F180" s="5">
        <v>104000000000</v>
      </c>
      <c r="G180" s="5">
        <v>237000000000</v>
      </c>
    </row>
    <row r="181" spans="3:23" ht="15.5" x14ac:dyDescent="0.35">
      <c r="C181" t="s">
        <v>214</v>
      </c>
      <c r="D181" s="5">
        <v>487000000000</v>
      </c>
      <c r="E181" s="5">
        <v>452000000000</v>
      </c>
      <c r="F181" s="5">
        <v>421000000000</v>
      </c>
      <c r="G181" s="5">
        <v>388000000000</v>
      </c>
    </row>
    <row r="182" spans="3:23" ht="15.5" x14ac:dyDescent="0.35">
      <c r="C182" t="s">
        <v>215</v>
      </c>
      <c r="D182" s="5">
        <v>41000000000</v>
      </c>
      <c r="E182" s="5">
        <v>88000000000</v>
      </c>
      <c r="F182" s="5">
        <v>144000000000</v>
      </c>
      <c r="G182" s="5">
        <v>47000000000</v>
      </c>
    </row>
    <row r="183" spans="3:23" ht="15.5" x14ac:dyDescent="0.35">
      <c r="C183" t="s">
        <v>216</v>
      </c>
      <c r="D183" s="5">
        <v>4000000000</v>
      </c>
      <c r="E183" s="5">
        <v>-4000000000</v>
      </c>
      <c r="F183" s="5">
        <v>-2000000000</v>
      </c>
      <c r="G183" s="5">
        <v>-30000000000</v>
      </c>
    </row>
    <row r="184" spans="3:23" ht="15.5" x14ac:dyDescent="0.35">
      <c r="C184" t="s">
        <v>13</v>
      </c>
      <c r="D184" s="5">
        <v>45000000000</v>
      </c>
      <c r="E184" s="5">
        <v>83000000000</v>
      </c>
      <c r="F184" s="5">
        <v>142000000000</v>
      </c>
      <c r="G184" s="5">
        <v>17000000000</v>
      </c>
    </row>
    <row r="185" spans="3:23" ht="15.5" x14ac:dyDescent="0.35">
      <c r="C185" t="s">
        <v>16</v>
      </c>
      <c r="D185" s="6">
        <v>7.46</v>
      </c>
      <c r="E185" s="6">
        <v>13.83</v>
      </c>
      <c r="F185" s="6">
        <v>23.64</v>
      </c>
      <c r="G185" s="6">
        <v>2.85</v>
      </c>
    </row>
    <row r="186" spans="3:23" ht="15.5" x14ac:dyDescent="0.35">
      <c r="C186" t="s">
        <v>54</v>
      </c>
      <c r="I186" s="6">
        <v>12.85</v>
      </c>
      <c r="J186" s="6">
        <v>3.74</v>
      </c>
      <c r="K186" s="6">
        <v>9.64</v>
      </c>
      <c r="L186" s="6">
        <v>5.59</v>
      </c>
      <c r="M186" s="6">
        <v>4.41</v>
      </c>
      <c r="N186" s="6">
        <v>7.33</v>
      </c>
      <c r="O186" s="6">
        <v>7.11</v>
      </c>
      <c r="P186" s="6">
        <v>6.43</v>
      </c>
      <c r="Q186" s="6">
        <v>2.94</v>
      </c>
      <c r="R186" s="6">
        <v>2.08</v>
      </c>
      <c r="S186" s="6">
        <v>2.58</v>
      </c>
      <c r="T186" s="6">
        <v>2.4</v>
      </c>
      <c r="U186" s="6">
        <v>2.66</v>
      </c>
      <c r="V186" s="6">
        <v>2.82</v>
      </c>
      <c r="W186" s="6">
        <v>3.98</v>
      </c>
    </row>
    <row r="187" spans="3:23" ht="15.5" x14ac:dyDescent="0.35">
      <c r="C187" t="s">
        <v>68</v>
      </c>
      <c r="I187" s="6">
        <v>4.75</v>
      </c>
      <c r="J187" s="6">
        <v>13.37</v>
      </c>
      <c r="K187" s="6">
        <v>6.95</v>
      </c>
      <c r="L187" s="6">
        <v>9.3000000000000007</v>
      </c>
      <c r="M187" s="6">
        <v>12.47</v>
      </c>
      <c r="N187" s="6">
        <v>7.91</v>
      </c>
      <c r="O187" s="6">
        <v>9.56</v>
      </c>
      <c r="P187" s="6">
        <v>9.8000000000000007</v>
      </c>
      <c r="Q187" s="6">
        <v>17.010000000000002</v>
      </c>
      <c r="R187" s="6">
        <v>24.04</v>
      </c>
      <c r="S187" s="6">
        <v>19.38</v>
      </c>
      <c r="T187" s="6">
        <v>20.83</v>
      </c>
      <c r="U187" s="6">
        <v>18.8</v>
      </c>
      <c r="V187" s="6">
        <v>17.73</v>
      </c>
      <c r="W187" s="6">
        <v>13.57</v>
      </c>
    </row>
    <row r="188" spans="3:23" ht="15.5" x14ac:dyDescent="0.35">
      <c r="C188" t="s">
        <v>71</v>
      </c>
      <c r="I188" s="6">
        <v>0.28999999999999998</v>
      </c>
      <c r="J188" s="6">
        <v>0.26</v>
      </c>
      <c r="K188" s="6">
        <v>0.39</v>
      </c>
      <c r="L188" s="6">
        <v>0.32</v>
      </c>
      <c r="M188" s="6">
        <v>0.36</v>
      </c>
      <c r="N188" s="6">
        <v>0.39</v>
      </c>
      <c r="O188" s="6">
        <v>0.6</v>
      </c>
      <c r="P188" s="6">
        <v>0.63</v>
      </c>
      <c r="Q188" s="6">
        <v>0.57999999999999996</v>
      </c>
      <c r="R188" s="6">
        <v>0.6</v>
      </c>
      <c r="S188" s="6">
        <v>0.56999999999999995</v>
      </c>
      <c r="T188" s="6">
        <v>0.64</v>
      </c>
      <c r="U188" s="6">
        <v>0.77</v>
      </c>
      <c r="V188" s="6">
        <v>0.78</v>
      </c>
      <c r="W188" s="6">
        <v>0.84</v>
      </c>
    </row>
    <row r="189" spans="3:23" ht="15.5" x14ac:dyDescent="0.35">
      <c r="C189" t="s">
        <v>217</v>
      </c>
      <c r="I189" s="5">
        <v>141810000000</v>
      </c>
      <c r="J189" s="5">
        <v>62330000000</v>
      </c>
      <c r="K189" s="5">
        <v>109730000000</v>
      </c>
      <c r="L189" s="5">
        <v>73480000000</v>
      </c>
      <c r="M189" s="5">
        <v>71440000000</v>
      </c>
      <c r="N189" s="5">
        <v>97480000000</v>
      </c>
      <c r="O189" s="5">
        <v>84490000000</v>
      </c>
      <c r="P189" s="5">
        <v>76750000000</v>
      </c>
    </row>
    <row r="190" spans="3:23" ht="15.5" x14ac:dyDescent="0.35">
      <c r="C190" t="s">
        <v>218</v>
      </c>
      <c r="I190" s="6">
        <v>7.3499999999999996E-2</v>
      </c>
      <c r="J190" s="6">
        <v>1.9799999999999998E-2</v>
      </c>
      <c r="K190" s="6">
        <v>6.1900000000000004E-2</v>
      </c>
      <c r="L190" s="6">
        <v>3.8399999999999997E-2</v>
      </c>
      <c r="M190" s="6">
        <v>3.0899999999999997E-2</v>
      </c>
      <c r="N190" s="6">
        <v>4.87E-2</v>
      </c>
      <c r="O190" s="6">
        <v>5.5E-2</v>
      </c>
      <c r="P190" s="6">
        <v>5.6399999999999999E-2</v>
      </c>
      <c r="Q190" s="6">
        <v>2.7099999999999999E-2</v>
      </c>
      <c r="R190" s="6">
        <v>1.7500000000000002E-2</v>
      </c>
      <c r="S190" s="6">
        <v>2.7000000000000003E-2</v>
      </c>
      <c r="T190" s="6">
        <v>3.1200000000000002E-2</v>
      </c>
      <c r="U190" s="6">
        <v>3.7999999999999999E-2</v>
      </c>
      <c r="V190" s="6">
        <v>4.2199999999999994E-2</v>
      </c>
      <c r="W190" s="6">
        <v>6.6400000000000001E-2</v>
      </c>
    </row>
    <row r="191" spans="3:23" ht="15.5" x14ac:dyDescent="0.35">
      <c r="C191" t="s">
        <v>219</v>
      </c>
      <c r="I191" s="6">
        <v>9.5500000000000002E-2</v>
      </c>
      <c r="J191" s="6">
        <v>3.0499999999999999E-2</v>
      </c>
      <c r="K191" s="6">
        <v>8.1600000000000006E-2</v>
      </c>
      <c r="L191" s="6">
        <v>5.1100000000000007E-2</v>
      </c>
      <c r="M191" s="6">
        <v>4.36E-2</v>
      </c>
      <c r="N191" s="6">
        <v>7.51E-2</v>
      </c>
      <c r="O191" s="6">
        <v>8.3199999999999996E-2</v>
      </c>
      <c r="P191" s="6">
        <v>8.1099999999999992E-2</v>
      </c>
      <c r="Q191" s="6">
        <v>4.2599999999999999E-2</v>
      </c>
      <c r="R191" s="6">
        <v>3.1200000000000002E-2</v>
      </c>
      <c r="S191" s="6">
        <v>4.5599999999999995E-2</v>
      </c>
      <c r="T191" s="6">
        <v>4.4000000000000004E-2</v>
      </c>
      <c r="U191" s="6">
        <v>5.0900000000000001E-2</v>
      </c>
      <c r="V191" s="6">
        <v>6.3E-2</v>
      </c>
      <c r="W191" s="6">
        <v>9.5100000000000004E-2</v>
      </c>
    </row>
    <row r="192" spans="3:23" ht="15.5" x14ac:dyDescent="0.35">
      <c r="C192" t="s">
        <v>220</v>
      </c>
      <c r="I192" s="6">
        <v>0.15329999999999999</v>
      </c>
      <c r="J192" s="6">
        <v>6.2899999999999998E-2</v>
      </c>
      <c r="K192" s="6">
        <v>0.1246</v>
      </c>
      <c r="L192" s="6">
        <v>8.72E-2</v>
      </c>
      <c r="M192" s="6">
        <v>8.7799999999999989E-2</v>
      </c>
      <c r="N192" s="6">
        <v>0.13619999999999999</v>
      </c>
      <c r="O192" s="6">
        <v>0.1328</v>
      </c>
      <c r="P192" s="6">
        <v>0.13539999999999999</v>
      </c>
      <c r="Q192" s="6">
        <v>9.2399999999999996E-2</v>
      </c>
      <c r="R192" s="6">
        <v>4.9100000000000005E-2</v>
      </c>
      <c r="S192" s="6">
        <v>9.9100000000000008E-2</v>
      </c>
      <c r="T192" s="6">
        <v>0.1176</v>
      </c>
      <c r="U192" s="6">
        <v>0.1285</v>
      </c>
      <c r="V192" s="6">
        <v>0.1096</v>
      </c>
      <c r="W192" s="6">
        <v>0.27210000000000001</v>
      </c>
    </row>
    <row r="193" spans="3:23" ht="15.5" x14ac:dyDescent="0.35">
      <c r="C193" t="s">
        <v>221</v>
      </c>
      <c r="I193" s="6">
        <v>5.69</v>
      </c>
      <c r="J193" s="6">
        <v>2.71</v>
      </c>
      <c r="K193" s="6">
        <v>6.55</v>
      </c>
      <c r="L193" s="6">
        <v>4.24</v>
      </c>
      <c r="M193" s="6">
        <v>2.33</v>
      </c>
      <c r="N193" s="6">
        <v>3.93</v>
      </c>
      <c r="O193" s="6">
        <v>5.16</v>
      </c>
      <c r="P193" s="6">
        <v>4.6100000000000003</v>
      </c>
      <c r="Q193" s="6">
        <v>1.85</v>
      </c>
      <c r="R193" s="6">
        <v>1.0900000000000001</v>
      </c>
      <c r="S193" s="6">
        <v>2.4</v>
      </c>
      <c r="T193" s="5">
        <v>4</v>
      </c>
      <c r="U193" s="6">
        <v>5.49</v>
      </c>
      <c r="V193" s="6">
        <v>5.69</v>
      </c>
      <c r="W193" s="6">
        <v>9.02</v>
      </c>
    </row>
    <row r="194" spans="3:23" ht="15.5" x14ac:dyDescent="0.35">
      <c r="C194" t="s">
        <v>65</v>
      </c>
      <c r="I194" s="6">
        <v>0.45</v>
      </c>
      <c r="J194" s="6">
        <v>0.41</v>
      </c>
      <c r="K194" s="6">
        <v>0.56999999999999995</v>
      </c>
      <c r="L194" s="6">
        <v>0.48</v>
      </c>
      <c r="M194" s="6">
        <v>0.54</v>
      </c>
      <c r="N194" s="6">
        <v>0.59</v>
      </c>
      <c r="O194" s="6">
        <v>0.8</v>
      </c>
      <c r="P194" s="6">
        <v>0.79</v>
      </c>
      <c r="Q194" s="6">
        <v>0.72</v>
      </c>
      <c r="R194" s="6">
        <v>0.75</v>
      </c>
      <c r="S194" s="6">
        <v>0.89</v>
      </c>
      <c r="T194" s="6">
        <v>0.92</v>
      </c>
      <c r="U194" s="6">
        <v>0.96</v>
      </c>
      <c r="V194" s="6">
        <v>1.1200000000000001</v>
      </c>
      <c r="W194" s="6">
        <v>1.29</v>
      </c>
    </row>
    <row r="195" spans="3:23" ht="15.5" x14ac:dyDescent="0.35">
      <c r="C195" t="s">
        <v>62</v>
      </c>
      <c r="I195" s="6">
        <v>134.52000000000001</v>
      </c>
      <c r="J195" s="6">
        <v>122.68</v>
      </c>
      <c r="K195" s="6">
        <v>118.04</v>
      </c>
      <c r="L195" s="6">
        <v>109.36</v>
      </c>
      <c r="M195" s="6">
        <v>101.03</v>
      </c>
      <c r="N195" s="6">
        <v>97.66</v>
      </c>
      <c r="O195" s="6">
        <v>85.48</v>
      </c>
      <c r="P195" s="6">
        <v>79.37</v>
      </c>
      <c r="Q195" s="6">
        <v>69.02</v>
      </c>
      <c r="R195" s="6">
        <v>66.790000000000006</v>
      </c>
      <c r="S195" s="6">
        <v>56.49</v>
      </c>
      <c r="T195" s="6">
        <v>54.62</v>
      </c>
      <c r="U195" s="6">
        <v>52.22</v>
      </c>
      <c r="V195" s="6">
        <v>44.72</v>
      </c>
      <c r="W195" s="6">
        <v>41.9</v>
      </c>
    </row>
    <row r="196" spans="3:23" ht="15.5" x14ac:dyDescent="0.35">
      <c r="C196" t="s">
        <v>222</v>
      </c>
      <c r="I196" s="6">
        <v>0.45</v>
      </c>
      <c r="J196" s="6">
        <v>0.41</v>
      </c>
      <c r="K196" s="6">
        <v>0.56999999999999995</v>
      </c>
      <c r="L196" s="6">
        <v>0.48</v>
      </c>
      <c r="M196" s="6">
        <v>0.54</v>
      </c>
      <c r="N196" s="6">
        <v>0.59</v>
      </c>
      <c r="O196" s="6">
        <v>0.8</v>
      </c>
      <c r="P196" s="6">
        <v>0.79</v>
      </c>
      <c r="Q196" s="6">
        <v>0.72</v>
      </c>
      <c r="R196" s="6">
        <v>0.75</v>
      </c>
      <c r="S196" s="6">
        <v>0.89</v>
      </c>
      <c r="T196" s="6">
        <v>0.92</v>
      </c>
      <c r="U196" s="6">
        <v>0.96</v>
      </c>
      <c r="V196" s="6">
        <v>1.1200000000000001</v>
      </c>
      <c r="W196" s="6">
        <v>1.29</v>
      </c>
    </row>
    <row r="197" spans="3:23" ht="15.5" x14ac:dyDescent="0.35">
      <c r="C197" t="s">
        <v>223</v>
      </c>
      <c r="I197" s="6">
        <v>134.52000000000001</v>
      </c>
      <c r="J197" s="6">
        <v>122.68</v>
      </c>
      <c r="K197" s="6">
        <v>118.04</v>
      </c>
      <c r="L197" s="6">
        <v>109.36</v>
      </c>
      <c r="M197" s="6">
        <v>101.03</v>
      </c>
      <c r="N197" s="6">
        <v>97.66</v>
      </c>
      <c r="O197" s="6">
        <v>85.48</v>
      </c>
      <c r="P197" s="6">
        <v>79.37</v>
      </c>
      <c r="Q197" s="6">
        <v>69.02</v>
      </c>
      <c r="R197" s="6">
        <v>66.78</v>
      </c>
      <c r="S197" s="6">
        <v>56.46</v>
      </c>
      <c r="T197" s="6">
        <v>54.57</v>
      </c>
      <c r="U197" s="6">
        <v>52.15</v>
      </c>
      <c r="V197" s="6">
        <v>44.63</v>
      </c>
      <c r="W197" s="6">
        <v>41.9</v>
      </c>
    </row>
    <row r="198" spans="3:23" ht="15.5" x14ac:dyDescent="0.35">
      <c r="C198" t="s">
        <v>224</v>
      </c>
      <c r="I198" s="5">
        <v>104000000000</v>
      </c>
      <c r="J198" s="5">
        <v>311000000000</v>
      </c>
      <c r="K198" s="5">
        <v>155000000000</v>
      </c>
      <c r="L198" s="5">
        <v>157000000000</v>
      </c>
      <c r="M198" s="5">
        <v>175000000000</v>
      </c>
      <c r="N198" s="5">
        <v>234000000000</v>
      </c>
      <c r="O198" s="5">
        <v>162000000000</v>
      </c>
      <c r="P198" s="5">
        <v>156000000000</v>
      </c>
      <c r="Q198" s="5">
        <v>179000000000</v>
      </c>
      <c r="R198" s="5">
        <v>250000000000</v>
      </c>
      <c r="S198" s="5">
        <v>171000000000</v>
      </c>
      <c r="T198" s="5">
        <v>96000000000</v>
      </c>
      <c r="U198" s="5">
        <v>73000000000</v>
      </c>
      <c r="V198" s="5">
        <v>98000000000</v>
      </c>
      <c r="W198" s="5">
        <v>60000000000</v>
      </c>
    </row>
    <row r="199" spans="3:23" ht="15.5" x14ac:dyDescent="0.35">
      <c r="C199" t="s">
        <v>225</v>
      </c>
      <c r="I199" s="5">
        <v>6000000000</v>
      </c>
      <c r="J199" s="5">
        <v>3000000000</v>
      </c>
      <c r="K199" s="5">
        <v>3000000000</v>
      </c>
      <c r="L199" s="5">
        <v>10000000000</v>
      </c>
      <c r="M199" s="5">
        <v>18000000000</v>
      </c>
      <c r="N199" s="5">
        <v>27000000000</v>
      </c>
      <c r="O199" s="5">
        <v>22000000000</v>
      </c>
      <c r="P199" s="5">
        <v>1000000000</v>
      </c>
      <c r="Q199" s="5">
        <v>6000000000</v>
      </c>
      <c r="R199" s="5">
        <v>12000000000</v>
      </c>
      <c r="S199" s="5">
        <v>7000000000</v>
      </c>
      <c r="T199" s="5">
        <v>1000000000</v>
      </c>
      <c r="U199" s="5">
        <v>1000000000</v>
      </c>
      <c r="V199" s="5">
        <v>7000000000</v>
      </c>
      <c r="W199" s="5">
        <v>14000000000</v>
      </c>
    </row>
    <row r="200" spans="3:23" ht="15.5" x14ac:dyDescent="0.35">
      <c r="C200" t="s">
        <v>26</v>
      </c>
      <c r="I200" s="5">
        <v>110000000000</v>
      </c>
      <c r="J200" s="5">
        <v>315000000000</v>
      </c>
      <c r="K200" s="5">
        <v>158000000000</v>
      </c>
      <c r="L200" s="5">
        <v>167000000000</v>
      </c>
      <c r="M200" s="5">
        <v>193000000000</v>
      </c>
      <c r="N200" s="5">
        <v>261000000000</v>
      </c>
      <c r="O200" s="5">
        <v>184000000000</v>
      </c>
      <c r="P200" s="5">
        <v>157000000000</v>
      </c>
      <c r="Q200" s="5">
        <v>185000000000</v>
      </c>
      <c r="R200" s="5">
        <v>262000000000</v>
      </c>
      <c r="S200" s="5">
        <v>178000000000</v>
      </c>
      <c r="T200" s="5">
        <v>97000000000</v>
      </c>
      <c r="U200" s="5">
        <v>74000000000</v>
      </c>
      <c r="V200" s="5">
        <v>105000000000</v>
      </c>
      <c r="W200" s="5">
        <v>74000000000</v>
      </c>
    </row>
    <row r="201" spans="3:23" ht="15.5" x14ac:dyDescent="0.35">
      <c r="C201" t="s">
        <v>23</v>
      </c>
      <c r="I201" s="5">
        <v>104000000000</v>
      </c>
      <c r="J201" s="5">
        <v>310000000000</v>
      </c>
      <c r="K201" s="5">
        <v>140000000000</v>
      </c>
      <c r="L201" s="5">
        <v>152000000000</v>
      </c>
      <c r="M201" s="5">
        <v>169000000000</v>
      </c>
      <c r="N201" s="5">
        <v>221000000000</v>
      </c>
      <c r="O201" s="5">
        <v>157000000000</v>
      </c>
      <c r="P201" s="5">
        <v>148000000000</v>
      </c>
      <c r="Q201" s="5">
        <v>177000000000</v>
      </c>
      <c r="R201" s="5">
        <v>258000000000</v>
      </c>
      <c r="S201" s="5">
        <v>163000000000</v>
      </c>
      <c r="T201" s="5">
        <v>73000000000</v>
      </c>
      <c r="U201" s="5">
        <v>65000000000</v>
      </c>
      <c r="V201" s="5">
        <v>86000000000</v>
      </c>
      <c r="W201" s="5">
        <v>71000000000</v>
      </c>
    </row>
    <row r="202" spans="3:23" ht="15.5" x14ac:dyDescent="0.35">
      <c r="C202" t="s">
        <v>226</v>
      </c>
      <c r="I202" s="5">
        <v>421000000000</v>
      </c>
      <c r="J202" s="5">
        <v>360000000000</v>
      </c>
      <c r="K202" s="5">
        <v>387000000000</v>
      </c>
      <c r="L202" s="5">
        <v>347000000000</v>
      </c>
      <c r="M202" s="5">
        <v>315000000000</v>
      </c>
      <c r="N202" s="5">
        <v>313000000000</v>
      </c>
      <c r="O202" s="5">
        <v>320000000000</v>
      </c>
      <c r="P202" s="5">
        <v>265000000000</v>
      </c>
      <c r="Q202" s="5">
        <v>224000000000</v>
      </c>
      <c r="R202" s="5">
        <v>205000000000</v>
      </c>
      <c r="S202" s="5">
        <v>237000000000</v>
      </c>
      <c r="T202" s="5">
        <v>219000000000</v>
      </c>
      <c r="U202" s="5">
        <v>205000000000</v>
      </c>
      <c r="V202" s="5">
        <v>195000000000</v>
      </c>
      <c r="W202" s="5">
        <v>178000000000</v>
      </c>
    </row>
    <row r="203" spans="3:23" ht="15.5" x14ac:dyDescent="0.35">
      <c r="C203" t="s">
        <v>227</v>
      </c>
      <c r="I203" s="5">
        <v>256000000000</v>
      </c>
      <c r="J203" s="5">
        <v>-163000000000</v>
      </c>
      <c r="K203" s="5">
        <v>37000000000</v>
      </c>
      <c r="L203" s="5">
        <v>24000000000</v>
      </c>
      <c r="M203" s="5">
        <v>76000000000</v>
      </c>
      <c r="N203" s="5">
        <v>6000000000</v>
      </c>
      <c r="O203" s="5">
        <v>11000000000</v>
      </c>
      <c r="P203" s="5">
        <v>31000000000</v>
      </c>
      <c r="Q203" s="5">
        <v>86000000000</v>
      </c>
      <c r="R203" s="5">
        <v>115000000000</v>
      </c>
      <c r="S203" s="5">
        <v>-77000000000</v>
      </c>
      <c r="T203" s="5">
        <v>10000000000</v>
      </c>
      <c r="U203" s="5">
        <v>38000000000</v>
      </c>
      <c r="V203" s="5">
        <v>-7000000000</v>
      </c>
      <c r="W203" s="5">
        <v>30000000000</v>
      </c>
    </row>
    <row r="204" spans="3:23" ht="15.5" x14ac:dyDescent="0.35">
      <c r="C204" t="s">
        <v>228</v>
      </c>
      <c r="I204" s="5">
        <v>-35000000000</v>
      </c>
      <c r="J204" s="5">
        <v>-1000000000</v>
      </c>
      <c r="K204" s="5">
        <v>-20000000000</v>
      </c>
      <c r="L204" s="5">
        <v>-8000000000</v>
      </c>
      <c r="M204" s="5">
        <v>-18000000000</v>
      </c>
      <c r="N204" s="5">
        <v>-56000000000</v>
      </c>
      <c r="O204" s="5">
        <v>-6000000000</v>
      </c>
      <c r="P204" s="5">
        <v>-8000000000</v>
      </c>
      <c r="Q204" s="5">
        <v>-4000000000</v>
      </c>
      <c r="R204" s="5">
        <v>-41000000000</v>
      </c>
      <c r="S204" s="5">
        <v>-15000000000</v>
      </c>
      <c r="T204" s="5">
        <v>-17000000000</v>
      </c>
      <c r="U204" s="5">
        <v>-17000000000</v>
      </c>
      <c r="V204" s="5">
        <v>-4000000000</v>
      </c>
      <c r="W204" s="5">
        <v>-5000000000</v>
      </c>
    </row>
    <row r="205" spans="3:23" ht="15.5" x14ac:dyDescent="0.35">
      <c r="C205" t="s">
        <v>15</v>
      </c>
      <c r="I205" s="5">
        <v>221000000000</v>
      </c>
      <c r="J205" s="5">
        <v>-164000000000</v>
      </c>
      <c r="K205" s="5">
        <v>17000000000</v>
      </c>
      <c r="L205" s="5">
        <v>16000000000</v>
      </c>
      <c r="M205" s="5">
        <v>58000000000</v>
      </c>
      <c r="N205" s="5">
        <v>-51000000000</v>
      </c>
      <c r="O205" s="5">
        <v>5000000000</v>
      </c>
      <c r="P205" s="5">
        <v>24000000000</v>
      </c>
      <c r="Q205" s="5">
        <v>82000000000</v>
      </c>
      <c r="R205" s="5">
        <v>74000000000</v>
      </c>
      <c r="S205" s="5">
        <v>-92000000000</v>
      </c>
      <c r="T205" s="5">
        <v>-7000000000</v>
      </c>
      <c r="U205" s="5">
        <v>21000000000</v>
      </c>
      <c r="V205" s="5">
        <v>-11000000000</v>
      </c>
      <c r="W205" s="5">
        <v>25000000000</v>
      </c>
    </row>
    <row r="206" spans="3:23" ht="15.5" x14ac:dyDescent="0.35">
      <c r="C206" t="s">
        <v>17</v>
      </c>
      <c r="I206" s="6">
        <v>36.68</v>
      </c>
      <c r="J206" s="6">
        <v>-27.26</v>
      </c>
      <c r="K206" s="6">
        <v>2.79</v>
      </c>
      <c r="L206" s="6">
        <v>2.68</v>
      </c>
      <c r="M206" s="6">
        <v>9.65</v>
      </c>
      <c r="N206" s="6">
        <v>-8.41</v>
      </c>
      <c r="O206" s="6">
        <v>0.83</v>
      </c>
      <c r="P206" s="6">
        <v>3.92</v>
      </c>
      <c r="Q206" s="6">
        <v>13.63</v>
      </c>
      <c r="R206" s="6">
        <v>12.31</v>
      </c>
      <c r="S206" s="6">
        <v>-15.25</v>
      </c>
      <c r="T206" s="6">
        <v>-1.1499999999999999</v>
      </c>
      <c r="U206" s="6">
        <v>3.51</v>
      </c>
      <c r="V206" s="6">
        <v>-1.89</v>
      </c>
      <c r="W206" s="6">
        <v>4.13</v>
      </c>
    </row>
  </sheetData>
  <pageMargins left="0.7" right="0.7" top="0.75" bottom="0.75" header="0.3" footer="0.3"/>
  <ignoredErrors>
    <ignoredError sqref="A1:W207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V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2270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2271</v>
      </c>
      <c r="D2" s="2" vm="530">
        <f ca="1">IFERROR(_xlfn.STOCKHISTORY("XIDX:" &amp; $C$1, D3, , 0, 0, 1), "Libur")</f>
        <v>1745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>
        <f t="shared" ref="I2:V2" ca="1" si="0">IFERROR(_xlfn.STOCKHISTORY("XIDX:" &amp; $C$1, I1, , 0, 0, 1), "Libur")</f>
        <v>0</v>
      </c>
      <c r="J2" s="2" vm="576">
        <f t="shared" ca="1" si="0"/>
        <v>2090</v>
      </c>
      <c r="K2" s="2">
        <f t="shared" ca="1" si="0"/>
        <v>0</v>
      </c>
      <c r="L2" s="2" vm="577">
        <f t="shared" ca="1" si="0"/>
        <v>2530</v>
      </c>
      <c r="M2" s="2" vm="578">
        <f t="shared" ca="1" si="0"/>
        <v>2800</v>
      </c>
      <c r="N2" s="2">
        <f t="shared" ca="1" si="0"/>
        <v>0</v>
      </c>
      <c r="O2" s="2" vm="579">
        <f t="shared" ca="1" si="0"/>
        <v>3620</v>
      </c>
      <c r="P2" s="2" vm="456">
        <f t="shared" ca="1" si="0"/>
        <v>3800</v>
      </c>
      <c r="Q2" s="2">
        <f t="shared" ca="1" si="0"/>
        <v>0</v>
      </c>
      <c r="R2" s="2" vm="580">
        <f t="shared" ca="1" si="0"/>
        <v>3500</v>
      </c>
      <c r="S2" s="2" vm="581">
        <f t="shared" ca="1" si="0"/>
        <v>4010</v>
      </c>
      <c r="T2" s="2">
        <f t="shared" ca="1" si="0"/>
        <v>0</v>
      </c>
      <c r="U2" s="2">
        <f t="shared" ca="1" si="0"/>
        <v>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-11756035000000</v>
      </c>
      <c r="E4" s="2">
        <f>IFERROR(INDEX(E51:E500,MATCH($C$4,$C$51:$C$500,0)),"")</f>
        <v>6916884000000</v>
      </c>
      <c r="H4" s="2">
        <f>IFERROR(SUM(D4:G4)*(4/MAX(1,COUNT(D4:G4))),"")</f>
        <v>-9678302000000</v>
      </c>
      <c r="I4" s="2">
        <f t="shared" ref="I4:V4" si="1">IFERROR(INDEX(I51:I500,MATCH($C$4,$C$51:$C$500,0)),"")</f>
        <v>4139792000000</v>
      </c>
      <c r="J4" s="2">
        <f t="shared" si="1"/>
        <v>1478187000000</v>
      </c>
      <c r="K4" s="2">
        <f t="shared" si="1"/>
        <v>-11003035000000</v>
      </c>
      <c r="L4" s="2">
        <f t="shared" si="1"/>
        <v>6338674000000</v>
      </c>
      <c r="M4" s="2">
        <f t="shared" si="1"/>
        <v>26064901000000</v>
      </c>
      <c r="N4" s="2">
        <f t="shared" si="1"/>
        <v>9186701000000</v>
      </c>
      <c r="O4" s="2">
        <f t="shared" si="1"/>
        <v>8241125000000</v>
      </c>
      <c r="P4" s="2">
        <f t="shared" si="1"/>
        <v>-6104643000000</v>
      </c>
      <c r="Q4" s="2">
        <f t="shared" si="1"/>
        <v>2293403000000</v>
      </c>
      <c r="R4" s="2">
        <f t="shared" si="1"/>
        <v>6344774000000</v>
      </c>
      <c r="S4" s="2">
        <f t="shared" si="1"/>
        <v>4282278000000</v>
      </c>
      <c r="T4" s="2">
        <f t="shared" si="1"/>
        <v>6123875000000</v>
      </c>
      <c r="U4" s="2">
        <f t="shared" si="1"/>
        <v>3658760000000</v>
      </c>
      <c r="V4" s="2">
        <f t="shared" si="1"/>
        <v>2358101000000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-9158756000000</v>
      </c>
      <c r="E5" s="2">
        <f>IFERROR(INDEX(E51:E500,MATCH($C$5,$C$51:$C$500,0)),"")</f>
        <v>5330330000000</v>
      </c>
      <c r="H5" s="2">
        <f>IFERROR(SUM(D5:G5)*(4/MAX(1,COUNT(D5:G5))),"")</f>
        <v>-7656852000000</v>
      </c>
      <c r="I5" s="2">
        <f t="shared" ref="I5:V5" si="2">IFERROR(INDEX(I51:I500,MATCH($C$5,$C$51:$C$500,0)),"")</f>
        <v>7333540000000</v>
      </c>
      <c r="J5" s="2">
        <f t="shared" si="2"/>
        <v>3316653000000</v>
      </c>
      <c r="K5" s="2">
        <f t="shared" si="2"/>
        <v>-10124870000000</v>
      </c>
      <c r="L5" s="2">
        <f t="shared" si="2"/>
        <v>4587086000000</v>
      </c>
      <c r="M5" s="2">
        <f t="shared" si="2"/>
        <v>24893268000000</v>
      </c>
      <c r="N5" s="2">
        <f t="shared" si="2"/>
        <v>8825999000000</v>
      </c>
      <c r="O5" s="2">
        <f t="shared" si="2"/>
        <v>7369027000000</v>
      </c>
      <c r="P5" s="2">
        <f t="shared" si="2"/>
        <v>-6193524000000</v>
      </c>
      <c r="Q5" s="2">
        <f t="shared" si="2"/>
        <v>3272477000000</v>
      </c>
      <c r="R5" s="2">
        <f t="shared" si="2"/>
        <v>6078672000000</v>
      </c>
      <c r="S5" s="2">
        <f t="shared" si="2"/>
        <v>194323000000</v>
      </c>
      <c r="T5" s="2">
        <f t="shared" si="2"/>
        <v>692787000000</v>
      </c>
      <c r="U5" s="2">
        <f t="shared" si="2"/>
        <v>-288568000000</v>
      </c>
      <c r="V5" s="2">
        <f t="shared" si="2"/>
        <v>2449687000000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53698231000000</v>
      </c>
      <c r="E6" s="2">
        <f>IFERROR(INDEX(E51:E500,MATCH($C$6,$C$51:$C$500,0)),"")</f>
        <v>64252014000000</v>
      </c>
      <c r="H6" s="2">
        <f>IFERROR(INDEX(D6:G6,COUNT(D6:G6)),"")</f>
        <v>64252014000000</v>
      </c>
      <c r="I6" s="2">
        <f t="shared" ref="I6:V6" si="3">IFERROR(INDEX(I51:I500,MATCH($C$6,$C$51:$C$500,0)),"")</f>
        <v>58918834000000</v>
      </c>
      <c r="J6" s="2">
        <f t="shared" si="3"/>
        <v>51772808000000</v>
      </c>
      <c r="K6" s="2">
        <f t="shared" si="3"/>
        <v>48788224000000</v>
      </c>
      <c r="L6" s="2">
        <f t="shared" si="3"/>
        <v>59816437000000</v>
      </c>
      <c r="M6" s="2">
        <f t="shared" si="3"/>
        <v>56014782000000</v>
      </c>
      <c r="N6" s="2">
        <f t="shared" si="3"/>
        <v>31396627000000</v>
      </c>
      <c r="O6" s="2">
        <f t="shared" si="3"/>
        <v>22774165000000</v>
      </c>
      <c r="P6" s="2">
        <f t="shared" si="3"/>
        <v>15964248000000</v>
      </c>
      <c r="Q6" s="2">
        <f t="shared" si="3"/>
        <v>22287359000000</v>
      </c>
      <c r="R6" s="2">
        <f t="shared" si="3"/>
        <v>19366537000000</v>
      </c>
      <c r="S6" s="2">
        <f t="shared" si="3"/>
        <v>11480784000000</v>
      </c>
      <c r="T6" s="2">
        <f t="shared" si="3"/>
        <v>11579787000000</v>
      </c>
      <c r="U6" s="2">
        <f t="shared" si="3"/>
        <v>10667709000000</v>
      </c>
      <c r="V6" s="2">
        <f t="shared" si="3"/>
        <v>9730315000000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13.56</v>
      </c>
      <c r="E7" s="3">
        <f>IFERROR(INDEX(E51:E500,MATCH($C$7,$C$51:$C$500,0))/1000000000,"")</f>
        <v>13.56</v>
      </c>
      <c r="H7" s="3">
        <f>IFERROR(INDEX(D7:G7,COUNT(D7:G7)),"")</f>
        <v>13.56</v>
      </c>
      <c r="I7" s="3">
        <f t="shared" ref="I7:V7" si="4">IFERROR(INDEX(I51:I500,MATCH($C$7,$C$51:$C$500,0))/1000000000,"")</f>
        <v>13.56</v>
      </c>
      <c r="J7" s="3">
        <f t="shared" si="4"/>
        <v>13.56</v>
      </c>
      <c r="K7" s="3">
        <f t="shared" si="4"/>
        <v>13.56</v>
      </c>
      <c r="L7" s="3">
        <f t="shared" si="4"/>
        <v>13.56</v>
      </c>
      <c r="M7" s="3">
        <f t="shared" si="4"/>
        <v>13.56</v>
      </c>
      <c r="N7" s="3">
        <f t="shared" si="4"/>
        <v>2.71</v>
      </c>
      <c r="O7" s="3">
        <f t="shared" si="4"/>
        <v>2.71</v>
      </c>
      <c r="P7" s="3">
        <f t="shared" si="4"/>
        <v>2.71</v>
      </c>
      <c r="Q7" s="3">
        <f t="shared" si="4"/>
        <v>2.71</v>
      </c>
      <c r="R7" s="3">
        <f t="shared" si="4"/>
        <v>2.71</v>
      </c>
      <c r="S7" s="3">
        <f t="shared" si="4"/>
        <v>2.71</v>
      </c>
      <c r="T7" s="3">
        <f t="shared" si="4"/>
        <v>2.71</v>
      </c>
      <c r="U7" s="3">
        <f t="shared" si="4"/>
        <v>2.71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1778000000000</v>
      </c>
      <c r="E8" s="2">
        <f>IFERROR(INDEX(E51:E500,MATCH("Free cash flow (Quarter)",$C$51:$C$500,0)),"")</f>
        <v>548000000000</v>
      </c>
      <c r="H8" s="2">
        <f>IFERROR(INDEX(D8:G8,COUNT(D8:G8)),"")</f>
        <v>548000000000</v>
      </c>
      <c r="I8" s="2">
        <f t="shared" ref="I8:V8" si="5">IFERROR(INDEX(I51:I500,MATCH($C$8,$C$51:$C$500,0)),"")</f>
        <v>1374000000000</v>
      </c>
      <c r="J8" s="2">
        <f t="shared" si="5"/>
        <v>-1049000000000</v>
      </c>
      <c r="K8" s="2">
        <f t="shared" si="5"/>
        <v>1407000000000</v>
      </c>
      <c r="L8" s="2">
        <f t="shared" si="5"/>
        <v>3706000000000</v>
      </c>
      <c r="M8" s="2">
        <f t="shared" si="5"/>
        <v>-363000000000</v>
      </c>
      <c r="N8" s="2">
        <f t="shared" si="5"/>
        <v>366000000000</v>
      </c>
      <c r="O8" s="2">
        <f t="shared" si="5"/>
        <v>674000000000</v>
      </c>
      <c r="P8" s="2">
        <f t="shared" si="5"/>
        <v>-379000000000</v>
      </c>
      <c r="Q8" s="2">
        <f t="shared" si="5"/>
        <v>1922000000000</v>
      </c>
      <c r="R8" s="2">
        <f t="shared" si="5"/>
        <v>292000000000</v>
      </c>
      <c r="S8" s="2">
        <f t="shared" si="5"/>
        <v>549000000000</v>
      </c>
      <c r="T8" s="2">
        <f t="shared" si="5"/>
        <v>309000000000</v>
      </c>
      <c r="U8" s="2">
        <f t="shared" si="5"/>
        <v>-154000000000</v>
      </c>
      <c r="V8" s="2">
        <f t="shared" si="5"/>
        <v>367000000000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131.11000000000001</v>
      </c>
      <c r="E9" s="3">
        <f>IFERROR(INDEX(E51:E500,MATCH("Free cash flow per share (Quarter)",$C$51:$C$500,0)),"")</f>
        <v>40.43</v>
      </c>
      <c r="H9" s="3">
        <f>IFERROR(INDEX(D9:G9,COUNT(D9:G9)),"")</f>
        <v>40.43</v>
      </c>
      <c r="I9" s="3">
        <f t="shared" ref="I9:V9" si="6">IFERROR(INDEX(I51:I500,MATCH($C$9,$C$51:$C$500,0)),"")</f>
        <v>101.31</v>
      </c>
      <c r="J9" s="3">
        <f t="shared" si="6"/>
        <v>-77.37</v>
      </c>
      <c r="K9" s="3">
        <f t="shared" si="6"/>
        <v>103.73</v>
      </c>
      <c r="L9" s="3">
        <f t="shared" si="6"/>
        <v>273.2</v>
      </c>
      <c r="M9" s="3">
        <f t="shared" si="6"/>
        <v>-26.77</v>
      </c>
      <c r="N9" s="3">
        <f t="shared" si="6"/>
        <v>134.97999999999999</v>
      </c>
      <c r="O9" s="3">
        <f t="shared" si="6"/>
        <v>248.53</v>
      </c>
      <c r="P9" s="3">
        <f t="shared" si="6"/>
        <v>-139.72999999999999</v>
      </c>
      <c r="Q9" s="3">
        <f t="shared" si="6"/>
        <v>708.62</v>
      </c>
      <c r="R9" s="3">
        <f t="shared" si="6"/>
        <v>107.81</v>
      </c>
      <c r="S9" s="3">
        <f t="shared" si="6"/>
        <v>202.26</v>
      </c>
      <c r="T9" s="3">
        <f t="shared" si="6"/>
        <v>113.84</v>
      </c>
      <c r="U9" s="3">
        <f t="shared" si="6"/>
        <v>-56.76</v>
      </c>
      <c r="V9" s="3">
        <f t="shared" si="6"/>
        <v>1501169.28</v>
      </c>
    </row>
    <row r="10" spans="1:22" ht="15.5" x14ac:dyDescent="0.35">
      <c r="C10" t="s">
        <v>18</v>
      </c>
      <c r="D10" s="3">
        <f ca="1">IFERROR(IF(D9=0,"",D2/D9),"")</f>
        <v>13.30943482571886</v>
      </c>
      <c r="E10" s="3">
        <f ca="1">IFERROR(IF(E9=0,"",E2/E9),"")</f>
        <v>0</v>
      </c>
      <c r="I10" s="3">
        <f t="shared" ref="I10:V10" ca="1" si="7">IFERROR(IF(I9=0,"",I2/I9),"")</f>
        <v>0</v>
      </c>
      <c r="J10" s="3">
        <f t="shared" ca="1" si="7"/>
        <v>-27.013054155357374</v>
      </c>
      <c r="K10" s="3">
        <f t="shared" ca="1" si="7"/>
        <v>0</v>
      </c>
      <c r="L10" s="3">
        <f t="shared" ca="1" si="7"/>
        <v>9.2606149341142032</v>
      </c>
      <c r="M10" s="3">
        <f t="shared" ca="1" si="7"/>
        <v>-104.59469555472545</v>
      </c>
      <c r="N10" s="3">
        <f t="shared" ca="1" si="7"/>
        <v>0</v>
      </c>
      <c r="O10" s="3">
        <f t="shared" ca="1" si="7"/>
        <v>14.565645998471009</v>
      </c>
      <c r="P10" s="3">
        <f t="shared" ca="1" si="7"/>
        <v>-27.195305231517928</v>
      </c>
      <c r="Q10" s="3">
        <f t="shared" ca="1" si="7"/>
        <v>0</v>
      </c>
      <c r="R10" s="3">
        <f t="shared" ca="1" si="7"/>
        <v>32.464520916427048</v>
      </c>
      <c r="S10" s="3">
        <f t="shared" ca="1" si="7"/>
        <v>19.825966577672304</v>
      </c>
      <c r="T10" s="3">
        <f t="shared" ca="1" si="7"/>
        <v>0</v>
      </c>
      <c r="U10" s="3">
        <f t="shared" ca="1" si="7"/>
        <v>0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1628593000000</v>
      </c>
      <c r="E11" s="2">
        <f>IFERROR(INDEX(E51:E500,MATCH($C$11,$C$51:$C$500,0)),"")</f>
        <v>870895000000</v>
      </c>
      <c r="H11" s="2">
        <f>IFERROR(INDEX(D11:G11,COUNT(D11:G11)),"")</f>
        <v>870895000000</v>
      </c>
      <c r="I11" s="2">
        <f t="shared" ref="I11:V11" si="8">IFERROR(INDEX(I51:I500,MATCH($C$11,$C$51:$C$500,0)),"")</f>
        <v>966366000000</v>
      </c>
      <c r="J11" s="2">
        <f t="shared" si="8"/>
        <v>1532633000000</v>
      </c>
      <c r="K11" s="2">
        <f t="shared" si="8"/>
        <v>665225000000</v>
      </c>
      <c r="L11" s="2">
        <f t="shared" si="8"/>
        <v>862852000000</v>
      </c>
      <c r="M11" s="2">
        <f t="shared" si="8"/>
        <v>462112000000</v>
      </c>
      <c r="N11" s="2">
        <f t="shared" si="8"/>
        <v>430605000000</v>
      </c>
      <c r="O11" s="2">
        <f t="shared" si="8"/>
        <v>393720000000</v>
      </c>
      <c r="P11" s="2">
        <f t="shared" si="8"/>
        <v>782337000000</v>
      </c>
      <c r="Q11" s="2">
        <f t="shared" si="8"/>
        <v>902173000000</v>
      </c>
      <c r="R11" s="2">
        <f t="shared" si="8"/>
        <v>488439000000</v>
      </c>
      <c r="S11" s="2">
        <f t="shared" si="8"/>
        <v>400500000000</v>
      </c>
      <c r="T11" s="2">
        <f t="shared" si="8"/>
        <v>537772000000</v>
      </c>
      <c r="U11" s="2">
        <f t="shared" si="8"/>
        <v>405632000000</v>
      </c>
      <c r="V11" s="2">
        <f t="shared" si="8"/>
        <v>1243053000000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>
        <f>IFERROR(INDEX(D51:D500,MATCH($C$14,$C$51:$C$500,0)),"")</f>
        <v>-16827000000</v>
      </c>
      <c r="E14" s="2">
        <f>IFERROR(INDEX(E51:E500,MATCH($C$14,$C$51:$C$500,0)),"")</f>
        <v>-20259000000</v>
      </c>
      <c r="H14" s="2">
        <f>IFERROR(SUM(D14:G14)*(4/MAX(1,COUNT(D14:G14))),"")</f>
        <v>-74172000000</v>
      </c>
      <c r="I14" s="2">
        <f t="shared" ref="I14:V14" si="11">IFERROR(INDEX(I51:I500,MATCH($C$14,$C$51:$C$500,0)),"")</f>
        <v>-165202000000</v>
      </c>
      <c r="J14" s="2">
        <f t="shared" si="11"/>
        <v>-153187000000</v>
      </c>
      <c r="K14" s="2">
        <f t="shared" si="11"/>
        <v>-95106000000</v>
      </c>
      <c r="L14" s="2">
        <f t="shared" si="11"/>
        <v>-184833000000</v>
      </c>
      <c r="M14" s="2">
        <f t="shared" si="11"/>
        <v>-192137000000</v>
      </c>
      <c r="N14" s="2">
        <f t="shared" si="11"/>
        <v>-220676000000</v>
      </c>
      <c r="O14" s="2">
        <f t="shared" si="11"/>
        <v>-316879000000</v>
      </c>
      <c r="P14" s="2">
        <f t="shared" si="11"/>
        <v>-281971000000</v>
      </c>
      <c r="Q14" s="2">
        <f t="shared" si="11"/>
        <v>-348016000000</v>
      </c>
      <c r="R14" s="2">
        <f t="shared" si="11"/>
        <v>-282834000000</v>
      </c>
      <c r="S14" s="2">
        <f t="shared" si="11"/>
        <v>-369922000000</v>
      </c>
      <c r="T14" s="2">
        <f t="shared" si="11"/>
        <v>-278917000000</v>
      </c>
      <c r="U14" s="2">
        <f t="shared" si="11"/>
        <v>-286720000000</v>
      </c>
      <c r="V14" s="2">
        <f t="shared" si="11"/>
        <v>-216561000000</v>
      </c>
    </row>
    <row r="15" spans="1:22" ht="15.5" x14ac:dyDescent="0.35">
      <c r="C15" t="s">
        <v>28</v>
      </c>
      <c r="D15" s="2">
        <f>IFERROR(INDEX(D51:D500,MATCH($C$15,$C$51:$C$500,0)),"")</f>
        <v>933149000000</v>
      </c>
      <c r="E15" s="2">
        <f>IFERROR(INDEX(E51:E500,MATCH($C$15,$C$51:$C$500,0)),"")</f>
        <v>-1500063000000</v>
      </c>
      <c r="H15" s="2">
        <f>IFERROR(SUM(D15:G15)*(4/MAX(1,COUNT(D15:G15))),"")</f>
        <v>-1133828000000</v>
      </c>
      <c r="I15" s="2">
        <f t="shared" ref="I15:V15" si="12">IFERROR(INDEX(I51:I500,MATCH($C$15,$C$51:$C$500,0)),"")</f>
        <v>713709000000</v>
      </c>
      <c r="J15" s="2">
        <f t="shared" si="12"/>
        <v>-1623730000000</v>
      </c>
      <c r="K15" s="2">
        <f t="shared" si="12"/>
        <v>1157924000000</v>
      </c>
      <c r="L15" s="2">
        <f t="shared" si="12"/>
        <v>-1232449000000</v>
      </c>
      <c r="M15" s="2">
        <f t="shared" si="12"/>
        <v>-804242000000</v>
      </c>
      <c r="N15" s="2">
        <f t="shared" si="12"/>
        <v>130107000000</v>
      </c>
      <c r="O15" s="2">
        <f t="shared" si="12"/>
        <v>-393970000000</v>
      </c>
      <c r="P15" s="2">
        <f t="shared" si="12"/>
        <v>550224000000</v>
      </c>
      <c r="Q15" s="2">
        <f t="shared" si="12"/>
        <v>-79292000000</v>
      </c>
      <c r="R15" s="2">
        <f t="shared" si="12"/>
        <v>-881710000000</v>
      </c>
      <c r="S15" s="2">
        <f t="shared" si="12"/>
        <v>-224857000000</v>
      </c>
      <c r="T15" s="2">
        <f t="shared" si="12"/>
        <v>-133165000000</v>
      </c>
      <c r="U15" s="2">
        <f t="shared" si="12"/>
        <v>-42263000000</v>
      </c>
      <c r="V15" s="2">
        <f t="shared" si="12"/>
        <v>-26310000000</v>
      </c>
    </row>
    <row r="16" spans="1:22" ht="15.5" x14ac:dyDescent="0.35">
      <c r="C16" t="s">
        <v>29</v>
      </c>
      <c r="D16" s="2">
        <f>IFERROR(INDEX(D51:D500,MATCH($C$16,$C$51:$C$500,0)),"")</f>
        <v>-10126718000000</v>
      </c>
      <c r="E16" s="2">
        <f>IFERROR(INDEX(E51:E500,MATCH($C$16,$C$51:$C$500,0)),"")</f>
        <v>6821426000000</v>
      </c>
      <c r="H16" s="2">
        <f>IFERROR(SUM(D16:G16)*(4/MAX(1,COUNT(D16:G16))),"")</f>
        <v>-6610584000000</v>
      </c>
      <c r="I16" s="2">
        <f t="shared" ref="I16:V16" si="13">IFERROR(INDEX(I51:I500,MATCH($C$16,$C$51:$C$500,0)),"")</f>
        <v>6608617000000</v>
      </c>
      <c r="J16" s="2">
        <f t="shared" si="13"/>
        <v>4915226000000</v>
      </c>
      <c r="K16" s="2">
        <f t="shared" si="13"/>
        <v>-11309265000000</v>
      </c>
      <c r="L16" s="2">
        <f t="shared" si="13"/>
        <v>5858672000000</v>
      </c>
      <c r="M16" s="2">
        <f t="shared" si="13"/>
        <v>25696068000000</v>
      </c>
      <c r="N16" s="2">
        <f t="shared" si="13"/>
        <v>8693225000000</v>
      </c>
      <c r="O16" s="2">
        <f t="shared" si="13"/>
        <v>7738088000000</v>
      </c>
      <c r="P16" s="2">
        <f t="shared" si="13"/>
        <v>-6685056000000</v>
      </c>
      <c r="Q16" s="2">
        <f t="shared" si="13"/>
        <v>3187469000000</v>
      </c>
      <c r="R16" s="2">
        <f t="shared" si="13"/>
        <v>6585135000000</v>
      </c>
      <c r="S16" s="2">
        <f t="shared" si="13"/>
        <v>1676469000000</v>
      </c>
      <c r="T16" s="2">
        <f t="shared" si="13"/>
        <v>1197975000000</v>
      </c>
      <c r="U16" s="2">
        <f t="shared" si="13"/>
        <v>391351000000</v>
      </c>
      <c r="V16" s="2">
        <f t="shared" si="13"/>
        <v>1937186000000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23662200000000</v>
      </c>
      <c r="E20" s="2">
        <f ca="1">IFERROR(E21*E2,"")</f>
        <v>0</v>
      </c>
      <c r="H20" s="2">
        <f t="shared" ref="H20:V20" ca="1" si="14">IFERROR(H21*H2,"")</f>
        <v>0</v>
      </c>
      <c r="I20" s="2">
        <f t="shared" ca="1" si="14"/>
        <v>0</v>
      </c>
      <c r="J20" s="2">
        <f t="shared" ca="1" si="14"/>
        <v>28340400000000</v>
      </c>
      <c r="K20" s="2">
        <f t="shared" ca="1" si="14"/>
        <v>0</v>
      </c>
      <c r="L20" s="2">
        <f t="shared" ca="1" si="14"/>
        <v>34306800000000</v>
      </c>
      <c r="M20" s="2">
        <f t="shared" ca="1" si="14"/>
        <v>37968000000000</v>
      </c>
      <c r="N20" s="2">
        <f t="shared" ca="1" si="14"/>
        <v>0</v>
      </c>
      <c r="O20" s="2">
        <f t="shared" ca="1" si="14"/>
        <v>9810200000000</v>
      </c>
      <c r="P20" s="2">
        <f t="shared" ca="1" si="14"/>
        <v>10298000000000</v>
      </c>
      <c r="Q20" s="2">
        <f t="shared" ca="1" si="14"/>
        <v>0</v>
      </c>
      <c r="R20" s="2">
        <f t="shared" ca="1" si="14"/>
        <v>9485000000000</v>
      </c>
      <c r="S20" s="2">
        <f t="shared" ca="1" si="14"/>
        <v>10867100000000</v>
      </c>
      <c r="T20" s="2">
        <f t="shared" ca="1" si="14"/>
        <v>0</v>
      </c>
      <c r="U20" s="2">
        <f t="shared" ca="1" si="14"/>
        <v>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13560000000</v>
      </c>
      <c r="E21" s="2">
        <f>IFERROR(INDEX(E51:E500,MATCH($C$7,$C$51:$C$500,0)),"")</f>
        <v>13560000000</v>
      </c>
      <c r="H21" s="2">
        <f>IFERROR(INDEX(D21:G21,COUNT(D21:G21)),"")</f>
        <v>13560000000</v>
      </c>
      <c r="I21" s="2">
        <f t="shared" ref="I21:V21" si="15">IFERROR(INDEX(I51:I500,MATCH($C$7,$C$51:$C$500,0)),"")</f>
        <v>13560000000</v>
      </c>
      <c r="J21" s="2">
        <f t="shared" si="15"/>
        <v>13560000000</v>
      </c>
      <c r="K21" s="2">
        <f t="shared" si="15"/>
        <v>13560000000</v>
      </c>
      <c r="L21" s="2">
        <f t="shared" si="15"/>
        <v>13560000000</v>
      </c>
      <c r="M21" s="2">
        <f t="shared" si="15"/>
        <v>13560000000</v>
      </c>
      <c r="N21" s="2">
        <f t="shared" si="15"/>
        <v>2710000000</v>
      </c>
      <c r="O21" s="2">
        <f t="shared" si="15"/>
        <v>2710000000</v>
      </c>
      <c r="P21" s="2">
        <f t="shared" si="15"/>
        <v>2710000000</v>
      </c>
      <c r="Q21" s="2">
        <f t="shared" si="15"/>
        <v>2710000000</v>
      </c>
      <c r="R21" s="2">
        <f t="shared" si="15"/>
        <v>2710000000</v>
      </c>
      <c r="S21" s="2">
        <f t="shared" si="15"/>
        <v>2710000000</v>
      </c>
      <c r="T21" s="2">
        <f t="shared" si="15"/>
        <v>2710000000</v>
      </c>
      <c r="U21" s="2">
        <f t="shared" si="15"/>
        <v>2710000000</v>
      </c>
      <c r="V21" s="2">
        <f t="shared" si="15"/>
        <v>0</v>
      </c>
    </row>
    <row r="23" spans="1:22" ht="15.5" x14ac:dyDescent="0.35">
      <c r="B23" t="s">
        <v>50</v>
      </c>
      <c r="C23" t="s">
        <v>51</v>
      </c>
      <c r="D23" s="3">
        <f>IFERROR(D5/D6*100,"")</f>
        <v>-17.055973408137039</v>
      </c>
      <c r="E23" s="3">
        <f>IFERROR(E5/E6*100,"")</f>
        <v>8.2959734149345117</v>
      </c>
      <c r="H23" s="3">
        <f t="shared" ref="H23:V23" si="16">IFERROR(H5/H6*100,"")</f>
        <v>-11.916905826485065</v>
      </c>
      <c r="I23" s="3">
        <f t="shared" si="16"/>
        <v>12.446851884407623</v>
      </c>
      <c r="J23" s="3">
        <f t="shared" si="16"/>
        <v>6.4061678864318115</v>
      </c>
      <c r="K23" s="3">
        <f t="shared" si="16"/>
        <v>-20.752692289024498</v>
      </c>
      <c r="L23" s="3">
        <f t="shared" si="16"/>
        <v>7.6686045342352971</v>
      </c>
      <c r="M23" s="3">
        <f t="shared" si="16"/>
        <v>44.440533572013187</v>
      </c>
      <c r="N23" s="3">
        <f t="shared" si="16"/>
        <v>28.111296796308729</v>
      </c>
      <c r="O23" s="3">
        <f t="shared" si="16"/>
        <v>32.35695798287226</v>
      </c>
      <c r="P23" s="3">
        <f t="shared" si="16"/>
        <v>-38.796215142736443</v>
      </c>
      <c r="Q23" s="3">
        <f t="shared" si="16"/>
        <v>14.683108034469225</v>
      </c>
      <c r="R23" s="3">
        <f t="shared" si="16"/>
        <v>31.38750102819105</v>
      </c>
      <c r="S23" s="3">
        <f t="shared" si="16"/>
        <v>1.6925934674844507</v>
      </c>
      <c r="T23" s="3">
        <f t="shared" si="16"/>
        <v>5.9827266252824858</v>
      </c>
      <c r="U23" s="3">
        <f t="shared" si="16"/>
        <v>-2.7050606648531561</v>
      </c>
      <c r="V23" s="3">
        <f t="shared" si="16"/>
        <v>25.17582421535171</v>
      </c>
    </row>
    <row r="24" spans="1:22" ht="15.5" x14ac:dyDescent="0.35">
      <c r="C24" t="s">
        <v>52</v>
      </c>
      <c r="D24" s="4" t="str">
        <f>IFERROR(_xlfn.RRI(5,I23,D23),"")</f>
        <v/>
      </c>
      <c r="E24" s="4">
        <f>IFERROR(_xlfn.RRI(5,J23,E23),"")</f>
        <v>5.306167434596154E-2</v>
      </c>
      <c r="H24" s="4" t="str">
        <f t="shared" ref="H24:V24" si="17">IFERROR(_xlfn.RRI(5,M23,H23),"")</f>
        <v/>
      </c>
      <c r="I24" s="4">
        <f t="shared" si="17"/>
        <v>-0.15035847802297286</v>
      </c>
      <c r="J24" s="4">
        <f t="shared" si="17"/>
        <v>-0.27668724060559824</v>
      </c>
      <c r="K24" s="4">
        <f t="shared" si="17"/>
        <v>-0.11761723339677244</v>
      </c>
      <c r="L24" s="4">
        <f t="shared" si="17"/>
        <v>-0.12182783056314794</v>
      </c>
      <c r="M24" s="4">
        <f t="shared" si="17"/>
        <v>7.202399179689567E-2</v>
      </c>
      <c r="N24" s="4">
        <f t="shared" si="17"/>
        <v>0.75414562250432127</v>
      </c>
      <c r="O24" s="4">
        <f t="shared" si="17"/>
        <v>0.40156648950338147</v>
      </c>
      <c r="P24" s="4">
        <f t="shared" si="17"/>
        <v>0.70342285514792535</v>
      </c>
      <c r="Q24" s="4">
        <f t="shared" si="17"/>
        <v>-0.10222634009397058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539.54</v>
      </c>
      <c r="J25" s="3">
        <f t="shared" si="18"/>
        <v>242.55</v>
      </c>
      <c r="K25" s="3">
        <f t="shared" si="18"/>
        <v>-748.24</v>
      </c>
      <c r="L25" s="3">
        <f t="shared" si="18"/>
        <v>340.32</v>
      </c>
      <c r="M25" s="3">
        <f t="shared" si="18"/>
        <v>1834.88</v>
      </c>
      <c r="N25" s="3">
        <f t="shared" si="18"/>
        <v>3253.05</v>
      </c>
      <c r="O25" s="3">
        <f t="shared" si="18"/>
        <v>2716.96</v>
      </c>
      <c r="P25" s="3">
        <f t="shared" si="18"/>
        <v>-2283.3200000000002</v>
      </c>
      <c r="Q25" s="3">
        <f t="shared" si="18"/>
        <v>1191.2</v>
      </c>
      <c r="R25" s="3">
        <f t="shared" si="18"/>
        <v>2089.94</v>
      </c>
      <c r="S25" s="3">
        <f t="shared" si="18"/>
        <v>340.37</v>
      </c>
      <c r="T25" s="3">
        <f t="shared" si="18"/>
        <v>295.95999999999998</v>
      </c>
      <c r="U25" s="3">
        <f t="shared" si="18"/>
        <v>90.64</v>
      </c>
      <c r="V25" s="3">
        <f t="shared" si="18"/>
        <v>7440038.9900000002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-0.30185347316730005</v>
      </c>
      <c r="J26" s="4">
        <f t="shared" si="19"/>
        <v>-0.38320107678896964</v>
      </c>
      <c r="K26" s="4">
        <f t="shared" si="19"/>
        <v>-0.19999108226353013</v>
      </c>
      <c r="L26" s="4">
        <f t="shared" si="19"/>
        <v>-0.22163991367317137</v>
      </c>
      <c r="M26" s="4">
        <f t="shared" si="19"/>
        <v>-2.5695362399616228E-2</v>
      </c>
      <c r="N26" s="4">
        <f t="shared" si="19"/>
        <v>0.57060831659522915</v>
      </c>
      <c r="O26" s="4">
        <f t="shared" si="19"/>
        <v>0.55800929813991829</v>
      </c>
      <c r="P26" s="4" t="str">
        <f t="shared" si="19"/>
        <v/>
      </c>
      <c r="Q26" s="4">
        <f t="shared" si="19"/>
        <v>-0.82586667424414872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-866.96423303834808</v>
      </c>
      <c r="E27" s="3">
        <f>IFERROR(E4/E21,"")</f>
        <v>510.09469026548675</v>
      </c>
      <c r="H27" s="3">
        <f t="shared" ref="H27:V27" si="20">IFERROR(H4/H21,"")</f>
        <v>-713.73908554572267</v>
      </c>
      <c r="I27" s="3">
        <f t="shared" si="20"/>
        <v>305.29439528023596</v>
      </c>
      <c r="J27" s="3">
        <f t="shared" si="20"/>
        <v>109.0108407079646</v>
      </c>
      <c r="K27" s="3">
        <f t="shared" si="20"/>
        <v>-811.43325958702064</v>
      </c>
      <c r="L27" s="3">
        <f t="shared" si="20"/>
        <v>467.45383480825961</v>
      </c>
      <c r="M27" s="3">
        <f t="shared" si="20"/>
        <v>1922.1903392330385</v>
      </c>
      <c r="N27" s="3">
        <f t="shared" si="20"/>
        <v>3389.9265682656828</v>
      </c>
      <c r="O27" s="3">
        <f t="shared" si="20"/>
        <v>3041.0055350553507</v>
      </c>
      <c r="P27" s="3">
        <f t="shared" si="20"/>
        <v>-2252.6357933579334</v>
      </c>
      <c r="Q27" s="3">
        <f t="shared" si="20"/>
        <v>846.27416974169739</v>
      </c>
      <c r="R27" s="3">
        <f t="shared" si="20"/>
        <v>2341.2450184501845</v>
      </c>
      <c r="S27" s="3">
        <f t="shared" si="20"/>
        <v>1580.1763837638377</v>
      </c>
      <c r="T27" s="3">
        <f t="shared" si="20"/>
        <v>2259.7324723247234</v>
      </c>
      <c r="U27" s="3">
        <f t="shared" si="20"/>
        <v>1350.0959409594095</v>
      </c>
      <c r="V27" s="3" t="str">
        <f t="shared" si="20"/>
        <v/>
      </c>
    </row>
    <row r="28" spans="1:22" ht="15.5" x14ac:dyDescent="0.35">
      <c r="C28" t="s">
        <v>57</v>
      </c>
      <c r="D28" s="4" t="str">
        <f>IFERROR(_xlfn.RRI(5,I27,D27),"")</f>
        <v/>
      </c>
      <c r="E28" s="4">
        <f>IFERROR(_xlfn.RRI(5,J27,E27),"")</f>
        <v>0.36155823986913793</v>
      </c>
      <c r="H28" s="4" t="str">
        <f t="shared" ref="H28:V28" si="21">IFERROR(_xlfn.RRI(5,M27,H27),"")</f>
        <v/>
      </c>
      <c r="I28" s="4">
        <f t="shared" si="21"/>
        <v>-0.38211776594971447</v>
      </c>
      <c r="J28" s="4">
        <f t="shared" si="21"/>
        <v>-0.48608594459952337</v>
      </c>
      <c r="K28" s="4">
        <f t="shared" si="21"/>
        <v>-0.1847095318473555</v>
      </c>
      <c r="L28" s="4">
        <f t="shared" si="21"/>
        <v>-0.11193341705480853</v>
      </c>
      <c r="M28" s="4">
        <f t="shared" si="21"/>
        <v>-3.8675734556732233E-2</v>
      </c>
      <c r="N28" s="4">
        <f t="shared" si="21"/>
        <v>0.16492226183835257</v>
      </c>
      <c r="O28" s="4">
        <f t="shared" si="21"/>
        <v>6.1187282916398855E-2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1.2244485673057099</v>
      </c>
      <c r="J29" s="4">
        <f t="shared" si="22"/>
        <v>-1.3241606971025339</v>
      </c>
      <c r="K29" s="4">
        <f t="shared" si="22"/>
        <v>-3.1986365773389749</v>
      </c>
      <c r="L29" s="4">
        <f t="shared" si="22"/>
        <v>-0.81452738053714691</v>
      </c>
      <c r="M29" s="4">
        <f t="shared" si="22"/>
        <v>-0.43595087686939948</v>
      </c>
      <c r="N29" s="4">
        <f t="shared" si="22"/>
        <v>0.19731243743006896</v>
      </c>
      <c r="O29" s="4">
        <f t="shared" si="22"/>
        <v>-2.189916437468248</v>
      </c>
      <c r="P29" s="4">
        <f t="shared" si="22"/>
        <v>-2.916823371390195</v>
      </c>
      <c r="Q29" s="4">
        <f t="shared" si="22"/>
        <v>-0.43003148415743991</v>
      </c>
      <c r="R29" s="4">
        <f t="shared" si="22"/>
        <v>5.1402003701853873</v>
      </c>
      <c r="S29" s="4">
        <f t="shared" si="22"/>
        <v>0.1500540613596433</v>
      </c>
      <c r="T29" s="4">
        <f t="shared" si="22"/>
        <v>2.2652250661959399</v>
      </c>
      <c r="U29" s="4">
        <f t="shared" si="22"/>
        <v>-0.9999878172681459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-3.3378715645616976</v>
      </c>
      <c r="I30" s="4">
        <f t="shared" si="23"/>
        <v>1.8005874764153653</v>
      </c>
      <c r="J30" s="4">
        <f t="shared" si="23"/>
        <v>-1.1343435697514368</v>
      </c>
      <c r="K30" s="4">
        <f t="shared" si="23"/>
        <v>-2.7358575310861544</v>
      </c>
      <c r="L30" s="4">
        <f t="shared" si="23"/>
        <v>-0.75681189044224639</v>
      </c>
      <c r="M30" s="4">
        <f t="shared" si="23"/>
        <v>-0.43296991821965969</v>
      </c>
      <c r="N30" s="4">
        <f t="shared" si="23"/>
        <v>0.114738703757072</v>
      </c>
      <c r="O30" s="4">
        <f t="shared" si="23"/>
        <v>-2.3499765670162862</v>
      </c>
      <c r="P30" s="4">
        <f t="shared" si="23"/>
        <v>-3.6618274241378419</v>
      </c>
      <c r="Q30" s="4">
        <f t="shared" si="23"/>
        <v>-0.63853669177184247</v>
      </c>
      <c r="R30" s="4">
        <f t="shared" si="23"/>
        <v>0.48163524180354461</v>
      </c>
      <c r="S30" s="4">
        <f t="shared" si="23"/>
        <v>-0.30072413300402112</v>
      </c>
      <c r="T30" s="4">
        <f t="shared" si="23"/>
        <v>0.67375695590855944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3956.41</v>
      </c>
      <c r="E32" s="3">
        <f>IFERROR(INDEX(E51:E500,MATCH($A$32,$C$51:$C$500,0)),"")</f>
        <v>4734.57</v>
      </c>
      <c r="H32" s="3">
        <f>IFERROR(INDEX(D32:G32,COUNT(D32:G32)),"")</f>
        <v>4734.57</v>
      </c>
      <c r="I32" s="3">
        <f t="shared" ref="I32:V32" si="24">IFERROR(INDEX(I51:I500,MATCH($C$32,$C$51:$C$500,0)),"")</f>
        <v>4341.41</v>
      </c>
      <c r="J32" s="3">
        <f t="shared" si="24"/>
        <v>3814.72</v>
      </c>
      <c r="K32" s="3">
        <f t="shared" si="24"/>
        <v>3590.8</v>
      </c>
      <c r="L32" s="3">
        <f t="shared" si="24"/>
        <v>4409.6000000000004</v>
      </c>
      <c r="M32" s="3">
        <f t="shared" si="24"/>
        <v>4127.8599999999997</v>
      </c>
      <c r="N32" s="3">
        <f t="shared" si="24"/>
        <v>11565.76</v>
      </c>
      <c r="O32" s="3">
        <f t="shared" si="24"/>
        <v>8376.35</v>
      </c>
      <c r="P32" s="3">
        <f t="shared" si="24"/>
        <v>5770.61</v>
      </c>
      <c r="Q32" s="3">
        <f t="shared" si="24"/>
        <v>8121.37</v>
      </c>
      <c r="R32" s="3">
        <f t="shared" si="24"/>
        <v>6997.63</v>
      </c>
      <c r="S32" s="3">
        <f t="shared" si="24"/>
        <v>3882.07</v>
      </c>
      <c r="T32" s="3">
        <f t="shared" si="24"/>
        <v>4060.03</v>
      </c>
      <c r="U32" s="3">
        <f t="shared" si="24"/>
        <v>3837.08</v>
      </c>
      <c r="V32" s="3">
        <f t="shared" si="24"/>
        <v>39353495.759999998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</v>
      </c>
      <c r="E33" s="3">
        <f>IFERROR(INDEX(E51:E500,MATCH($A$33,$C$51:$C$500,0)),"")</f>
        <v>0.37</v>
      </c>
      <c r="H33" s="3">
        <f>IFERROR(INDEX(D33:G33,COUNT(D33:G33)),"")</f>
        <v>0.37</v>
      </c>
      <c r="I33" s="3">
        <f t="shared" ref="I33:V33" si="25">IFERROR(INDEX(I51:I500,MATCH($C$33,$C$51:$C$500,0)),"")</f>
        <v>0.36</v>
      </c>
      <c r="J33" s="3">
        <f t="shared" si="25"/>
        <v>0.55000000000000004</v>
      </c>
      <c r="K33" s="3">
        <f t="shared" si="25"/>
        <v>0.46</v>
      </c>
      <c r="L33" s="3">
        <f t="shared" si="25"/>
        <v>0.56999999999999995</v>
      </c>
      <c r="M33" s="3">
        <f t="shared" si="25"/>
        <v>0.68</v>
      </c>
      <c r="N33" s="3">
        <f t="shared" si="25"/>
        <v>0.3</v>
      </c>
      <c r="O33" s="3">
        <f t="shared" si="25"/>
        <v>0.43</v>
      </c>
      <c r="P33" s="3">
        <f t="shared" si="25"/>
        <v>0.66</v>
      </c>
      <c r="Q33" s="3">
        <f t="shared" si="25"/>
        <v>0.44</v>
      </c>
      <c r="R33" s="3">
        <f t="shared" si="25"/>
        <v>0.5</v>
      </c>
      <c r="S33" s="3">
        <f t="shared" si="25"/>
        <v>1.03</v>
      </c>
      <c r="T33" s="3">
        <f t="shared" si="25"/>
        <v>1.27</v>
      </c>
      <c r="U33" s="3">
        <f t="shared" si="25"/>
        <v>1.25</v>
      </c>
      <c r="V33" s="3">
        <f t="shared" si="25"/>
        <v>0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-2.35</v>
      </c>
      <c r="E34" s="3">
        <f>IFERROR(INDEX(E51:E500,MATCH($A$34,$C$51:$C$500,0)),"")</f>
        <v>4.42</v>
      </c>
      <c r="H34" s="3">
        <f>IFERROR(INDEX(D34:G34,COUNT(D34:G34)),"")</f>
        <v>4.42</v>
      </c>
      <c r="I34" s="3">
        <f t="shared" ref="I34:V34" si="26">IFERROR(INDEX(I51:I500,MATCH($C$34,$C$51:$C$500,0)),"")</f>
        <v>2.93</v>
      </c>
      <c r="J34" s="3">
        <f t="shared" si="26"/>
        <v>8.6199999999999992</v>
      </c>
      <c r="K34" s="3">
        <f t="shared" si="26"/>
        <v>-2.19</v>
      </c>
      <c r="L34" s="3">
        <f t="shared" si="26"/>
        <v>7.43</v>
      </c>
      <c r="M34" s="3">
        <f t="shared" si="26"/>
        <v>1.53</v>
      </c>
      <c r="N34" s="3">
        <f t="shared" si="26"/>
        <v>1.05</v>
      </c>
      <c r="O34" s="3">
        <f t="shared" si="26"/>
        <v>1.33</v>
      </c>
      <c r="P34" s="3">
        <f t="shared" si="26"/>
        <v>-1.66</v>
      </c>
      <c r="Q34" s="3">
        <f t="shared" si="26"/>
        <v>3.01</v>
      </c>
      <c r="R34" s="3">
        <f t="shared" si="26"/>
        <v>1.67</v>
      </c>
      <c r="S34" s="3">
        <f t="shared" si="26"/>
        <v>11.78</v>
      </c>
      <c r="T34" s="3">
        <f t="shared" si="26"/>
        <v>17.399999999999999</v>
      </c>
      <c r="U34" s="3">
        <f t="shared" si="26"/>
        <v>52.96</v>
      </c>
      <c r="V34" s="3">
        <f t="shared" si="26"/>
        <v>0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-1.83</v>
      </c>
      <c r="E35" s="3">
        <f>IFERROR(INDEX(E51:E500,MATCH($A$35,$C$51:$C$500,0)),"")</f>
        <v>3.4</v>
      </c>
      <c r="H35" s="3">
        <f>IFERROR(INDEX(D35:G35,COUNT(D35:G35)),"")</f>
        <v>3.4</v>
      </c>
      <c r="I35" s="3">
        <f t="shared" ref="I35:V35" si="27">IFERROR(INDEX(I51:I500,MATCH($C$35,$C$51:$C$500,0)),"")</f>
        <v>5.18</v>
      </c>
      <c r="J35" s="3">
        <f t="shared" si="27"/>
        <v>19.18</v>
      </c>
      <c r="K35" s="3">
        <f t="shared" si="27"/>
        <v>-2.02</v>
      </c>
      <c r="L35" s="3">
        <f t="shared" si="27"/>
        <v>5.41</v>
      </c>
      <c r="M35" s="3">
        <f t="shared" si="27"/>
        <v>1.46</v>
      </c>
      <c r="N35" s="3">
        <f t="shared" si="27"/>
        <v>1.01</v>
      </c>
      <c r="O35" s="3">
        <f t="shared" si="27"/>
        <v>1.19</v>
      </c>
      <c r="P35" s="3">
        <f t="shared" si="27"/>
        <v>-1.69</v>
      </c>
      <c r="Q35" s="3">
        <f t="shared" si="27"/>
        <v>4.2300000000000004</v>
      </c>
      <c r="R35" s="3">
        <f t="shared" si="27"/>
        <v>1.5</v>
      </c>
      <c r="S35" s="3">
        <f t="shared" si="27"/>
        <v>2.54</v>
      </c>
      <c r="T35" s="3">
        <f t="shared" si="27"/>
        <v>2.2799999999999998</v>
      </c>
      <c r="U35" s="3">
        <f t="shared" si="27"/>
        <v>3.56</v>
      </c>
      <c r="V35" s="3">
        <f t="shared" si="27"/>
        <v>0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-11756035000000</v>
      </c>
      <c r="E51" s="5">
        <v>6916884000000</v>
      </c>
      <c r="F51" s="5">
        <v>8448211000000</v>
      </c>
      <c r="G51" s="5">
        <v>-2486478000000</v>
      </c>
      <c r="I51" s="5">
        <v>4139792000000</v>
      </c>
      <c r="J51" s="5">
        <v>1478187000000</v>
      </c>
      <c r="K51" s="5">
        <v>-11003035000000</v>
      </c>
      <c r="L51" s="5">
        <v>6338674000000</v>
      </c>
      <c r="M51" s="5">
        <v>26064901000000</v>
      </c>
      <c r="N51" s="5">
        <v>9186701000000</v>
      </c>
      <c r="O51" s="5">
        <v>8241125000000</v>
      </c>
      <c r="P51" s="5">
        <v>-6104643000000</v>
      </c>
      <c r="Q51" s="5">
        <v>2293403000000</v>
      </c>
      <c r="R51" s="5">
        <v>6344774000000</v>
      </c>
      <c r="S51" s="5">
        <v>4282278000000</v>
      </c>
      <c r="T51" s="5">
        <v>6123875000000</v>
      </c>
      <c r="U51" s="5">
        <v>3658760000000</v>
      </c>
      <c r="V51" s="5">
        <v>2358101000000</v>
      </c>
    </row>
    <row r="52" spans="2:22" ht="15.5" x14ac:dyDescent="0.35">
      <c r="C52" t="s">
        <v>82</v>
      </c>
      <c r="S52" s="5">
        <v>-3318226000000</v>
      </c>
      <c r="T52" s="5">
        <v>-5385075000000</v>
      </c>
      <c r="U52" s="5">
        <v>-3285891000000</v>
      </c>
      <c r="V52" s="5">
        <v>-2073493000000</v>
      </c>
    </row>
    <row r="53" spans="2:22" ht="15.5" x14ac:dyDescent="0.35">
      <c r="C53" t="s">
        <v>84</v>
      </c>
      <c r="D53" s="5">
        <v>-11756035000000</v>
      </c>
      <c r="E53" s="5">
        <v>6916884000000</v>
      </c>
      <c r="F53" s="5">
        <v>8448211000000</v>
      </c>
      <c r="G53" s="5">
        <v>-2486478000000</v>
      </c>
      <c r="I53" s="5">
        <v>4139792000000</v>
      </c>
      <c r="J53" s="5">
        <v>1478187000000</v>
      </c>
      <c r="K53" s="5">
        <v>-11003035000000</v>
      </c>
      <c r="L53" s="5">
        <v>6338674000000</v>
      </c>
      <c r="M53" s="5">
        <v>26064901000000</v>
      </c>
      <c r="N53" s="5">
        <v>9186701000000</v>
      </c>
      <c r="O53" s="5">
        <v>8241125000000</v>
      </c>
      <c r="P53" s="5">
        <v>-6104643000000</v>
      </c>
      <c r="Q53" s="5">
        <v>2293403000000</v>
      </c>
      <c r="R53" s="5">
        <v>6344774000000</v>
      </c>
      <c r="S53" s="5">
        <v>964052000000</v>
      </c>
      <c r="T53" s="5">
        <v>738800000000</v>
      </c>
      <c r="U53" s="5">
        <v>372869000000</v>
      </c>
      <c r="V53" s="5">
        <v>284608000000</v>
      </c>
    </row>
    <row r="54" spans="2:22" ht="15.5" x14ac:dyDescent="0.35">
      <c r="C54" t="s">
        <v>85</v>
      </c>
      <c r="D54" s="5">
        <v>-48812000000</v>
      </c>
      <c r="E54" s="5">
        <v>-74239000000</v>
      </c>
      <c r="F54" s="5">
        <v>-56042000000</v>
      </c>
      <c r="G54" s="5">
        <v>-72891000000</v>
      </c>
      <c r="I54" s="5">
        <v>-232558000000</v>
      </c>
      <c r="J54" s="5">
        <v>-232424000000</v>
      </c>
      <c r="K54" s="5">
        <v>-222144000000</v>
      </c>
      <c r="L54" s="5">
        <v>-232400000000</v>
      </c>
      <c r="M54" s="5">
        <v>-153497000000</v>
      </c>
      <c r="N54" s="5">
        <v>-182227000000</v>
      </c>
      <c r="O54" s="5">
        <v>-157014000000</v>
      </c>
      <c r="P54" s="5">
        <v>-138387000000</v>
      </c>
      <c r="Q54" s="5">
        <v>-212717000000</v>
      </c>
      <c r="R54" s="5">
        <v>-143619000000</v>
      </c>
      <c r="S54" s="5">
        <v>-300293000000</v>
      </c>
      <c r="T54" s="5">
        <v>-224137000000</v>
      </c>
      <c r="U54" s="5">
        <v>-196837000000</v>
      </c>
      <c r="V54" s="5">
        <v>-137813000000</v>
      </c>
    </row>
    <row r="55" spans="2:22" ht="15.5" x14ac:dyDescent="0.35">
      <c r="C55" t="s">
        <v>94</v>
      </c>
      <c r="D55" s="5">
        <v>-11804847000000</v>
      </c>
      <c r="E55" s="5">
        <v>6842645000000</v>
      </c>
      <c r="F55" s="5">
        <v>8392169000000</v>
      </c>
      <c r="G55" s="5">
        <v>-2559369000000</v>
      </c>
      <c r="I55" s="5">
        <v>3907234000000</v>
      </c>
      <c r="J55" s="5">
        <v>1245763000000</v>
      </c>
      <c r="K55" s="5">
        <v>-11225179000000</v>
      </c>
      <c r="L55" s="5">
        <v>6106274000000</v>
      </c>
      <c r="M55" s="5">
        <v>25911404000000</v>
      </c>
      <c r="N55" s="5">
        <v>9004474000000</v>
      </c>
      <c r="O55" s="5">
        <v>8084111000000</v>
      </c>
      <c r="P55" s="5">
        <v>-6243030000000</v>
      </c>
      <c r="Q55" s="5">
        <v>2080686000000</v>
      </c>
      <c r="R55" s="5">
        <v>6201155000000</v>
      </c>
      <c r="S55" s="5">
        <v>663759000000</v>
      </c>
      <c r="T55" s="5">
        <v>514663000000</v>
      </c>
      <c r="U55" s="5">
        <v>176032000000</v>
      </c>
      <c r="V55" s="5">
        <v>146795000000</v>
      </c>
    </row>
    <row r="56" spans="2:22" ht="15.5" x14ac:dyDescent="0.35">
      <c r="C56" t="s">
        <v>95</v>
      </c>
      <c r="D56" s="5">
        <v>1678129000000</v>
      </c>
      <c r="E56" s="5">
        <v>-21219000000</v>
      </c>
      <c r="F56" s="5">
        <v>1425180000000</v>
      </c>
      <c r="G56" s="5">
        <v>82300000000</v>
      </c>
      <c r="I56" s="5">
        <v>2701383000000</v>
      </c>
      <c r="J56" s="5">
        <v>3669463000000</v>
      </c>
      <c r="K56" s="5">
        <v>-84086000000</v>
      </c>
      <c r="L56" s="5">
        <v>-247602000000</v>
      </c>
      <c r="M56" s="5">
        <v>-215336000000</v>
      </c>
      <c r="N56" s="5">
        <v>-311249000000</v>
      </c>
      <c r="O56" s="5">
        <v>-346023000000</v>
      </c>
      <c r="P56" s="5">
        <v>-442026000000</v>
      </c>
      <c r="Q56" s="5">
        <v>1106783000000</v>
      </c>
      <c r="R56" s="5">
        <v>383980000000</v>
      </c>
      <c r="S56" s="5">
        <v>1012710000000</v>
      </c>
      <c r="T56" s="5">
        <v>683312000000</v>
      </c>
      <c r="U56" s="5">
        <v>215319000000</v>
      </c>
      <c r="V56" s="5">
        <v>1790391000000</v>
      </c>
    </row>
    <row r="57" spans="2:22" ht="15.5" x14ac:dyDescent="0.35">
      <c r="C57" t="s">
        <v>253</v>
      </c>
      <c r="T57" s="5">
        <v>942630000000</v>
      </c>
      <c r="U57" s="5">
        <v>932588000000</v>
      </c>
      <c r="V57" s="5">
        <v>1952794000000</v>
      </c>
    </row>
    <row r="58" spans="2:22" ht="15.5" x14ac:dyDescent="0.35">
      <c r="C58" t="s">
        <v>431</v>
      </c>
      <c r="F58" s="5">
        <v>1460104000000</v>
      </c>
      <c r="G58" s="5">
        <v>1406623000000</v>
      </c>
      <c r="I58" s="5">
        <v>2866727000000</v>
      </c>
      <c r="J58" s="5">
        <v>3849103000000</v>
      </c>
      <c r="S58" s="5">
        <v>76011000000</v>
      </c>
      <c r="T58" s="5">
        <v>187971000000</v>
      </c>
      <c r="U58" s="5">
        <v>209982000000</v>
      </c>
      <c r="V58" s="5">
        <v>98728000000</v>
      </c>
    </row>
    <row r="59" spans="2:22" ht="15.5" x14ac:dyDescent="0.35">
      <c r="C59" t="s">
        <v>627</v>
      </c>
    </row>
    <row r="60" spans="2:22" ht="15.5" x14ac:dyDescent="0.35">
      <c r="C60" t="s">
        <v>432</v>
      </c>
      <c r="D60" s="5">
        <v>-4305000000</v>
      </c>
      <c r="E60" s="5">
        <v>-1110000000</v>
      </c>
      <c r="F60" s="5">
        <v>419000000</v>
      </c>
      <c r="G60" s="5">
        <v>-897000000</v>
      </c>
      <c r="I60" s="5">
        <v>-1043000000</v>
      </c>
      <c r="J60" s="5">
        <v>-32143000000</v>
      </c>
      <c r="K60" s="5">
        <v>12560000000</v>
      </c>
      <c r="L60" s="5">
        <v>-82369000000</v>
      </c>
      <c r="M60" s="5">
        <v>-16306000000</v>
      </c>
      <c r="N60" s="5">
        <v>-26267000000</v>
      </c>
      <c r="O60" s="5">
        <v>72793000000</v>
      </c>
      <c r="P60" s="5">
        <v>-150383000000</v>
      </c>
      <c r="Q60" s="5">
        <v>-27864000000</v>
      </c>
      <c r="R60" s="5">
        <v>90695000000</v>
      </c>
      <c r="S60" s="5">
        <v>-210543000000</v>
      </c>
      <c r="T60" s="5">
        <v>-53361000000</v>
      </c>
      <c r="U60" s="5">
        <v>-499980000000</v>
      </c>
      <c r="V60" s="5">
        <v>-45918000000</v>
      </c>
    </row>
    <row r="61" spans="2:22" ht="15.5" x14ac:dyDescent="0.35">
      <c r="C61" t="s">
        <v>27</v>
      </c>
      <c r="D61" s="5">
        <v>-16827000000</v>
      </c>
      <c r="E61" s="5">
        <v>-20259000000</v>
      </c>
      <c r="F61" s="5">
        <v>-32297000000</v>
      </c>
      <c r="G61" s="5">
        <v>-33673000000</v>
      </c>
      <c r="I61" s="5">
        <v>-165202000000</v>
      </c>
      <c r="J61" s="5">
        <v>-153187000000</v>
      </c>
      <c r="K61" s="5">
        <v>-95106000000</v>
      </c>
      <c r="L61" s="5">
        <v>-184833000000</v>
      </c>
      <c r="M61" s="5">
        <v>-192137000000</v>
      </c>
      <c r="N61" s="5">
        <v>-220676000000</v>
      </c>
      <c r="O61" s="5">
        <v>-316879000000</v>
      </c>
      <c r="P61" s="5">
        <v>-281971000000</v>
      </c>
      <c r="Q61" s="5">
        <v>-348016000000</v>
      </c>
      <c r="R61" s="5">
        <v>-282834000000</v>
      </c>
      <c r="S61" s="5">
        <v>-369922000000</v>
      </c>
      <c r="T61" s="5">
        <v>-278917000000</v>
      </c>
      <c r="U61" s="5">
        <v>-286720000000</v>
      </c>
      <c r="V61" s="5">
        <v>-216561000000</v>
      </c>
    </row>
    <row r="62" spans="2:22" ht="15.5" x14ac:dyDescent="0.35">
      <c r="C62" t="s">
        <v>81</v>
      </c>
    </row>
    <row r="63" spans="2:22" ht="15.5" x14ac:dyDescent="0.35">
      <c r="C63" t="s">
        <v>96</v>
      </c>
      <c r="D63" s="5">
        <v>1678129000000</v>
      </c>
      <c r="E63" s="5">
        <v>-21219000000</v>
      </c>
      <c r="F63" s="5">
        <v>1425180000000</v>
      </c>
      <c r="G63" s="5">
        <v>82300000000</v>
      </c>
      <c r="I63" s="5">
        <v>2701383000000</v>
      </c>
      <c r="J63" s="5">
        <v>3669463000000</v>
      </c>
      <c r="K63" s="5">
        <v>-84086000000</v>
      </c>
      <c r="L63" s="5">
        <v>-247602000000</v>
      </c>
      <c r="M63" s="5">
        <v>-215336000000</v>
      </c>
      <c r="N63" s="5">
        <v>-311249000000</v>
      </c>
      <c r="O63" s="5">
        <v>-346023000000</v>
      </c>
      <c r="P63" s="5">
        <v>-442026000000</v>
      </c>
      <c r="Q63" s="5">
        <v>1106783000000</v>
      </c>
      <c r="R63" s="5">
        <v>383980000000</v>
      </c>
      <c r="S63" s="5">
        <v>1012710000000</v>
      </c>
      <c r="T63" s="5">
        <v>683312000000</v>
      </c>
      <c r="U63" s="5">
        <v>215319000000</v>
      </c>
      <c r="V63" s="5">
        <v>1790391000000</v>
      </c>
    </row>
    <row r="64" spans="2:22" ht="15.5" x14ac:dyDescent="0.35">
      <c r="C64" t="s">
        <v>29</v>
      </c>
      <c r="D64" s="5">
        <v>-10126718000000</v>
      </c>
      <c r="E64" s="5">
        <v>6821426000000</v>
      </c>
      <c r="F64" s="5">
        <v>9817349000000</v>
      </c>
      <c r="G64" s="5">
        <v>-2477069000000</v>
      </c>
      <c r="I64" s="5">
        <v>6608617000000</v>
      </c>
      <c r="J64" s="5">
        <v>4915226000000</v>
      </c>
      <c r="K64" s="5">
        <v>-11309265000000</v>
      </c>
      <c r="L64" s="5">
        <v>5858672000000</v>
      </c>
      <c r="M64" s="5">
        <v>25696068000000</v>
      </c>
      <c r="N64" s="5">
        <v>8693225000000</v>
      </c>
      <c r="O64" s="5">
        <v>7738088000000</v>
      </c>
      <c r="P64" s="5">
        <v>-6685056000000</v>
      </c>
      <c r="Q64" s="5">
        <v>3187469000000</v>
      </c>
      <c r="R64" s="5">
        <v>6585135000000</v>
      </c>
      <c r="S64" s="5">
        <v>1676469000000</v>
      </c>
      <c r="T64" s="5">
        <v>1197975000000</v>
      </c>
      <c r="U64" s="5">
        <v>391351000000</v>
      </c>
      <c r="V64" s="5">
        <v>1937186000000</v>
      </c>
    </row>
    <row r="65" spans="2:22" ht="15.5" x14ac:dyDescent="0.35">
      <c r="C65" t="s">
        <v>28</v>
      </c>
      <c r="D65" s="5">
        <v>933149000000</v>
      </c>
      <c r="E65" s="5">
        <v>-1500063000000</v>
      </c>
      <c r="F65" s="5">
        <v>-65025000000</v>
      </c>
      <c r="G65" s="5">
        <v>-56135000000</v>
      </c>
      <c r="I65" s="5">
        <v>713709000000</v>
      </c>
      <c r="J65" s="5">
        <v>-1623730000000</v>
      </c>
      <c r="K65" s="5">
        <v>1157924000000</v>
      </c>
      <c r="L65" s="5">
        <v>-1232449000000</v>
      </c>
      <c r="M65" s="5">
        <v>-804242000000</v>
      </c>
      <c r="N65" s="5">
        <v>130107000000</v>
      </c>
      <c r="O65" s="5">
        <v>-393970000000</v>
      </c>
      <c r="P65" s="5">
        <v>550224000000</v>
      </c>
      <c r="Q65" s="5">
        <v>-79292000000</v>
      </c>
      <c r="R65" s="5">
        <v>-881710000000</v>
      </c>
      <c r="S65" s="5">
        <v>-224857000000</v>
      </c>
      <c r="T65" s="5">
        <v>-133165000000</v>
      </c>
      <c r="U65" s="5">
        <v>-42263000000</v>
      </c>
      <c r="V65" s="5">
        <v>-26310000000</v>
      </c>
    </row>
    <row r="66" spans="2:22" ht="15.5" x14ac:dyDescent="0.35">
      <c r="C66" t="s">
        <v>97</v>
      </c>
      <c r="D66" s="5">
        <v>-110000000</v>
      </c>
      <c r="F66" s="5">
        <v>-32622000000</v>
      </c>
      <c r="G66" s="5">
        <v>-24000000</v>
      </c>
      <c r="I66" s="5">
        <v>-35653000000</v>
      </c>
      <c r="J66" s="5">
        <v>-9217000000</v>
      </c>
      <c r="K66" s="5">
        <v>-2801000000</v>
      </c>
      <c r="L66" s="5">
        <v>-14506000000</v>
      </c>
      <c r="M66" s="5">
        <v>-909000000</v>
      </c>
      <c r="N66" s="5">
        <v>-9653000000</v>
      </c>
      <c r="P66" s="5">
        <v>-80762000000</v>
      </c>
      <c r="Q66" s="5">
        <v>-182789000000</v>
      </c>
    </row>
    <row r="67" spans="2:22" ht="15.5" x14ac:dyDescent="0.35">
      <c r="C67" t="s">
        <v>98</v>
      </c>
      <c r="D67" s="5">
        <v>933259000000</v>
      </c>
      <c r="E67" s="5">
        <v>-1500063000000</v>
      </c>
      <c r="F67" s="5">
        <v>-32403000000</v>
      </c>
      <c r="G67" s="5">
        <v>-56111000000</v>
      </c>
      <c r="I67" s="5">
        <v>749362000000</v>
      </c>
      <c r="J67" s="5">
        <v>-1614513000000</v>
      </c>
      <c r="K67" s="5">
        <v>1160725000000</v>
      </c>
      <c r="L67" s="5">
        <v>-1217943000000</v>
      </c>
      <c r="M67" s="5">
        <v>-803333000000</v>
      </c>
      <c r="N67" s="5">
        <v>139760000000</v>
      </c>
      <c r="P67" s="5">
        <v>630986000000</v>
      </c>
      <c r="Q67" s="5">
        <v>103497000000</v>
      </c>
    </row>
    <row r="68" spans="2:22" ht="15.5" x14ac:dyDescent="0.35">
      <c r="C68" t="s">
        <v>99</v>
      </c>
      <c r="D68" s="5">
        <v>933149000000</v>
      </c>
      <c r="E68" s="5">
        <v>-1500063000000</v>
      </c>
      <c r="F68" s="5">
        <v>-65025000000</v>
      </c>
      <c r="G68" s="5">
        <v>-56135000000</v>
      </c>
      <c r="I68" s="5">
        <v>713709000000</v>
      </c>
      <c r="J68" s="5">
        <v>-1623730000000</v>
      </c>
      <c r="K68" s="5">
        <v>1157924000000</v>
      </c>
      <c r="L68" s="5">
        <v>-1232449000000</v>
      </c>
      <c r="M68" s="5">
        <v>-804242000000</v>
      </c>
      <c r="N68" s="5">
        <v>130107000000</v>
      </c>
      <c r="O68" s="5">
        <v>-393970000000</v>
      </c>
      <c r="P68" s="5">
        <v>550224000000</v>
      </c>
      <c r="Q68" s="5">
        <v>-79292000000</v>
      </c>
      <c r="R68" s="5">
        <v>-881710000000</v>
      </c>
      <c r="S68" s="5">
        <v>-224857000000</v>
      </c>
      <c r="T68" s="5">
        <v>-133165000000</v>
      </c>
      <c r="U68" s="5">
        <v>-42263000000</v>
      </c>
      <c r="V68" s="5">
        <v>-26310000000</v>
      </c>
    </row>
    <row r="69" spans="2:22" ht="15.5" x14ac:dyDescent="0.35">
      <c r="C69" t="s">
        <v>100</v>
      </c>
      <c r="D69" s="5">
        <v>-9193569000000</v>
      </c>
      <c r="E69" s="5">
        <v>5321363000000</v>
      </c>
      <c r="F69" s="5">
        <v>9752324000000</v>
      </c>
      <c r="G69" s="5">
        <v>-2533204000000</v>
      </c>
      <c r="I69" s="5">
        <v>7322326000000</v>
      </c>
      <c r="J69" s="5">
        <v>3291496000000</v>
      </c>
      <c r="K69" s="5">
        <v>-10151341000000</v>
      </c>
      <c r="L69" s="5">
        <v>4626223000000</v>
      </c>
      <c r="M69" s="5">
        <v>24891826000000</v>
      </c>
      <c r="N69" s="5">
        <v>8823332000000</v>
      </c>
      <c r="O69" s="5">
        <v>7344118000000</v>
      </c>
      <c r="P69" s="5">
        <v>-6134832000000</v>
      </c>
      <c r="Q69" s="5">
        <v>3108177000000</v>
      </c>
      <c r="R69" s="5">
        <v>5703425000000</v>
      </c>
      <c r="S69" s="5">
        <v>1451612000000</v>
      </c>
      <c r="T69" s="5">
        <v>1064810000000</v>
      </c>
      <c r="U69" s="5">
        <v>349088000000</v>
      </c>
      <c r="V69" s="5">
        <v>1910876000000</v>
      </c>
    </row>
    <row r="70" spans="2:22" ht="15.5" x14ac:dyDescent="0.35">
      <c r="C70" t="s">
        <v>101</v>
      </c>
      <c r="D70" s="5">
        <v>36640000000</v>
      </c>
      <c r="E70" s="5">
        <v>8968000000</v>
      </c>
      <c r="F70" s="5">
        <v>-11039000000</v>
      </c>
      <c r="G70" s="5">
        <v>15461000000</v>
      </c>
      <c r="I70" s="5">
        <v>14744000000</v>
      </c>
      <c r="J70" s="5">
        <v>26456000000</v>
      </c>
      <c r="K70" s="5">
        <v>26432000000</v>
      </c>
      <c r="L70" s="5">
        <v>-40001000000</v>
      </c>
      <c r="M70" s="5">
        <v>3383000000</v>
      </c>
      <c r="N70" s="5">
        <v>1551000000</v>
      </c>
      <c r="O70" s="5">
        <v>-2302000000</v>
      </c>
      <c r="P70" s="5">
        <v>1069000000</v>
      </c>
      <c r="Q70" s="5">
        <v>51913000000</v>
      </c>
      <c r="R70" s="5">
        <v>384419000000</v>
      </c>
      <c r="S70" s="5">
        <v>-715823000000</v>
      </c>
      <c r="T70" s="5">
        <v>-102843000000</v>
      </c>
      <c r="U70" s="5">
        <v>-509476000000</v>
      </c>
      <c r="V70" s="5">
        <v>629082000000</v>
      </c>
    </row>
    <row r="71" spans="2:22" ht="15.5" x14ac:dyDescent="0.35">
      <c r="C71" t="s">
        <v>103</v>
      </c>
      <c r="D71" s="5">
        <v>-9156929000000</v>
      </c>
      <c r="E71" s="5">
        <v>5330331000000</v>
      </c>
      <c r="F71" s="5">
        <v>9741285000000</v>
      </c>
      <c r="G71" s="5">
        <v>-2517743000000</v>
      </c>
      <c r="I71" s="5">
        <v>7337070000000</v>
      </c>
      <c r="J71" s="5">
        <v>3317952000000</v>
      </c>
      <c r="K71" s="5">
        <v>-10124909000000</v>
      </c>
      <c r="L71" s="5">
        <v>4586222000000</v>
      </c>
      <c r="M71" s="5">
        <v>24895209000000</v>
      </c>
      <c r="N71" s="5">
        <v>8824883000000</v>
      </c>
      <c r="O71" s="5">
        <v>7341816000000</v>
      </c>
      <c r="P71" s="5">
        <v>-6133763000000</v>
      </c>
      <c r="Q71" s="5">
        <v>3160090000000</v>
      </c>
      <c r="R71" s="5">
        <v>6087844000000</v>
      </c>
      <c r="S71" s="5">
        <v>735789000000</v>
      </c>
      <c r="T71" s="5">
        <v>961967000000</v>
      </c>
      <c r="U71" s="5">
        <v>-160388000000</v>
      </c>
      <c r="V71" s="5">
        <v>2539958000000</v>
      </c>
    </row>
    <row r="72" spans="2:22" ht="15.5" x14ac:dyDescent="0.35">
      <c r="C72" t="s">
        <v>104</v>
      </c>
      <c r="D72" s="5">
        <v>-9193569000000</v>
      </c>
      <c r="E72" s="5">
        <v>5321363000000</v>
      </c>
      <c r="F72" s="5">
        <v>9752324000000</v>
      </c>
      <c r="G72" s="5">
        <v>-2533204000000</v>
      </c>
      <c r="I72" s="5">
        <v>7322326000000</v>
      </c>
      <c r="J72" s="5">
        <v>3291496000000</v>
      </c>
      <c r="K72" s="5">
        <v>-10151341000000</v>
      </c>
      <c r="L72" s="5">
        <v>4626223000000</v>
      </c>
      <c r="M72" s="5">
        <v>24891826000000</v>
      </c>
      <c r="N72" s="5">
        <v>8823332000000</v>
      </c>
      <c r="O72" s="5">
        <v>7344118000000</v>
      </c>
      <c r="P72" s="5">
        <v>-6134832000000</v>
      </c>
      <c r="Q72" s="5">
        <v>3108177000000</v>
      </c>
      <c r="R72" s="5">
        <v>5703425000000</v>
      </c>
      <c r="S72" s="5">
        <v>1451612000000</v>
      </c>
      <c r="T72" s="5">
        <v>1064810000000</v>
      </c>
      <c r="U72" s="5">
        <v>349088000000</v>
      </c>
      <c r="V72" s="5">
        <v>1910876000000</v>
      </c>
    </row>
    <row r="73" spans="2:22" ht="15.5" x14ac:dyDescent="0.35">
      <c r="C73" t="s">
        <v>8</v>
      </c>
      <c r="D73" s="5">
        <v>-9158756000000</v>
      </c>
      <c r="E73" s="5">
        <v>5330330000000</v>
      </c>
      <c r="F73" s="5">
        <v>9738941000000</v>
      </c>
      <c r="G73" s="5">
        <v>-2517740000000</v>
      </c>
      <c r="I73" s="5">
        <v>7333540000000</v>
      </c>
      <c r="J73" s="5">
        <v>3316653000000</v>
      </c>
      <c r="K73" s="5">
        <v>-10124870000000</v>
      </c>
      <c r="L73" s="5">
        <v>4587086000000</v>
      </c>
      <c r="M73" s="5">
        <v>24893268000000</v>
      </c>
      <c r="N73" s="5">
        <v>8825999000000</v>
      </c>
      <c r="O73" s="5">
        <v>7369027000000</v>
      </c>
      <c r="P73" s="5">
        <v>-6193524000000</v>
      </c>
      <c r="Q73" s="5">
        <v>3272477000000</v>
      </c>
      <c r="R73" s="5">
        <v>6078672000000</v>
      </c>
      <c r="S73" s="5">
        <v>194323000000</v>
      </c>
      <c r="T73" s="5">
        <v>692787000000</v>
      </c>
      <c r="U73" s="5">
        <v>-288568000000</v>
      </c>
      <c r="V73" s="5">
        <v>2449687000000</v>
      </c>
    </row>
    <row r="74" spans="2:22" ht="15.5" x14ac:dyDescent="0.35">
      <c r="C74" t="s">
        <v>105</v>
      </c>
      <c r="D74" s="5">
        <v>1827000000</v>
      </c>
      <c r="E74" s="5">
        <v>1000000</v>
      </c>
      <c r="F74" s="5">
        <v>2344000000</v>
      </c>
      <c r="G74" s="5">
        <v>-3000000</v>
      </c>
      <c r="I74" s="5">
        <v>3530000000</v>
      </c>
      <c r="J74" s="5">
        <v>1299000000</v>
      </c>
      <c r="K74" s="5">
        <v>-39000000</v>
      </c>
      <c r="L74" s="5">
        <v>-864000000</v>
      </c>
      <c r="M74" s="5">
        <v>1941000000</v>
      </c>
      <c r="N74" s="5">
        <v>-1116000000</v>
      </c>
      <c r="O74" s="5">
        <v>-27211000000</v>
      </c>
      <c r="P74" s="5">
        <v>59761000000</v>
      </c>
      <c r="Q74" s="5">
        <v>-112387000000</v>
      </c>
      <c r="R74" s="5">
        <v>9172000000</v>
      </c>
      <c r="S74" s="5">
        <v>541466000000</v>
      </c>
      <c r="T74" s="5">
        <v>269180000000</v>
      </c>
      <c r="U74" s="5">
        <v>128180000000</v>
      </c>
      <c r="V74" s="5">
        <v>90271000000</v>
      </c>
    </row>
    <row r="75" spans="2:22" ht="15.5" x14ac:dyDescent="0.35">
      <c r="C75" t="s">
        <v>106</v>
      </c>
      <c r="D75" s="5">
        <v>-9193569000000</v>
      </c>
      <c r="E75" s="5">
        <v>5321363000000</v>
      </c>
      <c r="F75" s="5">
        <v>9752324000000</v>
      </c>
      <c r="G75" s="5">
        <v>-2533204000000</v>
      </c>
      <c r="I75" s="5">
        <v>7322326000000</v>
      </c>
      <c r="J75" s="5">
        <v>3291496000000</v>
      </c>
      <c r="K75" s="5">
        <v>-10151341000000</v>
      </c>
      <c r="L75" s="5">
        <v>4626223000000</v>
      </c>
      <c r="M75" s="5">
        <v>24891826000000</v>
      </c>
      <c r="N75" s="5">
        <v>8823332000000</v>
      </c>
      <c r="O75" s="5">
        <v>7344118000000</v>
      </c>
      <c r="P75" s="5">
        <v>-6134832000000</v>
      </c>
      <c r="Q75" s="5">
        <v>3108177000000</v>
      </c>
      <c r="R75" s="5">
        <v>5703425000000</v>
      </c>
      <c r="S75" s="5">
        <v>1451612000000</v>
      </c>
      <c r="T75" s="5">
        <v>1064810000000</v>
      </c>
      <c r="U75" s="5">
        <v>349088000000</v>
      </c>
      <c r="V75" s="5">
        <v>1910876000000</v>
      </c>
    </row>
    <row r="76" spans="2:22" ht="15.5" x14ac:dyDescent="0.35">
      <c r="C76" t="s">
        <v>107</v>
      </c>
      <c r="D76" s="5">
        <v>-9156929000000</v>
      </c>
      <c r="E76" s="5">
        <v>5330331000000</v>
      </c>
      <c r="F76" s="5">
        <v>9741285000000</v>
      </c>
      <c r="G76" s="5">
        <v>-2517743000000</v>
      </c>
      <c r="I76" s="5">
        <v>7337070000000</v>
      </c>
      <c r="J76" s="5">
        <v>3317952000000</v>
      </c>
      <c r="K76" s="5">
        <v>-10124909000000</v>
      </c>
      <c r="L76" s="5">
        <v>4586222000000</v>
      </c>
      <c r="M76" s="5">
        <v>24895209000000</v>
      </c>
      <c r="N76" s="5">
        <v>8824883000000</v>
      </c>
      <c r="O76" s="5">
        <v>7341816000000</v>
      </c>
      <c r="P76" s="5">
        <v>-6133763000000</v>
      </c>
      <c r="Q76" s="5">
        <v>3160090000000</v>
      </c>
      <c r="R76" s="5">
        <v>6087844000000</v>
      </c>
      <c r="S76" s="5">
        <v>735789000000</v>
      </c>
      <c r="T76" s="5">
        <v>961967000000</v>
      </c>
      <c r="U76" s="5">
        <v>-160388000000</v>
      </c>
      <c r="V76" s="5">
        <v>2539958000000</v>
      </c>
    </row>
    <row r="77" spans="2:22" ht="15.5" x14ac:dyDescent="0.35">
      <c r="C77" t="s">
        <v>108</v>
      </c>
      <c r="D77" s="5">
        <v>-9156929000000</v>
      </c>
      <c r="E77" s="5">
        <v>5330331000000</v>
      </c>
      <c r="F77" s="5">
        <v>9741285000000</v>
      </c>
      <c r="G77" s="5">
        <v>-2517743000000</v>
      </c>
      <c r="I77" s="5">
        <v>7337070000000</v>
      </c>
      <c r="J77" s="5">
        <v>3317952000000</v>
      </c>
      <c r="K77" s="5">
        <v>-10124909000000</v>
      </c>
      <c r="L77" s="5">
        <v>4586222000000</v>
      </c>
      <c r="M77" s="5">
        <v>24895209000000</v>
      </c>
      <c r="N77" s="5">
        <v>8824883000000</v>
      </c>
      <c r="O77" s="5">
        <v>7341816000000</v>
      </c>
      <c r="P77" s="5">
        <v>-6133763000000</v>
      </c>
      <c r="Q77" s="5">
        <v>3160090000000</v>
      </c>
      <c r="R77" s="5">
        <v>6087844000000</v>
      </c>
      <c r="S77" s="5">
        <v>735789000000</v>
      </c>
      <c r="T77" s="5">
        <v>961967000000</v>
      </c>
      <c r="U77" s="5">
        <v>-160388000000</v>
      </c>
      <c r="V77" s="5">
        <v>2539958000000</v>
      </c>
    </row>
    <row r="79" spans="2:22" ht="15.5" x14ac:dyDescent="0.35">
      <c r="B79" t="s">
        <v>109</v>
      </c>
      <c r="C79" t="s">
        <v>110</v>
      </c>
    </row>
    <row r="80" spans="2:22" ht="15.5" x14ac:dyDescent="0.35">
      <c r="C80" t="s">
        <v>437</v>
      </c>
    </row>
    <row r="81" spans="3:22" ht="15.5" x14ac:dyDescent="0.35">
      <c r="C81" t="s">
        <v>20</v>
      </c>
      <c r="D81" s="5">
        <v>1628593000000</v>
      </c>
      <c r="E81" s="5">
        <v>870895000000</v>
      </c>
      <c r="F81" s="5">
        <v>966366000000</v>
      </c>
      <c r="G81" s="5">
        <v>904794000000</v>
      </c>
      <c r="I81" s="5">
        <v>966366000000</v>
      </c>
      <c r="J81" s="5">
        <v>1532633000000</v>
      </c>
      <c r="K81" s="5">
        <v>665225000000</v>
      </c>
      <c r="L81" s="5">
        <v>862852000000</v>
      </c>
      <c r="M81" s="5">
        <v>462112000000</v>
      </c>
      <c r="N81" s="5">
        <v>430605000000</v>
      </c>
      <c r="O81" s="5">
        <v>393720000000</v>
      </c>
      <c r="P81" s="5">
        <v>782337000000</v>
      </c>
      <c r="Q81" s="5">
        <v>902173000000</v>
      </c>
      <c r="R81" s="5">
        <v>488439000000</v>
      </c>
      <c r="S81" s="5">
        <v>400500000000</v>
      </c>
      <c r="T81" s="5">
        <v>537772000000</v>
      </c>
      <c r="U81" s="5">
        <v>405632000000</v>
      </c>
      <c r="V81" s="5">
        <v>1243053000000</v>
      </c>
    </row>
    <row r="82" spans="3:22" ht="15.5" x14ac:dyDescent="0.35">
      <c r="C82" t="s">
        <v>2272</v>
      </c>
    </row>
    <row r="83" spans="3:22" ht="15.5" x14ac:dyDescent="0.35">
      <c r="C83" t="s">
        <v>389</v>
      </c>
      <c r="D83" s="5">
        <v>156000000000</v>
      </c>
      <c r="E83" s="5">
        <v>156000000000</v>
      </c>
    </row>
    <row r="84" spans="3:22" ht="15.5" x14ac:dyDescent="0.35">
      <c r="C84" t="s">
        <v>395</v>
      </c>
      <c r="D84" s="5">
        <v>130965000000</v>
      </c>
      <c r="E84" s="5">
        <v>27002000000</v>
      </c>
      <c r="F84" s="5">
        <v>731694000000</v>
      </c>
      <c r="G84" s="5">
        <v>543000000</v>
      </c>
      <c r="I84" s="5">
        <v>731694000000</v>
      </c>
      <c r="J84" s="5">
        <v>601204000000</v>
      </c>
      <c r="K84" s="5">
        <v>1129567000000</v>
      </c>
      <c r="L84" s="5">
        <v>1247408000000</v>
      </c>
      <c r="M84" s="5">
        <v>859198000000</v>
      </c>
      <c r="N84" s="5">
        <v>80540000000</v>
      </c>
      <c r="O84" s="5">
        <v>440289000000</v>
      </c>
      <c r="P84" s="5">
        <v>365900000000</v>
      </c>
      <c r="Q84" s="5">
        <v>623283000000</v>
      </c>
      <c r="R84" s="5">
        <v>380600000000</v>
      </c>
      <c r="S84" s="5">
        <v>305282000000</v>
      </c>
      <c r="T84" s="5">
        <v>621346000000</v>
      </c>
      <c r="U84" s="5">
        <v>498437000000</v>
      </c>
      <c r="V84" s="5">
        <v>178179000000</v>
      </c>
    </row>
    <row r="85" spans="3:22" ht="15.5" x14ac:dyDescent="0.35">
      <c r="C85" t="s">
        <v>122</v>
      </c>
      <c r="U85" s="5">
        <v>1452129000000</v>
      </c>
    </row>
    <row r="86" spans="3:22" ht="15.5" x14ac:dyDescent="0.35">
      <c r="C86" t="s">
        <v>123</v>
      </c>
      <c r="O86" s="5">
        <v>518000000</v>
      </c>
      <c r="P86" s="5">
        <v>309000000</v>
      </c>
      <c r="Q86" s="5">
        <v>85000000</v>
      </c>
      <c r="R86" s="5">
        <v>201000000</v>
      </c>
      <c r="S86" s="5">
        <v>44000000</v>
      </c>
      <c r="T86" s="5">
        <v>66314000000</v>
      </c>
      <c r="U86" s="5">
        <v>33692000000</v>
      </c>
    </row>
    <row r="87" spans="3:22" ht="15.5" x14ac:dyDescent="0.35">
      <c r="C87" t="s">
        <v>396</v>
      </c>
      <c r="D87" s="5">
        <v>130965000000</v>
      </c>
      <c r="E87" s="5">
        <v>27002000000</v>
      </c>
      <c r="F87" s="5">
        <v>731694000000</v>
      </c>
      <c r="G87" s="5">
        <v>543000000</v>
      </c>
      <c r="I87" s="5">
        <v>731694000000</v>
      </c>
      <c r="J87" s="5">
        <v>601204000000</v>
      </c>
      <c r="K87" s="5">
        <v>1129567000000</v>
      </c>
      <c r="L87" s="5">
        <v>1247408000000</v>
      </c>
      <c r="M87" s="5">
        <v>859198000000</v>
      </c>
      <c r="N87" s="5">
        <v>80540000000</v>
      </c>
      <c r="O87" s="5">
        <v>440289000000</v>
      </c>
      <c r="P87" s="5">
        <v>365900000000</v>
      </c>
      <c r="Q87" s="5">
        <v>623283000000</v>
      </c>
      <c r="R87" s="5">
        <v>380600000000</v>
      </c>
      <c r="S87" s="5">
        <v>305282000000</v>
      </c>
      <c r="T87" s="5">
        <v>621346000000</v>
      </c>
      <c r="U87" s="5">
        <v>498437000000</v>
      </c>
      <c r="V87" s="5">
        <v>178179000000</v>
      </c>
    </row>
    <row r="88" spans="3:22" ht="15.5" x14ac:dyDescent="0.35">
      <c r="C88" t="s">
        <v>397</v>
      </c>
      <c r="S88" s="5">
        <v>149465000000</v>
      </c>
      <c r="T88" s="5">
        <v>122916000000</v>
      </c>
      <c r="U88" s="5">
        <v>93597000000</v>
      </c>
    </row>
    <row r="89" spans="3:22" ht="15.5" x14ac:dyDescent="0.35">
      <c r="C89" t="s">
        <v>81</v>
      </c>
      <c r="D89" s="5">
        <v>281763000000</v>
      </c>
      <c r="E89" s="5">
        <v>242279000000</v>
      </c>
      <c r="F89" s="5">
        <v>230462000000</v>
      </c>
      <c r="G89" s="5">
        <v>225271000000</v>
      </c>
      <c r="I89" s="5">
        <v>230462000000</v>
      </c>
      <c r="J89" s="5">
        <v>205465000000</v>
      </c>
      <c r="K89" s="5">
        <v>160459000000</v>
      </c>
      <c r="L89" s="5">
        <v>104704000000</v>
      </c>
      <c r="M89" s="5">
        <v>89132000000</v>
      </c>
      <c r="N89" s="5">
        <v>69567000000</v>
      </c>
      <c r="O89" s="5">
        <v>91087000000</v>
      </c>
      <c r="P89" s="5">
        <v>93453000000</v>
      </c>
      <c r="Q89" s="5">
        <v>1592584000000</v>
      </c>
      <c r="R89" s="5">
        <v>1538255000000</v>
      </c>
      <c r="S89" s="5">
        <v>1108202000000</v>
      </c>
      <c r="T89" s="5">
        <v>2020426000000</v>
      </c>
      <c r="U89" s="5">
        <v>2218499000000</v>
      </c>
      <c r="V89" s="5">
        <v>2888066000000</v>
      </c>
    </row>
    <row r="90" spans="3:22" ht="15.5" x14ac:dyDescent="0.35">
      <c r="C90" t="s">
        <v>439</v>
      </c>
      <c r="S90" s="5">
        <v>149465000000</v>
      </c>
      <c r="T90" s="5">
        <v>122916000000</v>
      </c>
      <c r="U90" s="5">
        <v>93597000000</v>
      </c>
    </row>
    <row r="91" spans="3:22" ht="15.5" x14ac:dyDescent="0.35">
      <c r="C91" t="s">
        <v>440</v>
      </c>
      <c r="S91" s="5">
        <v>190089000000</v>
      </c>
      <c r="T91" s="5">
        <v>90907000000</v>
      </c>
      <c r="U91" s="5">
        <v>97096000000</v>
      </c>
      <c r="V91" s="5">
        <v>80251000000</v>
      </c>
    </row>
    <row r="92" spans="3:22" ht="15.5" x14ac:dyDescent="0.35">
      <c r="C92" t="s">
        <v>443</v>
      </c>
      <c r="D92" s="5">
        <v>109642000000</v>
      </c>
      <c r="E92" s="5">
        <v>109642000000</v>
      </c>
      <c r="F92" s="5">
        <v>109642000000</v>
      </c>
      <c r="G92" s="5">
        <v>108964000000</v>
      </c>
      <c r="I92" s="5">
        <v>109642000000</v>
      </c>
      <c r="J92" s="5">
        <v>108964000000</v>
      </c>
      <c r="K92" s="5">
        <v>108488000000</v>
      </c>
      <c r="L92" s="5">
        <v>101352000000</v>
      </c>
      <c r="M92" s="5">
        <v>103425000000</v>
      </c>
      <c r="N92" s="5">
        <v>102704000000</v>
      </c>
      <c r="O92" s="5">
        <v>102704000000</v>
      </c>
      <c r="P92" s="5">
        <v>82328000000</v>
      </c>
      <c r="Q92" s="5">
        <v>122807000000</v>
      </c>
      <c r="R92" s="5">
        <v>84635000000</v>
      </c>
      <c r="S92" s="5">
        <v>114896000000</v>
      </c>
      <c r="T92" s="5">
        <v>113037000000</v>
      </c>
      <c r="U92" s="5">
        <v>64497000000</v>
      </c>
      <c r="V92" s="5">
        <v>32877000000</v>
      </c>
    </row>
    <row r="93" spans="3:22" ht="15.5" x14ac:dyDescent="0.35">
      <c r="C93" t="s">
        <v>441</v>
      </c>
      <c r="D93" s="5">
        <v>57369370000000</v>
      </c>
      <c r="E93" s="5">
        <v>68528787000000</v>
      </c>
      <c r="F93" s="5">
        <v>62363614000000</v>
      </c>
      <c r="G93" s="5">
        <v>52695018000000</v>
      </c>
      <c r="I93" s="5">
        <v>62363614000000</v>
      </c>
      <c r="J93" s="5">
        <v>57685491000000</v>
      </c>
      <c r="K93" s="5">
        <v>50808179000000</v>
      </c>
      <c r="L93" s="5">
        <v>63631099000000</v>
      </c>
      <c r="M93" s="5">
        <v>61021108000000</v>
      </c>
      <c r="N93" s="5">
        <v>34920173000000</v>
      </c>
      <c r="O93" s="5">
        <v>26528417000000</v>
      </c>
      <c r="P93" s="5">
        <v>19978708000000</v>
      </c>
      <c r="Q93" s="5">
        <v>1546020000000</v>
      </c>
      <c r="R93" s="5">
        <v>1140419000000</v>
      </c>
      <c r="S93" s="5">
        <v>1569698000000</v>
      </c>
      <c r="T93" s="5">
        <v>1865609000000</v>
      </c>
      <c r="U93" s="5">
        <v>1519351000000</v>
      </c>
      <c r="V93" s="5">
        <v>4614667000000</v>
      </c>
    </row>
    <row r="94" spans="3:22" ht="15.5" x14ac:dyDescent="0.35">
      <c r="C94" t="s">
        <v>442</v>
      </c>
    </row>
    <row r="95" spans="3:22" ht="15.5" x14ac:dyDescent="0.35">
      <c r="C95" t="s">
        <v>444</v>
      </c>
      <c r="Q95" s="5">
        <v>24755150000000</v>
      </c>
      <c r="R95" s="5">
        <v>23801617000000</v>
      </c>
      <c r="S95" s="5">
        <v>10517639000000</v>
      </c>
      <c r="T95" s="5">
        <v>10645375000000</v>
      </c>
      <c r="U95" s="5">
        <v>10945522000000</v>
      </c>
      <c r="V95" s="5">
        <v>6855714000000</v>
      </c>
    </row>
    <row r="96" spans="3:22" ht="15.5" x14ac:dyDescent="0.35">
      <c r="C96" t="s">
        <v>111</v>
      </c>
      <c r="Q96" s="5">
        <v>4957000000</v>
      </c>
      <c r="R96" s="5">
        <v>6278000000</v>
      </c>
      <c r="S96" s="5">
        <v>1189171000000</v>
      </c>
      <c r="T96" s="5">
        <v>1150943000000</v>
      </c>
      <c r="U96" s="5">
        <v>1187037000000</v>
      </c>
      <c r="V96" s="5">
        <v>887826000000</v>
      </c>
    </row>
    <row r="97" spans="3:22" ht="15.5" x14ac:dyDescent="0.35">
      <c r="C97" t="s">
        <v>114</v>
      </c>
      <c r="Q97" s="5">
        <v>43000000</v>
      </c>
      <c r="R97" s="5">
        <v>222000000</v>
      </c>
      <c r="S97" s="5">
        <v>1516000000</v>
      </c>
      <c r="T97" s="5">
        <v>1940000000</v>
      </c>
      <c r="U97" s="5">
        <v>2498000000</v>
      </c>
    </row>
    <row r="98" spans="3:22" ht="15.5" x14ac:dyDescent="0.35">
      <c r="C98" t="s">
        <v>634</v>
      </c>
      <c r="S98" s="5">
        <v>100682000000</v>
      </c>
      <c r="T98" s="5">
        <v>153456000000</v>
      </c>
      <c r="U98" s="5">
        <v>100682000000</v>
      </c>
      <c r="V98" s="5">
        <v>100682000000</v>
      </c>
    </row>
    <row r="99" spans="3:22" ht="15.5" x14ac:dyDescent="0.35">
      <c r="C99" t="s">
        <v>113</v>
      </c>
      <c r="S99" s="5">
        <v>3458000000</v>
      </c>
      <c r="T99" s="5">
        <v>3129000000</v>
      </c>
      <c r="U99" s="5">
        <v>2289000000</v>
      </c>
      <c r="V99" s="5">
        <v>16484000000</v>
      </c>
    </row>
    <row r="100" spans="3:22" ht="15.5" x14ac:dyDescent="0.35">
      <c r="C100" t="s">
        <v>445</v>
      </c>
      <c r="D100" s="5">
        <v>171044000000</v>
      </c>
      <c r="E100" s="5">
        <v>145346000000</v>
      </c>
      <c r="F100" s="5">
        <v>147228000000</v>
      </c>
      <c r="G100" s="5">
        <v>149113000000</v>
      </c>
      <c r="I100" s="5">
        <v>147228000000</v>
      </c>
      <c r="J100" s="5">
        <v>156366000000</v>
      </c>
      <c r="K100" s="5">
        <v>136941000000</v>
      </c>
      <c r="L100" s="5">
        <v>140051000000</v>
      </c>
      <c r="M100" s="5">
        <v>130419000000</v>
      </c>
      <c r="N100" s="5">
        <v>128776000000</v>
      </c>
      <c r="O100" s="5">
        <v>129106000000</v>
      </c>
      <c r="P100" s="5">
        <v>136166000000</v>
      </c>
      <c r="Q100" s="5">
        <v>25083573000000</v>
      </c>
      <c r="R100" s="5">
        <v>24003853000000</v>
      </c>
      <c r="S100" s="5">
        <v>15131742000000</v>
      </c>
      <c r="T100" s="5">
        <v>14482295000000</v>
      </c>
      <c r="U100" s="5">
        <v>14690534000000</v>
      </c>
      <c r="V100" s="5">
        <v>8296768000000</v>
      </c>
    </row>
    <row r="101" spans="3:22" ht="15.5" x14ac:dyDescent="0.35">
      <c r="C101" t="s">
        <v>117</v>
      </c>
      <c r="D101" s="5">
        <v>57540414000000</v>
      </c>
      <c r="E101" s="5">
        <v>68674133000000</v>
      </c>
      <c r="F101" s="5">
        <v>62510842000000</v>
      </c>
      <c r="G101" s="5">
        <v>52844131000000</v>
      </c>
      <c r="I101" s="5">
        <v>62510842000000</v>
      </c>
      <c r="J101" s="5">
        <v>57841857000000</v>
      </c>
      <c r="K101" s="5">
        <v>50945120000000</v>
      </c>
      <c r="L101" s="5">
        <v>63771150000000</v>
      </c>
      <c r="M101" s="5">
        <v>61151527000000</v>
      </c>
      <c r="N101" s="5">
        <v>35048949000000</v>
      </c>
      <c r="O101" s="5">
        <v>26657523000000</v>
      </c>
      <c r="P101" s="5">
        <v>20114874000000</v>
      </c>
      <c r="Q101" s="5">
        <v>26629593000000</v>
      </c>
      <c r="R101" s="5">
        <v>25144272000000</v>
      </c>
      <c r="S101" s="5">
        <v>16701440000000</v>
      </c>
      <c r="T101" s="5">
        <v>16347904000000</v>
      </c>
      <c r="U101" s="5">
        <v>16209885000000</v>
      </c>
      <c r="V101" s="5">
        <v>12911435000000</v>
      </c>
    </row>
    <row r="102" spans="3:22" ht="15.5" x14ac:dyDescent="0.35">
      <c r="C102" t="s">
        <v>118</v>
      </c>
    </row>
    <row r="103" spans="3:22" ht="15.5" x14ac:dyDescent="0.35">
      <c r="C103" t="s">
        <v>119</v>
      </c>
    </row>
    <row r="104" spans="3:22" ht="15.5" x14ac:dyDescent="0.35">
      <c r="C104" t="s">
        <v>446</v>
      </c>
      <c r="D104" s="5">
        <v>1180044000000</v>
      </c>
      <c r="E104" s="5">
        <v>826299000000</v>
      </c>
      <c r="F104" s="5">
        <v>1497673000000</v>
      </c>
      <c r="G104" s="5">
        <v>1620848000000</v>
      </c>
      <c r="I104" s="5">
        <v>1497673000000</v>
      </c>
      <c r="J104" s="5">
        <v>3229228000000</v>
      </c>
      <c r="K104" s="5">
        <v>936986000000</v>
      </c>
      <c r="L104" s="5">
        <v>1578719000000</v>
      </c>
      <c r="M104" s="5">
        <v>3953494000000</v>
      </c>
      <c r="N104" s="5">
        <v>3241306000000</v>
      </c>
      <c r="O104" s="5">
        <v>3359287000000</v>
      </c>
      <c r="P104" s="5">
        <v>3995842000000</v>
      </c>
      <c r="Q104" s="5">
        <v>148721000000</v>
      </c>
      <c r="R104" s="5">
        <v>339090000000</v>
      </c>
      <c r="S104" s="5">
        <v>1035106000000</v>
      </c>
      <c r="T104" s="5">
        <v>807985000000</v>
      </c>
      <c r="U104" s="5">
        <v>2086143000000</v>
      </c>
      <c r="V104" s="5">
        <v>489446000000</v>
      </c>
    </row>
    <row r="105" spans="3:22" ht="15.5" x14ac:dyDescent="0.35">
      <c r="C105" t="s">
        <v>400</v>
      </c>
      <c r="S105" s="5">
        <v>19935000000</v>
      </c>
      <c r="T105" s="5">
        <v>19831000000</v>
      </c>
      <c r="U105" s="5">
        <v>62493000000</v>
      </c>
      <c r="V105" s="5">
        <v>87724000000</v>
      </c>
    </row>
    <row r="106" spans="3:22" ht="15.5" x14ac:dyDescent="0.35">
      <c r="C106" t="s">
        <v>285</v>
      </c>
      <c r="D106" s="5">
        <v>8779000000</v>
      </c>
      <c r="E106" s="5">
        <v>8027000000</v>
      </c>
      <c r="F106" s="5">
        <v>25869000000</v>
      </c>
      <c r="G106" s="5">
        <v>216089000000</v>
      </c>
      <c r="I106" s="5">
        <v>25869000000</v>
      </c>
      <c r="J106" s="5">
        <v>5576000000</v>
      </c>
      <c r="K106" s="5">
        <v>5417000000</v>
      </c>
      <c r="L106" s="5">
        <v>16508000000</v>
      </c>
      <c r="M106" s="5">
        <v>4442000000</v>
      </c>
      <c r="N106" s="5">
        <v>7900000000</v>
      </c>
      <c r="V106" s="5">
        <v>38839000000</v>
      </c>
    </row>
    <row r="107" spans="3:22" ht="15.5" x14ac:dyDescent="0.35">
      <c r="C107" t="s">
        <v>448</v>
      </c>
      <c r="D107" s="5">
        <v>8779000000</v>
      </c>
      <c r="E107" s="5">
        <v>8027000000</v>
      </c>
      <c r="F107" s="5">
        <v>25869000000</v>
      </c>
      <c r="G107" s="5">
        <v>216089000000</v>
      </c>
      <c r="I107" s="5">
        <v>25869000000</v>
      </c>
      <c r="J107" s="5">
        <v>5576000000</v>
      </c>
      <c r="K107" s="5">
        <v>5417000000</v>
      </c>
      <c r="L107" s="5">
        <v>16508000000</v>
      </c>
      <c r="M107" s="5">
        <v>4442000000</v>
      </c>
      <c r="N107" s="5">
        <v>7900000000</v>
      </c>
      <c r="O107" s="5">
        <v>518000000</v>
      </c>
      <c r="P107" s="5">
        <v>309000000</v>
      </c>
      <c r="Q107" s="5">
        <v>85000000</v>
      </c>
      <c r="R107" s="5">
        <v>201000000</v>
      </c>
      <c r="S107" s="5">
        <v>44000000</v>
      </c>
      <c r="T107" s="5">
        <v>66314000000</v>
      </c>
      <c r="U107" s="5">
        <v>1485821000000</v>
      </c>
      <c r="V107" s="5">
        <v>38839000000</v>
      </c>
    </row>
    <row r="108" spans="3:22" ht="15.5" x14ac:dyDescent="0.35">
      <c r="C108" t="s">
        <v>127</v>
      </c>
      <c r="O108" s="5">
        <v>5643000000</v>
      </c>
      <c r="P108" s="5">
        <v>4226000000</v>
      </c>
      <c r="Q108" s="5">
        <v>3741000000</v>
      </c>
      <c r="R108" s="5">
        <v>20961000000</v>
      </c>
      <c r="S108" s="5">
        <v>90043000000</v>
      </c>
      <c r="T108" s="5">
        <v>76385000000</v>
      </c>
      <c r="U108" s="5">
        <v>14923000000</v>
      </c>
      <c r="V108" s="5">
        <v>63441000000</v>
      </c>
    </row>
    <row r="109" spans="3:22" ht="15.5" x14ac:dyDescent="0.35">
      <c r="C109" t="s">
        <v>126</v>
      </c>
      <c r="D109" s="5">
        <v>28000000</v>
      </c>
      <c r="E109" s="5">
        <v>15620000000</v>
      </c>
      <c r="F109" s="5">
        <v>15626000000</v>
      </c>
      <c r="G109" s="5">
        <v>120000000</v>
      </c>
      <c r="I109" s="5">
        <v>15626000000</v>
      </c>
      <c r="J109" s="5">
        <v>5856000000</v>
      </c>
      <c r="K109" s="5">
        <v>1644000000</v>
      </c>
      <c r="L109" s="5">
        <v>14105000000</v>
      </c>
      <c r="M109" s="5">
        <v>277000000</v>
      </c>
      <c r="N109" s="5">
        <v>1153000000</v>
      </c>
      <c r="O109" s="5">
        <v>21261000000</v>
      </c>
      <c r="P109" s="5">
        <v>46691000000</v>
      </c>
      <c r="Q109" s="5">
        <v>130430000000</v>
      </c>
      <c r="R109" s="5">
        <v>37375000000</v>
      </c>
      <c r="S109" s="5">
        <v>78677000000</v>
      </c>
      <c r="T109" s="5">
        <v>120491000000</v>
      </c>
      <c r="U109" s="5">
        <v>40575000000</v>
      </c>
      <c r="V109" s="5">
        <v>24464000000</v>
      </c>
    </row>
    <row r="110" spans="3:22" ht="15.5" x14ac:dyDescent="0.35">
      <c r="C110" t="s">
        <v>449</v>
      </c>
    </row>
    <row r="111" spans="3:22" ht="15.5" x14ac:dyDescent="0.35">
      <c r="C111" t="s">
        <v>451</v>
      </c>
      <c r="Q111" s="5">
        <v>2465413000000</v>
      </c>
      <c r="R111" s="5">
        <v>2791798000000</v>
      </c>
      <c r="S111" s="5">
        <v>2350562000000</v>
      </c>
      <c r="T111" s="5">
        <v>3182737000000</v>
      </c>
      <c r="U111" s="5">
        <v>3417442000000</v>
      </c>
      <c r="V111" s="5">
        <v>2676439000000</v>
      </c>
    </row>
    <row r="112" spans="3:22" ht="15.5" x14ac:dyDescent="0.35">
      <c r="C112" t="s">
        <v>583</v>
      </c>
      <c r="V112" s="5">
        <v>697000000</v>
      </c>
    </row>
    <row r="113" spans="3:22" ht="15.5" x14ac:dyDescent="0.35">
      <c r="C113" t="s">
        <v>1066</v>
      </c>
      <c r="M113" s="5">
        <v>24741000000</v>
      </c>
      <c r="N113" s="5">
        <v>49609000000</v>
      </c>
      <c r="O113" s="5">
        <v>32263000000</v>
      </c>
      <c r="P113" s="5">
        <v>13279000000</v>
      </c>
    </row>
    <row r="114" spans="3:22" ht="15.5" x14ac:dyDescent="0.35">
      <c r="C114" t="s">
        <v>452</v>
      </c>
      <c r="S114" s="5">
        <v>746725000000</v>
      </c>
      <c r="T114" s="5">
        <v>435527000000</v>
      </c>
      <c r="U114" s="5">
        <v>480226000000</v>
      </c>
      <c r="V114" s="5">
        <v>265765000000</v>
      </c>
    </row>
    <row r="115" spans="3:22" ht="15.5" x14ac:dyDescent="0.35">
      <c r="C115" t="s">
        <v>405</v>
      </c>
      <c r="D115" s="5">
        <v>2662139000000</v>
      </c>
      <c r="E115" s="5">
        <v>3595820000000</v>
      </c>
      <c r="F115" s="5">
        <v>2094335000000</v>
      </c>
      <c r="G115" s="5">
        <v>2062452000000</v>
      </c>
      <c r="I115" s="5">
        <v>2094335000000</v>
      </c>
      <c r="J115" s="5">
        <v>2839821000000</v>
      </c>
      <c r="K115" s="5">
        <v>1219910000000</v>
      </c>
      <c r="L115" s="5">
        <v>2375994000000</v>
      </c>
      <c r="M115" s="5">
        <v>1183251000000</v>
      </c>
      <c r="N115" s="5">
        <v>411016000000</v>
      </c>
      <c r="O115" s="5">
        <v>524071000000</v>
      </c>
      <c r="P115" s="5">
        <v>154784000000</v>
      </c>
      <c r="Q115" s="5">
        <v>4193513000000</v>
      </c>
      <c r="R115" s="5">
        <v>5438645000000</v>
      </c>
      <c r="S115" s="5">
        <v>4185550000000</v>
      </c>
      <c r="T115" s="5">
        <v>3960132000000</v>
      </c>
      <c r="U115" s="5">
        <v>3456033000000</v>
      </c>
      <c r="V115" s="5">
        <v>2691674000000</v>
      </c>
    </row>
    <row r="116" spans="3:22" ht="15.5" x14ac:dyDescent="0.35">
      <c r="C116" t="s">
        <v>404</v>
      </c>
      <c r="D116" s="5">
        <v>2662139000000</v>
      </c>
      <c r="E116" s="5">
        <v>3595820000000</v>
      </c>
      <c r="F116" s="5">
        <v>2094335000000</v>
      </c>
      <c r="G116" s="5">
        <v>2062452000000</v>
      </c>
      <c r="I116" s="5">
        <v>2094335000000</v>
      </c>
      <c r="J116" s="5">
        <v>2839821000000</v>
      </c>
      <c r="K116" s="5">
        <v>1219910000000</v>
      </c>
      <c r="L116" s="5">
        <v>2375994000000</v>
      </c>
      <c r="M116" s="5">
        <v>1183251000000</v>
      </c>
      <c r="N116" s="5">
        <v>411016000000</v>
      </c>
      <c r="O116" s="5">
        <v>524071000000</v>
      </c>
      <c r="P116" s="5">
        <v>154784000000</v>
      </c>
      <c r="Q116" s="5">
        <v>4193513000000</v>
      </c>
      <c r="R116" s="5">
        <v>5438645000000</v>
      </c>
      <c r="S116" s="5">
        <v>4185550000000</v>
      </c>
      <c r="T116" s="5">
        <v>3960132000000</v>
      </c>
      <c r="U116" s="5">
        <v>3456033000000</v>
      </c>
      <c r="V116" s="5">
        <v>2691674000000</v>
      </c>
    </row>
    <row r="117" spans="3:22" ht="15.5" x14ac:dyDescent="0.35">
      <c r="C117" t="s">
        <v>454</v>
      </c>
    </row>
    <row r="118" spans="3:22" ht="15.5" x14ac:dyDescent="0.35">
      <c r="C118" t="s">
        <v>456</v>
      </c>
      <c r="M118" s="5">
        <v>24741000000</v>
      </c>
      <c r="N118" s="5">
        <v>49609000000</v>
      </c>
      <c r="O118" s="5">
        <v>32263000000</v>
      </c>
      <c r="P118" s="5">
        <v>13279000000</v>
      </c>
      <c r="Q118" s="5">
        <v>2465413000000</v>
      </c>
      <c r="R118" s="5">
        <v>2791798000000</v>
      </c>
      <c r="S118" s="5">
        <v>2350562000000</v>
      </c>
      <c r="T118" s="5">
        <v>3182737000000</v>
      </c>
      <c r="U118" s="5">
        <v>3417442000000</v>
      </c>
      <c r="V118" s="5">
        <v>2677136000000</v>
      </c>
    </row>
    <row r="119" spans="3:22" ht="15.5" x14ac:dyDescent="0.35">
      <c r="C119" t="s">
        <v>580</v>
      </c>
      <c r="R119" s="5">
        <v>721108000000</v>
      </c>
      <c r="S119" s="5">
        <v>717210000000</v>
      </c>
      <c r="T119" s="5">
        <v>729635000000</v>
      </c>
    </row>
    <row r="120" spans="3:22" ht="15.5" x14ac:dyDescent="0.35">
      <c r="C120" t="s">
        <v>685</v>
      </c>
    </row>
    <row r="121" spans="3:22" ht="15.5" x14ac:dyDescent="0.35">
      <c r="C121" t="s">
        <v>909</v>
      </c>
      <c r="Q121" s="5">
        <v>958639000000</v>
      </c>
      <c r="R121" s="5">
        <v>1061926000000</v>
      </c>
      <c r="S121" s="5">
        <v>1049462000000</v>
      </c>
    </row>
    <row r="122" spans="3:22" ht="15.5" x14ac:dyDescent="0.35">
      <c r="C122" t="s">
        <v>453</v>
      </c>
      <c r="D122" s="5">
        <v>2620523000000</v>
      </c>
      <c r="E122" s="5">
        <v>3553782000000</v>
      </c>
      <c r="F122" s="5">
        <v>2053719000000</v>
      </c>
      <c r="G122" s="5">
        <v>2021178000000</v>
      </c>
      <c r="I122" s="5">
        <v>2053719000000</v>
      </c>
      <c r="J122" s="5">
        <v>2802943000000</v>
      </c>
      <c r="K122" s="5">
        <v>1188409000000</v>
      </c>
      <c r="L122" s="5">
        <v>2348924000000</v>
      </c>
      <c r="M122" s="5">
        <v>1131067000000</v>
      </c>
      <c r="N122" s="5">
        <v>326779000000</v>
      </c>
      <c r="O122" s="5">
        <v>467152000000</v>
      </c>
      <c r="P122" s="5">
        <v>121641000000</v>
      </c>
      <c r="Q122" s="5">
        <v>752292000000</v>
      </c>
      <c r="R122" s="5">
        <v>846645000000</v>
      </c>
      <c r="S122" s="5">
        <v>50867000000</v>
      </c>
      <c r="T122" s="5">
        <v>30959000000</v>
      </c>
      <c r="U122" s="5">
        <v>26104000000</v>
      </c>
      <c r="V122" s="5">
        <v>1935000000</v>
      </c>
    </row>
    <row r="123" spans="3:22" ht="15.5" x14ac:dyDescent="0.35">
      <c r="C123" t="s">
        <v>130</v>
      </c>
      <c r="D123" s="5">
        <v>3842183000000</v>
      </c>
      <c r="E123" s="5">
        <v>4422119000000</v>
      </c>
      <c r="F123" s="5">
        <v>3592008000000</v>
      </c>
      <c r="G123" s="5">
        <v>3683300000000</v>
      </c>
      <c r="I123" s="5">
        <v>3592008000000</v>
      </c>
      <c r="J123" s="5">
        <v>6069049000000</v>
      </c>
      <c r="K123" s="5">
        <v>2156896000000</v>
      </c>
      <c r="L123" s="5">
        <v>3954713000000</v>
      </c>
      <c r="M123" s="5">
        <v>5136745000000</v>
      </c>
      <c r="N123" s="5">
        <v>3652322000000</v>
      </c>
      <c r="O123" s="5">
        <v>3883358000000</v>
      </c>
      <c r="P123" s="5">
        <v>4150626000000</v>
      </c>
      <c r="Q123" s="5">
        <v>4342234000000</v>
      </c>
      <c r="R123" s="5">
        <v>5777735000000</v>
      </c>
      <c r="S123" s="5">
        <v>5220656000000</v>
      </c>
      <c r="T123" s="5">
        <v>4768117000000</v>
      </c>
      <c r="U123" s="5">
        <v>5542176000000</v>
      </c>
      <c r="V123" s="5">
        <v>3181120000000</v>
      </c>
    </row>
    <row r="124" spans="3:22" ht="15.5" x14ac:dyDescent="0.35">
      <c r="C124" t="s">
        <v>131</v>
      </c>
    </row>
    <row r="125" spans="3:22" ht="15.5" x14ac:dyDescent="0.35">
      <c r="C125" t="s">
        <v>132</v>
      </c>
      <c r="D125" s="5">
        <v>271297000000</v>
      </c>
      <c r="E125" s="5">
        <v>271297000000</v>
      </c>
      <c r="F125" s="5">
        <v>271297000000</v>
      </c>
      <c r="G125" s="5">
        <v>271297000000</v>
      </c>
      <c r="I125" s="5">
        <v>271297000000</v>
      </c>
      <c r="J125" s="5">
        <v>271297000000</v>
      </c>
      <c r="K125" s="5">
        <v>271297000000</v>
      </c>
      <c r="L125" s="5">
        <v>271297000000</v>
      </c>
      <c r="M125" s="5">
        <v>271297000000</v>
      </c>
      <c r="N125" s="5">
        <v>271297000000</v>
      </c>
      <c r="O125" s="5">
        <v>271297000000</v>
      </c>
      <c r="P125" s="5">
        <v>271297000000</v>
      </c>
      <c r="Q125" s="5">
        <v>271297000000</v>
      </c>
      <c r="R125" s="5">
        <v>271297000000</v>
      </c>
      <c r="S125" s="5">
        <v>271297000000</v>
      </c>
      <c r="T125" s="5">
        <v>271297000000</v>
      </c>
      <c r="U125" s="5">
        <v>271297000000</v>
      </c>
      <c r="V125" s="5">
        <v>244167000000</v>
      </c>
    </row>
    <row r="126" spans="3:22" ht="15.5" x14ac:dyDescent="0.35">
      <c r="C126" t="s">
        <v>133</v>
      </c>
      <c r="D126" s="5">
        <v>5184710000000</v>
      </c>
      <c r="E126" s="5">
        <v>5184710000000</v>
      </c>
      <c r="F126" s="5">
        <v>5184710000000</v>
      </c>
      <c r="G126" s="5">
        <v>5184710000000</v>
      </c>
      <c r="I126" s="5">
        <v>5184710000000</v>
      </c>
      <c r="J126" s="5">
        <v>5184710000000</v>
      </c>
      <c r="K126" s="5">
        <v>5184710000000</v>
      </c>
      <c r="L126" s="5">
        <v>5184710000000</v>
      </c>
      <c r="M126" s="5">
        <v>5184710000000</v>
      </c>
      <c r="N126" s="5">
        <v>5185019000000</v>
      </c>
      <c r="O126" s="5">
        <v>5185019000000</v>
      </c>
      <c r="P126" s="5">
        <v>5185019000000</v>
      </c>
      <c r="Q126" s="5">
        <v>5184989000000</v>
      </c>
      <c r="R126" s="5">
        <v>5184989000000</v>
      </c>
      <c r="S126" s="5">
        <v>2570074000000</v>
      </c>
      <c r="T126" s="5">
        <v>2570074000000</v>
      </c>
      <c r="U126" s="5">
        <v>2570074000000</v>
      </c>
      <c r="V126" s="5">
        <v>1372515000000</v>
      </c>
    </row>
    <row r="127" spans="3:22" ht="15.5" x14ac:dyDescent="0.35">
      <c r="C127" t="s">
        <v>134</v>
      </c>
      <c r="D127" s="5">
        <v>47930317000000</v>
      </c>
      <c r="E127" s="5">
        <v>58525411000000</v>
      </c>
      <c r="F127" s="5">
        <v>53204049000000</v>
      </c>
      <c r="G127" s="5">
        <v>43453581000000</v>
      </c>
      <c r="I127" s="5">
        <v>53204049000000</v>
      </c>
      <c r="J127" s="5">
        <v>46084625000000</v>
      </c>
      <c r="K127" s="5">
        <v>43092157000000</v>
      </c>
      <c r="L127" s="5">
        <v>54254822000000</v>
      </c>
      <c r="M127" s="5">
        <v>50448596000000</v>
      </c>
      <c r="N127" s="5">
        <v>25851638000000</v>
      </c>
      <c r="O127" s="5">
        <v>17177360000000</v>
      </c>
      <c r="P127" s="5">
        <v>10105699000000</v>
      </c>
      <c r="Q127" s="5">
        <v>14984136000000</v>
      </c>
      <c r="R127" s="5">
        <v>11989793000000</v>
      </c>
      <c r="S127" s="5">
        <v>6582350000000</v>
      </c>
      <c r="T127" s="5">
        <v>6152917000000</v>
      </c>
      <c r="U127" s="5">
        <v>5349991000000</v>
      </c>
      <c r="V127" s="5">
        <v>5104077000000</v>
      </c>
    </row>
    <row r="128" spans="3:22" ht="15.5" x14ac:dyDescent="0.35">
      <c r="C128" t="s">
        <v>291</v>
      </c>
      <c r="D128" s="5">
        <v>30144000000</v>
      </c>
      <c r="E128" s="5">
        <v>28317000000</v>
      </c>
      <c r="F128" s="5">
        <v>28316000000</v>
      </c>
      <c r="G128" s="5">
        <v>25972000000</v>
      </c>
      <c r="I128" s="5">
        <v>28316000000</v>
      </c>
      <c r="J128" s="5">
        <v>26711000000</v>
      </c>
      <c r="K128" s="5">
        <v>79601000000</v>
      </c>
      <c r="L128" s="5">
        <v>904000000</v>
      </c>
      <c r="M128" s="5">
        <v>21047000000</v>
      </c>
      <c r="N128" s="5">
        <v>19106000000</v>
      </c>
      <c r="O128" s="5">
        <v>49402000000</v>
      </c>
      <c r="P128" s="5">
        <v>308780000000</v>
      </c>
      <c r="Q128" s="5">
        <v>254353000000</v>
      </c>
      <c r="R128" s="5">
        <v>382203000000</v>
      </c>
      <c r="S128" s="5">
        <v>948861000000</v>
      </c>
      <c r="T128" s="5">
        <v>565073000000</v>
      </c>
      <c r="U128" s="5">
        <v>257848000000</v>
      </c>
      <c r="V128" s="5">
        <v>121490000000</v>
      </c>
    </row>
    <row r="129" spans="2:22" ht="15.5" x14ac:dyDescent="0.35">
      <c r="C129" t="s">
        <v>10</v>
      </c>
      <c r="D129" s="5">
        <v>53698231000000</v>
      </c>
      <c r="E129" s="5">
        <v>64252014000000</v>
      </c>
      <c r="F129" s="5">
        <v>58918834000000</v>
      </c>
      <c r="G129" s="5">
        <v>49160831000000</v>
      </c>
      <c r="I129" s="5">
        <v>58918834000000</v>
      </c>
      <c r="J129" s="5">
        <v>51772808000000</v>
      </c>
      <c r="K129" s="5">
        <v>48788224000000</v>
      </c>
      <c r="L129" s="5">
        <v>59816437000000</v>
      </c>
      <c r="M129" s="5">
        <v>56014782000000</v>
      </c>
      <c r="N129" s="5">
        <v>31396627000000</v>
      </c>
      <c r="O129" s="5">
        <v>22774165000000</v>
      </c>
      <c r="P129" s="5">
        <v>15964248000000</v>
      </c>
      <c r="Q129" s="5">
        <v>22287359000000</v>
      </c>
      <c r="R129" s="5">
        <v>19366537000000</v>
      </c>
      <c r="S129" s="5">
        <v>11480784000000</v>
      </c>
      <c r="T129" s="5">
        <v>11579787000000</v>
      </c>
      <c r="U129" s="5">
        <v>10667709000000</v>
      </c>
      <c r="V129" s="5">
        <v>9730315000000</v>
      </c>
    </row>
    <row r="130" spans="2:22" ht="15.5" x14ac:dyDescent="0.35">
      <c r="C130" t="s">
        <v>138</v>
      </c>
      <c r="D130" s="5">
        <v>57540414000000</v>
      </c>
      <c r="E130" s="5">
        <v>68674133000000</v>
      </c>
      <c r="F130" s="5">
        <v>62510842000000</v>
      </c>
      <c r="G130" s="5">
        <v>52844131000000</v>
      </c>
      <c r="I130" s="5">
        <v>62510842000000</v>
      </c>
      <c r="J130" s="5">
        <v>57841857000000</v>
      </c>
      <c r="K130" s="5">
        <v>50945120000000</v>
      </c>
      <c r="L130" s="5">
        <v>63771150000000</v>
      </c>
      <c r="M130" s="5">
        <v>61151527000000</v>
      </c>
      <c r="N130" s="5">
        <v>35048949000000</v>
      </c>
      <c r="O130" s="5">
        <v>26657523000000</v>
      </c>
      <c r="P130" s="5">
        <v>20114874000000</v>
      </c>
      <c r="Q130" s="5">
        <v>26629593000000</v>
      </c>
      <c r="R130" s="5">
        <v>25144272000000</v>
      </c>
      <c r="S130" s="5">
        <v>16701440000000</v>
      </c>
      <c r="T130" s="5">
        <v>16347904000000</v>
      </c>
      <c r="U130" s="5">
        <v>16209885000000</v>
      </c>
      <c r="V130" s="5">
        <v>12911435000000</v>
      </c>
    </row>
    <row r="131" spans="2:22" ht="15.5" x14ac:dyDescent="0.35">
      <c r="C131" t="s">
        <v>139</v>
      </c>
      <c r="D131" s="5">
        <v>13564835000</v>
      </c>
      <c r="E131" s="5">
        <v>13564835000</v>
      </c>
      <c r="F131" s="5">
        <v>13564835000</v>
      </c>
      <c r="G131" s="5">
        <v>13564835000</v>
      </c>
      <c r="I131" s="5">
        <v>13564835000</v>
      </c>
      <c r="J131" s="5">
        <v>13564835000</v>
      </c>
      <c r="K131" s="5">
        <v>13564835000</v>
      </c>
      <c r="L131" s="5">
        <v>13564835000</v>
      </c>
      <c r="M131" s="5">
        <v>13564835000</v>
      </c>
      <c r="N131" s="5">
        <v>2712967000</v>
      </c>
      <c r="O131" s="5">
        <v>2712967000</v>
      </c>
      <c r="P131" s="5">
        <v>2712967000</v>
      </c>
      <c r="Q131" s="5">
        <v>2712967000</v>
      </c>
      <c r="R131" s="5">
        <v>2712967000</v>
      </c>
      <c r="S131" s="5">
        <v>2712967000</v>
      </c>
      <c r="T131" s="5">
        <v>2712967000</v>
      </c>
      <c r="U131" s="5">
        <v>2712967000</v>
      </c>
      <c r="V131" s="5">
        <v>244167</v>
      </c>
    </row>
    <row r="133" spans="2:22" ht="15.5" x14ac:dyDescent="0.35">
      <c r="B133" t="s">
        <v>140</v>
      </c>
      <c r="C133" t="s">
        <v>141</v>
      </c>
      <c r="D133" s="5">
        <v>1804209000000</v>
      </c>
      <c r="E133" s="5">
        <v>548451000000</v>
      </c>
      <c r="F133" s="5">
        <v>21821000000</v>
      </c>
      <c r="G133" s="5">
        <v>-3439000000</v>
      </c>
      <c r="I133" s="5">
        <v>1384281000000</v>
      </c>
      <c r="J133" s="5">
        <v>-1031484000000</v>
      </c>
      <c r="K133" s="5">
        <v>1407919000000</v>
      </c>
      <c r="L133" s="5">
        <v>3707312000000</v>
      </c>
      <c r="M133" s="5">
        <v>-362643000000</v>
      </c>
      <c r="N133" s="5">
        <v>366699000000</v>
      </c>
      <c r="O133" s="5">
        <v>674502000000</v>
      </c>
      <c r="P133" s="5">
        <v>-378929000000</v>
      </c>
      <c r="Q133" s="5">
        <v>1922507000000</v>
      </c>
      <c r="R133" s="5">
        <v>292736000000</v>
      </c>
      <c r="S133" s="5">
        <v>567568000000</v>
      </c>
      <c r="T133" s="5">
        <v>353076000000</v>
      </c>
      <c r="U133" s="5">
        <v>84000000</v>
      </c>
      <c r="V133" s="5">
        <v>552240000000</v>
      </c>
    </row>
    <row r="134" spans="2:22" ht="15.5" x14ac:dyDescent="0.35">
      <c r="C134" t="s">
        <v>585</v>
      </c>
      <c r="S134" s="5">
        <v>4596928000000</v>
      </c>
      <c r="T134" s="5">
        <v>6010142000000</v>
      </c>
      <c r="U134" s="5">
        <v>3331395000000</v>
      </c>
      <c r="V134" s="5">
        <v>2304407000000</v>
      </c>
    </row>
    <row r="135" spans="2:22" ht="15.5" x14ac:dyDescent="0.35">
      <c r="C135" t="s">
        <v>2162</v>
      </c>
    </row>
    <row r="136" spans="2:22" ht="15.5" x14ac:dyDescent="0.35">
      <c r="C136" t="s">
        <v>695</v>
      </c>
      <c r="S136" s="5">
        <v>-3318122000000</v>
      </c>
      <c r="T136" s="5">
        <v>-5427739000000</v>
      </c>
      <c r="U136" s="5">
        <v>-3311123000000</v>
      </c>
      <c r="V136" s="5">
        <v>-2128426000000</v>
      </c>
    </row>
    <row r="137" spans="2:22" ht="15.5" x14ac:dyDescent="0.35">
      <c r="C137" t="s">
        <v>696</v>
      </c>
      <c r="D137" s="5">
        <v>-19106000000</v>
      </c>
      <c r="E137" s="5">
        <v>-56617000000</v>
      </c>
      <c r="F137" s="5">
        <v>-20863000000</v>
      </c>
      <c r="G137" s="5">
        <v>-26251000000</v>
      </c>
      <c r="I137" s="5">
        <v>-118362000000</v>
      </c>
      <c r="J137" s="5">
        <v>-116511000000</v>
      </c>
      <c r="K137" s="5">
        <v>-102804000000</v>
      </c>
      <c r="L137" s="5">
        <v>-89965000000</v>
      </c>
      <c r="M137" s="5">
        <v>-91980000000</v>
      </c>
      <c r="N137" s="5">
        <v>-94433000000</v>
      </c>
      <c r="O137" s="5">
        <v>-93617000000</v>
      </c>
      <c r="P137" s="5">
        <v>-62019000000</v>
      </c>
      <c r="Q137" s="5">
        <v>-96875000000</v>
      </c>
      <c r="R137" s="5">
        <v>-92653000000</v>
      </c>
      <c r="S137" s="5">
        <v>-100756000000</v>
      </c>
      <c r="T137" s="5">
        <v>-68536000000</v>
      </c>
      <c r="U137" s="5">
        <v>-109743000000</v>
      </c>
      <c r="V137" s="5">
        <v>-66459000000</v>
      </c>
    </row>
    <row r="138" spans="2:22" ht="15.5" x14ac:dyDescent="0.35">
      <c r="C138" t="s">
        <v>697</v>
      </c>
      <c r="D138" s="5">
        <v>-19106000000</v>
      </c>
      <c r="E138" s="5">
        <v>-56617000000</v>
      </c>
      <c r="F138" s="5">
        <v>-20863000000</v>
      </c>
      <c r="G138" s="5">
        <v>-26251000000</v>
      </c>
      <c r="I138" s="5">
        <v>-118362000000</v>
      </c>
      <c r="J138" s="5">
        <v>-116511000000</v>
      </c>
      <c r="K138" s="5">
        <v>-102804000000</v>
      </c>
      <c r="L138" s="5">
        <v>-89965000000</v>
      </c>
      <c r="M138" s="5">
        <v>-91980000000</v>
      </c>
      <c r="N138" s="5">
        <v>-94433000000</v>
      </c>
      <c r="O138" s="5">
        <v>-93617000000</v>
      </c>
      <c r="P138" s="5">
        <v>-62019000000</v>
      </c>
      <c r="Q138" s="5">
        <v>-96875000000</v>
      </c>
      <c r="R138" s="5">
        <v>-92653000000</v>
      </c>
      <c r="S138" s="5">
        <v>-3418878000000</v>
      </c>
      <c r="T138" s="5">
        <v>-5496275000000</v>
      </c>
      <c r="U138" s="5">
        <v>-3420866000000</v>
      </c>
      <c r="V138" s="5">
        <v>-2194885000000</v>
      </c>
    </row>
    <row r="139" spans="2:22" ht="15.5" x14ac:dyDescent="0.35">
      <c r="C139" t="s">
        <v>2273</v>
      </c>
      <c r="D139" s="5">
        <v>-10763000000</v>
      </c>
      <c r="E139" s="5">
        <v>-26797000000</v>
      </c>
      <c r="F139" s="5">
        <v>-6956000000</v>
      </c>
      <c r="G139" s="5">
        <v>-20732000000</v>
      </c>
      <c r="I139" s="5">
        <v>-56137000000</v>
      </c>
      <c r="J139" s="5">
        <v>-91263000000</v>
      </c>
      <c r="K139" s="5">
        <v>-88155000000</v>
      </c>
      <c r="L139" s="5">
        <v>-126335000000</v>
      </c>
      <c r="M139" s="5">
        <v>-82156000000</v>
      </c>
      <c r="N139" s="5">
        <v>-91195000000</v>
      </c>
      <c r="O139" s="5">
        <v>-91312000000</v>
      </c>
      <c r="P139" s="5">
        <v>-98694000000</v>
      </c>
      <c r="Q139" s="5">
        <v>-143323000000</v>
      </c>
      <c r="R139" s="5">
        <v>-40806000000</v>
      </c>
      <c r="S139" s="5">
        <v>-155582000000</v>
      </c>
      <c r="T139" s="5">
        <v>-42918000000</v>
      </c>
      <c r="U139" s="5">
        <v>-231528000000</v>
      </c>
      <c r="V139" s="5">
        <v>-402492000000</v>
      </c>
    </row>
    <row r="140" spans="2:22" ht="15.5" x14ac:dyDescent="0.35">
      <c r="C140" t="s">
        <v>1200</v>
      </c>
      <c r="D140" s="5">
        <v>1582307000000</v>
      </c>
      <c r="E140" s="5">
        <v>704605000000</v>
      </c>
      <c r="F140" s="5">
        <v>635406000000</v>
      </c>
      <c r="G140" s="5">
        <v>158426000000</v>
      </c>
      <c r="I140" s="5">
        <v>2510415000000</v>
      </c>
      <c r="J140" s="5">
        <v>4247922000000</v>
      </c>
      <c r="K140" s="5">
        <v>3032101000000</v>
      </c>
      <c r="L140" s="5">
        <v>2148503000000</v>
      </c>
      <c r="M140" s="5">
        <v>871386000000</v>
      </c>
      <c r="N140" s="5">
        <v>1069564000000</v>
      </c>
      <c r="O140" s="5">
        <v>1839418000000</v>
      </c>
      <c r="P140" s="5">
        <v>939706000000</v>
      </c>
      <c r="Q140" s="5">
        <v>808989000000</v>
      </c>
      <c r="R140" s="5">
        <v>566507000000</v>
      </c>
      <c r="S140" s="5">
        <v>169793000000</v>
      </c>
      <c r="T140" s="5">
        <v>234647000000</v>
      </c>
      <c r="U140" s="5">
        <v>217306000000</v>
      </c>
      <c r="V140" s="5">
        <v>1016548000000</v>
      </c>
    </row>
    <row r="141" spans="2:22" ht="15.5" x14ac:dyDescent="0.35">
      <c r="C141" t="s">
        <v>2274</v>
      </c>
      <c r="D141" s="5">
        <v>-14600000000</v>
      </c>
      <c r="E141" s="5">
        <v>-23039000000</v>
      </c>
      <c r="F141" s="5">
        <v>-31535000000</v>
      </c>
      <c r="G141" s="5">
        <v>-40035000000</v>
      </c>
      <c r="I141" s="5">
        <v>-176921000000</v>
      </c>
      <c r="J141" s="5">
        <v>-138434000000</v>
      </c>
      <c r="K141" s="5">
        <v>-92453000000</v>
      </c>
      <c r="L141" s="5">
        <v>-182347000000</v>
      </c>
      <c r="M141" s="5">
        <v>-193551000000</v>
      </c>
      <c r="N141" s="5">
        <v>-236013000000</v>
      </c>
      <c r="O141" s="5">
        <v>-334503000000</v>
      </c>
      <c r="P141" s="5">
        <v>-273002000000</v>
      </c>
      <c r="Q141" s="5">
        <v>-364787000000</v>
      </c>
      <c r="R141" s="5">
        <v>-262050000000</v>
      </c>
      <c r="S141" s="5">
        <v>-282893000000</v>
      </c>
      <c r="T141" s="5">
        <v>-241987000000</v>
      </c>
      <c r="U141" s="5">
        <v>-185962000000</v>
      </c>
      <c r="V141" s="5">
        <v>-172877000000</v>
      </c>
    </row>
    <row r="142" spans="2:22" ht="15.5" x14ac:dyDescent="0.35">
      <c r="C142" t="s">
        <v>2275</v>
      </c>
      <c r="F142" s="5">
        <v>-116114000000</v>
      </c>
      <c r="G142" s="5">
        <v>89463000000</v>
      </c>
      <c r="I142" s="5">
        <v>-26651000000</v>
      </c>
      <c r="J142" s="5">
        <v>-8550000000</v>
      </c>
      <c r="K142" s="5">
        <v>-55168000000</v>
      </c>
    </row>
    <row r="143" spans="2:22" ht="15.5" x14ac:dyDescent="0.35">
      <c r="C143" t="s">
        <v>414</v>
      </c>
      <c r="E143" s="5">
        <v>-156000000000</v>
      </c>
    </row>
    <row r="144" spans="2:22" ht="15.5" x14ac:dyDescent="0.35">
      <c r="C144" t="s">
        <v>2276</v>
      </c>
      <c r="F144" s="5">
        <v>89463000000</v>
      </c>
      <c r="G144" s="5">
        <v>-89463000000</v>
      </c>
      <c r="I144" s="5">
        <v>89463000000</v>
      </c>
      <c r="J144" s="5">
        <v>77585000000</v>
      </c>
      <c r="O144" s="5">
        <v>-24556000000</v>
      </c>
    </row>
    <row r="145" spans="3:22" ht="15.5" x14ac:dyDescent="0.35">
      <c r="C145" t="s">
        <v>2277</v>
      </c>
    </row>
    <row r="146" spans="3:22" ht="15.5" x14ac:dyDescent="0.35">
      <c r="C146" t="s">
        <v>709</v>
      </c>
    </row>
    <row r="147" spans="3:22" ht="15.5" x14ac:dyDescent="0.35">
      <c r="C147" t="s">
        <v>411</v>
      </c>
      <c r="U147" s="5">
        <v>5313000000</v>
      </c>
    </row>
    <row r="148" spans="3:22" ht="15.5" x14ac:dyDescent="0.35">
      <c r="C148" t="s">
        <v>486</v>
      </c>
      <c r="G148" s="5">
        <v>-1925000000</v>
      </c>
      <c r="I148" s="5">
        <v>-1925000000</v>
      </c>
      <c r="L148" s="5">
        <v>-12138000000</v>
      </c>
      <c r="N148" s="5">
        <v>-16428000000</v>
      </c>
      <c r="O148" s="5">
        <v>-232167000000</v>
      </c>
      <c r="P148" s="5">
        <v>-200759000000</v>
      </c>
      <c r="Q148" s="5">
        <v>-235800000000</v>
      </c>
      <c r="R148" s="5">
        <v>-252108000000</v>
      </c>
      <c r="V148" s="5">
        <v>-619000000</v>
      </c>
    </row>
    <row r="149" spans="3:22" ht="15.5" x14ac:dyDescent="0.35">
      <c r="C149" t="s">
        <v>847</v>
      </c>
      <c r="S149" s="5">
        <v>-351093000000</v>
      </c>
      <c r="T149" s="5">
        <v>-64036000000</v>
      </c>
      <c r="U149" s="5">
        <v>-811898000000</v>
      </c>
    </row>
    <row r="150" spans="3:22" ht="15.5" x14ac:dyDescent="0.35">
      <c r="C150" t="s">
        <v>852</v>
      </c>
      <c r="R150" s="5">
        <v>12996000000</v>
      </c>
    </row>
    <row r="151" spans="3:22" ht="15.5" x14ac:dyDescent="0.35">
      <c r="C151" t="s">
        <v>797</v>
      </c>
      <c r="Q151" s="5">
        <v>-92296000000</v>
      </c>
      <c r="R151" s="5">
        <v>-10513000000</v>
      </c>
      <c r="S151" s="5">
        <v>-51302000000</v>
      </c>
      <c r="T151" s="5">
        <v>30041000000</v>
      </c>
    </row>
    <row r="152" spans="3:22" ht="15.5" x14ac:dyDescent="0.35">
      <c r="C152" t="s">
        <v>1121</v>
      </c>
    </row>
    <row r="153" spans="3:22" ht="15.5" x14ac:dyDescent="0.35">
      <c r="C153" t="s">
        <v>2278</v>
      </c>
      <c r="L153" s="5">
        <v>32357000000</v>
      </c>
      <c r="M153" s="5">
        <v>665000000</v>
      </c>
      <c r="N153" s="5">
        <v>14793000000</v>
      </c>
      <c r="O153" s="5">
        <v>67129000000</v>
      </c>
      <c r="P153" s="5">
        <v>244494000000</v>
      </c>
      <c r="Q153" s="5">
        <v>-225336000000</v>
      </c>
      <c r="R153" s="5">
        <v>-106304000000</v>
      </c>
      <c r="S153" s="5">
        <v>-62949000000</v>
      </c>
      <c r="T153" s="5">
        <v>-144917000000</v>
      </c>
      <c r="U153" s="5">
        <v>230992000000</v>
      </c>
    </row>
    <row r="154" spans="3:22" ht="15.5" x14ac:dyDescent="0.35">
      <c r="C154" t="s">
        <v>154</v>
      </c>
    </row>
    <row r="155" spans="3:22" ht="15.5" x14ac:dyDescent="0.35">
      <c r="C155" t="s">
        <v>2279</v>
      </c>
      <c r="T155" s="5">
        <v>-264483000000</v>
      </c>
      <c r="U155" s="5">
        <v>-154200000000</v>
      </c>
      <c r="V155" s="5">
        <v>-312453000000</v>
      </c>
    </row>
    <row r="156" spans="3:22" ht="15.5" x14ac:dyDescent="0.35">
      <c r="C156" t="s">
        <v>792</v>
      </c>
    </row>
    <row r="157" spans="3:22" ht="15.5" x14ac:dyDescent="0.35">
      <c r="C157" t="s">
        <v>461</v>
      </c>
    </row>
    <row r="158" spans="3:22" ht="15.5" x14ac:dyDescent="0.35">
      <c r="C158" t="s">
        <v>473</v>
      </c>
      <c r="P158" s="5">
        <v>41666000000</v>
      </c>
    </row>
    <row r="159" spans="3:22" ht="15.5" x14ac:dyDescent="0.35">
      <c r="C159" t="s">
        <v>593</v>
      </c>
      <c r="D159" s="5">
        <v>-15702000000</v>
      </c>
      <c r="E159" s="5">
        <v>-6000000</v>
      </c>
      <c r="F159" s="5">
        <v>-17115000000</v>
      </c>
      <c r="G159" s="5">
        <v>-291000000</v>
      </c>
      <c r="I159" s="5">
        <v>-25883000000</v>
      </c>
      <c r="J159" s="5">
        <v>-5005000000</v>
      </c>
      <c r="K159" s="5">
        <v>-15262000000</v>
      </c>
      <c r="L159" s="5">
        <v>-678000000</v>
      </c>
      <c r="M159" s="5">
        <v>-1784000000</v>
      </c>
      <c r="N159" s="5">
        <v>-29445000000</v>
      </c>
      <c r="O159" s="5">
        <v>-73536000000</v>
      </c>
      <c r="P159" s="5">
        <v>-164501000000</v>
      </c>
      <c r="Q159" s="5">
        <v>-89734000000</v>
      </c>
      <c r="R159" s="5">
        <v>-16219000000</v>
      </c>
      <c r="S159" s="5">
        <v>-252161000000</v>
      </c>
      <c r="T159" s="5">
        <v>-9438000000</v>
      </c>
      <c r="U159" s="5">
        <v>-7165000000</v>
      </c>
      <c r="V159" s="5">
        <v>-16089000000</v>
      </c>
    </row>
    <row r="160" spans="3:22" ht="15.5" x14ac:dyDescent="0.35">
      <c r="C160" t="s">
        <v>178</v>
      </c>
      <c r="D160" s="5">
        <v>-1053108000000</v>
      </c>
      <c r="E160" s="5">
        <v>-653037000000</v>
      </c>
      <c r="F160" s="5">
        <v>51145000000</v>
      </c>
      <c r="G160" s="5">
        <v>-1079387000000</v>
      </c>
      <c r="I160" s="5">
        <v>-1956290000000</v>
      </c>
      <c r="J160" s="5">
        <v>1887398000000</v>
      </c>
      <c r="K160" s="5">
        <v>-1611183000000</v>
      </c>
      <c r="L160" s="5">
        <v>-3385721000000</v>
      </c>
      <c r="M160" s="5">
        <v>383298000000</v>
      </c>
      <c r="N160" s="5">
        <v>-314474000000</v>
      </c>
      <c r="O160" s="5">
        <v>-1064590000000</v>
      </c>
      <c r="P160" s="5">
        <v>167874000000</v>
      </c>
      <c r="Q160" s="5">
        <v>-1494380000000</v>
      </c>
      <c r="R160" s="5">
        <v>-303476000000</v>
      </c>
      <c r="S160" s="5">
        <v>45696000000</v>
      </c>
      <c r="T160" s="5">
        <v>116407000000</v>
      </c>
      <c r="U160" s="5">
        <v>2678615000000</v>
      </c>
      <c r="V160" s="5">
        <v>1097108000000</v>
      </c>
    </row>
    <row r="161" spans="3:22" ht="15.5" x14ac:dyDescent="0.35">
      <c r="C161" t="s">
        <v>179</v>
      </c>
      <c r="D161" s="5">
        <v>-25752000000</v>
      </c>
      <c r="F161" s="5">
        <v>-890000000</v>
      </c>
      <c r="G161" s="5">
        <v>-133000000</v>
      </c>
      <c r="I161" s="5">
        <v>-10077000000</v>
      </c>
      <c r="J161" s="5">
        <v>-17917000000</v>
      </c>
      <c r="K161" s="5">
        <v>-891000000</v>
      </c>
      <c r="L161" s="5">
        <v>-1401000000</v>
      </c>
      <c r="M161" s="5">
        <v>-453000000</v>
      </c>
      <c r="N161" s="5">
        <v>-425000000</v>
      </c>
      <c r="O161" s="5">
        <v>-243000000</v>
      </c>
      <c r="P161" s="5">
        <v>-162000000</v>
      </c>
      <c r="Q161" s="5">
        <v>-39000000</v>
      </c>
      <c r="R161" s="5">
        <v>-256000000</v>
      </c>
      <c r="S161" s="5">
        <v>-571317000000</v>
      </c>
      <c r="T161" s="5">
        <v>-337343000000</v>
      </c>
      <c r="U161" s="5">
        <v>-2743008000000</v>
      </c>
      <c r="V161" s="5">
        <v>-1237295000000</v>
      </c>
    </row>
    <row r="162" spans="3:22" ht="15.5" x14ac:dyDescent="0.35">
      <c r="C162" t="s">
        <v>2280</v>
      </c>
      <c r="V162" s="5">
        <v>-84223000000</v>
      </c>
    </row>
    <row r="163" spans="3:22" ht="15.5" x14ac:dyDescent="0.35">
      <c r="C163" t="s">
        <v>1203</v>
      </c>
    </row>
    <row r="164" spans="3:22" ht="15.5" x14ac:dyDescent="0.35">
      <c r="C164" t="s">
        <v>1152</v>
      </c>
      <c r="T164" s="5">
        <v>3606000000</v>
      </c>
      <c r="U164" s="5">
        <v>1362000000</v>
      </c>
      <c r="V164" s="5">
        <v>-1200000000</v>
      </c>
    </row>
    <row r="165" spans="3:22" ht="15.5" x14ac:dyDescent="0.35">
      <c r="C165" t="s">
        <v>2281</v>
      </c>
      <c r="U165" s="5">
        <v>-37673000000</v>
      </c>
    </row>
    <row r="166" spans="3:22" ht="15.5" x14ac:dyDescent="0.35">
      <c r="C166" t="s">
        <v>185</v>
      </c>
      <c r="D166" s="5">
        <v>-25752000000</v>
      </c>
      <c r="F166" s="5">
        <v>-890000000</v>
      </c>
      <c r="G166" s="5">
        <v>-137000000</v>
      </c>
      <c r="I166" s="5">
        <v>-10081000000</v>
      </c>
      <c r="J166" s="5">
        <v>-17992000000</v>
      </c>
      <c r="K166" s="5">
        <v>-891000000</v>
      </c>
      <c r="L166" s="5">
        <v>-1401000000</v>
      </c>
      <c r="M166" s="5">
        <v>-453000000</v>
      </c>
      <c r="N166" s="5">
        <v>-500000000</v>
      </c>
      <c r="O166" s="5">
        <v>-243000000</v>
      </c>
      <c r="P166" s="5">
        <v>-162000000</v>
      </c>
      <c r="Q166" s="5">
        <v>-39000000</v>
      </c>
      <c r="R166" s="5">
        <v>-193000000</v>
      </c>
      <c r="S166" s="5">
        <v>-18850000000</v>
      </c>
      <c r="T166" s="5">
        <v>-29563000000</v>
      </c>
      <c r="U166" s="5">
        <v>-128878000000</v>
      </c>
      <c r="V166" s="5">
        <v>-156321000000</v>
      </c>
    </row>
    <row r="167" spans="3:22" ht="15.5" x14ac:dyDescent="0.35">
      <c r="C167" t="s">
        <v>2282</v>
      </c>
      <c r="S167" s="5">
        <v>-201929000000</v>
      </c>
      <c r="T167" s="5">
        <v>-15993000000</v>
      </c>
      <c r="U167" s="5">
        <v>-1591236000000</v>
      </c>
      <c r="V167" s="5">
        <v>-1506939000000</v>
      </c>
    </row>
    <row r="168" spans="3:22" ht="15.5" x14ac:dyDescent="0.35">
      <c r="C168" t="s">
        <v>2283</v>
      </c>
      <c r="U168" s="5">
        <v>389000000</v>
      </c>
      <c r="V168" s="5">
        <v>840319000000</v>
      </c>
    </row>
    <row r="169" spans="3:22" ht="15.5" x14ac:dyDescent="0.35">
      <c r="C169" t="s">
        <v>595</v>
      </c>
      <c r="R169" s="5">
        <v>-63000000</v>
      </c>
      <c r="U169" s="5">
        <v>-2552000000</v>
      </c>
    </row>
    <row r="170" spans="3:22" ht="15.5" x14ac:dyDescent="0.35">
      <c r="C170" t="s">
        <v>350</v>
      </c>
      <c r="T170" s="5">
        <v>-18286000000</v>
      </c>
      <c r="U170" s="5">
        <v>-24010000000</v>
      </c>
      <c r="V170" s="5">
        <v>-28183000000</v>
      </c>
    </row>
    <row r="171" spans="3:22" ht="15.5" x14ac:dyDescent="0.35">
      <c r="C171" t="s">
        <v>186</v>
      </c>
      <c r="D171" s="5">
        <v>-1053108000000</v>
      </c>
      <c r="E171" s="5">
        <v>-653037000000</v>
      </c>
      <c r="F171" s="5">
        <v>51145000000</v>
      </c>
      <c r="G171" s="5">
        <v>-1079387000000</v>
      </c>
      <c r="I171" s="5">
        <v>-1956290000000</v>
      </c>
      <c r="J171" s="5">
        <v>1887398000000</v>
      </c>
      <c r="K171" s="5">
        <v>-1611183000000</v>
      </c>
      <c r="L171" s="5">
        <v>-3385721000000</v>
      </c>
      <c r="M171" s="5">
        <v>383298000000</v>
      </c>
      <c r="N171" s="5">
        <v>-314474000000</v>
      </c>
      <c r="O171" s="5">
        <v>-1064590000000</v>
      </c>
      <c r="P171" s="5">
        <v>167874000000</v>
      </c>
      <c r="Q171" s="5">
        <v>-1494380000000</v>
      </c>
      <c r="R171" s="5">
        <v>-303476000000</v>
      </c>
      <c r="S171" s="5">
        <v>45696000000</v>
      </c>
      <c r="T171" s="5">
        <v>116407000000</v>
      </c>
      <c r="U171" s="5">
        <v>2678615000000</v>
      </c>
      <c r="V171" s="5">
        <v>1097108000000</v>
      </c>
    </row>
    <row r="172" spans="3:22" ht="15.5" x14ac:dyDescent="0.35">
      <c r="C172" t="s">
        <v>1058</v>
      </c>
      <c r="D172" s="5">
        <v>850000000000</v>
      </c>
      <c r="F172" s="5">
        <v>926660000000</v>
      </c>
      <c r="G172" s="5">
        <v>445000000000</v>
      </c>
      <c r="I172" s="5">
        <v>2931310000000</v>
      </c>
      <c r="J172" s="5">
        <v>3532569000000</v>
      </c>
      <c r="K172" s="5">
        <v>1117605000000</v>
      </c>
      <c r="L172" s="5">
        <v>451000000000</v>
      </c>
      <c r="M172" s="5">
        <v>1964355000000</v>
      </c>
      <c r="N172" s="5">
        <v>1049820000000</v>
      </c>
      <c r="O172" s="5">
        <v>3105119000000</v>
      </c>
      <c r="P172" s="5">
        <v>3053274000000</v>
      </c>
      <c r="Q172" s="5">
        <v>668500000000</v>
      </c>
      <c r="R172" s="5">
        <v>863392000000</v>
      </c>
      <c r="S172" s="5">
        <v>190112000000</v>
      </c>
      <c r="T172" s="5">
        <v>1358204000000</v>
      </c>
      <c r="U172" s="5">
        <v>3599102000000</v>
      </c>
      <c r="V172" s="5">
        <v>1357198000000</v>
      </c>
    </row>
    <row r="173" spans="3:22" ht="15.5" x14ac:dyDescent="0.35">
      <c r="C173" t="s">
        <v>2284</v>
      </c>
      <c r="U173" s="5">
        <v>1492134000000</v>
      </c>
    </row>
    <row r="174" spans="3:22" ht="15.5" x14ac:dyDescent="0.35">
      <c r="C174" t="s">
        <v>731</v>
      </c>
      <c r="V174" s="5">
        <v>236467000000</v>
      </c>
    </row>
    <row r="175" spans="3:22" ht="15.5" x14ac:dyDescent="0.35">
      <c r="C175" t="s">
        <v>2285</v>
      </c>
      <c r="V175" s="5">
        <v>-424063000000</v>
      </c>
    </row>
    <row r="176" spans="3:22" ht="15.5" x14ac:dyDescent="0.35">
      <c r="C176" t="s">
        <v>2286</v>
      </c>
    </row>
    <row r="177" spans="3:22" ht="15.5" x14ac:dyDescent="0.35">
      <c r="C177" t="s">
        <v>2287</v>
      </c>
    </row>
    <row r="178" spans="3:22" ht="15.5" x14ac:dyDescent="0.35">
      <c r="C178" t="s">
        <v>2288</v>
      </c>
      <c r="D178" s="5">
        <v>-3410000000</v>
      </c>
      <c r="E178" s="5">
        <v>-38000000</v>
      </c>
      <c r="F178" s="5">
        <v>19000000</v>
      </c>
      <c r="G178" s="5">
        <v>-174000000</v>
      </c>
      <c r="I178" s="5">
        <v>-113000000</v>
      </c>
      <c r="J178" s="5">
        <v>1489000000</v>
      </c>
      <c r="K178" s="5">
        <v>-1616000000</v>
      </c>
      <c r="L178" s="5">
        <v>-86000000</v>
      </c>
      <c r="M178" s="5">
        <v>-9000000</v>
      </c>
      <c r="N178" s="5">
        <v>-283000000</v>
      </c>
      <c r="O178" s="5">
        <v>12000000</v>
      </c>
      <c r="P178" s="5">
        <v>7341000000</v>
      </c>
      <c r="Q178" s="5">
        <v>3725000000</v>
      </c>
      <c r="R178" s="5">
        <v>34016000000</v>
      </c>
      <c r="S178" s="5">
        <v>-280199000000</v>
      </c>
      <c r="T178" s="5">
        <v>-3681000000</v>
      </c>
      <c r="U178" s="5">
        <v>88003000000</v>
      </c>
    </row>
    <row r="179" spans="3:22" ht="15.5" x14ac:dyDescent="0.35">
      <c r="C179" t="s">
        <v>1170</v>
      </c>
      <c r="U179" s="5">
        <v>-69035000000</v>
      </c>
    </row>
    <row r="180" spans="3:22" ht="15.5" x14ac:dyDescent="0.35">
      <c r="C180" t="s">
        <v>2289</v>
      </c>
      <c r="J180" s="5">
        <v>-78737000000</v>
      </c>
      <c r="L180" s="5">
        <v>-7141000000</v>
      </c>
    </row>
    <row r="181" spans="3:22" ht="15.5" x14ac:dyDescent="0.35">
      <c r="C181" t="s">
        <v>1005</v>
      </c>
    </row>
    <row r="182" spans="3:22" ht="15.5" x14ac:dyDescent="0.35">
      <c r="C182" t="s">
        <v>375</v>
      </c>
      <c r="J182" s="5">
        <v>24505000000</v>
      </c>
      <c r="V182" s="5">
        <v>7323000000</v>
      </c>
    </row>
    <row r="183" spans="3:22" ht="15.5" x14ac:dyDescent="0.35">
      <c r="C183" t="s">
        <v>2290</v>
      </c>
    </row>
    <row r="184" spans="3:22" ht="15.5" x14ac:dyDescent="0.35">
      <c r="C184" t="s">
        <v>2291</v>
      </c>
      <c r="V184" s="5">
        <v>-822000000</v>
      </c>
    </row>
    <row r="185" spans="3:22" ht="15.5" x14ac:dyDescent="0.35">
      <c r="C185" t="s">
        <v>485</v>
      </c>
      <c r="D185" s="5">
        <v>-1399698000000</v>
      </c>
      <c r="G185" s="5">
        <v>-199860000000</v>
      </c>
      <c r="I185" s="5">
        <v>-199860000000</v>
      </c>
      <c r="J185" s="5">
        <v>-297803000000</v>
      </c>
      <c r="K185" s="5">
        <v>-1013638000000</v>
      </c>
      <c r="L185" s="5">
        <v>-809836000000</v>
      </c>
      <c r="M185" s="5">
        <v>-296329000000</v>
      </c>
      <c r="N185" s="5">
        <v>-148976000000</v>
      </c>
      <c r="O185" s="5">
        <v>-298198000000</v>
      </c>
    </row>
    <row r="186" spans="3:22" ht="15.5" x14ac:dyDescent="0.35">
      <c r="C186" t="s">
        <v>2292</v>
      </c>
      <c r="N186" s="5">
        <v>-4012000000</v>
      </c>
    </row>
    <row r="187" spans="3:22" ht="15.5" x14ac:dyDescent="0.35">
      <c r="C187" t="s">
        <v>2293</v>
      </c>
      <c r="Q187" s="5">
        <v>-725000000000</v>
      </c>
      <c r="T187" s="5">
        <v>725000000000</v>
      </c>
    </row>
    <row r="188" spans="3:22" ht="15.5" x14ac:dyDescent="0.35">
      <c r="C188" t="s">
        <v>2294</v>
      </c>
    </row>
    <row r="189" spans="3:22" ht="15.5" x14ac:dyDescent="0.35">
      <c r="C189" t="s">
        <v>1687</v>
      </c>
      <c r="K189" s="5">
        <v>-5204000000</v>
      </c>
      <c r="L189" s="5">
        <v>-985000000</v>
      </c>
      <c r="N189" s="5">
        <v>-56317000000</v>
      </c>
      <c r="O189" s="5">
        <v>-12324000000</v>
      </c>
      <c r="P189" s="5">
        <v>-6549000000</v>
      </c>
      <c r="Q189" s="5">
        <v>-2057000000</v>
      </c>
      <c r="R189" s="5">
        <v>-3848000000</v>
      </c>
      <c r="S189" s="5">
        <v>-5905000000</v>
      </c>
    </row>
    <row r="190" spans="3:22" ht="15.5" x14ac:dyDescent="0.35">
      <c r="C190" t="s">
        <v>2295</v>
      </c>
      <c r="P190" s="5">
        <v>-957681000000</v>
      </c>
      <c r="S190" s="5">
        <v>1319200000000</v>
      </c>
    </row>
    <row r="191" spans="3:22" ht="15.5" x14ac:dyDescent="0.35">
      <c r="C191" t="s">
        <v>1100</v>
      </c>
    </row>
    <row r="192" spans="3:22" ht="15.5" x14ac:dyDescent="0.35">
      <c r="C192" t="s">
        <v>2296</v>
      </c>
      <c r="Q192" s="5">
        <v>-176631000000</v>
      </c>
      <c r="R192" s="5">
        <v>-202502000000</v>
      </c>
    </row>
    <row r="193" spans="2:22" ht="15.5" x14ac:dyDescent="0.35">
      <c r="C193" t="s">
        <v>672</v>
      </c>
      <c r="P193" s="5">
        <v>30000000</v>
      </c>
      <c r="R193" s="5">
        <v>2361000000</v>
      </c>
    </row>
    <row r="194" spans="2:22" ht="15.5" x14ac:dyDescent="0.35">
      <c r="C194" t="s">
        <v>2297</v>
      </c>
    </row>
    <row r="195" spans="2:22" ht="15.5" x14ac:dyDescent="0.35">
      <c r="C195" t="s">
        <v>116</v>
      </c>
      <c r="R195" s="5">
        <v>364000000</v>
      </c>
    </row>
    <row r="196" spans="2:22" ht="15.5" x14ac:dyDescent="0.35">
      <c r="C196" t="s">
        <v>195</v>
      </c>
      <c r="D196" s="5">
        <v>725349000000</v>
      </c>
      <c r="E196" s="5">
        <v>-104586000000</v>
      </c>
      <c r="F196" s="5">
        <v>72076000000</v>
      </c>
      <c r="G196" s="5">
        <v>-1082959000000</v>
      </c>
      <c r="I196" s="5">
        <v>-582086000000</v>
      </c>
      <c r="J196" s="5">
        <v>837997000000</v>
      </c>
      <c r="K196" s="5">
        <v>-204155000000</v>
      </c>
      <c r="L196" s="5">
        <v>320190000000</v>
      </c>
      <c r="M196" s="5">
        <v>20202000000</v>
      </c>
      <c r="N196" s="5">
        <v>51800000000</v>
      </c>
      <c r="O196" s="5">
        <v>-390331000000</v>
      </c>
      <c r="P196" s="5">
        <v>-211217000000</v>
      </c>
      <c r="Q196" s="5">
        <v>428088000000</v>
      </c>
      <c r="R196" s="5">
        <v>-10996000000</v>
      </c>
      <c r="S196" s="5">
        <v>41947000000</v>
      </c>
      <c r="T196" s="5">
        <v>132140000000</v>
      </c>
      <c r="U196" s="5">
        <v>-64309000000</v>
      </c>
      <c r="V196" s="5">
        <v>412053000000</v>
      </c>
    </row>
    <row r="197" spans="2:22" ht="15.5" x14ac:dyDescent="0.35">
      <c r="C197" t="s">
        <v>383</v>
      </c>
      <c r="D197" s="5">
        <v>32349000000</v>
      </c>
      <c r="E197" s="5">
        <v>9115000000</v>
      </c>
      <c r="F197" s="5">
        <v>-10504000000</v>
      </c>
      <c r="G197" s="5">
        <v>14339000000</v>
      </c>
      <c r="I197" s="5">
        <v>15819000000</v>
      </c>
      <c r="J197" s="5">
        <v>29411000000</v>
      </c>
      <c r="K197" s="5">
        <v>6528000000</v>
      </c>
      <c r="L197" s="5">
        <v>80550000000</v>
      </c>
      <c r="M197" s="5">
        <v>11305000000</v>
      </c>
      <c r="N197" s="5">
        <v>-14915000000</v>
      </c>
      <c r="O197" s="5">
        <v>1714000000</v>
      </c>
      <c r="P197" s="5">
        <v>91381000000</v>
      </c>
      <c r="Q197" s="5">
        <v>-14354000000</v>
      </c>
      <c r="R197" s="5">
        <v>216941000000</v>
      </c>
      <c r="S197" s="5">
        <v>-179219000000</v>
      </c>
      <c r="U197" s="5">
        <v>-773073000000</v>
      </c>
    </row>
    <row r="198" spans="2:22" ht="15.5" x14ac:dyDescent="0.35">
      <c r="C198" t="s">
        <v>196</v>
      </c>
      <c r="E198" s="5">
        <v>966366000000</v>
      </c>
      <c r="I198" s="5">
        <v>1532633000000</v>
      </c>
      <c r="J198" s="5">
        <v>665225000000</v>
      </c>
      <c r="K198" s="5">
        <v>862852000000</v>
      </c>
      <c r="L198" s="5">
        <v>462112000000</v>
      </c>
      <c r="M198" s="5">
        <v>430605000000</v>
      </c>
      <c r="N198" s="5">
        <v>393720000000</v>
      </c>
      <c r="O198" s="5">
        <v>782337000000</v>
      </c>
      <c r="P198" s="5">
        <v>902173000000</v>
      </c>
      <c r="Q198" s="5">
        <v>488439000000</v>
      </c>
      <c r="R198" s="5">
        <v>400500000000</v>
      </c>
      <c r="S198" s="5">
        <v>537772000000</v>
      </c>
      <c r="T198" s="5">
        <v>405632000000</v>
      </c>
      <c r="U198" s="5">
        <v>1243053000000</v>
      </c>
      <c r="V198" s="5">
        <v>872324000000</v>
      </c>
    </row>
    <row r="199" spans="2:22" ht="15.5" x14ac:dyDescent="0.35">
      <c r="C199" t="s">
        <v>1424</v>
      </c>
      <c r="R199" s="5">
        <v>-118006000000</v>
      </c>
      <c r="U199" s="5">
        <v>-39000000</v>
      </c>
      <c r="V199" s="5">
        <v>-41324000000</v>
      </c>
    </row>
    <row r="200" spans="2:22" ht="15.5" x14ac:dyDescent="0.35">
      <c r="C200" t="s">
        <v>197</v>
      </c>
      <c r="D200" s="5">
        <v>757698000000</v>
      </c>
      <c r="E200" s="5">
        <v>870895000000</v>
      </c>
      <c r="F200" s="5">
        <v>61572000000</v>
      </c>
      <c r="G200" s="5">
        <v>-1068620000000</v>
      </c>
      <c r="I200" s="5">
        <v>966366000000</v>
      </c>
      <c r="J200" s="5">
        <v>1532633000000</v>
      </c>
      <c r="K200" s="5">
        <v>665225000000</v>
      </c>
      <c r="L200" s="5">
        <v>862852000000</v>
      </c>
      <c r="M200" s="5">
        <v>462112000000</v>
      </c>
      <c r="N200" s="5">
        <v>430605000000</v>
      </c>
      <c r="O200" s="5">
        <v>393720000000</v>
      </c>
      <c r="P200" s="5">
        <v>782337000000</v>
      </c>
      <c r="Q200" s="5">
        <v>902173000000</v>
      </c>
      <c r="R200" s="5">
        <v>488439000000</v>
      </c>
      <c r="S200" s="5">
        <v>400500000000</v>
      </c>
      <c r="T200" s="5">
        <v>537772000000</v>
      </c>
      <c r="U200" s="5">
        <v>405632000000</v>
      </c>
      <c r="V200" s="5">
        <v>1243053000000</v>
      </c>
    </row>
    <row r="202" spans="2:22" ht="15.5" x14ac:dyDescent="0.35">
      <c r="B202" t="s">
        <v>198</v>
      </c>
      <c r="C202" t="s">
        <v>12</v>
      </c>
      <c r="D202" s="5">
        <v>13560000000</v>
      </c>
      <c r="E202" s="5">
        <v>13560000000</v>
      </c>
      <c r="F202" s="5">
        <v>13560000000</v>
      </c>
      <c r="G202" s="5">
        <v>13560000000</v>
      </c>
      <c r="I202" s="5">
        <v>13560000000</v>
      </c>
      <c r="J202" s="5">
        <v>13560000000</v>
      </c>
      <c r="K202" s="5">
        <v>13560000000</v>
      </c>
      <c r="L202" s="5">
        <v>13560000000</v>
      </c>
      <c r="M202" s="5">
        <v>13560000000</v>
      </c>
      <c r="N202" s="5">
        <v>2710000000</v>
      </c>
      <c r="O202" s="5">
        <v>2710000000</v>
      </c>
      <c r="P202" s="5">
        <v>2710000000</v>
      </c>
      <c r="Q202" s="5">
        <v>2710000000</v>
      </c>
      <c r="R202" s="5">
        <v>2710000000</v>
      </c>
      <c r="S202" s="5">
        <v>2710000000</v>
      </c>
      <c r="T202" s="5">
        <v>2710000000</v>
      </c>
      <c r="U202" s="5">
        <v>2710000000</v>
      </c>
      <c r="V202" s="5">
        <v>0</v>
      </c>
    </row>
    <row r="203" spans="2:22" ht="15.5" x14ac:dyDescent="0.35">
      <c r="C203" t="s">
        <v>199</v>
      </c>
      <c r="D203" s="6">
        <v>-677.88</v>
      </c>
      <c r="E203" s="6">
        <v>392.29</v>
      </c>
      <c r="F203" s="6">
        <v>718.77</v>
      </c>
      <c r="G203" s="6">
        <v>-186.75</v>
      </c>
    </row>
    <row r="204" spans="2:22" ht="15.5" x14ac:dyDescent="0.35">
      <c r="C204" t="s">
        <v>200</v>
      </c>
      <c r="D204" s="6">
        <v>-2.35</v>
      </c>
      <c r="E204" s="6">
        <v>4.42</v>
      </c>
      <c r="F204" s="6">
        <v>2.2000000000000002</v>
      </c>
      <c r="G204" s="6">
        <v>-9.42</v>
      </c>
    </row>
    <row r="205" spans="2:22" ht="15.5" x14ac:dyDescent="0.35">
      <c r="C205" t="s">
        <v>69</v>
      </c>
      <c r="D205" s="6">
        <v>-1.83</v>
      </c>
      <c r="E205" s="6">
        <v>3.4</v>
      </c>
      <c r="F205" s="6">
        <v>2.54</v>
      </c>
      <c r="G205" s="6">
        <v>-9.6</v>
      </c>
    </row>
    <row r="206" spans="2:22" ht="15.5" x14ac:dyDescent="0.35">
      <c r="C206" t="s">
        <v>201</v>
      </c>
      <c r="D206" s="5">
        <v>-11803500000000</v>
      </c>
      <c r="E206" s="5">
        <v>6843880000000</v>
      </c>
      <c r="F206" s="5">
        <v>8394160000000</v>
      </c>
      <c r="G206" s="5">
        <v>-2558660000000</v>
      </c>
    </row>
    <row r="207" spans="2:22" ht="15.5" x14ac:dyDescent="0.35">
      <c r="C207" t="s">
        <v>202</v>
      </c>
      <c r="D207" s="6">
        <v>-0.1598</v>
      </c>
      <c r="E207" s="6">
        <v>7.7499999999999999E-2</v>
      </c>
      <c r="F207" s="6">
        <v>0.156</v>
      </c>
      <c r="G207" s="6">
        <v>-4.7899999999999998E-2</v>
      </c>
    </row>
    <row r="208" spans="2:22" ht="15.5" x14ac:dyDescent="0.35">
      <c r="C208" t="s">
        <v>203</v>
      </c>
      <c r="D208" s="6">
        <v>-0.17129999999999998</v>
      </c>
      <c r="E208" s="6">
        <v>8.2899999999999988E-2</v>
      </c>
      <c r="F208" s="6">
        <v>0.1656</v>
      </c>
      <c r="G208" s="6">
        <v>-5.16E-2</v>
      </c>
    </row>
    <row r="209" spans="3:7" ht="15.5" x14ac:dyDescent="0.35">
      <c r="C209" t="s">
        <v>204</v>
      </c>
      <c r="D209" s="6">
        <v>-0.19010000000000002</v>
      </c>
      <c r="E209" s="6">
        <v>0.10619999999999999</v>
      </c>
      <c r="F209" s="6">
        <v>0.14949999999999999</v>
      </c>
      <c r="G209" s="6">
        <v>-4.87E-2</v>
      </c>
    </row>
    <row r="210" spans="3:7" ht="15.5" x14ac:dyDescent="0.35">
      <c r="C210" t="s">
        <v>205</v>
      </c>
      <c r="D210" s="6">
        <v>-701.54</v>
      </c>
      <c r="E210" s="6">
        <v>337.76</v>
      </c>
      <c r="F210" s="6">
        <v>259.83999999999997</v>
      </c>
      <c r="G210" s="6">
        <v>-76.010000000000005</v>
      </c>
    </row>
    <row r="211" spans="3:7" ht="15.5" x14ac:dyDescent="0.35">
      <c r="C211" t="s">
        <v>206</v>
      </c>
      <c r="D211" s="5">
        <v>53698000000000</v>
      </c>
      <c r="E211" s="5">
        <v>64252000000000</v>
      </c>
      <c r="F211" s="5">
        <v>58919000000000</v>
      </c>
      <c r="G211" s="5">
        <v>49161000000000</v>
      </c>
    </row>
    <row r="212" spans="3:7" ht="15.5" x14ac:dyDescent="0.35">
      <c r="C212" t="s">
        <v>207</v>
      </c>
      <c r="D212" s="6">
        <v>0.4</v>
      </c>
      <c r="E212" s="6">
        <v>0.37</v>
      </c>
      <c r="F212" s="6">
        <v>0.36</v>
      </c>
      <c r="G212" s="6">
        <v>0.49</v>
      </c>
    </row>
    <row r="213" spans="3:7" ht="15.5" x14ac:dyDescent="0.35">
      <c r="C213" t="s">
        <v>208</v>
      </c>
      <c r="D213" s="6">
        <v>3956.41</v>
      </c>
      <c r="E213" s="6">
        <v>4734.57</v>
      </c>
      <c r="F213" s="6">
        <v>4341.41</v>
      </c>
      <c r="G213" s="6">
        <v>3622.22</v>
      </c>
    </row>
    <row r="214" spans="3:7" ht="15.5" x14ac:dyDescent="0.35">
      <c r="C214" t="s">
        <v>209</v>
      </c>
      <c r="D214" s="6">
        <v>0.4</v>
      </c>
      <c r="E214" s="6">
        <v>0.37</v>
      </c>
      <c r="F214" s="6">
        <v>0.36</v>
      </c>
      <c r="G214" s="6">
        <v>0.49</v>
      </c>
    </row>
    <row r="215" spans="3:7" ht="15.5" x14ac:dyDescent="0.35">
      <c r="C215" t="s">
        <v>210</v>
      </c>
      <c r="D215" s="6">
        <v>3956.41</v>
      </c>
      <c r="E215" s="6">
        <v>4734.57</v>
      </c>
      <c r="F215" s="6">
        <v>4341.41</v>
      </c>
      <c r="G215" s="6">
        <v>3622.22</v>
      </c>
    </row>
    <row r="216" spans="3:7" ht="15.5" x14ac:dyDescent="0.35">
      <c r="C216" t="s">
        <v>211</v>
      </c>
    </row>
    <row r="217" spans="3:7" ht="15.5" x14ac:dyDescent="0.35">
      <c r="C217" t="s">
        <v>212</v>
      </c>
    </row>
    <row r="218" spans="3:7" ht="15.5" x14ac:dyDescent="0.35">
      <c r="C218" t="s">
        <v>213</v>
      </c>
      <c r="D218" s="5">
        <v>53668000000000</v>
      </c>
      <c r="E218" s="5">
        <v>64224000000000</v>
      </c>
      <c r="F218" s="5">
        <v>58891000000000</v>
      </c>
      <c r="G218" s="5">
        <v>49135000000000</v>
      </c>
    </row>
    <row r="219" spans="3:7" ht="15.5" x14ac:dyDescent="0.35">
      <c r="C219" t="s">
        <v>24</v>
      </c>
    </row>
    <row r="220" spans="3:7" ht="15.5" x14ac:dyDescent="0.35">
      <c r="C220" t="s">
        <v>21</v>
      </c>
    </row>
    <row r="221" spans="3:7" ht="15.5" x14ac:dyDescent="0.35">
      <c r="C221" t="s">
        <v>214</v>
      </c>
      <c r="D221" s="5">
        <v>56189000000000</v>
      </c>
      <c r="E221" s="5">
        <v>67702000000000</v>
      </c>
      <c r="F221" s="5">
        <v>60866000000000</v>
      </c>
      <c r="G221" s="5">
        <v>51074000000000</v>
      </c>
    </row>
    <row r="222" spans="3:7" ht="15.5" x14ac:dyDescent="0.35">
      <c r="C222" t="s">
        <v>215</v>
      </c>
      <c r="D222" s="5">
        <v>1804000000000</v>
      </c>
      <c r="E222" s="5">
        <v>548000000000</v>
      </c>
      <c r="F222" s="5">
        <v>22000000000</v>
      </c>
      <c r="G222" s="5">
        <v>-3000000000</v>
      </c>
    </row>
    <row r="223" spans="3:7" ht="15.5" x14ac:dyDescent="0.35">
      <c r="C223" t="s">
        <v>216</v>
      </c>
      <c r="D223" s="5">
        <v>-26000000000</v>
      </c>
      <c r="F223" s="5">
        <v>-1000000000</v>
      </c>
      <c r="G223" s="5">
        <v>0</v>
      </c>
    </row>
    <row r="224" spans="3:7" ht="15.5" x14ac:dyDescent="0.35">
      <c r="C224" t="s">
        <v>13</v>
      </c>
      <c r="D224" s="5">
        <v>1778000000000</v>
      </c>
      <c r="E224" s="5">
        <v>548000000000</v>
      </c>
      <c r="F224" s="5">
        <v>21000000000</v>
      </c>
      <c r="G224" s="5">
        <v>-4000000000</v>
      </c>
    </row>
    <row r="225" spans="3:22" ht="15.5" x14ac:dyDescent="0.35">
      <c r="C225" t="s">
        <v>16</v>
      </c>
      <c r="D225" s="6">
        <v>131.11000000000001</v>
      </c>
      <c r="E225" s="6">
        <v>40.43</v>
      </c>
      <c r="F225" s="6">
        <v>1.54</v>
      </c>
      <c r="G225" s="6">
        <v>-0.26</v>
      </c>
    </row>
    <row r="226" spans="3:22" ht="15.5" x14ac:dyDescent="0.35">
      <c r="C226" t="s">
        <v>54</v>
      </c>
      <c r="I226" s="6">
        <v>539.54</v>
      </c>
      <c r="J226" s="6">
        <v>242.55</v>
      </c>
      <c r="K226" s="6">
        <v>-748.24</v>
      </c>
      <c r="L226" s="6">
        <v>340.32</v>
      </c>
      <c r="M226" s="6">
        <v>1834.88</v>
      </c>
      <c r="N226" s="6">
        <v>3253.05</v>
      </c>
      <c r="O226" s="6">
        <v>2716.96</v>
      </c>
      <c r="P226" s="6">
        <v>-2283.3200000000002</v>
      </c>
      <c r="Q226" s="6">
        <v>1191.2</v>
      </c>
      <c r="R226" s="6">
        <v>2089.94</v>
      </c>
      <c r="S226" s="6">
        <v>340.37</v>
      </c>
      <c r="T226" s="6">
        <v>295.95999999999998</v>
      </c>
      <c r="U226" s="6">
        <v>90.64</v>
      </c>
      <c r="V226" s="6">
        <v>7440038.9900000002</v>
      </c>
    </row>
    <row r="227" spans="3:22" ht="15.5" x14ac:dyDescent="0.35">
      <c r="C227" t="s">
        <v>68</v>
      </c>
      <c r="I227" s="6">
        <v>2.93</v>
      </c>
      <c r="J227" s="6">
        <v>8.6199999999999992</v>
      </c>
      <c r="K227" s="6">
        <v>-2.19</v>
      </c>
      <c r="L227" s="6">
        <v>7.43</v>
      </c>
      <c r="M227" s="6">
        <v>1.53</v>
      </c>
      <c r="N227" s="6">
        <v>1.05</v>
      </c>
      <c r="O227" s="6">
        <v>1.33</v>
      </c>
      <c r="P227" s="6">
        <v>-1.66</v>
      </c>
      <c r="Q227" s="6">
        <v>3.01</v>
      </c>
      <c r="R227" s="6">
        <v>1.67</v>
      </c>
      <c r="S227" s="6">
        <v>11.78</v>
      </c>
      <c r="T227" s="6">
        <v>17.399999999999999</v>
      </c>
      <c r="U227" s="6">
        <v>52.96</v>
      </c>
      <c r="V227" s="5">
        <v>0</v>
      </c>
    </row>
    <row r="228" spans="3:22" ht="15.5" x14ac:dyDescent="0.35">
      <c r="C228" t="s">
        <v>71</v>
      </c>
      <c r="I228" s="6">
        <v>5.18</v>
      </c>
      <c r="J228" s="6">
        <v>19.18</v>
      </c>
      <c r="K228" s="6">
        <v>-2.02</v>
      </c>
      <c r="L228" s="6">
        <v>5.41</v>
      </c>
      <c r="M228" s="6">
        <v>1.46</v>
      </c>
      <c r="N228" s="6">
        <v>1.01</v>
      </c>
      <c r="O228" s="6">
        <v>1.19</v>
      </c>
      <c r="P228" s="6">
        <v>-1.69</v>
      </c>
      <c r="Q228" s="6">
        <v>4.2300000000000004</v>
      </c>
      <c r="R228" s="6">
        <v>1.5</v>
      </c>
      <c r="S228" s="6">
        <v>2.54</v>
      </c>
      <c r="T228" s="6">
        <v>2.2799999999999998</v>
      </c>
      <c r="U228" s="6">
        <v>3.56</v>
      </c>
      <c r="V228" s="5">
        <v>0</v>
      </c>
    </row>
    <row r="229" spans="3:22" ht="15.5" x14ac:dyDescent="0.35">
      <c r="C229" t="s">
        <v>217</v>
      </c>
      <c r="I229" s="5">
        <v>3910910000000</v>
      </c>
      <c r="J229" s="5">
        <v>1246980000000</v>
      </c>
      <c r="K229" s="5">
        <v>-11223920000000</v>
      </c>
      <c r="L229" s="5">
        <v>6107240000000</v>
      </c>
      <c r="M229" s="5">
        <v>25912240000000</v>
      </c>
      <c r="N229" s="5">
        <v>9005280000000</v>
      </c>
      <c r="O229" s="5">
        <v>8084930000000</v>
      </c>
      <c r="P229" s="5">
        <v>-6241980000000</v>
      </c>
    </row>
    <row r="230" spans="3:22" ht="15.5" x14ac:dyDescent="0.35">
      <c r="C230" t="s">
        <v>218</v>
      </c>
      <c r="I230" s="6">
        <v>0.11710000000000001</v>
      </c>
      <c r="J230" s="6">
        <v>5.6900000000000006E-2</v>
      </c>
      <c r="K230" s="6">
        <v>-0.19920000000000002</v>
      </c>
      <c r="L230" s="6">
        <v>7.2400000000000006E-2</v>
      </c>
      <c r="M230" s="6">
        <v>0.40700000000000003</v>
      </c>
      <c r="N230" s="6">
        <v>0.25180000000000002</v>
      </c>
      <c r="O230" s="6">
        <v>0.27649999999999997</v>
      </c>
      <c r="P230" s="6">
        <v>-0.308</v>
      </c>
      <c r="Q230" s="6">
        <v>0.12140000000000001</v>
      </c>
      <c r="R230" s="6">
        <v>0.22550000000000001</v>
      </c>
      <c r="S230" s="6">
        <v>5.5300000000000002E-2</v>
      </c>
      <c r="T230" s="6">
        <v>4.9100000000000005E-2</v>
      </c>
      <c r="U230" s="6">
        <v>1.52E-2</v>
      </c>
      <c r="V230" s="6">
        <v>0.14069999999999999</v>
      </c>
    </row>
    <row r="231" spans="3:22" ht="15.5" x14ac:dyDescent="0.35">
      <c r="C231" t="s">
        <v>219</v>
      </c>
      <c r="I231" s="6">
        <v>0.12429999999999999</v>
      </c>
      <c r="J231" s="6">
        <v>6.3600000000000004E-2</v>
      </c>
      <c r="K231" s="6">
        <v>-0.2084</v>
      </c>
      <c r="L231" s="6">
        <v>7.7199999999999991E-2</v>
      </c>
      <c r="M231" s="6">
        <v>0.44450000000000001</v>
      </c>
      <c r="N231" s="6">
        <v>0.28129999999999999</v>
      </c>
      <c r="O231" s="6">
        <v>0.32439999999999997</v>
      </c>
      <c r="P231" s="6">
        <v>-0.3957</v>
      </c>
      <c r="Q231" s="6">
        <v>0.1467</v>
      </c>
      <c r="R231" s="6">
        <v>0.29870000000000002</v>
      </c>
      <c r="S231" s="6">
        <v>8.77E-2</v>
      </c>
      <c r="T231" s="6">
        <v>7.2900000000000006E-2</v>
      </c>
      <c r="U231" s="6">
        <v>2.3599999999999999E-2</v>
      </c>
      <c r="V231" s="6">
        <v>0.18909999999999999</v>
      </c>
    </row>
    <row r="232" spans="3:22" ht="15.5" x14ac:dyDescent="0.35">
      <c r="C232" t="s">
        <v>220</v>
      </c>
      <c r="I232" s="6">
        <v>6.7599999999999993E-2</v>
      </c>
      <c r="J232" s="6">
        <v>2.3799999999999998E-2</v>
      </c>
      <c r="K232" s="6">
        <v>-0.20010000000000003</v>
      </c>
      <c r="L232" s="6">
        <v>0.1023</v>
      </c>
      <c r="M232" s="6">
        <v>0.58219999999999994</v>
      </c>
      <c r="N232" s="6">
        <v>0.32679999999999998</v>
      </c>
      <c r="O232" s="6">
        <v>0.41020000000000001</v>
      </c>
      <c r="P232" s="6">
        <v>-0.29309999999999997</v>
      </c>
      <c r="Q232" s="6">
        <v>8.1099999999999992E-2</v>
      </c>
      <c r="R232" s="6">
        <v>0.30640000000000001</v>
      </c>
      <c r="S232" s="6">
        <v>4.2500000000000003E-2</v>
      </c>
      <c r="T232" s="6">
        <v>3.4700000000000002E-2</v>
      </c>
      <c r="U232" s="6">
        <v>1.3300000000000001E-2</v>
      </c>
      <c r="V232" s="6">
        <v>1.3899999999999999E-2</v>
      </c>
    </row>
    <row r="233" spans="3:22" ht="15.5" x14ac:dyDescent="0.35">
      <c r="C233" t="s">
        <v>221</v>
      </c>
      <c r="I233" s="6">
        <v>23.65</v>
      </c>
      <c r="J233" s="6">
        <v>8.1300000000000008</v>
      </c>
      <c r="K233" s="6">
        <v>-118.03</v>
      </c>
      <c r="L233" s="6">
        <v>33.04</v>
      </c>
      <c r="M233" s="6">
        <v>134.86000000000001</v>
      </c>
      <c r="N233" s="6">
        <v>40.799999999999997</v>
      </c>
      <c r="O233" s="6">
        <v>25.51</v>
      </c>
      <c r="P233" s="6">
        <v>-22.14</v>
      </c>
      <c r="Q233" s="6">
        <v>5.98</v>
      </c>
      <c r="R233" s="6">
        <v>21.93</v>
      </c>
      <c r="S233" s="6">
        <v>1.79</v>
      </c>
      <c r="T233" s="6">
        <v>1.85</v>
      </c>
      <c r="U233" s="6">
        <v>0.61</v>
      </c>
      <c r="V233" s="6">
        <v>0.68</v>
      </c>
    </row>
    <row r="234" spans="3:22" ht="15.5" x14ac:dyDescent="0.35">
      <c r="C234" t="s">
        <v>65</v>
      </c>
      <c r="I234" s="6">
        <v>0.36</v>
      </c>
      <c r="J234" s="6">
        <v>0.55000000000000004</v>
      </c>
      <c r="K234" s="6">
        <v>0.46</v>
      </c>
      <c r="L234" s="6">
        <v>0.56999999999999995</v>
      </c>
      <c r="M234" s="6">
        <v>0.68</v>
      </c>
      <c r="N234" s="6">
        <v>0.3</v>
      </c>
      <c r="O234" s="6">
        <v>0.43</v>
      </c>
      <c r="P234" s="6">
        <v>0.66</v>
      </c>
      <c r="Q234" s="6">
        <v>0.44</v>
      </c>
      <c r="R234" s="6">
        <v>0.5</v>
      </c>
      <c r="S234" s="6">
        <v>1.03</v>
      </c>
      <c r="T234" s="6">
        <v>1.27</v>
      </c>
      <c r="U234" s="6">
        <v>1.25</v>
      </c>
      <c r="V234" s="5">
        <v>0</v>
      </c>
    </row>
    <row r="235" spans="3:22" ht="15.5" x14ac:dyDescent="0.35">
      <c r="C235" t="s">
        <v>62</v>
      </c>
      <c r="I235" s="6">
        <v>4341.41</v>
      </c>
      <c r="J235" s="6">
        <v>3814.72</v>
      </c>
      <c r="K235" s="6">
        <v>3590.8</v>
      </c>
      <c r="L235" s="6">
        <v>4409.6000000000004</v>
      </c>
      <c r="M235" s="6">
        <v>4127.8599999999997</v>
      </c>
      <c r="N235" s="6">
        <v>11565.76</v>
      </c>
      <c r="O235" s="6">
        <v>8376.35</v>
      </c>
      <c r="P235" s="6">
        <v>5770.61</v>
      </c>
      <c r="Q235" s="6">
        <v>8121.37</v>
      </c>
      <c r="R235" s="6">
        <v>6997.63</v>
      </c>
      <c r="S235" s="6">
        <v>3882.07</v>
      </c>
      <c r="T235" s="6">
        <v>4060.03</v>
      </c>
      <c r="U235" s="6">
        <v>3837.08</v>
      </c>
      <c r="V235" s="6">
        <v>39353495.759999998</v>
      </c>
    </row>
    <row r="236" spans="3:22" ht="15.5" x14ac:dyDescent="0.35">
      <c r="C236" t="s">
        <v>222</v>
      </c>
      <c r="I236" s="6">
        <v>0.36</v>
      </c>
      <c r="J236" s="6">
        <v>0.55000000000000004</v>
      </c>
      <c r="K236" s="6">
        <v>0.46</v>
      </c>
      <c r="L236" s="6">
        <v>0.56999999999999995</v>
      </c>
      <c r="M236" s="6">
        <v>0.68</v>
      </c>
      <c r="N236" s="6">
        <v>0.3</v>
      </c>
      <c r="O236" s="6">
        <v>0.43</v>
      </c>
      <c r="P236" s="6">
        <v>0.66</v>
      </c>
      <c r="Q236" s="6">
        <v>0.44</v>
      </c>
      <c r="R236" s="6">
        <v>0.5</v>
      </c>
      <c r="S236" s="6">
        <v>1.04</v>
      </c>
      <c r="T236" s="6">
        <v>1.29</v>
      </c>
      <c r="U236" s="6">
        <v>1.26</v>
      </c>
      <c r="V236" s="5">
        <v>0</v>
      </c>
    </row>
    <row r="237" spans="3:22" ht="15.5" x14ac:dyDescent="0.35">
      <c r="C237" t="s">
        <v>223</v>
      </c>
      <c r="I237" s="6">
        <v>4341.41</v>
      </c>
      <c r="J237" s="6">
        <v>3814.72</v>
      </c>
      <c r="K237" s="6">
        <v>3590.8</v>
      </c>
      <c r="L237" s="6">
        <v>4409.6000000000004</v>
      </c>
      <c r="M237" s="6">
        <v>4127.8599999999997</v>
      </c>
      <c r="N237" s="6">
        <v>11565.76</v>
      </c>
      <c r="O237" s="6">
        <v>8376.35</v>
      </c>
      <c r="P237" s="6">
        <v>5770.61</v>
      </c>
      <c r="Q237" s="6">
        <v>8121.35</v>
      </c>
      <c r="R237" s="6">
        <v>6997.55</v>
      </c>
      <c r="S237" s="6">
        <v>3844.4</v>
      </c>
      <c r="T237" s="6">
        <v>4002.75</v>
      </c>
      <c r="U237" s="6">
        <v>3799.04</v>
      </c>
      <c r="V237" s="6">
        <v>38941146.840000004</v>
      </c>
    </row>
    <row r="238" spans="3:22" ht="15.5" x14ac:dyDescent="0.35">
      <c r="C238" t="s">
        <v>224</v>
      </c>
    </row>
    <row r="239" spans="3:22" ht="15.5" x14ac:dyDescent="0.35">
      <c r="C239" t="s">
        <v>225</v>
      </c>
    </row>
    <row r="240" spans="3:22" ht="15.5" x14ac:dyDescent="0.35">
      <c r="C240" t="s">
        <v>26</v>
      </c>
    </row>
    <row r="241" spans="3:22" ht="15.5" x14ac:dyDescent="0.35">
      <c r="C241" t="s">
        <v>23</v>
      </c>
    </row>
    <row r="242" spans="3:22" ht="15.5" x14ac:dyDescent="0.35">
      <c r="C242" t="s">
        <v>226</v>
      </c>
      <c r="I242" s="5">
        <v>60866000000000</v>
      </c>
      <c r="J242" s="5">
        <v>54456000000000</v>
      </c>
      <c r="K242" s="5">
        <v>49871000000000</v>
      </c>
      <c r="L242" s="5">
        <v>62052000000000</v>
      </c>
      <c r="M242" s="5">
        <v>57068000000000</v>
      </c>
      <c r="N242" s="5">
        <v>31679000000000</v>
      </c>
      <c r="O242" s="5">
        <v>23169000000000</v>
      </c>
      <c r="P242" s="5">
        <v>15983000000000</v>
      </c>
      <c r="Q242" s="5">
        <v>1397000000000</v>
      </c>
      <c r="R242" s="5">
        <v>801000000000</v>
      </c>
      <c r="S242" s="5">
        <v>535000000000</v>
      </c>
      <c r="T242" s="5">
        <v>1058000000000</v>
      </c>
      <c r="U242" s="5">
        <v>-567000000000</v>
      </c>
      <c r="V242" s="5">
        <v>4125000000000</v>
      </c>
    </row>
    <row r="243" spans="3:22" ht="15.5" x14ac:dyDescent="0.35">
      <c r="C243" t="s">
        <v>227</v>
      </c>
      <c r="I243" s="5">
        <v>1384000000000</v>
      </c>
      <c r="J243" s="5">
        <v>-1031000000000</v>
      </c>
      <c r="K243" s="5">
        <v>1408000000000</v>
      </c>
      <c r="L243" s="5">
        <v>3707000000000</v>
      </c>
      <c r="M243" s="5">
        <v>-363000000000</v>
      </c>
      <c r="N243" s="5">
        <v>367000000000</v>
      </c>
      <c r="O243" s="5">
        <v>675000000000</v>
      </c>
      <c r="P243" s="5">
        <v>-379000000000</v>
      </c>
      <c r="Q243" s="5">
        <v>1923000000000</v>
      </c>
      <c r="R243" s="5">
        <v>293000000000</v>
      </c>
      <c r="S243" s="5">
        <v>568000000000</v>
      </c>
      <c r="T243" s="5">
        <v>353000000000</v>
      </c>
      <c r="U243" s="5">
        <v>0</v>
      </c>
      <c r="V243" s="5">
        <v>552000000000</v>
      </c>
    </row>
    <row r="244" spans="3:22" ht="15.5" x14ac:dyDescent="0.35">
      <c r="C244" t="s">
        <v>228</v>
      </c>
      <c r="I244" s="5">
        <v>-10000000000</v>
      </c>
      <c r="J244" s="5">
        <v>-18000000000</v>
      </c>
      <c r="K244" s="5">
        <v>-1000000000</v>
      </c>
      <c r="L244" s="5">
        <v>-1000000000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-19000000000</v>
      </c>
      <c r="T244" s="5">
        <v>-44000000000</v>
      </c>
      <c r="U244" s="5">
        <v>-154000000000</v>
      </c>
      <c r="V244" s="5">
        <v>-186000000000</v>
      </c>
    </row>
    <row r="245" spans="3:22" ht="15.5" x14ac:dyDescent="0.35">
      <c r="C245" t="s">
        <v>15</v>
      </c>
      <c r="I245" s="5">
        <v>1374000000000</v>
      </c>
      <c r="J245" s="5">
        <v>-1049000000000</v>
      </c>
      <c r="K245" s="5">
        <v>1407000000000</v>
      </c>
      <c r="L245" s="5">
        <v>3706000000000</v>
      </c>
      <c r="M245" s="5">
        <v>-363000000000</v>
      </c>
      <c r="N245" s="5">
        <v>366000000000</v>
      </c>
      <c r="O245" s="5">
        <v>674000000000</v>
      </c>
      <c r="P245" s="5">
        <v>-379000000000</v>
      </c>
      <c r="Q245" s="5">
        <v>1922000000000</v>
      </c>
      <c r="R245" s="5">
        <v>292000000000</v>
      </c>
      <c r="S245" s="5">
        <v>549000000000</v>
      </c>
      <c r="T245" s="5">
        <v>309000000000</v>
      </c>
      <c r="U245" s="5">
        <v>-154000000000</v>
      </c>
      <c r="V245" s="5">
        <v>367000000000</v>
      </c>
    </row>
    <row r="246" spans="3:22" ht="15.5" x14ac:dyDescent="0.35">
      <c r="C246" t="s">
        <v>17</v>
      </c>
      <c r="I246" s="6">
        <v>101.31</v>
      </c>
      <c r="J246" s="6">
        <v>-77.37</v>
      </c>
      <c r="K246" s="6">
        <v>103.73</v>
      </c>
      <c r="L246" s="6">
        <v>273.2</v>
      </c>
      <c r="M246" s="6">
        <v>-26.77</v>
      </c>
      <c r="N246" s="6">
        <v>134.97999999999999</v>
      </c>
      <c r="O246" s="6">
        <v>248.53</v>
      </c>
      <c r="P246" s="6">
        <v>-139.72999999999999</v>
      </c>
      <c r="Q246" s="6">
        <v>708.62</v>
      </c>
      <c r="R246" s="6">
        <v>107.81</v>
      </c>
      <c r="S246" s="6">
        <v>202.26</v>
      </c>
      <c r="T246" s="6">
        <v>113.84</v>
      </c>
      <c r="U246" s="6">
        <v>-56.76</v>
      </c>
      <c r="V246" s="6">
        <v>1501169.28</v>
      </c>
    </row>
  </sheetData>
  <pageMargins left="0.7" right="0.7" top="0.75" bottom="0.75" header="0.3" footer="0.3"/>
  <ignoredErrors>
    <ignoredError sqref="A1:V247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2299</v>
      </c>
      <c r="D2" s="2" vm="582">
        <f ca="1">IFERROR(_xlfn.STOCKHISTORY("XIDX:" &amp; $C$1, D3, , 0, 0, 1), "Libur")</f>
        <v>1335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583">
        <f t="shared" ref="I2:Z2" ca="1" si="0">IFERROR(_xlfn.STOCKHISTORY("XIDX:" &amp; $C$1, I1, , 0, 0, 1), "Libur")</f>
        <v>1680</v>
      </c>
      <c r="J2" s="2">
        <f t="shared" ca="1" si="0"/>
        <v>0</v>
      </c>
      <c r="K2" s="2" vm="584">
        <f t="shared" ca="1" si="0"/>
        <v>434</v>
      </c>
      <c r="L2" s="2" vm="94">
        <f t="shared" ca="1" si="0"/>
        <v>274</v>
      </c>
      <c r="M2" s="2">
        <f t="shared" ca="1" si="0"/>
        <v>0</v>
      </c>
      <c r="N2" s="2" vm="526">
        <f t="shared" ca="1" si="0"/>
        <v>575</v>
      </c>
      <c r="O2" s="2" vm="229">
        <f t="shared" ca="1" si="0"/>
        <v>655</v>
      </c>
      <c r="P2" s="2">
        <f t="shared" ca="1" si="0"/>
        <v>0</v>
      </c>
      <c r="Q2" s="2" vm="192">
        <f t="shared" ca="1" si="0"/>
        <v>515</v>
      </c>
      <c r="R2" s="2" vm="584">
        <f t="shared" ca="1" si="0"/>
        <v>434</v>
      </c>
      <c r="S2" s="2">
        <f t="shared" ca="1" si="0"/>
        <v>0</v>
      </c>
      <c r="T2" s="2" vm="585">
        <f t="shared" ca="1" si="0"/>
        <v>1070</v>
      </c>
      <c r="U2" s="2" vm="310">
        <f t="shared" ca="1" si="0"/>
        <v>560</v>
      </c>
      <c r="V2" s="2">
        <f t="shared" ca="1" si="0"/>
        <v>0</v>
      </c>
      <c r="W2" s="2" vm="12">
        <f t="shared" ca="1" si="0"/>
        <v>720</v>
      </c>
      <c r="X2" s="2" vm="586">
        <f t="shared" ca="1" si="0"/>
        <v>232.5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1907543153656</v>
      </c>
      <c r="E4" s="2">
        <f>IFERROR(INDEX(E51:E500,MATCH($C$4,$C$51:$C$500,0)),"")</f>
        <v>1445987114958</v>
      </c>
      <c r="H4" s="2">
        <f>IFERROR(SUM(D4:G4)*(4/MAX(1,COUNT(D4:G4))),"")</f>
        <v>6707060537228</v>
      </c>
      <c r="I4" s="2">
        <f t="shared" ref="I4:Z4" si="1">IFERROR(INDEX(I51:I500,MATCH($C$4,$C$51:$C$500,0)),"")</f>
        <v>4427181279129</v>
      </c>
      <c r="J4" s="2">
        <f t="shared" si="1"/>
        <v>6311009073490</v>
      </c>
      <c r="K4" s="2">
        <f t="shared" si="1"/>
        <v>4537653827301</v>
      </c>
      <c r="L4" s="2">
        <f t="shared" si="1"/>
        <v>3614941222156</v>
      </c>
      <c r="M4" s="2">
        <f t="shared" si="1"/>
        <v>2352908880457</v>
      </c>
      <c r="N4" s="2">
        <f t="shared" si="1"/>
        <v>2947321285487</v>
      </c>
      <c r="O4" s="2">
        <f t="shared" si="1"/>
        <v>4006437811242</v>
      </c>
      <c r="P4" s="2">
        <f t="shared" si="1"/>
        <v>3681834788101</v>
      </c>
      <c r="Q4" s="2">
        <f t="shared" si="1"/>
        <v>3274150704829</v>
      </c>
      <c r="R4" s="2">
        <f t="shared" si="1"/>
        <v>3796963231798</v>
      </c>
      <c r="S4" s="2">
        <f t="shared" si="1"/>
        <v>4867889109212</v>
      </c>
      <c r="T4" s="2">
        <f t="shared" si="1"/>
        <v>4464399987604</v>
      </c>
      <c r="U4" s="2">
        <f t="shared" si="1"/>
        <v>4582741464896</v>
      </c>
      <c r="V4" s="2">
        <f t="shared" si="1"/>
        <v>3564593950738</v>
      </c>
      <c r="W4" s="2">
        <f t="shared" si="1"/>
        <v>2878775284823</v>
      </c>
      <c r="X4" s="2">
        <f t="shared" si="1"/>
        <v>1690095966013</v>
      </c>
      <c r="Y4" s="2">
        <f t="shared" si="1"/>
        <v>1484101908482</v>
      </c>
      <c r="Z4" s="2">
        <f t="shared" si="1"/>
        <v>1753279906706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172874954837</v>
      </c>
      <c r="E5" s="2">
        <f>IFERROR(INDEX(E51:E500,MATCH($C$5,$C$51:$C$500,0)),"")</f>
        <v>70106856252</v>
      </c>
      <c r="H5" s="2">
        <f>IFERROR(SUM(D5:G5)*(4/MAX(1,COUNT(D5:G5))),"")</f>
        <v>485963622178</v>
      </c>
      <c r="I5" s="2">
        <f t="shared" ref="I5:Z5" si="2">IFERROR(INDEX(I51:I500,MATCH($C$5,$C$51:$C$500,0)),"")</f>
        <v>-81568478091</v>
      </c>
      <c r="J5" s="2">
        <f t="shared" si="2"/>
        <v>215829552334</v>
      </c>
      <c r="K5" s="2">
        <f t="shared" si="2"/>
        <v>159678886987</v>
      </c>
      <c r="L5" s="2">
        <f t="shared" si="2"/>
        <v>224932104027</v>
      </c>
      <c r="M5" s="2">
        <f t="shared" si="2"/>
        <v>-169763333249</v>
      </c>
      <c r="N5" s="2">
        <f t="shared" si="2"/>
        <v>-115727838026</v>
      </c>
      <c r="O5" s="2">
        <f t="shared" si="2"/>
        <v>53016350119</v>
      </c>
      <c r="P5" s="2">
        <f t="shared" si="2"/>
        <v>27327302763</v>
      </c>
      <c r="Q5" s="2">
        <f t="shared" si="2"/>
        <v>1157273456326</v>
      </c>
      <c r="R5" s="2">
        <f t="shared" si="2"/>
        <v>45425719317</v>
      </c>
      <c r="S5" s="2">
        <f t="shared" si="2"/>
        <v>291211725785</v>
      </c>
      <c r="T5" s="2">
        <f t="shared" si="2"/>
        <v>414123165389</v>
      </c>
      <c r="U5" s="2">
        <f t="shared" si="2"/>
        <v>691073414600</v>
      </c>
      <c r="V5" s="2">
        <f t="shared" si="2"/>
        <v>708156560465</v>
      </c>
      <c r="W5" s="2">
        <f t="shared" si="2"/>
        <v>252064719831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8481444533461</v>
      </c>
      <c r="E6" s="2">
        <f>IFERROR(INDEX(E51:E500,MATCH($C$6,$C$51:$C$500,0)),"")</f>
        <v>8257906612381</v>
      </c>
      <c r="H6" s="2">
        <f>IFERROR(INDEX(D6:G6,COUNT(D6:G6)),"")</f>
        <v>8257906612381</v>
      </c>
      <c r="I6" s="2">
        <f t="shared" ref="I6:Z6" si="3">IFERROR(INDEX(I51:I500,MATCH($C$6,$C$51:$C$500,0)),"")</f>
        <v>8079942696540</v>
      </c>
      <c r="J6" s="2">
        <f t="shared" si="3"/>
        <v>7993674379693</v>
      </c>
      <c r="K6" s="2">
        <f t="shared" si="3"/>
        <v>4443454368823</v>
      </c>
      <c r="L6" s="2">
        <f t="shared" si="3"/>
        <v>4259467653293</v>
      </c>
      <c r="M6" s="2">
        <f t="shared" si="3"/>
        <v>4050552753578</v>
      </c>
      <c r="N6" s="2">
        <f t="shared" si="3"/>
        <v>4231074621473</v>
      </c>
      <c r="O6" s="2">
        <f t="shared" si="3"/>
        <v>4478179841864</v>
      </c>
      <c r="P6" s="2">
        <f t="shared" si="3"/>
        <v>4385006334887</v>
      </c>
      <c r="Q6" s="2">
        <f t="shared" si="3"/>
        <v>4476834418206</v>
      </c>
      <c r="R6" s="2">
        <f t="shared" si="3"/>
        <v>3352827079343</v>
      </c>
      <c r="S6" s="2">
        <f t="shared" si="3"/>
        <v>3337999551548</v>
      </c>
      <c r="T6" s="2">
        <f t="shared" si="3"/>
        <v>3038873238290</v>
      </c>
      <c r="U6" s="2">
        <f t="shared" si="3"/>
        <v>2611774171861</v>
      </c>
      <c r="V6" s="2">
        <f t="shared" si="3"/>
        <v>1669629132601</v>
      </c>
      <c r="W6" s="2">
        <f t="shared" si="3"/>
        <v>1201149244373</v>
      </c>
      <c r="X6" s="2">
        <f t="shared" si="3"/>
        <v>953730582598</v>
      </c>
      <c r="Y6" s="2">
        <f t="shared" si="3"/>
        <v>881741472929</v>
      </c>
      <c r="Z6" s="2">
        <f t="shared" si="3"/>
        <v>760476666603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4.71</v>
      </c>
      <c r="E7" s="3">
        <f>IFERROR(INDEX(E51:E500,MATCH($C$7,$C$51:$C$500,0))/1000000000,"")</f>
        <v>4.71</v>
      </c>
      <c r="H7" s="3">
        <f>IFERROR(INDEX(D7:G7,COUNT(D7:G7)),"")</f>
        <v>4.71</v>
      </c>
      <c r="I7" s="3">
        <f t="shared" ref="I7:Z7" si="4">IFERROR(INDEX(I51:I500,MATCH($C$7,$C$51:$C$500,0))/1000000000,"")</f>
        <v>4.71</v>
      </c>
      <c r="J7" s="3">
        <f t="shared" si="4"/>
        <v>4.71</v>
      </c>
      <c r="K7" s="3">
        <f t="shared" si="4"/>
        <v>4.71</v>
      </c>
      <c r="L7" s="3">
        <f t="shared" si="4"/>
        <v>4.71</v>
      </c>
      <c r="M7" s="3">
        <f t="shared" si="4"/>
        <v>4.71</v>
      </c>
      <c r="N7" s="3">
        <f t="shared" si="4"/>
        <v>4.71</v>
      </c>
      <c r="O7" s="3">
        <f t="shared" si="4"/>
        <v>4.71</v>
      </c>
      <c r="P7" s="3">
        <f t="shared" si="4"/>
        <v>4.71</v>
      </c>
      <c r="Q7" s="3">
        <f t="shared" si="4"/>
        <v>4.71</v>
      </c>
      <c r="R7" s="3">
        <f t="shared" si="4"/>
        <v>4.71</v>
      </c>
      <c r="S7" s="3">
        <f t="shared" si="4"/>
        <v>4.71</v>
      </c>
      <c r="T7" s="3">
        <f t="shared" si="4"/>
        <v>4.71</v>
      </c>
      <c r="U7" s="3">
        <f t="shared" si="4"/>
        <v>4.71</v>
      </c>
      <c r="V7" s="3">
        <f t="shared" si="4"/>
        <v>4.71</v>
      </c>
      <c r="W7" s="3">
        <f t="shared" si="4"/>
        <v>4.71</v>
      </c>
      <c r="X7" s="3">
        <f t="shared" si="4"/>
        <v>1.18</v>
      </c>
      <c r="Y7" s="3">
        <f t="shared" si="4"/>
        <v>1.18</v>
      </c>
      <c r="Z7" s="3">
        <f t="shared" si="4"/>
        <v>1.18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116000000000</v>
      </c>
      <c r="E8" s="2">
        <f>IFERROR(INDEX(E51:E500,MATCH("Free cash flow (Quarter)",$C$51:$C$500,0)),"")</f>
        <v>-387000000000</v>
      </c>
      <c r="H8" s="2">
        <f>IFERROR(INDEX(D8:G8,COUNT(D8:G8)),"")</f>
        <v>-387000000000</v>
      </c>
      <c r="I8" s="2">
        <f t="shared" ref="I8:Z8" si="5">IFERROR(INDEX(I51:I500,MATCH($C$8,$C$51:$C$500,0)),"")</f>
        <v>-2684000000000</v>
      </c>
      <c r="J8" s="2">
        <f t="shared" si="5"/>
        <v>266000000000</v>
      </c>
      <c r="K8" s="2">
        <f t="shared" si="5"/>
        <v>15000000000</v>
      </c>
      <c r="L8" s="2">
        <f t="shared" si="5"/>
        <v>-305000000000</v>
      </c>
      <c r="M8" s="2">
        <f t="shared" si="5"/>
        <v>-397000000000</v>
      </c>
      <c r="N8" s="2">
        <f t="shared" si="5"/>
        <v>-886000000000</v>
      </c>
      <c r="O8" s="2">
        <f t="shared" si="5"/>
        <v>-216000000000</v>
      </c>
      <c r="P8" s="2">
        <f t="shared" si="5"/>
        <v>-982000000000</v>
      </c>
      <c r="Q8" s="2">
        <f t="shared" si="5"/>
        <v>-614000000000</v>
      </c>
      <c r="R8" s="2">
        <f t="shared" si="5"/>
        <v>-491000000000</v>
      </c>
      <c r="S8" s="2">
        <f t="shared" si="5"/>
        <v>-147000000000</v>
      </c>
      <c r="T8" s="2">
        <f t="shared" si="5"/>
        <v>-239000000000</v>
      </c>
      <c r="U8" s="2">
        <f t="shared" si="5"/>
        <v>45000000000</v>
      </c>
      <c r="V8" s="2">
        <f t="shared" si="5"/>
        <v>898000000000</v>
      </c>
      <c r="W8" s="2">
        <f t="shared" si="5"/>
        <v>450000000000</v>
      </c>
      <c r="X8" s="2">
        <f t="shared" si="5"/>
        <v>-12000000000</v>
      </c>
      <c r="Y8" s="2">
        <f t="shared" si="5"/>
        <v>-140000000000</v>
      </c>
      <c r="Z8" s="2">
        <f t="shared" si="5"/>
        <v>-126000000000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24.58</v>
      </c>
      <c r="E9" s="3">
        <f>IFERROR(INDEX(E51:E500,MATCH("Free cash flow per share (Quarter)",$C$51:$C$500,0)),"")</f>
        <v>-82.33</v>
      </c>
      <c r="H9" s="3">
        <f>IFERROR(INDEX(D9:G9,COUNT(D9:G9)),"")</f>
        <v>-82.33</v>
      </c>
      <c r="I9" s="3">
        <f t="shared" ref="I9:Z9" si="6">IFERROR(INDEX(I51:I500,MATCH($C$9,$C$51:$C$500,0)),"")</f>
        <v>-570.48</v>
      </c>
      <c r="J9" s="3">
        <f t="shared" si="6"/>
        <v>56.54</v>
      </c>
      <c r="K9" s="3">
        <f t="shared" si="6"/>
        <v>3.28</v>
      </c>
      <c r="L9" s="3">
        <f t="shared" si="6"/>
        <v>-64.84</v>
      </c>
      <c r="M9" s="3">
        <f t="shared" si="6"/>
        <v>-84.37</v>
      </c>
      <c r="N9" s="3">
        <f t="shared" si="6"/>
        <v>-188.24</v>
      </c>
      <c r="O9" s="3">
        <f t="shared" si="6"/>
        <v>-45.89</v>
      </c>
      <c r="P9" s="3">
        <f t="shared" si="6"/>
        <v>-208.71</v>
      </c>
      <c r="Q9" s="3">
        <f t="shared" si="6"/>
        <v>-130.47</v>
      </c>
      <c r="R9" s="3">
        <f t="shared" si="6"/>
        <v>-104.37</v>
      </c>
      <c r="S9" s="3">
        <f t="shared" si="6"/>
        <v>-31.15</v>
      </c>
      <c r="T9" s="3">
        <f t="shared" si="6"/>
        <v>-50.77</v>
      </c>
      <c r="U9" s="3">
        <f t="shared" si="6"/>
        <v>9.5</v>
      </c>
      <c r="V9" s="3">
        <f t="shared" si="6"/>
        <v>190.92</v>
      </c>
      <c r="W9" s="3">
        <f t="shared" si="6"/>
        <v>95.55</v>
      </c>
      <c r="X9" s="3">
        <f t="shared" si="6"/>
        <v>-10.49</v>
      </c>
      <c r="Y9" s="3">
        <f t="shared" si="6"/>
        <v>-119.18</v>
      </c>
      <c r="Z9" s="3">
        <f t="shared" si="6"/>
        <v>-106.99</v>
      </c>
    </row>
    <row r="10" spans="1:26" ht="15.5" x14ac:dyDescent="0.35">
      <c r="C10" t="s">
        <v>18</v>
      </c>
      <c r="D10" s="3">
        <f ca="1">IFERROR(IF(D9=0,"",D2/D9),"")</f>
        <v>54.312449145646873</v>
      </c>
      <c r="E10" s="3">
        <f ca="1">IFERROR(IF(E9=0,"",E2/E9),"")</f>
        <v>0</v>
      </c>
      <c r="I10" s="3">
        <f t="shared" ref="I10:Z10" ca="1" si="7">IFERROR(IF(I9=0,"",I2/I9),"")</f>
        <v>-2.9448885149347919</v>
      </c>
      <c r="J10" s="3">
        <f t="shared" ca="1" si="7"/>
        <v>0</v>
      </c>
      <c r="K10" s="3">
        <f t="shared" ca="1" si="7"/>
        <v>132.3170731707317</v>
      </c>
      <c r="L10" s="3">
        <f t="shared" ca="1" si="7"/>
        <v>-4.2257865515114128</v>
      </c>
      <c r="M10" s="3">
        <f t="shared" ca="1" si="7"/>
        <v>0</v>
      </c>
      <c r="N10" s="3">
        <f t="shared" ca="1" si="7"/>
        <v>-3.0546111347216316</v>
      </c>
      <c r="O10" s="3">
        <f t="shared" ca="1" si="7"/>
        <v>-14.273262148616256</v>
      </c>
      <c r="P10" s="3">
        <f t="shared" ca="1" si="7"/>
        <v>0</v>
      </c>
      <c r="Q10" s="3">
        <f t="shared" ca="1" si="7"/>
        <v>-3.9472675710891392</v>
      </c>
      <c r="R10" s="3">
        <f t="shared" ca="1" si="7"/>
        <v>-4.1582830315224681</v>
      </c>
      <c r="S10" s="3">
        <f t="shared" ca="1" si="7"/>
        <v>0</v>
      </c>
      <c r="T10" s="3">
        <f t="shared" ca="1" si="7"/>
        <v>-21.075438250935591</v>
      </c>
      <c r="U10" s="3">
        <f t="shared" ca="1" si="7"/>
        <v>58.94736842105263</v>
      </c>
      <c r="V10" s="3">
        <f t="shared" ca="1" si="7"/>
        <v>0</v>
      </c>
      <c r="W10" s="3">
        <f t="shared" ca="1" si="7"/>
        <v>7.5353218210361073</v>
      </c>
      <c r="X10" s="3">
        <f t="shared" ca="1" si="7"/>
        <v>-22.163965681601525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1093012561282</v>
      </c>
      <c r="E11" s="2">
        <f>IFERROR(INDEX(E51:E500,MATCH($C$11,$C$51:$C$500,0)),"")</f>
        <v>1140864047874</v>
      </c>
      <c r="H11" s="2">
        <f>IFERROR(INDEX(D11:G11,COUNT(D11:G11)),"")</f>
        <v>1140864047874</v>
      </c>
      <c r="I11" s="2">
        <f t="shared" ref="I11:Z11" si="8">IFERROR(INDEX(I51:I500,MATCH($C$11,$C$51:$C$500,0)),"")</f>
        <v>1424845892770</v>
      </c>
      <c r="J11" s="2">
        <f t="shared" si="8"/>
        <v>2633757670003</v>
      </c>
      <c r="K11" s="2">
        <f t="shared" si="8"/>
        <v>1219048850104</v>
      </c>
      <c r="L11" s="2">
        <f t="shared" si="8"/>
        <v>1136027220020</v>
      </c>
      <c r="M11" s="2">
        <f t="shared" si="8"/>
        <v>782185608688</v>
      </c>
      <c r="N11" s="2">
        <f t="shared" si="8"/>
        <v>850910101599</v>
      </c>
      <c r="O11" s="2">
        <f t="shared" si="8"/>
        <v>1527062933248</v>
      </c>
      <c r="P11" s="2">
        <f t="shared" si="8"/>
        <v>1371984166115</v>
      </c>
      <c r="Q11" s="2">
        <f t="shared" si="8"/>
        <v>1145366973159</v>
      </c>
      <c r="R11" s="2">
        <f t="shared" si="8"/>
        <v>1519976715533</v>
      </c>
      <c r="S11" s="2">
        <f t="shared" si="8"/>
        <v>923632276474</v>
      </c>
      <c r="T11" s="2">
        <f t="shared" si="8"/>
        <v>1172701116598</v>
      </c>
      <c r="U11" s="2">
        <f t="shared" si="8"/>
        <v>1692417194733</v>
      </c>
      <c r="V11" s="2">
        <f t="shared" si="8"/>
        <v>1890286697836</v>
      </c>
      <c r="W11" s="2">
        <f t="shared" si="8"/>
        <v>584074787171</v>
      </c>
      <c r="X11" s="2">
        <f t="shared" si="8"/>
        <v>244929185300</v>
      </c>
      <c r="Y11" s="2">
        <f t="shared" si="8"/>
        <v>209695741176</v>
      </c>
      <c r="Z11" s="2">
        <f t="shared" si="8"/>
        <v>218387183794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1573000000000</v>
      </c>
      <c r="E12" s="2">
        <f>IFERROR(INDEX(E51:E500,MATCH("Net Debt (Quarter)",$C$51:$C$500,0)),"")</f>
        <v>1569000000000</v>
      </c>
      <c r="H12" s="2">
        <f>IFERROR(INDEX(D12:G12,COUNT(D12:G12)),"")</f>
        <v>1569000000000</v>
      </c>
      <c r="I12" s="2">
        <f t="shared" ref="I12:Z12" si="9">IFERROR(INDEX(I51:I500,MATCH($C$12,$C$51:$C$500,0)),"")</f>
        <v>1259000000000</v>
      </c>
      <c r="J12" s="2">
        <f t="shared" si="9"/>
        <v>-1676000000000</v>
      </c>
      <c r="K12" s="2">
        <f t="shared" si="9"/>
        <v>1511000000000</v>
      </c>
      <c r="L12" s="2">
        <f t="shared" si="9"/>
        <v>1056000000000</v>
      </c>
      <c r="M12" s="2">
        <f t="shared" si="9"/>
        <v>912000000000</v>
      </c>
      <c r="N12" s="2">
        <f t="shared" si="9"/>
        <v>1302000000000</v>
      </c>
      <c r="O12" s="2">
        <f t="shared" si="9"/>
        <v>-205000000000</v>
      </c>
      <c r="P12" s="2">
        <f t="shared" si="9"/>
        <v>780000000000</v>
      </c>
      <c r="Q12" s="2">
        <f t="shared" si="9"/>
        <v>1412000000000</v>
      </c>
      <c r="R12" s="2">
        <f t="shared" si="9"/>
        <v>1693000000000</v>
      </c>
      <c r="S12" s="2">
        <f t="shared" si="9"/>
        <v>652000000000</v>
      </c>
      <c r="T12" s="2">
        <f t="shared" si="9"/>
        <v>388000000000</v>
      </c>
      <c r="U12" s="2">
        <f t="shared" si="9"/>
        <v>-175000000000</v>
      </c>
      <c r="V12" s="2">
        <f t="shared" si="9"/>
        <v>-383000000000</v>
      </c>
      <c r="W12" s="2">
        <f t="shared" si="9"/>
        <v>166000000000</v>
      </c>
      <c r="X12" s="2">
        <f t="shared" si="9"/>
        <v>639000000000</v>
      </c>
      <c r="Y12" s="2">
        <f t="shared" si="9"/>
        <v>665000000000</v>
      </c>
      <c r="Z12" s="2">
        <f t="shared" si="9"/>
        <v>681000000000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2666000000000</v>
      </c>
      <c r="E13" s="2">
        <f>IFERROR(INDEX(E51:E500,MATCH("Total Debt (Quarter)",$C$51:$C$500,0)),"")</f>
        <v>2709000000000</v>
      </c>
      <c r="H13" s="2">
        <f>IFERROR(INDEX(D13:G13,COUNT(D13:G13)),"")</f>
        <v>2709000000000</v>
      </c>
      <c r="I13" s="2">
        <f t="shared" ref="I13:Z13" si="10">IFERROR(INDEX(I51:I500,MATCH($C$13,$C$51:$C$500,0)),"")</f>
        <v>2684000000000</v>
      </c>
      <c r="J13" s="2">
        <f t="shared" si="10"/>
        <v>958000000000</v>
      </c>
      <c r="K13" s="2">
        <f t="shared" si="10"/>
        <v>2730000000000</v>
      </c>
      <c r="L13" s="2">
        <f t="shared" si="10"/>
        <v>2192000000000</v>
      </c>
      <c r="M13" s="2">
        <f t="shared" si="10"/>
        <v>1694000000000</v>
      </c>
      <c r="N13" s="2">
        <f t="shared" si="10"/>
        <v>2153000000000</v>
      </c>
      <c r="O13" s="2">
        <f t="shared" si="10"/>
        <v>1322000000000</v>
      </c>
      <c r="P13" s="2">
        <f t="shared" si="10"/>
        <v>2152000000000</v>
      </c>
      <c r="Q13" s="2">
        <f t="shared" si="10"/>
        <v>2557000000000</v>
      </c>
      <c r="R13" s="2">
        <f t="shared" si="10"/>
        <v>3213000000000</v>
      </c>
      <c r="S13" s="2">
        <f t="shared" si="10"/>
        <v>1576000000000</v>
      </c>
      <c r="T13" s="2">
        <f t="shared" si="10"/>
        <v>1561000000000</v>
      </c>
      <c r="U13" s="2">
        <f t="shared" si="10"/>
        <v>1518000000000</v>
      </c>
      <c r="V13" s="2">
        <f t="shared" si="10"/>
        <v>1507000000000</v>
      </c>
      <c r="W13" s="2">
        <f t="shared" si="10"/>
        <v>750000000000</v>
      </c>
      <c r="X13" s="2">
        <f t="shared" si="10"/>
        <v>884000000000</v>
      </c>
      <c r="Y13" s="2">
        <f t="shared" si="10"/>
        <v>874000000000</v>
      </c>
      <c r="Z13" s="2">
        <f t="shared" si="10"/>
        <v>900000000000</v>
      </c>
    </row>
    <row r="14" spans="1:26" ht="15.5" x14ac:dyDescent="0.35">
      <c r="C14" t="s">
        <v>27</v>
      </c>
      <c r="D14" s="2">
        <f>IFERROR(INDEX(D51:D500,MATCH($C$14,$C$51:$C$500,0)),"")</f>
        <v>-50425907728</v>
      </c>
      <c r="E14" s="2">
        <f>IFERROR(INDEX(E51:E500,MATCH($C$14,$C$51:$C$500,0)),"")</f>
        <v>-41135101897</v>
      </c>
      <c r="H14" s="2">
        <f>IFERROR(SUM(D14:G14)*(4/MAX(1,COUNT(D14:G14))),"")</f>
        <v>-183122019250</v>
      </c>
      <c r="I14" s="2">
        <f t="shared" ref="I14:Z14" si="11">IFERROR(INDEX(I51:I500,MATCH($C$14,$C$51:$C$500,0)),"")</f>
        <v>-107147440880</v>
      </c>
      <c r="J14" s="2">
        <f t="shared" si="11"/>
        <v>-188012618393</v>
      </c>
      <c r="K14" s="2">
        <f t="shared" si="11"/>
        <v>-207490545720</v>
      </c>
      <c r="L14" s="2">
        <f t="shared" si="11"/>
        <v>-233944976725</v>
      </c>
      <c r="M14" s="2">
        <f t="shared" si="11"/>
        <v>-222389257439</v>
      </c>
      <c r="N14" s="2">
        <f t="shared" si="11"/>
        <v>-201865374586</v>
      </c>
      <c r="O14" s="2">
        <f t="shared" si="11"/>
        <v>-176649474070</v>
      </c>
      <c r="P14" s="2">
        <f t="shared" si="11"/>
        <v>-171013663135</v>
      </c>
      <c r="Q14" s="2">
        <f t="shared" si="11"/>
        <v>-242770724741</v>
      </c>
      <c r="R14" s="2">
        <f t="shared" si="11"/>
        <v>-180760428687</v>
      </c>
      <c r="S14" s="2">
        <f t="shared" si="11"/>
        <v>-139693517893</v>
      </c>
      <c r="T14" s="2">
        <f t="shared" si="11"/>
        <v>-129877392091</v>
      </c>
      <c r="U14" s="2">
        <f t="shared" si="11"/>
        <v>-131615397247</v>
      </c>
      <c r="V14" s="2">
        <f t="shared" si="11"/>
        <v>-66213677747</v>
      </c>
      <c r="W14" s="2">
        <f t="shared" si="11"/>
        <v>-53807076471</v>
      </c>
      <c r="X14" s="2">
        <f t="shared" si="11"/>
        <v>-42888873840</v>
      </c>
      <c r="Y14" s="2">
        <f t="shared" si="11"/>
        <v>-41615086393</v>
      </c>
      <c r="Z14" s="2">
        <f t="shared" si="11"/>
        <v>-31335474912</v>
      </c>
    </row>
    <row r="15" spans="1:26" ht="15.5" x14ac:dyDescent="0.35">
      <c r="C15" t="s">
        <v>28</v>
      </c>
      <c r="D15" s="2">
        <f>IFERROR(INDEX(D51:D500,MATCH($C$15,$C$51:$C$500,0)),"")</f>
        <v>-5433390916</v>
      </c>
      <c r="E15" s="2">
        <f>IFERROR(INDEX(E51:E500,MATCH($C$15,$C$51:$C$500,0)),"")</f>
        <v>13529959336</v>
      </c>
      <c r="H15" s="2">
        <f>IFERROR(SUM(D15:G15)*(4/MAX(1,COUNT(D15:G15))),"")</f>
        <v>16193136840</v>
      </c>
      <c r="I15" s="2">
        <f t="shared" ref="I15:Z15" si="12">IFERROR(INDEX(I51:I500,MATCH($C$15,$C$51:$C$500,0)),"")</f>
        <v>17941930033</v>
      </c>
      <c r="J15" s="2">
        <f t="shared" si="12"/>
        <v>-55713710522</v>
      </c>
      <c r="K15" s="2">
        <f t="shared" si="12"/>
        <v>-43554786185</v>
      </c>
      <c r="L15" s="2">
        <f t="shared" si="12"/>
        <v>-15437164806</v>
      </c>
      <c r="M15" s="2">
        <f t="shared" si="12"/>
        <v>5258238038</v>
      </c>
      <c r="N15" s="2">
        <f t="shared" si="12"/>
        <v>22958134863</v>
      </c>
      <c r="O15" s="2">
        <f t="shared" si="12"/>
        <v>-28521943536</v>
      </c>
      <c r="P15" s="2">
        <f t="shared" si="12"/>
        <v>-35334633567</v>
      </c>
      <c r="Q15" s="2">
        <f t="shared" si="12"/>
        <v>-456739565957</v>
      </c>
      <c r="R15" s="2">
        <f t="shared" si="12"/>
        <v>7612321720</v>
      </c>
      <c r="S15" s="2">
        <f t="shared" si="12"/>
        <v>-9061504550</v>
      </c>
      <c r="T15" s="2">
        <f t="shared" si="12"/>
        <v>-157797797815</v>
      </c>
      <c r="U15" s="2">
        <f t="shared" si="12"/>
        <v>-160313098878</v>
      </c>
      <c r="V15" s="2">
        <f t="shared" si="12"/>
        <v>-139345070152</v>
      </c>
      <c r="W15" s="2">
        <f t="shared" si="12"/>
        <v>-106914188896</v>
      </c>
      <c r="X15" s="2">
        <f t="shared" si="12"/>
        <v>-55535576917</v>
      </c>
      <c r="Y15" s="2">
        <f t="shared" si="12"/>
        <v>-58647884053</v>
      </c>
      <c r="Z15" s="2">
        <f t="shared" si="12"/>
        <v>-27064077917</v>
      </c>
    </row>
    <row r="16" spans="1:26" ht="15.5" x14ac:dyDescent="0.35">
      <c r="C16" t="s">
        <v>29</v>
      </c>
      <c r="D16" s="2">
        <f>IFERROR(INDEX(D51:D500,MATCH($C$16,$C$51:$C$500,0)),"")</f>
        <v>301081124549</v>
      </c>
      <c r="E16" s="2">
        <f>IFERROR(INDEX(E51:E500,MATCH($C$16,$C$51:$C$500,0)),"")</f>
        <v>170701736084</v>
      </c>
      <c r="H16" s="2">
        <f>IFERROR(SUM(D16:G16)*(4/MAX(1,COUNT(D16:G16))),"")</f>
        <v>943565721266</v>
      </c>
      <c r="I16" s="2">
        <f t="shared" ref="I16:Z16" si="13">IFERROR(INDEX(I51:I500,MATCH($C$16,$C$51:$C$500,0)),"")</f>
        <v>10985054382</v>
      </c>
      <c r="J16" s="2">
        <f t="shared" si="13"/>
        <v>504262779792</v>
      </c>
      <c r="K16" s="2">
        <f t="shared" si="13"/>
        <v>275100549438</v>
      </c>
      <c r="L16" s="2">
        <f t="shared" si="13"/>
        <v>223352872198</v>
      </c>
      <c r="M16" s="2">
        <f t="shared" si="13"/>
        <v>-196430536159</v>
      </c>
      <c r="N16" s="2">
        <f t="shared" si="13"/>
        <v>-100245386499</v>
      </c>
      <c r="O16" s="2">
        <f t="shared" si="13"/>
        <v>164833004075</v>
      </c>
      <c r="P16" s="2">
        <f t="shared" si="13"/>
        <v>125167889151</v>
      </c>
      <c r="Q16" s="2">
        <f t="shared" si="13"/>
        <v>1698096567386</v>
      </c>
      <c r="R16" s="2">
        <f t="shared" si="13"/>
        <v>93242525917</v>
      </c>
      <c r="S16" s="2">
        <f t="shared" si="13"/>
        <v>392243732813</v>
      </c>
      <c r="T16" s="2">
        <f t="shared" si="13"/>
        <v>671428684468</v>
      </c>
      <c r="U16" s="2">
        <f t="shared" si="13"/>
        <v>906928927108</v>
      </c>
      <c r="V16" s="2">
        <f t="shared" si="13"/>
        <v>877962947638</v>
      </c>
      <c r="W16" s="2">
        <f t="shared" si="13"/>
        <v>385089514791</v>
      </c>
      <c r="X16" s="2">
        <f t="shared" si="13"/>
        <v>195858098854</v>
      </c>
      <c r="Y16" s="2">
        <f t="shared" si="13"/>
        <v>112830314772</v>
      </c>
      <c r="Z16" s="2">
        <f t="shared" si="13"/>
        <v>13406158577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6287850000000</v>
      </c>
      <c r="E20" s="2">
        <f ca="1">IFERROR(E21*E2,"")</f>
        <v>0</v>
      </c>
      <c r="H20" s="2">
        <f t="shared" ref="H20:Z20" ca="1" si="14">IFERROR(H21*H2,"")</f>
        <v>0</v>
      </c>
      <c r="I20" s="2">
        <f t="shared" ca="1" si="14"/>
        <v>7912800000000</v>
      </c>
      <c r="J20" s="2">
        <f t="shared" ca="1" si="14"/>
        <v>0</v>
      </c>
      <c r="K20" s="2">
        <f t="shared" ca="1" si="14"/>
        <v>2044140000000</v>
      </c>
      <c r="L20" s="2">
        <f t="shared" ca="1" si="14"/>
        <v>1290540000000</v>
      </c>
      <c r="M20" s="2">
        <f t="shared" ca="1" si="14"/>
        <v>0</v>
      </c>
      <c r="N20" s="2">
        <f t="shared" ca="1" si="14"/>
        <v>2708250000000</v>
      </c>
      <c r="O20" s="2">
        <f t="shared" ca="1" si="14"/>
        <v>3085050000000</v>
      </c>
      <c r="P20" s="2">
        <f t="shared" ca="1" si="14"/>
        <v>0</v>
      </c>
      <c r="Q20" s="2">
        <f t="shared" ca="1" si="14"/>
        <v>2425650000000</v>
      </c>
      <c r="R20" s="2">
        <f t="shared" ca="1" si="14"/>
        <v>2044140000000</v>
      </c>
      <c r="S20" s="2">
        <f t="shared" ca="1" si="14"/>
        <v>0</v>
      </c>
      <c r="T20" s="2">
        <f t="shared" ca="1" si="14"/>
        <v>5039700000000</v>
      </c>
      <c r="U20" s="2">
        <f t="shared" ca="1" si="14"/>
        <v>2637600000000</v>
      </c>
      <c r="V20" s="2">
        <f t="shared" ca="1" si="14"/>
        <v>0</v>
      </c>
      <c r="W20" s="2">
        <f t="shared" ca="1" si="14"/>
        <v>3391200000000</v>
      </c>
      <c r="X20" s="2">
        <f t="shared" ca="1" si="14"/>
        <v>274350000000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4710000000</v>
      </c>
      <c r="E21" s="2">
        <f>IFERROR(INDEX(E51:E500,MATCH($C$7,$C$51:$C$500,0)),"")</f>
        <v>4710000000</v>
      </c>
      <c r="H21" s="2">
        <f>IFERROR(INDEX(D21:G21,COUNT(D21:G21)),"")</f>
        <v>4710000000</v>
      </c>
      <c r="I21" s="2">
        <f t="shared" ref="I21:Z21" si="15">IFERROR(INDEX(I51:I500,MATCH($C$7,$C$51:$C$500,0)),"")</f>
        <v>4710000000</v>
      </c>
      <c r="J21" s="2">
        <f t="shared" si="15"/>
        <v>4710000000</v>
      </c>
      <c r="K21" s="2">
        <f t="shared" si="15"/>
        <v>4710000000</v>
      </c>
      <c r="L21" s="2">
        <f t="shared" si="15"/>
        <v>4710000000</v>
      </c>
      <c r="M21" s="2">
        <f t="shared" si="15"/>
        <v>4710000000</v>
      </c>
      <c r="N21" s="2">
        <f t="shared" si="15"/>
        <v>4710000000</v>
      </c>
      <c r="O21" s="2">
        <f t="shared" si="15"/>
        <v>4710000000</v>
      </c>
      <c r="P21" s="2">
        <f t="shared" si="15"/>
        <v>4710000000</v>
      </c>
      <c r="Q21" s="2">
        <f t="shared" si="15"/>
        <v>4710000000</v>
      </c>
      <c r="R21" s="2">
        <f t="shared" si="15"/>
        <v>4710000000</v>
      </c>
      <c r="S21" s="2">
        <f t="shared" si="15"/>
        <v>4710000000</v>
      </c>
      <c r="T21" s="2">
        <f t="shared" si="15"/>
        <v>4710000000</v>
      </c>
      <c r="U21" s="2">
        <f t="shared" si="15"/>
        <v>4710000000</v>
      </c>
      <c r="V21" s="2">
        <f t="shared" si="15"/>
        <v>4710000000</v>
      </c>
      <c r="W21" s="2">
        <f t="shared" si="15"/>
        <v>4710000000</v>
      </c>
      <c r="X21" s="2">
        <f t="shared" si="15"/>
        <v>1180000000</v>
      </c>
      <c r="Y21" s="2">
        <f t="shared" si="15"/>
        <v>1180000000</v>
      </c>
      <c r="Z21" s="2">
        <f t="shared" si="15"/>
        <v>1180000000</v>
      </c>
    </row>
    <row r="23" spans="1:26" ht="15.5" x14ac:dyDescent="0.35">
      <c r="B23" t="s">
        <v>50</v>
      </c>
      <c r="C23" t="s">
        <v>51</v>
      </c>
      <c r="D23" s="3">
        <f>IFERROR(D5/D6*100,"")</f>
        <v>2.0382725390111744</v>
      </c>
      <c r="E23" s="3">
        <f>IFERROR(E5/E6*100,"")</f>
        <v>0.84896644564724755</v>
      </c>
      <c r="H23" s="3">
        <f t="shared" ref="H23:Z23" si="16">IFERROR(H5/H6*100,"")</f>
        <v>5.8848282620367662</v>
      </c>
      <c r="I23" s="3">
        <f t="shared" si="16"/>
        <v>-1.0095180269772126</v>
      </c>
      <c r="J23" s="3">
        <f t="shared" si="16"/>
        <v>2.7000043044321376</v>
      </c>
      <c r="K23" s="3">
        <f t="shared" si="16"/>
        <v>3.5935754872913521</v>
      </c>
      <c r="L23" s="3">
        <f t="shared" si="16"/>
        <v>5.2807562431681969</v>
      </c>
      <c r="M23" s="3">
        <f t="shared" si="16"/>
        <v>-4.1911152273980852</v>
      </c>
      <c r="N23" s="3">
        <f t="shared" si="16"/>
        <v>-2.7351878276661235</v>
      </c>
      <c r="O23" s="3">
        <f t="shared" si="16"/>
        <v>1.1838816660148344</v>
      </c>
      <c r="P23" s="3">
        <f t="shared" si="16"/>
        <v>0.62319870659215859</v>
      </c>
      <c r="Q23" s="3">
        <f t="shared" si="16"/>
        <v>25.850262668185831</v>
      </c>
      <c r="R23" s="3">
        <f t="shared" si="16"/>
        <v>1.3548482591563102</v>
      </c>
      <c r="S23" s="3">
        <f t="shared" si="16"/>
        <v>8.7241391524438736</v>
      </c>
      <c r="T23" s="3">
        <f t="shared" si="16"/>
        <v>13.627523523226348</v>
      </c>
      <c r="U23" s="3">
        <f t="shared" si="16"/>
        <v>26.459922226261273</v>
      </c>
      <c r="V23" s="3">
        <f t="shared" si="16"/>
        <v>42.414003603411722</v>
      </c>
      <c r="W23" s="3">
        <f t="shared" si="16"/>
        <v>20.985295625155871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>
        <f>IFERROR(_xlfn.RRI(5,J23,E23),"")</f>
        <v>-0.20657621801670045</v>
      </c>
      <c r="H24" s="4" t="str">
        <f t="shared" ref="H24:Z24" si="17">IFERROR(_xlfn.RRI(5,M23,H23),"")</f>
        <v/>
      </c>
      <c r="I24" s="4">
        <f t="shared" si="17"/>
        <v>-0.1807331455797988</v>
      </c>
      <c r="J24" s="4">
        <f t="shared" si="17"/>
        <v>0.17926451998453152</v>
      </c>
      <c r="K24" s="4">
        <f t="shared" si="17"/>
        <v>0.41964594332435445</v>
      </c>
      <c r="L24" s="4">
        <f t="shared" si="17"/>
        <v>-0.27214271665331136</v>
      </c>
      <c r="M24" s="4" t="str">
        <f t="shared" si="17"/>
        <v/>
      </c>
      <c r="N24" s="4" t="str">
        <f t="shared" si="17"/>
        <v/>
      </c>
      <c r="O24" s="4">
        <f t="shared" si="17"/>
        <v>-0.38655127108743215</v>
      </c>
      <c r="P24" s="4">
        <f t="shared" si="17"/>
        <v>-0.52749370805394713</v>
      </c>
      <c r="Q24" s="4">
        <f t="shared" si="17"/>
        <v>-9.4285880248084708E-2</v>
      </c>
      <c r="R24" s="4">
        <f t="shared" si="17"/>
        <v>-0.42191045744193734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-18.989999999999998</v>
      </c>
      <c r="J25" s="3">
        <f t="shared" si="18"/>
        <v>49.78</v>
      </c>
      <c r="K25" s="3">
        <f t="shared" si="18"/>
        <v>37.53</v>
      </c>
      <c r="L25" s="3">
        <f t="shared" si="18"/>
        <v>37.369999999999997</v>
      </c>
      <c r="M25" s="3">
        <f t="shared" si="18"/>
        <v>-42.55</v>
      </c>
      <c r="N25" s="3">
        <f t="shared" si="18"/>
        <v>-18.61</v>
      </c>
      <c r="O25" s="3">
        <f t="shared" si="18"/>
        <v>19.62</v>
      </c>
      <c r="P25" s="3">
        <f t="shared" si="18"/>
        <v>8.01</v>
      </c>
      <c r="Q25" s="3">
        <f t="shared" si="18"/>
        <v>250.43</v>
      </c>
      <c r="R25" s="3">
        <f t="shared" si="18"/>
        <v>13.28</v>
      </c>
      <c r="S25" s="3">
        <f t="shared" si="18"/>
        <v>64.28</v>
      </c>
      <c r="T25" s="3">
        <f t="shared" si="18"/>
        <v>88.24</v>
      </c>
      <c r="U25" s="3">
        <f t="shared" si="18"/>
        <v>146.88999999999999</v>
      </c>
      <c r="V25" s="3">
        <f t="shared" si="18"/>
        <v>150.31</v>
      </c>
      <c r="W25" s="3">
        <f t="shared" si="18"/>
        <v>54.72</v>
      </c>
      <c r="X25" s="3">
        <f t="shared" si="18"/>
        <v>119.29</v>
      </c>
      <c r="Y25" s="3">
        <f t="shared" si="18"/>
        <v>46.06</v>
      </c>
      <c r="Z25" s="3">
        <f t="shared" si="18"/>
        <v>-11.61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4.0508735315865074E-3</v>
      </c>
      <c r="J26" s="4">
        <f t="shared" si="19"/>
        <v>0.20467855083244779</v>
      </c>
      <c r="K26" s="4">
        <f t="shared" si="19"/>
        <v>0.36191251158838833</v>
      </c>
      <c r="L26" s="4">
        <f t="shared" si="19"/>
        <v>-0.31645462540836244</v>
      </c>
      <c r="M26" s="4" t="str">
        <f t="shared" si="19"/>
        <v/>
      </c>
      <c r="N26" s="4" t="str">
        <f t="shared" si="19"/>
        <v/>
      </c>
      <c r="O26" s="4">
        <f t="shared" si="19"/>
        <v>-0.25970178754733642</v>
      </c>
      <c r="P26" s="4">
        <f t="shared" si="19"/>
        <v>-0.44110778908135362</v>
      </c>
      <c r="Q26" s="4">
        <f t="shared" si="19"/>
        <v>0.10748969974975453</v>
      </c>
      <c r="R26" s="4">
        <f t="shared" si="19"/>
        <v>-0.24662640027742877</v>
      </c>
      <c r="S26" s="4">
        <f t="shared" si="19"/>
        <v>-0.11632134288828344</v>
      </c>
      <c r="T26" s="4">
        <f t="shared" si="19"/>
        <v>0.13885468613459606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404.9985464237792</v>
      </c>
      <c r="E27" s="3">
        <f>IFERROR(E4/E21,"")</f>
        <v>307.00363374904458</v>
      </c>
      <c r="H27" s="3">
        <f t="shared" ref="H27:Z27" si="20">IFERROR(H4/H21,"")</f>
        <v>1424.0043603456475</v>
      </c>
      <c r="I27" s="3">
        <f t="shared" si="20"/>
        <v>939.95356244777065</v>
      </c>
      <c r="J27" s="3">
        <f t="shared" si="20"/>
        <v>1339.9170007409766</v>
      </c>
      <c r="K27" s="3">
        <f t="shared" si="20"/>
        <v>963.40845590254776</v>
      </c>
      <c r="L27" s="3">
        <f t="shared" si="20"/>
        <v>767.50344419447981</v>
      </c>
      <c r="M27" s="3">
        <f t="shared" si="20"/>
        <v>499.55602557473463</v>
      </c>
      <c r="N27" s="3">
        <f t="shared" si="20"/>
        <v>625.75823471061574</v>
      </c>
      <c r="O27" s="3">
        <f t="shared" si="20"/>
        <v>850.62373911719749</v>
      </c>
      <c r="P27" s="3">
        <f t="shared" si="20"/>
        <v>781.70589980912951</v>
      </c>
      <c r="Q27" s="3">
        <f t="shared" si="20"/>
        <v>695.14876960276013</v>
      </c>
      <c r="R27" s="3">
        <f t="shared" si="20"/>
        <v>806.14930611422506</v>
      </c>
      <c r="S27" s="3">
        <f t="shared" si="20"/>
        <v>1033.5221038666666</v>
      </c>
      <c r="T27" s="3">
        <f t="shared" si="20"/>
        <v>947.85562369511672</v>
      </c>
      <c r="U27" s="3">
        <f t="shared" si="20"/>
        <v>972.9812027380043</v>
      </c>
      <c r="V27" s="3">
        <f t="shared" si="20"/>
        <v>756.81400227983011</v>
      </c>
      <c r="W27" s="3">
        <f t="shared" si="20"/>
        <v>611.2049436991507</v>
      </c>
      <c r="X27" s="3">
        <f t="shared" si="20"/>
        <v>1432.2847169601696</v>
      </c>
      <c r="Y27" s="3">
        <f t="shared" si="20"/>
        <v>1257.7134817644069</v>
      </c>
      <c r="Z27" s="3">
        <f t="shared" si="20"/>
        <v>1485.8304294118643</v>
      </c>
    </row>
    <row r="28" spans="1:26" ht="15.5" x14ac:dyDescent="0.35">
      <c r="C28" t="s">
        <v>57</v>
      </c>
      <c r="D28" s="4">
        <f>IFERROR(_xlfn.RRI(5,I27,D27),"")</f>
        <v>-0.1549752810637931</v>
      </c>
      <c r="E28" s="4">
        <f>IFERROR(_xlfn.RRI(5,J27,E27),"")</f>
        <v>-0.25524552113511656</v>
      </c>
      <c r="H28" s="4">
        <f t="shared" ref="H28:Z28" si="21">IFERROR(_xlfn.RRI(5,M27,H27),"")</f>
        <v>0.23306344638345311</v>
      </c>
      <c r="I28" s="4">
        <f t="shared" si="21"/>
        <v>8.4775742277775956E-2</v>
      </c>
      <c r="J28" s="4">
        <f t="shared" si="21"/>
        <v>9.5136060852545112E-2</v>
      </c>
      <c r="K28" s="4">
        <f t="shared" si="21"/>
        <v>4.2685688963646884E-2</v>
      </c>
      <c r="L28" s="4">
        <f t="shared" si="21"/>
        <v>2.0000805979826453E-2</v>
      </c>
      <c r="M28" s="4">
        <f t="shared" si="21"/>
        <v>-9.1272348229639033E-2</v>
      </c>
      <c r="N28" s="4">
        <f t="shared" si="21"/>
        <v>-9.548169374376192E-2</v>
      </c>
      <c r="O28" s="4">
        <f t="shared" si="21"/>
        <v>-2.1413857511626277E-2</v>
      </c>
      <c r="P28" s="4">
        <f t="shared" si="21"/>
        <v>-4.2832843989829672E-2</v>
      </c>
      <c r="Q28" s="4">
        <f t="shared" si="21"/>
        <v>-1.685467152420117E-2</v>
      </c>
      <c r="R28" s="4">
        <f t="shared" si="21"/>
        <v>5.6928783408469963E-2</v>
      </c>
      <c r="S28" s="4">
        <f t="shared" si="21"/>
        <v>-6.3175840117662196E-2</v>
      </c>
      <c r="T28" s="4">
        <f t="shared" si="21"/>
        <v>-5.4999376669710776E-2</v>
      </c>
      <c r="U28" s="4">
        <f t="shared" si="21"/>
        <v>-8.1187192334429836E-2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-1.381478505423865</v>
      </c>
      <c r="J29" s="4">
        <f t="shared" si="22"/>
        <v>0.32640554223288037</v>
      </c>
      <c r="K29" s="4">
        <f t="shared" si="22"/>
        <v>4.2815092320043803E-3</v>
      </c>
      <c r="L29" s="4">
        <f t="shared" si="22"/>
        <v>-1.8782608695652172</v>
      </c>
      <c r="M29" s="4">
        <f t="shared" si="22"/>
        <v>1.2864051585169263</v>
      </c>
      <c r="N29" s="4">
        <f t="shared" si="22"/>
        <v>-1.9485219164118248</v>
      </c>
      <c r="O29" s="4">
        <f t="shared" si="22"/>
        <v>1.4494382022471912</v>
      </c>
      <c r="P29" s="4">
        <f t="shared" si="22"/>
        <v>-0.96801501417561797</v>
      </c>
      <c r="Q29" s="4">
        <f t="shared" si="22"/>
        <v>17.857680722891569</v>
      </c>
      <c r="R29" s="4">
        <f t="shared" si="22"/>
        <v>-0.79340385812072178</v>
      </c>
      <c r="S29" s="4">
        <f t="shared" si="22"/>
        <v>-0.27153218495013592</v>
      </c>
      <c r="T29" s="4">
        <f t="shared" si="22"/>
        <v>-0.39927837157056301</v>
      </c>
      <c r="U29" s="4">
        <f t="shared" si="22"/>
        <v>-2.2752977180493753E-2</v>
      </c>
      <c r="V29" s="4">
        <f t="shared" si="22"/>
        <v>1.7468932748538013</v>
      </c>
      <c r="W29" s="4">
        <f t="shared" si="22"/>
        <v>-0.54128594182244949</v>
      </c>
      <c r="X29" s="4">
        <f t="shared" si="22"/>
        <v>1.5898827616152844</v>
      </c>
      <c r="Y29" s="4">
        <f t="shared" si="22"/>
        <v>-4.967269595176572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0.51497309785958023</v>
      </c>
      <c r="I30" s="4">
        <f t="shared" si="23"/>
        <v>-0.29849866676221398</v>
      </c>
      <c r="J30" s="4">
        <f t="shared" si="23"/>
        <v>0.39080884388304982</v>
      </c>
      <c r="K30" s="4">
        <f t="shared" si="23"/>
        <v>0.25524968414138743</v>
      </c>
      <c r="L30" s="4">
        <f t="shared" si="23"/>
        <v>0.53637110734771765</v>
      </c>
      <c r="M30" s="4">
        <f t="shared" si="23"/>
        <v>-0.20167886275478866</v>
      </c>
      <c r="N30" s="4">
        <f t="shared" si="23"/>
        <v>-0.26435366668693472</v>
      </c>
      <c r="O30" s="4">
        <f t="shared" si="23"/>
        <v>8.8163386415397116E-2</v>
      </c>
      <c r="P30" s="4">
        <f t="shared" si="23"/>
        <v>0.12451597987554822</v>
      </c>
      <c r="Q30" s="4">
        <f t="shared" si="23"/>
        <v>-0.13769228066014985</v>
      </c>
      <c r="R30" s="4">
        <f t="shared" si="23"/>
        <v>-0.21999800188286503</v>
      </c>
      <c r="S30" s="4">
        <f t="shared" si="23"/>
        <v>9.0379249782353996E-2</v>
      </c>
      <c r="T30" s="4">
        <f t="shared" si="23"/>
        <v>-2.5823293371118879E-2</v>
      </c>
      <c r="U30" s="4">
        <f t="shared" si="23"/>
        <v>0.28562790831960178</v>
      </c>
      <c r="V30" s="4">
        <f t="shared" si="23"/>
        <v>0.23823278931518521</v>
      </c>
      <c r="W30" s="4">
        <f t="shared" si="23"/>
        <v>-0.57326575054410245</v>
      </c>
      <c r="X30" s="4">
        <f t="shared" si="23"/>
        <v>0.13880048017841248</v>
      </c>
      <c r="Y30" s="4">
        <f t="shared" si="23"/>
        <v>-0.15352825136159912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1229.1400000000001</v>
      </c>
      <c r="E32" s="3">
        <f>IFERROR(INDEX(E51:E500,MATCH($A$32,$C$51:$C$500,0)),"")</f>
        <v>1197.43</v>
      </c>
      <c r="H32" s="3">
        <f>IFERROR(INDEX(D32:G32,COUNT(D32:G32)),"")</f>
        <v>1197.43</v>
      </c>
      <c r="I32" s="3">
        <f t="shared" ref="I32:Z32" si="24">IFERROR(INDEX(I51:I500,MATCH($C$32,$C$51:$C$500,0)),"")</f>
        <v>1182.53</v>
      </c>
      <c r="J32" s="3">
        <f t="shared" si="24"/>
        <v>1191.23</v>
      </c>
      <c r="K32" s="3">
        <f t="shared" si="24"/>
        <v>851.6</v>
      </c>
      <c r="L32" s="3">
        <f t="shared" si="24"/>
        <v>816.16</v>
      </c>
      <c r="M32" s="3">
        <f t="shared" si="24"/>
        <v>761.84</v>
      </c>
      <c r="N32" s="3">
        <f t="shared" si="24"/>
        <v>797.25</v>
      </c>
      <c r="O32" s="3">
        <f t="shared" si="24"/>
        <v>842.56</v>
      </c>
      <c r="P32" s="3">
        <f t="shared" si="24"/>
        <v>838.21</v>
      </c>
      <c r="Q32" s="3">
        <f t="shared" si="24"/>
        <v>851.94</v>
      </c>
      <c r="R32" s="3">
        <f t="shared" si="24"/>
        <v>618.87</v>
      </c>
      <c r="S32" s="3">
        <f t="shared" si="24"/>
        <v>618.13</v>
      </c>
      <c r="T32" s="3">
        <f t="shared" si="24"/>
        <v>562.91999999999996</v>
      </c>
      <c r="U32" s="3">
        <f t="shared" si="24"/>
        <v>493.15</v>
      </c>
      <c r="V32" s="3">
        <f t="shared" si="24"/>
        <v>339.81</v>
      </c>
      <c r="W32" s="3">
        <f t="shared" si="24"/>
        <v>233.78</v>
      </c>
      <c r="X32" s="3">
        <f t="shared" si="24"/>
        <v>738.82</v>
      </c>
      <c r="Y32" s="3">
        <f t="shared" si="24"/>
        <v>698.58</v>
      </c>
      <c r="Z32" s="3">
        <f t="shared" si="24"/>
        <v>626.22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1.22</v>
      </c>
      <c r="E33" s="3">
        <f>IFERROR(INDEX(E51:E500,MATCH($A$33,$C$51:$C$500,0)),"")</f>
        <v>1.1200000000000001</v>
      </c>
      <c r="H33" s="3">
        <f>IFERROR(INDEX(D33:G33,COUNT(D33:G33)),"")</f>
        <v>1.1200000000000001</v>
      </c>
      <c r="I33" s="3">
        <f t="shared" ref="I33:Z33" si="25">IFERROR(INDEX(I51:I500,MATCH($C$33,$C$51:$C$500,0)),"")</f>
        <v>1.42</v>
      </c>
      <c r="J33" s="3">
        <f t="shared" si="25"/>
        <v>1.1299999999999999</v>
      </c>
      <c r="K33" s="3">
        <f t="shared" si="25"/>
        <v>0.51</v>
      </c>
      <c r="L33" s="3">
        <f t="shared" si="25"/>
        <v>0.34</v>
      </c>
      <c r="M33" s="3">
        <f t="shared" si="25"/>
        <v>0.64</v>
      </c>
      <c r="N33" s="3">
        <f t="shared" si="25"/>
        <v>0.72</v>
      </c>
      <c r="O33" s="3">
        <f t="shared" si="25"/>
        <v>0.78</v>
      </c>
      <c r="P33" s="3">
        <f t="shared" si="25"/>
        <v>0.6</v>
      </c>
      <c r="Q33" s="3">
        <f t="shared" si="25"/>
        <v>0.6</v>
      </c>
      <c r="R33" s="3">
        <f t="shared" si="25"/>
        <v>0.7</v>
      </c>
      <c r="S33" s="3">
        <f t="shared" si="25"/>
        <v>1.1599999999999999</v>
      </c>
      <c r="T33" s="3">
        <f t="shared" si="25"/>
        <v>1.9</v>
      </c>
      <c r="U33" s="3">
        <f t="shared" si="25"/>
        <v>1.1399999999999999</v>
      </c>
      <c r="V33" s="3">
        <f t="shared" si="25"/>
        <v>3.18</v>
      </c>
      <c r="W33" s="3">
        <f t="shared" si="25"/>
        <v>3.08</v>
      </c>
      <c r="X33" s="3">
        <f t="shared" si="25"/>
        <v>1.26</v>
      </c>
      <c r="Y33" s="3">
        <f t="shared" si="25"/>
        <v>0.4</v>
      </c>
      <c r="Z33" s="3">
        <f t="shared" si="25"/>
        <v>0.67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40.54</v>
      </c>
      <c r="E34" s="3">
        <f>IFERROR(INDEX(E51:E500,MATCH($A$34,$C$51:$C$500,0)),"")</f>
        <v>71.09</v>
      </c>
      <c r="H34" s="3">
        <f>IFERROR(INDEX(D34:G34,COUNT(D34:G34)),"")</f>
        <v>71.09</v>
      </c>
      <c r="I34" s="3">
        <f t="shared" ref="I34:Z34" si="26">IFERROR(INDEX(I51:I500,MATCH($C$34,$C$51:$C$500,0)),"")</f>
        <v>-88.47</v>
      </c>
      <c r="J34" s="3">
        <f t="shared" si="26"/>
        <v>27.02</v>
      </c>
      <c r="K34" s="3">
        <f t="shared" si="26"/>
        <v>11.56</v>
      </c>
      <c r="L34" s="3">
        <f t="shared" si="26"/>
        <v>7.33</v>
      </c>
      <c r="M34" s="3">
        <f t="shared" si="26"/>
        <v>-11.37</v>
      </c>
      <c r="N34" s="3">
        <f t="shared" si="26"/>
        <v>-30.9</v>
      </c>
      <c r="O34" s="3">
        <f t="shared" si="26"/>
        <v>33.380000000000003</v>
      </c>
      <c r="P34" s="3">
        <f t="shared" si="26"/>
        <v>62.42</v>
      </c>
      <c r="Q34" s="3">
        <f t="shared" si="26"/>
        <v>2.06</v>
      </c>
      <c r="R34" s="3">
        <f t="shared" si="26"/>
        <v>32.68</v>
      </c>
      <c r="S34" s="3">
        <f t="shared" si="26"/>
        <v>11.12</v>
      </c>
      <c r="T34" s="3">
        <f t="shared" si="26"/>
        <v>12.13</v>
      </c>
      <c r="U34" s="3">
        <f t="shared" si="26"/>
        <v>3.81</v>
      </c>
      <c r="V34" s="3">
        <f t="shared" si="26"/>
        <v>7.19</v>
      </c>
      <c r="W34" s="3">
        <f t="shared" si="26"/>
        <v>13.16</v>
      </c>
      <c r="X34" s="3">
        <f t="shared" si="26"/>
        <v>7.81</v>
      </c>
      <c r="Y34" s="3">
        <f t="shared" si="26"/>
        <v>6.08</v>
      </c>
      <c r="Z34" s="3">
        <f t="shared" si="26"/>
        <v>-36.18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3.69</v>
      </c>
      <c r="E35" s="3">
        <f>IFERROR(INDEX(E51:E500,MATCH($A$35,$C$51:$C$500,0)),"")</f>
        <v>4.38</v>
      </c>
      <c r="H35" s="3">
        <f>IFERROR(INDEX(D35:G35,COUNT(D35:G35)),"")</f>
        <v>4.38</v>
      </c>
      <c r="I35" s="3">
        <f t="shared" ref="I35:Z35" si="27">IFERROR(INDEX(I51:I500,MATCH($C$35,$C$51:$C$500,0)),"")</f>
        <v>1.79</v>
      </c>
      <c r="J35" s="3">
        <f t="shared" si="27"/>
        <v>1</v>
      </c>
      <c r="K35" s="3">
        <f t="shared" si="27"/>
        <v>0.45</v>
      </c>
      <c r="L35" s="3">
        <f t="shared" si="27"/>
        <v>0.36</v>
      </c>
      <c r="M35" s="3">
        <f t="shared" si="27"/>
        <v>0.97</v>
      </c>
      <c r="N35" s="3">
        <f t="shared" si="27"/>
        <v>0.92</v>
      </c>
      <c r="O35" s="3">
        <f t="shared" si="27"/>
        <v>0.77</v>
      </c>
      <c r="P35" s="3">
        <f t="shared" si="27"/>
        <v>0.64</v>
      </c>
      <c r="Q35" s="3">
        <f t="shared" si="27"/>
        <v>0.74</v>
      </c>
      <c r="R35" s="3">
        <f t="shared" si="27"/>
        <v>0.54</v>
      </c>
      <c r="S35" s="3">
        <f t="shared" si="27"/>
        <v>0.69</v>
      </c>
      <c r="T35" s="3">
        <f t="shared" si="27"/>
        <v>1.1299999999999999</v>
      </c>
      <c r="U35" s="3">
        <f t="shared" si="27"/>
        <v>0.56999999999999995</v>
      </c>
      <c r="V35" s="3">
        <f t="shared" si="27"/>
        <v>1.43</v>
      </c>
      <c r="W35" s="3">
        <f t="shared" si="27"/>
        <v>1.18</v>
      </c>
      <c r="X35" s="3">
        <f t="shared" si="27"/>
        <v>0.65</v>
      </c>
      <c r="Y35" s="3">
        <f t="shared" si="27"/>
        <v>0.22</v>
      </c>
      <c r="Z35" s="3">
        <f t="shared" si="27"/>
        <v>0.28000000000000003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1907543153656</v>
      </c>
      <c r="E51" s="5">
        <v>1445987114958</v>
      </c>
      <c r="F51" s="5">
        <v>1112058608925</v>
      </c>
      <c r="G51" s="5">
        <v>1197945558179</v>
      </c>
      <c r="I51" s="5">
        <v>4427181279129</v>
      </c>
      <c r="J51" s="5">
        <v>6311009073490</v>
      </c>
      <c r="K51" s="5">
        <v>4537653827301</v>
      </c>
      <c r="L51" s="5">
        <v>3614941222156</v>
      </c>
      <c r="M51" s="5">
        <v>2352908880457</v>
      </c>
      <c r="N51" s="5">
        <v>2947321285487</v>
      </c>
      <c r="O51" s="5">
        <v>4006437811242</v>
      </c>
      <c r="P51" s="5">
        <v>3681834788101</v>
      </c>
      <c r="Q51" s="5">
        <v>3274150704829</v>
      </c>
      <c r="R51" s="5">
        <v>3796963231798</v>
      </c>
      <c r="S51" s="5">
        <v>4867889109212</v>
      </c>
      <c r="T51" s="5">
        <v>4464399987604</v>
      </c>
      <c r="U51" s="5">
        <v>4582741464896</v>
      </c>
      <c r="V51" s="5">
        <v>3564593950738</v>
      </c>
      <c r="W51" s="5">
        <v>2878775284823</v>
      </c>
      <c r="X51" s="5">
        <v>1690095966013</v>
      </c>
      <c r="Y51" s="5">
        <v>1484101908482</v>
      </c>
      <c r="Z51" s="5">
        <v>1753279906706</v>
      </c>
    </row>
    <row r="52" spans="2:26" ht="15.5" x14ac:dyDescent="0.35">
      <c r="C52" t="s">
        <v>82</v>
      </c>
      <c r="D52" s="5">
        <v>-1273234734346</v>
      </c>
      <c r="E52" s="5">
        <v>-994113926434</v>
      </c>
      <c r="F52" s="5">
        <v>-931385054361</v>
      </c>
      <c r="G52" s="5">
        <v>-904615257953</v>
      </c>
      <c r="I52" s="5">
        <v>-3511398072298</v>
      </c>
      <c r="J52" s="5">
        <v>-4539337854872</v>
      </c>
      <c r="K52" s="5">
        <v>-3210471315180</v>
      </c>
      <c r="L52" s="5">
        <v>-2696803845920</v>
      </c>
      <c r="M52" s="5">
        <v>-1835892701500</v>
      </c>
      <c r="N52" s="5">
        <v>-2312088982391</v>
      </c>
      <c r="O52" s="5">
        <v>-2915075099634</v>
      </c>
      <c r="P52" s="5">
        <v>-2700901241365</v>
      </c>
      <c r="Q52" s="5">
        <v>-2410215890083</v>
      </c>
      <c r="R52" s="5">
        <v>-2728012339086</v>
      </c>
      <c r="S52" s="5">
        <v>-3689000479619</v>
      </c>
      <c r="T52" s="5">
        <v>-3410159747997</v>
      </c>
      <c r="U52" s="5">
        <v>-3262613622052</v>
      </c>
      <c r="V52" s="5">
        <v>-2268932101206</v>
      </c>
      <c r="W52" s="5">
        <v>-2096389788159</v>
      </c>
      <c r="X52" s="5">
        <v>-1211694376818</v>
      </c>
      <c r="Y52" s="5">
        <v>-1136302985673</v>
      </c>
      <c r="Z52" s="5">
        <v>-1464488425157</v>
      </c>
    </row>
    <row r="53" spans="2:26" ht="15.5" x14ac:dyDescent="0.35">
      <c r="C53" t="s">
        <v>84</v>
      </c>
      <c r="D53" s="5">
        <v>634308419310</v>
      </c>
      <c r="E53" s="5">
        <v>451873188524</v>
      </c>
      <c r="F53" s="5">
        <v>180673554564</v>
      </c>
      <c r="G53" s="5">
        <v>293330300226</v>
      </c>
      <c r="I53" s="5">
        <v>915783206831</v>
      </c>
      <c r="J53" s="5">
        <v>1771671218618</v>
      </c>
      <c r="K53" s="5">
        <v>1327182512121</v>
      </c>
      <c r="L53" s="5">
        <v>918137376236</v>
      </c>
      <c r="M53" s="5">
        <v>517016178957</v>
      </c>
      <c r="N53" s="5">
        <v>635232303096</v>
      </c>
      <c r="O53" s="5">
        <v>1091362711608</v>
      </c>
      <c r="P53" s="5">
        <v>980933546736</v>
      </c>
      <c r="Q53" s="5">
        <v>863934814746</v>
      </c>
      <c r="R53" s="5">
        <v>1068950892712</v>
      </c>
      <c r="S53" s="5">
        <v>1178888629593</v>
      </c>
      <c r="T53" s="5">
        <v>1054240239607</v>
      </c>
      <c r="U53" s="5">
        <v>1320127842844</v>
      </c>
      <c r="V53" s="5">
        <v>1295661849532</v>
      </c>
      <c r="W53" s="5">
        <v>782385496664</v>
      </c>
      <c r="X53" s="5">
        <v>478401589195</v>
      </c>
      <c r="Y53" s="5">
        <v>347798922809</v>
      </c>
      <c r="Z53" s="5">
        <v>288791481549</v>
      </c>
    </row>
    <row r="54" spans="2:26" ht="15.5" x14ac:dyDescent="0.35">
      <c r="C54" t="s">
        <v>85</v>
      </c>
      <c r="D54" s="5">
        <v>-246631995734</v>
      </c>
      <c r="E54" s="5">
        <v>-206479486959</v>
      </c>
      <c r="F54" s="5">
        <v>-211018522566</v>
      </c>
      <c r="G54" s="5">
        <v>-149304163201</v>
      </c>
      <c r="I54" s="5">
        <v>-700067609574</v>
      </c>
      <c r="J54" s="5">
        <v>-925747860848</v>
      </c>
      <c r="K54" s="5">
        <v>-737689412388</v>
      </c>
      <c r="L54" s="5">
        <v>-368866575888</v>
      </c>
      <c r="M54" s="5">
        <v>-410978676679</v>
      </c>
      <c r="N54" s="5">
        <v>-461907707390</v>
      </c>
      <c r="O54" s="5">
        <v>-671603364898</v>
      </c>
      <c r="P54" s="5">
        <v>-627024756106</v>
      </c>
      <c r="Q54" s="5">
        <v>1023912626210</v>
      </c>
      <c r="R54" s="5">
        <v>-627972566500</v>
      </c>
      <c r="S54" s="5">
        <v>-531415165477</v>
      </c>
      <c r="T54" s="5">
        <v>-478859216271</v>
      </c>
      <c r="U54" s="5">
        <v>-346885916780</v>
      </c>
      <c r="V54" s="5">
        <v>-356257279286</v>
      </c>
      <c r="W54" s="5">
        <v>-357741046403</v>
      </c>
      <c r="X54" s="5">
        <v>-290013709697</v>
      </c>
      <c r="Y54" s="5">
        <v>-255470814087</v>
      </c>
      <c r="Z54" s="5">
        <v>-186238817315</v>
      </c>
    </row>
    <row r="55" spans="2:26" ht="15.5" x14ac:dyDescent="0.35">
      <c r="C55" t="s">
        <v>386</v>
      </c>
      <c r="D55" s="5">
        <v>-29337073423</v>
      </c>
      <c r="E55" s="5">
        <v>-16915895295</v>
      </c>
      <c r="F55" s="5">
        <v>-20499871421</v>
      </c>
      <c r="G55" s="5">
        <v>-20432971026</v>
      </c>
      <c r="I55" s="5">
        <v>-73150951994</v>
      </c>
      <c r="J55" s="5">
        <v>-137559710018</v>
      </c>
      <c r="K55" s="5">
        <v>-79414433641</v>
      </c>
      <c r="L55" s="5">
        <v>-51798824341</v>
      </c>
      <c r="M55" s="5">
        <v>-22589424177</v>
      </c>
      <c r="N55" s="5">
        <v>-29547640788</v>
      </c>
      <c r="O55" s="5">
        <v>-70644156227</v>
      </c>
      <c r="P55" s="5">
        <v>-60337876440</v>
      </c>
      <c r="Q55" s="5">
        <v>-51126550887</v>
      </c>
      <c r="R55" s="5">
        <v>-48280342318</v>
      </c>
      <c r="S55" s="5">
        <v>-55028325667</v>
      </c>
      <c r="T55" s="5">
        <v>-51823787175</v>
      </c>
      <c r="U55" s="5">
        <v>-61849084105</v>
      </c>
      <c r="V55" s="5">
        <v>43808353677</v>
      </c>
      <c r="W55" s="5">
        <v>-55111272210</v>
      </c>
      <c r="X55" s="5">
        <v>-42171054277</v>
      </c>
      <c r="Y55" s="5">
        <v>-35990967877</v>
      </c>
      <c r="Z55" s="5">
        <v>-20319371948</v>
      </c>
    </row>
    <row r="56" spans="2:26" ht="15.5" x14ac:dyDescent="0.35">
      <c r="C56" t="s">
        <v>387</v>
      </c>
      <c r="D56" s="5">
        <v>-253872106917</v>
      </c>
      <c r="E56" s="5">
        <v>-213268742459</v>
      </c>
      <c r="F56" s="5">
        <v>-249683689322</v>
      </c>
      <c r="G56" s="5">
        <v>-135530091150</v>
      </c>
      <c r="I56" s="5">
        <v>-770582605314</v>
      </c>
      <c r="J56" s="5">
        <v>-735271501977</v>
      </c>
      <c r="K56" s="5">
        <v>-653193403307</v>
      </c>
      <c r="L56" s="5">
        <v>-527965573552</v>
      </c>
      <c r="M56" s="5">
        <v>-432939123542</v>
      </c>
      <c r="N56" s="5">
        <v>-484664392312</v>
      </c>
      <c r="O56" s="5">
        <v>-628628814514</v>
      </c>
      <c r="P56" s="5">
        <v>-643188873804</v>
      </c>
      <c r="Q56" s="5">
        <v>-578376121254</v>
      </c>
      <c r="R56" s="5">
        <v>-587974077734</v>
      </c>
      <c r="S56" s="5">
        <v>-566049712191</v>
      </c>
      <c r="T56" s="5">
        <v>-467595011150</v>
      </c>
      <c r="U56" s="5">
        <v>-386247671702</v>
      </c>
      <c r="V56" s="5">
        <v>-62110264785</v>
      </c>
      <c r="W56" s="5">
        <v>-274248880777</v>
      </c>
      <c r="X56" s="5">
        <v>-275394093617</v>
      </c>
      <c r="Y56" s="5">
        <v>-225630406404</v>
      </c>
      <c r="Z56" s="5">
        <v>-147803216267</v>
      </c>
    </row>
    <row r="57" spans="2:26" ht="15.5" x14ac:dyDescent="0.35">
      <c r="C57" t="s">
        <v>81</v>
      </c>
      <c r="D57" s="5">
        <v>122033898324</v>
      </c>
      <c r="E57" s="5">
        <v>95148282633</v>
      </c>
      <c r="F57" s="5">
        <v>-1392921644</v>
      </c>
      <c r="G57" s="5">
        <v>62883824284</v>
      </c>
      <c r="I57" s="5">
        <v>114663561448</v>
      </c>
      <c r="J57" s="5">
        <v>215067549828</v>
      </c>
      <c r="K57" s="5">
        <v>53350938407</v>
      </c>
      <c r="L57" s="5">
        <v>31232289783</v>
      </c>
      <c r="M57" s="5">
        <v>8643615269</v>
      </c>
      <c r="N57" s="5">
        <v>10600842086</v>
      </c>
      <c r="O57" s="5">
        <v>38073765360</v>
      </c>
      <c r="P57" s="5">
        <v>47284403623</v>
      </c>
      <c r="Q57" s="5">
        <v>55102784648</v>
      </c>
      <c r="R57" s="5">
        <v>34626106482</v>
      </c>
      <c r="S57" s="5">
        <v>77473888848</v>
      </c>
      <c r="T57" s="5">
        <v>98447692331</v>
      </c>
      <c r="U57" s="5">
        <v>55475590042</v>
      </c>
      <c r="V57" s="5">
        <v>31365358422</v>
      </c>
      <c r="W57" s="5">
        <v>20694231091</v>
      </c>
    </row>
    <row r="58" spans="2:26" ht="15.5" x14ac:dyDescent="0.35">
      <c r="C58" t="s">
        <v>94</v>
      </c>
      <c r="D58" s="5">
        <v>387676423576</v>
      </c>
      <c r="E58" s="5">
        <v>245393701565</v>
      </c>
      <c r="F58" s="5">
        <v>-30344968002</v>
      </c>
      <c r="G58" s="5">
        <v>144026137025</v>
      </c>
      <c r="I58" s="5">
        <v>215715597257</v>
      </c>
      <c r="J58" s="5">
        <v>845923357770</v>
      </c>
      <c r="K58" s="5">
        <v>589493099733</v>
      </c>
      <c r="L58" s="5">
        <v>549270800348</v>
      </c>
      <c r="M58" s="5">
        <v>106037502278</v>
      </c>
      <c r="N58" s="5">
        <v>173324595706</v>
      </c>
      <c r="O58" s="5">
        <v>419759346710</v>
      </c>
      <c r="P58" s="5">
        <v>353908790630</v>
      </c>
      <c r="Q58" s="5">
        <v>1887847440956</v>
      </c>
      <c r="R58" s="5">
        <v>440978326212</v>
      </c>
      <c r="S58" s="5">
        <v>647473464116</v>
      </c>
      <c r="T58" s="5">
        <v>575381023336</v>
      </c>
      <c r="U58" s="5">
        <v>973241926064</v>
      </c>
      <c r="V58" s="5">
        <v>939404570246</v>
      </c>
      <c r="W58" s="5">
        <v>424644450261</v>
      </c>
      <c r="X58" s="5">
        <v>188387879498</v>
      </c>
      <c r="Y58" s="5">
        <v>92328108722</v>
      </c>
      <c r="Z58" s="5">
        <v>102552664234</v>
      </c>
    </row>
    <row r="59" spans="2:26" ht="15.5" x14ac:dyDescent="0.35">
      <c r="C59" t="s">
        <v>95</v>
      </c>
      <c r="D59" s="5">
        <v>-86595299027</v>
      </c>
      <c r="E59" s="5">
        <v>-74691965481</v>
      </c>
      <c r="F59" s="5">
        <v>-49275641824</v>
      </c>
      <c r="G59" s="5">
        <v>-57996667323</v>
      </c>
      <c r="I59" s="5">
        <v>-204730542875</v>
      </c>
      <c r="J59" s="5">
        <v>-341660577978</v>
      </c>
      <c r="K59" s="5">
        <v>-314392550295</v>
      </c>
      <c r="L59" s="5">
        <v>-325917928150</v>
      </c>
      <c r="M59" s="5">
        <v>-302468038437</v>
      </c>
      <c r="N59" s="5">
        <v>-273569982205</v>
      </c>
      <c r="O59" s="5">
        <v>-254926342635</v>
      </c>
      <c r="P59" s="5">
        <v>-228740901479</v>
      </c>
      <c r="Q59" s="5">
        <v>-189750873570</v>
      </c>
      <c r="R59" s="5">
        <v>-347735800295</v>
      </c>
      <c r="S59" s="5">
        <v>-255229731303</v>
      </c>
      <c r="T59" s="5">
        <v>96047661132</v>
      </c>
      <c r="U59" s="5">
        <v>-66312998956</v>
      </c>
      <c r="V59" s="5">
        <v>-61441622608</v>
      </c>
      <c r="W59" s="5">
        <v>-39554935470</v>
      </c>
      <c r="X59" s="5">
        <v>7470219356</v>
      </c>
      <c r="Y59" s="5">
        <v>20502206050</v>
      </c>
      <c r="Z59" s="5">
        <v>-89146505657</v>
      </c>
    </row>
    <row r="60" spans="2:26" ht="15.5" x14ac:dyDescent="0.35">
      <c r="C60" t="s">
        <v>27</v>
      </c>
      <c r="D60" s="5">
        <v>-50425907728</v>
      </c>
      <c r="E60" s="5">
        <v>-41135101897</v>
      </c>
      <c r="F60" s="5">
        <v>-31015271832</v>
      </c>
      <c r="G60" s="5">
        <v>-26550133948</v>
      </c>
      <c r="I60" s="5">
        <v>-107147440880</v>
      </c>
      <c r="J60" s="5">
        <v>-188012618393</v>
      </c>
      <c r="K60" s="5">
        <v>-207490545720</v>
      </c>
      <c r="L60" s="5">
        <v>-233944976725</v>
      </c>
      <c r="M60" s="5">
        <v>-222389257439</v>
      </c>
      <c r="N60" s="5">
        <v>-201865374586</v>
      </c>
      <c r="O60" s="5">
        <v>-176649474070</v>
      </c>
      <c r="P60" s="5">
        <v>-171013663135</v>
      </c>
      <c r="Q60" s="5">
        <v>-242770724741</v>
      </c>
      <c r="R60" s="5">
        <v>-180760428687</v>
      </c>
      <c r="S60" s="5">
        <v>-139693517893</v>
      </c>
      <c r="T60" s="5">
        <v>-129877392091</v>
      </c>
      <c r="U60" s="5">
        <v>-131615397247</v>
      </c>
      <c r="V60" s="5">
        <v>-66213677747</v>
      </c>
      <c r="W60" s="5">
        <v>-53807076471</v>
      </c>
      <c r="X60" s="5">
        <v>-42888873840</v>
      </c>
      <c r="Y60" s="5">
        <v>-41615086393</v>
      </c>
      <c r="Z60" s="5">
        <v>-31335474912</v>
      </c>
    </row>
    <row r="61" spans="2:26" ht="15.5" x14ac:dyDescent="0.35">
      <c r="C61" t="s">
        <v>628</v>
      </c>
      <c r="D61" s="5">
        <v>-41040739627</v>
      </c>
      <c r="E61" s="5">
        <v>-33968371260</v>
      </c>
      <c r="F61" s="5">
        <v>78394978209</v>
      </c>
      <c r="G61" s="5">
        <v>-30242428113</v>
      </c>
      <c r="R61" s="5">
        <v>-103446022255</v>
      </c>
      <c r="S61" s="5">
        <v>-156953947002</v>
      </c>
    </row>
    <row r="62" spans="2:26" ht="15.5" x14ac:dyDescent="0.35">
      <c r="C62" t="s">
        <v>432</v>
      </c>
      <c r="F62" s="5">
        <v>-102400753720</v>
      </c>
      <c r="I62" s="5">
        <v>-102400753720</v>
      </c>
      <c r="J62" s="5">
        <v>-150408733963</v>
      </c>
      <c r="K62" s="5">
        <v>-96949371406</v>
      </c>
      <c r="L62" s="5">
        <v>-82818775866</v>
      </c>
      <c r="M62" s="5">
        <v>-56561501062</v>
      </c>
      <c r="N62" s="5">
        <v>-75809716534</v>
      </c>
      <c r="O62" s="5">
        <v>-86601498694</v>
      </c>
      <c r="P62" s="5">
        <v>-88433931618</v>
      </c>
      <c r="Q62" s="5">
        <v>676438987</v>
      </c>
      <c r="W62" s="5">
        <v>-4120640282</v>
      </c>
      <c r="X62" s="5">
        <v>17393140053</v>
      </c>
      <c r="Y62" s="5">
        <v>59092093732</v>
      </c>
      <c r="Z62" s="5">
        <v>-81576810411</v>
      </c>
    </row>
    <row r="63" spans="2:26" ht="15.5" x14ac:dyDescent="0.35">
      <c r="C63" t="s">
        <v>433</v>
      </c>
      <c r="W63" s="5">
        <v>457203562</v>
      </c>
      <c r="X63" s="5">
        <v>2027196330</v>
      </c>
      <c r="Y63" s="5">
        <v>383234092</v>
      </c>
      <c r="Z63" s="5">
        <v>144545455</v>
      </c>
    </row>
    <row r="64" spans="2:26" ht="15.5" x14ac:dyDescent="0.35">
      <c r="C64" t="s">
        <v>682</v>
      </c>
      <c r="D64" s="5">
        <v>4064726224</v>
      </c>
      <c r="F64" s="5">
        <v>3527504889</v>
      </c>
      <c r="G64" s="5">
        <v>57602452</v>
      </c>
      <c r="I64" s="5">
        <v>5193040381</v>
      </c>
      <c r="J64" s="5">
        <v>-3735967366</v>
      </c>
      <c r="K64" s="5">
        <v>-3794698038</v>
      </c>
      <c r="L64" s="5">
        <v>2801325197</v>
      </c>
      <c r="M64" s="5">
        <v>-13322402934</v>
      </c>
      <c r="N64" s="5">
        <v>4105108915</v>
      </c>
      <c r="O64" s="5">
        <v>8324630129</v>
      </c>
      <c r="P64" s="5">
        <v>30706693274</v>
      </c>
      <c r="Q64" s="5">
        <v>19011667295</v>
      </c>
    </row>
    <row r="65" spans="3:26" ht="15.5" x14ac:dyDescent="0.35">
      <c r="C65" t="s">
        <v>431</v>
      </c>
      <c r="Q65" s="5">
        <v>55692510358</v>
      </c>
      <c r="W65" s="5">
        <v>13602123519</v>
      </c>
      <c r="X65" s="5">
        <v>4589366840</v>
      </c>
      <c r="Y65" s="5">
        <v>5107241899</v>
      </c>
      <c r="Z65" s="5">
        <v>7916526276</v>
      </c>
    </row>
    <row r="66" spans="3:26" ht="15.5" x14ac:dyDescent="0.35">
      <c r="C66" t="s">
        <v>253</v>
      </c>
      <c r="D66" s="5">
        <v>1218129780</v>
      </c>
      <c r="F66" s="5">
        <v>2593289286</v>
      </c>
      <c r="G66" s="5">
        <v>-1261707714</v>
      </c>
      <c r="Q66" s="5">
        <v>-22360765469</v>
      </c>
      <c r="R66" s="5">
        <v>-63529349353</v>
      </c>
      <c r="S66" s="5">
        <v>41417733592</v>
      </c>
      <c r="T66" s="5">
        <v>225925053223</v>
      </c>
      <c r="U66" s="5">
        <v>65302398291</v>
      </c>
      <c r="V66" s="5">
        <v>4772055139</v>
      </c>
      <c r="W66" s="5">
        <v>1302351827</v>
      </c>
      <c r="X66" s="5">
        <v>1184800797</v>
      </c>
      <c r="Y66" s="5">
        <v>1159720837</v>
      </c>
      <c r="Z66" s="5">
        <v>19690873565</v>
      </c>
    </row>
    <row r="67" spans="3:26" ht="15.5" x14ac:dyDescent="0.35">
      <c r="C67" t="s">
        <v>96</v>
      </c>
      <c r="D67" s="5">
        <v>-86595299027</v>
      </c>
      <c r="E67" s="5">
        <v>-74691965481</v>
      </c>
      <c r="F67" s="5">
        <v>-49275641824</v>
      </c>
      <c r="G67" s="5">
        <v>-57996667323</v>
      </c>
      <c r="I67" s="5">
        <v>-204730542875</v>
      </c>
      <c r="J67" s="5">
        <v>-341660577978</v>
      </c>
      <c r="K67" s="5">
        <v>-314392550295</v>
      </c>
      <c r="L67" s="5">
        <v>-325917928150</v>
      </c>
      <c r="M67" s="5">
        <v>-302468038437</v>
      </c>
      <c r="N67" s="5">
        <v>-273569982205</v>
      </c>
      <c r="O67" s="5">
        <v>-254926342635</v>
      </c>
      <c r="P67" s="5">
        <v>-228740901479</v>
      </c>
      <c r="Q67" s="5">
        <v>-189750873570</v>
      </c>
      <c r="R67" s="5">
        <v>-347735800295</v>
      </c>
      <c r="S67" s="5">
        <v>-255229731303</v>
      </c>
      <c r="T67" s="5">
        <v>96047661132</v>
      </c>
      <c r="U67" s="5">
        <v>-66312998956</v>
      </c>
      <c r="V67" s="5">
        <v>-61441622608</v>
      </c>
      <c r="W67" s="5">
        <v>-39554935470</v>
      </c>
      <c r="X67" s="5">
        <v>7470219356</v>
      </c>
      <c r="Y67" s="5">
        <v>20502206050</v>
      </c>
      <c r="Z67" s="5">
        <v>-89146505657</v>
      </c>
    </row>
    <row r="68" spans="3:26" ht="15.5" x14ac:dyDescent="0.35">
      <c r="C68" t="s">
        <v>29</v>
      </c>
      <c r="D68" s="5">
        <v>301081124549</v>
      </c>
      <c r="E68" s="5">
        <v>170701736084</v>
      </c>
      <c r="F68" s="5">
        <v>-79620609826</v>
      </c>
      <c r="G68" s="5">
        <v>86029469702</v>
      </c>
      <c r="I68" s="5">
        <v>10985054382</v>
      </c>
      <c r="J68" s="5">
        <v>504262779792</v>
      </c>
      <c r="K68" s="5">
        <v>275100549438</v>
      </c>
      <c r="L68" s="5">
        <v>223352872198</v>
      </c>
      <c r="M68" s="5">
        <v>-196430536159</v>
      </c>
      <c r="N68" s="5">
        <v>-100245386499</v>
      </c>
      <c r="O68" s="5">
        <v>164833004075</v>
      </c>
      <c r="P68" s="5">
        <v>125167889151</v>
      </c>
      <c r="Q68" s="5">
        <v>1698096567386</v>
      </c>
      <c r="R68" s="5">
        <v>93242525917</v>
      </c>
      <c r="S68" s="5">
        <v>392243732813</v>
      </c>
      <c r="T68" s="5">
        <v>671428684468</v>
      </c>
      <c r="U68" s="5">
        <v>906928927108</v>
      </c>
      <c r="V68" s="5">
        <v>877962947638</v>
      </c>
      <c r="W68" s="5">
        <v>385089514791</v>
      </c>
      <c r="X68" s="5">
        <v>195858098854</v>
      </c>
      <c r="Y68" s="5">
        <v>112830314772</v>
      </c>
      <c r="Z68" s="5">
        <v>13406158577</v>
      </c>
    </row>
    <row r="69" spans="3:26" ht="15.5" x14ac:dyDescent="0.35">
      <c r="C69" t="s">
        <v>28</v>
      </c>
      <c r="D69" s="5">
        <v>-5433390916</v>
      </c>
      <c r="E69" s="5">
        <v>13529959336</v>
      </c>
      <c r="F69" s="5">
        <v>-14431561198</v>
      </c>
      <c r="G69" s="5">
        <v>15817287308</v>
      </c>
      <c r="I69" s="5">
        <v>17941930033</v>
      </c>
      <c r="J69" s="5">
        <v>-55713710522</v>
      </c>
      <c r="K69" s="5">
        <v>-43554786185</v>
      </c>
      <c r="L69" s="5">
        <v>-15437164806</v>
      </c>
      <c r="M69" s="5">
        <v>5258238038</v>
      </c>
      <c r="N69" s="5">
        <v>22958134863</v>
      </c>
      <c r="O69" s="5">
        <v>-28521943536</v>
      </c>
      <c r="P69" s="5">
        <v>-35334633567</v>
      </c>
      <c r="Q69" s="5">
        <v>-456739565957</v>
      </c>
      <c r="R69" s="5">
        <v>7612321720</v>
      </c>
      <c r="S69" s="5">
        <v>-9061504550</v>
      </c>
      <c r="T69" s="5">
        <v>-157797797815</v>
      </c>
      <c r="U69" s="5">
        <v>-160313098878</v>
      </c>
      <c r="V69" s="5">
        <v>-139345070152</v>
      </c>
      <c r="W69" s="5">
        <v>-106914188896</v>
      </c>
      <c r="X69" s="5">
        <v>-55535576917</v>
      </c>
      <c r="Y69" s="5">
        <v>-58647884053</v>
      </c>
      <c r="Z69" s="5">
        <v>-27064077917</v>
      </c>
    </row>
    <row r="70" spans="3:26" ht="15.5" x14ac:dyDescent="0.35">
      <c r="C70" t="s">
        <v>254</v>
      </c>
      <c r="D70" s="5">
        <v>295647733633</v>
      </c>
      <c r="E70" s="5">
        <v>184231695420</v>
      </c>
      <c r="F70" s="5">
        <v>-94052171024</v>
      </c>
      <c r="G70" s="5">
        <v>101846757010</v>
      </c>
      <c r="I70" s="5">
        <v>28926984415</v>
      </c>
      <c r="J70" s="5">
        <v>448549069270</v>
      </c>
      <c r="K70" s="5">
        <v>231545763253</v>
      </c>
      <c r="L70" s="5">
        <v>207915707392</v>
      </c>
      <c r="M70" s="5">
        <v>-191172298121</v>
      </c>
      <c r="N70" s="5">
        <v>-77287251636</v>
      </c>
      <c r="O70" s="5">
        <v>136311060539</v>
      </c>
      <c r="P70" s="5">
        <v>89833255584</v>
      </c>
      <c r="Q70" s="5">
        <v>1241357001429</v>
      </c>
      <c r="R70" s="5">
        <v>100854847637</v>
      </c>
      <c r="S70" s="5">
        <v>383182228263</v>
      </c>
      <c r="T70" s="5">
        <v>513630886653</v>
      </c>
      <c r="U70" s="5">
        <v>746615828230</v>
      </c>
      <c r="V70" s="5">
        <v>738617877486</v>
      </c>
      <c r="W70" s="5">
        <v>278175325895</v>
      </c>
      <c r="X70" s="5">
        <v>140322521937</v>
      </c>
      <c r="Y70" s="5">
        <v>54182430719</v>
      </c>
      <c r="Z70" s="5">
        <v>-13657919340</v>
      </c>
    </row>
    <row r="71" spans="3:26" ht="15.5" x14ac:dyDescent="0.35">
      <c r="C71" t="s">
        <v>255</v>
      </c>
      <c r="X71" s="5">
        <v>-24734367720</v>
      </c>
      <c r="Y71" s="5">
        <v>-36583806876</v>
      </c>
      <c r="Z71" s="5">
        <v>1953700278</v>
      </c>
    </row>
    <row r="72" spans="3:26" ht="15.5" x14ac:dyDescent="0.35">
      <c r="C72" t="s">
        <v>100</v>
      </c>
      <c r="D72" s="5">
        <v>295647733633</v>
      </c>
      <c r="E72" s="5">
        <v>184231695420</v>
      </c>
      <c r="F72" s="5">
        <v>-94052171024</v>
      </c>
      <c r="G72" s="5">
        <v>101846757010</v>
      </c>
      <c r="I72" s="5">
        <v>28926984415</v>
      </c>
      <c r="J72" s="5">
        <v>448549069270</v>
      </c>
      <c r="K72" s="5">
        <v>231545763253</v>
      </c>
      <c r="L72" s="5">
        <v>207915707392</v>
      </c>
      <c r="M72" s="5">
        <v>-191172298121</v>
      </c>
      <c r="N72" s="5">
        <v>-77287251636</v>
      </c>
      <c r="O72" s="5">
        <v>136311060539</v>
      </c>
      <c r="P72" s="5">
        <v>89833255584</v>
      </c>
      <c r="Q72" s="5">
        <v>1241357001429</v>
      </c>
      <c r="R72" s="5">
        <v>100854847637</v>
      </c>
      <c r="S72" s="5">
        <v>383182228263</v>
      </c>
      <c r="T72" s="5">
        <v>513630886653</v>
      </c>
      <c r="U72" s="5">
        <v>746615828230</v>
      </c>
      <c r="V72" s="5">
        <v>738617877486</v>
      </c>
      <c r="W72" s="5">
        <v>278175325895</v>
      </c>
      <c r="X72" s="5">
        <v>115588154217</v>
      </c>
      <c r="Y72" s="5">
        <v>17598623843</v>
      </c>
      <c r="Z72" s="5">
        <v>-11704219062</v>
      </c>
    </row>
    <row r="73" spans="3:26" ht="15.5" x14ac:dyDescent="0.35">
      <c r="C73" t="s">
        <v>101</v>
      </c>
      <c r="D73" s="5">
        <v>-738880472</v>
      </c>
      <c r="E73" s="5">
        <v>-18976556535</v>
      </c>
      <c r="F73" s="5">
        <v>7255346466</v>
      </c>
      <c r="G73" s="5">
        <v>34086441</v>
      </c>
      <c r="I73" s="5">
        <v>4168098942</v>
      </c>
      <c r="J73" s="5">
        <v>-17651967108</v>
      </c>
      <c r="K73" s="5">
        <v>-18515937859</v>
      </c>
      <c r="L73" s="5">
        <v>48248686418</v>
      </c>
      <c r="M73" s="5">
        <v>30052580141</v>
      </c>
      <c r="N73" s="5">
        <v>-27839744304</v>
      </c>
      <c r="O73" s="5">
        <v>-45220945060</v>
      </c>
      <c r="P73" s="5">
        <v>-15221549198</v>
      </c>
      <c r="Q73" s="5">
        <v>-28980760455</v>
      </c>
      <c r="R73" s="5">
        <v>-20803021838</v>
      </c>
      <c r="S73" s="5">
        <v>-14496613630</v>
      </c>
      <c r="T73" s="5">
        <v>-1060028933</v>
      </c>
      <c r="U73" s="5">
        <v>-66823587</v>
      </c>
      <c r="V73" s="5">
        <v>904041401</v>
      </c>
      <c r="W73" s="5">
        <v>-5416374972</v>
      </c>
    </row>
    <row r="74" spans="3:26" ht="15.5" x14ac:dyDescent="0.35">
      <c r="C74" t="s">
        <v>102</v>
      </c>
      <c r="D74" s="5">
        <v>-738880472</v>
      </c>
      <c r="E74" s="5">
        <v>-18976556535</v>
      </c>
      <c r="F74" s="5">
        <v>7255346466</v>
      </c>
      <c r="G74" s="5">
        <v>34086441</v>
      </c>
      <c r="I74" s="5">
        <v>4168098942</v>
      </c>
      <c r="J74" s="5">
        <v>-17651967108</v>
      </c>
      <c r="K74" s="5">
        <v>-18515937859</v>
      </c>
      <c r="L74" s="5">
        <v>48248686418</v>
      </c>
      <c r="M74" s="5">
        <v>30052580141</v>
      </c>
      <c r="N74" s="5">
        <v>-27839744304</v>
      </c>
      <c r="O74" s="5">
        <v>-45220945060</v>
      </c>
      <c r="P74" s="5">
        <v>-15221549198</v>
      </c>
      <c r="Q74" s="5">
        <v>-28980760455</v>
      </c>
      <c r="R74" s="5">
        <v>-20803021838</v>
      </c>
      <c r="S74" s="5">
        <v>-14496613630</v>
      </c>
      <c r="T74" s="5">
        <v>-1060028933</v>
      </c>
      <c r="U74" s="5">
        <v>-66823587</v>
      </c>
      <c r="V74" s="5">
        <v>904041401</v>
      </c>
      <c r="W74" s="5">
        <v>-5416374972</v>
      </c>
    </row>
    <row r="75" spans="3:26" ht="15.5" x14ac:dyDescent="0.35">
      <c r="C75" t="s">
        <v>103</v>
      </c>
      <c r="D75" s="5">
        <v>294908853161</v>
      </c>
      <c r="E75" s="5">
        <v>165255138885</v>
      </c>
      <c r="F75" s="5">
        <v>-86796824558</v>
      </c>
      <c r="G75" s="5">
        <v>101880843451</v>
      </c>
      <c r="I75" s="5">
        <v>33095083357</v>
      </c>
      <c r="J75" s="5">
        <v>430897102162</v>
      </c>
      <c r="K75" s="5">
        <v>213029825394</v>
      </c>
      <c r="L75" s="5">
        <v>256164393810</v>
      </c>
      <c r="M75" s="5">
        <v>-161119717980</v>
      </c>
      <c r="N75" s="5">
        <v>-105126995940</v>
      </c>
      <c r="O75" s="5">
        <v>91090115479</v>
      </c>
      <c r="P75" s="5">
        <v>74611706386</v>
      </c>
      <c r="Q75" s="5">
        <v>1212376240974</v>
      </c>
      <c r="R75" s="5">
        <v>80051825799</v>
      </c>
      <c r="S75" s="5">
        <v>368685614633</v>
      </c>
      <c r="T75" s="5">
        <v>512570857720</v>
      </c>
      <c r="U75" s="5">
        <v>746549004643</v>
      </c>
      <c r="V75" s="5">
        <v>739521918887</v>
      </c>
      <c r="W75" s="5">
        <v>272758950923</v>
      </c>
    </row>
    <row r="76" spans="3:26" ht="15.5" x14ac:dyDescent="0.35">
      <c r="C76" t="s">
        <v>104</v>
      </c>
      <c r="D76" s="5">
        <v>295647733633</v>
      </c>
      <c r="E76" s="5">
        <v>184231695420</v>
      </c>
      <c r="F76" s="5">
        <v>-94052171024</v>
      </c>
      <c r="G76" s="5">
        <v>101846757010</v>
      </c>
      <c r="I76" s="5">
        <v>28926984415</v>
      </c>
      <c r="J76" s="5">
        <v>448549069270</v>
      </c>
      <c r="K76" s="5">
        <v>231545763253</v>
      </c>
      <c r="L76" s="5">
        <v>207915707392</v>
      </c>
      <c r="M76" s="5">
        <v>-191172298121</v>
      </c>
      <c r="N76" s="5">
        <v>-77287251636</v>
      </c>
      <c r="O76" s="5">
        <v>136311060539</v>
      </c>
      <c r="P76" s="5">
        <v>89833255584</v>
      </c>
      <c r="Q76" s="5">
        <v>1241357001429</v>
      </c>
      <c r="R76" s="5">
        <v>100854847637</v>
      </c>
      <c r="S76" s="5">
        <v>383182228263</v>
      </c>
      <c r="T76" s="5">
        <v>513630886653</v>
      </c>
      <c r="U76" s="5">
        <v>746615828229</v>
      </c>
      <c r="V76" s="5">
        <v>738617877486</v>
      </c>
      <c r="W76" s="5">
        <v>278175325895</v>
      </c>
      <c r="X76" s="5">
        <v>115588154217</v>
      </c>
      <c r="Y76" s="5">
        <v>17598623843</v>
      </c>
      <c r="Z76" s="5">
        <v>-11704219062</v>
      </c>
    </row>
    <row r="77" spans="3:26" ht="15.5" x14ac:dyDescent="0.35">
      <c r="C77" t="s">
        <v>8</v>
      </c>
      <c r="D77" s="5">
        <v>172874954837</v>
      </c>
      <c r="E77" s="5">
        <v>70106856252</v>
      </c>
      <c r="F77" s="5">
        <v>-85403902914</v>
      </c>
      <c r="G77" s="5">
        <v>38997019167</v>
      </c>
      <c r="I77" s="5">
        <v>-81568478091</v>
      </c>
      <c r="J77" s="5">
        <v>215829552334</v>
      </c>
      <c r="K77" s="5">
        <v>159678886987</v>
      </c>
      <c r="L77" s="5">
        <v>224932104027</v>
      </c>
      <c r="M77" s="5">
        <v>-169763333249</v>
      </c>
      <c r="N77" s="5">
        <v>-115727838026</v>
      </c>
      <c r="O77" s="5">
        <v>53016350119</v>
      </c>
      <c r="P77" s="5">
        <v>27327302763</v>
      </c>
      <c r="Q77" s="5">
        <v>1157273456326</v>
      </c>
      <c r="R77" s="5">
        <v>45425719317</v>
      </c>
      <c r="S77" s="5">
        <v>291211725785</v>
      </c>
      <c r="T77" s="5">
        <v>414123165389</v>
      </c>
      <c r="U77" s="5">
        <v>691073414600</v>
      </c>
      <c r="V77" s="5">
        <v>708156560465</v>
      </c>
      <c r="W77" s="5">
        <v>252064719831</v>
      </c>
    </row>
    <row r="78" spans="3:26" ht="15.5" x14ac:dyDescent="0.35">
      <c r="C78" t="s">
        <v>106</v>
      </c>
      <c r="D78" s="5">
        <v>295647733633</v>
      </c>
      <c r="E78" s="5">
        <v>184231695420</v>
      </c>
      <c r="F78" s="5">
        <v>-94052171024</v>
      </c>
      <c r="G78" s="5">
        <v>101846757010</v>
      </c>
      <c r="I78" s="5">
        <v>28926984415</v>
      </c>
      <c r="J78" s="5">
        <v>448549069270</v>
      </c>
      <c r="K78" s="5">
        <v>231545763253</v>
      </c>
      <c r="L78" s="5">
        <v>207915707392</v>
      </c>
      <c r="M78" s="5">
        <v>-191172298121</v>
      </c>
      <c r="N78" s="5">
        <v>-77287251636</v>
      </c>
      <c r="O78" s="5">
        <v>136311060539</v>
      </c>
      <c r="P78" s="5">
        <v>89833255584</v>
      </c>
      <c r="Q78" s="5">
        <v>1241357001429</v>
      </c>
      <c r="R78" s="5">
        <v>100854847637</v>
      </c>
      <c r="S78" s="5">
        <v>383182228263</v>
      </c>
      <c r="T78" s="5">
        <v>513630886653</v>
      </c>
      <c r="U78" s="5">
        <v>746615828229</v>
      </c>
      <c r="V78" s="5">
        <v>738617877486</v>
      </c>
      <c r="W78" s="5">
        <v>278175325895</v>
      </c>
      <c r="X78" s="5">
        <v>115588154217</v>
      </c>
      <c r="Y78" s="5">
        <v>17598623843</v>
      </c>
      <c r="Z78" s="5">
        <v>-11704219062</v>
      </c>
    </row>
    <row r="79" spans="3:26" ht="15.5" x14ac:dyDescent="0.35">
      <c r="C79" t="s">
        <v>107</v>
      </c>
      <c r="D79" s="5">
        <v>294908853161</v>
      </c>
      <c r="E79" s="5">
        <v>165255138885</v>
      </c>
      <c r="F79" s="5">
        <v>-86796824558</v>
      </c>
      <c r="G79" s="5">
        <v>101880843451</v>
      </c>
      <c r="I79" s="5">
        <v>33095083357</v>
      </c>
      <c r="J79" s="5">
        <v>430897102162</v>
      </c>
      <c r="K79" s="5">
        <v>213029825394</v>
      </c>
      <c r="L79" s="5">
        <v>256164393810</v>
      </c>
      <c r="M79" s="5">
        <v>-161119717980</v>
      </c>
      <c r="N79" s="5">
        <v>-105126995940</v>
      </c>
      <c r="O79" s="5">
        <v>91090115479</v>
      </c>
      <c r="P79" s="5">
        <v>74611706386</v>
      </c>
      <c r="Q79" s="5">
        <v>1212376240974</v>
      </c>
      <c r="R79" s="5">
        <v>80051825799</v>
      </c>
      <c r="S79" s="5">
        <v>368685614633</v>
      </c>
      <c r="T79" s="5">
        <v>512570857720</v>
      </c>
      <c r="U79" s="5">
        <v>746549004642</v>
      </c>
      <c r="V79" s="5">
        <v>739521918887</v>
      </c>
      <c r="W79" s="5">
        <v>272758950922</v>
      </c>
    </row>
    <row r="80" spans="3:26" ht="15.5" x14ac:dyDescent="0.35">
      <c r="C80" t="s">
        <v>108</v>
      </c>
      <c r="D80" s="5">
        <v>294908853161</v>
      </c>
      <c r="E80" s="5">
        <v>165255138885</v>
      </c>
      <c r="F80" s="5">
        <v>-86796824558</v>
      </c>
      <c r="G80" s="5">
        <v>101880843451</v>
      </c>
      <c r="I80" s="5">
        <v>33095083357</v>
      </c>
      <c r="J80" s="5">
        <v>430897102162</v>
      </c>
      <c r="K80" s="5">
        <v>213029825394</v>
      </c>
      <c r="L80" s="5">
        <v>256164393810</v>
      </c>
      <c r="M80" s="5">
        <v>-161119717980</v>
      </c>
      <c r="N80" s="5">
        <v>-105126995940</v>
      </c>
      <c r="O80" s="5">
        <v>91090115479</v>
      </c>
      <c r="P80" s="5">
        <v>74611706386</v>
      </c>
      <c r="Q80" s="5">
        <v>1212376240974</v>
      </c>
      <c r="R80" s="5">
        <v>80051825799</v>
      </c>
      <c r="S80" s="5">
        <v>368685614633</v>
      </c>
      <c r="T80" s="5">
        <v>512570857720</v>
      </c>
      <c r="U80" s="5">
        <v>746549004642</v>
      </c>
      <c r="V80" s="5">
        <v>739521918887</v>
      </c>
      <c r="W80" s="5">
        <v>272758950922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437</v>
      </c>
    </row>
    <row r="84" spans="2:26" ht="15.5" x14ac:dyDescent="0.35">
      <c r="C84" t="s">
        <v>20</v>
      </c>
      <c r="D84" s="5">
        <v>1093012561282</v>
      </c>
      <c r="E84" s="5">
        <v>1140864047874</v>
      </c>
      <c r="F84" s="5">
        <v>1424845892770</v>
      </c>
      <c r="G84" s="5">
        <v>1611309355811</v>
      </c>
      <c r="I84" s="5">
        <v>1424845892770</v>
      </c>
      <c r="J84" s="5">
        <v>2633757670003</v>
      </c>
      <c r="K84" s="5">
        <v>1219048850104</v>
      </c>
      <c r="L84" s="5">
        <v>1136027220020</v>
      </c>
      <c r="M84" s="5">
        <v>782185608688</v>
      </c>
      <c r="N84" s="5">
        <v>850910101599</v>
      </c>
      <c r="O84" s="5">
        <v>1527062933248</v>
      </c>
      <c r="P84" s="5">
        <v>1371984166115</v>
      </c>
      <c r="Q84" s="5">
        <v>1145366973159</v>
      </c>
      <c r="R84" s="5">
        <v>1519976715533</v>
      </c>
      <c r="S84" s="5">
        <v>923632276474</v>
      </c>
      <c r="T84" s="5">
        <v>1172701116598</v>
      </c>
      <c r="U84" s="5">
        <v>1692417194733</v>
      </c>
      <c r="V84" s="5">
        <v>1890286697836</v>
      </c>
      <c r="W84" s="5">
        <v>584074787171</v>
      </c>
      <c r="X84" s="5">
        <v>244929185300</v>
      </c>
      <c r="Y84" s="5">
        <v>209695741176</v>
      </c>
      <c r="Z84" s="5">
        <v>218387183794</v>
      </c>
    </row>
    <row r="85" spans="2:26" ht="15.5" x14ac:dyDescent="0.35">
      <c r="C85" t="s">
        <v>389</v>
      </c>
    </row>
    <row r="86" spans="2:26" ht="15.5" x14ac:dyDescent="0.35">
      <c r="C86" t="s">
        <v>388</v>
      </c>
      <c r="W86" s="5">
        <v>1256183442</v>
      </c>
      <c r="X86" s="5">
        <v>10292558414</v>
      </c>
      <c r="Y86" s="5">
        <v>18930052753</v>
      </c>
      <c r="Z86" s="5">
        <v>14562003706</v>
      </c>
    </row>
    <row r="87" spans="2:26" ht="15.5" x14ac:dyDescent="0.35">
      <c r="C87" t="s">
        <v>395</v>
      </c>
      <c r="D87" s="5">
        <v>624387331125</v>
      </c>
      <c r="E87" s="5">
        <v>610930218854</v>
      </c>
      <c r="F87" s="5">
        <v>560529967440</v>
      </c>
      <c r="G87" s="5">
        <v>546027839149</v>
      </c>
      <c r="I87" s="5">
        <v>560529967440</v>
      </c>
      <c r="J87" s="5">
        <v>597604784069</v>
      </c>
      <c r="K87" s="5">
        <v>311038212812</v>
      </c>
      <c r="L87" s="5">
        <v>431320127882</v>
      </c>
      <c r="M87" s="5">
        <v>417277914941</v>
      </c>
      <c r="N87" s="5">
        <v>282706142485</v>
      </c>
      <c r="O87" s="5">
        <v>460808368197</v>
      </c>
      <c r="P87" s="5">
        <v>342802503577</v>
      </c>
      <c r="Q87" s="5">
        <v>319916321039</v>
      </c>
      <c r="R87" s="5">
        <v>284045400306</v>
      </c>
      <c r="S87" s="5">
        <v>421218477812</v>
      </c>
      <c r="T87" s="5">
        <v>469628387395</v>
      </c>
      <c r="U87" s="5">
        <v>698777804574</v>
      </c>
      <c r="V87" s="5">
        <v>277207982864</v>
      </c>
      <c r="W87" s="5">
        <v>280336434287</v>
      </c>
      <c r="X87" s="5">
        <v>148892844025</v>
      </c>
      <c r="Y87" s="5">
        <v>105043742638</v>
      </c>
      <c r="Z87" s="5">
        <v>177928538226</v>
      </c>
    </row>
    <row r="88" spans="2:26" ht="15.5" x14ac:dyDescent="0.35">
      <c r="C88" t="s">
        <v>122</v>
      </c>
      <c r="R88" s="5">
        <v>86643994117</v>
      </c>
      <c r="W88" s="5">
        <v>131486000000</v>
      </c>
      <c r="X88" s="5">
        <v>130695500000</v>
      </c>
      <c r="Y88" s="5">
        <v>4666936</v>
      </c>
      <c r="Z88" s="5">
        <v>6780165649</v>
      </c>
    </row>
    <row r="89" spans="2:26" ht="15.5" x14ac:dyDescent="0.35">
      <c r="C89" t="s">
        <v>123</v>
      </c>
      <c r="D89" s="5">
        <v>117567234149</v>
      </c>
      <c r="E89" s="5">
        <v>100993575173</v>
      </c>
      <c r="F89" s="5">
        <v>71765666211</v>
      </c>
      <c r="G89" s="5">
        <v>27253839863</v>
      </c>
      <c r="I89" s="5">
        <v>71765666211</v>
      </c>
      <c r="J89" s="5">
        <v>44474861907</v>
      </c>
      <c r="K89" s="5">
        <v>78179887368</v>
      </c>
      <c r="L89" s="5">
        <v>70101578550</v>
      </c>
      <c r="M89" s="5">
        <v>68308573657</v>
      </c>
      <c r="N89" s="5">
        <v>74101641022</v>
      </c>
      <c r="O89" s="5">
        <v>93648352536</v>
      </c>
      <c r="P89" s="5">
        <v>136759972454</v>
      </c>
      <c r="R89" s="5">
        <v>120045835899</v>
      </c>
      <c r="S89" s="5">
        <v>198644125969</v>
      </c>
      <c r="T89" s="5">
        <v>132137983237</v>
      </c>
      <c r="U89" s="5">
        <v>160763465025</v>
      </c>
      <c r="V89" s="5">
        <v>92969115897</v>
      </c>
      <c r="W89" s="5">
        <v>88300364981</v>
      </c>
      <c r="X89" s="5">
        <v>72399717212</v>
      </c>
      <c r="Y89" s="5">
        <v>75694796448</v>
      </c>
      <c r="Z89" s="5">
        <v>135915863047</v>
      </c>
    </row>
    <row r="90" spans="2:26" ht="15.5" x14ac:dyDescent="0.35">
      <c r="C90" t="s">
        <v>396</v>
      </c>
      <c r="D90" s="5">
        <v>624387331125</v>
      </c>
      <c r="E90" s="5">
        <v>610930218854</v>
      </c>
      <c r="F90" s="5">
        <v>560529967440</v>
      </c>
      <c r="G90" s="5">
        <v>546027839149</v>
      </c>
      <c r="I90" s="5">
        <v>560529967440</v>
      </c>
      <c r="J90" s="5">
        <v>597604784069</v>
      </c>
      <c r="K90" s="5">
        <v>311038212812</v>
      </c>
      <c r="L90" s="5">
        <v>431320127882</v>
      </c>
      <c r="M90" s="5">
        <v>417277914941</v>
      </c>
      <c r="N90" s="5">
        <v>282706142485</v>
      </c>
      <c r="O90" s="5">
        <v>460808368197</v>
      </c>
      <c r="P90" s="5">
        <v>342802503577</v>
      </c>
      <c r="Q90" s="5">
        <v>319916321039</v>
      </c>
      <c r="R90" s="5">
        <v>284045400306</v>
      </c>
      <c r="S90" s="5">
        <v>421218477812</v>
      </c>
      <c r="T90" s="5">
        <v>469628387395</v>
      </c>
      <c r="U90" s="5">
        <v>698777804574</v>
      </c>
      <c r="V90" s="5">
        <v>277207982864</v>
      </c>
      <c r="W90" s="5">
        <v>280336434287</v>
      </c>
      <c r="X90" s="5">
        <v>148892844025</v>
      </c>
      <c r="Y90" s="5">
        <v>105043742638</v>
      </c>
      <c r="Z90" s="5">
        <v>177928538226</v>
      </c>
    </row>
    <row r="91" spans="2:26" ht="15.5" x14ac:dyDescent="0.35">
      <c r="C91" t="s">
        <v>903</v>
      </c>
      <c r="D91" s="5">
        <v>751395177509</v>
      </c>
      <c r="E91" s="5">
        <v>668942237996</v>
      </c>
      <c r="F91" s="5">
        <v>683200224524</v>
      </c>
      <c r="G91" s="5">
        <v>761513388587</v>
      </c>
      <c r="I91" s="5">
        <v>683200224524</v>
      </c>
      <c r="J91" s="5">
        <v>422475385262</v>
      </c>
      <c r="K91" s="5">
        <v>758598718146</v>
      </c>
      <c r="L91" s="5">
        <v>751256046829</v>
      </c>
      <c r="M91" s="5">
        <v>643329978987</v>
      </c>
      <c r="N91" s="5">
        <v>714204011273</v>
      </c>
      <c r="O91" s="5">
        <v>724875891238</v>
      </c>
      <c r="P91" s="5">
        <v>636784760035</v>
      </c>
      <c r="R91" s="5">
        <v>604550856386</v>
      </c>
      <c r="S91" s="5">
        <v>453417983722</v>
      </c>
      <c r="T91" s="5">
        <v>190490716362</v>
      </c>
      <c r="U91" s="5">
        <v>268889988241</v>
      </c>
      <c r="V91" s="5">
        <v>236751912223</v>
      </c>
      <c r="W91" s="5">
        <v>314749783355</v>
      </c>
      <c r="X91" s="5">
        <v>266486125053</v>
      </c>
      <c r="Y91" s="5">
        <v>215090706225</v>
      </c>
      <c r="Z91" s="5">
        <v>242509230872</v>
      </c>
    </row>
    <row r="92" spans="2:26" ht="15.5" x14ac:dyDescent="0.35">
      <c r="C92" t="s">
        <v>2300</v>
      </c>
      <c r="D92" s="5">
        <v>751395177509</v>
      </c>
      <c r="E92" s="5">
        <v>668942237996</v>
      </c>
      <c r="F92" s="5">
        <v>683200224524</v>
      </c>
      <c r="G92" s="5">
        <v>761513388587</v>
      </c>
      <c r="I92" s="5">
        <v>683200224524</v>
      </c>
      <c r="J92" s="5">
        <v>422475385262</v>
      </c>
      <c r="K92" s="5">
        <v>758598718146</v>
      </c>
      <c r="L92" s="5">
        <v>751256046829</v>
      </c>
      <c r="M92" s="5">
        <v>643329978987</v>
      </c>
      <c r="N92" s="5">
        <v>714204011273</v>
      </c>
      <c r="O92" s="5">
        <v>724875891238</v>
      </c>
      <c r="T92" s="5">
        <v>190490716362</v>
      </c>
      <c r="U92" s="5">
        <v>268889988241</v>
      </c>
      <c r="V92" s="5">
        <v>236751912223</v>
      </c>
    </row>
    <row r="93" spans="2:26" ht="15.5" x14ac:dyDescent="0.35">
      <c r="C93" t="s">
        <v>904</v>
      </c>
      <c r="D93" s="5">
        <v>751395177509</v>
      </c>
      <c r="E93" s="5">
        <v>668942237996</v>
      </c>
      <c r="F93" s="5">
        <v>683200224524</v>
      </c>
      <c r="G93" s="5">
        <v>761513388587</v>
      </c>
      <c r="I93" s="5">
        <v>683200224524</v>
      </c>
      <c r="J93" s="5">
        <v>422475385262</v>
      </c>
      <c r="K93" s="5">
        <v>758598718146</v>
      </c>
      <c r="L93" s="5">
        <v>751256046829</v>
      </c>
      <c r="M93" s="5">
        <v>643329978987</v>
      </c>
      <c r="N93" s="5">
        <v>714204011273</v>
      </c>
      <c r="O93" s="5">
        <v>724875891238</v>
      </c>
      <c r="P93" s="5">
        <v>636784760035</v>
      </c>
      <c r="R93" s="5">
        <v>604550856386</v>
      </c>
      <c r="S93" s="5">
        <v>453417983722</v>
      </c>
      <c r="T93" s="5">
        <v>190490716362</v>
      </c>
      <c r="U93" s="5">
        <v>268889988241</v>
      </c>
      <c r="V93" s="5">
        <v>236751912223</v>
      </c>
      <c r="W93" s="5">
        <v>314749783355</v>
      </c>
      <c r="X93" s="5">
        <v>266486125053</v>
      </c>
      <c r="Y93" s="5">
        <v>215090706225</v>
      </c>
      <c r="Z93" s="5">
        <v>242509230872</v>
      </c>
    </row>
    <row r="94" spans="2:26" ht="15.5" x14ac:dyDescent="0.35">
      <c r="C94" t="s">
        <v>900</v>
      </c>
      <c r="D94" s="5">
        <v>355126303973</v>
      </c>
      <c r="E94" s="5">
        <v>340631052404</v>
      </c>
      <c r="F94" s="5">
        <v>339494613040</v>
      </c>
      <c r="G94" s="5">
        <v>300013701041</v>
      </c>
      <c r="I94" s="5">
        <v>339494613040</v>
      </c>
      <c r="J94" s="5">
        <v>255075085768</v>
      </c>
      <c r="K94" s="5">
        <v>372949507766</v>
      </c>
      <c r="L94" s="5">
        <v>359643878725</v>
      </c>
      <c r="M94" s="5">
        <v>344249936492</v>
      </c>
      <c r="N94" s="5">
        <v>422231018547</v>
      </c>
      <c r="O94" s="5">
        <v>329311087323</v>
      </c>
      <c r="P94" s="5">
        <v>259058691486</v>
      </c>
      <c r="R94" s="5">
        <v>240506591177</v>
      </c>
      <c r="S94" s="5">
        <v>217266972366</v>
      </c>
      <c r="T94" s="5">
        <v>207684274029</v>
      </c>
      <c r="U94" s="5">
        <v>169433090894</v>
      </c>
      <c r="V94" s="5">
        <v>106139861958</v>
      </c>
    </row>
    <row r="95" spans="2:26" ht="15.5" x14ac:dyDescent="0.35">
      <c r="C95" t="s">
        <v>901</v>
      </c>
      <c r="D95" s="5">
        <v>355126303973</v>
      </c>
      <c r="E95" s="5">
        <v>340631052404</v>
      </c>
      <c r="F95" s="5">
        <v>339494613040</v>
      </c>
      <c r="G95" s="5">
        <v>300013701041</v>
      </c>
      <c r="I95" s="5">
        <v>339494613040</v>
      </c>
      <c r="J95" s="5">
        <v>255075085768</v>
      </c>
      <c r="K95" s="5">
        <v>372949507766</v>
      </c>
      <c r="L95" s="5">
        <v>359643878725</v>
      </c>
      <c r="M95" s="5">
        <v>344249936492</v>
      </c>
      <c r="N95" s="5">
        <v>422231018547</v>
      </c>
      <c r="O95" s="5">
        <v>329311087323</v>
      </c>
      <c r="P95" s="5">
        <v>259058691486</v>
      </c>
      <c r="R95" s="5">
        <v>240506591177</v>
      </c>
      <c r="S95" s="5">
        <v>217266972366</v>
      </c>
      <c r="T95" s="5">
        <v>207684274029</v>
      </c>
      <c r="U95" s="5">
        <v>169433090894</v>
      </c>
      <c r="V95" s="5">
        <v>106139861958</v>
      </c>
    </row>
    <row r="96" spans="2:26" ht="15.5" x14ac:dyDescent="0.35">
      <c r="C96" t="s">
        <v>397</v>
      </c>
      <c r="N96" s="5">
        <v>35575000000</v>
      </c>
      <c r="O96" s="5">
        <v>35575000000</v>
      </c>
      <c r="P96" s="5">
        <v>6575000000</v>
      </c>
      <c r="Q96" s="5">
        <v>6575000000</v>
      </c>
      <c r="R96" s="5">
        <v>27219546188</v>
      </c>
      <c r="S96" s="5">
        <v>17008283000</v>
      </c>
      <c r="W96" s="5">
        <v>15089250000</v>
      </c>
      <c r="X96" s="5">
        <v>14835150000</v>
      </c>
      <c r="Y96" s="5">
        <v>31020000000</v>
      </c>
      <c r="Z96" s="5">
        <v>36313320631</v>
      </c>
    </row>
    <row r="97" spans="3:26" ht="15.5" x14ac:dyDescent="0.35">
      <c r="C97" t="s">
        <v>439</v>
      </c>
      <c r="N97" s="5">
        <v>35575000000</v>
      </c>
      <c r="O97" s="5">
        <v>35575000000</v>
      </c>
      <c r="P97" s="5">
        <v>6575000000</v>
      </c>
      <c r="Q97" s="5">
        <v>6575000000</v>
      </c>
      <c r="R97" s="5">
        <v>27219546188</v>
      </c>
      <c r="S97" s="5">
        <v>17008283000</v>
      </c>
      <c r="W97" s="5">
        <v>15089250000</v>
      </c>
      <c r="X97" s="5">
        <v>14835150000</v>
      </c>
      <c r="Y97" s="5">
        <v>31020000000</v>
      </c>
      <c r="Z97" s="5">
        <v>36313320631</v>
      </c>
    </row>
    <row r="98" spans="3:26" ht="15.5" x14ac:dyDescent="0.35">
      <c r="C98" t="s">
        <v>440</v>
      </c>
      <c r="D98" s="5">
        <v>391878573696</v>
      </c>
      <c r="E98" s="5">
        <v>704453338614</v>
      </c>
      <c r="F98" s="5">
        <v>825298852078</v>
      </c>
      <c r="G98" s="5">
        <v>485819609295</v>
      </c>
      <c r="I98" s="5">
        <v>825298852078</v>
      </c>
      <c r="J98" s="5">
        <v>435094125628</v>
      </c>
      <c r="K98" s="5">
        <v>313839608488</v>
      </c>
      <c r="L98" s="5">
        <v>376226600021</v>
      </c>
      <c r="M98" s="5">
        <v>552993739888</v>
      </c>
      <c r="N98" s="5">
        <v>489515271526</v>
      </c>
      <c r="O98" s="5">
        <v>422171490558</v>
      </c>
      <c r="P98" s="5">
        <v>462782200614</v>
      </c>
      <c r="Q98" s="5">
        <v>414533875789</v>
      </c>
      <c r="R98" s="5">
        <v>391697516147</v>
      </c>
      <c r="S98" s="5">
        <v>475737693459</v>
      </c>
      <c r="T98" s="5">
        <v>350778202266</v>
      </c>
      <c r="U98" s="5">
        <v>458902019371</v>
      </c>
      <c r="V98" s="5">
        <v>163816180129</v>
      </c>
      <c r="W98" s="5">
        <v>8261983863</v>
      </c>
      <c r="X98" s="5">
        <v>6463971760</v>
      </c>
      <c r="Y98" s="5">
        <v>5358792296</v>
      </c>
      <c r="Z98" s="5">
        <v>4525443779</v>
      </c>
    </row>
    <row r="99" spans="3:26" ht="15.5" x14ac:dyDescent="0.35">
      <c r="C99" t="s">
        <v>81</v>
      </c>
      <c r="D99" s="5">
        <v>1532267441928</v>
      </c>
      <c r="E99" s="5">
        <v>1531962650090</v>
      </c>
      <c r="F99" s="5">
        <v>1549895534319</v>
      </c>
      <c r="G99" s="5">
        <v>1610643333603</v>
      </c>
      <c r="I99" s="5">
        <v>1549895534319</v>
      </c>
      <c r="J99" s="5">
        <v>1561070945685</v>
      </c>
      <c r="K99" s="5">
        <v>141970491901</v>
      </c>
      <c r="L99" s="5">
        <v>135604259446</v>
      </c>
      <c r="M99" s="5">
        <v>53079006534</v>
      </c>
      <c r="N99" s="5">
        <v>20946070414</v>
      </c>
      <c r="O99" s="5">
        <v>88843887220</v>
      </c>
      <c r="P99" s="5">
        <v>109847293701</v>
      </c>
      <c r="Q99" s="5">
        <v>106556944272</v>
      </c>
      <c r="R99" s="5">
        <v>115381787301</v>
      </c>
      <c r="S99" s="5">
        <v>113485046715</v>
      </c>
      <c r="T99" s="5">
        <v>37208870013</v>
      </c>
      <c r="U99" s="5">
        <v>-15971103288</v>
      </c>
      <c r="V99" s="5">
        <v>-187501407445</v>
      </c>
      <c r="W99" s="5">
        <v>-9751990283</v>
      </c>
      <c r="X99" s="5">
        <v>-4335615311</v>
      </c>
      <c r="Y99" s="5">
        <v>63915630639</v>
      </c>
      <c r="Z99" s="5">
        <v>-3604264703</v>
      </c>
    </row>
    <row r="100" spans="3:26" ht="15.5" x14ac:dyDescent="0.35">
      <c r="C100" t="s">
        <v>441</v>
      </c>
      <c r="D100" s="5">
        <v>3537390736391</v>
      </c>
      <c r="E100" s="5">
        <v>3820786847061</v>
      </c>
      <c r="F100" s="5">
        <v>4167960890098</v>
      </c>
      <c r="G100" s="5">
        <v>4003905294925</v>
      </c>
      <c r="I100" s="5">
        <v>4167960890098</v>
      </c>
      <c r="J100" s="5">
        <v>4682185304816</v>
      </c>
      <c r="K100" s="5">
        <v>3234886448886</v>
      </c>
      <c r="L100" s="5">
        <v>3324869202882</v>
      </c>
      <c r="M100" s="5">
        <v>3008237106998</v>
      </c>
      <c r="N100" s="5">
        <v>3004087951852</v>
      </c>
      <c r="O100" s="5">
        <v>4057603566934</v>
      </c>
      <c r="P100" s="5">
        <v>3458662374618</v>
      </c>
      <c r="Q100" s="5">
        <v>5085335030413</v>
      </c>
      <c r="R100" s="5">
        <v>3380678959089</v>
      </c>
      <c r="S100" s="5">
        <v>2899771134371</v>
      </c>
      <c r="T100" s="5">
        <v>2900936450645</v>
      </c>
      <c r="U100" s="5">
        <v>3718548164425</v>
      </c>
      <c r="V100" s="5">
        <v>3074972800294</v>
      </c>
      <c r="W100" s="5">
        <v>1445771978037</v>
      </c>
      <c r="X100" s="5">
        <v>765168533764</v>
      </c>
      <c r="Y100" s="5">
        <v>643253773421</v>
      </c>
      <c r="Z100" s="5">
        <v>711908423214</v>
      </c>
    </row>
    <row r="101" spans="3:26" ht="15.5" x14ac:dyDescent="0.35">
      <c r="C101" t="s">
        <v>442</v>
      </c>
    </row>
    <row r="102" spans="3:26" ht="15.5" x14ac:dyDescent="0.35">
      <c r="C102" t="s">
        <v>113</v>
      </c>
      <c r="D102" s="5">
        <v>95155407271</v>
      </c>
      <c r="E102" s="5">
        <v>93511542856</v>
      </c>
      <c r="F102" s="5">
        <v>77075520047</v>
      </c>
      <c r="G102" s="5">
        <v>78159968985</v>
      </c>
      <c r="I102" s="5">
        <v>77075520047</v>
      </c>
      <c r="J102" s="5">
        <v>31746626429</v>
      </c>
      <c r="K102" s="5">
        <v>19079445401</v>
      </c>
      <c r="L102" s="5">
        <v>40623803667</v>
      </c>
      <c r="M102" s="5">
        <v>44389505652</v>
      </c>
      <c r="N102" s="5">
        <v>21871735082</v>
      </c>
      <c r="O102" s="5">
        <v>2955197779</v>
      </c>
      <c r="P102" s="5">
        <v>2802766707</v>
      </c>
      <c r="Q102" s="5">
        <v>2871625979</v>
      </c>
      <c r="R102" s="5">
        <v>40656613060</v>
      </c>
      <c r="S102" s="5">
        <v>23133500851</v>
      </c>
      <c r="T102" s="5">
        <v>18730309343</v>
      </c>
      <c r="U102" s="5">
        <v>16967982701</v>
      </c>
      <c r="V102" s="5">
        <v>15213438312</v>
      </c>
      <c r="W102" s="5">
        <v>12971283869</v>
      </c>
      <c r="X102" s="5">
        <v>9289407490</v>
      </c>
      <c r="Y102" s="5">
        <v>11736147884</v>
      </c>
      <c r="Z102" s="5">
        <v>4720791236</v>
      </c>
    </row>
    <row r="103" spans="3:26" ht="15.5" x14ac:dyDescent="0.35">
      <c r="C103" t="s">
        <v>444</v>
      </c>
      <c r="D103" s="5">
        <v>261460140903</v>
      </c>
      <c r="E103" s="5">
        <v>198696238472</v>
      </c>
      <c r="F103" s="5">
        <v>198807011123</v>
      </c>
      <c r="G103" s="5">
        <v>196611862821</v>
      </c>
      <c r="I103" s="5">
        <v>198807011123</v>
      </c>
      <c r="J103" s="5">
        <v>80105152107</v>
      </c>
      <c r="K103" s="5">
        <v>57238580443</v>
      </c>
      <c r="L103" s="5">
        <v>44385449663</v>
      </c>
      <c r="M103" s="5">
        <v>29968858344</v>
      </c>
      <c r="R103" s="5">
        <v>1326868002</v>
      </c>
      <c r="S103" s="5">
        <v>2275466001</v>
      </c>
      <c r="T103" s="5">
        <v>1326868002</v>
      </c>
      <c r="U103" s="5">
        <v>1460276173</v>
      </c>
      <c r="V103" s="5">
        <v>88854532705</v>
      </c>
    </row>
    <row r="104" spans="3:26" ht="15.5" x14ac:dyDescent="0.35">
      <c r="C104" t="s">
        <v>1063</v>
      </c>
      <c r="R104" s="5">
        <v>606939047188</v>
      </c>
      <c r="S104" s="5">
        <v>370170523952</v>
      </c>
      <c r="T104" s="5">
        <v>336236035688</v>
      </c>
      <c r="U104" s="5">
        <v>48589203952</v>
      </c>
      <c r="V104" s="5">
        <v>192465770982</v>
      </c>
      <c r="W104" s="5">
        <v>402849337854</v>
      </c>
      <c r="X104" s="5">
        <v>746709848362</v>
      </c>
      <c r="Y104" s="5">
        <v>768225582966</v>
      </c>
      <c r="Z104" s="5">
        <v>754720976389</v>
      </c>
    </row>
    <row r="105" spans="3:26" ht="15.5" x14ac:dyDescent="0.35">
      <c r="C105" t="s">
        <v>443</v>
      </c>
      <c r="D105" s="5">
        <v>396655682695</v>
      </c>
      <c r="E105" s="5">
        <v>366971510820</v>
      </c>
      <c r="F105" s="5">
        <v>370428798474</v>
      </c>
      <c r="G105" s="5">
        <v>673300528454</v>
      </c>
      <c r="I105" s="5">
        <v>370428798474</v>
      </c>
      <c r="J105" s="5">
        <v>703118004518</v>
      </c>
      <c r="K105" s="5">
        <v>691243467410</v>
      </c>
      <c r="L105" s="5">
        <v>581365569888</v>
      </c>
      <c r="M105" s="5">
        <v>692171187366</v>
      </c>
      <c r="N105" s="5">
        <v>704211959439</v>
      </c>
      <c r="O105" s="5">
        <v>706810986956</v>
      </c>
      <c r="P105" s="5">
        <v>732556121497</v>
      </c>
      <c r="Q105" s="5">
        <v>767696605147</v>
      </c>
      <c r="R105" s="5">
        <v>605045719513</v>
      </c>
      <c r="S105" s="5">
        <v>624730604144</v>
      </c>
      <c r="T105" s="5">
        <v>757881620735</v>
      </c>
      <c r="U105" s="5">
        <v>540207195149</v>
      </c>
      <c r="V105" s="5">
        <v>528873680652</v>
      </c>
      <c r="W105" s="5">
        <v>509041818373</v>
      </c>
      <c r="X105" s="5">
        <v>108671161351</v>
      </c>
      <c r="Y105" s="5">
        <v>109832172034</v>
      </c>
      <c r="Z105" s="5">
        <v>100429727896</v>
      </c>
    </row>
    <row r="106" spans="3:26" ht="15.5" x14ac:dyDescent="0.35">
      <c r="C106" t="s">
        <v>111</v>
      </c>
      <c r="D106" s="5">
        <v>4588297240252</v>
      </c>
      <c r="E106" s="5">
        <v>4484395185819</v>
      </c>
      <c r="F106" s="5">
        <v>4292952652435</v>
      </c>
      <c r="G106" s="5">
        <v>4239314434376</v>
      </c>
      <c r="I106" s="5">
        <v>4292952652435</v>
      </c>
      <c r="J106" s="5">
        <v>3303121248459</v>
      </c>
      <c r="K106" s="5">
        <v>3092113111615</v>
      </c>
      <c r="L106" s="5">
        <v>2894551157248</v>
      </c>
      <c r="M106" s="5">
        <v>2431363284180</v>
      </c>
      <c r="N106" s="5">
        <v>2246593420747</v>
      </c>
      <c r="O106" s="5">
        <v>1674501560127</v>
      </c>
      <c r="P106" s="5">
        <v>1566309880906</v>
      </c>
      <c r="Q106" s="5">
        <v>1249898697158</v>
      </c>
      <c r="R106" s="5">
        <v>1182205359283</v>
      </c>
      <c r="S106" s="5">
        <v>1129632103330</v>
      </c>
      <c r="T106" s="5">
        <v>930256348701</v>
      </c>
      <c r="U106" s="5">
        <v>942494596795</v>
      </c>
      <c r="V106" s="5">
        <v>607714872758</v>
      </c>
      <c r="W106" s="5">
        <v>482930227067</v>
      </c>
      <c r="X106" s="5">
        <v>656511574544</v>
      </c>
      <c r="Y106" s="5">
        <v>635606504090</v>
      </c>
      <c r="Z106" s="5">
        <v>608748272474</v>
      </c>
    </row>
    <row r="107" spans="3:26" ht="15.5" x14ac:dyDescent="0.35">
      <c r="C107" t="s">
        <v>634</v>
      </c>
      <c r="Y107" s="5">
        <v>531966889</v>
      </c>
      <c r="Z107" s="5">
        <v>3551933724</v>
      </c>
    </row>
    <row r="108" spans="3:26" ht="15.5" x14ac:dyDescent="0.35">
      <c r="C108" t="s">
        <v>445</v>
      </c>
      <c r="D108" s="5">
        <v>9488407922561</v>
      </c>
      <c r="E108" s="5">
        <v>9075695006653</v>
      </c>
      <c r="F108" s="5">
        <v>8543888953641</v>
      </c>
      <c r="G108" s="5">
        <v>7754499678174</v>
      </c>
      <c r="I108" s="5">
        <v>8543888953641</v>
      </c>
      <c r="J108" s="5">
        <v>5685220185432</v>
      </c>
      <c r="K108" s="5">
        <v>5181886680394</v>
      </c>
      <c r="L108" s="5">
        <v>4964777103261</v>
      </c>
      <c r="M108" s="5">
        <v>4743933416214</v>
      </c>
      <c r="N108" s="5">
        <v>4621280586537</v>
      </c>
      <c r="O108" s="5">
        <v>4034843248036</v>
      </c>
      <c r="P108" s="5">
        <v>3945504725906</v>
      </c>
      <c r="Q108" s="5">
        <v>3766101936988</v>
      </c>
      <c r="R108" s="5">
        <v>3814769368529</v>
      </c>
      <c r="S108" s="5">
        <v>3564152330619</v>
      </c>
      <c r="T108" s="5">
        <v>3092141639544</v>
      </c>
      <c r="U108" s="5">
        <v>2095886948905</v>
      </c>
      <c r="V108" s="5">
        <v>1779660614515</v>
      </c>
      <c r="W108" s="5">
        <v>1492166071731</v>
      </c>
      <c r="X108" s="5">
        <v>1617473006212</v>
      </c>
      <c r="Y108" s="5">
        <v>1592187735133</v>
      </c>
      <c r="Z108" s="5">
        <v>1539460960558</v>
      </c>
    </row>
    <row r="109" spans="3:26" ht="15.5" x14ac:dyDescent="0.35">
      <c r="C109" t="s">
        <v>117</v>
      </c>
      <c r="D109" s="5">
        <v>13025798658952</v>
      </c>
      <c r="E109" s="5">
        <v>12896481853714</v>
      </c>
      <c r="F109" s="5">
        <v>12711849843739</v>
      </c>
      <c r="G109" s="5">
        <v>11758404973099</v>
      </c>
      <c r="I109" s="5">
        <v>12711849843739</v>
      </c>
      <c r="J109" s="5">
        <v>10367405490248</v>
      </c>
      <c r="K109" s="5">
        <v>8416773129280</v>
      </c>
      <c r="L109" s="5">
        <v>8289646306143</v>
      </c>
      <c r="M109" s="5">
        <v>7752170523212</v>
      </c>
      <c r="N109" s="5">
        <v>7625368538389</v>
      </c>
      <c r="O109" s="5">
        <v>8092446814970</v>
      </c>
      <c r="P109" s="5">
        <v>7404167100524</v>
      </c>
      <c r="Q109" s="5">
        <v>8851436967401</v>
      </c>
      <c r="R109" s="5">
        <v>7195448327618</v>
      </c>
      <c r="S109" s="5">
        <v>6463923464990</v>
      </c>
      <c r="T109" s="5">
        <v>5993078090189</v>
      </c>
      <c r="U109" s="5">
        <v>5814435113330</v>
      </c>
      <c r="V109" s="5">
        <v>4854633414809</v>
      </c>
      <c r="W109" s="5">
        <v>2937938049768</v>
      </c>
      <c r="X109" s="5">
        <v>2382641539976</v>
      </c>
      <c r="Y109" s="5">
        <v>2235441508554</v>
      </c>
      <c r="Z109" s="5">
        <v>2251369383772</v>
      </c>
    </row>
    <row r="110" spans="3:26" ht="15.5" x14ac:dyDescent="0.35">
      <c r="C110" t="s">
        <v>118</v>
      </c>
    </row>
    <row r="111" spans="3:26" ht="15.5" x14ac:dyDescent="0.35">
      <c r="C111" t="s">
        <v>119</v>
      </c>
    </row>
    <row r="112" spans="3:26" ht="15.5" x14ac:dyDescent="0.35">
      <c r="C112" t="s">
        <v>446</v>
      </c>
      <c r="D112" s="5">
        <v>2274043035210</v>
      </c>
      <c r="E112" s="5">
        <v>2418891909723</v>
      </c>
      <c r="F112" s="5">
        <v>2474138226739</v>
      </c>
      <c r="G112" s="5">
        <v>1949497249630</v>
      </c>
      <c r="I112" s="5">
        <v>2474138226739</v>
      </c>
      <c r="J112" s="5">
        <v>1552122829970</v>
      </c>
      <c r="K112" s="5">
        <v>1521061385408</v>
      </c>
      <c r="L112" s="5">
        <v>1831407799386</v>
      </c>
      <c r="M112" s="5">
        <v>1451839941799</v>
      </c>
      <c r="N112" s="5">
        <v>1862687652750</v>
      </c>
      <c r="O112" s="5">
        <v>1713172966844</v>
      </c>
      <c r="P112" s="5">
        <v>2033129970843</v>
      </c>
      <c r="Q112" s="5">
        <v>2640028081531</v>
      </c>
      <c r="R112" s="5">
        <v>1896353464038</v>
      </c>
      <c r="S112" s="5">
        <v>1856796353308</v>
      </c>
      <c r="T112" s="5">
        <v>1727093674726</v>
      </c>
      <c r="U112" s="5">
        <v>1853743955440</v>
      </c>
      <c r="V112" s="5">
        <v>1782520909150</v>
      </c>
      <c r="W112" s="5">
        <v>867167317211</v>
      </c>
      <c r="X112" s="5">
        <v>750818664763</v>
      </c>
      <c r="Y112" s="5">
        <v>594236358202</v>
      </c>
      <c r="Z112" s="5">
        <v>768782184099</v>
      </c>
    </row>
    <row r="113" spans="3:26" ht="15.5" x14ac:dyDescent="0.35">
      <c r="C113" t="s">
        <v>447</v>
      </c>
      <c r="D113" s="5">
        <v>390580616382</v>
      </c>
      <c r="E113" s="5">
        <v>491973024169</v>
      </c>
      <c r="F113" s="5">
        <v>458829065514</v>
      </c>
      <c r="G113" s="5">
        <v>290812259415</v>
      </c>
      <c r="I113" s="5">
        <v>458829065514</v>
      </c>
      <c r="J113" s="5">
        <v>201627401014</v>
      </c>
      <c r="K113" s="5">
        <v>149796265451</v>
      </c>
      <c r="L113" s="5">
        <v>247823191535</v>
      </c>
      <c r="M113" s="5">
        <v>68782874784</v>
      </c>
      <c r="N113" s="5">
        <v>246146680222</v>
      </c>
      <c r="O113" s="5">
        <v>109150000000</v>
      </c>
      <c r="P113" s="5">
        <v>8704863450</v>
      </c>
      <c r="Q113" s="5">
        <v>550000000000</v>
      </c>
      <c r="S113" s="5">
        <v>200000000000</v>
      </c>
      <c r="V113" s="5">
        <v>21429598203</v>
      </c>
      <c r="X113" s="5">
        <v>19543184897</v>
      </c>
      <c r="Y113" s="5">
        <v>40629881731</v>
      </c>
      <c r="Z113" s="5">
        <v>46966667719</v>
      </c>
    </row>
    <row r="114" spans="3:26" ht="15.5" x14ac:dyDescent="0.35">
      <c r="C114" t="s">
        <v>400</v>
      </c>
      <c r="O114" s="5">
        <v>626051789553</v>
      </c>
      <c r="P114" s="5">
        <v>462660876014</v>
      </c>
      <c r="Q114" s="5">
        <v>455524342348</v>
      </c>
      <c r="R114" s="5">
        <v>538365763891</v>
      </c>
      <c r="S114" s="5">
        <v>416666972301</v>
      </c>
      <c r="T114" s="5">
        <v>356250655358</v>
      </c>
      <c r="U114" s="5">
        <v>346350450679</v>
      </c>
      <c r="V114" s="5">
        <v>155720608012</v>
      </c>
      <c r="W114" s="5">
        <v>219660353932</v>
      </c>
      <c r="X114" s="5">
        <v>210044931394</v>
      </c>
      <c r="Y114" s="5">
        <v>191957376293</v>
      </c>
      <c r="Z114" s="5">
        <v>266494073066</v>
      </c>
    </row>
    <row r="115" spans="3:26" ht="15.5" x14ac:dyDescent="0.35">
      <c r="C115" t="s">
        <v>581</v>
      </c>
      <c r="D115" s="5">
        <v>819283092907</v>
      </c>
      <c r="E115" s="5">
        <v>814574810349</v>
      </c>
      <c r="F115" s="5">
        <v>924590666973</v>
      </c>
      <c r="G115" s="5">
        <v>654210299392</v>
      </c>
      <c r="I115" s="5">
        <v>924590666973</v>
      </c>
      <c r="J115" s="5">
        <v>543021664748</v>
      </c>
      <c r="K115" s="5">
        <v>531186102701</v>
      </c>
      <c r="L115" s="5">
        <v>533844259830</v>
      </c>
      <c r="M115" s="5">
        <v>546951400714</v>
      </c>
      <c r="N115" s="5">
        <v>532560336417</v>
      </c>
      <c r="O115" s="5">
        <v>626051789553</v>
      </c>
      <c r="P115" s="5">
        <v>462660876014</v>
      </c>
      <c r="Q115" s="5">
        <v>455524342348</v>
      </c>
      <c r="R115" s="5">
        <v>538365763891</v>
      </c>
      <c r="S115" s="5">
        <v>416666972301</v>
      </c>
      <c r="T115" s="5">
        <v>356250655358</v>
      </c>
      <c r="U115" s="5">
        <v>346350450679</v>
      </c>
      <c r="V115" s="5">
        <v>155720608012</v>
      </c>
      <c r="W115" s="5">
        <v>219660353932</v>
      </c>
      <c r="X115" s="5">
        <v>210044931394</v>
      </c>
      <c r="Y115" s="5">
        <v>191957376293</v>
      </c>
      <c r="Z115" s="5">
        <v>266494073066</v>
      </c>
    </row>
    <row r="116" spans="3:26" ht="15.5" x14ac:dyDescent="0.35">
      <c r="C116" t="s">
        <v>1561</v>
      </c>
      <c r="Q116" s="5">
        <v>285698297106</v>
      </c>
    </row>
    <row r="117" spans="3:26" ht="15.5" x14ac:dyDescent="0.35">
      <c r="C117" t="s">
        <v>2301</v>
      </c>
      <c r="D117" s="5">
        <v>117567234149</v>
      </c>
      <c r="E117" s="5">
        <v>100993575173</v>
      </c>
      <c r="F117" s="5">
        <v>71765666211</v>
      </c>
      <c r="G117" s="5">
        <v>27253839863</v>
      </c>
      <c r="I117" s="5">
        <v>71765666211</v>
      </c>
      <c r="J117" s="5">
        <v>44474861907</v>
      </c>
      <c r="K117" s="5">
        <v>78179887368</v>
      </c>
      <c r="L117" s="5">
        <v>70101578550</v>
      </c>
      <c r="M117" s="5">
        <v>68308573657</v>
      </c>
      <c r="N117" s="5">
        <v>74101641022</v>
      </c>
      <c r="O117" s="5">
        <v>93648352536</v>
      </c>
      <c r="P117" s="5">
        <v>136759972454</v>
      </c>
      <c r="Q117" s="5">
        <v>285698297106</v>
      </c>
      <c r="R117" s="5">
        <v>206689830016</v>
      </c>
      <c r="S117" s="5">
        <v>198644125969</v>
      </c>
      <c r="T117" s="5">
        <v>132137983237</v>
      </c>
      <c r="U117" s="5">
        <v>160763465025</v>
      </c>
      <c r="V117" s="5">
        <v>92969115897</v>
      </c>
      <c r="W117" s="5">
        <v>219786364981</v>
      </c>
      <c r="X117" s="5">
        <v>203095217212</v>
      </c>
      <c r="Y117" s="5">
        <v>75699463384</v>
      </c>
      <c r="Z117" s="5">
        <v>142696028696</v>
      </c>
    </row>
    <row r="118" spans="3:26" ht="15.5" x14ac:dyDescent="0.35">
      <c r="C118" t="s">
        <v>285</v>
      </c>
      <c r="D118" s="5">
        <v>16598607537</v>
      </c>
      <c r="E118" s="5">
        <v>15020007508</v>
      </c>
      <c r="F118" s="5">
        <v>15020007508</v>
      </c>
      <c r="G118" s="5">
        <v>6002947256</v>
      </c>
      <c r="I118" s="5">
        <v>15020007508</v>
      </c>
      <c r="J118" s="5">
        <v>3047780382</v>
      </c>
      <c r="K118" s="5">
        <v>15512475997</v>
      </c>
      <c r="L118" s="5">
        <v>15742347753</v>
      </c>
      <c r="M118" s="5">
        <v>3879007169</v>
      </c>
      <c r="N118" s="5">
        <v>13098595175</v>
      </c>
      <c r="O118" s="5">
        <v>24588725412</v>
      </c>
      <c r="P118" s="5">
        <v>29750849523</v>
      </c>
      <c r="Q118" s="5">
        <v>36747936933</v>
      </c>
    </row>
    <row r="119" spans="3:26" ht="15.5" x14ac:dyDescent="0.35">
      <c r="C119" t="s">
        <v>126</v>
      </c>
      <c r="D119" s="5">
        <v>55918654846</v>
      </c>
      <c r="E119" s="5">
        <v>53920351710</v>
      </c>
      <c r="F119" s="5">
        <v>39289859752</v>
      </c>
      <c r="G119" s="5">
        <v>32328223904</v>
      </c>
      <c r="I119" s="5">
        <v>39289859752</v>
      </c>
      <c r="J119" s="5">
        <v>177707609517</v>
      </c>
      <c r="K119" s="5">
        <v>93121485688</v>
      </c>
      <c r="L119" s="5">
        <v>46283181662</v>
      </c>
      <c r="M119" s="5">
        <v>64606478910</v>
      </c>
      <c r="N119" s="5">
        <v>43487828810</v>
      </c>
      <c r="O119" s="5">
        <v>56167390163</v>
      </c>
      <c r="P119" s="5">
        <v>70449958829</v>
      </c>
      <c r="Q119" s="5">
        <v>452743611263</v>
      </c>
      <c r="R119" s="5">
        <v>38101412656</v>
      </c>
      <c r="S119" s="5">
        <v>48454998079</v>
      </c>
      <c r="T119" s="5">
        <v>47189849039</v>
      </c>
      <c r="U119" s="5">
        <v>64118716669</v>
      </c>
      <c r="V119" s="5">
        <v>44265420894</v>
      </c>
      <c r="W119" s="5">
        <v>36687797937</v>
      </c>
      <c r="X119" s="5">
        <v>25061124158</v>
      </c>
      <c r="Y119" s="5">
        <v>38689091173</v>
      </c>
      <c r="Z119" s="5">
        <v>29789613791</v>
      </c>
    </row>
    <row r="120" spans="3:26" ht="15.5" x14ac:dyDescent="0.35">
      <c r="C120" t="s">
        <v>127</v>
      </c>
      <c r="D120" s="5">
        <v>232836989791</v>
      </c>
      <c r="E120" s="5">
        <v>169886594078</v>
      </c>
      <c r="F120" s="5">
        <v>64716780668</v>
      </c>
      <c r="G120" s="5">
        <v>208672429174</v>
      </c>
      <c r="I120" s="5">
        <v>64716780668</v>
      </c>
      <c r="J120" s="5">
        <v>69966298980</v>
      </c>
      <c r="K120" s="5">
        <v>46870652555</v>
      </c>
      <c r="L120" s="5">
        <v>36969255694</v>
      </c>
      <c r="M120" s="5">
        <v>34756871973</v>
      </c>
      <c r="N120" s="5">
        <v>31939366091</v>
      </c>
      <c r="O120" s="5">
        <v>44863405361</v>
      </c>
      <c r="P120" s="5">
        <v>50884746517</v>
      </c>
      <c r="Q120" s="5">
        <v>58575384389</v>
      </c>
      <c r="R120" s="5">
        <v>36863333452</v>
      </c>
      <c r="S120" s="5">
        <v>52371241806</v>
      </c>
      <c r="T120" s="5">
        <v>72775225693</v>
      </c>
      <c r="U120" s="5">
        <v>41713210164</v>
      </c>
      <c r="V120" s="5">
        <v>65712398435</v>
      </c>
      <c r="W120" s="5">
        <v>25190979573</v>
      </c>
      <c r="X120" s="5">
        <v>25910933575</v>
      </c>
      <c r="Y120" s="5">
        <v>26102068981</v>
      </c>
      <c r="Z120" s="5">
        <v>16471044274</v>
      </c>
    </row>
    <row r="121" spans="3:26" ht="15.5" x14ac:dyDescent="0.35">
      <c r="C121" t="s">
        <v>580</v>
      </c>
      <c r="X121" s="5">
        <v>21218760000</v>
      </c>
      <c r="Z121" s="5">
        <v>21900002497</v>
      </c>
    </row>
    <row r="122" spans="3:26" ht="15.5" x14ac:dyDescent="0.35">
      <c r="C122" t="s">
        <v>449</v>
      </c>
    </row>
    <row r="123" spans="3:26" ht="15.5" x14ac:dyDescent="0.35">
      <c r="C123" t="s">
        <v>451</v>
      </c>
      <c r="D123" s="5">
        <v>1648603996355</v>
      </c>
      <c r="E123" s="5">
        <v>1644637251059</v>
      </c>
      <c r="F123" s="5">
        <v>1532520096167</v>
      </c>
      <c r="G123" s="5">
        <v>1081099872402</v>
      </c>
      <c r="I123" s="5">
        <v>1532520096167</v>
      </c>
      <c r="J123" s="5">
        <v>516973146010</v>
      </c>
      <c r="K123" s="5">
        <v>2151153216931</v>
      </c>
      <c r="L123" s="5">
        <v>1118189843017</v>
      </c>
      <c r="M123" s="5">
        <v>1016390078341</v>
      </c>
      <c r="N123" s="5">
        <v>592400098628</v>
      </c>
      <c r="O123" s="5">
        <v>560170005242</v>
      </c>
      <c r="P123" s="5">
        <v>364397407883</v>
      </c>
      <c r="Q123" s="5">
        <v>602374827394</v>
      </c>
      <c r="R123" s="5">
        <v>815151565686</v>
      </c>
      <c r="S123" s="5">
        <v>499425793612</v>
      </c>
      <c r="T123" s="5">
        <v>485052421747</v>
      </c>
      <c r="U123" s="5">
        <v>505024998404</v>
      </c>
      <c r="V123" s="5">
        <v>545968112892</v>
      </c>
      <c r="W123" s="5">
        <v>418114225923</v>
      </c>
      <c r="X123" s="5">
        <v>411828682780</v>
      </c>
      <c r="Y123" s="5">
        <v>407703323382</v>
      </c>
      <c r="Z123" s="5">
        <v>319187856667</v>
      </c>
    </row>
    <row r="124" spans="3:26" ht="15.5" x14ac:dyDescent="0.35">
      <c r="C124" t="s">
        <v>583</v>
      </c>
      <c r="D124" s="5">
        <v>202432383033</v>
      </c>
      <c r="E124" s="5">
        <v>197124384328</v>
      </c>
      <c r="F124" s="5">
        <v>209900775784</v>
      </c>
      <c r="G124" s="5">
        <v>204856763426</v>
      </c>
      <c r="I124" s="5">
        <v>209900775784</v>
      </c>
      <c r="J124" s="5">
        <v>60540708557</v>
      </c>
      <c r="K124" s="5">
        <v>66012495881</v>
      </c>
      <c r="L124" s="5">
        <v>73321921419</v>
      </c>
      <c r="M124" s="5">
        <v>92050308168</v>
      </c>
      <c r="N124" s="5">
        <v>96316542939</v>
      </c>
      <c r="W124" s="5">
        <v>94166670</v>
      </c>
      <c r="X124" s="5">
        <v>108350000</v>
      </c>
      <c r="Y124" s="5">
        <v>258094518</v>
      </c>
      <c r="Z124" s="5">
        <v>159756668</v>
      </c>
    </row>
    <row r="125" spans="3:26" ht="15.5" x14ac:dyDescent="0.35">
      <c r="C125" t="s">
        <v>1065</v>
      </c>
      <c r="U125" s="5">
        <v>35812308</v>
      </c>
      <c r="V125" s="5">
        <v>23272196758</v>
      </c>
      <c r="W125" s="5">
        <v>4679464322</v>
      </c>
      <c r="X125" s="5">
        <v>10838717933</v>
      </c>
      <c r="Y125" s="5">
        <v>17840656774</v>
      </c>
      <c r="Z125" s="5">
        <v>28447467200</v>
      </c>
    </row>
    <row r="126" spans="3:26" ht="15.5" x14ac:dyDescent="0.35">
      <c r="C126" t="s">
        <v>685</v>
      </c>
      <c r="O126" s="5">
        <v>387960647966</v>
      </c>
      <c r="P126" s="5">
        <v>386939900370</v>
      </c>
      <c r="Q126" s="5">
        <v>892008947588</v>
      </c>
      <c r="R126" s="5">
        <v>889162394250</v>
      </c>
      <c r="S126" s="5">
        <v>547543550468</v>
      </c>
      <c r="T126" s="5">
        <v>546203668904</v>
      </c>
      <c r="U126" s="5">
        <v>693747219375</v>
      </c>
      <c r="V126" s="5">
        <v>691798300731</v>
      </c>
    </row>
    <row r="127" spans="3:26" ht="15.5" x14ac:dyDescent="0.35">
      <c r="C127" t="s">
        <v>452</v>
      </c>
      <c r="D127" s="5">
        <v>232404514769</v>
      </c>
      <c r="E127" s="5">
        <v>215773542237</v>
      </c>
      <c r="F127" s="5">
        <v>301321762396</v>
      </c>
      <c r="G127" s="5">
        <v>254781849607</v>
      </c>
      <c r="I127" s="5">
        <v>301321762396</v>
      </c>
      <c r="J127" s="5">
        <v>95806966250</v>
      </c>
      <c r="K127" s="5">
        <v>242924038513</v>
      </c>
      <c r="L127" s="5">
        <v>414080542410</v>
      </c>
      <c r="M127" s="5">
        <v>302305555178</v>
      </c>
      <c r="N127" s="5">
        <v>599083949706</v>
      </c>
      <c r="O127" s="5">
        <v>136479853244</v>
      </c>
      <c r="P127" s="5">
        <v>746576518847</v>
      </c>
      <c r="Q127" s="5">
        <v>226461527293</v>
      </c>
      <c r="R127" s="5">
        <v>752500131723</v>
      </c>
      <c r="S127" s="5">
        <v>130162653047</v>
      </c>
      <c r="T127" s="5">
        <v>247917829945</v>
      </c>
      <c r="U127" s="5">
        <v>118974197353</v>
      </c>
      <c r="V127" s="5">
        <v>94198373026</v>
      </c>
      <c r="W127" s="5">
        <v>77933924236</v>
      </c>
      <c r="X127" s="5">
        <v>154073835118</v>
      </c>
      <c r="Y127" s="5">
        <v>146422461121</v>
      </c>
      <c r="Z127" s="5">
        <v>158529391910</v>
      </c>
    </row>
    <row r="128" spans="3:26" ht="15.5" x14ac:dyDescent="0.35">
      <c r="C128" t="s">
        <v>405</v>
      </c>
      <c r="D128" s="5">
        <v>2270311090281</v>
      </c>
      <c r="E128" s="5">
        <v>2219683331610</v>
      </c>
      <c r="F128" s="5">
        <v>2157768920460</v>
      </c>
      <c r="G128" s="5">
        <v>1622771813324</v>
      </c>
      <c r="I128" s="5">
        <v>2157768920460</v>
      </c>
      <c r="J128" s="5">
        <v>821608280585</v>
      </c>
      <c r="K128" s="5">
        <v>2452257375049</v>
      </c>
      <c r="L128" s="5">
        <v>2198770853464</v>
      </c>
      <c r="M128" s="5">
        <v>2249777827835</v>
      </c>
      <c r="N128" s="5">
        <v>1531606264166</v>
      </c>
      <c r="O128" s="5">
        <v>1901094006262</v>
      </c>
      <c r="P128" s="5">
        <v>986030794794</v>
      </c>
      <c r="Q128" s="5">
        <v>1734574467664</v>
      </c>
      <c r="R128" s="5">
        <v>1946267784237</v>
      </c>
      <c r="S128" s="5">
        <v>1269127560134</v>
      </c>
      <c r="T128" s="5">
        <v>1227111177173</v>
      </c>
      <c r="U128" s="5">
        <v>1348916986030</v>
      </c>
      <c r="V128" s="5">
        <v>1402483373061</v>
      </c>
      <c r="W128" s="5">
        <v>869621488184</v>
      </c>
      <c r="X128" s="5">
        <v>678092292615</v>
      </c>
      <c r="Y128" s="5">
        <v>759463677423</v>
      </c>
      <c r="Z128" s="5">
        <v>722110533070</v>
      </c>
    </row>
    <row r="129" spans="3:26" ht="15.5" x14ac:dyDescent="0.35">
      <c r="C129" t="s">
        <v>404</v>
      </c>
      <c r="D129" s="5">
        <v>2270311090281</v>
      </c>
      <c r="E129" s="5">
        <v>2219683331610</v>
      </c>
      <c r="F129" s="5">
        <v>2157768920460</v>
      </c>
      <c r="G129" s="5">
        <v>1622771813324</v>
      </c>
      <c r="I129" s="5">
        <v>2157768920460</v>
      </c>
      <c r="J129" s="5">
        <v>821608280585</v>
      </c>
      <c r="K129" s="5">
        <v>2452257375049</v>
      </c>
      <c r="L129" s="5">
        <v>2198770853464</v>
      </c>
      <c r="M129" s="5">
        <v>2249777827835</v>
      </c>
      <c r="N129" s="5">
        <v>1531606264166</v>
      </c>
      <c r="O129" s="5">
        <v>1901094006262</v>
      </c>
      <c r="P129" s="5">
        <v>986030794794</v>
      </c>
      <c r="Q129" s="5">
        <v>1734574467664</v>
      </c>
      <c r="R129" s="5">
        <v>1946267784237</v>
      </c>
      <c r="S129" s="5">
        <v>1269127560134</v>
      </c>
      <c r="T129" s="5">
        <v>1227111177173</v>
      </c>
      <c r="U129" s="5">
        <v>1348916986030</v>
      </c>
      <c r="V129" s="5">
        <v>1402483373061</v>
      </c>
      <c r="W129" s="5">
        <v>869621488184</v>
      </c>
      <c r="X129" s="5">
        <v>678092292615</v>
      </c>
      <c r="Y129" s="5">
        <v>759463677423</v>
      </c>
      <c r="Z129" s="5">
        <v>722110533070</v>
      </c>
    </row>
    <row r="130" spans="3:26" ht="15.5" x14ac:dyDescent="0.35">
      <c r="C130" t="s">
        <v>745</v>
      </c>
    </row>
    <row r="131" spans="3:26" ht="15.5" x14ac:dyDescent="0.35">
      <c r="C131" t="s">
        <v>453</v>
      </c>
      <c r="K131" s="5">
        <v>1008435061</v>
      </c>
      <c r="O131" s="5">
        <v>17329502040</v>
      </c>
      <c r="P131" s="5">
        <v>24538807378</v>
      </c>
      <c r="Q131" s="5">
        <v>29323542591</v>
      </c>
      <c r="R131" s="5">
        <v>35347627993</v>
      </c>
      <c r="S131" s="5">
        <v>38017235313</v>
      </c>
      <c r="T131" s="5">
        <v>43179066476</v>
      </c>
      <c r="U131" s="5">
        <v>42220615691</v>
      </c>
      <c r="V131" s="5">
        <v>38818238166</v>
      </c>
      <c r="W131" s="5">
        <v>34527723092</v>
      </c>
      <c r="X131" s="5">
        <v>35641931890</v>
      </c>
      <c r="Y131" s="5">
        <v>40376969499</v>
      </c>
      <c r="Z131" s="5">
        <v>41010647495</v>
      </c>
    </row>
    <row r="132" spans="3:26" ht="15.5" x14ac:dyDescent="0.35">
      <c r="C132" t="s">
        <v>272</v>
      </c>
      <c r="D132" s="5">
        <v>74434851365</v>
      </c>
      <c r="E132" s="5">
        <v>58875787336</v>
      </c>
      <c r="F132" s="5">
        <v>109537789003</v>
      </c>
      <c r="G132" s="5">
        <v>91569271002</v>
      </c>
      <c r="I132" s="5">
        <v>109537789003</v>
      </c>
      <c r="J132" s="5">
        <v>38467250668</v>
      </c>
      <c r="K132" s="5">
        <v>41717258011</v>
      </c>
      <c r="L132" s="5">
        <v>31350278324</v>
      </c>
      <c r="M132" s="5">
        <v>23420057203</v>
      </c>
      <c r="N132" s="5">
        <v>32886580113</v>
      </c>
      <c r="O132" s="5">
        <v>33884929047</v>
      </c>
    </row>
    <row r="133" spans="3:26" ht="15.5" x14ac:dyDescent="0.35">
      <c r="C133" t="s">
        <v>454</v>
      </c>
    </row>
    <row r="134" spans="3:26" ht="15.5" x14ac:dyDescent="0.35">
      <c r="C134" t="s">
        <v>456</v>
      </c>
      <c r="D134" s="5">
        <v>1851127279388</v>
      </c>
      <c r="E134" s="5">
        <v>1841761635387</v>
      </c>
      <c r="F134" s="5">
        <v>1742436838618</v>
      </c>
      <c r="G134" s="5">
        <v>1285996552495</v>
      </c>
      <c r="I134" s="5">
        <v>1742436838618</v>
      </c>
      <c r="J134" s="5">
        <v>577513854567</v>
      </c>
      <c r="K134" s="5">
        <v>2217324262812</v>
      </c>
      <c r="L134" s="5">
        <v>1988457455954</v>
      </c>
      <c r="M134" s="5">
        <v>2044310107495</v>
      </c>
      <c r="N134" s="5">
        <v>1241421623059</v>
      </c>
      <c r="O134" s="5">
        <v>1222620201520</v>
      </c>
      <c r="P134" s="5">
        <v>364595028502</v>
      </c>
      <c r="Q134" s="5">
        <v>602394943226</v>
      </c>
      <c r="R134" s="5">
        <v>815462834660</v>
      </c>
      <c r="S134" s="5">
        <v>499562876944</v>
      </c>
      <c r="T134" s="5">
        <v>485052421747</v>
      </c>
      <c r="U134" s="5">
        <v>505060810712</v>
      </c>
      <c r="V134" s="5">
        <v>569240309650</v>
      </c>
      <c r="W134" s="5">
        <v>422887856915</v>
      </c>
      <c r="X134" s="5">
        <v>443994510713</v>
      </c>
      <c r="Y134" s="5">
        <v>425802074674</v>
      </c>
      <c r="Z134" s="5">
        <v>369695083032</v>
      </c>
    </row>
    <row r="135" spans="3:26" ht="15.5" x14ac:dyDescent="0.35">
      <c r="C135" t="s">
        <v>282</v>
      </c>
      <c r="Y135" s="5">
        <v>136300000000</v>
      </c>
      <c r="Z135" s="5">
        <v>158775000000</v>
      </c>
    </row>
    <row r="136" spans="3:26" ht="15.5" x14ac:dyDescent="0.35">
      <c r="C136" t="s">
        <v>130</v>
      </c>
      <c r="D136" s="5">
        <v>4544354125491</v>
      </c>
      <c r="E136" s="5">
        <v>4638575241333</v>
      </c>
      <c r="F136" s="5">
        <v>4631907147199</v>
      </c>
      <c r="G136" s="5">
        <v>3572269062954</v>
      </c>
      <c r="I136" s="5">
        <v>4631907147199</v>
      </c>
      <c r="J136" s="5">
        <v>2373731110555</v>
      </c>
      <c r="K136" s="5">
        <v>3973318760457</v>
      </c>
      <c r="L136" s="5">
        <v>4030178652850</v>
      </c>
      <c r="M136" s="5">
        <v>3701617769634</v>
      </c>
      <c r="N136" s="5">
        <v>3394293916916</v>
      </c>
      <c r="O136" s="5">
        <v>3614266973106</v>
      </c>
      <c r="P136" s="5">
        <v>3019160765637</v>
      </c>
      <c r="Q136" s="5">
        <v>4374602549195</v>
      </c>
      <c r="R136" s="5">
        <v>3842621248275</v>
      </c>
      <c r="S136" s="5">
        <v>3125923913442</v>
      </c>
      <c r="T136" s="5">
        <v>2954204851899</v>
      </c>
      <c r="U136" s="5">
        <v>3202660941470</v>
      </c>
      <c r="V136" s="5">
        <v>3185004282211</v>
      </c>
      <c r="W136" s="5">
        <v>1736788805395</v>
      </c>
      <c r="X136" s="5">
        <v>1428910957378</v>
      </c>
      <c r="Y136" s="5">
        <v>1353700035625</v>
      </c>
      <c r="Z136" s="5">
        <v>1490892717169</v>
      </c>
    </row>
    <row r="137" spans="3:26" ht="15.5" x14ac:dyDescent="0.35">
      <c r="C137" t="s">
        <v>131</v>
      </c>
    </row>
    <row r="138" spans="3:26" ht="15.5" x14ac:dyDescent="0.35">
      <c r="C138" t="s">
        <v>132</v>
      </c>
      <c r="D138" s="5">
        <v>588156180000</v>
      </c>
      <c r="E138" s="5">
        <v>588156180000</v>
      </c>
      <c r="F138" s="5">
        <v>588156180000</v>
      </c>
      <c r="G138" s="5">
        <v>588156180000</v>
      </c>
      <c r="I138" s="5">
        <v>588156180000</v>
      </c>
      <c r="J138" s="5">
        <v>588156180000</v>
      </c>
      <c r="K138" s="5">
        <v>588156180000</v>
      </c>
      <c r="L138" s="5">
        <v>588156180000</v>
      </c>
      <c r="M138" s="5">
        <v>588156180000</v>
      </c>
      <c r="N138" s="5">
        <v>588156180000</v>
      </c>
      <c r="O138" s="5">
        <v>588156180000</v>
      </c>
      <c r="P138" s="5">
        <v>588156180000</v>
      </c>
      <c r="Q138" s="5">
        <v>588156180000</v>
      </c>
      <c r="R138" s="5">
        <v>588156180000</v>
      </c>
      <c r="S138" s="5">
        <v>588156180000</v>
      </c>
      <c r="T138" s="5">
        <v>588156180000</v>
      </c>
      <c r="U138" s="5">
        <v>588156180000</v>
      </c>
      <c r="V138" s="5">
        <v>588156180000</v>
      </c>
      <c r="W138" s="5">
        <v>588156180000</v>
      </c>
      <c r="X138" s="5">
        <v>588156180000</v>
      </c>
      <c r="Y138" s="5">
        <v>588156180000</v>
      </c>
      <c r="Z138" s="5">
        <v>588156180000</v>
      </c>
    </row>
    <row r="139" spans="3:26" ht="15.5" x14ac:dyDescent="0.35">
      <c r="C139" t="s">
        <v>133</v>
      </c>
      <c r="D139" s="5">
        <v>433062374560</v>
      </c>
      <c r="E139" s="5">
        <v>433062374560</v>
      </c>
      <c r="F139" s="5">
        <v>433062374560</v>
      </c>
      <c r="G139" s="5">
        <v>433062374560</v>
      </c>
      <c r="I139" s="5">
        <v>433062374560</v>
      </c>
      <c r="J139" s="5">
        <v>291744224156</v>
      </c>
      <c r="K139" s="5">
        <v>290374540166</v>
      </c>
      <c r="L139" s="5">
        <v>290374540166</v>
      </c>
      <c r="M139" s="5">
        <v>290374540166</v>
      </c>
      <c r="N139" s="5">
        <v>290374540166</v>
      </c>
      <c r="O139" s="5">
        <v>290374540166</v>
      </c>
      <c r="P139" s="5">
        <v>290374540166</v>
      </c>
      <c r="Q139" s="5">
        <v>290374540166</v>
      </c>
      <c r="R139" s="5">
        <v>290374540166</v>
      </c>
      <c r="S139" s="5">
        <v>286976697091</v>
      </c>
      <c r="T139" s="5">
        <v>286976697091</v>
      </c>
      <c r="U139" s="5">
        <v>286976697091</v>
      </c>
      <c r="V139" s="5">
        <v>286976697091</v>
      </c>
      <c r="W139" s="5">
        <v>286976697091</v>
      </c>
      <c r="X139" s="5">
        <v>286976697091</v>
      </c>
      <c r="Y139" s="5">
        <v>286976697091</v>
      </c>
      <c r="Z139" s="5">
        <v>286976697091</v>
      </c>
    </row>
    <row r="140" spans="3:26" ht="15.5" x14ac:dyDescent="0.35">
      <c r="C140" t="s">
        <v>134</v>
      </c>
      <c r="D140" s="5">
        <v>3229943137440</v>
      </c>
      <c r="E140" s="5">
        <v>3081021321641</v>
      </c>
      <c r="F140" s="5">
        <v>2992981581160</v>
      </c>
      <c r="G140" s="5">
        <v>3097980416216</v>
      </c>
      <c r="I140" s="5">
        <v>2992981581160</v>
      </c>
      <c r="J140" s="5">
        <v>3164055094531</v>
      </c>
      <c r="K140" s="5">
        <v>2986505619491</v>
      </c>
      <c r="L140" s="5">
        <v>2826079845644</v>
      </c>
      <c r="M140" s="5">
        <v>2653028317172</v>
      </c>
      <c r="N140" s="5">
        <v>2851764702705</v>
      </c>
      <c r="O140" s="5">
        <v>2997067511235</v>
      </c>
      <c r="P140" s="5">
        <v>2955594043515</v>
      </c>
      <c r="Q140" s="5">
        <v>3023495480712</v>
      </c>
      <c r="R140" s="5">
        <v>1918007388148</v>
      </c>
      <c r="S140" s="5">
        <v>1919821657059</v>
      </c>
      <c r="T140" s="5">
        <v>1736332514235</v>
      </c>
      <c r="U140" s="5">
        <v>1461241743113</v>
      </c>
      <c r="V140" s="5">
        <v>911258988125</v>
      </c>
      <c r="W140" s="5">
        <v>234590590422</v>
      </c>
      <c r="X140" s="5">
        <v>-1716881902</v>
      </c>
      <c r="Y140" s="5">
        <v>-117305036119</v>
      </c>
      <c r="Z140" s="5">
        <v>-134903659962</v>
      </c>
    </row>
    <row r="141" spans="3:26" ht="15.5" x14ac:dyDescent="0.35">
      <c r="C141" t="s">
        <v>135</v>
      </c>
      <c r="D141" s="5">
        <v>43000000000</v>
      </c>
      <c r="E141" s="5">
        <v>42000000000</v>
      </c>
      <c r="F141" s="5">
        <v>42000000000</v>
      </c>
      <c r="G141" s="5">
        <v>42000000000</v>
      </c>
      <c r="I141" s="5">
        <v>42000000000</v>
      </c>
      <c r="J141" s="5">
        <v>41000000000</v>
      </c>
      <c r="K141" s="5">
        <v>40000000000</v>
      </c>
      <c r="L141" s="5">
        <v>39000000000</v>
      </c>
      <c r="M141" s="5">
        <v>39000000000</v>
      </c>
      <c r="N141" s="5">
        <v>39000000000</v>
      </c>
      <c r="O141" s="5">
        <v>38000000000</v>
      </c>
      <c r="P141" s="5">
        <v>37000000000</v>
      </c>
      <c r="Q141" s="5">
        <v>32000000000</v>
      </c>
      <c r="R141" s="5">
        <v>30600000000</v>
      </c>
      <c r="S141" s="5">
        <v>25600000000</v>
      </c>
      <c r="T141" s="5">
        <v>20600000000</v>
      </c>
      <c r="U141" s="5">
        <v>15600000000</v>
      </c>
      <c r="V141" s="5">
        <v>10600000000</v>
      </c>
      <c r="W141" s="5">
        <v>5600000000</v>
      </c>
      <c r="X141" s="5">
        <v>5600000000</v>
      </c>
      <c r="Y141" s="5">
        <v>5600000000</v>
      </c>
      <c r="Z141" s="5">
        <v>5600000000</v>
      </c>
    </row>
    <row r="142" spans="3:26" ht="15.5" x14ac:dyDescent="0.35">
      <c r="C142" t="s">
        <v>136</v>
      </c>
      <c r="D142" s="5">
        <v>3186943137440</v>
      </c>
      <c r="E142" s="5">
        <v>3039021321641</v>
      </c>
      <c r="F142" s="5">
        <v>2950981581160</v>
      </c>
      <c r="G142" s="5">
        <v>3055980416216</v>
      </c>
      <c r="I142" s="5">
        <v>2950981581160</v>
      </c>
      <c r="J142" s="5">
        <v>3123055094531</v>
      </c>
      <c r="K142" s="5">
        <v>2946505619491</v>
      </c>
      <c r="L142" s="5">
        <v>2787079845644</v>
      </c>
      <c r="M142" s="5">
        <v>2614028317172</v>
      </c>
      <c r="N142" s="5">
        <v>2812764702705</v>
      </c>
      <c r="O142" s="5">
        <v>2959067511235</v>
      </c>
      <c r="P142" s="5">
        <v>2918594043515</v>
      </c>
      <c r="Q142" s="5">
        <v>2991495480712</v>
      </c>
      <c r="R142" s="5">
        <v>1887407388148</v>
      </c>
      <c r="S142" s="5">
        <v>1894221657059</v>
      </c>
      <c r="T142" s="5">
        <v>1715732514235</v>
      </c>
      <c r="U142" s="5">
        <v>1445641743113</v>
      </c>
      <c r="V142" s="5">
        <v>900658988125</v>
      </c>
      <c r="W142" s="5">
        <v>228990590422</v>
      </c>
      <c r="X142" s="5">
        <v>-7316881902</v>
      </c>
      <c r="Y142" s="5">
        <v>-122905036119</v>
      </c>
      <c r="Z142" s="5">
        <v>-140503659962</v>
      </c>
    </row>
    <row r="143" spans="3:26" ht="15.5" x14ac:dyDescent="0.35">
      <c r="C143" t="s">
        <v>137</v>
      </c>
      <c r="D143" s="5">
        <v>3229943137440</v>
      </c>
      <c r="E143" s="5">
        <v>3081021321641</v>
      </c>
      <c r="F143" s="5">
        <v>2992981581160</v>
      </c>
      <c r="G143" s="5">
        <v>3097980416216</v>
      </c>
      <c r="I143" s="5">
        <v>2992981581160</v>
      </c>
      <c r="J143" s="5">
        <v>3164055094531</v>
      </c>
      <c r="K143" s="5">
        <v>2986505619491</v>
      </c>
      <c r="L143" s="5">
        <v>2826079845644</v>
      </c>
      <c r="M143" s="5">
        <v>2653028317172</v>
      </c>
      <c r="N143" s="5">
        <v>2851764702705</v>
      </c>
      <c r="O143" s="5">
        <v>2997067511235</v>
      </c>
      <c r="P143" s="5">
        <v>2955594043515</v>
      </c>
      <c r="Q143" s="5">
        <v>3023495480712</v>
      </c>
      <c r="R143" s="5">
        <v>1918007388148</v>
      </c>
      <c r="S143" s="5">
        <v>1919821657059</v>
      </c>
      <c r="T143" s="5">
        <v>1736332514235</v>
      </c>
      <c r="U143" s="5">
        <v>1461241743113</v>
      </c>
      <c r="V143" s="5">
        <v>911258988125</v>
      </c>
      <c r="W143" s="5">
        <v>234590590422</v>
      </c>
      <c r="X143" s="5">
        <v>-1716881902</v>
      </c>
      <c r="Y143" s="5">
        <v>-117305036119</v>
      </c>
      <c r="Z143" s="5">
        <v>-134903659962</v>
      </c>
    </row>
    <row r="144" spans="3:26" ht="15.5" x14ac:dyDescent="0.35">
      <c r="C144" t="s">
        <v>291</v>
      </c>
      <c r="D144" s="5">
        <v>2698015399533</v>
      </c>
      <c r="E144" s="5">
        <v>2623704086090</v>
      </c>
      <c r="F144" s="5">
        <v>2515847026501</v>
      </c>
      <c r="G144" s="5">
        <v>2456293605766</v>
      </c>
      <c r="I144" s="5">
        <v>2515847026501</v>
      </c>
      <c r="J144" s="5">
        <v>2388647935321</v>
      </c>
      <c r="K144" s="5">
        <v>436447537265</v>
      </c>
      <c r="L144" s="5">
        <v>419252828037</v>
      </c>
      <c r="M144" s="5">
        <v>465914709706</v>
      </c>
      <c r="N144" s="5">
        <v>479833128188</v>
      </c>
      <c r="O144" s="5">
        <v>513737723243</v>
      </c>
      <c r="P144" s="5">
        <v>441034277505</v>
      </c>
      <c r="Q144" s="5">
        <v>468251273056</v>
      </c>
      <c r="R144" s="5">
        <v>440907183728</v>
      </c>
      <c r="S144" s="5">
        <v>429559970683</v>
      </c>
      <c r="T144" s="5">
        <v>390198976951</v>
      </c>
      <c r="U144" s="5">
        <v>291370654945</v>
      </c>
      <c r="V144" s="5">
        <v>70738674830</v>
      </c>
      <c r="W144" s="5">
        <v>101177767143</v>
      </c>
      <c r="X144" s="5">
        <v>84650202720</v>
      </c>
      <c r="Y144" s="5">
        <v>59998001318</v>
      </c>
      <c r="Z144" s="5">
        <v>23851714177</v>
      </c>
    </row>
    <row r="145" spans="2:26" ht="15.5" x14ac:dyDescent="0.35">
      <c r="C145" t="s">
        <v>10</v>
      </c>
      <c r="D145" s="5">
        <v>8481444533461</v>
      </c>
      <c r="E145" s="5">
        <v>8257906612381</v>
      </c>
      <c r="F145" s="5">
        <v>8079942696540</v>
      </c>
      <c r="G145" s="5">
        <v>8186135910145</v>
      </c>
      <c r="I145" s="5">
        <v>8079942696540</v>
      </c>
      <c r="J145" s="5">
        <v>7993674379693</v>
      </c>
      <c r="K145" s="5">
        <v>4443454368823</v>
      </c>
      <c r="L145" s="5">
        <v>4259467653293</v>
      </c>
      <c r="M145" s="5">
        <v>4050552753578</v>
      </c>
      <c r="N145" s="5">
        <v>4231074621473</v>
      </c>
      <c r="O145" s="5">
        <v>4478179841864</v>
      </c>
      <c r="P145" s="5">
        <v>4385006334887</v>
      </c>
      <c r="Q145" s="5">
        <v>4476834418206</v>
      </c>
      <c r="R145" s="5">
        <v>3352827079343</v>
      </c>
      <c r="S145" s="5">
        <v>3337999551548</v>
      </c>
      <c r="T145" s="5">
        <v>3038873238290</v>
      </c>
      <c r="U145" s="5">
        <v>2611774171861</v>
      </c>
      <c r="V145" s="5">
        <v>1669629132601</v>
      </c>
      <c r="W145" s="5">
        <v>1201149244373</v>
      </c>
      <c r="X145" s="5">
        <v>953730582598</v>
      </c>
      <c r="Y145" s="5">
        <v>881741472929</v>
      </c>
      <c r="Z145" s="5">
        <v>760476666603</v>
      </c>
    </row>
    <row r="146" spans="2:26" ht="15.5" x14ac:dyDescent="0.35">
      <c r="C146" t="s">
        <v>138</v>
      </c>
      <c r="D146" s="5">
        <v>13025798658952</v>
      </c>
      <c r="E146" s="5">
        <v>12896481853714</v>
      </c>
      <c r="F146" s="5">
        <v>12711849843739</v>
      </c>
      <c r="G146" s="5">
        <v>11758404973099</v>
      </c>
      <c r="I146" s="5">
        <v>12711849843739</v>
      </c>
      <c r="J146" s="5">
        <v>10367405490248</v>
      </c>
      <c r="K146" s="5">
        <v>8416773129280</v>
      </c>
      <c r="L146" s="5">
        <v>8289646306143</v>
      </c>
      <c r="M146" s="5">
        <v>7752170523212</v>
      </c>
      <c r="N146" s="5">
        <v>7625368538389</v>
      </c>
      <c r="O146" s="5">
        <v>8092446814970</v>
      </c>
      <c r="P146" s="5">
        <v>7404167100524</v>
      </c>
      <c r="Q146" s="5">
        <v>8851436967401</v>
      </c>
      <c r="R146" s="5">
        <v>7195448327618</v>
      </c>
      <c r="S146" s="5">
        <v>6463923464990</v>
      </c>
      <c r="T146" s="5">
        <v>5993078090189</v>
      </c>
      <c r="U146" s="5">
        <v>5814435113331</v>
      </c>
      <c r="V146" s="5">
        <v>4854633414812</v>
      </c>
      <c r="W146" s="5">
        <v>2937938049768</v>
      </c>
      <c r="X146" s="5">
        <v>2382641539976</v>
      </c>
      <c r="Y146" s="5">
        <v>2235441508554</v>
      </c>
      <c r="Z146" s="5">
        <v>2251369383772</v>
      </c>
    </row>
    <row r="147" spans="2:26" ht="15.5" x14ac:dyDescent="0.35">
      <c r="C147" t="s">
        <v>139</v>
      </c>
      <c r="D147" s="5">
        <v>4705249440</v>
      </c>
      <c r="E147" s="5">
        <v>4705249440</v>
      </c>
      <c r="F147" s="5">
        <v>4705249440</v>
      </c>
      <c r="G147" s="5">
        <v>4705249440</v>
      </c>
      <c r="I147" s="5">
        <v>4705249440</v>
      </c>
      <c r="J147" s="5">
        <v>4705249440</v>
      </c>
      <c r="K147" s="5">
        <v>4705249440</v>
      </c>
      <c r="L147" s="5">
        <v>4705249440</v>
      </c>
      <c r="M147" s="5">
        <v>4705249440</v>
      </c>
      <c r="N147" s="5">
        <v>4705249440</v>
      </c>
      <c r="O147" s="5">
        <v>4705249440</v>
      </c>
      <c r="P147" s="5">
        <v>4705249440</v>
      </c>
      <c r="Q147" s="5">
        <v>4705249440</v>
      </c>
      <c r="R147" s="5">
        <v>4705249440</v>
      </c>
      <c r="S147" s="5">
        <v>4705249440</v>
      </c>
      <c r="T147" s="5">
        <v>4705249440</v>
      </c>
      <c r="U147" s="5">
        <v>4705249440</v>
      </c>
      <c r="V147" s="5">
        <v>4705249440</v>
      </c>
      <c r="W147" s="5">
        <v>4705249440</v>
      </c>
      <c r="X147" s="5">
        <v>1176312360</v>
      </c>
      <c r="Y147" s="5">
        <v>1176312360</v>
      </c>
      <c r="Z147" s="5">
        <v>1176312360</v>
      </c>
    </row>
    <row r="149" spans="2:26" ht="15.5" x14ac:dyDescent="0.35">
      <c r="B149" t="s">
        <v>140</v>
      </c>
      <c r="C149" t="s">
        <v>141</v>
      </c>
      <c r="D149" s="5">
        <v>412282914596</v>
      </c>
      <c r="E149" s="5">
        <v>-3410435136</v>
      </c>
      <c r="F149" s="5">
        <v>-149722959299</v>
      </c>
      <c r="G149" s="5">
        <v>-219147007570</v>
      </c>
      <c r="I149" s="5">
        <v>-1151715669076</v>
      </c>
      <c r="J149" s="5">
        <v>718141112332</v>
      </c>
      <c r="K149" s="5">
        <v>257229904188</v>
      </c>
      <c r="L149" s="5">
        <v>-150799754785</v>
      </c>
      <c r="M149" s="5">
        <v>-340788908730</v>
      </c>
      <c r="N149" s="5">
        <v>-810840016295</v>
      </c>
      <c r="O149" s="5">
        <v>-122618235569</v>
      </c>
      <c r="P149" s="5">
        <v>-845167380009</v>
      </c>
      <c r="Q149" s="5">
        <v>-265358621579</v>
      </c>
      <c r="R149" s="5">
        <v>-280085173352</v>
      </c>
      <c r="S149" s="5">
        <v>180807454825</v>
      </c>
      <c r="T149" s="5">
        <v>84700282093</v>
      </c>
      <c r="U149" s="5">
        <v>441652166571</v>
      </c>
      <c r="V149" s="5">
        <v>1236480939297</v>
      </c>
      <c r="W149" s="5">
        <v>591509968216</v>
      </c>
      <c r="X149" s="5">
        <v>93707935480</v>
      </c>
      <c r="Y149" s="5">
        <v>-67756385148</v>
      </c>
      <c r="Z149" s="5">
        <v>-43989347292</v>
      </c>
    </row>
    <row r="150" spans="2:26" ht="15.5" x14ac:dyDescent="0.35">
      <c r="C150" t="s">
        <v>585</v>
      </c>
      <c r="D150" s="5">
        <v>1681030427399</v>
      </c>
      <c r="E150" s="5">
        <v>1390993431373</v>
      </c>
      <c r="F150" s="5">
        <v>1285021857359</v>
      </c>
      <c r="G150" s="5">
        <v>1185406058457</v>
      </c>
      <c r="I150" s="5">
        <v>4355456927822</v>
      </c>
      <c r="J150" s="5">
        <v>6452615779095</v>
      </c>
      <c r="K150" s="5">
        <v>4497395008920</v>
      </c>
      <c r="L150" s="5">
        <v>3595792703196</v>
      </c>
      <c r="M150" s="5">
        <v>2425181010053</v>
      </c>
      <c r="N150" s="5">
        <v>2730885915220</v>
      </c>
      <c r="O150" s="5">
        <v>3837871116650</v>
      </c>
      <c r="P150" s="5">
        <v>3536331026426</v>
      </c>
      <c r="Q150" s="5">
        <v>3486485993663</v>
      </c>
      <c r="R150" s="5">
        <v>3388587893510</v>
      </c>
      <c r="S150" s="5">
        <v>4620088116964</v>
      </c>
      <c r="T150" s="5">
        <v>4615217939270</v>
      </c>
      <c r="U150" s="5">
        <v>3847249920366</v>
      </c>
      <c r="V150" s="5">
        <v>4218479501196</v>
      </c>
      <c r="W150" s="5">
        <v>2934187301097</v>
      </c>
      <c r="X150" s="5">
        <v>1627523753724</v>
      </c>
      <c r="Y150" s="5">
        <v>1565383049565</v>
      </c>
      <c r="Z150" s="5">
        <v>1587377154495</v>
      </c>
    </row>
    <row r="151" spans="2:26" ht="15.5" x14ac:dyDescent="0.35">
      <c r="C151" t="s">
        <v>842</v>
      </c>
      <c r="W151" s="5">
        <v>-2229028336269</v>
      </c>
      <c r="X151" s="5">
        <v>-1418739692503</v>
      </c>
      <c r="Y151" s="5">
        <v>-1548467363106</v>
      </c>
      <c r="Z151" s="5">
        <v>-1504454449859</v>
      </c>
    </row>
    <row r="152" spans="2:26" ht="15.5" x14ac:dyDescent="0.35">
      <c r="C152" t="s">
        <v>1067</v>
      </c>
      <c r="D152" s="5">
        <v>-1002747728485</v>
      </c>
      <c r="E152" s="5">
        <v>-1144642908170</v>
      </c>
      <c r="F152" s="5">
        <v>-1237810835255</v>
      </c>
      <c r="G152" s="5">
        <v>-1198296748001</v>
      </c>
      <c r="I152" s="5">
        <v>-4671155466189</v>
      </c>
      <c r="J152" s="5">
        <v>-4881445733293</v>
      </c>
      <c r="K152" s="5">
        <v>-3487172170653</v>
      </c>
      <c r="L152" s="5">
        <v>-3041962915190</v>
      </c>
      <c r="M152" s="5">
        <v>-2155889464219</v>
      </c>
      <c r="N152" s="5">
        <v>-2846714887774</v>
      </c>
      <c r="O152" s="5">
        <v>-3195309385669</v>
      </c>
      <c r="P152" s="5">
        <v>-3258207489741</v>
      </c>
      <c r="Q152" s="5">
        <v>-3133479995068</v>
      </c>
      <c r="R152" s="5">
        <v>-3113763916858</v>
      </c>
      <c r="S152" s="5">
        <v>-3814703051215</v>
      </c>
      <c r="T152" s="5">
        <v>-4032317581220</v>
      </c>
      <c r="U152" s="5">
        <v>-2842723469531</v>
      </c>
      <c r="V152" s="5">
        <v>-2538692447645</v>
      </c>
    </row>
    <row r="153" spans="2:26" ht="15.5" x14ac:dyDescent="0.35">
      <c r="C153" t="s">
        <v>1068</v>
      </c>
      <c r="D153" s="5">
        <v>-171079767188</v>
      </c>
      <c r="E153" s="5">
        <v>-163104567244</v>
      </c>
      <c r="F153" s="5">
        <v>-146859526039</v>
      </c>
      <c r="G153" s="5">
        <v>-138351767762</v>
      </c>
      <c r="I153" s="5">
        <v>-575900606092</v>
      </c>
      <c r="J153" s="5">
        <v>-559875010623</v>
      </c>
      <c r="K153" s="5">
        <v>-466457841507</v>
      </c>
      <c r="L153" s="5">
        <v>-406686103526</v>
      </c>
      <c r="M153" s="5">
        <v>-342616695112</v>
      </c>
      <c r="N153" s="5">
        <v>-389259450438</v>
      </c>
      <c r="O153" s="5">
        <v>-459637257101</v>
      </c>
      <c r="P153" s="5">
        <v>-416961495547</v>
      </c>
      <c r="R153" s="5">
        <v>-243576003164</v>
      </c>
      <c r="S153" s="5">
        <v>-217860609310</v>
      </c>
      <c r="T153" s="5">
        <v>-198540135914</v>
      </c>
      <c r="U153" s="5">
        <v>-255786711086</v>
      </c>
      <c r="V153" s="5">
        <v>-164792948474</v>
      </c>
    </row>
    <row r="154" spans="2:26" ht="15.5" x14ac:dyDescent="0.35">
      <c r="C154" t="s">
        <v>1069</v>
      </c>
      <c r="D154" s="5">
        <v>-1173827495673</v>
      </c>
      <c r="E154" s="5">
        <v>-1307747475414</v>
      </c>
      <c r="F154" s="5">
        <v>-1384670361294</v>
      </c>
      <c r="G154" s="5">
        <v>-1336648515763</v>
      </c>
      <c r="I154" s="5">
        <v>-5247056072281</v>
      </c>
      <c r="J154" s="5">
        <v>-5441320743916</v>
      </c>
      <c r="K154" s="5">
        <v>-3953630012160</v>
      </c>
      <c r="L154" s="5">
        <v>-3448649018716</v>
      </c>
      <c r="M154" s="5">
        <v>-2498506159331</v>
      </c>
      <c r="N154" s="5">
        <v>-3235974338212</v>
      </c>
      <c r="O154" s="5">
        <v>-3654946642770</v>
      </c>
      <c r="P154" s="5">
        <v>-3675168985288</v>
      </c>
      <c r="Q154" s="5">
        <v>-3133479995068</v>
      </c>
      <c r="R154" s="5">
        <v>-3357339920022</v>
      </c>
      <c r="S154" s="5">
        <v>-4032563660525</v>
      </c>
      <c r="T154" s="5">
        <v>-4230857717134</v>
      </c>
      <c r="U154" s="5">
        <v>-3098510180617</v>
      </c>
      <c r="V154" s="5">
        <v>-2703485396119</v>
      </c>
      <c r="W154" s="5">
        <v>-2229028336269</v>
      </c>
      <c r="X154" s="5">
        <v>-1418739692503</v>
      </c>
      <c r="Y154" s="5">
        <v>-1548467363106</v>
      </c>
      <c r="Z154" s="5">
        <v>-1504454449859</v>
      </c>
    </row>
    <row r="155" spans="2:26" ht="15.5" x14ac:dyDescent="0.35">
      <c r="C155" t="s">
        <v>461</v>
      </c>
      <c r="D155" s="5">
        <v>-47625295833</v>
      </c>
      <c r="E155" s="5">
        <v>-42041725153</v>
      </c>
      <c r="F155" s="5">
        <v>-39280338962</v>
      </c>
      <c r="G155" s="5">
        <v>-28718993543</v>
      </c>
      <c r="I155" s="5">
        <v>-111417364266</v>
      </c>
      <c r="J155" s="5">
        <v>-183061188981</v>
      </c>
      <c r="K155" s="5">
        <v>-214040630168</v>
      </c>
      <c r="L155" s="5">
        <v>-227714439844</v>
      </c>
      <c r="M155" s="5">
        <v>-220378886984</v>
      </c>
      <c r="N155" s="5">
        <v>-199673588012</v>
      </c>
      <c r="O155" s="5">
        <v>-174637900685</v>
      </c>
      <c r="P155" s="5">
        <v>-179241572621</v>
      </c>
      <c r="Q155" s="5">
        <v>-243921513249</v>
      </c>
      <c r="R155" s="5">
        <v>-184585422556</v>
      </c>
      <c r="S155" s="5">
        <v>-152960863131</v>
      </c>
      <c r="T155" s="5">
        <v>-130315584787</v>
      </c>
      <c r="U155" s="5">
        <v>-132724699139</v>
      </c>
      <c r="V155" s="5">
        <v>-55604086740</v>
      </c>
      <c r="W155" s="5">
        <v>-54214401571</v>
      </c>
      <c r="X155" s="5">
        <v>-47740701753</v>
      </c>
      <c r="Y155" s="5">
        <v>-38899024717</v>
      </c>
      <c r="Z155" s="5">
        <v>-43251410325</v>
      </c>
    </row>
    <row r="156" spans="2:26" ht="15.5" x14ac:dyDescent="0.35">
      <c r="C156" t="s">
        <v>2191</v>
      </c>
      <c r="D156" s="5">
        <v>-3915783526</v>
      </c>
      <c r="E156" s="5">
        <v>-4214182238</v>
      </c>
      <c r="F156" s="5">
        <v>-9237994583</v>
      </c>
      <c r="G156" s="5">
        <v>-5260029997</v>
      </c>
      <c r="I156" s="5">
        <v>-24216995487</v>
      </c>
      <c r="J156" s="5">
        <v>-5762357914</v>
      </c>
      <c r="K156" s="5">
        <v>-6220445553</v>
      </c>
      <c r="L156" s="5">
        <v>-1809828828</v>
      </c>
      <c r="M156" s="5">
        <v>-6993755040</v>
      </c>
      <c r="N156" s="5">
        <v>-6645350234</v>
      </c>
    </row>
    <row r="157" spans="2:26" ht="15.5" x14ac:dyDescent="0.35">
      <c r="C157" t="s">
        <v>593</v>
      </c>
      <c r="D157" s="5">
        <v>-39109589402</v>
      </c>
      <c r="E157" s="5">
        <v>-39568150819</v>
      </c>
      <c r="F157" s="5">
        <v>-35299118700</v>
      </c>
      <c r="G157" s="5">
        <v>-32654508662</v>
      </c>
      <c r="I157" s="5">
        <v>-161386677497</v>
      </c>
      <c r="J157" s="5">
        <v>-179193906915</v>
      </c>
      <c r="K157" s="5">
        <v>-106535899797</v>
      </c>
      <c r="L157" s="5">
        <v>-99683713959</v>
      </c>
      <c r="M157" s="5">
        <v>-69142662632</v>
      </c>
      <c r="N157" s="5">
        <v>-115500315384</v>
      </c>
      <c r="O157" s="5">
        <v>-144868549002</v>
      </c>
      <c r="P157" s="5">
        <v>-516298176111</v>
      </c>
      <c r="R157" s="5">
        <v>-93031012939</v>
      </c>
      <c r="S157" s="5">
        <v>-170900037330</v>
      </c>
      <c r="T157" s="5">
        <v>-175280037383</v>
      </c>
      <c r="U157" s="5">
        <v>-150032352048</v>
      </c>
      <c r="V157" s="5">
        <v>-135560563737</v>
      </c>
      <c r="W157" s="5">
        <v>-115690255465</v>
      </c>
      <c r="X157" s="5">
        <v>-74248927022</v>
      </c>
      <c r="Y157" s="5">
        <v>-55615442182</v>
      </c>
      <c r="Z157" s="5">
        <v>-31531910803</v>
      </c>
    </row>
    <row r="158" spans="2:26" ht="15.5" x14ac:dyDescent="0.35">
      <c r="C158" t="s">
        <v>647</v>
      </c>
      <c r="D158" s="5">
        <v>-4269348369</v>
      </c>
      <c r="E158" s="5">
        <v>-832332885</v>
      </c>
      <c r="F158" s="5">
        <v>33742996881</v>
      </c>
      <c r="G158" s="5">
        <v>-1271018062</v>
      </c>
      <c r="I158" s="5">
        <v>31252103801</v>
      </c>
      <c r="J158" s="5">
        <v>56371411120</v>
      </c>
      <c r="K158" s="5">
        <v>23225642518</v>
      </c>
      <c r="L158" s="5">
        <v>31264543366</v>
      </c>
      <c r="M158" s="5">
        <v>29051545204</v>
      </c>
      <c r="N158" s="5">
        <v>16067660327</v>
      </c>
      <c r="O158" s="5">
        <v>13963740238</v>
      </c>
      <c r="P158" s="5">
        <v>-10789672415</v>
      </c>
      <c r="Q158" s="5">
        <v>-374443106925</v>
      </c>
      <c r="R158" s="5">
        <v>-33716711345</v>
      </c>
      <c r="S158" s="5">
        <v>-82856101153</v>
      </c>
      <c r="T158" s="5">
        <v>5935682127</v>
      </c>
      <c r="U158" s="5">
        <v>-24330521991</v>
      </c>
      <c r="V158" s="5">
        <v>-87348515303</v>
      </c>
      <c r="W158" s="5">
        <v>56255660424</v>
      </c>
      <c r="X158" s="5">
        <v>5886088169</v>
      </c>
      <c r="Y158" s="5">
        <v>9842395292</v>
      </c>
      <c r="Z158" s="5">
        <v>-52128730800</v>
      </c>
    </row>
    <row r="159" spans="2:26" ht="15.5" x14ac:dyDescent="0.35">
      <c r="C159" t="s">
        <v>883</v>
      </c>
      <c r="I159" s="5">
        <v>5652408832</v>
      </c>
      <c r="J159" s="5">
        <v>18492119843</v>
      </c>
      <c r="K159" s="5">
        <v>17036240428</v>
      </c>
      <c r="X159" s="5">
        <v>1027414865</v>
      </c>
    </row>
    <row r="160" spans="2:26" ht="15.5" x14ac:dyDescent="0.35">
      <c r="C160" t="s">
        <v>178</v>
      </c>
      <c r="D160" s="5">
        <v>-162915237742</v>
      </c>
      <c r="E160" s="5">
        <v>109375587085</v>
      </c>
      <c r="F160" s="5">
        <v>588110251550</v>
      </c>
      <c r="G160" s="5">
        <v>403637776370</v>
      </c>
      <c r="I160" s="5">
        <v>1340932140105</v>
      </c>
      <c r="J160" s="5">
        <v>1273060961162</v>
      </c>
      <c r="K160" s="5">
        <v>3339285892</v>
      </c>
      <c r="L160" s="5">
        <v>102951131639</v>
      </c>
      <c r="M160" s="5">
        <v>293256561563</v>
      </c>
      <c r="N160" s="5">
        <v>26162873257</v>
      </c>
      <c r="O160" s="5">
        <v>324280359816</v>
      </c>
      <c r="P160" s="5">
        <v>-927385702397</v>
      </c>
      <c r="Q160" s="5">
        <v>-280383751019</v>
      </c>
      <c r="R160" s="5">
        <v>1046401928896</v>
      </c>
      <c r="S160" s="5">
        <v>12192293494</v>
      </c>
      <c r="T160" s="5">
        <v>-178935574614</v>
      </c>
      <c r="U160" s="5">
        <v>-251491123423</v>
      </c>
      <c r="V160" s="5">
        <v>852682482553</v>
      </c>
      <c r="W160" s="5">
        <v>-145985896585</v>
      </c>
      <c r="X160" s="5">
        <v>-6141391221</v>
      </c>
      <c r="Y160" s="5">
        <v>123989123240</v>
      </c>
      <c r="Z160" s="5">
        <v>123900960733</v>
      </c>
    </row>
    <row r="161" spans="3:26" ht="15.5" x14ac:dyDescent="0.35">
      <c r="C161" t="s">
        <v>179</v>
      </c>
      <c r="D161" s="5">
        <v>-297584608795</v>
      </c>
      <c r="E161" s="5">
        <v>-390452640162</v>
      </c>
      <c r="F161" s="5">
        <v>-624882738041</v>
      </c>
      <c r="G161" s="5">
        <v>-259187450680</v>
      </c>
      <c r="I161" s="5">
        <v>-1402312859987</v>
      </c>
      <c r="J161" s="5">
        <v>-582582301200</v>
      </c>
      <c r="K161" s="5">
        <v>-176212399466</v>
      </c>
      <c r="L161" s="5">
        <v>400054123657</v>
      </c>
      <c r="M161" s="5">
        <v>-23140711201</v>
      </c>
      <c r="N161" s="5">
        <v>96031447390</v>
      </c>
      <c r="O161" s="5">
        <v>-35824980159</v>
      </c>
      <c r="P161" s="5">
        <v>1989697706038</v>
      </c>
      <c r="Q161" s="5">
        <v>170455866173</v>
      </c>
      <c r="R161" s="5">
        <v>-162162544065</v>
      </c>
      <c r="S161" s="5">
        <v>-481821535539</v>
      </c>
      <c r="T161" s="5">
        <v>-429306559389</v>
      </c>
      <c r="U161" s="5">
        <v>-436755761473</v>
      </c>
      <c r="V161" s="5">
        <v>-804208814855</v>
      </c>
      <c r="W161" s="5">
        <v>-102548543555</v>
      </c>
      <c r="X161" s="5">
        <v>-58018612661</v>
      </c>
      <c r="Y161" s="5">
        <v>-78865818699</v>
      </c>
      <c r="Z161" s="5">
        <v>-64523773054</v>
      </c>
    </row>
    <row r="162" spans="3:26" ht="15.5" x14ac:dyDescent="0.35">
      <c r="C162" t="s">
        <v>471</v>
      </c>
      <c r="X162" s="5">
        <v>-6045019928</v>
      </c>
      <c r="Y162" s="5">
        <v>2016741291</v>
      </c>
      <c r="Z162" s="5">
        <v>-3721615240</v>
      </c>
    </row>
    <row r="163" spans="3:26" ht="15.5" x14ac:dyDescent="0.35">
      <c r="C163" t="s">
        <v>2302</v>
      </c>
    </row>
    <row r="164" spans="3:26" ht="15.5" x14ac:dyDescent="0.35">
      <c r="C164" t="s">
        <v>325</v>
      </c>
    </row>
    <row r="165" spans="3:26" ht="15.5" x14ac:dyDescent="0.35">
      <c r="C165" t="s">
        <v>2303</v>
      </c>
    </row>
    <row r="166" spans="3:26" ht="15.5" x14ac:dyDescent="0.35">
      <c r="C166" t="s">
        <v>2304</v>
      </c>
    </row>
    <row r="167" spans="3:26" ht="15.5" x14ac:dyDescent="0.35">
      <c r="C167" t="s">
        <v>181</v>
      </c>
      <c r="D167" s="5">
        <v>704092438</v>
      </c>
      <c r="E167" s="5">
        <v>7500000000</v>
      </c>
      <c r="F167" s="5">
        <v>29251123318</v>
      </c>
      <c r="G167" s="5">
        <v>74017655000</v>
      </c>
      <c r="I167" s="5">
        <v>103268778318</v>
      </c>
    </row>
    <row r="168" spans="3:26" ht="15.5" x14ac:dyDescent="0.35">
      <c r="C168" t="s">
        <v>709</v>
      </c>
      <c r="G168" s="5">
        <v>-20500000000</v>
      </c>
      <c r="I168" s="5">
        <v>-20500000000</v>
      </c>
      <c r="J168" s="5">
        <v>-70088275000</v>
      </c>
    </row>
    <row r="169" spans="3:26" ht="15.5" x14ac:dyDescent="0.35">
      <c r="C169" t="s">
        <v>2305</v>
      </c>
      <c r="L169" s="5">
        <v>-7745500000</v>
      </c>
    </row>
    <row r="170" spans="3:26" ht="15.5" x14ac:dyDescent="0.35">
      <c r="C170" t="s">
        <v>887</v>
      </c>
      <c r="O170" s="5">
        <v>702500000000</v>
      </c>
    </row>
    <row r="171" spans="3:26" ht="15.5" x14ac:dyDescent="0.35">
      <c r="C171" t="s">
        <v>2306</v>
      </c>
    </row>
    <row r="172" spans="3:26" ht="15.5" x14ac:dyDescent="0.35">
      <c r="C172" t="s">
        <v>2307</v>
      </c>
    </row>
    <row r="173" spans="3:26" ht="15.5" x14ac:dyDescent="0.35">
      <c r="C173" t="s">
        <v>610</v>
      </c>
      <c r="V173" s="5">
        <v>-327487159300</v>
      </c>
      <c r="Y173" s="5">
        <v>1343644422</v>
      </c>
    </row>
    <row r="174" spans="3:26" ht="15.5" x14ac:dyDescent="0.35">
      <c r="C174" t="s">
        <v>2308</v>
      </c>
      <c r="P174" s="5">
        <v>-38351799888</v>
      </c>
      <c r="Q174" s="5">
        <v>1326866791</v>
      </c>
      <c r="R174" s="5">
        <v>11400000</v>
      </c>
      <c r="S174" s="5">
        <v>-3344032408</v>
      </c>
    </row>
    <row r="175" spans="3:26" ht="15.5" x14ac:dyDescent="0.35">
      <c r="C175" t="s">
        <v>1523</v>
      </c>
      <c r="L175" s="5">
        <v>2500000</v>
      </c>
      <c r="Z175" s="5">
        <v>18125000000</v>
      </c>
    </row>
    <row r="176" spans="3:26" ht="15.5" x14ac:dyDescent="0.35">
      <c r="C176" t="s">
        <v>714</v>
      </c>
      <c r="R176" s="5">
        <v>-5414650311</v>
      </c>
      <c r="S176" s="5">
        <v>-254105422458</v>
      </c>
      <c r="T176" s="5">
        <v>-265510675542</v>
      </c>
    </row>
    <row r="177" spans="3:26" ht="15.5" x14ac:dyDescent="0.35">
      <c r="C177" t="s">
        <v>2309</v>
      </c>
    </row>
    <row r="178" spans="3:26" ht="15.5" x14ac:dyDescent="0.35">
      <c r="C178" t="s">
        <v>1791</v>
      </c>
      <c r="F178" s="5">
        <v>-35193000000</v>
      </c>
      <c r="I178" s="5">
        <v>-35193000000</v>
      </c>
      <c r="J178" s="5">
        <v>-119100000000</v>
      </c>
    </row>
    <row r="179" spans="3:26" ht="15.5" x14ac:dyDescent="0.35">
      <c r="C179" t="s">
        <v>2310</v>
      </c>
      <c r="F179" s="5">
        <v>2912811362</v>
      </c>
      <c r="I179" s="5">
        <v>2912811362</v>
      </c>
      <c r="J179" s="5">
        <v>99923667</v>
      </c>
      <c r="K179" s="5">
        <v>47701000000</v>
      </c>
      <c r="L179" s="5">
        <v>3962448000</v>
      </c>
      <c r="M179" s="5">
        <v>2259000000</v>
      </c>
      <c r="N179" s="5">
        <v>40534958009</v>
      </c>
      <c r="O179" s="5">
        <v>532503500</v>
      </c>
      <c r="P179" s="5">
        <v>83051687052</v>
      </c>
      <c r="Q179" s="5">
        <v>42700000000</v>
      </c>
      <c r="R179" s="5">
        <v>9225641000</v>
      </c>
      <c r="S179" s="5">
        <v>128500000000</v>
      </c>
    </row>
    <row r="180" spans="3:26" ht="15.5" x14ac:dyDescent="0.35">
      <c r="C180" t="s">
        <v>2311</v>
      </c>
      <c r="D180" s="5">
        <v>-26242000000</v>
      </c>
      <c r="J180" s="5">
        <v>-22361000000</v>
      </c>
      <c r="K180" s="5">
        <v>-14960000000</v>
      </c>
      <c r="M180" s="5">
        <v>-1580560849</v>
      </c>
      <c r="N180" s="5">
        <v>3512251964</v>
      </c>
      <c r="O180" s="5">
        <v>4879886091</v>
      </c>
      <c r="P180" s="5">
        <v>1952173337</v>
      </c>
      <c r="S180" s="5">
        <v>98214975000</v>
      </c>
      <c r="U180" s="5">
        <v>2814505439</v>
      </c>
    </row>
    <row r="181" spans="3:26" ht="15.5" x14ac:dyDescent="0.35">
      <c r="C181" t="s">
        <v>798</v>
      </c>
      <c r="L181" s="5">
        <v>432493748565</v>
      </c>
      <c r="P181" s="5">
        <v>2180250000000</v>
      </c>
      <c r="Q181" s="5">
        <v>406172462058</v>
      </c>
    </row>
    <row r="182" spans="3:26" ht="15.5" x14ac:dyDescent="0.35">
      <c r="C182" t="s">
        <v>1497</v>
      </c>
      <c r="J182" s="5">
        <v>169814958827</v>
      </c>
    </row>
    <row r="183" spans="3:26" ht="15.5" x14ac:dyDescent="0.35">
      <c r="C183" t="s">
        <v>943</v>
      </c>
      <c r="D183" s="5">
        <v>26242000000</v>
      </c>
      <c r="E183" s="5">
        <v>-26242000000</v>
      </c>
      <c r="F183" s="5">
        <v>-708006407</v>
      </c>
      <c r="G183" s="5">
        <v>708006407</v>
      </c>
      <c r="U183" s="5">
        <v>-2052346175</v>
      </c>
      <c r="V183" s="5">
        <v>-194113653825</v>
      </c>
    </row>
    <row r="184" spans="3:26" ht="15.5" x14ac:dyDescent="0.35">
      <c r="C184" t="s">
        <v>1451</v>
      </c>
    </row>
    <row r="185" spans="3:26" ht="15.5" x14ac:dyDescent="0.35">
      <c r="C185" t="s">
        <v>467</v>
      </c>
      <c r="D185" s="5">
        <v>15466296999</v>
      </c>
      <c r="E185" s="5">
        <v>-15466296999</v>
      </c>
      <c r="F185" s="5">
        <v>-30456461209</v>
      </c>
      <c r="I185" s="5">
        <v>-30456461209</v>
      </c>
      <c r="J185" s="5">
        <v>-6084695338</v>
      </c>
      <c r="K185" s="5">
        <v>-81058412277</v>
      </c>
      <c r="L185" s="5">
        <v>-39883154792</v>
      </c>
      <c r="M185" s="5">
        <v>-14313847355</v>
      </c>
      <c r="N185" s="5">
        <v>19290099749</v>
      </c>
      <c r="O185" s="5">
        <v>-10668032825</v>
      </c>
      <c r="P185" s="5">
        <v>-4309539437</v>
      </c>
      <c r="Q185" s="5">
        <v>8433939162</v>
      </c>
      <c r="R185" s="5">
        <v>-17496785481</v>
      </c>
      <c r="S185" s="5">
        <v>11747679818</v>
      </c>
      <c r="T185" s="5">
        <v>-6768082381</v>
      </c>
      <c r="V185" s="5">
        <v>-70291241065</v>
      </c>
      <c r="W185" s="5">
        <v>-55011148446</v>
      </c>
      <c r="Y185" s="5">
        <v>-166830225</v>
      </c>
      <c r="Z185" s="5">
        <v>-1696562117</v>
      </c>
    </row>
    <row r="186" spans="3:26" ht="15.5" x14ac:dyDescent="0.35">
      <c r="C186" t="s">
        <v>185</v>
      </c>
      <c r="D186" s="5">
        <v>-280601350763</v>
      </c>
      <c r="E186" s="5">
        <v>-367954147039</v>
      </c>
      <c r="F186" s="5">
        <v>-563309189109</v>
      </c>
      <c r="G186" s="5">
        <v>-330428432446</v>
      </c>
      <c r="I186" s="5">
        <v>-1453166500497</v>
      </c>
      <c r="J186" s="5">
        <v>-378505720274</v>
      </c>
      <c r="K186" s="5">
        <v>-86256272145</v>
      </c>
      <c r="L186" s="5">
        <v>-54589048358</v>
      </c>
      <c r="M186" s="5">
        <v>-21503938339</v>
      </c>
      <c r="N186" s="5">
        <v>-65520118618</v>
      </c>
      <c r="O186" s="5">
        <v>-82027432236</v>
      </c>
      <c r="P186" s="5">
        <v>-127153812260</v>
      </c>
      <c r="Q186" s="5">
        <v>-199723317270</v>
      </c>
      <c r="R186" s="5">
        <v>-174014741219</v>
      </c>
      <c r="S186" s="5">
        <v>-307842351544</v>
      </c>
      <c r="T186" s="5">
        <v>-286652685120</v>
      </c>
      <c r="U186" s="5">
        <v>-341286763429</v>
      </c>
      <c r="V186" s="5">
        <v>-192190297971</v>
      </c>
      <c r="W186" s="5">
        <v>-86919943750</v>
      </c>
      <c r="X186" s="5">
        <v>-106044416940</v>
      </c>
      <c r="Y186" s="5">
        <v>-72270256745</v>
      </c>
      <c r="Z186" s="5">
        <v>-80173585570</v>
      </c>
    </row>
    <row r="187" spans="3:26" ht="15.5" x14ac:dyDescent="0.35">
      <c r="C187" t="s">
        <v>350</v>
      </c>
      <c r="D187" s="5">
        <v>-31503827708</v>
      </c>
      <c r="E187" s="5">
        <v>-567133992</v>
      </c>
      <c r="F187" s="5">
        <v>-40810138362</v>
      </c>
      <c r="G187" s="5">
        <v>-6432535656</v>
      </c>
      <c r="I187" s="5">
        <v>-48907755392</v>
      </c>
      <c r="J187" s="5">
        <v>-67539083725</v>
      </c>
      <c r="K187" s="5">
        <v>-74481273614</v>
      </c>
      <c r="L187" s="5">
        <v>-59834661100</v>
      </c>
      <c r="M187" s="5">
        <v>-20393358178</v>
      </c>
      <c r="N187" s="5">
        <v>-28629995454</v>
      </c>
      <c r="O187" s="5">
        <v>-609090907</v>
      </c>
      <c r="P187" s="5">
        <v>-5390241678</v>
      </c>
      <c r="Q187" s="5">
        <v>-157254477957</v>
      </c>
      <c r="R187" s="5">
        <v>-19493794193</v>
      </c>
      <c r="S187" s="5">
        <v>-31277054975</v>
      </c>
      <c r="T187" s="5">
        <v>-30152399529</v>
      </c>
      <c r="U187" s="5">
        <v>-55676845151</v>
      </c>
      <c r="V187" s="5">
        <v>-75675600248</v>
      </c>
    </row>
    <row r="188" spans="3:26" ht="15.5" x14ac:dyDescent="0.35">
      <c r="C188" t="s">
        <v>180</v>
      </c>
      <c r="D188" s="5">
        <v>335680979</v>
      </c>
      <c r="E188" s="5">
        <v>216887146</v>
      </c>
      <c r="F188" s="5">
        <v>534684094</v>
      </c>
      <c r="G188" s="5">
        <v>1473096131</v>
      </c>
      <c r="I188" s="5">
        <v>2397412955</v>
      </c>
      <c r="J188" s="5">
        <v>4306917271</v>
      </c>
      <c r="K188" s="5">
        <v>3405400878</v>
      </c>
      <c r="L188" s="5">
        <v>459063606</v>
      </c>
      <c r="M188" s="5">
        <v>932202803</v>
      </c>
      <c r="N188" s="5">
        <v>994998203</v>
      </c>
      <c r="O188" s="5">
        <v>403378065</v>
      </c>
      <c r="P188" s="5">
        <v>1361579864</v>
      </c>
      <c r="Q188" s="5">
        <v>2181699129</v>
      </c>
      <c r="R188" s="5">
        <v>13085282001</v>
      </c>
      <c r="S188" s="5">
        <v>3387205802</v>
      </c>
      <c r="T188" s="5">
        <v>1976341524</v>
      </c>
      <c r="U188" s="5">
        <v>26586072003</v>
      </c>
      <c r="V188" s="5">
        <v>21907844800</v>
      </c>
    </row>
    <row r="189" spans="3:26" ht="15.5" x14ac:dyDescent="0.35">
      <c r="C189" t="s">
        <v>1344</v>
      </c>
      <c r="E189" s="5">
        <v>3035585586</v>
      </c>
      <c r="F189" s="5">
        <v>1401682150</v>
      </c>
      <c r="I189" s="5">
        <v>6771980673</v>
      </c>
      <c r="J189" s="5">
        <v>22569422946</v>
      </c>
      <c r="K189" s="5">
        <v>1872770630</v>
      </c>
      <c r="L189" s="5">
        <v>3454189191</v>
      </c>
      <c r="M189" s="5">
        <v>1818181818</v>
      </c>
      <c r="N189" s="5">
        <v>4954545455</v>
      </c>
      <c r="S189" s="5">
        <v>194707250194</v>
      </c>
      <c r="T189" s="5">
        <v>9333557772</v>
      </c>
      <c r="U189" s="5">
        <v>11007206238</v>
      </c>
      <c r="V189" s="5">
        <v>17839201051</v>
      </c>
    </row>
    <row r="190" spans="3:26" ht="15.5" x14ac:dyDescent="0.35">
      <c r="C190" t="s">
        <v>1205</v>
      </c>
      <c r="T190" s="5">
        <v>133408171</v>
      </c>
      <c r="U190" s="5">
        <v>1076526510</v>
      </c>
      <c r="V190" s="5">
        <v>1234372443</v>
      </c>
      <c r="W190" s="5">
        <v>1161197366</v>
      </c>
      <c r="X190" s="5">
        <v>1404005447</v>
      </c>
      <c r="Y190" s="5">
        <v>668808348</v>
      </c>
      <c r="Z190" s="5">
        <v>487038486</v>
      </c>
    </row>
    <row r="191" spans="3:26" ht="15.5" x14ac:dyDescent="0.35">
      <c r="C191" t="s">
        <v>596</v>
      </c>
      <c r="D191" s="5">
        <v>8153969645</v>
      </c>
      <c r="E191" s="5">
        <v>9024465136</v>
      </c>
      <c r="F191" s="5">
        <v>11493756122</v>
      </c>
      <c r="G191" s="5">
        <v>15178291876</v>
      </c>
      <c r="I191" s="5">
        <v>71809873803</v>
      </c>
      <c r="J191" s="5">
        <v>54120209253</v>
      </c>
      <c r="K191" s="5">
        <v>26291668769</v>
      </c>
      <c r="L191" s="5">
        <v>21789306031</v>
      </c>
      <c r="M191" s="5">
        <v>22889201631</v>
      </c>
      <c r="N191" s="5">
        <v>44430073851</v>
      </c>
      <c r="O191" s="5">
        <v>55663808153</v>
      </c>
      <c r="P191" s="5">
        <v>72917145355</v>
      </c>
      <c r="Q191" s="5">
        <v>55692510358</v>
      </c>
      <c r="R191" s="5">
        <v>39862638050</v>
      </c>
      <c r="S191" s="5">
        <v>38930631113</v>
      </c>
      <c r="T191" s="5">
        <v>66242553118</v>
      </c>
      <c r="U191" s="5">
        <v>70704803456</v>
      </c>
      <c r="V191" s="5">
        <v>19275558095</v>
      </c>
      <c r="W191" s="5">
        <v>13602123519</v>
      </c>
      <c r="X191" s="5">
        <v>4589366840</v>
      </c>
      <c r="Y191" s="5">
        <v>5107241899</v>
      </c>
      <c r="Z191" s="5">
        <v>7916526276</v>
      </c>
    </row>
    <row r="192" spans="3:26" ht="15.5" x14ac:dyDescent="0.35">
      <c r="C192" t="s">
        <v>2312</v>
      </c>
    </row>
    <row r="193" spans="3:26" ht="15.5" x14ac:dyDescent="0.35">
      <c r="C193" t="s">
        <v>2313</v>
      </c>
      <c r="Q193" s="5">
        <v>20644546188</v>
      </c>
      <c r="R193" s="5">
        <v>-10211263188</v>
      </c>
      <c r="S193" s="5">
        <v>-17008283000</v>
      </c>
      <c r="W193" s="5">
        <v>-254100000</v>
      </c>
      <c r="X193" s="5">
        <v>16180183064</v>
      </c>
      <c r="Y193" s="5">
        <v>-11772444675</v>
      </c>
      <c r="Z193" s="5">
        <v>8887576519</v>
      </c>
    </row>
    <row r="194" spans="3:26" ht="15.5" x14ac:dyDescent="0.35">
      <c r="C194" t="s">
        <v>1434</v>
      </c>
      <c r="O194" s="5">
        <v>-29000000000</v>
      </c>
    </row>
    <row r="195" spans="3:26" ht="15.5" x14ac:dyDescent="0.35">
      <c r="C195" t="s">
        <v>2314</v>
      </c>
      <c r="D195" s="5">
        <v>-10139470385</v>
      </c>
      <c r="G195" s="5">
        <v>6796468008</v>
      </c>
      <c r="M195" s="5">
        <v>-25833553776</v>
      </c>
    </row>
    <row r="196" spans="3:26" ht="15.5" x14ac:dyDescent="0.35">
      <c r="C196" t="s">
        <v>2315</v>
      </c>
    </row>
    <row r="197" spans="3:26" ht="15.5" x14ac:dyDescent="0.35">
      <c r="C197" t="s">
        <v>2316</v>
      </c>
      <c r="Z197" s="5">
        <v>-27269348258</v>
      </c>
    </row>
    <row r="198" spans="3:26" ht="15.5" x14ac:dyDescent="0.35">
      <c r="C198" t="s">
        <v>2317</v>
      </c>
    </row>
    <row r="199" spans="3:26" ht="15.5" x14ac:dyDescent="0.35">
      <c r="C199" t="s">
        <v>116</v>
      </c>
    </row>
    <row r="200" spans="3:26" ht="15.5" x14ac:dyDescent="0.35">
      <c r="C200" t="s">
        <v>186</v>
      </c>
      <c r="D200" s="5">
        <v>-162915237742</v>
      </c>
      <c r="E200" s="5">
        <v>109375587085</v>
      </c>
      <c r="F200" s="5">
        <v>588110251550</v>
      </c>
      <c r="G200" s="5">
        <v>403637776370</v>
      </c>
      <c r="I200" s="5">
        <v>1340932140105</v>
      </c>
      <c r="J200" s="5">
        <v>1273060961162</v>
      </c>
      <c r="K200" s="5">
        <v>3339285892</v>
      </c>
      <c r="L200" s="5">
        <v>102951131639</v>
      </c>
      <c r="M200" s="5">
        <v>293256561563</v>
      </c>
      <c r="N200" s="5">
        <v>26162873257</v>
      </c>
      <c r="O200" s="5">
        <v>324280359816</v>
      </c>
      <c r="P200" s="5">
        <v>-927385702397</v>
      </c>
      <c r="Q200" s="5">
        <v>-280383751019</v>
      </c>
      <c r="R200" s="5">
        <v>1046401928896</v>
      </c>
      <c r="S200" s="5">
        <v>12192293494</v>
      </c>
      <c r="T200" s="5">
        <v>-178935574614</v>
      </c>
      <c r="U200" s="5">
        <v>-251491123423</v>
      </c>
      <c r="V200" s="5">
        <v>852682482553</v>
      </c>
      <c r="W200" s="5">
        <v>-145985896585</v>
      </c>
      <c r="X200" s="5">
        <v>-6141391221</v>
      </c>
      <c r="Y200" s="5">
        <v>123989123240</v>
      </c>
      <c r="Z200" s="5">
        <v>123900960733</v>
      </c>
    </row>
    <row r="201" spans="3:26" ht="15.5" x14ac:dyDescent="0.35">
      <c r="C201" t="s">
        <v>825</v>
      </c>
      <c r="F201" s="5">
        <v>-135709467919</v>
      </c>
      <c r="I201" s="5">
        <v>-135709467919</v>
      </c>
      <c r="J201" s="5">
        <v>-12925283089</v>
      </c>
      <c r="K201" s="5">
        <v>-23430598697</v>
      </c>
      <c r="L201" s="5">
        <v>-10797605448</v>
      </c>
      <c r="M201" s="5">
        <v>-1264269111</v>
      </c>
      <c r="N201" s="5">
        <v>-5102892000</v>
      </c>
      <c r="W201" s="5">
        <v>87146670</v>
      </c>
      <c r="X201" s="5">
        <v>-15647551</v>
      </c>
      <c r="Y201" s="5">
        <v>-231979116</v>
      </c>
    </row>
    <row r="202" spans="3:26" ht="15.5" x14ac:dyDescent="0.35">
      <c r="C202" t="s">
        <v>2318</v>
      </c>
      <c r="D202" s="5">
        <v>68509227326</v>
      </c>
      <c r="E202" s="5">
        <v>177406473251</v>
      </c>
      <c r="F202" s="5">
        <v>-735655672488</v>
      </c>
      <c r="G202" s="5">
        <v>216742776949</v>
      </c>
      <c r="Q202" s="5">
        <v>569124554981</v>
      </c>
      <c r="R202" s="5">
        <v>562422845187</v>
      </c>
      <c r="S202" s="5">
        <v>142924211615</v>
      </c>
      <c r="T202" s="5">
        <v>80131045700</v>
      </c>
      <c r="U202" s="5">
        <v>44172419014</v>
      </c>
      <c r="W202" s="5">
        <v>164467463452</v>
      </c>
      <c r="X202" s="5">
        <v>257200000000</v>
      </c>
      <c r="Y202" s="5">
        <v>231579273382</v>
      </c>
      <c r="Z202" s="5">
        <v>6933345143</v>
      </c>
    </row>
    <row r="203" spans="3:26" ht="15.5" x14ac:dyDescent="0.35">
      <c r="C203" t="s">
        <v>1419</v>
      </c>
      <c r="F203" s="5">
        <v>-37120556895</v>
      </c>
      <c r="G203" s="5">
        <v>-45767886873</v>
      </c>
      <c r="I203" s="5">
        <v>-82888443768</v>
      </c>
      <c r="J203" s="5">
        <v>-1878443861705</v>
      </c>
      <c r="K203" s="5">
        <v>-164228648909</v>
      </c>
      <c r="L203" s="5">
        <v>-46571428568</v>
      </c>
      <c r="M203" s="5">
        <v>-26021428568</v>
      </c>
      <c r="N203" s="5">
        <v>-36836029646</v>
      </c>
      <c r="O203" s="5">
        <v>-421168084719</v>
      </c>
      <c r="P203" s="5">
        <v>-227735097405</v>
      </c>
      <c r="R203" s="5">
        <v>-171357249109</v>
      </c>
      <c r="S203" s="5">
        <v>-96983359994</v>
      </c>
      <c r="T203" s="5">
        <v>-79777961330</v>
      </c>
      <c r="U203" s="5">
        <v>-98469598203</v>
      </c>
      <c r="W203" s="5">
        <v>-208741104947</v>
      </c>
      <c r="X203" s="5">
        <v>-212757014836</v>
      </c>
      <c r="Y203" s="5">
        <v>-62832164527</v>
      </c>
      <c r="Z203" s="5">
        <v>-21904654859</v>
      </c>
    </row>
    <row r="204" spans="3:26" ht="15.5" x14ac:dyDescent="0.35">
      <c r="C204" t="s">
        <v>804</v>
      </c>
      <c r="D204" s="5">
        <v>68509227326</v>
      </c>
      <c r="E204" s="5">
        <v>177406473251</v>
      </c>
      <c r="F204" s="5">
        <v>-772776229383</v>
      </c>
      <c r="G204" s="5">
        <v>170974890076</v>
      </c>
      <c r="I204" s="5">
        <v>-82888443768</v>
      </c>
      <c r="J204" s="5">
        <v>-1878443861705</v>
      </c>
      <c r="K204" s="5">
        <v>-164228648909</v>
      </c>
      <c r="L204" s="5">
        <v>-46571428568</v>
      </c>
      <c r="M204" s="5">
        <v>-26021428568</v>
      </c>
      <c r="N204" s="5">
        <v>-36836029646</v>
      </c>
      <c r="O204" s="5">
        <v>-421168084719</v>
      </c>
      <c r="P204" s="5">
        <v>-227735097405</v>
      </c>
      <c r="Q204" s="5">
        <v>569124554981</v>
      </c>
      <c r="R204" s="5">
        <v>391065596078</v>
      </c>
      <c r="S204" s="5">
        <v>45940851621</v>
      </c>
      <c r="T204" s="5">
        <v>353084370</v>
      </c>
      <c r="U204" s="5">
        <v>-54297179189</v>
      </c>
      <c r="W204" s="5">
        <v>-44273641495</v>
      </c>
      <c r="X204" s="5">
        <v>44442985164</v>
      </c>
      <c r="Y204" s="5">
        <v>168747108855</v>
      </c>
      <c r="Z204" s="5">
        <v>-14971309716</v>
      </c>
    </row>
    <row r="205" spans="3:26" ht="15.5" x14ac:dyDescent="0.35">
      <c r="C205" t="s">
        <v>830</v>
      </c>
      <c r="D205" s="5">
        <v>-72993877179</v>
      </c>
      <c r="E205" s="5">
        <v>72993877179</v>
      </c>
      <c r="V205" s="5">
        <v>461890000000</v>
      </c>
    </row>
    <row r="206" spans="3:26" ht="15.5" x14ac:dyDescent="0.35">
      <c r="C206" t="s">
        <v>478</v>
      </c>
      <c r="D206" s="5">
        <v>-49781731315</v>
      </c>
      <c r="E206" s="5">
        <v>-49812035845</v>
      </c>
      <c r="G206" s="5">
        <v>39375366237</v>
      </c>
      <c r="Q206" s="5">
        <v>-210586618514</v>
      </c>
      <c r="V206" s="5">
        <v>-304221290037</v>
      </c>
    </row>
    <row r="207" spans="3:26" ht="15.5" x14ac:dyDescent="0.35">
      <c r="C207" t="s">
        <v>1501</v>
      </c>
      <c r="D207" s="5">
        <v>23217097659</v>
      </c>
    </row>
    <row r="208" spans="3:26" ht="15.5" x14ac:dyDescent="0.35">
      <c r="C208" t="s">
        <v>485</v>
      </c>
      <c r="G208" s="5">
        <v>-69509138100</v>
      </c>
      <c r="I208" s="5">
        <v>-69509138100</v>
      </c>
      <c r="J208" s="5">
        <v>-55480308480</v>
      </c>
      <c r="N208" s="5">
        <v>-22932295200</v>
      </c>
      <c r="O208" s="5">
        <v>-32546288880</v>
      </c>
      <c r="P208" s="5">
        <v>-92989396800</v>
      </c>
      <c r="Q208" s="5">
        <v>-79125917161</v>
      </c>
      <c r="R208" s="5">
        <v>-45343247642</v>
      </c>
      <c r="S208" s="5">
        <v>-84055453920</v>
      </c>
      <c r="T208" s="5">
        <v>-140092423200</v>
      </c>
      <c r="U208" s="5">
        <v>-141157483200</v>
      </c>
      <c r="V208" s="5">
        <v>-30584121360</v>
      </c>
      <c r="W208" s="5">
        <v>-21173622480</v>
      </c>
    </row>
    <row r="209" spans="3:26" ht="15.5" x14ac:dyDescent="0.35">
      <c r="C209" t="s">
        <v>2319</v>
      </c>
      <c r="D209" s="5">
        <v>215550000</v>
      </c>
      <c r="E209" s="5">
        <v>-215550000</v>
      </c>
      <c r="V209" s="5">
        <v>48075000000</v>
      </c>
    </row>
    <row r="210" spans="3:26" ht="15.5" x14ac:dyDescent="0.35">
      <c r="C210" t="s">
        <v>1504</v>
      </c>
      <c r="D210" s="5">
        <v>-36002321760</v>
      </c>
      <c r="I210" s="5">
        <v>-77033121757</v>
      </c>
      <c r="J210" s="5">
        <v>-25903741276</v>
      </c>
      <c r="K210" s="5">
        <v>-36156229179</v>
      </c>
      <c r="L210" s="5">
        <v>-12313170660</v>
      </c>
      <c r="M210" s="5">
        <v>-19358878260</v>
      </c>
      <c r="N210" s="5">
        <v>-20521951100</v>
      </c>
      <c r="O210" s="5">
        <v>-25371436320</v>
      </c>
      <c r="P210" s="5">
        <v>-34348581760</v>
      </c>
    </row>
    <row r="211" spans="3:26" ht="15.5" x14ac:dyDescent="0.35">
      <c r="C211" t="s">
        <v>1565</v>
      </c>
      <c r="D211" s="5">
        <v>-54975734239</v>
      </c>
      <c r="E211" s="5">
        <v>-64016376602</v>
      </c>
      <c r="F211" s="5">
        <v>111554791859</v>
      </c>
      <c r="G211" s="5">
        <v>-335402250</v>
      </c>
    </row>
    <row r="212" spans="3:26" ht="15.5" x14ac:dyDescent="0.35">
      <c r="C212" t="s">
        <v>2320</v>
      </c>
    </row>
    <row r="213" spans="3:26" ht="15.5" x14ac:dyDescent="0.35">
      <c r="C213" t="s">
        <v>2321</v>
      </c>
      <c r="E213" s="5">
        <v>191600000</v>
      </c>
      <c r="I213" s="5">
        <v>191600000</v>
      </c>
      <c r="J213" s="5">
        <v>556885000</v>
      </c>
      <c r="K213" s="5">
        <v>838800000</v>
      </c>
      <c r="L213" s="5">
        <v>1263480000</v>
      </c>
      <c r="M213" s="5">
        <v>499450000000</v>
      </c>
      <c r="R213" s="5">
        <v>679580460</v>
      </c>
      <c r="S213" s="5">
        <v>306895793</v>
      </c>
    </row>
    <row r="214" spans="3:26" ht="15.5" x14ac:dyDescent="0.35">
      <c r="C214" t="s">
        <v>2322</v>
      </c>
      <c r="D214" s="5">
        <v>-27400000</v>
      </c>
      <c r="F214" s="5">
        <v>-23950000</v>
      </c>
      <c r="G214" s="5">
        <v>-87962998</v>
      </c>
      <c r="I214" s="5">
        <v>-238383333</v>
      </c>
      <c r="J214" s="5">
        <v>-1195440000</v>
      </c>
      <c r="K214" s="5">
        <v>-950402523928</v>
      </c>
      <c r="L214" s="5">
        <v>-138448780000</v>
      </c>
      <c r="M214" s="5">
        <v>-129687608620</v>
      </c>
      <c r="N214" s="5">
        <v>-301926142</v>
      </c>
      <c r="O214" s="5">
        <v>-184869117</v>
      </c>
      <c r="P214" s="5">
        <v>54230461</v>
      </c>
      <c r="Q214" s="5">
        <v>-552785374</v>
      </c>
      <c r="S214" s="5">
        <v>-150000000000</v>
      </c>
      <c r="Z214" s="5">
        <v>-2048385252</v>
      </c>
    </row>
    <row r="215" spans="3:26" ht="15.5" x14ac:dyDescent="0.35">
      <c r="C215" t="s">
        <v>2323</v>
      </c>
      <c r="D215" s="5">
        <v>-27400000</v>
      </c>
      <c r="E215" s="5">
        <v>191600000</v>
      </c>
      <c r="F215" s="5">
        <v>-23950000</v>
      </c>
      <c r="G215" s="5">
        <v>-87962998</v>
      </c>
      <c r="I215" s="5">
        <v>-46783333</v>
      </c>
      <c r="J215" s="5">
        <v>-638555000</v>
      </c>
      <c r="K215" s="5">
        <v>-949563723928</v>
      </c>
      <c r="L215" s="5">
        <v>-137185300000</v>
      </c>
      <c r="M215" s="5">
        <v>369762391380</v>
      </c>
      <c r="N215" s="5">
        <v>-301926142</v>
      </c>
      <c r="O215" s="5">
        <v>-184869117</v>
      </c>
      <c r="P215" s="5">
        <v>54230461</v>
      </c>
      <c r="Q215" s="5">
        <v>-552785374</v>
      </c>
      <c r="R215" s="5">
        <v>679580460</v>
      </c>
      <c r="S215" s="5">
        <v>-149693104207</v>
      </c>
      <c r="Z215" s="5">
        <v>-2048385252</v>
      </c>
    </row>
    <row r="216" spans="3:26" ht="15.5" x14ac:dyDescent="0.35">
      <c r="C216" t="s">
        <v>2324</v>
      </c>
      <c r="R216" s="5">
        <v>900000000000</v>
      </c>
      <c r="V216" s="5">
        <v>700000000000</v>
      </c>
    </row>
    <row r="217" spans="3:26" ht="15.5" x14ac:dyDescent="0.35">
      <c r="C217" t="s">
        <v>2325</v>
      </c>
      <c r="X217" s="5">
        <v>3768930000</v>
      </c>
      <c r="Y217" s="5">
        <v>-64002154775</v>
      </c>
      <c r="Z217" s="5">
        <v>-54228497503</v>
      </c>
    </row>
    <row r="218" spans="3:26" ht="15.5" x14ac:dyDescent="0.35">
      <c r="C218" t="s">
        <v>2326</v>
      </c>
      <c r="X218" s="5">
        <v>-34937942400</v>
      </c>
    </row>
    <row r="219" spans="3:26" ht="15.5" x14ac:dyDescent="0.35">
      <c r="C219" t="s">
        <v>2327</v>
      </c>
    </row>
    <row r="220" spans="3:26" ht="15.5" x14ac:dyDescent="0.35">
      <c r="C220" t="s">
        <v>2171</v>
      </c>
      <c r="F220" s="5">
        <v>-19305898741</v>
      </c>
      <c r="G220" s="5">
        <v>25276398741</v>
      </c>
      <c r="I220" s="5">
        <v>5970500000</v>
      </c>
      <c r="J220" s="5">
        <v>2929308081601</v>
      </c>
    </row>
    <row r="221" spans="3:26" ht="15.5" x14ac:dyDescent="0.35">
      <c r="C221" t="s">
        <v>1100</v>
      </c>
      <c r="M221" s="5">
        <v>-390000000000</v>
      </c>
      <c r="O221" s="5">
        <v>-510000000000</v>
      </c>
      <c r="Q221" s="5">
        <v>-550000000000</v>
      </c>
    </row>
    <row r="222" spans="3:26" ht="15.5" x14ac:dyDescent="0.35">
      <c r="C222" t="s">
        <v>1095</v>
      </c>
      <c r="F222" s="5">
        <v>75274166</v>
      </c>
      <c r="G222" s="5">
        <v>-3211980210</v>
      </c>
      <c r="I222" s="5">
        <v>-20131706042</v>
      </c>
      <c r="K222" s="5">
        <v>-30700000000</v>
      </c>
      <c r="O222" s="5">
        <v>-7394097698</v>
      </c>
      <c r="P222" s="5">
        <v>-30320970343</v>
      </c>
    </row>
    <row r="223" spans="3:26" ht="15.5" x14ac:dyDescent="0.35">
      <c r="C223" t="s">
        <v>2328</v>
      </c>
      <c r="G223" s="5">
        <v>217965829035</v>
      </c>
      <c r="I223" s="5">
        <v>226799711055</v>
      </c>
      <c r="J223" s="5">
        <v>32382045817</v>
      </c>
      <c r="K223" s="5">
        <v>3067122771</v>
      </c>
      <c r="N223" s="5">
        <v>-34960932655</v>
      </c>
      <c r="U223" s="5">
        <v>-26125100911</v>
      </c>
    </row>
    <row r="224" spans="3:26" ht="15.5" x14ac:dyDescent="0.35">
      <c r="C224" t="s">
        <v>667</v>
      </c>
      <c r="Z224" s="5">
        <v>150059169573</v>
      </c>
    </row>
    <row r="225" spans="2:26" ht="15.5" x14ac:dyDescent="0.35">
      <c r="C225" t="s">
        <v>2242</v>
      </c>
    </row>
    <row r="226" spans="2:26" ht="15.5" x14ac:dyDescent="0.35">
      <c r="C226" t="s">
        <v>2041</v>
      </c>
      <c r="F226" s="5">
        <v>1236278925469</v>
      </c>
      <c r="I226" s="5">
        <v>1236278925469</v>
      </c>
      <c r="J226" s="5">
        <v>63116488904</v>
      </c>
      <c r="K226" s="5">
        <v>1302382961812</v>
      </c>
      <c r="L226" s="5">
        <v>133997337831</v>
      </c>
      <c r="M226" s="5">
        <v>537429769302</v>
      </c>
      <c r="N226" s="5">
        <v>9900000000</v>
      </c>
      <c r="O226" s="5">
        <v>518000000000</v>
      </c>
    </row>
    <row r="227" spans="2:26" ht="15.5" x14ac:dyDescent="0.35">
      <c r="C227" t="s">
        <v>195</v>
      </c>
      <c r="D227" s="5">
        <v>-48216931941</v>
      </c>
      <c r="E227" s="5">
        <v>-284487488213</v>
      </c>
      <c r="F227" s="5">
        <v>-186495445790</v>
      </c>
      <c r="G227" s="5">
        <v>-74696681880</v>
      </c>
      <c r="I227" s="5">
        <v>-1213096388958</v>
      </c>
      <c r="J227" s="5">
        <v>1408619772294</v>
      </c>
      <c r="K227" s="5">
        <v>84356790614</v>
      </c>
      <c r="L227" s="5">
        <v>352205500511</v>
      </c>
      <c r="M227" s="5">
        <v>-70673058368</v>
      </c>
      <c r="N227" s="5">
        <v>-688645695648</v>
      </c>
      <c r="O227" s="5">
        <v>165837144088</v>
      </c>
      <c r="P227" s="5">
        <v>217144623632</v>
      </c>
      <c r="Q227" s="5">
        <v>-375286506425</v>
      </c>
      <c r="R227" s="5">
        <v>604154211479</v>
      </c>
      <c r="S227" s="5">
        <v>-288821787220</v>
      </c>
      <c r="T227" s="5">
        <v>-523541851910</v>
      </c>
      <c r="U227" s="5">
        <v>-246594718325</v>
      </c>
      <c r="V227" s="5">
        <v>1284954606995</v>
      </c>
      <c r="W227" s="5">
        <v>342975528076</v>
      </c>
      <c r="X227" s="5">
        <v>29547931598</v>
      </c>
      <c r="Y227" s="5">
        <v>-22633080607</v>
      </c>
      <c r="Z227" s="5">
        <v>15387840387</v>
      </c>
    </row>
    <row r="228" spans="2:26" ht="15.5" x14ac:dyDescent="0.35">
      <c r="C228" t="s">
        <v>2329</v>
      </c>
      <c r="Z228" s="5">
        <v>6131896246</v>
      </c>
    </row>
    <row r="229" spans="2:26" ht="15.5" x14ac:dyDescent="0.35">
      <c r="C229" t="s">
        <v>2330</v>
      </c>
      <c r="S229" s="5">
        <v>-4748036293</v>
      </c>
    </row>
    <row r="230" spans="2:26" ht="15.5" x14ac:dyDescent="0.35">
      <c r="C230" t="s">
        <v>383</v>
      </c>
      <c r="D230" s="5">
        <v>365445349</v>
      </c>
      <c r="E230" s="5">
        <v>505643317</v>
      </c>
      <c r="F230" s="5">
        <v>31982749</v>
      </c>
      <c r="G230" s="5">
        <v>3698573464</v>
      </c>
      <c r="I230" s="5">
        <v>4184611725</v>
      </c>
      <c r="J230" s="5">
        <v>6089047605</v>
      </c>
      <c r="K230" s="5">
        <v>-1335160530</v>
      </c>
      <c r="L230" s="5">
        <v>1636110821</v>
      </c>
      <c r="M230" s="5">
        <v>1948565457</v>
      </c>
      <c r="N230" s="5">
        <v>12492863999</v>
      </c>
      <c r="O230" s="5">
        <v>-10758376955</v>
      </c>
      <c r="P230" s="5">
        <v>9472569324</v>
      </c>
      <c r="Q230" s="5">
        <v>676764051</v>
      </c>
      <c r="R230" s="5">
        <v>-7809772420</v>
      </c>
      <c r="S230" s="5">
        <v>44500983389</v>
      </c>
      <c r="T230" s="5">
        <v>3825773775</v>
      </c>
      <c r="U230" s="5">
        <v>48725215223</v>
      </c>
      <c r="V230" s="5">
        <v>21257303670</v>
      </c>
      <c r="W230" s="5">
        <v>-3829926205</v>
      </c>
      <c r="X230" s="5">
        <v>5685512526</v>
      </c>
      <c r="Y230" s="5">
        <v>13941637989</v>
      </c>
      <c r="Z230" s="5">
        <v>60919395315</v>
      </c>
    </row>
    <row r="231" spans="2:26" ht="15.5" x14ac:dyDescent="0.35">
      <c r="C231" t="s">
        <v>196</v>
      </c>
      <c r="E231" s="5">
        <v>1424845892770</v>
      </c>
      <c r="I231" s="5">
        <v>2633757670003</v>
      </c>
      <c r="J231" s="5">
        <v>1219048850104</v>
      </c>
      <c r="K231" s="5">
        <v>1136027220020</v>
      </c>
      <c r="L231" s="5">
        <v>782185608688</v>
      </c>
      <c r="M231" s="5">
        <v>850910101599</v>
      </c>
      <c r="N231" s="5">
        <v>1527062933248</v>
      </c>
      <c r="O231" s="5">
        <v>1371984166115</v>
      </c>
      <c r="P231" s="5">
        <v>1145366973159</v>
      </c>
      <c r="Q231" s="5">
        <v>1519976715533</v>
      </c>
      <c r="R231" s="5">
        <v>923632276474</v>
      </c>
      <c r="S231" s="5">
        <v>1172701116598</v>
      </c>
      <c r="T231" s="5">
        <v>1692417194733</v>
      </c>
      <c r="U231" s="5">
        <v>1890286697836</v>
      </c>
      <c r="V231" s="5">
        <v>584074787171</v>
      </c>
      <c r="W231" s="5">
        <v>244929185300</v>
      </c>
      <c r="X231" s="5">
        <v>209695741176</v>
      </c>
      <c r="Y231" s="5">
        <v>218387183794</v>
      </c>
      <c r="Z231" s="5">
        <v>135948051846</v>
      </c>
    </row>
    <row r="232" spans="2:26" ht="15.5" x14ac:dyDescent="0.35">
      <c r="C232" t="s">
        <v>197</v>
      </c>
      <c r="D232" s="5">
        <v>-47851486592</v>
      </c>
      <c r="E232" s="5">
        <v>1140864047874</v>
      </c>
      <c r="F232" s="5">
        <v>-186463463041</v>
      </c>
      <c r="G232" s="5">
        <v>-70998108416</v>
      </c>
      <c r="I232" s="5">
        <v>1424845892770</v>
      </c>
      <c r="J232" s="5">
        <v>2633757670003</v>
      </c>
      <c r="K232" s="5">
        <v>1219048850104</v>
      </c>
      <c r="L232" s="5">
        <v>1136027220020</v>
      </c>
      <c r="M232" s="5">
        <v>782185608688</v>
      </c>
      <c r="N232" s="5">
        <v>850910101599</v>
      </c>
      <c r="O232" s="5">
        <v>1527062933248</v>
      </c>
      <c r="P232" s="5">
        <v>1371984166115</v>
      </c>
      <c r="Q232" s="5">
        <v>1145366973159</v>
      </c>
      <c r="R232" s="5">
        <v>1519976715533</v>
      </c>
      <c r="S232" s="5">
        <v>923632276474</v>
      </c>
      <c r="T232" s="5">
        <v>1172701116598</v>
      </c>
      <c r="U232" s="5">
        <v>1692417194734</v>
      </c>
      <c r="V232" s="5">
        <v>1890286697836</v>
      </c>
      <c r="W232" s="5">
        <v>584074787171</v>
      </c>
      <c r="X232" s="5">
        <v>244929185300</v>
      </c>
      <c r="Y232" s="5">
        <v>209695741176</v>
      </c>
      <c r="Z232" s="5">
        <v>218387183794</v>
      </c>
    </row>
    <row r="234" spans="2:26" ht="15.5" x14ac:dyDescent="0.35">
      <c r="B234" t="s">
        <v>198</v>
      </c>
      <c r="C234" t="s">
        <v>12</v>
      </c>
      <c r="D234" s="5">
        <v>4710000000</v>
      </c>
      <c r="E234" s="5">
        <v>4710000000</v>
      </c>
      <c r="F234" s="5">
        <v>4710000000</v>
      </c>
      <c r="G234" s="5">
        <v>4710000000</v>
      </c>
      <c r="I234" s="5">
        <v>4710000000</v>
      </c>
      <c r="J234" s="5">
        <v>4710000000</v>
      </c>
      <c r="K234" s="5">
        <v>4710000000</v>
      </c>
      <c r="L234" s="5">
        <v>4710000000</v>
      </c>
      <c r="M234" s="5">
        <v>4710000000</v>
      </c>
      <c r="N234" s="5">
        <v>4710000000</v>
      </c>
      <c r="O234" s="5">
        <v>4710000000</v>
      </c>
      <c r="P234" s="5">
        <v>4710000000</v>
      </c>
      <c r="Q234" s="5">
        <v>4710000000</v>
      </c>
      <c r="R234" s="5">
        <v>4710000000</v>
      </c>
      <c r="S234" s="5">
        <v>4710000000</v>
      </c>
      <c r="T234" s="5">
        <v>4710000000</v>
      </c>
      <c r="U234" s="5">
        <v>4710000000</v>
      </c>
      <c r="V234" s="5">
        <v>4710000000</v>
      </c>
      <c r="W234" s="5">
        <v>4710000000</v>
      </c>
      <c r="X234" s="5">
        <v>1180000000</v>
      </c>
      <c r="Y234" s="5">
        <v>1180000000</v>
      </c>
      <c r="Z234" s="5">
        <v>1180000000</v>
      </c>
    </row>
    <row r="235" spans="2:26" ht="15.5" x14ac:dyDescent="0.35">
      <c r="C235" t="s">
        <v>199</v>
      </c>
      <c r="D235" s="6">
        <v>36.880000000000003</v>
      </c>
      <c r="E235" s="6">
        <v>18.920000000000002</v>
      </c>
      <c r="F235" s="6">
        <v>-20.37</v>
      </c>
      <c r="G235" s="6">
        <v>8.25</v>
      </c>
    </row>
    <row r="236" spans="2:26" ht="15.5" x14ac:dyDescent="0.35">
      <c r="C236" t="s">
        <v>200</v>
      </c>
      <c r="D236" s="6">
        <v>40.54</v>
      </c>
      <c r="E236" s="6">
        <v>71.09</v>
      </c>
      <c r="F236" s="6">
        <v>-82.47</v>
      </c>
      <c r="G236" s="6">
        <v>218.79</v>
      </c>
    </row>
    <row r="237" spans="2:26" ht="15.5" x14ac:dyDescent="0.35">
      <c r="C237" t="s">
        <v>69</v>
      </c>
      <c r="D237" s="6">
        <v>3.69</v>
      </c>
      <c r="E237" s="6">
        <v>4.38</v>
      </c>
      <c r="F237" s="6">
        <v>7.11</v>
      </c>
      <c r="G237" s="6">
        <v>7.09</v>
      </c>
    </row>
    <row r="238" spans="2:26" ht="15.5" x14ac:dyDescent="0.35">
      <c r="C238" t="s">
        <v>201</v>
      </c>
      <c r="D238" s="5">
        <v>454980000000</v>
      </c>
      <c r="E238" s="5">
        <v>296220000000</v>
      </c>
      <c r="F238" s="5">
        <v>20400000000</v>
      </c>
      <c r="G238" s="5">
        <v>186670000000</v>
      </c>
    </row>
    <row r="239" spans="2:26" ht="15.5" x14ac:dyDescent="0.35">
      <c r="C239" t="s">
        <v>202</v>
      </c>
      <c r="D239" s="6">
        <v>1.3300000000000001E-2</v>
      </c>
      <c r="E239" s="6">
        <v>6.8999999999999999E-3</v>
      </c>
      <c r="F239" s="6">
        <v>-7.4999999999999997E-3</v>
      </c>
      <c r="G239" s="6">
        <v>3.3E-3</v>
      </c>
    </row>
    <row r="240" spans="2:26" ht="15.5" x14ac:dyDescent="0.35">
      <c r="C240" t="s">
        <v>203</v>
      </c>
      <c r="D240" s="6">
        <v>0.03</v>
      </c>
      <c r="E240" s="6">
        <v>1.5800000000000002E-2</v>
      </c>
      <c r="F240" s="6">
        <v>-1.72E-2</v>
      </c>
      <c r="G240" s="6">
        <v>6.8000000000000005E-3</v>
      </c>
    </row>
    <row r="241" spans="3:7" ht="15.5" x14ac:dyDescent="0.35">
      <c r="C241" t="s">
        <v>204</v>
      </c>
      <c r="D241" s="6">
        <v>3.6499999999999998E-2</v>
      </c>
      <c r="E241" s="6">
        <v>2.3700000000000002E-2</v>
      </c>
      <c r="F241" s="6">
        <v>-3.0000000000000001E-3</v>
      </c>
      <c r="G241" s="6">
        <v>1.5100000000000001E-2</v>
      </c>
    </row>
    <row r="242" spans="3:7" ht="15.5" x14ac:dyDescent="0.35">
      <c r="C242" t="s">
        <v>205</v>
      </c>
      <c r="D242" s="6">
        <v>7.69</v>
      </c>
      <c r="E242" s="6">
        <v>5.97</v>
      </c>
      <c r="F242" s="6">
        <v>-0.98</v>
      </c>
      <c r="G242" s="6">
        <v>5.42</v>
      </c>
    </row>
    <row r="243" spans="3:7" ht="15.5" x14ac:dyDescent="0.35">
      <c r="C243" t="s">
        <v>206</v>
      </c>
      <c r="D243" s="5">
        <v>8481000000000</v>
      </c>
      <c r="E243" s="5">
        <v>8258000000000</v>
      </c>
      <c r="F243" s="5">
        <v>8080000000000</v>
      </c>
      <c r="G243" s="5">
        <v>8186000000000</v>
      </c>
    </row>
    <row r="244" spans="3:7" ht="15.5" x14ac:dyDescent="0.35">
      <c r="C244" t="s">
        <v>207</v>
      </c>
      <c r="D244" s="6">
        <v>1.22</v>
      </c>
      <c r="E244" s="6">
        <v>1.1200000000000001</v>
      </c>
      <c r="F244" s="6">
        <v>1.42</v>
      </c>
      <c r="G244" s="6">
        <v>1.48</v>
      </c>
    </row>
    <row r="245" spans="3:7" ht="15.5" x14ac:dyDescent="0.35">
      <c r="C245" t="s">
        <v>208</v>
      </c>
      <c r="D245" s="6">
        <v>1229.1400000000001</v>
      </c>
      <c r="E245" s="6">
        <v>1197.43</v>
      </c>
      <c r="F245" s="6">
        <v>1182.53</v>
      </c>
      <c r="G245" s="6">
        <v>1217.76</v>
      </c>
    </row>
    <row r="246" spans="3:7" ht="15.5" x14ac:dyDescent="0.35">
      <c r="C246" t="s">
        <v>209</v>
      </c>
      <c r="D246" s="6">
        <v>1.22</v>
      </c>
      <c r="E246" s="6">
        <v>1.1200000000000001</v>
      </c>
      <c r="F246" s="6">
        <v>1.42</v>
      </c>
      <c r="G246" s="6">
        <v>1.48</v>
      </c>
    </row>
    <row r="247" spans="3:7" ht="15.5" x14ac:dyDescent="0.35">
      <c r="C247" t="s">
        <v>210</v>
      </c>
      <c r="D247" s="6">
        <v>1229.1400000000001</v>
      </c>
      <c r="E247" s="6">
        <v>1197.43</v>
      </c>
      <c r="F247" s="6">
        <v>1182.53</v>
      </c>
      <c r="G247" s="6">
        <v>1217.76</v>
      </c>
    </row>
    <row r="248" spans="3:7" ht="15.5" x14ac:dyDescent="0.35">
      <c r="C248" t="s">
        <v>211</v>
      </c>
      <c r="D248" s="5">
        <v>741000000000</v>
      </c>
      <c r="E248" s="5">
        <v>809000000000</v>
      </c>
      <c r="F248" s="5">
        <v>832000000000</v>
      </c>
      <c r="G248" s="5">
        <v>573000000000</v>
      </c>
    </row>
    <row r="249" spans="3:7" ht="15.5" x14ac:dyDescent="0.35">
      <c r="C249" t="s">
        <v>212</v>
      </c>
      <c r="D249" s="5">
        <v>1925000000000</v>
      </c>
      <c r="E249" s="5">
        <v>1901000000000</v>
      </c>
      <c r="F249" s="5">
        <v>1852000000000</v>
      </c>
      <c r="G249" s="5">
        <v>1378000000000</v>
      </c>
    </row>
    <row r="250" spans="3:7" ht="15.5" x14ac:dyDescent="0.35">
      <c r="C250" t="s">
        <v>213</v>
      </c>
      <c r="D250" s="5">
        <v>5783000000000</v>
      </c>
      <c r="E250" s="5">
        <v>5634000000000</v>
      </c>
      <c r="F250" s="5">
        <v>5564000000000</v>
      </c>
      <c r="G250" s="5">
        <v>5730000000000</v>
      </c>
    </row>
    <row r="251" spans="3:7" ht="15.5" x14ac:dyDescent="0.35">
      <c r="C251" t="s">
        <v>24</v>
      </c>
      <c r="D251" s="5">
        <v>2666000000000</v>
      </c>
      <c r="E251" s="5">
        <v>2709000000000</v>
      </c>
      <c r="F251" s="5">
        <v>2684000000000</v>
      </c>
      <c r="G251" s="5">
        <v>1950000000000</v>
      </c>
    </row>
    <row r="252" spans="3:7" ht="15.5" x14ac:dyDescent="0.35">
      <c r="C252" t="s">
        <v>21</v>
      </c>
      <c r="D252" s="5">
        <v>1573000000000</v>
      </c>
      <c r="E252" s="5">
        <v>1569000000000</v>
      </c>
      <c r="F252" s="5">
        <v>1259000000000</v>
      </c>
      <c r="G252" s="5">
        <v>339000000000</v>
      </c>
    </row>
    <row r="253" spans="3:7" ht="15.5" x14ac:dyDescent="0.35">
      <c r="C253" t="s">
        <v>214</v>
      </c>
      <c r="D253" s="5">
        <v>1263000000000</v>
      </c>
      <c r="E253" s="5">
        <v>1402000000000</v>
      </c>
      <c r="F253" s="5">
        <v>1694000000000</v>
      </c>
      <c r="G253" s="5">
        <v>2054000000000</v>
      </c>
    </row>
    <row r="254" spans="3:7" ht="15.5" x14ac:dyDescent="0.35">
      <c r="C254" t="s">
        <v>215</v>
      </c>
      <c r="D254" s="5">
        <v>412000000000</v>
      </c>
      <c r="E254" s="5">
        <v>-3000000000</v>
      </c>
      <c r="F254" s="5">
        <v>-150000000000</v>
      </c>
      <c r="G254" s="5">
        <v>-219000000000</v>
      </c>
    </row>
    <row r="255" spans="3:7" ht="15.5" x14ac:dyDescent="0.35">
      <c r="C255" t="s">
        <v>216</v>
      </c>
      <c r="D255" s="5">
        <v>-297000000000</v>
      </c>
      <c r="E255" s="5">
        <v>-384000000000</v>
      </c>
      <c r="F255" s="5">
        <v>-635000000000</v>
      </c>
      <c r="G255" s="5">
        <v>-337000000000</v>
      </c>
    </row>
    <row r="256" spans="3:7" ht="15.5" x14ac:dyDescent="0.35">
      <c r="C256" t="s">
        <v>13</v>
      </c>
      <c r="D256" s="5">
        <v>116000000000</v>
      </c>
      <c r="E256" s="5">
        <v>-387000000000</v>
      </c>
      <c r="F256" s="5">
        <v>-784000000000</v>
      </c>
      <c r="G256" s="5">
        <v>-556000000000</v>
      </c>
    </row>
    <row r="257" spans="3:26" ht="15.5" x14ac:dyDescent="0.35">
      <c r="C257" t="s">
        <v>16</v>
      </c>
      <c r="D257" s="6">
        <v>24.58</v>
      </c>
      <c r="E257" s="6">
        <v>-82.33</v>
      </c>
      <c r="F257" s="6">
        <v>-166.69</v>
      </c>
      <c r="G257" s="6">
        <v>-118.17</v>
      </c>
    </row>
    <row r="258" spans="3:26" ht="15.5" x14ac:dyDescent="0.35">
      <c r="C258" t="s">
        <v>54</v>
      </c>
      <c r="I258" s="6">
        <v>-18.989999999999998</v>
      </c>
      <c r="J258" s="6">
        <v>49.78</v>
      </c>
      <c r="K258" s="6">
        <v>37.53</v>
      </c>
      <c r="L258" s="6">
        <v>37.369999999999997</v>
      </c>
      <c r="M258" s="6">
        <v>-42.55</v>
      </c>
      <c r="N258" s="6">
        <v>-18.61</v>
      </c>
      <c r="O258" s="6">
        <v>19.62</v>
      </c>
      <c r="P258" s="6">
        <v>8.01</v>
      </c>
      <c r="Q258" s="6">
        <v>250.43</v>
      </c>
      <c r="R258" s="6">
        <v>13.28</v>
      </c>
      <c r="S258" s="6">
        <v>64.28</v>
      </c>
      <c r="T258" s="6">
        <v>88.24</v>
      </c>
      <c r="U258" s="6">
        <v>146.88999999999999</v>
      </c>
      <c r="V258" s="6">
        <v>150.31</v>
      </c>
      <c r="W258" s="6">
        <v>54.72</v>
      </c>
      <c r="X258" s="6">
        <v>119.29</v>
      </c>
      <c r="Y258" s="6">
        <v>46.06</v>
      </c>
      <c r="Z258" s="6">
        <v>-11.61</v>
      </c>
    </row>
    <row r="259" spans="3:26" ht="15.5" x14ac:dyDescent="0.35">
      <c r="C259" t="s">
        <v>68</v>
      </c>
      <c r="I259" s="6">
        <v>-88.47</v>
      </c>
      <c r="J259" s="6">
        <v>27.02</v>
      </c>
      <c r="K259" s="6">
        <v>11.56</v>
      </c>
      <c r="L259" s="6">
        <v>7.33</v>
      </c>
      <c r="M259" s="6">
        <v>-11.37</v>
      </c>
      <c r="N259" s="6">
        <v>-30.9</v>
      </c>
      <c r="O259" s="6">
        <v>33.380000000000003</v>
      </c>
      <c r="P259" s="6">
        <v>62.42</v>
      </c>
      <c r="Q259" s="6">
        <v>2.06</v>
      </c>
      <c r="R259" s="6">
        <v>32.68</v>
      </c>
      <c r="S259" s="6">
        <v>11.12</v>
      </c>
      <c r="T259" s="6">
        <v>12.13</v>
      </c>
      <c r="U259" s="6">
        <v>3.81</v>
      </c>
      <c r="V259" s="6">
        <v>7.19</v>
      </c>
      <c r="W259" s="6">
        <v>13.16</v>
      </c>
      <c r="X259" s="6">
        <v>7.81</v>
      </c>
      <c r="Y259" s="6">
        <v>6.08</v>
      </c>
      <c r="Z259" s="6">
        <v>-36.18</v>
      </c>
    </row>
    <row r="260" spans="3:26" ht="15.5" x14ac:dyDescent="0.35">
      <c r="C260" t="s">
        <v>71</v>
      </c>
      <c r="I260" s="6">
        <v>1.79</v>
      </c>
      <c r="J260" s="5">
        <v>1</v>
      </c>
      <c r="K260" s="6">
        <v>0.45</v>
      </c>
      <c r="L260" s="6">
        <v>0.36</v>
      </c>
      <c r="M260" s="6">
        <v>0.97</v>
      </c>
      <c r="N260" s="6">
        <v>0.92</v>
      </c>
      <c r="O260" s="6">
        <v>0.77</v>
      </c>
      <c r="P260" s="6">
        <v>0.64</v>
      </c>
      <c r="Q260" s="6">
        <v>0.74</v>
      </c>
      <c r="R260" s="6">
        <v>0.54</v>
      </c>
      <c r="S260" s="6">
        <v>0.69</v>
      </c>
      <c r="T260" s="6">
        <v>1.1299999999999999</v>
      </c>
      <c r="U260" s="6">
        <v>0.56999999999999995</v>
      </c>
      <c r="V260" s="6">
        <v>1.43</v>
      </c>
      <c r="W260" s="6">
        <v>1.18</v>
      </c>
      <c r="X260" s="6">
        <v>0.65</v>
      </c>
      <c r="Y260" s="6">
        <v>0.22</v>
      </c>
      <c r="Z260" s="6">
        <v>0.28000000000000003</v>
      </c>
    </row>
    <row r="261" spans="3:26" ht="15.5" x14ac:dyDescent="0.35">
      <c r="C261" t="s">
        <v>217</v>
      </c>
      <c r="I261" s="5">
        <v>391180000000</v>
      </c>
      <c r="J261" s="5">
        <v>1006400000000</v>
      </c>
      <c r="K261" s="5">
        <v>728750000000</v>
      </c>
      <c r="L261" s="5">
        <v>685470000000</v>
      </c>
      <c r="M261" s="5">
        <v>251880000000</v>
      </c>
      <c r="N261" s="5">
        <v>326830000000</v>
      </c>
      <c r="O261" s="5">
        <v>542280000000</v>
      </c>
      <c r="P261" s="6">
        <v>518559999999.99994</v>
      </c>
    </row>
    <row r="262" spans="3:26" ht="15.5" x14ac:dyDescent="0.35">
      <c r="C262" t="s">
        <v>218</v>
      </c>
      <c r="I262" s="6">
        <v>-6.9999999999999993E-3</v>
      </c>
      <c r="J262" s="6">
        <v>2.2599999999999999E-2</v>
      </c>
      <c r="K262" s="6">
        <v>2.1000000000000001E-2</v>
      </c>
      <c r="L262" s="6">
        <v>2.12E-2</v>
      </c>
      <c r="M262" s="6">
        <v>-2.58E-2</v>
      </c>
      <c r="N262" s="6">
        <v>-1.15E-2</v>
      </c>
      <c r="O262" s="6">
        <v>1.1399999999999999E-2</v>
      </c>
      <c r="P262" s="6">
        <v>5.1000000000000004E-3</v>
      </c>
      <c r="Q262" s="6">
        <v>0.1331</v>
      </c>
      <c r="R262" s="6">
        <v>8.6999999999999994E-3</v>
      </c>
      <c r="S262" s="6">
        <v>4.6799999999999994E-2</v>
      </c>
      <c r="T262" s="6">
        <v>6.93E-2</v>
      </c>
      <c r="U262" s="6">
        <v>0.11890000000000001</v>
      </c>
      <c r="V262" s="6">
        <v>0.1457</v>
      </c>
      <c r="W262" s="6">
        <v>8.7599999999999997E-2</v>
      </c>
      <c r="X262" s="6">
        <v>5.8899999999999994E-2</v>
      </c>
      <c r="Y262" s="6">
        <v>2.4199999999999999E-2</v>
      </c>
      <c r="Z262" s="6">
        <v>-6.0999999999999995E-3</v>
      </c>
    </row>
    <row r="263" spans="3:26" ht="15.5" x14ac:dyDescent="0.35">
      <c r="C263" t="s">
        <v>219</v>
      </c>
      <c r="I263" s="6">
        <v>-1.61E-2</v>
      </c>
      <c r="J263" s="6">
        <v>4.1799999999999997E-2</v>
      </c>
      <c r="K263" s="6">
        <v>4.41E-2</v>
      </c>
      <c r="L263" s="6">
        <v>4.58E-2</v>
      </c>
      <c r="M263" s="6">
        <v>-5.5899999999999998E-2</v>
      </c>
      <c r="N263" s="6">
        <v>-2.3300000000000001E-2</v>
      </c>
      <c r="O263" s="6">
        <v>2.3300000000000001E-2</v>
      </c>
      <c r="P263" s="6">
        <v>9.5999999999999992E-3</v>
      </c>
      <c r="Q263" s="6">
        <v>0.29389999999999999</v>
      </c>
      <c r="R263" s="6">
        <v>2.1499999999999998E-2</v>
      </c>
      <c r="S263" s="6">
        <v>0.10400000000000001</v>
      </c>
      <c r="T263" s="6">
        <v>0.15679999999999999</v>
      </c>
      <c r="U263" s="6">
        <v>0.2979</v>
      </c>
      <c r="V263" s="6">
        <v>0.44229999999999997</v>
      </c>
      <c r="W263" s="6">
        <v>0.2341</v>
      </c>
      <c r="X263" s="6">
        <v>0.16149999999999998</v>
      </c>
      <c r="Y263" s="6">
        <v>6.59E-2</v>
      </c>
      <c r="Z263" s="6">
        <v>-1.8500000000000003E-2</v>
      </c>
    </row>
    <row r="264" spans="3:26" ht="15.5" x14ac:dyDescent="0.35">
      <c r="C264" t="s">
        <v>220</v>
      </c>
      <c r="I264" s="6">
        <v>2.2599999999999999E-2</v>
      </c>
      <c r="J264" s="6">
        <v>0.10769999999999999</v>
      </c>
      <c r="K264" s="6">
        <v>8.8300000000000003E-2</v>
      </c>
      <c r="L264" s="6">
        <v>8.6099999999999996E-2</v>
      </c>
      <c r="M264" s="6">
        <v>1.7600000000000001E-2</v>
      </c>
      <c r="N264" s="6">
        <v>2.8500000000000001E-2</v>
      </c>
      <c r="O264" s="6">
        <v>7.1399999999999991E-2</v>
      </c>
      <c r="P264" s="6">
        <v>6.1100000000000002E-2</v>
      </c>
      <c r="Q264" s="6">
        <v>0.32799999999999996</v>
      </c>
      <c r="R264" s="6">
        <v>8.900000000000001E-2</v>
      </c>
      <c r="S264" s="6">
        <v>0.1459</v>
      </c>
      <c r="T264" s="6">
        <v>0.1399</v>
      </c>
      <c r="U264" s="6">
        <v>0.27679999999999999</v>
      </c>
      <c r="V264" s="6">
        <v>0.36530000000000001</v>
      </c>
      <c r="W264" s="6">
        <v>0.22940000000000002</v>
      </c>
      <c r="X264" s="6">
        <v>0.11509999999999999</v>
      </c>
      <c r="Y264" s="6">
        <v>5.91E-2</v>
      </c>
      <c r="Z264" s="6">
        <v>0.13830000000000001</v>
      </c>
    </row>
    <row r="265" spans="3:26" ht="15.5" x14ac:dyDescent="0.35">
      <c r="C265" t="s">
        <v>221</v>
      </c>
      <c r="I265" s="6">
        <v>2.0099999999999998</v>
      </c>
      <c r="J265" s="6">
        <v>4.5</v>
      </c>
      <c r="K265" s="6">
        <v>2.84</v>
      </c>
      <c r="L265" s="6">
        <v>2.35</v>
      </c>
      <c r="M265" s="6">
        <v>0.48</v>
      </c>
      <c r="N265" s="6">
        <v>0.86</v>
      </c>
      <c r="O265" s="6">
        <v>2.38</v>
      </c>
      <c r="P265" s="6">
        <v>2.0699999999999998</v>
      </c>
      <c r="Q265" s="6">
        <v>7.78</v>
      </c>
      <c r="R265" s="6">
        <v>2.44</v>
      </c>
      <c r="S265" s="6">
        <v>4.63</v>
      </c>
      <c r="T265" s="6">
        <v>4.43</v>
      </c>
      <c r="U265" s="6">
        <v>7.39</v>
      </c>
      <c r="V265" s="6">
        <v>14.19</v>
      </c>
      <c r="W265" s="6">
        <v>7.89</v>
      </c>
      <c r="X265" s="6">
        <v>4.3899999999999997</v>
      </c>
      <c r="Y265" s="6">
        <v>2.2200000000000002</v>
      </c>
      <c r="Z265" s="6">
        <v>3.27</v>
      </c>
    </row>
    <row r="266" spans="3:26" ht="15.5" x14ac:dyDescent="0.35">
      <c r="C266" t="s">
        <v>65</v>
      </c>
      <c r="I266" s="6">
        <v>1.42</v>
      </c>
      <c r="J266" s="6">
        <v>1.1299999999999999</v>
      </c>
      <c r="K266" s="6">
        <v>0.51</v>
      </c>
      <c r="L266" s="6">
        <v>0.34</v>
      </c>
      <c r="M266" s="6">
        <v>0.64</v>
      </c>
      <c r="N266" s="6">
        <v>0.72</v>
      </c>
      <c r="O266" s="6">
        <v>0.78</v>
      </c>
      <c r="P266" s="6">
        <v>0.6</v>
      </c>
      <c r="Q266" s="6">
        <v>0.6</v>
      </c>
      <c r="R266" s="6">
        <v>0.7</v>
      </c>
      <c r="S266" s="6">
        <v>1.1599999999999999</v>
      </c>
      <c r="T266" s="6">
        <v>1.9</v>
      </c>
      <c r="U266" s="6">
        <v>1.1399999999999999</v>
      </c>
      <c r="V266" s="6">
        <v>3.18</v>
      </c>
      <c r="W266" s="6">
        <v>3.08</v>
      </c>
      <c r="X266" s="6">
        <v>1.26</v>
      </c>
      <c r="Y266" s="6">
        <v>0.4</v>
      </c>
      <c r="Z266" s="6">
        <v>0.67</v>
      </c>
    </row>
    <row r="267" spans="3:26" ht="15.5" x14ac:dyDescent="0.35">
      <c r="C267" t="s">
        <v>62</v>
      </c>
      <c r="I267" s="6">
        <v>1182.53</v>
      </c>
      <c r="J267" s="6">
        <v>1191.23</v>
      </c>
      <c r="K267" s="6">
        <v>851.6</v>
      </c>
      <c r="L267" s="6">
        <v>816.16</v>
      </c>
      <c r="M267" s="6">
        <v>761.84</v>
      </c>
      <c r="N267" s="6">
        <v>797.25</v>
      </c>
      <c r="O267" s="6">
        <v>842.56</v>
      </c>
      <c r="P267" s="6">
        <v>838.21</v>
      </c>
      <c r="Q267" s="6">
        <v>851.94</v>
      </c>
      <c r="R267" s="6">
        <v>618.87</v>
      </c>
      <c r="S267" s="6">
        <v>618.13</v>
      </c>
      <c r="T267" s="6">
        <v>562.91999999999996</v>
      </c>
      <c r="U267" s="6">
        <v>493.15</v>
      </c>
      <c r="V267" s="6">
        <v>339.81</v>
      </c>
      <c r="W267" s="6">
        <v>233.78</v>
      </c>
      <c r="X267" s="6">
        <v>738.82</v>
      </c>
      <c r="Y267" s="6">
        <v>698.58</v>
      </c>
      <c r="Z267" s="6">
        <v>626.22</v>
      </c>
    </row>
    <row r="268" spans="3:26" ht="15.5" x14ac:dyDescent="0.35">
      <c r="C268" t="s">
        <v>222</v>
      </c>
      <c r="I268" s="6">
        <v>1.42</v>
      </c>
      <c r="J268" s="6">
        <v>1.1299999999999999</v>
      </c>
      <c r="K268" s="6">
        <v>0.51</v>
      </c>
      <c r="L268" s="6">
        <v>0.34</v>
      </c>
      <c r="M268" s="6">
        <v>0.64</v>
      </c>
      <c r="N268" s="6">
        <v>0.72</v>
      </c>
      <c r="O268" s="6">
        <v>0.78</v>
      </c>
      <c r="P268" s="6">
        <v>0.6</v>
      </c>
      <c r="Q268" s="6">
        <v>0.6</v>
      </c>
      <c r="R268" s="6">
        <v>0.7</v>
      </c>
      <c r="S268" s="6">
        <v>1.1599999999999999</v>
      </c>
      <c r="T268" s="6">
        <v>1.9</v>
      </c>
      <c r="U268" s="6">
        <v>1.1399999999999999</v>
      </c>
      <c r="V268" s="6">
        <v>3.18</v>
      </c>
      <c r="W268" s="6">
        <v>3.08</v>
      </c>
      <c r="X268" s="6">
        <v>1.26</v>
      </c>
      <c r="Y268" s="6">
        <v>0.4</v>
      </c>
      <c r="Z268" s="6">
        <v>0.67</v>
      </c>
    </row>
    <row r="269" spans="3:26" ht="15.5" x14ac:dyDescent="0.35">
      <c r="C269" t="s">
        <v>223</v>
      </c>
      <c r="I269" s="6">
        <v>1182.53</v>
      </c>
      <c r="J269" s="6">
        <v>1191.23</v>
      </c>
      <c r="K269" s="6">
        <v>851.6</v>
      </c>
      <c r="L269" s="6">
        <v>816.16</v>
      </c>
      <c r="M269" s="6">
        <v>761.84</v>
      </c>
      <c r="N269" s="6">
        <v>797.25</v>
      </c>
      <c r="O269" s="6">
        <v>842.56</v>
      </c>
      <c r="P269" s="6">
        <v>838.21</v>
      </c>
      <c r="Q269" s="6">
        <v>851.94</v>
      </c>
      <c r="R269" s="6">
        <v>618.87</v>
      </c>
      <c r="S269" s="6">
        <v>618.13</v>
      </c>
      <c r="T269" s="6">
        <v>562.91999999999996</v>
      </c>
      <c r="U269" s="6">
        <v>493.15</v>
      </c>
      <c r="V269" s="6">
        <v>339.81</v>
      </c>
      <c r="W269" s="6">
        <v>233.78</v>
      </c>
      <c r="X269" s="6">
        <v>738.82</v>
      </c>
      <c r="Y269" s="6">
        <v>698.12</v>
      </c>
      <c r="Z269" s="6">
        <v>623.20000000000005</v>
      </c>
    </row>
    <row r="270" spans="3:26" ht="15.5" x14ac:dyDescent="0.35">
      <c r="C270" t="s">
        <v>224</v>
      </c>
      <c r="I270" s="5">
        <v>832000000000</v>
      </c>
      <c r="J270" s="5">
        <v>342000000000</v>
      </c>
      <c r="K270" s="5">
        <v>472000000000</v>
      </c>
      <c r="L270" s="5">
        <v>969000000000</v>
      </c>
      <c r="M270" s="5">
        <v>562000000000</v>
      </c>
      <c r="N270" s="5">
        <v>1431000000000</v>
      </c>
      <c r="O270" s="5">
        <v>340000000000</v>
      </c>
      <c r="P270" s="5">
        <v>1401000000000</v>
      </c>
      <c r="Q270" s="5">
        <v>1063000000000</v>
      </c>
      <c r="R270" s="5">
        <v>1509000000000</v>
      </c>
      <c r="S270" s="5">
        <v>529000000000</v>
      </c>
      <c r="T270" s="5">
        <v>530000000000</v>
      </c>
      <c r="U270" s="5">
        <v>319000000000</v>
      </c>
      <c r="V270" s="5">
        <v>246000000000</v>
      </c>
      <c r="W270" s="5">
        <v>327000000000</v>
      </c>
      <c r="X270" s="5">
        <v>440000000000</v>
      </c>
      <c r="Y270" s="5">
        <v>312000000000</v>
      </c>
      <c r="Z270" s="5">
        <v>371000000000</v>
      </c>
    </row>
    <row r="271" spans="3:26" ht="15.5" x14ac:dyDescent="0.35">
      <c r="C271" t="s">
        <v>225</v>
      </c>
      <c r="I271" s="5">
        <v>1852000000000</v>
      </c>
      <c r="J271" s="5">
        <v>616000000000</v>
      </c>
      <c r="K271" s="5">
        <v>2259000000000</v>
      </c>
      <c r="L271" s="5">
        <v>1223000000000</v>
      </c>
      <c r="M271" s="5">
        <v>1132000000000</v>
      </c>
      <c r="N271" s="5">
        <v>722000000000</v>
      </c>
      <c r="O271" s="5">
        <v>982000000000</v>
      </c>
      <c r="P271" s="5">
        <v>751000000000</v>
      </c>
      <c r="Q271" s="5">
        <v>1494000000000</v>
      </c>
      <c r="R271" s="5">
        <v>1704000000000</v>
      </c>
      <c r="S271" s="5">
        <v>1047000000000</v>
      </c>
      <c r="T271" s="5">
        <v>1031000000000</v>
      </c>
      <c r="U271" s="5">
        <v>1199000000000</v>
      </c>
      <c r="V271" s="5">
        <v>1261000000000</v>
      </c>
      <c r="W271" s="5">
        <v>423000000000</v>
      </c>
      <c r="X271" s="5">
        <v>444000000000</v>
      </c>
      <c r="Y271" s="5">
        <v>562000000000</v>
      </c>
      <c r="Z271" s="5">
        <v>528000000000</v>
      </c>
    </row>
    <row r="272" spans="3:26" ht="15.5" x14ac:dyDescent="0.35">
      <c r="C272" t="s">
        <v>26</v>
      </c>
      <c r="I272" s="5">
        <v>2684000000000</v>
      </c>
      <c r="J272" s="5">
        <v>958000000000</v>
      </c>
      <c r="K272" s="5">
        <v>2730000000000</v>
      </c>
      <c r="L272" s="5">
        <v>2192000000000</v>
      </c>
      <c r="M272" s="5">
        <v>1694000000000</v>
      </c>
      <c r="N272" s="5">
        <v>2153000000000</v>
      </c>
      <c r="O272" s="5">
        <v>1322000000000</v>
      </c>
      <c r="P272" s="5">
        <v>2152000000000</v>
      </c>
      <c r="Q272" s="5">
        <v>2557000000000</v>
      </c>
      <c r="R272" s="5">
        <v>3213000000000</v>
      </c>
      <c r="S272" s="5">
        <v>1576000000000</v>
      </c>
      <c r="T272" s="5">
        <v>1561000000000</v>
      </c>
      <c r="U272" s="5">
        <v>1518000000000</v>
      </c>
      <c r="V272" s="5">
        <v>1507000000000</v>
      </c>
      <c r="W272" s="5">
        <v>750000000000</v>
      </c>
      <c r="X272" s="5">
        <v>884000000000</v>
      </c>
      <c r="Y272" s="5">
        <v>874000000000</v>
      </c>
      <c r="Z272" s="5">
        <v>900000000000</v>
      </c>
    </row>
    <row r="273" spans="3:26" ht="15.5" x14ac:dyDescent="0.35">
      <c r="C273" t="s">
        <v>23</v>
      </c>
      <c r="I273" s="5">
        <v>1259000000000</v>
      </c>
      <c r="J273" s="5">
        <v>-1676000000000</v>
      </c>
      <c r="K273" s="5">
        <v>1511000000000</v>
      </c>
      <c r="L273" s="5">
        <v>1056000000000</v>
      </c>
      <c r="M273" s="5">
        <v>912000000000</v>
      </c>
      <c r="N273" s="5">
        <v>1302000000000</v>
      </c>
      <c r="O273" s="5">
        <v>-205000000000</v>
      </c>
      <c r="P273" s="5">
        <v>780000000000</v>
      </c>
      <c r="Q273" s="5">
        <v>1412000000000</v>
      </c>
      <c r="R273" s="5">
        <v>1693000000000</v>
      </c>
      <c r="S273" s="5">
        <v>652000000000</v>
      </c>
      <c r="T273" s="5">
        <v>388000000000</v>
      </c>
      <c r="U273" s="5">
        <v>-175000000000</v>
      </c>
      <c r="V273" s="5">
        <v>-383000000000</v>
      </c>
      <c r="W273" s="5">
        <v>166000000000</v>
      </c>
      <c r="X273" s="5">
        <v>639000000000</v>
      </c>
      <c r="Y273" s="5">
        <v>665000000000</v>
      </c>
      <c r="Z273" s="5">
        <v>681000000000</v>
      </c>
    </row>
    <row r="274" spans="3:26" ht="15.5" x14ac:dyDescent="0.35">
      <c r="C274" t="s">
        <v>226</v>
      </c>
      <c r="I274" s="5">
        <v>1694000000000</v>
      </c>
      <c r="J274" s="5">
        <v>3130000000000</v>
      </c>
      <c r="K274" s="5">
        <v>1714000000000</v>
      </c>
      <c r="L274" s="5">
        <v>1493000000000</v>
      </c>
      <c r="M274" s="5">
        <v>1556000000000</v>
      </c>
      <c r="N274" s="5">
        <v>1141000000000</v>
      </c>
      <c r="O274" s="5">
        <v>2344000000000</v>
      </c>
      <c r="P274" s="5">
        <v>1426000000000</v>
      </c>
      <c r="Q274" s="5">
        <v>2445000000000</v>
      </c>
      <c r="R274" s="5">
        <v>1484000000000</v>
      </c>
      <c r="S274" s="5">
        <v>1043000000000</v>
      </c>
      <c r="T274" s="5">
        <v>1174000000000</v>
      </c>
      <c r="U274" s="5">
        <v>1865000000000</v>
      </c>
      <c r="V274" s="5">
        <v>1292000000000</v>
      </c>
      <c r="W274" s="5">
        <v>579000000000</v>
      </c>
      <c r="X274" s="5">
        <v>14000000000</v>
      </c>
      <c r="Y274" s="5">
        <v>49000000000</v>
      </c>
      <c r="Z274" s="5">
        <v>-57000000000</v>
      </c>
    </row>
    <row r="275" spans="3:26" ht="15.5" x14ac:dyDescent="0.35">
      <c r="C275" t="s">
        <v>227</v>
      </c>
      <c r="I275" s="5">
        <v>-1152000000000</v>
      </c>
      <c r="J275" s="5">
        <v>718000000000</v>
      </c>
      <c r="K275" s="5">
        <v>257000000000</v>
      </c>
      <c r="L275" s="5">
        <v>-151000000000</v>
      </c>
      <c r="M275" s="5">
        <v>-341000000000</v>
      </c>
      <c r="N275" s="5">
        <v>-811000000000</v>
      </c>
      <c r="O275" s="5">
        <v>-123000000000</v>
      </c>
      <c r="P275" s="5">
        <v>-845000000000</v>
      </c>
      <c r="Q275" s="5">
        <v>-265000000000</v>
      </c>
      <c r="R275" s="5">
        <v>-280000000000</v>
      </c>
      <c r="S275" s="5">
        <v>181000000000</v>
      </c>
      <c r="T275" s="5">
        <v>85000000000</v>
      </c>
      <c r="U275" s="5">
        <v>442000000000</v>
      </c>
      <c r="V275" s="5">
        <v>1236000000000</v>
      </c>
      <c r="W275" s="5">
        <v>592000000000</v>
      </c>
      <c r="X275" s="5">
        <v>94000000000</v>
      </c>
      <c r="Y275" s="5">
        <v>-68000000000</v>
      </c>
      <c r="Z275" s="5">
        <v>-44000000000</v>
      </c>
    </row>
    <row r="276" spans="3:26" ht="15.5" x14ac:dyDescent="0.35">
      <c r="C276" t="s">
        <v>228</v>
      </c>
      <c r="I276" s="5">
        <v>-1533000000000</v>
      </c>
      <c r="J276" s="5">
        <v>-452000000000</v>
      </c>
      <c r="K276" s="5">
        <v>-242000000000</v>
      </c>
      <c r="L276" s="5">
        <v>-154000000000</v>
      </c>
      <c r="M276" s="5">
        <v>-56000000000</v>
      </c>
      <c r="N276" s="5">
        <v>-75000000000</v>
      </c>
      <c r="O276" s="5">
        <v>-93000000000</v>
      </c>
      <c r="P276" s="5">
        <v>-137000000000</v>
      </c>
      <c r="Q276" s="5">
        <v>-349000000000</v>
      </c>
      <c r="R276" s="5">
        <v>-211000000000</v>
      </c>
      <c r="S276" s="5">
        <v>-327000000000</v>
      </c>
      <c r="T276" s="5">
        <v>-324000000000</v>
      </c>
      <c r="U276" s="5">
        <v>-397000000000</v>
      </c>
      <c r="V276" s="5">
        <v>-338000000000</v>
      </c>
      <c r="W276" s="5">
        <v>-142000000000</v>
      </c>
      <c r="X276" s="5">
        <v>-106000000000</v>
      </c>
      <c r="Y276" s="5">
        <v>-72000000000</v>
      </c>
      <c r="Z276" s="5">
        <v>-82000000000</v>
      </c>
    </row>
    <row r="277" spans="3:26" ht="15.5" x14ac:dyDescent="0.35">
      <c r="C277" t="s">
        <v>15</v>
      </c>
      <c r="I277" s="5">
        <v>-2684000000000</v>
      </c>
      <c r="J277" s="5">
        <v>266000000000</v>
      </c>
      <c r="K277" s="5">
        <v>15000000000</v>
      </c>
      <c r="L277" s="5">
        <v>-305000000000</v>
      </c>
      <c r="M277" s="5">
        <v>-397000000000</v>
      </c>
      <c r="N277" s="5">
        <v>-886000000000</v>
      </c>
      <c r="O277" s="5">
        <v>-216000000000</v>
      </c>
      <c r="P277" s="5">
        <v>-982000000000</v>
      </c>
      <c r="Q277" s="5">
        <v>-614000000000</v>
      </c>
      <c r="R277" s="5">
        <v>-491000000000</v>
      </c>
      <c r="S277" s="5">
        <v>-147000000000</v>
      </c>
      <c r="T277" s="5">
        <v>-239000000000</v>
      </c>
      <c r="U277" s="5">
        <v>45000000000</v>
      </c>
      <c r="V277" s="5">
        <v>898000000000</v>
      </c>
      <c r="W277" s="5">
        <v>450000000000</v>
      </c>
      <c r="X277" s="5">
        <v>-12000000000</v>
      </c>
      <c r="Y277" s="5">
        <v>-140000000000</v>
      </c>
      <c r="Z277" s="5">
        <v>-126000000000</v>
      </c>
    </row>
    <row r="278" spans="3:26" ht="15.5" x14ac:dyDescent="0.35">
      <c r="C278" t="s">
        <v>17</v>
      </c>
      <c r="I278" s="6">
        <v>-570.48</v>
      </c>
      <c r="J278" s="6">
        <v>56.54</v>
      </c>
      <c r="K278" s="6">
        <v>3.28</v>
      </c>
      <c r="L278" s="6">
        <v>-64.84</v>
      </c>
      <c r="M278" s="6">
        <v>-84.37</v>
      </c>
      <c r="N278" s="6">
        <v>-188.24</v>
      </c>
      <c r="O278" s="6">
        <v>-45.89</v>
      </c>
      <c r="P278" s="6">
        <v>-208.71</v>
      </c>
      <c r="Q278" s="6">
        <v>-130.47</v>
      </c>
      <c r="R278" s="6">
        <v>-104.37</v>
      </c>
      <c r="S278" s="6">
        <v>-31.15</v>
      </c>
      <c r="T278" s="6">
        <v>-50.77</v>
      </c>
      <c r="U278" s="6">
        <v>9.5</v>
      </c>
      <c r="V278" s="6">
        <v>190.92</v>
      </c>
      <c r="W278" s="6">
        <v>95.55</v>
      </c>
      <c r="X278" s="6">
        <v>-10.49</v>
      </c>
      <c r="Y278" s="6">
        <v>-119.18</v>
      </c>
      <c r="Z278" s="6">
        <v>-106.99</v>
      </c>
    </row>
  </sheetData>
  <pageMargins left="0.7" right="0.7" top="0.75" bottom="0.75" header="0.3" footer="0.3"/>
  <ignoredErrors>
    <ignoredError sqref="A1:Z279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V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2331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2332</v>
      </c>
      <c r="D2" s="2" vm="232">
        <f ca="1">IFERROR(_xlfn.STOCKHISTORY("XIDX:" &amp; $C$1, D3, , 0, 0, 1), "Libur")</f>
        <v>1420</v>
      </c>
      <c r="E2" s="2" vm="587">
        <f ca="1">IFERROR(_xlfn.STOCKHISTORY("XIDX:" &amp; $C$1, E3, , 0, 0, 1), "Libur")</f>
        <v>725</v>
      </c>
      <c r="H2" s="2" vm="587">
        <f ca="1">IFERROR(INDEX(D2:G2,COUNT(D2:G2)),"")</f>
        <v>725</v>
      </c>
      <c r="I2" s="2" vm="531">
        <f t="shared" ref="I2:V2" ca="1" si="0">IFERROR(_xlfn.STOCKHISTORY("XIDX:" &amp; $C$1, I1, , 0, 0, 1), "Libur")</f>
        <v>1535</v>
      </c>
      <c r="J2" s="2" vm="287">
        <f t="shared" ca="1" si="0"/>
        <v>1300</v>
      </c>
      <c r="K2" s="2">
        <f t="shared" ca="1" si="0"/>
        <v>0</v>
      </c>
      <c r="L2" s="2" vm="588">
        <f t="shared" ca="1" si="0"/>
        <v>1470</v>
      </c>
      <c r="M2" s="2" vm="589">
        <f t="shared" ca="1" si="0"/>
        <v>965</v>
      </c>
      <c r="N2" s="2">
        <f t="shared" ca="1" si="0"/>
        <v>0</v>
      </c>
      <c r="O2" s="2" vm="141">
        <f t="shared" ca="1" si="0"/>
        <v>845</v>
      </c>
      <c r="P2" s="2" vm="53">
        <f t="shared" ca="1" si="0"/>
        <v>1250</v>
      </c>
      <c r="Q2" s="2">
        <f t="shared" ca="1" si="0"/>
        <v>0</v>
      </c>
      <c r="R2" s="2" vm="522">
        <f t="shared" ca="1" si="0"/>
        <v>1400</v>
      </c>
      <c r="S2" s="2" vm="590">
        <f t="shared" ca="1" si="0"/>
        <v>1950</v>
      </c>
      <c r="T2" s="2">
        <f t="shared" ca="1" si="0"/>
        <v>0</v>
      </c>
      <c r="U2" s="2">
        <f t="shared" ca="1" si="0"/>
        <v>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6133811263000</v>
      </c>
      <c r="E4" s="2">
        <f>IFERROR(INDEX(E51:E500,MATCH($C$4,$C$51:$C$500,0)),"")</f>
        <v>3518838014000</v>
      </c>
      <c r="H4" s="2">
        <f>IFERROR(SUM(D4:G4)*(4/MAX(1,COUNT(D4:G4))),"")</f>
        <v>19305298554000</v>
      </c>
      <c r="I4" s="2">
        <f t="shared" ref="I4:V4" si="1">IFERROR(INDEX(I51:I500,MATCH($C$4,$C$51:$C$500,0)),"")</f>
        <v>14813170793000</v>
      </c>
      <c r="J4" s="2">
        <f t="shared" si="1"/>
        <v>10366799435000</v>
      </c>
      <c r="K4" s="2">
        <f t="shared" si="1"/>
        <v>10703411845000</v>
      </c>
      <c r="L4" s="2">
        <f t="shared" si="1"/>
        <v>11240219016000</v>
      </c>
      <c r="M4" s="2">
        <f t="shared" si="1"/>
        <v>5203100578000</v>
      </c>
      <c r="N4" s="2">
        <f t="shared" si="1"/>
        <v>4011130559000</v>
      </c>
      <c r="O4" s="2">
        <f t="shared" si="1"/>
        <v>3277806795000</v>
      </c>
      <c r="P4" s="2">
        <f t="shared" si="1"/>
        <v>3710780545000</v>
      </c>
      <c r="Q4" s="2">
        <f t="shared" si="1"/>
        <v>3240831859000</v>
      </c>
      <c r="R4" s="2">
        <f t="shared" si="1"/>
        <v>2722677818000</v>
      </c>
      <c r="S4" s="2">
        <f t="shared" si="1"/>
        <v>2371878115000</v>
      </c>
      <c r="T4" s="2">
        <f t="shared" si="1"/>
        <v>2180672958000</v>
      </c>
      <c r="U4" s="2">
        <f t="shared" si="1"/>
        <v>1962435194000</v>
      </c>
      <c r="V4" s="2">
        <f t="shared" si="1"/>
        <v>1880275200000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621275884000</v>
      </c>
      <c r="E5" s="2">
        <f>IFERROR(INDEX(E51:E500,MATCH($C$5,$C$51:$C$500,0)),"")</f>
        <v>329985096000</v>
      </c>
      <c r="H5" s="2">
        <f>IFERROR(SUM(D5:G5)*(4/MAX(1,COUNT(D5:G5))),"")</f>
        <v>1902521960000</v>
      </c>
      <c r="I5" s="2">
        <f t="shared" ref="I5:V5" si="2">IFERROR(INDEX(I51:I500,MATCH($C$5,$C$51:$C$500,0)),"")</f>
        <v>1185556595000</v>
      </c>
      <c r="J5" s="2">
        <f t="shared" si="2"/>
        <v>877871265000</v>
      </c>
      <c r="K5" s="2">
        <f t="shared" si="2"/>
        <v>521065768000</v>
      </c>
      <c r="L5" s="2">
        <f t="shared" si="2"/>
        <v>1814036666000</v>
      </c>
      <c r="M5" s="2">
        <f t="shared" si="2"/>
        <v>1519321646000</v>
      </c>
      <c r="N5" s="2">
        <f t="shared" si="2"/>
        <v>739270756000</v>
      </c>
      <c r="O5" s="2">
        <f t="shared" si="2"/>
        <v>25295440000</v>
      </c>
      <c r="P5" s="2">
        <f t="shared" si="2"/>
        <v>122993385000</v>
      </c>
      <c r="Q5" s="2">
        <f t="shared" si="2"/>
        <v>768133702000</v>
      </c>
      <c r="R5" s="2">
        <f t="shared" si="2"/>
        <v>601455377000</v>
      </c>
      <c r="S5" s="2">
        <f t="shared" si="2"/>
        <v>574986977000</v>
      </c>
      <c r="T5" s="2">
        <f t="shared" si="2"/>
        <v>719096964000</v>
      </c>
      <c r="U5" s="2">
        <f t="shared" si="2"/>
        <v>576823943000</v>
      </c>
      <c r="V5" s="2">
        <f t="shared" si="2"/>
        <v>337534783000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2897547586000</v>
      </c>
      <c r="E6" s="2">
        <f>IFERROR(INDEX(E51:E500,MATCH($C$6,$C$51:$C$500,0)),"")</f>
        <v>3313002059000</v>
      </c>
      <c r="H6" s="2">
        <f>IFERROR(INDEX(D6:G6,COUNT(D6:G6)),"")</f>
        <v>3313002059000</v>
      </c>
      <c r="I6" s="2">
        <f t="shared" ref="I6:V6" si="3">IFERROR(INDEX(I51:I500,MATCH($C$6,$C$51:$C$500,0)),"")</f>
        <v>2941461800000</v>
      </c>
      <c r="J6" s="2">
        <f t="shared" si="3"/>
        <v>2884768261000</v>
      </c>
      <c r="K6" s="2">
        <f t="shared" si="3"/>
        <v>1996294483000</v>
      </c>
      <c r="L6" s="2">
        <f t="shared" si="3"/>
        <v>6443968832000</v>
      </c>
      <c r="M6" s="2">
        <f t="shared" si="3"/>
        <v>6107507765000</v>
      </c>
      <c r="N6" s="2">
        <f t="shared" si="3"/>
        <v>4870786420000</v>
      </c>
      <c r="O6" s="2">
        <f t="shared" si="3"/>
        <v>4068567272000</v>
      </c>
      <c r="P6" s="2">
        <f t="shared" si="3"/>
        <v>4069182342000</v>
      </c>
      <c r="Q6" s="2">
        <f t="shared" si="3"/>
        <v>4053047440000</v>
      </c>
      <c r="R6" s="2">
        <f t="shared" si="3"/>
        <v>3453797272000</v>
      </c>
      <c r="S6" s="2">
        <f t="shared" si="3"/>
        <v>3034051845000</v>
      </c>
      <c r="T6" s="2">
        <f t="shared" si="3"/>
        <v>3004599513000</v>
      </c>
      <c r="U6" s="2">
        <f t="shared" si="3"/>
        <v>2316270285000</v>
      </c>
      <c r="V6" s="2">
        <f t="shared" si="3"/>
        <v>466041144000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9.5299999999999994</v>
      </c>
      <c r="E7" s="3">
        <f>IFERROR(INDEX(E51:E500,MATCH($C$7,$C$51:$C$500,0))/1000000000,"")</f>
        <v>9.5299999999999994</v>
      </c>
      <c r="H7" s="3">
        <f>IFERROR(INDEX(D7:G7,COUNT(D7:G7)),"")</f>
        <v>9.5299999999999994</v>
      </c>
      <c r="I7" s="3">
        <f t="shared" ref="I7:V7" si="4">IFERROR(INDEX(I51:I500,MATCH($C$7,$C$51:$C$500,0))/1000000000,"")</f>
        <v>9.5299999999999994</v>
      </c>
      <c r="J7" s="3">
        <f t="shared" si="4"/>
        <v>9.5299999999999994</v>
      </c>
      <c r="K7" s="3">
        <f t="shared" si="4"/>
        <v>9.5299999999999994</v>
      </c>
      <c r="L7" s="3">
        <f t="shared" si="4"/>
        <v>9.5299999999999994</v>
      </c>
      <c r="M7" s="3">
        <f t="shared" si="4"/>
        <v>9.5299999999999994</v>
      </c>
      <c r="N7" s="3">
        <f t="shared" si="4"/>
        <v>9.5299999999999994</v>
      </c>
      <c r="O7" s="3">
        <f t="shared" si="4"/>
        <v>9.5299999999999994</v>
      </c>
      <c r="P7" s="3">
        <f t="shared" si="4"/>
        <v>9.5299999999999994</v>
      </c>
      <c r="Q7" s="3">
        <f t="shared" si="4"/>
        <v>9.5299999999999994</v>
      </c>
      <c r="R7" s="3">
        <f t="shared" si="4"/>
        <v>9.5299999999999994</v>
      </c>
      <c r="S7" s="3">
        <f t="shared" si="4"/>
        <v>9.5299999999999994</v>
      </c>
      <c r="T7" s="3">
        <f t="shared" si="4"/>
        <v>9.5299999999999994</v>
      </c>
      <c r="U7" s="3">
        <f t="shared" si="4"/>
        <v>9.5299999999999994</v>
      </c>
      <c r="V7" s="3">
        <f t="shared" si="4"/>
        <v>4.12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-810000000000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V8" si="5">IFERROR(INDEX(I51:I500,MATCH($C$8,$C$51:$C$500,0)),"")</f>
        <v>611000000000</v>
      </c>
      <c r="J8" s="2">
        <f t="shared" si="5"/>
        <v>476000000000</v>
      </c>
      <c r="K8" s="2">
        <f t="shared" si="5"/>
        <v>-840000000000</v>
      </c>
      <c r="L8" s="2">
        <f t="shared" si="5"/>
        <v>1893000000000</v>
      </c>
      <c r="M8" s="2">
        <f t="shared" si="5"/>
        <v>849000000000</v>
      </c>
      <c r="N8" s="2">
        <f t="shared" si="5"/>
        <v>368000000000</v>
      </c>
      <c r="O8" s="2">
        <f t="shared" si="5"/>
        <v>-452000000000</v>
      </c>
      <c r="P8" s="2">
        <f t="shared" si="5"/>
        <v>17000000000</v>
      </c>
      <c r="Q8" s="2">
        <f t="shared" si="5"/>
        <v>478000000000</v>
      </c>
      <c r="R8" s="2">
        <f t="shared" si="5"/>
        <v>266000000000</v>
      </c>
      <c r="S8" s="2">
        <f t="shared" si="5"/>
        <v>-1027000000000</v>
      </c>
      <c r="T8" s="2">
        <f t="shared" si="5"/>
        <v>788000000000</v>
      </c>
      <c r="U8" s="2">
        <f t="shared" si="5"/>
        <v>398000000000</v>
      </c>
      <c r="V8" s="2">
        <f t="shared" si="5"/>
        <v>99000000000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-85.04</v>
      </c>
      <c r="E9" s="3">
        <f>IFERROR(INDEX(E51:E500,MATCH("Free cash flow per share (Quarter)",$C$51:$C$500,0)),"")</f>
        <v>0.28999999999999998</v>
      </c>
      <c r="H9" s="3">
        <f>IFERROR(INDEX(D9:G9,COUNT(D9:G9)),"")</f>
        <v>0.28999999999999998</v>
      </c>
      <c r="I9" s="3">
        <f t="shared" ref="I9:V9" si="6">IFERROR(INDEX(I51:I500,MATCH($C$9,$C$51:$C$500,0)),"")</f>
        <v>64.13</v>
      </c>
      <c r="J9" s="3">
        <f t="shared" si="6"/>
        <v>50.02</v>
      </c>
      <c r="K9" s="3">
        <f t="shared" si="6"/>
        <v>-88.19</v>
      </c>
      <c r="L9" s="3">
        <f t="shared" si="6"/>
        <v>198.73</v>
      </c>
      <c r="M9" s="3">
        <f t="shared" si="6"/>
        <v>89.11</v>
      </c>
      <c r="N9" s="3">
        <f t="shared" si="6"/>
        <v>38.64</v>
      </c>
      <c r="O9" s="3">
        <f t="shared" si="6"/>
        <v>-47.5</v>
      </c>
      <c r="P9" s="3">
        <f t="shared" si="6"/>
        <v>1.74</v>
      </c>
      <c r="Q9" s="3">
        <f t="shared" si="6"/>
        <v>50.14</v>
      </c>
      <c r="R9" s="3">
        <f t="shared" si="6"/>
        <v>27.93</v>
      </c>
      <c r="S9" s="3">
        <f t="shared" si="6"/>
        <v>-107.82</v>
      </c>
      <c r="T9" s="3">
        <f t="shared" si="6"/>
        <v>82.76</v>
      </c>
      <c r="U9" s="3">
        <f t="shared" si="6"/>
        <v>41.74</v>
      </c>
      <c r="V9" s="3">
        <f t="shared" si="6"/>
        <v>23.95</v>
      </c>
    </row>
    <row r="10" spans="1:22" ht="15.5" x14ac:dyDescent="0.35">
      <c r="C10" t="s">
        <v>18</v>
      </c>
      <c r="D10" s="3">
        <f ca="1">IFERROR(IF(D9=0,"",D2/D9),"")</f>
        <v>-16.698024459078081</v>
      </c>
      <c r="E10" s="3">
        <f ca="1">IFERROR(IF(E9=0,"",E2/E9),"")</f>
        <v>2500</v>
      </c>
      <c r="I10" s="3">
        <f t="shared" ref="I10:V10" ca="1" si="7">IFERROR(IF(I9=0,"",I2/I9),"")</f>
        <v>23.935755496647438</v>
      </c>
      <c r="J10" s="3">
        <f t="shared" ca="1" si="7"/>
        <v>25.989604158336665</v>
      </c>
      <c r="K10" s="3">
        <f t="shared" ca="1" si="7"/>
        <v>0</v>
      </c>
      <c r="L10" s="3">
        <f t="shared" ca="1" si="7"/>
        <v>7.3969707643536458</v>
      </c>
      <c r="M10" s="3">
        <f t="shared" ca="1" si="7"/>
        <v>10.829312086185613</v>
      </c>
      <c r="N10" s="3">
        <f t="shared" ca="1" si="7"/>
        <v>0</v>
      </c>
      <c r="O10" s="3">
        <f t="shared" ca="1" si="7"/>
        <v>-17.789473684210527</v>
      </c>
      <c r="P10" s="3">
        <f t="shared" ca="1" si="7"/>
        <v>718.39080459770116</v>
      </c>
      <c r="Q10" s="3">
        <f t="shared" ca="1" si="7"/>
        <v>0</v>
      </c>
      <c r="R10" s="3">
        <f t="shared" ca="1" si="7"/>
        <v>50.125313283208023</v>
      </c>
      <c r="S10" s="3">
        <f t="shared" ca="1" si="7"/>
        <v>-18.085698386199223</v>
      </c>
      <c r="T10" s="3">
        <f t="shared" ca="1" si="7"/>
        <v>0</v>
      </c>
      <c r="U10" s="3">
        <f t="shared" ca="1" si="7"/>
        <v>0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673551902000</v>
      </c>
      <c r="E11" s="2">
        <f>IFERROR(INDEX(E51:E500,MATCH($C$11,$C$51:$C$500,0)),"")</f>
        <v>909513461000</v>
      </c>
      <c r="H11" s="2">
        <f>IFERROR(INDEX(D11:G11,COUNT(D11:G11)),"")</f>
        <v>909513461000</v>
      </c>
      <c r="I11" s="2">
        <f t="shared" ref="I11:V11" si="8">IFERROR(INDEX(I51:I500,MATCH($C$11,$C$51:$C$500,0)),"")</f>
        <v>874059881000</v>
      </c>
      <c r="J11" s="2">
        <f t="shared" si="8"/>
        <v>1180286182000</v>
      </c>
      <c r="K11" s="2">
        <f t="shared" si="8"/>
        <v>1237290419000</v>
      </c>
      <c r="L11" s="2">
        <f t="shared" si="8"/>
        <v>946867315000</v>
      </c>
      <c r="M11" s="2">
        <f t="shared" si="8"/>
        <v>1833309895000</v>
      </c>
      <c r="N11" s="2">
        <f t="shared" si="8"/>
        <v>1907844191000</v>
      </c>
      <c r="O11" s="2">
        <f t="shared" si="8"/>
        <v>2202460781000</v>
      </c>
      <c r="P11" s="2">
        <f t="shared" si="8"/>
        <v>2304638750000</v>
      </c>
      <c r="Q11" s="2">
        <f t="shared" si="8"/>
        <v>2200759180000</v>
      </c>
      <c r="R11" s="2">
        <f t="shared" si="8"/>
        <v>162460544000</v>
      </c>
      <c r="S11" s="2">
        <f t="shared" si="8"/>
        <v>521782952000</v>
      </c>
      <c r="T11" s="2">
        <f t="shared" si="8"/>
        <v>157296809000</v>
      </c>
      <c r="U11" s="2">
        <f t="shared" si="8"/>
        <v>929468765000</v>
      </c>
      <c r="V11" s="2">
        <f t="shared" si="8"/>
        <v>416254025000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8848000000000</v>
      </c>
      <c r="E12" s="2">
        <f>IFERROR(INDEX(E51:E500,MATCH("Net Debt (Quarter)",$C$51:$C$500,0)),"")</f>
        <v>7199000000000</v>
      </c>
      <c r="H12" s="2">
        <f>IFERROR(INDEX(D12:G12,COUNT(D12:G12)),"")</f>
        <v>7199000000000</v>
      </c>
      <c r="I12" s="2">
        <f t="shared" ref="I12:V12" si="9">IFERROR(INDEX(I51:I500,MATCH($C$12,$C$51:$C$500,0)),"")</f>
        <v>7276000000000</v>
      </c>
      <c r="J12" s="2">
        <f t="shared" si="9"/>
        <v>5907000000000</v>
      </c>
      <c r="K12" s="2">
        <f t="shared" si="9"/>
        <v>6976000000000</v>
      </c>
      <c r="L12" s="2">
        <f t="shared" si="9"/>
        <v>4962000000000</v>
      </c>
      <c r="M12" s="2">
        <f t="shared" si="9"/>
        <v>4426000000000</v>
      </c>
      <c r="N12" s="2">
        <f t="shared" si="9"/>
        <v>4435000000000</v>
      </c>
      <c r="O12" s="2">
        <f t="shared" si="9"/>
        <v>4183000000000</v>
      </c>
      <c r="P12" s="2">
        <f t="shared" si="9"/>
        <v>3711000000000</v>
      </c>
      <c r="Q12" s="2">
        <f t="shared" si="9"/>
        <v>2474000000000</v>
      </c>
      <c r="R12" s="2">
        <f t="shared" si="9"/>
        <v>2872000000000</v>
      </c>
      <c r="S12" s="2">
        <f t="shared" si="9"/>
        <v>2661000000000</v>
      </c>
      <c r="T12" s="2">
        <f t="shared" si="9"/>
        <v>530000000000</v>
      </c>
      <c r="U12" s="2">
        <f t="shared" si="9"/>
        <v>192000000000</v>
      </c>
      <c r="V12" s="2">
        <f t="shared" si="9"/>
        <v>900000000000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9521000000000</v>
      </c>
      <c r="E13" s="2">
        <f>IFERROR(INDEX(E51:E500,MATCH("Total Debt (Quarter)",$C$51:$C$500,0)),"")</f>
        <v>8108000000000</v>
      </c>
      <c r="H13" s="2">
        <f>IFERROR(INDEX(D13:G13,COUNT(D13:G13)),"")</f>
        <v>8108000000000</v>
      </c>
      <c r="I13" s="2">
        <f t="shared" ref="I13:V13" si="10">IFERROR(INDEX(I51:I500,MATCH($C$13,$C$51:$C$500,0)),"")</f>
        <v>8150000000000</v>
      </c>
      <c r="J13" s="2">
        <f t="shared" si="10"/>
        <v>7087000000000</v>
      </c>
      <c r="K13" s="2">
        <f t="shared" si="10"/>
        <v>8213000000000</v>
      </c>
      <c r="L13" s="2">
        <f t="shared" si="10"/>
        <v>5909000000000</v>
      </c>
      <c r="M13" s="2">
        <f t="shared" si="10"/>
        <v>6259000000000</v>
      </c>
      <c r="N13" s="2">
        <f t="shared" si="10"/>
        <v>6343000000000</v>
      </c>
      <c r="O13" s="2">
        <f t="shared" si="10"/>
        <v>6385000000000</v>
      </c>
      <c r="P13" s="2">
        <f t="shared" si="10"/>
        <v>6016000000000</v>
      </c>
      <c r="Q13" s="2">
        <f t="shared" si="10"/>
        <v>4674000000000</v>
      </c>
      <c r="R13" s="2">
        <f t="shared" si="10"/>
        <v>3035000000000</v>
      </c>
      <c r="S13" s="2">
        <f t="shared" si="10"/>
        <v>3182000000000</v>
      </c>
      <c r="T13" s="2">
        <f t="shared" si="10"/>
        <v>687000000000</v>
      </c>
      <c r="U13" s="2">
        <f t="shared" si="10"/>
        <v>1121000000000</v>
      </c>
      <c r="V13" s="2">
        <f t="shared" si="10"/>
        <v>1316000000000</v>
      </c>
    </row>
    <row r="14" spans="1:22" ht="15.5" x14ac:dyDescent="0.35">
      <c r="C14" t="s">
        <v>27</v>
      </c>
      <c r="D14" s="2">
        <f>IFERROR(INDEX(D51:D500,MATCH($C$14,$C$51:$C$500,0)),"")</f>
        <v>-212545085000</v>
      </c>
      <c r="E14" s="2">
        <f>IFERROR(INDEX(E51:E500,MATCH($C$14,$C$51:$C$500,0)),"")</f>
        <v>-176809731000</v>
      </c>
      <c r="H14" s="2">
        <f>IFERROR(SUM(D14:G14)*(4/MAX(1,COUNT(D14:G14))),"")</f>
        <v>-778709632000</v>
      </c>
      <c r="I14" s="2">
        <f t="shared" ref="I14:V14" si="11">IFERROR(INDEX(I51:I500,MATCH($C$14,$C$51:$C$500,0)),"")</f>
        <v>-691786609000</v>
      </c>
      <c r="J14" s="2">
        <f t="shared" si="11"/>
        <v>-620193284000</v>
      </c>
      <c r="K14" s="2">
        <f t="shared" si="11"/>
        <v>0</v>
      </c>
      <c r="L14" s="2">
        <f t="shared" si="11"/>
        <v>0</v>
      </c>
      <c r="M14" s="2">
        <f t="shared" si="11"/>
        <v>-540760882000</v>
      </c>
      <c r="N14" s="2">
        <f t="shared" si="11"/>
        <v>-566828280000</v>
      </c>
      <c r="O14" s="2">
        <f t="shared" si="11"/>
        <v>-513846823000</v>
      </c>
      <c r="P14" s="2">
        <f t="shared" si="11"/>
        <v>-487228270000</v>
      </c>
      <c r="Q14" s="2">
        <f t="shared" si="11"/>
        <v>-341795138000</v>
      </c>
      <c r="R14" s="2">
        <f t="shared" si="11"/>
        <v>-182425152000</v>
      </c>
      <c r="S14" s="2">
        <f t="shared" si="11"/>
        <v>-206091158000</v>
      </c>
      <c r="T14" s="2">
        <f t="shared" si="11"/>
        <v>-83835640000</v>
      </c>
      <c r="U14" s="2">
        <f t="shared" si="11"/>
        <v>-124091284000</v>
      </c>
      <c r="V14" s="2">
        <f t="shared" si="11"/>
        <v>-142294234000</v>
      </c>
    </row>
    <row r="15" spans="1:22" ht="15.5" x14ac:dyDescent="0.35">
      <c r="C15" t="s">
        <v>28</v>
      </c>
      <c r="D15" s="2">
        <f>IFERROR(INDEX(D51:D500,MATCH($C$15,$C$51:$C$500,0)),"")</f>
        <v>-251855846000</v>
      </c>
      <c r="E15" s="2">
        <f>IFERROR(INDEX(E51:E500,MATCH($C$15,$C$51:$C$500,0)),"")</f>
        <v>-104174191000</v>
      </c>
      <c r="H15" s="2">
        <f>IFERROR(SUM(D15:G15)*(4/MAX(1,COUNT(D15:G15))),"")</f>
        <v>-712060074000</v>
      </c>
      <c r="I15" s="2">
        <f t="shared" ref="I15:V15" si="12">IFERROR(INDEX(I51:I500,MATCH($C$15,$C$51:$C$500,0)),"")</f>
        <v>-534525859000</v>
      </c>
      <c r="J15" s="2">
        <f t="shared" si="12"/>
        <v>-381411917000</v>
      </c>
      <c r="K15" s="2">
        <f t="shared" si="12"/>
        <v>-208119522000</v>
      </c>
      <c r="L15" s="2">
        <f t="shared" si="12"/>
        <v>-489764327000</v>
      </c>
      <c r="M15" s="2">
        <f t="shared" si="12"/>
        <v>-347081310000</v>
      </c>
      <c r="N15" s="2">
        <f t="shared" si="12"/>
        <v>-318690994000</v>
      </c>
      <c r="O15" s="2">
        <f t="shared" si="12"/>
        <v>-142510662000</v>
      </c>
      <c r="P15" s="2">
        <f t="shared" si="12"/>
        <v>-254097843000</v>
      </c>
      <c r="Q15" s="2">
        <f t="shared" si="12"/>
        <v>-302775156000</v>
      </c>
      <c r="R15" s="2">
        <f t="shared" si="12"/>
        <v>-255728944000</v>
      </c>
      <c r="S15" s="2">
        <f t="shared" si="12"/>
        <v>-188305167000</v>
      </c>
      <c r="T15" s="2">
        <f t="shared" si="12"/>
        <v>-249059346000</v>
      </c>
      <c r="U15" s="2">
        <f t="shared" si="12"/>
        <v>-221750123000</v>
      </c>
      <c r="V15" s="2">
        <f t="shared" si="12"/>
        <v>-203478040000</v>
      </c>
    </row>
    <row r="16" spans="1:22" ht="15.5" x14ac:dyDescent="0.35">
      <c r="C16" t="s">
        <v>29</v>
      </c>
      <c r="D16" s="2">
        <f>IFERROR(INDEX(D51:D500,MATCH($C$16,$C$51:$C$500,0)),"")</f>
        <v>895879179000</v>
      </c>
      <c r="E16" s="2">
        <f>IFERROR(INDEX(E51:E500,MATCH($C$16,$C$51:$C$500,0)),"")</f>
        <v>461980895000</v>
      </c>
      <c r="H16" s="2">
        <f>IFERROR(SUM(D16:G16)*(4/MAX(1,COUNT(D16:G16))),"")</f>
        <v>2715720148000</v>
      </c>
      <c r="I16" s="2">
        <f t="shared" ref="I16:V16" si="13">IFERROR(INDEX(I51:I500,MATCH($C$16,$C$51:$C$500,0)),"")</f>
        <v>1927160844000</v>
      </c>
      <c r="J16" s="2">
        <f t="shared" si="13"/>
        <v>1213181797000</v>
      </c>
      <c r="K16" s="2">
        <f t="shared" si="13"/>
        <v>552135147000</v>
      </c>
      <c r="L16" s="2">
        <f t="shared" si="13"/>
        <v>1964686167000</v>
      </c>
      <c r="M16" s="2">
        <f t="shared" si="13"/>
        <v>1873952184000</v>
      </c>
      <c r="N16" s="2">
        <f t="shared" si="13"/>
        <v>899545934000</v>
      </c>
      <c r="O16" s="2">
        <f t="shared" si="13"/>
        <v>154592621000</v>
      </c>
      <c r="P16" s="2">
        <f t="shared" si="13"/>
        <v>340868812000</v>
      </c>
      <c r="Q16" s="2">
        <f t="shared" si="13"/>
        <v>1093697928000</v>
      </c>
      <c r="R16" s="2">
        <f t="shared" si="13"/>
        <v>847387716000</v>
      </c>
      <c r="S16" s="2">
        <f t="shared" si="13"/>
        <v>775448776000</v>
      </c>
      <c r="T16" s="2">
        <f t="shared" si="13"/>
        <v>986889282000</v>
      </c>
      <c r="U16" s="2">
        <f t="shared" si="13"/>
        <v>853419149000</v>
      </c>
      <c r="V16" s="2">
        <f t="shared" si="13"/>
        <v>765173164000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13532600000000</v>
      </c>
      <c r="E20" s="2">
        <f ca="1">IFERROR(E21*E2,"")</f>
        <v>6909250000000</v>
      </c>
      <c r="H20" s="2">
        <f t="shared" ref="H20:V20" ca="1" si="14">IFERROR(H21*H2,"")</f>
        <v>6909250000000</v>
      </c>
      <c r="I20" s="2">
        <f t="shared" ca="1" si="14"/>
        <v>14628550000000</v>
      </c>
      <c r="J20" s="2">
        <f t="shared" ca="1" si="14"/>
        <v>12389000000000</v>
      </c>
      <c r="K20" s="2">
        <f t="shared" ca="1" si="14"/>
        <v>0</v>
      </c>
      <c r="L20" s="2">
        <f t="shared" ca="1" si="14"/>
        <v>14009100000000</v>
      </c>
      <c r="M20" s="2">
        <f t="shared" ca="1" si="14"/>
        <v>9196450000000</v>
      </c>
      <c r="N20" s="2">
        <f t="shared" ca="1" si="14"/>
        <v>0</v>
      </c>
      <c r="O20" s="2">
        <f t="shared" ca="1" si="14"/>
        <v>8052850000000</v>
      </c>
      <c r="P20" s="2">
        <f t="shared" ca="1" si="14"/>
        <v>11912500000000</v>
      </c>
      <c r="Q20" s="2">
        <f t="shared" ca="1" si="14"/>
        <v>0</v>
      </c>
      <c r="R20" s="2">
        <f t="shared" ca="1" si="14"/>
        <v>13342000000000</v>
      </c>
      <c r="S20" s="2">
        <f t="shared" ca="1" si="14"/>
        <v>18583500000000</v>
      </c>
      <c r="T20" s="2">
        <f t="shared" ca="1" si="14"/>
        <v>0</v>
      </c>
      <c r="U20" s="2">
        <f t="shared" ca="1" si="14"/>
        <v>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9530000000</v>
      </c>
      <c r="E21" s="2">
        <f>IFERROR(INDEX(E51:E500,MATCH($C$7,$C$51:$C$500,0)),"")</f>
        <v>9530000000</v>
      </c>
      <c r="H21" s="2">
        <f>IFERROR(INDEX(D21:G21,COUNT(D21:G21)),"")</f>
        <v>9530000000</v>
      </c>
      <c r="I21" s="2">
        <f t="shared" ref="I21:V21" si="15">IFERROR(INDEX(I51:I500,MATCH($C$7,$C$51:$C$500,0)),"")</f>
        <v>9530000000</v>
      </c>
      <c r="J21" s="2">
        <f t="shared" si="15"/>
        <v>9530000000</v>
      </c>
      <c r="K21" s="2">
        <f t="shared" si="15"/>
        <v>9530000000</v>
      </c>
      <c r="L21" s="2">
        <f t="shared" si="15"/>
        <v>9530000000</v>
      </c>
      <c r="M21" s="2">
        <f t="shared" si="15"/>
        <v>9530000000</v>
      </c>
      <c r="N21" s="2">
        <f t="shared" si="15"/>
        <v>9530000000</v>
      </c>
      <c r="O21" s="2">
        <f t="shared" si="15"/>
        <v>9530000000</v>
      </c>
      <c r="P21" s="2">
        <f t="shared" si="15"/>
        <v>9530000000</v>
      </c>
      <c r="Q21" s="2">
        <f t="shared" si="15"/>
        <v>9530000000</v>
      </c>
      <c r="R21" s="2">
        <f t="shared" si="15"/>
        <v>9530000000</v>
      </c>
      <c r="S21" s="2">
        <f t="shared" si="15"/>
        <v>9530000000</v>
      </c>
      <c r="T21" s="2">
        <f t="shared" si="15"/>
        <v>9530000000</v>
      </c>
      <c r="U21" s="2">
        <f t="shared" si="15"/>
        <v>9530000000</v>
      </c>
      <c r="V21" s="2">
        <f t="shared" si="15"/>
        <v>4120000000</v>
      </c>
    </row>
    <row r="23" spans="1:22" ht="15.5" x14ac:dyDescent="0.35">
      <c r="B23" t="s">
        <v>50</v>
      </c>
      <c r="C23" t="s">
        <v>51</v>
      </c>
      <c r="D23" s="3">
        <f>IFERROR(D5/D6*100,"")</f>
        <v>21.441438511719408</v>
      </c>
      <c r="E23" s="3">
        <f>IFERROR(E5/E6*100,"")</f>
        <v>9.9603045854913539</v>
      </c>
      <c r="H23" s="3">
        <f t="shared" ref="H23:V23" si="16">IFERROR(H5/H6*100,"")</f>
        <v>57.425921448846282</v>
      </c>
      <c r="I23" s="3">
        <f t="shared" si="16"/>
        <v>40.305014159966312</v>
      </c>
      <c r="J23" s="3">
        <f t="shared" si="16"/>
        <v>30.431257750169767</v>
      </c>
      <c r="K23" s="3">
        <f t="shared" si="16"/>
        <v>26.101648451031661</v>
      </c>
      <c r="L23" s="3">
        <f t="shared" si="16"/>
        <v>28.150922409675616</v>
      </c>
      <c r="M23" s="3">
        <f t="shared" si="16"/>
        <v>24.876294954657336</v>
      </c>
      <c r="N23" s="3">
        <f t="shared" si="16"/>
        <v>15.177646734097614</v>
      </c>
      <c r="O23" s="3">
        <f t="shared" si="16"/>
        <v>0.62172844416470552</v>
      </c>
      <c r="P23" s="3">
        <f t="shared" si="16"/>
        <v>3.0225577195331295</v>
      </c>
      <c r="Q23" s="3">
        <f t="shared" si="16"/>
        <v>18.952003729815704</v>
      </c>
      <c r="R23" s="3">
        <f t="shared" si="16"/>
        <v>17.414321966028815</v>
      </c>
      <c r="S23" s="3">
        <f t="shared" si="16"/>
        <v>18.951125635758544</v>
      </c>
      <c r="T23" s="3">
        <f t="shared" si="16"/>
        <v>23.933205103997498</v>
      </c>
      <c r="U23" s="3">
        <f t="shared" si="16"/>
        <v>24.903136164007734</v>
      </c>
      <c r="V23" s="3">
        <f t="shared" si="16"/>
        <v>72.42596224508452</v>
      </c>
    </row>
    <row r="24" spans="1:22" ht="15.5" x14ac:dyDescent="0.35">
      <c r="C24" t="s">
        <v>52</v>
      </c>
      <c r="D24" s="4">
        <f>IFERROR(_xlfn.RRI(5,I23,D23),"")</f>
        <v>-0.11858798123045733</v>
      </c>
      <c r="E24" s="4">
        <f>IFERROR(_xlfn.RRI(5,J23,E23),"")</f>
        <v>-0.20018316095801736</v>
      </c>
      <c r="H24" s="4">
        <f t="shared" ref="H24:V24" si="17">IFERROR(_xlfn.RRI(5,M23,H23),"")</f>
        <v>0.18212786609803078</v>
      </c>
      <c r="I24" s="4">
        <f t="shared" si="17"/>
        <v>0.2157126271310621</v>
      </c>
      <c r="J24" s="4">
        <f t="shared" si="17"/>
        <v>1.1774281495308756</v>
      </c>
      <c r="K24" s="4">
        <f t="shared" si="17"/>
        <v>0.53907104100225456</v>
      </c>
      <c r="L24" s="4">
        <f t="shared" si="17"/>
        <v>8.2349446320130415E-2</v>
      </c>
      <c r="M24" s="4">
        <f t="shared" si="17"/>
        <v>7.3929631802122087E-2</v>
      </c>
      <c r="N24" s="4">
        <f t="shared" si="17"/>
        <v>-4.3436322472826805E-2</v>
      </c>
      <c r="O24" s="4">
        <f t="shared" si="17"/>
        <v>-0.51814100018126796</v>
      </c>
      <c r="P24" s="4">
        <f t="shared" si="17"/>
        <v>-0.34412041687126493</v>
      </c>
      <c r="Q24" s="4">
        <f t="shared" si="17"/>
        <v>-0.2351924406447059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121.86</v>
      </c>
      <c r="J25" s="3">
        <f t="shared" si="18"/>
        <v>86.04</v>
      </c>
      <c r="K25" s="3">
        <f t="shared" si="18"/>
        <v>53.78</v>
      </c>
      <c r="L25" s="3">
        <f t="shared" si="18"/>
        <v>192.9</v>
      </c>
      <c r="M25" s="3">
        <f t="shared" si="18"/>
        <v>159.11000000000001</v>
      </c>
      <c r="N25" s="3">
        <f t="shared" si="18"/>
        <v>60.54</v>
      </c>
      <c r="O25" s="3">
        <f t="shared" si="18"/>
        <v>1.23</v>
      </c>
      <c r="P25" s="3">
        <f t="shared" si="18"/>
        <v>9.0500000000000007</v>
      </c>
      <c r="Q25" s="3">
        <f t="shared" si="18"/>
        <v>82.63</v>
      </c>
      <c r="R25" s="3">
        <f t="shared" si="18"/>
        <v>62.12</v>
      </c>
      <c r="S25" s="3">
        <f t="shared" si="18"/>
        <v>58.89</v>
      </c>
      <c r="T25" s="3">
        <f t="shared" si="18"/>
        <v>75.5</v>
      </c>
      <c r="U25" s="3">
        <f t="shared" si="18"/>
        <v>60.56</v>
      </c>
      <c r="V25" s="3">
        <f t="shared" si="18"/>
        <v>81.83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0.1501745439953015</v>
      </c>
      <c r="J26" s="4">
        <f t="shared" si="19"/>
        <v>1.3386167614586419</v>
      </c>
      <c r="K26" s="4">
        <f t="shared" si="19"/>
        <v>0.42821780761258266</v>
      </c>
      <c r="L26" s="4">
        <f t="shared" si="19"/>
        <v>0.18478322082513632</v>
      </c>
      <c r="M26" s="4">
        <f t="shared" si="19"/>
        <v>0.20696091267715366</v>
      </c>
      <c r="N26" s="4">
        <f t="shared" si="19"/>
        <v>5.5419011609092461E-3</v>
      </c>
      <c r="O26" s="4">
        <f t="shared" si="19"/>
        <v>-0.56107367183168666</v>
      </c>
      <c r="P26" s="4">
        <f t="shared" si="19"/>
        <v>-0.316257552002702</v>
      </c>
      <c r="Q26" s="4">
        <f t="shared" si="19"/>
        <v>1.9476714876829337E-3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643.63182193074499</v>
      </c>
      <c r="E27" s="3">
        <f>IFERROR(E4/E21,"")</f>
        <v>369.23798677859389</v>
      </c>
      <c r="H27" s="3">
        <f t="shared" ref="H27:V27" si="20">IFERROR(H4/H21,"")</f>
        <v>2025.7396174186779</v>
      </c>
      <c r="I27" s="3">
        <f t="shared" si="20"/>
        <v>1554.3725910807975</v>
      </c>
      <c r="J27" s="3">
        <f t="shared" si="20"/>
        <v>1087.8068662119622</v>
      </c>
      <c r="K27" s="3">
        <f t="shared" si="20"/>
        <v>1123.1282103882477</v>
      </c>
      <c r="L27" s="3">
        <f t="shared" si="20"/>
        <v>1179.456350052466</v>
      </c>
      <c r="M27" s="3">
        <f t="shared" si="20"/>
        <v>545.97067974816366</v>
      </c>
      <c r="N27" s="3">
        <f t="shared" si="20"/>
        <v>420.89512686253937</v>
      </c>
      <c r="O27" s="3">
        <f t="shared" si="20"/>
        <v>343.94614847848896</v>
      </c>
      <c r="P27" s="3">
        <f t="shared" si="20"/>
        <v>389.3788609653725</v>
      </c>
      <c r="Q27" s="3">
        <f t="shared" si="20"/>
        <v>340.0663020986359</v>
      </c>
      <c r="R27" s="3">
        <f t="shared" si="20"/>
        <v>285.69546883525709</v>
      </c>
      <c r="S27" s="3">
        <f t="shared" si="20"/>
        <v>248.88542654774398</v>
      </c>
      <c r="T27" s="3">
        <f t="shared" si="20"/>
        <v>228.82192633788037</v>
      </c>
      <c r="U27" s="3">
        <f t="shared" si="20"/>
        <v>205.92184616998949</v>
      </c>
      <c r="V27" s="3">
        <f t="shared" si="20"/>
        <v>456.37747572815533</v>
      </c>
    </row>
    <row r="28" spans="1:22" ht="15.5" x14ac:dyDescent="0.35">
      <c r="C28" t="s">
        <v>57</v>
      </c>
      <c r="D28" s="4">
        <f>IFERROR(_xlfn.RRI(5,I27,D27),"")</f>
        <v>-0.16166716659237346</v>
      </c>
      <c r="E28" s="4">
        <f>IFERROR(_xlfn.RRI(5,J27,E27),"")</f>
        <v>-0.19434164414226884</v>
      </c>
      <c r="H28" s="4">
        <f t="shared" ref="H28:V28" si="21">IFERROR(_xlfn.RRI(5,M27,H27),"")</f>
        <v>0.29981893807492344</v>
      </c>
      <c r="I28" s="4">
        <f t="shared" si="21"/>
        <v>0.29860253526369607</v>
      </c>
      <c r="J28" s="4">
        <f t="shared" si="21"/>
        <v>0.25896097756650338</v>
      </c>
      <c r="K28" s="4">
        <f t="shared" si="21"/>
        <v>0.23597985719679104</v>
      </c>
      <c r="L28" s="4">
        <f t="shared" si="21"/>
        <v>0.282400429517772</v>
      </c>
      <c r="M28" s="4">
        <f t="shared" si="21"/>
        <v>0.13829071565817697</v>
      </c>
      <c r="N28" s="4">
        <f t="shared" si="21"/>
        <v>0.11079748056061001</v>
      </c>
      <c r="O28" s="4">
        <f t="shared" si="21"/>
        <v>8.4922116770421052E-2</v>
      </c>
      <c r="P28" s="4">
        <f t="shared" si="21"/>
        <v>0.13588401907595138</v>
      </c>
      <c r="Q28" s="4">
        <f t="shared" si="21"/>
        <v>-5.7138550131842214E-2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0.41631799163179906</v>
      </c>
      <c r="J29" s="4">
        <f t="shared" si="22"/>
        <v>0.59985124581628868</v>
      </c>
      <c r="K29" s="4">
        <f t="shared" si="22"/>
        <v>-0.72120269569725248</v>
      </c>
      <c r="L29" s="4">
        <f t="shared" si="22"/>
        <v>0.21236880145811068</v>
      </c>
      <c r="M29" s="4">
        <f t="shared" si="22"/>
        <v>1.6281797158903208</v>
      </c>
      <c r="N29" s="4">
        <f t="shared" si="22"/>
        <v>48.219512195121951</v>
      </c>
      <c r="O29" s="4">
        <f t="shared" si="22"/>
        <v>-0.8640883977900552</v>
      </c>
      <c r="P29" s="4">
        <f t="shared" si="22"/>
        <v>-0.89047561418371057</v>
      </c>
      <c r="Q29" s="4">
        <f t="shared" si="22"/>
        <v>0.33016741790083709</v>
      </c>
      <c r="R29" s="4">
        <f t="shared" si="22"/>
        <v>5.4848021735438901E-2</v>
      </c>
      <c r="S29" s="4">
        <f t="shared" si="22"/>
        <v>-0.22</v>
      </c>
      <c r="T29" s="4">
        <f t="shared" si="22"/>
        <v>0.24669749009247022</v>
      </c>
      <c r="U29" s="4">
        <f t="shared" si="22"/>
        <v>-0.25992912134913843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0.30325227621913098</v>
      </c>
      <c r="I30" s="4">
        <f t="shared" si="23"/>
        <v>0.42890492729977281</v>
      </c>
      <c r="J30" s="4">
        <f t="shared" si="23"/>
        <v>-3.1449075759636971E-2</v>
      </c>
      <c r="K30" s="4">
        <f t="shared" si="23"/>
        <v>-4.7757714528149017E-2</v>
      </c>
      <c r="L30" s="4">
        <f t="shared" si="23"/>
        <v>1.1602924732084625</v>
      </c>
      <c r="M30" s="4">
        <f t="shared" si="23"/>
        <v>0.29716559993927621</v>
      </c>
      <c r="N30" s="4">
        <f t="shared" si="23"/>
        <v>0.2237239135383513</v>
      </c>
      <c r="O30" s="4">
        <f t="shared" si="23"/>
        <v>-0.11667996658638299</v>
      </c>
      <c r="P30" s="4">
        <f t="shared" si="23"/>
        <v>0.14500866025953238</v>
      </c>
      <c r="Q30" s="4">
        <f t="shared" si="23"/>
        <v>0.1903104500923363</v>
      </c>
      <c r="R30" s="4">
        <f t="shared" si="23"/>
        <v>0.14789954879279282</v>
      </c>
      <c r="S30" s="4">
        <f t="shared" si="23"/>
        <v>8.7681720589300835E-2</v>
      </c>
      <c r="T30" s="4">
        <f t="shared" si="23"/>
        <v>0.1112076284950687</v>
      </c>
      <c r="U30" s="4">
        <f t="shared" si="23"/>
        <v>-0.54879051416497082</v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255.01</v>
      </c>
      <c r="E32" s="3">
        <f>IFERROR(INDEX(E51:E500,MATCH($A$32,$C$51:$C$500,0)),"")</f>
        <v>273.77999999999997</v>
      </c>
      <c r="H32" s="3">
        <f>IFERROR(INDEX(D32:G32,COUNT(D32:G32)),"")</f>
        <v>273.77999999999997</v>
      </c>
      <c r="I32" s="3">
        <f t="shared" ref="I32:V32" si="24">IFERROR(INDEX(I51:I500,MATCH($C$32,$C$51:$C$500,0)),"")</f>
        <v>239.13</v>
      </c>
      <c r="J32" s="3">
        <f t="shared" si="24"/>
        <v>275.26</v>
      </c>
      <c r="K32" s="3">
        <f t="shared" si="24"/>
        <v>184.46</v>
      </c>
      <c r="L32" s="3">
        <f t="shared" si="24"/>
        <v>672.52</v>
      </c>
      <c r="M32" s="3">
        <f t="shared" si="24"/>
        <v>637.79</v>
      </c>
      <c r="N32" s="3">
        <f t="shared" si="24"/>
        <v>508.93</v>
      </c>
      <c r="O32" s="3">
        <f t="shared" si="24"/>
        <v>425.15</v>
      </c>
      <c r="P32" s="3">
        <f t="shared" si="24"/>
        <v>425.26</v>
      </c>
      <c r="Q32" s="3">
        <f t="shared" si="24"/>
        <v>423.66</v>
      </c>
      <c r="R32" s="3">
        <f t="shared" si="24"/>
        <v>362.6</v>
      </c>
      <c r="S32" s="3">
        <f t="shared" si="24"/>
        <v>318.54000000000002</v>
      </c>
      <c r="T32" s="3">
        <f t="shared" si="24"/>
        <v>308.89999999999998</v>
      </c>
      <c r="U32" s="3">
        <f t="shared" si="24"/>
        <v>238.6</v>
      </c>
      <c r="V32" s="3">
        <f t="shared" si="24"/>
        <v>105.53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2.84</v>
      </c>
      <c r="E33" s="3">
        <f>IFERROR(INDEX(E51:E500,MATCH($A$33,$C$51:$C$500,0)),"")</f>
        <v>5.33</v>
      </c>
      <c r="H33" s="3">
        <f>IFERROR(INDEX(D33:G33,COUNT(D33:G33)),"")</f>
        <v>5.33</v>
      </c>
      <c r="I33" s="3">
        <f t="shared" ref="I33:V33" si="25">IFERROR(INDEX(I51:I500,MATCH($C$33,$C$51:$C$500,0)),"")</f>
        <v>6.42</v>
      </c>
      <c r="J33" s="3">
        <f t="shared" si="25"/>
        <v>4.72</v>
      </c>
      <c r="K33" s="3">
        <f t="shared" si="25"/>
        <v>5.67</v>
      </c>
      <c r="L33" s="3">
        <f t="shared" si="25"/>
        <v>2.19</v>
      </c>
      <c r="M33" s="3">
        <f t="shared" si="25"/>
        <v>1.51</v>
      </c>
      <c r="N33" s="3">
        <f t="shared" si="25"/>
        <v>2.46</v>
      </c>
      <c r="O33" s="3">
        <f t="shared" si="25"/>
        <v>1.99</v>
      </c>
      <c r="P33" s="3">
        <f t="shared" si="25"/>
        <v>2.94</v>
      </c>
      <c r="Q33" s="3">
        <f t="shared" si="25"/>
        <v>3.54</v>
      </c>
      <c r="R33" s="3">
        <f t="shared" si="25"/>
        <v>3.86</v>
      </c>
      <c r="S33" s="3">
        <f t="shared" si="25"/>
        <v>6.12</v>
      </c>
      <c r="T33" s="3">
        <f t="shared" si="25"/>
        <v>5.39</v>
      </c>
      <c r="U33" s="3">
        <f t="shared" si="25"/>
        <v>3.44</v>
      </c>
      <c r="V33" s="3">
        <f t="shared" si="25"/>
        <v>0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11.78</v>
      </c>
      <c r="E34" s="3">
        <f>IFERROR(INDEX(E51:E500,MATCH($A$34,$C$51:$C$500,0)),"")</f>
        <v>43.71</v>
      </c>
      <c r="H34" s="3">
        <f>IFERROR(INDEX(D34:G34,COUNT(D34:G34)),"")</f>
        <v>43.71</v>
      </c>
      <c r="I34" s="3">
        <f t="shared" ref="I34:V34" si="26">IFERROR(INDEX(I51:I500,MATCH($C$34,$C$51:$C$500,0)),"")</f>
        <v>12.6</v>
      </c>
      <c r="J34" s="3">
        <f t="shared" si="26"/>
        <v>15.11</v>
      </c>
      <c r="K34" s="3">
        <f t="shared" si="26"/>
        <v>19.43</v>
      </c>
      <c r="L34" s="3">
        <f t="shared" si="26"/>
        <v>7.62</v>
      </c>
      <c r="M34" s="3">
        <f t="shared" si="26"/>
        <v>6.06</v>
      </c>
      <c r="N34" s="3">
        <f t="shared" si="26"/>
        <v>20.65</v>
      </c>
      <c r="O34" s="3">
        <f t="shared" si="26"/>
        <v>686.99</v>
      </c>
      <c r="P34" s="3">
        <f t="shared" si="26"/>
        <v>138.12</v>
      </c>
      <c r="Q34" s="3">
        <f t="shared" si="26"/>
        <v>18.149999999999999</v>
      </c>
      <c r="R34" s="3">
        <f t="shared" si="26"/>
        <v>22.54</v>
      </c>
      <c r="S34" s="3">
        <f t="shared" si="26"/>
        <v>33.11</v>
      </c>
      <c r="T34" s="3">
        <f t="shared" si="26"/>
        <v>22.05</v>
      </c>
      <c r="U34" s="3">
        <f t="shared" si="26"/>
        <v>13.54</v>
      </c>
      <c r="V34" s="3">
        <f t="shared" si="26"/>
        <v>0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1.1299999999999999</v>
      </c>
      <c r="E35" s="3">
        <f>IFERROR(INDEX(E51:E500,MATCH($A$35,$C$51:$C$500,0)),"")</f>
        <v>3.95</v>
      </c>
      <c r="H35" s="3">
        <f>IFERROR(INDEX(D35:G35,COUNT(D35:G35)),"")</f>
        <v>3.95</v>
      </c>
      <c r="I35" s="3">
        <f t="shared" ref="I35:V35" si="27">IFERROR(INDEX(I51:I500,MATCH($C$35,$C$51:$C$500,0)),"")</f>
        <v>0.99</v>
      </c>
      <c r="J35" s="3">
        <f t="shared" si="27"/>
        <v>1.19</v>
      </c>
      <c r="K35" s="3">
        <f t="shared" si="27"/>
        <v>0.93</v>
      </c>
      <c r="L35" s="3">
        <f t="shared" si="27"/>
        <v>1.25</v>
      </c>
      <c r="M35" s="3">
        <f t="shared" si="27"/>
        <v>1.77</v>
      </c>
      <c r="N35" s="3">
        <f t="shared" si="27"/>
        <v>2.97</v>
      </c>
      <c r="O35" s="3">
        <f t="shared" si="27"/>
        <v>2.46</v>
      </c>
      <c r="P35" s="3">
        <f t="shared" si="27"/>
        <v>3.21</v>
      </c>
      <c r="Q35" s="3">
        <f t="shared" si="27"/>
        <v>4.41</v>
      </c>
      <c r="R35" s="3">
        <f t="shared" si="27"/>
        <v>4.9000000000000004</v>
      </c>
      <c r="S35" s="3">
        <f t="shared" si="27"/>
        <v>7.83</v>
      </c>
      <c r="T35" s="3">
        <f t="shared" si="27"/>
        <v>7.27</v>
      </c>
      <c r="U35" s="3">
        <f t="shared" si="27"/>
        <v>3.98</v>
      </c>
      <c r="V35" s="3">
        <f t="shared" si="27"/>
        <v>0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6133811263000</v>
      </c>
      <c r="E51" s="5">
        <v>3518838014000</v>
      </c>
      <c r="F51" s="5">
        <v>3795538113000</v>
      </c>
      <c r="G51" s="5">
        <v>3946189140000</v>
      </c>
      <c r="I51" s="5">
        <v>14813170793000</v>
      </c>
      <c r="J51" s="5">
        <v>10366799435000</v>
      </c>
      <c r="K51" s="5">
        <v>10703411845000</v>
      </c>
      <c r="L51" s="5">
        <v>11240219016000</v>
      </c>
      <c r="M51" s="5">
        <v>5203100578000</v>
      </c>
      <c r="N51" s="5">
        <v>4011130559000</v>
      </c>
      <c r="O51" s="5">
        <v>3277806795000</v>
      </c>
      <c r="P51" s="5">
        <v>3710780545000</v>
      </c>
      <c r="Q51" s="5">
        <v>3240831859000</v>
      </c>
      <c r="R51" s="5">
        <v>2722677818000</v>
      </c>
      <c r="S51" s="5">
        <v>2371878115000</v>
      </c>
      <c r="T51" s="5">
        <v>2180672958000</v>
      </c>
      <c r="U51" s="5">
        <v>1962435194000</v>
      </c>
      <c r="V51" s="5">
        <v>1880275200000</v>
      </c>
    </row>
    <row r="52" spans="2:22" ht="15.5" x14ac:dyDescent="0.35">
      <c r="C52" t="s">
        <v>82</v>
      </c>
      <c r="D52" s="5">
        <v>-3624776331000</v>
      </c>
      <c r="E52" s="5">
        <v>-2250483305000</v>
      </c>
      <c r="F52" s="5">
        <v>-2282351412000</v>
      </c>
      <c r="G52" s="5">
        <v>-2820612584000</v>
      </c>
      <c r="I52" s="5">
        <v>-9638245516000</v>
      </c>
      <c r="J52" s="5">
        <v>-7088221765000</v>
      </c>
      <c r="K52" s="5">
        <v>-7904355885000</v>
      </c>
      <c r="L52" s="5">
        <v>-6935789797000</v>
      </c>
      <c r="M52" s="5">
        <v>-2997853995000</v>
      </c>
      <c r="N52" s="5">
        <v>-2213911519000</v>
      </c>
      <c r="O52" s="5">
        <v>-2268335019000</v>
      </c>
      <c r="P52" s="5">
        <v>-2110179972000</v>
      </c>
      <c r="Q52" s="5">
        <v>-1515306946000</v>
      </c>
      <c r="R52" s="5">
        <v>-1256619296000</v>
      </c>
      <c r="S52" s="5">
        <v>-1123966317000</v>
      </c>
      <c r="T52" s="5">
        <v>-1027884588000</v>
      </c>
      <c r="U52" s="5">
        <v>-949458299000</v>
      </c>
      <c r="V52" s="5">
        <v>-891088320000</v>
      </c>
    </row>
    <row r="53" spans="2:22" ht="15.5" x14ac:dyDescent="0.35">
      <c r="C53" t="s">
        <v>116</v>
      </c>
    </row>
    <row r="54" spans="2:22" ht="15.5" x14ac:dyDescent="0.35">
      <c r="C54" t="s">
        <v>84</v>
      </c>
      <c r="D54" s="5">
        <v>2509034932000</v>
      </c>
      <c r="E54" s="5">
        <v>1268354709000</v>
      </c>
      <c r="F54" s="5">
        <v>1513186701000</v>
      </c>
      <c r="G54" s="5">
        <v>1125576556000</v>
      </c>
      <c r="I54" s="5">
        <v>5174925277000</v>
      </c>
      <c r="J54" s="5">
        <v>3278577670000</v>
      </c>
      <c r="K54" s="5">
        <v>2799055960000</v>
      </c>
      <c r="L54" s="5">
        <v>4304429219000</v>
      </c>
      <c r="M54" s="5">
        <v>2205246583000</v>
      </c>
      <c r="N54" s="5">
        <v>1797219040000</v>
      </c>
      <c r="O54" s="5">
        <v>1009471776000</v>
      </c>
      <c r="P54" s="5">
        <v>1600600573000</v>
      </c>
      <c r="Q54" s="5">
        <v>1725524913000</v>
      </c>
      <c r="R54" s="5">
        <v>1466058522000</v>
      </c>
      <c r="S54" s="5">
        <v>1247911798000</v>
      </c>
      <c r="T54" s="5">
        <v>1152788370000</v>
      </c>
      <c r="U54" s="5">
        <v>1012976895000</v>
      </c>
      <c r="V54" s="5">
        <v>989186880000</v>
      </c>
    </row>
    <row r="55" spans="2:22" ht="15.5" x14ac:dyDescent="0.35">
      <c r="C55" t="s">
        <v>85</v>
      </c>
      <c r="D55" s="5">
        <v>-1333917384000</v>
      </c>
      <c r="E55" s="5">
        <v>-664343633000</v>
      </c>
      <c r="F55" s="5">
        <v>-766720633000</v>
      </c>
      <c r="G55" s="5">
        <v>-622785692000</v>
      </c>
      <c r="I55" s="5">
        <v>-2627379974000</v>
      </c>
      <c r="J55" s="5">
        <v>-1512341712000</v>
      </c>
      <c r="K55" s="5">
        <v>-1602772460000</v>
      </c>
      <c r="L55" s="5">
        <v>-1678573959000</v>
      </c>
      <c r="M55" s="5">
        <v>-436989434000</v>
      </c>
      <c r="N55" s="5">
        <v>-590807960000</v>
      </c>
      <c r="O55" s="5">
        <v>-563104695000</v>
      </c>
      <c r="P55" s="5">
        <v>-982683537000</v>
      </c>
      <c r="Q55" s="5">
        <v>-538476087000</v>
      </c>
      <c r="R55" s="5">
        <v>-477537851000</v>
      </c>
      <c r="S55" s="5">
        <v>-362402999000</v>
      </c>
      <c r="T55" s="5">
        <v>-219723578000</v>
      </c>
      <c r="U55" s="5">
        <v>-74648064000</v>
      </c>
      <c r="V55" s="5">
        <v>-113249238000</v>
      </c>
    </row>
    <row r="56" spans="2:22" ht="15.5" x14ac:dyDescent="0.35">
      <c r="C56" t="s">
        <v>386</v>
      </c>
      <c r="D56" s="5">
        <v>-1132861808000</v>
      </c>
      <c r="E56" s="5">
        <v>-437180656000</v>
      </c>
      <c r="F56" s="5">
        <v>-394281154000</v>
      </c>
      <c r="G56" s="5">
        <v>-416167885000</v>
      </c>
      <c r="I56" s="5">
        <v>-1463606360000</v>
      </c>
      <c r="J56" s="5">
        <v>-904991243000</v>
      </c>
      <c r="K56" s="5">
        <v>-855378199000</v>
      </c>
      <c r="L56" s="5">
        <v>-1054835672000</v>
      </c>
      <c r="M56" s="5">
        <v>-81291076000</v>
      </c>
      <c r="N56" s="5">
        <v>-81699438000</v>
      </c>
      <c r="O56" s="5">
        <v>-82650007000</v>
      </c>
      <c r="P56" s="5">
        <v>-219484689000</v>
      </c>
      <c r="Q56" s="5">
        <v>-252766422000</v>
      </c>
      <c r="R56" s="5">
        <v>-166483507000</v>
      </c>
      <c r="S56" s="5">
        <v>-79948942000</v>
      </c>
      <c r="T56" s="5">
        <v>-34136502000</v>
      </c>
      <c r="U56" s="5">
        <v>-30113725000</v>
      </c>
      <c r="V56" s="5">
        <v>-25203551000</v>
      </c>
    </row>
    <row r="57" spans="2:22" ht="15.5" x14ac:dyDescent="0.35">
      <c r="C57" t="s">
        <v>387</v>
      </c>
      <c r="D57" s="5">
        <v>-274041110000</v>
      </c>
      <c r="E57" s="5">
        <v>-300059516000</v>
      </c>
      <c r="F57" s="5">
        <v>-410189843000</v>
      </c>
      <c r="G57" s="5">
        <v>-235373127000</v>
      </c>
      <c r="I57" s="5">
        <v>-1111189076000</v>
      </c>
      <c r="J57" s="5">
        <v>-946326561000</v>
      </c>
      <c r="K57" s="5">
        <v>-836073334000</v>
      </c>
      <c r="L57" s="5">
        <v>-767982550000</v>
      </c>
      <c r="M57" s="5">
        <v>-572435117000</v>
      </c>
      <c r="N57" s="5">
        <v>-606207082000</v>
      </c>
      <c r="O57" s="5">
        <v>-522937561000</v>
      </c>
      <c r="P57" s="5">
        <v>-491284515000</v>
      </c>
      <c r="Q57" s="5">
        <v>-373521066000</v>
      </c>
      <c r="R57" s="5">
        <v>-315218333000</v>
      </c>
      <c r="S57" s="5">
        <v>-287940562000</v>
      </c>
      <c r="T57" s="5">
        <v>-242394125000</v>
      </c>
      <c r="U57" s="5">
        <v>-93652296000</v>
      </c>
      <c r="V57" s="5">
        <v>-104412754000</v>
      </c>
    </row>
    <row r="58" spans="2:22" ht="15.5" x14ac:dyDescent="0.35">
      <c r="C58" t="s">
        <v>429</v>
      </c>
    </row>
    <row r="59" spans="2:22" ht="15.5" x14ac:dyDescent="0.35">
      <c r="C59" t="s">
        <v>430</v>
      </c>
    </row>
    <row r="60" spans="2:22" ht="15.5" x14ac:dyDescent="0.35">
      <c r="C60" t="s">
        <v>81</v>
      </c>
      <c r="D60" s="5">
        <v>62379361000</v>
      </c>
      <c r="E60" s="5">
        <v>41555163000</v>
      </c>
      <c r="F60" s="5">
        <v>18879169000</v>
      </c>
      <c r="G60" s="5">
        <v>19773470000</v>
      </c>
      <c r="I60" s="5">
        <v>49612448000</v>
      </c>
      <c r="J60" s="5">
        <v>30908957000</v>
      </c>
      <c r="K60" s="5">
        <v>5584518000</v>
      </c>
      <c r="L60" s="5">
        <v>8715227000</v>
      </c>
      <c r="M60" s="5">
        <v>11402798000</v>
      </c>
      <c r="N60" s="5">
        <v>4231561000</v>
      </c>
      <c r="O60" s="5">
        <v>455768000</v>
      </c>
      <c r="P60" s="5">
        <v>764464000</v>
      </c>
      <c r="Q60" s="5">
        <v>3744991000</v>
      </c>
      <c r="S60" s="5">
        <v>-3911823000</v>
      </c>
      <c r="T60" s="5">
        <v>18732972000</v>
      </c>
      <c r="U60" s="5">
        <v>54845083000</v>
      </c>
      <c r="V60" s="5">
        <v>7309597000</v>
      </c>
    </row>
    <row r="61" spans="2:22" ht="15.5" x14ac:dyDescent="0.35">
      <c r="C61" t="s">
        <v>94</v>
      </c>
      <c r="D61" s="5">
        <v>1175117548000</v>
      </c>
      <c r="E61" s="5">
        <v>604011076000</v>
      </c>
      <c r="F61" s="5">
        <v>746466068000</v>
      </c>
      <c r="G61" s="5">
        <v>502790864000</v>
      </c>
      <c r="I61" s="5">
        <v>2547545303000</v>
      </c>
      <c r="J61" s="5">
        <v>1766235958000</v>
      </c>
      <c r="K61" s="5">
        <v>1196283500000</v>
      </c>
      <c r="L61" s="5">
        <v>2625855260000</v>
      </c>
      <c r="M61" s="5">
        <v>1768257149000</v>
      </c>
      <c r="N61" s="5">
        <v>1206411080000</v>
      </c>
      <c r="O61" s="5">
        <v>446367081000</v>
      </c>
      <c r="P61" s="5">
        <v>617917036000</v>
      </c>
      <c r="Q61" s="5">
        <v>1187048826000</v>
      </c>
      <c r="R61" s="5">
        <v>988520671000</v>
      </c>
      <c r="S61" s="5">
        <v>885508799000</v>
      </c>
      <c r="T61" s="5">
        <v>933064792000</v>
      </c>
      <c r="U61" s="5">
        <v>938328831000</v>
      </c>
      <c r="V61" s="5">
        <v>875937642000</v>
      </c>
    </row>
    <row r="62" spans="2:22" ht="15.5" x14ac:dyDescent="0.35">
      <c r="C62" t="s">
        <v>95</v>
      </c>
      <c r="D62" s="5">
        <v>-279238369000</v>
      </c>
      <c r="E62" s="5">
        <v>-142030181000</v>
      </c>
      <c r="F62" s="5">
        <v>-211070312000</v>
      </c>
      <c r="G62" s="5">
        <v>-109656092000</v>
      </c>
      <c r="I62" s="5">
        <v>-620384459000</v>
      </c>
      <c r="J62" s="5">
        <v>-553054161000</v>
      </c>
      <c r="K62" s="5">
        <v>-644148353000</v>
      </c>
      <c r="L62" s="5">
        <v>-661169093000</v>
      </c>
      <c r="M62" s="5">
        <v>105695035000</v>
      </c>
      <c r="N62" s="5">
        <v>-306865146000</v>
      </c>
      <c r="O62" s="5">
        <v>-291774460000</v>
      </c>
      <c r="P62" s="5">
        <v>-277048224000</v>
      </c>
      <c r="Q62" s="5">
        <v>-93350898000</v>
      </c>
      <c r="R62" s="5">
        <v>-141132955000</v>
      </c>
      <c r="S62" s="5">
        <v>-110060023000</v>
      </c>
      <c r="T62" s="5">
        <v>53824490000</v>
      </c>
      <c r="U62" s="5">
        <v>-84909682000</v>
      </c>
      <c r="V62" s="5">
        <v>-110764478000</v>
      </c>
    </row>
    <row r="63" spans="2:22" ht="15.5" x14ac:dyDescent="0.35">
      <c r="C63" t="s">
        <v>431</v>
      </c>
      <c r="D63" s="5">
        <v>27234604000</v>
      </c>
      <c r="E63" s="5">
        <v>36293071000</v>
      </c>
      <c r="F63" s="5">
        <v>73974529000</v>
      </c>
      <c r="G63" s="5">
        <v>-304036000</v>
      </c>
      <c r="I63" s="5">
        <v>96168574000</v>
      </c>
      <c r="J63" s="5">
        <v>108610664000</v>
      </c>
      <c r="K63" s="5">
        <v>87923497000</v>
      </c>
      <c r="L63" s="5">
        <v>17534407000</v>
      </c>
      <c r="M63" s="5">
        <v>576156277000</v>
      </c>
      <c r="N63" s="5">
        <v>324854893000</v>
      </c>
      <c r="O63" s="5">
        <v>239147251000</v>
      </c>
      <c r="P63" s="5">
        <v>210180046000</v>
      </c>
      <c r="Q63" s="5">
        <v>248444240000</v>
      </c>
      <c r="R63" s="5">
        <v>135001406000</v>
      </c>
      <c r="S63" s="5">
        <v>96031135000</v>
      </c>
      <c r="T63" s="5">
        <v>137660130000</v>
      </c>
      <c r="U63" s="5">
        <v>39181602000</v>
      </c>
      <c r="V63" s="5">
        <v>31529756000</v>
      </c>
    </row>
    <row r="64" spans="2:22" ht="15.5" x14ac:dyDescent="0.35">
      <c r="C64" t="s">
        <v>27</v>
      </c>
      <c r="D64" s="5">
        <v>-212545085000</v>
      </c>
      <c r="E64" s="5">
        <v>-176809731000</v>
      </c>
      <c r="F64" s="5">
        <v>-276929648000</v>
      </c>
      <c r="G64" s="5">
        <v>-105763149000</v>
      </c>
      <c r="I64" s="5">
        <v>-691786609000</v>
      </c>
      <c r="J64" s="5">
        <v>-620193284000</v>
      </c>
      <c r="M64" s="5">
        <v>-540760882000</v>
      </c>
      <c r="N64" s="5">
        <v>-566828280000</v>
      </c>
      <c r="O64" s="5">
        <v>-513846823000</v>
      </c>
      <c r="P64" s="5">
        <v>-487228270000</v>
      </c>
      <c r="Q64" s="5">
        <v>-341795138000</v>
      </c>
      <c r="R64" s="5">
        <v>-182425152000</v>
      </c>
      <c r="S64" s="5">
        <v>-206091158000</v>
      </c>
      <c r="T64" s="5">
        <v>-83835640000</v>
      </c>
      <c r="U64" s="5">
        <v>-124091284000</v>
      </c>
      <c r="V64" s="5">
        <v>-142294234000</v>
      </c>
    </row>
    <row r="65" spans="2:22" ht="15.5" x14ac:dyDescent="0.35">
      <c r="C65" t="s">
        <v>96</v>
      </c>
      <c r="D65" s="5">
        <v>-279238369000</v>
      </c>
      <c r="E65" s="5">
        <v>-142030181000</v>
      </c>
      <c r="F65" s="5">
        <v>-211070312000</v>
      </c>
      <c r="G65" s="5">
        <v>-109656092000</v>
      </c>
      <c r="I65" s="5">
        <v>-620384459000</v>
      </c>
      <c r="J65" s="5">
        <v>-553054161000</v>
      </c>
      <c r="K65" s="5">
        <v>-644148353000</v>
      </c>
      <c r="L65" s="5">
        <v>-661169093000</v>
      </c>
      <c r="M65" s="5">
        <v>105695035000</v>
      </c>
      <c r="N65" s="5">
        <v>-306865146000</v>
      </c>
      <c r="O65" s="5">
        <v>-291774460000</v>
      </c>
      <c r="P65" s="5">
        <v>-277048224000</v>
      </c>
      <c r="Q65" s="5">
        <v>-93350898000</v>
      </c>
      <c r="R65" s="5">
        <v>-141132955000</v>
      </c>
      <c r="S65" s="5">
        <v>-110060023000</v>
      </c>
      <c r="T65" s="5">
        <v>53824490000</v>
      </c>
      <c r="U65" s="5">
        <v>-84909682000</v>
      </c>
      <c r="V65" s="5">
        <v>-110764478000</v>
      </c>
    </row>
    <row r="66" spans="2:22" ht="15.5" x14ac:dyDescent="0.35">
      <c r="C66" t="s">
        <v>29</v>
      </c>
      <c r="D66" s="5">
        <v>895879179000</v>
      </c>
      <c r="E66" s="5">
        <v>461980895000</v>
      </c>
      <c r="F66" s="5">
        <v>535395756000</v>
      </c>
      <c r="G66" s="5">
        <v>393134772000</v>
      </c>
      <c r="I66" s="5">
        <v>1927160844000</v>
      </c>
      <c r="J66" s="5">
        <v>1213181797000</v>
      </c>
      <c r="K66" s="5">
        <v>552135147000</v>
      </c>
      <c r="L66" s="5">
        <v>1964686167000</v>
      </c>
      <c r="M66" s="5">
        <v>1873952184000</v>
      </c>
      <c r="N66" s="5">
        <v>899545934000</v>
      </c>
      <c r="O66" s="5">
        <v>154592621000</v>
      </c>
      <c r="P66" s="5">
        <v>340868812000</v>
      </c>
      <c r="Q66" s="5">
        <v>1093697928000</v>
      </c>
      <c r="R66" s="5">
        <v>847387716000</v>
      </c>
      <c r="S66" s="5">
        <v>775448776000</v>
      </c>
      <c r="T66" s="5">
        <v>986889282000</v>
      </c>
      <c r="U66" s="5">
        <v>853419149000</v>
      </c>
      <c r="V66" s="5">
        <v>765173164000</v>
      </c>
    </row>
    <row r="67" spans="2:22" ht="15.5" x14ac:dyDescent="0.35">
      <c r="C67" t="s">
        <v>28</v>
      </c>
      <c r="D67" s="5">
        <v>-251855846000</v>
      </c>
      <c r="E67" s="5">
        <v>-104174191000</v>
      </c>
      <c r="F67" s="5">
        <v>-167360731000</v>
      </c>
      <c r="G67" s="5">
        <v>-87368047000</v>
      </c>
      <c r="I67" s="5">
        <v>-534525859000</v>
      </c>
      <c r="J67" s="5">
        <v>-381411917000</v>
      </c>
      <c r="K67" s="5">
        <v>-208119522000</v>
      </c>
      <c r="L67" s="5">
        <v>-489764327000</v>
      </c>
      <c r="M67" s="5">
        <v>-347081310000</v>
      </c>
      <c r="N67" s="5">
        <v>-318690994000</v>
      </c>
      <c r="O67" s="5">
        <v>-142510662000</v>
      </c>
      <c r="P67" s="5">
        <v>-254097843000</v>
      </c>
      <c r="Q67" s="5">
        <v>-302775156000</v>
      </c>
      <c r="R67" s="5">
        <v>-255728944000</v>
      </c>
      <c r="S67" s="5">
        <v>-188305167000</v>
      </c>
      <c r="T67" s="5">
        <v>-249059346000</v>
      </c>
      <c r="U67" s="5">
        <v>-221750123000</v>
      </c>
      <c r="V67" s="5">
        <v>-203478040000</v>
      </c>
    </row>
    <row r="68" spans="2:22" ht="15.5" x14ac:dyDescent="0.35">
      <c r="C68" t="s">
        <v>254</v>
      </c>
      <c r="D68" s="5">
        <v>644023333000</v>
      </c>
      <c r="E68" s="5">
        <v>357806704000</v>
      </c>
      <c r="F68" s="5">
        <v>368035025000</v>
      </c>
      <c r="G68" s="5">
        <v>305766725000</v>
      </c>
      <c r="I68" s="5">
        <v>1392634985000</v>
      </c>
      <c r="J68" s="5">
        <v>831769880000</v>
      </c>
      <c r="K68" s="5">
        <v>344015625000</v>
      </c>
      <c r="L68" s="5">
        <v>1474921840000</v>
      </c>
      <c r="M68" s="5">
        <v>1526870874000</v>
      </c>
      <c r="N68" s="5">
        <v>580854940000</v>
      </c>
      <c r="O68" s="5">
        <v>12081959000</v>
      </c>
      <c r="P68" s="5">
        <v>86770969000</v>
      </c>
      <c r="Q68" s="5">
        <v>790922772000</v>
      </c>
      <c r="R68" s="5">
        <v>591658772000</v>
      </c>
      <c r="S68" s="5">
        <v>587143609000</v>
      </c>
      <c r="T68" s="5">
        <v>737829936000</v>
      </c>
      <c r="U68" s="5">
        <v>631669026000</v>
      </c>
      <c r="V68" s="5">
        <v>561695124000</v>
      </c>
    </row>
    <row r="69" spans="2:22" ht="15.5" x14ac:dyDescent="0.35">
      <c r="C69" t="s">
        <v>809</v>
      </c>
      <c r="F69" s="5">
        <v>-190035229000</v>
      </c>
      <c r="G69" s="5">
        <v>10979354000</v>
      </c>
      <c r="I69" s="5">
        <v>-190035229000</v>
      </c>
      <c r="J69" s="5">
        <v>12921506000</v>
      </c>
      <c r="K69" s="5">
        <v>174298439000</v>
      </c>
      <c r="L69" s="5">
        <v>373197138000</v>
      </c>
      <c r="S69" s="5">
        <v>-28174316000</v>
      </c>
      <c r="V69" s="5">
        <v>-216850744000</v>
      </c>
    </row>
    <row r="70" spans="2:22" ht="15.5" x14ac:dyDescent="0.35">
      <c r="C70" t="s">
        <v>100</v>
      </c>
      <c r="D70" s="5">
        <v>644023333000</v>
      </c>
      <c r="E70" s="5">
        <v>357806704000</v>
      </c>
      <c r="F70" s="5">
        <v>177999796000</v>
      </c>
      <c r="G70" s="5">
        <v>316746079000</v>
      </c>
      <c r="I70" s="5">
        <v>1202599756000</v>
      </c>
      <c r="J70" s="5">
        <v>844691386000</v>
      </c>
      <c r="K70" s="5">
        <v>518314064000</v>
      </c>
      <c r="L70" s="5">
        <v>1848118978000</v>
      </c>
      <c r="M70" s="5">
        <v>1526870874000</v>
      </c>
      <c r="N70" s="5">
        <v>580854940000</v>
      </c>
      <c r="O70" s="5">
        <v>12081959000</v>
      </c>
      <c r="P70" s="5">
        <v>86770969000</v>
      </c>
      <c r="Q70" s="5">
        <v>790922772000</v>
      </c>
      <c r="R70" s="5">
        <v>591658772000</v>
      </c>
      <c r="S70" s="5">
        <v>558969293000</v>
      </c>
      <c r="T70" s="5">
        <v>737829936000</v>
      </c>
      <c r="U70" s="5">
        <v>631669026000</v>
      </c>
      <c r="V70" s="5">
        <v>344844380000</v>
      </c>
    </row>
    <row r="71" spans="2:22" ht="15.5" x14ac:dyDescent="0.35">
      <c r="C71" t="s">
        <v>101</v>
      </c>
      <c r="D71" s="5">
        <v>39631912000</v>
      </c>
      <c r="E71" s="5">
        <v>13733555000</v>
      </c>
      <c r="F71" s="5">
        <v>-9740268000</v>
      </c>
      <c r="G71" s="5">
        <v>51561788000</v>
      </c>
      <c r="I71" s="5">
        <v>31947671000</v>
      </c>
      <c r="J71" s="5">
        <v>64088836000</v>
      </c>
      <c r="K71" s="5">
        <v>-2681345000</v>
      </c>
      <c r="L71" s="5">
        <v>17870249000</v>
      </c>
      <c r="M71" s="5">
        <v>3853570000</v>
      </c>
      <c r="N71" s="5">
        <v>162647377000</v>
      </c>
      <c r="O71" s="5">
        <v>13669249000</v>
      </c>
      <c r="P71" s="5">
        <v>36986880000</v>
      </c>
      <c r="Q71" s="5">
        <v>-19044079000</v>
      </c>
      <c r="R71" s="5">
        <v>9796605000</v>
      </c>
      <c r="S71" s="5">
        <v>12478667000</v>
      </c>
    </row>
    <row r="72" spans="2:22" ht="15.5" x14ac:dyDescent="0.35">
      <c r="C72" t="s">
        <v>102</v>
      </c>
      <c r="D72" s="5">
        <v>39631912000</v>
      </c>
      <c r="E72" s="5">
        <v>13733555000</v>
      </c>
      <c r="F72" s="5">
        <v>-9740268000</v>
      </c>
      <c r="G72" s="5">
        <v>51561788000</v>
      </c>
      <c r="I72" s="5">
        <v>31947671000</v>
      </c>
      <c r="J72" s="5">
        <v>64088836000</v>
      </c>
      <c r="K72" s="5">
        <v>-2681345000</v>
      </c>
      <c r="L72" s="5">
        <v>17870249000</v>
      </c>
      <c r="M72" s="5">
        <v>3853570000</v>
      </c>
      <c r="N72" s="5">
        <v>162647377000</v>
      </c>
      <c r="O72" s="5">
        <v>13669249000</v>
      </c>
      <c r="P72" s="5">
        <v>36986880000</v>
      </c>
      <c r="Q72" s="5">
        <v>-19044079000</v>
      </c>
      <c r="R72" s="5">
        <v>9796605000</v>
      </c>
      <c r="S72" s="5">
        <v>12478667000</v>
      </c>
    </row>
    <row r="73" spans="2:22" ht="15.5" x14ac:dyDescent="0.35">
      <c r="C73" t="s">
        <v>103</v>
      </c>
      <c r="D73" s="5">
        <v>683655245000</v>
      </c>
      <c r="E73" s="5">
        <v>371540259000</v>
      </c>
      <c r="F73" s="5">
        <v>168881144000</v>
      </c>
      <c r="G73" s="5">
        <v>368307867000</v>
      </c>
      <c r="I73" s="5">
        <v>1235169043000</v>
      </c>
      <c r="J73" s="5">
        <v>908780222000</v>
      </c>
      <c r="K73" s="5">
        <v>526650286000</v>
      </c>
      <c r="L73" s="5">
        <v>1822751893000</v>
      </c>
      <c r="M73" s="5">
        <v>1530724444000</v>
      </c>
      <c r="N73" s="5">
        <v>743502317000</v>
      </c>
      <c r="O73" s="5">
        <v>25751208000</v>
      </c>
      <c r="P73" s="5">
        <v>123757849000</v>
      </c>
      <c r="Q73" s="5">
        <v>771878693000</v>
      </c>
      <c r="R73" s="5">
        <v>601455377000</v>
      </c>
      <c r="S73" s="5">
        <v>571075154000</v>
      </c>
      <c r="T73" s="5">
        <v>737829936000</v>
      </c>
      <c r="U73" s="5">
        <v>631669026000</v>
      </c>
      <c r="V73" s="5">
        <v>344844380000</v>
      </c>
    </row>
    <row r="74" spans="2:22" ht="15.5" x14ac:dyDescent="0.35">
      <c r="C74" t="s">
        <v>104</v>
      </c>
      <c r="D74" s="5">
        <v>644023333000</v>
      </c>
      <c r="E74" s="5">
        <v>357806704000</v>
      </c>
      <c r="F74" s="5">
        <v>177999796000</v>
      </c>
      <c r="G74" s="5">
        <v>316746079000</v>
      </c>
      <c r="I74" s="5">
        <v>1202599756000</v>
      </c>
      <c r="J74" s="5">
        <v>844691386000</v>
      </c>
      <c r="K74" s="5">
        <v>518314064000</v>
      </c>
      <c r="L74" s="5">
        <v>1848118978000</v>
      </c>
      <c r="M74" s="5">
        <v>1526870874000</v>
      </c>
      <c r="N74" s="5">
        <v>580854940000</v>
      </c>
      <c r="O74" s="5">
        <v>12081959000</v>
      </c>
      <c r="P74" s="5">
        <v>86770969000</v>
      </c>
      <c r="Q74" s="5">
        <v>790922772000</v>
      </c>
      <c r="R74" s="5">
        <v>591658772000</v>
      </c>
      <c r="S74" s="5">
        <v>558969293000</v>
      </c>
      <c r="T74" s="5">
        <v>737829936000</v>
      </c>
      <c r="U74" s="5">
        <v>631669026000</v>
      </c>
      <c r="V74" s="5">
        <v>344844380000</v>
      </c>
    </row>
    <row r="75" spans="2:22" ht="15.5" x14ac:dyDescent="0.35">
      <c r="C75" t="s">
        <v>8</v>
      </c>
      <c r="D75" s="5">
        <v>621275884000</v>
      </c>
      <c r="E75" s="5">
        <v>329985096000</v>
      </c>
      <c r="F75" s="5">
        <v>150001975000</v>
      </c>
      <c r="G75" s="5">
        <v>348534397000</v>
      </c>
      <c r="I75" s="5">
        <v>1185556595000</v>
      </c>
      <c r="J75" s="5">
        <v>877871265000</v>
      </c>
      <c r="K75" s="5">
        <v>521065768000</v>
      </c>
      <c r="L75" s="5">
        <v>1814036666000</v>
      </c>
      <c r="M75" s="5">
        <v>1519321646000</v>
      </c>
      <c r="N75" s="5">
        <v>739270756000</v>
      </c>
      <c r="O75" s="5">
        <v>25295440000</v>
      </c>
      <c r="P75" s="5">
        <v>122993385000</v>
      </c>
      <c r="Q75" s="5">
        <v>768133702000</v>
      </c>
      <c r="R75" s="5">
        <v>601455377000</v>
      </c>
      <c r="S75" s="5">
        <v>574986977000</v>
      </c>
      <c r="T75" s="5">
        <v>719096964000</v>
      </c>
      <c r="U75" s="5">
        <v>576823943000</v>
      </c>
      <c r="V75" s="5">
        <v>337534783000</v>
      </c>
    </row>
    <row r="76" spans="2:22" ht="15.5" x14ac:dyDescent="0.35">
      <c r="C76" t="s">
        <v>106</v>
      </c>
      <c r="D76" s="5">
        <v>644023333000</v>
      </c>
      <c r="E76" s="5">
        <v>357806704000</v>
      </c>
      <c r="F76" s="5">
        <v>177999796000</v>
      </c>
      <c r="G76" s="5">
        <v>316746079000</v>
      </c>
      <c r="I76" s="5">
        <v>1202599756000</v>
      </c>
      <c r="J76" s="5">
        <v>844691386000</v>
      </c>
      <c r="K76" s="5">
        <v>518314064000</v>
      </c>
      <c r="L76" s="5">
        <v>1848118978000</v>
      </c>
      <c r="M76" s="5">
        <v>1526870874000</v>
      </c>
      <c r="N76" s="5">
        <v>580854940000</v>
      </c>
      <c r="O76" s="5">
        <v>12081959000</v>
      </c>
      <c r="P76" s="5">
        <v>86770969000</v>
      </c>
      <c r="Q76" s="5">
        <v>790922772000</v>
      </c>
      <c r="R76" s="5">
        <v>591658772000</v>
      </c>
      <c r="S76" s="5">
        <v>558969293000</v>
      </c>
      <c r="T76" s="5">
        <v>737829936000</v>
      </c>
      <c r="U76" s="5">
        <v>631669026000</v>
      </c>
      <c r="V76" s="5">
        <v>344844380000</v>
      </c>
    </row>
    <row r="77" spans="2:22" ht="15.5" x14ac:dyDescent="0.35">
      <c r="C77" t="s">
        <v>107</v>
      </c>
      <c r="D77" s="5">
        <v>683655245000</v>
      </c>
      <c r="E77" s="5">
        <v>371540259000</v>
      </c>
      <c r="F77" s="5">
        <v>168881144000</v>
      </c>
      <c r="G77" s="5">
        <v>368307867000</v>
      </c>
      <c r="I77" s="5">
        <v>1235169043000</v>
      </c>
      <c r="J77" s="5">
        <v>908780222000</v>
      </c>
      <c r="K77" s="5">
        <v>526650286000</v>
      </c>
      <c r="L77" s="5">
        <v>1822751893000</v>
      </c>
      <c r="M77" s="5">
        <v>1530724444000</v>
      </c>
      <c r="N77" s="5">
        <v>743502317000</v>
      </c>
      <c r="O77" s="5">
        <v>25751208000</v>
      </c>
      <c r="P77" s="5">
        <v>123757849000</v>
      </c>
      <c r="Q77" s="5">
        <v>771878693000</v>
      </c>
      <c r="R77" s="5">
        <v>601455377000</v>
      </c>
      <c r="S77" s="5">
        <v>571075154000</v>
      </c>
      <c r="T77" s="5">
        <v>737829936000</v>
      </c>
      <c r="U77" s="5">
        <v>631669026000</v>
      </c>
      <c r="V77" s="5">
        <v>344844380000</v>
      </c>
    </row>
    <row r="78" spans="2:22" ht="15.5" x14ac:dyDescent="0.35">
      <c r="C78" t="s">
        <v>108</v>
      </c>
      <c r="D78" s="5">
        <v>683655245000</v>
      </c>
      <c r="E78" s="5">
        <v>371540259000</v>
      </c>
      <c r="F78" s="5">
        <v>168881144000</v>
      </c>
      <c r="G78" s="5">
        <v>368307867000</v>
      </c>
      <c r="I78" s="5">
        <v>1235169043000</v>
      </c>
      <c r="J78" s="5">
        <v>908780222000</v>
      </c>
      <c r="K78" s="5">
        <v>526650286000</v>
      </c>
      <c r="L78" s="5">
        <v>1822751893000</v>
      </c>
      <c r="M78" s="5">
        <v>1530724444000</v>
      </c>
      <c r="N78" s="5">
        <v>743502317000</v>
      </c>
      <c r="O78" s="5">
        <v>25751208000</v>
      </c>
      <c r="P78" s="5">
        <v>123757849000</v>
      </c>
      <c r="Q78" s="5">
        <v>771878693000</v>
      </c>
      <c r="R78" s="5">
        <v>601455377000</v>
      </c>
      <c r="S78" s="5">
        <v>571075154000</v>
      </c>
      <c r="T78" s="5">
        <v>737829936000</v>
      </c>
      <c r="U78" s="5">
        <v>631669026000</v>
      </c>
      <c r="V78" s="5">
        <v>344844380000</v>
      </c>
    </row>
    <row r="80" spans="2:22" ht="15.5" x14ac:dyDescent="0.35">
      <c r="B80" t="s">
        <v>109</v>
      </c>
      <c r="C80" t="s">
        <v>110</v>
      </c>
    </row>
    <row r="81" spans="3:22" ht="15.5" x14ac:dyDescent="0.35">
      <c r="C81" t="s">
        <v>437</v>
      </c>
    </row>
    <row r="82" spans="3:22" ht="15.5" x14ac:dyDescent="0.35">
      <c r="C82" t="s">
        <v>20</v>
      </c>
      <c r="D82" s="5">
        <v>673551902000</v>
      </c>
      <c r="E82" s="5">
        <v>909513461000</v>
      </c>
      <c r="F82" s="5">
        <v>874059881000</v>
      </c>
      <c r="G82" s="5">
        <v>648794939000</v>
      </c>
      <c r="I82" s="5">
        <v>874059881000</v>
      </c>
      <c r="J82" s="5">
        <v>1180286182000</v>
      </c>
      <c r="K82" s="5">
        <v>1237290419000</v>
      </c>
      <c r="L82" s="5">
        <v>946867315000</v>
      </c>
      <c r="M82" s="5">
        <v>1833309895000</v>
      </c>
      <c r="N82" s="5">
        <v>1907844191000</v>
      </c>
      <c r="O82" s="5">
        <v>2202460781000</v>
      </c>
      <c r="P82" s="5">
        <v>2304638750000</v>
      </c>
      <c r="Q82" s="5">
        <v>2200759180000</v>
      </c>
      <c r="R82" s="5">
        <v>162460544000</v>
      </c>
      <c r="S82" s="5">
        <v>521782952000</v>
      </c>
      <c r="T82" s="5">
        <v>157296809000</v>
      </c>
      <c r="U82" s="5">
        <v>929468765000</v>
      </c>
      <c r="V82" s="5">
        <v>416254025000</v>
      </c>
    </row>
    <row r="83" spans="3:22" ht="15.5" x14ac:dyDescent="0.35">
      <c r="C83" t="s">
        <v>389</v>
      </c>
      <c r="P83" s="5">
        <v>20000000000</v>
      </c>
      <c r="T83" s="5">
        <v>1359642000000</v>
      </c>
      <c r="U83" s="5">
        <v>365975284000</v>
      </c>
    </row>
    <row r="84" spans="3:22" ht="15.5" x14ac:dyDescent="0.35">
      <c r="C84" t="s">
        <v>395</v>
      </c>
      <c r="D84" s="5">
        <v>1794726395000</v>
      </c>
      <c r="E84" s="5">
        <v>854379108000</v>
      </c>
      <c r="F84" s="5">
        <v>895745304000</v>
      </c>
      <c r="G84" s="5">
        <v>682446804000</v>
      </c>
      <c r="I84" s="5">
        <v>895745304000</v>
      </c>
      <c r="J84" s="5">
        <v>458199306000</v>
      </c>
      <c r="K84" s="5">
        <v>594185872000</v>
      </c>
      <c r="L84" s="5">
        <v>945730331000</v>
      </c>
      <c r="M84" s="5">
        <v>453482496000</v>
      </c>
      <c r="N84" s="5">
        <v>473389135000</v>
      </c>
      <c r="O84" s="5">
        <v>148936718000</v>
      </c>
      <c r="P84" s="5">
        <v>189909755000</v>
      </c>
      <c r="Q84" s="5">
        <v>26985872000</v>
      </c>
      <c r="R84" s="5">
        <v>238779892000</v>
      </c>
      <c r="S84" s="5">
        <v>273238609000</v>
      </c>
      <c r="T84" s="5">
        <v>58826318000</v>
      </c>
      <c r="U84" s="5">
        <v>114920443000</v>
      </c>
      <c r="V84" s="5">
        <v>15347528000</v>
      </c>
    </row>
    <row r="85" spans="3:22" ht="15.5" x14ac:dyDescent="0.35">
      <c r="C85" t="s">
        <v>123</v>
      </c>
      <c r="D85" s="5">
        <v>585740771000</v>
      </c>
      <c r="E85" s="5">
        <v>436395940000</v>
      </c>
      <c r="F85" s="5">
        <v>411850231000</v>
      </c>
      <c r="G85" s="5">
        <v>308248941000</v>
      </c>
      <c r="I85" s="5">
        <v>411850231000</v>
      </c>
      <c r="J85" s="5">
        <v>398306812000</v>
      </c>
      <c r="K85" s="5">
        <v>740276157000</v>
      </c>
      <c r="L85" s="5">
        <v>826293215000</v>
      </c>
      <c r="M85" s="5">
        <v>445292457000</v>
      </c>
      <c r="N85" s="5">
        <v>542490384000</v>
      </c>
      <c r="O85" s="5">
        <v>597340642000</v>
      </c>
      <c r="P85" s="5">
        <v>384738437000</v>
      </c>
      <c r="Q85" s="5">
        <v>219288343000</v>
      </c>
      <c r="R85" s="5">
        <v>120639454000</v>
      </c>
      <c r="S85" s="5">
        <v>133011304000</v>
      </c>
      <c r="T85" s="5">
        <v>38377318000</v>
      </c>
      <c r="U85" s="5">
        <v>35014288000</v>
      </c>
      <c r="V85" s="5">
        <v>45284221000</v>
      </c>
    </row>
    <row r="86" spans="3:22" ht="15.5" x14ac:dyDescent="0.35">
      <c r="C86" t="s">
        <v>122</v>
      </c>
      <c r="D86" s="5">
        <v>78352463000</v>
      </c>
      <c r="E86" s="5">
        <v>73487852000</v>
      </c>
      <c r="F86" s="5">
        <v>86023482000</v>
      </c>
      <c r="G86" s="5">
        <v>105741734000</v>
      </c>
      <c r="I86" s="5">
        <v>86023482000</v>
      </c>
      <c r="J86" s="5">
        <v>41910784000</v>
      </c>
      <c r="K86" s="5">
        <v>36733613000</v>
      </c>
      <c r="L86" s="5">
        <v>12103587000</v>
      </c>
      <c r="M86" s="5">
        <v>11535232000</v>
      </c>
      <c r="N86" s="5">
        <v>80010966000</v>
      </c>
      <c r="O86" s="5">
        <v>62473182000</v>
      </c>
      <c r="P86" s="5">
        <v>179157377000</v>
      </c>
      <c r="Q86" s="5">
        <v>138215762000</v>
      </c>
      <c r="R86" s="5">
        <v>127311610000</v>
      </c>
      <c r="S86" s="5">
        <v>378316579000</v>
      </c>
      <c r="T86" s="5">
        <v>4094280000</v>
      </c>
      <c r="U86" s="5">
        <v>3671908000</v>
      </c>
      <c r="V86" s="5">
        <v>3691517000</v>
      </c>
    </row>
    <row r="87" spans="3:22" ht="15.5" x14ac:dyDescent="0.35">
      <c r="C87" t="s">
        <v>396</v>
      </c>
      <c r="D87" s="5">
        <v>1794726395000</v>
      </c>
      <c r="E87" s="5">
        <v>854379108000</v>
      </c>
      <c r="F87" s="5">
        <v>895745304000</v>
      </c>
      <c r="G87" s="5">
        <v>682446804000</v>
      </c>
      <c r="I87" s="5">
        <v>895745304000</v>
      </c>
      <c r="J87" s="5">
        <v>458199306000</v>
      </c>
      <c r="K87" s="5">
        <v>594185872000</v>
      </c>
      <c r="L87" s="5">
        <v>945730331000</v>
      </c>
      <c r="M87" s="5">
        <v>453482496000</v>
      </c>
      <c r="N87" s="5">
        <v>473389135000</v>
      </c>
      <c r="O87" s="5">
        <v>148936718000</v>
      </c>
      <c r="P87" s="5">
        <v>189909755000</v>
      </c>
      <c r="Q87" s="5">
        <v>26985872000</v>
      </c>
      <c r="R87" s="5">
        <v>238779892000</v>
      </c>
      <c r="S87" s="5">
        <v>273238609000</v>
      </c>
      <c r="T87" s="5">
        <v>58826318000</v>
      </c>
      <c r="U87" s="5">
        <v>114920443000</v>
      </c>
      <c r="V87" s="5">
        <v>15347528000</v>
      </c>
    </row>
    <row r="88" spans="3:22" ht="15.5" x14ac:dyDescent="0.35">
      <c r="C88" t="s">
        <v>397</v>
      </c>
      <c r="M88" s="5">
        <v>87030280000</v>
      </c>
      <c r="O88" s="5">
        <v>2507745518000</v>
      </c>
      <c r="Q88" s="5">
        <v>231586060000</v>
      </c>
      <c r="R88" s="5">
        <v>626706384000</v>
      </c>
    </row>
    <row r="89" spans="3:22" ht="15.5" x14ac:dyDescent="0.35">
      <c r="C89" t="s">
        <v>439</v>
      </c>
      <c r="M89" s="5">
        <v>87030280000</v>
      </c>
      <c r="O89" s="5">
        <v>2507745518000</v>
      </c>
      <c r="Q89" s="5">
        <v>231586060000</v>
      </c>
      <c r="R89" s="5">
        <v>626706384000</v>
      </c>
    </row>
    <row r="90" spans="3:22" ht="15.5" x14ac:dyDescent="0.35">
      <c r="C90" t="s">
        <v>811</v>
      </c>
    </row>
    <row r="91" spans="3:22" ht="15.5" x14ac:dyDescent="0.35">
      <c r="C91" t="s">
        <v>577</v>
      </c>
      <c r="S91" s="5">
        <v>188568177000</v>
      </c>
      <c r="T91" s="5">
        <v>519237657000</v>
      </c>
      <c r="U91" s="5">
        <v>390615804000</v>
      </c>
    </row>
    <row r="92" spans="3:22" ht="15.5" x14ac:dyDescent="0.35">
      <c r="C92" t="s">
        <v>440</v>
      </c>
      <c r="D92" s="5">
        <v>1101293417000</v>
      </c>
      <c r="E92" s="5">
        <v>1180678459000</v>
      </c>
      <c r="F92" s="5">
        <v>926163809000</v>
      </c>
      <c r="G92" s="5">
        <v>961738613000</v>
      </c>
      <c r="I92" s="5">
        <v>926163809000</v>
      </c>
      <c r="J92" s="5">
        <v>793538217000</v>
      </c>
      <c r="K92" s="5">
        <v>799296135000</v>
      </c>
      <c r="L92" s="5">
        <v>448135065000</v>
      </c>
      <c r="M92" s="5">
        <v>352610739000</v>
      </c>
      <c r="N92" s="5">
        <v>314888575000</v>
      </c>
      <c r="O92" s="5">
        <v>255061319000</v>
      </c>
      <c r="P92" s="5">
        <v>253269069000</v>
      </c>
      <c r="Q92" s="5">
        <v>222031419000</v>
      </c>
      <c r="R92" s="5">
        <v>121834023000</v>
      </c>
      <c r="S92" s="5">
        <v>164188779000</v>
      </c>
      <c r="T92" s="5">
        <v>67667356000</v>
      </c>
      <c r="U92" s="5">
        <v>45808602000</v>
      </c>
      <c r="V92" s="5">
        <v>99053451000</v>
      </c>
    </row>
    <row r="93" spans="3:22" ht="15.5" x14ac:dyDescent="0.35">
      <c r="C93" t="s">
        <v>81</v>
      </c>
      <c r="D93" s="5">
        <v>460507043000</v>
      </c>
      <c r="E93" s="5">
        <v>425541974000</v>
      </c>
      <c r="F93" s="5">
        <v>413664940000</v>
      </c>
      <c r="G93" s="5">
        <v>423155119000</v>
      </c>
      <c r="I93" s="5">
        <v>413664940000</v>
      </c>
      <c r="J93" s="5">
        <v>382316743000</v>
      </c>
      <c r="K93" s="5">
        <v>336900661000</v>
      </c>
      <c r="L93" s="5">
        <v>324847037000</v>
      </c>
      <c r="M93" s="5">
        <v>357066437000</v>
      </c>
      <c r="N93" s="5">
        <v>354706731000</v>
      </c>
      <c r="O93" s="5">
        <v>134648577000</v>
      </c>
      <c r="P93" s="5">
        <v>121538567000</v>
      </c>
      <c r="Q93" s="5">
        <v>85191072000</v>
      </c>
      <c r="R93" s="5">
        <v>94400893000</v>
      </c>
      <c r="S93" s="5">
        <v>80779179000</v>
      </c>
      <c r="T93" s="5">
        <v>41950240000</v>
      </c>
      <c r="U93" s="5">
        <v>41950240000</v>
      </c>
    </row>
    <row r="94" spans="3:22" ht="15.5" x14ac:dyDescent="0.35">
      <c r="C94" t="s">
        <v>441</v>
      </c>
      <c r="D94" s="5">
        <v>7427311754000</v>
      </c>
      <c r="E94" s="5">
        <v>6118395923000</v>
      </c>
      <c r="F94" s="5">
        <v>5901249645000</v>
      </c>
      <c r="G94" s="5">
        <v>4616125274000</v>
      </c>
      <c r="I94" s="5">
        <v>5901249645000</v>
      </c>
      <c r="J94" s="5">
        <v>5212497254000</v>
      </c>
      <c r="K94" s="5">
        <v>5017475614000</v>
      </c>
      <c r="L94" s="5">
        <v>2881812789000</v>
      </c>
      <c r="M94" s="5">
        <v>3500547785000</v>
      </c>
      <c r="N94" s="5">
        <v>3415644666000</v>
      </c>
      <c r="O94" s="5">
        <v>3286526354000</v>
      </c>
      <c r="P94" s="5">
        <v>6102755239000</v>
      </c>
      <c r="Q94" s="5">
        <v>4724577403000</v>
      </c>
      <c r="R94" s="5">
        <v>1796842193000</v>
      </c>
      <c r="S94" s="5">
        <v>1732967777000</v>
      </c>
      <c r="T94" s="5">
        <v>2300593719000</v>
      </c>
      <c r="U94" s="5">
        <v>1957545903000</v>
      </c>
      <c r="V94" s="5">
        <v>545163218000</v>
      </c>
    </row>
    <row r="95" spans="3:22" ht="15.5" x14ac:dyDescent="0.35">
      <c r="C95" t="s">
        <v>442</v>
      </c>
    </row>
    <row r="96" spans="3:22" ht="15.5" x14ac:dyDescent="0.35">
      <c r="C96" t="s">
        <v>837</v>
      </c>
      <c r="Q96" s="5">
        <v>2462203545000</v>
      </c>
      <c r="R96" s="5">
        <v>2516929767000</v>
      </c>
      <c r="S96" s="5">
        <v>2418502322000</v>
      </c>
      <c r="T96" s="5">
        <v>677733231000</v>
      </c>
      <c r="U96" s="5">
        <v>712198630000</v>
      </c>
      <c r="V96" s="5">
        <v>738454665000</v>
      </c>
    </row>
    <row r="97" spans="3:22" ht="15.5" x14ac:dyDescent="0.35">
      <c r="C97" t="s">
        <v>1654</v>
      </c>
      <c r="Q97" s="5">
        <v>2178633031000</v>
      </c>
      <c r="R97" s="5">
        <v>1810868478000</v>
      </c>
      <c r="S97" s="5">
        <v>1719672717000</v>
      </c>
      <c r="T97" s="5">
        <v>646925796000</v>
      </c>
      <c r="U97" s="5">
        <v>682778960000</v>
      </c>
      <c r="V97" s="5">
        <v>703518979000</v>
      </c>
    </row>
    <row r="98" spans="3:22" ht="15.5" x14ac:dyDescent="0.35">
      <c r="C98" t="s">
        <v>1655</v>
      </c>
      <c r="Q98" s="5">
        <v>283570514000</v>
      </c>
      <c r="R98" s="5">
        <v>706061289000</v>
      </c>
      <c r="S98" s="5">
        <v>698829605000</v>
      </c>
      <c r="T98" s="5">
        <v>30807435000</v>
      </c>
      <c r="U98" s="5">
        <v>29419670000</v>
      </c>
      <c r="V98" s="5">
        <v>34935686000</v>
      </c>
    </row>
    <row r="99" spans="3:22" ht="15.5" x14ac:dyDescent="0.35">
      <c r="C99" t="s">
        <v>1656</v>
      </c>
      <c r="Q99" s="5">
        <v>2462203545000</v>
      </c>
      <c r="R99" s="5">
        <v>2516929767000</v>
      </c>
      <c r="S99" s="5">
        <v>2418502322000</v>
      </c>
      <c r="T99" s="5">
        <v>677733231000</v>
      </c>
      <c r="U99" s="5">
        <v>712198630000</v>
      </c>
      <c r="V99" s="5">
        <v>738454665000</v>
      </c>
    </row>
    <row r="100" spans="3:22" ht="15.5" x14ac:dyDescent="0.35">
      <c r="C100" t="s">
        <v>111</v>
      </c>
      <c r="D100" s="5">
        <v>5764469753000</v>
      </c>
      <c r="E100" s="5">
        <v>5758290808000</v>
      </c>
      <c r="F100" s="5">
        <v>5741823597000</v>
      </c>
      <c r="G100" s="5">
        <v>4745938204000</v>
      </c>
      <c r="I100" s="5">
        <v>5741823597000</v>
      </c>
      <c r="J100" s="5">
        <v>4909842297000</v>
      </c>
      <c r="K100" s="5">
        <v>4949943542000</v>
      </c>
      <c r="L100" s="5">
        <v>4424183345000</v>
      </c>
      <c r="M100" s="5">
        <v>4400724564000</v>
      </c>
      <c r="N100" s="5">
        <v>4531121927000</v>
      </c>
      <c r="O100" s="5">
        <v>4642393712000</v>
      </c>
      <c r="P100" s="5">
        <v>4579445684000</v>
      </c>
      <c r="Q100" s="5">
        <v>1937014303000</v>
      </c>
      <c r="R100" s="5">
        <v>1749108382000</v>
      </c>
      <c r="S100" s="5">
        <v>2298867917000</v>
      </c>
      <c r="T100" s="5">
        <v>596196974000</v>
      </c>
      <c r="U100" s="5">
        <v>593891132000</v>
      </c>
      <c r="V100" s="5">
        <v>651904542000</v>
      </c>
    </row>
    <row r="101" spans="3:22" ht="15.5" x14ac:dyDescent="0.35">
      <c r="C101" t="s">
        <v>114</v>
      </c>
      <c r="D101" s="5">
        <v>26799587000</v>
      </c>
      <c r="E101" s="5">
        <v>4281187000</v>
      </c>
      <c r="F101" s="5">
        <v>4740983000</v>
      </c>
      <c r="G101" s="5">
        <v>1989720000</v>
      </c>
      <c r="I101" s="5">
        <v>4740983000</v>
      </c>
      <c r="J101" s="5">
        <v>3898066000</v>
      </c>
      <c r="K101" s="5">
        <v>6588822000</v>
      </c>
      <c r="L101" s="5">
        <v>9707799000</v>
      </c>
      <c r="M101" s="5">
        <v>11325090000</v>
      </c>
      <c r="N101" s="5">
        <v>9054784000</v>
      </c>
      <c r="O101" s="5">
        <v>7161764000</v>
      </c>
      <c r="P101" s="5">
        <v>7778577000</v>
      </c>
      <c r="Q101" s="5">
        <v>3407552000</v>
      </c>
      <c r="R101" s="5">
        <v>3545016000</v>
      </c>
      <c r="S101" s="5">
        <v>96994691000</v>
      </c>
      <c r="T101" s="5">
        <v>2917632000</v>
      </c>
    </row>
    <row r="102" spans="3:22" ht="15.5" x14ac:dyDescent="0.35">
      <c r="C102" t="s">
        <v>113</v>
      </c>
      <c r="D102" s="5">
        <v>186114431000</v>
      </c>
      <c r="E102" s="5">
        <v>215408500000</v>
      </c>
      <c r="F102" s="5">
        <v>204573970000</v>
      </c>
      <c r="G102" s="5">
        <v>172605740000</v>
      </c>
      <c r="I102" s="5">
        <v>204573970000</v>
      </c>
      <c r="J102" s="5">
        <v>187824862000</v>
      </c>
      <c r="K102" s="5">
        <v>142786096000</v>
      </c>
      <c r="L102" s="5">
        <v>109599658000</v>
      </c>
      <c r="M102" s="5">
        <v>88475362000</v>
      </c>
      <c r="N102" s="5">
        <v>49140320000</v>
      </c>
      <c r="O102" s="5">
        <v>33553032000</v>
      </c>
      <c r="P102" s="5">
        <v>9129392000</v>
      </c>
      <c r="Q102" s="5">
        <v>37529910000</v>
      </c>
      <c r="R102" s="5">
        <v>23187482000</v>
      </c>
      <c r="S102" s="5">
        <v>60309947000</v>
      </c>
      <c r="T102" s="5">
        <v>11864907000</v>
      </c>
      <c r="U102" s="5">
        <v>1531602000</v>
      </c>
    </row>
    <row r="103" spans="3:22" ht="15.5" x14ac:dyDescent="0.35">
      <c r="C103" t="s">
        <v>445</v>
      </c>
      <c r="D103" s="5">
        <v>7601127451000</v>
      </c>
      <c r="E103" s="5">
        <v>7671369634000</v>
      </c>
      <c r="F103" s="5">
        <v>7682724157000</v>
      </c>
      <c r="G103" s="5">
        <v>6559701841000</v>
      </c>
      <c r="I103" s="5">
        <v>7682724157000</v>
      </c>
      <c r="J103" s="5">
        <v>6658620971000</v>
      </c>
      <c r="K103" s="5">
        <v>6926519826000</v>
      </c>
      <c r="L103" s="5">
        <v>11087891334000</v>
      </c>
      <c r="M103" s="5">
        <v>10350062291000</v>
      </c>
      <c r="N103" s="5">
        <v>9360285393000</v>
      </c>
      <c r="O103" s="5">
        <v>8558678303000</v>
      </c>
      <c r="P103" s="5">
        <v>5193357059000</v>
      </c>
      <c r="Q103" s="5">
        <v>4899095211000</v>
      </c>
      <c r="R103" s="5">
        <v>5366127917000</v>
      </c>
      <c r="S103" s="5">
        <v>5240883095000</v>
      </c>
      <c r="T103" s="5">
        <v>1732291694000</v>
      </c>
      <c r="U103" s="5">
        <v>1744371588000</v>
      </c>
      <c r="V103" s="5">
        <v>1568447894000</v>
      </c>
    </row>
    <row r="104" spans="3:22" ht="15.5" x14ac:dyDescent="0.35">
      <c r="C104" t="s">
        <v>117</v>
      </c>
      <c r="D104" s="5">
        <v>15028439205000</v>
      </c>
      <c r="E104" s="5">
        <v>13789765557000</v>
      </c>
      <c r="F104" s="5">
        <v>13583973802000</v>
      </c>
      <c r="G104" s="5">
        <v>11175827115000</v>
      </c>
      <c r="I104" s="5">
        <v>13583973802000</v>
      </c>
      <c r="J104" s="5">
        <v>11871118225000</v>
      </c>
      <c r="K104" s="5">
        <v>11943995440000</v>
      </c>
      <c r="L104" s="5">
        <v>13969704123000</v>
      </c>
      <c r="M104" s="5">
        <v>13850610076000</v>
      </c>
      <c r="N104" s="5">
        <v>12775930059000</v>
      </c>
      <c r="O104" s="5">
        <v>11845204657000</v>
      </c>
      <c r="P104" s="5">
        <v>11296112298000</v>
      </c>
      <c r="Q104" s="5">
        <v>9623672614000</v>
      </c>
      <c r="R104" s="5">
        <v>7162970110000</v>
      </c>
      <c r="S104" s="5">
        <v>6973850872000</v>
      </c>
      <c r="T104" s="5">
        <v>4032885413000</v>
      </c>
      <c r="U104" s="5">
        <v>3701917491000</v>
      </c>
      <c r="V104" s="5">
        <v>2113611112000</v>
      </c>
    </row>
    <row r="105" spans="3:22" ht="15.5" x14ac:dyDescent="0.35">
      <c r="C105" t="s">
        <v>118</v>
      </c>
    </row>
    <row r="106" spans="3:22" ht="15.5" x14ac:dyDescent="0.35">
      <c r="C106" t="s">
        <v>119</v>
      </c>
    </row>
    <row r="107" spans="3:22" ht="15.5" x14ac:dyDescent="0.35">
      <c r="C107" t="s">
        <v>446</v>
      </c>
      <c r="D107" s="5">
        <v>6350145042000</v>
      </c>
      <c r="E107" s="5">
        <v>4486697475000</v>
      </c>
      <c r="F107" s="5">
        <v>4613340682000</v>
      </c>
      <c r="G107" s="5">
        <v>4030950192000</v>
      </c>
      <c r="I107" s="5">
        <v>4613340682000</v>
      </c>
      <c r="J107" s="5">
        <v>4751235135000</v>
      </c>
      <c r="K107" s="5">
        <v>4785421159000</v>
      </c>
      <c r="L107" s="5">
        <v>2789176598000</v>
      </c>
      <c r="M107" s="5">
        <v>1463937572000</v>
      </c>
      <c r="N107" s="5">
        <v>1438666723000</v>
      </c>
      <c r="O107" s="5">
        <v>1308913204000</v>
      </c>
      <c r="P107" s="5">
        <v>1156484796000</v>
      </c>
      <c r="Q107" s="5">
        <v>1122416497000</v>
      </c>
      <c r="R107" s="5">
        <v>1314577874000</v>
      </c>
      <c r="S107" s="5">
        <v>1302632857000</v>
      </c>
      <c r="T107" s="5">
        <v>509464734000</v>
      </c>
      <c r="U107" s="5">
        <v>697128799000</v>
      </c>
      <c r="V107" s="5">
        <v>557641529000</v>
      </c>
    </row>
    <row r="108" spans="3:22" ht="15.5" x14ac:dyDescent="0.35">
      <c r="C108" t="s">
        <v>447</v>
      </c>
      <c r="D108" s="5">
        <v>3425432900000</v>
      </c>
      <c r="E108" s="5">
        <v>1757108952000</v>
      </c>
      <c r="F108" s="5">
        <v>1698144691000</v>
      </c>
      <c r="G108" s="5">
        <v>1667295463000</v>
      </c>
      <c r="I108" s="5">
        <v>1698144691000</v>
      </c>
      <c r="J108" s="5">
        <v>2195100881000</v>
      </c>
      <c r="K108" s="5">
        <v>2437341526000</v>
      </c>
      <c r="S108" s="5">
        <v>16554000000</v>
      </c>
      <c r="T108" s="5">
        <v>36000000000</v>
      </c>
      <c r="U108" s="5">
        <v>66000000000</v>
      </c>
      <c r="V108" s="5">
        <v>66000000000</v>
      </c>
    </row>
    <row r="109" spans="3:22" ht="15.5" x14ac:dyDescent="0.35">
      <c r="C109" t="s">
        <v>400</v>
      </c>
    </row>
    <row r="110" spans="3:22" ht="15.5" x14ac:dyDescent="0.35">
      <c r="C110" t="s">
        <v>581</v>
      </c>
      <c r="D110" s="5">
        <v>726561174000</v>
      </c>
      <c r="E110" s="5">
        <v>590094364000</v>
      </c>
      <c r="F110" s="5">
        <v>750057432000</v>
      </c>
      <c r="G110" s="5">
        <v>380372257000</v>
      </c>
      <c r="I110" s="5">
        <v>750057432000</v>
      </c>
      <c r="J110" s="5">
        <v>389434159000</v>
      </c>
      <c r="K110" s="5">
        <v>340979578000</v>
      </c>
      <c r="L110" s="5">
        <v>142002343000</v>
      </c>
      <c r="M110" s="5">
        <v>196277284000</v>
      </c>
      <c r="N110" s="5">
        <v>125052575000</v>
      </c>
      <c r="O110" s="5">
        <v>90017732000</v>
      </c>
      <c r="P110" s="5">
        <v>38096796000</v>
      </c>
      <c r="Q110" s="5">
        <v>38125042000</v>
      </c>
      <c r="R110" s="5">
        <v>57223808000</v>
      </c>
      <c r="S110" s="5">
        <v>47517439000</v>
      </c>
      <c r="T110" s="5">
        <v>40480604000</v>
      </c>
      <c r="U110" s="5">
        <v>48451831000</v>
      </c>
      <c r="V110" s="5">
        <v>24750758000</v>
      </c>
    </row>
    <row r="111" spans="3:22" ht="15.5" x14ac:dyDescent="0.35">
      <c r="C111" t="s">
        <v>126</v>
      </c>
      <c r="D111" s="5">
        <v>168315269000</v>
      </c>
      <c r="E111" s="5">
        <v>276169685000</v>
      </c>
      <c r="F111" s="5">
        <v>272227629000</v>
      </c>
      <c r="G111" s="5">
        <v>134243048000</v>
      </c>
      <c r="I111" s="5">
        <v>272227629000</v>
      </c>
      <c r="J111" s="5">
        <v>126103682000</v>
      </c>
      <c r="K111" s="5">
        <v>23945223000</v>
      </c>
      <c r="L111" s="5">
        <v>152431758000</v>
      </c>
      <c r="M111" s="5">
        <v>219074938000</v>
      </c>
      <c r="N111" s="5">
        <v>143258628000</v>
      </c>
      <c r="O111" s="5">
        <v>54246270000</v>
      </c>
      <c r="P111" s="5">
        <v>62818767000</v>
      </c>
      <c r="Q111" s="5">
        <v>96411473000</v>
      </c>
      <c r="R111" s="5">
        <v>75475800000</v>
      </c>
      <c r="S111" s="5">
        <v>14290824000</v>
      </c>
      <c r="T111" s="5">
        <v>67187536000</v>
      </c>
      <c r="U111" s="5">
        <v>75384063000</v>
      </c>
      <c r="V111" s="5">
        <v>123873436000</v>
      </c>
    </row>
    <row r="112" spans="3:22" ht="15.5" x14ac:dyDescent="0.35">
      <c r="C112" t="s">
        <v>127</v>
      </c>
      <c r="D112" s="5">
        <v>89823673000</v>
      </c>
      <c r="E112" s="5">
        <v>40563063000</v>
      </c>
      <c r="F112" s="5">
        <v>56748335000</v>
      </c>
      <c r="G112" s="5">
        <v>41589098000</v>
      </c>
      <c r="I112" s="5">
        <v>56748335000</v>
      </c>
      <c r="J112" s="5">
        <v>167054235000</v>
      </c>
      <c r="K112" s="5">
        <v>66327664000</v>
      </c>
      <c r="L112" s="5">
        <v>77935776000</v>
      </c>
      <c r="M112" s="5">
        <v>187558953000</v>
      </c>
      <c r="N112" s="5">
        <v>242548253000</v>
      </c>
      <c r="O112" s="5">
        <v>257735503000</v>
      </c>
      <c r="P112" s="5">
        <v>269777164000</v>
      </c>
      <c r="Q112" s="5">
        <v>60590350000</v>
      </c>
      <c r="R112" s="5">
        <v>13636800000</v>
      </c>
      <c r="S112" s="5">
        <v>22205104000</v>
      </c>
      <c r="T112" s="5">
        <v>9255753000</v>
      </c>
      <c r="U112" s="5">
        <v>20506268000</v>
      </c>
      <c r="V112" s="5">
        <v>35588294000</v>
      </c>
    </row>
    <row r="113" spans="3:22" ht="15.5" x14ac:dyDescent="0.35">
      <c r="C113" t="s">
        <v>285</v>
      </c>
    </row>
    <row r="114" spans="3:22" ht="15.5" x14ac:dyDescent="0.35">
      <c r="C114" t="s">
        <v>448</v>
      </c>
      <c r="D114" s="5">
        <v>664093234000</v>
      </c>
      <c r="E114" s="5">
        <v>509883792000</v>
      </c>
      <c r="F114" s="5">
        <v>497873713000</v>
      </c>
      <c r="G114" s="5">
        <v>413990675000</v>
      </c>
      <c r="I114" s="5">
        <v>497873713000</v>
      </c>
      <c r="J114" s="5">
        <v>440217596000</v>
      </c>
      <c r="K114" s="5">
        <v>777009770000</v>
      </c>
      <c r="L114" s="5">
        <v>838396802000</v>
      </c>
      <c r="M114" s="5">
        <v>456827689000</v>
      </c>
      <c r="N114" s="5">
        <v>622501350000</v>
      </c>
      <c r="O114" s="5">
        <v>659813824000</v>
      </c>
      <c r="P114" s="5">
        <v>563895814000</v>
      </c>
      <c r="Q114" s="5">
        <v>357504105000</v>
      </c>
      <c r="R114" s="5">
        <v>247951064000</v>
      </c>
      <c r="S114" s="5">
        <v>511327883000</v>
      </c>
      <c r="T114" s="5">
        <v>42471598000</v>
      </c>
      <c r="U114" s="5">
        <v>38686196000</v>
      </c>
      <c r="V114" s="5">
        <v>48975738000</v>
      </c>
    </row>
    <row r="115" spans="3:22" ht="15.5" x14ac:dyDescent="0.35">
      <c r="C115" t="s">
        <v>272</v>
      </c>
      <c r="O115" s="5">
        <v>20244931000</v>
      </c>
      <c r="P115" s="5">
        <v>59065943000</v>
      </c>
    </row>
    <row r="116" spans="3:22" ht="15.5" x14ac:dyDescent="0.35">
      <c r="C116" t="s">
        <v>685</v>
      </c>
      <c r="M116" s="5">
        <v>4247062364000</v>
      </c>
      <c r="N116" s="5">
        <v>4169505994000</v>
      </c>
      <c r="O116" s="5">
        <v>4083152215000</v>
      </c>
      <c r="P116" s="5">
        <v>4228779123000</v>
      </c>
    </row>
    <row r="117" spans="3:22" ht="15.5" x14ac:dyDescent="0.35">
      <c r="C117" t="s">
        <v>449</v>
      </c>
    </row>
    <row r="118" spans="3:22" ht="15.5" x14ac:dyDescent="0.35">
      <c r="C118" t="s">
        <v>450</v>
      </c>
      <c r="G118" s="5">
        <v>1743375000</v>
      </c>
      <c r="Q118" s="5">
        <v>111704000</v>
      </c>
      <c r="R118" s="5">
        <v>256796000</v>
      </c>
      <c r="S118" s="5">
        <v>2511078000</v>
      </c>
      <c r="T118" s="5">
        <v>1519552000</v>
      </c>
      <c r="U118" s="5">
        <v>2131158000</v>
      </c>
      <c r="V118" s="5">
        <v>7584989000</v>
      </c>
    </row>
    <row r="119" spans="3:22" ht="15.5" x14ac:dyDescent="0.35">
      <c r="C119" t="s">
        <v>583</v>
      </c>
      <c r="M119" s="5">
        <v>665000000</v>
      </c>
      <c r="R119" s="5">
        <v>265297000</v>
      </c>
      <c r="T119" s="5">
        <v>593426000</v>
      </c>
      <c r="U119" s="5">
        <v>2139718000</v>
      </c>
      <c r="V119" s="5">
        <v>9496264000</v>
      </c>
    </row>
    <row r="120" spans="3:22" ht="15.5" x14ac:dyDescent="0.35">
      <c r="C120" t="s">
        <v>451</v>
      </c>
      <c r="D120" s="5">
        <v>5179902855000</v>
      </c>
      <c r="E120" s="5">
        <v>5378108960000</v>
      </c>
      <c r="F120" s="5">
        <v>5449503968000</v>
      </c>
      <c r="G120" s="5">
        <v>3285408230000</v>
      </c>
      <c r="I120" s="5">
        <v>5449503968000</v>
      </c>
      <c r="J120" s="5">
        <v>3876810788000</v>
      </c>
      <c r="K120" s="5">
        <v>4861241038000</v>
      </c>
      <c r="L120" s="5">
        <v>4506812389000</v>
      </c>
      <c r="M120" s="5">
        <v>1755124212000</v>
      </c>
      <c r="N120" s="5">
        <v>1989173885000</v>
      </c>
      <c r="O120" s="5">
        <v>2138384692000</v>
      </c>
      <c r="P120" s="5">
        <v>1623514102000</v>
      </c>
      <c r="Q120" s="5">
        <v>4221477555000</v>
      </c>
      <c r="R120" s="5">
        <v>2219635890000</v>
      </c>
      <c r="S120" s="5">
        <v>2536041348000</v>
      </c>
      <c r="T120" s="5">
        <v>450000000000</v>
      </c>
      <c r="U120" s="5">
        <v>646000000000</v>
      </c>
      <c r="V120" s="5">
        <v>1038500000000</v>
      </c>
    </row>
    <row r="121" spans="3:22" ht="15.5" x14ac:dyDescent="0.35">
      <c r="C121" t="s">
        <v>452</v>
      </c>
      <c r="D121" s="5">
        <v>915977278000</v>
      </c>
      <c r="E121" s="5">
        <v>972841162000</v>
      </c>
      <c r="F121" s="5">
        <v>1002272666000</v>
      </c>
      <c r="G121" s="5">
        <v>1092711465000</v>
      </c>
      <c r="I121" s="5">
        <v>1002272666000</v>
      </c>
      <c r="J121" s="5">
        <v>1015482735000</v>
      </c>
      <c r="K121" s="5">
        <v>914213777000</v>
      </c>
      <c r="L121" s="5">
        <v>769063969000</v>
      </c>
      <c r="M121" s="5">
        <v>256645508000</v>
      </c>
      <c r="N121" s="5">
        <v>184581437000</v>
      </c>
      <c r="O121" s="5">
        <v>143659128000</v>
      </c>
      <c r="P121" s="5">
        <v>104202705000</v>
      </c>
      <c r="Q121" s="5">
        <v>452907152000</v>
      </c>
      <c r="R121" s="5">
        <v>814600360000</v>
      </c>
      <c r="S121" s="5">
        <v>627213642000</v>
      </c>
      <c r="T121" s="5">
        <v>198872436000</v>
      </c>
      <c r="U121" s="5">
        <v>405099689000</v>
      </c>
      <c r="V121" s="5">
        <v>194880047000</v>
      </c>
    </row>
    <row r="122" spans="3:22" ht="15.5" x14ac:dyDescent="0.35">
      <c r="C122" t="s">
        <v>405</v>
      </c>
      <c r="D122" s="5">
        <v>5780746577000</v>
      </c>
      <c r="E122" s="5">
        <v>5990066023000</v>
      </c>
      <c r="F122" s="5">
        <v>6029171320000</v>
      </c>
      <c r="G122" s="5">
        <v>3639394694000</v>
      </c>
      <c r="I122" s="5">
        <v>6029171320000</v>
      </c>
      <c r="J122" s="5">
        <v>4235114829000</v>
      </c>
      <c r="K122" s="5">
        <v>5162279798000</v>
      </c>
      <c r="L122" s="5">
        <v>4736558693000</v>
      </c>
      <c r="M122" s="5">
        <v>6279164739000</v>
      </c>
      <c r="N122" s="5">
        <v>6466476916000</v>
      </c>
      <c r="O122" s="5">
        <v>6467724181000</v>
      </c>
      <c r="P122" s="5">
        <v>6070445160000</v>
      </c>
      <c r="Q122" s="5">
        <v>4448208677000</v>
      </c>
      <c r="R122" s="5">
        <v>2394594964000</v>
      </c>
      <c r="S122" s="5">
        <v>2637166170000</v>
      </c>
      <c r="T122" s="5">
        <v>518821166000</v>
      </c>
      <c r="U122" s="5">
        <v>688518407000</v>
      </c>
      <c r="V122" s="5">
        <v>1089928439000</v>
      </c>
    </row>
    <row r="123" spans="3:22" ht="15.5" x14ac:dyDescent="0.35">
      <c r="C123" t="s">
        <v>404</v>
      </c>
      <c r="D123" s="5">
        <v>5780746577000</v>
      </c>
      <c r="E123" s="5">
        <v>5990066023000</v>
      </c>
      <c r="F123" s="5">
        <v>6029171320000</v>
      </c>
      <c r="G123" s="5">
        <v>3639394694000</v>
      </c>
      <c r="I123" s="5">
        <v>6029171320000</v>
      </c>
      <c r="J123" s="5">
        <v>4235114829000</v>
      </c>
      <c r="K123" s="5">
        <v>5162279798000</v>
      </c>
      <c r="L123" s="5">
        <v>4736558693000</v>
      </c>
      <c r="M123" s="5">
        <v>6279164739000</v>
      </c>
      <c r="N123" s="5">
        <v>6466476916000</v>
      </c>
      <c r="O123" s="5">
        <v>6467724181000</v>
      </c>
      <c r="P123" s="5">
        <v>6070445160000</v>
      </c>
      <c r="Q123" s="5">
        <v>4448208677000</v>
      </c>
      <c r="R123" s="5">
        <v>2394594964000</v>
      </c>
      <c r="S123" s="5">
        <v>2637166170000</v>
      </c>
      <c r="T123" s="5">
        <v>518821166000</v>
      </c>
      <c r="U123" s="5">
        <v>688518407000</v>
      </c>
      <c r="V123" s="5">
        <v>1089928439000</v>
      </c>
    </row>
    <row r="124" spans="3:22" ht="15.5" x14ac:dyDescent="0.35">
      <c r="C124" t="s">
        <v>454</v>
      </c>
    </row>
    <row r="125" spans="3:22" ht="15.5" x14ac:dyDescent="0.35">
      <c r="C125" t="s">
        <v>456</v>
      </c>
      <c r="D125" s="5">
        <v>5179902855000</v>
      </c>
      <c r="E125" s="5">
        <v>5378108960000</v>
      </c>
      <c r="F125" s="5">
        <v>5449503968000</v>
      </c>
      <c r="G125" s="5">
        <v>3287151605000</v>
      </c>
      <c r="I125" s="5">
        <v>5449503968000</v>
      </c>
      <c r="J125" s="5">
        <v>3876810788000</v>
      </c>
      <c r="K125" s="5">
        <v>4861241038000</v>
      </c>
      <c r="L125" s="5">
        <v>4506812389000</v>
      </c>
      <c r="M125" s="5">
        <v>1755789212000</v>
      </c>
      <c r="N125" s="5">
        <v>1989173885000</v>
      </c>
      <c r="O125" s="5">
        <v>2138384692000</v>
      </c>
      <c r="P125" s="5">
        <v>1623514102000</v>
      </c>
      <c r="Q125" s="5">
        <v>4221589259000</v>
      </c>
      <c r="R125" s="5">
        <v>2220157983000</v>
      </c>
      <c r="S125" s="5">
        <v>2538552426000</v>
      </c>
      <c r="T125" s="5">
        <v>452112978000</v>
      </c>
      <c r="U125" s="5">
        <v>650270876000</v>
      </c>
      <c r="V125" s="5">
        <v>1055581253000</v>
      </c>
    </row>
    <row r="126" spans="3:22" ht="15.5" x14ac:dyDescent="0.35">
      <c r="C126" t="s">
        <v>453</v>
      </c>
      <c r="D126" s="5">
        <v>96758152000</v>
      </c>
      <c r="E126" s="5">
        <v>97506508000</v>
      </c>
      <c r="F126" s="5">
        <v>94711058000</v>
      </c>
      <c r="G126" s="5">
        <v>80336852000</v>
      </c>
      <c r="I126" s="5">
        <v>94711058000</v>
      </c>
      <c r="J126" s="5">
        <v>79528849000</v>
      </c>
      <c r="K126" s="5">
        <v>38195747000</v>
      </c>
      <c r="L126" s="5">
        <v>67757148000</v>
      </c>
      <c r="M126" s="5">
        <v>79471800000</v>
      </c>
      <c r="N126" s="5">
        <v>75382373000</v>
      </c>
      <c r="O126" s="5">
        <v>72011455000</v>
      </c>
      <c r="P126" s="5">
        <v>58622890000</v>
      </c>
      <c r="Q126" s="5">
        <v>58348706000</v>
      </c>
      <c r="R126" s="5">
        <v>65149973000</v>
      </c>
      <c r="S126" s="5">
        <v>2715688000</v>
      </c>
      <c r="T126" s="5">
        <v>4375502000</v>
      </c>
      <c r="U126" s="5">
        <v>7296892000</v>
      </c>
      <c r="V126" s="5">
        <v>9455531000</v>
      </c>
    </row>
    <row r="127" spans="3:22" ht="15.5" x14ac:dyDescent="0.35">
      <c r="C127" t="s">
        <v>130</v>
      </c>
      <c r="D127" s="5">
        <v>12130891619000</v>
      </c>
      <c r="E127" s="5">
        <v>10476763498000</v>
      </c>
      <c r="F127" s="5">
        <v>10642512002000</v>
      </c>
      <c r="G127" s="5">
        <v>7670344886000</v>
      </c>
      <c r="I127" s="5">
        <v>10642512002000</v>
      </c>
      <c r="J127" s="5">
        <v>8986349964000</v>
      </c>
      <c r="K127" s="5">
        <v>9947700957000</v>
      </c>
      <c r="L127" s="5">
        <v>7525735291000</v>
      </c>
      <c r="M127" s="5">
        <v>7743102311000</v>
      </c>
      <c r="N127" s="5">
        <v>7905143639000</v>
      </c>
      <c r="O127" s="5">
        <v>7776637385000</v>
      </c>
      <c r="P127" s="5">
        <v>7226929956000</v>
      </c>
      <c r="Q127" s="5">
        <v>5570625174000</v>
      </c>
      <c r="R127" s="5">
        <v>3709172838000</v>
      </c>
      <c r="S127" s="5">
        <v>3939799027000</v>
      </c>
      <c r="T127" s="5">
        <v>1028285900000</v>
      </c>
      <c r="U127" s="5">
        <v>1385647206000</v>
      </c>
      <c r="V127" s="5">
        <v>1647569968000</v>
      </c>
    </row>
    <row r="128" spans="3:22" ht="15.5" x14ac:dyDescent="0.35">
      <c r="C128" t="s">
        <v>131</v>
      </c>
    </row>
    <row r="129" spans="2:22" ht="15.5" x14ac:dyDescent="0.35">
      <c r="C129" t="s">
        <v>132</v>
      </c>
      <c r="D129" s="5">
        <v>952500000000</v>
      </c>
      <c r="E129" s="5">
        <v>952500000000</v>
      </c>
      <c r="F129" s="5">
        <v>952500000000</v>
      </c>
      <c r="G129" s="5">
        <v>952500000000</v>
      </c>
      <c r="I129" s="5">
        <v>952500000000</v>
      </c>
      <c r="J129" s="5">
        <v>952500000000</v>
      </c>
      <c r="K129" s="5">
        <v>952500000000</v>
      </c>
      <c r="L129" s="5">
        <v>952500000000</v>
      </c>
      <c r="M129" s="5">
        <v>952500000000</v>
      </c>
      <c r="N129" s="5">
        <v>952500000000</v>
      </c>
      <c r="O129" s="5">
        <v>952500000000</v>
      </c>
      <c r="P129" s="5">
        <v>952500000000</v>
      </c>
      <c r="Q129" s="5">
        <v>952500000000</v>
      </c>
      <c r="R129" s="5">
        <v>952500000000</v>
      </c>
      <c r="S129" s="5">
        <v>952500000000</v>
      </c>
      <c r="T129" s="5">
        <v>952500000000</v>
      </c>
      <c r="U129" s="5">
        <v>952500000000</v>
      </c>
      <c r="V129" s="5">
        <v>412500000000</v>
      </c>
    </row>
    <row r="130" spans="2:22" ht="15.5" x14ac:dyDescent="0.35">
      <c r="C130" t="s">
        <v>133</v>
      </c>
      <c r="D130" s="5">
        <v>-3936675293000</v>
      </c>
      <c r="E130" s="5">
        <v>-3936675293000</v>
      </c>
      <c r="F130" s="5">
        <v>-3936675293000</v>
      </c>
      <c r="G130" s="5">
        <v>-2852050343000</v>
      </c>
      <c r="I130" s="5">
        <v>-3936675293000</v>
      </c>
      <c r="J130" s="5">
        <v>-2852050343000</v>
      </c>
      <c r="K130" s="5">
        <v>-2852050343000</v>
      </c>
      <c r="L130" s="5">
        <v>540919171000</v>
      </c>
      <c r="M130" s="5">
        <v>540919171000</v>
      </c>
      <c r="N130" s="5">
        <v>540919171000</v>
      </c>
      <c r="O130" s="5">
        <v>540919171000</v>
      </c>
      <c r="P130" s="5">
        <v>540919171000</v>
      </c>
      <c r="Q130" s="5">
        <v>540919171000</v>
      </c>
      <c r="R130" s="5">
        <v>540919171000</v>
      </c>
      <c r="S130" s="5">
        <v>540919171000</v>
      </c>
      <c r="T130" s="5">
        <v>834741170000</v>
      </c>
      <c r="U130" s="5">
        <v>834741170000</v>
      </c>
      <c r="V130" s="5">
        <v>16181055000</v>
      </c>
    </row>
    <row r="131" spans="2:22" ht="15.5" x14ac:dyDescent="0.35">
      <c r="C131" t="s">
        <v>134</v>
      </c>
      <c r="D131" s="5">
        <v>4952651925000</v>
      </c>
      <c r="E131" s="5">
        <v>5166341110000</v>
      </c>
      <c r="F131" s="5">
        <v>4848233048000</v>
      </c>
      <c r="G131" s="5">
        <v>4690508937000</v>
      </c>
      <c r="I131" s="5">
        <v>4848233048000</v>
      </c>
      <c r="J131" s="5">
        <v>4139123091000</v>
      </c>
      <c r="K131" s="5">
        <v>3319589415000</v>
      </c>
      <c r="L131" s="5">
        <v>4587470896000</v>
      </c>
      <c r="M131" s="5">
        <v>4224505037000</v>
      </c>
      <c r="N131" s="5">
        <v>2999418119000</v>
      </c>
      <c r="O131" s="5">
        <v>2421488684000</v>
      </c>
      <c r="P131" s="5">
        <v>2435669532000</v>
      </c>
      <c r="Q131" s="5">
        <v>2456769895000</v>
      </c>
      <c r="R131" s="5">
        <v>1865977208000</v>
      </c>
      <c r="S131" s="5">
        <v>1459853495000</v>
      </c>
      <c r="T131" s="5">
        <v>1113039134000</v>
      </c>
      <c r="U131" s="5">
        <v>443442878000</v>
      </c>
      <c r="V131" s="5">
        <v>6618935000</v>
      </c>
    </row>
    <row r="132" spans="2:22" ht="15.5" x14ac:dyDescent="0.35">
      <c r="C132" t="s">
        <v>135</v>
      </c>
      <c r="D132" s="5">
        <v>2588705189000</v>
      </c>
      <c r="E132" s="5">
        <v>2228008453000</v>
      </c>
      <c r="F132" s="5">
        <v>2228008453000</v>
      </c>
      <c r="G132" s="5">
        <v>2228008453000</v>
      </c>
      <c r="I132" s="5">
        <v>2228008453000</v>
      </c>
      <c r="J132" s="5">
        <v>1858474778000</v>
      </c>
      <c r="K132" s="5">
        <v>1340160714000</v>
      </c>
      <c r="L132" s="5">
        <v>970536918000</v>
      </c>
      <c r="M132" s="5">
        <v>665162743000</v>
      </c>
      <c r="N132" s="5">
        <v>548991755000</v>
      </c>
      <c r="O132" s="5">
        <v>548991755000</v>
      </c>
      <c r="P132" s="5">
        <v>531751065000</v>
      </c>
      <c r="Q132" s="5">
        <v>374333615000</v>
      </c>
      <c r="R132" s="5">
        <v>256001860000</v>
      </c>
      <c r="S132" s="5">
        <v>143819390000</v>
      </c>
      <c r="T132" s="5">
        <v>19252315000</v>
      </c>
      <c r="U132" s="5">
        <v>6618935000</v>
      </c>
    </row>
    <row r="133" spans="2:22" ht="15.5" x14ac:dyDescent="0.35">
      <c r="C133" t="s">
        <v>136</v>
      </c>
      <c r="D133" s="5">
        <v>2363946736000</v>
      </c>
      <c r="E133" s="5">
        <v>2938332657000</v>
      </c>
      <c r="F133" s="5">
        <v>2620224595000</v>
      </c>
      <c r="G133" s="5">
        <v>2462500484000</v>
      </c>
      <c r="I133" s="5">
        <v>2620224595000</v>
      </c>
      <c r="J133" s="5">
        <v>2280648313000</v>
      </c>
      <c r="K133" s="5">
        <v>1979428701000</v>
      </c>
      <c r="L133" s="5">
        <v>3616933978000</v>
      </c>
      <c r="M133" s="5">
        <v>3559342294000</v>
      </c>
      <c r="N133" s="5">
        <v>2450426364000</v>
      </c>
      <c r="O133" s="5">
        <v>1872496929000</v>
      </c>
      <c r="P133" s="5">
        <v>1903918467000</v>
      </c>
      <c r="Q133" s="5">
        <v>2082436280000</v>
      </c>
      <c r="R133" s="5">
        <v>1609975348000</v>
      </c>
      <c r="S133" s="5">
        <v>1316034105000</v>
      </c>
      <c r="T133" s="5">
        <v>1093786819000</v>
      </c>
      <c r="U133" s="5">
        <v>436823943000</v>
      </c>
      <c r="V133" s="5">
        <v>6618935000</v>
      </c>
    </row>
    <row r="134" spans="2:22" ht="15.5" x14ac:dyDescent="0.35">
      <c r="C134" t="s">
        <v>137</v>
      </c>
      <c r="D134" s="5">
        <v>4952651925000</v>
      </c>
      <c r="E134" s="5">
        <v>5166341110000</v>
      </c>
      <c r="F134" s="5">
        <v>4848233048000</v>
      </c>
      <c r="G134" s="5">
        <v>4690508937000</v>
      </c>
      <c r="I134" s="5">
        <v>4848233048000</v>
      </c>
      <c r="J134" s="5">
        <v>4139123091000</v>
      </c>
      <c r="K134" s="5">
        <v>3319589415000</v>
      </c>
      <c r="L134" s="5">
        <v>4587470896000</v>
      </c>
      <c r="M134" s="5">
        <v>4224505037000</v>
      </c>
      <c r="N134" s="5">
        <v>2999418119000</v>
      </c>
      <c r="O134" s="5">
        <v>2421488684000</v>
      </c>
      <c r="P134" s="5">
        <v>2435669532000</v>
      </c>
      <c r="Q134" s="5">
        <v>2456769895000</v>
      </c>
      <c r="R134" s="5">
        <v>1865977208000</v>
      </c>
      <c r="S134" s="5">
        <v>1459853495000</v>
      </c>
      <c r="T134" s="5">
        <v>1113039134000</v>
      </c>
      <c r="U134" s="5">
        <v>443442878000</v>
      </c>
      <c r="V134" s="5">
        <v>6618935000</v>
      </c>
    </row>
    <row r="135" spans="2:22" ht="15.5" x14ac:dyDescent="0.35">
      <c r="C135" t="s">
        <v>291</v>
      </c>
      <c r="D135" s="5">
        <v>468563911000</v>
      </c>
      <c r="E135" s="5">
        <v>705294268000</v>
      </c>
      <c r="F135" s="5">
        <v>663739105000</v>
      </c>
      <c r="G135" s="5">
        <v>291368516000</v>
      </c>
      <c r="I135" s="5">
        <v>663739105000</v>
      </c>
      <c r="J135" s="5">
        <v>262878770000</v>
      </c>
      <c r="K135" s="5">
        <v>239354750000</v>
      </c>
      <c r="L135" s="5">
        <v>38231728000</v>
      </c>
      <c r="M135" s="5">
        <v>32517120000</v>
      </c>
      <c r="N135" s="5">
        <v>23242399000</v>
      </c>
      <c r="O135" s="5">
        <v>19010840000</v>
      </c>
      <c r="P135" s="5">
        <v>18555072000</v>
      </c>
      <c r="Q135" s="5">
        <v>17667302000</v>
      </c>
      <c r="T135" s="5">
        <v>62368969000</v>
      </c>
      <c r="U135" s="5">
        <v>43635997000</v>
      </c>
      <c r="V135" s="5">
        <v>30741154000</v>
      </c>
    </row>
    <row r="136" spans="2:22" ht="15.5" x14ac:dyDescent="0.35">
      <c r="C136" t="s">
        <v>10</v>
      </c>
      <c r="D136" s="5">
        <v>2897547586000</v>
      </c>
      <c r="E136" s="5">
        <v>3313002059000</v>
      </c>
      <c r="F136" s="5">
        <v>2941461800000</v>
      </c>
      <c r="G136" s="5">
        <v>3505482229000</v>
      </c>
      <c r="I136" s="5">
        <v>2941461800000</v>
      </c>
      <c r="J136" s="5">
        <v>2884768261000</v>
      </c>
      <c r="K136" s="5">
        <v>1996294483000</v>
      </c>
      <c r="L136" s="5">
        <v>6443968832000</v>
      </c>
      <c r="M136" s="5">
        <v>6107507765000</v>
      </c>
      <c r="N136" s="5">
        <v>4870786420000</v>
      </c>
      <c r="O136" s="5">
        <v>4068567272000</v>
      </c>
      <c r="P136" s="5">
        <v>4069182342000</v>
      </c>
      <c r="Q136" s="5">
        <v>4053047440000</v>
      </c>
      <c r="R136" s="5">
        <v>3453797272000</v>
      </c>
      <c r="S136" s="5">
        <v>3034051845000</v>
      </c>
      <c r="T136" s="5">
        <v>3004599513000</v>
      </c>
      <c r="U136" s="5">
        <v>2316270285000</v>
      </c>
      <c r="V136" s="5">
        <v>466041144000</v>
      </c>
    </row>
    <row r="137" spans="2:22" ht="15.5" x14ac:dyDescent="0.35">
      <c r="C137" t="s">
        <v>138</v>
      </c>
      <c r="D137" s="5">
        <v>15028439205000</v>
      </c>
      <c r="E137" s="5">
        <v>13789765557000</v>
      </c>
      <c r="F137" s="5">
        <v>13583973802000</v>
      </c>
      <c r="G137" s="5">
        <v>11175827115000</v>
      </c>
      <c r="I137" s="5">
        <v>13583973802000</v>
      </c>
      <c r="J137" s="5">
        <v>11871118225000</v>
      </c>
      <c r="K137" s="5">
        <v>11943995440000</v>
      </c>
      <c r="L137" s="5">
        <v>13969704123000</v>
      </c>
      <c r="M137" s="5">
        <v>13850610076000</v>
      </c>
      <c r="N137" s="5">
        <v>12775930059000</v>
      </c>
      <c r="O137" s="5">
        <v>11845204657000</v>
      </c>
      <c r="P137" s="5">
        <v>11296112298000</v>
      </c>
      <c r="Q137" s="5">
        <v>9623672614000</v>
      </c>
      <c r="R137" s="5">
        <v>7162970110000</v>
      </c>
      <c r="S137" s="5">
        <v>6973850872000</v>
      </c>
      <c r="T137" s="5">
        <v>4032885413000</v>
      </c>
      <c r="U137" s="5">
        <v>3701917491000</v>
      </c>
      <c r="V137" s="5">
        <v>2113611112000</v>
      </c>
    </row>
    <row r="138" spans="2:22" ht="15.5" x14ac:dyDescent="0.35">
      <c r="C138" t="s">
        <v>139</v>
      </c>
      <c r="D138" s="5">
        <v>9525000000</v>
      </c>
      <c r="E138" s="5">
        <v>9525000000</v>
      </c>
      <c r="F138" s="5">
        <v>9525000000</v>
      </c>
      <c r="G138" s="5">
        <v>9525000000</v>
      </c>
      <c r="I138" s="5">
        <v>9525000000</v>
      </c>
      <c r="J138" s="5">
        <v>9525000000</v>
      </c>
      <c r="K138" s="5">
        <v>9525000000</v>
      </c>
      <c r="L138" s="5">
        <v>9525000000</v>
      </c>
      <c r="M138" s="5">
        <v>9525000000</v>
      </c>
      <c r="N138" s="5">
        <v>9525000000</v>
      </c>
      <c r="O138" s="5">
        <v>9525000000</v>
      </c>
      <c r="P138" s="5">
        <v>9525000000</v>
      </c>
      <c r="Q138" s="5">
        <v>9525000000</v>
      </c>
      <c r="R138" s="5">
        <v>9525000000</v>
      </c>
      <c r="S138" s="5">
        <v>9525000000</v>
      </c>
      <c r="T138" s="5">
        <v>9525000000</v>
      </c>
      <c r="U138" s="5">
        <v>9525000000</v>
      </c>
      <c r="V138" s="5">
        <v>4125000000</v>
      </c>
    </row>
    <row r="140" spans="2:22" ht="15.5" x14ac:dyDescent="0.35">
      <c r="B140" t="s">
        <v>140</v>
      </c>
      <c r="C140" t="s">
        <v>141</v>
      </c>
      <c r="D140" s="5">
        <v>-651408834000</v>
      </c>
      <c r="E140" s="5">
        <v>124669299000</v>
      </c>
      <c r="F140" s="5">
        <v>-122744149000</v>
      </c>
      <c r="G140" s="5">
        <v>607525873000</v>
      </c>
      <c r="I140" s="5">
        <v>1097101433000</v>
      </c>
      <c r="J140" s="5">
        <v>993449223000</v>
      </c>
      <c r="K140" s="5">
        <v>-293966338000</v>
      </c>
      <c r="L140" s="5">
        <v>2442306662000</v>
      </c>
      <c r="M140" s="5">
        <v>1114556872000</v>
      </c>
      <c r="N140" s="5">
        <v>586013180000</v>
      </c>
      <c r="O140" s="5">
        <v>10739851000</v>
      </c>
      <c r="P140" s="5">
        <v>324498844000</v>
      </c>
      <c r="Q140" s="5">
        <v>907461958000</v>
      </c>
      <c r="R140" s="5">
        <v>659083189000</v>
      </c>
      <c r="S140" s="5">
        <v>61188070000</v>
      </c>
      <c r="T140" s="5">
        <v>917739609000</v>
      </c>
      <c r="U140" s="5">
        <v>593850439000</v>
      </c>
      <c r="V140" s="5">
        <v>508661175000</v>
      </c>
    </row>
    <row r="141" spans="2:22" ht="15.5" x14ac:dyDescent="0.35">
      <c r="C141" t="s">
        <v>457</v>
      </c>
      <c r="D141" s="5">
        <v>5221556409000</v>
      </c>
      <c r="E141" s="5">
        <v>3550388187000</v>
      </c>
      <c r="F141" s="5">
        <v>3247001336000</v>
      </c>
      <c r="G141" s="5">
        <v>3508042347000</v>
      </c>
      <c r="I141" s="5">
        <v>14422791036000</v>
      </c>
      <c r="J141" s="5">
        <v>10240606908000</v>
      </c>
      <c r="K141" s="5">
        <v>10815974275000</v>
      </c>
      <c r="L141" s="5">
        <v>10923504342000</v>
      </c>
      <c r="M141" s="5">
        <v>5663175004000</v>
      </c>
      <c r="N141" s="5">
        <v>4001236855000</v>
      </c>
      <c r="O141" s="5">
        <v>3526341246000</v>
      </c>
      <c r="P141" s="5">
        <v>4315130462000</v>
      </c>
      <c r="Q141" s="5">
        <v>3499626434000</v>
      </c>
      <c r="R141" s="5">
        <v>2803632205000</v>
      </c>
      <c r="S141" s="5">
        <v>2319477560000</v>
      </c>
      <c r="T141" s="5">
        <v>2507307596000</v>
      </c>
      <c r="U141" s="5">
        <v>2040352277000</v>
      </c>
      <c r="V141" s="5">
        <v>2078805951000</v>
      </c>
    </row>
    <row r="142" spans="2:22" ht="15.5" x14ac:dyDescent="0.35">
      <c r="C142" t="s">
        <v>459</v>
      </c>
      <c r="D142" s="5">
        <v>-4092430550000</v>
      </c>
      <c r="E142" s="5">
        <v>-3066742428000</v>
      </c>
      <c r="F142" s="5">
        <v>-2686436366000</v>
      </c>
      <c r="G142" s="5">
        <v>-2306162858000</v>
      </c>
      <c r="I142" s="5">
        <v>-11908507913000</v>
      </c>
      <c r="J142" s="5">
        <v>-8119941374000</v>
      </c>
      <c r="K142" s="5">
        <v>-8394962930000</v>
      </c>
      <c r="L142" s="5">
        <v>-6893971949000</v>
      </c>
      <c r="M142" s="5">
        <v>-3107762708000</v>
      </c>
      <c r="N142" s="5">
        <v>-2277435525000</v>
      </c>
      <c r="O142" s="5">
        <v>-2147003679000</v>
      </c>
      <c r="P142" s="5">
        <v>-2914438161000</v>
      </c>
      <c r="Q142" s="5">
        <v>-1658408019000</v>
      </c>
      <c r="R142" s="5">
        <v>-1421198490000</v>
      </c>
      <c r="S142" s="5">
        <v>-1645236644000</v>
      </c>
      <c r="T142" s="5">
        <v>-1069431365000</v>
      </c>
      <c r="U142" s="5">
        <v>-972694391000</v>
      </c>
      <c r="V142" s="5">
        <v>-1026646940000</v>
      </c>
    </row>
    <row r="143" spans="2:22" ht="15.5" x14ac:dyDescent="0.35">
      <c r="C143" t="s">
        <v>748</v>
      </c>
      <c r="D143" s="5">
        <v>-312617859000</v>
      </c>
      <c r="E143" s="5">
        <v>-366587626000</v>
      </c>
      <c r="F143" s="5">
        <v>-364728315000</v>
      </c>
      <c r="G143" s="5">
        <v>-329887211000</v>
      </c>
      <c r="I143" s="5">
        <v>-1231724879000</v>
      </c>
      <c r="J143" s="5">
        <v>-919819379000</v>
      </c>
      <c r="K143" s="5">
        <v>-1027471242000</v>
      </c>
      <c r="L143" s="5">
        <v>-1043884585000</v>
      </c>
      <c r="M143" s="5">
        <v>-821098432000</v>
      </c>
      <c r="N143" s="5">
        <v>-677800442000</v>
      </c>
      <c r="O143" s="5">
        <v>-617930657000</v>
      </c>
      <c r="P143" s="5">
        <v>-365705842000</v>
      </c>
      <c r="Q143" s="5">
        <v>-431061927000</v>
      </c>
      <c r="R143" s="5">
        <v>-351212352000</v>
      </c>
      <c r="S143" s="5">
        <v>-284652219000</v>
      </c>
      <c r="T143" s="5">
        <v>-293218251000</v>
      </c>
      <c r="U143" s="5">
        <v>-138030736000</v>
      </c>
      <c r="V143" s="5">
        <v>-118296330000</v>
      </c>
    </row>
    <row r="144" spans="2:22" ht="15.5" x14ac:dyDescent="0.35">
      <c r="C144" t="s">
        <v>1990</v>
      </c>
      <c r="D144" s="5">
        <v>4397638000</v>
      </c>
      <c r="E144" s="5">
        <v>4896864000</v>
      </c>
      <c r="F144" s="5">
        <v>22881185000</v>
      </c>
      <c r="G144" s="5">
        <v>-457301000</v>
      </c>
      <c r="I144" s="5">
        <v>42371632000</v>
      </c>
      <c r="J144" s="5">
        <v>108610664000</v>
      </c>
      <c r="K144" s="5">
        <v>35408909000</v>
      </c>
      <c r="L144" s="5">
        <v>17534407000</v>
      </c>
      <c r="M144" s="5">
        <v>8279761000</v>
      </c>
      <c r="N144" s="5">
        <v>14352032000</v>
      </c>
      <c r="O144" s="5">
        <v>15691647000</v>
      </c>
      <c r="P144" s="5">
        <v>19384698000</v>
      </c>
      <c r="Q144" s="5">
        <v>60976464000</v>
      </c>
      <c r="R144" s="5">
        <v>48251375000</v>
      </c>
      <c r="S144" s="5">
        <v>90601669000</v>
      </c>
      <c r="T144" s="5">
        <v>108050503000</v>
      </c>
      <c r="U144" s="5">
        <v>20525322000</v>
      </c>
      <c r="V144" s="5">
        <v>5061724000</v>
      </c>
    </row>
    <row r="145" spans="3:22" ht="15.5" x14ac:dyDescent="0.35">
      <c r="C145" t="s">
        <v>593</v>
      </c>
      <c r="D145" s="5">
        <v>-301329605000</v>
      </c>
      <c r="E145" s="5">
        <v>-109274577000</v>
      </c>
      <c r="F145" s="5">
        <v>43175525000</v>
      </c>
      <c r="G145" s="5">
        <v>-321484340000</v>
      </c>
      <c r="I145" s="5">
        <v>-532348905000</v>
      </c>
      <c r="J145" s="5">
        <v>-352055265000</v>
      </c>
      <c r="K145" s="5">
        <v>-573585700000</v>
      </c>
      <c r="L145" s="5">
        <v>-545699596000</v>
      </c>
      <c r="M145" s="5">
        <v>-289996167000</v>
      </c>
      <c r="N145" s="5">
        <v>-241987946000</v>
      </c>
      <c r="O145" s="5">
        <v>-295782473000</v>
      </c>
      <c r="P145" s="5">
        <v>-412427460000</v>
      </c>
      <c r="Q145" s="5">
        <v>-299255062000</v>
      </c>
      <c r="R145" s="5">
        <v>-183688919000</v>
      </c>
      <c r="S145" s="5">
        <v>-252128462000</v>
      </c>
      <c r="T145" s="5">
        <v>-269234927000</v>
      </c>
      <c r="U145" s="5">
        <v>-258074618000</v>
      </c>
      <c r="V145" s="5">
        <v>-296213360000</v>
      </c>
    </row>
    <row r="146" spans="3:22" ht="15.5" x14ac:dyDescent="0.35">
      <c r="C146" t="s">
        <v>2333</v>
      </c>
      <c r="D146" s="5">
        <v>-866972489000</v>
      </c>
      <c r="G146" s="5">
        <v>100000</v>
      </c>
      <c r="I146" s="5">
        <v>632505544000</v>
      </c>
      <c r="J146" s="5">
        <v>255685328000</v>
      </c>
    </row>
    <row r="147" spans="3:22" ht="15.5" x14ac:dyDescent="0.35">
      <c r="C147" t="s">
        <v>1073</v>
      </c>
      <c r="K147" s="5">
        <v>383010543000</v>
      </c>
      <c r="L147" s="5">
        <v>471842634000</v>
      </c>
      <c r="M147" s="5">
        <v>110871285000</v>
      </c>
      <c r="N147" s="5">
        <v>246699806000</v>
      </c>
      <c r="O147" s="5">
        <v>11599232000</v>
      </c>
      <c r="Q147" s="5">
        <v>78786956000</v>
      </c>
    </row>
    <row r="148" spans="3:22" ht="15.5" x14ac:dyDescent="0.35">
      <c r="C148" t="s">
        <v>2334</v>
      </c>
      <c r="D148" s="5">
        <v>-1224000</v>
      </c>
      <c r="E148" s="5">
        <v>286851107000</v>
      </c>
      <c r="F148" s="5">
        <v>-123530528000</v>
      </c>
      <c r="G148" s="5">
        <v>123530528000</v>
      </c>
      <c r="I148" s="5">
        <v>210235436000</v>
      </c>
      <c r="J148" s="5">
        <v>420428257000</v>
      </c>
    </row>
    <row r="149" spans="3:22" ht="15.5" x14ac:dyDescent="0.35">
      <c r="C149" t="s">
        <v>2335</v>
      </c>
      <c r="D149" s="5">
        <v>2685400000</v>
      </c>
      <c r="E149" s="5">
        <v>286851107000</v>
      </c>
      <c r="F149" s="5">
        <v>-120474160000</v>
      </c>
      <c r="G149" s="5">
        <v>176989898000</v>
      </c>
      <c r="I149" s="5">
        <v>340701017000</v>
      </c>
      <c r="J149" s="5">
        <v>444360724000</v>
      </c>
      <c r="K149" s="5">
        <v>383010543000</v>
      </c>
      <c r="L149" s="5">
        <v>471842634000</v>
      </c>
      <c r="M149" s="5">
        <v>110871285000</v>
      </c>
      <c r="N149" s="5">
        <v>246699806000</v>
      </c>
      <c r="O149" s="5">
        <v>11599232000</v>
      </c>
      <c r="Q149" s="5">
        <v>78786956000</v>
      </c>
    </row>
    <row r="150" spans="3:22" ht="15.5" x14ac:dyDescent="0.35">
      <c r="C150" t="s">
        <v>2336</v>
      </c>
      <c r="D150" s="5">
        <v>-306697778000</v>
      </c>
      <c r="E150" s="5">
        <v>-174862228000</v>
      </c>
      <c r="F150" s="5">
        <v>-264163354000</v>
      </c>
      <c r="G150" s="5">
        <v>-119514762000</v>
      </c>
      <c r="I150" s="5">
        <v>-668686099000</v>
      </c>
      <c r="J150" s="5">
        <v>-663998383000</v>
      </c>
      <c r="K150" s="5">
        <v>-644149321000</v>
      </c>
      <c r="L150" s="5">
        <v>-487018591000</v>
      </c>
      <c r="M150" s="5">
        <v>-448911871000</v>
      </c>
      <c r="N150" s="5">
        <v>-479051600000</v>
      </c>
      <c r="O150" s="5">
        <v>-482175465000</v>
      </c>
      <c r="P150" s="5">
        <v>-317444853000</v>
      </c>
      <c r="Q150" s="5">
        <v>-343202888000</v>
      </c>
      <c r="R150" s="5">
        <v>-236700630000</v>
      </c>
      <c r="S150" s="5">
        <v>-166873834000</v>
      </c>
      <c r="T150" s="5">
        <v>-84729046000</v>
      </c>
      <c r="U150" s="5">
        <v>-123991381000</v>
      </c>
      <c r="V150" s="5">
        <v>-143521277000</v>
      </c>
    </row>
    <row r="151" spans="3:22" ht="15.5" x14ac:dyDescent="0.35">
      <c r="C151" t="s">
        <v>2337</v>
      </c>
      <c r="K151" s="5">
        <v>-888190872000</v>
      </c>
    </row>
    <row r="152" spans="3:22" ht="15.5" x14ac:dyDescent="0.35">
      <c r="C152" t="s">
        <v>2338</v>
      </c>
      <c r="T152" s="5">
        <v>18995099000</v>
      </c>
      <c r="U152" s="5">
        <v>25763966000</v>
      </c>
      <c r="V152" s="5">
        <v>9471407000</v>
      </c>
    </row>
    <row r="153" spans="3:22" ht="15.5" x14ac:dyDescent="0.35">
      <c r="C153" t="s">
        <v>178</v>
      </c>
      <c r="D153" s="5">
        <v>140090656000</v>
      </c>
      <c r="E153" s="5">
        <v>-139625058000</v>
      </c>
      <c r="F153" s="5">
        <v>2040571990000</v>
      </c>
      <c r="G153" s="5">
        <v>-455383980000</v>
      </c>
      <c r="I153" s="5">
        <v>493940476000</v>
      </c>
      <c r="J153" s="5">
        <v>-1237830020000</v>
      </c>
      <c r="K153" s="5">
        <v>287988963000</v>
      </c>
      <c r="L153" s="5">
        <v>-1912036708000</v>
      </c>
      <c r="M153" s="5">
        <v>-396131828000</v>
      </c>
      <c r="N153" s="5">
        <v>-107942809000</v>
      </c>
      <c r="O153" s="5">
        <v>470064917000</v>
      </c>
      <c r="P153" s="5">
        <v>731205397000</v>
      </c>
      <c r="Q153" s="5">
        <v>1473096220000</v>
      </c>
      <c r="R153" s="5">
        <v>-991436780000</v>
      </c>
      <c r="S153" s="5">
        <v>-130689750000</v>
      </c>
      <c r="T153" s="5">
        <v>-461827448000</v>
      </c>
      <c r="U153" s="5">
        <v>967263706000</v>
      </c>
      <c r="V153" s="5">
        <v>-124130548000</v>
      </c>
    </row>
    <row r="154" spans="3:22" ht="15.5" x14ac:dyDescent="0.35">
      <c r="C154" t="s">
        <v>179</v>
      </c>
      <c r="D154" s="5">
        <v>270451558000</v>
      </c>
      <c r="E154" s="5">
        <v>50082280000</v>
      </c>
      <c r="F154" s="5">
        <v>-1697063853000</v>
      </c>
      <c r="G154" s="5">
        <v>-93970736000</v>
      </c>
      <c r="I154" s="5">
        <v>-1901989340000</v>
      </c>
      <c r="J154" s="5">
        <v>90788528000</v>
      </c>
      <c r="K154" s="5">
        <v>-562707198000</v>
      </c>
      <c r="L154" s="5">
        <v>-710338678000</v>
      </c>
      <c r="M154" s="5">
        <v>-794614087000</v>
      </c>
      <c r="N154" s="5">
        <v>-778678902000</v>
      </c>
      <c r="O154" s="5">
        <v>-652333697000</v>
      </c>
      <c r="P154" s="5">
        <v>-951824671000</v>
      </c>
      <c r="Q154" s="5">
        <v>-342259542000</v>
      </c>
      <c r="R154" s="5">
        <v>-26968817000</v>
      </c>
      <c r="S154" s="5">
        <v>-842819905000</v>
      </c>
      <c r="T154" s="5">
        <v>15803986000</v>
      </c>
      <c r="U154" s="5">
        <v>-643528840000</v>
      </c>
      <c r="V154" s="5">
        <v>-108847769000</v>
      </c>
    </row>
    <row r="155" spans="3:22" ht="15.5" x14ac:dyDescent="0.35">
      <c r="C155" t="s">
        <v>467</v>
      </c>
      <c r="D155" s="5">
        <v>-48570990000</v>
      </c>
      <c r="E155" s="5">
        <v>-16885792000</v>
      </c>
      <c r="F155" s="5">
        <v>41304745000</v>
      </c>
      <c r="G155" s="5">
        <v>-16837865000</v>
      </c>
      <c r="I155" s="5">
        <v>-55571612000</v>
      </c>
      <c r="J155" s="5">
        <v>-253123366000</v>
      </c>
      <c r="K155" s="5">
        <v>-122506262000</v>
      </c>
      <c r="L155" s="5">
        <v>-143548433000</v>
      </c>
      <c r="Q155" s="5">
        <v>-10293131000</v>
      </c>
      <c r="T155" s="5">
        <v>-2752782000</v>
      </c>
      <c r="U155" s="5">
        <v>-128314384000</v>
      </c>
      <c r="V155" s="5">
        <v>-172429428000</v>
      </c>
    </row>
    <row r="156" spans="3:22" ht="15.5" x14ac:dyDescent="0.35">
      <c r="C156" t="s">
        <v>713</v>
      </c>
      <c r="T156" s="5">
        <v>-48669182000</v>
      </c>
      <c r="U156" s="5">
        <v>-40446502000</v>
      </c>
      <c r="V156" s="5">
        <v>-151977703000</v>
      </c>
    </row>
    <row r="157" spans="3:22" ht="15.5" x14ac:dyDescent="0.35">
      <c r="C157" t="s">
        <v>1663</v>
      </c>
      <c r="D157" s="5">
        <v>-2568750000</v>
      </c>
      <c r="E157" s="5">
        <v>-1936199000</v>
      </c>
      <c r="F157" s="5">
        <v>-6229513000</v>
      </c>
      <c r="G157" s="5">
        <v>-7198867000</v>
      </c>
      <c r="I157" s="5">
        <v>-13428380000</v>
      </c>
      <c r="J157" s="5">
        <v>-15052989000</v>
      </c>
      <c r="K157" s="5">
        <v>-4501059000</v>
      </c>
      <c r="L157" s="5">
        <v>-11617692000</v>
      </c>
      <c r="M157" s="5">
        <v>-6834660000</v>
      </c>
      <c r="N157" s="5">
        <v>-7957046000</v>
      </c>
      <c r="O157" s="5">
        <v>-23901128000</v>
      </c>
      <c r="P157" s="5">
        <v>-60243671000</v>
      </c>
      <c r="Q157" s="5">
        <v>-80270155000</v>
      </c>
      <c r="R157" s="5">
        <v>-235080357000</v>
      </c>
      <c r="S157" s="5">
        <v>-283433633000</v>
      </c>
      <c r="T157" s="5">
        <v>-9000216000</v>
      </c>
      <c r="U157" s="5">
        <v>-17302208000</v>
      </c>
      <c r="V157" s="5">
        <v>-18518285000</v>
      </c>
    </row>
    <row r="158" spans="3:22" ht="15.5" x14ac:dyDescent="0.35">
      <c r="C158" t="s">
        <v>185</v>
      </c>
      <c r="D158" s="5">
        <v>-65122019000</v>
      </c>
      <c r="E158" s="5">
        <v>-114015956000</v>
      </c>
      <c r="F158" s="5">
        <v>-238217689000</v>
      </c>
      <c r="G158" s="5">
        <v>-122602281000</v>
      </c>
      <c r="I158" s="5">
        <v>-402440814000</v>
      </c>
      <c r="J158" s="5">
        <v>-230081332000</v>
      </c>
      <c r="K158" s="5">
        <v>-303472567000</v>
      </c>
      <c r="L158" s="5">
        <v>-268246300000</v>
      </c>
      <c r="M158" s="5">
        <v>-172142609000</v>
      </c>
      <c r="N158" s="5">
        <v>-98778295000</v>
      </c>
      <c r="O158" s="5">
        <v>-340170804000</v>
      </c>
      <c r="P158" s="5">
        <v>-188578501000</v>
      </c>
      <c r="Q158" s="5">
        <v>-308506780000</v>
      </c>
      <c r="R158" s="5">
        <v>-108557949000</v>
      </c>
      <c r="S158" s="5">
        <v>-800038807000</v>
      </c>
      <c r="T158" s="5">
        <v>-34811887000</v>
      </c>
      <c r="U158" s="5">
        <v>-10245223000</v>
      </c>
      <c r="V158" s="5">
        <v>-66922353000</v>
      </c>
    </row>
    <row r="159" spans="3:22" ht="15.5" x14ac:dyDescent="0.35">
      <c r="C159" t="s">
        <v>2119</v>
      </c>
      <c r="F159" s="5">
        <v>-1491420090000</v>
      </c>
      <c r="I159" s="5">
        <v>-1491420090000</v>
      </c>
    </row>
    <row r="160" spans="3:22" ht="15.5" x14ac:dyDescent="0.35">
      <c r="C160" t="s">
        <v>184</v>
      </c>
      <c r="S160" s="5">
        <v>-4702517000</v>
      </c>
    </row>
    <row r="161" spans="3:22" ht="15.5" x14ac:dyDescent="0.35">
      <c r="C161" t="s">
        <v>2339</v>
      </c>
      <c r="D161" s="5">
        <v>-38088046000</v>
      </c>
      <c r="E161" s="5">
        <v>10903216000</v>
      </c>
      <c r="F161" s="5">
        <v>-23871971000</v>
      </c>
      <c r="G161" s="5">
        <v>-785936000</v>
      </c>
      <c r="I161" s="5">
        <v>-11239968000</v>
      </c>
      <c r="J161" s="5">
        <v>-18714614000</v>
      </c>
      <c r="K161" s="5">
        <v>-115279252000</v>
      </c>
      <c r="L161" s="5">
        <v>-123863380000</v>
      </c>
      <c r="M161" s="5">
        <v>-79956529000</v>
      </c>
      <c r="N161" s="5">
        <v>-107748957000</v>
      </c>
      <c r="O161" s="5">
        <v>-98283722000</v>
      </c>
      <c r="P161" s="5">
        <v>-59142558000</v>
      </c>
      <c r="Q161" s="5">
        <v>-30781678000</v>
      </c>
      <c r="R161" s="5">
        <v>-49036475000</v>
      </c>
      <c r="T161" s="5">
        <v>-37159888000</v>
      </c>
    </row>
    <row r="162" spans="3:22" ht="15.5" x14ac:dyDescent="0.35">
      <c r="C162" t="s">
        <v>2340</v>
      </c>
      <c r="S162" s="5">
        <v>-4673893000</v>
      </c>
      <c r="U162" s="5">
        <v>-47999999000</v>
      </c>
    </row>
    <row r="163" spans="3:22" ht="15.5" x14ac:dyDescent="0.35">
      <c r="C163" t="s">
        <v>798</v>
      </c>
    </row>
    <row r="164" spans="3:22" ht="15.5" x14ac:dyDescent="0.35">
      <c r="C164" t="s">
        <v>1254</v>
      </c>
      <c r="S164" s="5">
        <v>-15000000000</v>
      </c>
    </row>
    <row r="165" spans="3:22" ht="15.5" x14ac:dyDescent="0.35">
      <c r="C165" t="s">
        <v>2341</v>
      </c>
      <c r="Q165" s="5">
        <v>626706383000</v>
      </c>
      <c r="R165" s="5">
        <v>-23583772000</v>
      </c>
    </row>
    <row r="166" spans="3:22" ht="15.5" x14ac:dyDescent="0.35">
      <c r="C166" t="s">
        <v>595</v>
      </c>
      <c r="D166" s="5">
        <v>-4229455000</v>
      </c>
      <c r="F166" s="5">
        <v>-3629335000</v>
      </c>
      <c r="I166" s="5">
        <v>-3629335000</v>
      </c>
      <c r="K166" s="5">
        <v>-326865000</v>
      </c>
      <c r="L166" s="5">
        <v>-2131444000</v>
      </c>
      <c r="M166" s="5">
        <v>-6806659000</v>
      </c>
      <c r="N166" s="5">
        <v>-3456692000</v>
      </c>
      <c r="O166" s="5">
        <v>-814500000</v>
      </c>
      <c r="R166" s="5">
        <v>-397000000</v>
      </c>
      <c r="T166" s="5">
        <v>2917632000</v>
      </c>
    </row>
    <row r="167" spans="3:22" ht="15.5" x14ac:dyDescent="0.35">
      <c r="C167" t="s">
        <v>859</v>
      </c>
      <c r="S167" s="5">
        <v>-65640535000</v>
      </c>
      <c r="T167" s="5">
        <v>77670594000</v>
      </c>
    </row>
    <row r="168" spans="3:22" ht="15.5" x14ac:dyDescent="0.35">
      <c r="C168" t="s">
        <v>2342</v>
      </c>
      <c r="R168" s="5">
        <v>288901671000</v>
      </c>
    </row>
    <row r="169" spans="3:22" ht="15.5" x14ac:dyDescent="0.35">
      <c r="C169" t="s">
        <v>1093</v>
      </c>
      <c r="R169" s="5">
        <v>34950065000</v>
      </c>
    </row>
    <row r="170" spans="3:22" ht="15.5" x14ac:dyDescent="0.35">
      <c r="C170" t="s">
        <v>414</v>
      </c>
      <c r="P170" s="5">
        <v>-20000000000</v>
      </c>
      <c r="U170" s="5">
        <v>-8604720000</v>
      </c>
    </row>
    <row r="171" spans="3:22" ht="15.5" x14ac:dyDescent="0.35">
      <c r="C171" t="s">
        <v>408</v>
      </c>
      <c r="O171" s="5">
        <v>13992425000</v>
      </c>
      <c r="T171" s="5">
        <v>196231568000</v>
      </c>
    </row>
    <row r="172" spans="3:22" ht="15.5" x14ac:dyDescent="0.35">
      <c r="C172" t="s">
        <v>2343</v>
      </c>
      <c r="P172" s="5">
        <v>-116025000000</v>
      </c>
      <c r="Q172" s="5">
        <v>93481200000</v>
      </c>
    </row>
    <row r="173" spans="3:22" ht="15.5" x14ac:dyDescent="0.35">
      <c r="C173" t="s">
        <v>2344</v>
      </c>
      <c r="D173" s="5">
        <v>74168000000</v>
      </c>
      <c r="G173" s="5">
        <v>53454213000</v>
      </c>
      <c r="I173" s="5">
        <v>53454213000</v>
      </c>
      <c r="J173" s="5">
        <v>194590310000</v>
      </c>
      <c r="N173" s="5">
        <v>9769991000</v>
      </c>
      <c r="O173" s="5">
        <v>184352009000</v>
      </c>
    </row>
    <row r="174" spans="3:22" ht="15.5" x14ac:dyDescent="0.35">
      <c r="C174" t="s">
        <v>2345</v>
      </c>
      <c r="R174" s="5">
        <v>65835000000</v>
      </c>
    </row>
    <row r="175" spans="3:22" ht="15.5" x14ac:dyDescent="0.35">
      <c r="C175" t="s">
        <v>852</v>
      </c>
      <c r="F175" s="5">
        <v>22286646000</v>
      </c>
      <c r="I175" s="5">
        <v>22286646000</v>
      </c>
      <c r="J175" s="5">
        <v>424432638000</v>
      </c>
      <c r="L175" s="5">
        <v>284839736000</v>
      </c>
      <c r="S175" s="5">
        <v>330669480000</v>
      </c>
      <c r="T175" s="5">
        <v>427874184000</v>
      </c>
      <c r="V175" s="5">
        <v>301000000000</v>
      </c>
    </row>
    <row r="176" spans="3:22" ht="15.5" x14ac:dyDescent="0.35">
      <c r="C176" t="s">
        <v>766</v>
      </c>
      <c r="D176" s="5">
        <v>354862818000</v>
      </c>
      <c r="E176" s="5">
        <v>172017011000</v>
      </c>
      <c r="F176" s="5">
        <v>2713354000</v>
      </c>
      <c r="K176" s="5">
        <v>-310733147000</v>
      </c>
      <c r="L176" s="5">
        <v>-445771165000</v>
      </c>
      <c r="M176" s="5">
        <v>-528873630000</v>
      </c>
      <c r="N176" s="5">
        <v>-570507903000</v>
      </c>
      <c r="O176" s="5">
        <v>-387507977000</v>
      </c>
      <c r="P176" s="5">
        <v>-507834941000</v>
      </c>
      <c r="Q176" s="5">
        <v>-632595381000</v>
      </c>
      <c r="T176" s="5">
        <v>-556496037000</v>
      </c>
      <c r="U176" s="5">
        <v>-390615804000</v>
      </c>
    </row>
    <row r="177" spans="3:22" ht="15.5" x14ac:dyDescent="0.35">
      <c r="C177" t="s">
        <v>2346</v>
      </c>
      <c r="K177" s="5">
        <v>294111954000</v>
      </c>
    </row>
    <row r="178" spans="3:22" ht="15.5" x14ac:dyDescent="0.35">
      <c r="C178" t="s">
        <v>2347</v>
      </c>
      <c r="J178" s="5">
        <v>-11262119000</v>
      </c>
    </row>
    <row r="179" spans="3:22" ht="15.5" x14ac:dyDescent="0.35">
      <c r="C179" t="s">
        <v>116</v>
      </c>
    </row>
    <row r="180" spans="3:22" ht="15.5" x14ac:dyDescent="0.35">
      <c r="C180" t="s">
        <v>186</v>
      </c>
      <c r="D180" s="5">
        <v>140090656000</v>
      </c>
      <c r="E180" s="5">
        <v>-139625058000</v>
      </c>
      <c r="F180" s="5">
        <v>2040571990000</v>
      </c>
      <c r="G180" s="5">
        <v>-455383980000</v>
      </c>
      <c r="I180" s="5">
        <v>493940476000</v>
      </c>
      <c r="J180" s="5">
        <v>-1237830020000</v>
      </c>
      <c r="K180" s="5">
        <v>287988963000</v>
      </c>
      <c r="L180" s="5">
        <v>-1912036708000</v>
      </c>
      <c r="M180" s="5">
        <v>-396131828000</v>
      </c>
      <c r="N180" s="5">
        <v>-107942809000</v>
      </c>
      <c r="O180" s="5">
        <v>470064917000</v>
      </c>
      <c r="P180" s="5">
        <v>731205397000</v>
      </c>
      <c r="Q180" s="5">
        <v>1473096220000</v>
      </c>
      <c r="R180" s="5">
        <v>-991436780000</v>
      </c>
      <c r="S180" s="5">
        <v>-130689750000</v>
      </c>
      <c r="T180" s="5">
        <v>-461827448000</v>
      </c>
      <c r="U180" s="5">
        <v>967263706000</v>
      </c>
      <c r="V180" s="5">
        <v>-124130548000</v>
      </c>
    </row>
    <row r="181" spans="3:22" ht="15.5" x14ac:dyDescent="0.35">
      <c r="C181" t="s">
        <v>2348</v>
      </c>
      <c r="M181" s="5">
        <v>31450000000</v>
      </c>
      <c r="N181" s="5">
        <v>17537784000</v>
      </c>
      <c r="O181" s="5">
        <v>-116684195000</v>
      </c>
      <c r="P181" s="5">
        <v>40941615000</v>
      </c>
      <c r="Q181" s="5">
        <v>10904152000</v>
      </c>
      <c r="R181" s="5">
        <v>-742667974000</v>
      </c>
      <c r="S181" s="5">
        <v>-1202716435000</v>
      </c>
      <c r="T181" s="5">
        <v>24370601000</v>
      </c>
      <c r="U181" s="5">
        <v>-47578874000</v>
      </c>
      <c r="V181" s="5">
        <v>540274121000</v>
      </c>
    </row>
    <row r="182" spans="3:22" ht="15.5" x14ac:dyDescent="0.35">
      <c r="C182" t="s">
        <v>2349</v>
      </c>
    </row>
    <row r="183" spans="3:22" ht="15.5" x14ac:dyDescent="0.35">
      <c r="C183" t="s">
        <v>2350</v>
      </c>
    </row>
    <row r="184" spans="3:22" ht="15.5" x14ac:dyDescent="0.35">
      <c r="C184" t="s">
        <v>2351</v>
      </c>
      <c r="M184" s="5">
        <v>31450000000</v>
      </c>
      <c r="N184" s="5">
        <v>17537784000</v>
      </c>
      <c r="O184" s="5">
        <v>-116684195000</v>
      </c>
      <c r="P184" s="5">
        <v>40941615000</v>
      </c>
      <c r="Q184" s="5">
        <v>10904152000</v>
      </c>
      <c r="R184" s="5">
        <v>-742667974000</v>
      </c>
      <c r="S184" s="5">
        <v>-1202716435000</v>
      </c>
      <c r="T184" s="5">
        <v>24370601000</v>
      </c>
      <c r="U184" s="5">
        <v>-47578874000</v>
      </c>
      <c r="V184" s="5">
        <v>540274121000</v>
      </c>
    </row>
    <row r="185" spans="3:22" ht="15.5" x14ac:dyDescent="0.35">
      <c r="C185" t="s">
        <v>731</v>
      </c>
      <c r="U185" s="5">
        <v>1358560115000</v>
      </c>
      <c r="V185" s="5">
        <v>400000000000</v>
      </c>
    </row>
    <row r="186" spans="3:22" ht="15.5" x14ac:dyDescent="0.35">
      <c r="C186" t="s">
        <v>2352</v>
      </c>
    </row>
    <row r="187" spans="3:22" ht="15.5" x14ac:dyDescent="0.35">
      <c r="C187" t="s">
        <v>482</v>
      </c>
      <c r="D187" s="5">
        <v>32684883000</v>
      </c>
      <c r="E187" s="5">
        <v>1660127774000</v>
      </c>
      <c r="F187" s="5">
        <v>6083040534000</v>
      </c>
      <c r="G187" s="5">
        <v>3224088008000</v>
      </c>
      <c r="I187" s="5">
        <v>9536219184000</v>
      </c>
      <c r="J187" s="5">
        <v>5101154094000</v>
      </c>
      <c r="K187" s="5">
        <v>6333049559000</v>
      </c>
      <c r="L187" s="5">
        <v>7009422556000</v>
      </c>
      <c r="M187" s="5">
        <v>17883553000</v>
      </c>
      <c r="N187" s="5">
        <v>19386268000</v>
      </c>
      <c r="O187" s="5">
        <v>683702846000</v>
      </c>
      <c r="P187" s="5">
        <v>932322961000</v>
      </c>
      <c r="Q187" s="5">
        <v>2776271702000</v>
      </c>
      <c r="R187" s="5">
        <v>2075211574000</v>
      </c>
      <c r="V187" s="5">
        <v>100200000000</v>
      </c>
    </row>
    <row r="188" spans="3:22" ht="15.5" x14ac:dyDescent="0.35">
      <c r="C188" t="s">
        <v>478</v>
      </c>
      <c r="D188" s="5">
        <v>1228853911000</v>
      </c>
      <c r="E188" s="5">
        <v>-1725870570000</v>
      </c>
      <c r="F188" s="5">
        <v>-3961266566000</v>
      </c>
      <c r="G188" s="5">
        <v>-3628744689000</v>
      </c>
      <c r="I188" s="5">
        <v>-8412307426000</v>
      </c>
      <c r="J188" s="5">
        <v>-6310785779000</v>
      </c>
      <c r="K188" s="5">
        <v>-4696189273000</v>
      </c>
      <c r="L188" s="5">
        <v>-3882693301000</v>
      </c>
      <c r="M188" s="5">
        <v>-153701624000</v>
      </c>
      <c r="N188" s="5">
        <v>-143659151000</v>
      </c>
      <c r="O188" s="5">
        <v>-70980995000</v>
      </c>
      <c r="P188" s="5">
        <v>-3878716123000</v>
      </c>
      <c r="Q188" s="5">
        <v>-1134139160000</v>
      </c>
      <c r="R188" s="5">
        <v>-2150844961000</v>
      </c>
      <c r="S188" s="5">
        <v>1328985857000</v>
      </c>
      <c r="T188" s="5">
        <v>-422500000000</v>
      </c>
      <c r="U188" s="5">
        <v>-174200000000</v>
      </c>
      <c r="V188" s="5">
        <v>-121500000000</v>
      </c>
    </row>
    <row r="189" spans="3:22" ht="15.5" x14ac:dyDescent="0.35">
      <c r="C189" t="s">
        <v>2353</v>
      </c>
      <c r="D189" s="5">
        <v>1261538794000</v>
      </c>
      <c r="E189" s="5">
        <v>-65742796000</v>
      </c>
      <c r="F189" s="5">
        <v>2121773968000</v>
      </c>
      <c r="G189" s="5">
        <v>-404656681000</v>
      </c>
      <c r="I189" s="5">
        <v>1123911758000</v>
      </c>
      <c r="J189" s="5">
        <v>-1209631685000</v>
      </c>
      <c r="K189" s="5">
        <v>1636860286000</v>
      </c>
      <c r="L189" s="5">
        <v>3126729255000</v>
      </c>
      <c r="M189" s="5">
        <v>-135818071000</v>
      </c>
      <c r="N189" s="5">
        <v>-124272883000</v>
      </c>
      <c r="O189" s="5">
        <v>612721851000</v>
      </c>
      <c r="P189" s="5">
        <v>-2946393162000</v>
      </c>
      <c r="Q189" s="5">
        <v>1642132542000</v>
      </c>
      <c r="R189" s="5">
        <v>-75633387000</v>
      </c>
      <c r="S189" s="5">
        <v>1328985857000</v>
      </c>
      <c r="T189" s="5">
        <v>-422500000000</v>
      </c>
      <c r="U189" s="5">
        <v>-174200000000</v>
      </c>
      <c r="V189" s="5">
        <v>-21300000000</v>
      </c>
    </row>
    <row r="190" spans="3:22" ht="15.5" x14ac:dyDescent="0.35">
      <c r="C190" t="s">
        <v>2354</v>
      </c>
      <c r="D190" s="5">
        <v>42500000</v>
      </c>
      <c r="E190" s="5">
        <v>-42500000</v>
      </c>
    </row>
    <row r="191" spans="3:22" ht="15.5" x14ac:dyDescent="0.35">
      <c r="C191" t="s">
        <v>190</v>
      </c>
      <c r="D191" s="5">
        <v>-18477741000</v>
      </c>
      <c r="E191" s="5">
        <v>-16728917000</v>
      </c>
      <c r="F191" s="5">
        <v>-38038042000</v>
      </c>
      <c r="G191" s="5">
        <v>-20804268000</v>
      </c>
      <c r="I191" s="5">
        <v>-79105593000</v>
      </c>
      <c r="J191" s="5">
        <v>-7890857000</v>
      </c>
      <c r="L191" s="5">
        <v>-665000000</v>
      </c>
      <c r="M191" s="5">
        <v>-732432000</v>
      </c>
      <c r="N191" s="5">
        <v>-1207710000</v>
      </c>
      <c r="P191" s="5">
        <v>-218886000</v>
      </c>
      <c r="Q191" s="5">
        <v>-265297000</v>
      </c>
      <c r="R191" s="5">
        <v>-1122862000</v>
      </c>
      <c r="S191" s="5">
        <v>-2613552000</v>
      </c>
      <c r="T191" s="5">
        <v>-9329022000</v>
      </c>
      <c r="U191" s="5">
        <v>-14698828000</v>
      </c>
      <c r="V191" s="5">
        <v>-18977914000</v>
      </c>
    </row>
    <row r="192" spans="3:22" ht="15.5" x14ac:dyDescent="0.35">
      <c r="C192" t="s">
        <v>2355</v>
      </c>
      <c r="D192" s="5">
        <v>57110845000</v>
      </c>
      <c r="E192" s="5">
        <v>-57110845000</v>
      </c>
      <c r="O192" s="5">
        <v>-111704000</v>
      </c>
      <c r="P192" s="5">
        <v>-167556000</v>
      </c>
      <c r="Q192" s="5">
        <v>-2129177000</v>
      </c>
      <c r="R192" s="5">
        <v>-3738859000</v>
      </c>
      <c r="S192" s="5">
        <v>-14256303000</v>
      </c>
      <c r="T192" s="5">
        <v>-4868319000</v>
      </c>
      <c r="U192" s="5">
        <v>-14818707000</v>
      </c>
      <c r="V192" s="5">
        <v>-9946755000</v>
      </c>
    </row>
    <row r="193" spans="2:22" ht="15.5" x14ac:dyDescent="0.35">
      <c r="C193" t="s">
        <v>829</v>
      </c>
      <c r="K193" s="5">
        <v>-633067305000</v>
      </c>
      <c r="L193" s="5">
        <v>-3502781213000</v>
      </c>
    </row>
    <row r="194" spans="2:22" ht="15.5" x14ac:dyDescent="0.35">
      <c r="C194" t="s">
        <v>2356</v>
      </c>
      <c r="P194" s="5">
        <v>3873169560000</v>
      </c>
    </row>
    <row r="195" spans="2:22" ht="15.5" x14ac:dyDescent="0.35">
      <c r="C195" t="s">
        <v>1190</v>
      </c>
      <c r="D195" s="5">
        <v>-800000000000</v>
      </c>
      <c r="I195" s="5">
        <v>-449961000000</v>
      </c>
    </row>
    <row r="196" spans="2:22" ht="15.5" x14ac:dyDescent="0.35">
      <c r="C196" t="s">
        <v>2357</v>
      </c>
      <c r="K196" s="5">
        <v>-710946000000</v>
      </c>
      <c r="L196" s="5">
        <v>-1477410729000</v>
      </c>
      <c r="M196" s="5">
        <v>-290427470000</v>
      </c>
      <c r="O196" s="5">
        <v>-25861035000</v>
      </c>
      <c r="P196" s="5">
        <v>-236126174000</v>
      </c>
      <c r="Q196" s="5">
        <v>-177546000000</v>
      </c>
      <c r="R196" s="5">
        <v>-168273698000</v>
      </c>
      <c r="S196" s="5">
        <v>-215741250000</v>
      </c>
      <c r="T196" s="5">
        <v>-49500708000</v>
      </c>
      <c r="U196" s="5">
        <v>-140000000000</v>
      </c>
      <c r="V196" s="5">
        <v>-718390000000</v>
      </c>
    </row>
    <row r="197" spans="2:22" ht="15.5" x14ac:dyDescent="0.35">
      <c r="C197" t="s">
        <v>2193</v>
      </c>
      <c r="D197" s="5">
        <v>-298342796000</v>
      </c>
      <c r="I197" s="5">
        <v>-2202012000</v>
      </c>
      <c r="J197" s="5">
        <v>-7384938000</v>
      </c>
      <c r="K197" s="5">
        <v>-1040500000</v>
      </c>
      <c r="S197" s="5">
        <v>-24348067000</v>
      </c>
      <c r="V197" s="5">
        <v>-295790000000</v>
      </c>
    </row>
    <row r="198" spans="2:22" ht="15.5" x14ac:dyDescent="0.35">
      <c r="C198" t="s">
        <v>2358</v>
      </c>
    </row>
    <row r="199" spans="2:22" ht="15.5" x14ac:dyDescent="0.35">
      <c r="C199" t="s">
        <v>614</v>
      </c>
      <c r="K199" s="5">
        <v>-265653000</v>
      </c>
    </row>
    <row r="200" spans="2:22" ht="15.5" x14ac:dyDescent="0.35">
      <c r="C200" t="s">
        <v>2359</v>
      </c>
      <c r="F200" s="5">
        <v>-38488753000</v>
      </c>
      <c r="I200" s="5">
        <v>-38488753000</v>
      </c>
      <c r="L200" s="5">
        <v>-46500000000</v>
      </c>
    </row>
    <row r="201" spans="2:22" ht="15.5" x14ac:dyDescent="0.35">
      <c r="C201" t="s">
        <v>195</v>
      </c>
      <c r="D201" s="5">
        <v>-240866620000</v>
      </c>
      <c r="E201" s="5">
        <v>35126521000</v>
      </c>
      <c r="F201" s="5">
        <v>220763988000</v>
      </c>
      <c r="G201" s="5">
        <v>58171157000</v>
      </c>
      <c r="I201" s="5">
        <v>-310947431000</v>
      </c>
      <c r="J201" s="5">
        <v>-153592269000</v>
      </c>
      <c r="K201" s="5">
        <v>-568684573000</v>
      </c>
      <c r="L201" s="5">
        <v>-180068724000</v>
      </c>
      <c r="M201" s="5">
        <v>-76189043000</v>
      </c>
      <c r="N201" s="5">
        <v>-300608531000</v>
      </c>
      <c r="O201" s="5">
        <v>-171528929000</v>
      </c>
      <c r="P201" s="5">
        <v>103879570000</v>
      </c>
      <c r="Q201" s="5">
        <v>2038298636000</v>
      </c>
      <c r="R201" s="5">
        <v>-359322408000</v>
      </c>
      <c r="S201" s="5">
        <v>-912321585000</v>
      </c>
      <c r="T201" s="5">
        <v>471716147000</v>
      </c>
      <c r="U201" s="5">
        <v>917585305000</v>
      </c>
      <c r="V201" s="5">
        <v>275682858000</v>
      </c>
    </row>
    <row r="202" spans="2:22" ht="15.5" x14ac:dyDescent="0.35">
      <c r="C202" t="s">
        <v>196</v>
      </c>
      <c r="E202" s="5">
        <v>874059881000</v>
      </c>
      <c r="F202" s="5">
        <v>4145000</v>
      </c>
      <c r="G202" s="5">
        <v>-4145000</v>
      </c>
      <c r="I202" s="5">
        <v>1180286182000</v>
      </c>
      <c r="J202" s="5">
        <v>1237290419000</v>
      </c>
      <c r="K202" s="5">
        <v>1806836518000</v>
      </c>
      <c r="L202" s="5">
        <v>1984947384000</v>
      </c>
      <c r="M202" s="5">
        <v>1907844191000</v>
      </c>
      <c r="N202" s="5">
        <v>2202460781000</v>
      </c>
      <c r="O202" s="5">
        <v>2304638750000</v>
      </c>
      <c r="P202" s="5">
        <v>2200759180000</v>
      </c>
      <c r="Q202" s="5">
        <v>162460544000</v>
      </c>
      <c r="R202" s="5">
        <v>521782952000</v>
      </c>
      <c r="S202" s="5">
        <v>473334712000</v>
      </c>
      <c r="T202" s="5">
        <v>929468765000</v>
      </c>
      <c r="U202" s="5">
        <v>416254025000</v>
      </c>
      <c r="V202" s="5">
        <v>137756167000</v>
      </c>
    </row>
    <row r="203" spans="2:22" ht="15.5" x14ac:dyDescent="0.35">
      <c r="C203" t="s">
        <v>2360</v>
      </c>
      <c r="G203" s="5">
        <v>-10979354000</v>
      </c>
      <c r="J203" s="5">
        <v>-12921506000</v>
      </c>
    </row>
    <row r="204" spans="2:22" ht="15.5" x14ac:dyDescent="0.35">
      <c r="C204" t="s">
        <v>383</v>
      </c>
      <c r="D204" s="5">
        <v>4905061000</v>
      </c>
      <c r="E204" s="5">
        <v>327059000</v>
      </c>
      <c r="F204" s="5">
        <v>4496809000</v>
      </c>
      <c r="G204" s="5">
        <v>-11042460000</v>
      </c>
      <c r="I204" s="5">
        <v>4721130000</v>
      </c>
      <c r="J204" s="5">
        <v>109509538000</v>
      </c>
      <c r="K204" s="5">
        <v>-861526000</v>
      </c>
      <c r="L204" s="5">
        <v>1957858000</v>
      </c>
      <c r="M204" s="5">
        <v>1654747000</v>
      </c>
      <c r="N204" s="5">
        <v>5991941000</v>
      </c>
      <c r="O204" s="5">
        <v>69350960000</v>
      </c>
    </row>
    <row r="205" spans="2:22" ht="15.5" x14ac:dyDescent="0.35">
      <c r="C205" t="s">
        <v>197</v>
      </c>
      <c r="D205" s="5">
        <v>-235961559000</v>
      </c>
      <c r="E205" s="5">
        <v>909513461000</v>
      </c>
      <c r="F205" s="5">
        <v>225264942000</v>
      </c>
      <c r="G205" s="5">
        <v>36145198000</v>
      </c>
      <c r="I205" s="5">
        <v>874059881000</v>
      </c>
      <c r="J205" s="5">
        <v>1180286182000</v>
      </c>
      <c r="K205" s="5">
        <v>1237290419000</v>
      </c>
      <c r="L205" s="5">
        <v>1806836518000</v>
      </c>
      <c r="M205" s="5">
        <v>1833309895000</v>
      </c>
      <c r="N205" s="5">
        <v>1907844191000</v>
      </c>
      <c r="O205" s="5">
        <v>2202460781000</v>
      </c>
      <c r="P205" s="5">
        <v>2304638750000</v>
      </c>
      <c r="Q205" s="5">
        <v>2200759180000</v>
      </c>
      <c r="R205" s="5">
        <v>162460544000</v>
      </c>
      <c r="S205" s="5">
        <v>-438986873000</v>
      </c>
      <c r="T205" s="5">
        <v>1401184912000</v>
      </c>
      <c r="U205" s="5">
        <v>1333839330000</v>
      </c>
      <c r="V205" s="5">
        <v>413439025000</v>
      </c>
    </row>
    <row r="207" spans="2:22" ht="15.5" x14ac:dyDescent="0.35">
      <c r="B207" t="s">
        <v>198</v>
      </c>
      <c r="C207" t="s">
        <v>12</v>
      </c>
      <c r="D207" s="5">
        <v>9530000000</v>
      </c>
      <c r="E207" s="5">
        <v>9530000000</v>
      </c>
      <c r="F207" s="5">
        <v>9530000000</v>
      </c>
      <c r="G207" s="5">
        <v>9530000000</v>
      </c>
      <c r="I207" s="5">
        <v>9530000000</v>
      </c>
      <c r="J207" s="5">
        <v>9530000000</v>
      </c>
      <c r="K207" s="5">
        <v>9530000000</v>
      </c>
      <c r="L207" s="5">
        <v>9530000000</v>
      </c>
      <c r="M207" s="5">
        <v>9530000000</v>
      </c>
      <c r="N207" s="5">
        <v>9530000000</v>
      </c>
      <c r="O207" s="5">
        <v>9530000000</v>
      </c>
      <c r="P207" s="5">
        <v>9530000000</v>
      </c>
      <c r="Q207" s="5">
        <v>9530000000</v>
      </c>
      <c r="R207" s="5">
        <v>9530000000</v>
      </c>
      <c r="S207" s="5">
        <v>9530000000</v>
      </c>
      <c r="T207" s="5">
        <v>9530000000</v>
      </c>
      <c r="U207" s="5">
        <v>9530000000</v>
      </c>
      <c r="V207" s="5">
        <v>4120000000</v>
      </c>
    </row>
    <row r="208" spans="2:22" ht="15.5" x14ac:dyDescent="0.35">
      <c r="C208" t="s">
        <v>199</v>
      </c>
      <c r="D208" s="6">
        <v>61.55</v>
      </c>
      <c r="E208" s="6">
        <v>33.4</v>
      </c>
      <c r="F208" s="6">
        <v>16.73</v>
      </c>
      <c r="G208" s="6">
        <v>32.54</v>
      </c>
    </row>
    <row r="209" spans="3:7" ht="15.5" x14ac:dyDescent="0.35">
      <c r="C209" t="s">
        <v>200</v>
      </c>
      <c r="D209" s="6">
        <v>11.78</v>
      </c>
      <c r="E209" s="6">
        <v>43.71</v>
      </c>
      <c r="F209" s="6">
        <v>91.75</v>
      </c>
      <c r="G209" s="6">
        <v>50.55</v>
      </c>
    </row>
    <row r="210" spans="3:7" ht="15.5" x14ac:dyDescent="0.35">
      <c r="C210" t="s">
        <v>69</v>
      </c>
      <c r="D210" s="6">
        <v>1.1299999999999999</v>
      </c>
      <c r="E210" s="6">
        <v>3.95</v>
      </c>
      <c r="F210" s="6">
        <v>3.85</v>
      </c>
      <c r="G210" s="6">
        <v>3.97</v>
      </c>
    </row>
    <row r="211" spans="3:7" ht="15.5" x14ac:dyDescent="0.35">
      <c r="C211" t="s">
        <v>201</v>
      </c>
      <c r="D211" s="5">
        <v>1327360000000</v>
      </c>
      <c r="E211" s="5">
        <v>748800000000</v>
      </c>
      <c r="F211" s="5">
        <v>933470000000</v>
      </c>
      <c r="G211" s="5">
        <v>605230000000</v>
      </c>
    </row>
    <row r="212" spans="3:7" ht="15.5" x14ac:dyDescent="0.35">
      <c r="C212" t="s">
        <v>202</v>
      </c>
      <c r="D212" s="6">
        <v>3.9E-2</v>
      </c>
      <c r="E212" s="6">
        <v>2.3099999999999999E-2</v>
      </c>
      <c r="F212" s="6">
        <v>1.1699999999999999E-2</v>
      </c>
      <c r="G212" s="6">
        <v>2.7699999999999999E-2</v>
      </c>
    </row>
    <row r="213" spans="3:7" ht="15.5" x14ac:dyDescent="0.35">
      <c r="C213" t="s">
        <v>203</v>
      </c>
      <c r="D213" s="6">
        <v>0.2414</v>
      </c>
      <c r="E213" s="6">
        <v>0.122</v>
      </c>
      <c r="F213" s="6">
        <v>7.0000000000000007E-2</v>
      </c>
      <c r="G213" s="6">
        <v>9.64E-2</v>
      </c>
    </row>
    <row r="214" spans="3:7" ht="15.5" x14ac:dyDescent="0.35">
      <c r="C214" t="s">
        <v>204</v>
      </c>
      <c r="D214" s="6">
        <v>0.13070000000000001</v>
      </c>
      <c r="E214" s="6">
        <v>6.6100000000000006E-2</v>
      </c>
      <c r="F214" s="6">
        <v>9.2600000000000002E-2</v>
      </c>
      <c r="G214" s="6">
        <v>7.1199999999999999E-2</v>
      </c>
    </row>
    <row r="215" spans="3:7" ht="15.5" x14ac:dyDescent="0.35">
      <c r="C215" t="s">
        <v>205</v>
      </c>
      <c r="D215" s="6">
        <v>5.53</v>
      </c>
      <c r="E215" s="6">
        <v>3.42</v>
      </c>
      <c r="F215" s="6">
        <v>2.7</v>
      </c>
      <c r="G215" s="6">
        <v>4.75</v>
      </c>
    </row>
    <row r="216" spans="3:7" ht="15.5" x14ac:dyDescent="0.35">
      <c r="C216" t="s">
        <v>206</v>
      </c>
      <c r="D216" s="5">
        <v>2898000000000</v>
      </c>
      <c r="E216" s="5">
        <v>3313000000000</v>
      </c>
      <c r="F216" s="5">
        <v>2941000000000</v>
      </c>
      <c r="G216" s="5">
        <v>3505000000000</v>
      </c>
    </row>
    <row r="217" spans="3:7" ht="15.5" x14ac:dyDescent="0.35">
      <c r="C217" t="s">
        <v>207</v>
      </c>
      <c r="D217" s="6">
        <v>2.84</v>
      </c>
      <c r="E217" s="6">
        <v>5.33</v>
      </c>
      <c r="F217" s="6">
        <v>6.42</v>
      </c>
      <c r="G217" s="6">
        <v>4.87</v>
      </c>
    </row>
    <row r="218" spans="3:7" ht="15.5" x14ac:dyDescent="0.35">
      <c r="C218" t="s">
        <v>208</v>
      </c>
      <c r="D218" s="6">
        <v>255.01</v>
      </c>
      <c r="E218" s="6">
        <v>273.77999999999997</v>
      </c>
      <c r="F218" s="6">
        <v>239.13</v>
      </c>
      <c r="G218" s="6">
        <v>337.44</v>
      </c>
    </row>
    <row r="219" spans="3:7" ht="15.5" x14ac:dyDescent="0.35">
      <c r="C219" t="s">
        <v>209</v>
      </c>
      <c r="D219" s="6">
        <v>2.87</v>
      </c>
      <c r="E219" s="6">
        <v>5.34</v>
      </c>
      <c r="F219" s="6">
        <v>6.43</v>
      </c>
      <c r="G219" s="6">
        <v>4.88</v>
      </c>
    </row>
    <row r="220" spans="3:7" ht="15.5" x14ac:dyDescent="0.35">
      <c r="C220" t="s">
        <v>210</v>
      </c>
      <c r="D220" s="6">
        <v>252.2</v>
      </c>
      <c r="E220" s="6">
        <v>273.33</v>
      </c>
      <c r="F220" s="6">
        <v>238.63</v>
      </c>
      <c r="G220" s="6">
        <v>337.23</v>
      </c>
    </row>
    <row r="221" spans="3:7" ht="15.5" x14ac:dyDescent="0.35">
      <c r="C221" t="s">
        <v>211</v>
      </c>
      <c r="D221" s="5">
        <v>4341000000000</v>
      </c>
      <c r="E221" s="5">
        <v>2730000000000</v>
      </c>
      <c r="F221" s="5">
        <v>2700000000000</v>
      </c>
      <c r="G221" s="5">
        <v>2760000000000</v>
      </c>
    </row>
    <row r="222" spans="3:7" ht="15.5" x14ac:dyDescent="0.35">
      <c r="C222" t="s">
        <v>212</v>
      </c>
      <c r="D222" s="5">
        <v>5180000000000</v>
      </c>
      <c r="E222" s="5">
        <v>5378000000000</v>
      </c>
      <c r="F222" s="5">
        <v>5450000000000</v>
      </c>
      <c r="G222" s="5">
        <v>3287000000000</v>
      </c>
    </row>
    <row r="223" spans="3:7" ht="15.5" x14ac:dyDescent="0.35">
      <c r="C223" t="s">
        <v>213</v>
      </c>
      <c r="D223" s="5">
        <v>2429000000000</v>
      </c>
      <c r="E223" s="5">
        <v>2608000000000</v>
      </c>
      <c r="F223" s="5">
        <v>2278000000000</v>
      </c>
      <c r="G223" s="5">
        <v>3214000000000</v>
      </c>
    </row>
    <row r="224" spans="3:7" ht="15.5" x14ac:dyDescent="0.35">
      <c r="C224" t="s">
        <v>24</v>
      </c>
      <c r="D224" s="5">
        <v>9521000000000</v>
      </c>
      <c r="E224" s="5">
        <v>8108000000000</v>
      </c>
      <c r="F224" s="5">
        <v>8150000000000</v>
      </c>
      <c r="G224" s="5">
        <v>6047000000000</v>
      </c>
    </row>
    <row r="225" spans="3:22" ht="15.5" x14ac:dyDescent="0.35">
      <c r="C225" t="s">
        <v>21</v>
      </c>
      <c r="D225" s="5">
        <v>8848000000000</v>
      </c>
      <c r="E225" s="5">
        <v>7199000000000</v>
      </c>
      <c r="F225" s="5">
        <v>7276000000000</v>
      </c>
      <c r="G225" s="5">
        <v>5398000000000</v>
      </c>
    </row>
    <row r="226" spans="3:22" ht="15.5" x14ac:dyDescent="0.35">
      <c r="C226" t="s">
        <v>214</v>
      </c>
      <c r="D226" s="5">
        <v>1077000000000</v>
      </c>
      <c r="E226" s="5">
        <v>1632000000000</v>
      </c>
      <c r="F226" s="5">
        <v>1288000000000</v>
      </c>
      <c r="G226" s="5">
        <v>585000000000</v>
      </c>
    </row>
    <row r="227" spans="3:22" ht="15.5" x14ac:dyDescent="0.35">
      <c r="C227" t="s">
        <v>215</v>
      </c>
      <c r="D227" s="5">
        <v>-651000000000</v>
      </c>
      <c r="E227" s="5">
        <v>125000000000</v>
      </c>
      <c r="F227" s="5">
        <v>-123000000000</v>
      </c>
      <c r="G227" s="5">
        <v>608000000000</v>
      </c>
    </row>
    <row r="228" spans="3:22" ht="15.5" x14ac:dyDescent="0.35">
      <c r="C228" t="s">
        <v>216</v>
      </c>
      <c r="D228" s="5">
        <v>-159000000000</v>
      </c>
      <c r="E228" s="5">
        <v>-122000000000</v>
      </c>
      <c r="F228" s="5">
        <v>-231000000000</v>
      </c>
      <c r="G228" s="5">
        <v>-147000000000</v>
      </c>
    </row>
    <row r="229" spans="3:22" ht="15.5" x14ac:dyDescent="0.35">
      <c r="C229" t="s">
        <v>13</v>
      </c>
      <c r="D229" s="5">
        <v>-810000000000</v>
      </c>
      <c r="E229" s="5">
        <v>3000000000</v>
      </c>
      <c r="F229" s="5">
        <v>-353000000000</v>
      </c>
      <c r="G229" s="5">
        <v>460000000000</v>
      </c>
    </row>
    <row r="230" spans="3:22" ht="15.5" x14ac:dyDescent="0.35">
      <c r="C230" t="s">
        <v>16</v>
      </c>
      <c r="D230" s="6">
        <v>-85.04</v>
      </c>
      <c r="E230" s="6">
        <v>0.28999999999999998</v>
      </c>
      <c r="F230" s="6">
        <v>-37.1</v>
      </c>
      <c r="G230" s="6">
        <v>48.3</v>
      </c>
    </row>
    <row r="231" spans="3:22" ht="15.5" x14ac:dyDescent="0.35">
      <c r="C231" t="s">
        <v>54</v>
      </c>
      <c r="I231" s="6">
        <v>121.86</v>
      </c>
      <c r="J231" s="6">
        <v>86.04</v>
      </c>
      <c r="K231" s="6">
        <v>53.78</v>
      </c>
      <c r="L231" s="6">
        <v>192.9</v>
      </c>
      <c r="M231" s="6">
        <v>159.11000000000001</v>
      </c>
      <c r="N231" s="6">
        <v>60.54</v>
      </c>
      <c r="O231" s="6">
        <v>1.23</v>
      </c>
      <c r="P231" s="6">
        <v>9.0500000000000007</v>
      </c>
      <c r="Q231" s="6">
        <v>82.63</v>
      </c>
      <c r="R231" s="6">
        <v>62.12</v>
      </c>
      <c r="S231" s="6">
        <v>58.89</v>
      </c>
      <c r="T231" s="6">
        <v>75.5</v>
      </c>
      <c r="U231" s="6">
        <v>60.56</v>
      </c>
      <c r="V231" s="6">
        <v>81.83</v>
      </c>
    </row>
    <row r="232" spans="3:22" ht="15.5" x14ac:dyDescent="0.35">
      <c r="C232" t="s">
        <v>68</v>
      </c>
      <c r="I232" s="6">
        <v>12.6</v>
      </c>
      <c r="J232" s="6">
        <v>15.11</v>
      </c>
      <c r="K232" s="6">
        <v>19.43</v>
      </c>
      <c r="L232" s="6">
        <v>7.62</v>
      </c>
      <c r="M232" s="6">
        <v>6.06</v>
      </c>
      <c r="N232" s="6">
        <v>20.65</v>
      </c>
      <c r="O232" s="6">
        <v>686.99</v>
      </c>
      <c r="P232" s="6">
        <v>138.12</v>
      </c>
      <c r="Q232" s="6">
        <v>18.149999999999999</v>
      </c>
      <c r="R232" s="6">
        <v>22.54</v>
      </c>
      <c r="S232" s="6">
        <v>33.11</v>
      </c>
      <c r="T232" s="6">
        <v>22.05</v>
      </c>
      <c r="U232" s="6">
        <v>13.54</v>
      </c>
      <c r="V232" s="5">
        <v>0</v>
      </c>
    </row>
    <row r="233" spans="3:22" ht="15.5" x14ac:dyDescent="0.35">
      <c r="C233" t="s">
        <v>71</v>
      </c>
      <c r="I233" s="6">
        <v>0.99</v>
      </c>
      <c r="J233" s="6">
        <v>1.19</v>
      </c>
      <c r="K233" s="6">
        <v>0.93</v>
      </c>
      <c r="L233" s="6">
        <v>1.25</v>
      </c>
      <c r="M233" s="6">
        <v>1.77</v>
      </c>
      <c r="N233" s="6">
        <v>2.97</v>
      </c>
      <c r="O233" s="6">
        <v>2.46</v>
      </c>
      <c r="P233" s="6">
        <v>3.21</v>
      </c>
      <c r="Q233" s="6">
        <v>4.41</v>
      </c>
      <c r="R233" s="6">
        <v>4.9000000000000004</v>
      </c>
      <c r="S233" s="6">
        <v>7.83</v>
      </c>
      <c r="T233" s="6">
        <v>7.27</v>
      </c>
      <c r="U233" s="6">
        <v>3.98</v>
      </c>
      <c r="V233" s="5">
        <v>0</v>
      </c>
    </row>
    <row r="234" spans="3:22" ht="15.5" x14ac:dyDescent="0.35">
      <c r="C234" t="s">
        <v>217</v>
      </c>
      <c r="I234" s="5">
        <v>3070950000000</v>
      </c>
      <c r="J234" s="6">
        <v>2196800000000.0002</v>
      </c>
      <c r="K234" s="5">
        <v>1598210000000</v>
      </c>
      <c r="L234" s="5">
        <v>3188670000000</v>
      </c>
      <c r="M234" s="5">
        <v>2081880000000</v>
      </c>
      <c r="N234" s="5">
        <v>1508160000000</v>
      </c>
      <c r="O234" s="5">
        <v>744080000000</v>
      </c>
      <c r="P234" s="5">
        <v>885110000000</v>
      </c>
    </row>
    <row r="235" spans="3:22" ht="15.5" x14ac:dyDescent="0.35">
      <c r="C235" t="s">
        <v>218</v>
      </c>
      <c r="I235" s="6">
        <v>8.539999999999999E-2</v>
      </c>
      <c r="J235" s="6">
        <v>6.9000000000000006E-2</v>
      </c>
      <c r="K235" s="6">
        <v>4.2900000000000001E-2</v>
      </c>
      <c r="L235" s="6">
        <v>0.13150000000000001</v>
      </c>
      <c r="M235" s="6">
        <v>0.1094</v>
      </c>
      <c r="N235" s="6">
        <v>4.5100000000000001E-2</v>
      </c>
      <c r="O235" s="6">
        <v>1E-3</v>
      </c>
      <c r="P235" s="6">
        <v>7.6E-3</v>
      </c>
      <c r="Q235" s="6">
        <v>8.1799999999999998E-2</v>
      </c>
      <c r="R235" s="6">
        <v>8.2599999999999993E-2</v>
      </c>
      <c r="S235" s="6">
        <v>8.0399999999999985E-2</v>
      </c>
      <c r="T235" s="6">
        <v>0.17829999999999999</v>
      </c>
      <c r="U235" s="6">
        <v>0.15579999999999999</v>
      </c>
      <c r="V235" s="6">
        <v>0.15970000000000001</v>
      </c>
    </row>
    <row r="236" spans="3:22" ht="15.5" x14ac:dyDescent="0.35">
      <c r="C236" t="s">
        <v>219</v>
      </c>
      <c r="I236" s="6">
        <v>0.50960000000000005</v>
      </c>
      <c r="J236" s="6">
        <v>0.31259999999999999</v>
      </c>
      <c r="K236" s="6">
        <v>0.29160000000000003</v>
      </c>
      <c r="L236" s="6">
        <v>0.2868</v>
      </c>
      <c r="M236" s="6">
        <v>0.2495</v>
      </c>
      <c r="N236" s="6">
        <v>0.11900000000000001</v>
      </c>
      <c r="O236" s="6">
        <v>2.8999999999999998E-3</v>
      </c>
      <c r="P236" s="6">
        <v>2.1299999999999999E-2</v>
      </c>
      <c r="Q236" s="6">
        <v>0.19500000000000001</v>
      </c>
      <c r="R236" s="6">
        <v>0.17129999999999998</v>
      </c>
      <c r="S236" s="6">
        <v>0.18489999999999998</v>
      </c>
      <c r="T236" s="6">
        <v>0.24440000000000001</v>
      </c>
      <c r="U236" s="6">
        <v>0.25379999999999997</v>
      </c>
      <c r="V236" s="6">
        <v>0.77540000000000009</v>
      </c>
    </row>
    <row r="237" spans="3:22" ht="15.5" x14ac:dyDescent="0.35">
      <c r="C237" t="s">
        <v>220</v>
      </c>
      <c r="I237" s="6">
        <v>0.31670000000000004</v>
      </c>
      <c r="J237" s="6">
        <v>0.24739999999999998</v>
      </c>
      <c r="K237" s="6">
        <v>0.1305</v>
      </c>
      <c r="L237" s="6">
        <v>0.2228</v>
      </c>
      <c r="M237" s="6">
        <v>0.14910000000000001</v>
      </c>
      <c r="N237" s="6">
        <v>0.1103</v>
      </c>
      <c r="O237" s="6">
        <v>4.3200000000000002E-2</v>
      </c>
      <c r="P237" s="6">
        <v>6.6299999999999998E-2</v>
      </c>
      <c r="Q237" s="6">
        <v>0.16539999999999999</v>
      </c>
      <c r="R237" s="6">
        <v>0.1716</v>
      </c>
      <c r="S237" s="6">
        <v>0.19260000000000002</v>
      </c>
      <c r="T237" s="6">
        <v>0.28589999999999999</v>
      </c>
      <c r="U237" s="6">
        <v>0.41149999999999998</v>
      </c>
      <c r="V237" s="6">
        <v>1.1259000000000001</v>
      </c>
    </row>
    <row r="238" spans="3:22" ht="15.5" x14ac:dyDescent="0.35">
      <c r="C238" t="s">
        <v>221</v>
      </c>
      <c r="I238" s="6">
        <v>3.68</v>
      </c>
      <c r="J238" s="6">
        <v>2.85</v>
      </c>
      <c r="M238" s="6">
        <v>3.27</v>
      </c>
      <c r="N238" s="6">
        <v>2.13</v>
      </c>
      <c r="O238" s="6">
        <v>0.87</v>
      </c>
      <c r="P238" s="6">
        <v>1.27</v>
      </c>
      <c r="Q238" s="6">
        <v>3.47</v>
      </c>
      <c r="R238" s="6">
        <v>5.42</v>
      </c>
      <c r="S238" s="6">
        <v>4.3</v>
      </c>
      <c r="T238" s="6">
        <v>11.13</v>
      </c>
      <c r="U238" s="6">
        <v>7.56</v>
      </c>
      <c r="V238" s="6">
        <v>6.16</v>
      </c>
    </row>
    <row r="239" spans="3:22" ht="15.5" x14ac:dyDescent="0.35">
      <c r="C239" t="s">
        <v>65</v>
      </c>
      <c r="I239" s="6">
        <v>6.42</v>
      </c>
      <c r="J239" s="6">
        <v>4.72</v>
      </c>
      <c r="K239" s="6">
        <v>5.67</v>
      </c>
      <c r="L239" s="6">
        <v>2.19</v>
      </c>
      <c r="M239" s="6">
        <v>1.51</v>
      </c>
      <c r="N239" s="6">
        <v>2.46</v>
      </c>
      <c r="O239" s="6">
        <v>1.99</v>
      </c>
      <c r="P239" s="6">
        <v>2.94</v>
      </c>
      <c r="Q239" s="6">
        <v>3.54</v>
      </c>
      <c r="R239" s="6">
        <v>3.86</v>
      </c>
      <c r="S239" s="6">
        <v>6.12</v>
      </c>
      <c r="T239" s="6">
        <v>5.39</v>
      </c>
      <c r="U239" s="6">
        <v>3.44</v>
      </c>
      <c r="V239" s="5">
        <v>0</v>
      </c>
    </row>
    <row r="240" spans="3:22" ht="15.5" x14ac:dyDescent="0.35">
      <c r="C240" t="s">
        <v>62</v>
      </c>
      <c r="I240" s="6">
        <v>239.13</v>
      </c>
      <c r="J240" s="6">
        <v>275.26</v>
      </c>
      <c r="K240" s="6">
        <v>184.46</v>
      </c>
      <c r="L240" s="6">
        <v>672.52</v>
      </c>
      <c r="M240" s="6">
        <v>637.79</v>
      </c>
      <c r="N240" s="6">
        <v>508.93</v>
      </c>
      <c r="O240" s="6">
        <v>425.15</v>
      </c>
      <c r="P240" s="6">
        <v>425.26</v>
      </c>
      <c r="Q240" s="6">
        <v>423.66</v>
      </c>
      <c r="R240" s="6">
        <v>362.6</v>
      </c>
      <c r="S240" s="6">
        <v>318.54000000000002</v>
      </c>
      <c r="T240" s="6">
        <v>308.89999999999998</v>
      </c>
      <c r="U240" s="6">
        <v>238.6</v>
      </c>
      <c r="V240" s="6">
        <v>105.53</v>
      </c>
    </row>
    <row r="241" spans="3:22" ht="15.5" x14ac:dyDescent="0.35">
      <c r="C241" t="s">
        <v>222</v>
      </c>
      <c r="I241" s="6">
        <v>6.43</v>
      </c>
      <c r="J241" s="6">
        <v>4.7300000000000004</v>
      </c>
      <c r="K241" s="6">
        <v>5.69</v>
      </c>
      <c r="L241" s="6">
        <v>2.19</v>
      </c>
      <c r="M241" s="6">
        <v>1.52</v>
      </c>
      <c r="N241" s="6">
        <v>2.46</v>
      </c>
      <c r="O241" s="6">
        <v>1.99</v>
      </c>
      <c r="P241" s="6">
        <v>2.94</v>
      </c>
      <c r="Q241" s="6">
        <v>3.54</v>
      </c>
      <c r="R241" s="6">
        <v>3.86</v>
      </c>
      <c r="S241" s="6">
        <v>6.32</v>
      </c>
      <c r="T241" s="6">
        <v>5.4</v>
      </c>
      <c r="U241" s="6">
        <v>3.44</v>
      </c>
      <c r="V241" s="5">
        <v>0</v>
      </c>
    </row>
    <row r="242" spans="3:22" ht="15.5" x14ac:dyDescent="0.35">
      <c r="C242" t="s">
        <v>223</v>
      </c>
      <c r="I242" s="6">
        <v>238.63</v>
      </c>
      <c r="J242" s="6">
        <v>274.85000000000002</v>
      </c>
      <c r="K242" s="6">
        <v>183.76</v>
      </c>
      <c r="L242" s="6">
        <v>671.5</v>
      </c>
      <c r="M242" s="6">
        <v>636.61</v>
      </c>
      <c r="N242" s="6">
        <v>507.98</v>
      </c>
      <c r="O242" s="6">
        <v>424.4</v>
      </c>
      <c r="P242" s="6">
        <v>424.45</v>
      </c>
      <c r="Q242" s="6">
        <v>423.3</v>
      </c>
      <c r="R242" s="6">
        <v>362.23</v>
      </c>
      <c r="S242" s="6">
        <v>308.35000000000002</v>
      </c>
      <c r="T242" s="6">
        <v>308.58999999999997</v>
      </c>
      <c r="U242" s="6">
        <v>238.6</v>
      </c>
      <c r="V242" s="6">
        <v>105.53</v>
      </c>
    </row>
    <row r="243" spans="3:22" ht="15.5" x14ac:dyDescent="0.35">
      <c r="C243" t="s">
        <v>224</v>
      </c>
      <c r="I243" s="5">
        <v>2700000000000</v>
      </c>
      <c r="J243" s="5">
        <v>3211000000000</v>
      </c>
      <c r="K243" s="5">
        <v>3352000000000</v>
      </c>
      <c r="L243" s="5">
        <v>1402000000000</v>
      </c>
      <c r="M243" s="5">
        <v>257000000000</v>
      </c>
      <c r="N243" s="5">
        <v>185000000000</v>
      </c>
      <c r="O243" s="5">
        <v>164000000000</v>
      </c>
      <c r="P243" s="5">
        <v>163000000000</v>
      </c>
      <c r="Q243" s="5">
        <v>453000000000</v>
      </c>
      <c r="R243" s="5">
        <v>815000000000</v>
      </c>
      <c r="S243" s="5">
        <v>644000000000</v>
      </c>
      <c r="T243" s="5">
        <v>235000000000</v>
      </c>
      <c r="U243" s="5">
        <v>471000000000</v>
      </c>
      <c r="V243" s="5">
        <v>261000000000</v>
      </c>
    </row>
    <row r="244" spans="3:22" ht="15.5" x14ac:dyDescent="0.35">
      <c r="C244" t="s">
        <v>225</v>
      </c>
      <c r="I244" s="5">
        <v>5450000000000</v>
      </c>
      <c r="J244" s="5">
        <v>3877000000000</v>
      </c>
      <c r="K244" s="5">
        <v>4861000000000</v>
      </c>
      <c r="L244" s="5">
        <v>4507000000000</v>
      </c>
      <c r="M244" s="5">
        <v>6003000000000</v>
      </c>
      <c r="N244" s="5">
        <v>6159000000000</v>
      </c>
      <c r="O244" s="5">
        <v>6222000000000</v>
      </c>
      <c r="P244" s="5">
        <v>5852000000000</v>
      </c>
      <c r="Q244" s="5">
        <v>4222000000000</v>
      </c>
      <c r="R244" s="5">
        <v>2220000000000</v>
      </c>
      <c r="S244" s="5">
        <v>2539000000000</v>
      </c>
      <c r="T244" s="5">
        <v>452000000000</v>
      </c>
      <c r="U244" s="5">
        <v>650000000000</v>
      </c>
      <c r="V244" s="5">
        <v>1056000000000</v>
      </c>
    </row>
    <row r="245" spans="3:22" ht="15.5" x14ac:dyDescent="0.35">
      <c r="C245" t="s">
        <v>26</v>
      </c>
      <c r="I245" s="5">
        <v>8150000000000</v>
      </c>
      <c r="J245" s="5">
        <v>7087000000000</v>
      </c>
      <c r="K245" s="5">
        <v>8213000000000</v>
      </c>
      <c r="L245" s="5">
        <v>5909000000000</v>
      </c>
      <c r="M245" s="5">
        <v>6259000000000</v>
      </c>
      <c r="N245" s="5">
        <v>6343000000000</v>
      </c>
      <c r="O245" s="5">
        <v>6385000000000</v>
      </c>
      <c r="P245" s="5">
        <v>6016000000000</v>
      </c>
      <c r="Q245" s="5">
        <v>4674000000000</v>
      </c>
      <c r="R245" s="5">
        <v>3035000000000</v>
      </c>
      <c r="S245" s="5">
        <v>3182000000000</v>
      </c>
      <c r="T245" s="5">
        <v>687000000000</v>
      </c>
      <c r="U245" s="5">
        <v>1121000000000</v>
      </c>
      <c r="V245" s="5">
        <v>1316000000000</v>
      </c>
    </row>
    <row r="246" spans="3:22" ht="15.5" x14ac:dyDescent="0.35">
      <c r="C246" t="s">
        <v>23</v>
      </c>
      <c r="I246" s="5">
        <v>7276000000000</v>
      </c>
      <c r="J246" s="5">
        <v>5907000000000</v>
      </c>
      <c r="K246" s="5">
        <v>6976000000000</v>
      </c>
      <c r="L246" s="5">
        <v>4962000000000</v>
      </c>
      <c r="M246" s="5">
        <v>4426000000000</v>
      </c>
      <c r="N246" s="5">
        <v>4435000000000</v>
      </c>
      <c r="O246" s="5">
        <v>4183000000000</v>
      </c>
      <c r="P246" s="5">
        <v>3711000000000</v>
      </c>
      <c r="Q246" s="5">
        <v>2474000000000</v>
      </c>
      <c r="R246" s="5">
        <v>2872000000000</v>
      </c>
      <c r="S246" s="5">
        <v>2661000000000</v>
      </c>
      <c r="T246" s="5">
        <v>530000000000</v>
      </c>
      <c r="U246" s="5">
        <v>192000000000</v>
      </c>
      <c r="V246" s="5">
        <v>900000000000</v>
      </c>
    </row>
    <row r="247" spans="3:22" ht="15.5" x14ac:dyDescent="0.35">
      <c r="C247" t="s">
        <v>226</v>
      </c>
      <c r="I247" s="5">
        <v>1288000000000</v>
      </c>
      <c r="J247" s="5">
        <v>461000000000</v>
      </c>
      <c r="K247" s="5">
        <v>232000000000</v>
      </c>
      <c r="L247" s="5">
        <v>93000000000</v>
      </c>
      <c r="M247" s="5">
        <v>2037000000000</v>
      </c>
      <c r="N247" s="5">
        <v>1977000000000</v>
      </c>
      <c r="O247" s="5">
        <v>1978000000000</v>
      </c>
      <c r="P247" s="5">
        <v>4946000000000</v>
      </c>
      <c r="Q247" s="5">
        <v>3602000000000</v>
      </c>
      <c r="R247" s="5">
        <v>482000000000</v>
      </c>
      <c r="S247" s="5">
        <v>430000000000</v>
      </c>
      <c r="T247" s="5">
        <v>1791000000000</v>
      </c>
      <c r="U247" s="5">
        <v>1260000000000</v>
      </c>
      <c r="V247" s="5">
        <v>-12000000000</v>
      </c>
    </row>
    <row r="248" spans="3:22" ht="15.5" x14ac:dyDescent="0.35">
      <c r="C248" t="s">
        <v>227</v>
      </c>
      <c r="I248" s="5">
        <v>1097000000000</v>
      </c>
      <c r="J248" s="5">
        <v>993000000000</v>
      </c>
      <c r="K248" s="5">
        <v>-294000000000</v>
      </c>
      <c r="L248" s="5">
        <v>2442000000000</v>
      </c>
      <c r="M248" s="5">
        <v>1115000000000</v>
      </c>
      <c r="N248" s="5">
        <v>586000000000</v>
      </c>
      <c r="O248" s="5">
        <v>11000000000</v>
      </c>
      <c r="P248" s="5">
        <v>324000000000</v>
      </c>
      <c r="Q248" s="5">
        <v>907000000000</v>
      </c>
      <c r="R248" s="5">
        <v>659000000000</v>
      </c>
      <c r="S248" s="5">
        <v>61000000000</v>
      </c>
      <c r="T248" s="5">
        <v>918000000000</v>
      </c>
      <c r="U248" s="5">
        <v>594000000000</v>
      </c>
      <c r="V248" s="5">
        <v>509000000000</v>
      </c>
    </row>
    <row r="249" spans="3:22" ht="15.5" x14ac:dyDescent="0.35">
      <c r="C249" t="s">
        <v>228</v>
      </c>
      <c r="I249" s="5">
        <v>-486000000000</v>
      </c>
      <c r="J249" s="5">
        <v>-517000000000</v>
      </c>
      <c r="K249" s="5">
        <v>-546000000000</v>
      </c>
      <c r="L249" s="5">
        <v>-549000000000</v>
      </c>
      <c r="M249" s="5">
        <v>-266000000000</v>
      </c>
      <c r="N249" s="5">
        <v>-218000000000</v>
      </c>
      <c r="O249" s="5">
        <v>-463000000000</v>
      </c>
      <c r="P249" s="5">
        <v>-308000000000</v>
      </c>
      <c r="Q249" s="5">
        <v>-430000000000</v>
      </c>
      <c r="R249" s="5">
        <v>-393000000000</v>
      </c>
      <c r="S249" s="5">
        <v>-1088000000000</v>
      </c>
      <c r="T249" s="5">
        <v>-129000000000</v>
      </c>
      <c r="U249" s="5">
        <v>-196000000000</v>
      </c>
      <c r="V249" s="5">
        <v>-410000000000</v>
      </c>
    </row>
    <row r="250" spans="3:22" ht="15.5" x14ac:dyDescent="0.35">
      <c r="C250" t="s">
        <v>15</v>
      </c>
      <c r="I250" s="5">
        <v>611000000000</v>
      </c>
      <c r="J250" s="5">
        <v>476000000000</v>
      </c>
      <c r="K250" s="5">
        <v>-840000000000</v>
      </c>
      <c r="L250" s="5">
        <v>1893000000000</v>
      </c>
      <c r="M250" s="5">
        <v>849000000000</v>
      </c>
      <c r="N250" s="5">
        <v>368000000000</v>
      </c>
      <c r="O250" s="5">
        <v>-452000000000</v>
      </c>
      <c r="P250" s="5">
        <v>17000000000</v>
      </c>
      <c r="Q250" s="5">
        <v>478000000000</v>
      </c>
      <c r="R250" s="5">
        <v>266000000000</v>
      </c>
      <c r="S250" s="5">
        <v>-1027000000000</v>
      </c>
      <c r="T250" s="5">
        <v>788000000000</v>
      </c>
      <c r="U250" s="5">
        <v>398000000000</v>
      </c>
      <c r="V250" s="5">
        <v>99000000000</v>
      </c>
    </row>
    <row r="251" spans="3:22" ht="15.5" x14ac:dyDescent="0.35">
      <c r="C251" t="s">
        <v>17</v>
      </c>
      <c r="I251" s="6">
        <v>64.13</v>
      </c>
      <c r="J251" s="6">
        <v>50.02</v>
      </c>
      <c r="K251" s="6">
        <v>-88.19</v>
      </c>
      <c r="L251" s="6">
        <v>198.73</v>
      </c>
      <c r="M251" s="6">
        <v>89.11</v>
      </c>
      <c r="N251" s="6">
        <v>38.64</v>
      </c>
      <c r="O251" s="6">
        <v>-47.5</v>
      </c>
      <c r="P251" s="6">
        <v>1.74</v>
      </c>
      <c r="Q251" s="6">
        <v>50.14</v>
      </c>
      <c r="R251" s="6">
        <v>27.93</v>
      </c>
      <c r="S251" s="6">
        <v>-107.82</v>
      </c>
      <c r="T251" s="6">
        <v>82.76</v>
      </c>
      <c r="U251" s="6">
        <v>41.74</v>
      </c>
      <c r="V251" s="6">
        <v>23.95</v>
      </c>
    </row>
  </sheetData>
  <pageMargins left="0.7" right="0.7" top="0.75" bottom="0.75" header="0.3" footer="0.3"/>
  <ignoredErrors>
    <ignoredError sqref="A1:V252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2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2362</v>
      </c>
      <c r="D2" s="2">
        <f ca="1">IFERROR(_xlfn.STOCKHISTORY("XIDX:" &amp; $C$1, D3, , 0, 0, 1), "Libur")</f>
        <v>0</v>
      </c>
      <c r="E2" s="2" vm="301">
        <f ca="1">IFERROR(_xlfn.STOCKHISTORY("XIDX:" &amp; $C$1, E3, , 0, 0, 1), "Libur")</f>
        <v>378</v>
      </c>
      <c r="H2" s="2">
        <f ca="1">IFERROR(INDEX(D2:G2,COUNT(D2:G2)),"")</f>
        <v>0</v>
      </c>
      <c r="I2" s="2">
        <f t="shared" ref="I2:Z2" ca="1" si="0">IFERROR(_xlfn.STOCKHISTORY("XIDX:" &amp; $C$1, I1, , 0, 0, 1), "Libur")</f>
        <v>0</v>
      </c>
      <c r="J2" s="2" vm="32">
        <f t="shared" ca="1" si="0"/>
        <v>258</v>
      </c>
      <c r="K2" s="2" vm="538">
        <f t="shared" ca="1" si="0"/>
        <v>498</v>
      </c>
      <c r="L2" s="2">
        <f t="shared" ca="1" si="0"/>
        <v>0</v>
      </c>
      <c r="M2" s="2" t="str">
        <f t="shared" ca="1" si="0"/>
        <v>Libur</v>
      </c>
      <c r="N2" s="2">
        <f t="shared" ca="1" si="0"/>
        <v>0</v>
      </c>
      <c r="O2" s="2" vm="293">
        <f t="shared" ca="1" si="0"/>
        <v>530</v>
      </c>
      <c r="P2" s="2">
        <f t="shared" ca="1" si="0"/>
        <v>0</v>
      </c>
      <c r="Q2" s="2" vm="570">
        <f t="shared" ca="1" si="0"/>
        <v>380</v>
      </c>
      <c r="R2" s="2" vm="428">
        <f t="shared" ca="1" si="0"/>
        <v>360</v>
      </c>
      <c r="S2" s="2">
        <f t="shared" ca="1" si="0"/>
        <v>0</v>
      </c>
      <c r="T2" s="2" vm="325">
        <f t="shared" ca="1" si="0"/>
        <v>103</v>
      </c>
      <c r="U2" s="2" vm="591">
        <f t="shared" ca="1" si="0"/>
        <v>79</v>
      </c>
      <c r="V2" s="2" t="str">
        <f t="shared" ca="1" si="0"/>
        <v>Libur</v>
      </c>
      <c r="W2" s="2" vm="592">
        <f t="shared" ca="1" si="0"/>
        <v>180</v>
      </c>
      <c r="X2" s="2">
        <f t="shared" ca="1" si="0"/>
        <v>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71032195554</v>
      </c>
      <c r="E4" s="2">
        <f>IFERROR(INDEX(E51:E500,MATCH($C$4,$C$51:$C$500,0)),"")</f>
        <v>67791024674</v>
      </c>
      <c r="H4" s="2">
        <f>IFERROR(SUM(D4:G4)*(4/MAX(1,COUNT(D4:G4))),"")</f>
        <v>277646440456</v>
      </c>
      <c r="I4" s="2">
        <f t="shared" ref="I4:Z4" si="1">IFERROR(INDEX(I51:I500,MATCH($C$4,$C$51:$C$500,0)),"")</f>
        <v>274483465010</v>
      </c>
      <c r="J4" s="2">
        <f t="shared" si="1"/>
        <v>235863387767</v>
      </c>
      <c r="K4" s="2">
        <f t="shared" si="1"/>
        <v>224458888000</v>
      </c>
      <c r="L4" s="2">
        <f t="shared" si="1"/>
        <v>260232693262</v>
      </c>
      <c r="M4" s="2">
        <f t="shared" si="1"/>
        <v>226838383304</v>
      </c>
      <c r="N4" s="2">
        <f t="shared" si="1"/>
        <v>220499855235</v>
      </c>
      <c r="O4" s="2">
        <f t="shared" si="1"/>
        <v>354113973461</v>
      </c>
      <c r="P4" s="2">
        <f t="shared" si="1"/>
        <v>410244604874</v>
      </c>
      <c r="Q4" s="2">
        <f t="shared" si="1"/>
        <v>343842837211</v>
      </c>
      <c r="R4" s="2">
        <f t="shared" si="1"/>
        <v>436691203876</v>
      </c>
      <c r="S4" s="2">
        <f t="shared" si="1"/>
        <v>506180498366</v>
      </c>
      <c r="T4" s="2">
        <f t="shared" si="1"/>
        <v>519854661831</v>
      </c>
      <c r="U4" s="2">
        <f t="shared" si="1"/>
        <v>573748747725</v>
      </c>
      <c r="V4" s="2">
        <f t="shared" si="1"/>
        <v>554471435919</v>
      </c>
      <c r="W4" s="2">
        <f t="shared" si="1"/>
        <v>403181559300</v>
      </c>
      <c r="X4" s="2">
        <f t="shared" si="1"/>
        <v>446624926710</v>
      </c>
      <c r="Y4" s="2">
        <f t="shared" si="1"/>
        <v>427198532746</v>
      </c>
      <c r="Z4" s="2">
        <f t="shared" si="1"/>
        <v>540163037733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4600261875</v>
      </c>
      <c r="E5" s="2">
        <f>IFERROR(INDEX(E51:E500,MATCH($C$5,$C$51:$C$500,0)),"")</f>
        <v>5683356034</v>
      </c>
      <c r="H5" s="2">
        <f>IFERROR(SUM(D5:G5)*(4/MAX(1,COUNT(D5:G5))),"")</f>
        <v>20567235818</v>
      </c>
      <c r="I5" s="2">
        <f t="shared" ref="I5:Z5" si="2">IFERROR(INDEX(I51:I500,MATCH($C$5,$C$51:$C$500,0)),"")</f>
        <v>-18558327628</v>
      </c>
      <c r="J5" s="2">
        <f t="shared" si="2"/>
        <v>-16051812654</v>
      </c>
      <c r="K5" s="2">
        <f t="shared" si="2"/>
        <v>-2785659550</v>
      </c>
      <c r="L5" s="2">
        <f t="shared" si="2"/>
        <v>-5677350319</v>
      </c>
      <c r="M5" s="2">
        <f t="shared" si="2"/>
        <v>57993574099</v>
      </c>
      <c r="N5" s="2">
        <f t="shared" si="2"/>
        <v>-14017607214</v>
      </c>
      <c r="O5" s="2">
        <f t="shared" si="2"/>
        <v>-14901399322</v>
      </c>
      <c r="P5" s="2">
        <f t="shared" si="2"/>
        <v>2784652907</v>
      </c>
      <c r="Q5" s="2">
        <f t="shared" si="2"/>
        <v>-25474738734</v>
      </c>
      <c r="R5" s="2">
        <f t="shared" si="2"/>
        <v>-15208057913</v>
      </c>
      <c r="S5" s="2">
        <f t="shared" si="2"/>
        <v>-14039767615</v>
      </c>
      <c r="T5" s="2">
        <f t="shared" si="2"/>
        <v>-12840297828</v>
      </c>
      <c r="U5" s="2">
        <f t="shared" si="2"/>
        <v>-13228135718</v>
      </c>
      <c r="V5" s="2">
        <f t="shared" si="2"/>
        <v>-14137186803</v>
      </c>
      <c r="W5" s="2">
        <f t="shared" si="2"/>
        <v>-24097995553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211535359951</v>
      </c>
      <c r="E6" s="2">
        <f>IFERROR(INDEX(E51:E500,MATCH($C$6,$C$51:$C$500,0)),"")</f>
        <v>206935098076</v>
      </c>
      <c r="H6" s="2">
        <f>IFERROR(INDEX(D6:G6,COUNT(D6:G6)),"")</f>
        <v>206935098076</v>
      </c>
      <c r="I6" s="2">
        <f t="shared" ref="I6:Z6" si="3">IFERROR(INDEX(I51:I500,MATCH($C$6,$C$51:$C$500,0)),"")</f>
        <v>201251742042</v>
      </c>
      <c r="J6" s="2">
        <f t="shared" si="3"/>
        <v>219810069670</v>
      </c>
      <c r="K6" s="2">
        <f t="shared" si="3"/>
        <v>235861882324</v>
      </c>
      <c r="L6" s="2">
        <f t="shared" si="3"/>
        <v>238647541874</v>
      </c>
      <c r="M6" s="2">
        <f t="shared" si="3"/>
        <v>244324892193</v>
      </c>
      <c r="N6" s="2">
        <f t="shared" si="3"/>
        <v>186331318094</v>
      </c>
      <c r="O6" s="2">
        <f t="shared" si="3"/>
        <v>200348925308</v>
      </c>
      <c r="P6" s="2">
        <f t="shared" si="3"/>
        <v>215250324630</v>
      </c>
      <c r="Q6" s="2">
        <f t="shared" si="3"/>
        <v>212465671723</v>
      </c>
      <c r="R6" s="2">
        <f t="shared" si="3"/>
        <v>263019501722</v>
      </c>
      <c r="S6" s="2">
        <f t="shared" si="3"/>
        <v>244091472861</v>
      </c>
      <c r="T6" s="2">
        <f t="shared" si="3"/>
        <v>258869839351</v>
      </c>
      <c r="U6" s="2">
        <f t="shared" si="3"/>
        <v>271710137179</v>
      </c>
      <c r="V6" s="2">
        <f t="shared" si="3"/>
        <v>284938272897</v>
      </c>
      <c r="W6" s="2">
        <f t="shared" si="3"/>
        <v>299075459700</v>
      </c>
      <c r="X6" s="2">
        <f t="shared" si="3"/>
        <v>323173455253</v>
      </c>
      <c r="Y6" s="2">
        <f t="shared" si="3"/>
        <v>313255131385</v>
      </c>
      <c r="Z6" s="2">
        <f t="shared" si="3"/>
        <v>282119851546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1.17</v>
      </c>
      <c r="E7" s="3">
        <f>IFERROR(INDEX(E51:E500,MATCH($C$7,$C$51:$C$500,0))/1000000000,"")</f>
        <v>1.17</v>
      </c>
      <c r="H7" s="3">
        <f>IFERROR(INDEX(D7:G7,COUNT(D7:G7)),"")</f>
        <v>1.17</v>
      </c>
      <c r="I7" s="3">
        <f t="shared" ref="I7:Z7" si="4">IFERROR(INDEX(I51:I500,MATCH($C$7,$C$51:$C$500,0))/1000000000,"")</f>
        <v>1.17</v>
      </c>
      <c r="J7" s="3">
        <f t="shared" si="4"/>
        <v>1.17</v>
      </c>
      <c r="K7" s="3">
        <f t="shared" si="4"/>
        <v>1.17</v>
      </c>
      <c r="L7" s="3">
        <f t="shared" si="4"/>
        <v>1.17</v>
      </c>
      <c r="M7" s="3">
        <f t="shared" si="4"/>
        <v>1.17</v>
      </c>
      <c r="N7" s="3">
        <f t="shared" si="4"/>
        <v>1.17</v>
      </c>
      <c r="O7" s="3">
        <f t="shared" si="4"/>
        <v>1.17</v>
      </c>
      <c r="P7" s="3">
        <f t="shared" si="4"/>
        <v>1.17</v>
      </c>
      <c r="Q7" s="3">
        <f t="shared" si="4"/>
        <v>1.17</v>
      </c>
      <c r="R7" s="3">
        <f t="shared" si="4"/>
        <v>1.17</v>
      </c>
      <c r="S7" s="3">
        <f t="shared" si="4"/>
        <v>1.17</v>
      </c>
      <c r="T7" s="3">
        <f t="shared" si="4"/>
        <v>1.17</v>
      </c>
      <c r="U7" s="3">
        <f t="shared" si="4"/>
        <v>1.17</v>
      </c>
      <c r="V7" s="3">
        <f t="shared" si="4"/>
        <v>1.17</v>
      </c>
      <c r="W7" s="3">
        <f t="shared" si="4"/>
        <v>1.17</v>
      </c>
      <c r="X7" s="3">
        <f t="shared" si="4"/>
        <v>1.17</v>
      </c>
      <c r="Y7" s="3">
        <f t="shared" si="4"/>
        <v>1.17</v>
      </c>
      <c r="Z7" s="3">
        <f t="shared" si="4"/>
        <v>1.17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1000000000</v>
      </c>
      <c r="J8" s="2">
        <f t="shared" si="5"/>
        <v>0</v>
      </c>
      <c r="K8" s="2">
        <f t="shared" si="5"/>
        <v>1000000000</v>
      </c>
      <c r="L8" s="2">
        <f t="shared" si="5"/>
        <v>92000000000</v>
      </c>
      <c r="M8" s="2">
        <f t="shared" si="5"/>
        <v>-35000000000</v>
      </c>
      <c r="N8" s="2">
        <f t="shared" si="5"/>
        <v>35000000000</v>
      </c>
      <c r="O8" s="2">
        <f t="shared" si="5"/>
        <v>32000000000</v>
      </c>
      <c r="P8" s="2">
        <f t="shared" si="5"/>
        <v>13000000000</v>
      </c>
      <c r="Q8" s="2">
        <f t="shared" si="5"/>
        <v>25000000000</v>
      </c>
      <c r="R8" s="2">
        <f t="shared" si="5"/>
        <v>35000000000</v>
      </c>
      <c r="S8" s="2">
        <f t="shared" si="5"/>
        <v>25000000000</v>
      </c>
      <c r="T8" s="2">
        <f t="shared" si="5"/>
        <v>16000000000</v>
      </c>
      <c r="U8" s="2">
        <f t="shared" si="5"/>
        <v>42000000000</v>
      </c>
      <c r="V8" s="2">
        <f t="shared" si="5"/>
        <v>12000000000</v>
      </c>
      <c r="W8" s="2">
        <f t="shared" si="5"/>
        <v>28000000000</v>
      </c>
      <c r="X8" s="2">
        <f t="shared" si="5"/>
        <v>3000000000</v>
      </c>
      <c r="Y8" s="2">
        <f t="shared" si="5"/>
        <v>2000000000</v>
      </c>
      <c r="Z8" s="2">
        <f t="shared" si="5"/>
        <v>-28000000000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1.26</v>
      </c>
      <c r="E9" s="3">
        <f>IFERROR(INDEX(E51:E500,MATCH("Free cash flow per share (Quarter)",$C$51:$C$500,0)),"")</f>
        <v>-0.28000000000000003</v>
      </c>
      <c r="H9" s="3">
        <f>IFERROR(INDEX(D9:G9,COUNT(D9:G9)),"")</f>
        <v>-0.28000000000000003</v>
      </c>
      <c r="I9" s="3">
        <f t="shared" ref="I9:Z9" si="6">IFERROR(INDEX(I51:I500,MATCH($C$9,$C$51:$C$500,0)),"")</f>
        <v>1.03</v>
      </c>
      <c r="J9" s="3">
        <f t="shared" si="6"/>
        <v>-0.23</v>
      </c>
      <c r="K9" s="3">
        <f t="shared" si="6"/>
        <v>0.56000000000000005</v>
      </c>
      <c r="L9" s="3">
        <f t="shared" si="6"/>
        <v>78.86</v>
      </c>
      <c r="M9" s="3">
        <f t="shared" si="6"/>
        <v>-30.25</v>
      </c>
      <c r="N9" s="3">
        <f t="shared" si="6"/>
        <v>29.54</v>
      </c>
      <c r="O9" s="3">
        <f t="shared" si="6"/>
        <v>27.61</v>
      </c>
      <c r="P9" s="3">
        <f t="shared" si="6"/>
        <v>11.3</v>
      </c>
      <c r="Q9" s="3">
        <f t="shared" si="6"/>
        <v>21.04</v>
      </c>
      <c r="R9" s="3">
        <f t="shared" si="6"/>
        <v>29.8</v>
      </c>
      <c r="S9" s="3">
        <f t="shared" si="6"/>
        <v>21.51</v>
      </c>
      <c r="T9" s="3">
        <f t="shared" si="6"/>
        <v>13.62</v>
      </c>
      <c r="U9" s="3">
        <f t="shared" si="6"/>
        <v>35.71</v>
      </c>
      <c r="V9" s="3">
        <f t="shared" si="6"/>
        <v>10.039999999999999</v>
      </c>
      <c r="W9" s="3">
        <f t="shared" si="6"/>
        <v>23.66</v>
      </c>
      <c r="X9" s="3">
        <f t="shared" si="6"/>
        <v>2.2599999999999998</v>
      </c>
      <c r="Y9" s="3">
        <f t="shared" si="6"/>
        <v>1.58</v>
      </c>
      <c r="Z9" s="3">
        <f t="shared" si="6"/>
        <v>-24.03</v>
      </c>
    </row>
    <row r="10" spans="1:26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-1349.9999999999998</v>
      </c>
      <c r="I10" s="3">
        <f t="shared" ref="I10:Z10" ca="1" si="7">IFERROR(IF(I9=0,"",I2/I9),"")</f>
        <v>0</v>
      </c>
      <c r="J10" s="3">
        <f t="shared" ca="1" si="7"/>
        <v>-1121.7391304347825</v>
      </c>
      <c r="K10" s="3">
        <f t="shared" ca="1" si="7"/>
        <v>889.28571428571422</v>
      </c>
      <c r="L10" s="3">
        <f t="shared" ca="1" si="7"/>
        <v>0</v>
      </c>
      <c r="M10" s="3" t="str">
        <f t="shared" ca="1" si="7"/>
        <v/>
      </c>
      <c r="N10" s="3">
        <f t="shared" ca="1" si="7"/>
        <v>0</v>
      </c>
      <c r="O10" s="3">
        <f t="shared" ca="1" si="7"/>
        <v>19.195943498732344</v>
      </c>
      <c r="P10" s="3">
        <f t="shared" ca="1" si="7"/>
        <v>0</v>
      </c>
      <c r="Q10" s="3">
        <f t="shared" ca="1" si="7"/>
        <v>18.060836501901143</v>
      </c>
      <c r="R10" s="3">
        <f t="shared" ca="1" si="7"/>
        <v>12.080536912751677</v>
      </c>
      <c r="S10" s="3">
        <f t="shared" ca="1" si="7"/>
        <v>0</v>
      </c>
      <c r="T10" s="3">
        <f t="shared" ca="1" si="7"/>
        <v>7.5624082232011753</v>
      </c>
      <c r="U10" s="3">
        <f t="shared" ca="1" si="7"/>
        <v>2.2122654718566226</v>
      </c>
      <c r="V10" s="3" t="str">
        <f t="shared" ca="1" si="7"/>
        <v/>
      </c>
      <c r="W10" s="3">
        <f t="shared" ca="1" si="7"/>
        <v>7.6077768385460693</v>
      </c>
      <c r="X10" s="3">
        <f t="shared" ca="1" si="7"/>
        <v>0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4448478659</v>
      </c>
      <c r="E11" s="2">
        <f>IFERROR(INDEX(E51:E500,MATCH($C$11,$C$51:$C$500,0)),"")</f>
        <v>2974964015</v>
      </c>
      <c r="H11" s="2">
        <f>IFERROR(INDEX(D11:G11,COUNT(D11:G11)),"")</f>
        <v>2974964015</v>
      </c>
      <c r="I11" s="2">
        <f t="shared" ref="I11:Z11" si="8">IFERROR(INDEX(I51:I500,MATCH($C$11,$C$51:$C$500,0)),"")</f>
        <v>3308417592</v>
      </c>
      <c r="J11" s="2">
        <f t="shared" si="8"/>
        <v>2104556978</v>
      </c>
      <c r="K11" s="2">
        <f t="shared" si="8"/>
        <v>2377841687</v>
      </c>
      <c r="L11" s="2">
        <f t="shared" si="8"/>
        <v>1724598126</v>
      </c>
      <c r="M11" s="2">
        <f t="shared" si="8"/>
        <v>2147522414</v>
      </c>
      <c r="N11" s="2">
        <f t="shared" si="8"/>
        <v>1779593149</v>
      </c>
      <c r="O11" s="2">
        <f t="shared" si="8"/>
        <v>1830920129</v>
      </c>
      <c r="P11" s="2">
        <f t="shared" si="8"/>
        <v>3324644849</v>
      </c>
      <c r="Q11" s="2">
        <f t="shared" si="8"/>
        <v>2383042772</v>
      </c>
      <c r="R11" s="2">
        <f t="shared" si="8"/>
        <v>2420688310</v>
      </c>
      <c r="S11" s="2">
        <f t="shared" si="8"/>
        <v>1748000559</v>
      </c>
      <c r="T11" s="2">
        <f t="shared" si="8"/>
        <v>1446328917</v>
      </c>
      <c r="U11" s="2">
        <f t="shared" si="8"/>
        <v>2738498972</v>
      </c>
      <c r="V11" s="2">
        <f t="shared" si="8"/>
        <v>1233634407</v>
      </c>
      <c r="W11" s="2">
        <f t="shared" si="8"/>
        <v>1530510889</v>
      </c>
      <c r="X11" s="2">
        <f t="shared" si="8"/>
        <v>1810752949</v>
      </c>
      <c r="Y11" s="2">
        <f t="shared" si="8"/>
        <v>6144933788</v>
      </c>
      <c r="Z11" s="2">
        <f t="shared" si="8"/>
        <v>9912225657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Z12" si="9">IFERROR(INDEX(I51:I500,MATCH($C$12,$C$51:$C$500,0)),"")</f>
        <v>-3000000000</v>
      </c>
      <c r="J12" s="2">
        <f t="shared" si="9"/>
        <v>-2000000000</v>
      </c>
      <c r="K12" s="2">
        <f t="shared" si="9"/>
        <v>-2000000000</v>
      </c>
      <c r="L12" s="2">
        <f t="shared" si="9"/>
        <v>-2000000000</v>
      </c>
      <c r="M12" s="2">
        <f t="shared" si="9"/>
        <v>91000000000</v>
      </c>
      <c r="N12" s="2">
        <f t="shared" si="9"/>
        <v>124000000000</v>
      </c>
      <c r="O12" s="2">
        <f t="shared" si="9"/>
        <v>158000000000</v>
      </c>
      <c r="P12" s="2">
        <f t="shared" si="9"/>
        <v>191000000000</v>
      </c>
      <c r="Q12" s="2">
        <f t="shared" si="9"/>
        <v>224000000000</v>
      </c>
      <c r="R12" s="2">
        <f t="shared" si="9"/>
        <v>250000000000</v>
      </c>
      <c r="S12" s="2">
        <f t="shared" si="9"/>
        <v>288000000000</v>
      </c>
      <c r="T12" s="2">
        <f t="shared" si="9"/>
        <v>301000000000</v>
      </c>
      <c r="U12" s="2">
        <f t="shared" si="9"/>
        <v>317000000000</v>
      </c>
      <c r="V12" s="2">
        <f t="shared" si="9"/>
        <v>323000000000</v>
      </c>
      <c r="W12" s="2">
        <f t="shared" si="9"/>
        <v>332000000000</v>
      </c>
      <c r="X12" s="2">
        <f t="shared" si="9"/>
        <v>358000000000</v>
      </c>
      <c r="Y12" s="2">
        <f t="shared" si="9"/>
        <v>370000000000</v>
      </c>
      <c r="Z12" s="2">
        <f t="shared" si="9"/>
        <v>410000000000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93000000000</v>
      </c>
      <c r="N13" s="2">
        <f t="shared" si="10"/>
        <v>125000000000</v>
      </c>
      <c r="O13" s="2">
        <f t="shared" si="10"/>
        <v>160000000000</v>
      </c>
      <c r="P13" s="2">
        <f t="shared" si="10"/>
        <v>194000000000</v>
      </c>
      <c r="Q13" s="2">
        <f t="shared" si="10"/>
        <v>226000000000</v>
      </c>
      <c r="R13" s="2">
        <f t="shared" si="10"/>
        <v>252000000000</v>
      </c>
      <c r="S13" s="2">
        <f t="shared" si="10"/>
        <v>289000000000</v>
      </c>
      <c r="T13" s="2">
        <f t="shared" si="10"/>
        <v>302000000000</v>
      </c>
      <c r="U13" s="2">
        <f t="shared" si="10"/>
        <v>320000000000</v>
      </c>
      <c r="V13" s="2">
        <f t="shared" si="10"/>
        <v>325000000000</v>
      </c>
      <c r="W13" s="2">
        <f t="shared" si="10"/>
        <v>333000000000</v>
      </c>
      <c r="X13" s="2">
        <f t="shared" si="10"/>
        <v>359000000000</v>
      </c>
      <c r="Y13" s="2">
        <f t="shared" si="10"/>
        <v>376000000000</v>
      </c>
      <c r="Z13" s="2">
        <f t="shared" si="10"/>
        <v>420000000000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-29791603689</v>
      </c>
      <c r="S14" s="2">
        <f t="shared" si="11"/>
        <v>-30999649750</v>
      </c>
      <c r="T14" s="2">
        <f t="shared" si="11"/>
        <v>-33326812245</v>
      </c>
      <c r="U14" s="2">
        <f t="shared" si="11"/>
        <v>-35958425147</v>
      </c>
      <c r="V14" s="2">
        <f t="shared" si="11"/>
        <v>-30820023321</v>
      </c>
      <c r="W14" s="2">
        <f t="shared" si="11"/>
        <v>-34880071626</v>
      </c>
      <c r="X14" s="2">
        <f t="shared" si="11"/>
        <v>-49652367663</v>
      </c>
      <c r="Y14" s="2">
        <f t="shared" si="11"/>
        <v>-37694704735</v>
      </c>
      <c r="Z14" s="2">
        <f t="shared" si="11"/>
        <v>-40900317739</v>
      </c>
    </row>
    <row r="15" spans="1:26" ht="15.5" x14ac:dyDescent="0.35">
      <c r="C15" t="s">
        <v>28</v>
      </c>
      <c r="D15" s="2">
        <f>IFERROR(INDEX(D51:D500,MATCH($C$15,$C$51:$C$500,0)),"")</f>
        <v>-204024154</v>
      </c>
      <c r="E15" s="2">
        <f>IFERROR(INDEX(E51:E500,MATCH($C$15,$C$51:$C$500,0)),"")</f>
        <v>-522622123</v>
      </c>
      <c r="H15" s="2">
        <f>IFERROR(SUM(D15:G15)*(4/MAX(1,COUNT(D15:G15))),"")</f>
        <v>-1453292554</v>
      </c>
      <c r="I15" s="2">
        <f t="shared" ref="I15:Z15" si="12">IFERROR(INDEX(I51:I500,MATCH($C$15,$C$51:$C$500,0)),"")</f>
        <v>-228149643</v>
      </c>
      <c r="J15" s="2">
        <f t="shared" si="12"/>
        <v>1891906215</v>
      </c>
      <c r="K15" s="2">
        <f t="shared" si="12"/>
        <v>1761286898</v>
      </c>
      <c r="L15" s="2">
        <f t="shared" si="12"/>
        <v>1040401133</v>
      </c>
      <c r="M15" s="2">
        <f t="shared" si="12"/>
        <v>-517081273</v>
      </c>
      <c r="N15" s="2">
        <f t="shared" si="12"/>
        <v>4045128325</v>
      </c>
      <c r="O15" s="2">
        <f t="shared" si="12"/>
        <v>5056676216</v>
      </c>
      <c r="P15" s="2">
        <f t="shared" si="12"/>
        <v>-708151185</v>
      </c>
      <c r="Q15" s="2">
        <f t="shared" si="12"/>
        <v>7338995958</v>
      </c>
      <c r="R15" s="2">
        <f t="shared" si="12"/>
        <v>4130960803</v>
      </c>
      <c r="S15" s="2">
        <f t="shared" si="12"/>
        <v>3047164643</v>
      </c>
      <c r="T15" s="2">
        <f t="shared" si="12"/>
        <v>3846713856</v>
      </c>
      <c r="U15" s="2">
        <f t="shared" si="12"/>
        <v>3556751279</v>
      </c>
      <c r="V15" s="2">
        <f t="shared" si="12"/>
        <v>4178519818</v>
      </c>
      <c r="W15" s="2">
        <f t="shared" si="12"/>
        <v>5562271291</v>
      </c>
      <c r="X15" s="2">
        <f t="shared" si="12"/>
        <v>-4164093426</v>
      </c>
      <c r="Y15" s="2">
        <f t="shared" si="12"/>
        <v>-11402132773</v>
      </c>
      <c r="Z15" s="2">
        <f t="shared" si="12"/>
        <v>10059616822</v>
      </c>
    </row>
    <row r="16" spans="1:26" ht="15.5" x14ac:dyDescent="0.35">
      <c r="C16" t="s">
        <v>29</v>
      </c>
      <c r="D16" s="2">
        <f>IFERROR(INDEX(D51:D500,MATCH($C$16,$C$51:$C$500,0)),"")</f>
        <v>4804286029</v>
      </c>
      <c r="E16" s="2">
        <f>IFERROR(INDEX(E51:E500,MATCH($C$16,$C$51:$C$500,0)),"")</f>
        <v>6205978157</v>
      </c>
      <c r="H16" s="2">
        <f>IFERROR(SUM(D16:G16)*(4/MAX(1,COUNT(D16:G16))),"")</f>
        <v>22020528372</v>
      </c>
      <c r="I16" s="2">
        <f t="shared" ref="I16:Z16" si="13">IFERROR(INDEX(I51:I500,MATCH($C$16,$C$51:$C$500,0)),"")</f>
        <v>-18846807632</v>
      </c>
      <c r="J16" s="2">
        <f t="shared" si="13"/>
        <v>-19877649363</v>
      </c>
      <c r="K16" s="2">
        <f t="shared" si="13"/>
        <v>-7996273998</v>
      </c>
      <c r="L16" s="2">
        <f t="shared" si="13"/>
        <v>-7085262908</v>
      </c>
      <c r="M16" s="2">
        <f t="shared" si="13"/>
        <v>57266903088</v>
      </c>
      <c r="N16" s="2">
        <f t="shared" si="13"/>
        <v>-19399505768</v>
      </c>
      <c r="O16" s="2">
        <f t="shared" si="13"/>
        <v>-21323408393</v>
      </c>
      <c r="P16" s="2">
        <f t="shared" si="13"/>
        <v>1820189102</v>
      </c>
      <c r="Q16" s="2">
        <f t="shared" si="13"/>
        <v>-31048829703</v>
      </c>
      <c r="R16" s="2">
        <f t="shared" si="13"/>
        <v>-18713585127</v>
      </c>
      <c r="S16" s="2">
        <f t="shared" si="13"/>
        <v>-13509341789</v>
      </c>
      <c r="T16" s="2">
        <f t="shared" si="13"/>
        <v>-16687011684</v>
      </c>
      <c r="U16" s="2">
        <f t="shared" si="13"/>
        <v>-16784886997</v>
      </c>
      <c r="V16" s="2">
        <f t="shared" si="13"/>
        <v>-18315706621</v>
      </c>
      <c r="W16" s="2">
        <f t="shared" si="13"/>
        <v>-29660266844</v>
      </c>
      <c r="X16" s="2">
        <f t="shared" si="13"/>
        <v>14082417294</v>
      </c>
      <c r="Y16" s="2">
        <f t="shared" si="13"/>
        <v>42537412612</v>
      </c>
      <c r="Z16" s="2">
        <f t="shared" si="13"/>
        <v>-106535799168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442260000000</v>
      </c>
      <c r="H20" s="2">
        <f t="shared" ref="H20:Z20" ca="1" si="14">IFERROR(H21*H2,"")</f>
        <v>0</v>
      </c>
      <c r="I20" s="2">
        <f t="shared" ca="1" si="14"/>
        <v>0</v>
      </c>
      <c r="J20" s="2">
        <f t="shared" ca="1" si="14"/>
        <v>301860000000</v>
      </c>
      <c r="K20" s="2">
        <f t="shared" ca="1" si="14"/>
        <v>582660000000</v>
      </c>
      <c r="L20" s="2">
        <f t="shared" ca="1" si="14"/>
        <v>0</v>
      </c>
      <c r="M20" s="2" t="str">
        <f t="shared" ca="1" si="14"/>
        <v/>
      </c>
      <c r="N20" s="2">
        <f t="shared" ca="1" si="14"/>
        <v>0</v>
      </c>
      <c r="O20" s="2">
        <f t="shared" ca="1" si="14"/>
        <v>620100000000</v>
      </c>
      <c r="P20" s="2">
        <f t="shared" ca="1" si="14"/>
        <v>0</v>
      </c>
      <c r="Q20" s="2">
        <f t="shared" ca="1" si="14"/>
        <v>444600000000</v>
      </c>
      <c r="R20" s="2">
        <f t="shared" ca="1" si="14"/>
        <v>421200000000</v>
      </c>
      <c r="S20" s="2">
        <f t="shared" ca="1" si="14"/>
        <v>0</v>
      </c>
      <c r="T20" s="2">
        <f t="shared" ca="1" si="14"/>
        <v>120510000000</v>
      </c>
      <c r="U20" s="2">
        <f t="shared" ca="1" si="14"/>
        <v>92430000000</v>
      </c>
      <c r="V20" s="2" t="str">
        <f t="shared" ca="1" si="14"/>
        <v/>
      </c>
      <c r="W20" s="2">
        <f t="shared" ca="1" si="14"/>
        <v>210600000000</v>
      </c>
      <c r="X20" s="2">
        <f t="shared" ca="1" si="14"/>
        <v>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1170000000</v>
      </c>
      <c r="E21" s="2">
        <f>IFERROR(INDEX(E51:E500,MATCH($C$7,$C$51:$C$500,0)),"")</f>
        <v>1170000000</v>
      </c>
      <c r="H21" s="2">
        <f>IFERROR(INDEX(D21:G21,COUNT(D21:G21)),"")</f>
        <v>1170000000</v>
      </c>
      <c r="I21" s="2">
        <f t="shared" ref="I21:Z21" si="15">IFERROR(INDEX(I51:I500,MATCH($C$7,$C$51:$C$500,0)),"")</f>
        <v>1170000000</v>
      </c>
      <c r="J21" s="2">
        <f t="shared" si="15"/>
        <v>1170000000</v>
      </c>
      <c r="K21" s="2">
        <f t="shared" si="15"/>
        <v>1170000000</v>
      </c>
      <c r="L21" s="2">
        <f t="shared" si="15"/>
        <v>1170000000</v>
      </c>
      <c r="M21" s="2">
        <f t="shared" si="15"/>
        <v>1170000000</v>
      </c>
      <c r="N21" s="2">
        <f t="shared" si="15"/>
        <v>1170000000</v>
      </c>
      <c r="O21" s="2">
        <f t="shared" si="15"/>
        <v>1170000000</v>
      </c>
      <c r="P21" s="2">
        <f t="shared" si="15"/>
        <v>1170000000</v>
      </c>
      <c r="Q21" s="2">
        <f t="shared" si="15"/>
        <v>1170000000</v>
      </c>
      <c r="R21" s="2">
        <f t="shared" si="15"/>
        <v>1170000000</v>
      </c>
      <c r="S21" s="2">
        <f t="shared" si="15"/>
        <v>1170000000</v>
      </c>
      <c r="T21" s="2">
        <f t="shared" si="15"/>
        <v>1170000000</v>
      </c>
      <c r="U21" s="2">
        <f t="shared" si="15"/>
        <v>1170000000</v>
      </c>
      <c r="V21" s="2">
        <f t="shared" si="15"/>
        <v>1170000000</v>
      </c>
      <c r="W21" s="2">
        <f t="shared" si="15"/>
        <v>1170000000</v>
      </c>
      <c r="X21" s="2">
        <f t="shared" si="15"/>
        <v>1170000000</v>
      </c>
      <c r="Y21" s="2">
        <f t="shared" si="15"/>
        <v>1170000000</v>
      </c>
      <c r="Z21" s="2">
        <f t="shared" si="15"/>
        <v>1170000000</v>
      </c>
    </row>
    <row r="23" spans="1:26" ht="15.5" x14ac:dyDescent="0.35">
      <c r="B23" t="s">
        <v>50</v>
      </c>
      <c r="C23" t="s">
        <v>51</v>
      </c>
      <c r="D23" s="3">
        <f>IFERROR(D5/D6*100,"")</f>
        <v>2.1747011355763894</v>
      </c>
      <c r="E23" s="3">
        <f>IFERROR(E5/E6*100,"")</f>
        <v>2.7464437337317729</v>
      </c>
      <c r="H23" s="3">
        <f t="shared" ref="H23:Z23" si="16">IFERROR(H5/H6*100,"")</f>
        <v>9.9389789403663045</v>
      </c>
      <c r="I23" s="3">
        <f t="shared" si="16"/>
        <v>-9.2214494342747066</v>
      </c>
      <c r="J23" s="3">
        <f t="shared" si="16"/>
        <v>-7.3025829426734283</v>
      </c>
      <c r="K23" s="3">
        <f t="shared" si="16"/>
        <v>-1.1810554221615939</v>
      </c>
      <c r="L23" s="3">
        <f t="shared" si="16"/>
        <v>-2.3789686976945696</v>
      </c>
      <c r="M23" s="3">
        <f t="shared" si="16"/>
        <v>23.736252814219615</v>
      </c>
      <c r="N23" s="3">
        <f t="shared" si="16"/>
        <v>-7.5229474880483744</v>
      </c>
      <c r="O23" s="3">
        <f t="shared" si="16"/>
        <v>-7.43772361099108</v>
      </c>
      <c r="P23" s="3">
        <f t="shared" si="16"/>
        <v>1.2936811648421995</v>
      </c>
      <c r="Q23" s="3">
        <f t="shared" si="16"/>
        <v>-11.990049275919</v>
      </c>
      <c r="R23" s="3">
        <f t="shared" si="16"/>
        <v>-5.7821027769546323</v>
      </c>
      <c r="S23" s="3">
        <f t="shared" si="16"/>
        <v>-5.7518468180963724</v>
      </c>
      <c r="T23" s="3">
        <f t="shared" si="16"/>
        <v>-4.9601366695290912</v>
      </c>
      <c r="U23" s="3">
        <f t="shared" si="16"/>
        <v>-4.8684733868745695</v>
      </c>
      <c r="V23" s="3">
        <f t="shared" si="16"/>
        <v>-4.9614910132168646</v>
      </c>
      <c r="W23" s="3">
        <f t="shared" si="16"/>
        <v>-8.0574967859858813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>
        <f t="shared" ref="H24:Z24" si="17">IFERROR(_xlfn.RRI(5,M23,H23),"")</f>
        <v>-0.15979372195009811</v>
      </c>
      <c r="I24" s="4">
        <f t="shared" si="17"/>
        <v>4.1555056750189001E-2</v>
      </c>
      <c r="J24" s="4">
        <f t="shared" si="17"/>
        <v>-3.6606279908046879E-3</v>
      </c>
      <c r="K24" s="4" t="str">
        <f t="shared" si="17"/>
        <v/>
      </c>
      <c r="L24" s="4">
        <f t="shared" si="17"/>
        <v>-0.27637501771302253</v>
      </c>
      <c r="M24" s="4" t="str">
        <f t="shared" si="17"/>
        <v/>
      </c>
      <c r="N24" s="4">
        <f t="shared" si="17"/>
        <v>5.5154714587258846E-2</v>
      </c>
      <c r="O24" s="4">
        <f t="shared" si="17"/>
        <v>8.439942480261986E-2</v>
      </c>
      <c r="P24" s="4" t="str">
        <f t="shared" si="17"/>
        <v/>
      </c>
      <c r="Q24" s="4">
        <f t="shared" si="17"/>
        <v>0.19300359335400574</v>
      </c>
      <c r="R24" s="4">
        <f t="shared" si="17"/>
        <v>-6.4212729471102126E-2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-16.29</v>
      </c>
      <c r="J25" s="3">
        <f t="shared" si="18"/>
        <v>-15.36</v>
      </c>
      <c r="K25" s="3">
        <f t="shared" si="18"/>
        <v>-5.32</v>
      </c>
      <c r="L25" s="3">
        <f t="shared" si="18"/>
        <v>-5.16</v>
      </c>
      <c r="M25" s="3">
        <f t="shared" si="18"/>
        <v>48.47</v>
      </c>
      <c r="N25" s="3">
        <f t="shared" si="18"/>
        <v>-13.11</v>
      </c>
      <c r="O25" s="3">
        <f t="shared" si="18"/>
        <v>-13.89</v>
      </c>
      <c r="P25" s="3">
        <f t="shared" si="18"/>
        <v>0.95</v>
      </c>
      <c r="Q25" s="3">
        <f t="shared" si="18"/>
        <v>-20.25</v>
      </c>
      <c r="R25" s="3">
        <f t="shared" si="18"/>
        <v>-12.45</v>
      </c>
      <c r="S25" s="3">
        <f t="shared" si="18"/>
        <v>-8.94</v>
      </c>
      <c r="T25" s="3">
        <f t="shared" si="18"/>
        <v>-10.97</v>
      </c>
      <c r="U25" s="3">
        <f t="shared" si="18"/>
        <v>-11.3</v>
      </c>
      <c r="V25" s="3">
        <f t="shared" si="18"/>
        <v>-12.07</v>
      </c>
      <c r="W25" s="3">
        <f t="shared" si="18"/>
        <v>-20.58</v>
      </c>
      <c r="X25" s="3">
        <f t="shared" si="18"/>
        <v>8.4700000000000006</v>
      </c>
      <c r="Y25" s="3">
        <f t="shared" si="18"/>
        <v>26.59</v>
      </c>
      <c r="Z25" s="3">
        <f t="shared" si="18"/>
        <v>-82.39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4.4392341573254113E-2</v>
      </c>
      <c r="J26" s="4">
        <f t="shared" si="19"/>
        <v>2.0323275850599565E-2</v>
      </c>
      <c r="K26" s="4" t="str">
        <f t="shared" si="19"/>
        <v/>
      </c>
      <c r="L26" s="4">
        <f t="shared" si="19"/>
        <v>-0.23924479082775718</v>
      </c>
      <c r="M26" s="4" t="str">
        <f t="shared" si="19"/>
        <v/>
      </c>
      <c r="N26" s="4">
        <f t="shared" si="19"/>
        <v>7.9575536062191032E-2</v>
      </c>
      <c r="O26" s="4">
        <f t="shared" si="19"/>
        <v>4.8332678137290586E-2</v>
      </c>
      <c r="P26" s="4" t="str">
        <f t="shared" si="19"/>
        <v/>
      </c>
      <c r="Q26" s="4">
        <f t="shared" si="19"/>
        <v>0.10903065686604108</v>
      </c>
      <c r="R26" s="4">
        <f t="shared" si="19"/>
        <v>-9.5632813678203088E-2</v>
      </c>
      <c r="S26" s="4" t="str">
        <f t="shared" si="19"/>
        <v/>
      </c>
      <c r="T26" s="4" t="str">
        <f t="shared" si="19"/>
        <v/>
      </c>
      <c r="U26" s="4">
        <f t="shared" si="19"/>
        <v>-0.32788933295954237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60.711278251282053</v>
      </c>
      <c r="E27" s="3">
        <f>IFERROR(E4/E21,"")</f>
        <v>57.941046729914532</v>
      </c>
      <c r="H27" s="3">
        <f t="shared" ref="H27:Z27" si="20">IFERROR(H4/H21,"")</f>
        <v>237.30464996239317</v>
      </c>
      <c r="I27" s="3">
        <f t="shared" si="20"/>
        <v>234.60125214529916</v>
      </c>
      <c r="J27" s="3">
        <f t="shared" si="20"/>
        <v>201.59263911709402</v>
      </c>
      <c r="K27" s="3">
        <f t="shared" si="20"/>
        <v>191.84520341880341</v>
      </c>
      <c r="L27" s="3">
        <f t="shared" si="20"/>
        <v>222.42110535213675</v>
      </c>
      <c r="M27" s="3">
        <f t="shared" si="20"/>
        <v>193.8789600888889</v>
      </c>
      <c r="N27" s="3">
        <f t="shared" si="20"/>
        <v>188.46141473076923</v>
      </c>
      <c r="O27" s="3">
        <f t="shared" si="20"/>
        <v>302.66151577863246</v>
      </c>
      <c r="P27" s="3">
        <f t="shared" si="20"/>
        <v>350.63641442222223</v>
      </c>
      <c r="Q27" s="3">
        <f t="shared" si="20"/>
        <v>293.88276684700855</v>
      </c>
      <c r="R27" s="3">
        <f t="shared" si="20"/>
        <v>373.2403451931624</v>
      </c>
      <c r="S27" s="3">
        <f t="shared" si="20"/>
        <v>432.6329045863248</v>
      </c>
      <c r="T27" s="3">
        <f t="shared" si="20"/>
        <v>444.32022378717949</v>
      </c>
      <c r="U27" s="3">
        <f t="shared" si="20"/>
        <v>490.38354506410258</v>
      </c>
      <c r="V27" s="3">
        <f t="shared" si="20"/>
        <v>473.90721018717949</v>
      </c>
      <c r="W27" s="3">
        <f t="shared" si="20"/>
        <v>344.59962333333334</v>
      </c>
      <c r="X27" s="3">
        <f t="shared" si="20"/>
        <v>381.73070658974359</v>
      </c>
      <c r="Y27" s="3">
        <f t="shared" si="20"/>
        <v>365.12695106495727</v>
      </c>
      <c r="Z27" s="3">
        <f t="shared" si="20"/>
        <v>461.6778100282051</v>
      </c>
    </row>
    <row r="28" spans="1:26" ht="15.5" x14ac:dyDescent="0.35">
      <c r="C28" t="s">
        <v>57</v>
      </c>
      <c r="D28" s="4">
        <f>IFERROR(_xlfn.RRI(5,I27,D27),"")</f>
        <v>-0.23688883060329446</v>
      </c>
      <c r="E28" s="4">
        <f>IFERROR(_xlfn.RRI(5,J27,E27),"")</f>
        <v>-0.22070420425250936</v>
      </c>
      <c r="H28" s="4">
        <f t="shared" ref="H28:Z28" si="21">IFERROR(_xlfn.RRI(5,M27,H27),"")</f>
        <v>4.1250237148250823E-2</v>
      </c>
      <c r="I28" s="4">
        <f t="shared" si="21"/>
        <v>4.4772122249631341E-2</v>
      </c>
      <c r="J28" s="4">
        <f t="shared" si="21"/>
        <v>-7.805822635100168E-2</v>
      </c>
      <c r="K28" s="4">
        <f t="shared" si="21"/>
        <v>-0.11362237256876084</v>
      </c>
      <c r="L28" s="4">
        <f t="shared" si="21"/>
        <v>-5.4197680080850796E-2</v>
      </c>
      <c r="M28" s="4">
        <f t="shared" si="21"/>
        <v>-0.12278021185546117</v>
      </c>
      <c r="N28" s="4">
        <f t="shared" si="21"/>
        <v>-0.15312252862735798</v>
      </c>
      <c r="O28" s="4">
        <f t="shared" si="21"/>
        <v>-7.3912069181641837E-2</v>
      </c>
      <c r="P28" s="4">
        <f t="shared" si="21"/>
        <v>-6.4886718118509545E-2</v>
      </c>
      <c r="Q28" s="4">
        <f t="shared" si="21"/>
        <v>-9.1141735466373053E-2</v>
      </c>
      <c r="R28" s="4">
        <f t="shared" si="21"/>
        <v>1.6096035314411727E-2</v>
      </c>
      <c r="S28" s="4">
        <f t="shared" si="21"/>
        <v>2.5350836885548178E-2</v>
      </c>
      <c r="T28" s="4">
        <f t="shared" si="21"/>
        <v>4.0040947105133728E-2</v>
      </c>
      <c r="U28" s="4">
        <f t="shared" si="21"/>
        <v>1.2137177540290756E-2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6.0546874999999986E-2</v>
      </c>
      <c r="J29" s="4">
        <f t="shared" si="22"/>
        <v>1.8872180451127818</v>
      </c>
      <c r="K29" s="4">
        <f t="shared" si="22"/>
        <v>3.1007751937984523E-2</v>
      </c>
      <c r="L29" s="4">
        <f t="shared" si="22"/>
        <v>-1.1064576026408086</v>
      </c>
      <c r="M29" s="4">
        <f t="shared" si="22"/>
        <v>-4.6971777269260109</v>
      </c>
      <c r="N29" s="4">
        <f t="shared" si="22"/>
        <v>-5.6155507559395329E-2</v>
      </c>
      <c r="O29" s="4">
        <f t="shared" si="22"/>
        <v>-15.621052631578948</v>
      </c>
      <c r="P29" s="4">
        <f t="shared" si="22"/>
        <v>-1.0469135802469136</v>
      </c>
      <c r="Q29" s="4">
        <f t="shared" si="22"/>
        <v>0.62650602409638567</v>
      </c>
      <c r="R29" s="4">
        <f t="shared" si="22"/>
        <v>0.39261744966442952</v>
      </c>
      <c r="S29" s="4">
        <f t="shared" si="22"/>
        <v>-0.18505013673655432</v>
      </c>
      <c r="T29" s="4">
        <f t="shared" si="22"/>
        <v>-2.9203539823008853E-2</v>
      </c>
      <c r="U29" s="4">
        <f t="shared" si="22"/>
        <v>-6.3794531897265916E-2</v>
      </c>
      <c r="V29" s="4">
        <f t="shared" si="22"/>
        <v>-0.41350826044703587</v>
      </c>
      <c r="W29" s="4">
        <f t="shared" si="22"/>
        <v>-3.4297520661157019</v>
      </c>
      <c r="X29" s="4">
        <f t="shared" si="22"/>
        <v>-0.68145919518616016</v>
      </c>
      <c r="Y29" s="4">
        <f t="shared" si="22"/>
        <v>-1.3227333414249303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1.1523373351049627E-2</v>
      </c>
      <c r="I30" s="4">
        <f t="shared" si="23"/>
        <v>0.16373917804127885</v>
      </c>
      <c r="J30" s="4">
        <f t="shared" si="23"/>
        <v>5.0808857998975838E-2</v>
      </c>
      <c r="K30" s="4">
        <f t="shared" si="23"/>
        <v>-0.1374685279300524</v>
      </c>
      <c r="L30" s="4">
        <f t="shared" si="23"/>
        <v>0.14721631088882439</v>
      </c>
      <c r="M30" s="4">
        <f t="shared" si="23"/>
        <v>2.8746177915829736E-2</v>
      </c>
      <c r="N30" s="4">
        <f t="shared" si="23"/>
        <v>-0.37731953054576495</v>
      </c>
      <c r="O30" s="4">
        <f t="shared" si="23"/>
        <v>-0.13682235121712238</v>
      </c>
      <c r="P30" s="4">
        <f t="shared" si="23"/>
        <v>0.19311662328522608</v>
      </c>
      <c r="Q30" s="4">
        <f t="shared" si="23"/>
        <v>-0.21261789988186849</v>
      </c>
      <c r="R30" s="4">
        <f t="shared" si="23"/>
        <v>-0.13728165094135042</v>
      </c>
      <c r="S30" s="4">
        <f t="shared" si="23"/>
        <v>-2.6303820027000796E-2</v>
      </c>
      <c r="T30" s="4">
        <f t="shared" si="23"/>
        <v>-9.3933252329871153E-2</v>
      </c>
      <c r="U30" s="4">
        <f t="shared" si="23"/>
        <v>3.4767006120070255E-2</v>
      </c>
      <c r="V30" s="4">
        <f t="shared" si="23"/>
        <v>0.37524007020972894</v>
      </c>
      <c r="W30" s="4">
        <f t="shared" si="23"/>
        <v>-9.7270360008832185E-2</v>
      </c>
      <c r="X30" s="4">
        <f t="shared" si="23"/>
        <v>4.5473924826306397E-2</v>
      </c>
      <c r="Y30" s="4">
        <f t="shared" si="23"/>
        <v>-0.20913038674600645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180.66</v>
      </c>
      <c r="E32" s="3">
        <f>IFERROR(INDEX(E51:E500,MATCH($A$32,$C$51:$C$500,0)),"")</f>
        <v>176.73</v>
      </c>
      <c r="H32" s="3">
        <f>IFERROR(INDEX(D32:G32,COUNT(D32:G32)),"")</f>
        <v>176.73</v>
      </c>
      <c r="I32" s="3">
        <f t="shared" ref="I32:Z32" si="24">IFERROR(INDEX(I51:I500,MATCH($C$32,$C$51:$C$500,0)),"")</f>
        <v>171.88</v>
      </c>
      <c r="J32" s="3">
        <f t="shared" si="24"/>
        <v>187.73</v>
      </c>
      <c r="K32" s="3">
        <f t="shared" si="24"/>
        <v>201.43</v>
      </c>
      <c r="L32" s="3">
        <f t="shared" si="24"/>
        <v>203.81</v>
      </c>
      <c r="M32" s="3">
        <f t="shared" si="24"/>
        <v>208.66</v>
      </c>
      <c r="N32" s="3">
        <f t="shared" si="24"/>
        <v>159.13</v>
      </c>
      <c r="O32" s="3">
        <f t="shared" si="24"/>
        <v>171.11</v>
      </c>
      <c r="P32" s="3">
        <f t="shared" si="24"/>
        <v>183.83</v>
      </c>
      <c r="Q32" s="3">
        <f t="shared" si="24"/>
        <v>181.45</v>
      </c>
      <c r="R32" s="3">
        <f t="shared" si="24"/>
        <v>224.63</v>
      </c>
      <c r="S32" s="3">
        <f t="shared" si="24"/>
        <v>208.46</v>
      </c>
      <c r="T32" s="3">
        <f t="shared" si="24"/>
        <v>221.08</v>
      </c>
      <c r="U32" s="3">
        <f t="shared" si="24"/>
        <v>232.05</v>
      </c>
      <c r="V32" s="3">
        <f t="shared" si="24"/>
        <v>243.35</v>
      </c>
      <c r="W32" s="3">
        <f t="shared" si="24"/>
        <v>255.42</v>
      </c>
      <c r="X32" s="3">
        <f t="shared" si="24"/>
        <v>276</v>
      </c>
      <c r="Y32" s="3">
        <f t="shared" si="24"/>
        <v>267.52999999999997</v>
      </c>
      <c r="Z32" s="3">
        <f t="shared" si="24"/>
        <v>240.94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2.09</v>
      </c>
      <c r="E33" s="3">
        <f>IFERROR(INDEX(E51:E500,MATCH($A$33,$C$51:$C$500,0)),"")</f>
        <v>3.37</v>
      </c>
      <c r="H33" s="3">
        <f>IFERROR(INDEX(D33:G33,COUNT(D33:G33)),"")</f>
        <v>3.37</v>
      </c>
      <c r="I33" s="3">
        <f t="shared" ref="I33:Z33" si="25">IFERROR(INDEX(I51:I500,MATCH($C$33,$C$51:$C$500,0)),"")</f>
        <v>14.55</v>
      </c>
      <c r="J33" s="3">
        <f t="shared" si="25"/>
        <v>1.37</v>
      </c>
      <c r="K33" s="3">
        <f t="shared" si="25"/>
        <v>2.4700000000000002</v>
      </c>
      <c r="L33" s="3">
        <f t="shared" si="25"/>
        <v>3.88</v>
      </c>
      <c r="M33" s="3">
        <f t="shared" si="25"/>
        <v>3.88</v>
      </c>
      <c r="N33" s="3">
        <f t="shared" si="25"/>
        <v>3.58</v>
      </c>
      <c r="O33" s="3">
        <f t="shared" si="25"/>
        <v>3.1</v>
      </c>
      <c r="P33" s="3">
        <f t="shared" si="25"/>
        <v>2.46</v>
      </c>
      <c r="Q33" s="3">
        <f t="shared" si="25"/>
        <v>2.09</v>
      </c>
      <c r="R33" s="3">
        <f t="shared" si="25"/>
        <v>1.6</v>
      </c>
      <c r="S33" s="3">
        <f t="shared" si="25"/>
        <v>0.25</v>
      </c>
      <c r="T33" s="3">
        <f t="shared" si="25"/>
        <v>0.47</v>
      </c>
      <c r="U33" s="3">
        <f t="shared" si="25"/>
        <v>0.34</v>
      </c>
      <c r="V33" s="3">
        <f t="shared" si="25"/>
        <v>0.55000000000000004</v>
      </c>
      <c r="W33" s="3">
        <f t="shared" si="25"/>
        <v>0.7</v>
      </c>
      <c r="X33" s="3">
        <f t="shared" si="25"/>
        <v>0.82</v>
      </c>
      <c r="Y33" s="3">
        <f t="shared" si="25"/>
        <v>0.93</v>
      </c>
      <c r="Z33" s="3">
        <f t="shared" si="25"/>
        <v>1.04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96.18</v>
      </c>
      <c r="E34" s="3">
        <f>IFERROR(INDEX(E51:E500,MATCH($A$34,$C$51:$C$500,0)),"")</f>
        <v>122.68</v>
      </c>
      <c r="H34" s="3">
        <f>IFERROR(INDEX(D34:G34,COUNT(D34:G34)),"")</f>
        <v>122.68</v>
      </c>
      <c r="I34" s="3">
        <f t="shared" ref="I34:Z34" si="26">IFERROR(INDEX(I51:I500,MATCH($C$34,$C$51:$C$500,0)),"")</f>
        <v>-153.47</v>
      </c>
      <c r="J34" s="3">
        <f t="shared" si="26"/>
        <v>-16.8</v>
      </c>
      <c r="K34" s="3">
        <f t="shared" si="26"/>
        <v>-93.61</v>
      </c>
      <c r="L34" s="3">
        <f t="shared" si="26"/>
        <v>-153.1</v>
      </c>
      <c r="M34" s="3">
        <f t="shared" si="26"/>
        <v>16.71</v>
      </c>
      <c r="N34" s="3">
        <f t="shared" si="26"/>
        <v>-43.48</v>
      </c>
      <c r="O34" s="3">
        <f t="shared" si="26"/>
        <v>-38.159999999999997</v>
      </c>
      <c r="P34" s="3">
        <f t="shared" si="26"/>
        <v>475.79</v>
      </c>
      <c r="Q34" s="3">
        <f t="shared" si="26"/>
        <v>-18.77</v>
      </c>
      <c r="R34" s="3">
        <f t="shared" si="26"/>
        <v>-28.92</v>
      </c>
      <c r="S34" s="3">
        <f t="shared" si="26"/>
        <v>-5.82</v>
      </c>
      <c r="T34" s="3">
        <f t="shared" si="26"/>
        <v>-9.39</v>
      </c>
      <c r="U34" s="3">
        <f t="shared" si="26"/>
        <v>-6.99</v>
      </c>
      <c r="V34" s="3">
        <f t="shared" si="26"/>
        <v>-11.1</v>
      </c>
      <c r="W34" s="3">
        <f t="shared" si="26"/>
        <v>-8.75</v>
      </c>
      <c r="X34" s="3">
        <f t="shared" si="26"/>
        <v>26.56</v>
      </c>
      <c r="Y34" s="3">
        <f t="shared" si="26"/>
        <v>9.4</v>
      </c>
      <c r="Z34" s="3">
        <f t="shared" si="26"/>
        <v>-3.03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6.23</v>
      </c>
      <c r="E35" s="3">
        <f>IFERROR(INDEX(E51:E500,MATCH($A$35,$C$51:$C$500,0)),"")</f>
        <v>10.28</v>
      </c>
      <c r="H35" s="3">
        <f>IFERROR(INDEX(D35:G35,COUNT(D35:G35)),"")</f>
        <v>10.28</v>
      </c>
      <c r="I35" s="3">
        <f t="shared" ref="I35:Z35" si="27">IFERROR(INDEX(I51:I500,MATCH($C$35,$C$51:$C$500,0)),"")</f>
        <v>10.66</v>
      </c>
      <c r="J35" s="3">
        <f t="shared" si="27"/>
        <v>1.28</v>
      </c>
      <c r="K35" s="3">
        <f t="shared" si="27"/>
        <v>2.6</v>
      </c>
      <c r="L35" s="3">
        <f t="shared" si="27"/>
        <v>3.55</v>
      </c>
      <c r="M35" s="3">
        <f t="shared" si="27"/>
        <v>4.18</v>
      </c>
      <c r="N35" s="3">
        <f t="shared" si="27"/>
        <v>3.03</v>
      </c>
      <c r="O35" s="3">
        <f t="shared" si="27"/>
        <v>1.75</v>
      </c>
      <c r="P35" s="3">
        <f t="shared" si="27"/>
        <v>1.29</v>
      </c>
      <c r="Q35" s="3">
        <f t="shared" si="27"/>
        <v>1.29</v>
      </c>
      <c r="R35" s="3">
        <f t="shared" si="27"/>
        <v>0.97</v>
      </c>
      <c r="S35" s="3">
        <f t="shared" si="27"/>
        <v>0.12</v>
      </c>
      <c r="T35" s="3">
        <f t="shared" si="27"/>
        <v>0.23</v>
      </c>
      <c r="U35" s="3">
        <f t="shared" si="27"/>
        <v>0.16</v>
      </c>
      <c r="V35" s="3">
        <f t="shared" si="27"/>
        <v>0.28000000000000003</v>
      </c>
      <c r="W35" s="3">
        <f t="shared" si="27"/>
        <v>0.52</v>
      </c>
      <c r="X35" s="3">
        <f t="shared" si="27"/>
        <v>0.59</v>
      </c>
      <c r="Y35" s="3">
        <f t="shared" si="27"/>
        <v>0.69</v>
      </c>
      <c r="Z35" s="3">
        <f t="shared" si="27"/>
        <v>0.54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71032195554</v>
      </c>
      <c r="E51" s="5">
        <v>67791024674</v>
      </c>
      <c r="F51" s="5">
        <v>88563359982</v>
      </c>
      <c r="G51" s="5">
        <v>61686002032</v>
      </c>
      <c r="I51" s="5">
        <v>274483465010</v>
      </c>
      <c r="J51" s="5">
        <v>235863387767</v>
      </c>
      <c r="K51" s="5">
        <v>224458888000</v>
      </c>
      <c r="L51" s="5">
        <v>260232693262</v>
      </c>
      <c r="M51" s="5">
        <v>226838383304</v>
      </c>
      <c r="N51" s="5">
        <v>220499855235</v>
      </c>
      <c r="O51" s="5">
        <v>354113973461</v>
      </c>
      <c r="P51" s="5">
        <v>410244604874</v>
      </c>
      <c r="Q51" s="5">
        <v>343842837211</v>
      </c>
      <c r="R51" s="5">
        <v>436691203876</v>
      </c>
      <c r="S51" s="5">
        <v>506180498366</v>
      </c>
      <c r="T51" s="5">
        <v>519854661831</v>
      </c>
      <c r="U51" s="5">
        <v>573748747725</v>
      </c>
      <c r="V51" s="5">
        <v>554471435919</v>
      </c>
      <c r="W51" s="5">
        <v>403181559300</v>
      </c>
      <c r="X51" s="5">
        <v>446624926710</v>
      </c>
      <c r="Y51" s="5">
        <v>427198532746</v>
      </c>
      <c r="Z51" s="5">
        <v>540163037733</v>
      </c>
    </row>
    <row r="52" spans="2:26" ht="15.5" x14ac:dyDescent="0.35">
      <c r="C52" t="s">
        <v>82</v>
      </c>
      <c r="D52" s="5">
        <v>-68430651142</v>
      </c>
      <c r="E52" s="5">
        <v>-62839284577</v>
      </c>
      <c r="F52" s="5">
        <v>-88368999606</v>
      </c>
      <c r="G52" s="5">
        <v>-55904035057</v>
      </c>
      <c r="I52" s="5">
        <v>-262126395801</v>
      </c>
      <c r="J52" s="5">
        <v>-233319219638</v>
      </c>
      <c r="K52" s="5">
        <v>-221993578625</v>
      </c>
      <c r="L52" s="5">
        <v>-254508383470</v>
      </c>
      <c r="M52" s="5">
        <v>-220837864307</v>
      </c>
      <c r="N52" s="5">
        <v>-214249373220</v>
      </c>
      <c r="O52" s="5">
        <v>-340474551624</v>
      </c>
      <c r="P52" s="5">
        <v>-398508313159</v>
      </c>
      <c r="Q52" s="5">
        <v>-340200437602</v>
      </c>
      <c r="R52" s="5">
        <v>-434547485451</v>
      </c>
      <c r="S52" s="5">
        <v>-504827107491</v>
      </c>
      <c r="T52" s="5">
        <v>-516033321493</v>
      </c>
      <c r="U52" s="5">
        <v>-550324853479</v>
      </c>
      <c r="V52" s="5">
        <v>-553365136109</v>
      </c>
      <c r="W52" s="5">
        <v>-401937018793</v>
      </c>
      <c r="X52" s="5">
        <v>-417658026200</v>
      </c>
      <c r="Y52" s="5">
        <v>-389233372983</v>
      </c>
      <c r="Z52" s="5">
        <v>-530232626004</v>
      </c>
    </row>
    <row r="53" spans="2:26" ht="15.5" x14ac:dyDescent="0.35">
      <c r="C53" t="s">
        <v>84</v>
      </c>
      <c r="D53" s="5">
        <v>2601544412</v>
      </c>
      <c r="E53" s="5">
        <v>4951740097</v>
      </c>
      <c r="F53" s="5">
        <v>194360376</v>
      </c>
      <c r="G53" s="5">
        <v>5781966975</v>
      </c>
      <c r="I53" s="5">
        <v>12357069209</v>
      </c>
      <c r="J53" s="5">
        <v>2544168129</v>
      </c>
      <c r="K53" s="5">
        <v>2465309375</v>
      </c>
      <c r="L53" s="5">
        <v>5724309792</v>
      </c>
      <c r="M53" s="5">
        <v>6000518997</v>
      </c>
      <c r="N53" s="5">
        <v>6250482015</v>
      </c>
      <c r="O53" s="5">
        <v>13639421837</v>
      </c>
      <c r="P53" s="5">
        <v>11736291715</v>
      </c>
      <c r="Q53" s="5">
        <v>3642399609</v>
      </c>
      <c r="R53" s="5">
        <v>2143718425</v>
      </c>
      <c r="S53" s="5">
        <v>1353390875</v>
      </c>
      <c r="T53" s="5">
        <v>3821340338</v>
      </c>
      <c r="U53" s="5">
        <v>23423894246</v>
      </c>
      <c r="V53" s="5">
        <v>1106299810</v>
      </c>
      <c r="W53" s="5">
        <v>1244540507</v>
      </c>
      <c r="X53" s="5">
        <v>28966900510</v>
      </c>
      <c r="Y53" s="5">
        <v>37965159763</v>
      </c>
      <c r="Z53" s="5">
        <v>9930411729</v>
      </c>
    </row>
    <row r="54" spans="2:26" ht="15.5" x14ac:dyDescent="0.35">
      <c r="C54" t="s">
        <v>85</v>
      </c>
      <c r="D54" s="5">
        <v>-4712143767</v>
      </c>
      <c r="E54" s="5">
        <v>-3845993606</v>
      </c>
      <c r="F54" s="5">
        <v>-5620776608</v>
      </c>
      <c r="G54" s="5">
        <v>-2500663068</v>
      </c>
      <c r="I54" s="5">
        <v>-13249044115</v>
      </c>
      <c r="J54" s="5">
        <v>-13722736949</v>
      </c>
      <c r="K54" s="5">
        <v>-15103414980</v>
      </c>
      <c r="L54" s="5">
        <v>-18334453352</v>
      </c>
      <c r="M54" s="5">
        <v>-18978564499</v>
      </c>
      <c r="N54" s="5">
        <v>-16902916902</v>
      </c>
      <c r="O54" s="5">
        <v>-23522109409</v>
      </c>
      <c r="P54" s="5">
        <v>-23934646366</v>
      </c>
      <c r="Q54" s="5">
        <v>-25193512766</v>
      </c>
      <c r="R54" s="5">
        <v>-23537162208</v>
      </c>
      <c r="S54" s="5">
        <v>-23708472034</v>
      </c>
      <c r="T54" s="5">
        <v>-26460793724</v>
      </c>
      <c r="U54" s="5">
        <v>-26908280126</v>
      </c>
      <c r="V54" s="5">
        <v>-26934614612</v>
      </c>
      <c r="W54" s="5">
        <v>-30641477410</v>
      </c>
      <c r="X54" s="5">
        <v>-36031119877</v>
      </c>
      <c r="Y54" s="5">
        <v>-31146166939</v>
      </c>
      <c r="Z54" s="5">
        <v>-34583799588</v>
      </c>
    </row>
    <row r="55" spans="2:26" ht="15.5" x14ac:dyDescent="0.35">
      <c r="C55" t="s">
        <v>386</v>
      </c>
      <c r="D55" s="5">
        <v>-729561498</v>
      </c>
      <c r="E55" s="5">
        <v>-776645016</v>
      </c>
      <c r="F55" s="5">
        <v>-1283461198</v>
      </c>
      <c r="G55" s="5">
        <v>-669117099</v>
      </c>
      <c r="I55" s="5">
        <v>-3375864116</v>
      </c>
      <c r="J55" s="5">
        <v>-2976433869</v>
      </c>
      <c r="K55" s="5">
        <v>-4445504638</v>
      </c>
      <c r="L55" s="5">
        <v>-4821534985</v>
      </c>
      <c r="M55" s="5">
        <v>-5113639689</v>
      </c>
      <c r="N55" s="5">
        <v>-5830321904</v>
      </c>
      <c r="O55" s="5">
        <v>-9887310324</v>
      </c>
      <c r="P55" s="5">
        <v>-9332114911</v>
      </c>
      <c r="Q55" s="5">
        <v>-10471880624</v>
      </c>
      <c r="R55" s="5">
        <v>-9808906422</v>
      </c>
      <c r="S55" s="5">
        <v>-10917062477</v>
      </c>
      <c r="T55" s="5">
        <v>-14030743940</v>
      </c>
      <c r="U55" s="5">
        <v>-13744560752</v>
      </c>
      <c r="V55" s="5">
        <v>-14364669498</v>
      </c>
      <c r="W55" s="5">
        <v>-12241046743</v>
      </c>
      <c r="X55" s="5">
        <v>-23161000112</v>
      </c>
      <c r="Y55" s="5">
        <v>-19126710548</v>
      </c>
      <c r="Z55" s="5">
        <v>-21090699575</v>
      </c>
    </row>
    <row r="56" spans="2:26" ht="15.5" x14ac:dyDescent="0.35">
      <c r="C56" t="s">
        <v>387</v>
      </c>
      <c r="D56" s="5">
        <v>-3982582269</v>
      </c>
      <c r="E56" s="5">
        <v>-3069348590</v>
      </c>
      <c r="F56" s="5">
        <v>-4337315410</v>
      </c>
      <c r="G56" s="5">
        <v>-1831545969</v>
      </c>
      <c r="I56" s="5">
        <v>-9873179999</v>
      </c>
      <c r="J56" s="5">
        <v>-10746303080</v>
      </c>
      <c r="K56" s="5">
        <v>-10657910342</v>
      </c>
      <c r="L56" s="5">
        <v>-13512918367</v>
      </c>
      <c r="M56" s="5">
        <v>-13864924810</v>
      </c>
      <c r="N56" s="5">
        <v>-11072594998</v>
      </c>
      <c r="O56" s="5">
        <v>-13634799085</v>
      </c>
      <c r="P56" s="5">
        <v>-14602531455</v>
      </c>
      <c r="Q56" s="5">
        <v>-14721632142</v>
      </c>
      <c r="R56" s="5">
        <v>-13728255786</v>
      </c>
      <c r="S56" s="5">
        <v>-12791409557</v>
      </c>
      <c r="T56" s="5">
        <v>-12430049784</v>
      </c>
      <c r="U56" s="5">
        <v>-13163719374</v>
      </c>
      <c r="V56" s="5">
        <v>-12569945114</v>
      </c>
      <c r="W56" s="5">
        <v>-18400430667</v>
      </c>
      <c r="X56" s="5">
        <v>-12870119765</v>
      </c>
      <c r="Y56" s="5">
        <v>-12019456391</v>
      </c>
      <c r="Z56" s="5">
        <v>-13493100013</v>
      </c>
    </row>
    <row r="57" spans="2:26" ht="15.5" x14ac:dyDescent="0.35">
      <c r="C57" t="s">
        <v>94</v>
      </c>
      <c r="D57" s="5">
        <v>-2110599355</v>
      </c>
      <c r="E57" s="5">
        <v>1105746491</v>
      </c>
      <c r="F57" s="5">
        <v>-5426416232</v>
      </c>
      <c r="G57" s="5">
        <v>3281303907</v>
      </c>
      <c r="I57" s="5">
        <v>-891974906</v>
      </c>
      <c r="J57" s="5">
        <v>-11178568820</v>
      </c>
      <c r="K57" s="5">
        <v>-12638105605</v>
      </c>
      <c r="L57" s="5">
        <v>-12610143560</v>
      </c>
      <c r="M57" s="5">
        <v>-12978045502</v>
      </c>
      <c r="N57" s="5">
        <v>-10652434887</v>
      </c>
      <c r="O57" s="5">
        <v>-9882687572</v>
      </c>
      <c r="P57" s="5">
        <v>-12198354651</v>
      </c>
      <c r="Q57" s="5">
        <v>-21551113157</v>
      </c>
      <c r="R57" s="5">
        <v>-21393443783</v>
      </c>
      <c r="S57" s="5">
        <v>-22355081159</v>
      </c>
      <c r="T57" s="5">
        <v>-22639453386</v>
      </c>
      <c r="U57" s="5">
        <v>-3484385880</v>
      </c>
      <c r="V57" s="5">
        <v>-25828314802</v>
      </c>
      <c r="W57" s="5">
        <v>-29396936903</v>
      </c>
      <c r="X57" s="5">
        <v>-7064219367</v>
      </c>
      <c r="Y57" s="5">
        <v>6818992824</v>
      </c>
      <c r="Z57" s="5">
        <v>-24653387859</v>
      </c>
    </row>
    <row r="58" spans="2:26" ht="15.5" x14ac:dyDescent="0.35">
      <c r="C58" t="s">
        <v>95</v>
      </c>
      <c r="D58" s="5">
        <v>6914885384</v>
      </c>
      <c r="E58" s="5">
        <v>5100231666</v>
      </c>
      <c r="F58" s="5">
        <v>-18736053628</v>
      </c>
      <c r="G58" s="5">
        <v>284304923</v>
      </c>
      <c r="I58" s="5">
        <v>-17954832726</v>
      </c>
      <c r="J58" s="5">
        <v>-8699080543</v>
      </c>
      <c r="K58" s="5">
        <v>4641831607</v>
      </c>
      <c r="L58" s="5">
        <v>5524880652</v>
      </c>
      <c r="M58" s="5">
        <v>70244948590</v>
      </c>
      <c r="N58" s="5">
        <v>-8747070881</v>
      </c>
      <c r="O58" s="5">
        <v>-11440720821</v>
      </c>
      <c r="P58" s="5">
        <v>14018543753</v>
      </c>
      <c r="Q58" s="5">
        <v>-9497716546</v>
      </c>
      <c r="R58" s="5">
        <v>2679858656</v>
      </c>
      <c r="S58" s="5">
        <v>8845739370</v>
      </c>
      <c r="T58" s="5">
        <v>5952441702</v>
      </c>
      <c r="U58" s="5">
        <v>-13300501117</v>
      </c>
      <c r="V58" s="5">
        <v>7512608181</v>
      </c>
      <c r="W58" s="5">
        <v>-263329941</v>
      </c>
      <c r="X58" s="5">
        <v>21146636661</v>
      </c>
      <c r="Y58" s="5">
        <v>35718419788</v>
      </c>
      <c r="Z58" s="5">
        <v>-81882411309</v>
      </c>
    </row>
    <row r="59" spans="2:26" ht="15.5" x14ac:dyDescent="0.35">
      <c r="C59" t="s">
        <v>432</v>
      </c>
      <c r="R59" s="5">
        <v>1735768457</v>
      </c>
      <c r="S59" s="5">
        <v>13837546372</v>
      </c>
      <c r="T59" s="5">
        <v>-3081341113</v>
      </c>
      <c r="U59" s="5">
        <v>-36161717865</v>
      </c>
      <c r="V59" s="5">
        <v>-16145504997</v>
      </c>
      <c r="W59" s="5">
        <v>-2599366802</v>
      </c>
      <c r="X59" s="5">
        <v>11625495323</v>
      </c>
      <c r="Y59" s="5">
        <v>47141937063</v>
      </c>
      <c r="Z59" s="5">
        <v>-44965740000</v>
      </c>
    </row>
    <row r="60" spans="2:26" ht="15.5" x14ac:dyDescent="0.35">
      <c r="C60" t="s">
        <v>431</v>
      </c>
      <c r="R60" s="5">
        <v>107024724</v>
      </c>
      <c r="S60" s="5">
        <v>3705009</v>
      </c>
      <c r="T60" s="5">
        <v>3403103</v>
      </c>
      <c r="U60" s="5">
        <v>6268212</v>
      </c>
      <c r="V60" s="5">
        <v>22190522</v>
      </c>
      <c r="W60" s="5">
        <v>26533269</v>
      </c>
      <c r="X60" s="5">
        <v>25567747</v>
      </c>
      <c r="Y60" s="5">
        <v>28029798</v>
      </c>
      <c r="Z60" s="5">
        <v>29579052</v>
      </c>
    </row>
    <row r="61" spans="2:26" ht="15.5" x14ac:dyDescent="0.35">
      <c r="C61" t="s">
        <v>433</v>
      </c>
      <c r="T61" s="5">
        <v>22499999</v>
      </c>
      <c r="U61" s="5">
        <v>126520832</v>
      </c>
      <c r="V61" s="5">
        <v>74999997</v>
      </c>
    </row>
    <row r="62" spans="2:26" ht="15.5" x14ac:dyDescent="0.35">
      <c r="C62" t="s">
        <v>27</v>
      </c>
      <c r="R62" s="5">
        <v>-29791603689</v>
      </c>
      <c r="S62" s="5">
        <v>-30999649750</v>
      </c>
      <c r="T62" s="5">
        <v>-33326812245</v>
      </c>
      <c r="U62" s="5">
        <v>-35958425147</v>
      </c>
      <c r="V62" s="5">
        <v>-30820023321</v>
      </c>
      <c r="W62" s="5">
        <v>-34880071626</v>
      </c>
      <c r="X62" s="5">
        <v>-49652367663</v>
      </c>
      <c r="Y62" s="5">
        <v>-37694704735</v>
      </c>
      <c r="Z62" s="5">
        <v>-40900317739</v>
      </c>
    </row>
    <row r="63" spans="2:26" ht="15.5" x14ac:dyDescent="0.35">
      <c r="C63" t="s">
        <v>116</v>
      </c>
    </row>
    <row r="64" spans="2:26" ht="15.5" x14ac:dyDescent="0.35">
      <c r="C64" t="s">
        <v>81</v>
      </c>
    </row>
    <row r="65" spans="3:26" ht="15.5" x14ac:dyDescent="0.35">
      <c r="C65" t="s">
        <v>96</v>
      </c>
      <c r="D65" s="5">
        <v>6914885384</v>
      </c>
      <c r="E65" s="5">
        <v>5100231666</v>
      </c>
      <c r="F65" s="5">
        <v>-18736053628</v>
      </c>
      <c r="G65" s="5">
        <v>284304923</v>
      </c>
      <c r="I65" s="5">
        <v>-17954832726</v>
      </c>
      <c r="J65" s="5">
        <v>-8699080543</v>
      </c>
      <c r="K65" s="5">
        <v>4641831607</v>
      </c>
      <c r="L65" s="5">
        <v>5524880652</v>
      </c>
      <c r="M65" s="5">
        <v>70244948590</v>
      </c>
      <c r="N65" s="5">
        <v>-8747070881</v>
      </c>
      <c r="O65" s="5">
        <v>-11440720821</v>
      </c>
      <c r="P65" s="5">
        <v>14018543753</v>
      </c>
      <c r="Q65" s="5">
        <v>-9497716546</v>
      </c>
      <c r="R65" s="5">
        <v>2679858656</v>
      </c>
      <c r="S65" s="5">
        <v>8845739370</v>
      </c>
      <c r="T65" s="5">
        <v>5952441702</v>
      </c>
      <c r="U65" s="5">
        <v>-13300501117</v>
      </c>
      <c r="V65" s="5">
        <v>7512608181</v>
      </c>
      <c r="W65" s="5">
        <v>-263329941</v>
      </c>
      <c r="X65" s="5">
        <v>21146636661</v>
      </c>
      <c r="Y65" s="5">
        <v>35718419788</v>
      </c>
      <c r="Z65" s="5">
        <v>-81882411309</v>
      </c>
    </row>
    <row r="66" spans="3:26" ht="15.5" x14ac:dyDescent="0.35">
      <c r="C66" t="s">
        <v>29</v>
      </c>
      <c r="D66" s="5">
        <v>4804286029</v>
      </c>
      <c r="E66" s="5">
        <v>6205978157</v>
      </c>
      <c r="F66" s="5">
        <v>-24162469860</v>
      </c>
      <c r="G66" s="5">
        <v>3565608830</v>
      </c>
      <c r="I66" s="5">
        <v>-18846807632</v>
      </c>
      <c r="J66" s="5">
        <v>-19877649363</v>
      </c>
      <c r="K66" s="5">
        <v>-7996273998</v>
      </c>
      <c r="L66" s="5">
        <v>-7085262908</v>
      </c>
      <c r="M66" s="5">
        <v>57266903088</v>
      </c>
      <c r="N66" s="5">
        <v>-19399505768</v>
      </c>
      <c r="O66" s="5">
        <v>-21323408393</v>
      </c>
      <c r="P66" s="5">
        <v>1820189102</v>
      </c>
      <c r="Q66" s="5">
        <v>-31048829703</v>
      </c>
      <c r="R66" s="5">
        <v>-18713585127</v>
      </c>
      <c r="S66" s="5">
        <v>-13509341789</v>
      </c>
      <c r="T66" s="5">
        <v>-16687011684</v>
      </c>
      <c r="U66" s="5">
        <v>-16784886997</v>
      </c>
      <c r="V66" s="5">
        <v>-18315706621</v>
      </c>
      <c r="W66" s="5">
        <v>-29660266844</v>
      </c>
      <c r="X66" s="5">
        <v>14082417294</v>
      </c>
      <c r="Y66" s="5">
        <v>42537412612</v>
      </c>
      <c r="Z66" s="5">
        <v>-106535799168</v>
      </c>
    </row>
    <row r="67" spans="3:26" ht="15.5" x14ac:dyDescent="0.35">
      <c r="C67" t="s">
        <v>28</v>
      </c>
      <c r="D67" s="5">
        <v>-204024154</v>
      </c>
      <c r="E67" s="5">
        <v>-522622123</v>
      </c>
      <c r="F67" s="5">
        <v>992002009</v>
      </c>
      <c r="G67" s="5">
        <v>-795047255</v>
      </c>
      <c r="I67" s="5">
        <v>-228149643</v>
      </c>
      <c r="J67" s="5">
        <v>1891906215</v>
      </c>
      <c r="K67" s="5">
        <v>1761286898</v>
      </c>
      <c r="L67" s="5">
        <v>1040401133</v>
      </c>
      <c r="M67" s="5">
        <v>-517081273</v>
      </c>
      <c r="N67" s="5">
        <v>4045128325</v>
      </c>
      <c r="O67" s="5">
        <v>5056676216</v>
      </c>
      <c r="P67" s="5">
        <v>-708151185</v>
      </c>
      <c r="Q67" s="5">
        <v>7338995958</v>
      </c>
      <c r="R67" s="5">
        <v>4130960803</v>
      </c>
      <c r="S67" s="5">
        <v>3047164643</v>
      </c>
      <c r="T67" s="5">
        <v>3846713856</v>
      </c>
      <c r="U67" s="5">
        <v>3556751279</v>
      </c>
      <c r="V67" s="5">
        <v>4178519818</v>
      </c>
      <c r="W67" s="5">
        <v>5562271291</v>
      </c>
      <c r="X67" s="5">
        <v>-4164093426</v>
      </c>
      <c r="Y67" s="5">
        <v>-11402132773</v>
      </c>
      <c r="Z67" s="5">
        <v>10059616822</v>
      </c>
    </row>
    <row r="68" spans="3:26" ht="15.5" x14ac:dyDescent="0.35">
      <c r="C68" t="s">
        <v>97</v>
      </c>
      <c r="R68" s="5">
        <v>-244367196</v>
      </c>
      <c r="S68" s="5">
        <v>-8124252</v>
      </c>
      <c r="T68" s="5">
        <v>-9013334</v>
      </c>
      <c r="U68" s="5">
        <v>-10746165</v>
      </c>
      <c r="V68" s="5">
        <v>-18603573</v>
      </c>
      <c r="W68" s="5">
        <v>-17321378</v>
      </c>
    </row>
    <row r="69" spans="3:26" ht="15.5" x14ac:dyDescent="0.35">
      <c r="C69" t="s">
        <v>98</v>
      </c>
      <c r="D69" s="5">
        <v>-204024154</v>
      </c>
      <c r="E69" s="5">
        <v>-522622123</v>
      </c>
      <c r="F69" s="5">
        <v>992002009</v>
      </c>
      <c r="G69" s="5">
        <v>-795047255</v>
      </c>
      <c r="I69" s="5">
        <v>-228149643</v>
      </c>
      <c r="J69" s="5">
        <v>1891906215</v>
      </c>
      <c r="K69" s="5">
        <v>1761286898</v>
      </c>
      <c r="L69" s="5">
        <v>1040401133</v>
      </c>
      <c r="M69" s="5">
        <v>-517081273</v>
      </c>
      <c r="N69" s="5">
        <v>4045128325</v>
      </c>
      <c r="O69" s="5">
        <v>5056676216</v>
      </c>
      <c r="P69" s="5">
        <v>-708151185</v>
      </c>
      <c r="Q69" s="5">
        <v>7338995958</v>
      </c>
      <c r="R69" s="5">
        <v>4375327999</v>
      </c>
      <c r="S69" s="5">
        <v>3055288895</v>
      </c>
      <c r="T69" s="5">
        <v>3855727190</v>
      </c>
      <c r="U69" s="5">
        <v>3567497444</v>
      </c>
      <c r="V69" s="5">
        <v>4197123391</v>
      </c>
      <c r="W69" s="5">
        <v>5579592669</v>
      </c>
      <c r="X69" s="5">
        <v>-4164093426</v>
      </c>
      <c r="Y69" s="5">
        <v>-11402132773</v>
      </c>
      <c r="Z69" s="5">
        <v>10059616822</v>
      </c>
    </row>
    <row r="70" spans="3:26" ht="15.5" x14ac:dyDescent="0.35">
      <c r="C70" t="s">
        <v>99</v>
      </c>
      <c r="D70" s="5">
        <v>-204024154</v>
      </c>
      <c r="E70" s="5">
        <v>-522622123</v>
      </c>
      <c r="F70" s="5">
        <v>992002009</v>
      </c>
      <c r="G70" s="5">
        <v>-795047255</v>
      </c>
      <c r="I70" s="5">
        <v>-228149643</v>
      </c>
      <c r="J70" s="5">
        <v>1891906215</v>
      </c>
      <c r="K70" s="5">
        <v>1761286898</v>
      </c>
      <c r="L70" s="5">
        <v>1040401133</v>
      </c>
      <c r="M70" s="5">
        <v>-517081273</v>
      </c>
      <c r="N70" s="5">
        <v>4045128325</v>
      </c>
      <c r="O70" s="5">
        <v>5056676216</v>
      </c>
      <c r="P70" s="5">
        <v>-708151185</v>
      </c>
      <c r="Q70" s="5">
        <v>7338995958</v>
      </c>
      <c r="R70" s="5">
        <v>4130960803</v>
      </c>
      <c r="S70" s="5">
        <v>3047164643</v>
      </c>
      <c r="T70" s="5">
        <v>3846713856</v>
      </c>
      <c r="U70" s="5">
        <v>3556751279</v>
      </c>
      <c r="V70" s="5">
        <v>4178519818</v>
      </c>
      <c r="W70" s="5">
        <v>5562271291</v>
      </c>
      <c r="X70" s="5">
        <v>-4164093426</v>
      </c>
      <c r="Y70" s="5">
        <v>-11402132773</v>
      </c>
      <c r="Z70" s="5">
        <v>10059616822</v>
      </c>
    </row>
    <row r="71" spans="3:26" ht="15.5" x14ac:dyDescent="0.35">
      <c r="C71" t="s">
        <v>254</v>
      </c>
      <c r="D71" s="5">
        <v>4600261875</v>
      </c>
      <c r="E71" s="5">
        <v>5683356034</v>
      </c>
      <c r="F71" s="5">
        <v>-23170467851</v>
      </c>
      <c r="G71" s="5">
        <v>2770561575</v>
      </c>
      <c r="I71" s="5">
        <v>-19074957275</v>
      </c>
      <c r="J71" s="5">
        <v>-17985743148</v>
      </c>
      <c r="K71" s="5">
        <v>-6234987100</v>
      </c>
      <c r="L71" s="5">
        <v>-6044861775</v>
      </c>
      <c r="M71" s="5">
        <v>56749821815</v>
      </c>
      <c r="N71" s="5">
        <v>-15354377443</v>
      </c>
      <c r="O71" s="5">
        <v>-16266732177</v>
      </c>
      <c r="P71" s="5">
        <v>1112037917</v>
      </c>
      <c r="Q71" s="5">
        <v>-23709833745</v>
      </c>
      <c r="R71" s="5">
        <v>-14582624324</v>
      </c>
      <c r="S71" s="5">
        <v>-10462177146</v>
      </c>
      <c r="T71" s="5">
        <v>-12840297828</v>
      </c>
      <c r="U71" s="5">
        <v>-13228135718</v>
      </c>
      <c r="V71" s="5">
        <v>-14137186803</v>
      </c>
      <c r="W71" s="5">
        <v>-24097995553</v>
      </c>
      <c r="X71" s="5">
        <v>9918323868</v>
      </c>
      <c r="Y71" s="5">
        <v>31135279839</v>
      </c>
      <c r="Z71" s="5">
        <v>-96476182346</v>
      </c>
    </row>
    <row r="72" spans="3:26" ht="15.5" x14ac:dyDescent="0.35">
      <c r="C72" t="s">
        <v>2363</v>
      </c>
      <c r="Z72" s="5">
        <v>27711948849</v>
      </c>
    </row>
    <row r="73" spans="3:26" ht="15.5" x14ac:dyDescent="0.35">
      <c r="C73" t="s">
        <v>2364</v>
      </c>
      <c r="Z73" s="5">
        <v>27711948849</v>
      </c>
    </row>
    <row r="74" spans="3:26" ht="15.5" x14ac:dyDescent="0.35">
      <c r="C74" t="s">
        <v>100</v>
      </c>
      <c r="D74" s="5">
        <v>4600261875</v>
      </c>
      <c r="E74" s="5">
        <v>5683356034</v>
      </c>
      <c r="F74" s="5">
        <v>-23170467851</v>
      </c>
      <c r="G74" s="5">
        <v>2770561575</v>
      </c>
      <c r="I74" s="5">
        <v>-19074957275</v>
      </c>
      <c r="J74" s="5">
        <v>-17985743148</v>
      </c>
      <c r="K74" s="5">
        <v>-6234987100</v>
      </c>
      <c r="L74" s="5">
        <v>-6044861775</v>
      </c>
      <c r="M74" s="5">
        <v>56749821815</v>
      </c>
      <c r="N74" s="5">
        <v>-15354377443</v>
      </c>
      <c r="O74" s="5">
        <v>-16266732177</v>
      </c>
      <c r="P74" s="5">
        <v>1112037917</v>
      </c>
      <c r="Q74" s="5">
        <v>-23709833745</v>
      </c>
      <c r="R74" s="5">
        <v>-14582624324</v>
      </c>
      <c r="S74" s="5">
        <v>-10462177146</v>
      </c>
      <c r="T74" s="5">
        <v>-12840297828</v>
      </c>
      <c r="U74" s="5">
        <v>-13228135718</v>
      </c>
      <c r="V74" s="5">
        <v>-14137186803</v>
      </c>
      <c r="W74" s="5">
        <v>-24097995553</v>
      </c>
      <c r="X74" s="5">
        <v>9918323868</v>
      </c>
      <c r="Y74" s="5">
        <v>31135279839</v>
      </c>
      <c r="Z74" s="5">
        <v>-68764233497</v>
      </c>
    </row>
    <row r="75" spans="3:26" ht="15.5" x14ac:dyDescent="0.35">
      <c r="C75" t="s">
        <v>101</v>
      </c>
      <c r="F75" s="5">
        <v>516629647</v>
      </c>
      <c r="I75" s="5">
        <v>516629647</v>
      </c>
      <c r="J75" s="5">
        <v>1933930494</v>
      </c>
      <c r="K75" s="5">
        <v>3449327550</v>
      </c>
      <c r="L75" s="5">
        <v>367511456</v>
      </c>
      <c r="M75" s="5">
        <v>1243752284</v>
      </c>
      <c r="N75" s="5">
        <v>1336770229</v>
      </c>
      <c r="O75" s="5">
        <v>1365332855</v>
      </c>
      <c r="P75" s="5">
        <v>1672614990</v>
      </c>
      <c r="Q75" s="5">
        <v>-1764904989</v>
      </c>
      <c r="R75" s="5">
        <v>-625433589</v>
      </c>
      <c r="S75" s="5">
        <v>-3577590469</v>
      </c>
    </row>
    <row r="76" spans="3:26" ht="15.5" x14ac:dyDescent="0.35">
      <c r="C76" t="s">
        <v>102</v>
      </c>
      <c r="F76" s="5">
        <v>516629647</v>
      </c>
      <c r="I76" s="5">
        <v>516629647</v>
      </c>
      <c r="J76" s="5">
        <v>1933930494</v>
      </c>
      <c r="K76" s="5">
        <v>3449327550</v>
      </c>
      <c r="L76" s="5">
        <v>367511456</v>
      </c>
      <c r="M76" s="5">
        <v>1243752284</v>
      </c>
      <c r="N76" s="5">
        <v>1336770229</v>
      </c>
      <c r="O76" s="5">
        <v>1365332855</v>
      </c>
      <c r="P76" s="5">
        <v>1672614990</v>
      </c>
      <c r="Q76" s="5">
        <v>-1764904989</v>
      </c>
      <c r="R76" s="5">
        <v>-625433589</v>
      </c>
      <c r="S76" s="5">
        <v>-3577590469</v>
      </c>
    </row>
    <row r="77" spans="3:26" ht="15.5" x14ac:dyDescent="0.35">
      <c r="C77" t="s">
        <v>103</v>
      </c>
      <c r="D77" s="5">
        <v>4600261875</v>
      </c>
      <c r="E77" s="5">
        <v>5683356034</v>
      </c>
      <c r="F77" s="5">
        <v>-22653838204</v>
      </c>
      <c r="G77" s="5">
        <v>2770561575</v>
      </c>
      <c r="I77" s="5">
        <v>-18558327628</v>
      </c>
      <c r="J77" s="5">
        <v>-16051812654</v>
      </c>
      <c r="K77" s="5">
        <v>-2785659550</v>
      </c>
      <c r="L77" s="5">
        <v>-5677350319</v>
      </c>
      <c r="M77" s="5">
        <v>57993574099</v>
      </c>
      <c r="N77" s="5">
        <v>-14017607214</v>
      </c>
      <c r="O77" s="5">
        <v>-14901399322</v>
      </c>
      <c r="P77" s="5">
        <v>2784652907</v>
      </c>
      <c r="Q77" s="5">
        <v>-25474738734</v>
      </c>
      <c r="R77" s="5">
        <v>-15208057913</v>
      </c>
      <c r="S77" s="5">
        <v>-14039767615</v>
      </c>
      <c r="T77" s="5">
        <v>-12840297828</v>
      </c>
      <c r="U77" s="5">
        <v>-13228135718</v>
      </c>
      <c r="V77" s="5">
        <v>-14137186803</v>
      </c>
      <c r="W77" s="5">
        <v>-24097995553</v>
      </c>
    </row>
    <row r="78" spans="3:26" ht="15.5" x14ac:dyDescent="0.35">
      <c r="C78" t="s">
        <v>104</v>
      </c>
      <c r="D78" s="5">
        <v>4600261875</v>
      </c>
      <c r="E78" s="5">
        <v>5683356034</v>
      </c>
      <c r="F78" s="5">
        <v>-23170467851</v>
      </c>
      <c r="G78" s="5">
        <v>2770561575</v>
      </c>
      <c r="I78" s="5">
        <v>-19074957275</v>
      </c>
      <c r="J78" s="5">
        <v>-17985743148</v>
      </c>
      <c r="K78" s="5">
        <v>-6234987100</v>
      </c>
      <c r="L78" s="5">
        <v>-6044861775</v>
      </c>
      <c r="M78" s="5">
        <v>56749821815</v>
      </c>
      <c r="N78" s="5">
        <v>-15354377443</v>
      </c>
      <c r="O78" s="5">
        <v>-16266732177</v>
      </c>
      <c r="P78" s="5">
        <v>1112037917</v>
      </c>
      <c r="Q78" s="5">
        <v>-23709833745</v>
      </c>
      <c r="R78" s="5">
        <v>-14582624324</v>
      </c>
      <c r="S78" s="5">
        <v>-10462177146</v>
      </c>
      <c r="T78" s="5">
        <v>-12840297828</v>
      </c>
      <c r="U78" s="5">
        <v>-13228135718</v>
      </c>
      <c r="V78" s="5">
        <v>-14137186803</v>
      </c>
      <c r="W78" s="5">
        <v>-24097995553</v>
      </c>
      <c r="X78" s="5">
        <v>9918323868</v>
      </c>
      <c r="Y78" s="5">
        <v>31135279839</v>
      </c>
      <c r="Z78" s="5">
        <v>-68764233497</v>
      </c>
    </row>
    <row r="79" spans="3:26" ht="15.5" x14ac:dyDescent="0.35">
      <c r="C79" t="s">
        <v>8</v>
      </c>
      <c r="D79" s="5">
        <v>4600261875</v>
      </c>
      <c r="E79" s="5">
        <v>5683356034</v>
      </c>
      <c r="F79" s="5">
        <v>-22653838204</v>
      </c>
      <c r="G79" s="5">
        <v>2770561575</v>
      </c>
      <c r="I79" s="5">
        <v>-18558327628</v>
      </c>
      <c r="J79" s="5">
        <v>-16051812654</v>
      </c>
      <c r="K79" s="5">
        <v>-2785659550</v>
      </c>
      <c r="L79" s="5">
        <v>-5677350319</v>
      </c>
      <c r="M79" s="5">
        <v>57993574099</v>
      </c>
      <c r="N79" s="5">
        <v>-14017607214</v>
      </c>
      <c r="O79" s="5">
        <v>-14901399322</v>
      </c>
      <c r="P79" s="5">
        <v>2784652907</v>
      </c>
      <c r="Q79" s="5">
        <v>-25474738734</v>
      </c>
      <c r="R79" s="5">
        <v>-15208057913</v>
      </c>
      <c r="S79" s="5">
        <v>-14039767615</v>
      </c>
      <c r="T79" s="5">
        <v>-12840297828</v>
      </c>
      <c r="U79" s="5">
        <v>-13228135718</v>
      </c>
      <c r="V79" s="5">
        <v>-14137186803</v>
      </c>
      <c r="W79" s="5">
        <v>-24097995553</v>
      </c>
    </row>
    <row r="80" spans="3:26" ht="15.5" x14ac:dyDescent="0.35">
      <c r="C80" t="s">
        <v>106</v>
      </c>
      <c r="D80" s="5">
        <v>4600261875</v>
      </c>
      <c r="E80" s="5">
        <v>5683356034</v>
      </c>
      <c r="F80" s="5">
        <v>-23170467851</v>
      </c>
      <c r="G80" s="5">
        <v>2770561575</v>
      </c>
      <c r="I80" s="5">
        <v>-19074957275</v>
      </c>
      <c r="J80" s="5">
        <v>-17985743148</v>
      </c>
      <c r="K80" s="5">
        <v>-6234987100</v>
      </c>
      <c r="L80" s="5">
        <v>-6044861775</v>
      </c>
      <c r="M80" s="5">
        <v>56749821815</v>
      </c>
      <c r="N80" s="5">
        <v>-15354377443</v>
      </c>
      <c r="O80" s="5">
        <v>-16266732177</v>
      </c>
      <c r="P80" s="5">
        <v>1112037917</v>
      </c>
      <c r="Q80" s="5">
        <v>-23709833745</v>
      </c>
      <c r="R80" s="5">
        <v>-14582624324</v>
      </c>
      <c r="S80" s="5">
        <v>-10462177146</v>
      </c>
      <c r="T80" s="5">
        <v>-12840297828</v>
      </c>
      <c r="U80" s="5">
        <v>-13228135718</v>
      </c>
      <c r="V80" s="5">
        <v>-14137186803</v>
      </c>
      <c r="W80" s="5">
        <v>-24097995553</v>
      </c>
      <c r="X80" s="5">
        <v>9918323868</v>
      </c>
      <c r="Y80" s="5">
        <v>31135279839</v>
      </c>
      <c r="Z80" s="5">
        <v>-68764233497</v>
      </c>
    </row>
    <row r="81" spans="2:26" ht="15.5" x14ac:dyDescent="0.35">
      <c r="C81" t="s">
        <v>107</v>
      </c>
      <c r="D81" s="5">
        <v>4600261875</v>
      </c>
      <c r="E81" s="5">
        <v>5683356034</v>
      </c>
      <c r="F81" s="5">
        <v>-22653838204</v>
      </c>
      <c r="G81" s="5">
        <v>2770561575</v>
      </c>
      <c r="I81" s="5">
        <v>-18558327628</v>
      </c>
      <c r="J81" s="5">
        <v>-16051812654</v>
      </c>
      <c r="K81" s="5">
        <v>-2785659550</v>
      </c>
      <c r="L81" s="5">
        <v>-5677350319</v>
      </c>
      <c r="M81" s="5">
        <v>57993574099</v>
      </c>
      <c r="N81" s="5">
        <v>-14017607214</v>
      </c>
      <c r="O81" s="5">
        <v>-14901399322</v>
      </c>
      <c r="P81" s="5">
        <v>2784652907</v>
      </c>
      <c r="Q81" s="5">
        <v>-25474738734</v>
      </c>
      <c r="R81" s="5">
        <v>-15208057913</v>
      </c>
      <c r="S81" s="5">
        <v>-14039767615</v>
      </c>
      <c r="T81" s="5">
        <v>-12840297828</v>
      </c>
      <c r="U81" s="5">
        <v>-13228135718</v>
      </c>
      <c r="V81" s="5">
        <v>-14137186803</v>
      </c>
      <c r="W81" s="5">
        <v>-24097995553</v>
      </c>
    </row>
    <row r="82" spans="2:26" ht="15.5" x14ac:dyDescent="0.35">
      <c r="C82" t="s">
        <v>108</v>
      </c>
      <c r="D82" s="5">
        <v>4600261875</v>
      </c>
      <c r="E82" s="5">
        <v>5683356034</v>
      </c>
      <c r="F82" s="5">
        <v>-22653838204</v>
      </c>
      <c r="G82" s="5">
        <v>2770561575</v>
      </c>
      <c r="I82" s="5">
        <v>-18558327628</v>
      </c>
      <c r="J82" s="5">
        <v>-16051812654</v>
      </c>
      <c r="K82" s="5">
        <v>-2785659550</v>
      </c>
      <c r="L82" s="5">
        <v>-5677350319</v>
      </c>
      <c r="M82" s="5">
        <v>57993574099</v>
      </c>
      <c r="N82" s="5">
        <v>-14017607214</v>
      </c>
      <c r="O82" s="5">
        <v>-14901399322</v>
      </c>
      <c r="P82" s="5">
        <v>2784652907</v>
      </c>
      <c r="Q82" s="5">
        <v>-25474738734</v>
      </c>
      <c r="R82" s="5">
        <v>-15208057913</v>
      </c>
      <c r="S82" s="5">
        <v>-14039767615</v>
      </c>
      <c r="T82" s="5">
        <v>-12840297828</v>
      </c>
      <c r="U82" s="5">
        <v>-13228135718</v>
      </c>
      <c r="V82" s="5">
        <v>-14137186803</v>
      </c>
      <c r="W82" s="5">
        <v>-24097995553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4448478659</v>
      </c>
      <c r="E86" s="5">
        <v>2974964015</v>
      </c>
      <c r="F86" s="5">
        <v>3308417592</v>
      </c>
      <c r="G86" s="5">
        <v>2011344763</v>
      </c>
      <c r="I86" s="5">
        <v>3308417592</v>
      </c>
      <c r="J86" s="5">
        <v>2104556978</v>
      </c>
      <c r="K86" s="5">
        <v>2377841687</v>
      </c>
      <c r="L86" s="5">
        <v>1724598126</v>
      </c>
      <c r="M86" s="5">
        <v>2147522414</v>
      </c>
      <c r="N86" s="5">
        <v>1779593149</v>
      </c>
      <c r="O86" s="5">
        <v>1830920129</v>
      </c>
      <c r="P86" s="5">
        <v>3324644849</v>
      </c>
      <c r="Q86" s="5">
        <v>2383042772</v>
      </c>
      <c r="R86" s="5">
        <v>2420688310</v>
      </c>
      <c r="S86" s="5">
        <v>1748000559</v>
      </c>
      <c r="T86" s="5">
        <v>1446328917</v>
      </c>
      <c r="U86" s="5">
        <v>2738498972</v>
      </c>
      <c r="V86" s="5">
        <v>1233634407</v>
      </c>
      <c r="W86" s="5">
        <v>1530510889</v>
      </c>
      <c r="X86" s="5">
        <v>1810752949</v>
      </c>
      <c r="Y86" s="5">
        <v>6144933788</v>
      </c>
      <c r="Z86" s="5">
        <v>9912225657</v>
      </c>
    </row>
    <row r="87" spans="2:26" ht="15.5" x14ac:dyDescent="0.35">
      <c r="C87" t="s">
        <v>395</v>
      </c>
      <c r="D87" s="5">
        <v>5041697735</v>
      </c>
      <c r="E87" s="5">
        <v>4392180648</v>
      </c>
      <c r="F87" s="5">
        <v>5689991834</v>
      </c>
      <c r="G87" s="5">
        <v>3453608445</v>
      </c>
      <c r="I87" s="5">
        <v>5689991834</v>
      </c>
      <c r="J87" s="5">
        <v>5425891378</v>
      </c>
      <c r="K87" s="5">
        <v>1518534670</v>
      </c>
      <c r="L87" s="5">
        <v>926449352</v>
      </c>
      <c r="M87" s="5">
        <v>9720628137</v>
      </c>
      <c r="N87" s="5">
        <v>13311875021</v>
      </c>
      <c r="O87" s="5">
        <v>14774264177</v>
      </c>
      <c r="P87" s="5">
        <v>15493537094</v>
      </c>
      <c r="Q87" s="5">
        <v>15891336432</v>
      </c>
      <c r="R87" s="5">
        <v>49306630395</v>
      </c>
      <c r="S87" s="5">
        <v>50717553591</v>
      </c>
      <c r="T87" s="5">
        <v>47878615385</v>
      </c>
      <c r="U87" s="5">
        <v>67217400707</v>
      </c>
      <c r="V87" s="5">
        <v>37269957428</v>
      </c>
      <c r="W87" s="5">
        <v>76131609438</v>
      </c>
      <c r="X87" s="5">
        <v>218372673849</v>
      </c>
      <c r="Y87" s="5">
        <v>222328909621</v>
      </c>
      <c r="Z87" s="5">
        <v>202335122835</v>
      </c>
    </row>
    <row r="88" spans="2:26" ht="15.5" x14ac:dyDescent="0.35">
      <c r="C88" t="s">
        <v>397</v>
      </c>
      <c r="T88" s="5">
        <v>21201952</v>
      </c>
      <c r="U88" s="5">
        <v>47457528</v>
      </c>
      <c r="V88" s="5">
        <v>57164878</v>
      </c>
      <c r="W88" s="5">
        <v>54071143</v>
      </c>
      <c r="X88" s="5">
        <v>46599242</v>
      </c>
      <c r="Y88" s="5">
        <v>308000000</v>
      </c>
      <c r="Z88" s="5">
        <v>39412672</v>
      </c>
    </row>
    <row r="89" spans="2:26" ht="15.5" x14ac:dyDescent="0.35">
      <c r="C89" t="s">
        <v>123</v>
      </c>
      <c r="X89" s="5">
        <v>283305000</v>
      </c>
      <c r="Y89" s="5">
        <v>168400665</v>
      </c>
      <c r="Z89" s="5">
        <v>12491714</v>
      </c>
    </row>
    <row r="90" spans="2:26" ht="15.5" x14ac:dyDescent="0.35">
      <c r="C90" t="s">
        <v>122</v>
      </c>
      <c r="V90" s="5">
        <v>9700000000</v>
      </c>
      <c r="Y90" s="5">
        <v>6156629</v>
      </c>
      <c r="Z90" s="5">
        <v>27810476</v>
      </c>
    </row>
    <row r="91" spans="2:26" ht="15.5" x14ac:dyDescent="0.35">
      <c r="C91" t="s">
        <v>81</v>
      </c>
      <c r="D91" s="5">
        <v>7107774190</v>
      </c>
      <c r="E91" s="5">
        <v>7107774190</v>
      </c>
      <c r="F91" s="5">
        <v>7107774190</v>
      </c>
      <c r="G91" s="5">
        <v>6591144543</v>
      </c>
      <c r="I91" s="5">
        <v>7107774190</v>
      </c>
      <c r="J91" s="5">
        <v>6591144543</v>
      </c>
      <c r="K91" s="5">
        <v>4657214049</v>
      </c>
      <c r="L91" s="5">
        <v>1207886499</v>
      </c>
      <c r="M91" s="5">
        <v>840375043</v>
      </c>
      <c r="N91" s="5">
        <v>-403377241</v>
      </c>
      <c r="O91" s="5">
        <v>-1740147470</v>
      </c>
      <c r="P91" s="5">
        <v>-2100230325</v>
      </c>
      <c r="Q91" s="5">
        <v>-3772845315</v>
      </c>
      <c r="R91" s="5">
        <v>-2007940326</v>
      </c>
      <c r="S91" s="5">
        <v>-2387756737</v>
      </c>
    </row>
    <row r="92" spans="2:26" ht="15.5" x14ac:dyDescent="0.35">
      <c r="C92" t="s">
        <v>439</v>
      </c>
      <c r="T92" s="5">
        <v>21201952</v>
      </c>
      <c r="U92" s="5">
        <v>47457528</v>
      </c>
      <c r="V92" s="5">
        <v>57164878</v>
      </c>
      <c r="W92" s="5">
        <v>54071143</v>
      </c>
      <c r="X92" s="5">
        <v>46599242</v>
      </c>
      <c r="Y92" s="5">
        <v>308000000</v>
      </c>
      <c r="Z92" s="5">
        <v>39412672</v>
      </c>
    </row>
    <row r="93" spans="2:26" ht="15.5" x14ac:dyDescent="0.35">
      <c r="C93" t="s">
        <v>440</v>
      </c>
      <c r="D93" s="5">
        <v>143508135644</v>
      </c>
      <c r="E93" s="5">
        <v>160709572606</v>
      </c>
      <c r="F93" s="5">
        <v>172268779476</v>
      </c>
      <c r="G93" s="5">
        <v>176589403685</v>
      </c>
      <c r="I93" s="5">
        <v>172268779476</v>
      </c>
      <c r="J93" s="5">
        <v>199723419476</v>
      </c>
      <c r="K93" s="5">
        <v>221972434155</v>
      </c>
      <c r="L93" s="5">
        <v>231288846681</v>
      </c>
      <c r="M93" s="5">
        <v>243381244209</v>
      </c>
      <c r="N93" s="5">
        <v>231219092276</v>
      </c>
      <c r="O93" s="5">
        <v>246903617805</v>
      </c>
      <c r="P93" s="5">
        <v>275298010853</v>
      </c>
      <c r="Q93" s="5">
        <v>293180825559</v>
      </c>
      <c r="R93" s="5">
        <v>298261379195</v>
      </c>
      <c r="S93" s="5">
        <v>323426229333</v>
      </c>
      <c r="T93" s="5">
        <v>349113710318</v>
      </c>
      <c r="U93" s="5">
        <v>344737943944</v>
      </c>
      <c r="V93" s="5">
        <v>389371990487</v>
      </c>
      <c r="W93" s="5">
        <v>391015379346</v>
      </c>
      <c r="X93" s="5">
        <v>251101206814</v>
      </c>
      <c r="Y93" s="5">
        <v>236364780804</v>
      </c>
      <c r="Z93" s="5">
        <v>239295014446</v>
      </c>
    </row>
    <row r="94" spans="2:26" ht="15.5" x14ac:dyDescent="0.35">
      <c r="C94" t="s">
        <v>441</v>
      </c>
      <c r="D94" s="5">
        <v>153168389325</v>
      </c>
      <c r="E94" s="5">
        <v>168124321665</v>
      </c>
      <c r="F94" s="5">
        <v>181354615581</v>
      </c>
      <c r="G94" s="5">
        <v>182066916905</v>
      </c>
      <c r="I94" s="5">
        <v>181354615581</v>
      </c>
      <c r="J94" s="5">
        <v>207379449454</v>
      </c>
      <c r="K94" s="5">
        <v>225961727243</v>
      </c>
      <c r="L94" s="5">
        <v>234003843351</v>
      </c>
      <c r="M94" s="5">
        <v>256580539718</v>
      </c>
      <c r="N94" s="5">
        <v>246379557480</v>
      </c>
      <c r="O94" s="5">
        <v>263602799221</v>
      </c>
      <c r="P94" s="5">
        <v>294172560216</v>
      </c>
      <c r="Q94" s="5">
        <v>311547858348</v>
      </c>
      <c r="R94" s="5">
        <v>351706167938</v>
      </c>
      <c r="S94" s="5">
        <v>377319537345</v>
      </c>
      <c r="T94" s="5">
        <v>398785346285</v>
      </c>
      <c r="U94" s="5">
        <v>415053316392</v>
      </c>
      <c r="V94" s="5">
        <v>428479361379</v>
      </c>
      <c r="W94" s="5">
        <v>469277014808</v>
      </c>
      <c r="X94" s="5">
        <v>479591778732</v>
      </c>
      <c r="Y94" s="5">
        <v>465693340163</v>
      </c>
      <c r="Z94" s="5">
        <v>460664394767</v>
      </c>
    </row>
    <row r="95" spans="2:26" ht="15.5" x14ac:dyDescent="0.35">
      <c r="C95" t="s">
        <v>442</v>
      </c>
    </row>
    <row r="96" spans="2:26" ht="15.5" x14ac:dyDescent="0.35">
      <c r="C96" t="s">
        <v>111</v>
      </c>
      <c r="D96" s="5">
        <v>186582911185</v>
      </c>
      <c r="E96" s="5">
        <v>186568344177</v>
      </c>
      <c r="F96" s="5">
        <v>184772927399</v>
      </c>
      <c r="G96" s="5">
        <v>187089262669</v>
      </c>
      <c r="I96" s="5">
        <v>184772927399</v>
      </c>
      <c r="J96" s="5">
        <v>189270924566</v>
      </c>
      <c r="K96" s="5">
        <v>196997827889</v>
      </c>
      <c r="L96" s="5">
        <v>207201373566</v>
      </c>
      <c r="M96" s="5">
        <v>213646511936</v>
      </c>
      <c r="N96" s="5">
        <v>234784296615</v>
      </c>
      <c r="O96" s="5">
        <v>250261492669</v>
      </c>
      <c r="P96" s="5">
        <v>267100180681</v>
      </c>
      <c r="Q96" s="5">
        <v>293194002959</v>
      </c>
      <c r="R96" s="5">
        <v>318356385777</v>
      </c>
      <c r="S96" s="5">
        <v>343663190339</v>
      </c>
      <c r="T96" s="5">
        <v>373976560649</v>
      </c>
      <c r="U96" s="5">
        <v>385911640643</v>
      </c>
      <c r="V96" s="5">
        <v>380894782589</v>
      </c>
      <c r="W96" s="5">
        <v>373271702153</v>
      </c>
      <c r="X96" s="5">
        <v>391965502624</v>
      </c>
      <c r="Y96" s="5">
        <v>410636609754</v>
      </c>
      <c r="Z96" s="5">
        <v>439340789498</v>
      </c>
    </row>
    <row r="97" spans="3:26" ht="15.5" x14ac:dyDescent="0.35">
      <c r="C97" t="s">
        <v>445</v>
      </c>
      <c r="D97" s="5">
        <v>187484351185</v>
      </c>
      <c r="E97" s="5">
        <v>187469784177</v>
      </c>
      <c r="F97" s="5">
        <v>185674367399</v>
      </c>
      <c r="G97" s="5">
        <v>187990702669</v>
      </c>
      <c r="I97" s="5">
        <v>185674367399</v>
      </c>
      <c r="J97" s="5">
        <v>190172364566</v>
      </c>
      <c r="K97" s="5">
        <v>197899267889</v>
      </c>
      <c r="L97" s="5">
        <v>208102813566</v>
      </c>
      <c r="M97" s="5">
        <v>214547951936</v>
      </c>
      <c r="N97" s="5">
        <v>235685736615</v>
      </c>
      <c r="O97" s="5">
        <v>251162932669</v>
      </c>
      <c r="P97" s="5">
        <v>268001620681</v>
      </c>
      <c r="Q97" s="5">
        <v>294095442959</v>
      </c>
      <c r="R97" s="5">
        <v>319257825777</v>
      </c>
      <c r="S97" s="5">
        <v>344564630339</v>
      </c>
      <c r="T97" s="5">
        <v>374878000649</v>
      </c>
      <c r="U97" s="5">
        <v>386813080643</v>
      </c>
      <c r="V97" s="5">
        <v>381796222589</v>
      </c>
      <c r="W97" s="5">
        <v>374173142153</v>
      </c>
      <c r="X97" s="5">
        <v>392866942624</v>
      </c>
      <c r="Y97" s="5">
        <v>411538049754</v>
      </c>
      <c r="Z97" s="5">
        <v>440242229498</v>
      </c>
    </row>
    <row r="98" spans="3:26" ht="15.5" x14ac:dyDescent="0.35">
      <c r="C98" t="s">
        <v>116</v>
      </c>
    </row>
    <row r="99" spans="3:26" ht="15.5" x14ac:dyDescent="0.35">
      <c r="C99" t="s">
        <v>117</v>
      </c>
      <c r="D99" s="5">
        <v>340652740510</v>
      </c>
      <c r="E99" s="5">
        <v>355594105842</v>
      </c>
      <c r="F99" s="5">
        <v>367028982980</v>
      </c>
      <c r="G99" s="5">
        <v>370057619574</v>
      </c>
      <c r="I99" s="5">
        <v>367028982980</v>
      </c>
      <c r="J99" s="5">
        <v>397551814020</v>
      </c>
      <c r="K99" s="5">
        <v>423860995132</v>
      </c>
      <c r="L99" s="5">
        <v>442106656917</v>
      </c>
      <c r="M99" s="5">
        <v>471128491654</v>
      </c>
      <c r="N99" s="5">
        <v>482065294095</v>
      </c>
      <c r="O99" s="5">
        <v>514765731890</v>
      </c>
      <c r="P99" s="5">
        <v>562174180897</v>
      </c>
      <c r="Q99" s="5">
        <v>605643301307</v>
      </c>
      <c r="R99" s="5">
        <v>670963993715</v>
      </c>
      <c r="S99" s="5">
        <v>721884167684</v>
      </c>
      <c r="T99" s="5">
        <v>773654333600</v>
      </c>
      <c r="U99" s="5">
        <v>801866397035</v>
      </c>
      <c r="V99" s="5">
        <v>810275583968</v>
      </c>
      <c r="W99" s="5">
        <v>843450156961</v>
      </c>
      <c r="X99" s="5">
        <v>872458721356</v>
      </c>
      <c r="Y99" s="5">
        <v>877231389917</v>
      </c>
      <c r="Z99" s="5">
        <v>900906624265</v>
      </c>
    </row>
    <row r="100" spans="3:26" ht="15.5" x14ac:dyDescent="0.35">
      <c r="C100" t="s">
        <v>118</v>
      </c>
    </row>
    <row r="101" spans="3:26" ht="15.5" x14ac:dyDescent="0.35">
      <c r="C101" t="s">
        <v>119</v>
      </c>
    </row>
    <row r="102" spans="3:26" ht="15.5" x14ac:dyDescent="0.35">
      <c r="C102" t="s">
        <v>446</v>
      </c>
      <c r="D102" s="5">
        <v>94417677372</v>
      </c>
      <c r="E102" s="5">
        <v>113599191893</v>
      </c>
      <c r="F102" s="5">
        <v>130169906988</v>
      </c>
      <c r="G102" s="5">
        <v>111145526804</v>
      </c>
      <c r="I102" s="5">
        <v>130169906988</v>
      </c>
      <c r="J102" s="5">
        <v>144555383478</v>
      </c>
      <c r="K102" s="5">
        <v>152875738521</v>
      </c>
      <c r="L102" s="5">
        <v>164175570860</v>
      </c>
      <c r="M102" s="5">
        <v>111926833396</v>
      </c>
      <c r="N102" s="5">
        <v>164959909413</v>
      </c>
      <c r="O102" s="5">
        <v>166219539040</v>
      </c>
      <c r="P102" s="5">
        <v>131917686499</v>
      </c>
      <c r="Q102" s="5">
        <v>182421582456</v>
      </c>
      <c r="R102" s="5">
        <v>277524504441</v>
      </c>
      <c r="S102" s="5">
        <v>331660630809</v>
      </c>
      <c r="T102" s="5">
        <v>332501069454</v>
      </c>
      <c r="U102" s="5">
        <v>315809046109</v>
      </c>
      <c r="V102" s="5">
        <v>249010900037</v>
      </c>
      <c r="W102" s="5">
        <v>256793923076</v>
      </c>
      <c r="X102" s="5">
        <v>238460976340</v>
      </c>
      <c r="Y102" s="5">
        <v>377312806517</v>
      </c>
      <c r="Z102" s="5">
        <v>420710314300</v>
      </c>
    </row>
    <row r="103" spans="3:26" ht="15.5" x14ac:dyDescent="0.35">
      <c r="C103" t="s">
        <v>579</v>
      </c>
      <c r="Q103" s="5">
        <v>31482119234</v>
      </c>
      <c r="R103" s="5">
        <v>37296294524</v>
      </c>
      <c r="S103" s="5">
        <v>56988727871</v>
      </c>
      <c r="T103" s="5">
        <v>29686512217</v>
      </c>
      <c r="U103" s="5">
        <v>26114716684</v>
      </c>
      <c r="V103" s="5">
        <v>69992451465</v>
      </c>
      <c r="W103" s="5">
        <v>79066281943</v>
      </c>
      <c r="X103" s="5">
        <v>89769886985</v>
      </c>
      <c r="Y103" s="5">
        <v>232552781952</v>
      </c>
      <c r="Z103" s="5">
        <v>250061641904</v>
      </c>
    </row>
    <row r="104" spans="3:26" ht="15.5" x14ac:dyDescent="0.35">
      <c r="C104" t="s">
        <v>400</v>
      </c>
      <c r="D104" s="5">
        <v>24466138539</v>
      </c>
      <c r="E104" s="5">
        <v>32394979082</v>
      </c>
      <c r="F104" s="5">
        <v>23502150151</v>
      </c>
      <c r="G104" s="5">
        <v>12279577966</v>
      </c>
      <c r="I104" s="5">
        <v>23502150151</v>
      </c>
      <c r="J104" s="5">
        <v>21325041293</v>
      </c>
      <c r="K104" s="5">
        <v>29673970724</v>
      </c>
      <c r="L104" s="5">
        <v>66674287972</v>
      </c>
      <c r="M104" s="5">
        <v>52797347738</v>
      </c>
      <c r="N104" s="5">
        <v>89739810270</v>
      </c>
      <c r="O104" s="5">
        <v>102564779276</v>
      </c>
      <c r="P104" s="5">
        <v>88097020637</v>
      </c>
      <c r="Q104" s="5">
        <v>104304344677</v>
      </c>
      <c r="R104" s="5">
        <v>93153187929</v>
      </c>
      <c r="S104" s="5">
        <v>97524474204</v>
      </c>
      <c r="T104" s="5">
        <v>110758216633</v>
      </c>
      <c r="U104" s="5">
        <v>111965882580</v>
      </c>
      <c r="V104" s="5">
        <v>91259647731</v>
      </c>
      <c r="W104" s="5">
        <v>72760916625</v>
      </c>
      <c r="X104" s="5">
        <v>50326230950</v>
      </c>
      <c r="Y104" s="5">
        <v>62297955677</v>
      </c>
      <c r="Z104" s="5">
        <v>86310718170</v>
      </c>
    </row>
    <row r="105" spans="3:26" ht="15.5" x14ac:dyDescent="0.35">
      <c r="C105" t="s">
        <v>285</v>
      </c>
    </row>
    <row r="106" spans="3:26" ht="15.5" x14ac:dyDescent="0.35">
      <c r="C106" t="s">
        <v>448</v>
      </c>
      <c r="V106" s="5">
        <v>9700000000</v>
      </c>
      <c r="X106" s="5">
        <v>283305000</v>
      </c>
      <c r="Y106" s="5">
        <v>174557294</v>
      </c>
      <c r="Z106" s="5">
        <v>40302190</v>
      </c>
    </row>
    <row r="107" spans="3:26" ht="15.5" x14ac:dyDescent="0.35">
      <c r="C107" t="s">
        <v>126</v>
      </c>
      <c r="D107" s="5">
        <v>19679629469</v>
      </c>
      <c r="E107" s="5">
        <v>22352487850</v>
      </c>
      <c r="F107" s="5">
        <v>22494909858</v>
      </c>
      <c r="G107" s="5">
        <v>15677556494</v>
      </c>
      <c r="I107" s="5">
        <v>22494909858</v>
      </c>
      <c r="J107" s="5">
        <v>16071774581</v>
      </c>
      <c r="K107" s="5">
        <v>16920773798</v>
      </c>
      <c r="L107" s="5">
        <v>14390946893</v>
      </c>
      <c r="M107" s="5">
        <v>8386454174</v>
      </c>
      <c r="N107" s="5">
        <v>7799213967</v>
      </c>
      <c r="O107" s="5">
        <v>3781732115</v>
      </c>
      <c r="P107" s="5">
        <v>7971629097</v>
      </c>
      <c r="Q107" s="5">
        <v>7668112911</v>
      </c>
      <c r="R107" s="5">
        <v>7673536694</v>
      </c>
      <c r="S107" s="5">
        <v>35611204253</v>
      </c>
      <c r="T107" s="5">
        <v>42146068099</v>
      </c>
      <c r="U107" s="5">
        <v>33295803827</v>
      </c>
      <c r="V107" s="5">
        <v>25360011982</v>
      </c>
      <c r="W107" s="5">
        <v>58039771741</v>
      </c>
      <c r="X107" s="5">
        <v>52366664934</v>
      </c>
      <c r="Y107" s="5">
        <v>48563728750</v>
      </c>
      <c r="Z107" s="5">
        <v>46661466070</v>
      </c>
    </row>
    <row r="108" spans="3:26" ht="15.5" x14ac:dyDescent="0.35">
      <c r="C108" t="s">
        <v>127</v>
      </c>
      <c r="D108" s="5">
        <v>2118932721</v>
      </c>
      <c r="E108" s="5">
        <v>1897976815</v>
      </c>
      <c r="F108" s="5">
        <v>2065480929</v>
      </c>
      <c r="G108" s="5">
        <v>2011979558</v>
      </c>
      <c r="I108" s="5">
        <v>2065480929</v>
      </c>
      <c r="J108" s="5">
        <v>1925389969</v>
      </c>
      <c r="K108" s="5">
        <v>2370346043</v>
      </c>
      <c r="L108" s="5">
        <v>1867689392</v>
      </c>
      <c r="M108" s="5">
        <v>3316148130</v>
      </c>
      <c r="N108" s="5">
        <v>3956312766</v>
      </c>
      <c r="O108" s="5">
        <v>4973304928</v>
      </c>
      <c r="P108" s="5">
        <v>4718555060</v>
      </c>
      <c r="Q108" s="5">
        <v>4732097238</v>
      </c>
      <c r="R108" s="5">
        <v>2749491620</v>
      </c>
      <c r="S108" s="5">
        <v>1726037579</v>
      </c>
      <c r="T108" s="5">
        <v>8876858733</v>
      </c>
      <c r="U108" s="5">
        <v>8051434766</v>
      </c>
      <c r="V108" s="5">
        <v>5469667439</v>
      </c>
      <c r="W108" s="5">
        <v>7821055379</v>
      </c>
      <c r="X108" s="5">
        <v>11177046894</v>
      </c>
      <c r="Y108" s="5">
        <v>3575732889</v>
      </c>
      <c r="Z108" s="5">
        <v>4725261698</v>
      </c>
    </row>
    <row r="109" spans="3:26" ht="15.5" x14ac:dyDescent="0.35">
      <c r="C109" t="s">
        <v>449</v>
      </c>
    </row>
    <row r="110" spans="3:26" ht="15.5" x14ac:dyDescent="0.35">
      <c r="C110" t="s">
        <v>1325</v>
      </c>
      <c r="M110" s="5">
        <v>74595809188</v>
      </c>
      <c r="N110" s="5">
        <v>92281981158</v>
      </c>
      <c r="O110" s="5">
        <v>106943481158</v>
      </c>
      <c r="P110" s="5">
        <v>167488804298</v>
      </c>
      <c r="Q110" s="5">
        <v>164745695755</v>
      </c>
      <c r="R110" s="5">
        <v>78087751586</v>
      </c>
      <c r="S110" s="5">
        <v>92619648114</v>
      </c>
      <c r="T110" s="5">
        <v>131893555300</v>
      </c>
      <c r="U110" s="5">
        <v>157147352119</v>
      </c>
      <c r="V110" s="5">
        <v>207458406645</v>
      </c>
      <c r="W110" s="5">
        <v>215883279882</v>
      </c>
      <c r="X110" s="5">
        <v>235116231244</v>
      </c>
      <c r="Y110" s="5">
        <v>116239500000</v>
      </c>
      <c r="Z110" s="5">
        <v>140135397226</v>
      </c>
    </row>
    <row r="111" spans="3:26" ht="15.5" x14ac:dyDescent="0.35">
      <c r="C111" t="s">
        <v>452</v>
      </c>
      <c r="M111" s="5">
        <v>18170000000</v>
      </c>
      <c r="N111" s="5">
        <v>33206021082</v>
      </c>
      <c r="O111" s="5">
        <v>53167227751</v>
      </c>
      <c r="P111" s="5">
        <v>26442521944</v>
      </c>
      <c r="Q111" s="5">
        <v>29720624837</v>
      </c>
      <c r="R111" s="5">
        <v>136651993674</v>
      </c>
      <c r="S111" s="5">
        <v>139810186902</v>
      </c>
      <c r="T111" s="5">
        <v>140804359536</v>
      </c>
      <c r="U111" s="5">
        <v>136381208252</v>
      </c>
      <c r="V111" s="5">
        <v>47229121420</v>
      </c>
      <c r="W111" s="5">
        <v>38354160188</v>
      </c>
      <c r="X111" s="5">
        <v>34537841577</v>
      </c>
      <c r="Y111" s="5">
        <v>27652932000</v>
      </c>
      <c r="Z111" s="5">
        <v>29550187936</v>
      </c>
    </row>
    <row r="112" spans="3:26" ht="15.5" x14ac:dyDescent="0.35">
      <c r="C112" t="s">
        <v>405</v>
      </c>
      <c r="D112" s="5">
        <v>34699703187</v>
      </c>
      <c r="E112" s="5">
        <v>35059815873</v>
      </c>
      <c r="F112" s="5">
        <v>35607333950</v>
      </c>
      <c r="G112" s="5">
        <v>35006512524</v>
      </c>
      <c r="I112" s="5">
        <v>35607333950</v>
      </c>
      <c r="J112" s="5">
        <v>33186360872</v>
      </c>
      <c r="K112" s="5">
        <v>35123374287</v>
      </c>
      <c r="L112" s="5">
        <v>39283544183</v>
      </c>
      <c r="M112" s="5">
        <v>114876766065</v>
      </c>
      <c r="N112" s="5">
        <v>130774066588</v>
      </c>
      <c r="O112" s="5">
        <v>148197267542</v>
      </c>
      <c r="P112" s="5">
        <v>215006169768</v>
      </c>
      <c r="Q112" s="5">
        <v>210756047129</v>
      </c>
      <c r="R112" s="5">
        <v>130419987551</v>
      </c>
      <c r="S112" s="5">
        <v>146132064014</v>
      </c>
      <c r="T112" s="5">
        <v>182283424795</v>
      </c>
      <c r="U112" s="5">
        <v>214347213747</v>
      </c>
      <c r="V112" s="5">
        <v>276326411034</v>
      </c>
      <c r="W112" s="5">
        <v>287580774185</v>
      </c>
      <c r="X112" s="5">
        <v>310824289763</v>
      </c>
      <c r="Y112" s="5">
        <v>186663452015</v>
      </c>
      <c r="Z112" s="5">
        <v>198076458419</v>
      </c>
    </row>
    <row r="113" spans="2:26" ht="15.5" x14ac:dyDescent="0.35">
      <c r="C113" t="s">
        <v>404</v>
      </c>
      <c r="D113" s="5">
        <v>34699703187</v>
      </c>
      <c r="E113" s="5">
        <v>35059815873</v>
      </c>
      <c r="F113" s="5">
        <v>35607333950</v>
      </c>
      <c r="G113" s="5">
        <v>35006512524</v>
      </c>
      <c r="I113" s="5">
        <v>35607333950</v>
      </c>
      <c r="J113" s="5">
        <v>33186360872</v>
      </c>
      <c r="K113" s="5">
        <v>35123374287</v>
      </c>
      <c r="L113" s="5">
        <v>39283544183</v>
      </c>
      <c r="M113" s="5">
        <v>114876766065</v>
      </c>
      <c r="N113" s="5">
        <v>130774066588</v>
      </c>
      <c r="O113" s="5">
        <v>148197267542</v>
      </c>
      <c r="P113" s="5">
        <v>215006169768</v>
      </c>
      <c r="Q113" s="5">
        <v>210756047129</v>
      </c>
      <c r="R113" s="5">
        <v>130419987551</v>
      </c>
      <c r="S113" s="5">
        <v>146132064014</v>
      </c>
      <c r="T113" s="5">
        <v>182283424795</v>
      </c>
      <c r="U113" s="5">
        <v>214347213747</v>
      </c>
      <c r="V113" s="5">
        <v>276326411034</v>
      </c>
      <c r="W113" s="5">
        <v>287580774185</v>
      </c>
      <c r="X113" s="5">
        <v>310824289763</v>
      </c>
      <c r="Y113" s="5">
        <v>186663452015</v>
      </c>
      <c r="Z113" s="5">
        <v>198076458419</v>
      </c>
    </row>
    <row r="114" spans="2:26" ht="15.5" x14ac:dyDescent="0.35">
      <c r="C114" t="s">
        <v>453</v>
      </c>
      <c r="D114" s="5">
        <v>12895840017</v>
      </c>
      <c r="E114" s="5">
        <v>12691815863</v>
      </c>
      <c r="F114" s="5">
        <v>12169193740</v>
      </c>
      <c r="G114" s="5">
        <v>13161195749</v>
      </c>
      <c r="I114" s="5">
        <v>12169193740</v>
      </c>
      <c r="J114" s="5">
        <v>11941044097</v>
      </c>
      <c r="K114" s="5">
        <v>13832950312</v>
      </c>
      <c r="L114" s="5">
        <v>15594237210</v>
      </c>
      <c r="M114" s="5">
        <v>16634638343</v>
      </c>
      <c r="N114" s="5">
        <v>16117557070</v>
      </c>
      <c r="O114" s="5">
        <v>20162685395</v>
      </c>
      <c r="P114" s="5">
        <v>25219361612</v>
      </c>
      <c r="Q114" s="5">
        <v>24511210427</v>
      </c>
      <c r="R114" s="5">
        <v>31850206385</v>
      </c>
      <c r="S114" s="5">
        <v>36224746484</v>
      </c>
      <c r="T114" s="5">
        <v>39922846248</v>
      </c>
      <c r="U114" s="5">
        <v>43778573438</v>
      </c>
      <c r="V114" s="5">
        <v>47346070882</v>
      </c>
      <c r="W114" s="5">
        <v>51543194273</v>
      </c>
      <c r="X114" s="5">
        <v>57122786942</v>
      </c>
      <c r="Y114" s="5">
        <v>52958693516</v>
      </c>
      <c r="Z114" s="5">
        <v>41556560743</v>
      </c>
    </row>
    <row r="115" spans="2:26" ht="15.5" x14ac:dyDescent="0.35">
      <c r="C115" t="s">
        <v>454</v>
      </c>
    </row>
    <row r="116" spans="2:26" ht="15.5" x14ac:dyDescent="0.35">
      <c r="C116" t="s">
        <v>456</v>
      </c>
      <c r="M116" s="5">
        <v>74595809188</v>
      </c>
      <c r="N116" s="5">
        <v>92281981158</v>
      </c>
      <c r="O116" s="5">
        <v>106943481158</v>
      </c>
      <c r="P116" s="5">
        <v>167488804298</v>
      </c>
      <c r="Q116" s="5">
        <v>164745695755</v>
      </c>
      <c r="R116" s="5">
        <v>78087751586</v>
      </c>
      <c r="S116" s="5">
        <v>92619648114</v>
      </c>
      <c r="T116" s="5">
        <v>131893555300</v>
      </c>
      <c r="U116" s="5">
        <v>157147352119</v>
      </c>
      <c r="V116" s="5">
        <v>207458406645</v>
      </c>
      <c r="W116" s="5">
        <v>215883279882</v>
      </c>
      <c r="X116" s="5">
        <v>235116231244</v>
      </c>
      <c r="Y116" s="5">
        <v>116239500000</v>
      </c>
      <c r="Z116" s="5">
        <v>140135397226</v>
      </c>
    </row>
    <row r="117" spans="2:26" ht="15.5" x14ac:dyDescent="0.35">
      <c r="C117" t="s">
        <v>130</v>
      </c>
      <c r="D117" s="5">
        <v>129117380559</v>
      </c>
      <c r="E117" s="5">
        <v>148659007766</v>
      </c>
      <c r="F117" s="5">
        <v>165777240938</v>
      </c>
      <c r="G117" s="5">
        <v>146152039328</v>
      </c>
      <c r="I117" s="5">
        <v>165777240938</v>
      </c>
      <c r="J117" s="5">
        <v>177741744350</v>
      </c>
      <c r="K117" s="5">
        <v>187999112808</v>
      </c>
      <c r="L117" s="5">
        <v>203459115043</v>
      </c>
      <c r="M117" s="5">
        <v>226803599461</v>
      </c>
      <c r="N117" s="5">
        <v>295733976001</v>
      </c>
      <c r="O117" s="5">
        <v>314416806582</v>
      </c>
      <c r="P117" s="5">
        <v>346923856267</v>
      </c>
      <c r="Q117" s="5">
        <v>393177629585</v>
      </c>
      <c r="R117" s="5">
        <v>407944491992</v>
      </c>
      <c r="S117" s="5">
        <v>477792694823</v>
      </c>
      <c r="T117" s="5">
        <v>514784494249</v>
      </c>
      <c r="U117" s="5">
        <v>530156259856</v>
      </c>
      <c r="V117" s="5">
        <v>525337311071</v>
      </c>
      <c r="W117" s="5">
        <v>544374697261</v>
      </c>
      <c r="X117" s="5">
        <v>549285266103</v>
      </c>
      <c r="Y117" s="5">
        <v>563976258532</v>
      </c>
      <c r="Z117" s="5">
        <v>618786772719</v>
      </c>
    </row>
    <row r="118" spans="2:26" ht="15.5" x14ac:dyDescent="0.35">
      <c r="C118" t="s">
        <v>131</v>
      </c>
    </row>
    <row r="119" spans="2:26" ht="15.5" x14ac:dyDescent="0.35">
      <c r="C119" t="s">
        <v>132</v>
      </c>
      <c r="D119" s="5">
        <v>292727295250</v>
      </c>
      <c r="E119" s="5">
        <v>292727295250</v>
      </c>
      <c r="F119" s="5">
        <v>292727295250</v>
      </c>
      <c r="G119" s="5">
        <v>292727295250</v>
      </c>
      <c r="I119" s="5">
        <v>292727295250</v>
      </c>
      <c r="J119" s="5">
        <v>292727295250</v>
      </c>
      <c r="K119" s="5">
        <v>292727295250</v>
      </c>
      <c r="L119" s="5">
        <v>292727295250</v>
      </c>
      <c r="M119" s="5">
        <v>292727295250</v>
      </c>
      <c r="N119" s="5">
        <v>292727295250</v>
      </c>
      <c r="O119" s="5">
        <v>292727295250</v>
      </c>
      <c r="P119" s="5">
        <v>292727295250</v>
      </c>
      <c r="Q119" s="5">
        <v>292727295250</v>
      </c>
      <c r="R119" s="5">
        <v>292727295250</v>
      </c>
      <c r="S119" s="5">
        <v>292727295250</v>
      </c>
      <c r="T119" s="5">
        <v>292727295250</v>
      </c>
      <c r="U119" s="5">
        <v>292727295250</v>
      </c>
      <c r="V119" s="5">
        <v>292727295250</v>
      </c>
      <c r="W119" s="5">
        <v>292727295250</v>
      </c>
      <c r="X119" s="5">
        <v>292727295250</v>
      </c>
      <c r="Y119" s="5">
        <v>292727295250</v>
      </c>
      <c r="Z119" s="5">
        <v>292727295250</v>
      </c>
    </row>
    <row r="120" spans="2:26" ht="15.5" x14ac:dyDescent="0.35">
      <c r="C120" t="s">
        <v>133</v>
      </c>
      <c r="D120" s="5">
        <v>71627954211</v>
      </c>
      <c r="E120" s="5">
        <v>71627954211</v>
      </c>
      <c r="F120" s="5">
        <v>71627954211</v>
      </c>
      <c r="G120" s="5">
        <v>71627954211</v>
      </c>
      <c r="I120" s="5">
        <v>71627954211</v>
      </c>
      <c r="J120" s="5">
        <v>71627954211</v>
      </c>
      <c r="K120" s="5">
        <v>71627954211</v>
      </c>
      <c r="L120" s="5">
        <v>71627954211</v>
      </c>
      <c r="M120" s="5">
        <v>71627954211</v>
      </c>
      <c r="N120" s="5">
        <v>71627954211</v>
      </c>
      <c r="O120" s="5">
        <v>71627954211</v>
      </c>
      <c r="P120" s="5">
        <v>70622704211</v>
      </c>
      <c r="Q120" s="5">
        <v>70622704211</v>
      </c>
      <c r="R120" s="5">
        <v>70622704211</v>
      </c>
      <c r="S120" s="5">
        <v>70622704211</v>
      </c>
      <c r="T120" s="5">
        <v>70622704211</v>
      </c>
      <c r="U120" s="5">
        <v>70622704211</v>
      </c>
      <c r="V120" s="5">
        <v>70622704211</v>
      </c>
      <c r="W120" s="5">
        <v>70622704211</v>
      </c>
      <c r="X120" s="5">
        <v>70622704211</v>
      </c>
      <c r="Y120" s="5">
        <v>70622704211</v>
      </c>
      <c r="Z120" s="5">
        <v>70622704211</v>
      </c>
    </row>
    <row r="121" spans="2:26" ht="15.5" x14ac:dyDescent="0.35">
      <c r="C121" t="s">
        <v>134</v>
      </c>
      <c r="D121" s="5">
        <v>-159927663700</v>
      </c>
      <c r="E121" s="5">
        <v>-164527925575</v>
      </c>
      <c r="F121" s="5">
        <v>-170211281609</v>
      </c>
      <c r="G121" s="5">
        <v>-147040813758</v>
      </c>
      <c r="I121" s="5">
        <v>-170211281609</v>
      </c>
      <c r="J121" s="5">
        <v>-151136324334</v>
      </c>
      <c r="K121" s="5">
        <v>-133150581186</v>
      </c>
      <c r="L121" s="5">
        <v>-126915594086</v>
      </c>
      <c r="M121" s="5">
        <v>-120870732311</v>
      </c>
      <c r="N121" s="5">
        <v>-177620554126</v>
      </c>
      <c r="O121" s="5">
        <v>-162266176683</v>
      </c>
      <c r="P121" s="5">
        <v>-145999444506</v>
      </c>
      <c r="Q121" s="5">
        <v>-147111482423</v>
      </c>
      <c r="R121" s="5">
        <v>-98322557413</v>
      </c>
      <c r="S121" s="5">
        <v>-116870769863</v>
      </c>
      <c r="T121" s="5">
        <v>-104480160110</v>
      </c>
      <c r="U121" s="5">
        <v>-91639862282</v>
      </c>
      <c r="V121" s="5">
        <v>-78411726564</v>
      </c>
      <c r="W121" s="5">
        <v>-64274539761</v>
      </c>
      <c r="X121" s="5">
        <v>-40176544208</v>
      </c>
      <c r="Y121" s="5">
        <v>-50094868076</v>
      </c>
      <c r="Z121" s="5">
        <v>-81230147915</v>
      </c>
    </row>
    <row r="122" spans="2:26" ht="15.5" x14ac:dyDescent="0.35">
      <c r="C122" t="s">
        <v>10</v>
      </c>
      <c r="D122" s="5">
        <v>211535359951</v>
      </c>
      <c r="E122" s="5">
        <v>206935098076</v>
      </c>
      <c r="F122" s="5">
        <v>201251742042</v>
      </c>
      <c r="G122" s="5">
        <v>223905580246</v>
      </c>
      <c r="I122" s="5">
        <v>201251742042</v>
      </c>
      <c r="J122" s="5">
        <v>219810069670</v>
      </c>
      <c r="K122" s="5">
        <v>235861882324</v>
      </c>
      <c r="L122" s="5">
        <v>238647541874</v>
      </c>
      <c r="M122" s="5">
        <v>244324892193</v>
      </c>
      <c r="N122" s="5">
        <v>186331318094</v>
      </c>
      <c r="O122" s="5">
        <v>200348925308</v>
      </c>
      <c r="P122" s="5">
        <v>215250324630</v>
      </c>
      <c r="Q122" s="5">
        <v>212465671723</v>
      </c>
      <c r="R122" s="5">
        <v>263019501722</v>
      </c>
      <c r="S122" s="5">
        <v>244091472861</v>
      </c>
      <c r="T122" s="5">
        <v>258869839351</v>
      </c>
      <c r="U122" s="5">
        <v>271710137179</v>
      </c>
      <c r="V122" s="5">
        <v>284938272897</v>
      </c>
      <c r="W122" s="5">
        <v>299075459700</v>
      </c>
      <c r="X122" s="5">
        <v>323173455253</v>
      </c>
      <c r="Y122" s="5">
        <v>313255131385</v>
      </c>
      <c r="Z122" s="5">
        <v>282119851546</v>
      </c>
    </row>
    <row r="123" spans="2:26" ht="15.5" x14ac:dyDescent="0.35">
      <c r="C123" t="s">
        <v>138</v>
      </c>
      <c r="D123" s="5">
        <v>340652740510</v>
      </c>
      <c r="E123" s="5">
        <v>355594105842</v>
      </c>
      <c r="F123" s="5">
        <v>367028982980</v>
      </c>
      <c r="G123" s="5">
        <v>370057619574</v>
      </c>
      <c r="I123" s="5">
        <v>367028982980</v>
      </c>
      <c r="J123" s="5">
        <v>397551814020</v>
      </c>
      <c r="K123" s="5">
        <v>423860995132</v>
      </c>
      <c r="L123" s="5">
        <v>442106656917</v>
      </c>
      <c r="M123" s="5">
        <v>471128491654</v>
      </c>
      <c r="N123" s="5">
        <v>482065294095</v>
      </c>
      <c r="O123" s="5">
        <v>514765731890</v>
      </c>
      <c r="P123" s="5">
        <v>562174180897</v>
      </c>
      <c r="Q123" s="5">
        <v>605643301308</v>
      </c>
      <c r="R123" s="5">
        <v>670963993714</v>
      </c>
      <c r="S123" s="5">
        <v>721884167684</v>
      </c>
      <c r="T123" s="5">
        <v>773654333600</v>
      </c>
      <c r="U123" s="5">
        <v>801866397035</v>
      </c>
      <c r="V123" s="5">
        <v>810275583968</v>
      </c>
      <c r="W123" s="5">
        <v>843450156961</v>
      </c>
      <c r="X123" s="5">
        <v>872458721356</v>
      </c>
      <c r="Y123" s="5">
        <v>877231389917</v>
      </c>
      <c r="Z123" s="5">
        <v>900906624265</v>
      </c>
    </row>
    <row r="124" spans="2:26" ht="15.5" x14ac:dyDescent="0.35">
      <c r="C124" t="s">
        <v>139</v>
      </c>
      <c r="D124" s="5">
        <v>1170909181</v>
      </c>
      <c r="E124" s="5">
        <v>1170909181</v>
      </c>
      <c r="F124" s="5">
        <v>1170909181</v>
      </c>
      <c r="G124" s="5">
        <v>1170909181</v>
      </c>
      <c r="I124" s="5">
        <v>1170909181</v>
      </c>
      <c r="J124" s="5">
        <v>1170909181</v>
      </c>
      <c r="K124" s="5">
        <v>1170909181</v>
      </c>
      <c r="L124" s="5">
        <v>1170909181</v>
      </c>
      <c r="M124" s="5">
        <v>1170909181</v>
      </c>
      <c r="N124" s="5">
        <v>1170909181</v>
      </c>
      <c r="O124" s="5">
        <v>1170909181</v>
      </c>
      <c r="P124" s="5">
        <v>1170909181</v>
      </c>
      <c r="Q124" s="5">
        <v>1170909181</v>
      </c>
      <c r="R124" s="5">
        <v>1170909181</v>
      </c>
      <c r="S124" s="5">
        <v>1170909181</v>
      </c>
      <c r="T124" s="5">
        <v>1170909181</v>
      </c>
      <c r="U124" s="5">
        <v>1170909181</v>
      </c>
      <c r="V124" s="5">
        <v>1170909181</v>
      </c>
      <c r="W124" s="5">
        <v>1170909181</v>
      </c>
      <c r="X124" s="5">
        <v>1170909181</v>
      </c>
      <c r="Y124" s="5">
        <v>1170909181</v>
      </c>
      <c r="Z124" s="5">
        <v>1170909181</v>
      </c>
    </row>
    <row r="126" spans="2:26" ht="15.5" x14ac:dyDescent="0.35">
      <c r="B126" t="s">
        <v>140</v>
      </c>
      <c r="C126" t="s">
        <v>141</v>
      </c>
      <c r="D126" s="5">
        <v>3979279644</v>
      </c>
      <c r="E126" s="5">
        <v>3903597215</v>
      </c>
      <c r="F126" s="5">
        <v>1442145829</v>
      </c>
      <c r="G126" s="5">
        <v>2501146685</v>
      </c>
      <c r="I126" s="5">
        <v>6717518614</v>
      </c>
      <c r="J126" s="5">
        <v>2316715291</v>
      </c>
      <c r="K126" s="5">
        <v>2031621941</v>
      </c>
      <c r="L126" s="5">
        <v>97817512337</v>
      </c>
      <c r="M126" s="5">
        <v>-31799633422</v>
      </c>
      <c r="N126" s="5">
        <v>35172840199</v>
      </c>
      <c r="O126" s="5">
        <v>33552722613</v>
      </c>
      <c r="P126" s="5">
        <v>14880768388</v>
      </c>
      <c r="Q126" s="5">
        <v>25549790980</v>
      </c>
      <c r="R126" s="5">
        <v>42265424796</v>
      </c>
      <c r="S126" s="5">
        <v>29295185871</v>
      </c>
      <c r="T126" s="5">
        <v>39556169947</v>
      </c>
      <c r="U126" s="5">
        <v>83498266987</v>
      </c>
      <c r="V126" s="5">
        <v>54013300088</v>
      </c>
      <c r="W126" s="5">
        <v>42939506442</v>
      </c>
      <c r="X126" s="5">
        <v>16726584387</v>
      </c>
      <c r="Y126" s="5">
        <v>6194191501</v>
      </c>
      <c r="Z126" s="5">
        <v>-23891712467</v>
      </c>
    </row>
    <row r="127" spans="2:26" ht="15.5" x14ac:dyDescent="0.35">
      <c r="C127" t="s">
        <v>457</v>
      </c>
      <c r="D127" s="5">
        <v>68601727840</v>
      </c>
      <c r="E127" s="5">
        <v>49198885209</v>
      </c>
      <c r="F127" s="5">
        <v>68577879523</v>
      </c>
      <c r="G127" s="5">
        <v>56988071099</v>
      </c>
      <c r="I127" s="5">
        <v>233498128012</v>
      </c>
      <c r="J127" s="5">
        <v>243823039327</v>
      </c>
      <c r="K127" s="5">
        <v>251238766479</v>
      </c>
      <c r="L127" s="5">
        <v>327454099991</v>
      </c>
      <c r="M127" s="5">
        <v>250288859873</v>
      </c>
      <c r="N127" s="5">
        <v>255700669220</v>
      </c>
      <c r="O127" s="5">
        <v>356988893834</v>
      </c>
      <c r="P127" s="5">
        <v>467847515466</v>
      </c>
      <c r="Q127" s="5">
        <v>377258131174</v>
      </c>
      <c r="R127" s="5">
        <v>468709893837</v>
      </c>
      <c r="S127" s="5">
        <v>529116643663</v>
      </c>
      <c r="T127" s="5">
        <v>581757193347</v>
      </c>
      <c r="U127" s="5">
        <v>590123147711</v>
      </c>
      <c r="V127" s="5">
        <v>580570569305</v>
      </c>
      <c r="W127" s="5">
        <v>608193963588</v>
      </c>
      <c r="X127" s="5">
        <v>522319957182</v>
      </c>
      <c r="Y127" s="5">
        <v>407204745960</v>
      </c>
      <c r="Z127" s="5">
        <v>490855391018</v>
      </c>
    </row>
    <row r="128" spans="2:26" ht="15.5" x14ac:dyDescent="0.35">
      <c r="C128" t="s">
        <v>2365</v>
      </c>
      <c r="Q128" s="5">
        <v>1620000000</v>
      </c>
      <c r="R128" s="5">
        <v>-280000000</v>
      </c>
      <c r="S128" s="5">
        <v>-1340000000</v>
      </c>
    </row>
    <row r="129" spans="3:26" ht="15.5" x14ac:dyDescent="0.35">
      <c r="C129" t="s">
        <v>330</v>
      </c>
      <c r="U129" s="5">
        <v>520000000</v>
      </c>
    </row>
    <row r="130" spans="3:26" ht="15.5" x14ac:dyDescent="0.35">
      <c r="C130" t="s">
        <v>694</v>
      </c>
    </row>
    <row r="131" spans="3:26" ht="15.5" x14ac:dyDescent="0.35">
      <c r="C131" t="s">
        <v>695</v>
      </c>
      <c r="D131" s="5">
        <v>-39237933103</v>
      </c>
      <c r="E131" s="5">
        <v>-27398276565</v>
      </c>
      <c r="F131" s="5">
        <v>-48767783316</v>
      </c>
      <c r="G131" s="5">
        <v>-38234721900</v>
      </c>
      <c r="I131" s="5">
        <v>-164902655829</v>
      </c>
      <c r="J131" s="5">
        <v>-185759936281</v>
      </c>
      <c r="K131" s="5">
        <v>-196013127079</v>
      </c>
      <c r="L131" s="5">
        <v>-172831240287</v>
      </c>
      <c r="M131" s="5">
        <v>-216162734878</v>
      </c>
      <c r="N131" s="5">
        <v>-162224775919</v>
      </c>
      <c r="O131" s="5">
        <v>-237526472975</v>
      </c>
      <c r="P131" s="5">
        <v>-358499815130</v>
      </c>
      <c r="Q131" s="5">
        <v>-248892341783</v>
      </c>
      <c r="R131" s="5">
        <v>-323023309009</v>
      </c>
      <c r="S131" s="5">
        <v>-388854592617</v>
      </c>
      <c r="T131" s="5">
        <v>-376963632143</v>
      </c>
      <c r="U131" s="5">
        <v>-336786082568</v>
      </c>
      <c r="V131" s="5">
        <v>-320790376953</v>
      </c>
      <c r="W131" s="5">
        <v>-361591233708</v>
      </c>
      <c r="X131" s="5">
        <v>-384861425504</v>
      </c>
      <c r="Y131" s="5">
        <v>-230475896010</v>
      </c>
      <c r="Z131" s="5">
        <v>-348022427445</v>
      </c>
    </row>
    <row r="132" spans="3:26" ht="15.5" x14ac:dyDescent="0.35">
      <c r="C132" t="s">
        <v>2366</v>
      </c>
      <c r="D132" s="5">
        <v>-7564988604</v>
      </c>
      <c r="E132" s="5">
        <v>-9133284766</v>
      </c>
      <c r="F132" s="5">
        <v>-8527225037</v>
      </c>
      <c r="G132" s="5">
        <v>-7934579429</v>
      </c>
      <c r="I132" s="5">
        <v>-30374370345</v>
      </c>
      <c r="J132" s="5">
        <v>-21132012408</v>
      </c>
      <c r="K132" s="5">
        <v>-25714038582</v>
      </c>
      <c r="L132" s="5">
        <v>-25977199971</v>
      </c>
      <c r="M132" s="5">
        <v>-21136053756</v>
      </c>
      <c r="N132" s="5">
        <v>-21241597369</v>
      </c>
      <c r="O132" s="5">
        <v>-26655620353</v>
      </c>
      <c r="P132" s="5">
        <v>-23985494719</v>
      </c>
      <c r="Q132" s="5">
        <v>-28854691579</v>
      </c>
      <c r="R132" s="5">
        <v>-38003395974</v>
      </c>
      <c r="S132" s="5">
        <v>-43890194292</v>
      </c>
      <c r="T132" s="5">
        <v>-56300183486</v>
      </c>
      <c r="U132" s="5">
        <v>-52589876175</v>
      </c>
      <c r="V132" s="5">
        <v>-44057060639</v>
      </c>
      <c r="W132" s="5">
        <v>-46370843184</v>
      </c>
      <c r="X132" s="5">
        <v>-43093437759</v>
      </c>
      <c r="Y132" s="5">
        <v>-45930950801</v>
      </c>
      <c r="Z132" s="5">
        <v>-50698321123</v>
      </c>
    </row>
    <row r="133" spans="3:26" ht="15.5" x14ac:dyDescent="0.35">
      <c r="C133" t="s">
        <v>2367</v>
      </c>
      <c r="D133" s="5">
        <v>-8995441157</v>
      </c>
      <c r="E133" s="5">
        <v>-7300946972</v>
      </c>
      <c r="F133" s="5">
        <v>-9013167722</v>
      </c>
      <c r="G133" s="5">
        <v>-6976827377</v>
      </c>
      <c r="I133" s="5">
        <v>-28815131306</v>
      </c>
      <c r="J133" s="5">
        <v>-25544922483</v>
      </c>
      <c r="K133" s="5">
        <v>-23709456567</v>
      </c>
      <c r="L133" s="5">
        <v>-24414602125</v>
      </c>
      <c r="M133" s="5">
        <v>-26150679992</v>
      </c>
      <c r="N133" s="5">
        <v>-22193547329</v>
      </c>
      <c r="O133" s="5">
        <v>-31849322624</v>
      </c>
      <c r="P133" s="5">
        <v>-39016504023</v>
      </c>
      <c r="Q133" s="5">
        <v>-46905182808</v>
      </c>
      <c r="R133" s="5">
        <v>-32259760846</v>
      </c>
      <c r="S133" s="5">
        <v>-14395016662</v>
      </c>
      <c r="T133" s="5">
        <v>-67225638134</v>
      </c>
      <c r="U133" s="5">
        <v>-73218904828</v>
      </c>
      <c r="V133" s="5">
        <v>-126799815800</v>
      </c>
      <c r="W133" s="5">
        <v>-116216415076</v>
      </c>
      <c r="X133" s="5">
        <v>-29547694563</v>
      </c>
      <c r="Y133" s="5">
        <v>-75704781422</v>
      </c>
      <c r="Z133" s="5">
        <v>-71468843587</v>
      </c>
    </row>
    <row r="134" spans="3:26" ht="15.5" x14ac:dyDescent="0.35">
      <c r="C134" t="s">
        <v>697</v>
      </c>
      <c r="D134" s="5">
        <v>-55798362864</v>
      </c>
      <c r="E134" s="5">
        <v>-43832508303</v>
      </c>
      <c r="F134" s="5">
        <v>-66308176075</v>
      </c>
      <c r="G134" s="5">
        <v>-53146128706</v>
      </c>
      <c r="I134" s="5">
        <v>-224092157480</v>
      </c>
      <c r="J134" s="5">
        <v>-232436871172</v>
      </c>
      <c r="K134" s="5">
        <v>-245436622228</v>
      </c>
      <c r="L134" s="5">
        <v>-223223042383</v>
      </c>
      <c r="M134" s="5">
        <v>-263449468626</v>
      </c>
      <c r="N134" s="5">
        <v>-205659920617</v>
      </c>
      <c r="O134" s="5">
        <v>-296031415952</v>
      </c>
      <c r="P134" s="5">
        <v>-421501813872</v>
      </c>
      <c r="Q134" s="5">
        <v>-324652216170</v>
      </c>
      <c r="R134" s="5">
        <v>-393286465829</v>
      </c>
      <c r="S134" s="5">
        <v>-447139803571</v>
      </c>
      <c r="T134" s="5">
        <v>-500489453763</v>
      </c>
      <c r="U134" s="5">
        <v>-462594863571</v>
      </c>
      <c r="V134" s="5">
        <v>-491647253392</v>
      </c>
      <c r="W134" s="5">
        <v>-524178491968</v>
      </c>
      <c r="X134" s="5">
        <v>-457502557826</v>
      </c>
      <c r="Y134" s="5">
        <v>-352111628233</v>
      </c>
      <c r="Z134" s="5">
        <v>-470189592155</v>
      </c>
    </row>
    <row r="135" spans="3:26" ht="15.5" x14ac:dyDescent="0.35">
      <c r="C135" t="s">
        <v>116</v>
      </c>
    </row>
    <row r="136" spans="3:26" ht="15.5" x14ac:dyDescent="0.35">
      <c r="C136" t="s">
        <v>2175</v>
      </c>
      <c r="D136" s="5">
        <v>-107714740</v>
      </c>
      <c r="E136" s="5">
        <v>-138366693</v>
      </c>
      <c r="F136" s="5">
        <v>-98836656</v>
      </c>
      <c r="G136" s="5">
        <v>-100113575</v>
      </c>
      <c r="I136" s="5">
        <v>-356803356</v>
      </c>
      <c r="J136" s="5">
        <v>-265436935</v>
      </c>
      <c r="K136" s="5">
        <v>-60251808</v>
      </c>
      <c r="L136" s="5">
        <v>-2574185578</v>
      </c>
      <c r="M136" s="5">
        <v>-6494130888</v>
      </c>
      <c r="N136" s="5">
        <v>-14216945972</v>
      </c>
      <c r="O136" s="5">
        <v>-20599438020</v>
      </c>
      <c r="P136" s="5">
        <v>-27509498951</v>
      </c>
      <c r="Q136" s="5">
        <v>-28360585174</v>
      </c>
      <c r="R136" s="5">
        <v>-28373840945</v>
      </c>
      <c r="S136" s="5">
        <v>-34020959047</v>
      </c>
      <c r="T136" s="5">
        <v>-33515680845</v>
      </c>
      <c r="U136" s="5">
        <v>-34061292510</v>
      </c>
      <c r="V136" s="5">
        <v>-30820023321</v>
      </c>
      <c r="W136" s="5">
        <v>-34880071626</v>
      </c>
      <c r="X136" s="5">
        <v>-41952577054</v>
      </c>
      <c r="Y136" s="5">
        <v>-37694704735</v>
      </c>
      <c r="Z136" s="5">
        <v>-42027043756</v>
      </c>
    </row>
    <row r="137" spans="3:26" ht="15.5" x14ac:dyDescent="0.35">
      <c r="C137" t="s">
        <v>2368</v>
      </c>
      <c r="Z137" s="5">
        <v>4582414977</v>
      </c>
    </row>
    <row r="138" spans="3:26" ht="15.5" x14ac:dyDescent="0.35">
      <c r="C138" t="s">
        <v>2369</v>
      </c>
      <c r="D138" s="5">
        <v>2716791</v>
      </c>
      <c r="E138" s="5">
        <v>5226406</v>
      </c>
      <c r="F138" s="5">
        <v>247919</v>
      </c>
      <c r="G138" s="5">
        <v>1057949</v>
      </c>
      <c r="I138" s="5">
        <v>2263101</v>
      </c>
      <c r="J138" s="5">
        <v>2587214</v>
      </c>
      <c r="K138" s="5">
        <v>1295397</v>
      </c>
      <c r="L138" s="5">
        <v>955007</v>
      </c>
      <c r="M138" s="5">
        <v>8285384</v>
      </c>
      <c r="N138" s="5">
        <v>7262686</v>
      </c>
      <c r="O138" s="5">
        <v>5105403</v>
      </c>
      <c r="P138" s="5">
        <v>71029856</v>
      </c>
      <c r="Q138" s="5">
        <v>40881031</v>
      </c>
      <c r="R138" s="5">
        <v>107024724</v>
      </c>
      <c r="S138" s="5">
        <v>3705009</v>
      </c>
      <c r="T138" s="5">
        <v>3403103</v>
      </c>
      <c r="U138" s="5">
        <v>6268212</v>
      </c>
      <c r="V138" s="5">
        <v>22190522</v>
      </c>
      <c r="W138" s="5">
        <v>26533269</v>
      </c>
      <c r="X138" s="5">
        <v>25567747</v>
      </c>
      <c r="Y138" s="5">
        <v>28029798</v>
      </c>
      <c r="Z138" s="5">
        <v>29579052</v>
      </c>
    </row>
    <row r="139" spans="3:26" ht="15.5" x14ac:dyDescent="0.35">
      <c r="C139" t="s">
        <v>593</v>
      </c>
      <c r="D139" s="5">
        <v>-636830036</v>
      </c>
      <c r="E139" s="5">
        <v>-714474194</v>
      </c>
      <c r="F139" s="5">
        <v>-167451564</v>
      </c>
      <c r="G139" s="5">
        <v>-39028966</v>
      </c>
      <c r="I139" s="5">
        <v>-233991070</v>
      </c>
      <c r="J139" s="5">
        <v>-1153556278</v>
      </c>
      <c r="K139" s="5">
        <v>-467403248</v>
      </c>
      <c r="L139" s="5">
        <v>-260631700</v>
      </c>
      <c r="M139" s="5">
        <v>-2085767531</v>
      </c>
      <c r="N139" s="5">
        <v>-271141518</v>
      </c>
      <c r="O139" s="5">
        <v>-129651218</v>
      </c>
    </row>
    <row r="140" spans="3:26" ht="15.5" x14ac:dyDescent="0.35">
      <c r="C140" t="s">
        <v>2370</v>
      </c>
      <c r="P140" s="5">
        <v>-2143719825</v>
      </c>
      <c r="Q140" s="5">
        <v>-244367196</v>
      </c>
      <c r="R140" s="5">
        <v>-8124252</v>
      </c>
      <c r="S140" s="5">
        <v>-6092334</v>
      </c>
      <c r="T140" s="5">
        <v>-10746165</v>
      </c>
    </row>
    <row r="141" spans="3:26" ht="15.5" x14ac:dyDescent="0.35">
      <c r="C141" t="s">
        <v>2371</v>
      </c>
      <c r="D141" s="5">
        <v>-2221879244</v>
      </c>
      <c r="J141" s="5">
        <v>-36135805</v>
      </c>
      <c r="K141" s="5">
        <v>-937701400</v>
      </c>
      <c r="L141" s="5">
        <v>-1962134500</v>
      </c>
      <c r="M141" s="5">
        <v>-418825000</v>
      </c>
      <c r="N141" s="5">
        <v>-117447600</v>
      </c>
      <c r="P141" s="5">
        <v>-9316261</v>
      </c>
      <c r="Q141" s="5">
        <v>-117298786</v>
      </c>
      <c r="R141" s="5">
        <v>-4587000</v>
      </c>
      <c r="S141" s="5">
        <v>-5734602746</v>
      </c>
    </row>
    <row r="142" spans="3:26" ht="15.5" x14ac:dyDescent="0.35">
      <c r="C142" t="s">
        <v>2372</v>
      </c>
    </row>
    <row r="143" spans="3:26" ht="15.5" x14ac:dyDescent="0.35">
      <c r="C143" t="s">
        <v>1405</v>
      </c>
      <c r="D143" s="5">
        <v>-5860378103</v>
      </c>
      <c r="E143" s="5">
        <v>-615165210</v>
      </c>
      <c r="F143" s="5">
        <v>-561517318</v>
      </c>
      <c r="G143" s="5">
        <v>-1202711116</v>
      </c>
      <c r="I143" s="5">
        <v>-2099920593</v>
      </c>
      <c r="J143" s="5">
        <v>-7616911060</v>
      </c>
      <c r="K143" s="5">
        <v>-2306461251</v>
      </c>
      <c r="L143" s="5">
        <v>-1617548500</v>
      </c>
      <c r="M143" s="5">
        <v>-9648586634</v>
      </c>
      <c r="N143" s="5">
        <v>-269636000</v>
      </c>
      <c r="O143" s="5">
        <v>-6680771434</v>
      </c>
      <c r="P143" s="5">
        <v>-1873428025</v>
      </c>
      <c r="Q143" s="5">
        <v>5246101</v>
      </c>
      <c r="R143" s="5">
        <v>-4598475739</v>
      </c>
      <c r="S143" s="5">
        <v>-11583705103</v>
      </c>
      <c r="T143" s="5">
        <v>-8188545730</v>
      </c>
      <c r="U143" s="5">
        <v>-10494992855</v>
      </c>
      <c r="V143" s="5">
        <v>-4112183026</v>
      </c>
      <c r="W143" s="5">
        <v>-6222426821</v>
      </c>
      <c r="X143" s="5">
        <v>-6163805662</v>
      </c>
      <c r="Y143" s="5">
        <v>-11232251289</v>
      </c>
      <c r="Z143" s="5">
        <v>-7142461603</v>
      </c>
    </row>
    <row r="144" spans="3:26" ht="15.5" x14ac:dyDescent="0.35">
      <c r="C144" t="s">
        <v>178</v>
      </c>
      <c r="L144" s="5">
        <v>-92765809188</v>
      </c>
      <c r="M144" s="5">
        <v>-32759470860</v>
      </c>
      <c r="N144" s="5">
        <v>-34636667179</v>
      </c>
      <c r="O144" s="5">
        <v>-33820617333</v>
      </c>
      <c r="P144" s="5">
        <v>-32017113584</v>
      </c>
      <c r="Q144" s="5">
        <v>-24669460766</v>
      </c>
      <c r="R144" s="5">
        <v>-34224329875</v>
      </c>
      <c r="S144" s="5">
        <v>-24886064231</v>
      </c>
      <c r="T144" s="5">
        <v>-17258850002</v>
      </c>
      <c r="U144" s="5">
        <v>-40484242422</v>
      </c>
      <c r="V144" s="5">
        <v>-12406168478</v>
      </c>
      <c r="W144" s="5">
        <v>-27982820321</v>
      </c>
      <c r="X144" s="5">
        <v>-6976879386</v>
      </c>
      <c r="Y144" s="5">
        <v>-5620104652</v>
      </c>
      <c r="Z144" s="5">
        <v>29248355473</v>
      </c>
    </row>
    <row r="145" spans="2:26" ht="15.5" x14ac:dyDescent="0.35">
      <c r="C145" t="s">
        <v>179</v>
      </c>
      <c r="D145" s="5">
        <v>-2505765000</v>
      </c>
      <c r="E145" s="5">
        <v>-4237050792</v>
      </c>
      <c r="F145" s="5">
        <v>-145073000</v>
      </c>
      <c r="G145" s="5">
        <v>-2528885000</v>
      </c>
      <c r="I145" s="5">
        <v>-5513658000</v>
      </c>
      <c r="J145" s="5">
        <v>-2590000000</v>
      </c>
      <c r="K145" s="5">
        <v>-1378378380</v>
      </c>
      <c r="L145" s="5">
        <v>-5474627437</v>
      </c>
      <c r="M145" s="5">
        <v>64927033547</v>
      </c>
      <c r="N145" s="5">
        <v>-587500000</v>
      </c>
      <c r="O145" s="5">
        <v>-1225830000</v>
      </c>
      <c r="P145" s="5">
        <v>18077947273</v>
      </c>
      <c r="Q145" s="5">
        <v>-917975752</v>
      </c>
      <c r="R145" s="5">
        <v>-7368407170</v>
      </c>
      <c r="S145" s="5">
        <v>-4107450000</v>
      </c>
      <c r="T145" s="5">
        <v>-23589490000</v>
      </c>
      <c r="U145" s="5">
        <v>-41509160000</v>
      </c>
      <c r="V145" s="5">
        <v>-42184250152</v>
      </c>
      <c r="W145" s="5">
        <v>-15236928181</v>
      </c>
      <c r="X145" s="5">
        <v>-14083885840</v>
      </c>
      <c r="Y145" s="5">
        <v>-4341378718</v>
      </c>
      <c r="Z145" s="5">
        <v>-4239531925</v>
      </c>
    </row>
    <row r="146" spans="2:26" ht="15.5" x14ac:dyDescent="0.35">
      <c r="C146" t="s">
        <v>185</v>
      </c>
      <c r="D146" s="5">
        <v>-2505765000</v>
      </c>
      <c r="E146" s="5">
        <v>-4237050792</v>
      </c>
      <c r="F146" s="5">
        <v>-145073000</v>
      </c>
      <c r="G146" s="5">
        <v>-2528885000</v>
      </c>
      <c r="I146" s="5">
        <v>-5513658000</v>
      </c>
      <c r="J146" s="5">
        <v>-2590000000</v>
      </c>
      <c r="K146" s="5">
        <v>-1378378380</v>
      </c>
      <c r="L146" s="5">
        <v>-5474627437</v>
      </c>
      <c r="M146" s="5">
        <v>-3618966453</v>
      </c>
      <c r="N146" s="5">
        <v>-587500000</v>
      </c>
      <c r="O146" s="5">
        <v>-1225830000</v>
      </c>
      <c r="P146" s="5">
        <v>-1646540000</v>
      </c>
      <c r="Q146" s="5">
        <v>-917975752</v>
      </c>
      <c r="R146" s="5">
        <v>-7368407170</v>
      </c>
      <c r="S146" s="5">
        <v>-4107450000</v>
      </c>
      <c r="T146" s="5">
        <v>-23611990000</v>
      </c>
      <c r="U146" s="5">
        <v>-41683260000</v>
      </c>
      <c r="V146" s="5">
        <v>-42259250152</v>
      </c>
      <c r="W146" s="5">
        <v>-15236928181</v>
      </c>
      <c r="X146" s="5">
        <v>-14083885840</v>
      </c>
      <c r="Y146" s="5">
        <v>-4341378718</v>
      </c>
      <c r="Z146" s="5">
        <v>-4239531925</v>
      </c>
    </row>
    <row r="147" spans="2:26" ht="15.5" x14ac:dyDescent="0.35">
      <c r="C147" t="s">
        <v>180</v>
      </c>
      <c r="M147" s="5">
        <v>68546000000</v>
      </c>
      <c r="P147" s="5">
        <v>19724487273</v>
      </c>
      <c r="T147" s="5">
        <v>22500000</v>
      </c>
      <c r="U147" s="5">
        <v>174100000</v>
      </c>
      <c r="V147" s="5">
        <v>75000000</v>
      </c>
    </row>
    <row r="148" spans="2:26" ht="15.5" x14ac:dyDescent="0.35">
      <c r="C148" t="s">
        <v>186</v>
      </c>
      <c r="L148" s="5">
        <v>-92765809188</v>
      </c>
      <c r="M148" s="5">
        <v>-32759470860</v>
      </c>
      <c r="N148" s="5">
        <v>-34636667179</v>
      </c>
      <c r="O148" s="5">
        <v>-33820617333</v>
      </c>
      <c r="P148" s="5">
        <v>-32017113584</v>
      </c>
      <c r="Q148" s="5">
        <v>-24669460766</v>
      </c>
      <c r="R148" s="5">
        <v>-34224329875</v>
      </c>
      <c r="S148" s="5">
        <v>-24886064231</v>
      </c>
      <c r="T148" s="5">
        <v>-17258850002</v>
      </c>
      <c r="U148" s="5">
        <v>-40484242422</v>
      </c>
      <c r="V148" s="5">
        <v>-12406168478</v>
      </c>
      <c r="W148" s="5">
        <v>-27982820321</v>
      </c>
      <c r="X148" s="5">
        <v>-6976879386</v>
      </c>
      <c r="Y148" s="5">
        <v>-5620104652</v>
      </c>
      <c r="Z148" s="5">
        <v>29248355473</v>
      </c>
    </row>
    <row r="149" spans="2:26" ht="15.5" x14ac:dyDescent="0.35">
      <c r="C149" t="s">
        <v>828</v>
      </c>
      <c r="Q149" s="5">
        <v>1000000</v>
      </c>
      <c r="R149" s="5">
        <v>1855566653</v>
      </c>
      <c r="S149" s="5">
        <v>707215654</v>
      </c>
      <c r="T149" s="5">
        <v>3571795533</v>
      </c>
      <c r="V149" s="5">
        <v>9700000000</v>
      </c>
    </row>
    <row r="150" spans="2:26" ht="15.5" x14ac:dyDescent="0.35">
      <c r="C150" t="s">
        <v>607</v>
      </c>
      <c r="L150" s="5">
        <v>-92765809188</v>
      </c>
      <c r="M150" s="5">
        <v>-32759470860</v>
      </c>
      <c r="N150" s="5">
        <v>-34636667179</v>
      </c>
      <c r="O150" s="5">
        <v>-33820617333</v>
      </c>
      <c r="P150" s="5">
        <v>-32017113584</v>
      </c>
      <c r="Q150" s="5">
        <v>-24670460766</v>
      </c>
      <c r="R150" s="5">
        <v>-36079896528</v>
      </c>
      <c r="S150" s="5">
        <v>-25593279885</v>
      </c>
      <c r="T150" s="5">
        <v>-20830645535</v>
      </c>
      <c r="U150" s="5">
        <v>-40484242422</v>
      </c>
      <c r="V150" s="5">
        <v>-22106168478</v>
      </c>
      <c r="W150" s="5">
        <v>-27982820321</v>
      </c>
      <c r="X150" s="5">
        <v>-16979602318</v>
      </c>
      <c r="Y150" s="5">
        <v>-58786747831</v>
      </c>
      <c r="Z150" s="5">
        <v>-7781038292</v>
      </c>
    </row>
    <row r="151" spans="2:26" ht="15.5" x14ac:dyDescent="0.35">
      <c r="C151" t="s">
        <v>195</v>
      </c>
      <c r="D151" s="5">
        <v>1473514644</v>
      </c>
      <c r="E151" s="5">
        <v>-333453577</v>
      </c>
      <c r="F151" s="5">
        <v>1297072829</v>
      </c>
      <c r="G151" s="5">
        <v>-27738315</v>
      </c>
      <c r="I151" s="5">
        <v>1203860614</v>
      </c>
      <c r="J151" s="5">
        <v>-273284709</v>
      </c>
      <c r="K151" s="5">
        <v>653243561</v>
      </c>
      <c r="L151" s="5">
        <v>-422924288</v>
      </c>
      <c r="M151" s="5">
        <v>367929265</v>
      </c>
      <c r="N151" s="5">
        <v>-51326980</v>
      </c>
      <c r="O151" s="5">
        <v>-1493724720</v>
      </c>
      <c r="P151" s="5">
        <v>941602077</v>
      </c>
      <c r="Q151" s="5">
        <v>-37645538</v>
      </c>
      <c r="R151" s="5">
        <v>672687751</v>
      </c>
      <c r="S151" s="5">
        <v>301671640</v>
      </c>
      <c r="T151" s="5">
        <v>-1292170055</v>
      </c>
      <c r="U151" s="5">
        <v>1504864565</v>
      </c>
      <c r="V151" s="5">
        <v>-577118542</v>
      </c>
      <c r="W151" s="5">
        <v>-280242060</v>
      </c>
      <c r="X151" s="5">
        <v>-4334180839</v>
      </c>
      <c r="Y151" s="5">
        <v>-3767291869</v>
      </c>
      <c r="Z151" s="5">
        <v>1117111081</v>
      </c>
    </row>
    <row r="152" spans="2:26" ht="15.5" x14ac:dyDescent="0.35">
      <c r="C152" t="s">
        <v>196</v>
      </c>
      <c r="E152" s="5">
        <v>3308417592</v>
      </c>
      <c r="I152" s="5">
        <v>2104556978</v>
      </c>
      <c r="J152" s="5">
        <v>2377841687</v>
      </c>
      <c r="K152" s="5">
        <v>1724598126</v>
      </c>
      <c r="L152" s="5">
        <v>2147522414</v>
      </c>
      <c r="M152" s="5">
        <v>1779593149</v>
      </c>
      <c r="N152" s="5">
        <v>1830920129</v>
      </c>
      <c r="O152" s="5">
        <v>3324644849</v>
      </c>
      <c r="P152" s="5">
        <v>2383042772</v>
      </c>
      <c r="Q152" s="5">
        <v>2420688310</v>
      </c>
      <c r="R152" s="5">
        <v>1748000559</v>
      </c>
      <c r="S152" s="5">
        <v>1446328917</v>
      </c>
      <c r="T152" s="5">
        <v>2738498972</v>
      </c>
      <c r="U152" s="5">
        <v>1233634407</v>
      </c>
      <c r="V152" s="5">
        <v>1810752949</v>
      </c>
      <c r="W152" s="5">
        <v>1810752949</v>
      </c>
      <c r="X152" s="5">
        <v>6144933788</v>
      </c>
      <c r="Y152" s="5">
        <v>9912225657</v>
      </c>
      <c r="Z152" s="5">
        <v>9315114576</v>
      </c>
    </row>
    <row r="153" spans="2:26" ht="15.5" x14ac:dyDescent="0.35">
      <c r="C153" t="s">
        <v>2373</v>
      </c>
      <c r="Z153" s="5">
        <v>-520000000</v>
      </c>
    </row>
    <row r="154" spans="2:26" ht="15.5" x14ac:dyDescent="0.35">
      <c r="C154" t="s">
        <v>197</v>
      </c>
      <c r="D154" s="5">
        <v>1473514644</v>
      </c>
      <c r="E154" s="5">
        <v>2974964015</v>
      </c>
      <c r="F154" s="5">
        <v>1297072829</v>
      </c>
      <c r="G154" s="5">
        <v>-27738315</v>
      </c>
      <c r="I154" s="5">
        <v>3308417592</v>
      </c>
      <c r="J154" s="5">
        <v>2104556978</v>
      </c>
      <c r="K154" s="5">
        <v>2377841687</v>
      </c>
      <c r="L154" s="5">
        <v>1724598126</v>
      </c>
      <c r="M154" s="5">
        <v>2147522414</v>
      </c>
      <c r="N154" s="5">
        <v>1779593149</v>
      </c>
      <c r="O154" s="5">
        <v>1830920129</v>
      </c>
      <c r="P154" s="5">
        <v>3324644849</v>
      </c>
      <c r="Q154" s="5">
        <v>2383042772</v>
      </c>
      <c r="R154" s="5">
        <v>2420688310</v>
      </c>
      <c r="S154" s="5">
        <v>1748000557</v>
      </c>
      <c r="T154" s="5">
        <v>1446328917</v>
      </c>
      <c r="U154" s="5">
        <v>2738498972</v>
      </c>
      <c r="V154" s="5">
        <v>1233634407</v>
      </c>
      <c r="W154" s="5">
        <v>1530510889</v>
      </c>
      <c r="X154" s="5">
        <v>1810752949</v>
      </c>
      <c r="Y154" s="5">
        <v>6144933788</v>
      </c>
      <c r="Z154" s="5">
        <v>9912225657</v>
      </c>
    </row>
    <row r="156" spans="2:26" ht="15.5" x14ac:dyDescent="0.35">
      <c r="B156" t="s">
        <v>198</v>
      </c>
      <c r="C156" t="s">
        <v>12</v>
      </c>
      <c r="D156" s="5">
        <v>1170000000</v>
      </c>
      <c r="E156" s="5">
        <v>1170000000</v>
      </c>
      <c r="F156" s="5">
        <v>1170000000</v>
      </c>
      <c r="G156" s="5">
        <v>1170000000</v>
      </c>
      <c r="I156" s="5">
        <v>1170000000</v>
      </c>
      <c r="J156" s="5">
        <v>1170000000</v>
      </c>
      <c r="K156" s="5">
        <v>1170000000</v>
      </c>
      <c r="L156" s="5">
        <v>1170000000</v>
      </c>
      <c r="M156" s="5">
        <v>1170000000</v>
      </c>
      <c r="N156" s="5">
        <v>1170000000</v>
      </c>
      <c r="O156" s="5">
        <v>1170000000</v>
      </c>
      <c r="P156" s="5">
        <v>1170000000</v>
      </c>
      <c r="Q156" s="5">
        <v>1170000000</v>
      </c>
      <c r="R156" s="5">
        <v>1170000000</v>
      </c>
      <c r="S156" s="5">
        <v>1170000000</v>
      </c>
      <c r="T156" s="5">
        <v>1170000000</v>
      </c>
      <c r="U156" s="5">
        <v>1170000000</v>
      </c>
      <c r="V156" s="5">
        <v>1170000000</v>
      </c>
      <c r="W156" s="5">
        <v>1170000000</v>
      </c>
      <c r="X156" s="5">
        <v>1170000000</v>
      </c>
      <c r="Y156" s="5">
        <v>1170000000</v>
      </c>
      <c r="Z156" s="5">
        <v>1170000000</v>
      </c>
    </row>
    <row r="157" spans="2:26" ht="15.5" x14ac:dyDescent="0.35">
      <c r="C157" t="s">
        <v>199</v>
      </c>
      <c r="D157" s="6">
        <v>3.93</v>
      </c>
      <c r="E157" s="6">
        <v>4.8499999999999996</v>
      </c>
      <c r="F157" s="6">
        <v>-19.79</v>
      </c>
      <c r="G157" s="6">
        <v>2.37</v>
      </c>
    </row>
    <row r="158" spans="2:26" ht="15.5" x14ac:dyDescent="0.35">
      <c r="C158" t="s">
        <v>200</v>
      </c>
      <c r="D158" s="6">
        <v>96.18</v>
      </c>
      <c r="E158" s="6">
        <v>122.68</v>
      </c>
      <c r="F158" s="6">
        <v>-126.33</v>
      </c>
      <c r="G158" s="6">
        <v>118.14</v>
      </c>
    </row>
    <row r="159" spans="2:26" ht="15.5" x14ac:dyDescent="0.35">
      <c r="C159" t="s">
        <v>69</v>
      </c>
      <c r="D159" s="6">
        <v>6.23</v>
      </c>
      <c r="E159" s="6">
        <v>10.28</v>
      </c>
      <c r="F159" s="6">
        <v>33.049999999999997</v>
      </c>
      <c r="G159" s="6">
        <v>5.31</v>
      </c>
    </row>
    <row r="160" spans="2:26" ht="15.5" x14ac:dyDescent="0.35">
      <c r="C160" t="s">
        <v>201</v>
      </c>
      <c r="D160" s="5">
        <v>380000000</v>
      </c>
      <c r="E160" s="5">
        <v>3550000000</v>
      </c>
      <c r="F160" s="5">
        <v>-2970000000</v>
      </c>
      <c r="G160" s="5">
        <v>5850000000</v>
      </c>
    </row>
    <row r="161" spans="3:7" ht="15.5" x14ac:dyDescent="0.35">
      <c r="C161" t="s">
        <v>202</v>
      </c>
      <c r="D161" s="6">
        <v>1.3500000000000002E-2</v>
      </c>
      <c r="E161" s="6">
        <v>1.6E-2</v>
      </c>
      <c r="F161" s="6">
        <v>-6.3099999999999989E-2</v>
      </c>
      <c r="G161" s="6">
        <v>7.4999999999999997E-3</v>
      </c>
    </row>
    <row r="162" spans="3:7" ht="15.5" x14ac:dyDescent="0.35">
      <c r="C162" t="s">
        <v>203</v>
      </c>
      <c r="D162" s="6">
        <v>2.1700000000000001E-2</v>
      </c>
      <c r="E162" s="6">
        <v>2.75E-2</v>
      </c>
      <c r="F162" s="6">
        <v>-0.11509999999999999</v>
      </c>
      <c r="G162" s="6">
        <v>1.24E-2</v>
      </c>
    </row>
    <row r="163" spans="3:7" ht="15.5" x14ac:dyDescent="0.35">
      <c r="C163" t="s">
        <v>204</v>
      </c>
      <c r="D163" s="6">
        <v>-8.6E-3</v>
      </c>
      <c r="E163" s="6">
        <v>4.5999999999999999E-3</v>
      </c>
      <c r="F163" s="6">
        <v>-2.1899999999999999E-2</v>
      </c>
      <c r="G163" s="6">
        <v>1.2800000000000001E-2</v>
      </c>
    </row>
    <row r="164" spans="3:7" ht="15.5" x14ac:dyDescent="0.35">
      <c r="C164" t="s">
        <v>205</v>
      </c>
    </row>
    <row r="165" spans="3:7" ht="15.5" x14ac:dyDescent="0.35">
      <c r="C165" t="s">
        <v>206</v>
      </c>
      <c r="D165" s="5">
        <v>212000000000</v>
      </c>
      <c r="E165" s="5">
        <v>207000000000</v>
      </c>
      <c r="F165" s="5">
        <v>201000000000</v>
      </c>
      <c r="G165" s="5">
        <v>224000000000</v>
      </c>
    </row>
    <row r="166" spans="3:7" ht="15.5" x14ac:dyDescent="0.35">
      <c r="C166" t="s">
        <v>207</v>
      </c>
      <c r="D166" s="6">
        <v>2.09</v>
      </c>
      <c r="E166" s="6">
        <v>3.37</v>
      </c>
      <c r="F166" s="6">
        <v>14.55</v>
      </c>
      <c r="G166" s="6">
        <v>1.46</v>
      </c>
    </row>
    <row r="167" spans="3:7" ht="15.5" x14ac:dyDescent="0.35">
      <c r="C167" t="s">
        <v>208</v>
      </c>
      <c r="D167" s="6">
        <v>180.66</v>
      </c>
      <c r="E167" s="6">
        <v>176.73</v>
      </c>
      <c r="F167" s="6">
        <v>171.88</v>
      </c>
      <c r="G167" s="6">
        <v>191.22</v>
      </c>
    </row>
    <row r="168" spans="3:7" ht="15.5" x14ac:dyDescent="0.35">
      <c r="C168" t="s">
        <v>209</v>
      </c>
      <c r="D168" s="6">
        <v>2.09</v>
      </c>
      <c r="E168" s="6">
        <v>3.37</v>
      </c>
      <c r="F168" s="6">
        <v>14.55</v>
      </c>
      <c r="G168" s="6">
        <v>1.46</v>
      </c>
    </row>
    <row r="169" spans="3:7" ht="15.5" x14ac:dyDescent="0.35">
      <c r="C169" t="s">
        <v>210</v>
      </c>
      <c r="D169" s="6">
        <v>180.66</v>
      </c>
      <c r="E169" s="6">
        <v>176.73</v>
      </c>
      <c r="F169" s="6">
        <v>171.88</v>
      </c>
      <c r="G169" s="6">
        <v>191.22</v>
      </c>
    </row>
    <row r="170" spans="3:7" ht="15.5" x14ac:dyDescent="0.35">
      <c r="C170" t="s">
        <v>211</v>
      </c>
    </row>
    <row r="171" spans="3:7" ht="15.5" x14ac:dyDescent="0.35">
      <c r="C171" t="s">
        <v>212</v>
      </c>
    </row>
    <row r="172" spans="3:7" ht="15.5" x14ac:dyDescent="0.35">
      <c r="C172" t="s">
        <v>213</v>
      </c>
      <c r="D172" s="5">
        <v>212000000000</v>
      </c>
      <c r="E172" s="5">
        <v>207000000000</v>
      </c>
      <c r="F172" s="5">
        <v>201000000000</v>
      </c>
      <c r="G172" s="5">
        <v>224000000000</v>
      </c>
    </row>
    <row r="173" spans="3:7" ht="15.5" x14ac:dyDescent="0.35">
      <c r="C173" t="s">
        <v>24</v>
      </c>
    </row>
    <row r="174" spans="3:7" ht="15.5" x14ac:dyDescent="0.35">
      <c r="C174" t="s">
        <v>21</v>
      </c>
      <c r="D174" s="5">
        <v>-4000000000</v>
      </c>
      <c r="E174" s="5">
        <v>-3000000000</v>
      </c>
      <c r="F174" s="5">
        <v>-3000000000</v>
      </c>
      <c r="G174" s="5">
        <v>-2000000000</v>
      </c>
    </row>
    <row r="175" spans="3:7" ht="15.5" x14ac:dyDescent="0.35">
      <c r="C175" t="s">
        <v>214</v>
      </c>
      <c r="D175" s="5">
        <v>59000000000</v>
      </c>
      <c r="E175" s="5">
        <v>55000000000</v>
      </c>
      <c r="F175" s="5">
        <v>51000000000</v>
      </c>
      <c r="G175" s="5">
        <v>71000000000</v>
      </c>
    </row>
    <row r="176" spans="3:7" ht="15.5" x14ac:dyDescent="0.35">
      <c r="C176" t="s">
        <v>215</v>
      </c>
      <c r="D176" s="5">
        <v>4000000000</v>
      </c>
      <c r="E176" s="5">
        <v>4000000000</v>
      </c>
      <c r="F176" s="5">
        <v>1000000000</v>
      </c>
      <c r="G176" s="5">
        <v>3000000000</v>
      </c>
    </row>
    <row r="177" spans="3:26" ht="15.5" x14ac:dyDescent="0.35">
      <c r="C177" t="s">
        <v>216</v>
      </c>
      <c r="D177" s="5">
        <v>-3000000000</v>
      </c>
      <c r="E177" s="5">
        <v>-4000000000</v>
      </c>
      <c r="F177" s="5">
        <v>0</v>
      </c>
      <c r="G177" s="5">
        <v>-3000000000</v>
      </c>
    </row>
    <row r="178" spans="3:26" ht="15.5" x14ac:dyDescent="0.35">
      <c r="C178" t="s">
        <v>13</v>
      </c>
      <c r="D178" s="5">
        <v>1000000000</v>
      </c>
      <c r="E178" s="5">
        <v>0</v>
      </c>
      <c r="F178" s="5">
        <v>1000000000</v>
      </c>
      <c r="G178" s="5">
        <v>0</v>
      </c>
    </row>
    <row r="179" spans="3:26" ht="15.5" x14ac:dyDescent="0.35">
      <c r="C179" t="s">
        <v>16</v>
      </c>
      <c r="D179" s="6">
        <v>1.26</v>
      </c>
      <c r="E179" s="6">
        <v>-0.28000000000000003</v>
      </c>
      <c r="F179" s="6">
        <v>1.1100000000000001</v>
      </c>
      <c r="G179" s="6">
        <v>-0.02</v>
      </c>
    </row>
    <row r="180" spans="3:26" ht="15.5" x14ac:dyDescent="0.35">
      <c r="C180" t="s">
        <v>54</v>
      </c>
      <c r="I180" s="6">
        <v>-16.29</v>
      </c>
      <c r="J180" s="6">
        <v>-15.36</v>
      </c>
      <c r="K180" s="6">
        <v>-5.32</v>
      </c>
      <c r="L180" s="6">
        <v>-5.16</v>
      </c>
      <c r="M180" s="6">
        <v>48.47</v>
      </c>
      <c r="N180" s="6">
        <v>-13.11</v>
      </c>
      <c r="O180" s="6">
        <v>-13.89</v>
      </c>
      <c r="P180" s="6">
        <v>0.95</v>
      </c>
      <c r="Q180" s="6">
        <v>-20.25</v>
      </c>
      <c r="R180" s="6">
        <v>-12.45</v>
      </c>
      <c r="S180" s="6">
        <v>-8.94</v>
      </c>
      <c r="T180" s="6">
        <v>-10.97</v>
      </c>
      <c r="U180" s="6">
        <v>-11.3</v>
      </c>
      <c r="V180" s="6">
        <v>-12.07</v>
      </c>
      <c r="W180" s="6">
        <v>-20.58</v>
      </c>
      <c r="X180" s="6">
        <v>8.4700000000000006</v>
      </c>
      <c r="Y180" s="6">
        <v>26.59</v>
      </c>
      <c r="Z180" s="6">
        <v>-82.39</v>
      </c>
    </row>
    <row r="181" spans="3:26" ht="15.5" x14ac:dyDescent="0.35">
      <c r="C181" t="s">
        <v>68</v>
      </c>
      <c r="I181" s="6">
        <v>-153.47</v>
      </c>
      <c r="J181" s="6">
        <v>-16.8</v>
      </c>
      <c r="K181" s="6">
        <v>-93.61</v>
      </c>
      <c r="L181" s="6">
        <v>-153.1</v>
      </c>
      <c r="M181" s="6">
        <v>16.71</v>
      </c>
      <c r="N181" s="6">
        <v>-43.48</v>
      </c>
      <c r="O181" s="6">
        <v>-38.159999999999997</v>
      </c>
      <c r="P181" s="6">
        <v>475.79</v>
      </c>
      <c r="Q181" s="6">
        <v>-18.77</v>
      </c>
      <c r="R181" s="6">
        <v>-28.92</v>
      </c>
      <c r="S181" s="6">
        <v>-5.82</v>
      </c>
      <c r="T181" s="6">
        <v>-9.39</v>
      </c>
      <c r="U181" s="6">
        <v>-6.99</v>
      </c>
      <c r="V181" s="6">
        <v>-11.1</v>
      </c>
      <c r="W181" s="6">
        <v>-8.75</v>
      </c>
      <c r="X181" s="6">
        <v>26.56</v>
      </c>
      <c r="Y181" s="6">
        <v>9.4</v>
      </c>
      <c r="Z181" s="6">
        <v>-3.03</v>
      </c>
    </row>
    <row r="182" spans="3:26" ht="15.5" x14ac:dyDescent="0.35">
      <c r="C182" t="s">
        <v>71</v>
      </c>
      <c r="I182" s="6">
        <v>10.66</v>
      </c>
      <c r="J182" s="6">
        <v>1.28</v>
      </c>
      <c r="K182" s="6">
        <v>2.6</v>
      </c>
      <c r="L182" s="6">
        <v>3.55</v>
      </c>
      <c r="M182" s="6">
        <v>4.18</v>
      </c>
      <c r="N182" s="6">
        <v>3.03</v>
      </c>
      <c r="O182" s="6">
        <v>1.75</v>
      </c>
      <c r="P182" s="6">
        <v>1.29</v>
      </c>
      <c r="Q182" s="6">
        <v>1.29</v>
      </c>
      <c r="R182" s="6">
        <v>0.97</v>
      </c>
      <c r="S182" s="6">
        <v>0.12</v>
      </c>
      <c r="T182" s="6">
        <v>0.23</v>
      </c>
      <c r="U182" s="6">
        <v>0.16</v>
      </c>
      <c r="V182" s="6">
        <v>0.28000000000000003</v>
      </c>
      <c r="W182" s="6">
        <v>0.52</v>
      </c>
      <c r="X182" s="6">
        <v>0.59</v>
      </c>
      <c r="Y182" s="6">
        <v>0.69</v>
      </c>
      <c r="Z182" s="6">
        <v>0.54</v>
      </c>
    </row>
    <row r="183" spans="3:26" ht="15.5" x14ac:dyDescent="0.35">
      <c r="C183" t="s">
        <v>217</v>
      </c>
      <c r="I183" s="5">
        <v>9120000000</v>
      </c>
      <c r="J183" s="5">
        <v>-860000000</v>
      </c>
      <c r="K183" s="5">
        <v>-1060000000</v>
      </c>
      <c r="L183" s="5">
        <v>580000000</v>
      </c>
      <c r="M183" s="5">
        <v>830000000</v>
      </c>
      <c r="N183" s="5">
        <v>5410000000</v>
      </c>
      <c r="O183" s="5">
        <v>8180000000</v>
      </c>
      <c r="P183" s="5">
        <v>7520000000</v>
      </c>
    </row>
    <row r="184" spans="3:26" ht="15.5" x14ac:dyDescent="0.35">
      <c r="C184" t="s">
        <v>218</v>
      </c>
      <c r="I184" s="6">
        <v>-5.2000000000000005E-2</v>
      </c>
      <c r="J184" s="6">
        <v>-4.5199999999999997E-2</v>
      </c>
      <c r="K184" s="6">
        <v>-1.47E-2</v>
      </c>
      <c r="L184" s="6">
        <v>-1.37E-2</v>
      </c>
      <c r="M184" s="6">
        <v>0.12050000000000001</v>
      </c>
      <c r="N184" s="6">
        <v>-3.1899999999999998E-2</v>
      </c>
      <c r="O184" s="6">
        <v>-3.1600000000000003E-2</v>
      </c>
      <c r="P184" s="6">
        <v>2E-3</v>
      </c>
      <c r="Q184" s="6">
        <v>-3.9100000000000003E-2</v>
      </c>
      <c r="R184" s="6">
        <v>-2.1700000000000001E-2</v>
      </c>
      <c r="S184" s="6">
        <v>-1.4499999999999999E-2</v>
      </c>
      <c r="T184" s="6">
        <v>-1.66E-2</v>
      </c>
      <c r="U184" s="6">
        <v>-1.6500000000000001E-2</v>
      </c>
      <c r="V184" s="6">
        <v>-1.7399999999999999E-2</v>
      </c>
      <c r="W184" s="6">
        <v>-2.86E-2</v>
      </c>
      <c r="X184" s="6">
        <v>1.1399999999999999E-2</v>
      </c>
      <c r="Y184" s="6">
        <v>3.5499999999999997E-2</v>
      </c>
      <c r="Z184" s="6">
        <v>-0.10710000000000001</v>
      </c>
    </row>
    <row r="185" spans="3:26" ht="15.5" x14ac:dyDescent="0.35">
      <c r="C185" t="s">
        <v>219</v>
      </c>
      <c r="I185" s="6">
        <v>-9.4800000000000009E-2</v>
      </c>
      <c r="J185" s="6">
        <v>-8.1799999999999998E-2</v>
      </c>
      <c r="K185" s="6">
        <v>-2.64E-2</v>
      </c>
      <c r="L185" s="6">
        <v>-2.53E-2</v>
      </c>
      <c r="M185" s="6">
        <v>0.23230000000000001</v>
      </c>
      <c r="N185" s="6">
        <v>-8.2400000000000001E-2</v>
      </c>
      <c r="O185" s="6">
        <v>-8.1199999999999994E-2</v>
      </c>
      <c r="P185" s="6">
        <v>5.1999999999999998E-3</v>
      </c>
      <c r="Q185" s="6">
        <v>-0.1116</v>
      </c>
      <c r="R185" s="6">
        <v>-5.5399999999999998E-2</v>
      </c>
      <c r="S185" s="6">
        <v>-4.2900000000000001E-2</v>
      </c>
      <c r="T185" s="6">
        <v>-4.9599999999999998E-2</v>
      </c>
      <c r="U185" s="6">
        <v>-4.87E-2</v>
      </c>
      <c r="V185" s="6">
        <v>-4.9599999999999998E-2</v>
      </c>
      <c r="W185" s="6">
        <v>-8.0600000000000005E-2</v>
      </c>
      <c r="X185" s="6">
        <v>3.0699999999999998E-2</v>
      </c>
      <c r="Y185" s="6">
        <v>9.9399999999999988E-2</v>
      </c>
      <c r="Z185" s="6">
        <v>-0.34200000000000003</v>
      </c>
    </row>
    <row r="186" spans="3:26" ht="15.5" x14ac:dyDescent="0.35">
      <c r="C186" t="s">
        <v>220</v>
      </c>
      <c r="I186" s="6">
        <v>-3.5999999999999999E-3</v>
      </c>
      <c r="J186" s="6">
        <v>-4.2699999999999995E-2</v>
      </c>
      <c r="K186" s="6">
        <v>-4.5999999999999999E-2</v>
      </c>
      <c r="L186" s="6">
        <v>-3.9599999999999996E-2</v>
      </c>
      <c r="M186" s="6">
        <v>-3.8399999999999997E-2</v>
      </c>
      <c r="N186" s="6">
        <v>-3.2000000000000001E-2</v>
      </c>
      <c r="O186" s="6">
        <v>-2.5399999999999999E-2</v>
      </c>
      <c r="P186" s="6">
        <v>-2.86E-2</v>
      </c>
      <c r="Q186" s="6">
        <v>-5.28E-2</v>
      </c>
      <c r="R186" s="6">
        <v>-5.4600000000000003E-2</v>
      </c>
      <c r="S186" s="6">
        <v>-5.3800000000000001E-2</v>
      </c>
      <c r="T186" s="6">
        <v>-4.8799999999999996E-2</v>
      </c>
      <c r="U186" s="6">
        <v>-6.7000000000000002E-3</v>
      </c>
      <c r="V186" s="6">
        <v>-4.4999999999999998E-2</v>
      </c>
      <c r="W186" s="6">
        <v>-4.82E-2</v>
      </c>
      <c r="X186" s="6">
        <v>-1.2500000000000001E-2</v>
      </c>
      <c r="Y186" s="6">
        <v>1.3899999999999999E-2</v>
      </c>
      <c r="Z186" s="6">
        <v>-0.1027</v>
      </c>
    </row>
    <row r="187" spans="3:26" ht="15.5" x14ac:dyDescent="0.35">
      <c r="C187" t="s">
        <v>221</v>
      </c>
      <c r="R187" s="6">
        <v>-0.72</v>
      </c>
      <c r="S187" s="6">
        <v>-0.72</v>
      </c>
      <c r="T187" s="6">
        <v>-0.68</v>
      </c>
      <c r="U187" s="6">
        <v>-0.1</v>
      </c>
      <c r="V187" s="6">
        <v>-0.84</v>
      </c>
      <c r="W187" s="6">
        <v>-0.84</v>
      </c>
      <c r="X187" s="6">
        <v>-0.14000000000000001</v>
      </c>
      <c r="Y187" s="6">
        <v>0.18</v>
      </c>
      <c r="Z187" s="6">
        <v>-0.6</v>
      </c>
    </row>
    <row r="188" spans="3:26" ht="15.5" x14ac:dyDescent="0.35">
      <c r="C188" t="s">
        <v>65</v>
      </c>
      <c r="I188" s="6">
        <v>14.55</v>
      </c>
      <c r="J188" s="6">
        <v>1.37</v>
      </c>
      <c r="K188" s="6">
        <v>2.4700000000000002</v>
      </c>
      <c r="L188" s="6">
        <v>3.88</v>
      </c>
      <c r="M188" s="6">
        <v>3.88</v>
      </c>
      <c r="N188" s="6">
        <v>3.58</v>
      </c>
      <c r="O188" s="6">
        <v>3.1</v>
      </c>
      <c r="P188" s="6">
        <v>2.46</v>
      </c>
      <c r="Q188" s="6">
        <v>2.09</v>
      </c>
      <c r="R188" s="6">
        <v>1.6</v>
      </c>
      <c r="S188" s="6">
        <v>0.25</v>
      </c>
      <c r="T188" s="6">
        <v>0.47</v>
      </c>
      <c r="U188" s="6">
        <v>0.34</v>
      </c>
      <c r="V188" s="6">
        <v>0.55000000000000004</v>
      </c>
      <c r="W188" s="6">
        <v>0.7</v>
      </c>
      <c r="X188" s="6">
        <v>0.82</v>
      </c>
      <c r="Y188" s="6">
        <v>0.93</v>
      </c>
      <c r="Z188" s="6">
        <v>1.04</v>
      </c>
    </row>
    <row r="189" spans="3:26" ht="15.5" x14ac:dyDescent="0.35">
      <c r="C189" t="s">
        <v>62</v>
      </c>
      <c r="I189" s="6">
        <v>171.88</v>
      </c>
      <c r="J189" s="6">
        <v>187.73</v>
      </c>
      <c r="K189" s="6">
        <v>201.43</v>
      </c>
      <c r="L189" s="6">
        <v>203.81</v>
      </c>
      <c r="M189" s="6">
        <v>208.66</v>
      </c>
      <c r="N189" s="6">
        <v>159.13</v>
      </c>
      <c r="O189" s="6">
        <v>171.11</v>
      </c>
      <c r="P189" s="6">
        <v>183.83</v>
      </c>
      <c r="Q189" s="6">
        <v>181.45</v>
      </c>
      <c r="R189" s="6">
        <v>224.63</v>
      </c>
      <c r="S189" s="6">
        <v>208.46</v>
      </c>
      <c r="T189" s="6">
        <v>221.08</v>
      </c>
      <c r="U189" s="6">
        <v>232.05</v>
      </c>
      <c r="V189" s="6">
        <v>243.35</v>
      </c>
      <c r="W189" s="6">
        <v>255.42</v>
      </c>
      <c r="X189" s="5">
        <v>276</v>
      </c>
      <c r="Y189" s="6">
        <v>267.52999999999997</v>
      </c>
      <c r="Z189" s="6">
        <v>240.94</v>
      </c>
    </row>
    <row r="190" spans="3:26" ht="15.5" x14ac:dyDescent="0.35">
      <c r="C190" t="s">
        <v>222</v>
      </c>
      <c r="I190" s="6">
        <v>14.55</v>
      </c>
      <c r="J190" s="6">
        <v>1.37</v>
      </c>
      <c r="K190" s="6">
        <v>2.4700000000000002</v>
      </c>
      <c r="L190" s="6">
        <v>3.88</v>
      </c>
      <c r="M190" s="6">
        <v>3.88</v>
      </c>
      <c r="N190" s="6">
        <v>3.58</v>
      </c>
      <c r="O190" s="6">
        <v>3.1</v>
      </c>
      <c r="P190" s="6">
        <v>2.46</v>
      </c>
      <c r="Q190" s="6">
        <v>2.09</v>
      </c>
      <c r="R190" s="6">
        <v>1.6</v>
      </c>
      <c r="S190" s="6">
        <v>0.25</v>
      </c>
      <c r="T190" s="6">
        <v>0.47</v>
      </c>
      <c r="U190" s="6">
        <v>0.34</v>
      </c>
      <c r="V190" s="6">
        <v>0.55000000000000004</v>
      </c>
      <c r="W190" s="6">
        <v>0.7</v>
      </c>
      <c r="X190" s="6">
        <v>0.82</v>
      </c>
      <c r="Y190" s="6">
        <v>0.93</v>
      </c>
      <c r="Z190" s="6">
        <v>1.04</v>
      </c>
    </row>
    <row r="191" spans="3:26" ht="15.5" x14ac:dyDescent="0.35">
      <c r="C191" t="s">
        <v>223</v>
      </c>
      <c r="I191" s="6">
        <v>171.88</v>
      </c>
      <c r="J191" s="6">
        <v>187.73</v>
      </c>
      <c r="K191" s="6">
        <v>201.43</v>
      </c>
      <c r="L191" s="6">
        <v>203.81</v>
      </c>
      <c r="M191" s="6">
        <v>208.66</v>
      </c>
      <c r="N191" s="6">
        <v>159.13</v>
      </c>
      <c r="O191" s="6">
        <v>171.11</v>
      </c>
      <c r="P191" s="6">
        <v>183.83</v>
      </c>
      <c r="Q191" s="6">
        <v>181.45</v>
      </c>
      <c r="R191" s="6">
        <v>224.63</v>
      </c>
      <c r="S191" s="6">
        <v>208.46</v>
      </c>
      <c r="T191" s="6">
        <v>221.08</v>
      </c>
      <c r="U191" s="6">
        <v>232.05</v>
      </c>
      <c r="V191" s="6">
        <v>243.35</v>
      </c>
      <c r="W191" s="6">
        <v>255.42</v>
      </c>
      <c r="X191" s="5">
        <v>276</v>
      </c>
      <c r="Y191" s="6">
        <v>267.52999999999997</v>
      </c>
      <c r="Z191" s="6">
        <v>240.94</v>
      </c>
    </row>
    <row r="192" spans="3:26" ht="15.5" x14ac:dyDescent="0.35">
      <c r="C192" t="s">
        <v>224</v>
      </c>
      <c r="M192" s="5">
        <v>18000000000</v>
      </c>
      <c r="N192" s="5">
        <v>33000000000</v>
      </c>
      <c r="O192" s="5">
        <v>53000000000</v>
      </c>
      <c r="P192" s="5">
        <v>26000000000</v>
      </c>
      <c r="Q192" s="5">
        <v>61000000000</v>
      </c>
      <c r="R192" s="5">
        <v>174000000000</v>
      </c>
      <c r="S192" s="5">
        <v>197000000000</v>
      </c>
      <c r="T192" s="5">
        <v>170000000000</v>
      </c>
      <c r="U192" s="5">
        <v>162000000000</v>
      </c>
      <c r="V192" s="5">
        <v>117000000000</v>
      </c>
      <c r="W192" s="5">
        <v>117000000000</v>
      </c>
      <c r="X192" s="5">
        <v>124000000000</v>
      </c>
      <c r="Y192" s="5">
        <v>260000000000</v>
      </c>
      <c r="Z192" s="5">
        <v>280000000000</v>
      </c>
    </row>
    <row r="193" spans="3:26" ht="15.5" x14ac:dyDescent="0.35">
      <c r="C193" t="s">
        <v>225</v>
      </c>
      <c r="M193" s="5">
        <v>75000000000</v>
      </c>
      <c r="N193" s="5">
        <v>92000000000</v>
      </c>
      <c r="O193" s="5">
        <v>107000000000</v>
      </c>
      <c r="P193" s="5">
        <v>167000000000</v>
      </c>
      <c r="Q193" s="5">
        <v>165000000000</v>
      </c>
      <c r="R193" s="5">
        <v>78000000000</v>
      </c>
      <c r="S193" s="5">
        <v>93000000000</v>
      </c>
      <c r="T193" s="5">
        <v>132000000000</v>
      </c>
      <c r="U193" s="5">
        <v>157000000000</v>
      </c>
      <c r="V193" s="5">
        <v>207000000000</v>
      </c>
      <c r="W193" s="5">
        <v>216000000000</v>
      </c>
      <c r="X193" s="5">
        <v>235000000000</v>
      </c>
      <c r="Y193" s="5">
        <v>116000000000</v>
      </c>
      <c r="Z193" s="5">
        <v>140000000000</v>
      </c>
    </row>
    <row r="194" spans="3:26" ht="15.5" x14ac:dyDescent="0.35">
      <c r="C194" t="s">
        <v>26</v>
      </c>
      <c r="M194" s="5">
        <v>93000000000</v>
      </c>
      <c r="N194" s="5">
        <v>125000000000</v>
      </c>
      <c r="O194" s="5">
        <v>160000000000</v>
      </c>
      <c r="P194" s="5">
        <v>194000000000</v>
      </c>
      <c r="Q194" s="5">
        <v>226000000000</v>
      </c>
      <c r="R194" s="5">
        <v>252000000000</v>
      </c>
      <c r="S194" s="5">
        <v>289000000000</v>
      </c>
      <c r="T194" s="5">
        <v>302000000000</v>
      </c>
      <c r="U194" s="5">
        <v>320000000000</v>
      </c>
      <c r="V194" s="5">
        <v>325000000000</v>
      </c>
      <c r="W194" s="5">
        <v>333000000000</v>
      </c>
      <c r="X194" s="5">
        <v>359000000000</v>
      </c>
      <c r="Y194" s="5">
        <v>376000000000</v>
      </c>
      <c r="Z194" s="5">
        <v>420000000000</v>
      </c>
    </row>
    <row r="195" spans="3:26" ht="15.5" x14ac:dyDescent="0.35">
      <c r="C195" t="s">
        <v>23</v>
      </c>
      <c r="I195" s="5">
        <v>-3000000000</v>
      </c>
      <c r="J195" s="5">
        <v>-2000000000</v>
      </c>
      <c r="K195" s="5">
        <v>-2000000000</v>
      </c>
      <c r="L195" s="5">
        <v>-2000000000</v>
      </c>
      <c r="M195" s="5">
        <v>91000000000</v>
      </c>
      <c r="N195" s="5">
        <v>124000000000</v>
      </c>
      <c r="O195" s="5">
        <v>158000000000</v>
      </c>
      <c r="P195" s="5">
        <v>191000000000</v>
      </c>
      <c r="Q195" s="5">
        <v>224000000000</v>
      </c>
      <c r="R195" s="5">
        <v>250000000000</v>
      </c>
      <c r="S195" s="5">
        <v>288000000000</v>
      </c>
      <c r="T195" s="5">
        <v>301000000000</v>
      </c>
      <c r="U195" s="5">
        <v>317000000000</v>
      </c>
      <c r="V195" s="5">
        <v>323000000000</v>
      </c>
      <c r="W195" s="5">
        <v>332000000000</v>
      </c>
      <c r="X195" s="5">
        <v>358000000000</v>
      </c>
      <c r="Y195" s="5">
        <v>370000000000</v>
      </c>
      <c r="Z195" s="5">
        <v>410000000000</v>
      </c>
    </row>
    <row r="196" spans="3:26" ht="15.5" x14ac:dyDescent="0.35">
      <c r="C196" t="s">
        <v>226</v>
      </c>
      <c r="I196" s="5">
        <v>51000000000</v>
      </c>
      <c r="J196" s="5">
        <v>63000000000</v>
      </c>
      <c r="K196" s="5">
        <v>73000000000</v>
      </c>
      <c r="L196" s="5">
        <v>70000000000</v>
      </c>
      <c r="M196" s="5">
        <v>145000000000</v>
      </c>
      <c r="N196" s="5">
        <v>81000000000</v>
      </c>
      <c r="O196" s="5">
        <v>97000000000</v>
      </c>
      <c r="P196" s="5">
        <v>162000000000</v>
      </c>
      <c r="Q196" s="5">
        <v>129000000000</v>
      </c>
      <c r="R196" s="5">
        <v>74000000000</v>
      </c>
      <c r="S196" s="5">
        <v>46000000000</v>
      </c>
      <c r="T196" s="5">
        <v>66000000000</v>
      </c>
      <c r="U196" s="5">
        <v>99000000000</v>
      </c>
      <c r="V196" s="5">
        <v>179000000000</v>
      </c>
      <c r="W196" s="5">
        <v>212000000000</v>
      </c>
      <c r="X196" s="5">
        <v>241000000000</v>
      </c>
      <c r="Y196" s="5">
        <v>88000000000</v>
      </c>
      <c r="Z196" s="5">
        <v>40000000000</v>
      </c>
    </row>
    <row r="197" spans="3:26" ht="15.5" x14ac:dyDescent="0.35">
      <c r="C197" t="s">
        <v>227</v>
      </c>
      <c r="I197" s="5">
        <v>7000000000</v>
      </c>
      <c r="J197" s="5">
        <v>2000000000</v>
      </c>
      <c r="K197" s="5">
        <v>2000000000</v>
      </c>
      <c r="L197" s="5">
        <v>98000000000</v>
      </c>
      <c r="M197" s="5">
        <v>-32000000000</v>
      </c>
      <c r="N197" s="5">
        <v>35000000000</v>
      </c>
      <c r="O197" s="5">
        <v>34000000000</v>
      </c>
      <c r="P197" s="5">
        <v>15000000000</v>
      </c>
      <c r="Q197" s="5">
        <v>26000000000</v>
      </c>
      <c r="R197" s="5">
        <v>42000000000</v>
      </c>
      <c r="S197" s="5">
        <v>29000000000</v>
      </c>
      <c r="T197" s="5">
        <v>40000000000</v>
      </c>
      <c r="U197" s="5">
        <v>83000000000</v>
      </c>
      <c r="V197" s="5">
        <v>54000000000</v>
      </c>
      <c r="W197" s="5">
        <v>43000000000</v>
      </c>
      <c r="X197" s="5">
        <v>17000000000</v>
      </c>
      <c r="Y197" s="5">
        <v>6000000000</v>
      </c>
      <c r="Z197" s="5">
        <v>-24000000000</v>
      </c>
    </row>
    <row r="198" spans="3:26" ht="15.5" x14ac:dyDescent="0.35">
      <c r="C198" t="s">
        <v>228</v>
      </c>
      <c r="I198" s="5">
        <v>-6000000000</v>
      </c>
      <c r="J198" s="5">
        <v>-3000000000</v>
      </c>
      <c r="K198" s="5">
        <v>-1000000000</v>
      </c>
      <c r="L198" s="5">
        <v>-5000000000</v>
      </c>
      <c r="M198" s="5">
        <v>-4000000000</v>
      </c>
      <c r="N198" s="5">
        <v>-1000000000</v>
      </c>
      <c r="O198" s="5">
        <v>-1000000000</v>
      </c>
      <c r="P198" s="5">
        <v>-2000000000</v>
      </c>
      <c r="Q198" s="5">
        <v>-1000000000</v>
      </c>
      <c r="R198" s="5">
        <v>-7000000000</v>
      </c>
      <c r="S198" s="5">
        <v>-4000000000</v>
      </c>
      <c r="T198" s="5">
        <v>-24000000000</v>
      </c>
      <c r="U198" s="5">
        <v>-42000000000</v>
      </c>
      <c r="V198" s="5">
        <v>-42000000000</v>
      </c>
      <c r="W198" s="5">
        <v>-15000000000</v>
      </c>
      <c r="X198" s="5">
        <v>-14000000000</v>
      </c>
      <c r="Y198" s="5">
        <v>-4000000000</v>
      </c>
      <c r="Z198" s="5">
        <v>-4000000000</v>
      </c>
    </row>
    <row r="199" spans="3:26" ht="15.5" x14ac:dyDescent="0.35">
      <c r="C199" t="s">
        <v>15</v>
      </c>
      <c r="I199" s="5">
        <v>1000000000</v>
      </c>
      <c r="J199" s="5">
        <v>0</v>
      </c>
      <c r="K199" s="5">
        <v>1000000000</v>
      </c>
      <c r="L199" s="5">
        <v>92000000000</v>
      </c>
      <c r="M199" s="5">
        <v>-35000000000</v>
      </c>
      <c r="N199" s="5">
        <v>35000000000</v>
      </c>
      <c r="O199" s="5">
        <v>32000000000</v>
      </c>
      <c r="P199" s="5">
        <v>13000000000</v>
      </c>
      <c r="Q199" s="5">
        <v>25000000000</v>
      </c>
      <c r="R199" s="5">
        <v>35000000000</v>
      </c>
      <c r="S199" s="5">
        <v>25000000000</v>
      </c>
      <c r="T199" s="5">
        <v>16000000000</v>
      </c>
      <c r="U199" s="5">
        <v>42000000000</v>
      </c>
      <c r="V199" s="5">
        <v>12000000000</v>
      </c>
      <c r="W199" s="5">
        <v>28000000000</v>
      </c>
      <c r="X199" s="5">
        <v>3000000000</v>
      </c>
      <c r="Y199" s="5">
        <v>2000000000</v>
      </c>
      <c r="Z199" s="5">
        <v>-28000000000</v>
      </c>
    </row>
    <row r="200" spans="3:26" ht="15.5" x14ac:dyDescent="0.35">
      <c r="C200" t="s">
        <v>17</v>
      </c>
      <c r="I200" s="6">
        <v>1.03</v>
      </c>
      <c r="J200" s="6">
        <v>-0.23</v>
      </c>
      <c r="K200" s="6">
        <v>0.56000000000000005</v>
      </c>
      <c r="L200" s="6">
        <v>78.86</v>
      </c>
      <c r="M200" s="6">
        <v>-30.25</v>
      </c>
      <c r="N200" s="6">
        <v>29.54</v>
      </c>
      <c r="O200" s="6">
        <v>27.61</v>
      </c>
      <c r="P200" s="6">
        <v>11.3</v>
      </c>
      <c r="Q200" s="6">
        <v>21.04</v>
      </c>
      <c r="R200" s="6">
        <v>29.8</v>
      </c>
      <c r="S200" s="6">
        <v>21.51</v>
      </c>
      <c r="T200" s="6">
        <v>13.62</v>
      </c>
      <c r="U200" s="6">
        <v>35.71</v>
      </c>
      <c r="V200" s="6">
        <v>10.039999999999999</v>
      </c>
      <c r="W200" s="6">
        <v>23.66</v>
      </c>
      <c r="X200" s="6">
        <v>2.2599999999999998</v>
      </c>
      <c r="Y200" s="6">
        <v>1.58</v>
      </c>
      <c r="Z200" s="6">
        <v>-24.03</v>
      </c>
    </row>
  </sheetData>
  <pageMargins left="0.7" right="0.7" top="0.75" bottom="0.75" header="0.3" footer="0.3"/>
  <ignoredErrors>
    <ignoredError sqref="A1:Z201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W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2375</v>
      </c>
      <c r="D2" s="2" vm="593">
        <f ca="1">IFERROR(_xlfn.STOCKHISTORY("XIDX:" &amp; $C$1, D3, , 0, 0, 1), "Libur")</f>
        <v>615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149">
        <f t="shared" ref="I2:W2" ca="1" si="0">IFERROR(_xlfn.STOCKHISTORY("XIDX:" &amp; $C$1, I1, , 0, 0, 1), "Libur")</f>
        <v>428</v>
      </c>
      <c r="J2" s="2">
        <f t="shared" ca="1" si="0"/>
        <v>0</v>
      </c>
      <c r="K2" s="2" vm="88">
        <f t="shared" ca="1" si="0"/>
        <v>107</v>
      </c>
      <c r="L2" s="2" vm="594">
        <f t="shared" ca="1" si="0"/>
        <v>137</v>
      </c>
      <c r="M2" s="2">
        <f t="shared" ca="1" si="0"/>
        <v>0</v>
      </c>
      <c r="N2" s="2" vm="479">
        <f t="shared" ca="1" si="0"/>
        <v>106</v>
      </c>
      <c r="O2" s="2" vm="103">
        <f t="shared" ca="1" si="0"/>
        <v>153</v>
      </c>
      <c r="P2" s="2">
        <f t="shared" ca="1" si="0"/>
        <v>0</v>
      </c>
      <c r="Q2" s="2" vm="595">
        <f t="shared" ca="1" si="0"/>
        <v>99</v>
      </c>
      <c r="R2" s="2" vm="246">
        <f t="shared" ca="1" si="0"/>
        <v>56</v>
      </c>
      <c r="S2" s="2">
        <f t="shared" ca="1" si="0"/>
        <v>0</v>
      </c>
      <c r="T2" s="2" t="str">
        <f t="shared" ca="1" si="0"/>
        <v>Libur</v>
      </c>
      <c r="U2" s="2" vm="1">
        <f t="shared" ca="1" si="0"/>
        <v>50</v>
      </c>
      <c r="V2" s="2">
        <f t="shared" ca="1" si="0"/>
        <v>0</v>
      </c>
      <c r="W2" s="2" vm="596">
        <f t="shared" ca="1" si="0"/>
        <v>81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2233830732</v>
      </c>
      <c r="E4" s="2">
        <f>IFERROR(INDEX(E51:E500,MATCH($C$4,$C$51:$C$500,0)),"")</f>
        <v>2526538273</v>
      </c>
      <c r="H4" s="2">
        <f>IFERROR(SUM(D4:G4)*(4/MAX(1,COUNT(D4:G4))),"")</f>
        <v>9520738010</v>
      </c>
      <c r="I4" s="2">
        <f t="shared" ref="I4:W4" si="1">IFERROR(INDEX(I51:I500,MATCH($C$4,$C$51:$C$500,0)),"")</f>
        <v>6618150922</v>
      </c>
      <c r="J4" s="2">
        <f t="shared" si="1"/>
        <v>4060531960</v>
      </c>
      <c r="K4" s="2">
        <f t="shared" si="1"/>
        <v>4738184022</v>
      </c>
      <c r="L4" s="2">
        <f t="shared" si="1"/>
        <v>4527998678</v>
      </c>
      <c r="M4" s="2">
        <f t="shared" si="1"/>
        <v>3896547467</v>
      </c>
      <c r="N4" s="2">
        <f t="shared" si="1"/>
        <v>2940955179</v>
      </c>
      <c r="O4" s="2">
        <f t="shared" si="1"/>
        <v>78512610966</v>
      </c>
      <c r="P4" s="2">
        <f t="shared" si="1"/>
        <v>131833235355</v>
      </c>
      <c r="Q4" s="2">
        <f t="shared" si="1"/>
        <v>114496159735</v>
      </c>
      <c r="R4" s="2">
        <f t="shared" si="1"/>
        <v>129480611941</v>
      </c>
      <c r="S4" s="2">
        <f t="shared" si="1"/>
        <v>258967329940</v>
      </c>
      <c r="T4" s="2">
        <f t="shared" si="1"/>
        <v>228622027943</v>
      </c>
      <c r="U4" s="2">
        <f t="shared" si="1"/>
        <v>274141734113</v>
      </c>
      <c r="V4" s="2">
        <f t="shared" si="1"/>
        <v>204735375950</v>
      </c>
      <c r="W4" s="2">
        <f t="shared" si="1"/>
        <v>220333781433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3877071166</v>
      </c>
      <c r="E5" s="2">
        <f>IFERROR(INDEX(E51:E500,MATCH($C$5,$C$51:$C$500,0)),"")</f>
        <v>4913946139</v>
      </c>
      <c r="H5" s="2">
        <f>IFERROR(SUM(D5:G5)*(4/MAX(1,COUNT(D5:G5))),"")</f>
        <v>17582034610</v>
      </c>
      <c r="I5" s="2">
        <f t="shared" ref="I5:W5" si="2">IFERROR(INDEX(I51:I500,MATCH($C$5,$C$51:$C$500,0)),"")</f>
        <v>22938717005</v>
      </c>
      <c r="J5" s="2">
        <f t="shared" si="2"/>
        <v>4230258034</v>
      </c>
      <c r="K5" s="2">
        <f t="shared" si="2"/>
        <v>2725850315</v>
      </c>
      <c r="L5" s="2">
        <f t="shared" si="2"/>
        <v>1744725652</v>
      </c>
      <c r="M5" s="2">
        <f t="shared" si="2"/>
        <v>10539825738</v>
      </c>
      <c r="N5" s="2">
        <f t="shared" si="2"/>
        <v>5820468861</v>
      </c>
      <c r="O5" s="2">
        <f t="shared" si="2"/>
        <v>1951068297</v>
      </c>
      <c r="P5" s="2">
        <f t="shared" si="2"/>
        <v>914349545</v>
      </c>
      <c r="Q5" s="2">
        <f t="shared" si="2"/>
        <v>83200802</v>
      </c>
      <c r="R5" s="2">
        <f t="shared" si="2"/>
        <v>158279881</v>
      </c>
      <c r="S5" s="2">
        <f t="shared" si="2"/>
        <v>841503923</v>
      </c>
      <c r="T5" s="2">
        <f t="shared" si="2"/>
        <v>208580344</v>
      </c>
      <c r="U5" s="2">
        <f t="shared" si="2"/>
        <v>438246079</v>
      </c>
      <c r="V5" s="2">
        <f t="shared" si="2"/>
        <v>858705825</v>
      </c>
      <c r="W5" s="2">
        <f t="shared" si="2"/>
        <v>2616718172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546809836636</v>
      </c>
      <c r="E6" s="2">
        <f>IFERROR(INDEX(E51:E500,MATCH($C$6,$C$51:$C$500,0)),"")</f>
        <v>542932763731</v>
      </c>
      <c r="H6" s="2">
        <f>IFERROR(INDEX(D6:G6,COUNT(D6:G6)),"")</f>
        <v>542932763731</v>
      </c>
      <c r="I6" s="2">
        <f t="shared" ref="I6:W6" si="3">IFERROR(INDEX(I51:I500,MATCH($C$6,$C$51:$C$500,0)),"")</f>
        <v>538018810145</v>
      </c>
      <c r="J6" s="2">
        <f t="shared" si="3"/>
        <v>515079919271</v>
      </c>
      <c r="K6" s="2">
        <f t="shared" si="3"/>
        <v>510849684197</v>
      </c>
      <c r="L6" s="2">
        <f t="shared" si="3"/>
        <v>508123816657</v>
      </c>
      <c r="M6" s="2">
        <f t="shared" si="3"/>
        <v>506379067845</v>
      </c>
      <c r="N6" s="2">
        <f t="shared" si="3"/>
        <v>495839212552</v>
      </c>
      <c r="O6" s="2">
        <f t="shared" si="3"/>
        <v>490018704992</v>
      </c>
      <c r="P6" s="2">
        <f t="shared" si="3"/>
        <v>491354577004</v>
      </c>
      <c r="Q6" s="2">
        <f t="shared" si="3"/>
        <v>490282287552</v>
      </c>
      <c r="R6" s="2">
        <f t="shared" si="3"/>
        <v>490025951324</v>
      </c>
      <c r="S6" s="2">
        <f t="shared" si="3"/>
        <v>489676008886</v>
      </c>
      <c r="T6" s="2">
        <f t="shared" si="3"/>
        <v>490173327018</v>
      </c>
      <c r="U6" s="2">
        <f t="shared" si="3"/>
        <v>489824348836</v>
      </c>
      <c r="V6" s="2">
        <f t="shared" si="3"/>
        <v>489254892975</v>
      </c>
      <c r="W6" s="2">
        <f t="shared" si="3"/>
        <v>488334054702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4.8</v>
      </c>
      <c r="E7" s="3">
        <f>IFERROR(INDEX(E51:E500,MATCH($C$7,$C$51:$C$500,0))/1000000000,"")</f>
        <v>4.8</v>
      </c>
      <c r="H7" s="3">
        <f>IFERROR(INDEX(D7:G7,COUNT(D7:G7)),"")</f>
        <v>4.8</v>
      </c>
      <c r="I7" s="3">
        <f t="shared" ref="I7:W7" si="4">IFERROR(INDEX(I51:I500,MATCH($C$7,$C$51:$C$500,0))/1000000000,"")</f>
        <v>4.8</v>
      </c>
      <c r="J7" s="3">
        <f t="shared" si="4"/>
        <v>4.8</v>
      </c>
      <c r="K7" s="3">
        <f t="shared" si="4"/>
        <v>4.8</v>
      </c>
      <c r="L7" s="3">
        <f t="shared" si="4"/>
        <v>4.8</v>
      </c>
      <c r="M7" s="3">
        <f t="shared" si="4"/>
        <v>4.8</v>
      </c>
      <c r="N7" s="3">
        <f t="shared" si="4"/>
        <v>4.8</v>
      </c>
      <c r="O7" s="3">
        <f t="shared" si="4"/>
        <v>4.8</v>
      </c>
      <c r="P7" s="3">
        <f t="shared" si="4"/>
        <v>4.8</v>
      </c>
      <c r="Q7" s="3">
        <f t="shared" si="4"/>
        <v>4.8</v>
      </c>
      <c r="R7" s="3">
        <f t="shared" si="4"/>
        <v>4.8</v>
      </c>
      <c r="S7" s="3">
        <f t="shared" si="4"/>
        <v>4.8</v>
      </c>
      <c r="T7" s="3">
        <f t="shared" si="4"/>
        <v>4.8</v>
      </c>
      <c r="U7" s="3">
        <f t="shared" si="4"/>
        <v>4.8</v>
      </c>
      <c r="V7" s="3">
        <f t="shared" si="4"/>
        <v>4.8</v>
      </c>
      <c r="W7" s="3">
        <f t="shared" si="4"/>
        <v>4.8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W8" si="5">IFERROR(INDEX(I51:I500,MATCH($C$8,$C$51:$C$500,0)),"")</f>
        <v>-3000000000</v>
      </c>
      <c r="J8" s="2">
        <f t="shared" si="5"/>
        <v>-6000000000</v>
      </c>
      <c r="K8" s="2">
        <f t="shared" si="5"/>
        <v>0</v>
      </c>
      <c r="L8" s="2">
        <f t="shared" si="5"/>
        <v>1000000000</v>
      </c>
      <c r="M8" s="2">
        <f t="shared" si="5"/>
        <v>122000000000</v>
      </c>
      <c r="N8" s="2">
        <f t="shared" si="5"/>
        <v>85000000000</v>
      </c>
      <c r="O8" s="2">
        <f t="shared" si="5"/>
        <v>76000000000</v>
      </c>
      <c r="P8" s="2">
        <f t="shared" si="5"/>
        <v>31000000000</v>
      </c>
      <c r="Q8" s="2">
        <f t="shared" si="5"/>
        <v>79000000000</v>
      </c>
      <c r="R8" s="2">
        <f t="shared" si="5"/>
        <v>36000000000</v>
      </c>
      <c r="S8" s="2">
        <f t="shared" si="5"/>
        <v>23000000000</v>
      </c>
      <c r="T8" s="2">
        <f t="shared" si="5"/>
        <v>-33000000000</v>
      </c>
      <c r="U8" s="2">
        <f t="shared" si="5"/>
        <v>6000000000</v>
      </c>
      <c r="V8" s="2">
        <f t="shared" si="5"/>
        <v>-26000000000</v>
      </c>
      <c r="W8" s="2">
        <f t="shared" si="5"/>
        <v>-240000000000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</v>
      </c>
      <c r="E9" s="3">
        <f>IFERROR(INDEX(E51:E500,MATCH("Free cash flow per share (Quarter)",$C$51:$C$500,0)),"")</f>
        <v>0.17</v>
      </c>
      <c r="H9" s="3">
        <f>IFERROR(INDEX(D9:G9,COUNT(D9:G9)),"")</f>
        <v>0.17</v>
      </c>
      <c r="I9" s="3">
        <f t="shared" ref="I9:W9" si="6">IFERROR(INDEX(I51:I500,MATCH($C$9,$C$51:$C$500,0)),"")</f>
        <v>-0.56000000000000005</v>
      </c>
      <c r="J9" s="3">
        <f t="shared" si="6"/>
        <v>-1.26</v>
      </c>
      <c r="K9" s="3">
        <f t="shared" si="6"/>
        <v>-0.02</v>
      </c>
      <c r="L9" s="3">
        <f t="shared" si="6"/>
        <v>0.21</v>
      </c>
      <c r="M9" s="3">
        <f t="shared" si="6"/>
        <v>25.39</v>
      </c>
      <c r="N9" s="3">
        <f t="shared" si="6"/>
        <v>17.77</v>
      </c>
      <c r="O9" s="3">
        <f t="shared" si="6"/>
        <v>15.75</v>
      </c>
      <c r="P9" s="3">
        <f t="shared" si="6"/>
        <v>6.38</v>
      </c>
      <c r="Q9" s="3">
        <f t="shared" si="6"/>
        <v>16.41</v>
      </c>
      <c r="R9" s="3">
        <f t="shared" si="6"/>
        <v>7.58</v>
      </c>
      <c r="S9" s="3">
        <f t="shared" si="6"/>
        <v>4.75</v>
      </c>
      <c r="T9" s="3">
        <f t="shared" si="6"/>
        <v>-6.94</v>
      </c>
      <c r="U9" s="3">
        <f t="shared" si="6"/>
        <v>1.1499999999999999</v>
      </c>
      <c r="V9" s="3">
        <f t="shared" si="6"/>
        <v>-5.47</v>
      </c>
      <c r="W9" s="3">
        <f t="shared" si="6"/>
        <v>-49.94</v>
      </c>
    </row>
    <row r="10" spans="1:23" ht="15.5" x14ac:dyDescent="0.35">
      <c r="C10" t="s">
        <v>18</v>
      </c>
      <c r="D10" s="3">
        <f ca="1">IFERROR(IF(D9=0,"",D2/D9),"")</f>
        <v>-1537.5</v>
      </c>
      <c r="E10" s="3">
        <f ca="1">IFERROR(IF(E9=0,"",E2/E9),"")</f>
        <v>0</v>
      </c>
      <c r="I10" s="3">
        <f t="shared" ref="I10:W10" ca="1" si="7">IFERROR(IF(I9=0,"",I2/I9),"")</f>
        <v>-764.28571428571422</v>
      </c>
      <c r="J10" s="3">
        <f t="shared" ca="1" si="7"/>
        <v>0</v>
      </c>
      <c r="K10" s="3">
        <f t="shared" ca="1" si="7"/>
        <v>-5350</v>
      </c>
      <c r="L10" s="3">
        <f t="shared" ca="1" si="7"/>
        <v>652.38095238095241</v>
      </c>
      <c r="M10" s="3">
        <f t="shared" ca="1" si="7"/>
        <v>0</v>
      </c>
      <c r="N10" s="3">
        <f t="shared" ca="1" si="7"/>
        <v>5.9651097355092855</v>
      </c>
      <c r="O10" s="3">
        <f t="shared" ca="1" si="7"/>
        <v>9.7142857142857135</v>
      </c>
      <c r="P10" s="3">
        <f t="shared" ca="1" si="7"/>
        <v>0</v>
      </c>
      <c r="Q10" s="3">
        <f t="shared" ca="1" si="7"/>
        <v>6.0329067641681897</v>
      </c>
      <c r="R10" s="3">
        <f t="shared" ca="1" si="7"/>
        <v>7.3878627968337733</v>
      </c>
      <c r="S10" s="3">
        <f t="shared" ca="1" si="7"/>
        <v>0</v>
      </c>
      <c r="T10" s="3" t="str">
        <f t="shared" ca="1" si="7"/>
        <v/>
      </c>
      <c r="U10" s="3">
        <f t="shared" ca="1" si="7"/>
        <v>43.478260869565219</v>
      </c>
      <c r="V10" s="3">
        <f t="shared" ca="1" si="7"/>
        <v>0</v>
      </c>
      <c r="W10" s="3">
        <f t="shared" ca="1" si="7"/>
        <v>-1.6219463356027233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28622765639</v>
      </c>
      <c r="E11" s="2">
        <f>IFERROR(INDEX(E51:E500,MATCH($C$11,$C$51:$C$500,0)),"")</f>
        <v>29732296477</v>
      </c>
      <c r="H11" s="2">
        <f>IFERROR(INDEX(D11:G11,COUNT(D11:G11)),"")</f>
        <v>29732296477</v>
      </c>
      <c r="I11" s="2">
        <f t="shared" ref="I11:W11" si="8">IFERROR(INDEX(I51:I500,MATCH($C$11,$C$51:$C$500,0)),"")</f>
        <v>25486572276</v>
      </c>
      <c r="J11" s="2">
        <f t="shared" si="8"/>
        <v>10366865316</v>
      </c>
      <c r="K11" s="2">
        <f t="shared" si="8"/>
        <v>251403095920</v>
      </c>
      <c r="L11" s="2">
        <f t="shared" si="8"/>
        <v>248197334677</v>
      </c>
      <c r="M11" s="2">
        <f t="shared" si="8"/>
        <v>435810781660</v>
      </c>
      <c r="N11" s="2">
        <f t="shared" si="8"/>
        <v>4313965647</v>
      </c>
      <c r="O11" s="2">
        <f t="shared" si="8"/>
        <v>14123985924</v>
      </c>
      <c r="P11" s="2">
        <f t="shared" si="8"/>
        <v>3916489221</v>
      </c>
      <c r="Q11" s="2">
        <f t="shared" si="8"/>
        <v>62011615340</v>
      </c>
      <c r="R11" s="2">
        <f t="shared" si="8"/>
        <v>2989777094</v>
      </c>
      <c r="S11" s="2">
        <f t="shared" si="8"/>
        <v>6120001398</v>
      </c>
      <c r="T11" s="2">
        <f t="shared" si="8"/>
        <v>6268636899</v>
      </c>
      <c r="U11" s="2">
        <f t="shared" si="8"/>
        <v>11398912543</v>
      </c>
      <c r="V11" s="2">
        <f t="shared" si="8"/>
        <v>8845630479</v>
      </c>
      <c r="W11" s="2">
        <f t="shared" si="8"/>
        <v>2721083795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W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-17234542405</v>
      </c>
      <c r="Q14" s="2">
        <f t="shared" si="11"/>
        <v>-16216272397</v>
      </c>
      <c r="R14" s="2">
        <f t="shared" si="11"/>
        <v>-22964795252</v>
      </c>
      <c r="S14" s="2">
        <f t="shared" si="11"/>
        <v>-28147086186</v>
      </c>
      <c r="T14" s="2">
        <f t="shared" si="11"/>
        <v>-25104351211</v>
      </c>
      <c r="U14" s="2">
        <f t="shared" si="11"/>
        <v>-27795034018</v>
      </c>
      <c r="V14" s="2">
        <f t="shared" si="11"/>
        <v>-29873631495</v>
      </c>
      <c r="W14" s="2">
        <f t="shared" si="11"/>
        <v>-19423773735</v>
      </c>
    </row>
    <row r="15" spans="1:23" ht="15.5" x14ac:dyDescent="0.35">
      <c r="C15" t="s">
        <v>28</v>
      </c>
      <c r="D15" s="2">
        <f>IFERROR(INDEX(D51:D500,MATCH($C$15,$C$51:$C$500,0)),"")</f>
        <v>-173785868</v>
      </c>
      <c r="E15" s="2">
        <f>IFERROR(INDEX(E51:E500,MATCH($C$15,$C$51:$C$500,0)),"")</f>
        <v>-61434677</v>
      </c>
      <c r="H15" s="2">
        <f>IFERROR(SUM(D15:G15)*(4/MAX(1,COUNT(D15:G15))),"")</f>
        <v>-470441090</v>
      </c>
      <c r="I15" s="2">
        <f t="shared" ref="I15:W15" si="12">IFERROR(INDEX(I51:I500,MATCH($C$15,$C$51:$C$500,0)),"")</f>
        <v>-340652650</v>
      </c>
      <c r="J15" s="2">
        <f t="shared" si="12"/>
        <v>3982519</v>
      </c>
      <c r="K15" s="2">
        <f t="shared" si="12"/>
        <v>-91030124</v>
      </c>
      <c r="L15" s="2">
        <f t="shared" si="12"/>
        <v>-90730329</v>
      </c>
      <c r="M15" s="2">
        <f t="shared" si="12"/>
        <v>-73717395</v>
      </c>
      <c r="N15" s="2">
        <f t="shared" si="12"/>
        <v>-9691732</v>
      </c>
      <c r="O15" s="2">
        <f t="shared" si="12"/>
        <v>-4818501423</v>
      </c>
      <c r="P15" s="2">
        <f t="shared" si="12"/>
        <v>-5856185860</v>
      </c>
      <c r="Q15" s="2">
        <f t="shared" si="12"/>
        <v>-4163674800</v>
      </c>
      <c r="R15" s="2">
        <f t="shared" si="12"/>
        <v>-5466959514</v>
      </c>
      <c r="S15" s="2">
        <f t="shared" si="12"/>
        <v>-2339678558</v>
      </c>
      <c r="T15" s="2">
        <f t="shared" si="12"/>
        <v>-6311985085</v>
      </c>
      <c r="U15" s="2">
        <f t="shared" si="12"/>
        <v>-5805600522</v>
      </c>
      <c r="V15" s="2">
        <f t="shared" si="12"/>
        <v>-3631129895</v>
      </c>
      <c r="W15" s="2">
        <f t="shared" si="12"/>
        <v>-1246537436</v>
      </c>
    </row>
    <row r="16" spans="1:23" ht="15.5" x14ac:dyDescent="0.35">
      <c r="C16" t="s">
        <v>29</v>
      </c>
      <c r="D16" s="2">
        <f>IFERROR(INDEX(D51:D500,MATCH($C$16,$C$51:$C$500,0)),"")</f>
        <v>4050858773</v>
      </c>
      <c r="E16" s="2">
        <f>IFERROR(INDEX(E51:E500,MATCH($C$16,$C$51:$C$500,0)),"")</f>
        <v>4975388263</v>
      </c>
      <c r="H16" s="2">
        <f>IFERROR(SUM(D16:G16)*(4/MAX(1,COUNT(D16:G16))),"")</f>
        <v>18052494072</v>
      </c>
      <c r="I16" s="2">
        <f t="shared" ref="I16:W16" si="13">IFERROR(INDEX(I51:I500,MATCH($C$16,$C$51:$C$500,0)),"")</f>
        <v>23286314233</v>
      </c>
      <c r="J16" s="2">
        <f t="shared" si="13"/>
        <v>4230907555</v>
      </c>
      <c r="K16" s="2">
        <f t="shared" si="13"/>
        <v>2821199603</v>
      </c>
      <c r="L16" s="2">
        <f t="shared" si="13"/>
        <v>1840591240</v>
      </c>
      <c r="M16" s="2">
        <f t="shared" si="13"/>
        <v>10586803657</v>
      </c>
      <c r="N16" s="2">
        <f t="shared" si="13"/>
        <v>5817863143</v>
      </c>
      <c r="O16" s="2">
        <f t="shared" si="13"/>
        <v>6769612827</v>
      </c>
      <c r="P16" s="2">
        <f t="shared" si="13"/>
        <v>6029776900</v>
      </c>
      <c r="Q16" s="2">
        <f t="shared" si="13"/>
        <v>4758401598</v>
      </c>
      <c r="R16" s="2">
        <f t="shared" si="13"/>
        <v>5929514820</v>
      </c>
      <c r="S16" s="2">
        <f t="shared" si="13"/>
        <v>2646564128</v>
      </c>
      <c r="T16" s="2">
        <f t="shared" si="13"/>
        <v>6660901863</v>
      </c>
      <c r="U16" s="2">
        <f t="shared" si="13"/>
        <v>6375056383</v>
      </c>
      <c r="V16" s="2">
        <f t="shared" si="13"/>
        <v>4551968168</v>
      </c>
      <c r="W16" s="2">
        <f t="shared" si="13"/>
        <v>3835831413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2952000000000</v>
      </c>
      <c r="E20" s="2">
        <f ca="1">IFERROR(E21*E2,"")</f>
        <v>0</v>
      </c>
      <c r="H20" s="2">
        <f t="shared" ref="H20:W20" ca="1" si="14">IFERROR(H21*H2,"")</f>
        <v>0</v>
      </c>
      <c r="I20" s="2">
        <f t="shared" ca="1" si="14"/>
        <v>2054400000000</v>
      </c>
      <c r="J20" s="2">
        <f t="shared" ca="1" si="14"/>
        <v>0</v>
      </c>
      <c r="K20" s="2">
        <f t="shared" ca="1" si="14"/>
        <v>513600000000</v>
      </c>
      <c r="L20" s="2">
        <f t="shared" ca="1" si="14"/>
        <v>657600000000</v>
      </c>
      <c r="M20" s="2">
        <f t="shared" ca="1" si="14"/>
        <v>0</v>
      </c>
      <c r="N20" s="2">
        <f t="shared" ca="1" si="14"/>
        <v>508800000000</v>
      </c>
      <c r="O20" s="2">
        <f t="shared" ca="1" si="14"/>
        <v>734400000000</v>
      </c>
      <c r="P20" s="2">
        <f t="shared" ca="1" si="14"/>
        <v>0</v>
      </c>
      <c r="Q20" s="2">
        <f t="shared" ca="1" si="14"/>
        <v>475200000000</v>
      </c>
      <c r="R20" s="2">
        <f t="shared" ca="1" si="14"/>
        <v>268800000000</v>
      </c>
      <c r="S20" s="2">
        <f t="shared" ca="1" si="14"/>
        <v>0</v>
      </c>
      <c r="T20" s="2" t="str">
        <f t="shared" ca="1" si="14"/>
        <v/>
      </c>
      <c r="U20" s="2">
        <f t="shared" ca="1" si="14"/>
        <v>240000000000</v>
      </c>
      <c r="V20" s="2">
        <f t="shared" ca="1" si="14"/>
        <v>0</v>
      </c>
      <c r="W20" s="2">
        <f t="shared" ca="1" si="14"/>
        <v>388800000000</v>
      </c>
    </row>
    <row r="21" spans="1:23" ht="15.5" x14ac:dyDescent="0.35">
      <c r="C21" t="s">
        <v>12</v>
      </c>
      <c r="D21" s="2">
        <f>IFERROR(INDEX(D51:D500,MATCH($C$7,$C$51:$C$500,0)),"")</f>
        <v>4800000000</v>
      </c>
      <c r="E21" s="2">
        <f>IFERROR(INDEX(E51:E500,MATCH($C$7,$C$51:$C$500,0)),"")</f>
        <v>4800000000</v>
      </c>
      <c r="H21" s="2">
        <f>IFERROR(INDEX(D21:G21,COUNT(D21:G21)),"")</f>
        <v>4800000000</v>
      </c>
      <c r="I21" s="2">
        <f t="shared" ref="I21:W21" si="15">IFERROR(INDEX(I51:I500,MATCH($C$7,$C$51:$C$500,0)),"")</f>
        <v>4800000000</v>
      </c>
      <c r="J21" s="2">
        <f t="shared" si="15"/>
        <v>4800000000</v>
      </c>
      <c r="K21" s="2">
        <f t="shared" si="15"/>
        <v>4800000000</v>
      </c>
      <c r="L21" s="2">
        <f t="shared" si="15"/>
        <v>4800000000</v>
      </c>
      <c r="M21" s="2">
        <f t="shared" si="15"/>
        <v>4800000000</v>
      </c>
      <c r="N21" s="2">
        <f t="shared" si="15"/>
        <v>4800000000</v>
      </c>
      <c r="O21" s="2">
        <f t="shared" si="15"/>
        <v>4800000000</v>
      </c>
      <c r="P21" s="2">
        <f t="shared" si="15"/>
        <v>4800000000</v>
      </c>
      <c r="Q21" s="2">
        <f t="shared" si="15"/>
        <v>4800000000</v>
      </c>
      <c r="R21" s="2">
        <f t="shared" si="15"/>
        <v>4800000000</v>
      </c>
      <c r="S21" s="2">
        <f t="shared" si="15"/>
        <v>4800000000</v>
      </c>
      <c r="T21" s="2">
        <f t="shared" si="15"/>
        <v>4800000000</v>
      </c>
      <c r="U21" s="2">
        <f t="shared" si="15"/>
        <v>4800000000</v>
      </c>
      <c r="V21" s="2">
        <f t="shared" si="15"/>
        <v>4800000000</v>
      </c>
      <c r="W21" s="2">
        <f t="shared" si="15"/>
        <v>4800000000</v>
      </c>
    </row>
    <row r="23" spans="1:23" ht="15.5" x14ac:dyDescent="0.35">
      <c r="B23" t="s">
        <v>50</v>
      </c>
      <c r="C23" t="s">
        <v>51</v>
      </c>
      <c r="D23" s="3">
        <f>IFERROR(D5/D6*100,"")</f>
        <v>0.70903464170504416</v>
      </c>
      <c r="E23" s="3">
        <f>IFERROR(E5/E6*100,"")</f>
        <v>0.90507452621419804</v>
      </c>
      <c r="H23" s="3">
        <f t="shared" ref="H23:W23" si="16">IFERROR(H5/H6*100,"")</f>
        <v>3.2383447425750029</v>
      </c>
      <c r="I23" s="3">
        <f t="shared" si="16"/>
        <v>4.2635529785320792</v>
      </c>
      <c r="J23" s="3">
        <f t="shared" si="16"/>
        <v>0.82128187796316054</v>
      </c>
      <c r="K23" s="3">
        <f t="shared" si="16"/>
        <v>0.53359146522420575</v>
      </c>
      <c r="L23" s="3">
        <f t="shared" si="16"/>
        <v>0.34336624161385182</v>
      </c>
      <c r="M23" s="3">
        <f t="shared" si="16"/>
        <v>2.08141023341553</v>
      </c>
      <c r="N23" s="3">
        <f t="shared" si="16"/>
        <v>1.1738621540323602</v>
      </c>
      <c r="O23" s="3">
        <f t="shared" si="16"/>
        <v>0.39816200425080767</v>
      </c>
      <c r="P23" s="3">
        <f t="shared" si="16"/>
        <v>0.18608751964318354</v>
      </c>
      <c r="Q23" s="3">
        <f t="shared" si="16"/>
        <v>1.69699791553607E-2</v>
      </c>
      <c r="R23" s="3">
        <f t="shared" si="16"/>
        <v>3.2300305845505521E-2</v>
      </c>
      <c r="S23" s="3">
        <f t="shared" si="16"/>
        <v>0.17184912222152751</v>
      </c>
      <c r="T23" s="3">
        <f t="shared" si="16"/>
        <v>4.2552365153957175E-2</v>
      </c>
      <c r="U23" s="3">
        <f t="shared" si="16"/>
        <v>8.9470047791913851E-2</v>
      </c>
      <c r="V23" s="3">
        <f t="shared" si="16"/>
        <v>0.17551297643207797</v>
      </c>
      <c r="W23" s="3">
        <f t="shared" si="16"/>
        <v>0.53584593308709971</v>
      </c>
    </row>
    <row r="24" spans="1:23" ht="15.5" x14ac:dyDescent="0.35">
      <c r="C24" t="s">
        <v>52</v>
      </c>
      <c r="D24" s="4">
        <f>IFERROR(_xlfn.RRI(5,I23,D23),"")</f>
        <v>-0.3014794969716984</v>
      </c>
      <c r="E24" s="4">
        <f>IFERROR(_xlfn.RRI(5,J23,E23),"")</f>
        <v>1.9620175367241366E-2</v>
      </c>
      <c r="H24" s="4">
        <f t="shared" ref="H24:W24" si="17">IFERROR(_xlfn.RRI(5,M23,H23),"")</f>
        <v>9.2428643855023696E-2</v>
      </c>
      <c r="I24" s="4">
        <f t="shared" si="17"/>
        <v>0.29428796409897284</v>
      </c>
      <c r="J24" s="4">
        <f t="shared" si="17"/>
        <v>0.155810100028142</v>
      </c>
      <c r="K24" s="4">
        <f t="shared" si="17"/>
        <v>0.23452055508714098</v>
      </c>
      <c r="L24" s="4">
        <f t="shared" si="17"/>
        <v>0.82479993666496831</v>
      </c>
      <c r="M24" s="4">
        <f t="shared" si="17"/>
        <v>1.3005422318816837</v>
      </c>
      <c r="N24" s="4">
        <f t="shared" si="17"/>
        <v>0.46856764774658766</v>
      </c>
      <c r="O24" s="4">
        <f t="shared" si="17"/>
        <v>0.56396569214165848</v>
      </c>
      <c r="P24" s="4">
        <f t="shared" si="17"/>
        <v>0.15773167507938513</v>
      </c>
      <c r="Q24" s="4">
        <f t="shared" si="17"/>
        <v>-0.37327875705142044</v>
      </c>
      <c r="R24" s="4">
        <f t="shared" si="17"/>
        <v>-0.42979195668832415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4.78</v>
      </c>
      <c r="J25" s="3">
        <f t="shared" si="18"/>
        <v>0.88</v>
      </c>
      <c r="K25" s="3">
        <f t="shared" si="18"/>
        <v>0.56999999999999995</v>
      </c>
      <c r="L25" s="3">
        <f t="shared" si="18"/>
        <v>0.36</v>
      </c>
      <c r="M25" s="3">
        <f t="shared" si="18"/>
        <v>2.19</v>
      </c>
      <c r="N25" s="3">
        <f t="shared" si="18"/>
        <v>1.21</v>
      </c>
      <c r="O25" s="3">
        <f t="shared" si="18"/>
        <v>0.41</v>
      </c>
      <c r="P25" s="3">
        <f t="shared" si="18"/>
        <v>0</v>
      </c>
      <c r="Q25" s="3">
        <f t="shared" si="18"/>
        <v>0.09</v>
      </c>
      <c r="R25" s="3">
        <f t="shared" si="18"/>
        <v>0.06</v>
      </c>
      <c r="S25" s="3">
        <f t="shared" si="18"/>
        <v>0.02</v>
      </c>
      <c r="T25" s="3">
        <f t="shared" si="18"/>
        <v>0.04</v>
      </c>
      <c r="U25" s="3">
        <f t="shared" si="18"/>
        <v>0.09</v>
      </c>
      <c r="V25" s="3">
        <f t="shared" si="18"/>
        <v>0.18</v>
      </c>
      <c r="W25" s="3">
        <f t="shared" si="18"/>
        <v>0.55000000000000004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0.31622005948712872</v>
      </c>
      <c r="J26" s="4">
        <f t="shared" si="19"/>
        <v>0.16503712044711261</v>
      </c>
      <c r="K26" s="4" t="str">
        <f t="shared" si="19"/>
        <v/>
      </c>
      <c r="L26" s="4">
        <f t="shared" si="19"/>
        <v>0.3195079107728942</v>
      </c>
      <c r="M26" s="4">
        <f t="shared" si="19"/>
        <v>1.0533291511911531</v>
      </c>
      <c r="N26" s="4">
        <f t="shared" si="19"/>
        <v>1.2717005068624903</v>
      </c>
      <c r="O26" s="4">
        <f t="shared" si="19"/>
        <v>0.59273958201945565</v>
      </c>
      <c r="P26" s="4">
        <f t="shared" si="19"/>
        <v>-1</v>
      </c>
      <c r="Q26" s="4">
        <f t="shared" si="19"/>
        <v>-0.12944943670387588</v>
      </c>
      <c r="R26" s="4">
        <f t="shared" si="19"/>
        <v>-0.35796646612162553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0.46538140249999999</v>
      </c>
      <c r="E27" s="3">
        <f>IFERROR(E4/E21,"")</f>
        <v>0.52636214020833338</v>
      </c>
      <c r="H27" s="3">
        <f t="shared" ref="H27:W27" si="20">IFERROR(H4/H21,"")</f>
        <v>1.9834870854166666</v>
      </c>
      <c r="I27" s="3">
        <f t="shared" si="20"/>
        <v>1.3787814420833333</v>
      </c>
      <c r="J27" s="3">
        <f t="shared" si="20"/>
        <v>0.84594415833333336</v>
      </c>
      <c r="K27" s="3">
        <f t="shared" si="20"/>
        <v>0.98712167125000005</v>
      </c>
      <c r="L27" s="3">
        <f t="shared" si="20"/>
        <v>0.94333305791666666</v>
      </c>
      <c r="M27" s="3">
        <f t="shared" si="20"/>
        <v>0.81178072229166665</v>
      </c>
      <c r="N27" s="3">
        <f t="shared" si="20"/>
        <v>0.61269899562499996</v>
      </c>
      <c r="O27" s="3">
        <f t="shared" si="20"/>
        <v>16.356793951250001</v>
      </c>
      <c r="P27" s="3">
        <f t="shared" si="20"/>
        <v>27.465257365625</v>
      </c>
      <c r="Q27" s="3">
        <f t="shared" si="20"/>
        <v>23.853366611458334</v>
      </c>
      <c r="R27" s="3">
        <f t="shared" si="20"/>
        <v>26.975127487708335</v>
      </c>
      <c r="S27" s="3">
        <f t="shared" si="20"/>
        <v>53.951527070833336</v>
      </c>
      <c r="T27" s="3">
        <f t="shared" si="20"/>
        <v>47.629589154791667</v>
      </c>
      <c r="U27" s="3">
        <f t="shared" si="20"/>
        <v>57.112861273541668</v>
      </c>
      <c r="V27" s="3">
        <f t="shared" si="20"/>
        <v>42.653203322916667</v>
      </c>
      <c r="W27" s="3">
        <f t="shared" si="20"/>
        <v>45.902871131875003</v>
      </c>
    </row>
    <row r="28" spans="1:23" ht="15.5" x14ac:dyDescent="0.35">
      <c r="C28" t="s">
        <v>57</v>
      </c>
      <c r="D28" s="4">
        <f>IFERROR(_xlfn.RRI(5,I27,D27),"")</f>
        <v>-0.19524678763212178</v>
      </c>
      <c r="E28" s="4">
        <f>IFERROR(_xlfn.RRI(5,J27,E27),"")</f>
        <v>-9.0529556501981245E-2</v>
      </c>
      <c r="H28" s="4">
        <f t="shared" ref="H28:W28" si="21">IFERROR(_xlfn.RRI(5,M27,H27),"")</f>
        <v>0.1956336481327845</v>
      </c>
      <c r="I28" s="4">
        <f t="shared" si="21"/>
        <v>0.17611462965502667</v>
      </c>
      <c r="J28" s="4">
        <f t="shared" si="21"/>
        <v>-0.4469954525709301</v>
      </c>
      <c r="K28" s="4">
        <f t="shared" si="21"/>
        <v>-0.48581736835549605</v>
      </c>
      <c r="L28" s="4">
        <f t="shared" si="21"/>
        <v>-0.47588924202323679</v>
      </c>
      <c r="M28" s="4">
        <f t="shared" si="21"/>
        <v>-0.50375625510257993</v>
      </c>
      <c r="N28" s="4">
        <f t="shared" si="21"/>
        <v>-0.59163483761971114</v>
      </c>
      <c r="O28" s="4">
        <f t="shared" si="21"/>
        <v>-0.19245957979606609</v>
      </c>
      <c r="P28" s="4">
        <f t="shared" si="21"/>
        <v>-0.13620646168566475</v>
      </c>
      <c r="Q28" s="4">
        <f t="shared" si="21"/>
        <v>-0.10973437225942628</v>
      </c>
      <c r="R28" s="4">
        <f t="shared" si="21"/>
        <v>-0.10086535696821086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4.4318181818181825</v>
      </c>
      <c r="J29" s="4">
        <f t="shared" si="22"/>
        <v>0.54385964912280715</v>
      </c>
      <c r="K29" s="4">
        <f t="shared" si="22"/>
        <v>0.58333333333333326</v>
      </c>
      <c r="L29" s="4">
        <f t="shared" si="22"/>
        <v>-0.83561643835616439</v>
      </c>
      <c r="M29" s="4">
        <f t="shared" si="22"/>
        <v>0.80991735537190079</v>
      </c>
      <c r="N29" s="4">
        <f t="shared" si="22"/>
        <v>1.9512195121951221</v>
      </c>
      <c r="O29" s="4" t="str">
        <f t="shared" si="22"/>
        <v/>
      </c>
      <c r="P29" s="4">
        <f t="shared" si="22"/>
        <v>-1</v>
      </c>
      <c r="Q29" s="4">
        <f t="shared" si="22"/>
        <v>0.5</v>
      </c>
      <c r="R29" s="4">
        <f t="shared" si="22"/>
        <v>1.9999999999999996</v>
      </c>
      <c r="S29" s="4">
        <f t="shared" si="22"/>
        <v>-0.5</v>
      </c>
      <c r="T29" s="4">
        <f t="shared" si="22"/>
        <v>-0.55555555555555558</v>
      </c>
      <c r="U29" s="4">
        <f t="shared" si="22"/>
        <v>-0.5</v>
      </c>
      <c r="V29" s="4">
        <f t="shared" si="22"/>
        <v>-0.67272727272727273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0.4385797667972855</v>
      </c>
      <c r="I30" s="4">
        <f t="shared" si="23"/>
        <v>0.62987288049815016</v>
      </c>
      <c r="J30" s="4">
        <f t="shared" si="23"/>
        <v>-0.1430193632947927</v>
      </c>
      <c r="K30" s="4">
        <f t="shared" si="23"/>
        <v>4.6419038287537302E-2</v>
      </c>
      <c r="L30" s="4">
        <f t="shared" si="23"/>
        <v>0.16205402766109819</v>
      </c>
      <c r="M30" s="4">
        <f t="shared" si="23"/>
        <v>0.32492582505964129</v>
      </c>
      <c r="N30" s="4">
        <f t="shared" si="23"/>
        <v>-0.96254162047580383</v>
      </c>
      <c r="O30" s="4">
        <f t="shared" si="23"/>
        <v>-0.40445510000128898</v>
      </c>
      <c r="P30" s="4">
        <f t="shared" si="23"/>
        <v>0.15142058615875373</v>
      </c>
      <c r="Q30" s="4">
        <f t="shared" si="23"/>
        <v>-0.11572738173980764</v>
      </c>
      <c r="R30" s="4">
        <f t="shared" si="23"/>
        <v>-0.50001178924384282</v>
      </c>
      <c r="S30" s="4">
        <f t="shared" si="23"/>
        <v>0.13273131320734194</v>
      </c>
      <c r="T30" s="4">
        <f t="shared" si="23"/>
        <v>-0.16604442339755895</v>
      </c>
      <c r="U30" s="4">
        <f t="shared" si="23"/>
        <v>0.33900520533369016</v>
      </c>
      <c r="V30" s="4">
        <f t="shared" si="23"/>
        <v>-7.0794434614390875E-2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113.92</v>
      </c>
      <c r="E32" s="3">
        <f>IFERROR(INDEX(E51:E500,MATCH($A$32,$C$51:$C$500,0)),"")</f>
        <v>113.11</v>
      </c>
      <c r="H32" s="3">
        <f>IFERROR(INDEX(D32:G32,COUNT(D32:G32)),"")</f>
        <v>113.11</v>
      </c>
      <c r="I32" s="3">
        <f t="shared" ref="I32:W32" si="24">IFERROR(INDEX(I51:I500,MATCH($C$32,$C$51:$C$500,0)),"")</f>
        <v>112.09</v>
      </c>
      <c r="J32" s="3">
        <f t="shared" si="24"/>
        <v>107.31</v>
      </c>
      <c r="K32" s="3">
        <f t="shared" si="24"/>
        <v>106.43</v>
      </c>
      <c r="L32" s="3">
        <f t="shared" si="24"/>
        <v>105.86</v>
      </c>
      <c r="M32" s="3">
        <f t="shared" si="24"/>
        <v>105.5</v>
      </c>
      <c r="N32" s="3">
        <f t="shared" si="24"/>
        <v>103.3</v>
      </c>
      <c r="O32" s="3">
        <f t="shared" si="24"/>
        <v>102.09</v>
      </c>
      <c r="P32" s="3">
        <f t="shared" si="24"/>
        <v>101.77</v>
      </c>
      <c r="Q32" s="3">
        <f t="shared" si="24"/>
        <v>101.58</v>
      </c>
      <c r="R32" s="3">
        <f t="shared" si="24"/>
        <v>101.56</v>
      </c>
      <c r="S32" s="3">
        <f t="shared" si="24"/>
        <v>101.53</v>
      </c>
      <c r="T32" s="3">
        <f t="shared" si="24"/>
        <v>101.66</v>
      </c>
      <c r="U32" s="3">
        <f t="shared" si="24"/>
        <v>101.62</v>
      </c>
      <c r="V32" s="3">
        <f t="shared" si="24"/>
        <v>101.53</v>
      </c>
      <c r="W32" s="3">
        <f t="shared" si="24"/>
        <v>101.35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2.46</v>
      </c>
      <c r="E33" s="3">
        <f>IFERROR(INDEX(E51:E500,MATCH($A$33,$C$51:$C$500,0)),"")</f>
        <v>5.3</v>
      </c>
      <c r="H33" s="3">
        <f>IFERROR(INDEX(D33:G33,COUNT(D33:G33)),"")</f>
        <v>5.3</v>
      </c>
      <c r="I33" s="3">
        <f t="shared" ref="I33:W33" si="25">IFERROR(INDEX(I51:I500,MATCH($C$33,$C$51:$C$500,0)),"")</f>
        <v>3.82</v>
      </c>
      <c r="J33" s="3">
        <f t="shared" si="25"/>
        <v>0.47</v>
      </c>
      <c r="K33" s="3">
        <f t="shared" si="25"/>
        <v>1.01</v>
      </c>
      <c r="L33" s="3">
        <f t="shared" si="25"/>
        <v>1.29</v>
      </c>
      <c r="M33" s="3">
        <f t="shared" si="25"/>
        <v>1.41</v>
      </c>
      <c r="N33" s="3">
        <f t="shared" si="25"/>
        <v>1.03</v>
      </c>
      <c r="O33" s="3">
        <f t="shared" si="25"/>
        <v>1.5</v>
      </c>
      <c r="P33" s="3">
        <f t="shared" si="25"/>
        <v>0.85</v>
      </c>
      <c r="Q33" s="3">
        <f t="shared" si="25"/>
        <v>0.97</v>
      </c>
      <c r="R33" s="3">
        <f t="shared" si="25"/>
        <v>0.55000000000000004</v>
      </c>
      <c r="S33" s="3">
        <f t="shared" si="25"/>
        <v>0.49</v>
      </c>
      <c r="T33" s="3">
        <f t="shared" si="25"/>
        <v>0.49</v>
      </c>
      <c r="U33" s="3">
        <f t="shared" si="25"/>
        <v>0.49</v>
      </c>
      <c r="V33" s="3">
        <f t="shared" si="25"/>
        <v>0.49</v>
      </c>
      <c r="W33" s="3">
        <f t="shared" si="25"/>
        <v>0.8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345.68</v>
      </c>
      <c r="E34" s="3">
        <f>IFERROR(INDEX(E51:E500,MATCH($A$34,$C$51:$C$500,0)),"")</f>
        <v>588.24</v>
      </c>
      <c r="H34" s="3">
        <f>IFERROR(INDEX(D34:G34,COUNT(D34:G34)),"")</f>
        <v>588.24</v>
      </c>
      <c r="I34" s="3">
        <f t="shared" ref="I34:W34" si="26">IFERROR(INDEX(I51:I500,MATCH($C$34,$C$51:$C$500,0)),"")</f>
        <v>89.54</v>
      </c>
      <c r="J34" s="3">
        <f t="shared" si="26"/>
        <v>56.82</v>
      </c>
      <c r="K34" s="3">
        <f t="shared" si="26"/>
        <v>187.72</v>
      </c>
      <c r="L34" s="3">
        <f t="shared" si="26"/>
        <v>380.56</v>
      </c>
      <c r="M34" s="3">
        <f t="shared" si="26"/>
        <v>68.040000000000006</v>
      </c>
      <c r="N34" s="3">
        <f t="shared" si="26"/>
        <v>87.6</v>
      </c>
      <c r="O34" s="3">
        <f t="shared" si="26"/>
        <v>373.17</v>
      </c>
      <c r="P34" s="3">
        <f t="shared" si="26"/>
        <v>0</v>
      </c>
      <c r="Q34" s="3">
        <f t="shared" si="26"/>
        <v>1100</v>
      </c>
      <c r="R34" s="3">
        <f t="shared" si="26"/>
        <v>933.33</v>
      </c>
      <c r="S34" s="3">
        <f t="shared" si="26"/>
        <v>2500</v>
      </c>
      <c r="T34" s="3">
        <f t="shared" si="26"/>
        <v>1250</v>
      </c>
      <c r="U34" s="3">
        <f t="shared" si="26"/>
        <v>555.55999999999995</v>
      </c>
      <c r="V34" s="3">
        <f t="shared" si="26"/>
        <v>277.77999999999997</v>
      </c>
      <c r="W34" s="3">
        <f t="shared" si="26"/>
        <v>147.27000000000001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601.66</v>
      </c>
      <c r="E35" s="3">
        <f>IFERROR(INDEX(E51:E500,MATCH($A$35,$C$51:$C$500,0)),"")</f>
        <v>1139.9000000000001</v>
      </c>
      <c r="H35" s="3">
        <f>IFERROR(INDEX(D35:G35,COUNT(D35:G35)),"")</f>
        <v>1139.9000000000001</v>
      </c>
      <c r="I35" s="3">
        <f t="shared" ref="I35:W35" si="27">IFERROR(INDEX(I51:I500,MATCH($C$35,$C$51:$C$500,0)),"")</f>
        <v>310.42</v>
      </c>
      <c r="J35" s="3">
        <f t="shared" si="27"/>
        <v>59.11</v>
      </c>
      <c r="K35" s="3">
        <f t="shared" si="27"/>
        <v>108.4</v>
      </c>
      <c r="L35" s="3">
        <f t="shared" si="27"/>
        <v>145.22999999999999</v>
      </c>
      <c r="M35" s="3">
        <f t="shared" si="27"/>
        <v>183.55</v>
      </c>
      <c r="N35" s="3">
        <f t="shared" si="27"/>
        <v>173.01</v>
      </c>
      <c r="O35" s="3">
        <f t="shared" si="27"/>
        <v>9.35</v>
      </c>
      <c r="P35" s="3">
        <f t="shared" si="27"/>
        <v>3.13</v>
      </c>
      <c r="Q35" s="3">
        <f t="shared" si="27"/>
        <v>4.1500000000000004</v>
      </c>
      <c r="R35" s="3">
        <f t="shared" si="27"/>
        <v>2.08</v>
      </c>
      <c r="S35" s="3">
        <f t="shared" si="27"/>
        <v>0.93</v>
      </c>
      <c r="T35" s="3">
        <f t="shared" si="27"/>
        <v>1.05</v>
      </c>
      <c r="U35" s="3">
        <f t="shared" si="27"/>
        <v>0.88</v>
      </c>
      <c r="V35" s="3">
        <f t="shared" si="27"/>
        <v>1.17</v>
      </c>
      <c r="W35" s="3">
        <f t="shared" si="27"/>
        <v>1.76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2233830732</v>
      </c>
      <c r="E51" s="5">
        <v>2526538273</v>
      </c>
      <c r="F51" s="5">
        <v>2025737602</v>
      </c>
      <c r="G51" s="5">
        <v>1474985830</v>
      </c>
      <c r="I51" s="5">
        <v>6618150922</v>
      </c>
      <c r="J51" s="5">
        <v>4060531960</v>
      </c>
      <c r="K51" s="5">
        <v>4738184022</v>
      </c>
      <c r="L51" s="5">
        <v>4527998678</v>
      </c>
      <c r="M51" s="5">
        <v>3896547467</v>
      </c>
      <c r="N51" s="5">
        <v>2940955179</v>
      </c>
      <c r="O51" s="5">
        <v>78512610966</v>
      </c>
      <c r="P51" s="5">
        <v>131833235355</v>
      </c>
      <c r="Q51" s="5">
        <v>114496159735</v>
      </c>
      <c r="R51" s="5">
        <v>129480611941</v>
      </c>
      <c r="S51" s="5">
        <v>258967329940</v>
      </c>
      <c r="T51" s="5">
        <v>228622027943</v>
      </c>
      <c r="U51" s="5">
        <v>274141734113</v>
      </c>
      <c r="V51" s="5">
        <v>204735375950</v>
      </c>
      <c r="W51" s="5">
        <v>220333781433</v>
      </c>
    </row>
    <row r="52" spans="2:23" ht="15.5" x14ac:dyDescent="0.35">
      <c r="C52" t="s">
        <v>82</v>
      </c>
      <c r="O52" s="5">
        <v>-62921073581</v>
      </c>
      <c r="P52" s="5">
        <v>-108490084338</v>
      </c>
      <c r="Q52" s="5">
        <v>-90260282563</v>
      </c>
      <c r="R52" s="5">
        <v>-100307649640</v>
      </c>
      <c r="S52" s="5">
        <v>-214833539261</v>
      </c>
      <c r="T52" s="5">
        <v>-182009698717</v>
      </c>
      <c r="U52" s="5">
        <v>-226390479502</v>
      </c>
      <c r="V52" s="5">
        <v>-160899464887</v>
      </c>
      <c r="W52" s="5">
        <v>-188783866182</v>
      </c>
    </row>
    <row r="53" spans="2:23" ht="15.5" x14ac:dyDescent="0.35">
      <c r="C53" t="s">
        <v>84</v>
      </c>
      <c r="D53" s="5">
        <v>2233830732</v>
      </c>
      <c r="E53" s="5">
        <v>2526538273</v>
      </c>
      <c r="F53" s="5">
        <v>2025737602</v>
      </c>
      <c r="G53" s="5">
        <v>1474985830</v>
      </c>
      <c r="I53" s="5">
        <v>6618150922</v>
      </c>
      <c r="J53" s="5">
        <v>4060531960</v>
      </c>
      <c r="K53" s="5">
        <v>4738184022</v>
      </c>
      <c r="L53" s="5">
        <v>4527998678</v>
      </c>
      <c r="M53" s="5">
        <v>3896547467</v>
      </c>
      <c r="N53" s="5">
        <v>2940955179</v>
      </c>
      <c r="O53" s="5">
        <v>15591537385</v>
      </c>
      <c r="P53" s="5">
        <v>23343151017</v>
      </c>
      <c r="Q53" s="5">
        <v>24235877172</v>
      </c>
      <c r="R53" s="5">
        <v>29172962301</v>
      </c>
      <c r="S53" s="5">
        <v>44133790679</v>
      </c>
      <c r="T53" s="5">
        <v>46612329226</v>
      </c>
      <c r="U53" s="5">
        <v>47751254611</v>
      </c>
      <c r="V53" s="5">
        <v>43835911063</v>
      </c>
      <c r="W53" s="5">
        <v>31549915251</v>
      </c>
    </row>
    <row r="54" spans="2:23" ht="15.5" x14ac:dyDescent="0.35">
      <c r="C54" t="s">
        <v>85</v>
      </c>
      <c r="D54" s="5">
        <v>-2895207795</v>
      </c>
      <c r="E54" s="5">
        <v>-2291457418</v>
      </c>
      <c r="F54" s="5">
        <v>-2604940722</v>
      </c>
      <c r="G54" s="5">
        <v>-1608753466</v>
      </c>
      <c r="I54" s="5">
        <v>-8005564481</v>
      </c>
      <c r="J54" s="5">
        <v>-8507116606</v>
      </c>
      <c r="K54" s="5">
        <v>-8325218012</v>
      </c>
      <c r="L54" s="5">
        <v>-7467236521</v>
      </c>
      <c r="M54" s="5">
        <v>-6910011349</v>
      </c>
      <c r="N54" s="5">
        <v>-8041024653</v>
      </c>
      <c r="O54" s="5">
        <v>-8577447982</v>
      </c>
      <c r="P54" s="5">
        <v>-78831712</v>
      </c>
      <c r="Q54" s="5">
        <v>-3261203177</v>
      </c>
      <c r="R54" s="5">
        <v>-278652229</v>
      </c>
      <c r="S54" s="5">
        <v>-7651337384</v>
      </c>
      <c r="T54" s="5">
        <v>-11032135459</v>
      </c>
      <c r="U54" s="5">
        <v>-9643220255</v>
      </c>
      <c r="V54" s="5">
        <v>-9368508666</v>
      </c>
      <c r="W54" s="5">
        <v>-9413500936</v>
      </c>
    </row>
    <row r="55" spans="2:23" ht="15.5" x14ac:dyDescent="0.35">
      <c r="C55" t="s">
        <v>386</v>
      </c>
      <c r="P55" s="5">
        <v>-553940223</v>
      </c>
      <c r="Q55" s="5">
        <v>-285239095</v>
      </c>
      <c r="R55" s="5">
        <v>-694244560</v>
      </c>
    </row>
    <row r="56" spans="2:23" ht="15.5" x14ac:dyDescent="0.35">
      <c r="C56" t="s">
        <v>387</v>
      </c>
      <c r="D56" s="5">
        <v>-2895207795</v>
      </c>
      <c r="E56" s="5">
        <v>-2291457418</v>
      </c>
      <c r="F56" s="5">
        <v>-2604940722</v>
      </c>
      <c r="G56" s="5">
        <v>-1608753466</v>
      </c>
      <c r="I56" s="5">
        <v>-8005564481</v>
      </c>
      <c r="J56" s="5">
        <v>-8507116606</v>
      </c>
      <c r="K56" s="5">
        <v>-8325218012</v>
      </c>
      <c r="L56" s="5">
        <v>-7467236521</v>
      </c>
      <c r="M56" s="5">
        <v>-6910011349</v>
      </c>
      <c r="N56" s="5">
        <v>-8041024653</v>
      </c>
      <c r="O56" s="5">
        <v>-8577447982</v>
      </c>
      <c r="P56" s="5">
        <v>-5984906288</v>
      </c>
      <c r="Q56" s="5">
        <v>-3812663656</v>
      </c>
      <c r="R56" s="5">
        <v>-4247418775</v>
      </c>
      <c r="S56" s="5">
        <v>-7651337384</v>
      </c>
      <c r="T56" s="5">
        <v>-11032135459</v>
      </c>
      <c r="U56" s="5">
        <v>-9643220255</v>
      </c>
      <c r="V56" s="5">
        <v>-9368508666</v>
      </c>
      <c r="W56" s="5">
        <v>-9413500936</v>
      </c>
    </row>
    <row r="57" spans="2:23" ht="15.5" x14ac:dyDescent="0.35">
      <c r="C57" t="s">
        <v>81</v>
      </c>
      <c r="D57" s="5">
        <v>4712235836</v>
      </c>
      <c r="E57" s="5">
        <v>4740307408</v>
      </c>
      <c r="F57" s="5">
        <v>15525261806</v>
      </c>
      <c r="G57" s="5">
        <v>2881179437</v>
      </c>
      <c r="I57" s="5">
        <v>24673727792</v>
      </c>
      <c r="J57" s="5">
        <v>8677492201</v>
      </c>
      <c r="K57" s="5">
        <v>6408233593</v>
      </c>
      <c r="L57" s="5">
        <v>4779829083</v>
      </c>
      <c r="M57" s="5">
        <v>13600267539</v>
      </c>
      <c r="N57" s="5">
        <v>10917932617</v>
      </c>
      <c r="O57" s="5">
        <v>-244476576</v>
      </c>
      <c r="S57" s="5">
        <v>4121277327</v>
      </c>
      <c r="T57" s="5">
        <v>-16848865</v>
      </c>
      <c r="U57" s="5">
        <v>-201616</v>
      </c>
      <c r="V57" s="5">
        <v>1893539</v>
      </c>
      <c r="W57" s="5">
        <v>642661</v>
      </c>
    </row>
    <row r="58" spans="2:23" ht="15.5" x14ac:dyDescent="0.35">
      <c r="C58" t="s">
        <v>94</v>
      </c>
      <c r="D58" s="5">
        <v>-661377063</v>
      </c>
      <c r="E58" s="5">
        <v>235080855</v>
      </c>
      <c r="F58" s="5">
        <v>-579203120</v>
      </c>
      <c r="G58" s="5">
        <v>-133767636</v>
      </c>
      <c r="I58" s="5">
        <v>-1387413559</v>
      </c>
      <c r="J58" s="5">
        <v>-4446584646</v>
      </c>
      <c r="K58" s="5">
        <v>-3587033990</v>
      </c>
      <c r="L58" s="5">
        <v>-2939237843</v>
      </c>
      <c r="M58" s="5">
        <v>-3013463882</v>
      </c>
      <c r="N58" s="5">
        <v>-5100069474</v>
      </c>
      <c r="O58" s="5">
        <v>7014089403</v>
      </c>
      <c r="P58" s="5">
        <v>23264319305</v>
      </c>
      <c r="Q58" s="5">
        <v>20974673995</v>
      </c>
      <c r="R58" s="5">
        <v>28894310072</v>
      </c>
      <c r="S58" s="5">
        <v>36482453295</v>
      </c>
      <c r="T58" s="5">
        <v>35580193767</v>
      </c>
      <c r="U58" s="5">
        <v>38108034356</v>
      </c>
      <c r="V58" s="5">
        <v>34467402397</v>
      </c>
      <c r="W58" s="5">
        <v>22136414315</v>
      </c>
    </row>
    <row r="59" spans="2:23" ht="15.5" x14ac:dyDescent="0.35">
      <c r="C59" t="s">
        <v>95</v>
      </c>
      <c r="D59" s="5">
        <v>4712235836</v>
      </c>
      <c r="E59" s="5">
        <v>4740307408</v>
      </c>
      <c r="F59" s="5">
        <v>15525261806</v>
      </c>
      <c r="G59" s="5">
        <v>2881179437</v>
      </c>
      <c r="I59" s="5">
        <v>24673727792</v>
      </c>
      <c r="J59" s="5">
        <v>8677492201</v>
      </c>
      <c r="K59" s="5">
        <v>6408233593</v>
      </c>
      <c r="L59" s="5">
        <v>4779829083</v>
      </c>
      <c r="M59" s="5">
        <v>13600267539</v>
      </c>
      <c r="N59" s="5">
        <v>10917932617</v>
      </c>
      <c r="O59" s="5">
        <v>-244476576</v>
      </c>
      <c r="P59" s="5">
        <v>-17234542405</v>
      </c>
      <c r="Q59" s="5">
        <v>-16216272397</v>
      </c>
      <c r="R59" s="5">
        <v>-22964795252</v>
      </c>
      <c r="S59" s="5">
        <v>-33835889167</v>
      </c>
      <c r="T59" s="5">
        <v>-28919291904</v>
      </c>
      <c r="U59" s="5">
        <v>-31732977973</v>
      </c>
      <c r="V59" s="5">
        <v>-29915434229</v>
      </c>
      <c r="W59" s="5">
        <v>-18300582902</v>
      </c>
    </row>
    <row r="60" spans="2:23" ht="15.5" x14ac:dyDescent="0.35">
      <c r="C60" t="s">
        <v>432</v>
      </c>
      <c r="S60" s="5">
        <v>-11148902677</v>
      </c>
      <c r="T60" s="5">
        <v>-3813681739</v>
      </c>
      <c r="U60" s="5">
        <v>-3965365109</v>
      </c>
      <c r="V60" s="5">
        <v>-76925088</v>
      </c>
      <c r="W60" s="5">
        <v>1064335540</v>
      </c>
    </row>
    <row r="61" spans="2:23" ht="15.5" x14ac:dyDescent="0.35">
      <c r="C61" t="s">
        <v>433</v>
      </c>
      <c r="T61" s="5">
        <v>-12000000</v>
      </c>
    </row>
    <row r="62" spans="2:23" ht="15.5" x14ac:dyDescent="0.35">
      <c r="C62" t="s">
        <v>431</v>
      </c>
      <c r="S62" s="5">
        <v>1338822369</v>
      </c>
      <c r="T62" s="5">
        <v>27589911</v>
      </c>
      <c r="U62" s="5">
        <v>27622770</v>
      </c>
      <c r="V62" s="5">
        <v>33228815</v>
      </c>
      <c r="W62" s="5">
        <v>58212632</v>
      </c>
    </row>
    <row r="63" spans="2:23" ht="15.5" x14ac:dyDescent="0.35">
      <c r="C63" t="s">
        <v>27</v>
      </c>
      <c r="P63" s="5">
        <v>-17234542405</v>
      </c>
      <c r="Q63" s="5">
        <v>-16216272397</v>
      </c>
      <c r="R63" s="5">
        <v>-22964795252</v>
      </c>
      <c r="S63" s="5">
        <v>-28147086186</v>
      </c>
      <c r="T63" s="5">
        <v>-25104351211</v>
      </c>
      <c r="U63" s="5">
        <v>-27795034018</v>
      </c>
      <c r="V63" s="5">
        <v>-29873631495</v>
      </c>
      <c r="W63" s="5">
        <v>-19423773735</v>
      </c>
    </row>
    <row r="64" spans="2:23" ht="15.5" x14ac:dyDescent="0.35">
      <c r="C64" t="s">
        <v>96</v>
      </c>
      <c r="D64" s="5">
        <v>4712235836</v>
      </c>
      <c r="E64" s="5">
        <v>4740307408</v>
      </c>
      <c r="F64" s="5">
        <v>15525261806</v>
      </c>
      <c r="G64" s="5">
        <v>2881179437</v>
      </c>
      <c r="I64" s="5">
        <v>24673727792</v>
      </c>
      <c r="J64" s="5">
        <v>8677492201</v>
      </c>
      <c r="K64" s="5">
        <v>6408233593</v>
      </c>
      <c r="L64" s="5">
        <v>4779829083</v>
      </c>
      <c r="M64" s="5">
        <v>13600267539</v>
      </c>
      <c r="N64" s="5">
        <v>10917932617</v>
      </c>
      <c r="O64" s="5">
        <v>-244476576</v>
      </c>
      <c r="P64" s="5">
        <v>-17234542405</v>
      </c>
      <c r="Q64" s="5">
        <v>-16216272397</v>
      </c>
      <c r="R64" s="5">
        <v>-22964795252</v>
      </c>
      <c r="S64" s="5">
        <v>-33835889167</v>
      </c>
      <c r="T64" s="5">
        <v>-28919291904</v>
      </c>
      <c r="U64" s="5">
        <v>-31732977973</v>
      </c>
      <c r="V64" s="5">
        <v>-29915434229</v>
      </c>
      <c r="W64" s="5">
        <v>-18300582902</v>
      </c>
    </row>
    <row r="65" spans="3:23" ht="15.5" x14ac:dyDescent="0.35">
      <c r="C65" t="s">
        <v>29</v>
      </c>
      <c r="D65" s="5">
        <v>4050858773</v>
      </c>
      <c r="E65" s="5">
        <v>4975388263</v>
      </c>
      <c r="F65" s="5">
        <v>14946058686</v>
      </c>
      <c r="G65" s="5">
        <v>2747411801</v>
      </c>
      <c r="I65" s="5">
        <v>23286314233</v>
      </c>
      <c r="J65" s="5">
        <v>4230907555</v>
      </c>
      <c r="K65" s="5">
        <v>2821199603</v>
      </c>
      <c r="L65" s="5">
        <v>1840591240</v>
      </c>
      <c r="M65" s="5">
        <v>10586803657</v>
      </c>
      <c r="N65" s="5">
        <v>5817863143</v>
      </c>
      <c r="O65" s="5">
        <v>6769612827</v>
      </c>
      <c r="P65" s="5">
        <v>6029776900</v>
      </c>
      <c r="Q65" s="5">
        <v>4758401598</v>
      </c>
      <c r="R65" s="5">
        <v>5929514820</v>
      </c>
      <c r="S65" s="5">
        <v>2646564128</v>
      </c>
      <c r="T65" s="5">
        <v>6660901863</v>
      </c>
      <c r="U65" s="5">
        <v>6375056383</v>
      </c>
      <c r="V65" s="5">
        <v>4551968168</v>
      </c>
      <c r="W65" s="5">
        <v>3835831413</v>
      </c>
    </row>
    <row r="66" spans="3:23" ht="15.5" x14ac:dyDescent="0.35">
      <c r="C66" t="s">
        <v>28</v>
      </c>
      <c r="D66" s="5">
        <v>-173785868</v>
      </c>
      <c r="E66" s="5">
        <v>-61434677</v>
      </c>
      <c r="F66" s="5">
        <v>-340652650</v>
      </c>
      <c r="I66" s="5">
        <v>-340652650</v>
      </c>
      <c r="J66" s="5">
        <v>3982519</v>
      </c>
      <c r="K66" s="5">
        <v>-91030124</v>
      </c>
      <c r="L66" s="5">
        <v>-90730329</v>
      </c>
      <c r="M66" s="5">
        <v>-73717395</v>
      </c>
      <c r="N66" s="5">
        <v>-9691732</v>
      </c>
      <c r="O66" s="5">
        <v>-4818501423</v>
      </c>
      <c r="P66" s="5">
        <v>-5856185860</v>
      </c>
      <c r="Q66" s="5">
        <v>-4163674800</v>
      </c>
      <c r="R66" s="5">
        <v>-5466959514</v>
      </c>
      <c r="S66" s="5">
        <v>-2339678558</v>
      </c>
      <c r="T66" s="5">
        <v>-6311985085</v>
      </c>
      <c r="U66" s="5">
        <v>-5805600522</v>
      </c>
      <c r="V66" s="5">
        <v>-3631129895</v>
      </c>
      <c r="W66" s="5">
        <v>-1246537436</v>
      </c>
    </row>
    <row r="67" spans="3:23" ht="15.5" x14ac:dyDescent="0.35">
      <c r="C67" t="s">
        <v>97</v>
      </c>
    </row>
    <row r="68" spans="3:23" ht="15.5" x14ac:dyDescent="0.35">
      <c r="C68" t="s">
        <v>98</v>
      </c>
    </row>
    <row r="69" spans="3:23" ht="15.5" x14ac:dyDescent="0.35">
      <c r="C69" t="s">
        <v>99</v>
      </c>
      <c r="D69" s="5">
        <v>-173785868</v>
      </c>
      <c r="E69" s="5">
        <v>-61434677</v>
      </c>
      <c r="F69" s="5">
        <v>-340652650</v>
      </c>
      <c r="I69" s="5">
        <v>-340652650</v>
      </c>
      <c r="J69" s="5">
        <v>3982519</v>
      </c>
      <c r="K69" s="5">
        <v>-91030124</v>
      </c>
      <c r="L69" s="5">
        <v>-90730329</v>
      </c>
      <c r="M69" s="5">
        <v>-73717395</v>
      </c>
      <c r="N69" s="5">
        <v>-9691732</v>
      </c>
      <c r="O69" s="5">
        <v>-4818501423</v>
      </c>
      <c r="P69" s="5">
        <v>-5856185860</v>
      </c>
      <c r="Q69" s="5">
        <v>-4163674800</v>
      </c>
      <c r="R69" s="5">
        <v>-5466959514</v>
      </c>
      <c r="S69" s="5">
        <v>-2339678558</v>
      </c>
      <c r="T69" s="5">
        <v>-6311985085</v>
      </c>
      <c r="U69" s="5">
        <v>-5805600522</v>
      </c>
      <c r="V69" s="5">
        <v>-3631129895</v>
      </c>
      <c r="W69" s="5">
        <v>-1246537436</v>
      </c>
    </row>
    <row r="70" spans="3:23" ht="15.5" x14ac:dyDescent="0.35">
      <c r="C70" t="s">
        <v>254</v>
      </c>
      <c r="D70" s="5">
        <v>3877072905</v>
      </c>
      <c r="E70" s="5">
        <v>4913953586</v>
      </c>
      <c r="F70" s="5">
        <v>14605406036</v>
      </c>
      <c r="G70" s="5">
        <v>2747411801</v>
      </c>
      <c r="I70" s="5">
        <v>22945661583</v>
      </c>
      <c r="J70" s="5">
        <v>4234890074</v>
      </c>
      <c r="K70" s="5">
        <v>2730169479</v>
      </c>
      <c r="L70" s="5">
        <v>1749860911</v>
      </c>
      <c r="M70" s="5">
        <v>10513086262</v>
      </c>
      <c r="N70" s="5">
        <v>5808171411</v>
      </c>
      <c r="O70" s="5">
        <v>1951111404</v>
      </c>
      <c r="P70" s="5">
        <v>173591040</v>
      </c>
      <c r="Q70" s="5">
        <v>594726798</v>
      </c>
      <c r="R70" s="5">
        <v>462555306</v>
      </c>
      <c r="S70" s="5">
        <v>306885570</v>
      </c>
      <c r="T70" s="5">
        <v>348916778</v>
      </c>
      <c r="U70" s="5">
        <v>569455861</v>
      </c>
      <c r="V70" s="5">
        <v>920838273</v>
      </c>
      <c r="W70" s="5">
        <v>2589293977</v>
      </c>
    </row>
    <row r="71" spans="3:23" ht="15.5" x14ac:dyDescent="0.35">
      <c r="C71" t="s">
        <v>100</v>
      </c>
      <c r="D71" s="5">
        <v>3877072905</v>
      </c>
      <c r="E71" s="5">
        <v>4913953586</v>
      </c>
      <c r="F71" s="5">
        <v>14605406036</v>
      </c>
      <c r="G71" s="5">
        <v>2747411801</v>
      </c>
      <c r="I71" s="5">
        <v>22945661583</v>
      </c>
      <c r="J71" s="5">
        <v>4234890074</v>
      </c>
      <c r="K71" s="5">
        <v>2730169479</v>
      </c>
      <c r="L71" s="5">
        <v>1749860911</v>
      </c>
      <c r="M71" s="5">
        <v>10513086262</v>
      </c>
      <c r="N71" s="5">
        <v>5808171411</v>
      </c>
      <c r="O71" s="5">
        <v>1951111404</v>
      </c>
      <c r="P71" s="5">
        <v>173591040</v>
      </c>
      <c r="Q71" s="5">
        <v>594726798</v>
      </c>
      <c r="R71" s="5">
        <v>462555306</v>
      </c>
      <c r="S71" s="5">
        <v>306885570</v>
      </c>
      <c r="T71" s="5">
        <v>348916778</v>
      </c>
      <c r="U71" s="5">
        <v>569455861</v>
      </c>
      <c r="V71" s="5">
        <v>920838273</v>
      </c>
      <c r="W71" s="5">
        <v>2589293977</v>
      </c>
    </row>
    <row r="72" spans="3:23" ht="15.5" x14ac:dyDescent="0.35">
      <c r="C72" t="s">
        <v>101</v>
      </c>
      <c r="F72" s="5">
        <v>-6770709</v>
      </c>
      <c r="I72" s="5">
        <v>-6770709</v>
      </c>
      <c r="J72" s="5">
        <v>-4655000</v>
      </c>
      <c r="K72" s="5">
        <v>-4301939</v>
      </c>
      <c r="L72" s="5">
        <v>-5112099</v>
      </c>
      <c r="M72" s="5">
        <v>26769031</v>
      </c>
      <c r="N72" s="5">
        <v>12336149</v>
      </c>
      <c r="P72" s="5">
        <v>898698412</v>
      </c>
      <c r="Q72" s="5">
        <v>-338390570</v>
      </c>
      <c r="R72" s="5">
        <v>-112612869</v>
      </c>
      <c r="S72" s="5">
        <v>534618353</v>
      </c>
    </row>
    <row r="73" spans="3:23" ht="15.5" x14ac:dyDescent="0.35">
      <c r="C73" t="s">
        <v>103</v>
      </c>
      <c r="D73" s="5">
        <v>3877072905</v>
      </c>
      <c r="E73" s="5">
        <v>4913953586</v>
      </c>
      <c r="F73" s="5">
        <v>14598635327</v>
      </c>
      <c r="G73" s="5">
        <v>2747411801</v>
      </c>
      <c r="I73" s="5">
        <v>22938890874</v>
      </c>
      <c r="J73" s="5">
        <v>4230235074</v>
      </c>
      <c r="K73" s="5">
        <v>2725867540</v>
      </c>
      <c r="L73" s="5">
        <v>1744748812</v>
      </c>
      <c r="M73" s="5">
        <v>10539855293</v>
      </c>
      <c r="N73" s="5">
        <v>5820507560</v>
      </c>
      <c r="O73" s="5">
        <v>1951111404</v>
      </c>
      <c r="P73" s="5">
        <v>1072289452</v>
      </c>
      <c r="Q73" s="5">
        <v>256336228</v>
      </c>
      <c r="R73" s="5">
        <v>349942437</v>
      </c>
      <c r="S73" s="5">
        <v>841503923</v>
      </c>
      <c r="T73" s="5">
        <v>348916778</v>
      </c>
      <c r="U73" s="5">
        <v>569455861</v>
      </c>
      <c r="V73" s="5">
        <v>920838273</v>
      </c>
      <c r="W73" s="5">
        <v>2589293977</v>
      </c>
    </row>
    <row r="74" spans="3:23" ht="15.5" x14ac:dyDescent="0.35">
      <c r="C74" t="s">
        <v>104</v>
      </c>
      <c r="D74" s="5">
        <v>3877072905</v>
      </c>
      <c r="E74" s="5">
        <v>4913953586</v>
      </c>
      <c r="F74" s="5">
        <v>14605406036</v>
      </c>
      <c r="G74" s="5">
        <v>2747411801</v>
      </c>
      <c r="I74" s="5">
        <v>22945661583</v>
      </c>
      <c r="J74" s="5">
        <v>4234890074</v>
      </c>
      <c r="K74" s="5">
        <v>2730169479</v>
      </c>
      <c r="L74" s="5">
        <v>1749860911</v>
      </c>
      <c r="M74" s="5">
        <v>10513086262</v>
      </c>
      <c r="N74" s="5">
        <v>5808171411</v>
      </c>
      <c r="O74" s="5">
        <v>1951111404</v>
      </c>
      <c r="P74" s="5">
        <v>173591040</v>
      </c>
      <c r="Q74" s="5">
        <v>594726798</v>
      </c>
      <c r="R74" s="5">
        <v>462555307</v>
      </c>
      <c r="S74" s="5">
        <v>306885570</v>
      </c>
      <c r="T74" s="5">
        <v>348916778</v>
      </c>
      <c r="U74" s="5">
        <v>569455861</v>
      </c>
      <c r="V74" s="5">
        <v>920838273</v>
      </c>
      <c r="W74" s="5">
        <v>2589293977</v>
      </c>
    </row>
    <row r="75" spans="3:23" ht="15.5" x14ac:dyDescent="0.35">
      <c r="C75" t="s">
        <v>8</v>
      </c>
      <c r="D75" s="5">
        <v>3877071166</v>
      </c>
      <c r="E75" s="5">
        <v>4913946139</v>
      </c>
      <c r="F75" s="5">
        <v>14598485340</v>
      </c>
      <c r="G75" s="5">
        <v>2747411309</v>
      </c>
      <c r="I75" s="5">
        <v>22938717005</v>
      </c>
      <c r="J75" s="5">
        <v>4230258034</v>
      </c>
      <c r="K75" s="5">
        <v>2725850315</v>
      </c>
      <c r="L75" s="5">
        <v>1744725652</v>
      </c>
      <c r="M75" s="5">
        <v>10539825738</v>
      </c>
      <c r="N75" s="5">
        <v>5820468861</v>
      </c>
      <c r="O75" s="5">
        <v>1951068297</v>
      </c>
      <c r="P75" s="5">
        <v>914349545</v>
      </c>
      <c r="Q75" s="5">
        <v>83200802</v>
      </c>
      <c r="R75" s="5">
        <v>158279881</v>
      </c>
      <c r="S75" s="5">
        <v>841503923</v>
      </c>
      <c r="T75" s="5">
        <v>208580344</v>
      </c>
      <c r="U75" s="5">
        <v>438246079</v>
      </c>
      <c r="V75" s="5">
        <v>858705825</v>
      </c>
      <c r="W75" s="5">
        <v>2616718172</v>
      </c>
    </row>
    <row r="76" spans="3:23" ht="15.5" x14ac:dyDescent="0.35">
      <c r="C76" t="s">
        <v>105</v>
      </c>
      <c r="D76" s="5">
        <v>1739</v>
      </c>
      <c r="E76" s="5">
        <v>7447</v>
      </c>
      <c r="F76" s="5">
        <v>149987</v>
      </c>
      <c r="G76" s="5">
        <v>492</v>
      </c>
      <c r="I76" s="5">
        <v>173869</v>
      </c>
      <c r="J76" s="5">
        <v>-22960</v>
      </c>
      <c r="K76" s="5">
        <v>17225</v>
      </c>
      <c r="L76" s="5">
        <v>23160</v>
      </c>
      <c r="M76" s="5">
        <v>29555</v>
      </c>
      <c r="N76" s="5">
        <v>38699</v>
      </c>
      <c r="O76" s="5">
        <v>43107</v>
      </c>
      <c r="P76" s="5">
        <v>157939907</v>
      </c>
      <c r="Q76" s="5">
        <v>173135426</v>
      </c>
      <c r="R76" s="5">
        <v>191662556</v>
      </c>
      <c r="T76" s="5">
        <v>140336434</v>
      </c>
      <c r="U76" s="5">
        <v>131209782</v>
      </c>
      <c r="V76" s="5">
        <v>62132448</v>
      </c>
      <c r="W76" s="5">
        <v>-27424195</v>
      </c>
    </row>
    <row r="77" spans="3:23" ht="15.5" x14ac:dyDescent="0.35">
      <c r="C77" t="s">
        <v>106</v>
      </c>
      <c r="D77" s="5">
        <v>3877072905</v>
      </c>
      <c r="E77" s="5">
        <v>4913953586</v>
      </c>
      <c r="F77" s="5">
        <v>14605406036</v>
      </c>
      <c r="G77" s="5">
        <v>2747411801</v>
      </c>
      <c r="I77" s="5">
        <v>22945661583</v>
      </c>
      <c r="J77" s="5">
        <v>4234890074</v>
      </c>
      <c r="K77" s="5">
        <v>2730169479</v>
      </c>
      <c r="L77" s="5">
        <v>1749860911</v>
      </c>
      <c r="M77" s="5">
        <v>10513086262</v>
      </c>
      <c r="N77" s="5">
        <v>5808171411</v>
      </c>
      <c r="O77" s="5">
        <v>1951111404</v>
      </c>
      <c r="P77" s="5">
        <v>173591040</v>
      </c>
      <c r="Q77" s="5">
        <v>594726798</v>
      </c>
      <c r="R77" s="5">
        <v>462555307</v>
      </c>
      <c r="S77" s="5">
        <v>306885570</v>
      </c>
      <c r="T77" s="5">
        <v>348916778</v>
      </c>
      <c r="U77" s="5">
        <v>569455861</v>
      </c>
      <c r="V77" s="5">
        <v>920838273</v>
      </c>
      <c r="W77" s="5">
        <v>2589293977</v>
      </c>
    </row>
    <row r="78" spans="3:23" ht="15.5" x14ac:dyDescent="0.35">
      <c r="C78" t="s">
        <v>107</v>
      </c>
      <c r="D78" s="5">
        <v>3877072905</v>
      </c>
      <c r="E78" s="5">
        <v>4913953586</v>
      </c>
      <c r="F78" s="5">
        <v>14598635327</v>
      </c>
      <c r="G78" s="5">
        <v>2747411801</v>
      </c>
      <c r="I78" s="5">
        <v>22938890874</v>
      </c>
      <c r="J78" s="5">
        <v>4230235074</v>
      </c>
      <c r="K78" s="5">
        <v>2725867540</v>
      </c>
      <c r="L78" s="5">
        <v>1744748812</v>
      </c>
      <c r="M78" s="5">
        <v>10539855293</v>
      </c>
      <c r="N78" s="5">
        <v>5820507560</v>
      </c>
      <c r="O78" s="5">
        <v>1951111404</v>
      </c>
      <c r="P78" s="5">
        <v>1072289452</v>
      </c>
      <c r="Q78" s="5">
        <v>256336228</v>
      </c>
      <c r="R78" s="5">
        <v>349942437</v>
      </c>
      <c r="S78" s="5">
        <v>841503923</v>
      </c>
      <c r="T78" s="5">
        <v>348916778</v>
      </c>
      <c r="U78" s="5">
        <v>569455861</v>
      </c>
      <c r="V78" s="5">
        <v>920838273</v>
      </c>
      <c r="W78" s="5">
        <v>2589293977</v>
      </c>
    </row>
    <row r="79" spans="3:23" ht="15.5" x14ac:dyDescent="0.35">
      <c r="C79" t="s">
        <v>108</v>
      </c>
      <c r="D79" s="5">
        <v>3877072905</v>
      </c>
      <c r="E79" s="5">
        <v>4913953586</v>
      </c>
      <c r="F79" s="5">
        <v>14598635327</v>
      </c>
      <c r="G79" s="5">
        <v>2747411801</v>
      </c>
      <c r="I79" s="5">
        <v>22938890874</v>
      </c>
      <c r="J79" s="5">
        <v>4230235074</v>
      </c>
      <c r="K79" s="5">
        <v>2725867540</v>
      </c>
      <c r="L79" s="5">
        <v>1744748812</v>
      </c>
      <c r="M79" s="5">
        <v>10539855293</v>
      </c>
      <c r="N79" s="5">
        <v>5820507560</v>
      </c>
      <c r="O79" s="5">
        <v>1951111404</v>
      </c>
      <c r="P79" s="5">
        <v>1072289452</v>
      </c>
      <c r="Q79" s="5">
        <v>256336228</v>
      </c>
      <c r="R79" s="5">
        <v>349942437</v>
      </c>
      <c r="S79" s="5">
        <v>841503923</v>
      </c>
      <c r="T79" s="5">
        <v>348916778</v>
      </c>
      <c r="U79" s="5">
        <v>569455861</v>
      </c>
      <c r="V79" s="5">
        <v>920838273</v>
      </c>
      <c r="W79" s="5">
        <v>2589293977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437</v>
      </c>
    </row>
    <row r="83" spans="2:23" ht="15.5" x14ac:dyDescent="0.35">
      <c r="C83" t="s">
        <v>20</v>
      </c>
      <c r="D83" s="5">
        <v>28622765639</v>
      </c>
      <c r="E83" s="5">
        <v>29732296477</v>
      </c>
      <c r="F83" s="5">
        <v>25486572276</v>
      </c>
      <c r="G83" s="5">
        <v>13347160958</v>
      </c>
      <c r="I83" s="5">
        <v>25486572276</v>
      </c>
      <c r="J83" s="5">
        <v>10366865316</v>
      </c>
      <c r="K83" s="5">
        <v>251403095920</v>
      </c>
      <c r="L83" s="5">
        <v>248197334677</v>
      </c>
      <c r="M83" s="5">
        <v>435810781660</v>
      </c>
      <c r="N83" s="5">
        <v>4313965647</v>
      </c>
      <c r="O83" s="5">
        <v>14123985924</v>
      </c>
      <c r="P83" s="5">
        <v>3916489221</v>
      </c>
      <c r="Q83" s="5">
        <v>62011615340</v>
      </c>
      <c r="R83" s="5">
        <v>2989777094</v>
      </c>
      <c r="S83" s="5">
        <v>6120001398</v>
      </c>
      <c r="T83" s="5">
        <v>6268636899</v>
      </c>
      <c r="U83" s="5">
        <v>11398912543</v>
      </c>
      <c r="V83" s="5">
        <v>8845630479</v>
      </c>
      <c r="W83" s="5">
        <v>2721083795</v>
      </c>
    </row>
    <row r="84" spans="2:23" ht="15.5" x14ac:dyDescent="0.35">
      <c r="C84" t="s">
        <v>389</v>
      </c>
      <c r="O84" s="5">
        <v>373500000000</v>
      </c>
      <c r="P84" s="5">
        <v>183500000000</v>
      </c>
      <c r="Q84" s="5">
        <v>100000000000</v>
      </c>
      <c r="R84" s="5">
        <v>110000000000</v>
      </c>
      <c r="S84" s="5">
        <v>50000000000</v>
      </c>
    </row>
    <row r="85" spans="2:23" ht="15.5" x14ac:dyDescent="0.35">
      <c r="C85" t="s">
        <v>388</v>
      </c>
      <c r="D85" s="5">
        <v>499500000000</v>
      </c>
      <c r="E85" s="5">
        <v>493000000000</v>
      </c>
      <c r="F85" s="5">
        <v>493000000000</v>
      </c>
      <c r="G85" s="5">
        <v>490000000000</v>
      </c>
      <c r="I85" s="5">
        <v>493000000000</v>
      </c>
      <c r="J85" s="5">
        <v>497500000000</v>
      </c>
      <c r="K85" s="5">
        <v>249500000000</v>
      </c>
      <c r="L85" s="5">
        <v>249500000000</v>
      </c>
      <c r="M85" s="5">
        <v>63500000000</v>
      </c>
      <c r="N85" s="5">
        <v>373500000000</v>
      </c>
      <c r="O85" s="5">
        <v>303577200</v>
      </c>
      <c r="P85" s="5">
        <v>364902690</v>
      </c>
    </row>
    <row r="86" spans="2:23" ht="15.5" x14ac:dyDescent="0.35">
      <c r="C86" t="s">
        <v>630</v>
      </c>
      <c r="D86" s="5">
        <v>16471476189</v>
      </c>
      <c r="E86" s="5">
        <v>16967785566</v>
      </c>
      <c r="F86" s="5">
        <v>18121405439</v>
      </c>
      <c r="G86" s="5">
        <v>7646313631</v>
      </c>
      <c r="I86" s="5">
        <v>18121405439</v>
      </c>
      <c r="J86" s="5">
        <v>5818406588</v>
      </c>
      <c r="K86" s="5">
        <v>8600097661</v>
      </c>
      <c r="L86" s="5">
        <v>8591248973</v>
      </c>
      <c r="M86" s="5">
        <v>5408746486</v>
      </c>
      <c r="N86" s="5">
        <v>5370331756</v>
      </c>
    </row>
    <row r="87" spans="2:23" ht="15.5" x14ac:dyDescent="0.35">
      <c r="C87" t="s">
        <v>395</v>
      </c>
      <c r="D87" s="5">
        <v>722373777</v>
      </c>
      <c r="E87" s="5">
        <v>786768604</v>
      </c>
      <c r="F87" s="5">
        <v>970748004</v>
      </c>
      <c r="G87" s="5">
        <v>519594601</v>
      </c>
      <c r="I87" s="5">
        <v>970748004</v>
      </c>
      <c r="J87" s="5">
        <v>330279378</v>
      </c>
      <c r="K87" s="5">
        <v>365494600</v>
      </c>
      <c r="L87" s="5">
        <v>396214949</v>
      </c>
      <c r="M87" s="5">
        <v>369906105</v>
      </c>
      <c r="N87" s="5">
        <v>272551356</v>
      </c>
      <c r="O87" s="5">
        <v>91063231</v>
      </c>
      <c r="P87" s="5">
        <v>45532079304</v>
      </c>
      <c r="Q87" s="5">
        <v>37347034900</v>
      </c>
      <c r="R87" s="5">
        <v>40800014603</v>
      </c>
      <c r="S87" s="5">
        <v>49064926881</v>
      </c>
      <c r="T87" s="5">
        <v>92919212334</v>
      </c>
      <c r="U87" s="5">
        <v>66356352072</v>
      </c>
      <c r="V87" s="5">
        <v>49255150276</v>
      </c>
      <c r="W87" s="5">
        <v>54547083584</v>
      </c>
    </row>
    <row r="88" spans="2:23" ht="15.5" x14ac:dyDescent="0.35">
      <c r="C88" t="s">
        <v>122</v>
      </c>
    </row>
    <row r="89" spans="2:23" ht="15.5" x14ac:dyDescent="0.35">
      <c r="C89" t="s">
        <v>123</v>
      </c>
      <c r="D89" s="5">
        <v>722373777</v>
      </c>
      <c r="E89" s="5">
        <v>786768604</v>
      </c>
      <c r="F89" s="5">
        <v>970748004</v>
      </c>
      <c r="G89" s="5">
        <v>519594601</v>
      </c>
      <c r="I89" s="5">
        <v>970748004</v>
      </c>
      <c r="J89" s="5">
        <v>330279378</v>
      </c>
      <c r="K89" s="5">
        <v>365494600</v>
      </c>
      <c r="L89" s="5">
        <v>396214949</v>
      </c>
      <c r="M89" s="5">
        <v>369906105</v>
      </c>
      <c r="N89" s="5">
        <v>272551356</v>
      </c>
      <c r="O89" s="5">
        <v>91063231</v>
      </c>
      <c r="P89" s="5">
        <v>45532079304</v>
      </c>
      <c r="Q89" s="5">
        <v>37347034900</v>
      </c>
      <c r="R89" s="5">
        <v>40800014603</v>
      </c>
      <c r="S89" s="5">
        <v>49064926881</v>
      </c>
      <c r="T89" s="5">
        <v>92919212334</v>
      </c>
      <c r="U89" s="5">
        <v>66356352072</v>
      </c>
      <c r="V89" s="5">
        <v>49255150276</v>
      </c>
      <c r="W89" s="5">
        <v>54547083584</v>
      </c>
    </row>
    <row r="90" spans="2:23" ht="15.5" x14ac:dyDescent="0.35">
      <c r="C90" t="s">
        <v>396</v>
      </c>
      <c r="D90" s="5">
        <v>722373777</v>
      </c>
      <c r="E90" s="5">
        <v>786768604</v>
      </c>
      <c r="F90" s="5">
        <v>970748004</v>
      </c>
      <c r="G90" s="5">
        <v>519594601</v>
      </c>
      <c r="I90" s="5">
        <v>970748004</v>
      </c>
      <c r="J90" s="5">
        <v>330279378</v>
      </c>
      <c r="K90" s="5">
        <v>365494600</v>
      </c>
      <c r="L90" s="5">
        <v>396214949</v>
      </c>
      <c r="M90" s="5">
        <v>369906105</v>
      </c>
      <c r="N90" s="5">
        <v>272551356</v>
      </c>
      <c r="O90" s="5">
        <v>91063231</v>
      </c>
      <c r="P90" s="5">
        <v>45532079304</v>
      </c>
      <c r="Q90" s="5">
        <v>37347034900</v>
      </c>
      <c r="R90" s="5">
        <v>40800014603</v>
      </c>
      <c r="S90" s="5">
        <v>49064926881</v>
      </c>
      <c r="T90" s="5">
        <v>92919212334</v>
      </c>
      <c r="U90" s="5">
        <v>66356352072</v>
      </c>
      <c r="V90" s="5">
        <v>49255150276</v>
      </c>
      <c r="W90" s="5">
        <v>54547083584</v>
      </c>
    </row>
    <row r="91" spans="2:23" ht="15.5" x14ac:dyDescent="0.35">
      <c r="C91" t="s">
        <v>577</v>
      </c>
      <c r="O91" s="5">
        <v>186788634833</v>
      </c>
      <c r="P91" s="5">
        <v>37268270148</v>
      </c>
      <c r="Q91" s="5">
        <v>59324679563</v>
      </c>
      <c r="R91" s="5">
        <v>96529069845</v>
      </c>
      <c r="S91" s="5">
        <v>154813739500</v>
      </c>
      <c r="T91" s="5">
        <v>1155845232</v>
      </c>
      <c r="U91" s="5">
        <v>142931129</v>
      </c>
      <c r="V91" s="5">
        <v>98519999</v>
      </c>
      <c r="W91" s="5">
        <v>178598629</v>
      </c>
    </row>
    <row r="92" spans="2:23" ht="15.5" x14ac:dyDescent="0.35">
      <c r="C92" t="s">
        <v>440</v>
      </c>
      <c r="P92" s="5">
        <v>27758525255</v>
      </c>
      <c r="Q92" s="5">
        <v>25983778836</v>
      </c>
      <c r="R92" s="5">
        <v>50894621608</v>
      </c>
      <c r="S92" s="5">
        <v>60990413694</v>
      </c>
      <c r="T92" s="5">
        <v>79238223389</v>
      </c>
      <c r="U92" s="5">
        <v>70870356698</v>
      </c>
      <c r="V92" s="5">
        <v>78428148585</v>
      </c>
      <c r="W92" s="5">
        <v>74999468646</v>
      </c>
    </row>
    <row r="93" spans="2:23" ht="15.5" x14ac:dyDescent="0.35">
      <c r="C93" t="s">
        <v>81</v>
      </c>
      <c r="D93" s="5">
        <v>18265036</v>
      </c>
      <c r="E93" s="5">
        <v>18265036</v>
      </c>
      <c r="F93" s="5">
        <v>18265036</v>
      </c>
      <c r="G93" s="5">
        <v>25035745</v>
      </c>
      <c r="I93" s="5">
        <v>18265036</v>
      </c>
      <c r="J93" s="5">
        <v>25035745</v>
      </c>
      <c r="K93" s="5">
        <v>29690745</v>
      </c>
      <c r="L93" s="5">
        <v>33992627</v>
      </c>
      <c r="M93" s="5">
        <v>39104658</v>
      </c>
      <c r="N93" s="5">
        <v>12335984</v>
      </c>
      <c r="P93" s="5">
        <v>420413050</v>
      </c>
      <c r="Q93" s="5">
        <v>-473775327</v>
      </c>
      <c r="R93" s="5">
        <v>-138768663</v>
      </c>
      <c r="S93" s="5">
        <v>-27281923</v>
      </c>
    </row>
    <row r="94" spans="2:23" ht="15.5" x14ac:dyDescent="0.35">
      <c r="C94" t="s">
        <v>441</v>
      </c>
      <c r="D94" s="5">
        <v>546919006958</v>
      </c>
      <c r="E94" s="5">
        <v>544096194688</v>
      </c>
      <c r="F94" s="5">
        <v>539070127504</v>
      </c>
      <c r="G94" s="5">
        <v>549928150813</v>
      </c>
      <c r="I94" s="5">
        <v>539070127504</v>
      </c>
      <c r="J94" s="5">
        <v>515298124071</v>
      </c>
      <c r="K94" s="5">
        <v>511567120496</v>
      </c>
      <c r="L94" s="5">
        <v>508828505827</v>
      </c>
      <c r="M94" s="5">
        <v>507212912939</v>
      </c>
      <c r="N94" s="5">
        <v>496511685073</v>
      </c>
      <c r="O94" s="5">
        <v>579106848960</v>
      </c>
      <c r="P94" s="5">
        <v>332865525071</v>
      </c>
      <c r="Q94" s="5">
        <v>321284372984</v>
      </c>
      <c r="R94" s="5">
        <v>386235136503</v>
      </c>
      <c r="S94" s="5">
        <v>412696940471</v>
      </c>
      <c r="T94" s="5">
        <v>457148015947</v>
      </c>
      <c r="U94" s="5">
        <v>419709950355</v>
      </c>
      <c r="V94" s="5">
        <v>409204628848</v>
      </c>
      <c r="W94" s="5">
        <v>360236455560</v>
      </c>
    </row>
    <row r="95" spans="2:23" ht="15.5" x14ac:dyDescent="0.35">
      <c r="C95" t="s">
        <v>442</v>
      </c>
    </row>
    <row r="96" spans="2:23" ht="15.5" x14ac:dyDescent="0.35">
      <c r="C96" t="s">
        <v>113</v>
      </c>
      <c r="D96" s="5">
        <v>87985574</v>
      </c>
      <c r="E96" s="5">
        <v>87985574</v>
      </c>
      <c r="F96" s="5">
        <v>87985574</v>
      </c>
      <c r="G96" s="5">
        <v>60977850</v>
      </c>
      <c r="I96" s="5">
        <v>87985574</v>
      </c>
      <c r="J96" s="5">
        <v>60977850</v>
      </c>
      <c r="K96" s="5">
        <v>42484307</v>
      </c>
      <c r="L96" s="5">
        <v>28939674</v>
      </c>
      <c r="M96" s="5">
        <v>17718153</v>
      </c>
      <c r="N96" s="5">
        <v>17854238</v>
      </c>
      <c r="O96" s="5">
        <v>12841194</v>
      </c>
      <c r="P96" s="5">
        <v>2862671810</v>
      </c>
      <c r="Q96" s="5">
        <v>2910766361</v>
      </c>
      <c r="R96" s="5">
        <v>561379554</v>
      </c>
    </row>
    <row r="97" spans="3:23" ht="15.5" x14ac:dyDescent="0.35">
      <c r="C97" t="s">
        <v>634</v>
      </c>
    </row>
    <row r="98" spans="3:23" ht="15.5" x14ac:dyDescent="0.35">
      <c r="C98" t="s">
        <v>443</v>
      </c>
    </row>
    <row r="99" spans="3:23" ht="15.5" x14ac:dyDescent="0.35">
      <c r="C99" t="s">
        <v>111</v>
      </c>
      <c r="D99" s="5">
        <v>46196048</v>
      </c>
      <c r="E99" s="5">
        <v>50193744</v>
      </c>
      <c r="F99" s="5">
        <v>34133790</v>
      </c>
      <c r="G99" s="5">
        <v>37349669</v>
      </c>
      <c r="I99" s="5">
        <v>34133790</v>
      </c>
      <c r="J99" s="5">
        <v>20012932</v>
      </c>
      <c r="K99" s="5">
        <v>54472343</v>
      </c>
      <c r="L99" s="5">
        <v>163852638</v>
      </c>
      <c r="M99" s="5">
        <v>311816244</v>
      </c>
      <c r="N99" s="5">
        <v>473411256</v>
      </c>
      <c r="O99" s="5">
        <v>692466685</v>
      </c>
      <c r="P99" s="5">
        <v>280227809829</v>
      </c>
      <c r="Q99" s="5">
        <v>290509898711</v>
      </c>
      <c r="R99" s="5">
        <v>303390837904</v>
      </c>
      <c r="S99" s="5">
        <v>316323612813</v>
      </c>
      <c r="T99" s="5">
        <v>318769811984</v>
      </c>
      <c r="U99" s="5">
        <v>329692789876</v>
      </c>
      <c r="V99" s="5">
        <v>342515991309</v>
      </c>
      <c r="W99" s="5">
        <v>358332726300</v>
      </c>
    </row>
    <row r="100" spans="3:23" ht="15.5" x14ac:dyDescent="0.35">
      <c r="C100" t="s">
        <v>445</v>
      </c>
      <c r="D100" s="5">
        <v>1488059077</v>
      </c>
      <c r="E100" s="5">
        <v>1621460366</v>
      </c>
      <c r="F100" s="5">
        <v>1734804004</v>
      </c>
      <c r="G100" s="5">
        <v>1849189494</v>
      </c>
      <c r="I100" s="5">
        <v>1734804004</v>
      </c>
      <c r="J100" s="5">
        <v>1394049513</v>
      </c>
      <c r="K100" s="5">
        <v>767095693</v>
      </c>
      <c r="L100" s="5">
        <v>558736114</v>
      </c>
      <c r="M100" s="5">
        <v>1234221751</v>
      </c>
      <c r="N100" s="5">
        <v>1045812400</v>
      </c>
      <c r="O100" s="5">
        <v>706307879</v>
      </c>
      <c r="P100" s="5">
        <v>283090481639</v>
      </c>
      <c r="Q100" s="5">
        <v>293420665072</v>
      </c>
      <c r="R100" s="5">
        <v>303952217458</v>
      </c>
      <c r="S100" s="5">
        <v>316323612813</v>
      </c>
      <c r="T100" s="5">
        <v>318769811984</v>
      </c>
      <c r="U100" s="5">
        <v>329692789876</v>
      </c>
      <c r="V100" s="5">
        <v>342515991309</v>
      </c>
      <c r="W100" s="5">
        <v>358332726300</v>
      </c>
    </row>
    <row r="101" spans="3:23" ht="15.5" x14ac:dyDescent="0.35">
      <c r="C101" t="s">
        <v>117</v>
      </c>
      <c r="D101" s="5">
        <v>548407066035</v>
      </c>
      <c r="E101" s="5">
        <v>545717655054</v>
      </c>
      <c r="F101" s="5">
        <v>540804931508</v>
      </c>
      <c r="G101" s="5">
        <v>551777340307</v>
      </c>
      <c r="I101" s="5">
        <v>540804931508</v>
      </c>
      <c r="J101" s="5">
        <v>516692173584</v>
      </c>
      <c r="K101" s="5">
        <v>512334216189</v>
      </c>
      <c r="L101" s="5">
        <v>509387241941</v>
      </c>
      <c r="M101" s="5">
        <v>508447134690</v>
      </c>
      <c r="N101" s="5">
        <v>497557497473</v>
      </c>
      <c r="O101" s="5">
        <v>579813156839</v>
      </c>
      <c r="P101" s="5">
        <v>615956006710</v>
      </c>
      <c r="Q101" s="5">
        <v>614705038056</v>
      </c>
      <c r="R101" s="5">
        <v>690187353961</v>
      </c>
      <c r="S101" s="5">
        <v>729020553284</v>
      </c>
      <c r="T101" s="5">
        <v>775917827931</v>
      </c>
      <c r="U101" s="5">
        <v>749402740231</v>
      </c>
      <c r="V101" s="5">
        <v>751720620157</v>
      </c>
      <c r="W101" s="5">
        <v>718569181860</v>
      </c>
    </row>
    <row r="102" spans="3:23" ht="15.5" x14ac:dyDescent="0.35">
      <c r="C102" t="s">
        <v>118</v>
      </c>
    </row>
    <row r="103" spans="3:23" ht="15.5" x14ac:dyDescent="0.35">
      <c r="C103" t="s">
        <v>119</v>
      </c>
    </row>
    <row r="104" spans="3:23" ht="15.5" x14ac:dyDescent="0.35">
      <c r="C104" t="s">
        <v>446</v>
      </c>
      <c r="D104" s="5">
        <v>933671601</v>
      </c>
      <c r="E104" s="5">
        <v>2023848072</v>
      </c>
      <c r="F104" s="5">
        <v>1886784123</v>
      </c>
      <c r="G104" s="5">
        <v>27274708920</v>
      </c>
      <c r="I104" s="5">
        <v>1886784123</v>
      </c>
      <c r="J104" s="5">
        <v>891991504</v>
      </c>
      <c r="K104" s="5">
        <v>1108400553</v>
      </c>
      <c r="L104" s="5">
        <v>1045429058</v>
      </c>
      <c r="M104" s="5">
        <v>1621585980</v>
      </c>
      <c r="N104" s="5">
        <v>1637129296</v>
      </c>
      <c r="O104" s="5">
        <v>89743087070</v>
      </c>
      <c r="P104" s="5">
        <v>115834635089</v>
      </c>
      <c r="Q104" s="5">
        <v>115972411559</v>
      </c>
      <c r="R104" s="5">
        <v>193182418174</v>
      </c>
      <c r="S104" s="5">
        <v>228149112195</v>
      </c>
      <c r="T104" s="5">
        <v>262328823129</v>
      </c>
      <c r="U104" s="5">
        <v>224298901387</v>
      </c>
      <c r="V104" s="5">
        <v>213615957125</v>
      </c>
      <c r="W104" s="5">
        <v>212454211896</v>
      </c>
    </row>
    <row r="105" spans="3:23" ht="15.5" x14ac:dyDescent="0.35">
      <c r="C105" t="s">
        <v>400</v>
      </c>
      <c r="P105" s="5">
        <v>289260581</v>
      </c>
      <c r="Q105" s="5">
        <v>231301979</v>
      </c>
      <c r="R105" s="5">
        <v>412384093</v>
      </c>
      <c r="S105" s="5">
        <v>824298585</v>
      </c>
      <c r="T105" s="5">
        <v>2714017616</v>
      </c>
      <c r="U105" s="5">
        <v>4877724180</v>
      </c>
      <c r="V105" s="5">
        <v>4435863474</v>
      </c>
      <c r="W105" s="5">
        <v>5793572841</v>
      </c>
    </row>
    <row r="106" spans="3:23" ht="15.5" x14ac:dyDescent="0.35">
      <c r="C106" t="s">
        <v>447</v>
      </c>
      <c r="G106" s="5">
        <v>26723999000</v>
      </c>
      <c r="O106" s="5">
        <v>89500000000</v>
      </c>
      <c r="P106" s="5">
        <v>114561880000</v>
      </c>
      <c r="Q106" s="5">
        <v>114561880000</v>
      </c>
      <c r="R106" s="5">
        <v>187035132271</v>
      </c>
      <c r="S106" s="5">
        <v>216556073403</v>
      </c>
      <c r="T106" s="5">
        <v>243618816233</v>
      </c>
      <c r="U106" s="5">
        <v>200563672666</v>
      </c>
      <c r="V106" s="5">
        <v>189210674341</v>
      </c>
      <c r="W106" s="5">
        <v>197295911551</v>
      </c>
    </row>
    <row r="107" spans="3:23" ht="15.5" x14ac:dyDescent="0.35">
      <c r="C107" t="s">
        <v>126</v>
      </c>
      <c r="D107" s="5">
        <v>191090298</v>
      </c>
      <c r="E107" s="5">
        <v>369659222</v>
      </c>
      <c r="F107" s="5">
        <v>287252876</v>
      </c>
      <c r="G107" s="5">
        <v>25438226</v>
      </c>
      <c r="I107" s="5">
        <v>287252876</v>
      </c>
      <c r="J107" s="5">
        <v>15647106</v>
      </c>
      <c r="K107" s="5">
        <v>51715449</v>
      </c>
      <c r="L107" s="5">
        <v>194319511</v>
      </c>
      <c r="M107" s="5">
        <v>203218431</v>
      </c>
      <c r="N107" s="5">
        <v>251615558</v>
      </c>
      <c r="O107" s="5">
        <v>30731070</v>
      </c>
      <c r="P107" s="5">
        <v>608571764</v>
      </c>
      <c r="Q107" s="5">
        <v>880424750</v>
      </c>
      <c r="R107" s="5">
        <v>893653283</v>
      </c>
      <c r="S107" s="5">
        <v>1103630613</v>
      </c>
      <c r="T107" s="5">
        <v>1641248933</v>
      </c>
      <c r="U107" s="5">
        <v>2446746200</v>
      </c>
      <c r="V107" s="5">
        <v>3298949525</v>
      </c>
      <c r="W107" s="5">
        <v>1307243976</v>
      </c>
    </row>
    <row r="108" spans="3:23" ht="15.5" x14ac:dyDescent="0.35">
      <c r="C108" t="s">
        <v>285</v>
      </c>
      <c r="D108" s="5">
        <v>195415500</v>
      </c>
      <c r="E108" s="5">
        <v>183064647</v>
      </c>
      <c r="F108" s="5">
        <v>143008000</v>
      </c>
      <c r="G108" s="5">
        <v>99261749</v>
      </c>
      <c r="I108" s="5">
        <v>143008000</v>
      </c>
      <c r="J108" s="5">
        <v>76665627</v>
      </c>
      <c r="K108" s="5">
        <v>83236335</v>
      </c>
      <c r="L108" s="5">
        <v>116618000</v>
      </c>
      <c r="M108" s="5">
        <v>119624000</v>
      </c>
      <c r="N108" s="5">
        <v>150966832</v>
      </c>
      <c r="O108" s="5">
        <v>212356000</v>
      </c>
      <c r="S108" s="5">
        <v>294675555</v>
      </c>
      <c r="T108" s="5">
        <v>12500000</v>
      </c>
      <c r="U108" s="5">
        <v>22500000</v>
      </c>
      <c r="V108" s="5">
        <v>298750000</v>
      </c>
      <c r="W108" s="5">
        <v>484675600</v>
      </c>
    </row>
    <row r="109" spans="3:23" ht="15.5" x14ac:dyDescent="0.35">
      <c r="C109" t="s">
        <v>127</v>
      </c>
      <c r="D109" s="5">
        <v>50000000</v>
      </c>
      <c r="E109" s="5">
        <v>945000000</v>
      </c>
      <c r="F109" s="5">
        <v>945000000</v>
      </c>
      <c r="G109" s="5">
        <v>73490997</v>
      </c>
      <c r="I109" s="5">
        <v>945000000</v>
      </c>
      <c r="J109" s="5">
        <v>525000000</v>
      </c>
      <c r="K109" s="5">
        <v>472500000</v>
      </c>
      <c r="L109" s="5">
        <v>455000000</v>
      </c>
      <c r="M109" s="5">
        <v>760000000</v>
      </c>
      <c r="N109" s="5">
        <v>680000000</v>
      </c>
      <c r="P109" s="5">
        <v>374922744</v>
      </c>
      <c r="Q109" s="5">
        <v>298804830</v>
      </c>
      <c r="R109" s="5">
        <v>674581860</v>
      </c>
      <c r="S109" s="5">
        <v>203767373</v>
      </c>
      <c r="T109" s="5">
        <v>450573681</v>
      </c>
      <c r="U109" s="5">
        <v>921591675</v>
      </c>
      <c r="V109" s="5">
        <v>905053119</v>
      </c>
      <c r="W109" s="5">
        <v>1272807928</v>
      </c>
    </row>
    <row r="110" spans="3:23" ht="15.5" x14ac:dyDescent="0.35">
      <c r="C110" t="s">
        <v>449</v>
      </c>
    </row>
    <row r="111" spans="3:23" ht="15.5" x14ac:dyDescent="0.35">
      <c r="C111" t="s">
        <v>451</v>
      </c>
      <c r="S111" s="5">
        <v>5000000000</v>
      </c>
      <c r="T111" s="5">
        <v>15000000000</v>
      </c>
      <c r="U111" s="5">
        <v>25000000000</v>
      </c>
      <c r="V111" s="5">
        <v>35000000000</v>
      </c>
    </row>
    <row r="112" spans="3:23" ht="15.5" x14ac:dyDescent="0.35">
      <c r="C112" t="s">
        <v>583</v>
      </c>
      <c r="D112" s="5">
        <v>290344761</v>
      </c>
      <c r="E112" s="5">
        <v>387830214</v>
      </c>
      <c r="F112" s="5">
        <v>526124203</v>
      </c>
      <c r="G112" s="5">
        <v>805284524</v>
      </c>
      <c r="I112" s="5">
        <v>526124203</v>
      </c>
      <c r="J112" s="5">
        <v>443090764</v>
      </c>
      <c r="K112" s="5">
        <v>183020951</v>
      </c>
      <c r="L112" s="5">
        <v>86452255</v>
      </c>
      <c r="M112" s="5">
        <v>365943805</v>
      </c>
      <c r="U112" s="5">
        <v>3039940390</v>
      </c>
      <c r="V112" s="5">
        <v>7358306338</v>
      </c>
      <c r="W112" s="5">
        <v>11061189463</v>
      </c>
    </row>
    <row r="113" spans="3:23" ht="15.5" x14ac:dyDescent="0.35">
      <c r="C113" t="s">
        <v>452</v>
      </c>
      <c r="D113" s="5">
        <v>497165803</v>
      </c>
      <c r="E113" s="5">
        <v>526124203</v>
      </c>
      <c r="F113" s="5">
        <v>511523247</v>
      </c>
      <c r="G113" s="5">
        <v>352518948</v>
      </c>
      <c r="I113" s="5">
        <v>511523247</v>
      </c>
      <c r="J113" s="5">
        <v>274678771</v>
      </c>
      <c r="K113" s="5">
        <v>500948769</v>
      </c>
      <c r="L113" s="5">
        <v>279491547</v>
      </c>
      <c r="M113" s="5">
        <v>538743549</v>
      </c>
      <c r="N113" s="5">
        <v>554546906</v>
      </c>
      <c r="R113" s="5">
        <v>4166666667</v>
      </c>
      <c r="S113" s="5">
        <v>9166666666</v>
      </c>
      <c r="T113" s="5">
        <v>13891666666</v>
      </c>
      <c r="U113" s="5">
        <v>15466666666</v>
      </c>
      <c r="V113" s="5">
        <v>15466666666</v>
      </c>
      <c r="W113" s="5">
        <v>6300000000</v>
      </c>
    </row>
    <row r="114" spans="3:23" ht="15.5" x14ac:dyDescent="0.35">
      <c r="C114" t="s">
        <v>405</v>
      </c>
      <c r="D114" s="5">
        <v>663557798</v>
      </c>
      <c r="E114" s="5">
        <v>761043251</v>
      </c>
      <c r="F114" s="5">
        <v>899337240</v>
      </c>
      <c r="G114" s="5">
        <v>1082456569</v>
      </c>
      <c r="I114" s="5">
        <v>899337240</v>
      </c>
      <c r="J114" s="5">
        <v>720262809</v>
      </c>
      <c r="K114" s="5">
        <v>376131439</v>
      </c>
      <c r="L114" s="5">
        <v>217996226</v>
      </c>
      <c r="M114" s="5">
        <v>446480865</v>
      </c>
      <c r="N114" s="5">
        <v>81155625</v>
      </c>
      <c r="O114" s="5">
        <v>51364777</v>
      </c>
      <c r="P114" s="5">
        <v>8766794617</v>
      </c>
      <c r="Q114" s="5">
        <v>8450338945</v>
      </c>
      <c r="R114" s="5">
        <v>6978984463</v>
      </c>
      <c r="S114" s="5">
        <v>11195432203</v>
      </c>
      <c r="T114" s="5">
        <v>23415677784</v>
      </c>
      <c r="U114" s="5">
        <v>35279490008</v>
      </c>
      <c r="V114" s="5">
        <v>48849770057</v>
      </c>
      <c r="W114" s="5">
        <v>17780915262</v>
      </c>
    </row>
    <row r="115" spans="3:23" ht="15.5" x14ac:dyDescent="0.35">
      <c r="C115" t="s">
        <v>404</v>
      </c>
      <c r="D115" s="5">
        <v>663557798</v>
      </c>
      <c r="E115" s="5">
        <v>761043251</v>
      </c>
      <c r="F115" s="5">
        <v>899337240</v>
      </c>
      <c r="G115" s="5">
        <v>1082456569</v>
      </c>
      <c r="I115" s="5">
        <v>899337240</v>
      </c>
      <c r="J115" s="5">
        <v>720262809</v>
      </c>
      <c r="K115" s="5">
        <v>376131439</v>
      </c>
      <c r="L115" s="5">
        <v>217996226</v>
      </c>
      <c r="M115" s="5">
        <v>446480865</v>
      </c>
      <c r="N115" s="5">
        <v>81155625</v>
      </c>
      <c r="O115" s="5">
        <v>51364777</v>
      </c>
      <c r="P115" s="5">
        <v>8766794617</v>
      </c>
      <c r="Q115" s="5">
        <v>8450338945</v>
      </c>
      <c r="R115" s="5">
        <v>6978984463</v>
      </c>
      <c r="S115" s="5">
        <v>11195432203</v>
      </c>
      <c r="T115" s="5">
        <v>23415677784</v>
      </c>
      <c r="U115" s="5">
        <v>35279490008</v>
      </c>
      <c r="V115" s="5">
        <v>48849770057</v>
      </c>
      <c r="W115" s="5">
        <v>17780915262</v>
      </c>
    </row>
    <row r="116" spans="3:23" ht="15.5" x14ac:dyDescent="0.35">
      <c r="C116" t="s">
        <v>454</v>
      </c>
    </row>
    <row r="117" spans="3:23" ht="15.5" x14ac:dyDescent="0.35">
      <c r="C117" t="s">
        <v>456</v>
      </c>
      <c r="D117" s="5">
        <v>290344761</v>
      </c>
      <c r="E117" s="5">
        <v>387830214</v>
      </c>
      <c r="F117" s="5">
        <v>526124203</v>
      </c>
      <c r="G117" s="5">
        <v>805284524</v>
      </c>
      <c r="I117" s="5">
        <v>526124203</v>
      </c>
      <c r="J117" s="5">
        <v>443090764</v>
      </c>
      <c r="K117" s="5">
        <v>183020951</v>
      </c>
      <c r="L117" s="5">
        <v>86452255</v>
      </c>
      <c r="M117" s="5">
        <v>365943805</v>
      </c>
      <c r="S117" s="5">
        <v>5000000000</v>
      </c>
      <c r="T117" s="5">
        <v>15000000000</v>
      </c>
      <c r="U117" s="5">
        <v>28039940390</v>
      </c>
      <c r="V117" s="5">
        <v>42358306338</v>
      </c>
      <c r="W117" s="5">
        <v>11061189463</v>
      </c>
    </row>
    <row r="118" spans="3:23" ht="15.5" x14ac:dyDescent="0.35">
      <c r="C118" t="s">
        <v>453</v>
      </c>
      <c r="S118" s="5">
        <v>293598053</v>
      </c>
      <c r="T118" s="5">
        <v>4456974130</v>
      </c>
      <c r="U118" s="5">
        <v>4151951294</v>
      </c>
      <c r="V118" s="5">
        <v>4181221773</v>
      </c>
      <c r="W118" s="5">
        <v>5215455126</v>
      </c>
    </row>
    <row r="119" spans="3:23" ht="15.5" x14ac:dyDescent="0.35">
      <c r="C119" t="s">
        <v>130</v>
      </c>
      <c r="D119" s="5">
        <v>1597229399</v>
      </c>
      <c r="E119" s="5">
        <v>2784891323</v>
      </c>
      <c r="F119" s="5">
        <v>2786121363</v>
      </c>
      <c r="G119" s="5">
        <v>28357165489</v>
      </c>
      <c r="I119" s="5">
        <v>2786121363</v>
      </c>
      <c r="J119" s="5">
        <v>1612254313</v>
      </c>
      <c r="K119" s="5">
        <v>1484531992</v>
      </c>
      <c r="L119" s="5">
        <v>1263425284</v>
      </c>
      <c r="M119" s="5">
        <v>2068066845</v>
      </c>
      <c r="N119" s="5">
        <v>1718284921</v>
      </c>
      <c r="O119" s="5">
        <v>89794451847</v>
      </c>
      <c r="P119" s="5">
        <v>124601429706</v>
      </c>
      <c r="Q119" s="5">
        <v>124422750504</v>
      </c>
      <c r="R119" s="5">
        <v>200161402637</v>
      </c>
      <c r="S119" s="5">
        <v>239344544398</v>
      </c>
      <c r="T119" s="5">
        <v>285744500913</v>
      </c>
      <c r="U119" s="5">
        <v>259578391395</v>
      </c>
      <c r="V119" s="5">
        <v>262465727182</v>
      </c>
      <c r="W119" s="5">
        <v>230235127158</v>
      </c>
    </row>
    <row r="120" spans="3:23" ht="15.5" x14ac:dyDescent="0.35">
      <c r="C120" t="s">
        <v>131</v>
      </c>
    </row>
    <row r="121" spans="3:23" ht="15.5" x14ac:dyDescent="0.35">
      <c r="C121" t="s">
        <v>132</v>
      </c>
      <c r="D121" s="5">
        <v>480000060200</v>
      </c>
      <c r="E121" s="5">
        <v>480000060200</v>
      </c>
      <c r="F121" s="5">
        <v>480000060200</v>
      </c>
      <c r="G121" s="5">
        <v>480000060200</v>
      </c>
      <c r="I121" s="5">
        <v>480000060200</v>
      </c>
      <c r="J121" s="5">
        <v>480000060200</v>
      </c>
      <c r="K121" s="5">
        <v>480000060200</v>
      </c>
      <c r="L121" s="5">
        <v>480000060200</v>
      </c>
      <c r="M121" s="5">
        <v>480000060200</v>
      </c>
      <c r="N121" s="5">
        <v>480000060200</v>
      </c>
      <c r="O121" s="5">
        <v>480000060200</v>
      </c>
      <c r="P121" s="5">
        <v>480000060200</v>
      </c>
      <c r="Q121" s="5">
        <v>480000060200</v>
      </c>
      <c r="R121" s="5">
        <v>480000060200</v>
      </c>
      <c r="S121" s="5">
        <v>480000060200</v>
      </c>
      <c r="T121" s="5">
        <v>480000060200</v>
      </c>
      <c r="U121" s="5">
        <v>480000000000</v>
      </c>
      <c r="V121" s="5">
        <v>480000000000</v>
      </c>
      <c r="W121" s="5">
        <v>480000000000</v>
      </c>
    </row>
    <row r="122" spans="3:23" ht="15.5" x14ac:dyDescent="0.35">
      <c r="C122" t="s">
        <v>133</v>
      </c>
      <c r="D122" s="5">
        <v>1204</v>
      </c>
      <c r="E122" s="5">
        <v>1204</v>
      </c>
      <c r="F122" s="5">
        <v>1204</v>
      </c>
      <c r="G122" s="5">
        <v>1204</v>
      </c>
      <c r="I122" s="5">
        <v>1204</v>
      </c>
      <c r="J122" s="5">
        <v>1204</v>
      </c>
      <c r="K122" s="5">
        <v>1204</v>
      </c>
      <c r="L122" s="5">
        <v>1204</v>
      </c>
      <c r="M122" s="5">
        <v>1204</v>
      </c>
      <c r="N122" s="5">
        <v>1204</v>
      </c>
      <c r="O122" s="5">
        <v>1204</v>
      </c>
      <c r="P122" s="5">
        <v>1204</v>
      </c>
      <c r="Q122" s="5">
        <v>1204</v>
      </c>
      <c r="R122" s="5">
        <v>1204</v>
      </c>
      <c r="S122" s="5">
        <v>1204</v>
      </c>
      <c r="T122" s="5">
        <v>1204</v>
      </c>
    </row>
    <row r="123" spans="3:23" ht="15.5" x14ac:dyDescent="0.35">
      <c r="C123" t="s">
        <v>134</v>
      </c>
      <c r="D123" s="5">
        <v>66790389261</v>
      </c>
      <c r="E123" s="5">
        <v>62913318095</v>
      </c>
      <c r="F123" s="5">
        <v>57999371956</v>
      </c>
      <c r="G123" s="5">
        <v>43394115907</v>
      </c>
      <c r="I123" s="5">
        <v>57999371956</v>
      </c>
      <c r="J123" s="5">
        <v>35053884242</v>
      </c>
      <c r="K123" s="5">
        <v>30818971208</v>
      </c>
      <c r="L123" s="5">
        <v>28088819011</v>
      </c>
      <c r="M123" s="5">
        <v>26338981328</v>
      </c>
      <c r="N123" s="5">
        <v>15825924264</v>
      </c>
      <c r="O123" s="5">
        <v>10017791387</v>
      </c>
      <c r="P123" s="5">
        <v>8066723090</v>
      </c>
      <c r="Q123" s="5">
        <v>8046561922</v>
      </c>
      <c r="R123" s="5">
        <v>7628354456</v>
      </c>
      <c r="S123" s="5">
        <v>7358587834</v>
      </c>
      <c r="T123" s="5">
        <v>7971682437</v>
      </c>
      <c r="U123" s="5">
        <v>7763102093</v>
      </c>
      <c r="V123" s="5">
        <v>7324856014</v>
      </c>
      <c r="W123" s="5">
        <v>6466150189</v>
      </c>
    </row>
    <row r="124" spans="3:23" ht="15.5" x14ac:dyDescent="0.35">
      <c r="C124" t="s">
        <v>135</v>
      </c>
      <c r="D124" s="5">
        <v>4200000000</v>
      </c>
      <c r="E124" s="5">
        <v>3700000000</v>
      </c>
      <c r="F124" s="5">
        <v>3700000000</v>
      </c>
      <c r="G124" s="5">
        <v>3700000000</v>
      </c>
      <c r="I124" s="5">
        <v>3700000000</v>
      </c>
      <c r="J124" s="5">
        <v>3200000000</v>
      </c>
      <c r="K124" s="5">
        <v>2700000000</v>
      </c>
      <c r="L124" s="5">
        <v>2700000000</v>
      </c>
      <c r="M124" s="5">
        <v>1350000000</v>
      </c>
      <c r="N124" s="5">
        <v>1350000000</v>
      </c>
      <c r="O124" s="5">
        <v>1350000000</v>
      </c>
      <c r="P124" s="5">
        <v>1350000000</v>
      </c>
      <c r="Q124" s="5">
        <v>1350000000</v>
      </c>
      <c r="R124" s="5">
        <v>1350000000</v>
      </c>
      <c r="S124" s="5">
        <v>1350000000</v>
      </c>
      <c r="T124" s="5">
        <v>1350000000</v>
      </c>
      <c r="U124" s="5">
        <v>1250000000</v>
      </c>
      <c r="V124" s="5">
        <v>1000000000</v>
      </c>
    </row>
    <row r="125" spans="3:23" ht="15.5" x14ac:dyDescent="0.35">
      <c r="C125" t="s">
        <v>136</v>
      </c>
      <c r="D125" s="5">
        <v>62590389261</v>
      </c>
      <c r="E125" s="5">
        <v>59213318095</v>
      </c>
      <c r="F125" s="5">
        <v>54299371956</v>
      </c>
      <c r="G125" s="5">
        <v>39694115907</v>
      </c>
      <c r="I125" s="5">
        <v>54299371956</v>
      </c>
      <c r="J125" s="5">
        <v>31853884242</v>
      </c>
      <c r="K125" s="5">
        <v>28118971208</v>
      </c>
      <c r="L125" s="5">
        <v>25388819011</v>
      </c>
      <c r="M125" s="5">
        <v>24988981328</v>
      </c>
      <c r="N125" s="5">
        <v>14475924264</v>
      </c>
      <c r="O125" s="5">
        <v>8667791387</v>
      </c>
      <c r="P125" s="5">
        <v>6716723090</v>
      </c>
      <c r="Q125" s="5">
        <v>6696561922</v>
      </c>
      <c r="R125" s="5">
        <v>6278354456</v>
      </c>
      <c r="S125" s="5">
        <v>6008587834</v>
      </c>
      <c r="T125" s="5">
        <v>6621682437</v>
      </c>
      <c r="U125" s="5">
        <v>6513102093</v>
      </c>
      <c r="V125" s="5">
        <v>6324856014</v>
      </c>
      <c r="W125" s="5">
        <v>6466150189</v>
      </c>
    </row>
    <row r="126" spans="3:23" ht="15.5" x14ac:dyDescent="0.35">
      <c r="C126" t="s">
        <v>137</v>
      </c>
      <c r="D126" s="5">
        <v>66790389261</v>
      </c>
      <c r="E126" s="5">
        <v>62913318095</v>
      </c>
      <c r="F126" s="5">
        <v>57999371956</v>
      </c>
      <c r="G126" s="5">
        <v>43394115907</v>
      </c>
      <c r="I126" s="5">
        <v>57999371956</v>
      </c>
      <c r="J126" s="5">
        <v>35053884242</v>
      </c>
      <c r="K126" s="5">
        <v>30818971208</v>
      </c>
      <c r="L126" s="5">
        <v>28088819011</v>
      </c>
      <c r="M126" s="5">
        <v>26338981328</v>
      </c>
      <c r="N126" s="5">
        <v>15825924264</v>
      </c>
      <c r="O126" s="5">
        <v>10017791387</v>
      </c>
      <c r="P126" s="5">
        <v>8066723090</v>
      </c>
      <c r="Q126" s="5">
        <v>8046561922</v>
      </c>
      <c r="R126" s="5">
        <v>7628354456</v>
      </c>
      <c r="S126" s="5">
        <v>7358587834</v>
      </c>
      <c r="T126" s="5">
        <v>7971682437</v>
      </c>
      <c r="U126" s="5">
        <v>7763102093</v>
      </c>
      <c r="V126" s="5">
        <v>7324856014</v>
      </c>
      <c r="W126" s="5">
        <v>6466150189</v>
      </c>
    </row>
    <row r="127" spans="3:23" ht="15.5" x14ac:dyDescent="0.35">
      <c r="C127" t="s">
        <v>291</v>
      </c>
      <c r="D127" s="5">
        <v>1120935</v>
      </c>
      <c r="E127" s="5">
        <v>1119196</v>
      </c>
      <c r="F127" s="5">
        <v>1111749</v>
      </c>
      <c r="G127" s="5">
        <v>961762</v>
      </c>
      <c r="I127" s="5">
        <v>1111749</v>
      </c>
      <c r="J127" s="5">
        <v>937880</v>
      </c>
      <c r="K127" s="5">
        <v>960840</v>
      </c>
      <c r="L127" s="5">
        <v>943615</v>
      </c>
      <c r="M127" s="5">
        <v>920455</v>
      </c>
      <c r="N127" s="5">
        <v>890900</v>
      </c>
      <c r="O127" s="5">
        <v>852201</v>
      </c>
      <c r="P127" s="5">
        <v>2867379460</v>
      </c>
      <c r="Q127" s="5">
        <v>2709439553</v>
      </c>
      <c r="R127" s="5">
        <v>2536304127</v>
      </c>
      <c r="S127" s="5">
        <v>2344641571</v>
      </c>
      <c r="T127" s="5">
        <v>2201583177</v>
      </c>
      <c r="U127" s="5">
        <v>2061246743</v>
      </c>
      <c r="V127" s="5">
        <v>1930036961</v>
      </c>
      <c r="W127" s="5">
        <v>1867904513</v>
      </c>
    </row>
    <row r="128" spans="3:23" ht="15.5" x14ac:dyDescent="0.35">
      <c r="C128" t="s">
        <v>10</v>
      </c>
      <c r="D128" s="5">
        <v>546809836636</v>
      </c>
      <c r="E128" s="5">
        <v>542932763731</v>
      </c>
      <c r="F128" s="5">
        <v>538018810145</v>
      </c>
      <c r="G128" s="5">
        <v>523420174818</v>
      </c>
      <c r="I128" s="5">
        <v>538018810145</v>
      </c>
      <c r="J128" s="5">
        <v>515079919271</v>
      </c>
      <c r="K128" s="5">
        <v>510849684197</v>
      </c>
      <c r="L128" s="5">
        <v>508123816657</v>
      </c>
      <c r="M128" s="5">
        <v>506379067845</v>
      </c>
      <c r="N128" s="5">
        <v>495839212552</v>
      </c>
      <c r="O128" s="5">
        <v>490018704992</v>
      </c>
      <c r="P128" s="5">
        <v>491354577004</v>
      </c>
      <c r="Q128" s="5">
        <v>490282287552</v>
      </c>
      <c r="R128" s="5">
        <v>490025951324</v>
      </c>
      <c r="S128" s="5">
        <v>489676008886</v>
      </c>
      <c r="T128" s="5">
        <v>490173327018</v>
      </c>
      <c r="U128" s="5">
        <v>489824348836</v>
      </c>
      <c r="V128" s="5">
        <v>489254892975</v>
      </c>
      <c r="W128" s="5">
        <v>488334054702</v>
      </c>
    </row>
    <row r="129" spans="2:23" ht="15.5" x14ac:dyDescent="0.35">
      <c r="C129" t="s">
        <v>138</v>
      </c>
      <c r="D129" s="5">
        <v>548407066035</v>
      </c>
      <c r="E129" s="5">
        <v>545717655054</v>
      </c>
      <c r="F129" s="5">
        <v>540804931508</v>
      </c>
      <c r="G129" s="5">
        <v>551777340307</v>
      </c>
      <c r="I129" s="5">
        <v>540804931508</v>
      </c>
      <c r="J129" s="5">
        <v>516692173584</v>
      </c>
      <c r="K129" s="5">
        <v>512334216189</v>
      </c>
      <c r="L129" s="5">
        <v>509387241941</v>
      </c>
      <c r="M129" s="5">
        <v>508447134690</v>
      </c>
      <c r="N129" s="5">
        <v>497557497473</v>
      </c>
      <c r="O129" s="5">
        <v>579813156839</v>
      </c>
      <c r="P129" s="5">
        <v>615956006710</v>
      </c>
      <c r="Q129" s="5">
        <v>614705038056</v>
      </c>
      <c r="R129" s="5">
        <v>690187353961</v>
      </c>
      <c r="S129" s="5">
        <v>729020553284</v>
      </c>
      <c r="T129" s="5">
        <v>775917827931</v>
      </c>
      <c r="U129" s="5">
        <v>749402740231</v>
      </c>
      <c r="V129" s="5">
        <v>751720620157</v>
      </c>
      <c r="W129" s="5">
        <v>718569181860</v>
      </c>
    </row>
    <row r="130" spans="2:23" ht="15.5" x14ac:dyDescent="0.35">
      <c r="C130" t="s">
        <v>139</v>
      </c>
      <c r="D130" s="5">
        <v>4800000602</v>
      </c>
      <c r="E130" s="5">
        <v>4800000602</v>
      </c>
      <c r="F130" s="5">
        <v>4800000602</v>
      </c>
      <c r="G130" s="5">
        <v>4800000602</v>
      </c>
      <c r="I130" s="5">
        <v>4800000602</v>
      </c>
      <c r="J130" s="5">
        <v>4800000602</v>
      </c>
      <c r="K130" s="5">
        <v>4800000602</v>
      </c>
      <c r="L130" s="5">
        <v>4800000602</v>
      </c>
      <c r="M130" s="5">
        <v>4800000602</v>
      </c>
      <c r="N130" s="5">
        <v>4800000602</v>
      </c>
      <c r="O130" s="5">
        <v>4800000602</v>
      </c>
      <c r="P130" s="5">
        <v>4800000602</v>
      </c>
      <c r="Q130" s="5">
        <v>4800000602</v>
      </c>
      <c r="R130" s="5">
        <v>4800000602</v>
      </c>
      <c r="S130" s="5">
        <v>4800000602</v>
      </c>
      <c r="T130" s="5">
        <v>4800000602</v>
      </c>
      <c r="U130" s="5">
        <v>4800000000</v>
      </c>
      <c r="V130" s="5">
        <v>4800000000</v>
      </c>
      <c r="W130" s="5">
        <v>4800000000</v>
      </c>
    </row>
    <row r="132" spans="2:23" ht="15.5" x14ac:dyDescent="0.35">
      <c r="B132" t="s">
        <v>140</v>
      </c>
      <c r="C132" t="s">
        <v>141</v>
      </c>
      <c r="D132" s="5">
        <v>-1938518578</v>
      </c>
      <c r="E132" s="5">
        <v>828949605</v>
      </c>
      <c r="F132" s="5">
        <v>748352783</v>
      </c>
      <c r="G132" s="5">
        <v>-1548822692</v>
      </c>
      <c r="I132" s="5">
        <v>-2668267824</v>
      </c>
      <c r="J132" s="5">
        <v>-6028503178</v>
      </c>
      <c r="K132" s="5">
        <v>-87460902</v>
      </c>
      <c r="L132" s="5">
        <v>1035328452</v>
      </c>
      <c r="M132" s="5">
        <v>121885371191</v>
      </c>
      <c r="N132" s="5">
        <v>85311281185</v>
      </c>
      <c r="O132" s="5">
        <v>75582953903</v>
      </c>
      <c r="P132" s="5">
        <v>30736659689</v>
      </c>
      <c r="Q132" s="5">
        <v>78783737757</v>
      </c>
      <c r="R132" s="5">
        <v>36390716827</v>
      </c>
      <c r="S132" s="5">
        <v>33093380375</v>
      </c>
      <c r="T132" s="5">
        <v>-31499865702</v>
      </c>
      <c r="U132" s="5">
        <v>5562378087</v>
      </c>
      <c r="V132" s="5">
        <v>-26247899647</v>
      </c>
      <c r="W132" s="5">
        <v>-24272491002</v>
      </c>
    </row>
    <row r="133" spans="2:23" ht="15.5" x14ac:dyDescent="0.35">
      <c r="C133" t="s">
        <v>457</v>
      </c>
      <c r="D133" s="5">
        <v>2298225559</v>
      </c>
      <c r="E133" s="5">
        <v>2710517673</v>
      </c>
      <c r="F133" s="5">
        <v>1574584199</v>
      </c>
      <c r="G133" s="5">
        <v>1430153758</v>
      </c>
      <c r="I133" s="5">
        <v>5977682296</v>
      </c>
      <c r="J133" s="5">
        <v>4095747182</v>
      </c>
      <c r="K133" s="5">
        <v>4768904371</v>
      </c>
      <c r="L133" s="5">
        <v>4501689834</v>
      </c>
      <c r="M133" s="5">
        <v>3799192718</v>
      </c>
      <c r="N133" s="5">
        <v>2759467054</v>
      </c>
      <c r="O133" s="5">
        <v>123953627039</v>
      </c>
      <c r="P133" s="5">
        <v>145704600366</v>
      </c>
      <c r="Q133" s="5">
        <v>180064372492</v>
      </c>
      <c r="R133" s="5">
        <v>137745524219</v>
      </c>
      <c r="S133" s="5">
        <v>283246765515</v>
      </c>
      <c r="T133" s="5">
        <v>198245485942</v>
      </c>
      <c r="U133" s="5">
        <v>253075167208</v>
      </c>
      <c r="V133" s="5">
        <v>209950384170</v>
      </c>
      <c r="W133" s="5">
        <v>208998845870</v>
      </c>
    </row>
    <row r="134" spans="2:23" ht="15.5" x14ac:dyDescent="0.35">
      <c r="C134" t="s">
        <v>911</v>
      </c>
    </row>
    <row r="135" spans="2:23" ht="15.5" x14ac:dyDescent="0.35">
      <c r="C135" t="s">
        <v>695</v>
      </c>
      <c r="D135" s="5">
        <v>-3985813507</v>
      </c>
      <c r="E135" s="5">
        <v>-1916307143</v>
      </c>
      <c r="F135" s="5">
        <v>-2532104117</v>
      </c>
      <c r="G135" s="5">
        <v>-1228913312</v>
      </c>
      <c r="I135" s="5">
        <v>-7641093933</v>
      </c>
      <c r="J135" s="5">
        <v>-10658591702</v>
      </c>
      <c r="K135" s="5">
        <v>-7702114500</v>
      </c>
      <c r="L135" s="5">
        <v>-8354299919</v>
      </c>
      <c r="M135" s="5">
        <v>104599154077</v>
      </c>
      <c r="N135" s="5">
        <v>70760318261</v>
      </c>
      <c r="O135" s="5">
        <v>-37984898325</v>
      </c>
      <c r="P135" s="5">
        <v>-97661453589</v>
      </c>
      <c r="Q135" s="5">
        <v>-79474733215</v>
      </c>
      <c r="R135" s="5">
        <v>-74470982143</v>
      </c>
      <c r="S135" s="5">
        <v>-193861760897</v>
      </c>
      <c r="T135" s="5">
        <v>-162707852426</v>
      </c>
      <c r="U135" s="5">
        <v>-195270147870</v>
      </c>
      <c r="V135" s="5">
        <v>-193758946392</v>
      </c>
      <c r="W135" s="5">
        <v>-198227491657</v>
      </c>
    </row>
    <row r="136" spans="2:23" ht="15.5" x14ac:dyDescent="0.35">
      <c r="C136" t="s">
        <v>696</v>
      </c>
      <c r="S136" s="5">
        <v>-12526802521</v>
      </c>
      <c r="T136" s="5">
        <v>-13829714071</v>
      </c>
      <c r="U136" s="5">
        <v>-12671149889</v>
      </c>
      <c r="V136" s="5">
        <v>-11410716871</v>
      </c>
      <c r="W136" s="5">
        <v>-12853524100</v>
      </c>
    </row>
    <row r="137" spans="2:23" ht="15.5" x14ac:dyDescent="0.35">
      <c r="C137" t="s">
        <v>697</v>
      </c>
      <c r="D137" s="5">
        <v>-3985813507</v>
      </c>
      <c r="E137" s="5">
        <v>-1916307143</v>
      </c>
      <c r="F137" s="5">
        <v>-2532104117</v>
      </c>
      <c r="G137" s="5">
        <v>-1228913312</v>
      </c>
      <c r="I137" s="5">
        <v>-7641093933</v>
      </c>
      <c r="J137" s="5">
        <v>-10658591702</v>
      </c>
      <c r="K137" s="5">
        <v>-7702114500</v>
      </c>
      <c r="L137" s="5">
        <v>-8354299919</v>
      </c>
      <c r="M137" s="5">
        <v>104599154077</v>
      </c>
      <c r="N137" s="5">
        <v>70760318261</v>
      </c>
      <c r="O137" s="5">
        <v>-37984898325</v>
      </c>
      <c r="P137" s="5">
        <v>-97661453589</v>
      </c>
      <c r="Q137" s="5">
        <v>-79474733215</v>
      </c>
      <c r="R137" s="5">
        <v>-74470982143</v>
      </c>
      <c r="S137" s="5">
        <v>-206388563418</v>
      </c>
      <c r="T137" s="5">
        <v>-176537566497</v>
      </c>
      <c r="U137" s="5">
        <v>-207941297759</v>
      </c>
      <c r="V137" s="5">
        <v>-205169663263</v>
      </c>
      <c r="W137" s="5">
        <v>-211081015757</v>
      </c>
    </row>
    <row r="138" spans="2:23" ht="15.5" x14ac:dyDescent="0.35">
      <c r="C138" t="s">
        <v>2376</v>
      </c>
      <c r="D138" s="5">
        <v>4327330</v>
      </c>
      <c r="E138" s="5">
        <v>73713588</v>
      </c>
      <c r="F138" s="5">
        <v>47957966</v>
      </c>
      <c r="G138" s="5">
        <v>49307456</v>
      </c>
      <c r="I138" s="5">
        <v>140547184</v>
      </c>
      <c r="J138" s="5">
        <v>750056949</v>
      </c>
      <c r="K138" s="5">
        <v>2953192762</v>
      </c>
      <c r="L138" s="5">
        <v>5862994874</v>
      </c>
      <c r="M138" s="5">
        <v>15150129146</v>
      </c>
      <c r="N138" s="5">
        <v>17475888849</v>
      </c>
      <c r="O138" s="5">
        <v>8962548286</v>
      </c>
      <c r="P138" s="5">
        <v>5799908303</v>
      </c>
      <c r="Q138" s="5">
        <v>823864160</v>
      </c>
      <c r="R138" s="5">
        <v>2519733614</v>
      </c>
      <c r="S138" s="5">
        <v>1338822369</v>
      </c>
      <c r="T138" s="5">
        <v>27589911</v>
      </c>
      <c r="U138" s="5">
        <v>27622770</v>
      </c>
      <c r="V138" s="5">
        <v>33228815</v>
      </c>
      <c r="W138" s="5">
        <v>58212632</v>
      </c>
    </row>
    <row r="139" spans="2:23" ht="15.5" x14ac:dyDescent="0.35">
      <c r="C139" t="s">
        <v>2377</v>
      </c>
      <c r="D139" s="5">
        <v>-1664202</v>
      </c>
      <c r="E139" s="5">
        <v>-38974513</v>
      </c>
      <c r="F139" s="5">
        <v>1354156526</v>
      </c>
      <c r="G139" s="5">
        <v>-1557005285</v>
      </c>
      <c r="I139" s="5">
        <v>-1010767484</v>
      </c>
      <c r="L139" s="5">
        <v>-883641698</v>
      </c>
      <c r="M139" s="5">
        <v>-1589387355</v>
      </c>
      <c r="N139" s="5">
        <v>-5674701247</v>
      </c>
      <c r="O139" s="5">
        <v>-13746752082</v>
      </c>
      <c r="P139" s="5">
        <v>-17234542405</v>
      </c>
      <c r="Q139" s="5">
        <v>-16216272397</v>
      </c>
      <c r="R139" s="5">
        <v>-22964795252</v>
      </c>
      <c r="S139" s="5">
        <v>-28147086186</v>
      </c>
      <c r="T139" s="5">
        <v>-25104351211</v>
      </c>
      <c r="U139" s="5">
        <v>-27795034018</v>
      </c>
      <c r="V139" s="5">
        <v>-29873631495</v>
      </c>
      <c r="W139" s="5">
        <v>-19423773735</v>
      </c>
    </row>
    <row r="140" spans="2:23" ht="15.5" x14ac:dyDescent="0.35">
      <c r="C140" t="s">
        <v>593</v>
      </c>
      <c r="D140" s="5">
        <v>-253593758</v>
      </c>
      <c r="F140" s="5">
        <v>303758209</v>
      </c>
      <c r="G140" s="5">
        <v>-242365309</v>
      </c>
      <c r="I140" s="5">
        <v>-134635887</v>
      </c>
      <c r="J140" s="5">
        <v>-215715607</v>
      </c>
      <c r="K140" s="5">
        <v>-107443535</v>
      </c>
      <c r="L140" s="5">
        <v>-91414639</v>
      </c>
      <c r="M140" s="5">
        <v>-73717395</v>
      </c>
      <c r="N140" s="5">
        <v>-9691732</v>
      </c>
      <c r="O140" s="5">
        <v>-5601571015</v>
      </c>
      <c r="P140" s="5">
        <v>-5871852986</v>
      </c>
      <c r="Q140" s="5">
        <v>-6413493283</v>
      </c>
      <c r="R140" s="5">
        <v>-6438763611</v>
      </c>
      <c r="S140" s="5">
        <v>-6612317403</v>
      </c>
      <c r="T140" s="5">
        <v>-6836503118</v>
      </c>
      <c r="U140" s="5">
        <v>-6674055714</v>
      </c>
      <c r="V140" s="5">
        <v>-1420243879</v>
      </c>
      <c r="W140" s="5">
        <v>-2797440821</v>
      </c>
    </row>
    <row r="141" spans="2:23" ht="15.5" x14ac:dyDescent="0.35">
      <c r="C141" t="s">
        <v>2378</v>
      </c>
      <c r="S141" s="5">
        <v>-10344240502</v>
      </c>
      <c r="T141" s="5">
        <v>-21294520729</v>
      </c>
      <c r="U141" s="5">
        <v>-5130024400</v>
      </c>
      <c r="V141" s="5">
        <v>232026005</v>
      </c>
      <c r="W141" s="5">
        <v>-27319191</v>
      </c>
    </row>
    <row r="142" spans="2:23" ht="15.5" x14ac:dyDescent="0.35">
      <c r="C142" t="s">
        <v>178</v>
      </c>
      <c r="D142" s="5">
        <v>-145387800</v>
      </c>
      <c r="E142" s="5">
        <v>-145387800</v>
      </c>
      <c r="F142" s="5">
        <v>-24804406998</v>
      </c>
      <c r="G142" s="5">
        <v>-2706757288</v>
      </c>
      <c r="I142" s="5">
        <v>-617749485</v>
      </c>
      <c r="J142" s="5">
        <v>-580451200</v>
      </c>
      <c r="K142" s="5">
        <v>-578718200</v>
      </c>
      <c r="L142" s="5">
        <v>538743552</v>
      </c>
      <c r="M142" s="5">
        <v>-350140448</v>
      </c>
      <c r="N142" s="5">
        <v>-90054546906</v>
      </c>
      <c r="O142" s="5">
        <v>-25061880000</v>
      </c>
      <c r="Q142" s="5">
        <v>-76639918938</v>
      </c>
      <c r="R142" s="5">
        <v>-39520941131</v>
      </c>
      <c r="S142" s="5">
        <v>-41371369306</v>
      </c>
      <c r="T142" s="5">
        <v>28023891057</v>
      </c>
      <c r="U142" s="5">
        <v>-2965367623</v>
      </c>
      <c r="V142" s="5">
        <v>32378546331</v>
      </c>
      <c r="W142" s="5">
        <v>238589308420</v>
      </c>
    </row>
    <row r="143" spans="2:23" ht="15.5" x14ac:dyDescent="0.35">
      <c r="C143" t="s">
        <v>179</v>
      </c>
      <c r="D143" s="5">
        <v>974375540</v>
      </c>
      <c r="E143" s="5">
        <v>3562162396</v>
      </c>
      <c r="F143" s="5">
        <v>36195465533</v>
      </c>
      <c r="G143" s="5">
        <v>2670199549</v>
      </c>
      <c r="I143" s="5">
        <v>18405724269</v>
      </c>
      <c r="J143" s="5">
        <v>-234427276226</v>
      </c>
      <c r="K143" s="5">
        <v>3871940345</v>
      </c>
      <c r="L143" s="5">
        <v>-189187518987</v>
      </c>
      <c r="M143" s="5">
        <v>309961585270</v>
      </c>
      <c r="N143" s="5">
        <v>-5066754556</v>
      </c>
      <c r="O143" s="5">
        <v>-40313577200</v>
      </c>
      <c r="P143" s="5">
        <v>-88831785808</v>
      </c>
      <c r="Q143" s="5">
        <v>56878019428</v>
      </c>
      <c r="S143" s="5">
        <v>8129353430</v>
      </c>
      <c r="T143" s="5">
        <v>-1654300999</v>
      </c>
      <c r="U143" s="5">
        <v>-43728400</v>
      </c>
      <c r="V143" s="5">
        <v>-6100000</v>
      </c>
      <c r="W143" s="5">
        <v>-215460022515</v>
      </c>
    </row>
    <row r="144" spans="2:23" ht="15.5" x14ac:dyDescent="0.35">
      <c r="C144" t="s">
        <v>467</v>
      </c>
      <c r="F144" s="5">
        <v>34857390000</v>
      </c>
      <c r="W144" s="5">
        <v>-211063221133</v>
      </c>
    </row>
    <row r="145" spans="3:23" ht="15.5" x14ac:dyDescent="0.35">
      <c r="C145" t="s">
        <v>408</v>
      </c>
      <c r="F145" s="5">
        <v>19500000000</v>
      </c>
      <c r="I145" s="5">
        <v>19500000000</v>
      </c>
      <c r="L145" s="5">
        <v>-186000000000</v>
      </c>
      <c r="M145" s="5">
        <v>310000000000</v>
      </c>
      <c r="P145" s="5">
        <v>100000000000</v>
      </c>
      <c r="Q145" s="5">
        <v>110000000000</v>
      </c>
      <c r="R145" s="5">
        <v>50000000000</v>
      </c>
    </row>
    <row r="146" spans="3:23" ht="15.5" x14ac:dyDescent="0.35">
      <c r="C146" t="s">
        <v>2379</v>
      </c>
      <c r="F146" s="5">
        <v>-714592957</v>
      </c>
      <c r="G146" s="5">
        <v>-1761769630</v>
      </c>
      <c r="I146" s="5">
        <v>-2542500000</v>
      </c>
      <c r="J146" s="5">
        <v>2781691073</v>
      </c>
      <c r="K146" s="5">
        <v>-620000000</v>
      </c>
      <c r="L146" s="5">
        <v>-3182502487</v>
      </c>
      <c r="M146" s="5">
        <v>-38414730</v>
      </c>
      <c r="N146" s="5">
        <v>-5066754556</v>
      </c>
      <c r="O146" s="5">
        <v>-303577200</v>
      </c>
      <c r="P146" s="5">
        <v>-364902690</v>
      </c>
    </row>
    <row r="147" spans="3:23" ht="15.5" x14ac:dyDescent="0.35">
      <c r="C147" t="s">
        <v>414</v>
      </c>
      <c r="O147" s="5">
        <v>-190000000000</v>
      </c>
      <c r="P147" s="5">
        <v>-183500000000</v>
      </c>
      <c r="Q147" s="5">
        <v>-100000000000</v>
      </c>
      <c r="R147" s="5">
        <v>-110000000000</v>
      </c>
      <c r="S147" s="5">
        <v>-50000000000</v>
      </c>
    </row>
    <row r="148" spans="3:23" ht="15.5" x14ac:dyDescent="0.35">
      <c r="C148" t="s">
        <v>2380</v>
      </c>
      <c r="D148" s="5">
        <v>-6500000000</v>
      </c>
      <c r="F148" s="5">
        <v>-15000000000</v>
      </c>
      <c r="I148" s="5">
        <v>-15000000000</v>
      </c>
    </row>
    <row r="149" spans="3:23" ht="15.5" x14ac:dyDescent="0.35">
      <c r="C149" t="s">
        <v>2140</v>
      </c>
      <c r="Q149" s="5">
        <v>46878019428</v>
      </c>
      <c r="R149" s="5">
        <v>60000000000</v>
      </c>
      <c r="S149" s="5">
        <v>50000000000</v>
      </c>
    </row>
    <row r="150" spans="3:23" ht="15.5" x14ac:dyDescent="0.35">
      <c r="C150" t="s">
        <v>185</v>
      </c>
      <c r="E150" s="5">
        <v>-19320000</v>
      </c>
      <c r="G150" s="5">
        <v>-8250000</v>
      </c>
      <c r="I150" s="5">
        <v>-25245000</v>
      </c>
      <c r="J150" s="5">
        <v>-12982570</v>
      </c>
      <c r="K150" s="5">
        <v>-8210000</v>
      </c>
      <c r="L150" s="5">
        <v>-5016500</v>
      </c>
      <c r="P150" s="5">
        <v>-116974340</v>
      </c>
      <c r="S150" s="5">
        <v>-10270646570</v>
      </c>
      <c r="T150" s="5">
        <v>-1795800999</v>
      </c>
      <c r="U150" s="5">
        <v>-43728400</v>
      </c>
      <c r="V150" s="5">
        <v>-6100000</v>
      </c>
      <c r="W150" s="5">
        <v>-4396801382</v>
      </c>
    </row>
    <row r="151" spans="3:23" ht="15.5" x14ac:dyDescent="0.35">
      <c r="C151" t="s">
        <v>242</v>
      </c>
      <c r="D151" s="5">
        <v>7474375540</v>
      </c>
      <c r="E151" s="5">
        <v>3581482396</v>
      </c>
      <c r="F151" s="5">
        <v>5052668490</v>
      </c>
      <c r="G151" s="5">
        <v>4440219179</v>
      </c>
      <c r="I151" s="5">
        <v>16473469269</v>
      </c>
      <c r="J151" s="5">
        <v>10804015271</v>
      </c>
      <c r="K151" s="5">
        <v>4500150345</v>
      </c>
    </row>
    <row r="152" spans="3:23" ht="15.5" x14ac:dyDescent="0.35">
      <c r="C152" t="s">
        <v>1040</v>
      </c>
      <c r="F152" s="5">
        <v>-7500000000</v>
      </c>
      <c r="J152" s="5">
        <v>-248000000000</v>
      </c>
    </row>
    <row r="153" spans="3:23" ht="15.5" x14ac:dyDescent="0.35">
      <c r="C153" t="s">
        <v>180</v>
      </c>
      <c r="T153" s="5">
        <v>141500000</v>
      </c>
    </row>
    <row r="154" spans="3:23" ht="15.5" x14ac:dyDescent="0.35">
      <c r="C154" t="s">
        <v>708</v>
      </c>
      <c r="P154" s="5">
        <v>-4849908778</v>
      </c>
    </row>
    <row r="155" spans="3:23" ht="15.5" x14ac:dyDescent="0.35">
      <c r="C155" t="s">
        <v>1155</v>
      </c>
      <c r="O155" s="5">
        <v>149990000000</v>
      </c>
    </row>
    <row r="156" spans="3:23" ht="15.5" x14ac:dyDescent="0.35">
      <c r="C156" t="s">
        <v>356</v>
      </c>
      <c r="S156" s="5">
        <v>18400000000</v>
      </c>
    </row>
    <row r="157" spans="3:23" ht="15.5" x14ac:dyDescent="0.35">
      <c r="C157" t="s">
        <v>186</v>
      </c>
      <c r="D157" s="5">
        <v>-145387800</v>
      </c>
      <c r="E157" s="5">
        <v>-145387800</v>
      </c>
      <c r="F157" s="5">
        <v>-24804406998</v>
      </c>
      <c r="G157" s="5">
        <v>-2706757288</v>
      </c>
      <c r="I157" s="5">
        <v>-617749485</v>
      </c>
      <c r="J157" s="5">
        <v>-580451200</v>
      </c>
      <c r="K157" s="5">
        <v>-578718200</v>
      </c>
      <c r="L157" s="5">
        <v>538743552</v>
      </c>
      <c r="M157" s="5">
        <v>-350140448</v>
      </c>
      <c r="N157" s="5">
        <v>-90054546906</v>
      </c>
      <c r="O157" s="5">
        <v>-25061880000</v>
      </c>
      <c r="Q157" s="5">
        <v>-76639918938</v>
      </c>
      <c r="R157" s="5">
        <v>-39520941131</v>
      </c>
      <c r="S157" s="5">
        <v>-41371369306</v>
      </c>
      <c r="T157" s="5">
        <v>28023891057</v>
      </c>
      <c r="U157" s="5">
        <v>-2965367623</v>
      </c>
      <c r="V157" s="5">
        <v>32378546331</v>
      </c>
      <c r="W157" s="5">
        <v>238589308420</v>
      </c>
    </row>
    <row r="158" spans="3:23" ht="15.5" x14ac:dyDescent="0.35">
      <c r="C158" t="s">
        <v>830</v>
      </c>
      <c r="F158" s="5">
        <v>1155913000</v>
      </c>
      <c r="G158" s="5">
        <v>-1155913000</v>
      </c>
      <c r="I158" s="5">
        <v>27885912000</v>
      </c>
      <c r="R158" s="5">
        <v>308685640000</v>
      </c>
      <c r="S158" s="5">
        <v>289734414636</v>
      </c>
      <c r="T158" s="5">
        <v>358119670633</v>
      </c>
      <c r="U158" s="5">
        <v>249272326387</v>
      </c>
      <c r="V158" s="5">
        <v>146962557236</v>
      </c>
      <c r="W158" s="5">
        <v>172915600239</v>
      </c>
    </row>
    <row r="159" spans="3:23" ht="15.5" x14ac:dyDescent="0.35">
      <c r="C159" t="s">
        <v>478</v>
      </c>
      <c r="F159" s="5">
        <v>-27885912000</v>
      </c>
      <c r="G159" s="5">
        <v>580956500</v>
      </c>
      <c r="I159" s="5">
        <v>-27885912000</v>
      </c>
      <c r="N159" s="5">
        <v>-89500000000</v>
      </c>
      <c r="O159" s="5">
        <v>-25061880000</v>
      </c>
      <c r="Q159" s="5">
        <v>-76639918938</v>
      </c>
      <c r="R159" s="5">
        <v>-348206581131</v>
      </c>
      <c r="S159" s="5">
        <v>-326797157466</v>
      </c>
      <c r="T159" s="5">
        <v>-325064527066</v>
      </c>
      <c r="U159" s="5">
        <v>-247919328062</v>
      </c>
      <c r="V159" s="5">
        <v>-110881127780</v>
      </c>
      <c r="W159" s="5">
        <v>-130281555115</v>
      </c>
    </row>
    <row r="160" spans="3:23" ht="15.5" x14ac:dyDescent="0.35">
      <c r="C160" t="s">
        <v>2381</v>
      </c>
      <c r="F160" s="5">
        <v>2107178082</v>
      </c>
      <c r="G160" s="5">
        <v>-1923726029</v>
      </c>
    </row>
    <row r="161" spans="2:23" ht="15.5" x14ac:dyDescent="0.35">
      <c r="C161" t="s">
        <v>2382</v>
      </c>
      <c r="S161" s="5">
        <v>-4308626476</v>
      </c>
      <c r="T161" s="5">
        <v>-5031313914</v>
      </c>
      <c r="U161" s="5">
        <v>-4318365948</v>
      </c>
      <c r="V161" s="5">
        <v>-3702883125</v>
      </c>
      <c r="W161" s="5">
        <v>-4044736704</v>
      </c>
    </row>
    <row r="162" spans="2:23" ht="15.5" x14ac:dyDescent="0.35">
      <c r="C162" t="s">
        <v>190</v>
      </c>
      <c r="D162" s="5">
        <v>-145387800</v>
      </c>
      <c r="E162" s="5">
        <v>-145387800</v>
      </c>
      <c r="F162" s="5">
        <v>-181586080</v>
      </c>
      <c r="G162" s="5">
        <v>-208074759</v>
      </c>
      <c r="I162" s="5">
        <v>-617749485</v>
      </c>
      <c r="J162" s="5">
        <v>-580451200</v>
      </c>
      <c r="K162" s="5">
        <v>-578718200</v>
      </c>
      <c r="L162" s="5">
        <v>538743552</v>
      </c>
      <c r="M162" s="5">
        <v>-350140448</v>
      </c>
      <c r="N162" s="5">
        <v>-554546906</v>
      </c>
    </row>
    <row r="163" spans="2:23" ht="15.5" x14ac:dyDescent="0.35">
      <c r="C163" t="s">
        <v>1585</v>
      </c>
      <c r="T163" s="5">
        <v>61404</v>
      </c>
      <c r="W163" s="5">
        <v>200000000000</v>
      </c>
    </row>
    <row r="164" spans="2:23" ht="15.5" x14ac:dyDescent="0.35">
      <c r="C164" t="s">
        <v>195</v>
      </c>
      <c r="D164" s="5">
        <v>-1109530838</v>
      </c>
      <c r="E164" s="5">
        <v>4245724201</v>
      </c>
      <c r="F164" s="5">
        <v>12139411318</v>
      </c>
      <c r="G164" s="5">
        <v>-1585380431</v>
      </c>
      <c r="I164" s="5">
        <v>15119706960</v>
      </c>
      <c r="J164" s="5">
        <v>-241036230604</v>
      </c>
      <c r="K164" s="5">
        <v>3205761243</v>
      </c>
      <c r="L164" s="5">
        <v>-187613446983</v>
      </c>
      <c r="M164" s="5">
        <v>431496816013</v>
      </c>
      <c r="N164" s="5">
        <v>-9810020277</v>
      </c>
      <c r="O164" s="5">
        <v>10207496703</v>
      </c>
      <c r="P164" s="5">
        <v>-58095126119</v>
      </c>
      <c r="Q164" s="5">
        <v>59021838247</v>
      </c>
      <c r="R164" s="5">
        <v>-3130224304</v>
      </c>
      <c r="S164" s="5">
        <v>-148635501</v>
      </c>
      <c r="T164" s="5">
        <v>-5130275644</v>
      </c>
      <c r="U164" s="5">
        <v>2553282064</v>
      </c>
      <c r="V164" s="5">
        <v>6124546684</v>
      </c>
      <c r="W164" s="5">
        <v>-1143205097</v>
      </c>
    </row>
    <row r="165" spans="2:23" ht="15.5" x14ac:dyDescent="0.35">
      <c r="C165" t="s">
        <v>196</v>
      </c>
      <c r="E165" s="5">
        <v>25486572276</v>
      </c>
      <c r="I165" s="5">
        <v>10366865316</v>
      </c>
      <c r="J165" s="5">
        <v>251403095920</v>
      </c>
      <c r="K165" s="5">
        <v>248197334677</v>
      </c>
      <c r="L165" s="5">
        <v>435810781660</v>
      </c>
      <c r="M165" s="5">
        <v>4313965647</v>
      </c>
      <c r="N165" s="5">
        <v>14123985924</v>
      </c>
      <c r="O165" s="5">
        <v>3916489221</v>
      </c>
      <c r="P165" s="5">
        <v>62011615340</v>
      </c>
      <c r="Q165" s="5">
        <v>2989777094</v>
      </c>
      <c r="R165" s="5">
        <v>6120001398</v>
      </c>
      <c r="S165" s="5">
        <v>6268636899</v>
      </c>
      <c r="T165" s="5">
        <v>11398912543</v>
      </c>
      <c r="U165" s="5">
        <v>8845630479</v>
      </c>
      <c r="V165" s="5">
        <v>2721083795</v>
      </c>
      <c r="W165" s="5">
        <v>3864288892</v>
      </c>
    </row>
    <row r="166" spans="2:23" ht="15.5" x14ac:dyDescent="0.35">
      <c r="C166" t="s">
        <v>197</v>
      </c>
      <c r="D166" s="5">
        <v>-1109530838</v>
      </c>
      <c r="E166" s="5">
        <v>29732296477</v>
      </c>
      <c r="F166" s="5">
        <v>12139411318</v>
      </c>
      <c r="G166" s="5">
        <v>-1585380431</v>
      </c>
      <c r="I166" s="5">
        <v>25486572276</v>
      </c>
      <c r="J166" s="5">
        <v>10366865316</v>
      </c>
      <c r="K166" s="5">
        <v>251403095920</v>
      </c>
      <c r="L166" s="5">
        <v>248197334677</v>
      </c>
      <c r="M166" s="5">
        <v>435810781660</v>
      </c>
      <c r="N166" s="5">
        <v>4313965647</v>
      </c>
      <c r="O166" s="5">
        <v>14123985924</v>
      </c>
      <c r="P166" s="5">
        <v>3916489221</v>
      </c>
      <c r="Q166" s="5">
        <v>62011615341</v>
      </c>
      <c r="R166" s="5">
        <v>2989777094</v>
      </c>
      <c r="S166" s="5">
        <v>6120001398</v>
      </c>
      <c r="T166" s="5">
        <v>6268636899</v>
      </c>
      <c r="U166" s="5">
        <v>11398912543</v>
      </c>
      <c r="V166" s="5">
        <v>8845630479</v>
      </c>
      <c r="W166" s="5">
        <v>2721083795</v>
      </c>
    </row>
    <row r="168" spans="2:23" ht="15.5" x14ac:dyDescent="0.35">
      <c r="B168" t="s">
        <v>198</v>
      </c>
      <c r="C168" t="s">
        <v>12</v>
      </c>
      <c r="D168" s="5">
        <v>4800000000</v>
      </c>
      <c r="E168" s="5">
        <v>4800000000</v>
      </c>
      <c r="F168" s="5">
        <v>4800000000</v>
      </c>
      <c r="G168" s="5">
        <v>4800000000</v>
      </c>
      <c r="I168" s="5">
        <v>4800000000</v>
      </c>
      <c r="J168" s="5">
        <v>4800000000</v>
      </c>
      <c r="K168" s="5">
        <v>4800000000</v>
      </c>
      <c r="L168" s="5">
        <v>4800000000</v>
      </c>
      <c r="M168" s="5">
        <v>4800000000</v>
      </c>
      <c r="N168" s="5">
        <v>4800000000</v>
      </c>
      <c r="O168" s="5">
        <v>4800000000</v>
      </c>
      <c r="P168" s="5">
        <v>4800000000</v>
      </c>
      <c r="Q168" s="5">
        <v>4800000000</v>
      </c>
      <c r="R168" s="5">
        <v>4800000000</v>
      </c>
      <c r="S168" s="5">
        <v>4800000000</v>
      </c>
      <c r="T168" s="5">
        <v>4800000000</v>
      </c>
      <c r="U168" s="5">
        <v>4800000000</v>
      </c>
      <c r="V168" s="5">
        <v>4800000000</v>
      </c>
      <c r="W168" s="5">
        <v>4800000000</v>
      </c>
    </row>
    <row r="169" spans="2:23" ht="15.5" x14ac:dyDescent="0.35">
      <c r="C169" t="s">
        <v>199</v>
      </c>
      <c r="D169" s="6">
        <v>0.81</v>
      </c>
      <c r="E169" s="6">
        <v>1.02</v>
      </c>
      <c r="F169" s="6">
        <v>3.04</v>
      </c>
      <c r="G169" s="6">
        <v>0.56999999999999995</v>
      </c>
    </row>
    <row r="170" spans="2:23" ht="15.5" x14ac:dyDescent="0.35">
      <c r="C170" t="s">
        <v>200</v>
      </c>
      <c r="D170" s="6">
        <v>345.68</v>
      </c>
      <c r="E170" s="6">
        <v>588.24</v>
      </c>
      <c r="F170" s="6">
        <v>140.79</v>
      </c>
      <c r="G170" s="6">
        <v>133.33000000000001</v>
      </c>
    </row>
    <row r="171" spans="2:23" ht="15.5" x14ac:dyDescent="0.35">
      <c r="C171" t="s">
        <v>69</v>
      </c>
      <c r="D171" s="6">
        <v>601.66</v>
      </c>
      <c r="E171" s="6">
        <v>1139.9000000000001</v>
      </c>
      <c r="F171" s="6">
        <v>1014.15</v>
      </c>
      <c r="G171" s="6">
        <v>247.32</v>
      </c>
    </row>
    <row r="172" spans="2:23" ht="15.5" x14ac:dyDescent="0.35">
      <c r="C172" t="s">
        <v>201</v>
      </c>
      <c r="D172" s="5">
        <v>-290000000</v>
      </c>
      <c r="E172" s="5">
        <v>370000000</v>
      </c>
      <c r="F172" s="5">
        <v>-450000000</v>
      </c>
      <c r="G172" s="5">
        <v>0</v>
      </c>
    </row>
    <row r="173" spans="2:23" ht="15.5" x14ac:dyDescent="0.35">
      <c r="C173" t="s">
        <v>202</v>
      </c>
      <c r="D173" s="6">
        <v>7.0999999999999995E-3</v>
      </c>
      <c r="E173" s="6">
        <v>9.0000000000000011E-3</v>
      </c>
      <c r="F173" s="6">
        <v>2.7000000000000003E-2</v>
      </c>
      <c r="G173" s="6">
        <v>5.0000000000000001E-3</v>
      </c>
    </row>
    <row r="174" spans="2:23" ht="15.5" x14ac:dyDescent="0.35">
      <c r="C174" t="s">
        <v>203</v>
      </c>
      <c r="D174" s="6">
        <v>7.0999999999999995E-3</v>
      </c>
      <c r="E174" s="6">
        <v>9.1000000000000004E-3</v>
      </c>
      <c r="F174" s="6">
        <v>2.7099999999999999E-2</v>
      </c>
      <c r="G174" s="6">
        <v>5.1999999999999998E-3</v>
      </c>
    </row>
    <row r="175" spans="2:23" ht="15.5" x14ac:dyDescent="0.35">
      <c r="C175" t="s">
        <v>204</v>
      </c>
      <c r="D175" s="6">
        <v>-1.1999999999999999E-3</v>
      </c>
      <c r="E175" s="6">
        <v>4.0000000000000002E-4</v>
      </c>
      <c r="F175" s="6">
        <v>-1.1000000000000001E-3</v>
      </c>
      <c r="G175" s="6">
        <v>-2.9999999999999997E-4</v>
      </c>
    </row>
    <row r="176" spans="2:23" ht="15.5" x14ac:dyDescent="0.35">
      <c r="C176" t="s">
        <v>205</v>
      </c>
    </row>
    <row r="177" spans="3:23" ht="15.5" x14ac:dyDescent="0.35">
      <c r="C177" t="s">
        <v>206</v>
      </c>
      <c r="D177" s="5">
        <v>547000000000</v>
      </c>
      <c r="E177" s="5">
        <v>543000000000</v>
      </c>
      <c r="F177" s="5">
        <v>538000000000</v>
      </c>
      <c r="G177" s="5">
        <v>523000000000</v>
      </c>
    </row>
    <row r="178" spans="3:23" ht="15.5" x14ac:dyDescent="0.35">
      <c r="C178" t="s">
        <v>207</v>
      </c>
      <c r="D178" s="6">
        <v>2.46</v>
      </c>
      <c r="E178" s="6">
        <v>5.3</v>
      </c>
      <c r="F178" s="6">
        <v>3.82</v>
      </c>
      <c r="G178" s="6">
        <v>0.7</v>
      </c>
    </row>
    <row r="179" spans="3:23" ht="15.5" x14ac:dyDescent="0.35">
      <c r="C179" t="s">
        <v>208</v>
      </c>
      <c r="D179" s="6">
        <v>113.92</v>
      </c>
      <c r="E179" s="6">
        <v>113.11</v>
      </c>
      <c r="F179" s="6">
        <v>112.09</v>
      </c>
      <c r="G179" s="6">
        <v>109.05</v>
      </c>
    </row>
    <row r="180" spans="3:23" ht="15.5" x14ac:dyDescent="0.35">
      <c r="C180" t="s">
        <v>209</v>
      </c>
      <c r="D180" s="6">
        <v>2.46</v>
      </c>
      <c r="E180" s="6">
        <v>5.3</v>
      </c>
      <c r="F180" s="6">
        <v>3.82</v>
      </c>
      <c r="G180" s="6">
        <v>0.7</v>
      </c>
    </row>
    <row r="181" spans="3:23" ht="15.5" x14ac:dyDescent="0.35">
      <c r="C181" t="s">
        <v>210</v>
      </c>
      <c r="D181" s="6">
        <v>113.92</v>
      </c>
      <c r="E181" s="6">
        <v>113.11</v>
      </c>
      <c r="F181" s="6">
        <v>112.09</v>
      </c>
      <c r="G181" s="6">
        <v>109.05</v>
      </c>
    </row>
    <row r="182" spans="3:23" ht="15.5" x14ac:dyDescent="0.35">
      <c r="C182" t="s">
        <v>211</v>
      </c>
    </row>
    <row r="183" spans="3:23" ht="15.5" x14ac:dyDescent="0.35">
      <c r="C183" t="s">
        <v>212</v>
      </c>
    </row>
    <row r="184" spans="3:23" ht="15.5" x14ac:dyDescent="0.35">
      <c r="C184" t="s">
        <v>213</v>
      </c>
      <c r="D184" s="5">
        <v>547000000000</v>
      </c>
      <c r="E184" s="5">
        <v>543000000000</v>
      </c>
      <c r="F184" s="5">
        <v>538000000000</v>
      </c>
      <c r="G184" s="5">
        <v>523000000000</v>
      </c>
    </row>
    <row r="185" spans="3:23" ht="15.5" x14ac:dyDescent="0.35">
      <c r="C185" t="s">
        <v>24</v>
      </c>
    </row>
    <row r="186" spans="3:23" ht="15.5" x14ac:dyDescent="0.35">
      <c r="C186" t="s">
        <v>21</v>
      </c>
    </row>
    <row r="187" spans="3:23" ht="15.5" x14ac:dyDescent="0.35">
      <c r="C187" t="s">
        <v>214</v>
      </c>
      <c r="D187" s="5">
        <v>546000000000</v>
      </c>
      <c r="E187" s="5">
        <v>542000000000</v>
      </c>
      <c r="F187" s="5">
        <v>537000000000</v>
      </c>
      <c r="G187" s="5">
        <v>523000000000</v>
      </c>
    </row>
    <row r="188" spans="3:23" ht="15.5" x14ac:dyDescent="0.35">
      <c r="C188" t="s">
        <v>215</v>
      </c>
      <c r="D188" s="5">
        <v>-2000000000</v>
      </c>
      <c r="E188" s="5">
        <v>1000000000</v>
      </c>
      <c r="F188" s="5">
        <v>1000000000</v>
      </c>
      <c r="G188" s="5">
        <v>-2000000000</v>
      </c>
    </row>
    <row r="189" spans="3:23" ht="15.5" x14ac:dyDescent="0.35">
      <c r="C189" t="s">
        <v>216</v>
      </c>
      <c r="E189" s="5">
        <v>0</v>
      </c>
      <c r="F189" s="5">
        <v>35000000000</v>
      </c>
      <c r="G189" s="5">
        <v>0</v>
      </c>
    </row>
    <row r="190" spans="3:23" ht="15.5" x14ac:dyDescent="0.35">
      <c r="C190" t="s">
        <v>13</v>
      </c>
      <c r="D190" s="5">
        <v>-2000000000</v>
      </c>
      <c r="E190" s="5">
        <v>1000000000</v>
      </c>
      <c r="F190" s="5">
        <v>36000000000</v>
      </c>
      <c r="G190" s="5">
        <v>-2000000000</v>
      </c>
    </row>
    <row r="191" spans="3:23" ht="15.5" x14ac:dyDescent="0.35">
      <c r="C191" t="s">
        <v>16</v>
      </c>
      <c r="D191" s="6">
        <v>-0.4</v>
      </c>
      <c r="E191" s="6">
        <v>0.17</v>
      </c>
      <c r="F191" s="6">
        <v>7.42</v>
      </c>
      <c r="G191" s="6">
        <v>-0.32</v>
      </c>
    </row>
    <row r="192" spans="3:23" ht="15.5" x14ac:dyDescent="0.35">
      <c r="C192" t="s">
        <v>54</v>
      </c>
      <c r="I192" s="6">
        <v>4.78</v>
      </c>
      <c r="J192" s="6">
        <v>0.88</v>
      </c>
      <c r="K192" s="6">
        <v>0.56999999999999995</v>
      </c>
      <c r="L192" s="6">
        <v>0.36</v>
      </c>
      <c r="M192" s="6">
        <v>2.19</v>
      </c>
      <c r="N192" s="6">
        <v>1.21</v>
      </c>
      <c r="O192" s="6">
        <v>0.41</v>
      </c>
      <c r="Q192" s="6">
        <v>0.09</v>
      </c>
      <c r="R192" s="6">
        <v>0.06</v>
      </c>
      <c r="S192" s="6">
        <v>0.02</v>
      </c>
      <c r="T192" s="6">
        <v>0.04</v>
      </c>
      <c r="U192" s="6">
        <v>0.09</v>
      </c>
      <c r="V192" s="6">
        <v>0.18</v>
      </c>
      <c r="W192" s="6">
        <v>0.55000000000000004</v>
      </c>
    </row>
    <row r="193" spans="3:23" ht="15.5" x14ac:dyDescent="0.35">
      <c r="C193" t="s">
        <v>68</v>
      </c>
      <c r="I193" s="6">
        <v>89.54</v>
      </c>
      <c r="J193" s="6">
        <v>56.82</v>
      </c>
      <c r="K193" s="6">
        <v>187.72</v>
      </c>
      <c r="L193" s="6">
        <v>380.56</v>
      </c>
      <c r="M193" s="6">
        <v>68.040000000000006</v>
      </c>
      <c r="N193" s="6">
        <v>87.6</v>
      </c>
      <c r="O193" s="6">
        <v>373.17</v>
      </c>
      <c r="P193" s="5">
        <v>0</v>
      </c>
      <c r="Q193" s="5">
        <v>1100</v>
      </c>
      <c r="R193" s="6">
        <v>933.33</v>
      </c>
      <c r="S193" s="5">
        <v>2500</v>
      </c>
      <c r="T193" s="5">
        <v>1250</v>
      </c>
      <c r="U193" s="6">
        <v>555.55999999999995</v>
      </c>
      <c r="V193" s="6">
        <v>277.77999999999997</v>
      </c>
      <c r="W193" s="6">
        <v>147.27000000000001</v>
      </c>
    </row>
    <row r="194" spans="3:23" ht="15.5" x14ac:dyDescent="0.35">
      <c r="C194" t="s">
        <v>71</v>
      </c>
      <c r="I194" s="6">
        <v>310.42</v>
      </c>
      <c r="J194" s="6">
        <v>59.11</v>
      </c>
      <c r="K194" s="6">
        <v>108.4</v>
      </c>
      <c r="L194" s="6">
        <v>145.22999999999999</v>
      </c>
      <c r="M194" s="6">
        <v>183.55</v>
      </c>
      <c r="N194" s="6">
        <v>173.01</v>
      </c>
      <c r="O194" s="6">
        <v>9.35</v>
      </c>
      <c r="P194" s="6">
        <v>3.13</v>
      </c>
      <c r="Q194" s="6">
        <v>4.1500000000000004</v>
      </c>
      <c r="R194" s="6">
        <v>2.08</v>
      </c>
      <c r="S194" s="6">
        <v>0.93</v>
      </c>
      <c r="T194" s="6">
        <v>1.05</v>
      </c>
      <c r="U194" s="6">
        <v>0.88</v>
      </c>
      <c r="V194" s="6">
        <v>1.17</v>
      </c>
      <c r="W194" s="6">
        <v>1.76</v>
      </c>
    </row>
    <row r="195" spans="3:23" ht="15.5" x14ac:dyDescent="0.35">
      <c r="C195" t="s">
        <v>217</v>
      </c>
      <c r="I195" s="5">
        <v>-860000000</v>
      </c>
      <c r="J195" s="5">
        <v>-3890000000</v>
      </c>
      <c r="K195" s="5">
        <v>-2950000000</v>
      </c>
      <c r="L195" s="5">
        <v>-2250000000</v>
      </c>
      <c r="M195" s="5">
        <v>-2310000000</v>
      </c>
      <c r="N195" s="5">
        <v>-3950000000</v>
      </c>
      <c r="O195" s="5">
        <v>18530000000</v>
      </c>
      <c r="P195" s="5">
        <v>34590000000</v>
      </c>
    </row>
    <row r="196" spans="3:23" ht="15.5" x14ac:dyDescent="0.35">
      <c r="C196" t="s">
        <v>218</v>
      </c>
      <c r="I196" s="6">
        <v>4.24E-2</v>
      </c>
      <c r="J196" s="6">
        <v>8.199999999999999E-3</v>
      </c>
      <c r="K196" s="6">
        <v>5.3E-3</v>
      </c>
      <c r="L196" s="6">
        <v>3.4000000000000002E-3</v>
      </c>
      <c r="M196" s="6">
        <v>2.07E-2</v>
      </c>
      <c r="N196" s="6">
        <v>1.1699999999999999E-2</v>
      </c>
      <c r="O196" s="6">
        <v>3.4000000000000002E-3</v>
      </c>
      <c r="P196" s="5">
        <v>0</v>
      </c>
      <c r="Q196" s="6">
        <v>7.000000000000001E-4</v>
      </c>
      <c r="R196" s="6">
        <v>4.0000000000000002E-4</v>
      </c>
      <c r="S196" s="6">
        <v>1E-4</v>
      </c>
      <c r="T196" s="6">
        <v>2.9999999999999997E-4</v>
      </c>
      <c r="U196" s="6">
        <v>5.9999999999999995E-4</v>
      </c>
      <c r="V196" s="6">
        <v>1.1000000000000001E-3</v>
      </c>
      <c r="W196" s="6">
        <v>3.5999999999999999E-3</v>
      </c>
    </row>
    <row r="197" spans="3:23" ht="15.5" x14ac:dyDescent="0.35">
      <c r="C197" t="s">
        <v>219</v>
      </c>
      <c r="I197" s="6">
        <v>4.2599999999999999E-2</v>
      </c>
      <c r="J197" s="6">
        <v>8.199999999999999E-3</v>
      </c>
      <c r="K197" s="6">
        <v>5.3E-3</v>
      </c>
      <c r="L197" s="6">
        <v>3.4000000000000002E-3</v>
      </c>
      <c r="M197" s="6">
        <v>2.0799999999999999E-2</v>
      </c>
      <c r="N197" s="6">
        <v>1.1699999999999999E-2</v>
      </c>
      <c r="O197" s="6">
        <v>4.0000000000000001E-3</v>
      </c>
      <c r="P197" s="5">
        <v>0</v>
      </c>
      <c r="Q197" s="6">
        <v>8.9999999999999998E-4</v>
      </c>
      <c r="R197" s="6">
        <v>5.9999999999999995E-4</v>
      </c>
      <c r="S197" s="6">
        <v>2.0000000000000001E-4</v>
      </c>
      <c r="T197" s="6">
        <v>4.0000000000000002E-4</v>
      </c>
      <c r="U197" s="6">
        <v>8.9999999999999998E-4</v>
      </c>
      <c r="V197" s="6">
        <v>1.8E-3</v>
      </c>
      <c r="W197" s="6">
        <v>5.4000000000000003E-3</v>
      </c>
    </row>
    <row r="198" spans="3:23" ht="15.5" x14ac:dyDescent="0.35">
      <c r="C198" t="s">
        <v>220</v>
      </c>
      <c r="I198" s="6">
        <v>-2.5999999999999999E-3</v>
      </c>
      <c r="J198" s="6">
        <v>-8.6999999999999994E-3</v>
      </c>
      <c r="K198" s="6">
        <v>-6.9999999999999993E-3</v>
      </c>
      <c r="L198" s="6">
        <v>-5.7999999999999996E-3</v>
      </c>
      <c r="M198" s="6">
        <v>-6.0000000000000001E-3</v>
      </c>
      <c r="N198" s="6">
        <v>-1.03E-2</v>
      </c>
      <c r="O198" s="6">
        <v>1.4199999999999999E-2</v>
      </c>
      <c r="P198" s="6">
        <v>4.6600000000000003E-2</v>
      </c>
      <c r="Q198" s="6">
        <v>4.2099999999999999E-2</v>
      </c>
      <c r="R198" s="6">
        <v>5.79E-2</v>
      </c>
      <c r="S198" s="6">
        <v>7.1900000000000006E-2</v>
      </c>
      <c r="T198" s="6">
        <v>6.8499999999999991E-2</v>
      </c>
      <c r="U198" s="6">
        <v>7.17E-2</v>
      </c>
      <c r="V198" s="6">
        <v>6.6000000000000003E-2</v>
      </c>
      <c r="W198" s="6">
        <v>5.4400000000000004E-2</v>
      </c>
    </row>
    <row r="199" spans="3:23" ht="15.5" x14ac:dyDescent="0.35">
      <c r="C199" t="s">
        <v>221</v>
      </c>
      <c r="P199" s="6">
        <v>1.35</v>
      </c>
      <c r="Q199" s="6">
        <v>1.29</v>
      </c>
      <c r="R199" s="6">
        <v>1.26</v>
      </c>
      <c r="S199" s="6">
        <v>1.3</v>
      </c>
      <c r="T199" s="6">
        <v>1.42</v>
      </c>
      <c r="U199" s="6">
        <v>1.37</v>
      </c>
      <c r="V199" s="6">
        <v>1.1499999999999999</v>
      </c>
      <c r="W199" s="6">
        <v>1.1399999999999999</v>
      </c>
    </row>
    <row r="200" spans="3:23" ht="15.5" x14ac:dyDescent="0.35">
      <c r="C200" t="s">
        <v>65</v>
      </c>
      <c r="I200" s="6">
        <v>3.82</v>
      </c>
      <c r="J200" s="6">
        <v>0.47</v>
      </c>
      <c r="K200" s="6">
        <v>1.01</v>
      </c>
      <c r="L200" s="6">
        <v>1.29</v>
      </c>
      <c r="M200" s="6">
        <v>1.41</v>
      </c>
      <c r="N200" s="6">
        <v>1.03</v>
      </c>
      <c r="O200" s="6">
        <v>1.5</v>
      </c>
      <c r="P200" s="6">
        <v>0.85</v>
      </c>
      <c r="Q200" s="6">
        <v>0.97</v>
      </c>
      <c r="R200" s="6">
        <v>0.55000000000000004</v>
      </c>
      <c r="S200" s="6">
        <v>0.49</v>
      </c>
      <c r="T200" s="6">
        <v>0.49</v>
      </c>
      <c r="U200" s="6">
        <v>0.49</v>
      </c>
      <c r="V200" s="6">
        <v>0.49</v>
      </c>
      <c r="W200" s="6">
        <v>0.8</v>
      </c>
    </row>
    <row r="201" spans="3:23" ht="15.5" x14ac:dyDescent="0.35">
      <c r="C201" t="s">
        <v>62</v>
      </c>
      <c r="I201" s="6">
        <v>112.09</v>
      </c>
      <c r="J201" s="6">
        <v>107.31</v>
      </c>
      <c r="K201" s="6">
        <v>106.43</v>
      </c>
      <c r="L201" s="6">
        <v>105.86</v>
      </c>
      <c r="M201" s="6">
        <v>105.5</v>
      </c>
      <c r="N201" s="6">
        <v>103.3</v>
      </c>
      <c r="O201" s="6">
        <v>102.09</v>
      </c>
      <c r="P201" s="6">
        <v>101.77</v>
      </c>
      <c r="Q201" s="6">
        <v>101.58</v>
      </c>
      <c r="R201" s="6">
        <v>101.56</v>
      </c>
      <c r="S201" s="6">
        <v>101.53</v>
      </c>
      <c r="T201" s="6">
        <v>101.66</v>
      </c>
      <c r="U201" s="6">
        <v>101.62</v>
      </c>
      <c r="V201" s="6">
        <v>101.53</v>
      </c>
      <c r="W201" s="6">
        <v>101.35</v>
      </c>
    </row>
    <row r="202" spans="3:23" ht="15.5" x14ac:dyDescent="0.35">
      <c r="C202" t="s">
        <v>222</v>
      </c>
      <c r="I202" s="6">
        <v>3.82</v>
      </c>
      <c r="J202" s="6">
        <v>0.47</v>
      </c>
      <c r="K202" s="6">
        <v>1.01</v>
      </c>
      <c r="L202" s="6">
        <v>1.29</v>
      </c>
      <c r="M202" s="6">
        <v>1.41</v>
      </c>
      <c r="N202" s="6">
        <v>1.03</v>
      </c>
      <c r="O202" s="6">
        <v>1.5</v>
      </c>
      <c r="P202" s="6">
        <v>0.85</v>
      </c>
      <c r="Q202" s="6">
        <v>0.97</v>
      </c>
      <c r="R202" s="6">
        <v>0.55000000000000004</v>
      </c>
      <c r="S202" s="6">
        <v>0.49</v>
      </c>
      <c r="T202" s="6">
        <v>0.49</v>
      </c>
      <c r="U202" s="6">
        <v>0.49</v>
      </c>
      <c r="V202" s="6">
        <v>0.49</v>
      </c>
      <c r="W202" s="6">
        <v>0.8</v>
      </c>
    </row>
    <row r="203" spans="3:23" ht="15.5" x14ac:dyDescent="0.35">
      <c r="C203" t="s">
        <v>223</v>
      </c>
      <c r="I203" s="6">
        <v>112.09</v>
      </c>
      <c r="J203" s="6">
        <v>107.31</v>
      </c>
      <c r="K203" s="6">
        <v>106.43</v>
      </c>
      <c r="L203" s="6">
        <v>105.86</v>
      </c>
      <c r="M203" s="6">
        <v>105.5</v>
      </c>
      <c r="N203" s="6">
        <v>103.3</v>
      </c>
      <c r="O203" s="6">
        <v>102.09</v>
      </c>
      <c r="P203" s="6">
        <v>101.77</v>
      </c>
      <c r="Q203" s="6">
        <v>101.58</v>
      </c>
      <c r="R203" s="6">
        <v>101.56</v>
      </c>
      <c r="S203" s="6">
        <v>101.53</v>
      </c>
      <c r="T203" s="6">
        <v>101.66</v>
      </c>
      <c r="U203" s="6">
        <v>101.62</v>
      </c>
      <c r="V203" s="6">
        <v>101.53</v>
      </c>
      <c r="W203" s="6">
        <v>101.35</v>
      </c>
    </row>
    <row r="204" spans="3:23" ht="15.5" x14ac:dyDescent="0.35">
      <c r="C204" t="s">
        <v>224</v>
      </c>
    </row>
    <row r="205" spans="3:23" ht="15.5" x14ac:dyDescent="0.35">
      <c r="C205" t="s">
        <v>225</v>
      </c>
    </row>
    <row r="206" spans="3:23" ht="15.5" x14ac:dyDescent="0.35">
      <c r="C206" t="s">
        <v>26</v>
      </c>
    </row>
    <row r="207" spans="3:23" ht="15.5" x14ac:dyDescent="0.35">
      <c r="C207" t="s">
        <v>23</v>
      </c>
    </row>
    <row r="208" spans="3:23" ht="15.5" x14ac:dyDescent="0.35">
      <c r="C208" t="s">
        <v>226</v>
      </c>
      <c r="I208" s="5">
        <v>537000000000</v>
      </c>
      <c r="J208" s="5">
        <v>514000000000</v>
      </c>
      <c r="K208" s="5">
        <v>510000000000</v>
      </c>
      <c r="L208" s="5">
        <v>508000000000</v>
      </c>
      <c r="M208" s="5">
        <v>506000000000</v>
      </c>
      <c r="N208" s="5">
        <v>495000000000</v>
      </c>
      <c r="O208" s="5">
        <v>489000000000</v>
      </c>
      <c r="P208" s="5">
        <v>217000000000</v>
      </c>
      <c r="Q208" s="5">
        <v>205000000000</v>
      </c>
      <c r="R208" s="5">
        <v>193000000000</v>
      </c>
      <c r="S208" s="5">
        <v>185000000000</v>
      </c>
      <c r="T208" s="5">
        <v>195000000000</v>
      </c>
      <c r="U208" s="5">
        <v>195000000000</v>
      </c>
      <c r="V208" s="5">
        <v>196000000000</v>
      </c>
      <c r="W208" s="5">
        <v>148000000000</v>
      </c>
    </row>
    <row r="209" spans="3:23" ht="15.5" x14ac:dyDescent="0.35">
      <c r="C209" t="s">
        <v>227</v>
      </c>
      <c r="I209" s="5">
        <v>-3000000000</v>
      </c>
      <c r="J209" s="5">
        <v>-6000000000</v>
      </c>
      <c r="K209" s="5">
        <v>0</v>
      </c>
      <c r="L209" s="5">
        <v>1000000000</v>
      </c>
      <c r="M209" s="5">
        <v>122000000000</v>
      </c>
      <c r="N209" s="5">
        <v>85000000000</v>
      </c>
      <c r="O209" s="5">
        <v>76000000000</v>
      </c>
      <c r="P209" s="5">
        <v>31000000000</v>
      </c>
      <c r="Q209" s="5">
        <v>79000000000</v>
      </c>
      <c r="R209" s="5">
        <v>36000000000</v>
      </c>
      <c r="S209" s="5">
        <v>33000000000</v>
      </c>
      <c r="T209" s="5">
        <v>-31000000000</v>
      </c>
      <c r="U209" s="5">
        <v>6000000000</v>
      </c>
      <c r="V209" s="5">
        <v>-26000000000</v>
      </c>
      <c r="W209" s="5">
        <v>-24000000000</v>
      </c>
    </row>
    <row r="210" spans="3:23" ht="15.5" x14ac:dyDescent="0.35">
      <c r="C210" t="s">
        <v>228</v>
      </c>
      <c r="I210" s="5">
        <v>0</v>
      </c>
      <c r="J210" s="5">
        <v>0</v>
      </c>
      <c r="K210" s="5">
        <v>0</v>
      </c>
      <c r="L210" s="5">
        <v>0</v>
      </c>
      <c r="P210" s="5">
        <v>0</v>
      </c>
      <c r="S210" s="5">
        <v>-10000000000</v>
      </c>
      <c r="T210" s="5">
        <v>-2000000000</v>
      </c>
      <c r="U210" s="5">
        <v>0</v>
      </c>
      <c r="V210" s="5">
        <v>0</v>
      </c>
      <c r="W210" s="5">
        <v>-215000000000</v>
      </c>
    </row>
    <row r="211" spans="3:23" ht="15.5" x14ac:dyDescent="0.35">
      <c r="C211" t="s">
        <v>15</v>
      </c>
      <c r="I211" s="5">
        <v>-3000000000</v>
      </c>
      <c r="J211" s="5">
        <v>-6000000000</v>
      </c>
      <c r="K211" s="5">
        <v>0</v>
      </c>
      <c r="L211" s="5">
        <v>1000000000</v>
      </c>
      <c r="M211" s="5">
        <v>122000000000</v>
      </c>
      <c r="N211" s="5">
        <v>85000000000</v>
      </c>
      <c r="O211" s="5">
        <v>76000000000</v>
      </c>
      <c r="P211" s="5">
        <v>31000000000</v>
      </c>
      <c r="Q211" s="5">
        <v>79000000000</v>
      </c>
      <c r="R211" s="5">
        <v>36000000000</v>
      </c>
      <c r="S211" s="5">
        <v>23000000000</v>
      </c>
      <c r="T211" s="5">
        <v>-33000000000</v>
      </c>
      <c r="U211" s="5">
        <v>6000000000</v>
      </c>
      <c r="V211" s="5">
        <v>-26000000000</v>
      </c>
      <c r="W211" s="5">
        <v>-240000000000</v>
      </c>
    </row>
    <row r="212" spans="3:23" ht="15.5" x14ac:dyDescent="0.35">
      <c r="C212" t="s">
        <v>17</v>
      </c>
      <c r="I212" s="6">
        <v>-0.56000000000000005</v>
      </c>
      <c r="J212" s="6">
        <v>-1.26</v>
      </c>
      <c r="K212" s="6">
        <v>-0.02</v>
      </c>
      <c r="L212" s="6">
        <v>0.21</v>
      </c>
      <c r="M212" s="6">
        <v>25.39</v>
      </c>
      <c r="N212" s="6">
        <v>17.77</v>
      </c>
      <c r="O212" s="6">
        <v>15.75</v>
      </c>
      <c r="P212" s="6">
        <v>6.38</v>
      </c>
      <c r="Q212" s="6">
        <v>16.41</v>
      </c>
      <c r="R212" s="6">
        <v>7.58</v>
      </c>
      <c r="S212" s="6">
        <v>4.75</v>
      </c>
      <c r="T212" s="6">
        <v>-6.94</v>
      </c>
      <c r="U212" s="6">
        <v>1.1499999999999999</v>
      </c>
      <c r="V212" s="6">
        <v>-5.47</v>
      </c>
      <c r="W212" s="6">
        <v>-49.94</v>
      </c>
    </row>
  </sheetData>
  <pageMargins left="0.7" right="0.7" top="0.75" bottom="0.75" header="0.3" footer="0.3"/>
  <ignoredErrors>
    <ignoredError sqref="A1:W213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2384</v>
      </c>
      <c r="D2" s="2" vm="597">
        <f ca="1">IFERROR(_xlfn.STOCKHISTORY("XIDX:" &amp; $C$1, D3, , 0, 0, 1), "Libur")</f>
        <v>9975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vm="598">
        <f t="shared" ref="I2:Z2" ca="1" si="0">IFERROR(_xlfn.STOCKHISTORY("XIDX:" &amp; $C$1, I1, , 0, 0, 1), "Libur")</f>
        <v>9825</v>
      </c>
      <c r="J2" s="2">
        <f t="shared" ca="1" si="0"/>
        <v>0</v>
      </c>
      <c r="K2" s="2" vm="599">
        <f t="shared" ca="1" si="0"/>
        <v>9375</v>
      </c>
      <c r="L2" s="2" vm="600">
        <f t="shared" ca="1" si="0"/>
        <v>7650</v>
      </c>
      <c r="M2" s="2">
        <f t="shared" ca="1" si="0"/>
        <v>0</v>
      </c>
      <c r="N2" s="2" vm="601">
        <f t="shared" ca="1" si="0"/>
        <v>9500</v>
      </c>
      <c r="O2" s="2">
        <f t="shared" ca="1" si="0"/>
        <v>0</v>
      </c>
      <c r="P2" s="2" t="str">
        <f t="shared" ca="1" si="0"/>
        <v>Libur</v>
      </c>
      <c r="Q2" s="2" vm="441">
        <f t="shared" ca="1" si="0"/>
        <v>4360</v>
      </c>
      <c r="R2" s="2">
        <f t="shared" ca="1" si="0"/>
        <v>0</v>
      </c>
      <c r="S2" s="2" t="str">
        <f t="shared" ca="1" si="0"/>
        <v>Libur</v>
      </c>
      <c r="T2" s="2" vm="602">
        <f t="shared" ca="1" si="0"/>
        <v>2880</v>
      </c>
      <c r="U2" s="2">
        <f t="shared" ca="1" si="0"/>
        <v>0</v>
      </c>
      <c r="V2" s="2" vm="20">
        <f t="shared" ca="1" si="0"/>
        <v>1050</v>
      </c>
      <c r="W2" s="2">
        <f t="shared" ca="1" si="0"/>
        <v>0</v>
      </c>
      <c r="X2" s="2" t="str">
        <f t="shared" ca="1" si="0"/>
        <v>Libur</v>
      </c>
      <c r="Y2" s="2">
        <f t="shared" ca="1" si="0"/>
        <v>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1520008098840</v>
      </c>
      <c r="E4" s="2">
        <f>IFERROR(INDEX(E51:E500,MATCH($C$4,$C$51:$C$500,0)),"")</f>
        <v>1214743045425</v>
      </c>
      <c r="H4" s="2">
        <f>IFERROR(SUM(D4:G4)*(4/MAX(1,COUNT(D4:G4))),"")</f>
        <v>5469502288530</v>
      </c>
      <c r="I4" s="2">
        <f t="shared" ref="I4:Z4" si="1">IFERROR(INDEX(I51:I500,MATCH($C$4,$C$51:$C$500,0)),"")</f>
        <v>5235956036238</v>
      </c>
      <c r="J4" s="2">
        <f t="shared" si="1"/>
        <v>4959939533239</v>
      </c>
      <c r="K4" s="2">
        <f t="shared" si="1"/>
        <v>4767207433046</v>
      </c>
      <c r="L4" s="2">
        <f t="shared" si="1"/>
        <v>4931553771470</v>
      </c>
      <c r="M4" s="2">
        <f t="shared" si="1"/>
        <v>4241856914012</v>
      </c>
      <c r="N4" s="2">
        <f t="shared" si="1"/>
        <v>3846300254825</v>
      </c>
      <c r="O4" s="2">
        <f t="shared" si="1"/>
        <v>3512509168853</v>
      </c>
      <c r="P4" s="2">
        <f t="shared" si="1"/>
        <v>2826957323397</v>
      </c>
      <c r="Q4" s="2">
        <f t="shared" si="1"/>
        <v>2825409180889</v>
      </c>
      <c r="R4" s="2">
        <f t="shared" si="1"/>
        <v>2629107367897</v>
      </c>
      <c r="S4" s="2">
        <f t="shared" si="1"/>
        <v>2544277844656</v>
      </c>
      <c r="T4" s="2">
        <f t="shared" si="1"/>
        <v>2170464194350</v>
      </c>
      <c r="U4" s="2">
        <f t="shared" si="1"/>
        <v>1694935468814</v>
      </c>
      <c r="V4" s="2">
        <f t="shared" si="1"/>
        <v>1283736251902</v>
      </c>
      <c r="W4" s="2">
        <f t="shared" si="1"/>
        <v>1027683999319</v>
      </c>
      <c r="X4" s="2">
        <f t="shared" si="1"/>
        <v>762612830093</v>
      </c>
      <c r="Y4" s="2">
        <f t="shared" si="1"/>
        <v>627114839010</v>
      </c>
      <c r="Z4" s="2">
        <f t="shared" si="1"/>
        <v>624400880523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364104432974</v>
      </c>
      <c r="E5" s="2">
        <f>IFERROR(INDEX(E51:E500,MATCH($C$5,$C$51:$C$500,0)),"")</f>
        <v>238898039100</v>
      </c>
      <c r="H5" s="2">
        <f>IFERROR(SUM(D5:G5)*(4/MAX(1,COUNT(D5:G5))),"")</f>
        <v>1206004944148</v>
      </c>
      <c r="I5" s="2">
        <f t="shared" ref="I5:Z5" si="2">IFERROR(INDEX(I51:I500,MATCH($C$5,$C$51:$C$500,0)),"")</f>
        <v>1173587589307</v>
      </c>
      <c r="J5" s="2">
        <f t="shared" si="2"/>
        <v>1305916029215</v>
      </c>
      <c r="K5" s="2">
        <f t="shared" si="2"/>
        <v>918950584630</v>
      </c>
      <c r="L5" s="2">
        <f t="shared" si="2"/>
        <v>627453567192</v>
      </c>
      <c r="M5" s="2">
        <f t="shared" si="2"/>
        <v>627407678423</v>
      </c>
      <c r="N5" s="2">
        <f t="shared" si="2"/>
        <v>625180566498</v>
      </c>
      <c r="O5" s="2">
        <f t="shared" si="2"/>
        <v>486469804390</v>
      </c>
      <c r="P5" s="2">
        <f t="shared" si="2"/>
        <v>258352834455</v>
      </c>
      <c r="Q5" s="2">
        <f t="shared" si="2"/>
        <v>216180618198</v>
      </c>
      <c r="R5" s="2">
        <f t="shared" si="2"/>
        <v>171100904741</v>
      </c>
      <c r="S5" s="2">
        <f t="shared" si="2"/>
        <v>183547214336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7922686462482</v>
      </c>
      <c r="E6" s="2">
        <f>IFERROR(INDEX(E51:E500,MATCH($C$6,$C$51:$C$500,0)),"")</f>
        <v>7558694250261</v>
      </c>
      <c r="H6" s="2">
        <f>IFERROR(INDEX(D6:G6,COUNT(D6:G6)),"")</f>
        <v>7558694250261</v>
      </c>
      <c r="I6" s="2">
        <f t="shared" ref="I6:Z6" si="3">IFERROR(INDEX(I51:I500,MATCH($C$6,$C$51:$C$500,0)),"")</f>
        <v>7319794674058</v>
      </c>
      <c r="J6" s="2">
        <f t="shared" si="3"/>
        <v>6146072005236</v>
      </c>
      <c r="K6" s="2">
        <f t="shared" si="3"/>
        <v>4847511375575</v>
      </c>
      <c r="L6" s="2">
        <f t="shared" si="3"/>
        <v>3928398773915</v>
      </c>
      <c r="M6" s="2">
        <f t="shared" si="3"/>
        <v>3300848622529</v>
      </c>
      <c r="N6" s="2">
        <f t="shared" si="3"/>
        <v>2673298199144</v>
      </c>
      <c r="O6" s="2">
        <f t="shared" si="3"/>
        <v>2148007007980</v>
      </c>
      <c r="P6" s="2">
        <f t="shared" si="3"/>
        <v>1646387946952</v>
      </c>
      <c r="Q6" s="2">
        <f t="shared" si="3"/>
        <v>1384772068360</v>
      </c>
      <c r="R6" s="2">
        <f t="shared" si="3"/>
        <v>1168512137670</v>
      </c>
      <c r="S6" s="2">
        <f t="shared" si="3"/>
        <v>1008809438257</v>
      </c>
      <c r="T6" s="2">
        <f t="shared" si="3"/>
        <v>817593813061</v>
      </c>
      <c r="U6" s="2">
        <f t="shared" si="3"/>
        <v>694128409113</v>
      </c>
      <c r="V6" s="2">
        <f t="shared" si="3"/>
        <v>579691340310</v>
      </c>
      <c r="W6" s="2">
        <f t="shared" si="3"/>
        <v>490065156836</v>
      </c>
      <c r="X6" s="2">
        <f t="shared" si="3"/>
        <v>447340001989</v>
      </c>
      <c r="Y6" s="2">
        <f t="shared" si="3"/>
        <v>404509244789</v>
      </c>
      <c r="Z6" s="2">
        <f t="shared" si="3"/>
        <v>363436877436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1.31</v>
      </c>
      <c r="E7" s="3">
        <f>IFERROR(INDEX(E51:E500,MATCH($C$7,$C$51:$C$500,0))/1000000000,"")</f>
        <v>1.31</v>
      </c>
      <c r="H7" s="3">
        <f>IFERROR(INDEX(D7:G7,COUNT(D7:G7)),"")</f>
        <v>1.31</v>
      </c>
      <c r="I7" s="3">
        <f t="shared" ref="I7:Z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1.31</v>
      </c>
      <c r="N7" s="3">
        <f t="shared" si="4"/>
        <v>1.31</v>
      </c>
      <c r="O7" s="3">
        <f t="shared" si="4"/>
        <v>1.31</v>
      </c>
      <c r="P7" s="3">
        <f t="shared" si="4"/>
        <v>1.31</v>
      </c>
      <c r="Q7" s="3">
        <f t="shared" si="4"/>
        <v>1.31</v>
      </c>
      <c r="R7" s="3">
        <f t="shared" si="4"/>
        <v>1.31</v>
      </c>
      <c r="S7" s="3">
        <f t="shared" si="4"/>
        <v>1.31</v>
      </c>
      <c r="T7" s="3">
        <f t="shared" si="4"/>
        <v>1.31</v>
      </c>
      <c r="U7" s="3">
        <f t="shared" si="4"/>
        <v>1.31</v>
      </c>
      <c r="V7" s="3">
        <f t="shared" si="4"/>
        <v>1.31</v>
      </c>
      <c r="W7" s="3">
        <f t="shared" si="4"/>
        <v>1.31</v>
      </c>
      <c r="X7" s="3">
        <f t="shared" si="4"/>
        <v>1.31</v>
      </c>
      <c r="Y7" s="3">
        <f t="shared" si="4"/>
        <v>1.31</v>
      </c>
      <c r="Z7" s="3">
        <f t="shared" si="4"/>
        <v>1.31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203000000000</v>
      </c>
      <c r="E8" s="2">
        <f>IFERROR(INDEX(E51:E500,MATCH("Free cash flow (Quarter)",$C$51:$C$500,0)),"")</f>
        <v>329000000000</v>
      </c>
      <c r="H8" s="2">
        <f>IFERROR(INDEX(D8:G8,COUNT(D8:G8)),"")</f>
        <v>329000000000</v>
      </c>
      <c r="I8" s="2">
        <f t="shared" ref="I8:Z8" si="5">IFERROR(INDEX(I51:I500,MATCH($C$8,$C$51:$C$500,0)),"")</f>
        <v>1270000000000</v>
      </c>
      <c r="J8" s="2">
        <f t="shared" si="5"/>
        <v>954000000000</v>
      </c>
      <c r="K8" s="2">
        <f t="shared" si="5"/>
        <v>924000000000</v>
      </c>
      <c r="L8" s="2">
        <f t="shared" si="5"/>
        <v>568000000000</v>
      </c>
      <c r="M8" s="2">
        <f t="shared" si="5"/>
        <v>559000000000</v>
      </c>
      <c r="N8" s="2">
        <f t="shared" si="5"/>
        <v>670000000000</v>
      </c>
      <c r="O8" s="2">
        <f t="shared" si="5"/>
        <v>97000000000</v>
      </c>
      <c r="P8" s="2">
        <f t="shared" si="5"/>
        <v>213000000000</v>
      </c>
      <c r="Q8" s="2">
        <f t="shared" si="5"/>
        <v>275000000000</v>
      </c>
      <c r="R8" s="2">
        <f t="shared" si="5"/>
        <v>11000000000</v>
      </c>
      <c r="S8" s="2">
        <f t="shared" si="5"/>
        <v>-1000000000</v>
      </c>
      <c r="T8" s="2">
        <f t="shared" si="5"/>
        <v>-34000000000</v>
      </c>
      <c r="U8" s="2">
        <f t="shared" si="5"/>
        <v>-132000000000</v>
      </c>
      <c r="V8" s="2">
        <f t="shared" si="5"/>
        <v>-119000000000</v>
      </c>
      <c r="W8" s="2">
        <f t="shared" si="5"/>
        <v>-207000000000</v>
      </c>
      <c r="X8" s="2">
        <f t="shared" si="5"/>
        <v>-40000000000</v>
      </c>
      <c r="Y8" s="2">
        <f t="shared" si="5"/>
        <v>83000000000</v>
      </c>
      <c r="Z8" s="2">
        <f t="shared" si="5"/>
        <v>-72000000000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155.16</v>
      </c>
      <c r="E9" s="3">
        <f>IFERROR(INDEX(E51:E500,MATCH("Free cash flow per share (Quarter)",$C$51:$C$500,0)),"")</f>
        <v>251.37</v>
      </c>
      <c r="H9" s="3">
        <f>IFERROR(INDEX(D9:G9,COUNT(D9:G9)),"")</f>
        <v>251.37</v>
      </c>
      <c r="I9" s="3">
        <f t="shared" ref="I9:Z9" si="6">IFERROR(INDEX(I51:I500,MATCH($C$9,$C$51:$C$500,0)),"")</f>
        <v>969.78</v>
      </c>
      <c r="J9" s="3">
        <f t="shared" si="6"/>
        <v>727.87</v>
      </c>
      <c r="K9" s="3">
        <f t="shared" si="6"/>
        <v>705.44</v>
      </c>
      <c r="L9" s="3">
        <f t="shared" si="6"/>
        <v>433.65</v>
      </c>
      <c r="M9" s="3">
        <f t="shared" si="6"/>
        <v>426.48</v>
      </c>
      <c r="N9" s="3">
        <f t="shared" si="6"/>
        <v>511.69</v>
      </c>
      <c r="O9" s="3">
        <f t="shared" si="6"/>
        <v>73.78</v>
      </c>
      <c r="P9" s="3">
        <f t="shared" si="6"/>
        <v>162.56</v>
      </c>
      <c r="Q9" s="3">
        <f t="shared" si="6"/>
        <v>210.08</v>
      </c>
      <c r="R9" s="3">
        <f t="shared" si="6"/>
        <v>8.65</v>
      </c>
      <c r="S9" s="3">
        <f t="shared" si="6"/>
        <v>-0.56999999999999995</v>
      </c>
      <c r="T9" s="3">
        <f t="shared" si="6"/>
        <v>-25.82</v>
      </c>
      <c r="U9" s="3">
        <f t="shared" si="6"/>
        <v>-100.92</v>
      </c>
      <c r="V9" s="3">
        <f t="shared" si="6"/>
        <v>-90.61</v>
      </c>
      <c r="W9" s="3">
        <f t="shared" si="6"/>
        <v>-157.65</v>
      </c>
      <c r="X9" s="3">
        <f t="shared" si="6"/>
        <v>-30.62</v>
      </c>
      <c r="Y9" s="3">
        <f t="shared" si="6"/>
        <v>63.6</v>
      </c>
      <c r="Z9" s="3">
        <f t="shared" si="6"/>
        <v>-55.13</v>
      </c>
    </row>
    <row r="10" spans="1:26" ht="15.5" x14ac:dyDescent="0.35">
      <c r="C10" t="s">
        <v>18</v>
      </c>
      <c r="D10" s="3">
        <f ca="1">IFERROR(IF(D9=0,"",D2/D9),"")</f>
        <v>64.288476411446254</v>
      </c>
      <c r="E10" s="3">
        <f ca="1">IFERROR(IF(E9=0,"",E2/E9),"")</f>
        <v>0</v>
      </c>
      <c r="I10" s="3">
        <f t="shared" ref="I10:Z10" ca="1" si="7">IFERROR(IF(I9=0,"",I2/I9),"")</f>
        <v>10.131163769102271</v>
      </c>
      <c r="J10" s="3">
        <f t="shared" ca="1" si="7"/>
        <v>0</v>
      </c>
      <c r="K10" s="3">
        <f t="shared" ca="1" si="7"/>
        <v>13.289578135631661</v>
      </c>
      <c r="L10" s="3">
        <f t="shared" ca="1" si="7"/>
        <v>17.640954686959532</v>
      </c>
      <c r="M10" s="3">
        <f t="shared" ca="1" si="7"/>
        <v>0</v>
      </c>
      <c r="N10" s="3">
        <f t="shared" ca="1" si="7"/>
        <v>18.565928589575719</v>
      </c>
      <c r="O10" s="3">
        <f t="shared" ca="1" si="7"/>
        <v>0</v>
      </c>
      <c r="P10" s="3" t="str">
        <f t="shared" ca="1" si="7"/>
        <v/>
      </c>
      <c r="Q10" s="3">
        <f t="shared" ca="1" si="7"/>
        <v>20.753998476770754</v>
      </c>
      <c r="R10" s="3">
        <f t="shared" ca="1" si="7"/>
        <v>0</v>
      </c>
      <c r="S10" s="3" t="str">
        <f t="shared" ca="1" si="7"/>
        <v/>
      </c>
      <c r="T10" s="3">
        <f t="shared" ca="1" si="7"/>
        <v>-111.5414407436096</v>
      </c>
      <c r="U10" s="3">
        <f t="shared" ca="1" si="7"/>
        <v>0</v>
      </c>
      <c r="V10" s="3">
        <f t="shared" ca="1" si="7"/>
        <v>-11.588124931023065</v>
      </c>
      <c r="W10" s="3">
        <f t="shared" ca="1" si="7"/>
        <v>0</v>
      </c>
      <c r="X10" s="3" t="str">
        <f t="shared" ca="1" si="7"/>
        <v/>
      </c>
      <c r="Y10" s="3">
        <f t="shared" ca="1" si="7"/>
        <v>0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4114792575851</v>
      </c>
      <c r="E11" s="2">
        <f>IFERROR(INDEX(E51:E500,MATCH($C$11,$C$51:$C$500,0)),"")</f>
        <v>3921872591972</v>
      </c>
      <c r="H11" s="2">
        <f>IFERROR(INDEX(D11:G11,COUNT(D11:G11)),"")</f>
        <v>3921872591972</v>
      </c>
      <c r="I11" s="2">
        <f t="shared" ref="I11:Z11" si="8">IFERROR(INDEX(I51:I500,MATCH($C$11,$C$51:$C$500,0)),"")</f>
        <v>3454690998814</v>
      </c>
      <c r="J11" s="2">
        <f t="shared" si="8"/>
        <v>1486158154692</v>
      </c>
      <c r="K11" s="2">
        <f t="shared" si="8"/>
        <v>275536214576</v>
      </c>
      <c r="L11" s="2">
        <f t="shared" si="8"/>
        <v>241769133495</v>
      </c>
      <c r="M11" s="2">
        <f t="shared" si="8"/>
        <v>207073828564</v>
      </c>
      <c r="N11" s="2">
        <f t="shared" si="8"/>
        <v>143139894175</v>
      </c>
      <c r="O11" s="2">
        <f t="shared" si="8"/>
        <v>100727141756</v>
      </c>
      <c r="P11" s="2">
        <f t="shared" si="8"/>
        <v>64106808475</v>
      </c>
      <c r="Q11" s="2">
        <f t="shared" si="8"/>
        <v>69954867440</v>
      </c>
      <c r="R11" s="2">
        <f t="shared" si="8"/>
        <v>25398905805</v>
      </c>
      <c r="S11" s="2">
        <f t="shared" si="8"/>
        <v>9815172239</v>
      </c>
      <c r="T11" s="2">
        <f t="shared" si="8"/>
        <v>9165691827</v>
      </c>
      <c r="U11" s="2">
        <f t="shared" si="8"/>
        <v>10333359198</v>
      </c>
      <c r="V11" s="2">
        <f t="shared" si="8"/>
        <v>8304591431</v>
      </c>
      <c r="W11" s="2">
        <f t="shared" si="8"/>
        <v>6350975923</v>
      </c>
      <c r="X11" s="2">
        <f t="shared" si="8"/>
        <v>8309035550</v>
      </c>
      <c r="Y11" s="2">
        <f t="shared" si="8"/>
        <v>7678078340</v>
      </c>
      <c r="Z11" s="2">
        <f t="shared" si="8"/>
        <v>5138189074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-4115000000000</v>
      </c>
      <c r="E12" s="2">
        <f>IFERROR(INDEX(E51:E500,MATCH("Net Debt (Quarter)",$C$51:$C$500,0)),"")</f>
        <v>-3922000000000</v>
      </c>
      <c r="H12" s="2">
        <f>IFERROR(INDEX(D12:G12,COUNT(D12:G12)),"")</f>
        <v>-3922000000000</v>
      </c>
      <c r="I12" s="2">
        <f t="shared" ref="I12:Z12" si="9">IFERROR(INDEX(I51:I500,MATCH($C$12,$C$51:$C$500,0)),"")</f>
        <v>-3455000000000</v>
      </c>
      <c r="J12" s="2">
        <f t="shared" si="9"/>
        <v>-1486000000000</v>
      </c>
      <c r="K12" s="2">
        <f t="shared" si="9"/>
        <v>-276000000000</v>
      </c>
      <c r="L12" s="2">
        <f t="shared" si="9"/>
        <v>-242000000000</v>
      </c>
      <c r="M12" s="2">
        <f t="shared" si="9"/>
        <v>-196000000000</v>
      </c>
      <c r="N12" s="2">
        <f t="shared" si="9"/>
        <v>60000000000</v>
      </c>
      <c r="O12" s="2">
        <f t="shared" si="9"/>
        <v>130000000000</v>
      </c>
      <c r="P12" s="2">
        <f t="shared" si="9"/>
        <v>454000000000</v>
      </c>
      <c r="Q12" s="2">
        <f t="shared" si="9"/>
        <v>472000000000</v>
      </c>
      <c r="R12" s="2">
        <f t="shared" si="9"/>
        <v>784000000000</v>
      </c>
      <c r="S12" s="2">
        <f t="shared" si="9"/>
        <v>606000000000</v>
      </c>
      <c r="T12" s="2">
        <f t="shared" si="9"/>
        <v>570000000000</v>
      </c>
      <c r="U12" s="2">
        <f t="shared" si="9"/>
        <v>482000000000</v>
      </c>
      <c r="V12" s="2">
        <f t="shared" si="9"/>
        <v>389000000000</v>
      </c>
      <c r="W12" s="2">
        <f t="shared" si="9"/>
        <v>271000000000</v>
      </c>
      <c r="X12" s="2">
        <f t="shared" si="9"/>
        <v>66000000000</v>
      </c>
      <c r="Y12" s="2">
        <f t="shared" si="9"/>
        <v>25000000000</v>
      </c>
      <c r="Z12" s="2">
        <f t="shared" si="9"/>
        <v>109000000000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11000000000</v>
      </c>
      <c r="N13" s="2">
        <f t="shared" si="10"/>
        <v>203000000000</v>
      </c>
      <c r="O13" s="2">
        <f t="shared" si="10"/>
        <v>231000000000</v>
      </c>
      <c r="P13" s="2">
        <f t="shared" si="10"/>
        <v>518000000000</v>
      </c>
      <c r="Q13" s="2">
        <f t="shared" si="10"/>
        <v>542000000000</v>
      </c>
      <c r="R13" s="2">
        <f t="shared" si="10"/>
        <v>809000000000</v>
      </c>
      <c r="S13" s="2">
        <f t="shared" si="10"/>
        <v>616000000000</v>
      </c>
      <c r="T13" s="2">
        <f t="shared" si="10"/>
        <v>579000000000</v>
      </c>
      <c r="U13" s="2">
        <f t="shared" si="10"/>
        <v>492000000000</v>
      </c>
      <c r="V13" s="2">
        <f t="shared" si="10"/>
        <v>398000000000</v>
      </c>
      <c r="W13" s="2">
        <f t="shared" si="10"/>
        <v>277000000000</v>
      </c>
      <c r="X13" s="2">
        <f t="shared" si="10"/>
        <v>74000000000</v>
      </c>
      <c r="Y13" s="2">
        <f t="shared" si="10"/>
        <v>33000000000</v>
      </c>
      <c r="Z13" s="2">
        <f t="shared" si="10"/>
        <v>114000000000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-300093</v>
      </c>
      <c r="K14" s="2">
        <f t="shared" si="11"/>
        <v>-8293573</v>
      </c>
      <c r="L14" s="2">
        <f t="shared" si="11"/>
        <v>-31126374</v>
      </c>
      <c r="M14" s="2">
        <f t="shared" si="11"/>
        <v>-5649763536</v>
      </c>
      <c r="N14" s="2">
        <f t="shared" si="11"/>
        <v>-22100278926</v>
      </c>
      <c r="O14" s="2">
        <f t="shared" si="11"/>
        <v>-30727064628</v>
      </c>
      <c r="P14" s="2">
        <f t="shared" si="11"/>
        <v>-54067624513</v>
      </c>
      <c r="Q14" s="2">
        <f t="shared" si="11"/>
        <v>-71977480135</v>
      </c>
      <c r="R14" s="2">
        <f t="shared" si="11"/>
        <v>-86645961692</v>
      </c>
      <c r="S14" s="2">
        <f t="shared" si="11"/>
        <v>-69213223651</v>
      </c>
      <c r="T14" s="2">
        <f t="shared" si="11"/>
        <v>-59032724130</v>
      </c>
      <c r="U14" s="2">
        <f t="shared" si="11"/>
        <v>-38432553147</v>
      </c>
      <c r="V14" s="2">
        <f t="shared" si="11"/>
        <v>-26866970612</v>
      </c>
      <c r="W14" s="2">
        <f t="shared" si="11"/>
        <v>-9864831055</v>
      </c>
      <c r="X14" s="2">
        <f t="shared" si="11"/>
        <v>-6406327999</v>
      </c>
      <c r="Y14" s="2">
        <f t="shared" si="11"/>
        <v>-8316867713</v>
      </c>
      <c r="Z14" s="2">
        <f t="shared" si="11"/>
        <v>-10827099256</v>
      </c>
    </row>
    <row r="15" spans="1:26" ht="15.5" x14ac:dyDescent="0.35">
      <c r="C15" t="s">
        <v>28</v>
      </c>
      <c r="D15" s="2">
        <f>IFERROR(INDEX(D51:D500,MATCH($C$15,$C$51:$C$500,0)),"")</f>
        <v>-77535107877</v>
      </c>
      <c r="E15" s="2">
        <f>IFERROR(INDEX(E51:E500,MATCH($C$15,$C$51:$C$500,0)),"")</f>
        <v>-49604205635</v>
      </c>
      <c r="H15" s="2">
        <f>IFERROR(SUM(D15:G15)*(4/MAX(1,COUNT(D15:G15))),"")</f>
        <v>-254278627024</v>
      </c>
      <c r="I15" s="2">
        <f t="shared" ref="I15:Z15" si="12">IFERROR(INDEX(I51:I500,MATCH($C$15,$C$51:$C$500,0)),"")</f>
        <v>-240943851776</v>
      </c>
      <c r="J15" s="2">
        <f t="shared" si="12"/>
        <v>-194589882421</v>
      </c>
      <c r="K15" s="2">
        <f t="shared" si="12"/>
        <v>-184846323957</v>
      </c>
      <c r="L15" s="2">
        <f t="shared" si="12"/>
        <v>-132199514819</v>
      </c>
      <c r="M15" s="2">
        <f t="shared" si="12"/>
        <v>-147614953252</v>
      </c>
      <c r="N15" s="2">
        <f t="shared" si="12"/>
        <v>-144978315572</v>
      </c>
      <c r="O15" s="2">
        <f t="shared" si="12"/>
        <v>-124452770582</v>
      </c>
      <c r="P15" s="2">
        <f t="shared" si="12"/>
        <v>-69605764156</v>
      </c>
      <c r="Q15" s="2">
        <f t="shared" si="12"/>
        <v>-72521739769</v>
      </c>
      <c r="R15" s="2">
        <f t="shared" si="12"/>
        <v>-43569590674</v>
      </c>
      <c r="S15" s="2">
        <f t="shared" si="12"/>
        <v>-46300197602</v>
      </c>
      <c r="T15" s="2">
        <f t="shared" si="12"/>
        <v>-44299638031</v>
      </c>
      <c r="U15" s="2">
        <f t="shared" si="12"/>
        <v>-28362006717</v>
      </c>
      <c r="V15" s="2">
        <f t="shared" si="12"/>
        <v>-18490616532</v>
      </c>
      <c r="W15" s="2">
        <f t="shared" si="12"/>
        <v>-17707256722</v>
      </c>
      <c r="X15" s="2">
        <f t="shared" si="12"/>
        <v>-3317941007</v>
      </c>
      <c r="Y15" s="2">
        <f t="shared" si="12"/>
        <v>1236285155</v>
      </c>
      <c r="Z15" s="2">
        <f t="shared" si="12"/>
        <v>1138855243</v>
      </c>
    </row>
    <row r="16" spans="1:26" ht="15.5" x14ac:dyDescent="0.35">
      <c r="C16" t="s">
        <v>29</v>
      </c>
      <c r="D16" s="2">
        <f>IFERROR(INDEX(D51:D500,MATCH($C$16,$C$51:$C$500,0)),"")</f>
        <v>432159866641</v>
      </c>
      <c r="E16" s="2">
        <f>IFERROR(INDEX(E51:E500,MATCH($C$16,$C$51:$C$500,0)),"")</f>
        <v>291236626408</v>
      </c>
      <c r="H16" s="2">
        <f>IFERROR(SUM(D16:G16)*(4/MAX(1,COUNT(D16:G16))),"")</f>
        <v>1446792986098</v>
      </c>
      <c r="I16" s="2">
        <f t="shared" ref="I16:Z16" si="13">IFERROR(INDEX(I51:I500,MATCH($C$16,$C$51:$C$500,0)),"")</f>
        <v>1421319759735</v>
      </c>
      <c r="J16" s="2">
        <f t="shared" si="13"/>
        <v>1509020656369</v>
      </c>
      <c r="K16" s="2">
        <f t="shared" si="13"/>
        <v>1102640346668</v>
      </c>
      <c r="L16" s="2">
        <f t="shared" si="13"/>
        <v>756723520605</v>
      </c>
      <c r="M16" s="2">
        <f t="shared" si="13"/>
        <v>765188720115</v>
      </c>
      <c r="N16" s="2">
        <f t="shared" si="13"/>
        <v>773607195121</v>
      </c>
      <c r="O16" s="2">
        <f t="shared" si="13"/>
        <v>607043293422</v>
      </c>
      <c r="P16" s="2">
        <f t="shared" si="13"/>
        <v>324694650175</v>
      </c>
      <c r="Q16" s="2">
        <f t="shared" si="13"/>
        <v>288545819603</v>
      </c>
      <c r="R16" s="2">
        <f t="shared" si="13"/>
        <v>217746308540</v>
      </c>
      <c r="S16" s="2">
        <f t="shared" si="13"/>
        <v>232005398773</v>
      </c>
      <c r="T16" s="2">
        <f t="shared" si="13"/>
        <v>167765041979</v>
      </c>
      <c r="U16" s="2">
        <f t="shared" si="13"/>
        <v>142799075520</v>
      </c>
      <c r="V16" s="2">
        <f t="shared" si="13"/>
        <v>93116800006</v>
      </c>
      <c r="W16" s="2">
        <f t="shared" si="13"/>
        <v>60382411569</v>
      </c>
      <c r="X16" s="2">
        <f t="shared" si="13"/>
        <v>45051968301</v>
      </c>
      <c r="Y16" s="2">
        <f t="shared" si="13"/>
        <v>39836082198</v>
      </c>
      <c r="Z16" s="2">
        <f t="shared" si="13"/>
        <v>3677640730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13067250000000</v>
      </c>
      <c r="E20" s="2">
        <f ca="1">IFERROR(E21*E2,"")</f>
        <v>0</v>
      </c>
      <c r="H20" s="2">
        <f t="shared" ref="H20:Z20" ca="1" si="14">IFERROR(H21*H2,"")</f>
        <v>0</v>
      </c>
      <c r="I20" s="2">
        <f t="shared" ca="1" si="14"/>
        <v>12870750000000</v>
      </c>
      <c r="J20" s="2">
        <f t="shared" ca="1" si="14"/>
        <v>0</v>
      </c>
      <c r="K20" s="2">
        <f t="shared" ca="1" si="14"/>
        <v>12281250000000</v>
      </c>
      <c r="L20" s="2">
        <f t="shared" ca="1" si="14"/>
        <v>10021500000000</v>
      </c>
      <c r="M20" s="2">
        <f t="shared" ca="1" si="14"/>
        <v>0</v>
      </c>
      <c r="N20" s="2">
        <f t="shared" ca="1" si="14"/>
        <v>12445000000000</v>
      </c>
      <c r="O20" s="2">
        <f t="shared" ca="1" si="14"/>
        <v>0</v>
      </c>
      <c r="P20" s="2" t="str">
        <f t="shared" ca="1" si="14"/>
        <v/>
      </c>
      <c r="Q20" s="2">
        <f t="shared" ca="1" si="14"/>
        <v>5711600000000</v>
      </c>
      <c r="R20" s="2">
        <f t="shared" ca="1" si="14"/>
        <v>0</v>
      </c>
      <c r="S20" s="2" t="str">
        <f t="shared" ca="1" si="14"/>
        <v/>
      </c>
      <c r="T20" s="2">
        <f t="shared" ca="1" si="14"/>
        <v>3772800000000</v>
      </c>
      <c r="U20" s="2">
        <f t="shared" ca="1" si="14"/>
        <v>0</v>
      </c>
      <c r="V20" s="2">
        <f t="shared" ca="1" si="14"/>
        <v>1375500000000</v>
      </c>
      <c r="W20" s="2">
        <f t="shared" ca="1" si="14"/>
        <v>0</v>
      </c>
      <c r="X20" s="2" t="str">
        <f t="shared" ca="1" si="14"/>
        <v/>
      </c>
      <c r="Y20" s="2">
        <f t="shared" ca="1" si="14"/>
        <v>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1310000000</v>
      </c>
      <c r="E21" s="2">
        <f>IFERROR(INDEX(E51:E500,MATCH($C$7,$C$51:$C$500,0)),"")</f>
        <v>1310000000</v>
      </c>
      <c r="H21" s="2">
        <f>IFERROR(INDEX(D21:G21,COUNT(D21:G21)),"")</f>
        <v>1310000000</v>
      </c>
      <c r="I21" s="2">
        <f t="shared" ref="I21:Z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1310000000</v>
      </c>
      <c r="N21" s="2">
        <f t="shared" si="15"/>
        <v>1310000000</v>
      </c>
      <c r="O21" s="2">
        <f t="shared" si="15"/>
        <v>1310000000</v>
      </c>
      <c r="P21" s="2">
        <f t="shared" si="15"/>
        <v>1310000000</v>
      </c>
      <c r="Q21" s="2">
        <f t="shared" si="15"/>
        <v>1310000000</v>
      </c>
      <c r="R21" s="2">
        <f t="shared" si="15"/>
        <v>1310000000</v>
      </c>
      <c r="S21" s="2">
        <f t="shared" si="15"/>
        <v>1310000000</v>
      </c>
      <c r="T21" s="2">
        <f t="shared" si="15"/>
        <v>1310000000</v>
      </c>
      <c r="U21" s="2">
        <f t="shared" si="15"/>
        <v>1310000000</v>
      </c>
      <c r="V21" s="2">
        <f t="shared" si="15"/>
        <v>1310000000</v>
      </c>
      <c r="W21" s="2">
        <f t="shared" si="15"/>
        <v>1310000000</v>
      </c>
      <c r="X21" s="2">
        <f t="shared" si="15"/>
        <v>1310000000</v>
      </c>
      <c r="Y21" s="2">
        <f t="shared" si="15"/>
        <v>1310000000</v>
      </c>
      <c r="Z21" s="2">
        <f t="shared" si="15"/>
        <v>1310000000</v>
      </c>
    </row>
    <row r="23" spans="1:26" ht="15.5" x14ac:dyDescent="0.35">
      <c r="B23" t="s">
        <v>50</v>
      </c>
      <c r="C23" t="s">
        <v>51</v>
      </c>
      <c r="D23" s="3">
        <f>IFERROR(D5/D6*100,"")</f>
        <v>4.595719327001289</v>
      </c>
      <c r="E23" s="3">
        <f>IFERROR(E5/E6*100,"")</f>
        <v>3.1605728607391534</v>
      </c>
      <c r="H23" s="3">
        <f t="shared" ref="H23:Z23" si="16">IFERROR(H5/H6*100,"")</f>
        <v>15.955202105262517</v>
      </c>
      <c r="I23" s="3">
        <f t="shared" si="16"/>
        <v>16.033067067663772</v>
      </c>
      <c r="J23" s="3">
        <f t="shared" si="16"/>
        <v>21.247978027306804</v>
      </c>
      <c r="K23" s="3">
        <f t="shared" si="16"/>
        <v>18.957162003998317</v>
      </c>
      <c r="L23" s="3">
        <f t="shared" si="16"/>
        <v>15.972247302345188</v>
      </c>
      <c r="M23" s="3">
        <f t="shared" si="16"/>
        <v>19.007465963171047</v>
      </c>
      <c r="N23" s="3">
        <f t="shared" si="16"/>
        <v>23.386114078039821</v>
      </c>
      <c r="O23" s="3">
        <f t="shared" si="16"/>
        <v>22.647496147951557</v>
      </c>
      <c r="P23" s="3">
        <f t="shared" si="16"/>
        <v>15.692099479548254</v>
      </c>
      <c r="Q23" s="3">
        <f t="shared" si="16"/>
        <v>15.611278067879066</v>
      </c>
      <c r="R23" s="3">
        <f t="shared" si="16"/>
        <v>14.642629650571989</v>
      </c>
      <c r="S23" s="3">
        <f t="shared" si="16"/>
        <v>18.194438649694739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-0.22112569344169197</v>
      </c>
      <c r="E24" s="4">
        <f>IFERROR(_xlfn.RRI(5,J23,E23),"")</f>
        <v>-0.31689157824763869</v>
      </c>
      <c r="H24" s="4">
        <f t="shared" ref="H24:Z24" si="17">IFERROR(_xlfn.RRI(5,M23,H23),"")</f>
        <v>-3.4403645048954767E-2</v>
      </c>
      <c r="I24" s="4">
        <f t="shared" si="17"/>
        <v>-7.2718257165791278E-2</v>
      </c>
      <c r="J24" s="4">
        <f t="shared" si="17"/>
        <v>-1.2676480153301695E-2</v>
      </c>
      <c r="K24" s="4">
        <f t="shared" si="17"/>
        <v>3.8528582568805092E-2</v>
      </c>
      <c r="L24" s="4">
        <f t="shared" si="17"/>
        <v>4.5822799736405795E-3</v>
      </c>
      <c r="M24" s="4">
        <f t="shared" si="17"/>
        <v>5.3564257612952915E-2</v>
      </c>
      <c r="N24" s="4">
        <f t="shared" si="17"/>
        <v>5.1486934407680485E-2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900.95</v>
      </c>
      <c r="J25" s="3">
        <f t="shared" si="18"/>
        <v>1003.3</v>
      </c>
      <c r="K25" s="3">
        <f t="shared" si="18"/>
        <v>700.53</v>
      </c>
      <c r="L25" s="3">
        <f t="shared" si="18"/>
        <v>476.7</v>
      </c>
      <c r="M25" s="3">
        <f t="shared" si="18"/>
        <v>471.38</v>
      </c>
      <c r="N25" s="3">
        <f t="shared" si="18"/>
        <v>479.82</v>
      </c>
      <c r="O25" s="3">
        <f t="shared" si="18"/>
        <v>368.41</v>
      </c>
      <c r="P25" s="3">
        <f t="shared" si="18"/>
        <v>194.81</v>
      </c>
      <c r="Q25" s="3">
        <f t="shared" si="18"/>
        <v>165.16</v>
      </c>
      <c r="R25" s="3">
        <f t="shared" si="18"/>
        <v>133.18</v>
      </c>
      <c r="S25" s="3">
        <f t="shared" si="18"/>
        <v>141.78</v>
      </c>
      <c r="T25" s="3">
        <f t="shared" si="18"/>
        <v>94.27</v>
      </c>
      <c r="U25" s="3">
        <f t="shared" si="18"/>
        <v>87.38</v>
      </c>
      <c r="V25" s="3">
        <f t="shared" si="18"/>
        <v>56.98</v>
      </c>
      <c r="W25" s="3">
        <f t="shared" si="18"/>
        <v>32.58</v>
      </c>
      <c r="X25" s="3">
        <f t="shared" si="18"/>
        <v>31.86</v>
      </c>
      <c r="Y25" s="3">
        <f t="shared" si="18"/>
        <v>31.35</v>
      </c>
      <c r="Z25" s="3">
        <f t="shared" si="18"/>
        <v>3.68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0.134290954149348</v>
      </c>
      <c r="J26" s="4">
        <f t="shared" si="19"/>
        <v>0.22185559104919417</v>
      </c>
      <c r="K26" s="4">
        <f t="shared" si="19"/>
        <v>0.291704279548749</v>
      </c>
      <c r="L26" s="4">
        <f t="shared" si="19"/>
        <v>0.23614112613526395</v>
      </c>
      <c r="M26" s="4">
        <f t="shared" si="19"/>
        <v>0.28761618881154205</v>
      </c>
      <c r="N26" s="4">
        <f t="shared" si="19"/>
        <v>0.27612340755262221</v>
      </c>
      <c r="O26" s="4">
        <f t="shared" si="19"/>
        <v>0.31338357449621279</v>
      </c>
      <c r="P26" s="4">
        <f t="shared" si="19"/>
        <v>0.17392362064535516</v>
      </c>
      <c r="Q26" s="4">
        <f t="shared" si="19"/>
        <v>0.23719024169876524</v>
      </c>
      <c r="R26" s="4">
        <f t="shared" si="19"/>
        <v>0.32524930797575125</v>
      </c>
      <c r="S26" s="4">
        <f t="shared" si="19"/>
        <v>0.34795017708685383</v>
      </c>
      <c r="T26" s="4">
        <f t="shared" si="19"/>
        <v>0.24631319317185185</v>
      </c>
      <c r="U26" s="4">
        <f t="shared" si="19"/>
        <v>0.88413858858447125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1160.3115258320611</v>
      </c>
      <c r="E27" s="3">
        <f>IFERROR(E4/E21,"")</f>
        <v>927.28476750000004</v>
      </c>
      <c r="H27" s="3">
        <f t="shared" ref="H27:Z27" si="20">IFERROR(H4/H21,"")</f>
        <v>4175.1925866641222</v>
      </c>
      <c r="I27" s="3">
        <f t="shared" si="20"/>
        <v>3996.9130047618319</v>
      </c>
      <c r="J27" s="3">
        <f t="shared" si="20"/>
        <v>3786.2133841519085</v>
      </c>
      <c r="K27" s="3">
        <f t="shared" si="20"/>
        <v>3639.0896435465647</v>
      </c>
      <c r="L27" s="3">
        <f t="shared" si="20"/>
        <v>3764.5448637175573</v>
      </c>
      <c r="M27" s="3">
        <f t="shared" si="20"/>
        <v>3238.0587129862597</v>
      </c>
      <c r="N27" s="3">
        <f t="shared" si="20"/>
        <v>2936.1070647519082</v>
      </c>
      <c r="O27" s="3">
        <f t="shared" si="20"/>
        <v>2681.3047090480918</v>
      </c>
      <c r="P27" s="3">
        <f t="shared" si="20"/>
        <v>2157.9826896160307</v>
      </c>
      <c r="Q27" s="3">
        <f t="shared" si="20"/>
        <v>2156.8009014419849</v>
      </c>
      <c r="R27" s="3">
        <f t="shared" si="20"/>
        <v>2006.9521892343512</v>
      </c>
      <c r="S27" s="3">
        <f t="shared" si="20"/>
        <v>1942.1968279816795</v>
      </c>
      <c r="T27" s="3">
        <f t="shared" si="20"/>
        <v>1656.8428964503817</v>
      </c>
      <c r="U27" s="3">
        <f t="shared" si="20"/>
        <v>1293.8438693236642</v>
      </c>
      <c r="V27" s="3">
        <f t="shared" si="20"/>
        <v>979.95133732977104</v>
      </c>
      <c r="W27" s="3">
        <f t="shared" si="20"/>
        <v>784.49160253358775</v>
      </c>
      <c r="X27" s="3">
        <f t="shared" si="20"/>
        <v>582.14719854427483</v>
      </c>
      <c r="Y27" s="3">
        <f t="shared" si="20"/>
        <v>478.71361756488551</v>
      </c>
      <c r="Z27" s="3">
        <f t="shared" si="20"/>
        <v>476.64189352900763</v>
      </c>
    </row>
    <row r="28" spans="1:26" ht="15.5" x14ac:dyDescent="0.35">
      <c r="C28" t="s">
        <v>57</v>
      </c>
      <c r="D28" s="4">
        <f>IFERROR(_xlfn.RRI(5,I27,D27),"")</f>
        <v>-0.21914574330993009</v>
      </c>
      <c r="E28" s="4">
        <f>IFERROR(_xlfn.RRI(5,J27,E27),"")</f>
        <v>-0.2452526308467976</v>
      </c>
      <c r="H28" s="4">
        <f t="shared" ref="H28:Z28" si="21">IFERROR(_xlfn.RRI(5,M27,H27),"")</f>
        <v>5.2151693898210727E-2</v>
      </c>
      <c r="I28" s="4">
        <f t="shared" si="21"/>
        <v>6.3629959086002108E-2</v>
      </c>
      <c r="J28" s="4">
        <f t="shared" si="21"/>
        <v>7.1449688924350108E-2</v>
      </c>
      <c r="K28" s="4">
        <f t="shared" si="21"/>
        <v>0.11016865078438065</v>
      </c>
      <c r="L28" s="4">
        <f t="shared" si="21"/>
        <v>0.11784215724867297</v>
      </c>
      <c r="M28" s="4">
        <f t="shared" si="21"/>
        <v>0.10039735677853789</v>
      </c>
      <c r="N28" s="4">
        <f t="shared" si="21"/>
        <v>8.6164813169303578E-2</v>
      </c>
      <c r="O28" s="4">
        <f t="shared" si="21"/>
        <v>0.1010650263593178</v>
      </c>
      <c r="P28" s="4">
        <f t="shared" si="21"/>
        <v>0.10772821263810917</v>
      </c>
      <c r="Q28" s="4">
        <f t="shared" si="21"/>
        <v>0.17090351379721924</v>
      </c>
      <c r="R28" s="4">
        <f t="shared" si="21"/>
        <v>0.20667341744751244</v>
      </c>
      <c r="S28" s="4">
        <f t="shared" si="21"/>
        <v>0.27248328341050998</v>
      </c>
      <c r="T28" s="4">
        <f t="shared" si="21"/>
        <v>0.28186151697762707</v>
      </c>
      <c r="U28" s="4">
        <f t="shared" si="21"/>
        <v>0.22106260792097543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-0.10201335592544594</v>
      </c>
      <c r="J29" s="4">
        <f t="shared" si="22"/>
        <v>0.43220133327623372</v>
      </c>
      <c r="K29" s="4">
        <f t="shared" si="22"/>
        <v>0.46954059156702327</v>
      </c>
      <c r="L29" s="4">
        <f t="shared" si="22"/>
        <v>1.1286011286011272E-2</v>
      </c>
      <c r="M29" s="4">
        <f t="shared" si="22"/>
        <v>-1.7589929556917173E-2</v>
      </c>
      <c r="N29" s="4">
        <f t="shared" si="22"/>
        <v>0.30240764365788103</v>
      </c>
      <c r="O29" s="4">
        <f t="shared" si="22"/>
        <v>0.89112468559108882</v>
      </c>
      <c r="P29" s="4">
        <f t="shared" si="22"/>
        <v>0.17952288689755391</v>
      </c>
      <c r="Q29" s="4">
        <f t="shared" si="22"/>
        <v>0.24012614506682675</v>
      </c>
      <c r="R29" s="4">
        <f t="shared" si="22"/>
        <v>-6.0657356467766925E-2</v>
      </c>
      <c r="S29" s="4">
        <f t="shared" si="22"/>
        <v>0.50397793571655891</v>
      </c>
      <c r="T29" s="4">
        <f t="shared" si="22"/>
        <v>7.8850995651178771E-2</v>
      </c>
      <c r="U29" s="4">
        <f t="shared" si="22"/>
        <v>0.53352053352053352</v>
      </c>
      <c r="V29" s="4">
        <f t="shared" si="22"/>
        <v>0.74892572130141188</v>
      </c>
      <c r="W29" s="4">
        <f t="shared" si="22"/>
        <v>2.259887005649714E-2</v>
      </c>
      <c r="X29" s="4">
        <f t="shared" si="22"/>
        <v>1.6267942583731994E-2</v>
      </c>
      <c r="Y29" s="4">
        <f t="shared" si="22"/>
        <v>7.5190217391304346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4.4604318805511182E-2</v>
      </c>
      <c r="I30" s="4">
        <f t="shared" si="23"/>
        <v>5.5649166920136217E-2</v>
      </c>
      <c r="J30" s="4">
        <f t="shared" si="23"/>
        <v>4.0428721195766057E-2</v>
      </c>
      <c r="K30" s="4">
        <f t="shared" si="23"/>
        <v>-3.3325468207358065E-2</v>
      </c>
      <c r="L30" s="4">
        <f t="shared" si="23"/>
        <v>0.16259314527553834</v>
      </c>
      <c r="M30" s="4">
        <f t="shared" si="23"/>
        <v>0.10284081662392154</v>
      </c>
      <c r="N30" s="4">
        <f t="shared" si="23"/>
        <v>9.5029242608638639E-2</v>
      </c>
      <c r="O30" s="4">
        <f t="shared" si="23"/>
        <v>0.24250519800285128</v>
      </c>
      <c r="P30" s="4">
        <f t="shared" si="23"/>
        <v>5.4793568254522839E-4</v>
      </c>
      <c r="Q30" s="4">
        <f t="shared" si="23"/>
        <v>7.4664814145274067E-2</v>
      </c>
      <c r="R30" s="4">
        <f t="shared" si="23"/>
        <v>3.334129698891803E-2</v>
      </c>
      <c r="S30" s="4">
        <f t="shared" si="23"/>
        <v>0.17222751302651551</v>
      </c>
      <c r="T30" s="4">
        <f t="shared" si="23"/>
        <v>0.2805586019559449</v>
      </c>
      <c r="U30" s="4">
        <f t="shared" si="23"/>
        <v>0.32031440749823964</v>
      </c>
      <c r="V30" s="4">
        <f t="shared" si="23"/>
        <v>0.24915465527601327</v>
      </c>
      <c r="W30" s="4">
        <f t="shared" si="23"/>
        <v>0.3475828871036365</v>
      </c>
      <c r="X30" s="4">
        <f t="shared" si="23"/>
        <v>0.21606567514317637</v>
      </c>
      <c r="Y30" s="4">
        <f t="shared" si="23"/>
        <v>4.3465000957826974E-3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6026.11</v>
      </c>
      <c r="E32" s="3">
        <f>IFERROR(INDEX(E51:E500,MATCH($A$32,$C$51:$C$500,0)),"")</f>
        <v>5748.16</v>
      </c>
      <c r="H32" s="3">
        <f>IFERROR(INDEX(D32:G32,COUNT(D32:G32)),"")</f>
        <v>5748.16</v>
      </c>
      <c r="I32" s="3">
        <f t="shared" ref="I32:Z32" si="24">IFERROR(INDEX(I51:I500,MATCH($C$32,$C$51:$C$500,0)),"")</f>
        <v>5565.8</v>
      </c>
      <c r="J32" s="3">
        <f t="shared" si="24"/>
        <v>4669.93</v>
      </c>
      <c r="K32" s="3">
        <f t="shared" si="24"/>
        <v>3676.35</v>
      </c>
      <c r="L32" s="3">
        <f t="shared" si="24"/>
        <v>2974.86</v>
      </c>
      <c r="M32" s="3">
        <f t="shared" si="24"/>
        <v>2495.89</v>
      </c>
      <c r="N32" s="3">
        <f t="shared" si="24"/>
        <v>2016.95</v>
      </c>
      <c r="O32" s="3">
        <f t="shared" si="24"/>
        <v>1616.06</v>
      </c>
      <c r="P32" s="3">
        <f t="shared" si="24"/>
        <v>1244.71</v>
      </c>
      <c r="Q32" s="3">
        <f t="shared" si="24"/>
        <v>1047.49</v>
      </c>
      <c r="R32" s="3">
        <f t="shared" si="24"/>
        <v>882.47</v>
      </c>
      <c r="S32" s="3">
        <f t="shared" si="24"/>
        <v>751.06</v>
      </c>
      <c r="T32" s="3">
        <f t="shared" si="24"/>
        <v>612.53</v>
      </c>
      <c r="U32" s="3">
        <f t="shared" si="24"/>
        <v>518.26</v>
      </c>
      <c r="V32" s="3">
        <f t="shared" si="24"/>
        <v>430.88</v>
      </c>
      <c r="W32" s="3">
        <f t="shared" si="24"/>
        <v>373.91</v>
      </c>
      <c r="X32" s="3">
        <f t="shared" si="24"/>
        <v>341.33</v>
      </c>
      <c r="Y32" s="3">
        <f t="shared" si="24"/>
        <v>308.79000000000002</v>
      </c>
      <c r="Z32" s="3">
        <f t="shared" si="24"/>
        <v>277.43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1.66</v>
      </c>
      <c r="E33" s="3">
        <f>IFERROR(INDEX(E51:E500,MATCH($A$33,$C$51:$C$500,0)),"")</f>
        <v>1.8</v>
      </c>
      <c r="H33" s="3">
        <f>IFERROR(INDEX(D33:G33,COUNT(D33:G33)),"")</f>
        <v>1.8</v>
      </c>
      <c r="I33" s="3">
        <f t="shared" ref="I33:Z33" si="25">IFERROR(INDEX(I51:I500,MATCH($C$33,$C$51:$C$500,0)),"")</f>
        <v>1.77</v>
      </c>
      <c r="J33" s="3">
        <f t="shared" si="25"/>
        <v>2.92</v>
      </c>
      <c r="K33" s="3">
        <f t="shared" si="25"/>
        <v>2.5499999999999998</v>
      </c>
      <c r="L33" s="3">
        <f t="shared" si="25"/>
        <v>2.57</v>
      </c>
      <c r="M33" s="3">
        <f t="shared" si="25"/>
        <v>3.02</v>
      </c>
      <c r="N33" s="3">
        <f t="shared" si="25"/>
        <v>4.71</v>
      </c>
      <c r="O33" s="3">
        <f t="shared" si="25"/>
        <v>2.78</v>
      </c>
      <c r="P33" s="3">
        <f t="shared" si="25"/>
        <v>3.01</v>
      </c>
      <c r="Q33" s="3">
        <f t="shared" si="25"/>
        <v>4.16</v>
      </c>
      <c r="R33" s="3">
        <f t="shared" si="25"/>
        <v>3.61</v>
      </c>
      <c r="S33" s="3">
        <f t="shared" si="25"/>
        <v>4.01</v>
      </c>
      <c r="T33" s="3">
        <f t="shared" si="25"/>
        <v>4.7</v>
      </c>
      <c r="U33" s="3">
        <f t="shared" si="25"/>
        <v>2.99</v>
      </c>
      <c r="V33" s="3">
        <f t="shared" si="25"/>
        <v>2.44</v>
      </c>
      <c r="W33" s="3">
        <f t="shared" si="25"/>
        <v>1.85</v>
      </c>
      <c r="X33" s="3">
        <f t="shared" si="25"/>
        <v>1.1299999999999999</v>
      </c>
      <c r="Y33" s="3">
        <f t="shared" si="25"/>
        <v>0.81</v>
      </c>
      <c r="Z33" s="3">
        <f t="shared" si="25"/>
        <v>0.54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36.93</v>
      </c>
      <c r="E34" s="3">
        <f>IFERROR(INDEX(E51:E500,MATCH($A$34,$C$51:$C$500,0)),"")</f>
        <v>55.98</v>
      </c>
      <c r="H34" s="3">
        <f>IFERROR(INDEX(D34:G34,COUNT(D34:G34)),"")</f>
        <v>55.98</v>
      </c>
      <c r="I34" s="3">
        <f t="shared" ref="I34:Z34" si="26">IFERROR(INDEX(I51:I500,MATCH($C$34,$C$51:$C$500,0)),"")</f>
        <v>10.91</v>
      </c>
      <c r="J34" s="3">
        <f t="shared" si="26"/>
        <v>13.58</v>
      </c>
      <c r="K34" s="3">
        <f t="shared" si="26"/>
        <v>13.38</v>
      </c>
      <c r="L34" s="3">
        <f t="shared" si="26"/>
        <v>16.05</v>
      </c>
      <c r="M34" s="3">
        <f t="shared" si="26"/>
        <v>16.02</v>
      </c>
      <c r="N34" s="3">
        <f t="shared" si="26"/>
        <v>19.8</v>
      </c>
      <c r="O34" s="3">
        <f t="shared" si="26"/>
        <v>12.21</v>
      </c>
      <c r="P34" s="3">
        <f t="shared" si="26"/>
        <v>19.25</v>
      </c>
      <c r="Q34" s="3">
        <f t="shared" si="26"/>
        <v>26.4</v>
      </c>
      <c r="R34" s="3">
        <f t="shared" si="26"/>
        <v>23.95</v>
      </c>
      <c r="S34" s="3">
        <f t="shared" si="26"/>
        <v>21.27</v>
      </c>
      <c r="T34" s="3">
        <f t="shared" si="26"/>
        <v>30.55</v>
      </c>
      <c r="U34" s="3">
        <f t="shared" si="26"/>
        <v>17.739999999999998</v>
      </c>
      <c r="V34" s="3">
        <f t="shared" si="26"/>
        <v>18.43</v>
      </c>
      <c r="W34" s="3">
        <f t="shared" si="26"/>
        <v>21.18</v>
      </c>
      <c r="X34" s="3">
        <f t="shared" si="26"/>
        <v>12.08</v>
      </c>
      <c r="Y34" s="3">
        <f t="shared" si="26"/>
        <v>7.97</v>
      </c>
      <c r="Z34" s="3">
        <f t="shared" si="26"/>
        <v>40.76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8.6199999999999992</v>
      </c>
      <c r="E35" s="3">
        <f>IFERROR(INDEX(E51:E500,MATCH($A$35,$C$51:$C$500,0)),"")</f>
        <v>11.13</v>
      </c>
      <c r="H35" s="3">
        <f>IFERROR(INDEX(D35:G35,COUNT(D35:G35)),"")</f>
        <v>11.13</v>
      </c>
      <c r="I35" s="3">
        <f t="shared" ref="I35:Z35" si="27">IFERROR(INDEX(I51:I500,MATCH($C$35,$C$51:$C$500,0)),"")</f>
        <v>2.46</v>
      </c>
      <c r="J35" s="3">
        <f t="shared" si="27"/>
        <v>3.6</v>
      </c>
      <c r="K35" s="3">
        <f t="shared" si="27"/>
        <v>2.58</v>
      </c>
      <c r="L35" s="3">
        <f t="shared" si="27"/>
        <v>2.0299999999999998</v>
      </c>
      <c r="M35" s="3">
        <f t="shared" si="27"/>
        <v>2.33</v>
      </c>
      <c r="N35" s="3">
        <f t="shared" si="27"/>
        <v>3.24</v>
      </c>
      <c r="O35" s="3">
        <f t="shared" si="27"/>
        <v>1.68</v>
      </c>
      <c r="P35" s="3">
        <f t="shared" si="27"/>
        <v>1.74</v>
      </c>
      <c r="Q35" s="3">
        <f t="shared" si="27"/>
        <v>2.02</v>
      </c>
      <c r="R35" s="3">
        <f t="shared" si="27"/>
        <v>1.59</v>
      </c>
      <c r="S35" s="3">
        <f t="shared" si="27"/>
        <v>1.55</v>
      </c>
      <c r="T35" s="3">
        <f t="shared" si="27"/>
        <v>1.74</v>
      </c>
      <c r="U35" s="3">
        <f t="shared" si="27"/>
        <v>1.2</v>
      </c>
      <c r="V35" s="3">
        <f t="shared" si="27"/>
        <v>1.07</v>
      </c>
      <c r="W35" s="3">
        <f t="shared" si="27"/>
        <v>0.88</v>
      </c>
      <c r="X35" s="3">
        <f t="shared" si="27"/>
        <v>0.66</v>
      </c>
      <c r="Y35" s="3">
        <f t="shared" si="27"/>
        <v>0.52</v>
      </c>
      <c r="Z35" s="3">
        <f t="shared" si="27"/>
        <v>0.31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1520008098840</v>
      </c>
      <c r="E51" s="5">
        <v>1214743045425</v>
      </c>
      <c r="F51" s="5">
        <v>1374162666864</v>
      </c>
      <c r="G51" s="5">
        <v>1355289603056</v>
      </c>
      <c r="I51" s="5">
        <v>5235956036238</v>
      </c>
      <c r="J51" s="5">
        <v>4959939533239</v>
      </c>
      <c r="K51" s="5">
        <v>4767207433046</v>
      </c>
      <c r="L51" s="5">
        <v>4931553771470</v>
      </c>
      <c r="M51" s="5">
        <v>4241856914012</v>
      </c>
      <c r="N51" s="5">
        <v>3846300254825</v>
      </c>
      <c r="O51" s="5">
        <v>3512509168853</v>
      </c>
      <c r="P51" s="5">
        <v>2826957323397</v>
      </c>
      <c r="Q51" s="5">
        <v>2825409180889</v>
      </c>
      <c r="R51" s="5">
        <v>2629107367897</v>
      </c>
      <c r="S51" s="5">
        <v>2544277844656</v>
      </c>
      <c r="T51" s="5">
        <v>2170464194350</v>
      </c>
      <c r="U51" s="5">
        <v>1694935468814</v>
      </c>
      <c r="V51" s="5">
        <v>1283736251902</v>
      </c>
      <c r="W51" s="5">
        <v>1027683999319</v>
      </c>
      <c r="X51" s="5">
        <v>762612830093</v>
      </c>
      <c r="Y51" s="5">
        <v>627114839010</v>
      </c>
      <c r="Z51" s="5">
        <v>624400880523</v>
      </c>
    </row>
    <row r="52" spans="2:26" ht="15.5" x14ac:dyDescent="0.35">
      <c r="C52" t="s">
        <v>82</v>
      </c>
      <c r="D52" s="5">
        <v>-1083458162506</v>
      </c>
      <c r="E52" s="5">
        <v>-833559384964</v>
      </c>
      <c r="F52" s="5">
        <v>-929169278460</v>
      </c>
      <c r="G52" s="5">
        <v>-917038879183</v>
      </c>
      <c r="I52" s="5">
        <v>-3580502248828</v>
      </c>
      <c r="J52" s="5">
        <v>-3399584209346</v>
      </c>
      <c r="K52" s="5">
        <v>-3331181756133</v>
      </c>
      <c r="L52" s="5">
        <v>-3901792259235</v>
      </c>
      <c r="M52" s="5">
        <v>-3209530695002</v>
      </c>
      <c r="N52" s="5">
        <v>-2776101376253</v>
      </c>
      <c r="O52" s="5">
        <v>-2559476265555</v>
      </c>
      <c r="P52" s="5">
        <v>-2207268926068</v>
      </c>
      <c r="Q52" s="5">
        <v>-2211949522001</v>
      </c>
      <c r="R52" s="5">
        <v>-2079869989276</v>
      </c>
      <c r="S52" s="5">
        <v>-2012271097866</v>
      </c>
      <c r="T52" s="5">
        <v>-1763078470328</v>
      </c>
      <c r="U52" s="5">
        <v>-1384916764438</v>
      </c>
      <c r="V52" s="5">
        <v>-1036609081010</v>
      </c>
      <c r="W52" s="5">
        <v>-849396693019</v>
      </c>
      <c r="X52" s="5">
        <v>-629682082530</v>
      </c>
      <c r="Y52" s="5">
        <v>-525050333121</v>
      </c>
      <c r="Z52" s="5">
        <v>-533772146531</v>
      </c>
    </row>
    <row r="53" spans="2:26" ht="15.5" x14ac:dyDescent="0.35">
      <c r="C53" t="s">
        <v>84</v>
      </c>
      <c r="D53" s="5">
        <v>436549936334</v>
      </c>
      <c r="E53" s="5">
        <v>381183660461</v>
      </c>
      <c r="F53" s="5">
        <v>444993388404</v>
      </c>
      <c r="G53" s="5">
        <v>438250723873</v>
      </c>
      <c r="I53" s="5">
        <v>1655453787410</v>
      </c>
      <c r="J53" s="5">
        <v>1560355323893</v>
      </c>
      <c r="K53" s="5">
        <v>1436025676913</v>
      </c>
      <c r="L53" s="5">
        <v>1029761512235</v>
      </c>
      <c r="M53" s="5">
        <v>1032326219010</v>
      </c>
      <c r="N53" s="5">
        <v>1070198878572</v>
      </c>
      <c r="O53" s="5">
        <v>953032903298</v>
      </c>
      <c r="P53" s="5">
        <v>619688397329</v>
      </c>
      <c r="Q53" s="5">
        <v>613459658888</v>
      </c>
      <c r="R53" s="5">
        <v>549237378621</v>
      </c>
      <c r="S53" s="5">
        <v>532006746790</v>
      </c>
      <c r="T53" s="5">
        <v>407385724022</v>
      </c>
      <c r="U53" s="5">
        <v>310018704376</v>
      </c>
      <c r="V53" s="5">
        <v>247127170892</v>
      </c>
      <c r="W53" s="5">
        <v>178287306300</v>
      </c>
      <c r="X53" s="5">
        <v>132930747563</v>
      </c>
      <c r="Y53" s="5">
        <v>102064505889</v>
      </c>
      <c r="Z53" s="5">
        <v>90628733992</v>
      </c>
    </row>
    <row r="54" spans="2:26" ht="15.5" x14ac:dyDescent="0.35">
      <c r="C54" t="s">
        <v>85</v>
      </c>
      <c r="D54" s="5">
        <v>-169434279834</v>
      </c>
      <c r="E54" s="5">
        <v>-99082725111</v>
      </c>
      <c r="F54" s="5">
        <v>-177919788053</v>
      </c>
      <c r="G54" s="5">
        <v>-127826596347</v>
      </c>
      <c r="I54" s="5">
        <v>-535826405885</v>
      </c>
      <c r="J54" s="5">
        <v>-491296014443</v>
      </c>
      <c r="K54" s="5">
        <v>-465010473866</v>
      </c>
      <c r="L54" s="5">
        <v>-447630772003</v>
      </c>
      <c r="M54" s="5">
        <v>-403583152161</v>
      </c>
      <c r="N54" s="5">
        <v>-321571925128</v>
      </c>
      <c r="O54" s="5">
        <v>-333799858739</v>
      </c>
      <c r="P54" s="5">
        <v>-281529057223</v>
      </c>
      <c r="Q54" s="5">
        <v>-287928830651</v>
      </c>
      <c r="R54" s="5">
        <v>-267085558993</v>
      </c>
      <c r="S54" s="5">
        <v>-235797833764</v>
      </c>
      <c r="T54" s="5">
        <v>-184041169978</v>
      </c>
      <c r="U54" s="5">
        <v>-126463478467</v>
      </c>
      <c r="V54" s="5">
        <v>-121685812408</v>
      </c>
      <c r="W54" s="5">
        <v>-107840458534</v>
      </c>
      <c r="X54" s="5">
        <v>-81705564417</v>
      </c>
      <c r="Y54" s="5">
        <v>-62358838567</v>
      </c>
      <c r="Z54" s="5">
        <v>-61459394958</v>
      </c>
    </row>
    <row r="55" spans="2:26" ht="15.5" x14ac:dyDescent="0.35">
      <c r="C55" t="s">
        <v>386</v>
      </c>
      <c r="D55" s="5">
        <v>-124600660072</v>
      </c>
      <c r="E55" s="5">
        <v>-63655806303</v>
      </c>
      <c r="F55" s="5">
        <v>-120892018098</v>
      </c>
      <c r="G55" s="5">
        <v>-95779501330</v>
      </c>
      <c r="I55" s="5">
        <v>-382019211052</v>
      </c>
      <c r="J55" s="5">
        <v>-347811843850</v>
      </c>
      <c r="K55" s="5">
        <v>-327958976972</v>
      </c>
      <c r="L55" s="5">
        <v>-318394958407</v>
      </c>
      <c r="M55" s="5">
        <v>-291008823486</v>
      </c>
      <c r="N55" s="5">
        <v>-180762094952</v>
      </c>
      <c r="O55" s="5">
        <v>-217197578067</v>
      </c>
      <c r="P55" s="5">
        <v>-168669440713</v>
      </c>
      <c r="Q55" s="5">
        <v>-187164072650</v>
      </c>
      <c r="R55" s="5">
        <v>-171366741442</v>
      </c>
      <c r="S55" s="5">
        <v>-156328960528</v>
      </c>
      <c r="T55" s="5">
        <v>-116228281224</v>
      </c>
      <c r="U55" s="5">
        <v>-69409571345</v>
      </c>
      <c r="V55" s="5">
        <v>-73585405193</v>
      </c>
      <c r="W55" s="5">
        <v>-67962747526</v>
      </c>
      <c r="X55" s="5">
        <v>-50186301974</v>
      </c>
      <c r="Y55" s="5">
        <v>-36290243009</v>
      </c>
      <c r="Z55" s="5">
        <v>-35112751517</v>
      </c>
    </row>
    <row r="56" spans="2:26" ht="15.5" x14ac:dyDescent="0.35">
      <c r="C56" t="s">
        <v>387</v>
      </c>
      <c r="D56" s="5">
        <v>-44833619762</v>
      </c>
      <c r="E56" s="5">
        <v>-35426918808</v>
      </c>
      <c r="F56" s="5">
        <v>-57027769955</v>
      </c>
      <c r="G56" s="5">
        <v>-32047095017</v>
      </c>
      <c r="I56" s="5">
        <v>-153807194833</v>
      </c>
      <c r="J56" s="5">
        <v>-143484170593</v>
      </c>
      <c r="K56" s="5">
        <v>-137051496894</v>
      </c>
      <c r="L56" s="5">
        <v>-129235813596</v>
      </c>
      <c r="M56" s="5">
        <v>-112574328675</v>
      </c>
      <c r="N56" s="5">
        <v>-140809830176</v>
      </c>
      <c r="O56" s="5">
        <v>-116602280672</v>
      </c>
      <c r="P56" s="5">
        <v>-112859616510</v>
      </c>
      <c r="Q56" s="5">
        <v>-100764758001</v>
      </c>
      <c r="R56" s="5">
        <v>-95718817551</v>
      </c>
      <c r="S56" s="5">
        <v>-79468873236</v>
      </c>
      <c r="T56" s="5">
        <v>-67812888754</v>
      </c>
      <c r="U56" s="5">
        <v>-57053907122</v>
      </c>
      <c r="V56" s="5">
        <v>-48100407215</v>
      </c>
      <c r="W56" s="5">
        <v>-39877711008</v>
      </c>
      <c r="X56" s="5">
        <v>-31519262443</v>
      </c>
      <c r="Y56" s="5">
        <v>-26068595558</v>
      </c>
      <c r="Z56" s="5">
        <v>-26346643441</v>
      </c>
    </row>
    <row r="57" spans="2:26" ht="15.5" x14ac:dyDescent="0.35">
      <c r="C57" t="s">
        <v>94</v>
      </c>
      <c r="D57" s="5">
        <v>267115656500</v>
      </c>
      <c r="E57" s="5">
        <v>282100935350</v>
      </c>
      <c r="F57" s="5">
        <v>267073600351</v>
      </c>
      <c r="G57" s="5">
        <v>310424127526</v>
      </c>
      <c r="I57" s="5">
        <v>1119627381525</v>
      </c>
      <c r="J57" s="5">
        <v>1069059309450</v>
      </c>
      <c r="K57" s="5">
        <v>971015203047</v>
      </c>
      <c r="L57" s="5">
        <v>582130740232</v>
      </c>
      <c r="M57" s="5">
        <v>628743066849</v>
      </c>
      <c r="N57" s="5">
        <v>748626953444</v>
      </c>
      <c r="O57" s="5">
        <v>619233044559</v>
      </c>
      <c r="P57" s="5">
        <v>338159340106</v>
      </c>
      <c r="Q57" s="5">
        <v>325530828237</v>
      </c>
      <c r="R57" s="5">
        <v>282151819628</v>
      </c>
      <c r="S57" s="5">
        <v>296208913026</v>
      </c>
      <c r="T57" s="5">
        <v>223344554044</v>
      </c>
      <c r="U57" s="5">
        <v>183555225909</v>
      </c>
      <c r="V57" s="5">
        <v>125441358484</v>
      </c>
      <c r="W57" s="5">
        <v>70446847766</v>
      </c>
      <c r="X57" s="5">
        <v>51225183146</v>
      </c>
      <c r="Y57" s="5">
        <v>39705667322</v>
      </c>
      <c r="Z57" s="5">
        <v>29169339034</v>
      </c>
    </row>
    <row r="58" spans="2:26" ht="15.5" x14ac:dyDescent="0.35">
      <c r="C58" t="s">
        <v>95</v>
      </c>
      <c r="D58" s="5">
        <v>165044210141</v>
      </c>
      <c r="E58" s="5">
        <v>9135691058</v>
      </c>
      <c r="F58" s="5">
        <v>89917275920</v>
      </c>
      <c r="G58" s="5">
        <v>106966624400</v>
      </c>
      <c r="I58" s="5">
        <v>301692378210</v>
      </c>
      <c r="J58" s="5">
        <v>439961346919</v>
      </c>
      <c r="K58" s="5">
        <v>131625143621</v>
      </c>
      <c r="L58" s="5">
        <v>174592780373</v>
      </c>
      <c r="M58" s="5">
        <v>136445653266</v>
      </c>
      <c r="N58" s="5">
        <v>24980241677</v>
      </c>
      <c r="O58" s="5">
        <v>-12189751137</v>
      </c>
      <c r="P58" s="5">
        <v>-13464689931</v>
      </c>
      <c r="Q58" s="5">
        <v>-36985008634</v>
      </c>
      <c r="R58" s="5">
        <v>-64405511088</v>
      </c>
      <c r="S58" s="5">
        <v>-64203514253</v>
      </c>
      <c r="T58" s="5">
        <v>-55579512065</v>
      </c>
      <c r="U58" s="5">
        <v>-40756150389</v>
      </c>
      <c r="V58" s="5">
        <v>-32324558478</v>
      </c>
      <c r="W58" s="5">
        <v>-10064436197</v>
      </c>
      <c r="X58" s="5">
        <v>-6173214845</v>
      </c>
      <c r="Y58" s="5">
        <v>130414876</v>
      </c>
      <c r="Z58" s="5">
        <v>-25491698304</v>
      </c>
    </row>
    <row r="59" spans="2:26" ht="15.5" x14ac:dyDescent="0.35">
      <c r="C59" t="s">
        <v>431</v>
      </c>
      <c r="X59" s="5">
        <v>37708900</v>
      </c>
      <c r="Y59" s="5">
        <v>97575061</v>
      </c>
      <c r="Z59" s="5">
        <v>28038320</v>
      </c>
    </row>
    <row r="60" spans="2:26" ht="15.5" x14ac:dyDescent="0.35">
      <c r="C60" t="s">
        <v>433</v>
      </c>
      <c r="X60" s="5">
        <v>635265091</v>
      </c>
      <c r="Y60" s="5">
        <v>818638001</v>
      </c>
      <c r="Z60" s="5">
        <v>923660593</v>
      </c>
    </row>
    <row r="61" spans="2:26" ht="15.5" x14ac:dyDescent="0.35">
      <c r="C61" t="s">
        <v>27</v>
      </c>
      <c r="J61" s="5">
        <v>-300093</v>
      </c>
      <c r="K61" s="5">
        <v>-8293573</v>
      </c>
      <c r="L61" s="5">
        <v>-31126374</v>
      </c>
      <c r="M61" s="5">
        <v>-5649763536</v>
      </c>
      <c r="N61" s="5">
        <v>-22100278926</v>
      </c>
      <c r="O61" s="5">
        <v>-30727064628</v>
      </c>
      <c r="P61" s="5">
        <v>-54067624513</v>
      </c>
      <c r="Q61" s="5">
        <v>-71977480135</v>
      </c>
      <c r="R61" s="5">
        <v>-86645961692</v>
      </c>
      <c r="S61" s="5">
        <v>-69213223651</v>
      </c>
      <c r="T61" s="5">
        <v>-59032724130</v>
      </c>
      <c r="U61" s="5">
        <v>-38432553147</v>
      </c>
      <c r="V61" s="5">
        <v>-26866970612</v>
      </c>
      <c r="W61" s="5">
        <v>-9864831055</v>
      </c>
      <c r="X61" s="5">
        <v>-6406327999</v>
      </c>
      <c r="Y61" s="5">
        <v>-8316867713</v>
      </c>
      <c r="Z61" s="5">
        <v>-10827099256</v>
      </c>
    </row>
    <row r="62" spans="2:26" ht="15.5" x14ac:dyDescent="0.35">
      <c r="C62" t="s">
        <v>432</v>
      </c>
      <c r="X62" s="5">
        <v>201225715</v>
      </c>
      <c r="Y62" s="5">
        <v>6478597377</v>
      </c>
      <c r="Z62" s="5">
        <v>-17220461422</v>
      </c>
    </row>
    <row r="63" spans="2:26" ht="15.5" x14ac:dyDescent="0.35">
      <c r="C63" t="s">
        <v>81</v>
      </c>
      <c r="D63" s="5">
        <v>-112220753</v>
      </c>
      <c r="E63" s="5">
        <v>1537103</v>
      </c>
      <c r="F63" s="5">
        <v>203141290</v>
      </c>
      <c r="G63" s="5">
        <v>-19183991</v>
      </c>
      <c r="I63" s="5">
        <v>135079515</v>
      </c>
      <c r="J63" s="5">
        <v>102694215</v>
      </c>
      <c r="K63" s="5">
        <v>104118970</v>
      </c>
      <c r="L63" s="5">
        <v>46584194</v>
      </c>
      <c r="M63" s="5">
        <v>67744962</v>
      </c>
      <c r="N63" s="5">
        <v>66024666</v>
      </c>
      <c r="O63" s="5">
        <v>-31244139</v>
      </c>
      <c r="P63" s="5">
        <v>-106955863</v>
      </c>
      <c r="Q63" s="5">
        <v>-341719509</v>
      </c>
      <c r="R63" s="5">
        <v>-295602196</v>
      </c>
      <c r="S63" s="5">
        <v>-30995999</v>
      </c>
    </row>
    <row r="64" spans="2:26" ht="15.5" x14ac:dyDescent="0.35">
      <c r="C64" t="s">
        <v>96</v>
      </c>
      <c r="D64" s="5">
        <v>165044210141</v>
      </c>
      <c r="E64" s="5">
        <v>9135691058</v>
      </c>
      <c r="F64" s="5">
        <v>89917275920</v>
      </c>
      <c r="G64" s="5">
        <v>106966624400</v>
      </c>
      <c r="I64" s="5">
        <v>301692378210</v>
      </c>
      <c r="J64" s="5">
        <v>439961346919</v>
      </c>
      <c r="K64" s="5">
        <v>131625143621</v>
      </c>
      <c r="L64" s="5">
        <v>174592780373</v>
      </c>
      <c r="M64" s="5">
        <v>136445653266</v>
      </c>
      <c r="N64" s="5">
        <v>24980241677</v>
      </c>
      <c r="O64" s="5">
        <v>-12189751137</v>
      </c>
      <c r="P64" s="5">
        <v>-13464689931</v>
      </c>
      <c r="Q64" s="5">
        <v>-36985008634</v>
      </c>
      <c r="R64" s="5">
        <v>-64405511088</v>
      </c>
      <c r="S64" s="5">
        <v>-64203514253</v>
      </c>
      <c r="T64" s="5">
        <v>-55579512065</v>
      </c>
      <c r="U64" s="5">
        <v>-40756150389</v>
      </c>
      <c r="V64" s="5">
        <v>-32324558478</v>
      </c>
      <c r="W64" s="5">
        <v>-10064436197</v>
      </c>
      <c r="X64" s="5">
        <v>-6173214845</v>
      </c>
      <c r="Y64" s="5">
        <v>130414876</v>
      </c>
      <c r="Z64" s="5">
        <v>-25491698304</v>
      </c>
    </row>
    <row r="65" spans="3:26" ht="15.5" x14ac:dyDescent="0.35">
      <c r="C65" t="s">
        <v>29</v>
      </c>
      <c r="D65" s="5">
        <v>432159866641</v>
      </c>
      <c r="E65" s="5">
        <v>291236626408</v>
      </c>
      <c r="F65" s="5">
        <v>356990876271</v>
      </c>
      <c r="G65" s="5">
        <v>417390751926</v>
      </c>
      <c r="I65" s="5">
        <v>1421319759735</v>
      </c>
      <c r="J65" s="5">
        <v>1509020656369</v>
      </c>
      <c r="K65" s="5">
        <v>1102640346668</v>
      </c>
      <c r="L65" s="5">
        <v>756723520605</v>
      </c>
      <c r="M65" s="5">
        <v>765188720115</v>
      </c>
      <c r="N65" s="5">
        <v>773607195121</v>
      </c>
      <c r="O65" s="5">
        <v>607043293422</v>
      </c>
      <c r="P65" s="5">
        <v>324694650175</v>
      </c>
      <c r="Q65" s="5">
        <v>288545819603</v>
      </c>
      <c r="R65" s="5">
        <v>217746308540</v>
      </c>
      <c r="S65" s="5">
        <v>232005398773</v>
      </c>
      <c r="T65" s="5">
        <v>167765041979</v>
      </c>
      <c r="U65" s="5">
        <v>142799075520</v>
      </c>
      <c r="V65" s="5">
        <v>93116800006</v>
      </c>
      <c r="W65" s="5">
        <v>60382411569</v>
      </c>
      <c r="X65" s="5">
        <v>45051968301</v>
      </c>
      <c r="Y65" s="5">
        <v>39836082198</v>
      </c>
      <c r="Z65" s="5">
        <v>3677640730</v>
      </c>
    </row>
    <row r="66" spans="3:26" ht="15.5" x14ac:dyDescent="0.35">
      <c r="C66" t="s">
        <v>28</v>
      </c>
      <c r="D66" s="5">
        <v>-77535107877</v>
      </c>
      <c r="E66" s="5">
        <v>-49604205635</v>
      </c>
      <c r="F66" s="5">
        <v>-61730085565</v>
      </c>
      <c r="G66" s="5">
        <v>-71520592453</v>
      </c>
      <c r="I66" s="5">
        <v>-240943851776</v>
      </c>
      <c r="J66" s="5">
        <v>-194589882421</v>
      </c>
      <c r="K66" s="5">
        <v>-184846323957</v>
      </c>
      <c r="L66" s="5">
        <v>-132199514819</v>
      </c>
      <c r="M66" s="5">
        <v>-147614953252</v>
      </c>
      <c r="N66" s="5">
        <v>-144978315572</v>
      </c>
      <c r="O66" s="5">
        <v>-124452770582</v>
      </c>
      <c r="P66" s="5">
        <v>-69605764156</v>
      </c>
      <c r="Q66" s="5">
        <v>-72521739769</v>
      </c>
      <c r="R66" s="5">
        <v>-43569590674</v>
      </c>
      <c r="S66" s="5">
        <v>-46300197602</v>
      </c>
      <c r="T66" s="5">
        <v>-44299638031</v>
      </c>
      <c r="U66" s="5">
        <v>-28362006717</v>
      </c>
      <c r="V66" s="5">
        <v>-18490616532</v>
      </c>
      <c r="W66" s="5">
        <v>-17707256722</v>
      </c>
      <c r="X66" s="5">
        <v>-3317941007</v>
      </c>
      <c r="Y66" s="5">
        <v>1236285155</v>
      </c>
      <c r="Z66" s="5">
        <v>1138855243</v>
      </c>
    </row>
    <row r="67" spans="3:26" ht="15.5" x14ac:dyDescent="0.35">
      <c r="C67" t="s">
        <v>97</v>
      </c>
      <c r="V67" s="5">
        <v>-18618508200</v>
      </c>
      <c r="W67" s="5">
        <v>-11426213800</v>
      </c>
      <c r="X67" s="5">
        <v>-7732112629</v>
      </c>
      <c r="Y67" s="5">
        <v>-7034043310</v>
      </c>
      <c r="Z67" s="5">
        <v>-1175290100</v>
      </c>
    </row>
    <row r="68" spans="3:26" ht="15.5" x14ac:dyDescent="0.35">
      <c r="C68" t="s">
        <v>98</v>
      </c>
      <c r="V68" s="5">
        <v>127891668</v>
      </c>
      <c r="W68" s="5">
        <v>-6281042922</v>
      </c>
      <c r="X68" s="5">
        <v>4414171622</v>
      </c>
      <c r="Y68" s="5">
        <v>8270328465</v>
      </c>
      <c r="Z68" s="5">
        <v>2314145343</v>
      </c>
    </row>
    <row r="69" spans="3:26" ht="15.5" x14ac:dyDescent="0.35">
      <c r="C69" t="s">
        <v>99</v>
      </c>
      <c r="D69" s="5">
        <v>-77535107877</v>
      </c>
      <c r="E69" s="5">
        <v>-49604205635</v>
      </c>
      <c r="F69" s="5">
        <v>-61730085565</v>
      </c>
      <c r="G69" s="5">
        <v>-71520592453</v>
      </c>
      <c r="I69" s="5">
        <v>-240943851776</v>
      </c>
      <c r="J69" s="5">
        <v>-194589882421</v>
      </c>
      <c r="K69" s="5">
        <v>-184846323957</v>
      </c>
      <c r="L69" s="5">
        <v>-132199514819</v>
      </c>
      <c r="M69" s="5">
        <v>-147614953252</v>
      </c>
      <c r="N69" s="5">
        <v>-144978315572</v>
      </c>
      <c r="O69" s="5">
        <v>-124452770582</v>
      </c>
      <c r="P69" s="5">
        <v>-69605764156</v>
      </c>
      <c r="Q69" s="5">
        <v>-72521739769</v>
      </c>
      <c r="R69" s="5">
        <v>-43569590674</v>
      </c>
      <c r="S69" s="5">
        <v>-46300197602</v>
      </c>
      <c r="T69" s="5">
        <v>-44299638031</v>
      </c>
      <c r="U69" s="5">
        <v>-28362006717</v>
      </c>
      <c r="V69" s="5">
        <v>-18490616532</v>
      </c>
      <c r="W69" s="5">
        <v>-17707256722</v>
      </c>
      <c r="X69" s="5">
        <v>-3317941007</v>
      </c>
      <c r="Y69" s="5">
        <v>1236285155</v>
      </c>
      <c r="Z69" s="5">
        <v>1138855243</v>
      </c>
    </row>
    <row r="70" spans="3:26" ht="15.5" x14ac:dyDescent="0.35">
      <c r="C70" t="s">
        <v>254</v>
      </c>
      <c r="D70" s="5">
        <v>354624758764</v>
      </c>
      <c r="E70" s="5">
        <v>241632420773</v>
      </c>
      <c r="F70" s="5">
        <v>295260790706</v>
      </c>
      <c r="G70" s="5">
        <v>345870159473</v>
      </c>
      <c r="I70" s="5">
        <v>1180375907959</v>
      </c>
      <c r="J70" s="5">
        <v>1314430773948</v>
      </c>
      <c r="K70" s="5">
        <v>917794022711</v>
      </c>
      <c r="L70" s="5">
        <v>624524005786</v>
      </c>
      <c r="M70" s="5">
        <v>617573766863</v>
      </c>
      <c r="N70" s="5">
        <v>628628879549</v>
      </c>
      <c r="O70" s="5">
        <v>482590522840</v>
      </c>
      <c r="P70" s="5">
        <v>255088886019</v>
      </c>
      <c r="Q70" s="5">
        <v>216024079834</v>
      </c>
      <c r="R70" s="5">
        <v>174176717866</v>
      </c>
      <c r="S70" s="5">
        <v>185705201171</v>
      </c>
      <c r="T70" s="5">
        <v>123465403948</v>
      </c>
      <c r="U70" s="5">
        <v>114437068803</v>
      </c>
      <c r="V70" s="5">
        <v>74626183474</v>
      </c>
      <c r="W70" s="5">
        <v>42675154847</v>
      </c>
      <c r="X70" s="5">
        <v>41734027294</v>
      </c>
      <c r="Y70" s="5">
        <v>41072367353</v>
      </c>
      <c r="Z70" s="5">
        <v>4816495973</v>
      </c>
    </row>
    <row r="71" spans="3:26" ht="15.5" x14ac:dyDescent="0.35">
      <c r="C71" t="s">
        <v>255</v>
      </c>
      <c r="X71" s="5">
        <v>1900</v>
      </c>
    </row>
    <row r="72" spans="3:26" ht="15.5" x14ac:dyDescent="0.35">
      <c r="C72" t="s">
        <v>100</v>
      </c>
      <c r="D72" s="5">
        <v>354624758764</v>
      </c>
      <c r="E72" s="5">
        <v>241632420773</v>
      </c>
      <c r="F72" s="5">
        <v>295260790706</v>
      </c>
      <c r="G72" s="5">
        <v>345870159473</v>
      </c>
      <c r="I72" s="5">
        <v>1180375907959</v>
      </c>
      <c r="J72" s="5">
        <v>1314430773948</v>
      </c>
      <c r="K72" s="5">
        <v>917794022711</v>
      </c>
      <c r="L72" s="5">
        <v>624524005786</v>
      </c>
      <c r="M72" s="5">
        <v>617573766863</v>
      </c>
      <c r="N72" s="5">
        <v>628628879549</v>
      </c>
      <c r="O72" s="5">
        <v>482590522840</v>
      </c>
      <c r="P72" s="5">
        <v>255088886019</v>
      </c>
      <c r="Q72" s="5">
        <v>216024079834</v>
      </c>
      <c r="R72" s="5">
        <v>174176717866</v>
      </c>
      <c r="S72" s="5">
        <v>185705201171</v>
      </c>
      <c r="T72" s="5">
        <v>123465403948</v>
      </c>
      <c r="U72" s="5">
        <v>114437068803</v>
      </c>
      <c r="V72" s="5">
        <v>74626183474</v>
      </c>
      <c r="W72" s="5">
        <v>42675154847</v>
      </c>
      <c r="X72" s="5">
        <v>41734029194</v>
      </c>
      <c r="Y72" s="5">
        <v>41072367353</v>
      </c>
      <c r="Z72" s="5">
        <v>4816495973</v>
      </c>
    </row>
    <row r="73" spans="3:26" ht="15.5" x14ac:dyDescent="0.35">
      <c r="C73" t="s">
        <v>101</v>
      </c>
      <c r="D73" s="5">
        <v>9367453457</v>
      </c>
      <c r="E73" s="5">
        <v>-2732844570</v>
      </c>
      <c r="F73" s="5">
        <v>-7114431816</v>
      </c>
      <c r="G73" s="5">
        <v>32065165</v>
      </c>
      <c r="I73" s="5">
        <v>-6653239137</v>
      </c>
      <c r="J73" s="5">
        <v>-8412050518</v>
      </c>
      <c r="K73" s="5">
        <v>1260680889</v>
      </c>
      <c r="L73" s="5">
        <v>2976145600</v>
      </c>
      <c r="M73" s="5">
        <v>9901656522</v>
      </c>
      <c r="N73" s="5">
        <v>-3382288385</v>
      </c>
      <c r="O73" s="5">
        <v>3848037411</v>
      </c>
      <c r="P73" s="5">
        <v>3156992573</v>
      </c>
      <c r="Q73" s="5">
        <v>-185181145</v>
      </c>
      <c r="R73" s="5">
        <v>-3371415321</v>
      </c>
      <c r="S73" s="5">
        <v>-2188982834</v>
      </c>
      <c r="X73" s="5">
        <v>896729906</v>
      </c>
    </row>
    <row r="74" spans="3:26" ht="15.5" x14ac:dyDescent="0.35">
      <c r="C74" t="s">
        <v>2363</v>
      </c>
      <c r="X74" s="5">
        <v>896729906</v>
      </c>
    </row>
    <row r="75" spans="3:26" ht="15.5" x14ac:dyDescent="0.35">
      <c r="C75" t="s">
        <v>116</v>
      </c>
    </row>
    <row r="76" spans="3:26" ht="15.5" x14ac:dyDescent="0.35">
      <c r="C76" t="s">
        <v>102</v>
      </c>
      <c r="D76" s="5">
        <v>9367453457</v>
      </c>
      <c r="E76" s="5">
        <v>-2732844570</v>
      </c>
      <c r="F76" s="5">
        <v>-7114431816</v>
      </c>
      <c r="G76" s="5">
        <v>32065165</v>
      </c>
      <c r="I76" s="5">
        <v>-6653239137</v>
      </c>
      <c r="J76" s="5">
        <v>-8412050518</v>
      </c>
      <c r="K76" s="5">
        <v>1260680889</v>
      </c>
      <c r="L76" s="5">
        <v>2976145600</v>
      </c>
      <c r="M76" s="5">
        <v>9901656522</v>
      </c>
      <c r="N76" s="5">
        <v>-3382288385</v>
      </c>
      <c r="O76" s="5">
        <v>3848037411</v>
      </c>
      <c r="P76" s="5">
        <v>3156992573</v>
      </c>
      <c r="Q76" s="5">
        <v>-185181145</v>
      </c>
      <c r="R76" s="5">
        <v>-3371415321</v>
      </c>
      <c r="S76" s="5">
        <v>-2188982834</v>
      </c>
      <c r="X76" s="5">
        <v>896729906</v>
      </c>
    </row>
    <row r="77" spans="3:26" ht="15.5" x14ac:dyDescent="0.35">
      <c r="C77" t="s">
        <v>103</v>
      </c>
      <c r="D77" s="5">
        <v>363992212221</v>
      </c>
      <c r="E77" s="5">
        <v>238899576203</v>
      </c>
      <c r="F77" s="5">
        <v>288146358890</v>
      </c>
      <c r="G77" s="5">
        <v>345902224638</v>
      </c>
      <c r="I77" s="5">
        <v>1173722668822</v>
      </c>
      <c r="J77" s="5">
        <v>1306018723430</v>
      </c>
      <c r="K77" s="5">
        <v>919054703600</v>
      </c>
      <c r="L77" s="5">
        <v>627500151386</v>
      </c>
      <c r="M77" s="5">
        <v>627475423385</v>
      </c>
      <c r="N77" s="5">
        <v>625246591164</v>
      </c>
      <c r="O77" s="5">
        <v>486438560251</v>
      </c>
      <c r="P77" s="5">
        <v>258245878592</v>
      </c>
      <c r="Q77" s="5">
        <v>215838898689</v>
      </c>
      <c r="R77" s="5">
        <v>170805302545</v>
      </c>
      <c r="S77" s="5">
        <v>183516218337</v>
      </c>
    </row>
    <row r="78" spans="3:26" ht="15.5" x14ac:dyDescent="0.35">
      <c r="C78" t="s">
        <v>104</v>
      </c>
      <c r="D78" s="5">
        <v>354624758764</v>
      </c>
      <c r="E78" s="5">
        <v>241632420773</v>
      </c>
      <c r="F78" s="5">
        <v>295260790706</v>
      </c>
      <c r="G78" s="5">
        <v>345870159473</v>
      </c>
      <c r="I78" s="5">
        <v>1180375907959</v>
      </c>
      <c r="J78" s="5">
        <v>1314430773948</v>
      </c>
      <c r="K78" s="5">
        <v>917794022711</v>
      </c>
      <c r="L78" s="5">
        <v>624524005786</v>
      </c>
      <c r="M78" s="5">
        <v>617573766863</v>
      </c>
      <c r="N78" s="5">
        <v>628628879549</v>
      </c>
      <c r="O78" s="5">
        <v>482590522840</v>
      </c>
      <c r="P78" s="5">
        <v>255088886019</v>
      </c>
      <c r="Q78" s="5">
        <v>216024079834</v>
      </c>
      <c r="R78" s="5">
        <v>174176717866</v>
      </c>
      <c r="S78" s="5">
        <v>185705201171</v>
      </c>
      <c r="T78" s="5">
        <v>123465403948</v>
      </c>
      <c r="U78" s="5">
        <v>114437068803</v>
      </c>
      <c r="V78" s="5">
        <v>74626183474</v>
      </c>
      <c r="W78" s="5">
        <v>42675154847</v>
      </c>
      <c r="X78" s="5">
        <v>41734029194</v>
      </c>
      <c r="Y78" s="5">
        <v>41072367353</v>
      </c>
      <c r="Z78" s="5">
        <v>4816495973</v>
      </c>
    </row>
    <row r="79" spans="3:26" ht="15.5" x14ac:dyDescent="0.35">
      <c r="C79" t="s">
        <v>8</v>
      </c>
      <c r="D79" s="5">
        <v>364104432974</v>
      </c>
      <c r="E79" s="5">
        <v>238898039100</v>
      </c>
      <c r="F79" s="5">
        <v>287943217600</v>
      </c>
      <c r="G79" s="5">
        <v>345921408629</v>
      </c>
      <c r="I79" s="5">
        <v>1173587589307</v>
      </c>
      <c r="J79" s="5">
        <v>1305916029215</v>
      </c>
      <c r="K79" s="5">
        <v>918950584630</v>
      </c>
      <c r="L79" s="5">
        <v>627453567192</v>
      </c>
      <c r="M79" s="5">
        <v>627407678423</v>
      </c>
      <c r="N79" s="5">
        <v>625180566498</v>
      </c>
      <c r="O79" s="5">
        <v>486469804390</v>
      </c>
      <c r="P79" s="5">
        <v>258352834455</v>
      </c>
      <c r="Q79" s="5">
        <v>216180618198</v>
      </c>
      <c r="R79" s="5">
        <v>171100904741</v>
      </c>
      <c r="S79" s="5">
        <v>183547214336</v>
      </c>
    </row>
    <row r="80" spans="3:26" ht="15.5" x14ac:dyDescent="0.35">
      <c r="C80" t="s">
        <v>106</v>
      </c>
      <c r="D80" s="5">
        <v>354624758764</v>
      </c>
      <c r="E80" s="5">
        <v>241632420773</v>
      </c>
      <c r="F80" s="5">
        <v>295260790706</v>
      </c>
      <c r="G80" s="5">
        <v>345870159473</v>
      </c>
      <c r="I80" s="5">
        <v>1180375907959</v>
      </c>
      <c r="J80" s="5">
        <v>1314430773948</v>
      </c>
      <c r="K80" s="5">
        <v>917794022711</v>
      </c>
      <c r="L80" s="5">
        <v>624524005786</v>
      </c>
      <c r="M80" s="5">
        <v>617573766863</v>
      </c>
      <c r="N80" s="5">
        <v>628628879549</v>
      </c>
      <c r="O80" s="5">
        <v>482590522840</v>
      </c>
      <c r="P80" s="5">
        <v>255088886019</v>
      </c>
      <c r="Q80" s="5">
        <v>216024079834</v>
      </c>
      <c r="R80" s="5">
        <v>174176717866</v>
      </c>
      <c r="S80" s="5">
        <v>185705201171</v>
      </c>
      <c r="T80" s="5">
        <v>123465403948</v>
      </c>
      <c r="U80" s="5">
        <v>114437068803</v>
      </c>
      <c r="V80" s="5">
        <v>74626183474</v>
      </c>
      <c r="W80" s="5">
        <v>42675154847</v>
      </c>
      <c r="X80" s="5">
        <v>41734029194</v>
      </c>
      <c r="Y80" s="5">
        <v>41072367353</v>
      </c>
      <c r="Z80" s="5">
        <v>4816495973</v>
      </c>
    </row>
    <row r="81" spans="2:26" ht="15.5" x14ac:dyDescent="0.35">
      <c r="C81" t="s">
        <v>107</v>
      </c>
      <c r="D81" s="5">
        <v>363992212221</v>
      </c>
      <c r="E81" s="5">
        <v>238899576203</v>
      </c>
      <c r="F81" s="5">
        <v>288146358890</v>
      </c>
      <c r="G81" s="5">
        <v>345902224638</v>
      </c>
      <c r="I81" s="5">
        <v>1173722668822</v>
      </c>
      <c r="J81" s="5">
        <v>1306018723430</v>
      </c>
      <c r="K81" s="5">
        <v>919054703600</v>
      </c>
      <c r="L81" s="5">
        <v>627500151386</v>
      </c>
      <c r="M81" s="5">
        <v>627475423385</v>
      </c>
      <c r="N81" s="5">
        <v>625246591164</v>
      </c>
      <c r="O81" s="5">
        <v>486438560251</v>
      </c>
      <c r="P81" s="5">
        <v>258245878592</v>
      </c>
      <c r="Q81" s="5">
        <v>215838898689</v>
      </c>
      <c r="R81" s="5">
        <v>170805302545</v>
      </c>
      <c r="S81" s="5">
        <v>183516218337</v>
      </c>
    </row>
    <row r="82" spans="2:26" ht="15.5" x14ac:dyDescent="0.35">
      <c r="C82" t="s">
        <v>108</v>
      </c>
      <c r="D82" s="5">
        <v>363992212221</v>
      </c>
      <c r="E82" s="5">
        <v>238899576203</v>
      </c>
      <c r="F82" s="5">
        <v>288146358890</v>
      </c>
      <c r="G82" s="5">
        <v>345902224638</v>
      </c>
      <c r="I82" s="5">
        <v>1173722668822</v>
      </c>
      <c r="J82" s="5">
        <v>1306018723430</v>
      </c>
      <c r="K82" s="5">
        <v>919054703600</v>
      </c>
      <c r="L82" s="5">
        <v>627500151386</v>
      </c>
      <c r="M82" s="5">
        <v>627475423385</v>
      </c>
      <c r="N82" s="5">
        <v>625246591164</v>
      </c>
      <c r="O82" s="5">
        <v>486438560251</v>
      </c>
      <c r="P82" s="5">
        <v>258245878592</v>
      </c>
      <c r="Q82" s="5">
        <v>215838898689</v>
      </c>
      <c r="R82" s="5">
        <v>170805302545</v>
      </c>
      <c r="S82" s="5">
        <v>183516218337</v>
      </c>
    </row>
    <row r="84" spans="2:26" ht="15.5" x14ac:dyDescent="0.35">
      <c r="B84" t="s">
        <v>109</v>
      </c>
      <c r="C84" t="s">
        <v>110</v>
      </c>
    </row>
    <row r="85" spans="2:26" ht="15.5" x14ac:dyDescent="0.35">
      <c r="C85" t="s">
        <v>437</v>
      </c>
    </row>
    <row r="86" spans="2:26" ht="15.5" x14ac:dyDescent="0.35">
      <c r="C86" t="s">
        <v>20</v>
      </c>
      <c r="D86" s="5">
        <v>4114792575851</v>
      </c>
      <c r="E86" s="5">
        <v>3921872591972</v>
      </c>
      <c r="F86" s="5">
        <v>3454690998814</v>
      </c>
      <c r="G86" s="5">
        <v>2925720563653</v>
      </c>
      <c r="I86" s="5">
        <v>3454690998814</v>
      </c>
      <c r="J86" s="5">
        <v>1486158154692</v>
      </c>
      <c r="K86" s="5">
        <v>275536214576</v>
      </c>
      <c r="L86" s="5">
        <v>241769133495</v>
      </c>
      <c r="M86" s="5">
        <v>207073828564</v>
      </c>
      <c r="N86" s="5">
        <v>143139894175</v>
      </c>
      <c r="O86" s="5">
        <v>100727141756</v>
      </c>
      <c r="P86" s="5">
        <v>64106808475</v>
      </c>
      <c r="Q86" s="5">
        <v>69954867440</v>
      </c>
      <c r="R86" s="5">
        <v>25398905805</v>
      </c>
      <c r="S86" s="5">
        <v>9815172239</v>
      </c>
      <c r="T86" s="5">
        <v>9165691827</v>
      </c>
      <c r="U86" s="5">
        <v>10333359198</v>
      </c>
      <c r="V86" s="5">
        <v>8304591431</v>
      </c>
      <c r="W86" s="5">
        <v>6350975923</v>
      </c>
      <c r="X86" s="5">
        <v>8309035550</v>
      </c>
      <c r="Y86" s="5">
        <v>7678078340</v>
      </c>
      <c r="Z86" s="5">
        <v>5138189074</v>
      </c>
    </row>
    <row r="87" spans="2:26" ht="15.5" x14ac:dyDescent="0.35">
      <c r="C87" t="s">
        <v>388</v>
      </c>
      <c r="D87" s="5">
        <v>1325000000000</v>
      </c>
      <c r="E87" s="5">
        <v>1337482500000</v>
      </c>
      <c r="F87" s="5">
        <v>1533339000000</v>
      </c>
      <c r="G87" s="5">
        <v>1686920000000</v>
      </c>
      <c r="I87" s="5">
        <v>1533339000000</v>
      </c>
      <c r="J87" s="5">
        <v>2308275600000</v>
      </c>
      <c r="K87" s="5">
        <v>2314024800000</v>
      </c>
      <c r="L87" s="5">
        <v>1415930000000</v>
      </c>
      <c r="M87" s="5">
        <v>877690000000</v>
      </c>
      <c r="N87" s="5">
        <v>574690000000</v>
      </c>
      <c r="O87" s="5">
        <v>126000000000</v>
      </c>
      <c r="P87" s="5">
        <v>345143161701</v>
      </c>
      <c r="Q87" s="5">
        <v>164534645272</v>
      </c>
      <c r="R87" s="5">
        <v>197805040828</v>
      </c>
      <c r="S87" s="5">
        <v>7375692000</v>
      </c>
      <c r="T87" s="5">
        <v>16726692000</v>
      </c>
      <c r="U87" s="5">
        <v>16919692000</v>
      </c>
      <c r="V87" s="5">
        <v>44100000000</v>
      </c>
      <c r="X87" s="5">
        <v>750000000</v>
      </c>
    </row>
    <row r="88" spans="2:26" ht="15.5" x14ac:dyDescent="0.35">
      <c r="C88" t="s">
        <v>395</v>
      </c>
      <c r="D88" s="5">
        <v>736294703060</v>
      </c>
      <c r="E88" s="5">
        <v>489109753601</v>
      </c>
      <c r="F88" s="5">
        <v>649061723582</v>
      </c>
      <c r="G88" s="5">
        <v>617206110657</v>
      </c>
      <c r="I88" s="5">
        <v>649061723582</v>
      </c>
      <c r="J88" s="5">
        <v>555028473968</v>
      </c>
      <c r="K88" s="5">
        <v>427853321329</v>
      </c>
      <c r="L88" s="5">
        <v>482911781404</v>
      </c>
      <c r="M88" s="5">
        <v>475980801836</v>
      </c>
      <c r="N88" s="5">
        <v>447594075109</v>
      </c>
      <c r="O88" s="5">
        <v>541811807501</v>
      </c>
      <c r="P88" s="5">
        <v>422375898115</v>
      </c>
      <c r="Q88" s="5">
        <v>370294715115</v>
      </c>
      <c r="R88" s="5">
        <v>361142451690</v>
      </c>
      <c r="S88" s="5">
        <v>289000051239</v>
      </c>
      <c r="T88" s="5">
        <v>259526887337</v>
      </c>
      <c r="U88" s="5">
        <v>217472413620</v>
      </c>
      <c r="V88" s="5">
        <v>184127594068</v>
      </c>
      <c r="W88" s="5">
        <v>113929853227</v>
      </c>
      <c r="X88" s="5">
        <v>112411508138</v>
      </c>
      <c r="Y88" s="5">
        <v>61406212396</v>
      </c>
      <c r="Z88" s="5">
        <v>69303517698</v>
      </c>
    </row>
    <row r="89" spans="2:26" ht="15.5" x14ac:dyDescent="0.35">
      <c r="C89" t="s">
        <v>123</v>
      </c>
      <c r="D89" s="5">
        <v>51376044436</v>
      </c>
      <c r="E89" s="5">
        <v>37281776652</v>
      </c>
      <c r="F89" s="5">
        <v>43374207626</v>
      </c>
      <c r="G89" s="5">
        <v>60642562517</v>
      </c>
      <c r="I89" s="5">
        <v>43374207626</v>
      </c>
      <c r="J89" s="5">
        <v>56576838058</v>
      </c>
      <c r="K89" s="5">
        <v>53854296442</v>
      </c>
      <c r="L89" s="5">
        <v>51048047285</v>
      </c>
      <c r="M89" s="5">
        <v>46197785626</v>
      </c>
      <c r="N89" s="5">
        <v>43001551490</v>
      </c>
      <c r="O89" s="5">
        <v>52365704481</v>
      </c>
      <c r="P89" s="5">
        <v>38760736070</v>
      </c>
      <c r="Q89" s="5">
        <v>34651593554</v>
      </c>
      <c r="R89" s="5">
        <v>31144909911</v>
      </c>
      <c r="S89" s="5">
        <v>42424003240</v>
      </c>
      <c r="T89" s="5">
        <v>41203711963</v>
      </c>
      <c r="U89" s="5">
        <v>48806557206</v>
      </c>
      <c r="V89" s="5">
        <v>309846153</v>
      </c>
      <c r="W89" s="5">
        <v>20051758990</v>
      </c>
      <c r="X89" s="5">
        <v>22015499239</v>
      </c>
      <c r="Y89" s="5">
        <v>31162090670</v>
      </c>
      <c r="Z89" s="5">
        <v>40734802247</v>
      </c>
    </row>
    <row r="90" spans="2:26" ht="15.5" x14ac:dyDescent="0.35">
      <c r="C90" t="s">
        <v>122</v>
      </c>
      <c r="F90" s="5">
        <v>15150000000</v>
      </c>
      <c r="I90" s="5">
        <v>15150000000</v>
      </c>
      <c r="K90" s="5">
        <v>13082372810</v>
      </c>
      <c r="L90" s="5">
        <v>13076372810</v>
      </c>
      <c r="M90" s="5">
        <v>13500000</v>
      </c>
      <c r="N90" s="5">
        <v>107500000</v>
      </c>
      <c r="O90" s="5">
        <v>12773270732</v>
      </c>
      <c r="P90" s="5">
        <v>6377000000</v>
      </c>
      <c r="Q90" s="5">
        <v>10175791350</v>
      </c>
      <c r="R90" s="5">
        <v>4878631350</v>
      </c>
      <c r="S90" s="5">
        <v>4925493244</v>
      </c>
      <c r="T90" s="5">
        <v>297100000</v>
      </c>
      <c r="U90" s="5">
        <v>55151334247</v>
      </c>
      <c r="V90" s="5">
        <v>55151334247</v>
      </c>
      <c r="W90" s="5">
        <v>11767976614</v>
      </c>
    </row>
    <row r="91" spans="2:26" ht="15.5" x14ac:dyDescent="0.35">
      <c r="C91" t="s">
        <v>396</v>
      </c>
      <c r="D91" s="5">
        <v>736294703060</v>
      </c>
      <c r="E91" s="5">
        <v>489109753601</v>
      </c>
      <c r="F91" s="5">
        <v>649061723582</v>
      </c>
      <c r="G91" s="5">
        <v>617206110657</v>
      </c>
      <c r="I91" s="5">
        <v>649061723582</v>
      </c>
      <c r="J91" s="5">
        <v>555028473968</v>
      </c>
      <c r="K91" s="5">
        <v>427853321329</v>
      </c>
      <c r="L91" s="5">
        <v>482911781404</v>
      </c>
      <c r="M91" s="5">
        <v>475980801836</v>
      </c>
      <c r="N91" s="5">
        <v>447594075109</v>
      </c>
      <c r="O91" s="5">
        <v>541811807501</v>
      </c>
      <c r="P91" s="5">
        <v>422375898115</v>
      </c>
      <c r="Q91" s="5">
        <v>370294715115</v>
      </c>
      <c r="R91" s="5">
        <v>361142451690</v>
      </c>
      <c r="S91" s="5">
        <v>289000051239</v>
      </c>
      <c r="T91" s="5">
        <v>259526887337</v>
      </c>
      <c r="U91" s="5">
        <v>217472413620</v>
      </c>
      <c r="V91" s="5">
        <v>184127594068</v>
      </c>
      <c r="W91" s="5">
        <v>113929853227</v>
      </c>
      <c r="X91" s="5">
        <v>112411508138</v>
      </c>
      <c r="Y91" s="5">
        <v>61406212396</v>
      </c>
      <c r="Z91" s="5">
        <v>69303517698</v>
      </c>
    </row>
    <row r="92" spans="2:26" ht="15.5" x14ac:dyDescent="0.35">
      <c r="C92" t="s">
        <v>397</v>
      </c>
      <c r="D92" s="5">
        <v>91200984552</v>
      </c>
      <c r="E92" s="5">
        <v>89836044808</v>
      </c>
      <c r="F92" s="5">
        <v>88848007861</v>
      </c>
      <c r="I92" s="5">
        <v>88848007861</v>
      </c>
      <c r="J92" s="5">
        <v>45494112565</v>
      </c>
    </row>
    <row r="93" spans="2:26" ht="15.5" x14ac:dyDescent="0.35">
      <c r="C93" t="s">
        <v>439</v>
      </c>
      <c r="D93" s="5">
        <v>91200984552</v>
      </c>
      <c r="E93" s="5">
        <v>89836044808</v>
      </c>
      <c r="F93" s="5">
        <v>88848007861</v>
      </c>
      <c r="I93" s="5">
        <v>88848007861</v>
      </c>
      <c r="J93" s="5">
        <v>45494112565</v>
      </c>
    </row>
    <row r="94" spans="2:26" ht="15.5" x14ac:dyDescent="0.35">
      <c r="C94" t="s">
        <v>440</v>
      </c>
      <c r="D94" s="5">
        <v>576502370020</v>
      </c>
      <c r="E94" s="5">
        <v>425895721631</v>
      </c>
      <c r="F94" s="5">
        <v>371360690379</v>
      </c>
      <c r="G94" s="5">
        <v>388512688885</v>
      </c>
      <c r="I94" s="5">
        <v>371360690379</v>
      </c>
      <c r="J94" s="5">
        <v>365839261954</v>
      </c>
      <c r="K94" s="5">
        <v>399081899774</v>
      </c>
      <c r="L94" s="5">
        <v>395533790407</v>
      </c>
      <c r="M94" s="5">
        <v>339743039394</v>
      </c>
      <c r="N94" s="5">
        <v>291378253517</v>
      </c>
      <c r="O94" s="5">
        <v>316826909348</v>
      </c>
      <c r="P94" s="5">
        <v>313291338820</v>
      </c>
      <c r="Q94" s="5">
        <v>299078174645</v>
      </c>
      <c r="R94" s="5">
        <v>279955459843</v>
      </c>
      <c r="S94" s="5">
        <v>298729619637</v>
      </c>
      <c r="T94" s="5">
        <v>309595185554</v>
      </c>
      <c r="U94" s="5">
        <v>285793392774</v>
      </c>
      <c r="V94" s="5">
        <v>242653601169</v>
      </c>
      <c r="W94" s="5">
        <v>161699916410</v>
      </c>
      <c r="X94" s="5">
        <v>146012968638</v>
      </c>
      <c r="Y94" s="5">
        <v>112157066768</v>
      </c>
      <c r="Z94" s="5">
        <v>177038920787</v>
      </c>
    </row>
    <row r="95" spans="2:26" ht="15.5" x14ac:dyDescent="0.35">
      <c r="C95" t="s">
        <v>81</v>
      </c>
      <c r="D95" s="5">
        <v>1515175882</v>
      </c>
      <c r="E95" s="5">
        <v>-7852277575</v>
      </c>
      <c r="F95" s="5">
        <v>-5119433005</v>
      </c>
      <c r="G95" s="5">
        <v>1994998811</v>
      </c>
      <c r="I95" s="5">
        <v>-5119433005</v>
      </c>
      <c r="J95" s="5">
        <v>1533806132</v>
      </c>
      <c r="K95" s="5">
        <v>9945856650</v>
      </c>
      <c r="L95" s="5">
        <v>8685175761</v>
      </c>
      <c r="M95" s="5">
        <v>5709030161</v>
      </c>
      <c r="N95" s="5">
        <v>-4192626361</v>
      </c>
      <c r="O95" s="5">
        <v>-810337976</v>
      </c>
      <c r="P95" s="5">
        <v>-4658375387</v>
      </c>
      <c r="Q95" s="5">
        <v>-7815367960</v>
      </c>
      <c r="R95" s="5">
        <v>-7630186815</v>
      </c>
      <c r="S95" s="5">
        <v>-4258771494</v>
      </c>
    </row>
    <row r="96" spans="2:26" ht="15.5" x14ac:dyDescent="0.35">
      <c r="C96" t="s">
        <v>441</v>
      </c>
      <c r="D96" s="5">
        <v>6801463570822</v>
      </c>
      <c r="E96" s="5">
        <v>6233203182864</v>
      </c>
      <c r="F96" s="5">
        <v>6053192074702</v>
      </c>
      <c r="G96" s="5">
        <v>5691665617482</v>
      </c>
      <c r="I96" s="5">
        <v>6053192074702</v>
      </c>
      <c r="J96" s="5">
        <v>4753072419163</v>
      </c>
      <c r="K96" s="5">
        <v>3495987886882</v>
      </c>
      <c r="L96" s="5">
        <v>2575390271556</v>
      </c>
      <c r="M96" s="5">
        <v>1979855004312</v>
      </c>
      <c r="N96" s="5">
        <v>1505872822478</v>
      </c>
      <c r="O96" s="5">
        <v>1165406301686</v>
      </c>
      <c r="P96" s="5">
        <v>1250806822918</v>
      </c>
      <c r="Q96" s="5">
        <v>947986050367</v>
      </c>
      <c r="R96" s="5">
        <v>921133961428</v>
      </c>
      <c r="S96" s="5">
        <v>875469433776</v>
      </c>
      <c r="T96" s="5">
        <v>799430399430</v>
      </c>
      <c r="U96" s="5">
        <v>684263795106</v>
      </c>
      <c r="V96" s="5">
        <v>569839536195</v>
      </c>
      <c r="W96" s="5">
        <v>313985981919</v>
      </c>
      <c r="X96" s="5">
        <v>291292859125</v>
      </c>
      <c r="Y96" s="5">
        <v>185734810467</v>
      </c>
      <c r="Z96" s="5">
        <v>271633217760</v>
      </c>
    </row>
    <row r="97" spans="3:26" ht="15.5" x14ac:dyDescent="0.35">
      <c r="C97" t="s">
        <v>442</v>
      </c>
    </row>
    <row r="98" spans="3:26" ht="15.5" x14ac:dyDescent="0.35">
      <c r="C98" t="s">
        <v>577</v>
      </c>
      <c r="G98" s="5">
        <v>29257408958</v>
      </c>
      <c r="K98" s="5">
        <v>25617296740</v>
      </c>
      <c r="L98" s="5">
        <v>26093550060</v>
      </c>
      <c r="M98" s="5">
        <v>22150536943</v>
      </c>
      <c r="N98" s="5">
        <v>20957479816</v>
      </c>
      <c r="O98" s="5">
        <v>20156464500</v>
      </c>
      <c r="P98" s="5">
        <v>20997450000</v>
      </c>
      <c r="Q98" s="5">
        <v>19644600000</v>
      </c>
      <c r="R98" s="5">
        <v>19419850000</v>
      </c>
      <c r="W98" s="5">
        <v>243000000</v>
      </c>
    </row>
    <row r="99" spans="3:26" ht="15.5" x14ac:dyDescent="0.35">
      <c r="C99" t="s">
        <v>443</v>
      </c>
      <c r="D99" s="5">
        <v>60631068550</v>
      </c>
      <c r="E99" s="5">
        <v>60826677623</v>
      </c>
      <c r="F99" s="5">
        <v>61022286696</v>
      </c>
      <c r="G99" s="5">
        <v>61217895767</v>
      </c>
      <c r="I99" s="5">
        <v>61022286696</v>
      </c>
      <c r="J99" s="5">
        <v>61804722983</v>
      </c>
      <c r="K99" s="5">
        <v>94252711582</v>
      </c>
      <c r="L99" s="5">
        <v>96264742875</v>
      </c>
      <c r="M99" s="5">
        <v>79929406037</v>
      </c>
      <c r="N99" s="5">
        <v>74429354960</v>
      </c>
      <c r="O99" s="5">
        <v>62585454835</v>
      </c>
      <c r="P99" s="5">
        <v>40481811912</v>
      </c>
      <c r="Q99" s="5">
        <v>37656473492</v>
      </c>
      <c r="R99" s="5">
        <v>35953845852</v>
      </c>
      <c r="S99" s="5">
        <v>36293093713</v>
      </c>
      <c r="T99" s="5">
        <v>36700193995</v>
      </c>
      <c r="U99" s="5">
        <v>27198674523</v>
      </c>
      <c r="V99" s="5">
        <v>27272941305</v>
      </c>
      <c r="W99" s="5">
        <v>35495321050</v>
      </c>
      <c r="X99" s="5">
        <v>36148414409</v>
      </c>
      <c r="Y99" s="5">
        <v>25715669808</v>
      </c>
      <c r="Z99" s="5">
        <v>25275250000</v>
      </c>
    </row>
    <row r="100" spans="3:26" ht="15.5" x14ac:dyDescent="0.35">
      <c r="C100" t="s">
        <v>111</v>
      </c>
      <c r="D100" s="5">
        <v>1634825825599</v>
      </c>
      <c r="E100" s="5">
        <v>1626564725961</v>
      </c>
      <c r="F100" s="5">
        <v>1639687443618</v>
      </c>
      <c r="G100" s="5">
        <v>1653614665466</v>
      </c>
      <c r="I100" s="5">
        <v>1639687443618</v>
      </c>
      <c r="J100" s="5">
        <v>1670727633975</v>
      </c>
      <c r="K100" s="5">
        <v>1635687431376</v>
      </c>
      <c r="L100" s="5">
        <v>1585273559920</v>
      </c>
      <c r="M100" s="5">
        <v>1552703249576</v>
      </c>
      <c r="N100" s="5">
        <v>1538988540784</v>
      </c>
      <c r="O100" s="5">
        <v>1124520287704</v>
      </c>
      <c r="P100" s="5">
        <v>1096143561950</v>
      </c>
      <c r="Q100" s="5">
        <v>1125768977479</v>
      </c>
      <c r="R100" s="5">
        <v>1133722474056</v>
      </c>
      <c r="S100" s="5">
        <v>1006244781146</v>
      </c>
      <c r="T100" s="5">
        <v>862321588223</v>
      </c>
      <c r="U100" s="5">
        <v>757396305300</v>
      </c>
      <c r="V100" s="5">
        <v>651321554715</v>
      </c>
      <c r="W100" s="5">
        <v>579812502191</v>
      </c>
      <c r="X100" s="5">
        <v>319075542490</v>
      </c>
      <c r="Y100" s="5">
        <v>325884194275</v>
      </c>
      <c r="Z100" s="5">
        <v>325176639144</v>
      </c>
    </row>
    <row r="101" spans="3:26" ht="15.5" x14ac:dyDescent="0.35">
      <c r="C101" t="s">
        <v>445</v>
      </c>
      <c r="D101" s="5">
        <v>1955662122229</v>
      </c>
      <c r="E101" s="5">
        <v>1946399217214</v>
      </c>
      <c r="F101" s="5">
        <v>1954504873823</v>
      </c>
      <c r="G101" s="5">
        <v>1991048078053</v>
      </c>
      <c r="I101" s="5">
        <v>1954504873823</v>
      </c>
      <c r="J101" s="5">
        <v>2009034769401</v>
      </c>
      <c r="K101" s="5">
        <v>1986246748380</v>
      </c>
      <c r="L101" s="5">
        <v>2015347578333</v>
      </c>
      <c r="M101" s="5">
        <v>1939388679436</v>
      </c>
      <c r="N101" s="5">
        <v>1943122237404</v>
      </c>
      <c r="O101" s="5">
        <v>1716156782268</v>
      </c>
      <c r="P101" s="5">
        <v>1380382987112</v>
      </c>
      <c r="Q101" s="5">
        <v>1394446392829</v>
      </c>
      <c r="R101" s="5">
        <v>1415277533513</v>
      </c>
      <c r="S101" s="5">
        <v>1044098603394</v>
      </c>
      <c r="T101" s="5">
        <v>900773694465</v>
      </c>
      <c r="U101" s="5">
        <v>785795599786</v>
      </c>
      <c r="V101" s="5">
        <v>680001299695</v>
      </c>
      <c r="W101" s="5">
        <v>620779945945</v>
      </c>
      <c r="X101" s="5">
        <v>357981116423</v>
      </c>
      <c r="Y101" s="5">
        <v>362985635358</v>
      </c>
      <c r="Z101" s="5">
        <v>355116566712</v>
      </c>
    </row>
    <row r="102" spans="3:26" ht="15.5" x14ac:dyDescent="0.35">
      <c r="C102" t="s">
        <v>117</v>
      </c>
      <c r="D102" s="5">
        <v>8757125693051</v>
      </c>
      <c r="E102" s="5">
        <v>8179602400078</v>
      </c>
      <c r="F102" s="5">
        <v>8007696948525</v>
      </c>
      <c r="G102" s="5">
        <v>7682713695535</v>
      </c>
      <c r="I102" s="5">
        <v>8007696948525</v>
      </c>
      <c r="J102" s="5">
        <v>6762107188564</v>
      </c>
      <c r="K102" s="5">
        <v>5482234635262</v>
      </c>
      <c r="L102" s="5">
        <v>4590737849889</v>
      </c>
      <c r="M102" s="5">
        <v>3919243683748</v>
      </c>
      <c r="N102" s="5">
        <v>3448995059882</v>
      </c>
      <c r="O102" s="5">
        <v>2881563083954</v>
      </c>
      <c r="P102" s="5">
        <v>2631189810030</v>
      </c>
      <c r="Q102" s="5">
        <v>2342432443196</v>
      </c>
      <c r="R102" s="5">
        <v>2336411494941</v>
      </c>
      <c r="S102" s="5">
        <v>1919568037170</v>
      </c>
      <c r="T102" s="5">
        <v>1700204093895</v>
      </c>
      <c r="U102" s="5">
        <v>1470059394892</v>
      </c>
      <c r="V102" s="5">
        <v>1249840835890</v>
      </c>
      <c r="W102" s="5">
        <v>934765927864</v>
      </c>
      <c r="X102" s="5">
        <v>649273975548</v>
      </c>
      <c r="Y102" s="5">
        <v>548720445825</v>
      </c>
      <c r="Z102" s="5">
        <v>626749784472</v>
      </c>
    </row>
    <row r="103" spans="3:26" ht="15.5" x14ac:dyDescent="0.35">
      <c r="C103" t="s">
        <v>118</v>
      </c>
    </row>
    <row r="104" spans="3:26" ht="15.5" x14ac:dyDescent="0.35">
      <c r="C104" t="s">
        <v>119</v>
      </c>
    </row>
    <row r="105" spans="3:26" ht="15.5" x14ac:dyDescent="0.35">
      <c r="C105" t="s">
        <v>446</v>
      </c>
      <c r="D105" s="5">
        <v>709093493188</v>
      </c>
      <c r="E105" s="5">
        <v>493808254890</v>
      </c>
      <c r="F105" s="5">
        <v>556276877849</v>
      </c>
      <c r="G105" s="5">
        <v>531932369591</v>
      </c>
      <c r="I105" s="5">
        <v>556276877849</v>
      </c>
      <c r="J105" s="5">
        <v>501673607162</v>
      </c>
      <c r="K105" s="5">
        <v>502706566446</v>
      </c>
      <c r="L105" s="5">
        <v>530693880588</v>
      </c>
      <c r="M105" s="5">
        <v>475372154415</v>
      </c>
      <c r="N105" s="5">
        <v>626131203549</v>
      </c>
      <c r="O105" s="5">
        <v>408490550651</v>
      </c>
      <c r="P105" s="5">
        <v>676673564908</v>
      </c>
      <c r="Q105" s="5">
        <v>358963437494</v>
      </c>
      <c r="R105" s="5">
        <v>556752312634</v>
      </c>
      <c r="S105" s="5">
        <v>554491047968</v>
      </c>
      <c r="T105" s="5">
        <v>538631479995</v>
      </c>
      <c r="U105" s="5">
        <v>598988885897</v>
      </c>
      <c r="V105" s="5">
        <v>571296021580</v>
      </c>
      <c r="W105" s="5">
        <v>303434183764</v>
      </c>
      <c r="X105" s="5">
        <v>170422732529</v>
      </c>
      <c r="Y105" s="5">
        <v>110001009598</v>
      </c>
      <c r="Z105" s="5">
        <v>221491179518</v>
      </c>
    </row>
    <row r="106" spans="3:26" ht="15.5" x14ac:dyDescent="0.35">
      <c r="C106" t="s">
        <v>447</v>
      </c>
      <c r="M106" s="5">
        <v>10999428515</v>
      </c>
      <c r="N106" s="5">
        <v>3327210921</v>
      </c>
      <c r="O106" s="5">
        <v>30995681483</v>
      </c>
      <c r="P106" s="5">
        <v>18598095933</v>
      </c>
      <c r="Q106" s="5">
        <v>20085487830</v>
      </c>
      <c r="R106" s="5">
        <v>6771630607</v>
      </c>
      <c r="S106" s="5">
        <v>245179164894</v>
      </c>
      <c r="T106" s="5">
        <v>200170185775</v>
      </c>
      <c r="U106" s="5">
        <v>311031921733</v>
      </c>
      <c r="V106" s="5">
        <v>323042652049</v>
      </c>
      <c r="W106" s="5">
        <v>176113798645</v>
      </c>
      <c r="X106" s="5">
        <v>73942718750</v>
      </c>
      <c r="Y106" s="5">
        <v>32574325883</v>
      </c>
      <c r="Z106" s="5">
        <v>114031394357</v>
      </c>
    </row>
    <row r="107" spans="3:26" ht="15.5" x14ac:dyDescent="0.35">
      <c r="C107" t="s">
        <v>400</v>
      </c>
      <c r="D107" s="5">
        <v>494805924344</v>
      </c>
      <c r="E107" s="5">
        <v>344588147175</v>
      </c>
      <c r="F107" s="5">
        <v>347975732711</v>
      </c>
      <c r="G107" s="5">
        <v>320074448125</v>
      </c>
      <c r="I107" s="5">
        <v>347975732711</v>
      </c>
      <c r="J107" s="5">
        <v>295010273124</v>
      </c>
      <c r="K107" s="5">
        <v>273902420086</v>
      </c>
      <c r="L107" s="5">
        <v>334248296298</v>
      </c>
      <c r="M107" s="5">
        <v>307376074920</v>
      </c>
      <c r="N107" s="5">
        <v>255487700935</v>
      </c>
      <c r="O107" s="5">
        <v>203738548137</v>
      </c>
      <c r="P107" s="5">
        <v>232453396104</v>
      </c>
      <c r="Q107" s="5">
        <v>191057166317</v>
      </c>
      <c r="R107" s="5">
        <v>191716507632</v>
      </c>
      <c r="S107" s="5">
        <v>141269291565</v>
      </c>
      <c r="T107" s="5">
        <v>165403967607</v>
      </c>
      <c r="U107" s="5">
        <v>109260771008</v>
      </c>
      <c r="V107" s="5">
        <v>152608191720</v>
      </c>
      <c r="W107" s="5">
        <v>78557267479</v>
      </c>
      <c r="X107" s="5">
        <v>64770312354</v>
      </c>
      <c r="Y107" s="5">
        <v>41138067503</v>
      </c>
      <c r="Z107" s="5">
        <v>58732615005</v>
      </c>
    </row>
    <row r="108" spans="3:26" ht="15.5" x14ac:dyDescent="0.35">
      <c r="C108" t="s">
        <v>126</v>
      </c>
      <c r="D108" s="5">
        <v>69096028033</v>
      </c>
      <c r="E108" s="5">
        <v>66022523647</v>
      </c>
      <c r="F108" s="5">
        <v>74335420442</v>
      </c>
      <c r="G108" s="5">
        <v>99055116131</v>
      </c>
      <c r="I108" s="5">
        <v>74335420442</v>
      </c>
      <c r="J108" s="5">
        <v>80225188990</v>
      </c>
      <c r="K108" s="5">
        <v>80651171927</v>
      </c>
      <c r="L108" s="5">
        <v>72019171946</v>
      </c>
      <c r="M108" s="5">
        <v>55010748385</v>
      </c>
      <c r="N108" s="5">
        <v>70864716674</v>
      </c>
      <c r="O108" s="5">
        <v>34734349950</v>
      </c>
      <c r="P108" s="5">
        <v>3804791041</v>
      </c>
      <c r="Q108" s="5">
        <v>31185152877</v>
      </c>
      <c r="R108" s="5">
        <v>12149249829</v>
      </c>
      <c r="S108" s="5">
        <v>11890042491</v>
      </c>
      <c r="T108" s="5">
        <v>10688972765</v>
      </c>
      <c r="U108" s="5">
        <v>5568502952</v>
      </c>
      <c r="V108" s="5">
        <v>4606002997</v>
      </c>
      <c r="W108" s="5">
        <v>4898941606</v>
      </c>
      <c r="X108" s="5">
        <v>3429584008</v>
      </c>
      <c r="Y108" s="5">
        <v>2443187154</v>
      </c>
      <c r="Z108" s="5">
        <v>4243320247</v>
      </c>
    </row>
    <row r="109" spans="3:26" ht="15.5" x14ac:dyDescent="0.35">
      <c r="C109" t="s">
        <v>127</v>
      </c>
      <c r="D109" s="5">
        <v>80750363419</v>
      </c>
      <c r="E109" s="5">
        <v>34900638694</v>
      </c>
      <c r="F109" s="5">
        <v>65884157200</v>
      </c>
      <c r="G109" s="5">
        <v>38335754131</v>
      </c>
      <c r="I109" s="5">
        <v>65884157200</v>
      </c>
      <c r="J109" s="5">
        <v>61628014887</v>
      </c>
      <c r="K109" s="5">
        <v>46451328199</v>
      </c>
      <c r="L109" s="5">
        <v>54672501258</v>
      </c>
      <c r="M109" s="5">
        <v>46028321700</v>
      </c>
      <c r="N109" s="5">
        <v>47550710885</v>
      </c>
      <c r="O109" s="5">
        <v>46981401480</v>
      </c>
      <c r="P109" s="5">
        <v>53663959436</v>
      </c>
      <c r="Q109" s="5">
        <v>45254264467</v>
      </c>
      <c r="R109" s="5">
        <v>48232675878</v>
      </c>
      <c r="S109" s="5">
        <v>36506503310</v>
      </c>
      <c r="T109" s="5">
        <v>37122586333</v>
      </c>
      <c r="U109" s="5">
        <v>16142844498</v>
      </c>
      <c r="V109" s="5">
        <v>16036615471</v>
      </c>
      <c r="W109" s="5">
        <v>11331828543</v>
      </c>
      <c r="X109" s="5">
        <v>5796168407</v>
      </c>
      <c r="Y109" s="5">
        <v>2534163388</v>
      </c>
      <c r="Z109" s="5">
        <v>3433604624</v>
      </c>
    </row>
    <row r="110" spans="3:26" ht="15.5" x14ac:dyDescent="0.35">
      <c r="C110" t="s">
        <v>285</v>
      </c>
    </row>
    <row r="111" spans="3:26" ht="15.5" x14ac:dyDescent="0.35">
      <c r="C111" t="s">
        <v>448</v>
      </c>
      <c r="D111" s="5">
        <v>51376044436</v>
      </c>
      <c r="E111" s="5">
        <v>37281776652</v>
      </c>
      <c r="F111" s="5">
        <v>58524207626</v>
      </c>
      <c r="G111" s="5">
        <v>60642562517</v>
      </c>
      <c r="I111" s="5">
        <v>58524207626</v>
      </c>
      <c r="J111" s="5">
        <v>56576838058</v>
      </c>
      <c r="K111" s="5">
        <v>66936669252</v>
      </c>
      <c r="L111" s="5">
        <v>64124420095</v>
      </c>
      <c r="M111" s="5">
        <v>46211285626</v>
      </c>
      <c r="N111" s="5">
        <v>43109051490</v>
      </c>
      <c r="O111" s="5">
        <v>65138975213</v>
      </c>
      <c r="P111" s="5">
        <v>45137736070</v>
      </c>
      <c r="Q111" s="5">
        <v>44827384904</v>
      </c>
      <c r="R111" s="5">
        <v>36023541261</v>
      </c>
      <c r="S111" s="5">
        <v>47349496484</v>
      </c>
      <c r="T111" s="5">
        <v>41500811963</v>
      </c>
      <c r="U111" s="5">
        <v>103957891453</v>
      </c>
      <c r="V111" s="5">
        <v>55461180400</v>
      </c>
      <c r="W111" s="5">
        <v>31819735604</v>
      </c>
      <c r="X111" s="5">
        <v>22015499239</v>
      </c>
      <c r="Y111" s="5">
        <v>31162090670</v>
      </c>
      <c r="Z111" s="5">
        <v>40734802247</v>
      </c>
    </row>
    <row r="112" spans="3:26" ht="15.5" x14ac:dyDescent="0.35">
      <c r="C112" t="s">
        <v>449</v>
      </c>
    </row>
    <row r="113" spans="3:26" ht="15.5" x14ac:dyDescent="0.35">
      <c r="C113" t="s">
        <v>451</v>
      </c>
      <c r="Q113" s="5">
        <v>8625412227</v>
      </c>
      <c r="R113" s="5">
        <v>40352487874</v>
      </c>
      <c r="S113" s="5">
        <v>63891025005</v>
      </c>
      <c r="T113" s="5">
        <v>46374709215</v>
      </c>
      <c r="U113" s="5">
        <v>47932659202</v>
      </c>
      <c r="V113" s="5">
        <v>18750000000</v>
      </c>
    </row>
    <row r="114" spans="3:26" ht="15.5" x14ac:dyDescent="0.35">
      <c r="C114" t="s">
        <v>744</v>
      </c>
      <c r="S114" s="5">
        <v>3085208060</v>
      </c>
      <c r="U114" s="5">
        <v>1916000000</v>
      </c>
    </row>
    <row r="115" spans="3:26" ht="15.5" x14ac:dyDescent="0.35">
      <c r="C115" t="s">
        <v>685</v>
      </c>
      <c r="O115" s="5">
        <v>199610266989</v>
      </c>
      <c r="P115" s="5">
        <v>199383242197</v>
      </c>
      <c r="Q115" s="5">
        <v>498298611105</v>
      </c>
      <c r="R115" s="5">
        <v>497601329086</v>
      </c>
      <c r="S115" s="5">
        <v>213448344528</v>
      </c>
      <c r="T115" s="5">
        <v>212555942427</v>
      </c>
    </row>
    <row r="116" spans="3:26" ht="15.5" x14ac:dyDescent="0.35">
      <c r="C116" t="s">
        <v>452</v>
      </c>
      <c r="N116" s="5">
        <v>199863049179</v>
      </c>
      <c r="P116" s="5">
        <v>299690770049</v>
      </c>
      <c r="Q116" s="5">
        <v>8625412227</v>
      </c>
      <c r="R116" s="5">
        <v>254804581724</v>
      </c>
      <c r="S116" s="5">
        <v>66976233065</v>
      </c>
      <c r="T116" s="5">
        <v>81135715891</v>
      </c>
      <c r="U116" s="5">
        <v>49848659202</v>
      </c>
      <c r="V116" s="5">
        <v>18750000000</v>
      </c>
    </row>
    <row r="117" spans="3:26" ht="15.5" x14ac:dyDescent="0.35">
      <c r="C117" t="s">
        <v>405</v>
      </c>
      <c r="D117" s="5">
        <v>125345737381</v>
      </c>
      <c r="E117" s="5">
        <v>127099894927</v>
      </c>
      <c r="F117" s="5">
        <v>131625396618</v>
      </c>
      <c r="G117" s="5">
        <v>119133010776</v>
      </c>
      <c r="I117" s="5">
        <v>131625396618</v>
      </c>
      <c r="J117" s="5">
        <v>114361576166</v>
      </c>
      <c r="K117" s="5">
        <v>132016693241</v>
      </c>
      <c r="L117" s="5">
        <v>131645195386</v>
      </c>
      <c r="M117" s="5">
        <v>143022906804</v>
      </c>
      <c r="N117" s="5">
        <v>149565657189</v>
      </c>
      <c r="O117" s="5">
        <v>325065525323</v>
      </c>
      <c r="P117" s="5">
        <v>308128298170</v>
      </c>
      <c r="Q117" s="5">
        <v>598696937342</v>
      </c>
      <c r="R117" s="5">
        <v>611147044637</v>
      </c>
      <c r="S117" s="5">
        <v>356267550945</v>
      </c>
      <c r="T117" s="5">
        <v>343978800839</v>
      </c>
      <c r="U117" s="5">
        <v>176942099882</v>
      </c>
      <c r="V117" s="5">
        <v>98853474000</v>
      </c>
      <c r="W117" s="5">
        <v>141266587264</v>
      </c>
      <c r="X117" s="5">
        <v>31511241030</v>
      </c>
      <c r="Y117" s="5">
        <v>34210191438</v>
      </c>
      <c r="Z117" s="5">
        <v>41821727518</v>
      </c>
    </row>
    <row r="118" spans="3:26" ht="15.5" x14ac:dyDescent="0.35">
      <c r="C118" t="s">
        <v>404</v>
      </c>
      <c r="D118" s="5">
        <v>125345737381</v>
      </c>
      <c r="E118" s="5">
        <v>127099894927</v>
      </c>
      <c r="F118" s="5">
        <v>131625396618</v>
      </c>
      <c r="G118" s="5">
        <v>119133010776</v>
      </c>
      <c r="I118" s="5">
        <v>131625396618</v>
      </c>
      <c r="J118" s="5">
        <v>114361576166</v>
      </c>
      <c r="K118" s="5">
        <v>132016693241</v>
      </c>
      <c r="L118" s="5">
        <v>131645195386</v>
      </c>
      <c r="M118" s="5">
        <v>143022906804</v>
      </c>
      <c r="N118" s="5">
        <v>149565657189</v>
      </c>
      <c r="O118" s="5">
        <v>325065525323</v>
      </c>
      <c r="P118" s="5">
        <v>308128298170</v>
      </c>
      <c r="Q118" s="5">
        <v>598696937342</v>
      </c>
      <c r="R118" s="5">
        <v>611147044637</v>
      </c>
      <c r="S118" s="5">
        <v>356267550945</v>
      </c>
      <c r="T118" s="5">
        <v>343978800839</v>
      </c>
      <c r="U118" s="5">
        <v>176942099882</v>
      </c>
      <c r="V118" s="5">
        <v>98853474000</v>
      </c>
      <c r="W118" s="5">
        <v>141266587264</v>
      </c>
      <c r="X118" s="5">
        <v>31511241030</v>
      </c>
      <c r="Y118" s="5">
        <v>34210191438</v>
      </c>
      <c r="Z118" s="5">
        <v>41821727518</v>
      </c>
    </row>
    <row r="119" spans="3:26" ht="15.5" x14ac:dyDescent="0.35">
      <c r="C119" t="s">
        <v>453</v>
      </c>
      <c r="D119" s="5">
        <v>844843869</v>
      </c>
      <c r="E119" s="5">
        <v>2049165492</v>
      </c>
      <c r="F119" s="5">
        <v>3376942395</v>
      </c>
      <c r="G119" s="5">
        <v>5372537318</v>
      </c>
      <c r="I119" s="5">
        <v>3376942395</v>
      </c>
      <c r="J119" s="5">
        <v>117172567</v>
      </c>
      <c r="K119" s="5">
        <v>24519795631</v>
      </c>
      <c r="L119" s="5">
        <v>34055871428</v>
      </c>
      <c r="M119" s="5">
        <v>40905885545</v>
      </c>
      <c r="N119" s="5">
        <v>30987149902</v>
      </c>
      <c r="O119" s="5">
        <v>40287008195</v>
      </c>
      <c r="P119" s="5">
        <v>34190909530</v>
      </c>
      <c r="Q119" s="5">
        <v>23773818194</v>
      </c>
      <c r="R119" s="5">
        <v>18298901345</v>
      </c>
      <c r="S119" s="5">
        <v>20448072908</v>
      </c>
      <c r="T119" s="5">
        <v>24616745768</v>
      </c>
      <c r="U119" s="5">
        <v>27603495987</v>
      </c>
      <c r="V119" s="5">
        <v>29109366670</v>
      </c>
      <c r="W119" s="5">
        <v>29237258338</v>
      </c>
      <c r="X119" s="5">
        <v>22956215416</v>
      </c>
      <c r="Y119" s="5">
        <v>27310863532</v>
      </c>
      <c r="Z119" s="5">
        <v>35581191997</v>
      </c>
    </row>
    <row r="120" spans="3:26" ht="15.5" x14ac:dyDescent="0.35">
      <c r="C120" t="s">
        <v>745</v>
      </c>
      <c r="W120" s="5">
        <v>26500000000</v>
      </c>
    </row>
    <row r="121" spans="3:26" ht="15.5" x14ac:dyDescent="0.35">
      <c r="C121" t="s">
        <v>1198</v>
      </c>
      <c r="Q121" s="5">
        <v>14687647768</v>
      </c>
      <c r="R121" s="5">
        <v>50011725558</v>
      </c>
      <c r="S121" s="5">
        <v>90406756094</v>
      </c>
      <c r="T121" s="5">
        <v>84842683745</v>
      </c>
      <c r="U121" s="5">
        <v>131607496097</v>
      </c>
      <c r="V121" s="5">
        <v>55875000000</v>
      </c>
      <c r="W121" s="5">
        <v>74625000000</v>
      </c>
    </row>
    <row r="122" spans="3:26" ht="15.5" x14ac:dyDescent="0.35">
      <c r="C122" t="s">
        <v>130</v>
      </c>
      <c r="D122" s="5">
        <v>834439230569</v>
      </c>
      <c r="E122" s="5">
        <v>620908149817</v>
      </c>
      <c r="F122" s="5">
        <v>687902274467</v>
      </c>
      <c r="G122" s="5">
        <v>651065380367</v>
      </c>
      <c r="I122" s="5">
        <v>687902274467</v>
      </c>
      <c r="J122" s="5">
        <v>616035183328</v>
      </c>
      <c r="K122" s="5">
        <v>634723259687</v>
      </c>
      <c r="L122" s="5">
        <v>662339075974</v>
      </c>
      <c r="M122" s="5">
        <v>618395061219</v>
      </c>
      <c r="N122" s="5">
        <v>775696860738</v>
      </c>
      <c r="O122" s="5">
        <v>733556075974</v>
      </c>
      <c r="P122" s="5">
        <v>984801863078</v>
      </c>
      <c r="Q122" s="5">
        <v>957660374836</v>
      </c>
      <c r="R122" s="5">
        <v>1167899357271</v>
      </c>
      <c r="S122" s="5">
        <v>910758598913</v>
      </c>
      <c r="T122" s="5">
        <v>882610280834</v>
      </c>
      <c r="U122" s="5">
        <v>775930985779</v>
      </c>
      <c r="V122" s="5">
        <v>670149495580</v>
      </c>
      <c r="W122" s="5">
        <v>444700771028</v>
      </c>
      <c r="X122" s="5">
        <v>201933973559</v>
      </c>
      <c r="Y122" s="5">
        <v>144211201036</v>
      </c>
      <c r="Z122" s="5">
        <v>263312907036</v>
      </c>
    </row>
    <row r="123" spans="3:26" ht="15.5" x14ac:dyDescent="0.35">
      <c r="C123" t="s">
        <v>131</v>
      </c>
    </row>
    <row r="124" spans="3:26" ht="15.5" x14ac:dyDescent="0.35">
      <c r="C124" t="s">
        <v>132</v>
      </c>
      <c r="D124" s="5">
        <v>131000000000</v>
      </c>
      <c r="E124" s="5">
        <v>131000000000</v>
      </c>
      <c r="F124" s="5">
        <v>131000000000</v>
      </c>
      <c r="G124" s="5">
        <v>131000000000</v>
      </c>
      <c r="I124" s="5">
        <v>131000000000</v>
      </c>
      <c r="J124" s="5">
        <v>131000000000</v>
      </c>
      <c r="K124" s="5">
        <v>131000000000</v>
      </c>
      <c r="L124" s="5">
        <v>131000000000</v>
      </c>
      <c r="M124" s="5">
        <v>131000000000</v>
      </c>
      <c r="N124" s="5">
        <v>131000000000</v>
      </c>
      <c r="O124" s="5">
        <v>131000000000</v>
      </c>
      <c r="P124" s="5">
        <v>131000000000</v>
      </c>
      <c r="Q124" s="5">
        <v>131000000000</v>
      </c>
      <c r="R124" s="5">
        <v>131000000000</v>
      </c>
      <c r="S124" s="5">
        <v>131000000000</v>
      </c>
      <c r="T124" s="5">
        <v>131000000000</v>
      </c>
      <c r="U124" s="5">
        <v>131000000000</v>
      </c>
      <c r="V124" s="5">
        <v>131000000000</v>
      </c>
      <c r="W124" s="5">
        <v>131000000000</v>
      </c>
      <c r="X124" s="5">
        <v>131000000000</v>
      </c>
      <c r="Y124" s="5">
        <v>131000000000</v>
      </c>
      <c r="Z124" s="5">
        <v>131000000000</v>
      </c>
    </row>
    <row r="125" spans="3:26" ht="15.5" x14ac:dyDescent="0.35">
      <c r="C125" t="s">
        <v>133</v>
      </c>
      <c r="D125" s="5">
        <v>1347146100</v>
      </c>
      <c r="E125" s="5">
        <v>1347146100</v>
      </c>
      <c r="F125" s="5">
        <v>1347146100</v>
      </c>
      <c r="G125" s="5">
        <v>1347146100</v>
      </c>
      <c r="I125" s="5">
        <v>1347146100</v>
      </c>
      <c r="J125" s="5">
        <v>1347146100</v>
      </c>
      <c r="K125" s="5">
        <v>1347146100</v>
      </c>
      <c r="L125" s="5">
        <v>1347146100</v>
      </c>
      <c r="M125" s="5">
        <v>1347146100</v>
      </c>
      <c r="N125" s="5">
        <v>1347146100</v>
      </c>
      <c r="O125" s="5">
        <v>1347146100</v>
      </c>
      <c r="P125" s="5">
        <v>1347146100</v>
      </c>
      <c r="Q125" s="5">
        <v>1347146100</v>
      </c>
      <c r="R125" s="5">
        <v>1347146100</v>
      </c>
      <c r="S125" s="5">
        <v>300000000</v>
      </c>
      <c r="T125" s="5">
        <v>300000000</v>
      </c>
      <c r="U125" s="5">
        <v>300000000</v>
      </c>
      <c r="V125" s="5">
        <v>300000000</v>
      </c>
      <c r="W125" s="5">
        <v>300000000</v>
      </c>
      <c r="X125" s="5">
        <v>300000000</v>
      </c>
      <c r="Y125" s="5">
        <v>300000000</v>
      </c>
      <c r="Z125" s="5">
        <v>300000000</v>
      </c>
    </row>
    <row r="126" spans="3:26" ht="15.5" x14ac:dyDescent="0.35">
      <c r="C126" t="s">
        <v>134</v>
      </c>
      <c r="D126" s="5">
        <v>7760337299913</v>
      </c>
      <c r="E126" s="5">
        <v>7405600320396</v>
      </c>
      <c r="F126" s="5">
        <v>7163969436726</v>
      </c>
      <c r="G126" s="5">
        <v>6868911787310</v>
      </c>
      <c r="I126" s="5">
        <v>7163969436726</v>
      </c>
      <c r="J126" s="5">
        <v>5983728608282</v>
      </c>
      <c r="K126" s="5">
        <v>4673729195906</v>
      </c>
      <c r="L126" s="5">
        <v>3756039292165</v>
      </c>
      <c r="M126" s="5">
        <v>3131561870573</v>
      </c>
      <c r="N126" s="5">
        <v>2514055848672</v>
      </c>
      <c r="O126" s="5">
        <v>1985498393789</v>
      </c>
      <c r="P126" s="5">
        <v>1502876626810</v>
      </c>
      <c r="Q126" s="5">
        <v>1247680784928</v>
      </c>
      <c r="R126" s="5">
        <v>1031314985585</v>
      </c>
      <c r="S126" s="5">
        <v>856842665523</v>
      </c>
      <c r="T126" s="5">
        <v>671119623494</v>
      </c>
      <c r="U126" s="5">
        <v>547621477732</v>
      </c>
      <c r="V126" s="5">
        <v>433159333740</v>
      </c>
      <c r="W126" s="5">
        <v>358516439284</v>
      </c>
      <c r="X126" s="5">
        <v>315840003889</v>
      </c>
      <c r="Y126" s="5">
        <v>273209244789</v>
      </c>
      <c r="Z126" s="5">
        <v>232136877436</v>
      </c>
    </row>
    <row r="127" spans="3:26" ht="15.5" x14ac:dyDescent="0.35">
      <c r="C127" t="s">
        <v>135</v>
      </c>
      <c r="D127" s="5">
        <v>150000000000</v>
      </c>
      <c r="E127" s="5">
        <v>150000000000</v>
      </c>
      <c r="F127" s="5">
        <v>150000000000</v>
      </c>
      <c r="G127" s="5">
        <v>150000000000</v>
      </c>
      <c r="I127" s="5">
        <v>150000000000</v>
      </c>
      <c r="J127" s="5">
        <v>150000000000</v>
      </c>
      <c r="K127" s="5">
        <v>150000000000</v>
      </c>
    </row>
    <row r="128" spans="3:26" ht="15.5" x14ac:dyDescent="0.35">
      <c r="C128" t="s">
        <v>136</v>
      </c>
      <c r="D128" s="5">
        <v>7610337299913</v>
      </c>
      <c r="E128" s="5">
        <v>7255600320396</v>
      </c>
      <c r="F128" s="5">
        <v>7013969436726</v>
      </c>
      <c r="G128" s="5">
        <v>6718911787310</v>
      </c>
      <c r="I128" s="5">
        <v>7013969436726</v>
      </c>
      <c r="J128" s="5">
        <v>5833728608282</v>
      </c>
      <c r="K128" s="5">
        <v>4523729195906</v>
      </c>
    </row>
    <row r="129" spans="2:26" ht="15.5" x14ac:dyDescent="0.35">
      <c r="C129" t="s">
        <v>137</v>
      </c>
      <c r="D129" s="5">
        <v>7760337299913</v>
      </c>
      <c r="E129" s="5">
        <v>7405600320396</v>
      </c>
      <c r="F129" s="5">
        <v>7163969436726</v>
      </c>
      <c r="G129" s="5">
        <v>6868911787310</v>
      </c>
      <c r="I129" s="5">
        <v>7163969436726</v>
      </c>
      <c r="J129" s="5">
        <v>5983728608282</v>
      </c>
      <c r="K129" s="5">
        <v>4673729195906</v>
      </c>
      <c r="L129" s="5">
        <v>3756039292165</v>
      </c>
      <c r="M129" s="5">
        <v>3131561870573</v>
      </c>
      <c r="N129" s="5">
        <v>2514055848672</v>
      </c>
      <c r="O129" s="5">
        <v>1985498393789</v>
      </c>
      <c r="P129" s="5">
        <v>1502876626810</v>
      </c>
      <c r="Q129" s="5">
        <v>1247680784928</v>
      </c>
      <c r="R129" s="5">
        <v>1031314985585</v>
      </c>
      <c r="S129" s="5">
        <v>856842665523</v>
      </c>
      <c r="T129" s="5">
        <v>671119623494</v>
      </c>
      <c r="U129" s="5">
        <v>547621477732</v>
      </c>
      <c r="V129" s="5">
        <v>433159333740</v>
      </c>
      <c r="W129" s="5">
        <v>358516439284</v>
      </c>
      <c r="X129" s="5">
        <v>315840003889</v>
      </c>
      <c r="Y129" s="5">
        <v>273209244789</v>
      </c>
      <c r="Z129" s="5">
        <v>232136877436</v>
      </c>
    </row>
    <row r="130" spans="2:26" ht="15.5" x14ac:dyDescent="0.35">
      <c r="C130" t="s">
        <v>291</v>
      </c>
      <c r="D130" s="5">
        <v>28486840587</v>
      </c>
      <c r="E130" s="5">
        <v>28599061340</v>
      </c>
      <c r="F130" s="5">
        <v>28597524237</v>
      </c>
      <c r="G130" s="5">
        <v>28394382947</v>
      </c>
      <c r="I130" s="5">
        <v>28597524237</v>
      </c>
      <c r="J130" s="5">
        <v>28462444722</v>
      </c>
      <c r="K130" s="5">
        <v>31489176919</v>
      </c>
      <c r="L130" s="5">
        <v>31327159889</v>
      </c>
      <c r="M130" s="5">
        <v>31230575695</v>
      </c>
      <c r="N130" s="5">
        <v>31087830733</v>
      </c>
      <c r="O130" s="5">
        <v>30971806067</v>
      </c>
      <c r="P130" s="5">
        <v>15822549429</v>
      </c>
      <c r="Q130" s="5">
        <v>12559505292</v>
      </c>
      <c r="R130" s="5">
        <v>12480192800</v>
      </c>
      <c r="S130" s="5">
        <v>24925544228</v>
      </c>
      <c r="T130" s="5">
        <v>15174189567</v>
      </c>
      <c r="U130" s="5">
        <v>15206931381</v>
      </c>
      <c r="V130" s="5">
        <v>15232006570</v>
      </c>
      <c r="W130" s="5">
        <v>248717552</v>
      </c>
      <c r="X130" s="5">
        <v>199998100</v>
      </c>
    </row>
    <row r="131" spans="2:26" ht="15.5" x14ac:dyDescent="0.35">
      <c r="C131" t="s">
        <v>10</v>
      </c>
      <c r="D131" s="5">
        <v>7922686462482</v>
      </c>
      <c r="E131" s="5">
        <v>7558694250261</v>
      </c>
      <c r="F131" s="5">
        <v>7319794674058</v>
      </c>
      <c r="G131" s="5">
        <v>7031648315168</v>
      </c>
      <c r="I131" s="5">
        <v>7319794674058</v>
      </c>
      <c r="J131" s="5">
        <v>6146072005236</v>
      </c>
      <c r="K131" s="5">
        <v>4847511375575</v>
      </c>
      <c r="L131" s="5">
        <v>3928398773915</v>
      </c>
      <c r="M131" s="5">
        <v>3300848622529</v>
      </c>
      <c r="N131" s="5">
        <v>2673298199144</v>
      </c>
      <c r="O131" s="5">
        <v>2148007007980</v>
      </c>
      <c r="P131" s="5">
        <v>1646387946952</v>
      </c>
      <c r="Q131" s="5">
        <v>1384772068360</v>
      </c>
      <c r="R131" s="5">
        <v>1168512137670</v>
      </c>
      <c r="S131" s="5">
        <v>1008809438257</v>
      </c>
      <c r="T131" s="5">
        <v>817593813061</v>
      </c>
      <c r="U131" s="5">
        <v>694128409113</v>
      </c>
      <c r="V131" s="5">
        <v>579691340310</v>
      </c>
      <c r="W131" s="5">
        <v>490065156836</v>
      </c>
      <c r="X131" s="5">
        <v>447340001989</v>
      </c>
      <c r="Y131" s="5">
        <v>404509244789</v>
      </c>
      <c r="Z131" s="5">
        <v>363436877436</v>
      </c>
    </row>
    <row r="132" spans="2:26" ht="15.5" x14ac:dyDescent="0.35">
      <c r="C132" t="s">
        <v>138</v>
      </c>
      <c r="D132" s="5">
        <v>8757125693051</v>
      </c>
      <c r="E132" s="5">
        <v>8179602400078</v>
      </c>
      <c r="F132" s="5">
        <v>8007696948525</v>
      </c>
      <c r="G132" s="5">
        <v>7682713695535</v>
      </c>
      <c r="I132" s="5">
        <v>8007696948525</v>
      </c>
      <c r="J132" s="5">
        <v>6762107188564</v>
      </c>
      <c r="K132" s="5">
        <v>5482234635262</v>
      </c>
      <c r="L132" s="5">
        <v>4590737849889</v>
      </c>
      <c r="M132" s="5">
        <v>3919243683748</v>
      </c>
      <c r="N132" s="5">
        <v>3448995059882</v>
      </c>
      <c r="O132" s="5">
        <v>2881563083954</v>
      </c>
      <c r="P132" s="5">
        <v>2631189810030</v>
      </c>
      <c r="Q132" s="5">
        <v>2342432443196</v>
      </c>
      <c r="R132" s="5">
        <v>2336411494941</v>
      </c>
      <c r="S132" s="5">
        <v>1919568037170</v>
      </c>
      <c r="T132" s="5">
        <v>1700204093895</v>
      </c>
      <c r="U132" s="5">
        <v>1470059394892</v>
      </c>
      <c r="V132" s="5">
        <v>1249840835890</v>
      </c>
      <c r="W132" s="5">
        <v>934765927864</v>
      </c>
      <c r="X132" s="5">
        <v>649273975548</v>
      </c>
      <c r="Y132" s="5">
        <v>548720445825</v>
      </c>
      <c r="Z132" s="5">
        <v>626749784472</v>
      </c>
    </row>
    <row r="133" spans="2:26" ht="15.5" x14ac:dyDescent="0.35">
      <c r="C133" t="s">
        <v>139</v>
      </c>
      <c r="D133" s="5">
        <v>1310000000</v>
      </c>
      <c r="E133" s="5">
        <v>1310000000</v>
      </c>
      <c r="F133" s="5">
        <v>1310000000</v>
      </c>
      <c r="G133" s="5">
        <v>1310000000</v>
      </c>
      <c r="I133" s="5">
        <v>1310000000</v>
      </c>
      <c r="J133" s="5">
        <v>1310000000</v>
      </c>
      <c r="K133" s="5">
        <v>1310000000</v>
      </c>
      <c r="L133" s="5">
        <v>1310000000</v>
      </c>
      <c r="M133" s="5">
        <v>1310000000</v>
      </c>
      <c r="N133" s="5">
        <v>1310000000</v>
      </c>
      <c r="O133" s="5">
        <v>1310000000</v>
      </c>
      <c r="P133" s="5">
        <v>1310000000</v>
      </c>
      <c r="Q133" s="5">
        <v>1310000000</v>
      </c>
      <c r="R133" s="5">
        <v>1310000000</v>
      </c>
      <c r="S133" s="5">
        <v>1310000000</v>
      </c>
      <c r="T133" s="5">
        <v>1310000000</v>
      </c>
      <c r="U133" s="5">
        <v>1310000000</v>
      </c>
      <c r="V133" s="5">
        <v>1310000000</v>
      </c>
      <c r="W133" s="5">
        <v>1310000000</v>
      </c>
      <c r="X133" s="5">
        <v>1310000000</v>
      </c>
      <c r="Y133" s="5">
        <v>1310000000</v>
      </c>
      <c r="Z133" s="5">
        <v>1310000000</v>
      </c>
    </row>
    <row r="135" spans="2:26" ht="15.5" x14ac:dyDescent="0.35">
      <c r="B135" t="s">
        <v>140</v>
      </c>
      <c r="C135" t="s">
        <v>141</v>
      </c>
      <c r="D135" s="5">
        <v>231498979086</v>
      </c>
      <c r="E135" s="5">
        <v>340193471119</v>
      </c>
      <c r="F135" s="5">
        <v>485287625243</v>
      </c>
      <c r="G135" s="5">
        <v>293945396658</v>
      </c>
      <c r="I135" s="5">
        <v>1317203162553</v>
      </c>
      <c r="J135" s="5">
        <v>1028899613407</v>
      </c>
      <c r="K135" s="5">
        <v>1040203617434</v>
      </c>
      <c r="L135" s="5">
        <v>677186311780</v>
      </c>
      <c r="M135" s="5">
        <v>624353076652</v>
      </c>
      <c r="N135" s="5">
        <v>926245668352</v>
      </c>
      <c r="O135" s="5">
        <v>499922010752</v>
      </c>
      <c r="P135" s="5">
        <v>245006975842</v>
      </c>
      <c r="Q135" s="5">
        <v>301239769296</v>
      </c>
      <c r="R135" s="5">
        <v>166186126054</v>
      </c>
      <c r="S135" s="5">
        <v>194843122728</v>
      </c>
      <c r="T135" s="5">
        <v>198516135904</v>
      </c>
      <c r="U135" s="5">
        <v>58655739190</v>
      </c>
      <c r="V135" s="5">
        <v>24460960446</v>
      </c>
      <c r="W135" s="5">
        <v>89728684467</v>
      </c>
      <c r="X135" s="5">
        <v>-13517981904</v>
      </c>
      <c r="Y135" s="5">
        <v>99952885153</v>
      </c>
      <c r="Z135" s="5">
        <v>-9779515730</v>
      </c>
    </row>
    <row r="136" spans="2:26" ht="15.5" x14ac:dyDescent="0.35">
      <c r="C136" t="s">
        <v>457</v>
      </c>
      <c r="D136" s="5">
        <v>1408190476757</v>
      </c>
      <c r="E136" s="5">
        <v>1481438641284</v>
      </c>
      <c r="F136" s="5">
        <v>1454905357792</v>
      </c>
      <c r="G136" s="5">
        <v>1455886027944</v>
      </c>
      <c r="I136" s="5">
        <v>5608851545965</v>
      </c>
      <c r="J136" s="5">
        <v>5250247282517</v>
      </c>
      <c r="K136" s="5">
        <v>5291592918146</v>
      </c>
      <c r="L136" s="5">
        <v>5415861181337</v>
      </c>
      <c r="M136" s="5">
        <v>4606266016908</v>
      </c>
      <c r="N136" s="5">
        <v>3568611108810</v>
      </c>
      <c r="O136" s="5">
        <v>3078344422903</v>
      </c>
      <c r="P136" s="5">
        <v>3035794864122</v>
      </c>
      <c r="Q136" s="5">
        <v>3090817273031</v>
      </c>
      <c r="R136" s="5">
        <v>2812924501582</v>
      </c>
      <c r="S136" s="5">
        <v>2766017442274</v>
      </c>
      <c r="T136" s="5">
        <v>2340219228997</v>
      </c>
      <c r="U136" s="5">
        <v>1830411833585</v>
      </c>
      <c r="V136" s="5">
        <v>1338580659544</v>
      </c>
      <c r="W136" s="5">
        <v>1129178216278</v>
      </c>
      <c r="X136" s="5">
        <v>785166436623</v>
      </c>
      <c r="Y136" s="5">
        <v>695674892707</v>
      </c>
      <c r="Z136" s="5">
        <v>671751971629</v>
      </c>
    </row>
    <row r="137" spans="2:26" ht="15.5" x14ac:dyDescent="0.35">
      <c r="C137" t="s">
        <v>459</v>
      </c>
      <c r="D137" s="5">
        <v>-1186630290001</v>
      </c>
      <c r="E137" s="5">
        <v>-1079253292368</v>
      </c>
      <c r="F137" s="5">
        <v>-946763939447</v>
      </c>
      <c r="G137" s="5">
        <v>-1161911383162</v>
      </c>
      <c r="I137" s="5">
        <v>-4258919818093</v>
      </c>
      <c r="J137" s="5">
        <v>-4149168570333</v>
      </c>
      <c r="K137" s="5">
        <v>-4195793581667</v>
      </c>
      <c r="L137" s="5">
        <v>-4788482188038</v>
      </c>
      <c r="M137" s="5">
        <v>-3948050330118</v>
      </c>
      <c r="N137" s="5">
        <v>-2571416899991</v>
      </c>
      <c r="O137" s="5">
        <v>-2496224830427</v>
      </c>
      <c r="P137" s="5">
        <v>-2699004635996</v>
      </c>
      <c r="Q137" s="5">
        <v>-2696484410311</v>
      </c>
      <c r="R137" s="5">
        <v>-2556162596327</v>
      </c>
      <c r="S137" s="5">
        <v>-2467752251734</v>
      </c>
      <c r="T137" s="5">
        <v>-2060794752233</v>
      </c>
      <c r="U137" s="5">
        <v>-1712469037262</v>
      </c>
      <c r="V137" s="5">
        <v>-1271876923229</v>
      </c>
      <c r="W137" s="5">
        <v>-1019755707949</v>
      </c>
      <c r="X137" s="5">
        <v>-787000413186</v>
      </c>
      <c r="Y137" s="5">
        <v>-580977812282</v>
      </c>
      <c r="Z137" s="5">
        <v>-666667826940</v>
      </c>
    </row>
    <row r="138" spans="2:26" ht="15.5" x14ac:dyDescent="0.35">
      <c r="C138" t="s">
        <v>2385</v>
      </c>
      <c r="D138" s="5">
        <v>30609077072</v>
      </c>
      <c r="E138" s="5">
        <v>30240657238</v>
      </c>
      <c r="F138" s="5">
        <v>40961550427</v>
      </c>
      <c r="G138" s="5">
        <v>46591693096</v>
      </c>
      <c r="I138" s="5">
        <v>170950841687</v>
      </c>
      <c r="J138" s="5">
        <v>120770099449</v>
      </c>
      <c r="K138" s="5">
        <v>66187178994</v>
      </c>
      <c r="L138" s="5">
        <v>28306167718</v>
      </c>
      <c r="M138" s="5">
        <v>20819221234</v>
      </c>
      <c r="N138" s="5">
        <v>15550205750</v>
      </c>
      <c r="O138" s="5">
        <v>10213008603</v>
      </c>
      <c r="P138" s="5">
        <v>17433447867</v>
      </c>
      <c r="Q138" s="5">
        <v>9541369163</v>
      </c>
      <c r="R138" s="5">
        <v>10471317774</v>
      </c>
      <c r="S138" s="5">
        <v>1096855758</v>
      </c>
      <c r="T138" s="5">
        <v>1132584101</v>
      </c>
      <c r="U138" s="5">
        <v>671893805</v>
      </c>
      <c r="V138" s="5">
        <v>204389907</v>
      </c>
      <c r="W138" s="5">
        <v>33146819</v>
      </c>
      <c r="X138" s="5">
        <v>37708900</v>
      </c>
      <c r="Y138" s="5">
        <v>40652901</v>
      </c>
      <c r="Z138" s="5">
        <v>533438320</v>
      </c>
    </row>
    <row r="139" spans="2:26" ht="15.5" x14ac:dyDescent="0.35">
      <c r="C139" t="s">
        <v>2386</v>
      </c>
    </row>
    <row r="140" spans="2:26" ht="15.5" x14ac:dyDescent="0.35">
      <c r="C140" t="s">
        <v>883</v>
      </c>
      <c r="T140" s="5">
        <v>10389817950</v>
      </c>
    </row>
    <row r="141" spans="2:26" ht="15.5" x14ac:dyDescent="0.35">
      <c r="C141" t="s">
        <v>2387</v>
      </c>
      <c r="D141" s="5">
        <v>54943237092</v>
      </c>
      <c r="E141" s="5">
        <v>-30582725359</v>
      </c>
      <c r="F141" s="5">
        <v>21985875338</v>
      </c>
      <c r="G141" s="5">
        <v>-2068823401</v>
      </c>
      <c r="I141" s="5">
        <v>43154213318</v>
      </c>
      <c r="J141" s="5">
        <v>37548438268</v>
      </c>
      <c r="K141" s="5">
        <v>72619802539</v>
      </c>
      <c r="L141" s="5">
        <v>155625987899</v>
      </c>
      <c r="M141" s="5">
        <v>114753637557</v>
      </c>
      <c r="N141" s="5">
        <v>51570182858</v>
      </c>
      <c r="O141" s="5">
        <v>39034114332</v>
      </c>
      <c r="P141" s="5">
        <v>34662775867</v>
      </c>
      <c r="Q141" s="5">
        <v>36315557984</v>
      </c>
      <c r="R141" s="5">
        <v>16096801763</v>
      </c>
      <c r="S141" s="5">
        <v>15586181098</v>
      </c>
      <c r="T141" s="5">
        <v>13340750768</v>
      </c>
      <c r="U141" s="5">
        <v>9836139118</v>
      </c>
      <c r="V141" s="5">
        <v>661198141</v>
      </c>
      <c r="W141" s="5">
        <v>614434692</v>
      </c>
      <c r="Z141" s="5">
        <v>842422324</v>
      </c>
    </row>
    <row r="142" spans="2:26" ht="15.5" x14ac:dyDescent="0.35">
      <c r="C142" t="s">
        <v>2388</v>
      </c>
    </row>
    <row r="143" spans="2:26" ht="15.5" x14ac:dyDescent="0.35">
      <c r="C143" t="s">
        <v>701</v>
      </c>
      <c r="J143" s="5">
        <v>-300093</v>
      </c>
      <c r="K143" s="5">
        <v>-8293573</v>
      </c>
      <c r="L143" s="5">
        <v>-33799846</v>
      </c>
      <c r="M143" s="5">
        <v>-11040852347</v>
      </c>
      <c r="N143" s="5">
        <v>-22110081169</v>
      </c>
      <c r="O143" s="5">
        <v>-38620788761</v>
      </c>
      <c r="P143" s="5">
        <v>-54068571704</v>
      </c>
      <c r="Q143" s="5">
        <v>-78262287403</v>
      </c>
      <c r="R143" s="5">
        <v>-71798849557</v>
      </c>
      <c r="S143" s="5">
        <v>-68882910848</v>
      </c>
      <c r="T143" s="5">
        <v>-52430677415</v>
      </c>
      <c r="U143" s="5">
        <v>-38527682322</v>
      </c>
      <c r="V143" s="5">
        <v>-25880479859</v>
      </c>
      <c r="W143" s="5">
        <v>-9783797384</v>
      </c>
      <c r="X143" s="5">
        <v>-6334613498</v>
      </c>
      <c r="Y143" s="5">
        <v>-8900180607</v>
      </c>
      <c r="Z143" s="5">
        <v>-10221698048</v>
      </c>
    </row>
    <row r="144" spans="2:26" ht="15.5" x14ac:dyDescent="0.35">
      <c r="C144" t="s">
        <v>929</v>
      </c>
    </row>
    <row r="145" spans="3:26" ht="15.5" x14ac:dyDescent="0.35">
      <c r="C145" t="s">
        <v>2389</v>
      </c>
      <c r="X145" s="5">
        <v>2273027217</v>
      </c>
    </row>
    <row r="146" spans="3:26" ht="15.5" x14ac:dyDescent="0.35">
      <c r="C146" t="s">
        <v>2390</v>
      </c>
    </row>
    <row r="147" spans="3:26" ht="15.5" x14ac:dyDescent="0.35">
      <c r="C147" t="s">
        <v>2391</v>
      </c>
    </row>
    <row r="148" spans="3:26" ht="15.5" x14ac:dyDescent="0.35">
      <c r="C148" t="s">
        <v>593</v>
      </c>
      <c r="D148" s="5">
        <v>-75613521834</v>
      </c>
      <c r="E148" s="5">
        <v>-61649809676</v>
      </c>
      <c r="F148" s="5">
        <v>-85801218867</v>
      </c>
      <c r="G148" s="5">
        <v>-44552117819</v>
      </c>
      <c r="I148" s="5">
        <v>-246833620324</v>
      </c>
      <c r="J148" s="5">
        <v>-230497336401</v>
      </c>
      <c r="K148" s="5">
        <v>-194394407005</v>
      </c>
      <c r="L148" s="5">
        <v>-134091037290</v>
      </c>
      <c r="M148" s="5">
        <v>-158394616582</v>
      </c>
      <c r="N148" s="5">
        <v>-115958847906</v>
      </c>
      <c r="O148" s="5">
        <v>-92823915898</v>
      </c>
      <c r="P148" s="5">
        <v>-89810904314</v>
      </c>
      <c r="Q148" s="5">
        <v>-60687733168</v>
      </c>
      <c r="R148" s="5">
        <v>-45345049181</v>
      </c>
      <c r="S148" s="5">
        <v>-51222193820</v>
      </c>
      <c r="T148" s="5">
        <v>-53340816264</v>
      </c>
      <c r="U148" s="5">
        <v>-31267407734</v>
      </c>
      <c r="V148" s="5">
        <v>-17227884058</v>
      </c>
      <c r="W148" s="5">
        <v>-10557607989</v>
      </c>
      <c r="X148" s="5">
        <v>-7660127960</v>
      </c>
      <c r="Y148" s="5">
        <v>-5884667566</v>
      </c>
      <c r="Z148" s="5">
        <v>-6017823015</v>
      </c>
    </row>
    <row r="149" spans="3:26" ht="15.5" x14ac:dyDescent="0.35">
      <c r="C149" t="s">
        <v>178</v>
      </c>
      <c r="D149" s="5">
        <v>-1364939744</v>
      </c>
      <c r="E149" s="5">
        <v>-16138036947</v>
      </c>
      <c r="F149" s="5">
        <v>-23265703607</v>
      </c>
      <c r="G149" s="5">
        <v>-1518242254</v>
      </c>
      <c r="I149" s="5">
        <v>-25650000000</v>
      </c>
      <c r="J149" s="5">
        <v>-14288188635</v>
      </c>
      <c r="K149" s="5">
        <v>540151380</v>
      </c>
      <c r="L149" s="5">
        <v>-1894878369</v>
      </c>
      <c r="M149" s="5">
        <v>-193539661871</v>
      </c>
      <c r="N149" s="5">
        <v>-31870948952</v>
      </c>
      <c r="O149" s="5">
        <v>-275002698121</v>
      </c>
      <c r="P149" s="5">
        <v>-26261229113</v>
      </c>
      <c r="Q149" s="5">
        <v>-263419427248</v>
      </c>
      <c r="R149" s="5">
        <v>189124769166</v>
      </c>
      <c r="S149" s="5">
        <v>50164482090</v>
      </c>
      <c r="T149" s="5">
        <v>30764501441</v>
      </c>
      <c r="U149" s="5">
        <v>94984424983</v>
      </c>
      <c r="V149" s="5">
        <v>163812211037</v>
      </c>
      <c r="W149" s="5">
        <v>203678079895</v>
      </c>
      <c r="X149" s="5">
        <v>41368392867</v>
      </c>
      <c r="Y149" s="5">
        <v>-81457068474</v>
      </c>
      <c r="Z149" s="5">
        <v>69099162239</v>
      </c>
    </row>
    <row r="150" spans="3:26" ht="15.5" x14ac:dyDescent="0.35">
      <c r="C150" t="s">
        <v>179</v>
      </c>
      <c r="D150" s="5">
        <v>-15738188714</v>
      </c>
      <c r="E150" s="5">
        <v>185163047871</v>
      </c>
      <c r="F150" s="5">
        <v>149745462158</v>
      </c>
      <c r="G150" s="5">
        <v>739569049717</v>
      </c>
      <c r="I150" s="5">
        <v>728279344342</v>
      </c>
      <c r="J150" s="5">
        <v>177196731433</v>
      </c>
      <c r="K150" s="5">
        <v>-1011699992873</v>
      </c>
      <c r="L150" s="5">
        <v>-645244791400</v>
      </c>
      <c r="M150" s="5">
        <v>-368008129066</v>
      </c>
      <c r="N150" s="5">
        <v>-844525649794</v>
      </c>
      <c r="O150" s="5">
        <v>-182053329010</v>
      </c>
      <c r="P150" s="5">
        <v>-224855119317</v>
      </c>
      <c r="Q150" s="5">
        <v>7275400045</v>
      </c>
      <c r="R150" s="5">
        <v>-339686560362</v>
      </c>
      <c r="S150" s="5">
        <v>-244350415675</v>
      </c>
      <c r="T150" s="5">
        <v>-230464942295</v>
      </c>
      <c r="U150" s="5">
        <v>-151623548332</v>
      </c>
      <c r="V150" s="5">
        <v>-186333476390</v>
      </c>
      <c r="W150" s="5">
        <v>-295364823989</v>
      </c>
      <c r="X150" s="5">
        <v>-27219453753</v>
      </c>
      <c r="Y150" s="5">
        <v>-15955927413</v>
      </c>
      <c r="Z150" s="5">
        <v>-61477789955</v>
      </c>
    </row>
    <row r="151" spans="3:26" ht="15.5" x14ac:dyDescent="0.35">
      <c r="C151" t="s">
        <v>180</v>
      </c>
      <c r="D151" s="5">
        <v>20910000</v>
      </c>
      <c r="E151" s="5">
        <v>199774775</v>
      </c>
      <c r="F151" s="5">
        <v>-1</v>
      </c>
      <c r="G151" s="5">
        <v>59459460</v>
      </c>
      <c r="I151" s="5">
        <v>134112612</v>
      </c>
      <c r="J151" s="5">
        <v>33981550255</v>
      </c>
      <c r="K151" s="5">
        <v>2478140770</v>
      </c>
      <c r="L151" s="5">
        <v>2105755045</v>
      </c>
      <c r="M151" s="5">
        <v>653928813</v>
      </c>
      <c r="N151" s="5">
        <v>104036364</v>
      </c>
      <c r="O151" s="5">
        <v>3318725727</v>
      </c>
      <c r="P151" s="5">
        <v>62218182</v>
      </c>
      <c r="Q151" s="5">
        <v>38181818</v>
      </c>
      <c r="R151" s="5">
        <v>40909091</v>
      </c>
      <c r="S151" s="5">
        <v>8283074119</v>
      </c>
      <c r="T151" s="5">
        <v>1687009089</v>
      </c>
      <c r="U151" s="5">
        <v>12052359879</v>
      </c>
      <c r="V151" s="5">
        <v>920345453</v>
      </c>
      <c r="W151" s="5">
        <v>133568183</v>
      </c>
      <c r="X151" s="5">
        <v>120909091</v>
      </c>
      <c r="Y151" s="5">
        <v>678016000</v>
      </c>
      <c r="Z151" s="5">
        <v>960000000</v>
      </c>
    </row>
    <row r="152" spans="3:26" ht="15.5" x14ac:dyDescent="0.35">
      <c r="C152" t="s">
        <v>2392</v>
      </c>
      <c r="P152" s="5">
        <v>-3500000000</v>
      </c>
      <c r="R152" s="5">
        <v>-19500000000</v>
      </c>
      <c r="S152" s="5">
        <v>-76400000000</v>
      </c>
    </row>
    <row r="153" spans="3:26" ht="15.5" x14ac:dyDescent="0.35">
      <c r="C153" t="s">
        <v>467</v>
      </c>
      <c r="D153" s="5">
        <v>-16516073720</v>
      </c>
      <c r="E153" s="5">
        <v>-9926624943</v>
      </c>
      <c r="F153" s="5">
        <v>5876429494</v>
      </c>
      <c r="G153" s="5">
        <v>-1582806913</v>
      </c>
      <c r="I153" s="5">
        <v>-672292638</v>
      </c>
      <c r="J153" s="5">
        <v>-629820514</v>
      </c>
      <c r="K153" s="5">
        <v>-1670167339</v>
      </c>
      <c r="L153" s="5">
        <v>-27497210398</v>
      </c>
      <c r="M153" s="5">
        <v>-3653738425</v>
      </c>
      <c r="N153" s="5">
        <v>-24215123665</v>
      </c>
      <c r="O153" s="5">
        <v>-329718922531</v>
      </c>
      <c r="P153" s="5">
        <v>-17865224474</v>
      </c>
      <c r="R153" s="5">
        <v>-55012137328</v>
      </c>
      <c r="S153" s="5">
        <v>-62495926137</v>
      </c>
      <c r="T153" s="5">
        <v>-140157318497</v>
      </c>
      <c r="U153" s="5">
        <v>-53021919199</v>
      </c>
      <c r="V153" s="5">
        <v>-37591674504</v>
      </c>
    </row>
    <row r="154" spans="3:26" ht="15.5" x14ac:dyDescent="0.35">
      <c r="C154" t="s">
        <v>2393</v>
      </c>
      <c r="S154" s="5">
        <v>10000000000</v>
      </c>
    </row>
    <row r="155" spans="3:26" ht="15.5" x14ac:dyDescent="0.35">
      <c r="C155" t="s">
        <v>1870</v>
      </c>
      <c r="R155" s="5">
        <v>40000000000</v>
      </c>
    </row>
    <row r="156" spans="3:26" ht="15.5" x14ac:dyDescent="0.35">
      <c r="C156" t="s">
        <v>185</v>
      </c>
      <c r="D156" s="5">
        <v>-11725524994</v>
      </c>
      <c r="E156" s="5">
        <v>-966601961</v>
      </c>
      <c r="F156" s="5">
        <v>-9711967335</v>
      </c>
      <c r="G156" s="5">
        <v>-10241402830</v>
      </c>
      <c r="I156" s="5">
        <v>-46119075632</v>
      </c>
      <c r="J156" s="5">
        <v>-74761733728</v>
      </c>
      <c r="K156" s="5">
        <v>-114413166304</v>
      </c>
      <c r="L156" s="5">
        <v>-81613336047</v>
      </c>
      <c r="M156" s="5">
        <v>-62008319454</v>
      </c>
      <c r="N156" s="5">
        <v>-231719162493</v>
      </c>
      <c r="O156" s="5">
        <v>-73546293907</v>
      </c>
      <c r="P156" s="5">
        <v>-10292448596</v>
      </c>
      <c r="Q156" s="5">
        <v>-25895177329</v>
      </c>
      <c r="R156" s="5">
        <v>-99835983297</v>
      </c>
      <c r="S156" s="5">
        <v>-133088563657</v>
      </c>
      <c r="T156" s="5">
        <v>-92187632887</v>
      </c>
      <c r="U156" s="5">
        <v>-137834297012</v>
      </c>
      <c r="V156" s="5">
        <v>-105562147339</v>
      </c>
      <c r="W156" s="5">
        <v>-296248392172</v>
      </c>
      <c r="X156" s="5">
        <v>-26590362844</v>
      </c>
      <c r="Y156" s="5">
        <v>-16633943413</v>
      </c>
      <c r="Z156" s="5">
        <v>-37162539955</v>
      </c>
    </row>
    <row r="157" spans="3:26" ht="15.5" x14ac:dyDescent="0.35">
      <c r="C157" t="s">
        <v>995</v>
      </c>
      <c r="V157" s="5">
        <v>-44100000000</v>
      </c>
      <c r="W157" s="5">
        <v>750000000</v>
      </c>
      <c r="X157" s="5">
        <v>-750000000</v>
      </c>
    </row>
    <row r="158" spans="3:26" ht="15.5" x14ac:dyDescent="0.35">
      <c r="C158" t="s">
        <v>1041</v>
      </c>
      <c r="D158" s="5">
        <v>12482500000</v>
      </c>
      <c r="E158" s="5">
        <v>195856500000</v>
      </c>
      <c r="F158" s="5">
        <v>153581000000</v>
      </c>
      <c r="G158" s="5">
        <v>751333800000</v>
      </c>
      <c r="I158" s="5">
        <v>774936600000</v>
      </c>
      <c r="J158" s="5">
        <v>5749200000</v>
      </c>
      <c r="K158" s="5">
        <v>-898094800000</v>
      </c>
      <c r="L158" s="5">
        <v>-538240000000</v>
      </c>
      <c r="M158" s="5">
        <v>-303000000000</v>
      </c>
      <c r="N158" s="5">
        <v>-448690000000</v>
      </c>
      <c r="O158" s="5">
        <v>209143161701</v>
      </c>
      <c r="P158" s="5">
        <v>-180608516429</v>
      </c>
      <c r="Q158" s="5">
        <v>33270395556</v>
      </c>
      <c r="R158" s="5">
        <v>-190429348828</v>
      </c>
      <c r="S158" s="5">
        <v>9351000000</v>
      </c>
      <c r="T158" s="5">
        <v>193000000</v>
      </c>
      <c r="U158" s="5">
        <v>27180308000</v>
      </c>
    </row>
    <row r="159" spans="3:26" ht="15.5" x14ac:dyDescent="0.35">
      <c r="C159" t="s">
        <v>1869</v>
      </c>
      <c r="N159" s="5">
        <v>-40000000000</v>
      </c>
    </row>
    <row r="160" spans="3:26" ht="15.5" x14ac:dyDescent="0.35">
      <c r="C160" t="s">
        <v>2394</v>
      </c>
      <c r="J160" s="5">
        <v>212857535420</v>
      </c>
    </row>
    <row r="161" spans="3:26" ht="15.5" x14ac:dyDescent="0.35">
      <c r="C161" t="s">
        <v>485</v>
      </c>
    </row>
    <row r="162" spans="3:26" ht="15.5" x14ac:dyDescent="0.35">
      <c r="C162" t="s">
        <v>2395</v>
      </c>
      <c r="R162" s="5">
        <v>-14950000000</v>
      </c>
    </row>
    <row r="163" spans="3:26" ht="15.5" x14ac:dyDescent="0.35">
      <c r="C163" t="s">
        <v>350</v>
      </c>
      <c r="P163" s="5">
        <v>-3901148000</v>
      </c>
      <c r="Q163" s="5">
        <v>-138000000</v>
      </c>
      <c r="Z163" s="5">
        <v>-25275250000</v>
      </c>
    </row>
    <row r="164" spans="3:26" ht="15.5" x14ac:dyDescent="0.35">
      <c r="C164" t="s">
        <v>353</v>
      </c>
      <c r="O164" s="5">
        <v>8750000000</v>
      </c>
      <c r="P164" s="5">
        <v>-8750000000</v>
      </c>
    </row>
    <row r="165" spans="3:26" ht="15.5" x14ac:dyDescent="0.35">
      <c r="C165" t="s">
        <v>596</v>
      </c>
    </row>
    <row r="166" spans="3:26" ht="15.5" x14ac:dyDescent="0.35">
      <c r="C166" t="s">
        <v>2396</v>
      </c>
    </row>
    <row r="167" spans="3:26" ht="15.5" x14ac:dyDescent="0.35">
      <c r="C167" t="s">
        <v>186</v>
      </c>
      <c r="D167" s="5">
        <v>-1364939744</v>
      </c>
      <c r="E167" s="5">
        <v>-16138036947</v>
      </c>
      <c r="F167" s="5">
        <v>-23265703607</v>
      </c>
      <c r="G167" s="5">
        <v>-1518242254</v>
      </c>
      <c r="I167" s="5">
        <v>-25650000000</v>
      </c>
      <c r="J167" s="5">
        <v>-14288188635</v>
      </c>
      <c r="K167" s="5">
        <v>540151380</v>
      </c>
      <c r="L167" s="5">
        <v>-1894878369</v>
      </c>
      <c r="M167" s="5">
        <v>-193539661871</v>
      </c>
      <c r="N167" s="5">
        <v>-31870948952</v>
      </c>
      <c r="O167" s="5">
        <v>-275002698121</v>
      </c>
      <c r="P167" s="5">
        <v>-26261229113</v>
      </c>
      <c r="Q167" s="5">
        <v>-263419427248</v>
      </c>
      <c r="R167" s="5">
        <v>189124769166</v>
      </c>
      <c r="S167" s="5">
        <v>50164482090</v>
      </c>
      <c r="T167" s="5">
        <v>30764501441</v>
      </c>
      <c r="U167" s="5">
        <v>94984424983</v>
      </c>
      <c r="V167" s="5">
        <v>163812211037</v>
      </c>
      <c r="W167" s="5">
        <v>203678079895</v>
      </c>
      <c r="X167" s="5">
        <v>41368392867</v>
      </c>
      <c r="Y167" s="5">
        <v>-81457068474</v>
      </c>
      <c r="Z167" s="5">
        <v>69099162239</v>
      </c>
    </row>
    <row r="168" spans="3:26" ht="15.5" x14ac:dyDescent="0.35">
      <c r="C168" t="s">
        <v>2397</v>
      </c>
      <c r="V168" s="5">
        <v>15000000000</v>
      </c>
      <c r="W168" s="5">
        <v>50000000</v>
      </c>
    </row>
    <row r="169" spans="3:26" ht="15.5" x14ac:dyDescent="0.35">
      <c r="C169" t="s">
        <v>1140</v>
      </c>
      <c r="L169" s="5">
        <v>-10999428515</v>
      </c>
      <c r="M169" s="5">
        <v>7672217594</v>
      </c>
      <c r="N169" s="5">
        <v>-27668470562</v>
      </c>
      <c r="O169" s="5">
        <v>12397585549</v>
      </c>
      <c r="P169" s="5">
        <v>-1487391897</v>
      </c>
      <c r="Q169" s="5">
        <v>13313857223</v>
      </c>
      <c r="R169" s="5">
        <v>-238407534287</v>
      </c>
    </row>
    <row r="170" spans="3:26" ht="15.5" x14ac:dyDescent="0.35">
      <c r="C170" t="s">
        <v>830</v>
      </c>
      <c r="S170" s="5">
        <v>3983587402661</v>
      </c>
      <c r="T170" s="5">
        <v>3266373529740</v>
      </c>
      <c r="U170" s="5">
        <v>4262066966250</v>
      </c>
      <c r="V170" s="5">
        <v>3052155615764</v>
      </c>
      <c r="W170" s="5">
        <v>1272989823684</v>
      </c>
      <c r="X170" s="5">
        <v>882528539370</v>
      </c>
      <c r="Y170" s="5">
        <v>-81457068474</v>
      </c>
      <c r="Z170" s="5">
        <v>68772580542</v>
      </c>
    </row>
    <row r="171" spans="3:26" ht="15.5" x14ac:dyDescent="0.35">
      <c r="C171" t="s">
        <v>478</v>
      </c>
      <c r="S171" s="5">
        <v>-3938578423542</v>
      </c>
      <c r="T171" s="5">
        <v>-3377235265698</v>
      </c>
      <c r="U171" s="5">
        <v>-4274077696566</v>
      </c>
      <c r="V171" s="5">
        <v>-2905226762360</v>
      </c>
      <c r="W171" s="5">
        <v>-1095818743789</v>
      </c>
      <c r="X171" s="5">
        <v>-841160146503</v>
      </c>
    </row>
    <row r="172" spans="3:26" ht="15.5" x14ac:dyDescent="0.35">
      <c r="C172" t="s">
        <v>804</v>
      </c>
      <c r="L172" s="5">
        <v>-10999428515</v>
      </c>
      <c r="M172" s="5">
        <v>7672217594</v>
      </c>
      <c r="N172" s="5">
        <v>-27668470562</v>
      </c>
      <c r="O172" s="5">
        <v>12397585549</v>
      </c>
      <c r="P172" s="5">
        <v>-1487391897</v>
      </c>
      <c r="Q172" s="5">
        <v>13313857223</v>
      </c>
      <c r="R172" s="5">
        <v>-238407534287</v>
      </c>
      <c r="S172" s="5">
        <v>45008979119</v>
      </c>
      <c r="T172" s="5">
        <v>-110861735958</v>
      </c>
      <c r="U172" s="5">
        <v>-12010730316</v>
      </c>
      <c r="V172" s="5">
        <v>146928853404</v>
      </c>
      <c r="W172" s="5">
        <v>177171079895</v>
      </c>
      <c r="X172" s="5">
        <v>41368392867</v>
      </c>
      <c r="Y172" s="5">
        <v>-81457068474</v>
      </c>
      <c r="Z172" s="5">
        <v>68772580542</v>
      </c>
    </row>
    <row r="173" spans="3:26" ht="15.5" x14ac:dyDescent="0.35">
      <c r="C173" t="s">
        <v>2398</v>
      </c>
      <c r="S173" s="5">
        <v>80300000000</v>
      </c>
      <c r="T173" s="5">
        <v>39700000000</v>
      </c>
      <c r="U173" s="5">
        <v>141450000000</v>
      </c>
    </row>
    <row r="174" spans="3:26" ht="15.5" x14ac:dyDescent="0.35">
      <c r="C174" t="s">
        <v>2399</v>
      </c>
      <c r="P174" s="5">
        <v>-23313059995</v>
      </c>
      <c r="Q174" s="5">
        <v>-67125694471</v>
      </c>
      <c r="R174" s="5">
        <v>-64668518588</v>
      </c>
      <c r="S174" s="5">
        <v>-57685448993</v>
      </c>
      <c r="T174" s="5">
        <v>-88022762338</v>
      </c>
      <c r="U174" s="5">
        <v>-36534844701</v>
      </c>
    </row>
    <row r="175" spans="3:26" ht="15.5" x14ac:dyDescent="0.35">
      <c r="C175" t="s">
        <v>1449</v>
      </c>
      <c r="S175" s="5">
        <v>6297200000</v>
      </c>
      <c r="U175" s="5">
        <v>3832000000</v>
      </c>
    </row>
    <row r="176" spans="3:26" ht="15.5" x14ac:dyDescent="0.35">
      <c r="C176" t="s">
        <v>2400</v>
      </c>
      <c r="R176" s="5">
        <v>-3085208060</v>
      </c>
      <c r="S176" s="5">
        <v>-3211991940</v>
      </c>
      <c r="T176" s="5">
        <v>-1916000000</v>
      </c>
      <c r="U176" s="5">
        <v>-1916000000</v>
      </c>
    </row>
    <row r="177" spans="3:26" ht="15.5" x14ac:dyDescent="0.35">
      <c r="C177" t="s">
        <v>2401</v>
      </c>
      <c r="Z177" s="5">
        <v>326581697</v>
      </c>
    </row>
    <row r="178" spans="3:26" ht="15.5" x14ac:dyDescent="0.35">
      <c r="C178" t="s">
        <v>1959</v>
      </c>
      <c r="F178" s="5">
        <v>-40800000000</v>
      </c>
      <c r="I178" s="5">
        <v>-40800000000</v>
      </c>
      <c r="J178" s="5">
        <v>-1255815825</v>
      </c>
      <c r="K178" s="5">
        <v>476253320</v>
      </c>
      <c r="L178" s="5">
        <v>-4008322664</v>
      </c>
      <c r="M178" s="5">
        <v>-1192879465</v>
      </c>
      <c r="N178" s="5">
        <v>8413292342</v>
      </c>
      <c r="O178" s="5">
        <v>-8971554402</v>
      </c>
      <c r="P178" s="5">
        <v>-1031985871</v>
      </c>
      <c r="Q178" s="5">
        <v>-224750000</v>
      </c>
      <c r="R178" s="5">
        <v>-4746850000</v>
      </c>
      <c r="S178" s="5">
        <v>45000000</v>
      </c>
      <c r="T178" s="5">
        <v>36000000</v>
      </c>
      <c r="U178" s="5">
        <v>164000000</v>
      </c>
      <c r="V178" s="5">
        <v>-15000000000</v>
      </c>
      <c r="W178" s="5">
        <v>-43000000</v>
      </c>
    </row>
    <row r="179" spans="3:26" ht="15.5" x14ac:dyDescent="0.35">
      <c r="C179" t="s">
        <v>2402</v>
      </c>
      <c r="D179" s="5">
        <v>-1364939744</v>
      </c>
      <c r="E179" s="5">
        <v>-988036947</v>
      </c>
      <c r="F179" s="5">
        <v>2384296393</v>
      </c>
      <c r="G179" s="5">
        <v>-1518242254</v>
      </c>
    </row>
    <row r="180" spans="3:26" ht="15.5" x14ac:dyDescent="0.35">
      <c r="C180" t="s">
        <v>2403</v>
      </c>
      <c r="F180" s="5">
        <v>15150000000</v>
      </c>
      <c r="I180" s="5">
        <v>15150000000</v>
      </c>
      <c r="V180" s="5">
        <v>16883357633</v>
      </c>
      <c r="W180" s="5">
        <v>26500000000</v>
      </c>
    </row>
    <row r="181" spans="3:26" ht="15.5" x14ac:dyDescent="0.35">
      <c r="C181" t="s">
        <v>2404</v>
      </c>
      <c r="E181" s="5">
        <v>-15150000000</v>
      </c>
      <c r="J181" s="5">
        <v>-13082372810</v>
      </c>
      <c r="K181" s="5">
        <v>6000000</v>
      </c>
      <c r="L181" s="5">
        <v>13062872810</v>
      </c>
      <c r="M181" s="5">
        <v>-94000000</v>
      </c>
      <c r="N181" s="5">
        <v>-12665770732</v>
      </c>
      <c r="O181" s="5">
        <v>6396270732</v>
      </c>
      <c r="P181" s="5">
        <v>-3798791350</v>
      </c>
      <c r="Q181" s="5">
        <v>5297160000</v>
      </c>
      <c r="R181" s="5">
        <v>-46861894</v>
      </c>
      <c r="S181" s="5">
        <v>4628393244</v>
      </c>
      <c r="T181" s="5">
        <v>-54854234247</v>
      </c>
    </row>
    <row r="182" spans="3:26" ht="15.5" x14ac:dyDescent="0.35">
      <c r="C182" t="s">
        <v>2405</v>
      </c>
      <c r="R182" s="5">
        <v>500000000000</v>
      </c>
      <c r="T182" s="5">
        <v>250000000000</v>
      </c>
    </row>
    <row r="183" spans="3:26" ht="15.5" x14ac:dyDescent="0.35">
      <c r="C183" t="s">
        <v>1417</v>
      </c>
      <c r="M183" s="5">
        <v>-200000000000</v>
      </c>
      <c r="O183" s="5">
        <v>-300000000000</v>
      </c>
      <c r="Q183" s="5">
        <v>-215000000000</v>
      </c>
      <c r="S183" s="5">
        <v>-35000000000</v>
      </c>
    </row>
    <row r="184" spans="3:26" ht="15.5" x14ac:dyDescent="0.35">
      <c r="C184" t="s">
        <v>2406</v>
      </c>
      <c r="R184" s="5">
        <v>-2720508773</v>
      </c>
      <c r="T184" s="5">
        <v>-3316766016</v>
      </c>
    </row>
    <row r="185" spans="3:26" ht="15.5" x14ac:dyDescent="0.35">
      <c r="C185" t="s">
        <v>2169</v>
      </c>
      <c r="J185" s="5">
        <v>50000000</v>
      </c>
      <c r="K185" s="5">
        <v>57898060</v>
      </c>
      <c r="L185" s="5">
        <v>50000000</v>
      </c>
      <c r="M185" s="5">
        <v>75000000</v>
      </c>
      <c r="N185" s="5">
        <v>50000000</v>
      </c>
      <c r="O185" s="5">
        <v>15175000000</v>
      </c>
      <c r="P185" s="5">
        <v>3370000000</v>
      </c>
      <c r="Q185" s="5">
        <v>320000000</v>
      </c>
      <c r="R185" s="5">
        <v>2800250768</v>
      </c>
      <c r="S185" s="5">
        <v>9782350660</v>
      </c>
    </row>
    <row r="186" spans="3:26" ht="15.5" x14ac:dyDescent="0.35">
      <c r="C186" t="s">
        <v>116</v>
      </c>
    </row>
    <row r="187" spans="3:26" ht="15.5" x14ac:dyDescent="0.35">
      <c r="C187" t="s">
        <v>195</v>
      </c>
      <c r="D187" s="5">
        <v>214395850628</v>
      </c>
      <c r="E187" s="5">
        <v>509218482043</v>
      </c>
      <c r="F187" s="5">
        <v>611767383794</v>
      </c>
      <c r="G187" s="5">
        <v>1031996204121</v>
      </c>
      <c r="I187" s="5">
        <v>2019832506895</v>
      </c>
      <c r="J187" s="5">
        <v>1191808156205</v>
      </c>
      <c r="K187" s="5">
        <v>29043775941</v>
      </c>
      <c r="L187" s="5">
        <v>30046642011</v>
      </c>
      <c r="M187" s="5">
        <v>62805285715</v>
      </c>
      <c r="N187" s="5">
        <v>49849069606</v>
      </c>
      <c r="O187" s="5">
        <v>42865983621</v>
      </c>
      <c r="P187" s="5">
        <v>-6109372588</v>
      </c>
      <c r="Q187" s="5">
        <v>45095742093</v>
      </c>
      <c r="R187" s="5">
        <v>15624334858</v>
      </c>
      <c r="S187" s="5">
        <v>657189143</v>
      </c>
      <c r="T187" s="5">
        <v>-1184304950</v>
      </c>
      <c r="U187" s="5">
        <v>2016615841</v>
      </c>
      <c r="V187" s="5">
        <v>1939695093</v>
      </c>
      <c r="W187" s="5">
        <v>-1958059627</v>
      </c>
      <c r="X187" s="5">
        <v>630957210</v>
      </c>
      <c r="Y187" s="5">
        <v>2539889266</v>
      </c>
      <c r="Z187" s="5">
        <v>-2158143446</v>
      </c>
    </row>
    <row r="188" spans="3:26" ht="15.5" x14ac:dyDescent="0.35">
      <c r="C188" t="s">
        <v>196</v>
      </c>
      <c r="E188" s="5">
        <v>3454690998814</v>
      </c>
      <c r="I188" s="5">
        <v>1486158154692</v>
      </c>
      <c r="J188" s="5">
        <v>275536214576</v>
      </c>
      <c r="K188" s="5">
        <v>241769133495</v>
      </c>
      <c r="L188" s="5">
        <v>207073828564</v>
      </c>
      <c r="M188" s="5">
        <v>143139894175</v>
      </c>
      <c r="N188" s="5">
        <v>100727141756</v>
      </c>
      <c r="O188" s="5">
        <v>64106808475</v>
      </c>
      <c r="P188" s="5">
        <v>69954867440</v>
      </c>
      <c r="Q188" s="5">
        <v>24759150419</v>
      </c>
      <c r="R188" s="5">
        <v>9815172239</v>
      </c>
      <c r="S188" s="5">
        <v>9165691827</v>
      </c>
      <c r="T188" s="5">
        <v>10333359198</v>
      </c>
      <c r="U188" s="5">
        <v>8304591431</v>
      </c>
      <c r="V188" s="5">
        <v>6350975923</v>
      </c>
      <c r="W188" s="5">
        <v>8309035550</v>
      </c>
      <c r="X188" s="5">
        <v>7678078340</v>
      </c>
      <c r="Y188" s="5">
        <v>5138189074</v>
      </c>
      <c r="Z188" s="5">
        <v>7296332520</v>
      </c>
    </row>
    <row r="189" spans="3:26" ht="15.5" x14ac:dyDescent="0.35">
      <c r="C189" t="s">
        <v>383</v>
      </c>
      <c r="D189" s="5">
        <v>-21475866750</v>
      </c>
      <c r="E189" s="5">
        <v>-42036888884</v>
      </c>
      <c r="F189" s="5">
        <v>-82796948633</v>
      </c>
      <c r="G189" s="5">
        <v>33464118565</v>
      </c>
      <c r="I189" s="5">
        <v>-51299662773</v>
      </c>
      <c r="J189" s="5">
        <v>18813783911</v>
      </c>
      <c r="K189" s="5">
        <v>4723305140</v>
      </c>
      <c r="L189" s="5">
        <v>4648662920</v>
      </c>
      <c r="M189" s="5">
        <v>1125598374</v>
      </c>
      <c r="N189" s="5">
        <v>563682813</v>
      </c>
      <c r="O189" s="5">
        <v>-655650340</v>
      </c>
      <c r="P189" s="5">
        <v>261313623</v>
      </c>
      <c r="Q189" s="5">
        <v>99974928</v>
      </c>
      <c r="R189" s="5">
        <v>-40601292</v>
      </c>
      <c r="S189" s="5">
        <v>-7708731</v>
      </c>
      <c r="T189" s="5">
        <v>16637579</v>
      </c>
      <c r="U189" s="5">
        <v>12151926</v>
      </c>
      <c r="V189" s="5">
        <v>13920415</v>
      </c>
    </row>
    <row r="190" spans="3:26" ht="15.5" x14ac:dyDescent="0.35">
      <c r="C190" t="s">
        <v>2407</v>
      </c>
      <c r="M190" s="5">
        <v>3050300</v>
      </c>
      <c r="N190" s="5">
        <v>-8000000000</v>
      </c>
      <c r="O190" s="5">
        <v>-5590000000</v>
      </c>
    </row>
    <row r="191" spans="3:26" ht="15.5" x14ac:dyDescent="0.35">
      <c r="C191" t="s">
        <v>197</v>
      </c>
      <c r="D191" s="5">
        <v>192919983878</v>
      </c>
      <c r="E191" s="5">
        <v>3921872591973</v>
      </c>
      <c r="F191" s="5">
        <v>528970435161</v>
      </c>
      <c r="G191" s="5">
        <v>1065460322686</v>
      </c>
      <c r="I191" s="5">
        <v>3454690998814</v>
      </c>
      <c r="J191" s="5">
        <v>1486158154692</v>
      </c>
      <c r="K191" s="5">
        <v>275536214576</v>
      </c>
      <c r="L191" s="5">
        <v>241769133495</v>
      </c>
      <c r="M191" s="5">
        <v>207073828564</v>
      </c>
      <c r="N191" s="5">
        <v>143139894175</v>
      </c>
      <c r="O191" s="5">
        <v>100727141756</v>
      </c>
      <c r="P191" s="5">
        <v>64106808475</v>
      </c>
      <c r="Q191" s="5">
        <v>69954867440</v>
      </c>
      <c r="R191" s="5">
        <v>25398905805</v>
      </c>
      <c r="S191" s="5">
        <v>9815172239</v>
      </c>
      <c r="T191" s="5">
        <v>9165691827</v>
      </c>
      <c r="U191" s="5">
        <v>10333359198</v>
      </c>
      <c r="V191" s="5">
        <v>8304591431</v>
      </c>
      <c r="W191" s="5">
        <v>6350975923</v>
      </c>
      <c r="X191" s="5">
        <v>8309035550</v>
      </c>
      <c r="Y191" s="5">
        <v>7678078340</v>
      </c>
      <c r="Z191" s="5">
        <v>5138189074</v>
      </c>
    </row>
    <row r="193" spans="2:26" ht="15.5" x14ac:dyDescent="0.35">
      <c r="B193" t="s">
        <v>198</v>
      </c>
      <c r="C193" t="s">
        <v>12</v>
      </c>
      <c r="D193" s="5">
        <v>1310000000</v>
      </c>
      <c r="E193" s="5">
        <v>1310000000</v>
      </c>
      <c r="F193" s="5">
        <v>1310000000</v>
      </c>
      <c r="G193" s="5">
        <v>1310000000</v>
      </c>
      <c r="I193" s="5">
        <v>1310000000</v>
      </c>
      <c r="J193" s="5">
        <v>1310000000</v>
      </c>
      <c r="K193" s="5">
        <v>1310000000</v>
      </c>
      <c r="L193" s="5">
        <v>1310000000</v>
      </c>
      <c r="M193" s="5">
        <v>1310000000</v>
      </c>
      <c r="N193" s="5">
        <v>1310000000</v>
      </c>
      <c r="O193" s="5">
        <v>1310000000</v>
      </c>
      <c r="P193" s="5">
        <v>1310000000</v>
      </c>
      <c r="Q193" s="5">
        <v>1310000000</v>
      </c>
      <c r="R193" s="5">
        <v>1310000000</v>
      </c>
      <c r="S193" s="5">
        <v>1310000000</v>
      </c>
      <c r="T193" s="5">
        <v>1310000000</v>
      </c>
      <c r="U193" s="5">
        <v>1310000000</v>
      </c>
      <c r="V193" s="5">
        <v>1310000000</v>
      </c>
      <c r="W193" s="5">
        <v>1310000000</v>
      </c>
      <c r="X193" s="5">
        <v>1310000000</v>
      </c>
      <c r="Y193" s="5">
        <v>1310000000</v>
      </c>
      <c r="Z193" s="5">
        <v>1310000000</v>
      </c>
    </row>
    <row r="194" spans="2:26" ht="15.5" x14ac:dyDescent="0.35">
      <c r="C194" t="s">
        <v>199</v>
      </c>
      <c r="D194" s="6">
        <v>270.79000000000002</v>
      </c>
      <c r="E194" s="6">
        <v>184.45</v>
      </c>
      <c r="F194" s="6">
        <v>225.23</v>
      </c>
      <c r="G194" s="6">
        <v>264.04000000000002</v>
      </c>
    </row>
    <row r="195" spans="2:26" ht="15.5" x14ac:dyDescent="0.35">
      <c r="C195" t="s">
        <v>200</v>
      </c>
      <c r="D195" s="6">
        <v>36.93</v>
      </c>
      <c r="E195" s="6">
        <v>55.98</v>
      </c>
      <c r="F195" s="6">
        <v>43.62</v>
      </c>
      <c r="G195" s="6">
        <v>38.35</v>
      </c>
    </row>
    <row r="196" spans="2:26" ht="15.5" x14ac:dyDescent="0.35">
      <c r="C196" t="s">
        <v>69</v>
      </c>
      <c r="D196" s="6">
        <v>8.6199999999999992</v>
      </c>
      <c r="E196" s="6">
        <v>11.13</v>
      </c>
      <c r="F196" s="6">
        <v>9.3699999999999992</v>
      </c>
      <c r="G196" s="6">
        <v>9.7899999999999991</v>
      </c>
    </row>
    <row r="197" spans="2:26" ht="15.5" x14ac:dyDescent="0.35">
      <c r="C197" t="s">
        <v>201</v>
      </c>
      <c r="D197" s="5">
        <v>287250000000</v>
      </c>
      <c r="E197" s="5">
        <v>301890000000</v>
      </c>
      <c r="F197" s="5">
        <v>288360000000</v>
      </c>
      <c r="G197" s="5">
        <v>329380000000</v>
      </c>
    </row>
    <row r="198" spans="2:26" ht="15.5" x14ac:dyDescent="0.35">
      <c r="C198" t="s">
        <v>202</v>
      </c>
      <c r="D198" s="6">
        <v>4.0500000000000001E-2</v>
      </c>
      <c r="E198" s="6">
        <v>2.9500000000000002E-2</v>
      </c>
      <c r="F198" s="6">
        <v>3.6799999999999999E-2</v>
      </c>
      <c r="G198" s="6">
        <v>4.4999999999999998E-2</v>
      </c>
    </row>
    <row r="199" spans="2:26" ht="15.5" x14ac:dyDescent="0.35">
      <c r="C199" t="s">
        <v>203</v>
      </c>
      <c r="D199" s="6">
        <v>4.4900000000000002E-2</v>
      </c>
      <c r="E199" s="6">
        <v>3.2099999999999997E-2</v>
      </c>
      <c r="F199" s="6">
        <v>4.0500000000000001E-2</v>
      </c>
      <c r="G199" s="6">
        <v>4.9400000000000006E-2</v>
      </c>
    </row>
    <row r="200" spans="2:26" ht="15.5" x14ac:dyDescent="0.35">
      <c r="C200" t="s">
        <v>204</v>
      </c>
      <c r="D200" s="6">
        <v>3.4000000000000002E-2</v>
      </c>
      <c r="E200" s="6">
        <v>3.73E-2</v>
      </c>
      <c r="F200" s="6">
        <v>3.6600000000000001E-2</v>
      </c>
      <c r="G200" s="6">
        <v>4.4500000000000005E-2</v>
      </c>
    </row>
    <row r="201" spans="2:26" ht="15.5" x14ac:dyDescent="0.35">
      <c r="C201" t="s">
        <v>205</v>
      </c>
    </row>
    <row r="202" spans="2:26" ht="15.5" x14ac:dyDescent="0.35">
      <c r="C202" t="s">
        <v>206</v>
      </c>
      <c r="D202" s="5">
        <v>7923000000000</v>
      </c>
      <c r="E202" s="5">
        <v>7559000000000</v>
      </c>
      <c r="F202" s="5">
        <v>7320000000000</v>
      </c>
      <c r="G202" s="5">
        <v>7032000000000</v>
      </c>
    </row>
    <row r="203" spans="2:26" ht="15.5" x14ac:dyDescent="0.35">
      <c r="C203" t="s">
        <v>207</v>
      </c>
      <c r="D203" s="6">
        <v>1.66</v>
      </c>
      <c r="E203" s="6">
        <v>1.8</v>
      </c>
      <c r="F203" s="6">
        <v>1.77</v>
      </c>
      <c r="G203" s="6">
        <v>1.89</v>
      </c>
    </row>
    <row r="204" spans="2:26" ht="15.5" x14ac:dyDescent="0.35">
      <c r="C204" t="s">
        <v>208</v>
      </c>
      <c r="D204" s="6">
        <v>6026.11</v>
      </c>
      <c r="E204" s="6">
        <v>5748.16</v>
      </c>
      <c r="F204" s="6">
        <v>5565.8</v>
      </c>
      <c r="G204" s="5">
        <v>5346</v>
      </c>
    </row>
    <row r="205" spans="2:26" ht="15.5" x14ac:dyDescent="0.35">
      <c r="C205" t="s">
        <v>209</v>
      </c>
      <c r="D205" s="6">
        <v>1.66</v>
      </c>
      <c r="E205" s="6">
        <v>1.8</v>
      </c>
      <c r="F205" s="6">
        <v>1.77</v>
      </c>
      <c r="G205" s="6">
        <v>1.89</v>
      </c>
    </row>
    <row r="206" spans="2:26" ht="15.5" x14ac:dyDescent="0.35">
      <c r="C206" t="s">
        <v>210</v>
      </c>
      <c r="D206" s="6">
        <v>6026.11</v>
      </c>
      <c r="E206" s="6">
        <v>5748.16</v>
      </c>
      <c r="F206" s="6">
        <v>5565.8</v>
      </c>
      <c r="G206" s="5">
        <v>5346</v>
      </c>
    </row>
    <row r="207" spans="2:26" ht="15.5" x14ac:dyDescent="0.35">
      <c r="C207" t="s">
        <v>211</v>
      </c>
    </row>
    <row r="208" spans="2:26" ht="15.5" x14ac:dyDescent="0.35">
      <c r="C208" t="s">
        <v>212</v>
      </c>
    </row>
    <row r="209" spans="3:26" ht="15.5" x14ac:dyDescent="0.35">
      <c r="C209" t="s">
        <v>213</v>
      </c>
      <c r="D209" s="5">
        <v>7894000000000</v>
      </c>
      <c r="E209" s="5">
        <v>7530000000000</v>
      </c>
      <c r="F209" s="5">
        <v>7291000000000</v>
      </c>
      <c r="G209" s="5">
        <v>7003000000000</v>
      </c>
    </row>
    <row r="210" spans="3:26" ht="15.5" x14ac:dyDescent="0.35">
      <c r="C210" t="s">
        <v>24</v>
      </c>
    </row>
    <row r="211" spans="3:26" ht="15.5" x14ac:dyDescent="0.35">
      <c r="C211" t="s">
        <v>21</v>
      </c>
      <c r="D211" s="5">
        <v>-4115000000000</v>
      </c>
      <c r="E211" s="5">
        <v>-3922000000000</v>
      </c>
      <c r="F211" s="5">
        <v>-3455000000000</v>
      </c>
      <c r="G211" s="5">
        <v>-2926000000000</v>
      </c>
    </row>
    <row r="212" spans="3:26" ht="15.5" x14ac:dyDescent="0.35">
      <c r="C212" t="s">
        <v>214</v>
      </c>
      <c r="D212" s="5">
        <v>6092000000000</v>
      </c>
      <c r="E212" s="5">
        <v>5739000000000</v>
      </c>
      <c r="F212" s="5">
        <v>5497000000000</v>
      </c>
      <c r="G212" s="5">
        <v>5160000000000</v>
      </c>
    </row>
    <row r="213" spans="3:26" ht="15.5" x14ac:dyDescent="0.35">
      <c r="C213" t="s">
        <v>215</v>
      </c>
      <c r="D213" s="5">
        <v>231000000000</v>
      </c>
      <c r="E213" s="5">
        <v>340000000000</v>
      </c>
      <c r="F213" s="5">
        <v>485000000000</v>
      </c>
      <c r="G213" s="5">
        <v>294000000000</v>
      </c>
    </row>
    <row r="214" spans="3:26" ht="15.5" x14ac:dyDescent="0.35">
      <c r="C214" t="s">
        <v>216</v>
      </c>
      <c r="D214" s="5">
        <v>-28000000000</v>
      </c>
      <c r="E214" s="5">
        <v>-11000000000</v>
      </c>
      <c r="F214" s="5">
        <v>-4000000000</v>
      </c>
      <c r="G214" s="5">
        <v>-12000000000</v>
      </c>
    </row>
    <row r="215" spans="3:26" ht="15.5" x14ac:dyDescent="0.35">
      <c r="C215" t="s">
        <v>13</v>
      </c>
      <c r="D215" s="5">
        <v>203000000000</v>
      </c>
      <c r="E215" s="5">
        <v>329000000000</v>
      </c>
      <c r="F215" s="5">
        <v>481000000000</v>
      </c>
      <c r="G215" s="5">
        <v>282000000000</v>
      </c>
    </row>
    <row r="216" spans="3:26" ht="15.5" x14ac:dyDescent="0.35">
      <c r="C216" t="s">
        <v>16</v>
      </c>
      <c r="D216" s="6">
        <v>155.16</v>
      </c>
      <c r="E216" s="6">
        <v>251.37</v>
      </c>
      <c r="F216" s="6">
        <v>367.52</v>
      </c>
      <c r="G216" s="6">
        <v>215.36</v>
      </c>
    </row>
    <row r="217" spans="3:26" ht="15.5" x14ac:dyDescent="0.35">
      <c r="C217" t="s">
        <v>54</v>
      </c>
      <c r="I217" s="6">
        <v>900.95</v>
      </c>
      <c r="J217" s="6">
        <v>1003.3</v>
      </c>
      <c r="K217" s="6">
        <v>700.53</v>
      </c>
      <c r="L217" s="6">
        <v>476.7</v>
      </c>
      <c r="M217" s="6">
        <v>471.38</v>
      </c>
      <c r="N217" s="6">
        <v>479.82</v>
      </c>
      <c r="O217" s="6">
        <v>368.41</v>
      </c>
      <c r="P217" s="6">
        <v>194.81</v>
      </c>
      <c r="Q217" s="6">
        <v>165.16</v>
      </c>
      <c r="R217" s="6">
        <v>133.18</v>
      </c>
      <c r="S217" s="6">
        <v>141.78</v>
      </c>
      <c r="T217" s="6">
        <v>94.27</v>
      </c>
      <c r="U217" s="6">
        <v>87.38</v>
      </c>
      <c r="V217" s="6">
        <v>56.98</v>
      </c>
      <c r="W217" s="6">
        <v>32.58</v>
      </c>
      <c r="X217" s="6">
        <v>31.86</v>
      </c>
      <c r="Y217" s="6">
        <v>31.35</v>
      </c>
      <c r="Z217" s="6">
        <v>3.68</v>
      </c>
    </row>
    <row r="218" spans="3:26" ht="15.5" x14ac:dyDescent="0.35">
      <c r="C218" t="s">
        <v>68</v>
      </c>
      <c r="I218" s="6">
        <v>10.91</v>
      </c>
      <c r="J218" s="6">
        <v>13.58</v>
      </c>
      <c r="K218" s="6">
        <v>13.38</v>
      </c>
      <c r="L218" s="6">
        <v>16.05</v>
      </c>
      <c r="M218" s="6">
        <v>16.02</v>
      </c>
      <c r="N218" s="6">
        <v>19.8</v>
      </c>
      <c r="O218" s="6">
        <v>12.21</v>
      </c>
      <c r="P218" s="6">
        <v>19.25</v>
      </c>
      <c r="Q218" s="6">
        <v>26.4</v>
      </c>
      <c r="R218" s="6">
        <v>23.95</v>
      </c>
      <c r="S218" s="6">
        <v>21.27</v>
      </c>
      <c r="T218" s="6">
        <v>30.55</v>
      </c>
      <c r="U218" s="6">
        <v>17.739999999999998</v>
      </c>
      <c r="V218" s="6">
        <v>18.43</v>
      </c>
      <c r="W218" s="6">
        <v>21.18</v>
      </c>
      <c r="X218" s="6">
        <v>12.08</v>
      </c>
      <c r="Y218" s="6">
        <v>7.97</v>
      </c>
      <c r="Z218" s="6">
        <v>40.76</v>
      </c>
    </row>
    <row r="219" spans="3:26" ht="15.5" x14ac:dyDescent="0.35">
      <c r="C219" t="s">
        <v>71</v>
      </c>
      <c r="I219" s="6">
        <v>2.46</v>
      </c>
      <c r="J219" s="6">
        <v>3.6</v>
      </c>
      <c r="K219" s="6">
        <v>2.58</v>
      </c>
      <c r="L219" s="6">
        <v>2.0299999999999998</v>
      </c>
      <c r="M219" s="6">
        <v>2.33</v>
      </c>
      <c r="N219" s="6">
        <v>3.24</v>
      </c>
      <c r="O219" s="6">
        <v>1.68</v>
      </c>
      <c r="P219" s="6">
        <v>1.74</v>
      </c>
      <c r="Q219" s="6">
        <v>2.02</v>
      </c>
      <c r="R219" s="6">
        <v>1.59</v>
      </c>
      <c r="S219" s="6">
        <v>1.55</v>
      </c>
      <c r="T219" s="6">
        <v>1.74</v>
      </c>
      <c r="U219" s="6">
        <v>1.2</v>
      </c>
      <c r="V219" s="6">
        <v>1.07</v>
      </c>
      <c r="W219" s="6">
        <v>0.88</v>
      </c>
      <c r="X219" s="6">
        <v>0.66</v>
      </c>
      <c r="Y219" s="6">
        <v>0.52</v>
      </c>
      <c r="Z219" s="6">
        <v>0.31</v>
      </c>
    </row>
    <row r="220" spans="3:26" ht="15.5" x14ac:dyDescent="0.35">
      <c r="C220" t="s">
        <v>217</v>
      </c>
      <c r="I220" s="5">
        <v>1197050000000</v>
      </c>
      <c r="J220" s="5">
        <v>1141060000000</v>
      </c>
      <c r="K220" s="6">
        <v>1045900000000.0001</v>
      </c>
      <c r="L220" s="5">
        <v>650570000000</v>
      </c>
      <c r="M220" s="5">
        <v>698750000000</v>
      </c>
      <c r="N220" s="5">
        <v>818220000000</v>
      </c>
      <c r="O220" s="5">
        <v>689000000000</v>
      </c>
      <c r="P220" s="5">
        <v>411450000000</v>
      </c>
    </row>
    <row r="221" spans="3:26" ht="15.5" x14ac:dyDescent="0.35">
      <c r="C221" t="s">
        <v>218</v>
      </c>
      <c r="I221" s="6">
        <v>0.1474</v>
      </c>
      <c r="J221" s="6">
        <v>0.19440000000000002</v>
      </c>
      <c r="K221" s="6">
        <v>0.16739999999999999</v>
      </c>
      <c r="L221" s="6">
        <v>0.13600000000000001</v>
      </c>
      <c r="M221" s="6">
        <v>0.15759999999999999</v>
      </c>
      <c r="N221" s="6">
        <v>0.1822</v>
      </c>
      <c r="O221" s="6">
        <v>0.16750000000000001</v>
      </c>
      <c r="P221" s="6">
        <v>9.6999999999999989E-2</v>
      </c>
      <c r="Q221" s="6">
        <v>9.2399999999999996E-2</v>
      </c>
      <c r="R221" s="6">
        <v>7.4700000000000003E-2</v>
      </c>
      <c r="S221" s="6">
        <v>9.6799999999999997E-2</v>
      </c>
      <c r="T221" s="6">
        <v>7.2599999999999998E-2</v>
      </c>
      <c r="U221" s="6">
        <v>7.7899999999999997E-2</v>
      </c>
      <c r="V221" s="6">
        <v>5.9699999999999996E-2</v>
      </c>
      <c r="W221" s="6">
        <v>4.5700000000000005E-2</v>
      </c>
      <c r="X221" s="6">
        <v>6.4299999999999996E-2</v>
      </c>
      <c r="Y221" s="6">
        <v>7.4900000000000008E-2</v>
      </c>
      <c r="Z221" s="6">
        <v>7.7000000000000002E-3</v>
      </c>
    </row>
    <row r="222" spans="3:26" ht="15.5" x14ac:dyDescent="0.35">
      <c r="C222" t="s">
        <v>219</v>
      </c>
      <c r="I222" s="6">
        <v>0.16190000000000002</v>
      </c>
      <c r="J222" s="6">
        <v>0.21479999999999999</v>
      </c>
      <c r="K222" s="6">
        <v>0.1905</v>
      </c>
      <c r="L222" s="6">
        <v>0.16020000000000001</v>
      </c>
      <c r="M222" s="6">
        <v>0.18890000000000001</v>
      </c>
      <c r="N222" s="6">
        <v>0.2379</v>
      </c>
      <c r="O222" s="6">
        <v>0.22800000000000001</v>
      </c>
      <c r="P222" s="6">
        <v>0.1565</v>
      </c>
      <c r="Q222" s="6">
        <v>0.15770000000000001</v>
      </c>
      <c r="R222" s="6">
        <v>0.15090000000000001</v>
      </c>
      <c r="S222" s="6">
        <v>0.1888</v>
      </c>
      <c r="T222" s="6">
        <v>0.15390000000000001</v>
      </c>
      <c r="U222" s="6">
        <v>0.1686</v>
      </c>
      <c r="V222" s="6">
        <v>0.13220000000000001</v>
      </c>
      <c r="W222" s="6">
        <v>8.7100000000000011E-2</v>
      </c>
      <c r="X222" s="6">
        <v>9.3299999999999994E-2</v>
      </c>
      <c r="Y222" s="6">
        <v>0.10150000000000001</v>
      </c>
      <c r="Z222" s="6">
        <v>1.3300000000000001E-2</v>
      </c>
    </row>
    <row r="223" spans="3:26" ht="15.5" x14ac:dyDescent="0.35">
      <c r="C223" t="s">
        <v>220</v>
      </c>
      <c r="I223" s="6">
        <v>0.16329999999999997</v>
      </c>
      <c r="J223" s="6">
        <v>0.19020000000000001</v>
      </c>
      <c r="K223" s="6">
        <v>0.21479999999999999</v>
      </c>
      <c r="L223" s="6">
        <v>0.1552</v>
      </c>
      <c r="M223" s="6">
        <v>0.20069999999999999</v>
      </c>
      <c r="N223" s="6">
        <v>0.28270000000000001</v>
      </c>
      <c r="O223" s="6">
        <v>0.2797</v>
      </c>
      <c r="P223" s="6">
        <v>0.17170000000000002</v>
      </c>
      <c r="Q223" s="6">
        <v>0.17300000000000001</v>
      </c>
      <c r="R223" s="6">
        <v>0.1794</v>
      </c>
      <c r="S223" s="6">
        <v>0.23449999999999999</v>
      </c>
      <c r="T223" s="6">
        <v>0.2198</v>
      </c>
      <c r="U223" s="6">
        <v>0.2369</v>
      </c>
      <c r="V223" s="6">
        <v>0.19149999999999998</v>
      </c>
      <c r="W223" s="6">
        <v>0.12689999999999999</v>
      </c>
      <c r="X223" s="6">
        <v>0.11169999999999999</v>
      </c>
      <c r="Y223" s="6">
        <v>9.4100000000000003E-2</v>
      </c>
      <c r="Z223" s="6">
        <v>0.14400000000000002</v>
      </c>
    </row>
    <row r="224" spans="3:26" ht="15.5" x14ac:dyDescent="0.35">
      <c r="C224" t="s">
        <v>221</v>
      </c>
      <c r="J224" s="6">
        <v>3562426.68</v>
      </c>
      <c r="K224" s="6">
        <v>117080.44</v>
      </c>
      <c r="L224" s="6">
        <v>18702.169999999998</v>
      </c>
      <c r="M224" s="6">
        <v>111.29</v>
      </c>
      <c r="N224" s="6">
        <v>33.869999999999997</v>
      </c>
      <c r="O224" s="6">
        <v>20.149999999999999</v>
      </c>
      <c r="P224" s="6">
        <v>6.25</v>
      </c>
      <c r="Q224" s="6">
        <v>4.5199999999999996</v>
      </c>
      <c r="R224" s="6">
        <v>3.26</v>
      </c>
      <c r="S224" s="6">
        <v>4.28</v>
      </c>
      <c r="T224" s="6">
        <v>3.78</v>
      </c>
      <c r="U224" s="6">
        <v>4.78</v>
      </c>
      <c r="V224" s="6">
        <v>4.67</v>
      </c>
      <c r="W224" s="6">
        <v>7.14</v>
      </c>
      <c r="X224" s="5">
        <v>8</v>
      </c>
      <c r="Y224" s="6">
        <v>4.7699999999999996</v>
      </c>
      <c r="Z224" s="6">
        <v>2.69</v>
      </c>
    </row>
    <row r="225" spans="3:26" ht="15.5" x14ac:dyDescent="0.35">
      <c r="C225" t="s">
        <v>65</v>
      </c>
      <c r="I225" s="6">
        <v>1.77</v>
      </c>
      <c r="J225" s="6">
        <v>2.92</v>
      </c>
      <c r="K225" s="6">
        <v>2.5499999999999998</v>
      </c>
      <c r="L225" s="6">
        <v>2.57</v>
      </c>
      <c r="M225" s="6">
        <v>3.02</v>
      </c>
      <c r="N225" s="6">
        <v>4.71</v>
      </c>
      <c r="O225" s="6">
        <v>2.78</v>
      </c>
      <c r="P225" s="6">
        <v>3.01</v>
      </c>
      <c r="Q225" s="6">
        <v>4.16</v>
      </c>
      <c r="R225" s="6">
        <v>3.61</v>
      </c>
      <c r="S225" s="6">
        <v>4.01</v>
      </c>
      <c r="T225" s="6">
        <v>4.7</v>
      </c>
      <c r="U225" s="6">
        <v>2.99</v>
      </c>
      <c r="V225" s="6">
        <v>2.44</v>
      </c>
      <c r="W225" s="6">
        <v>1.85</v>
      </c>
      <c r="X225" s="6">
        <v>1.1299999999999999</v>
      </c>
      <c r="Y225" s="6">
        <v>0.81</v>
      </c>
      <c r="Z225" s="6">
        <v>0.54</v>
      </c>
    </row>
    <row r="226" spans="3:26" ht="15.5" x14ac:dyDescent="0.35">
      <c r="C226" t="s">
        <v>62</v>
      </c>
      <c r="I226" s="6">
        <v>5565.8</v>
      </c>
      <c r="J226" s="6">
        <v>4669.93</v>
      </c>
      <c r="K226" s="6">
        <v>3676.35</v>
      </c>
      <c r="L226" s="6">
        <v>2974.86</v>
      </c>
      <c r="M226" s="6">
        <v>2495.89</v>
      </c>
      <c r="N226" s="6">
        <v>2016.95</v>
      </c>
      <c r="O226" s="6">
        <v>1616.06</v>
      </c>
      <c r="P226" s="6">
        <v>1244.71</v>
      </c>
      <c r="Q226" s="6">
        <v>1047.49</v>
      </c>
      <c r="R226" s="6">
        <v>882.47</v>
      </c>
      <c r="S226" s="6">
        <v>751.06</v>
      </c>
      <c r="T226" s="6">
        <v>612.53</v>
      </c>
      <c r="U226" s="6">
        <v>518.26</v>
      </c>
      <c r="V226" s="6">
        <v>430.88</v>
      </c>
      <c r="W226" s="6">
        <v>373.91</v>
      </c>
      <c r="X226" s="6">
        <v>341.33</v>
      </c>
      <c r="Y226" s="6">
        <v>308.79000000000002</v>
      </c>
      <c r="Z226" s="6">
        <v>277.43</v>
      </c>
    </row>
    <row r="227" spans="3:26" ht="15.5" x14ac:dyDescent="0.35">
      <c r="C227" t="s">
        <v>222</v>
      </c>
      <c r="I227" s="6">
        <v>1.77</v>
      </c>
      <c r="J227" s="6">
        <v>2.92</v>
      </c>
      <c r="K227" s="6">
        <v>2.5499999999999998</v>
      </c>
      <c r="L227" s="6">
        <v>2.57</v>
      </c>
      <c r="M227" s="6">
        <v>3.02</v>
      </c>
      <c r="N227" s="6">
        <v>4.71</v>
      </c>
      <c r="O227" s="6">
        <v>2.78</v>
      </c>
      <c r="P227" s="6">
        <v>3.01</v>
      </c>
      <c r="Q227" s="6">
        <v>4.16</v>
      </c>
      <c r="R227" s="6">
        <v>3.61</v>
      </c>
      <c r="S227" s="6">
        <v>4.01</v>
      </c>
      <c r="T227" s="6">
        <v>4.7</v>
      </c>
      <c r="U227" s="6">
        <v>2.99</v>
      </c>
      <c r="V227" s="6">
        <v>2.44</v>
      </c>
      <c r="W227" s="6">
        <v>1.85</v>
      </c>
      <c r="X227" s="6">
        <v>1.1299999999999999</v>
      </c>
      <c r="Y227" s="6">
        <v>0.81</v>
      </c>
      <c r="Z227" s="6">
        <v>0.54</v>
      </c>
    </row>
    <row r="228" spans="3:26" ht="15.5" x14ac:dyDescent="0.35">
      <c r="C228" t="s">
        <v>223</v>
      </c>
      <c r="I228" s="6">
        <v>5565.8</v>
      </c>
      <c r="J228" s="6">
        <v>4669.93</v>
      </c>
      <c r="K228" s="6">
        <v>3676.35</v>
      </c>
      <c r="L228" s="6">
        <v>2974.86</v>
      </c>
      <c r="M228" s="6">
        <v>2495.89</v>
      </c>
      <c r="N228" s="6">
        <v>2016.95</v>
      </c>
      <c r="O228" s="6">
        <v>1616.06</v>
      </c>
      <c r="P228" s="6">
        <v>1244.71</v>
      </c>
      <c r="Q228" s="6">
        <v>1047.49</v>
      </c>
      <c r="R228" s="6">
        <v>882.47</v>
      </c>
      <c r="S228" s="6">
        <v>751.06</v>
      </c>
      <c r="T228" s="6">
        <v>612.53</v>
      </c>
      <c r="U228" s="6">
        <v>518.26</v>
      </c>
      <c r="V228" s="6">
        <v>430.88</v>
      </c>
      <c r="W228" s="6">
        <v>373.91</v>
      </c>
      <c r="X228" s="6">
        <v>341.33</v>
      </c>
      <c r="Y228" s="6">
        <v>308.79000000000002</v>
      </c>
      <c r="Z228" s="6">
        <v>277.43</v>
      </c>
    </row>
    <row r="229" spans="3:26" ht="15.5" x14ac:dyDescent="0.35">
      <c r="C229" t="s">
        <v>224</v>
      </c>
      <c r="M229" s="5">
        <v>11000000000</v>
      </c>
      <c r="N229" s="5">
        <v>203000000000</v>
      </c>
      <c r="O229" s="5">
        <v>31000000000</v>
      </c>
      <c r="P229" s="5">
        <v>318000000000</v>
      </c>
      <c r="Q229" s="5">
        <v>29000000000</v>
      </c>
      <c r="R229" s="5">
        <v>262000000000</v>
      </c>
      <c r="S229" s="5">
        <v>312000000000</v>
      </c>
      <c r="T229" s="5">
        <v>281000000000</v>
      </c>
      <c r="U229" s="5">
        <v>361000000000</v>
      </c>
      <c r="V229" s="5">
        <v>342000000000</v>
      </c>
      <c r="W229" s="5">
        <v>176000000000</v>
      </c>
      <c r="X229" s="5">
        <v>74000000000</v>
      </c>
      <c r="Y229" s="5">
        <v>33000000000</v>
      </c>
      <c r="Z229" s="5">
        <v>114000000000</v>
      </c>
    </row>
    <row r="230" spans="3:26" ht="15.5" x14ac:dyDescent="0.35">
      <c r="C230" t="s">
        <v>225</v>
      </c>
      <c r="O230" s="5">
        <v>200000000000</v>
      </c>
      <c r="P230" s="5">
        <v>199000000000</v>
      </c>
      <c r="Q230" s="5">
        <v>513000000000</v>
      </c>
      <c r="R230" s="5">
        <v>548000000000</v>
      </c>
      <c r="S230" s="5">
        <v>304000000000</v>
      </c>
      <c r="T230" s="5">
        <v>297000000000</v>
      </c>
      <c r="U230" s="5">
        <v>132000000000</v>
      </c>
      <c r="V230" s="5">
        <v>56000000000</v>
      </c>
      <c r="W230" s="5">
        <v>101000000000</v>
      </c>
    </row>
    <row r="231" spans="3:26" ht="15.5" x14ac:dyDescent="0.35">
      <c r="C231" t="s">
        <v>26</v>
      </c>
      <c r="M231" s="5">
        <v>11000000000</v>
      </c>
      <c r="N231" s="5">
        <v>203000000000</v>
      </c>
      <c r="O231" s="5">
        <v>231000000000</v>
      </c>
      <c r="P231" s="5">
        <v>518000000000</v>
      </c>
      <c r="Q231" s="5">
        <v>542000000000</v>
      </c>
      <c r="R231" s="5">
        <v>809000000000</v>
      </c>
      <c r="S231" s="5">
        <v>616000000000</v>
      </c>
      <c r="T231" s="5">
        <v>579000000000</v>
      </c>
      <c r="U231" s="5">
        <v>492000000000</v>
      </c>
      <c r="V231" s="5">
        <v>398000000000</v>
      </c>
      <c r="W231" s="5">
        <v>277000000000</v>
      </c>
      <c r="X231" s="5">
        <v>74000000000</v>
      </c>
      <c r="Y231" s="5">
        <v>33000000000</v>
      </c>
      <c r="Z231" s="5">
        <v>114000000000</v>
      </c>
    </row>
    <row r="232" spans="3:26" ht="15.5" x14ac:dyDescent="0.35">
      <c r="C232" t="s">
        <v>23</v>
      </c>
      <c r="I232" s="5">
        <v>-3455000000000</v>
      </c>
      <c r="J232" s="5">
        <v>-1486000000000</v>
      </c>
      <c r="K232" s="5">
        <v>-276000000000</v>
      </c>
      <c r="L232" s="5">
        <v>-242000000000</v>
      </c>
      <c r="M232" s="5">
        <v>-196000000000</v>
      </c>
      <c r="N232" s="5">
        <v>60000000000</v>
      </c>
      <c r="O232" s="5">
        <v>130000000000</v>
      </c>
      <c r="P232" s="5">
        <v>454000000000</v>
      </c>
      <c r="Q232" s="5">
        <v>472000000000</v>
      </c>
      <c r="R232" s="5">
        <v>784000000000</v>
      </c>
      <c r="S232" s="5">
        <v>606000000000</v>
      </c>
      <c r="T232" s="5">
        <v>570000000000</v>
      </c>
      <c r="U232" s="5">
        <v>482000000000</v>
      </c>
      <c r="V232" s="5">
        <v>389000000000</v>
      </c>
      <c r="W232" s="5">
        <v>271000000000</v>
      </c>
      <c r="X232" s="5">
        <v>66000000000</v>
      </c>
      <c r="Y232" s="5">
        <v>25000000000</v>
      </c>
      <c r="Z232" s="5">
        <v>109000000000</v>
      </c>
    </row>
    <row r="233" spans="3:26" ht="15.5" x14ac:dyDescent="0.35">
      <c r="C233" t="s">
        <v>226</v>
      </c>
      <c r="I233" s="5">
        <v>5497000000000</v>
      </c>
      <c r="J233" s="5">
        <v>4251000000000</v>
      </c>
      <c r="K233" s="5">
        <v>2993000000000</v>
      </c>
      <c r="L233" s="5">
        <v>2045000000000</v>
      </c>
      <c r="M233" s="5">
        <v>1504000000000</v>
      </c>
      <c r="N233" s="5">
        <v>880000000000</v>
      </c>
      <c r="O233" s="5">
        <v>757000000000</v>
      </c>
      <c r="P233" s="5">
        <v>574000000000</v>
      </c>
      <c r="Q233" s="5">
        <v>589000000000</v>
      </c>
      <c r="R233" s="5">
        <v>364000000000</v>
      </c>
      <c r="S233" s="5">
        <v>321000000000</v>
      </c>
      <c r="T233" s="5">
        <v>261000000000</v>
      </c>
      <c r="U233" s="5">
        <v>85000000000</v>
      </c>
      <c r="V233" s="5">
        <v>-1000000000</v>
      </c>
      <c r="W233" s="5">
        <v>11000000000</v>
      </c>
      <c r="X233" s="5">
        <v>121000000000</v>
      </c>
      <c r="Y233" s="5">
        <v>76000000000</v>
      </c>
      <c r="Z233" s="5">
        <v>50000000000</v>
      </c>
    </row>
    <row r="234" spans="3:26" ht="15.5" x14ac:dyDescent="0.35">
      <c r="C234" t="s">
        <v>227</v>
      </c>
      <c r="I234" s="5">
        <v>1317000000000</v>
      </c>
      <c r="J234" s="5">
        <v>1029000000000</v>
      </c>
      <c r="K234" s="5">
        <v>1040000000000</v>
      </c>
      <c r="L234" s="5">
        <v>677000000000</v>
      </c>
      <c r="M234" s="5">
        <v>624000000000</v>
      </c>
      <c r="N234" s="5">
        <v>926000000000</v>
      </c>
      <c r="O234" s="5">
        <v>500000000000</v>
      </c>
      <c r="P234" s="5">
        <v>245000000000</v>
      </c>
      <c r="Q234" s="5">
        <v>301000000000</v>
      </c>
      <c r="R234" s="5">
        <v>166000000000</v>
      </c>
      <c r="S234" s="5">
        <v>195000000000</v>
      </c>
      <c r="T234" s="5">
        <v>199000000000</v>
      </c>
      <c r="U234" s="5">
        <v>59000000000</v>
      </c>
      <c r="V234" s="5">
        <v>24000000000</v>
      </c>
      <c r="W234" s="5">
        <v>90000000000</v>
      </c>
      <c r="X234" s="5">
        <v>-14000000000</v>
      </c>
      <c r="Y234" s="5">
        <v>100000000000</v>
      </c>
      <c r="Z234" s="5">
        <v>-10000000000</v>
      </c>
    </row>
    <row r="235" spans="3:26" ht="15.5" x14ac:dyDescent="0.35">
      <c r="C235" t="s">
        <v>228</v>
      </c>
      <c r="I235" s="5">
        <v>-47000000000</v>
      </c>
      <c r="J235" s="5">
        <v>-75000000000</v>
      </c>
      <c r="K235" s="5">
        <v>-116000000000</v>
      </c>
      <c r="L235" s="5">
        <v>-109000000000</v>
      </c>
      <c r="M235" s="5">
        <v>-66000000000</v>
      </c>
      <c r="N235" s="5">
        <v>-256000000000</v>
      </c>
      <c r="O235" s="5">
        <v>-403000000000</v>
      </c>
      <c r="P235" s="5">
        <v>-32000000000</v>
      </c>
      <c r="Q235" s="5">
        <v>-26000000000</v>
      </c>
      <c r="R235" s="5">
        <v>-155000000000</v>
      </c>
      <c r="S235" s="5">
        <v>-196000000000</v>
      </c>
      <c r="T235" s="5">
        <v>-232000000000</v>
      </c>
      <c r="U235" s="5">
        <v>-191000000000</v>
      </c>
      <c r="V235" s="5">
        <v>-143000000000</v>
      </c>
      <c r="W235" s="5">
        <v>-296000000000</v>
      </c>
      <c r="X235" s="5">
        <v>-27000000000</v>
      </c>
      <c r="Y235" s="5">
        <v>-17000000000</v>
      </c>
      <c r="Z235" s="5">
        <v>-62000000000</v>
      </c>
    </row>
    <row r="236" spans="3:26" ht="15.5" x14ac:dyDescent="0.35">
      <c r="C236" t="s">
        <v>15</v>
      </c>
      <c r="I236" s="5">
        <v>1270000000000</v>
      </c>
      <c r="J236" s="5">
        <v>954000000000</v>
      </c>
      <c r="K236" s="5">
        <v>924000000000</v>
      </c>
      <c r="L236" s="5">
        <v>568000000000</v>
      </c>
      <c r="M236" s="5">
        <v>559000000000</v>
      </c>
      <c r="N236" s="5">
        <v>670000000000</v>
      </c>
      <c r="O236" s="5">
        <v>97000000000</v>
      </c>
      <c r="P236" s="5">
        <v>213000000000</v>
      </c>
      <c r="Q236" s="5">
        <v>275000000000</v>
      </c>
      <c r="R236" s="5">
        <v>11000000000</v>
      </c>
      <c r="S236" s="5">
        <v>-1000000000</v>
      </c>
      <c r="T236" s="5">
        <v>-34000000000</v>
      </c>
      <c r="U236" s="5">
        <v>-132000000000</v>
      </c>
      <c r="V236" s="5">
        <v>-119000000000</v>
      </c>
      <c r="W236" s="5">
        <v>-207000000000</v>
      </c>
      <c r="X236" s="5">
        <v>-40000000000</v>
      </c>
      <c r="Y236" s="5">
        <v>83000000000</v>
      </c>
      <c r="Z236" s="5">
        <v>-72000000000</v>
      </c>
    </row>
    <row r="237" spans="3:26" ht="15.5" x14ac:dyDescent="0.35">
      <c r="C237" t="s">
        <v>17</v>
      </c>
      <c r="I237" s="6">
        <v>969.78</v>
      </c>
      <c r="J237" s="6">
        <v>727.87</v>
      </c>
      <c r="K237" s="6">
        <v>705.44</v>
      </c>
      <c r="L237" s="6">
        <v>433.65</v>
      </c>
      <c r="M237" s="6">
        <v>426.48</v>
      </c>
      <c r="N237" s="6">
        <v>511.69</v>
      </c>
      <c r="O237" s="6">
        <v>73.78</v>
      </c>
      <c r="P237" s="6">
        <v>162.56</v>
      </c>
      <c r="Q237" s="6">
        <v>210.08</v>
      </c>
      <c r="R237" s="6">
        <v>8.65</v>
      </c>
      <c r="S237" s="6">
        <v>-0.56999999999999995</v>
      </c>
      <c r="T237" s="6">
        <v>-25.82</v>
      </c>
      <c r="U237" s="6">
        <v>-100.92</v>
      </c>
      <c r="V237" s="6">
        <v>-90.61</v>
      </c>
      <c r="W237" s="6">
        <v>-157.65</v>
      </c>
      <c r="X237" s="6">
        <v>-30.62</v>
      </c>
      <c r="Y237" s="6">
        <v>63.6</v>
      </c>
      <c r="Z237" s="6">
        <v>-55.13</v>
      </c>
    </row>
  </sheetData>
  <pageMargins left="0.7" right="0.7" top="0.75" bottom="0.75" header="0.3" footer="0.3"/>
  <ignoredErrors>
    <ignoredError sqref="A1:Z238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2408</v>
      </c>
      <c r="D1" t="s">
        <v>1</v>
      </c>
      <c r="E1" t="s">
        <v>2</v>
      </c>
      <c r="H1" t="s">
        <v>3</v>
      </c>
      <c r="I1" s="1">
        <v>43098</v>
      </c>
      <c r="J1" s="1">
        <v>42734</v>
      </c>
      <c r="K1" s="1">
        <v>42368</v>
      </c>
      <c r="L1" s="1">
        <v>42003</v>
      </c>
      <c r="M1" s="1">
        <v>41638</v>
      </c>
      <c r="N1" s="1">
        <v>41271</v>
      </c>
      <c r="O1" s="1">
        <v>40907</v>
      </c>
      <c r="P1" s="1">
        <v>40542</v>
      </c>
      <c r="Q1" s="1">
        <v>40176</v>
      </c>
      <c r="R1" s="1">
        <v>39812</v>
      </c>
    </row>
    <row r="2" spans="1:18" ht="15.5" x14ac:dyDescent="0.35">
      <c r="C2" t="s">
        <v>2409</v>
      </c>
      <c r="D2" s="2">
        <f ca="1">IFERROR(_xlfn.STOCKHISTORY("XIDX:" &amp; $C$1, D3, , 0, 0, 1), "Libur")</f>
        <v>0</v>
      </c>
      <c r="E2" s="2" t="str">
        <f ca="1">IFERROR(_xlfn.STOCKHISTORY("XIDX:" &amp; $C$1, E3, , 0, 0, 1), "Libur")</f>
        <v>Libur</v>
      </c>
      <c r="H2" s="2">
        <f ca="1">IFERROR(INDEX(D2:G2,COUNT(D2:G2)),"")</f>
        <v>0</v>
      </c>
      <c r="I2" s="2">
        <f t="shared" ref="I2:R2" ca="1" si="0">IFERROR(_xlfn.STOCKHISTORY("XIDX:" &amp; $C$1, I1, , 0, 0, 1), "Libur")</f>
        <v>0</v>
      </c>
      <c r="J2" s="2" t="str">
        <f t="shared" ca="1" si="0"/>
        <v>Libur</v>
      </c>
      <c r="K2" s="2" vm="238">
        <f t="shared" ca="1" si="0"/>
        <v>470</v>
      </c>
      <c r="L2" s="2">
        <f t="shared" ca="1" si="0"/>
        <v>0</v>
      </c>
      <c r="M2" s="2" vm="243">
        <f t="shared" ca="1" si="0"/>
        <v>445</v>
      </c>
      <c r="N2" s="2" vm="484">
        <f t="shared" ca="1" si="0"/>
        <v>320</v>
      </c>
      <c r="O2" s="2">
        <f t="shared" ca="1" si="0"/>
        <v>0</v>
      </c>
      <c r="P2" s="2" t="str">
        <f t="shared" ca="1" si="0"/>
        <v>Libur</v>
      </c>
      <c r="Q2" s="2">
        <f t="shared" ca="1" si="0"/>
        <v>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509442</v>
      </c>
      <c r="E4" s="2">
        <f>IFERROR(INDEX(E51:E500,MATCH($C$4,$C$51:$C$500,0)),"")</f>
        <v>0</v>
      </c>
      <c r="H4" s="2">
        <f>IFERROR(SUM(D4:G4)*(4/MAX(1,COUNT(D4:G4))),"")</f>
        <v>1018884</v>
      </c>
      <c r="I4" s="2">
        <f t="shared" ref="I4:R4" si="1">IFERROR(INDEX(I51:I500,MATCH($C$4,$C$51:$C$500,0)),"")</f>
        <v>793007</v>
      </c>
      <c r="J4" s="2">
        <f t="shared" si="1"/>
        <v>266011</v>
      </c>
      <c r="K4" s="2">
        <f t="shared" si="1"/>
        <v>1999004</v>
      </c>
      <c r="L4" s="2">
        <f t="shared" si="1"/>
        <v>5364992</v>
      </c>
      <c r="M4" s="2">
        <f t="shared" si="1"/>
        <v>1123032</v>
      </c>
      <c r="N4" s="2">
        <f t="shared" si="1"/>
        <v>7556567</v>
      </c>
      <c r="O4" s="2">
        <f t="shared" si="1"/>
        <v>30484326528</v>
      </c>
      <c r="P4" s="2">
        <f t="shared" si="1"/>
        <v>480000000</v>
      </c>
      <c r="Q4" s="2">
        <f t="shared" si="1"/>
        <v>18471586951</v>
      </c>
      <c r="R4" s="2">
        <f t="shared" si="1"/>
        <v>42911263522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8882207</v>
      </c>
      <c r="E5" s="2">
        <f>IFERROR(INDEX(E51:E500,MATCH($C$5,$C$51:$C$500,0)),"")</f>
        <v>-1165941</v>
      </c>
      <c r="H5" s="2">
        <f>IFERROR(SUM(D5:G5)*(4/MAX(1,COUNT(D5:G5))),"")</f>
        <v>15432532</v>
      </c>
      <c r="I5" s="2">
        <f t="shared" ref="I5:R5" si="2">IFERROR(INDEX(I51:I500,MATCH($C$5,$C$51:$C$500,0)),"")</f>
        <v>-18548609</v>
      </c>
      <c r="J5" s="2">
        <f t="shared" si="2"/>
        <v>-86584039</v>
      </c>
      <c r="K5" s="2">
        <f t="shared" si="2"/>
        <v>-38658133</v>
      </c>
      <c r="L5" s="2">
        <f t="shared" si="2"/>
        <v>4641706</v>
      </c>
      <c r="M5" s="2">
        <f t="shared" si="2"/>
        <v>32337298</v>
      </c>
      <c r="N5" s="2">
        <f t="shared" si="2"/>
        <v>1403342</v>
      </c>
      <c r="O5" s="2">
        <f t="shared" si="2"/>
        <v>-6710670387</v>
      </c>
      <c r="P5" s="2">
        <f t="shared" si="2"/>
        <v>0</v>
      </c>
      <c r="Q5" s="2">
        <f t="shared" si="2"/>
        <v>0</v>
      </c>
      <c r="R5" s="2">
        <f t="shared" si="2"/>
        <v>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153891682</v>
      </c>
      <c r="E6" s="2">
        <f>IFERROR(INDEX(E51:E500,MATCH($C$6,$C$51:$C$500,0)),"")</f>
        <v>145009475</v>
      </c>
      <c r="H6" s="2">
        <f>IFERROR(INDEX(D6:G6,COUNT(D6:G6)),"")</f>
        <v>145009475</v>
      </c>
      <c r="I6" s="2">
        <f t="shared" ref="I6:R6" si="3">IFERROR(INDEX(I51:I500,MATCH($C$6,$C$51:$C$500,0)),"")</f>
        <v>155235556</v>
      </c>
      <c r="J6" s="2">
        <f t="shared" si="3"/>
        <v>173735076</v>
      </c>
      <c r="K6" s="2">
        <f t="shared" si="3"/>
        <v>260320809</v>
      </c>
      <c r="L6" s="2">
        <f t="shared" si="3"/>
        <v>297562096</v>
      </c>
      <c r="M6" s="2">
        <f t="shared" si="3"/>
        <v>292919619</v>
      </c>
      <c r="N6" s="2">
        <f t="shared" si="3"/>
        <v>267738491</v>
      </c>
      <c r="O6" s="2">
        <f t="shared" si="3"/>
        <v>32733066008</v>
      </c>
      <c r="P6" s="2">
        <f t="shared" si="3"/>
        <v>39483623328</v>
      </c>
      <c r="Q6" s="2">
        <f t="shared" si="3"/>
        <v>37217531160</v>
      </c>
      <c r="R6" s="2">
        <f t="shared" si="3"/>
        <v>39538862334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24.81</v>
      </c>
      <c r="E7" s="3">
        <f>IFERROR(INDEX(E51:E500,MATCH($C$7,$C$51:$C$500,0))/1000000000,"")</f>
        <v>24.81</v>
      </c>
      <c r="H7" s="3">
        <f>IFERROR(INDEX(D7:G7,COUNT(D7:G7)),"")</f>
        <v>24.81</v>
      </c>
      <c r="I7" s="3">
        <f t="shared" ref="I7:R7" si="4">IFERROR(INDEX(I51:I500,MATCH($C$7,$C$51:$C$500,0))/1000000000,"")</f>
        <v>24.81</v>
      </c>
      <c r="J7" s="3">
        <f t="shared" si="4"/>
        <v>24.81</v>
      </c>
      <c r="K7" s="3">
        <f t="shared" si="4"/>
        <v>24.81</v>
      </c>
      <c r="L7" s="3">
        <f t="shared" si="4"/>
        <v>24.68</v>
      </c>
      <c r="M7" s="3">
        <f t="shared" si="4"/>
        <v>24.68</v>
      </c>
      <c r="N7" s="3">
        <f t="shared" si="4"/>
        <v>24.68</v>
      </c>
      <c r="O7" s="3">
        <f t="shared" si="4"/>
        <v>0.4</v>
      </c>
      <c r="P7" s="3">
        <f t="shared" si="4"/>
        <v>0.4</v>
      </c>
      <c r="Q7" s="3">
        <f t="shared" si="4"/>
        <v>0.4</v>
      </c>
      <c r="R7" s="3">
        <f t="shared" si="4"/>
        <v>0.4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-277000000000</v>
      </c>
      <c r="J8" s="2">
        <f t="shared" si="5"/>
        <v>-26000000000</v>
      </c>
      <c r="K8" s="2">
        <f t="shared" si="5"/>
        <v>-294000000000</v>
      </c>
      <c r="L8" s="2">
        <f t="shared" si="5"/>
        <v>-61000000000</v>
      </c>
      <c r="M8" s="2">
        <f t="shared" si="5"/>
        <v>-14000000000</v>
      </c>
      <c r="N8" s="2">
        <f t="shared" si="5"/>
        <v>-121000000000</v>
      </c>
      <c r="O8" s="2">
        <f t="shared" si="5"/>
        <v>-4000000000</v>
      </c>
      <c r="P8" s="2">
        <f t="shared" si="5"/>
        <v>-9000000000</v>
      </c>
      <c r="Q8" s="2">
        <f t="shared" si="5"/>
        <v>17000000000</v>
      </c>
      <c r="R8" s="2">
        <f t="shared" si="5"/>
        <v>-5000000000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0.32</v>
      </c>
      <c r="E9" s="3">
        <f>IFERROR(INDEX(E51:E500,MATCH("Free cash flow per share (Quarter)",$C$51:$C$500,0)),"")</f>
        <v>-0.02</v>
      </c>
      <c r="H9" s="3">
        <f>IFERROR(INDEX(D9:G9,COUNT(D9:G9)),"")</f>
        <v>-0.02</v>
      </c>
      <c r="I9" s="3">
        <f t="shared" ref="I9:R9" si="6">IFERROR(INDEX(I51:I500,MATCH($C$9,$C$51:$C$500,0)),"")</f>
        <v>-11.17</v>
      </c>
      <c r="J9" s="3">
        <f t="shared" si="6"/>
        <v>-1.03</v>
      </c>
      <c r="K9" s="3">
        <f t="shared" si="6"/>
        <v>-11.86</v>
      </c>
      <c r="L9" s="3">
        <f t="shared" si="6"/>
        <v>-2.4500000000000002</v>
      </c>
      <c r="M9" s="3">
        <f t="shared" si="6"/>
        <v>-0.57999999999999996</v>
      </c>
      <c r="N9" s="3">
        <f t="shared" si="6"/>
        <v>-4.9000000000000004</v>
      </c>
      <c r="O9" s="3">
        <f t="shared" si="6"/>
        <v>-10.41</v>
      </c>
      <c r="P9" s="3">
        <f t="shared" si="6"/>
        <v>-21.05</v>
      </c>
      <c r="Q9" s="3">
        <f t="shared" si="6"/>
        <v>41.57</v>
      </c>
      <c r="R9" s="3">
        <f t="shared" si="6"/>
        <v>-13.12</v>
      </c>
    </row>
    <row r="10" spans="1:18" ht="15.5" x14ac:dyDescent="0.35">
      <c r="C10" t="s">
        <v>18</v>
      </c>
      <c r="D10" s="3">
        <f ca="1">IFERROR(IF(D9=0,"",D2/D9),"")</f>
        <v>0</v>
      </c>
      <c r="E10" s="3" t="str">
        <f ca="1">IFERROR(IF(E9=0,"",E2/E9),"")</f>
        <v/>
      </c>
      <c r="I10" s="3">
        <f t="shared" ref="I10:R10" ca="1" si="7">IFERROR(IF(I9=0,"",I2/I9),"")</f>
        <v>0</v>
      </c>
      <c r="J10" s="3" t="str">
        <f t="shared" ca="1" si="7"/>
        <v/>
      </c>
      <c r="K10" s="3">
        <f t="shared" ca="1" si="7"/>
        <v>-39.629005059021921</v>
      </c>
      <c r="L10" s="3">
        <f t="shared" ca="1" si="7"/>
        <v>0</v>
      </c>
      <c r="M10" s="3">
        <f t="shared" ca="1" si="7"/>
        <v>-767.24137931034488</v>
      </c>
      <c r="N10" s="3">
        <f t="shared" ca="1" si="7"/>
        <v>-65.306122448979593</v>
      </c>
      <c r="O10" s="3">
        <f t="shared" ca="1" si="7"/>
        <v>0</v>
      </c>
      <c r="P10" s="3" t="str">
        <f t="shared" ca="1" si="7"/>
        <v/>
      </c>
      <c r="Q10" s="3">
        <f t="shared" ca="1" si="7"/>
        <v>0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459810</v>
      </c>
      <c r="E11" s="2">
        <f>IFERROR(INDEX(E51:E500,MATCH($C$11,$C$51:$C$500,0)),"")</f>
        <v>595118</v>
      </c>
      <c r="H11" s="2">
        <f>IFERROR(INDEX(D11:G11,COUNT(D11:G11)),"")</f>
        <v>595118</v>
      </c>
      <c r="I11" s="2">
        <f t="shared" ref="I11:R11" si="8">IFERROR(INDEX(I51:I500,MATCH($C$11,$C$51:$C$500,0)),"")</f>
        <v>385411</v>
      </c>
      <c r="J11" s="2">
        <f t="shared" si="8"/>
        <v>929307</v>
      </c>
      <c r="K11" s="2">
        <f t="shared" si="8"/>
        <v>266755</v>
      </c>
      <c r="L11" s="2">
        <f t="shared" si="8"/>
        <v>667517</v>
      </c>
      <c r="M11" s="2">
        <f t="shared" si="8"/>
        <v>103737</v>
      </c>
      <c r="N11" s="2">
        <f t="shared" si="8"/>
        <v>160513</v>
      </c>
      <c r="O11" s="2">
        <f t="shared" si="8"/>
        <v>99995348</v>
      </c>
      <c r="P11" s="2">
        <f t="shared" si="8"/>
        <v>227466128</v>
      </c>
      <c r="Q11" s="2">
        <f t="shared" si="8"/>
        <v>28960532</v>
      </c>
      <c r="R11" s="2">
        <f t="shared" si="8"/>
        <v>5480848715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142000000000</v>
      </c>
      <c r="E12" s="2">
        <f>IFERROR(INDEX(E51:E500,MATCH("Net Debt (Quarter)",$C$51:$C$500,0)),"")</f>
        <v>135000000000</v>
      </c>
      <c r="H12" s="2">
        <f>IFERROR(INDEX(D12:G12,COUNT(D12:G12)),"")</f>
        <v>135000000000</v>
      </c>
      <c r="I12" s="2">
        <f t="shared" ref="I12:R12" si="9">IFERROR(INDEX(I51:I500,MATCH($C$12,$C$51:$C$500,0)),"")</f>
        <v>130000000000</v>
      </c>
      <c r="J12" s="2">
        <f t="shared" si="9"/>
        <v>122000000000</v>
      </c>
      <c r="K12" s="2">
        <f t="shared" si="9"/>
        <v>167000000000</v>
      </c>
      <c r="L12" s="2">
        <f t="shared" si="9"/>
        <v>215000000000</v>
      </c>
      <c r="M12" s="2">
        <f t="shared" si="9"/>
        <v>-1000000000</v>
      </c>
      <c r="N12" s="2">
        <f t="shared" si="9"/>
        <v>348000000000</v>
      </c>
      <c r="O12" s="2">
        <f t="shared" si="9"/>
        <v>3000000000</v>
      </c>
      <c r="P12" s="2">
        <f t="shared" si="9"/>
        <v>1000000000</v>
      </c>
      <c r="Q12" s="2">
        <f t="shared" si="9"/>
        <v>0</v>
      </c>
      <c r="R12" s="2">
        <f t="shared" si="9"/>
        <v>-5000000000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149000000000</v>
      </c>
      <c r="E13" s="2">
        <f>IFERROR(INDEX(E51:E500,MATCH("Total Debt (Quarter)",$C$51:$C$500,0)),"")</f>
        <v>144000000000</v>
      </c>
      <c r="H13" s="2">
        <f>IFERROR(INDEX(D13:G13,COUNT(D13:G13)),"")</f>
        <v>144000000000</v>
      </c>
      <c r="I13" s="2">
        <f t="shared" ref="I13:R13" si="10">IFERROR(INDEX(I51:I500,MATCH($C$13,$C$51:$C$500,0)),"")</f>
        <v>135000000000</v>
      </c>
      <c r="J13" s="2">
        <f t="shared" si="10"/>
        <v>134000000000</v>
      </c>
      <c r="K13" s="2">
        <f t="shared" si="10"/>
        <v>170000000000</v>
      </c>
      <c r="L13" s="2">
        <f t="shared" si="10"/>
        <v>224000000000</v>
      </c>
      <c r="M13" s="2">
        <f t="shared" si="10"/>
        <v>0</v>
      </c>
      <c r="N13" s="2">
        <f t="shared" si="10"/>
        <v>349000000000</v>
      </c>
      <c r="O13" s="2">
        <f t="shared" si="10"/>
        <v>3000000000</v>
      </c>
      <c r="P13" s="2">
        <f t="shared" si="10"/>
        <v>1000000000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5553842</v>
      </c>
      <c r="E14" s="2">
        <f>IFERROR(INDEX(E51:E500,MATCH($C$14,$C$51:$C$500,0)),"")</f>
        <v>-3171862</v>
      </c>
      <c r="H14" s="2">
        <f>IFERROR(SUM(D14:G14)*(4/MAX(1,COUNT(D14:G14))),"")</f>
        <v>4763960</v>
      </c>
      <c r="I14" s="2">
        <f t="shared" ref="I14:R14" si="11">IFERROR(INDEX(I51:I500,MATCH($C$14,$C$51:$C$500,0)),"")</f>
        <v>-17375932</v>
      </c>
      <c r="J14" s="2">
        <f t="shared" si="11"/>
        <v>-10072081</v>
      </c>
      <c r="K14" s="2">
        <f t="shared" si="11"/>
        <v>-12416336</v>
      </c>
      <c r="L14" s="2">
        <f t="shared" si="11"/>
        <v>-11479495</v>
      </c>
      <c r="M14" s="2">
        <f t="shared" si="11"/>
        <v>-4197418</v>
      </c>
      <c r="N14" s="2">
        <f t="shared" si="11"/>
        <v>-4283340</v>
      </c>
      <c r="O14" s="2">
        <f t="shared" si="11"/>
        <v>-122032522</v>
      </c>
      <c r="P14" s="2">
        <f t="shared" si="11"/>
        <v>0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146897</v>
      </c>
      <c r="H15" s="2">
        <f>IFERROR(SUM(D15:G15)*(4/MAX(1,COUNT(D15:G15))),"")</f>
        <v>293794</v>
      </c>
      <c r="I15" s="2">
        <f t="shared" ref="I15:R15" si="12">IFERROR(INDEX(I51:I500,MATCH($C$15,$C$51:$C$500,0)),"")</f>
        <v>96328</v>
      </c>
      <c r="J15" s="2">
        <f t="shared" si="12"/>
        <v>-5280</v>
      </c>
      <c r="K15" s="2">
        <f t="shared" si="12"/>
        <v>-4526392</v>
      </c>
      <c r="L15" s="2">
        <f t="shared" si="12"/>
        <v>4415636</v>
      </c>
      <c r="M15" s="2">
        <f t="shared" si="12"/>
        <v>2205155</v>
      </c>
      <c r="N15" s="2">
        <f t="shared" si="12"/>
        <v>489906</v>
      </c>
      <c r="O15" s="2">
        <f t="shared" si="12"/>
        <v>1704158011</v>
      </c>
      <c r="P15" s="2">
        <f t="shared" si="12"/>
        <v>17531250</v>
      </c>
      <c r="Q15" s="2">
        <f t="shared" si="12"/>
        <v>-286752037</v>
      </c>
      <c r="R15" s="2">
        <f t="shared" si="12"/>
        <v>-2480924569</v>
      </c>
    </row>
    <row r="16" spans="1:18" ht="15.5" x14ac:dyDescent="0.35">
      <c r="C16" t="s">
        <v>29</v>
      </c>
      <c r="D16" s="2">
        <f>IFERROR(INDEX(D51:D500,MATCH($C$16,$C$51:$C$500,0)),"")</f>
        <v>8882209</v>
      </c>
      <c r="E16" s="2">
        <f>IFERROR(INDEX(E51:E500,MATCH($C$16,$C$51:$C$500,0)),"")</f>
        <v>-1339124</v>
      </c>
      <c r="H16" s="2">
        <f>IFERROR(SUM(D16:G16)*(4/MAX(1,COUNT(D16:G16))),"")</f>
        <v>15086170</v>
      </c>
      <c r="I16" s="2">
        <f t="shared" ref="I16:R16" si="13">IFERROR(INDEX(I51:I500,MATCH($C$16,$C$51:$C$500,0)),"")</f>
        <v>-18645849</v>
      </c>
      <c r="J16" s="2">
        <f t="shared" si="13"/>
        <v>-86827934</v>
      </c>
      <c r="K16" s="2">
        <f t="shared" si="13"/>
        <v>-33815083</v>
      </c>
      <c r="L16" s="2">
        <f t="shared" si="13"/>
        <v>226475</v>
      </c>
      <c r="M16" s="2">
        <f t="shared" si="13"/>
        <v>31416447</v>
      </c>
      <c r="N16" s="2">
        <f t="shared" si="13"/>
        <v>2397845</v>
      </c>
      <c r="O16" s="2">
        <f t="shared" si="13"/>
        <v>-8414828398</v>
      </c>
      <c r="P16" s="2">
        <f t="shared" si="13"/>
        <v>2248560918</v>
      </c>
      <c r="Q16" s="2">
        <f t="shared" si="13"/>
        <v>-2034579137</v>
      </c>
      <c r="R16" s="2">
        <f t="shared" si="13"/>
        <v>4264150012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40</v>
      </c>
      <c r="J18" t="s">
        <v>41</v>
      </c>
      <c r="K18" t="s">
        <v>42</v>
      </c>
      <c r="L18" t="s">
        <v>43</v>
      </c>
      <c r="M18" t="s">
        <v>44</v>
      </c>
      <c r="N18" t="s">
        <v>45</v>
      </c>
      <c r="O18" t="s">
        <v>231</v>
      </c>
      <c r="P18" t="s">
        <v>232</v>
      </c>
      <c r="Q18" t="s">
        <v>233</v>
      </c>
      <c r="R18" t="s">
        <v>234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0</v>
      </c>
      <c r="E20" s="2" t="str">
        <f ca="1">IFERROR(E21*E2,"")</f>
        <v/>
      </c>
      <c r="H20" s="2">
        <f t="shared" ref="H20:R20" ca="1" si="14">IFERROR(H21*H2,"")</f>
        <v>0</v>
      </c>
      <c r="I20" s="2">
        <f t="shared" ca="1" si="14"/>
        <v>0</v>
      </c>
      <c r="J20" s="2" t="str">
        <f t="shared" ca="1" si="14"/>
        <v/>
      </c>
      <c r="K20" s="2">
        <f t="shared" ca="1" si="14"/>
        <v>11660700000000</v>
      </c>
      <c r="L20" s="2">
        <f t="shared" ca="1" si="14"/>
        <v>0</v>
      </c>
      <c r="M20" s="2">
        <f t="shared" ca="1" si="14"/>
        <v>10982600000000</v>
      </c>
      <c r="N20" s="2">
        <f t="shared" ca="1" si="14"/>
        <v>7897600000000</v>
      </c>
      <c r="O20" s="2">
        <f t="shared" ca="1" si="14"/>
        <v>0</v>
      </c>
      <c r="P20" s="2" t="str">
        <f t="shared" ca="1" si="14"/>
        <v/>
      </c>
      <c r="Q20" s="2">
        <f t="shared" ca="1" si="14"/>
        <v>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24810000000</v>
      </c>
      <c r="E21" s="2">
        <f>IFERROR(INDEX(E51:E500,MATCH($C$7,$C$51:$C$500,0)),"")</f>
        <v>24810000000</v>
      </c>
      <c r="H21" s="2">
        <f>IFERROR(INDEX(D21:G21,COUNT(D21:G21)),"")</f>
        <v>24810000000</v>
      </c>
      <c r="I21" s="2">
        <f t="shared" ref="I21:R21" si="15">IFERROR(INDEX(I51:I500,MATCH($C$7,$C$51:$C$500,0)),"")</f>
        <v>24810000000</v>
      </c>
      <c r="J21" s="2">
        <f t="shared" si="15"/>
        <v>24810000000</v>
      </c>
      <c r="K21" s="2">
        <f t="shared" si="15"/>
        <v>24810000000</v>
      </c>
      <c r="L21" s="2">
        <f t="shared" si="15"/>
        <v>24680000000</v>
      </c>
      <c r="M21" s="2">
        <f t="shared" si="15"/>
        <v>24680000000</v>
      </c>
      <c r="N21" s="2">
        <f t="shared" si="15"/>
        <v>24680000000</v>
      </c>
      <c r="O21" s="2">
        <f t="shared" si="15"/>
        <v>400000000</v>
      </c>
      <c r="P21" s="2">
        <f t="shared" si="15"/>
        <v>400000000</v>
      </c>
      <c r="Q21" s="2">
        <f t="shared" si="15"/>
        <v>400000000</v>
      </c>
      <c r="R21" s="2">
        <f t="shared" si="15"/>
        <v>400000000</v>
      </c>
    </row>
    <row r="23" spans="1:18" ht="15.5" x14ac:dyDescent="0.35">
      <c r="B23" t="s">
        <v>50</v>
      </c>
      <c r="C23" t="s">
        <v>51</v>
      </c>
      <c r="D23" s="3">
        <f>IFERROR(D5/D6*100,"")</f>
        <v>5.7717265056600002</v>
      </c>
      <c r="E23" s="3">
        <f>IFERROR(E5/E6*100,"")</f>
        <v>-0.80404470121693772</v>
      </c>
      <c r="H23" s="3">
        <f t="shared" ref="H23:R23" si="16">IFERROR(H5/H6*100,"")</f>
        <v>10.642430089482085</v>
      </c>
      <c r="I23" s="3">
        <f t="shared" si="16"/>
        <v>-11.948685905437797</v>
      </c>
      <c r="J23" s="3">
        <f t="shared" si="16"/>
        <v>-49.836821091902017</v>
      </c>
      <c r="K23" s="3">
        <f t="shared" si="16"/>
        <v>-14.850189329274865</v>
      </c>
      <c r="L23" s="3">
        <f t="shared" si="16"/>
        <v>1.5599117167127361</v>
      </c>
      <c r="M23" s="3">
        <f t="shared" si="16"/>
        <v>11.039649071781703</v>
      </c>
      <c r="N23" s="3">
        <f t="shared" si="16"/>
        <v>0.52414652624601521</v>
      </c>
      <c r="O23" s="3">
        <f t="shared" si="16"/>
        <v>-20.501197123911044</v>
      </c>
      <c r="P23" s="3">
        <f t="shared" si="16"/>
        <v>0</v>
      </c>
      <c r="Q23" s="3">
        <f t="shared" si="16"/>
        <v>0</v>
      </c>
      <c r="R23" s="3">
        <f t="shared" si="16"/>
        <v>0</v>
      </c>
    </row>
    <row r="24" spans="1:18" ht="15.5" x14ac:dyDescent="0.35">
      <c r="C24" t="s">
        <v>52</v>
      </c>
      <c r="D24" s="4" t="str">
        <f>IFERROR(_xlfn.RRI(5,I23,D23),"")</f>
        <v/>
      </c>
      <c r="E24" s="4">
        <f>IFERROR(_xlfn.RRI(5,J23,E23),"")</f>
        <v>-0.56192751901703053</v>
      </c>
      <c r="H24" s="4">
        <f t="shared" ref="H24:R24" si="17">IFERROR(_xlfn.RRI(5,M23,H23),"")</f>
        <v>-7.3020899748674761E-3</v>
      </c>
      <c r="I24" s="4" t="str">
        <f t="shared" si="17"/>
        <v/>
      </c>
      <c r="J24" s="4">
        <f t="shared" si="17"/>
        <v>0.19441217654913423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</v>
      </c>
      <c r="Q24" s="4">
        <f t="shared" si="17"/>
        <v>0</v>
      </c>
      <c r="R24" s="4">
        <f t="shared" si="17"/>
        <v>0</v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-10.01</v>
      </c>
      <c r="J25" s="3">
        <f t="shared" si="18"/>
        <v>-46.57</v>
      </c>
      <c r="K25" s="3">
        <f t="shared" si="18"/>
        <v>-20.69</v>
      </c>
      <c r="L25" s="3">
        <f t="shared" si="18"/>
        <v>2.34</v>
      </c>
      <c r="M25" s="3">
        <f t="shared" si="18"/>
        <v>15.98</v>
      </c>
      <c r="N25" s="3">
        <f t="shared" si="18"/>
        <v>0.55000000000000004</v>
      </c>
      <c r="O25" s="3">
        <f t="shared" si="18"/>
        <v>-16.59</v>
      </c>
      <c r="P25" s="3">
        <f t="shared" si="18"/>
        <v>5.6</v>
      </c>
      <c r="Q25" s="3">
        <f t="shared" si="18"/>
        <v>-5.74</v>
      </c>
      <c r="R25" s="3">
        <f t="shared" si="18"/>
        <v>4.41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0.22928326794835496</v>
      </c>
      <c r="K26" s="4" t="str">
        <f t="shared" si="19"/>
        <v/>
      </c>
      <c r="L26" s="4" t="str">
        <f t="shared" si="19"/>
        <v/>
      </c>
      <c r="M26" s="4">
        <f t="shared" si="19"/>
        <v>0.29368230260797556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2.0533736396614268E-5</v>
      </c>
      <c r="E27" s="3">
        <f>IFERROR(E4/E21,"")</f>
        <v>0</v>
      </c>
      <c r="H27" s="3">
        <f t="shared" ref="H27:R27" si="20">IFERROR(H4/H21,"")</f>
        <v>4.1067472793228536E-5</v>
      </c>
      <c r="I27" s="3">
        <f t="shared" si="20"/>
        <v>3.1963200322450623E-5</v>
      </c>
      <c r="J27" s="3">
        <f t="shared" si="20"/>
        <v>1.072192664248287E-5</v>
      </c>
      <c r="K27" s="3">
        <f t="shared" si="20"/>
        <v>8.0572511084240223E-5</v>
      </c>
      <c r="L27" s="3">
        <f t="shared" si="20"/>
        <v>2.1738217179902755E-4</v>
      </c>
      <c r="M27" s="3">
        <f t="shared" si="20"/>
        <v>4.5503727714748786E-5</v>
      </c>
      <c r="N27" s="3">
        <f t="shared" si="20"/>
        <v>3.0618180713128036E-4</v>
      </c>
      <c r="O27" s="3">
        <f t="shared" si="20"/>
        <v>76.210816320000006</v>
      </c>
      <c r="P27" s="3">
        <f t="shared" si="20"/>
        <v>1.2</v>
      </c>
      <c r="Q27" s="3">
        <f t="shared" si="20"/>
        <v>46.178967377500001</v>
      </c>
      <c r="R27" s="3">
        <f t="shared" si="20"/>
        <v>107.278158805</v>
      </c>
    </row>
    <row r="28" spans="1:18" ht="15.5" x14ac:dyDescent="0.35">
      <c r="C28" t="s">
        <v>57</v>
      </c>
      <c r="D28" s="4">
        <f>IFERROR(_xlfn.RRI(5,I27,D27),"")</f>
        <v>-8.469982550527877E-2</v>
      </c>
      <c r="E28" s="4">
        <f>IFERROR(_xlfn.RRI(5,J27,E27),"")</f>
        <v>-1</v>
      </c>
      <c r="H28" s="4">
        <f t="shared" ref="H28:R28" si="21">IFERROR(_xlfn.RRI(5,M27,H27),"")</f>
        <v>-2.0306559127559076E-2</v>
      </c>
      <c r="I28" s="4">
        <f t="shared" si="21"/>
        <v>-0.36359413271489482</v>
      </c>
      <c r="J28" s="4">
        <f t="shared" si="21"/>
        <v>-0.95737629046548089</v>
      </c>
      <c r="K28" s="4">
        <f t="shared" si="21"/>
        <v>-0.85364716803400353</v>
      </c>
      <c r="L28" s="4">
        <f t="shared" si="21"/>
        <v>-0.91398861495004136</v>
      </c>
      <c r="M28" s="4">
        <f t="shared" si="21"/>
        <v>-0.94684952710005721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-0.78505475628086752</v>
      </c>
      <c r="J29" s="4">
        <f t="shared" si="22"/>
        <v>1.2508458192363459</v>
      </c>
      <c r="K29" s="4">
        <f t="shared" si="22"/>
        <v>-9.8418803418803424</v>
      </c>
      <c r="L29" s="4">
        <f t="shared" si="22"/>
        <v>-0.85356695869837296</v>
      </c>
      <c r="M29" s="4">
        <f t="shared" si="22"/>
        <v>28.054545454545451</v>
      </c>
      <c r="N29" s="4">
        <f t="shared" si="22"/>
        <v>-1.0331525015069318</v>
      </c>
      <c r="O29" s="4">
        <f t="shared" si="22"/>
        <v>-3.9624999999999999</v>
      </c>
      <c r="P29" s="4">
        <f t="shared" si="22"/>
        <v>-1.975609756097561</v>
      </c>
      <c r="Q29" s="4">
        <f t="shared" si="22"/>
        <v>-2.3015873015873014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0.28483607332596061</v>
      </c>
      <c r="I30" s="4">
        <f t="shared" si="23"/>
        <v>1.9811060444868818</v>
      </c>
      <c r="J30" s="4">
        <f t="shared" si="23"/>
        <v>-0.86692823025866872</v>
      </c>
      <c r="K30" s="4">
        <f t="shared" si="23"/>
        <v>-0.62935087814500956</v>
      </c>
      <c r="L30" s="4">
        <f t="shared" si="23"/>
        <v>3.777238760783308</v>
      </c>
      <c r="M30" s="4">
        <f t="shared" si="23"/>
        <v>-0.85138330673174745</v>
      </c>
      <c r="N30" s="4">
        <f t="shared" si="23"/>
        <v>-0.99999598243632704</v>
      </c>
      <c r="O30" s="4">
        <f t="shared" si="23"/>
        <v>62.509013600000003</v>
      </c>
      <c r="P30" s="4">
        <f t="shared" si="23"/>
        <v>-0.97401414392421681</v>
      </c>
      <c r="Q30" s="4">
        <f t="shared" si="23"/>
        <v>-0.56953989617364964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92.6</v>
      </c>
      <c r="E32" s="3">
        <f>IFERROR(INDEX(E51:E500,MATCH($A$32,$C$51:$C$500,0)),"")</f>
        <v>84.19</v>
      </c>
      <c r="H32" s="3">
        <f>IFERROR(INDEX(D32:G32,COUNT(D32:G32)),"")</f>
        <v>84.19</v>
      </c>
      <c r="I32" s="3">
        <f t="shared" ref="I32:R32" si="24">IFERROR(INDEX(I51:I500,MATCH($C$32,$C$51:$C$500,0)),"")</f>
        <v>84.77</v>
      </c>
      <c r="J32" s="3">
        <f t="shared" si="24"/>
        <v>94.08</v>
      </c>
      <c r="K32" s="3">
        <f t="shared" si="24"/>
        <v>144.74</v>
      </c>
      <c r="L32" s="3">
        <f t="shared" si="24"/>
        <v>150.01</v>
      </c>
      <c r="M32" s="3">
        <f t="shared" si="24"/>
        <v>144.79</v>
      </c>
      <c r="N32" s="3">
        <f t="shared" si="24"/>
        <v>102.11</v>
      </c>
      <c r="O32" s="3">
        <f t="shared" si="24"/>
        <v>80.91</v>
      </c>
      <c r="P32" s="3">
        <f t="shared" si="24"/>
        <v>97.6</v>
      </c>
      <c r="Q32" s="3">
        <f t="shared" si="24"/>
        <v>92</v>
      </c>
      <c r="R32" s="3">
        <f t="shared" si="24"/>
        <v>97.74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0.54</v>
      </c>
      <c r="E33" s="3">
        <f>IFERROR(INDEX(E51:E500,MATCH($A$33,$C$51:$C$500,0)),"")</f>
        <v>0.59</v>
      </c>
      <c r="H33" s="3">
        <f>IFERROR(INDEX(D33:G33,COUNT(D33:G33)),"")</f>
        <v>0.59</v>
      </c>
      <c r="I33" s="3">
        <f t="shared" ref="I33:R33" si="25">IFERROR(INDEX(I51:I500,MATCH($C$33,$C$51:$C$500,0)),"")</f>
        <v>0.59</v>
      </c>
      <c r="J33" s="3">
        <f t="shared" si="25"/>
        <v>1.21</v>
      </c>
      <c r="K33" s="3">
        <f t="shared" si="25"/>
        <v>3.25</v>
      </c>
      <c r="L33" s="3">
        <f t="shared" si="25"/>
        <v>2.85</v>
      </c>
      <c r="M33" s="3">
        <f t="shared" si="25"/>
        <v>3.07</v>
      </c>
      <c r="N33" s="3">
        <f t="shared" si="25"/>
        <v>3.13</v>
      </c>
      <c r="O33" s="3">
        <f t="shared" si="25"/>
        <v>1.25</v>
      </c>
      <c r="P33" s="3">
        <f t="shared" si="25"/>
        <v>1.03</v>
      </c>
      <c r="Q33" s="3">
        <f t="shared" si="25"/>
        <v>1.5</v>
      </c>
      <c r="R33" s="3">
        <f t="shared" si="25"/>
        <v>1.48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9.56</v>
      </c>
      <c r="E34" s="3">
        <f>IFERROR(INDEX(E51:E500,MATCH($A$34,$C$51:$C$500,0)),"")</f>
        <v>-74.63</v>
      </c>
      <c r="H34" s="3">
        <f>IFERROR(INDEX(D34:G34,COUNT(D34:G34)),"")</f>
        <v>-74.63</v>
      </c>
      <c r="I34" s="3">
        <f t="shared" ref="I34:R34" si="26">IFERROR(INDEX(I51:I500,MATCH($C$34,$C$51:$C$500,0)),"")</f>
        <v>-5</v>
      </c>
      <c r="J34" s="3">
        <f t="shared" si="26"/>
        <v>-2.4500000000000002</v>
      </c>
      <c r="K34" s="3">
        <f t="shared" si="26"/>
        <v>-22.72</v>
      </c>
      <c r="L34" s="3">
        <f t="shared" si="26"/>
        <v>182.48</v>
      </c>
      <c r="M34" s="3">
        <f t="shared" si="26"/>
        <v>27.85</v>
      </c>
      <c r="N34" s="3">
        <f t="shared" si="26"/>
        <v>581.82000000000005</v>
      </c>
      <c r="O34" s="3">
        <f t="shared" si="26"/>
        <v>-6.09</v>
      </c>
      <c r="P34" s="3">
        <f t="shared" si="26"/>
        <v>18.04</v>
      </c>
      <c r="Q34" s="3">
        <f t="shared" si="26"/>
        <v>-24.04</v>
      </c>
      <c r="R34" s="3">
        <f t="shared" si="26"/>
        <v>32.880000000000003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166.76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R35" si="27">IFERROR(INDEX(I51:I500,MATCH($C$35,$C$51:$C$500,0)),"")</f>
        <v>116.88</v>
      </c>
      <c r="J35" s="3">
        <f t="shared" si="27"/>
        <v>799.03</v>
      </c>
      <c r="K35" s="3">
        <f t="shared" si="27"/>
        <v>435.61</v>
      </c>
      <c r="L35" s="3">
        <f t="shared" si="27"/>
        <v>157.87</v>
      </c>
      <c r="M35" s="3">
        <f t="shared" si="27"/>
        <v>801.64</v>
      </c>
      <c r="N35" s="3">
        <f t="shared" si="27"/>
        <v>108.07</v>
      </c>
      <c r="O35" s="3">
        <f t="shared" si="27"/>
        <v>1.34</v>
      </c>
      <c r="P35" s="3">
        <f t="shared" si="27"/>
        <v>85.12</v>
      </c>
      <c r="Q35" s="3">
        <f t="shared" si="27"/>
        <v>3.02</v>
      </c>
      <c r="R35" s="3">
        <f t="shared" si="27"/>
        <v>1.37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2410</v>
      </c>
      <c r="E50" t="s">
        <v>2411</v>
      </c>
      <c r="F50" t="s">
        <v>2412</v>
      </c>
      <c r="G50" t="s">
        <v>2413</v>
      </c>
      <c r="I50" t="s">
        <v>40</v>
      </c>
      <c r="J50" t="s">
        <v>41</v>
      </c>
      <c r="K50" t="s">
        <v>42</v>
      </c>
      <c r="L50" t="s">
        <v>43</v>
      </c>
      <c r="M50" t="s">
        <v>44</v>
      </c>
      <c r="N50" t="s">
        <v>45</v>
      </c>
      <c r="O50" t="s">
        <v>231</v>
      </c>
      <c r="P50" t="s">
        <v>232</v>
      </c>
      <c r="Q50" t="s">
        <v>233</v>
      </c>
      <c r="R50" t="s">
        <v>234</v>
      </c>
    </row>
    <row r="51" spans="2:18" ht="15.5" x14ac:dyDescent="0.35">
      <c r="B51" t="s">
        <v>80</v>
      </c>
      <c r="C51" t="s">
        <v>6</v>
      </c>
      <c r="D51" s="5">
        <v>509442</v>
      </c>
      <c r="F51" s="5">
        <v>316825</v>
      </c>
      <c r="G51" s="5">
        <v>533993</v>
      </c>
      <c r="I51" s="5">
        <v>793007</v>
      </c>
      <c r="J51" s="5">
        <v>266011</v>
      </c>
      <c r="K51" s="5">
        <v>1999004</v>
      </c>
      <c r="L51" s="5">
        <v>5364992</v>
      </c>
      <c r="M51" s="5">
        <v>1123032</v>
      </c>
      <c r="N51" s="5">
        <v>7556567</v>
      </c>
      <c r="O51" s="5">
        <v>30484326528</v>
      </c>
      <c r="P51" s="5">
        <v>480000000</v>
      </c>
      <c r="Q51" s="5">
        <v>18471586951</v>
      </c>
      <c r="R51" s="5">
        <v>42911263522</v>
      </c>
    </row>
    <row r="52" spans="2:18" ht="15.5" x14ac:dyDescent="0.35">
      <c r="C52" t="s">
        <v>82</v>
      </c>
      <c r="D52" s="5">
        <v>-28921</v>
      </c>
      <c r="E52" s="5">
        <v>-17987</v>
      </c>
      <c r="F52" s="5">
        <v>-38223</v>
      </c>
      <c r="G52" s="5">
        <v>-1526</v>
      </c>
      <c r="I52" s="5">
        <v>-95672</v>
      </c>
      <c r="J52" s="5">
        <v>-969089</v>
      </c>
      <c r="K52" s="5">
        <v>-1183413</v>
      </c>
      <c r="L52" s="5">
        <v>-1634292</v>
      </c>
      <c r="M52" s="5">
        <v>-1782667</v>
      </c>
      <c r="N52" s="5">
        <v>-2225371</v>
      </c>
      <c r="O52" s="5">
        <v>-28561305384</v>
      </c>
      <c r="Q52" s="5">
        <v>-17389433386</v>
      </c>
      <c r="R52" s="5">
        <v>-30932842007</v>
      </c>
    </row>
    <row r="53" spans="2:18" ht="15.5" x14ac:dyDescent="0.35">
      <c r="C53" t="s">
        <v>84</v>
      </c>
      <c r="D53" s="5">
        <v>480521</v>
      </c>
      <c r="E53" s="5">
        <v>-17987</v>
      </c>
      <c r="F53" s="5">
        <v>278602</v>
      </c>
      <c r="G53" s="5">
        <v>532467</v>
      </c>
      <c r="I53" s="5">
        <v>697335</v>
      </c>
      <c r="J53" s="5">
        <v>-703078</v>
      </c>
      <c r="K53" s="5">
        <v>815591</v>
      </c>
      <c r="L53" s="5">
        <v>3730700</v>
      </c>
      <c r="M53" s="5">
        <v>-659635</v>
      </c>
      <c r="N53" s="5">
        <v>5331196</v>
      </c>
      <c r="O53" s="5">
        <v>1923021144</v>
      </c>
      <c r="P53" s="5">
        <v>480000000</v>
      </c>
      <c r="Q53" s="5">
        <v>1082153565</v>
      </c>
      <c r="R53" s="5">
        <v>11978421515</v>
      </c>
    </row>
    <row r="54" spans="2:18" ht="15.5" x14ac:dyDescent="0.35">
      <c r="C54" t="s">
        <v>85</v>
      </c>
      <c r="D54" s="5">
        <v>2847846</v>
      </c>
      <c r="E54" s="5">
        <v>1850725</v>
      </c>
      <c r="F54" s="5">
        <v>-330090</v>
      </c>
      <c r="G54" s="5">
        <v>-938008</v>
      </c>
      <c r="I54" s="5">
        <v>-1967252</v>
      </c>
      <c r="J54" s="5">
        <v>-76052775</v>
      </c>
      <c r="K54" s="5">
        <v>-22214338</v>
      </c>
      <c r="L54" s="5">
        <v>7975270</v>
      </c>
      <c r="M54" s="5">
        <v>-6591755</v>
      </c>
      <c r="N54" s="5">
        <v>-4200511</v>
      </c>
      <c r="O54" s="5">
        <v>-7982058833</v>
      </c>
      <c r="P54" s="5">
        <v>-7419886082</v>
      </c>
      <c r="Q54" s="5">
        <v>-3032815531</v>
      </c>
      <c r="R54" s="5">
        <v>-9933517620</v>
      </c>
    </row>
    <row r="55" spans="2:18" ht="15.5" x14ac:dyDescent="0.35">
      <c r="C55" t="s">
        <v>386</v>
      </c>
      <c r="O55" s="5">
        <v>-29040540</v>
      </c>
    </row>
    <row r="56" spans="2:18" ht="15.5" x14ac:dyDescent="0.35">
      <c r="C56" t="s">
        <v>387</v>
      </c>
      <c r="D56" s="5">
        <v>-56520</v>
      </c>
      <c r="E56" s="5">
        <v>-1107949</v>
      </c>
      <c r="F56" s="5">
        <v>-207201</v>
      </c>
      <c r="G56" s="5">
        <v>-769140</v>
      </c>
      <c r="I56" s="5">
        <v>-1958125</v>
      </c>
      <c r="J56" s="5">
        <v>-2798647</v>
      </c>
      <c r="K56" s="5">
        <v>-3891411</v>
      </c>
      <c r="L56" s="5">
        <v>-5722714</v>
      </c>
      <c r="M56" s="5">
        <v>-6591755</v>
      </c>
      <c r="N56" s="5">
        <v>-4200511</v>
      </c>
      <c r="O56" s="5">
        <v>-7953018293</v>
      </c>
    </row>
    <row r="57" spans="2:18" ht="15.5" x14ac:dyDescent="0.35">
      <c r="C57" t="s">
        <v>81</v>
      </c>
      <c r="J57" s="5">
        <v>329973</v>
      </c>
      <c r="K57" s="5">
        <v>-253908</v>
      </c>
    </row>
    <row r="58" spans="2:18" ht="15.5" x14ac:dyDescent="0.35">
      <c r="C58" t="s">
        <v>94</v>
      </c>
      <c r="D58" s="5">
        <v>3328367</v>
      </c>
      <c r="E58" s="5">
        <v>1832738</v>
      </c>
      <c r="F58" s="5">
        <v>-51488</v>
      </c>
      <c r="G58" s="5">
        <v>-405541</v>
      </c>
      <c r="I58" s="5">
        <v>-1269917</v>
      </c>
      <c r="J58" s="5">
        <v>-76755853</v>
      </c>
      <c r="K58" s="5">
        <v>-21398747</v>
      </c>
      <c r="L58" s="5">
        <v>11705970</v>
      </c>
      <c r="M58" s="5">
        <v>-7251390</v>
      </c>
      <c r="N58" s="5">
        <v>1130685</v>
      </c>
      <c r="O58" s="5">
        <v>-6059037689</v>
      </c>
      <c r="P58" s="5">
        <v>-6939886082</v>
      </c>
      <c r="Q58" s="5">
        <v>-1950661966</v>
      </c>
      <c r="R58" s="5">
        <v>2044903895</v>
      </c>
    </row>
    <row r="59" spans="2:18" ht="15.5" x14ac:dyDescent="0.35">
      <c r="C59" t="s">
        <v>95</v>
      </c>
      <c r="D59" s="5">
        <v>5553842</v>
      </c>
      <c r="E59" s="5">
        <v>-3171862</v>
      </c>
      <c r="F59" s="5">
        <v>-9008652</v>
      </c>
      <c r="G59" s="5">
        <v>-17375932</v>
      </c>
      <c r="I59" s="5">
        <v>-17375932</v>
      </c>
      <c r="J59" s="5">
        <v>-10072081</v>
      </c>
      <c r="K59" s="5">
        <v>-12416336</v>
      </c>
      <c r="L59" s="5">
        <v>-11479495</v>
      </c>
      <c r="M59" s="5">
        <v>38667837</v>
      </c>
      <c r="N59" s="5">
        <v>1267160</v>
      </c>
      <c r="O59" s="5">
        <v>-2355790709</v>
      </c>
      <c r="P59" s="5">
        <v>-38919937</v>
      </c>
      <c r="Q59" s="5">
        <v>-83917171</v>
      </c>
      <c r="R59" s="5">
        <v>2219246117</v>
      </c>
    </row>
    <row r="60" spans="2:18" ht="15.5" x14ac:dyDescent="0.35">
      <c r="C60" t="s">
        <v>431</v>
      </c>
      <c r="M60" s="5">
        <v>4872</v>
      </c>
      <c r="N60" s="5">
        <v>1380203</v>
      </c>
      <c r="O60" s="5">
        <v>2477376</v>
      </c>
    </row>
    <row r="61" spans="2:18" ht="15.5" x14ac:dyDescent="0.35">
      <c r="C61" t="s">
        <v>253</v>
      </c>
      <c r="O61" s="5">
        <v>-936256264</v>
      </c>
      <c r="P61" s="5">
        <v>9227366937</v>
      </c>
    </row>
    <row r="62" spans="2:18" ht="15.5" x14ac:dyDescent="0.35">
      <c r="C62" t="s">
        <v>27</v>
      </c>
      <c r="D62" s="5">
        <v>5553842</v>
      </c>
      <c r="E62" s="5">
        <v>-3171862</v>
      </c>
      <c r="F62" s="5">
        <v>-9008652</v>
      </c>
      <c r="G62" s="5">
        <v>-17375932</v>
      </c>
      <c r="I62" s="5">
        <v>-17375932</v>
      </c>
      <c r="J62" s="5">
        <v>-10072081</v>
      </c>
      <c r="K62" s="5">
        <v>-12416336</v>
      </c>
      <c r="L62" s="5">
        <v>-11479495</v>
      </c>
      <c r="M62" s="5">
        <v>-4197418</v>
      </c>
      <c r="N62" s="5">
        <v>-4283340</v>
      </c>
      <c r="O62" s="5">
        <v>-122032522</v>
      </c>
    </row>
    <row r="63" spans="2:18" ht="15.5" x14ac:dyDescent="0.35">
      <c r="C63" t="s">
        <v>432</v>
      </c>
      <c r="M63" s="5">
        <v>266131</v>
      </c>
      <c r="N63" s="5">
        <v>-5624</v>
      </c>
    </row>
    <row r="64" spans="2:18" ht="15.5" x14ac:dyDescent="0.35">
      <c r="C64" t="s">
        <v>627</v>
      </c>
      <c r="M64" s="5">
        <v>-4502062</v>
      </c>
    </row>
    <row r="65" spans="3:18" ht="15.5" x14ac:dyDescent="0.35">
      <c r="C65" t="s">
        <v>96</v>
      </c>
      <c r="D65" s="5">
        <v>5553842</v>
      </c>
      <c r="E65" s="5">
        <v>-3171862</v>
      </c>
      <c r="F65" s="5">
        <v>-9008652</v>
      </c>
      <c r="G65" s="5">
        <v>-17375932</v>
      </c>
      <c r="I65" s="5">
        <v>-17375932</v>
      </c>
      <c r="J65" s="5">
        <v>-10072081</v>
      </c>
      <c r="K65" s="5">
        <v>-12416336</v>
      </c>
      <c r="L65" s="5">
        <v>-11479495</v>
      </c>
      <c r="M65" s="5">
        <v>38667837</v>
      </c>
      <c r="N65" s="5">
        <v>1267160</v>
      </c>
      <c r="O65" s="5">
        <v>-2355790709</v>
      </c>
      <c r="P65" s="5">
        <v>-38919937</v>
      </c>
      <c r="Q65" s="5">
        <v>-83917171</v>
      </c>
      <c r="R65" s="5">
        <v>2219246117</v>
      </c>
    </row>
    <row r="66" spans="3:18" ht="15.5" x14ac:dyDescent="0.35">
      <c r="C66" t="s">
        <v>29</v>
      </c>
      <c r="D66" s="5">
        <v>8882209</v>
      </c>
      <c r="E66" s="5">
        <v>-1339124</v>
      </c>
      <c r="F66" s="5">
        <v>-9060140</v>
      </c>
      <c r="G66" s="5">
        <v>-17781473</v>
      </c>
      <c r="I66" s="5">
        <v>-18645849</v>
      </c>
      <c r="J66" s="5">
        <v>-86827934</v>
      </c>
      <c r="K66" s="5">
        <v>-33815083</v>
      </c>
      <c r="L66" s="5">
        <v>226475</v>
      </c>
      <c r="M66" s="5">
        <v>31416447</v>
      </c>
      <c r="N66" s="5">
        <v>2397845</v>
      </c>
      <c r="O66" s="5">
        <v>-8414828398</v>
      </c>
      <c r="P66" s="5">
        <v>2248560918</v>
      </c>
      <c r="Q66" s="5">
        <v>-2034579137</v>
      </c>
      <c r="R66" s="5">
        <v>4264150012</v>
      </c>
    </row>
    <row r="67" spans="3:18" ht="15.5" x14ac:dyDescent="0.35">
      <c r="C67" t="s">
        <v>28</v>
      </c>
      <c r="E67" s="5">
        <v>146897</v>
      </c>
      <c r="G67" s="5">
        <v>96328</v>
      </c>
      <c r="I67" s="5">
        <v>96328</v>
      </c>
      <c r="J67" s="5">
        <v>-5280</v>
      </c>
      <c r="K67" s="5">
        <v>-4526392</v>
      </c>
      <c r="L67" s="5">
        <v>4415636</v>
      </c>
      <c r="M67" s="5">
        <v>2205155</v>
      </c>
      <c r="N67" s="5">
        <v>489906</v>
      </c>
      <c r="O67" s="5">
        <v>1704158011</v>
      </c>
      <c r="P67" s="5">
        <v>17531250</v>
      </c>
      <c r="Q67" s="5">
        <v>-286752037</v>
      </c>
      <c r="R67" s="5">
        <v>-2480924569</v>
      </c>
    </row>
    <row r="68" spans="3:18" ht="15.5" x14ac:dyDescent="0.35">
      <c r="C68" t="s">
        <v>97</v>
      </c>
      <c r="N68" s="5">
        <v>-524250</v>
      </c>
      <c r="R68" s="5">
        <v>-1795871600</v>
      </c>
    </row>
    <row r="69" spans="3:18" ht="15.5" x14ac:dyDescent="0.35">
      <c r="C69" t="s">
        <v>98</v>
      </c>
      <c r="M69" s="5">
        <v>2205155</v>
      </c>
      <c r="N69" s="5">
        <v>1014156</v>
      </c>
      <c r="P69" s="5">
        <v>17531250</v>
      </c>
      <c r="Q69" s="5">
        <v>-286752037</v>
      </c>
      <c r="R69" s="5">
        <v>-685052969</v>
      </c>
    </row>
    <row r="70" spans="3:18" ht="15.5" x14ac:dyDescent="0.35">
      <c r="C70" t="s">
        <v>99</v>
      </c>
      <c r="E70" s="5">
        <v>146897</v>
      </c>
      <c r="G70" s="5">
        <v>96328</v>
      </c>
      <c r="I70" s="5">
        <v>96328</v>
      </c>
      <c r="J70" s="5">
        <v>-5280</v>
      </c>
      <c r="K70" s="5">
        <v>-4526392</v>
      </c>
      <c r="L70" s="5">
        <v>4415636</v>
      </c>
      <c r="M70" s="5">
        <v>2205155</v>
      </c>
      <c r="N70" s="5">
        <v>489906</v>
      </c>
      <c r="O70" s="5">
        <v>1704158011</v>
      </c>
      <c r="P70" s="5">
        <v>17531250</v>
      </c>
      <c r="Q70" s="5">
        <v>-286752037</v>
      </c>
      <c r="R70" s="5">
        <v>-2480924569</v>
      </c>
    </row>
    <row r="71" spans="3:18" ht="15.5" x14ac:dyDescent="0.35">
      <c r="C71" t="s">
        <v>254</v>
      </c>
      <c r="D71" s="5">
        <v>8882209</v>
      </c>
      <c r="E71" s="5">
        <v>-1192227</v>
      </c>
      <c r="F71" s="5">
        <v>-9060140</v>
      </c>
      <c r="G71" s="5">
        <v>-17685145</v>
      </c>
      <c r="I71" s="5">
        <v>-18549521</v>
      </c>
      <c r="J71" s="5">
        <v>-86833214</v>
      </c>
      <c r="K71" s="5">
        <v>-38341475</v>
      </c>
      <c r="L71" s="5">
        <v>4642111</v>
      </c>
      <c r="M71" s="5">
        <v>33621602</v>
      </c>
      <c r="P71" s="5">
        <v>2266092168</v>
      </c>
      <c r="Q71" s="5">
        <v>-2321331174</v>
      </c>
      <c r="R71" s="5">
        <v>1783225443</v>
      </c>
    </row>
    <row r="72" spans="3:18" ht="15.5" x14ac:dyDescent="0.35">
      <c r="C72" t="s">
        <v>255</v>
      </c>
    </row>
    <row r="73" spans="3:18" ht="15.5" x14ac:dyDescent="0.35">
      <c r="C73" t="s">
        <v>256</v>
      </c>
      <c r="K73" s="5">
        <v>6810695</v>
      </c>
      <c r="M73" s="5">
        <v>-2518920</v>
      </c>
    </row>
    <row r="74" spans="3:18" ht="15.5" x14ac:dyDescent="0.35">
      <c r="C74" t="s">
        <v>100</v>
      </c>
      <c r="D74" s="5">
        <v>8882209</v>
      </c>
      <c r="E74" s="5">
        <v>-1192227</v>
      </c>
      <c r="F74" s="5">
        <v>-9060140</v>
      </c>
      <c r="G74" s="5">
        <v>-17685145</v>
      </c>
      <c r="I74" s="5">
        <v>-18549521</v>
      </c>
      <c r="J74" s="5">
        <v>-86833214</v>
      </c>
      <c r="K74" s="5">
        <v>-38341475</v>
      </c>
      <c r="L74" s="5">
        <v>4642111</v>
      </c>
      <c r="M74" s="5">
        <v>31102682</v>
      </c>
      <c r="P74" s="5">
        <v>2266092168</v>
      </c>
      <c r="Q74" s="5">
        <v>-2321331174</v>
      </c>
      <c r="R74" s="5">
        <v>1783225443</v>
      </c>
    </row>
    <row r="75" spans="3:18" ht="15.5" x14ac:dyDescent="0.35">
      <c r="C75" t="s">
        <v>101</v>
      </c>
      <c r="E75" s="5">
        <v>26285</v>
      </c>
      <c r="J75" s="5">
        <v>329973</v>
      </c>
      <c r="K75" s="5">
        <v>-253908</v>
      </c>
    </row>
    <row r="76" spans="3:18" ht="15.5" x14ac:dyDescent="0.35">
      <c r="C76" t="s">
        <v>102</v>
      </c>
      <c r="E76" s="5">
        <v>26285</v>
      </c>
      <c r="J76" s="5">
        <v>329973</v>
      </c>
      <c r="K76" s="5">
        <v>-253908</v>
      </c>
    </row>
    <row r="77" spans="3:18" ht="15.5" x14ac:dyDescent="0.35">
      <c r="C77" t="s">
        <v>103</v>
      </c>
      <c r="D77" s="5">
        <v>8882209</v>
      </c>
      <c r="E77" s="5">
        <v>-1165942</v>
      </c>
      <c r="F77" s="5">
        <v>-9060140</v>
      </c>
      <c r="G77" s="5">
        <v>-17685145</v>
      </c>
      <c r="I77" s="5">
        <v>-18549521</v>
      </c>
      <c r="J77" s="5">
        <v>-86585734</v>
      </c>
      <c r="K77" s="5">
        <v>-38658860</v>
      </c>
      <c r="L77" s="5">
        <v>4642111</v>
      </c>
      <c r="M77" s="5">
        <v>31102682</v>
      </c>
    </row>
    <row r="78" spans="3:18" ht="15.5" x14ac:dyDescent="0.35">
      <c r="C78" t="s">
        <v>104</v>
      </c>
      <c r="D78" s="5">
        <v>8882207</v>
      </c>
      <c r="E78" s="5">
        <v>-1192226</v>
      </c>
      <c r="F78" s="5">
        <v>-9060140</v>
      </c>
      <c r="G78" s="5">
        <v>-17685143</v>
      </c>
      <c r="I78" s="5">
        <v>-18549519</v>
      </c>
      <c r="J78" s="5">
        <v>-86833213</v>
      </c>
      <c r="K78" s="5">
        <v>-38341475</v>
      </c>
      <c r="L78" s="5">
        <v>4642111</v>
      </c>
      <c r="M78" s="5">
        <v>31102682</v>
      </c>
      <c r="N78" s="5">
        <v>2887751</v>
      </c>
      <c r="O78" s="5">
        <v>-6710670387</v>
      </c>
      <c r="P78" s="5">
        <v>2266092168</v>
      </c>
      <c r="Q78" s="5">
        <v>-2321331174</v>
      </c>
      <c r="R78" s="5">
        <v>1783225443</v>
      </c>
    </row>
    <row r="79" spans="3:18" ht="15.5" x14ac:dyDescent="0.35">
      <c r="C79" t="s">
        <v>8</v>
      </c>
      <c r="D79" s="5">
        <v>8882207</v>
      </c>
      <c r="E79" s="5">
        <v>-1165941</v>
      </c>
      <c r="F79" s="5">
        <v>-9060140</v>
      </c>
      <c r="G79" s="5">
        <v>-17684920</v>
      </c>
      <c r="I79" s="5">
        <v>-18548609</v>
      </c>
      <c r="J79" s="5">
        <v>-86584039</v>
      </c>
      <c r="K79" s="5">
        <v>-38658133</v>
      </c>
      <c r="L79" s="5">
        <v>4641706</v>
      </c>
      <c r="M79" s="5">
        <v>32337298</v>
      </c>
      <c r="N79" s="5">
        <v>1403342</v>
      </c>
      <c r="O79" s="5">
        <v>-6710670387</v>
      </c>
    </row>
    <row r="80" spans="3:18" ht="15.5" x14ac:dyDescent="0.35">
      <c r="C80" t="s">
        <v>105</v>
      </c>
      <c r="G80" s="5">
        <v>-223</v>
      </c>
      <c r="I80" s="5">
        <v>-910</v>
      </c>
      <c r="J80" s="5">
        <v>-1694</v>
      </c>
      <c r="K80" s="5">
        <v>-727</v>
      </c>
      <c r="L80" s="5">
        <v>405</v>
      </c>
      <c r="M80" s="5">
        <v>-1234616</v>
      </c>
      <c r="N80" s="5">
        <v>1484409</v>
      </c>
    </row>
    <row r="81" spans="2:18" ht="15.5" x14ac:dyDescent="0.35">
      <c r="C81" t="s">
        <v>106</v>
      </c>
      <c r="D81" s="5">
        <v>8882207</v>
      </c>
      <c r="E81" s="5">
        <v>-1192226</v>
      </c>
      <c r="F81" s="5">
        <v>-9060140</v>
      </c>
      <c r="G81" s="5">
        <v>-17685143</v>
      </c>
      <c r="I81" s="5">
        <v>-18549519</v>
      </c>
      <c r="J81" s="5">
        <v>-86833213</v>
      </c>
      <c r="K81" s="5">
        <v>-38341475</v>
      </c>
      <c r="L81" s="5">
        <v>4642111</v>
      </c>
      <c r="M81" s="5">
        <v>31102682</v>
      </c>
      <c r="N81" s="5">
        <v>2887751</v>
      </c>
      <c r="O81" s="5">
        <v>-6710670387</v>
      </c>
      <c r="P81" s="5">
        <v>2266092168</v>
      </c>
      <c r="Q81" s="5">
        <v>-2321331174</v>
      </c>
      <c r="R81" s="5">
        <v>1783225443</v>
      </c>
    </row>
    <row r="82" spans="2:18" ht="15.5" x14ac:dyDescent="0.35">
      <c r="C82" t="s">
        <v>107</v>
      </c>
      <c r="D82" s="5">
        <v>8882207</v>
      </c>
      <c r="E82" s="5">
        <v>-1165941</v>
      </c>
      <c r="F82" s="5">
        <v>-9060140</v>
      </c>
      <c r="G82" s="5">
        <v>-17685143</v>
      </c>
      <c r="I82" s="5">
        <v>-18549519</v>
      </c>
      <c r="J82" s="5">
        <v>-86585733</v>
      </c>
      <c r="K82" s="5">
        <v>-38658860</v>
      </c>
      <c r="L82" s="5">
        <v>4642111</v>
      </c>
      <c r="M82" s="5">
        <v>31102682</v>
      </c>
      <c r="N82" s="5">
        <v>2887751</v>
      </c>
      <c r="O82" s="5">
        <v>-6710670387</v>
      </c>
    </row>
    <row r="83" spans="2:18" ht="15.5" x14ac:dyDescent="0.35">
      <c r="C83" t="s">
        <v>108</v>
      </c>
      <c r="D83" s="5">
        <v>8882207</v>
      </c>
      <c r="E83" s="5">
        <v>-1165941</v>
      </c>
      <c r="F83" s="5">
        <v>-9060140</v>
      </c>
      <c r="G83" s="5">
        <v>-17685143</v>
      </c>
      <c r="I83" s="5">
        <v>-18549519</v>
      </c>
      <c r="J83" s="5">
        <v>-86585733</v>
      </c>
      <c r="K83" s="5">
        <v>-38658860</v>
      </c>
      <c r="L83" s="5">
        <v>4642111</v>
      </c>
      <c r="M83" s="5">
        <v>31102682</v>
      </c>
      <c r="N83" s="5">
        <v>2887751</v>
      </c>
      <c r="O83" s="5">
        <v>-6710670387</v>
      </c>
    </row>
    <row r="85" spans="2:18" ht="15.5" x14ac:dyDescent="0.35">
      <c r="B85" t="s">
        <v>109</v>
      </c>
      <c r="C85" t="s">
        <v>110</v>
      </c>
    </row>
    <row r="86" spans="2:18" ht="15.5" x14ac:dyDescent="0.35">
      <c r="C86" t="s">
        <v>437</v>
      </c>
    </row>
    <row r="87" spans="2:18" ht="15.5" x14ac:dyDescent="0.35">
      <c r="C87" t="s">
        <v>20</v>
      </c>
      <c r="D87" s="5">
        <v>459810</v>
      </c>
      <c r="E87" s="5">
        <v>595118</v>
      </c>
      <c r="F87" s="5">
        <v>569978</v>
      </c>
      <c r="G87" s="5">
        <v>385411</v>
      </c>
      <c r="I87" s="5">
        <v>385411</v>
      </c>
      <c r="J87" s="5">
        <v>929307</v>
      </c>
      <c r="K87" s="5">
        <v>266755</v>
      </c>
      <c r="L87" s="5">
        <v>667517</v>
      </c>
      <c r="M87" s="5">
        <v>103737</v>
      </c>
      <c r="N87" s="5">
        <v>160513</v>
      </c>
      <c r="O87" s="5">
        <v>99995348</v>
      </c>
      <c r="P87" s="5">
        <v>227466128</v>
      </c>
      <c r="Q87" s="5">
        <v>28960532</v>
      </c>
      <c r="R87" s="5">
        <v>5480848715</v>
      </c>
    </row>
    <row r="88" spans="2:18" ht="15.5" x14ac:dyDescent="0.35">
      <c r="C88" t="s">
        <v>388</v>
      </c>
      <c r="P88" s="5">
        <v>25388654454</v>
      </c>
    </row>
    <row r="89" spans="2:18" ht="15.5" x14ac:dyDescent="0.35">
      <c r="C89" t="s">
        <v>395</v>
      </c>
      <c r="D89" s="5">
        <v>56653</v>
      </c>
      <c r="E89" s="5">
        <v>56653</v>
      </c>
      <c r="F89" s="5">
        <v>56653</v>
      </c>
      <c r="G89" s="5">
        <v>850741</v>
      </c>
      <c r="I89" s="5">
        <v>850741</v>
      </c>
      <c r="J89" s="5">
        <v>222057</v>
      </c>
      <c r="K89" s="5">
        <v>3431851</v>
      </c>
      <c r="L89" s="5">
        <v>3467374</v>
      </c>
      <c r="M89" s="5">
        <v>4768558</v>
      </c>
      <c r="N89" s="5">
        <v>8758814</v>
      </c>
      <c r="P89" s="5">
        <v>518400000</v>
      </c>
      <c r="Q89" s="5">
        <v>1520238721</v>
      </c>
      <c r="R89" s="5">
        <v>13446513965</v>
      </c>
    </row>
    <row r="90" spans="2:18" ht="15.5" x14ac:dyDescent="0.35">
      <c r="C90" t="s">
        <v>122</v>
      </c>
      <c r="M90" s="5">
        <v>27320256</v>
      </c>
      <c r="N90" s="5">
        <v>2926534</v>
      </c>
    </row>
    <row r="91" spans="2:18" ht="15.5" x14ac:dyDescent="0.35">
      <c r="C91" t="s">
        <v>123</v>
      </c>
    </row>
    <row r="92" spans="2:18" ht="15.5" x14ac:dyDescent="0.35">
      <c r="C92" t="s">
        <v>396</v>
      </c>
      <c r="D92" s="5">
        <v>56653</v>
      </c>
      <c r="E92" s="5">
        <v>56653</v>
      </c>
      <c r="F92" s="5">
        <v>56653</v>
      </c>
      <c r="G92" s="5">
        <v>850741</v>
      </c>
      <c r="I92" s="5">
        <v>850741</v>
      </c>
      <c r="J92" s="5">
        <v>222057</v>
      </c>
      <c r="K92" s="5">
        <v>3431851</v>
      </c>
      <c r="L92" s="5">
        <v>3467374</v>
      </c>
      <c r="M92" s="5">
        <v>4768558</v>
      </c>
      <c r="N92" s="5">
        <v>8758814</v>
      </c>
      <c r="P92" s="5">
        <v>518400000</v>
      </c>
      <c r="Q92" s="5">
        <v>1520238721</v>
      </c>
      <c r="R92" s="5">
        <v>13446513965</v>
      </c>
    </row>
    <row r="93" spans="2:18" ht="15.5" x14ac:dyDescent="0.35">
      <c r="C93" t="s">
        <v>397</v>
      </c>
      <c r="O93" s="5">
        <v>8334986529</v>
      </c>
    </row>
    <row r="94" spans="2:18" ht="15.5" x14ac:dyDescent="0.35">
      <c r="C94" t="s">
        <v>439</v>
      </c>
      <c r="D94" s="5">
        <v>3504953</v>
      </c>
      <c r="E94" s="5">
        <v>3485628</v>
      </c>
      <c r="F94" s="5">
        <v>3506946</v>
      </c>
      <c r="G94" s="5">
        <v>3398029</v>
      </c>
      <c r="I94" s="5">
        <v>3398029</v>
      </c>
      <c r="J94" s="5">
        <v>3157470</v>
      </c>
      <c r="K94" s="5">
        <v>2849145</v>
      </c>
      <c r="L94" s="5">
        <v>6729458</v>
      </c>
      <c r="M94" s="5">
        <v>2444237</v>
      </c>
      <c r="N94" s="5">
        <v>16258765</v>
      </c>
      <c r="O94" s="5">
        <v>18000000</v>
      </c>
      <c r="P94" s="5">
        <v>2309496998</v>
      </c>
      <c r="R94" s="5">
        <v>12071374965</v>
      </c>
    </row>
    <row r="95" spans="2:18" ht="15.5" x14ac:dyDescent="0.35">
      <c r="C95" t="s">
        <v>440</v>
      </c>
      <c r="L95" s="5">
        <v>134898</v>
      </c>
      <c r="M95" s="5">
        <v>51160</v>
      </c>
      <c r="N95" s="5">
        <v>906119</v>
      </c>
      <c r="R95" s="5">
        <v>3401742669</v>
      </c>
    </row>
    <row r="96" spans="2:18" ht="15.5" x14ac:dyDescent="0.35">
      <c r="C96" t="s">
        <v>81</v>
      </c>
      <c r="D96" s="5">
        <v>26285</v>
      </c>
      <c r="E96" s="5">
        <v>26285</v>
      </c>
      <c r="P96" s="5">
        <v>152263910</v>
      </c>
      <c r="Q96" s="5">
        <v>152263910</v>
      </c>
      <c r="R96" s="5">
        <v>152263910</v>
      </c>
    </row>
    <row r="97" spans="3:18" ht="15.5" x14ac:dyDescent="0.35">
      <c r="C97" t="s">
        <v>441</v>
      </c>
      <c r="D97" s="5">
        <v>6577246</v>
      </c>
      <c r="E97" s="5">
        <v>6009544</v>
      </c>
      <c r="F97" s="5">
        <v>6022242</v>
      </c>
      <c r="G97" s="5">
        <v>6492700</v>
      </c>
      <c r="I97" s="5">
        <v>6492700</v>
      </c>
      <c r="J97" s="5">
        <v>6163162</v>
      </c>
      <c r="K97" s="5">
        <v>728225181</v>
      </c>
      <c r="L97" s="5">
        <v>32908597</v>
      </c>
      <c r="M97" s="5">
        <v>29393329</v>
      </c>
      <c r="N97" s="5">
        <v>49125170</v>
      </c>
      <c r="O97" s="5">
        <v>26235210969</v>
      </c>
      <c r="P97" s="5">
        <v>29866588451</v>
      </c>
      <c r="Q97" s="5">
        <v>37761429160</v>
      </c>
      <c r="R97" s="5">
        <v>42356463867</v>
      </c>
    </row>
    <row r="98" spans="3:18" ht="15.5" x14ac:dyDescent="0.35">
      <c r="C98" t="s">
        <v>442</v>
      </c>
    </row>
    <row r="99" spans="3:18" ht="15.5" x14ac:dyDescent="0.35">
      <c r="C99" t="s">
        <v>444</v>
      </c>
      <c r="P99" s="5">
        <v>8882117445</v>
      </c>
    </row>
    <row r="100" spans="3:18" ht="15.5" x14ac:dyDescent="0.35">
      <c r="C100" t="s">
        <v>577</v>
      </c>
      <c r="D100" s="5">
        <v>2338046</v>
      </c>
      <c r="E100" s="5">
        <v>2343542</v>
      </c>
      <c r="F100" s="5">
        <v>2350905</v>
      </c>
      <c r="G100" s="5">
        <v>2353417</v>
      </c>
      <c r="I100" s="5">
        <v>2353417</v>
      </c>
      <c r="J100" s="5">
        <v>3434819</v>
      </c>
      <c r="K100" s="5">
        <v>401765</v>
      </c>
      <c r="L100" s="5">
        <v>401391</v>
      </c>
      <c r="M100" s="5">
        <v>1520542</v>
      </c>
      <c r="N100" s="5">
        <v>998</v>
      </c>
    </row>
    <row r="101" spans="3:18" ht="15.5" x14ac:dyDescent="0.35">
      <c r="C101" t="s">
        <v>113</v>
      </c>
      <c r="D101" s="5">
        <v>14993793</v>
      </c>
      <c r="E101" s="5">
        <v>14993792</v>
      </c>
      <c r="F101" s="5">
        <v>14855657</v>
      </c>
      <c r="G101" s="5">
        <v>14855657</v>
      </c>
      <c r="I101" s="5">
        <v>14855657</v>
      </c>
      <c r="J101" s="5">
        <v>14759329</v>
      </c>
      <c r="K101" s="5">
        <v>14847102</v>
      </c>
      <c r="L101" s="5">
        <v>19446221</v>
      </c>
      <c r="M101" s="5">
        <v>15030585</v>
      </c>
      <c r="N101" s="5">
        <v>1200978</v>
      </c>
      <c r="O101" s="5">
        <v>1733022078</v>
      </c>
      <c r="P101" s="5">
        <v>17531250</v>
      </c>
      <c r="R101" s="5">
        <v>286752038</v>
      </c>
    </row>
    <row r="102" spans="3:18" ht="15.5" x14ac:dyDescent="0.35">
      <c r="C102" t="s">
        <v>111</v>
      </c>
      <c r="D102" s="5">
        <v>9908</v>
      </c>
      <c r="E102" s="5">
        <v>15545</v>
      </c>
      <c r="F102" s="5">
        <v>21183</v>
      </c>
      <c r="G102" s="5">
        <v>26821</v>
      </c>
      <c r="I102" s="5">
        <v>26821</v>
      </c>
      <c r="J102" s="5">
        <v>50946</v>
      </c>
      <c r="K102" s="5">
        <v>78387</v>
      </c>
      <c r="L102" s="5">
        <v>93308</v>
      </c>
      <c r="M102" s="5">
        <v>115087</v>
      </c>
      <c r="N102" s="5">
        <v>34519108</v>
      </c>
      <c r="O102" s="5">
        <v>1498935591</v>
      </c>
      <c r="P102" s="5">
        <v>1992640184</v>
      </c>
      <c r="R102" s="5">
        <v>820516592</v>
      </c>
    </row>
    <row r="103" spans="3:18" ht="15.5" x14ac:dyDescent="0.35">
      <c r="C103" t="s">
        <v>905</v>
      </c>
      <c r="D103" s="5">
        <v>281266505</v>
      </c>
      <c r="E103" s="5">
        <v>281295426</v>
      </c>
      <c r="F103" s="5">
        <v>277674961</v>
      </c>
      <c r="G103" s="5">
        <v>273369961</v>
      </c>
      <c r="I103" s="5">
        <v>273369961</v>
      </c>
      <c r="J103" s="5">
        <v>133509837</v>
      </c>
      <c r="K103" s="5">
        <v>133763365</v>
      </c>
      <c r="L103" s="5">
        <v>131435039</v>
      </c>
      <c r="M103" s="5">
        <v>119375738</v>
      </c>
    </row>
    <row r="104" spans="3:18" ht="15.5" x14ac:dyDescent="0.35">
      <c r="C104" t="s">
        <v>738</v>
      </c>
      <c r="D104" s="5">
        <v>135291370</v>
      </c>
      <c r="E104" s="5">
        <v>135291370</v>
      </c>
      <c r="F104" s="5">
        <v>135291370</v>
      </c>
      <c r="G104" s="5">
        <v>135329593</v>
      </c>
      <c r="I104" s="5">
        <v>135329593</v>
      </c>
      <c r="J104" s="5">
        <v>259443159</v>
      </c>
      <c r="K104" s="5">
        <v>282165040</v>
      </c>
      <c r="L104" s="5">
        <v>281146680</v>
      </c>
      <c r="M104" s="5">
        <v>280013134</v>
      </c>
      <c r="N104" s="5">
        <v>245829059</v>
      </c>
    </row>
    <row r="105" spans="3:18" ht="15.5" x14ac:dyDescent="0.35">
      <c r="C105" t="s">
        <v>634</v>
      </c>
      <c r="D105" s="5">
        <v>30743980</v>
      </c>
      <c r="E105" s="5">
        <v>30743980</v>
      </c>
      <c r="F105" s="5">
        <v>30743980</v>
      </c>
      <c r="G105" s="5">
        <v>30743980</v>
      </c>
      <c r="I105" s="5">
        <v>30743980</v>
      </c>
      <c r="J105" s="5">
        <v>30743980</v>
      </c>
      <c r="K105" s="5">
        <v>73561472</v>
      </c>
      <c r="L105" s="5">
        <v>76579472</v>
      </c>
      <c r="M105" s="5">
        <v>76579472</v>
      </c>
      <c r="N105" s="5">
        <v>42817492</v>
      </c>
    </row>
    <row r="106" spans="3:18" ht="15.5" x14ac:dyDescent="0.35">
      <c r="C106" t="s">
        <v>445</v>
      </c>
      <c r="D106" s="5">
        <v>475748100</v>
      </c>
      <c r="E106" s="5">
        <v>470705218</v>
      </c>
      <c r="F106" s="5">
        <v>467014308</v>
      </c>
      <c r="G106" s="5">
        <v>462755770</v>
      </c>
      <c r="I106" s="5">
        <v>462755770</v>
      </c>
      <c r="J106" s="5">
        <v>444171463</v>
      </c>
      <c r="K106" s="5">
        <v>507026313</v>
      </c>
      <c r="L106" s="5">
        <v>510823379</v>
      </c>
      <c r="M106" s="5">
        <v>494084859</v>
      </c>
      <c r="N106" s="5">
        <v>329309057</v>
      </c>
      <c r="O106" s="5">
        <v>11707689910</v>
      </c>
      <c r="P106" s="5">
        <v>10952600591</v>
      </c>
      <c r="R106" s="5">
        <v>1375191380</v>
      </c>
    </row>
    <row r="107" spans="3:18" ht="15.5" x14ac:dyDescent="0.35">
      <c r="C107" t="s">
        <v>117</v>
      </c>
      <c r="D107" s="5">
        <v>482325346</v>
      </c>
      <c r="E107" s="5">
        <v>476714762</v>
      </c>
      <c r="F107" s="5">
        <v>473036550</v>
      </c>
      <c r="G107" s="5">
        <v>469248470</v>
      </c>
      <c r="I107" s="5">
        <v>469248470</v>
      </c>
      <c r="J107" s="5">
        <v>450334625</v>
      </c>
      <c r="K107" s="5">
        <v>1235251494</v>
      </c>
      <c r="L107" s="5">
        <v>543731976</v>
      </c>
      <c r="M107" s="5">
        <v>523478188</v>
      </c>
      <c r="N107" s="5">
        <v>378434227</v>
      </c>
      <c r="O107" s="5">
        <v>37942900879</v>
      </c>
      <c r="P107" s="5">
        <v>40819189042</v>
      </c>
      <c r="Q107" s="5">
        <v>37761429160</v>
      </c>
      <c r="R107" s="5">
        <v>43731655247</v>
      </c>
    </row>
    <row r="108" spans="3:18" ht="15.5" x14ac:dyDescent="0.35">
      <c r="C108" t="s">
        <v>118</v>
      </c>
    </row>
    <row r="109" spans="3:18" ht="15.5" x14ac:dyDescent="0.35">
      <c r="C109" t="s">
        <v>119</v>
      </c>
    </row>
    <row r="110" spans="3:18" ht="15.5" x14ac:dyDescent="0.35">
      <c r="C110" t="s">
        <v>446</v>
      </c>
      <c r="D110" s="5">
        <v>132735994</v>
      </c>
      <c r="E110" s="5">
        <v>135211492</v>
      </c>
      <c r="F110" s="5">
        <v>129906781</v>
      </c>
      <c r="G110" s="5">
        <v>126620656</v>
      </c>
      <c r="I110" s="5">
        <v>126620656</v>
      </c>
      <c r="J110" s="5">
        <v>110179165</v>
      </c>
      <c r="K110" s="5">
        <v>803524614</v>
      </c>
      <c r="L110" s="5">
        <v>101636516</v>
      </c>
      <c r="M110" s="5">
        <v>72683880</v>
      </c>
      <c r="N110" s="5">
        <v>34068229</v>
      </c>
      <c r="O110" s="5">
        <v>2309479865</v>
      </c>
      <c r="P110" s="5">
        <v>331574216</v>
      </c>
      <c r="Q110" s="5">
        <v>543898000</v>
      </c>
      <c r="R110" s="5">
        <v>3232952247</v>
      </c>
    </row>
    <row r="111" spans="3:18" ht="15.5" x14ac:dyDescent="0.35">
      <c r="C111" t="s">
        <v>447</v>
      </c>
      <c r="D111" s="5">
        <v>10000000</v>
      </c>
      <c r="E111" s="5">
        <v>10000000</v>
      </c>
      <c r="F111" s="5">
        <v>10000000</v>
      </c>
      <c r="G111" s="5">
        <v>10000000</v>
      </c>
      <c r="I111" s="5">
        <v>10000000</v>
      </c>
      <c r="J111" s="5">
        <v>10000000</v>
      </c>
      <c r="K111" s="5">
        <v>12355823</v>
      </c>
      <c r="L111" s="5">
        <v>17979665</v>
      </c>
      <c r="N111" s="5">
        <v>15592886</v>
      </c>
    </row>
    <row r="112" spans="3:18" ht="15.5" x14ac:dyDescent="0.35">
      <c r="C112" t="s">
        <v>400</v>
      </c>
    </row>
    <row r="113" spans="3:18" ht="15.5" x14ac:dyDescent="0.35">
      <c r="C113" t="s">
        <v>581</v>
      </c>
      <c r="D113" s="5">
        <v>8621712</v>
      </c>
      <c r="E113" s="5">
        <v>8666557</v>
      </c>
      <c r="F113" s="5">
        <v>8730356</v>
      </c>
      <c r="G113" s="5">
        <v>8719699</v>
      </c>
      <c r="I113" s="5">
        <v>8719699</v>
      </c>
      <c r="J113" s="5">
        <v>9048723</v>
      </c>
      <c r="K113" s="5">
        <v>10675271</v>
      </c>
      <c r="L113" s="5">
        <v>7592047</v>
      </c>
      <c r="M113" s="5">
        <v>4848621</v>
      </c>
      <c r="N113" s="5">
        <v>4987750</v>
      </c>
      <c r="Q113" s="5">
        <v>43898000</v>
      </c>
      <c r="R113" s="5">
        <v>2835537950</v>
      </c>
    </row>
    <row r="114" spans="3:18" ht="15.5" x14ac:dyDescent="0.35">
      <c r="C114" t="s">
        <v>285</v>
      </c>
    </row>
    <row r="115" spans="3:18" ht="15.5" x14ac:dyDescent="0.35">
      <c r="C115" t="s">
        <v>448</v>
      </c>
      <c r="M115" s="5">
        <v>27320256</v>
      </c>
      <c r="N115" s="5">
        <v>2926534</v>
      </c>
    </row>
    <row r="116" spans="3:18" ht="15.5" x14ac:dyDescent="0.35">
      <c r="C116" t="s">
        <v>126</v>
      </c>
      <c r="D116" s="5">
        <v>719215</v>
      </c>
      <c r="E116" s="5">
        <v>720159</v>
      </c>
      <c r="F116" s="5">
        <v>834738</v>
      </c>
      <c r="G116" s="5">
        <v>828492</v>
      </c>
      <c r="I116" s="5">
        <v>828492</v>
      </c>
      <c r="J116" s="5">
        <v>1143535</v>
      </c>
      <c r="K116" s="5">
        <v>1035721</v>
      </c>
      <c r="L116" s="5">
        <v>982658</v>
      </c>
      <c r="M116" s="5">
        <v>649105</v>
      </c>
      <c r="N116" s="5">
        <v>1109151</v>
      </c>
      <c r="O116" s="5">
        <v>48592227</v>
      </c>
      <c r="P116" s="5">
        <v>20286216</v>
      </c>
      <c r="R116" s="5">
        <v>239696747</v>
      </c>
    </row>
    <row r="117" spans="3:18" ht="15.5" x14ac:dyDescent="0.35">
      <c r="C117" t="s">
        <v>127</v>
      </c>
      <c r="J117" s="5">
        <v>3702115</v>
      </c>
      <c r="K117" s="5">
        <v>2206254</v>
      </c>
      <c r="L117" s="5">
        <v>4321431</v>
      </c>
      <c r="M117" s="5">
        <v>2380444</v>
      </c>
      <c r="N117" s="5">
        <v>2032077</v>
      </c>
      <c r="O117" s="5">
        <v>916242793</v>
      </c>
    </row>
    <row r="118" spans="3:18" ht="15.5" x14ac:dyDescent="0.35">
      <c r="C118" t="s">
        <v>449</v>
      </c>
    </row>
    <row r="119" spans="3:18" ht="15.5" x14ac:dyDescent="0.35">
      <c r="C119" t="s">
        <v>451</v>
      </c>
      <c r="N119" s="5">
        <v>11435488</v>
      </c>
    </row>
    <row r="120" spans="3:18" ht="15.5" x14ac:dyDescent="0.35">
      <c r="C120" t="s">
        <v>450</v>
      </c>
    </row>
    <row r="121" spans="3:18" ht="15.5" x14ac:dyDescent="0.35">
      <c r="C121" t="s">
        <v>583</v>
      </c>
      <c r="O121" s="5">
        <v>294319213</v>
      </c>
      <c r="P121" s="5">
        <v>544754000</v>
      </c>
      <c r="R121" s="5">
        <v>104746776</v>
      </c>
    </row>
    <row r="122" spans="3:18" ht="15.5" x14ac:dyDescent="0.35">
      <c r="C122" t="s">
        <v>452</v>
      </c>
      <c r="M122" s="5">
        <v>10209</v>
      </c>
      <c r="N122" s="5">
        <v>9899119</v>
      </c>
      <c r="O122" s="5">
        <v>355180944</v>
      </c>
      <c r="P122" s="5">
        <v>311288000</v>
      </c>
      <c r="R122" s="5">
        <v>116765138</v>
      </c>
    </row>
    <row r="123" spans="3:18" ht="15.5" x14ac:dyDescent="0.35">
      <c r="C123" t="s">
        <v>405</v>
      </c>
      <c r="D123" s="5">
        <v>195697670</v>
      </c>
      <c r="E123" s="5">
        <v>196493795</v>
      </c>
      <c r="F123" s="5">
        <v>196954353</v>
      </c>
      <c r="G123" s="5">
        <v>187392259</v>
      </c>
      <c r="I123" s="5">
        <v>187392259</v>
      </c>
      <c r="J123" s="5">
        <v>166420385</v>
      </c>
      <c r="K123" s="5">
        <v>171406071</v>
      </c>
      <c r="L123" s="5">
        <v>144533364</v>
      </c>
      <c r="M123" s="5">
        <v>157874689</v>
      </c>
      <c r="N123" s="5">
        <v>76627507</v>
      </c>
      <c r="O123" s="5">
        <v>2900355006</v>
      </c>
      <c r="P123" s="5">
        <v>1003991498</v>
      </c>
      <c r="R123" s="5">
        <v>959840666</v>
      </c>
    </row>
    <row r="124" spans="3:18" ht="15.5" x14ac:dyDescent="0.35">
      <c r="C124" t="s">
        <v>404</v>
      </c>
      <c r="D124" s="5">
        <v>195697670</v>
      </c>
      <c r="E124" s="5">
        <v>196493795</v>
      </c>
      <c r="F124" s="5">
        <v>196954353</v>
      </c>
      <c r="G124" s="5">
        <v>187392259</v>
      </c>
      <c r="I124" s="5">
        <v>187392259</v>
      </c>
      <c r="J124" s="5">
        <v>166420385</v>
      </c>
      <c r="K124" s="5">
        <v>171406071</v>
      </c>
      <c r="L124" s="5">
        <v>144533364</v>
      </c>
      <c r="M124" s="5">
        <v>157874689</v>
      </c>
      <c r="N124" s="5">
        <v>76627507</v>
      </c>
      <c r="O124" s="5">
        <v>2900355006</v>
      </c>
      <c r="P124" s="5">
        <v>1003991498</v>
      </c>
      <c r="R124" s="5">
        <v>959840666</v>
      </c>
    </row>
    <row r="125" spans="3:18" ht="15.5" x14ac:dyDescent="0.35">
      <c r="C125" t="s">
        <v>811</v>
      </c>
      <c r="D125" s="5">
        <v>73799968</v>
      </c>
      <c r="E125" s="5">
        <v>74571678</v>
      </c>
      <c r="F125" s="5">
        <v>74600248</v>
      </c>
      <c r="G125" s="5">
        <v>70971562</v>
      </c>
      <c r="I125" s="5">
        <v>70971562</v>
      </c>
      <c r="J125" s="5">
        <v>45255169</v>
      </c>
      <c r="K125" s="5">
        <v>39859028</v>
      </c>
      <c r="L125" s="5">
        <v>13386714</v>
      </c>
    </row>
    <row r="126" spans="3:18" ht="15.5" x14ac:dyDescent="0.35">
      <c r="C126" t="s">
        <v>453</v>
      </c>
      <c r="D126" s="5">
        <v>112563993</v>
      </c>
      <c r="E126" s="5">
        <v>112563993</v>
      </c>
      <c r="F126" s="5">
        <v>112563993</v>
      </c>
      <c r="G126" s="5">
        <v>112563993</v>
      </c>
      <c r="I126" s="5">
        <v>112563993</v>
      </c>
      <c r="J126" s="5">
        <v>112563993</v>
      </c>
      <c r="K126" s="5">
        <v>112563992</v>
      </c>
      <c r="L126" s="5">
        <v>112563992</v>
      </c>
      <c r="M126" s="5">
        <v>112563992</v>
      </c>
      <c r="N126" s="5">
        <v>60104459</v>
      </c>
    </row>
    <row r="127" spans="3:18" ht="15.5" x14ac:dyDescent="0.35">
      <c r="C127" t="s">
        <v>454</v>
      </c>
    </row>
    <row r="128" spans="3:18" ht="15.5" x14ac:dyDescent="0.35">
      <c r="C128" t="s">
        <v>456</v>
      </c>
      <c r="D128" s="5">
        <v>6614405</v>
      </c>
      <c r="E128" s="5">
        <v>6638820</v>
      </c>
      <c r="F128" s="5">
        <v>6671524</v>
      </c>
      <c r="G128" s="5">
        <v>738116</v>
      </c>
      <c r="I128" s="5">
        <v>738116</v>
      </c>
      <c r="J128" s="5">
        <v>5857445</v>
      </c>
      <c r="K128" s="5">
        <v>15944955</v>
      </c>
      <c r="L128" s="5">
        <v>14811781</v>
      </c>
      <c r="M128" s="5">
        <v>14731707</v>
      </c>
      <c r="N128" s="5">
        <v>12979304</v>
      </c>
      <c r="O128" s="5">
        <v>294319213</v>
      </c>
      <c r="P128" s="5">
        <v>544754000</v>
      </c>
      <c r="R128" s="5">
        <v>104746776</v>
      </c>
    </row>
    <row r="129" spans="2:18" ht="15.5" x14ac:dyDescent="0.35">
      <c r="C129" t="s">
        <v>1362</v>
      </c>
      <c r="O129" s="5">
        <v>2459853793</v>
      </c>
      <c r="P129" s="5">
        <v>389112498</v>
      </c>
    </row>
    <row r="130" spans="2:18" ht="15.5" x14ac:dyDescent="0.35">
      <c r="C130" t="s">
        <v>130</v>
      </c>
      <c r="D130" s="5">
        <v>328433664</v>
      </c>
      <c r="E130" s="5">
        <v>331705287</v>
      </c>
      <c r="F130" s="5">
        <v>326861134</v>
      </c>
      <c r="G130" s="5">
        <v>314012915</v>
      </c>
      <c r="I130" s="5">
        <v>314012915</v>
      </c>
      <c r="J130" s="5">
        <v>276599550</v>
      </c>
      <c r="K130" s="5">
        <v>974930685</v>
      </c>
      <c r="L130" s="5">
        <v>246169880</v>
      </c>
      <c r="M130" s="5">
        <v>230558569</v>
      </c>
      <c r="N130" s="5">
        <v>110695736</v>
      </c>
      <c r="O130" s="5">
        <v>5209834871</v>
      </c>
      <c r="P130" s="5">
        <v>1335565714</v>
      </c>
      <c r="Q130" s="5">
        <v>543898000</v>
      </c>
      <c r="R130" s="5">
        <v>4192792913</v>
      </c>
    </row>
    <row r="131" spans="2:18" ht="15.5" x14ac:dyDescent="0.35">
      <c r="C131" t="s">
        <v>131</v>
      </c>
    </row>
    <row r="132" spans="2:18" ht="15.5" x14ac:dyDescent="0.35">
      <c r="C132" t="s">
        <v>132</v>
      </c>
      <c r="D132" s="5">
        <v>274006772</v>
      </c>
      <c r="E132" s="5">
        <v>274006772</v>
      </c>
      <c r="F132" s="5">
        <v>274006772</v>
      </c>
      <c r="G132" s="5">
        <v>274006772</v>
      </c>
      <c r="I132" s="5">
        <v>274006772</v>
      </c>
      <c r="J132" s="5">
        <v>274006772</v>
      </c>
      <c r="K132" s="5">
        <v>274006772</v>
      </c>
      <c r="L132" s="5">
        <v>272989097</v>
      </c>
      <c r="M132" s="5">
        <v>272988731</v>
      </c>
      <c r="N132" s="5">
        <v>272983856</v>
      </c>
      <c r="O132" s="5">
        <v>40453750000</v>
      </c>
      <c r="P132" s="5">
        <v>40453750000</v>
      </c>
      <c r="Q132" s="5">
        <v>40453750000</v>
      </c>
      <c r="R132" s="5">
        <v>40453750000</v>
      </c>
    </row>
    <row r="133" spans="2:18" ht="15.5" x14ac:dyDescent="0.35">
      <c r="C133" t="s">
        <v>133</v>
      </c>
      <c r="D133" s="5">
        <v>-8190</v>
      </c>
      <c r="E133" s="5">
        <v>-8190</v>
      </c>
      <c r="F133" s="5">
        <v>-8190</v>
      </c>
      <c r="G133" s="5">
        <v>-8190</v>
      </c>
      <c r="I133" s="5">
        <v>-8190</v>
      </c>
      <c r="J133" s="5">
        <v>-58190</v>
      </c>
      <c r="K133" s="5">
        <v>-58190</v>
      </c>
      <c r="L133" s="5">
        <v>-58190</v>
      </c>
      <c r="M133" s="5">
        <v>-58190</v>
      </c>
      <c r="N133" s="5">
        <v>-58190</v>
      </c>
      <c r="O133" s="5">
        <v>1393926932</v>
      </c>
      <c r="P133" s="5">
        <v>1393926932</v>
      </c>
      <c r="Q133" s="5">
        <v>1393926932</v>
      </c>
      <c r="R133" s="5">
        <v>1393926932</v>
      </c>
    </row>
    <row r="134" spans="2:18" ht="15.5" x14ac:dyDescent="0.35">
      <c r="C134" t="s">
        <v>134</v>
      </c>
      <c r="D134" s="5">
        <v>-120130049</v>
      </c>
      <c r="E134" s="5">
        <v>-129012256</v>
      </c>
      <c r="F134" s="5">
        <v>-127820030</v>
      </c>
      <c r="G134" s="5">
        <v>-118759890</v>
      </c>
      <c r="I134" s="5">
        <v>-118759890</v>
      </c>
      <c r="J134" s="5">
        <v>-100211280</v>
      </c>
      <c r="K134" s="5">
        <v>-13627241</v>
      </c>
      <c r="L134" s="5">
        <v>24631027</v>
      </c>
      <c r="M134" s="5">
        <v>19989321</v>
      </c>
      <c r="N134" s="5">
        <v>-12347977</v>
      </c>
      <c r="O134" s="5">
        <v>-9114610924</v>
      </c>
      <c r="P134" s="5">
        <v>-2516317514</v>
      </c>
      <c r="Q134" s="5">
        <v>-4782409682</v>
      </c>
      <c r="R134" s="5">
        <v>-2461078508</v>
      </c>
    </row>
    <row r="135" spans="2:18" ht="15.5" x14ac:dyDescent="0.35">
      <c r="C135" t="s">
        <v>135</v>
      </c>
      <c r="D135" s="5">
        <v>17246</v>
      </c>
      <c r="E135" s="5">
        <v>17246</v>
      </c>
      <c r="F135" s="5">
        <v>17246</v>
      </c>
      <c r="G135" s="5">
        <v>17246</v>
      </c>
      <c r="I135" s="5">
        <v>17246</v>
      </c>
      <c r="J135" s="5">
        <v>17246</v>
      </c>
      <c r="K135" s="5">
        <v>17246</v>
      </c>
      <c r="L135" s="5">
        <v>17246</v>
      </c>
      <c r="M135" s="5">
        <v>17246</v>
      </c>
      <c r="N135" s="5">
        <v>17246</v>
      </c>
      <c r="O135" s="5">
        <v>152263910</v>
      </c>
    </row>
    <row r="136" spans="2:18" ht="15.5" x14ac:dyDescent="0.35">
      <c r="C136" t="s">
        <v>136</v>
      </c>
      <c r="D136" s="5">
        <v>-120147295</v>
      </c>
      <c r="E136" s="5">
        <v>-129029502</v>
      </c>
      <c r="F136" s="5">
        <v>-127837276</v>
      </c>
      <c r="G136" s="5">
        <v>-118777136</v>
      </c>
      <c r="I136" s="5">
        <v>-118777136</v>
      </c>
      <c r="J136" s="5">
        <v>-100228526</v>
      </c>
      <c r="K136" s="5">
        <v>-13644487</v>
      </c>
      <c r="L136" s="5">
        <v>24613781</v>
      </c>
      <c r="M136" s="5">
        <v>19972075</v>
      </c>
      <c r="N136" s="5">
        <v>-12365223</v>
      </c>
      <c r="O136" s="5">
        <v>-9266874834</v>
      </c>
    </row>
    <row r="137" spans="2:18" ht="15.5" x14ac:dyDescent="0.35">
      <c r="C137" t="s">
        <v>137</v>
      </c>
      <c r="D137" s="5">
        <v>-120130049</v>
      </c>
      <c r="E137" s="5">
        <v>-129012256</v>
      </c>
      <c r="F137" s="5">
        <v>-127820030</v>
      </c>
      <c r="G137" s="5">
        <v>-118759890</v>
      </c>
      <c r="I137" s="5">
        <v>-118759890</v>
      </c>
      <c r="J137" s="5">
        <v>-100211280</v>
      </c>
      <c r="K137" s="5">
        <v>-13627241</v>
      </c>
      <c r="L137" s="5">
        <v>24631027</v>
      </c>
      <c r="M137" s="5">
        <v>19989321</v>
      </c>
      <c r="N137" s="5">
        <v>-12347977</v>
      </c>
      <c r="O137" s="5">
        <v>-9114610924</v>
      </c>
      <c r="P137" s="5">
        <v>-2516317514</v>
      </c>
      <c r="Q137" s="5">
        <v>-4782409682</v>
      </c>
      <c r="R137" s="5">
        <v>-2461078508</v>
      </c>
    </row>
    <row r="138" spans="2:18" ht="15.5" x14ac:dyDescent="0.35">
      <c r="C138" t="s">
        <v>291</v>
      </c>
      <c r="D138" s="5">
        <v>-3136</v>
      </c>
      <c r="E138" s="5">
        <v>-3136</v>
      </c>
      <c r="F138" s="5">
        <v>-3136</v>
      </c>
      <c r="G138" s="5">
        <v>-3136</v>
      </c>
      <c r="I138" s="5">
        <v>-3136</v>
      </c>
      <c r="J138" s="5">
        <v>-2226</v>
      </c>
      <c r="K138" s="5">
        <v>-532</v>
      </c>
      <c r="L138" s="5">
        <v>162</v>
      </c>
      <c r="M138" s="5">
        <v>-243</v>
      </c>
      <c r="N138" s="5">
        <v>7160802</v>
      </c>
    </row>
    <row r="139" spans="2:18" ht="15.5" x14ac:dyDescent="0.35">
      <c r="C139" t="s">
        <v>10</v>
      </c>
      <c r="D139" s="5">
        <v>153891682</v>
      </c>
      <c r="E139" s="5">
        <v>145009475</v>
      </c>
      <c r="F139" s="5">
        <v>146175416</v>
      </c>
      <c r="G139" s="5">
        <v>155235556</v>
      </c>
      <c r="I139" s="5">
        <v>155235556</v>
      </c>
      <c r="J139" s="5">
        <v>173735076</v>
      </c>
      <c r="K139" s="5">
        <v>260320809</v>
      </c>
      <c r="L139" s="5">
        <v>297562096</v>
      </c>
      <c r="M139" s="5">
        <v>292919619</v>
      </c>
      <c r="N139" s="5">
        <v>267738491</v>
      </c>
      <c r="O139" s="5">
        <v>32733066008</v>
      </c>
      <c r="P139" s="5">
        <v>39483623328</v>
      </c>
      <c r="Q139" s="5">
        <v>37217531160</v>
      </c>
      <c r="R139" s="5">
        <v>39538862334</v>
      </c>
    </row>
    <row r="140" spans="2:18" ht="15.5" x14ac:dyDescent="0.35">
      <c r="C140" t="s">
        <v>138</v>
      </c>
      <c r="D140" s="5">
        <v>482325346</v>
      </c>
      <c r="E140" s="5">
        <v>476714762</v>
      </c>
      <c r="F140" s="5">
        <v>473036550</v>
      </c>
      <c r="G140" s="5">
        <v>469248471</v>
      </c>
      <c r="I140" s="5">
        <v>469248471</v>
      </c>
      <c r="J140" s="5">
        <v>450334626</v>
      </c>
      <c r="K140" s="5">
        <v>1235251494</v>
      </c>
      <c r="L140" s="5">
        <v>543731976</v>
      </c>
      <c r="M140" s="5">
        <v>523478188</v>
      </c>
      <c r="N140" s="5">
        <v>378434227</v>
      </c>
      <c r="O140" s="5">
        <v>37942900879</v>
      </c>
      <c r="P140" s="5">
        <v>40819189042</v>
      </c>
      <c r="Q140" s="5">
        <v>37761429160</v>
      </c>
      <c r="R140" s="5">
        <v>43731655247</v>
      </c>
    </row>
    <row r="141" spans="2:18" ht="15.5" x14ac:dyDescent="0.35">
      <c r="C141" t="s">
        <v>139</v>
      </c>
      <c r="D141" s="5">
        <v>24811541414</v>
      </c>
      <c r="E141" s="5">
        <v>24811541414</v>
      </c>
      <c r="F141" s="5">
        <v>24811541414</v>
      </c>
      <c r="G141" s="5">
        <v>24811541414</v>
      </c>
      <c r="I141" s="5">
        <v>24811541414</v>
      </c>
      <c r="J141" s="5">
        <v>24811541414</v>
      </c>
      <c r="K141" s="5">
        <v>24811541414</v>
      </c>
      <c r="L141" s="5">
        <v>24677393183</v>
      </c>
      <c r="M141" s="5">
        <v>24677348506</v>
      </c>
      <c r="N141" s="5">
        <v>24676862000</v>
      </c>
      <c r="O141" s="5">
        <v>404537500</v>
      </c>
      <c r="P141" s="5">
        <v>404537500</v>
      </c>
      <c r="Q141" s="5">
        <v>404537500</v>
      </c>
      <c r="R141" s="5">
        <v>404537500</v>
      </c>
    </row>
    <row r="143" spans="2:18" ht="15.5" x14ac:dyDescent="0.35">
      <c r="B143" t="s">
        <v>140</v>
      </c>
      <c r="C143" t="s">
        <v>141</v>
      </c>
      <c r="D143" s="5">
        <v>626399</v>
      </c>
      <c r="E143" s="5">
        <v>3755728</v>
      </c>
      <c r="F143" s="5">
        <v>831305</v>
      </c>
      <c r="G143" s="5">
        <v>-6811999</v>
      </c>
      <c r="I143" s="5">
        <v>-6577371</v>
      </c>
      <c r="J143" s="5">
        <v>-975304</v>
      </c>
      <c r="K143" s="5">
        <v>-18634485</v>
      </c>
      <c r="L143" s="5">
        <v>-2323911</v>
      </c>
      <c r="M143" s="5">
        <v>6740741</v>
      </c>
      <c r="N143" s="5">
        <v>-8266191</v>
      </c>
      <c r="O143" s="5">
        <v>-4190921219</v>
      </c>
      <c r="P143" s="5">
        <v>-6435974625</v>
      </c>
      <c r="Q143" s="5">
        <v>16818422759</v>
      </c>
      <c r="R143" s="5">
        <v>-5305458078</v>
      </c>
    </row>
    <row r="144" spans="2:18" ht="15.5" x14ac:dyDescent="0.35">
      <c r="C144" t="s">
        <v>585</v>
      </c>
      <c r="D144" s="5">
        <v>509442</v>
      </c>
      <c r="F144" s="5">
        <v>1110913</v>
      </c>
      <c r="G144" s="5">
        <v>-259014</v>
      </c>
      <c r="I144" s="5">
        <v>164323</v>
      </c>
      <c r="J144" s="5">
        <v>134554</v>
      </c>
      <c r="K144" s="5">
        <v>2034527</v>
      </c>
      <c r="L144" s="5">
        <v>5090663</v>
      </c>
      <c r="M144" s="5">
        <v>20362182</v>
      </c>
      <c r="N144" s="5">
        <v>3304656</v>
      </c>
      <c r="O144" s="5">
        <v>31002726528</v>
      </c>
      <c r="P144" s="5">
        <v>1481838721</v>
      </c>
      <c r="Q144" s="5">
        <v>30397862195</v>
      </c>
      <c r="R144" s="5">
        <v>39988693306</v>
      </c>
    </row>
    <row r="145" spans="3:18" ht="15.5" x14ac:dyDescent="0.35">
      <c r="C145" t="s">
        <v>842</v>
      </c>
      <c r="D145" s="5">
        <v>116957</v>
      </c>
      <c r="E145" s="5">
        <v>3755728</v>
      </c>
      <c r="F145" s="5">
        <v>-279608</v>
      </c>
      <c r="G145" s="5">
        <v>-6262611</v>
      </c>
      <c r="I145" s="5">
        <v>-6451320</v>
      </c>
      <c r="J145" s="5">
        <v>-1109858</v>
      </c>
      <c r="K145" s="5">
        <v>-16834283</v>
      </c>
      <c r="L145" s="5">
        <v>-5398495</v>
      </c>
      <c r="M145" s="5">
        <v>-12620168</v>
      </c>
      <c r="N145" s="5">
        <v>-7030766</v>
      </c>
      <c r="O145" s="5">
        <v>-28561305384</v>
      </c>
      <c r="P145" s="5">
        <v>-43898000</v>
      </c>
      <c r="Q145" s="5">
        <v>-8636007499</v>
      </c>
      <c r="R145" s="5">
        <v>-35287983140</v>
      </c>
    </row>
    <row r="146" spans="3:18" ht="15.5" x14ac:dyDescent="0.35">
      <c r="C146" t="s">
        <v>2414</v>
      </c>
    </row>
    <row r="147" spans="3:18" ht="15.5" x14ac:dyDescent="0.35">
      <c r="C147" t="s">
        <v>2320</v>
      </c>
    </row>
    <row r="148" spans="3:18" ht="15.5" x14ac:dyDescent="0.35">
      <c r="C148" t="s">
        <v>2415</v>
      </c>
    </row>
    <row r="149" spans="3:18" ht="15.5" x14ac:dyDescent="0.35">
      <c r="C149" t="s">
        <v>2416</v>
      </c>
    </row>
    <row r="150" spans="3:18" ht="15.5" x14ac:dyDescent="0.35">
      <c r="C150" t="s">
        <v>2417</v>
      </c>
    </row>
    <row r="151" spans="3:18" ht="15.5" x14ac:dyDescent="0.35">
      <c r="C151" t="s">
        <v>2418</v>
      </c>
    </row>
    <row r="152" spans="3:18" ht="15.5" x14ac:dyDescent="0.35">
      <c r="C152" t="s">
        <v>813</v>
      </c>
      <c r="O152" s="5">
        <v>-5971840283</v>
      </c>
      <c r="P152" s="5">
        <v>-8039462140</v>
      </c>
      <c r="Q152" s="5">
        <v>-2645991484</v>
      </c>
      <c r="R152" s="5">
        <v>-8949797089</v>
      </c>
    </row>
    <row r="153" spans="3:18" ht="15.5" x14ac:dyDescent="0.35">
      <c r="C153" t="s">
        <v>593</v>
      </c>
      <c r="N153" s="5">
        <v>-256741</v>
      </c>
      <c r="O153" s="5">
        <v>-10297368</v>
      </c>
      <c r="P153" s="5">
        <v>-63303144</v>
      </c>
      <c r="Q153" s="5">
        <v>-750281535</v>
      </c>
      <c r="R153" s="5">
        <v>-111457593</v>
      </c>
    </row>
    <row r="154" spans="3:18" ht="15.5" x14ac:dyDescent="0.35">
      <c r="C154" t="s">
        <v>303</v>
      </c>
    </row>
    <row r="155" spans="3:18" ht="15.5" x14ac:dyDescent="0.35">
      <c r="C155" t="s">
        <v>2419</v>
      </c>
      <c r="G155" s="5">
        <v>-290374</v>
      </c>
      <c r="I155" s="5">
        <v>-290374</v>
      </c>
      <c r="K155" s="5">
        <v>-3834729</v>
      </c>
      <c r="L155" s="5">
        <v>-2016079</v>
      </c>
      <c r="M155" s="5">
        <v>-1001273</v>
      </c>
      <c r="N155" s="5">
        <v>-4283340</v>
      </c>
      <c r="O155" s="5">
        <v>-122032522</v>
      </c>
      <c r="Q155" s="5">
        <v>-28714786</v>
      </c>
      <c r="R155" s="5">
        <v>-59203804</v>
      </c>
    </row>
    <row r="156" spans="3:18" ht="15.5" x14ac:dyDescent="0.35">
      <c r="C156" t="s">
        <v>178</v>
      </c>
      <c r="D156" s="5">
        <v>-796124</v>
      </c>
      <c r="E156" s="5">
        <v>-61276</v>
      </c>
      <c r="F156" s="5">
        <v>3617527</v>
      </c>
      <c r="G156" s="5">
        <v>-14532694</v>
      </c>
      <c r="I156" s="5">
        <v>20647064</v>
      </c>
      <c r="J156" s="5">
        <v>1935194</v>
      </c>
      <c r="K156" s="5">
        <v>21866147</v>
      </c>
      <c r="L156" s="5">
        <v>16514712</v>
      </c>
      <c r="M156" s="5">
        <v>27778214</v>
      </c>
      <c r="N156" s="5">
        <v>258158879</v>
      </c>
      <c r="O156" s="5">
        <v>21234439</v>
      </c>
      <c r="P156" s="5">
        <v>-1832112374</v>
      </c>
      <c r="Q156" s="5">
        <v>11453454386</v>
      </c>
      <c r="R156" s="5">
        <v>-8471695519</v>
      </c>
    </row>
    <row r="157" spans="3:18" ht="15.5" x14ac:dyDescent="0.35">
      <c r="C157" t="s">
        <v>179</v>
      </c>
      <c r="D157" s="5">
        <v>34417</v>
      </c>
      <c r="E157" s="5">
        <v>-3669312</v>
      </c>
      <c r="F157" s="5">
        <v>-4264265</v>
      </c>
      <c r="G157" s="5">
        <v>21260652</v>
      </c>
      <c r="I157" s="5">
        <v>-14613591</v>
      </c>
      <c r="J157" s="5">
        <v>-304463</v>
      </c>
      <c r="K157" s="5">
        <v>-3627068</v>
      </c>
      <c r="L157" s="5">
        <v>-14385820</v>
      </c>
      <c r="M157" s="5">
        <v>-34552611</v>
      </c>
      <c r="N157" s="5">
        <v>-249743876</v>
      </c>
      <c r="O157" s="5">
        <v>4042216000</v>
      </c>
      <c r="P157" s="5">
        <v>8466592595</v>
      </c>
      <c r="Q157" s="5">
        <v>-33723765328</v>
      </c>
      <c r="R157" s="5">
        <v>16658701020</v>
      </c>
    </row>
    <row r="158" spans="3:18" ht="15.5" x14ac:dyDescent="0.35">
      <c r="C158" t="s">
        <v>2420</v>
      </c>
      <c r="Q158" s="5">
        <v>-35651086919</v>
      </c>
    </row>
    <row r="159" spans="3:18" ht="15.5" x14ac:dyDescent="0.35">
      <c r="C159" t="s">
        <v>610</v>
      </c>
      <c r="G159" s="5">
        <v>1081402</v>
      </c>
      <c r="I159" s="5">
        <v>1081402</v>
      </c>
      <c r="J159" s="5">
        <v>308150</v>
      </c>
      <c r="K159" s="5">
        <v>-117978</v>
      </c>
      <c r="L159" s="5">
        <v>-705322</v>
      </c>
      <c r="Q159" s="5">
        <v>967592248</v>
      </c>
      <c r="R159" s="5">
        <v>-96538980</v>
      </c>
    </row>
    <row r="160" spans="3:18" ht="15.5" x14ac:dyDescent="0.35">
      <c r="C160" t="s">
        <v>2421</v>
      </c>
    </row>
    <row r="161" spans="3:18" ht="15.5" x14ac:dyDescent="0.35">
      <c r="C161" t="s">
        <v>2422</v>
      </c>
      <c r="O161" s="5">
        <v>-2832428914</v>
      </c>
    </row>
    <row r="162" spans="3:18" ht="15.5" x14ac:dyDescent="0.35">
      <c r="C162" t="s">
        <v>1432</v>
      </c>
      <c r="D162" s="5">
        <v>5496</v>
      </c>
      <c r="E162" s="5">
        <v>9875</v>
      </c>
    </row>
    <row r="163" spans="3:18" ht="15.5" x14ac:dyDescent="0.35">
      <c r="C163" t="s">
        <v>353</v>
      </c>
      <c r="E163" s="5">
        <v>-2512</v>
      </c>
      <c r="F163" s="5">
        <v>2512</v>
      </c>
      <c r="P163" s="5">
        <v>-9474250840</v>
      </c>
    </row>
    <row r="164" spans="3:18" ht="15.5" x14ac:dyDescent="0.35">
      <c r="C164" t="s">
        <v>2423</v>
      </c>
      <c r="R164" s="5">
        <v>4950000000</v>
      </c>
    </row>
    <row r="165" spans="3:18" ht="15.5" x14ac:dyDescent="0.35">
      <c r="C165" t="s">
        <v>471</v>
      </c>
      <c r="G165" s="5">
        <v>19543227</v>
      </c>
      <c r="O165" s="5">
        <v>-80434000</v>
      </c>
      <c r="P165" s="5">
        <v>-60311712</v>
      </c>
      <c r="Q165" s="5">
        <v>267922750</v>
      </c>
    </row>
    <row r="166" spans="3:18" ht="15.5" x14ac:dyDescent="0.35">
      <c r="C166" t="s">
        <v>2424</v>
      </c>
    </row>
    <row r="167" spans="3:18" ht="15.5" x14ac:dyDescent="0.35">
      <c r="C167" t="s">
        <v>2425</v>
      </c>
      <c r="E167" s="5">
        <v>-38223</v>
      </c>
      <c r="F167" s="5">
        <v>38223</v>
      </c>
      <c r="G167" s="5">
        <v>-1691710</v>
      </c>
      <c r="I167" s="5">
        <v>-1819757</v>
      </c>
      <c r="J167" s="5">
        <v>312865</v>
      </c>
      <c r="K167" s="5">
        <v>-813712</v>
      </c>
      <c r="L167" s="5">
        <v>-11137182</v>
      </c>
      <c r="M167" s="5">
        <v>-227237</v>
      </c>
    </row>
    <row r="168" spans="3:18" ht="15.5" x14ac:dyDescent="0.35">
      <c r="C168" t="s">
        <v>763</v>
      </c>
      <c r="D168" s="5">
        <v>28921</v>
      </c>
      <c r="E168" s="5">
        <v>-3638452</v>
      </c>
      <c r="F168" s="5">
        <v>-4305000</v>
      </c>
      <c r="G168" s="5">
        <v>2276167</v>
      </c>
      <c r="I168" s="5">
        <v>-13926802</v>
      </c>
      <c r="J168" s="5">
        <v>-925478</v>
      </c>
      <c r="K168" s="5">
        <v>-2682110</v>
      </c>
      <c r="L168" s="5">
        <v>-2538001</v>
      </c>
      <c r="M168" s="5">
        <v>-7898355</v>
      </c>
      <c r="N168" s="5">
        <v>-3984069</v>
      </c>
    </row>
    <row r="169" spans="3:18" ht="15.5" x14ac:dyDescent="0.35">
      <c r="C169" t="s">
        <v>185</v>
      </c>
      <c r="G169" s="5">
        <v>51566</v>
      </c>
      <c r="I169" s="5">
        <v>51566</v>
      </c>
      <c r="K169" s="5">
        <v>-13268</v>
      </c>
      <c r="L169" s="5">
        <v>-5315</v>
      </c>
      <c r="M169" s="5">
        <v>-5957</v>
      </c>
      <c r="N169" s="5">
        <v>-262214</v>
      </c>
      <c r="O169" s="5">
        <v>-20275000</v>
      </c>
      <c r="P169" s="5">
        <v>-2080777648</v>
      </c>
      <c r="R169" s="5">
        <v>-2901500</v>
      </c>
    </row>
    <row r="170" spans="3:18" ht="15.5" x14ac:dyDescent="0.35">
      <c r="C170" t="s">
        <v>2426</v>
      </c>
      <c r="M170" s="5">
        <v>495808</v>
      </c>
      <c r="N170" s="5">
        <v>-217799792</v>
      </c>
    </row>
    <row r="171" spans="3:18" ht="15.5" x14ac:dyDescent="0.35">
      <c r="C171" t="s">
        <v>1121</v>
      </c>
      <c r="M171" s="5">
        <v>-26921742</v>
      </c>
      <c r="N171" s="5">
        <v>-37200402</v>
      </c>
    </row>
    <row r="172" spans="3:18" ht="15.5" x14ac:dyDescent="0.35">
      <c r="C172" t="s">
        <v>2427</v>
      </c>
      <c r="N172" s="5">
        <v>3143354</v>
      </c>
    </row>
    <row r="173" spans="3:18" ht="15.5" x14ac:dyDescent="0.35">
      <c r="C173" t="s">
        <v>180</v>
      </c>
      <c r="Q173" s="5">
        <v>691806593</v>
      </c>
      <c r="R173" s="5">
        <v>11808141500</v>
      </c>
    </row>
    <row r="174" spans="3:18" ht="15.5" x14ac:dyDescent="0.35">
      <c r="C174" t="s">
        <v>799</v>
      </c>
    </row>
    <row r="175" spans="3:18" ht="15.5" x14ac:dyDescent="0.35">
      <c r="C175" t="s">
        <v>596</v>
      </c>
      <c r="N175" s="5">
        <v>1036657</v>
      </c>
    </row>
    <row r="176" spans="3:18" ht="15.5" x14ac:dyDescent="0.35">
      <c r="C176" t="s">
        <v>2428</v>
      </c>
      <c r="M176" s="5">
        <v>4872</v>
      </c>
    </row>
    <row r="177" spans="3:18" ht="15.5" x14ac:dyDescent="0.35">
      <c r="C177" t="s">
        <v>990</v>
      </c>
      <c r="O177" s="5">
        <v>4160925000</v>
      </c>
      <c r="P177" s="5">
        <v>9819500330</v>
      </c>
    </row>
    <row r="178" spans="3:18" ht="15.5" x14ac:dyDescent="0.35">
      <c r="C178" t="s">
        <v>2429</v>
      </c>
    </row>
    <row r="179" spans="3:18" ht="15.5" x14ac:dyDescent="0.35">
      <c r="C179" t="s">
        <v>411</v>
      </c>
      <c r="N179" s="5">
        <v>5322590</v>
      </c>
    </row>
    <row r="180" spans="3:18" ht="15.5" x14ac:dyDescent="0.35">
      <c r="C180" t="s">
        <v>186</v>
      </c>
      <c r="D180" s="5">
        <v>-796124</v>
      </c>
      <c r="E180" s="5">
        <v>-61276</v>
      </c>
      <c r="F180" s="5">
        <v>3617527</v>
      </c>
      <c r="G180" s="5">
        <v>-14532694</v>
      </c>
      <c r="I180" s="5">
        <v>20647064</v>
      </c>
      <c r="J180" s="5">
        <v>1935194</v>
      </c>
      <c r="K180" s="5">
        <v>21866147</v>
      </c>
      <c r="L180" s="5">
        <v>16514712</v>
      </c>
      <c r="M180" s="5">
        <v>27778214</v>
      </c>
      <c r="N180" s="5">
        <v>258158879</v>
      </c>
      <c r="O180" s="5">
        <v>21234439</v>
      </c>
      <c r="P180" s="5">
        <v>-1832112374</v>
      </c>
      <c r="Q180" s="5">
        <v>11453454386</v>
      </c>
      <c r="R180" s="5">
        <v>-8471695519</v>
      </c>
    </row>
    <row r="181" spans="3:18" ht="15.5" x14ac:dyDescent="0.35">
      <c r="C181" t="s">
        <v>2430</v>
      </c>
      <c r="O181" s="5">
        <v>2070741295</v>
      </c>
      <c r="P181" s="5">
        <v>121342626</v>
      </c>
    </row>
    <row r="182" spans="3:18" ht="15.5" x14ac:dyDescent="0.35">
      <c r="C182" t="s">
        <v>1443</v>
      </c>
      <c r="P182" s="5">
        <v>-2309497000</v>
      </c>
      <c r="Q182" s="5">
        <v>11103782717</v>
      </c>
      <c r="R182" s="5">
        <v>-3051498856</v>
      </c>
    </row>
    <row r="183" spans="3:18" ht="15.5" x14ac:dyDescent="0.35">
      <c r="C183" t="s">
        <v>2431</v>
      </c>
      <c r="P183" s="5">
        <v>856042000</v>
      </c>
      <c r="Q183" s="5">
        <v>-221511914</v>
      </c>
      <c r="R183" s="5">
        <v>-50935290</v>
      </c>
    </row>
    <row r="184" spans="3:18" ht="15.5" x14ac:dyDescent="0.35">
      <c r="C184" t="s">
        <v>2432</v>
      </c>
      <c r="O184" s="5">
        <v>-206541843</v>
      </c>
    </row>
    <row r="185" spans="3:18" ht="15.5" x14ac:dyDescent="0.35">
      <c r="C185" t="s">
        <v>2433</v>
      </c>
      <c r="G185" s="5">
        <v>-1080710</v>
      </c>
    </row>
    <row r="186" spans="3:18" ht="15.5" x14ac:dyDescent="0.35">
      <c r="C186" t="s">
        <v>1444</v>
      </c>
    </row>
    <row r="187" spans="3:18" ht="15.5" x14ac:dyDescent="0.35">
      <c r="C187" t="s">
        <v>890</v>
      </c>
    </row>
    <row r="188" spans="3:18" ht="15.5" x14ac:dyDescent="0.35">
      <c r="C188" t="s">
        <v>2434</v>
      </c>
      <c r="K188" s="5">
        <v>1017675</v>
      </c>
      <c r="L188" s="5">
        <v>366</v>
      </c>
      <c r="M188" s="5">
        <v>4875</v>
      </c>
      <c r="N188" s="5">
        <v>255562147</v>
      </c>
    </row>
    <row r="189" spans="3:18" ht="15.5" x14ac:dyDescent="0.35">
      <c r="C189" t="s">
        <v>1393</v>
      </c>
      <c r="G189" s="5">
        <v>-5119329</v>
      </c>
      <c r="I189" s="5">
        <v>-5119329</v>
      </c>
      <c r="J189" s="5">
        <v>-12443333</v>
      </c>
      <c r="K189" s="5">
        <v>-5623842</v>
      </c>
      <c r="L189" s="5">
        <v>17979665</v>
      </c>
      <c r="N189" s="5">
        <v>34884989</v>
      </c>
    </row>
    <row r="190" spans="3:18" ht="15.5" x14ac:dyDescent="0.35">
      <c r="C190" t="s">
        <v>719</v>
      </c>
      <c r="N190" s="5">
        <v>-1925088</v>
      </c>
      <c r="R190" s="5">
        <v>-3606458876</v>
      </c>
    </row>
    <row r="191" spans="3:18" ht="15.5" x14ac:dyDescent="0.35">
      <c r="C191" t="s">
        <v>189</v>
      </c>
      <c r="G191" s="5">
        <v>-22200</v>
      </c>
    </row>
    <row r="192" spans="3:18" ht="15.5" x14ac:dyDescent="0.35">
      <c r="C192" t="s">
        <v>2435</v>
      </c>
      <c r="J192" s="5">
        <v>9619875</v>
      </c>
    </row>
    <row r="193" spans="3:18" ht="15.5" x14ac:dyDescent="0.35">
      <c r="C193" t="s">
        <v>2436</v>
      </c>
      <c r="G193" s="5">
        <v>50000</v>
      </c>
      <c r="I193" s="5">
        <v>50000</v>
      </c>
    </row>
    <row r="194" spans="3:18" ht="15.5" x14ac:dyDescent="0.35">
      <c r="C194" t="s">
        <v>1445</v>
      </c>
      <c r="D194" s="5">
        <v>-68279</v>
      </c>
      <c r="G194" s="5">
        <v>-39613572</v>
      </c>
    </row>
    <row r="195" spans="3:18" ht="15.5" x14ac:dyDescent="0.35">
      <c r="C195" t="s">
        <v>2437</v>
      </c>
      <c r="D195" s="5">
        <v>43865</v>
      </c>
      <c r="E195" s="5">
        <v>-43865</v>
      </c>
      <c r="M195" s="5">
        <v>14731707</v>
      </c>
      <c r="N195" s="5">
        <v>2808112</v>
      </c>
    </row>
    <row r="196" spans="3:18" ht="15.5" x14ac:dyDescent="0.35">
      <c r="C196" t="s">
        <v>1792</v>
      </c>
      <c r="N196" s="5">
        <v>-458895</v>
      </c>
    </row>
    <row r="197" spans="3:18" ht="15.5" x14ac:dyDescent="0.35">
      <c r="C197" t="s">
        <v>973</v>
      </c>
      <c r="M197" s="5">
        <v>-25930</v>
      </c>
      <c r="N197" s="5">
        <v>-35487</v>
      </c>
    </row>
    <row r="198" spans="3:18" ht="15.5" x14ac:dyDescent="0.35">
      <c r="C198" t="s">
        <v>462</v>
      </c>
      <c r="D198" s="5">
        <v>-771710</v>
      </c>
      <c r="E198" s="5">
        <v>3611276</v>
      </c>
      <c r="F198" s="5">
        <v>-11160</v>
      </c>
      <c r="G198" s="5">
        <v>31253117</v>
      </c>
      <c r="I198" s="5">
        <v>25716393</v>
      </c>
      <c r="J198" s="5">
        <v>4758652</v>
      </c>
      <c r="K198" s="5">
        <v>26472314</v>
      </c>
      <c r="L198" s="5">
        <v>-1465319</v>
      </c>
      <c r="O198" s="5">
        <v>989463901</v>
      </c>
      <c r="P198" s="5">
        <v>-500000000</v>
      </c>
      <c r="Q198" s="5">
        <v>571183583</v>
      </c>
      <c r="R198" s="5">
        <v>-1762802497</v>
      </c>
    </row>
    <row r="199" spans="3:18" ht="15.5" x14ac:dyDescent="0.35">
      <c r="C199" t="s">
        <v>606</v>
      </c>
      <c r="N199" s="5">
        <v>-13384797</v>
      </c>
    </row>
    <row r="200" spans="3:18" ht="15.5" x14ac:dyDescent="0.35">
      <c r="C200" t="s">
        <v>493</v>
      </c>
    </row>
    <row r="201" spans="3:18" ht="15.5" x14ac:dyDescent="0.35">
      <c r="C201" t="s">
        <v>123</v>
      </c>
    </row>
    <row r="202" spans="3:18" ht="15.5" x14ac:dyDescent="0.35">
      <c r="C202" t="s">
        <v>122</v>
      </c>
    </row>
    <row r="203" spans="3:18" ht="15.5" x14ac:dyDescent="0.35">
      <c r="C203" t="s">
        <v>1364</v>
      </c>
      <c r="D203" s="5">
        <v>-771710</v>
      </c>
      <c r="E203" s="5">
        <v>3611276</v>
      </c>
      <c r="F203" s="5">
        <v>-11160</v>
      </c>
      <c r="G203" s="5">
        <v>31253117</v>
      </c>
      <c r="I203" s="5">
        <v>25716393</v>
      </c>
      <c r="J203" s="5">
        <v>4758652</v>
      </c>
      <c r="K203" s="5">
        <v>26472314</v>
      </c>
      <c r="L203" s="5">
        <v>-1465319</v>
      </c>
      <c r="O203" s="5">
        <v>989463901</v>
      </c>
      <c r="P203" s="5">
        <v>-500000000</v>
      </c>
      <c r="Q203" s="5">
        <v>571183583</v>
      </c>
      <c r="R203" s="5">
        <v>-1762802497</v>
      </c>
    </row>
    <row r="204" spans="3:18" ht="15.5" x14ac:dyDescent="0.35">
      <c r="C204" t="s">
        <v>195</v>
      </c>
      <c r="D204" s="5">
        <v>-135308</v>
      </c>
      <c r="E204" s="5">
        <v>25140</v>
      </c>
      <c r="F204" s="5">
        <v>184567</v>
      </c>
      <c r="G204" s="5">
        <v>-84041</v>
      </c>
      <c r="I204" s="5">
        <v>-543898</v>
      </c>
      <c r="J204" s="5">
        <v>655427</v>
      </c>
      <c r="K204" s="5">
        <v>-395406</v>
      </c>
      <c r="L204" s="5">
        <v>-195019</v>
      </c>
      <c r="M204" s="5">
        <v>-33656</v>
      </c>
      <c r="N204" s="5">
        <v>148812</v>
      </c>
      <c r="O204" s="5">
        <v>-2198212075</v>
      </c>
      <c r="P204" s="5">
        <v>77162970</v>
      </c>
      <c r="Q204" s="5">
        <v>-5451888183</v>
      </c>
      <c r="R204" s="5">
        <v>2881547423</v>
      </c>
    </row>
    <row r="205" spans="3:18" ht="15.5" x14ac:dyDescent="0.35">
      <c r="C205" t="s">
        <v>196</v>
      </c>
      <c r="F205" s="5">
        <v>385411</v>
      </c>
      <c r="I205" s="5">
        <v>929307</v>
      </c>
      <c r="J205" s="5">
        <v>266755</v>
      </c>
      <c r="K205" s="5">
        <v>667517</v>
      </c>
      <c r="L205" s="5">
        <v>864250</v>
      </c>
      <c r="M205" s="5">
        <v>160513</v>
      </c>
      <c r="N205" s="5">
        <v>11027</v>
      </c>
      <c r="O205" s="5">
        <v>227466128</v>
      </c>
      <c r="P205" s="5">
        <v>28960532</v>
      </c>
      <c r="Q205" s="5">
        <v>5480848715</v>
      </c>
      <c r="R205" s="5">
        <v>2599301292</v>
      </c>
    </row>
    <row r="206" spans="3:18" ht="15.5" x14ac:dyDescent="0.35">
      <c r="C206" t="s">
        <v>383</v>
      </c>
      <c r="J206" s="5">
        <v>7125</v>
      </c>
      <c r="K206" s="5">
        <v>-5356</v>
      </c>
      <c r="L206" s="5">
        <v>-1714</v>
      </c>
      <c r="M206" s="5">
        <v>-23120</v>
      </c>
      <c r="N206" s="5">
        <v>674</v>
      </c>
    </row>
    <row r="207" spans="3:18" ht="15.5" x14ac:dyDescent="0.35">
      <c r="C207" t="s">
        <v>197</v>
      </c>
      <c r="D207" s="5">
        <v>-135308</v>
      </c>
      <c r="E207" s="5">
        <v>25140</v>
      </c>
      <c r="F207" s="5">
        <v>569978</v>
      </c>
      <c r="G207" s="5">
        <v>-84041</v>
      </c>
      <c r="I207" s="5">
        <v>385409</v>
      </c>
      <c r="J207" s="5">
        <v>929307</v>
      </c>
      <c r="K207" s="5">
        <v>266755</v>
      </c>
      <c r="L207" s="5">
        <v>667517</v>
      </c>
      <c r="M207" s="5">
        <v>103737</v>
      </c>
      <c r="N207" s="5">
        <v>160513</v>
      </c>
      <c r="O207" s="5">
        <v>-1970745947</v>
      </c>
      <c r="P207" s="5">
        <v>106123502</v>
      </c>
      <c r="Q207" s="5">
        <v>28960532</v>
      </c>
      <c r="R207" s="5">
        <v>5480848715</v>
      </c>
    </row>
    <row r="209" spans="2:18" ht="15.5" x14ac:dyDescent="0.35">
      <c r="B209" t="s">
        <v>198</v>
      </c>
      <c r="C209" t="s">
        <v>12</v>
      </c>
      <c r="D209" s="5">
        <v>24810000000</v>
      </c>
      <c r="E209" s="5">
        <v>24810000000</v>
      </c>
      <c r="F209" s="5">
        <v>24810000000</v>
      </c>
      <c r="G209" s="5">
        <v>24810000000</v>
      </c>
      <c r="I209" s="5">
        <v>24810000000</v>
      </c>
      <c r="J209" s="5">
        <v>24810000000</v>
      </c>
      <c r="K209" s="5">
        <v>24810000000</v>
      </c>
      <c r="L209" s="5">
        <v>24680000000</v>
      </c>
      <c r="M209" s="5">
        <v>24680000000</v>
      </c>
      <c r="N209" s="5">
        <v>24680000000</v>
      </c>
      <c r="O209" s="5">
        <v>400000000</v>
      </c>
      <c r="P209" s="5">
        <v>400000000</v>
      </c>
      <c r="Q209" s="5">
        <v>400000000</v>
      </c>
      <c r="R209" s="5">
        <v>400000000</v>
      </c>
    </row>
    <row r="210" spans="2:18" ht="15.5" x14ac:dyDescent="0.35">
      <c r="C210" t="s">
        <v>199</v>
      </c>
      <c r="D210" s="6">
        <v>5.23</v>
      </c>
      <c r="E210" s="6">
        <v>-0.67</v>
      </c>
      <c r="F210" s="6">
        <v>-4.96</v>
      </c>
      <c r="G210" s="6">
        <v>-9.65</v>
      </c>
    </row>
    <row r="211" spans="2:18" ht="15.5" x14ac:dyDescent="0.35">
      <c r="C211" t="s">
        <v>200</v>
      </c>
      <c r="D211" s="6">
        <v>9.56</v>
      </c>
      <c r="E211" s="6">
        <v>-74.63</v>
      </c>
      <c r="F211" s="6">
        <v>-10.08</v>
      </c>
      <c r="G211" s="6">
        <v>-5.18</v>
      </c>
    </row>
    <row r="212" spans="2:18" ht="15.5" x14ac:dyDescent="0.35">
      <c r="C212" t="s">
        <v>69</v>
      </c>
      <c r="D212" s="6">
        <v>166.76</v>
      </c>
      <c r="E212" s="5">
        <v>0</v>
      </c>
      <c r="F212" s="6">
        <v>288.5</v>
      </c>
      <c r="G212" s="6">
        <v>171.64</v>
      </c>
    </row>
    <row r="213" spans="2:18" ht="15.5" x14ac:dyDescent="0.35">
      <c r="C213" t="s">
        <v>201</v>
      </c>
      <c r="D213" s="5">
        <v>37590000000</v>
      </c>
      <c r="E213" s="5">
        <v>36760000000</v>
      </c>
      <c r="F213" s="5">
        <v>-100000000</v>
      </c>
    </row>
    <row r="214" spans="2:18" ht="15.5" x14ac:dyDescent="0.35">
      <c r="C214" t="s">
        <v>202</v>
      </c>
      <c r="D214" s="6">
        <v>1.8000000000000002E-2</v>
      </c>
      <c r="E214" s="6">
        <v>-2.3999999999999998E-3</v>
      </c>
      <c r="F214" s="6">
        <v>-1.89E-2</v>
      </c>
      <c r="G214" s="6">
        <v>-3.7699999999999997E-2</v>
      </c>
    </row>
    <row r="215" spans="2:18" ht="15.5" x14ac:dyDescent="0.35">
      <c r="C215" t="s">
        <v>203</v>
      </c>
      <c r="D215" s="6">
        <v>5.6500000000000002E-2</v>
      </c>
      <c r="E215" s="6">
        <v>-8.0000000000000002E-3</v>
      </c>
      <c r="F215" s="6">
        <v>-6.1200000000000004E-2</v>
      </c>
      <c r="G215" s="6">
        <v>-0.11380000000000001</v>
      </c>
    </row>
    <row r="216" spans="2:18" ht="15.5" x14ac:dyDescent="0.35">
      <c r="C216" t="s">
        <v>204</v>
      </c>
      <c r="D216" s="6">
        <v>9.5999999999999992E-3</v>
      </c>
      <c r="E216" s="6">
        <v>5.3E-3</v>
      </c>
      <c r="F216" s="6">
        <v>-1E-4</v>
      </c>
      <c r="G216" s="6">
        <v>-1.1000000000000001E-3</v>
      </c>
    </row>
    <row r="217" spans="2:18" ht="15.5" x14ac:dyDescent="0.35">
      <c r="C217" t="s">
        <v>205</v>
      </c>
      <c r="D217" s="6">
        <v>0.6</v>
      </c>
      <c r="E217" s="6">
        <v>0.57999999999999996</v>
      </c>
      <c r="F217" s="6">
        <v>-0.01</v>
      </c>
      <c r="G217" s="6">
        <v>-0.02</v>
      </c>
    </row>
    <row r="218" spans="2:18" ht="15.5" x14ac:dyDescent="0.35">
      <c r="C218" t="s">
        <v>207</v>
      </c>
      <c r="D218" s="6">
        <v>0.54</v>
      </c>
      <c r="E218" s="6">
        <v>0.59</v>
      </c>
      <c r="F218" s="6">
        <v>0.62</v>
      </c>
      <c r="G218" s="6">
        <v>0.59</v>
      </c>
    </row>
    <row r="219" spans="2:18" ht="15.5" x14ac:dyDescent="0.35">
      <c r="C219" t="s">
        <v>208</v>
      </c>
      <c r="D219" s="6">
        <v>92.6</v>
      </c>
      <c r="E219" s="6">
        <v>84.19</v>
      </c>
      <c r="F219" s="6">
        <v>81.040000000000006</v>
      </c>
      <c r="G219" s="6">
        <v>84.77</v>
      </c>
    </row>
    <row r="220" spans="2:18" ht="15.5" x14ac:dyDescent="0.35">
      <c r="C220" t="s">
        <v>209</v>
      </c>
      <c r="D220" s="6">
        <v>0.67</v>
      </c>
      <c r="E220" s="6">
        <v>0.75</v>
      </c>
      <c r="F220" s="6">
        <v>0.78</v>
      </c>
      <c r="G220" s="6">
        <v>0.74</v>
      </c>
    </row>
    <row r="221" spans="2:18" ht="15.5" x14ac:dyDescent="0.35">
      <c r="C221" t="s">
        <v>210</v>
      </c>
      <c r="D221" s="6">
        <v>74.099999999999994</v>
      </c>
      <c r="E221" s="6">
        <v>66.34</v>
      </c>
      <c r="F221" s="5">
        <v>64</v>
      </c>
      <c r="G221" s="6">
        <v>67.98</v>
      </c>
    </row>
    <row r="222" spans="2:18" ht="15.5" x14ac:dyDescent="0.35">
      <c r="C222" t="s">
        <v>211</v>
      </c>
      <c r="D222" s="5">
        <v>149000000000</v>
      </c>
      <c r="E222" s="5">
        <v>144000000000</v>
      </c>
      <c r="F222" s="5">
        <v>138000000000</v>
      </c>
      <c r="G222" s="5">
        <v>135000000000</v>
      </c>
    </row>
    <row r="223" spans="2:18" ht="15.5" x14ac:dyDescent="0.35">
      <c r="C223" t="s">
        <v>212</v>
      </c>
    </row>
    <row r="224" spans="2:18" ht="15.5" x14ac:dyDescent="0.35">
      <c r="C224" t="s">
        <v>568</v>
      </c>
      <c r="D224" s="5">
        <v>2297000000000</v>
      </c>
      <c r="E224" s="5">
        <v>2089000000000</v>
      </c>
      <c r="F224" s="5">
        <v>2011000000000</v>
      </c>
      <c r="G224" s="5">
        <v>2103000000000</v>
      </c>
    </row>
    <row r="225" spans="3:18" ht="15.5" x14ac:dyDescent="0.35">
      <c r="C225" t="s">
        <v>24</v>
      </c>
      <c r="D225" s="5">
        <v>149000000000</v>
      </c>
      <c r="E225" s="5">
        <v>144000000000</v>
      </c>
      <c r="F225" s="5">
        <v>138000000000</v>
      </c>
      <c r="G225" s="5">
        <v>135000000000</v>
      </c>
    </row>
    <row r="226" spans="3:18" ht="15.5" x14ac:dyDescent="0.35">
      <c r="C226" t="s">
        <v>21</v>
      </c>
      <c r="D226" s="5">
        <v>142000000000</v>
      </c>
      <c r="E226" s="5">
        <v>135000000000</v>
      </c>
      <c r="F226" s="5">
        <v>130000000000</v>
      </c>
      <c r="G226" s="5">
        <v>130000000000</v>
      </c>
    </row>
    <row r="227" spans="3:18" ht="15.5" x14ac:dyDescent="0.35">
      <c r="C227" t="s">
        <v>214</v>
      </c>
      <c r="D227" s="5">
        <v>-1883000000000</v>
      </c>
      <c r="E227" s="5">
        <v>-1861000000000</v>
      </c>
      <c r="F227" s="5">
        <v>-1704000000000</v>
      </c>
      <c r="G227" s="5">
        <v>-1627000000000</v>
      </c>
    </row>
    <row r="228" spans="3:18" ht="15.5" x14ac:dyDescent="0.35">
      <c r="C228" t="s">
        <v>215</v>
      </c>
      <c r="D228" s="5">
        <v>12000000000</v>
      </c>
      <c r="E228" s="5">
        <v>55000000000</v>
      </c>
      <c r="F228" s="5">
        <v>11000000000</v>
      </c>
      <c r="G228" s="5">
        <v>-92000000000</v>
      </c>
    </row>
    <row r="229" spans="3:18" ht="15.5" x14ac:dyDescent="0.35">
      <c r="C229" t="s">
        <v>216</v>
      </c>
      <c r="D229" s="5">
        <v>-4000000000</v>
      </c>
      <c r="E229" s="5">
        <v>-55000000000</v>
      </c>
      <c r="F229" s="5">
        <v>-59000000000</v>
      </c>
      <c r="G229" s="5">
        <v>31000000000</v>
      </c>
    </row>
    <row r="230" spans="3:18" ht="15.5" x14ac:dyDescent="0.35">
      <c r="C230" t="s">
        <v>13</v>
      </c>
      <c r="D230" s="5">
        <v>8000000000</v>
      </c>
      <c r="E230" s="5">
        <v>-1000000000</v>
      </c>
      <c r="F230" s="5">
        <v>-48000000000</v>
      </c>
      <c r="G230" s="5">
        <v>-62000000000</v>
      </c>
    </row>
    <row r="231" spans="3:18" ht="15.5" x14ac:dyDescent="0.35">
      <c r="C231" t="s">
        <v>16</v>
      </c>
      <c r="D231" s="6">
        <v>0.32</v>
      </c>
      <c r="E231" s="6">
        <v>-0.02</v>
      </c>
      <c r="F231" s="6">
        <v>-1.93</v>
      </c>
      <c r="G231" s="6">
        <v>-2.48</v>
      </c>
    </row>
    <row r="232" spans="3:18" ht="15.5" x14ac:dyDescent="0.35">
      <c r="C232" t="s">
        <v>54</v>
      </c>
      <c r="I232" s="6">
        <v>-10.01</v>
      </c>
      <c r="J232" s="6">
        <v>-46.57</v>
      </c>
      <c r="K232" s="6">
        <v>-20.69</v>
      </c>
      <c r="L232" s="6">
        <v>2.34</v>
      </c>
      <c r="M232" s="6">
        <v>15.98</v>
      </c>
      <c r="N232" s="6">
        <v>0.55000000000000004</v>
      </c>
      <c r="O232" s="6">
        <v>-16.59</v>
      </c>
      <c r="P232" s="6">
        <v>5.6</v>
      </c>
      <c r="Q232" s="6">
        <v>-5.74</v>
      </c>
      <c r="R232" s="6">
        <v>4.41</v>
      </c>
    </row>
    <row r="233" spans="3:18" ht="15.5" x14ac:dyDescent="0.35">
      <c r="C233" t="s">
        <v>68</v>
      </c>
      <c r="I233" s="5">
        <v>-5</v>
      </c>
      <c r="J233" s="6">
        <v>-2.4500000000000002</v>
      </c>
      <c r="K233" s="6">
        <v>-22.72</v>
      </c>
      <c r="L233" s="6">
        <v>182.48</v>
      </c>
      <c r="M233" s="6">
        <v>27.85</v>
      </c>
      <c r="N233" s="6">
        <v>581.82000000000005</v>
      </c>
      <c r="O233" s="6">
        <v>-6.09</v>
      </c>
      <c r="P233" s="6">
        <v>18.04</v>
      </c>
      <c r="Q233" s="6">
        <v>-24.04</v>
      </c>
      <c r="R233" s="6">
        <v>32.880000000000003</v>
      </c>
    </row>
    <row r="234" spans="3:18" ht="15.5" x14ac:dyDescent="0.35">
      <c r="C234" t="s">
        <v>71</v>
      </c>
      <c r="I234" s="6">
        <v>116.88</v>
      </c>
      <c r="J234" s="6">
        <v>799.03</v>
      </c>
      <c r="K234" s="6">
        <v>435.61</v>
      </c>
      <c r="L234" s="6">
        <v>157.87</v>
      </c>
      <c r="M234" s="6">
        <v>801.64</v>
      </c>
      <c r="N234" s="6">
        <v>108.07</v>
      </c>
      <c r="O234" s="6">
        <v>1.34</v>
      </c>
      <c r="P234" s="6">
        <v>85.12</v>
      </c>
      <c r="Q234" s="6">
        <v>3.02</v>
      </c>
      <c r="R234" s="6">
        <v>1.37</v>
      </c>
    </row>
    <row r="235" spans="3:18" ht="15.5" x14ac:dyDescent="0.35">
      <c r="C235" t="s">
        <v>217</v>
      </c>
    </row>
    <row r="236" spans="3:18" ht="15.5" x14ac:dyDescent="0.35">
      <c r="C236" t="s">
        <v>218</v>
      </c>
      <c r="I236" s="6">
        <v>-3.9100000000000003E-2</v>
      </c>
      <c r="J236" s="6">
        <v>-0.191</v>
      </c>
      <c r="K236" s="6">
        <v>-3.0099999999999998E-2</v>
      </c>
      <c r="L236" s="6">
        <v>8.5000000000000006E-3</v>
      </c>
      <c r="M236" s="6">
        <v>6.1799999999999994E-2</v>
      </c>
      <c r="N236" s="6">
        <v>3.7000000000000002E-3</v>
      </c>
      <c r="O236" s="6">
        <v>-0.1769</v>
      </c>
      <c r="P236" s="6">
        <v>5.5500000000000001E-2</v>
      </c>
      <c r="Q236" s="6">
        <v>-6.1500000000000006E-2</v>
      </c>
      <c r="R236" s="6">
        <v>4.0800000000000003E-2</v>
      </c>
    </row>
    <row r="237" spans="3:18" ht="15.5" x14ac:dyDescent="0.35">
      <c r="C237" t="s">
        <v>219</v>
      </c>
      <c r="I237" s="6">
        <v>-0.11800000000000001</v>
      </c>
      <c r="J237" s="6">
        <v>-0.495</v>
      </c>
      <c r="K237" s="6">
        <v>-0.14300000000000002</v>
      </c>
      <c r="L237" s="6">
        <v>1.5600000000000001E-2</v>
      </c>
      <c r="M237" s="6">
        <v>0.1104</v>
      </c>
      <c r="N237" s="6">
        <v>5.4000000000000003E-3</v>
      </c>
      <c r="O237" s="6">
        <v>-0.20499999999999999</v>
      </c>
      <c r="P237" s="6">
        <v>5.74E-2</v>
      </c>
      <c r="Q237" s="6">
        <v>-6.2400000000000004E-2</v>
      </c>
      <c r="R237" s="6">
        <v>4.5100000000000001E-2</v>
      </c>
    </row>
    <row r="238" spans="3:18" ht="15.5" x14ac:dyDescent="0.35">
      <c r="C238" t="s">
        <v>220</v>
      </c>
      <c r="I238" s="6">
        <v>-3.7000000000000002E-3</v>
      </c>
      <c r="J238" s="6">
        <v>-0.19409999999999999</v>
      </c>
      <c r="K238" s="6">
        <v>-0.05</v>
      </c>
      <c r="L238" s="6">
        <v>2.6499999999999999E-2</v>
      </c>
      <c r="M238" s="6">
        <v>-0.02</v>
      </c>
      <c r="N238" s="6">
        <v>6.5000000000000006E-3</v>
      </c>
      <c r="O238" s="6">
        <v>-0.15920000000000001</v>
      </c>
      <c r="P238" s="6">
        <v>-0.17859999999999998</v>
      </c>
      <c r="Q238" s="6">
        <v>-5.0199999999999995E-2</v>
      </c>
      <c r="R238" s="6">
        <v>0.10099999999999999</v>
      </c>
    </row>
    <row r="239" spans="3:18" ht="15.5" x14ac:dyDescent="0.35">
      <c r="C239" t="s">
        <v>221</v>
      </c>
      <c r="I239" s="6">
        <v>-7.0000000000000007E-2</v>
      </c>
      <c r="J239" s="6">
        <v>-7.62</v>
      </c>
      <c r="K239" s="6">
        <v>-1.72</v>
      </c>
      <c r="L239" s="6">
        <v>1.02</v>
      </c>
      <c r="M239" s="6">
        <v>-1.73</v>
      </c>
      <c r="N239" s="6">
        <v>0.26</v>
      </c>
      <c r="O239" s="6">
        <v>-49.65</v>
      </c>
    </row>
    <row r="240" spans="3:18" ht="15.5" x14ac:dyDescent="0.35">
      <c r="C240" t="s">
        <v>65</v>
      </c>
      <c r="I240" s="6">
        <v>0.59</v>
      </c>
      <c r="J240" s="6">
        <v>1.21</v>
      </c>
      <c r="K240" s="6">
        <v>3.25</v>
      </c>
      <c r="L240" s="6">
        <v>2.85</v>
      </c>
      <c r="M240" s="6">
        <v>3.07</v>
      </c>
      <c r="N240" s="6">
        <v>3.13</v>
      </c>
      <c r="O240" s="6">
        <v>1.25</v>
      </c>
      <c r="P240" s="6">
        <v>1.03</v>
      </c>
      <c r="Q240" s="6">
        <v>1.5</v>
      </c>
      <c r="R240" s="6">
        <v>1.48</v>
      </c>
    </row>
    <row r="241" spans="3:18" ht="15.5" x14ac:dyDescent="0.35">
      <c r="C241" t="s">
        <v>62</v>
      </c>
      <c r="I241" s="6">
        <v>84.77</v>
      </c>
      <c r="J241" s="6">
        <v>94.08</v>
      </c>
      <c r="K241" s="6">
        <v>144.74</v>
      </c>
      <c r="L241" s="6">
        <v>150.01</v>
      </c>
      <c r="M241" s="6">
        <v>144.79</v>
      </c>
      <c r="N241" s="6">
        <v>102.11</v>
      </c>
      <c r="O241" s="6">
        <v>80.91</v>
      </c>
      <c r="P241" s="6">
        <v>97.6</v>
      </c>
      <c r="Q241" s="5">
        <v>92</v>
      </c>
      <c r="R241" s="6">
        <v>97.74</v>
      </c>
    </row>
    <row r="242" spans="3:18" ht="15.5" x14ac:dyDescent="0.35">
      <c r="C242" t="s">
        <v>222</v>
      </c>
      <c r="I242" s="6">
        <v>0.74</v>
      </c>
      <c r="J242" s="6">
        <v>1.47</v>
      </c>
      <c r="K242" s="6">
        <v>4.53</v>
      </c>
      <c r="L242" s="6">
        <v>3.83</v>
      </c>
      <c r="M242" s="6">
        <v>4.16</v>
      </c>
      <c r="N242" s="6">
        <v>3.75</v>
      </c>
      <c r="O242" s="6">
        <v>1.25</v>
      </c>
      <c r="P242" s="6">
        <v>1.03</v>
      </c>
      <c r="Q242" s="6">
        <v>1.5</v>
      </c>
      <c r="R242" s="6">
        <v>1.48</v>
      </c>
    </row>
    <row r="243" spans="3:18" ht="15.5" x14ac:dyDescent="0.35">
      <c r="C243" t="s">
        <v>223</v>
      </c>
      <c r="I243" s="6">
        <v>67.98</v>
      </c>
      <c r="J243" s="6">
        <v>77.430000000000007</v>
      </c>
      <c r="K243" s="6">
        <v>103.84</v>
      </c>
      <c r="L243" s="6">
        <v>111.41</v>
      </c>
      <c r="M243" s="6">
        <v>106.94</v>
      </c>
      <c r="N243" s="6">
        <v>85.33</v>
      </c>
      <c r="O243" s="6">
        <v>80.91</v>
      </c>
      <c r="P243" s="6">
        <v>97.6</v>
      </c>
      <c r="Q243" s="5">
        <v>92</v>
      </c>
      <c r="R243" s="6">
        <v>97.74</v>
      </c>
    </row>
    <row r="244" spans="3:18" ht="15.5" x14ac:dyDescent="0.35">
      <c r="C244" t="s">
        <v>224</v>
      </c>
      <c r="I244" s="5">
        <v>135000000000</v>
      </c>
      <c r="J244" s="5">
        <v>134000000000</v>
      </c>
      <c r="K244" s="5">
        <v>170000000000</v>
      </c>
      <c r="L244" s="5">
        <v>224000000000</v>
      </c>
      <c r="M244" s="5">
        <v>0</v>
      </c>
      <c r="N244" s="5">
        <v>239000000000</v>
      </c>
      <c r="O244" s="5">
        <v>0</v>
      </c>
      <c r="P244" s="5">
        <v>0</v>
      </c>
      <c r="R244" s="5">
        <v>0</v>
      </c>
    </row>
    <row r="245" spans="3:18" ht="15.5" x14ac:dyDescent="0.35">
      <c r="C245" t="s">
        <v>225</v>
      </c>
      <c r="N245" s="5">
        <v>111000000000</v>
      </c>
      <c r="O245" s="5">
        <v>3000000000</v>
      </c>
      <c r="P245" s="5">
        <v>1000000000</v>
      </c>
      <c r="R245" s="5">
        <v>0</v>
      </c>
    </row>
    <row r="246" spans="3:18" ht="15.5" x14ac:dyDescent="0.35">
      <c r="C246" t="s">
        <v>26</v>
      </c>
      <c r="I246" s="5">
        <v>135000000000</v>
      </c>
      <c r="J246" s="5">
        <v>134000000000</v>
      </c>
      <c r="K246" s="5">
        <v>170000000000</v>
      </c>
      <c r="L246" s="5">
        <v>224000000000</v>
      </c>
      <c r="M246" s="5">
        <v>0</v>
      </c>
      <c r="N246" s="5">
        <v>349000000000</v>
      </c>
      <c r="O246" s="5">
        <v>3000000000</v>
      </c>
      <c r="P246" s="5">
        <v>1000000000</v>
      </c>
      <c r="R246" s="5">
        <v>0</v>
      </c>
    </row>
    <row r="247" spans="3:18" ht="15.5" x14ac:dyDescent="0.35">
      <c r="C247" t="s">
        <v>23</v>
      </c>
      <c r="I247" s="5">
        <v>130000000000</v>
      </c>
      <c r="J247" s="5">
        <v>122000000000</v>
      </c>
      <c r="K247" s="5">
        <v>167000000000</v>
      </c>
      <c r="L247" s="5">
        <v>215000000000</v>
      </c>
      <c r="M247" s="5">
        <v>-1000000000</v>
      </c>
      <c r="N247" s="5">
        <v>348000000000</v>
      </c>
      <c r="O247" s="5">
        <v>3000000000</v>
      </c>
      <c r="P247" s="5">
        <v>1000000000</v>
      </c>
      <c r="Q247" s="5">
        <v>0</v>
      </c>
      <c r="R247" s="5">
        <v>-5000000000</v>
      </c>
    </row>
    <row r="248" spans="3:18" ht="15.5" x14ac:dyDescent="0.35">
      <c r="C248" t="s">
        <v>226</v>
      </c>
      <c r="I248" s="5">
        <v>-1627000000000</v>
      </c>
      <c r="J248" s="5">
        <v>-1398000000000</v>
      </c>
      <c r="K248" s="5">
        <v>-1039000000000</v>
      </c>
      <c r="L248" s="5">
        <v>-855000000000</v>
      </c>
      <c r="M248" s="5">
        <v>-528000000000</v>
      </c>
      <c r="N248" s="5">
        <v>146000000000</v>
      </c>
      <c r="O248" s="5">
        <v>24000000000</v>
      </c>
      <c r="P248" s="5">
        <v>30000000000</v>
      </c>
      <c r="Q248" s="5">
        <v>-1000000000</v>
      </c>
      <c r="R248" s="5">
        <v>39000000000</v>
      </c>
    </row>
    <row r="249" spans="3:18" ht="15.5" x14ac:dyDescent="0.35">
      <c r="C249" t="s">
        <v>227</v>
      </c>
      <c r="I249" s="5">
        <v>-89000000000</v>
      </c>
      <c r="J249" s="5">
        <v>-13000000000</v>
      </c>
      <c r="K249" s="5">
        <v>-257000000000</v>
      </c>
      <c r="L249" s="5">
        <v>-29000000000</v>
      </c>
      <c r="M249" s="5">
        <v>82000000000</v>
      </c>
      <c r="N249" s="5">
        <v>-80000000000</v>
      </c>
      <c r="O249" s="5">
        <v>-4000000000</v>
      </c>
      <c r="P249" s="5">
        <v>-6000000000</v>
      </c>
      <c r="Q249" s="5">
        <v>17000000000</v>
      </c>
      <c r="R249" s="5">
        <v>-5000000000</v>
      </c>
    </row>
    <row r="250" spans="3:18" ht="15.5" x14ac:dyDescent="0.35">
      <c r="C250" t="s">
        <v>228</v>
      </c>
      <c r="I250" s="5">
        <v>-188000000000</v>
      </c>
      <c r="J250" s="5">
        <v>-12000000000</v>
      </c>
      <c r="K250" s="5">
        <v>-37000000000</v>
      </c>
      <c r="L250" s="5">
        <v>-32000000000</v>
      </c>
      <c r="M250" s="5">
        <v>-96000000000</v>
      </c>
      <c r="N250" s="5">
        <v>-41000000000</v>
      </c>
      <c r="O250" s="5">
        <v>0</v>
      </c>
      <c r="P250" s="5">
        <v>-2000000000</v>
      </c>
      <c r="R250" s="5">
        <v>0</v>
      </c>
    </row>
    <row r="251" spans="3:18" ht="15.5" x14ac:dyDescent="0.35">
      <c r="C251" t="s">
        <v>15</v>
      </c>
      <c r="I251" s="5">
        <v>-277000000000</v>
      </c>
      <c r="J251" s="5">
        <v>-26000000000</v>
      </c>
      <c r="K251" s="5">
        <v>-294000000000</v>
      </c>
      <c r="L251" s="5">
        <v>-61000000000</v>
      </c>
      <c r="M251" s="5">
        <v>-14000000000</v>
      </c>
      <c r="N251" s="5">
        <v>-121000000000</v>
      </c>
      <c r="O251" s="5">
        <v>-4000000000</v>
      </c>
      <c r="P251" s="5">
        <v>-9000000000</v>
      </c>
      <c r="Q251" s="5">
        <v>17000000000</v>
      </c>
      <c r="R251" s="5">
        <v>-5000000000</v>
      </c>
    </row>
    <row r="252" spans="3:18" ht="15.5" x14ac:dyDescent="0.35">
      <c r="C252" t="s">
        <v>17</v>
      </c>
      <c r="I252" s="6">
        <v>-11.17</v>
      </c>
      <c r="J252" s="6">
        <v>-1.03</v>
      </c>
      <c r="K252" s="6">
        <v>-11.86</v>
      </c>
      <c r="L252" s="6">
        <v>-2.4500000000000002</v>
      </c>
      <c r="M252" s="6">
        <v>-0.57999999999999996</v>
      </c>
      <c r="N252" s="6">
        <v>-4.9000000000000004</v>
      </c>
      <c r="O252" s="6">
        <v>-10.41</v>
      </c>
      <c r="P252" s="6">
        <v>-21.05</v>
      </c>
      <c r="Q252" s="6">
        <v>41.57</v>
      </c>
      <c r="R252" s="6">
        <v>-13.12</v>
      </c>
    </row>
  </sheetData>
  <pageMargins left="0.7" right="0.7" top="0.75" bottom="0.75" header="0.3" footer="0.3"/>
  <ignoredErrors>
    <ignoredError sqref="A1:R253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V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2438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2439</v>
      </c>
      <c r="D2" s="2">
        <f ca="1">IFERROR(_xlfn.STOCKHISTORY("XIDX:" &amp; $C$1, D3, , 0, 0, 1), "Libur")</f>
        <v>0</v>
      </c>
      <c r="E2" s="2" vm="603">
        <f ca="1">IFERROR(_xlfn.STOCKHISTORY("XIDX:" &amp; $C$1, E3, , 0, 0, 1), "Libur")</f>
        <v>73</v>
      </c>
      <c r="H2" s="2">
        <f ca="1">IFERROR(INDEX(D2:G2,COUNT(D2:G2)),"")</f>
        <v>0</v>
      </c>
      <c r="I2" s="2">
        <f t="shared" ref="I2:V2" ca="1" si="0">IFERROR(_xlfn.STOCKHISTORY("XIDX:" &amp; $C$1, I1, , 0, 0, 1), "Libur")</f>
        <v>0</v>
      </c>
      <c r="J2" s="2" vm="60">
        <f t="shared" ca="1" si="0"/>
        <v>82</v>
      </c>
      <c r="K2" s="2" vm="604">
        <f t="shared" ca="1" si="0"/>
        <v>140</v>
      </c>
      <c r="L2" s="2">
        <f t="shared" ca="1" si="0"/>
        <v>0</v>
      </c>
      <c r="M2" s="2" vm="1">
        <f t="shared" ca="1" si="0"/>
        <v>50</v>
      </c>
      <c r="N2" s="2" vm="1">
        <f t="shared" ca="1" si="0"/>
        <v>50</v>
      </c>
      <c r="O2" s="2">
        <f t="shared" ca="1" si="0"/>
        <v>0</v>
      </c>
      <c r="P2" s="2" vm="605">
        <f t="shared" ca="1" si="0"/>
        <v>101</v>
      </c>
      <c r="Q2" s="2" vm="330">
        <f t="shared" ca="1" si="0"/>
        <v>190</v>
      </c>
      <c r="R2" s="2">
        <f t="shared" ca="1" si="0"/>
        <v>0</v>
      </c>
      <c r="S2" s="2" vm="280">
        <f t="shared" ca="1" si="0"/>
        <v>51</v>
      </c>
      <c r="T2" s="2" vm="606">
        <f t="shared" ca="1" si="0"/>
        <v>62</v>
      </c>
      <c r="U2" s="2" vm="607">
        <f t="shared" ca="1" si="0"/>
        <v>74</v>
      </c>
      <c r="V2" s="2" vm="95">
        <f t="shared" ca="1" si="0"/>
        <v>108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2579375</v>
      </c>
      <c r="E4" s="2">
        <f>IFERROR(INDEX(E51:E500,MATCH($C$4,$C$51:$C$500,0)),"")</f>
        <v>3044209</v>
      </c>
      <c r="H4" s="2">
        <f>IFERROR(SUM(D4:G4)*(4/MAX(1,COUNT(D4:G4))),"")</f>
        <v>11247168</v>
      </c>
      <c r="I4" s="2">
        <f t="shared" ref="I4:V4" si="1">IFERROR(INDEX(I51:I500,MATCH($C$4,$C$51:$C$500,0)),"")</f>
        <v>16443817</v>
      </c>
      <c r="J4" s="2">
        <f t="shared" si="1"/>
        <v>1293162</v>
      </c>
      <c r="K4" s="2">
        <f t="shared" si="1"/>
        <v>15510443</v>
      </c>
      <c r="L4" s="2">
        <f t="shared" si="1"/>
        <v>58874463</v>
      </c>
      <c r="M4" s="2">
        <f t="shared" si="1"/>
        <v>71396229</v>
      </c>
      <c r="N4" s="2">
        <f t="shared" si="1"/>
        <v>52524459</v>
      </c>
      <c r="O4" s="2">
        <f t="shared" si="1"/>
        <v>65923702</v>
      </c>
      <c r="P4" s="2">
        <f t="shared" si="1"/>
        <v>93849379</v>
      </c>
      <c r="Q4" s="2">
        <f t="shared" si="1"/>
        <v>65920016</v>
      </c>
      <c r="R4" s="2">
        <f t="shared" si="1"/>
        <v>73717004</v>
      </c>
      <c r="S4" s="2">
        <f t="shared" si="1"/>
        <v>64284265</v>
      </c>
      <c r="T4" s="2">
        <f t="shared" si="1"/>
        <v>531317000000</v>
      </c>
      <c r="U4" s="2">
        <f t="shared" si="1"/>
        <v>177698000000</v>
      </c>
      <c r="V4" s="2">
        <f t="shared" si="1"/>
        <v>303056000000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-538279</v>
      </c>
      <c r="E5" s="2">
        <f>IFERROR(INDEX(E51:E500,MATCH($C$5,$C$51:$C$500,0)),"")</f>
        <v>-248948</v>
      </c>
      <c r="H5" s="2">
        <f>IFERROR(SUM(D5:G5)*(4/MAX(1,COUNT(D5:G5))),"")</f>
        <v>-1574454</v>
      </c>
      <c r="I5" s="2">
        <f t="shared" ref="I5:V5" si="2">IFERROR(INDEX(I51:I500,MATCH($C$5,$C$51:$C$500,0)),"")</f>
        <v>-3095790</v>
      </c>
      <c r="J5" s="2">
        <f t="shared" si="2"/>
        <v>-12568163</v>
      </c>
      <c r="K5" s="2">
        <f t="shared" si="2"/>
        <v>-13331059</v>
      </c>
      <c r="L5" s="2">
        <f t="shared" si="2"/>
        <v>19481365</v>
      </c>
      <c r="M5" s="2">
        <f t="shared" si="2"/>
        <v>3570453</v>
      </c>
      <c r="N5" s="2">
        <f t="shared" si="2"/>
        <v>-22655157</v>
      </c>
      <c r="O5" s="2">
        <f t="shared" si="2"/>
        <v>-419726</v>
      </c>
      <c r="P5" s="2">
        <f t="shared" si="2"/>
        <v>4116635</v>
      </c>
      <c r="Q5" s="2">
        <f t="shared" si="2"/>
        <v>1464062</v>
      </c>
      <c r="R5" s="2">
        <f t="shared" si="2"/>
        <v>6165395</v>
      </c>
      <c r="S5" s="2">
        <f t="shared" si="2"/>
        <v>8925827</v>
      </c>
      <c r="T5" s="2">
        <f t="shared" si="2"/>
        <v>5803000000</v>
      </c>
      <c r="U5" s="2">
        <f t="shared" si="2"/>
        <v>-325606000000</v>
      </c>
      <c r="V5" s="2">
        <f t="shared" si="2"/>
        <v>-150613000000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12625701</v>
      </c>
      <c r="E6" s="2">
        <f>IFERROR(INDEX(E51:E500,MATCH($C$6,$C$51:$C$500,0)),"")</f>
        <v>13163972</v>
      </c>
      <c r="H6" s="2">
        <f>IFERROR(INDEX(D6:G6,COUNT(D6:G6)),"")</f>
        <v>13163972</v>
      </c>
      <c r="I6" s="2">
        <f t="shared" ref="I6:V6" si="3">IFERROR(INDEX(I51:I500,MATCH($C$6,$C$51:$C$500,0)),"")</f>
        <v>13412891</v>
      </c>
      <c r="J6" s="2">
        <f t="shared" si="3"/>
        <v>16508585</v>
      </c>
      <c r="K6" s="2">
        <f t="shared" si="3"/>
        <v>8963505</v>
      </c>
      <c r="L6" s="2">
        <f t="shared" si="3"/>
        <v>22294860</v>
      </c>
      <c r="M6" s="2">
        <f t="shared" si="3"/>
        <v>-14525373</v>
      </c>
      <c r="N6" s="2">
        <f t="shared" si="3"/>
        <v>-18091762</v>
      </c>
      <c r="O6" s="2">
        <f t="shared" si="3"/>
        <v>4564149</v>
      </c>
      <c r="P6" s="2">
        <f t="shared" si="3"/>
        <v>4985717</v>
      </c>
      <c r="Q6" s="2">
        <f t="shared" si="3"/>
        <v>867801</v>
      </c>
      <c r="R6" s="2">
        <f t="shared" si="3"/>
        <v>-15442281</v>
      </c>
      <c r="S6" s="2">
        <f t="shared" si="3"/>
        <v>-21609458</v>
      </c>
      <c r="T6" s="2">
        <f t="shared" si="3"/>
        <v>-366477000000</v>
      </c>
      <c r="U6" s="2">
        <f t="shared" si="3"/>
        <v>-371996000000</v>
      </c>
      <c r="V6" s="2">
        <f t="shared" si="3"/>
        <v>-46417054510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6.32</v>
      </c>
      <c r="E7" s="3">
        <f>IFERROR(INDEX(E51:E500,MATCH($C$7,$C$51:$C$500,0))/1000000000,"")</f>
        <v>6.32</v>
      </c>
      <c r="H7" s="3">
        <f>IFERROR(INDEX(D7:G7,COUNT(D7:G7)),"")</f>
        <v>6.32</v>
      </c>
      <c r="I7" s="3">
        <f t="shared" ref="I7:V7" si="4">IFERROR(INDEX(I51:I500,MATCH($C$7,$C$51:$C$500,0))/1000000000,"")</f>
        <v>6.32</v>
      </c>
      <c r="J7" s="3">
        <f t="shared" si="4"/>
        <v>6.32</v>
      </c>
      <c r="K7" s="3">
        <f t="shared" si="4"/>
        <v>4.08</v>
      </c>
      <c r="L7" s="3">
        <f t="shared" si="4"/>
        <v>4.08</v>
      </c>
      <c r="M7" s="3">
        <f t="shared" si="4"/>
        <v>3.99</v>
      </c>
      <c r="N7" s="3">
        <f t="shared" si="4"/>
        <v>3.99</v>
      </c>
      <c r="O7" s="3">
        <f t="shared" si="4"/>
        <v>3.99</v>
      </c>
      <c r="P7" s="3">
        <f t="shared" si="4"/>
        <v>3.99</v>
      </c>
      <c r="Q7" s="3">
        <f t="shared" si="4"/>
        <v>3.11</v>
      </c>
      <c r="R7" s="3">
        <f t="shared" si="4"/>
        <v>3.11</v>
      </c>
      <c r="S7" s="3">
        <f t="shared" si="4"/>
        <v>3.11</v>
      </c>
      <c r="T7" s="3">
        <f t="shared" si="4"/>
        <v>3.11</v>
      </c>
      <c r="U7" s="3">
        <f t="shared" si="4"/>
        <v>3.11</v>
      </c>
      <c r="V7" s="3">
        <f t="shared" si="4"/>
        <v>3.11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-25000000000</v>
      </c>
      <c r="H8" s="2">
        <f>IFERROR(INDEX(D8:G8,COUNT(D8:G8)),"")</f>
        <v>-25000000000</v>
      </c>
      <c r="I8" s="2">
        <f t="shared" ref="I8:V8" si="5">IFERROR(INDEX(I51:I500,MATCH($C$8,$C$51:$C$500,0)),"")</f>
        <v>-38000000000</v>
      </c>
      <c r="J8" s="2">
        <f t="shared" si="5"/>
        <v>-72000000000</v>
      </c>
      <c r="K8" s="2">
        <f t="shared" si="5"/>
        <v>-3000000000</v>
      </c>
      <c r="L8" s="2">
        <f t="shared" si="5"/>
        <v>23000000000</v>
      </c>
      <c r="M8" s="2">
        <f t="shared" si="5"/>
        <v>-64000000000</v>
      </c>
      <c r="N8" s="2">
        <f t="shared" si="5"/>
        <v>6000000000</v>
      </c>
      <c r="O8" s="2">
        <f t="shared" si="5"/>
        <v>-7000000000</v>
      </c>
      <c r="P8" s="2">
        <f t="shared" si="5"/>
        <v>-22000000000</v>
      </c>
      <c r="Q8" s="2">
        <f t="shared" si="5"/>
        <v>2000000000</v>
      </c>
      <c r="R8" s="2">
        <f t="shared" si="5"/>
        <v>40000000000</v>
      </c>
      <c r="S8" s="2">
        <f t="shared" si="5"/>
        <v>51000000000</v>
      </c>
      <c r="T8" s="2">
        <f t="shared" si="5"/>
        <v>34000000000</v>
      </c>
      <c r="U8" s="2">
        <f t="shared" si="5"/>
        <v>-184000000000</v>
      </c>
      <c r="V8" s="2">
        <f t="shared" si="5"/>
        <v>-35000000000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-0.41</v>
      </c>
      <c r="E9" s="3">
        <f>IFERROR(INDEX(E51:E500,MATCH("Free cash flow per share (Quarter)",$C$51:$C$500,0)),"")</f>
        <v>-3.94</v>
      </c>
      <c r="H9" s="3">
        <f>IFERROR(INDEX(D9:G9,COUNT(D9:G9)),"")</f>
        <v>-3.94</v>
      </c>
      <c r="I9" s="3">
        <f t="shared" ref="I9:V9" si="6">IFERROR(INDEX(I51:I500,MATCH($C$9,$C$51:$C$500,0)),"")</f>
        <v>-6.02</v>
      </c>
      <c r="J9" s="3">
        <f t="shared" si="6"/>
        <v>-11.36</v>
      </c>
      <c r="K9" s="3">
        <f t="shared" si="6"/>
        <v>-0.64</v>
      </c>
      <c r="L9" s="3">
        <f t="shared" si="6"/>
        <v>5.73</v>
      </c>
      <c r="M9" s="3">
        <f t="shared" si="6"/>
        <v>-16.14</v>
      </c>
      <c r="N9" s="3">
        <f t="shared" si="6"/>
        <v>1.42</v>
      </c>
      <c r="O9" s="3">
        <f t="shared" si="6"/>
        <v>-1.72</v>
      </c>
      <c r="P9" s="3">
        <f t="shared" si="6"/>
        <v>-5.61</v>
      </c>
      <c r="Q9" s="3">
        <f t="shared" si="6"/>
        <v>0.5</v>
      </c>
      <c r="R9" s="3">
        <f t="shared" si="6"/>
        <v>12.72</v>
      </c>
      <c r="S9" s="3">
        <f t="shared" si="6"/>
        <v>16.350000000000001</v>
      </c>
      <c r="T9" s="3">
        <f t="shared" si="6"/>
        <v>10.78</v>
      </c>
      <c r="U9" s="3">
        <f t="shared" si="6"/>
        <v>-59.3</v>
      </c>
      <c r="V9" s="3">
        <f t="shared" si="6"/>
        <v>-11.1</v>
      </c>
    </row>
    <row r="10" spans="1:22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-18.527918781725887</v>
      </c>
      <c r="I10" s="3">
        <f t="shared" ref="I10:V10" ca="1" si="7">IFERROR(IF(I9=0,"",I2/I9),"")</f>
        <v>0</v>
      </c>
      <c r="J10" s="3">
        <f t="shared" ca="1" si="7"/>
        <v>-7.21830985915493</v>
      </c>
      <c r="K10" s="3">
        <f t="shared" ca="1" si="7"/>
        <v>-218.75</v>
      </c>
      <c r="L10" s="3">
        <f t="shared" ca="1" si="7"/>
        <v>0</v>
      </c>
      <c r="M10" s="3">
        <f t="shared" ca="1" si="7"/>
        <v>-3.0978934324659231</v>
      </c>
      <c r="N10" s="3">
        <f t="shared" ca="1" si="7"/>
        <v>35.211267605633807</v>
      </c>
      <c r="O10" s="3">
        <f t="shared" ca="1" si="7"/>
        <v>0</v>
      </c>
      <c r="P10" s="3">
        <f t="shared" ca="1" si="7"/>
        <v>-18.003565062388592</v>
      </c>
      <c r="Q10" s="3">
        <f t="shared" ca="1" si="7"/>
        <v>380</v>
      </c>
      <c r="R10" s="3">
        <f t="shared" ca="1" si="7"/>
        <v>0</v>
      </c>
      <c r="S10" s="3">
        <f t="shared" ca="1" si="7"/>
        <v>3.1192660550458711</v>
      </c>
      <c r="T10" s="3">
        <f t="shared" ca="1" si="7"/>
        <v>5.7513914656771803</v>
      </c>
      <c r="U10" s="3">
        <f t="shared" ca="1" si="7"/>
        <v>-1.2478920741989883</v>
      </c>
      <c r="V10" s="3">
        <f t="shared" ca="1" si="7"/>
        <v>-9.7297297297297298</v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332084</v>
      </c>
      <c r="E11" s="2">
        <f>IFERROR(INDEX(E51:E500,MATCH($C$11,$C$51:$C$500,0)),"")</f>
        <v>430171</v>
      </c>
      <c r="H11" s="2">
        <f>IFERROR(INDEX(D11:G11,COUNT(D11:G11)),"")</f>
        <v>430171</v>
      </c>
      <c r="I11" s="2">
        <f t="shared" ref="I11:V11" si="8">IFERROR(INDEX(I51:I500,MATCH($C$11,$C$51:$C$500,0)),"")</f>
        <v>2254100</v>
      </c>
      <c r="J11" s="2">
        <f t="shared" si="8"/>
        <v>2452830</v>
      </c>
      <c r="K11" s="2">
        <f t="shared" si="8"/>
        <v>769884</v>
      </c>
      <c r="L11" s="2">
        <f t="shared" si="8"/>
        <v>1724536</v>
      </c>
      <c r="M11" s="2">
        <f t="shared" si="8"/>
        <v>1232538</v>
      </c>
      <c r="N11" s="2">
        <f t="shared" si="8"/>
        <v>964395</v>
      </c>
      <c r="O11" s="2">
        <f t="shared" si="8"/>
        <v>2180607</v>
      </c>
      <c r="P11" s="2">
        <f t="shared" si="8"/>
        <v>5817102</v>
      </c>
      <c r="Q11" s="2">
        <f t="shared" si="8"/>
        <v>3076723</v>
      </c>
      <c r="R11" s="2">
        <f t="shared" si="8"/>
        <v>3725437</v>
      </c>
      <c r="S11" s="2">
        <f t="shared" si="8"/>
        <v>3472264</v>
      </c>
      <c r="T11" s="2">
        <f t="shared" si="8"/>
        <v>31668000000</v>
      </c>
      <c r="U11" s="2">
        <f t="shared" si="8"/>
        <v>17332000000</v>
      </c>
      <c r="V11" s="2">
        <f t="shared" si="8"/>
        <v>21289551769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121000000000</v>
      </c>
      <c r="E12" s="2">
        <f>IFERROR(INDEX(E51:E500,MATCH("Net Debt (Quarter)",$C$51:$C$500,0)),"")</f>
        <v>115000000000</v>
      </c>
      <c r="H12" s="2">
        <f>IFERROR(INDEX(D12:G12,COUNT(D12:G12)),"")</f>
        <v>115000000000</v>
      </c>
      <c r="I12" s="2">
        <f t="shared" ref="I12:V12" si="9">IFERROR(INDEX(I51:I500,MATCH($C$12,$C$51:$C$500,0)),"")</f>
        <v>87000000000</v>
      </c>
      <c r="J12" s="2">
        <f t="shared" si="9"/>
        <v>73000000000</v>
      </c>
      <c r="K12" s="2">
        <f t="shared" si="9"/>
        <v>139000000000</v>
      </c>
      <c r="L12" s="2">
        <f t="shared" si="9"/>
        <v>116000000000</v>
      </c>
      <c r="M12" s="2">
        <f t="shared" si="9"/>
        <v>740000000000</v>
      </c>
      <c r="N12" s="2">
        <f t="shared" si="9"/>
        <v>755000000000</v>
      </c>
      <c r="O12" s="2">
        <f t="shared" si="9"/>
        <v>691000000000</v>
      </c>
      <c r="P12" s="2">
        <f t="shared" si="9"/>
        <v>755000000000</v>
      </c>
      <c r="Q12" s="2">
        <f t="shared" si="9"/>
        <v>446000000000</v>
      </c>
      <c r="R12" s="2">
        <f t="shared" si="9"/>
        <v>663000000000</v>
      </c>
      <c r="S12" s="2">
        <f t="shared" si="9"/>
        <v>736000000000</v>
      </c>
      <c r="T12" s="2">
        <f t="shared" si="9"/>
        <v>701000000000</v>
      </c>
      <c r="U12" s="2">
        <f t="shared" si="9"/>
        <v>844000000000</v>
      </c>
      <c r="V12" s="2">
        <f t="shared" si="9"/>
        <v>807000000000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127000000000</v>
      </c>
      <c r="E13" s="2">
        <f>IFERROR(INDEX(E51:E500,MATCH("Total Debt (Quarter)",$C$51:$C$500,0)),"")</f>
        <v>122000000000</v>
      </c>
      <c r="H13" s="2">
        <f>IFERROR(INDEX(D13:G13,COUNT(D13:G13)),"")</f>
        <v>122000000000</v>
      </c>
      <c r="I13" s="2">
        <f t="shared" ref="I13:V13" si="10">IFERROR(INDEX(I51:I500,MATCH($C$13,$C$51:$C$500,0)),"")</f>
        <v>125000000000</v>
      </c>
      <c r="J13" s="2">
        <f t="shared" si="10"/>
        <v>112000000000</v>
      </c>
      <c r="K13" s="2">
        <f t="shared" si="10"/>
        <v>151000000000</v>
      </c>
      <c r="L13" s="2">
        <f t="shared" si="10"/>
        <v>143000000000</v>
      </c>
      <c r="M13" s="2">
        <f t="shared" si="10"/>
        <v>758000000000</v>
      </c>
      <c r="N13" s="2">
        <f t="shared" si="10"/>
        <v>769000000000</v>
      </c>
      <c r="O13" s="2">
        <f t="shared" si="10"/>
        <v>721000000000</v>
      </c>
      <c r="P13" s="2">
        <f t="shared" si="10"/>
        <v>840000000000</v>
      </c>
      <c r="Q13" s="2">
        <f t="shared" si="10"/>
        <v>488000000000</v>
      </c>
      <c r="R13" s="2">
        <f t="shared" si="10"/>
        <v>713000000000</v>
      </c>
      <c r="S13" s="2">
        <f t="shared" si="10"/>
        <v>783000000000</v>
      </c>
      <c r="T13" s="2">
        <f t="shared" si="10"/>
        <v>733000000000</v>
      </c>
      <c r="U13" s="2">
        <f t="shared" si="10"/>
        <v>862000000000</v>
      </c>
      <c r="V13" s="2">
        <f t="shared" si="10"/>
        <v>828000000000</v>
      </c>
    </row>
    <row r="14" spans="1:22" ht="15.5" x14ac:dyDescent="0.35">
      <c r="C14" t="s">
        <v>27</v>
      </c>
      <c r="D14" s="2">
        <f>IFERROR(INDEX(D51:D500,MATCH($C$14,$C$51:$C$500,0)),"")</f>
        <v>-92013</v>
      </c>
      <c r="E14" s="2">
        <f>IFERROR(INDEX(E51:E500,MATCH($C$14,$C$51:$C$500,0)),"")</f>
        <v>-282119</v>
      </c>
      <c r="H14" s="2">
        <f>IFERROR(SUM(D14:G14)*(4/MAX(1,COUNT(D14:G14))),"")</f>
        <v>-748264</v>
      </c>
      <c r="I14" s="2">
        <f t="shared" ref="I14:V14" si="11">IFERROR(INDEX(I51:I500,MATCH($C$14,$C$51:$C$500,0)),"")</f>
        <v>-765997</v>
      </c>
      <c r="J14" s="2">
        <f t="shared" si="11"/>
        <v>-184368</v>
      </c>
      <c r="K14" s="2">
        <f t="shared" si="11"/>
        <v>-1856680</v>
      </c>
      <c r="L14" s="2">
        <f t="shared" si="11"/>
        <v>-3479451</v>
      </c>
      <c r="M14" s="2">
        <f t="shared" si="11"/>
        <v>-3625627</v>
      </c>
      <c r="N14" s="2">
        <f t="shared" si="11"/>
        <v>-3453177</v>
      </c>
      <c r="O14" s="2">
        <f t="shared" si="11"/>
        <v>-4990351</v>
      </c>
      <c r="P14" s="2">
        <f t="shared" si="11"/>
        <v>-8154031</v>
      </c>
      <c r="Q14" s="2">
        <f t="shared" si="11"/>
        <v>-3794316</v>
      </c>
      <c r="R14" s="2">
        <f t="shared" si="11"/>
        <v>-6151720</v>
      </c>
      <c r="S14" s="2">
        <f t="shared" si="11"/>
        <v>-3695635</v>
      </c>
      <c r="T14" s="2">
        <f t="shared" si="11"/>
        <v>-56533000000</v>
      </c>
      <c r="U14" s="2">
        <f t="shared" si="11"/>
        <v>-224416000000</v>
      </c>
      <c r="V14" s="2">
        <f t="shared" si="11"/>
        <v>-120254000000</v>
      </c>
    </row>
    <row r="15" spans="1:22" ht="15.5" x14ac:dyDescent="0.35">
      <c r="C15" t="s">
        <v>28</v>
      </c>
      <c r="D15" s="2">
        <f>IFERROR(INDEX(D51:D500,MATCH($C$15,$C$51:$C$500,0)),"")</f>
        <v>194702</v>
      </c>
      <c r="E15" s="2">
        <f>IFERROR(INDEX(E51:E500,MATCH($C$15,$C$51:$C$500,0)),"")</f>
        <v>129649</v>
      </c>
      <c r="H15" s="2">
        <f>IFERROR(SUM(D15:G15)*(4/MAX(1,COUNT(D15:G15))),"")</f>
        <v>648702</v>
      </c>
      <c r="I15" s="2">
        <f t="shared" ref="I15:V15" si="12">IFERROR(INDEX(I51:I500,MATCH($C$15,$C$51:$C$500,0)),"")</f>
        <v>367122</v>
      </c>
      <c r="J15" s="2">
        <f t="shared" si="12"/>
        <v>-4665837</v>
      </c>
      <c r="K15" s="2">
        <f t="shared" si="12"/>
        <v>2449559</v>
      </c>
      <c r="L15" s="2">
        <f t="shared" si="12"/>
        <v>-127703</v>
      </c>
      <c r="M15" s="2">
        <f t="shared" si="12"/>
        <v>-211158</v>
      </c>
      <c r="N15" s="2">
        <f t="shared" si="12"/>
        <v>192742</v>
      </c>
      <c r="O15" s="2">
        <f t="shared" si="12"/>
        <v>161651</v>
      </c>
      <c r="P15" s="2">
        <f t="shared" si="12"/>
        <v>1957390</v>
      </c>
      <c r="Q15" s="2">
        <f t="shared" si="12"/>
        <v>800074</v>
      </c>
      <c r="R15" s="2">
        <f t="shared" si="12"/>
        <v>-214508</v>
      </c>
      <c r="S15" s="2">
        <f t="shared" si="12"/>
        <v>345015</v>
      </c>
      <c r="T15" s="2">
        <f t="shared" si="12"/>
        <v>-10067000000</v>
      </c>
      <c r="U15" s="2">
        <f t="shared" si="12"/>
        <v>-35354000000</v>
      </c>
      <c r="V15" s="2">
        <f t="shared" si="12"/>
        <v>-32598000000</v>
      </c>
    </row>
    <row r="16" spans="1:22" ht="15.5" x14ac:dyDescent="0.35">
      <c r="C16" t="s">
        <v>29</v>
      </c>
      <c r="D16" s="2">
        <f>IFERROR(INDEX(D51:D500,MATCH($C$16,$C$51:$C$500,0)),"")</f>
        <v>-742536</v>
      </c>
      <c r="E16" s="2">
        <f>IFERROR(INDEX(E51:E500,MATCH($C$16,$C$51:$C$500,0)),"")</f>
        <v>-471122</v>
      </c>
      <c r="H16" s="2">
        <f>IFERROR(SUM(D16:G16)*(4/MAX(1,COUNT(D16:G16))),"")</f>
        <v>-2427316</v>
      </c>
      <c r="I16" s="2">
        <f t="shared" ref="I16:V16" si="13">IFERROR(INDEX(I51:I500,MATCH($C$16,$C$51:$C$500,0)),"")</f>
        <v>-3992729</v>
      </c>
      <c r="J16" s="2">
        <f t="shared" si="13"/>
        <v>-6804131</v>
      </c>
      <c r="K16" s="2">
        <f t="shared" si="13"/>
        <v>-16578130</v>
      </c>
      <c r="L16" s="2">
        <f t="shared" si="13"/>
        <v>37889199</v>
      </c>
      <c r="M16" s="2">
        <f t="shared" si="13"/>
        <v>3646901</v>
      </c>
      <c r="N16" s="2">
        <f t="shared" si="13"/>
        <v>-21248471</v>
      </c>
      <c r="O16" s="2">
        <f t="shared" si="13"/>
        <v>-9416777</v>
      </c>
      <c r="P16" s="2">
        <f t="shared" si="13"/>
        <v>1310006</v>
      </c>
      <c r="Q16" s="2">
        <f t="shared" si="13"/>
        <v>546092</v>
      </c>
      <c r="R16" s="2">
        <f t="shared" si="13"/>
        <v>597956</v>
      </c>
      <c r="S16" s="2">
        <f t="shared" si="13"/>
        <v>-35388</v>
      </c>
      <c r="T16" s="2">
        <f t="shared" si="13"/>
        <v>15586000000</v>
      </c>
      <c r="U16" s="2">
        <f t="shared" si="13"/>
        <v>-290995000000</v>
      </c>
      <c r="V16" s="2">
        <f t="shared" si="13"/>
        <v>-116954000000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46</v>
      </c>
      <c r="C19" t="s">
        <v>47</v>
      </c>
    </row>
    <row r="20" spans="1:22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461360000000</v>
      </c>
      <c r="H20" s="2">
        <f t="shared" ref="H20:V20" ca="1" si="14">IFERROR(H21*H2,"")</f>
        <v>0</v>
      </c>
      <c r="I20" s="2">
        <f t="shared" ca="1" si="14"/>
        <v>0</v>
      </c>
      <c r="J20" s="2">
        <f t="shared" ca="1" si="14"/>
        <v>518240000000</v>
      </c>
      <c r="K20" s="2">
        <f t="shared" ca="1" si="14"/>
        <v>571200000000</v>
      </c>
      <c r="L20" s="2">
        <f t="shared" ca="1" si="14"/>
        <v>0</v>
      </c>
      <c r="M20" s="2">
        <f t="shared" ca="1" si="14"/>
        <v>199500000000</v>
      </c>
      <c r="N20" s="2">
        <f t="shared" ca="1" si="14"/>
        <v>199500000000</v>
      </c>
      <c r="O20" s="2">
        <f t="shared" ca="1" si="14"/>
        <v>0</v>
      </c>
      <c r="P20" s="2">
        <f t="shared" ca="1" si="14"/>
        <v>402990000000</v>
      </c>
      <c r="Q20" s="2">
        <f t="shared" ca="1" si="14"/>
        <v>590900000000</v>
      </c>
      <c r="R20" s="2">
        <f t="shared" ca="1" si="14"/>
        <v>0</v>
      </c>
      <c r="S20" s="2">
        <f t="shared" ca="1" si="14"/>
        <v>158610000000</v>
      </c>
      <c r="T20" s="2">
        <f t="shared" ca="1" si="14"/>
        <v>192820000000</v>
      </c>
      <c r="U20" s="2">
        <f t="shared" ca="1" si="14"/>
        <v>230140000000</v>
      </c>
      <c r="V20" s="2">
        <f t="shared" ca="1" si="14"/>
        <v>335880000000</v>
      </c>
    </row>
    <row r="21" spans="1:22" ht="15.5" x14ac:dyDescent="0.35">
      <c r="C21" t="s">
        <v>12</v>
      </c>
      <c r="D21" s="2">
        <f>IFERROR(INDEX(D51:D500,MATCH($C$7,$C$51:$C$500,0)),"")</f>
        <v>6320000000</v>
      </c>
      <c r="E21" s="2">
        <f>IFERROR(INDEX(E51:E500,MATCH($C$7,$C$51:$C$500,0)),"")</f>
        <v>6320000000</v>
      </c>
      <c r="H21" s="2">
        <f>IFERROR(INDEX(D21:G21,COUNT(D21:G21)),"")</f>
        <v>6320000000</v>
      </c>
      <c r="I21" s="2">
        <f t="shared" ref="I21:V21" si="15">IFERROR(INDEX(I51:I500,MATCH($C$7,$C$51:$C$500,0)),"")</f>
        <v>6320000000</v>
      </c>
      <c r="J21" s="2">
        <f t="shared" si="15"/>
        <v>6320000000</v>
      </c>
      <c r="K21" s="2">
        <f t="shared" si="15"/>
        <v>4080000000</v>
      </c>
      <c r="L21" s="2">
        <f t="shared" si="15"/>
        <v>4080000000</v>
      </c>
      <c r="M21" s="2">
        <f t="shared" si="15"/>
        <v>3990000000</v>
      </c>
      <c r="N21" s="2">
        <f t="shared" si="15"/>
        <v>3990000000</v>
      </c>
      <c r="O21" s="2">
        <f t="shared" si="15"/>
        <v>3990000000</v>
      </c>
      <c r="P21" s="2">
        <f t="shared" si="15"/>
        <v>3990000000</v>
      </c>
      <c r="Q21" s="2">
        <f t="shared" si="15"/>
        <v>3110000000</v>
      </c>
      <c r="R21" s="2">
        <f t="shared" si="15"/>
        <v>3110000000</v>
      </c>
      <c r="S21" s="2">
        <f t="shared" si="15"/>
        <v>3110000000</v>
      </c>
      <c r="T21" s="2">
        <f t="shared" si="15"/>
        <v>3110000000</v>
      </c>
      <c r="U21" s="2">
        <f t="shared" si="15"/>
        <v>3110000000</v>
      </c>
      <c r="V21" s="2">
        <f t="shared" si="15"/>
        <v>3110000000</v>
      </c>
    </row>
    <row r="23" spans="1:22" ht="15.5" x14ac:dyDescent="0.35">
      <c r="B23" t="s">
        <v>50</v>
      </c>
      <c r="C23" t="s">
        <v>51</v>
      </c>
      <c r="D23" s="3">
        <f>IFERROR(D5/D6*100,"")</f>
        <v>-4.2633593176331352</v>
      </c>
      <c r="E23" s="3">
        <f>IFERROR(E5/E6*100,"")</f>
        <v>-1.8911313393860152</v>
      </c>
      <c r="H23" s="3">
        <f t="shared" ref="H23:V23" si="16">IFERROR(H5/H6*100,"")</f>
        <v>-11.960326260189554</v>
      </c>
      <c r="I23" s="3">
        <f t="shared" si="16"/>
        <v>-23.080706463655002</v>
      </c>
      <c r="J23" s="3">
        <f t="shared" si="16"/>
        <v>-76.131073620180047</v>
      </c>
      <c r="K23" s="3">
        <f t="shared" si="16"/>
        <v>-148.72596155187063</v>
      </c>
      <c r="L23" s="3">
        <f t="shared" si="16"/>
        <v>87.380521788430158</v>
      </c>
      <c r="M23" s="3">
        <f t="shared" si="16"/>
        <v>-24.580800782189897</v>
      </c>
      <c r="N23" s="3">
        <f t="shared" si="16"/>
        <v>125.22360729706703</v>
      </c>
      <c r="O23" s="3">
        <f t="shared" si="16"/>
        <v>-9.1961502571454172</v>
      </c>
      <c r="P23" s="3">
        <f t="shared" si="16"/>
        <v>82.56856536381828</v>
      </c>
      <c r="Q23" s="3">
        <f t="shared" si="16"/>
        <v>168.70941609885216</v>
      </c>
      <c r="R23" s="3">
        <f t="shared" si="16"/>
        <v>-39.925416458876768</v>
      </c>
      <c r="S23" s="3">
        <f t="shared" si="16"/>
        <v>-41.305186830692378</v>
      </c>
      <c r="T23" s="3">
        <f t="shared" si="16"/>
        <v>-1.5834554419513365</v>
      </c>
      <c r="U23" s="3">
        <f t="shared" si="16"/>
        <v>87.529435800384945</v>
      </c>
      <c r="V23" s="3">
        <f t="shared" si="16"/>
        <v>324.4777196440852</v>
      </c>
    </row>
    <row r="24" spans="1:22" ht="15.5" x14ac:dyDescent="0.35">
      <c r="C24" t="s">
        <v>52</v>
      </c>
      <c r="D24" s="4">
        <f>IFERROR(_xlfn.RRI(5,I23,D23),"")</f>
        <v>-0.28665344571083018</v>
      </c>
      <c r="E24" s="4">
        <f>IFERROR(_xlfn.RRI(5,J23,E23),"")</f>
        <v>-0.52243559715331989</v>
      </c>
      <c r="H24" s="4">
        <f t="shared" ref="H24:V24" si="17">IFERROR(_xlfn.RRI(5,M23,H23),"")</f>
        <v>-0.13417643864906503</v>
      </c>
      <c r="I24" s="4" t="str">
        <f t="shared" si="17"/>
        <v/>
      </c>
      <c r="J24" s="4">
        <f t="shared" si="17"/>
        <v>0.52612876845687673</v>
      </c>
      <c r="K24" s="4" t="str">
        <f t="shared" si="17"/>
        <v/>
      </c>
      <c r="L24" s="4">
        <f t="shared" si="17"/>
        <v>-0.12329181275983048</v>
      </c>
      <c r="M24" s="4">
        <f t="shared" si="17"/>
        <v>-9.2452605236624463E-2</v>
      </c>
      <c r="N24" s="4" t="str">
        <f t="shared" si="17"/>
        <v/>
      </c>
      <c r="O24" s="4">
        <f t="shared" si="17"/>
        <v>0.4216740699170467</v>
      </c>
      <c r="P24" s="4">
        <f t="shared" si="17"/>
        <v>-1.1601399199474782E-2</v>
      </c>
      <c r="Q24" s="4">
        <f t="shared" si="17"/>
        <v>-0.12261362035835377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-9.4499999999999993</v>
      </c>
      <c r="J25" s="3">
        <f t="shared" si="18"/>
        <v>-28.76</v>
      </c>
      <c r="K25" s="3">
        <f t="shared" si="18"/>
        <v>-52.86</v>
      </c>
      <c r="L25" s="3">
        <f t="shared" si="18"/>
        <v>55.25</v>
      </c>
      <c r="M25" s="3">
        <f t="shared" si="18"/>
        <v>12.35</v>
      </c>
      <c r="N25" s="3">
        <f t="shared" si="18"/>
        <v>-76.989999999999995</v>
      </c>
      <c r="O25" s="3">
        <f t="shared" si="18"/>
        <v>-32.83</v>
      </c>
      <c r="P25" s="3">
        <f t="shared" si="18"/>
        <v>11.68</v>
      </c>
      <c r="Q25" s="3">
        <f t="shared" si="18"/>
        <v>5.79</v>
      </c>
      <c r="R25" s="3">
        <f t="shared" si="18"/>
        <v>1.64</v>
      </c>
      <c r="S25" s="3">
        <f t="shared" si="18"/>
        <v>1.34</v>
      </c>
      <c r="T25" s="3">
        <f t="shared" si="18"/>
        <v>1.87</v>
      </c>
      <c r="U25" s="3">
        <f t="shared" si="18"/>
        <v>-104.65</v>
      </c>
      <c r="V25" s="3">
        <f t="shared" si="18"/>
        <v>-48.41</v>
      </c>
    </row>
    <row r="26" spans="1:22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-0.34264571571881053</v>
      </c>
      <c r="J26" s="4">
        <f t="shared" si="19"/>
        <v>-2.6124142406287021E-2</v>
      </c>
      <c r="K26" s="4" t="str">
        <f t="shared" si="19"/>
        <v/>
      </c>
      <c r="L26" s="4">
        <f t="shared" si="19"/>
        <v>0.57011240095509552</v>
      </c>
      <c r="M26" s="4">
        <f t="shared" si="19"/>
        <v>0.49749238259643636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56</v>
      </c>
      <c r="D27" s="3">
        <f>IFERROR(D4/D21,"")</f>
        <v>4.0812895569620252E-4</v>
      </c>
      <c r="E27" s="3">
        <f>IFERROR(E4/E21,"")</f>
        <v>4.8167863924050632E-4</v>
      </c>
      <c r="H27" s="3">
        <f t="shared" ref="H27:V27" si="20">IFERROR(H4/H21,"")</f>
        <v>1.7796151898734178E-3</v>
      </c>
      <c r="I27" s="3">
        <f t="shared" si="20"/>
        <v>2.6018697784810129E-3</v>
      </c>
      <c r="J27" s="3">
        <f t="shared" si="20"/>
        <v>2.0461424050632912E-4</v>
      </c>
      <c r="K27" s="3">
        <f t="shared" si="20"/>
        <v>3.8015791666666668E-3</v>
      </c>
      <c r="L27" s="3">
        <f t="shared" si="20"/>
        <v>1.4430015441176471E-2</v>
      </c>
      <c r="M27" s="3">
        <f t="shared" si="20"/>
        <v>1.7893791729323309E-2</v>
      </c>
      <c r="N27" s="3">
        <f t="shared" si="20"/>
        <v>1.3164024812030075E-2</v>
      </c>
      <c r="O27" s="3">
        <f t="shared" si="20"/>
        <v>1.6522231077694235E-2</v>
      </c>
      <c r="P27" s="3">
        <f t="shared" si="20"/>
        <v>2.3521147619047618E-2</v>
      </c>
      <c r="Q27" s="3">
        <f t="shared" si="20"/>
        <v>2.1196146623794213E-2</v>
      </c>
      <c r="R27" s="3">
        <f t="shared" si="20"/>
        <v>2.3703216720257235E-2</v>
      </c>
      <c r="S27" s="3">
        <f t="shared" si="20"/>
        <v>2.0670181672025723E-2</v>
      </c>
      <c r="T27" s="3">
        <f t="shared" si="20"/>
        <v>170.84147909967845</v>
      </c>
      <c r="U27" s="3">
        <f t="shared" si="20"/>
        <v>57.137620578778133</v>
      </c>
      <c r="V27" s="3">
        <f t="shared" si="20"/>
        <v>97.445659163987145</v>
      </c>
    </row>
    <row r="28" spans="1:22" ht="15.5" x14ac:dyDescent="0.35">
      <c r="C28" t="s">
        <v>57</v>
      </c>
      <c r="D28" s="4">
        <f>IFERROR(_xlfn.RRI(5,I27,D27),"")</f>
        <v>-0.30959747626652834</v>
      </c>
      <c r="E28" s="4">
        <f>IFERROR(_xlfn.RRI(5,J27,E27),"")</f>
        <v>0.18676384306604921</v>
      </c>
      <c r="H28" s="4">
        <f t="shared" ref="H28:V28" si="21">IFERROR(_xlfn.RRI(5,M27,H27),"")</f>
        <v>-0.36973274375627396</v>
      </c>
      <c r="I28" s="4">
        <f t="shared" si="21"/>
        <v>-0.27693161537789945</v>
      </c>
      <c r="J28" s="4">
        <f t="shared" si="21"/>
        <v>-0.58449769935882756</v>
      </c>
      <c r="K28" s="4">
        <f t="shared" si="21"/>
        <v>-0.30545385319863572</v>
      </c>
      <c r="L28" s="4">
        <f t="shared" si="21"/>
        <v>-7.4019212002162105E-2</v>
      </c>
      <c r="M28" s="4">
        <f t="shared" si="21"/>
        <v>-5.4679625889723193E-2</v>
      </c>
      <c r="N28" s="4">
        <f t="shared" si="21"/>
        <v>-8.6288944530878653E-2</v>
      </c>
      <c r="O28" s="4">
        <f t="shared" si="21"/>
        <v>-0.84256725284908507</v>
      </c>
      <c r="P28" s="4">
        <f t="shared" si="21"/>
        <v>-0.78966707018035298</v>
      </c>
      <c r="Q28" s="4">
        <f t="shared" si="21"/>
        <v>-0.81486058655449156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58</v>
      </c>
      <c r="H29" s="4" t="str">
        <f t="shared" ref="H29:V29" si="22">IFERROR(((H25-I25)/I25)*100%,"")</f>
        <v/>
      </c>
      <c r="I29" s="4">
        <f t="shared" si="22"/>
        <v>-0.6714186369958276</v>
      </c>
      <c r="J29" s="4">
        <f t="shared" si="22"/>
        <v>-0.45592130155126748</v>
      </c>
      <c r="K29" s="4">
        <f t="shared" si="22"/>
        <v>-1.9567420814479637</v>
      </c>
      <c r="L29" s="4">
        <f t="shared" si="22"/>
        <v>3.4736842105263159</v>
      </c>
      <c r="M29" s="4">
        <f t="shared" si="22"/>
        <v>-1.1604104429146642</v>
      </c>
      <c r="N29" s="4">
        <f t="shared" si="22"/>
        <v>1.3451111787998782</v>
      </c>
      <c r="O29" s="4">
        <f t="shared" si="22"/>
        <v>-3.8107876712328768</v>
      </c>
      <c r="P29" s="4">
        <f t="shared" si="22"/>
        <v>1.0172711571675301</v>
      </c>
      <c r="Q29" s="4">
        <f t="shared" si="22"/>
        <v>2.530487804878049</v>
      </c>
      <c r="R29" s="4">
        <f t="shared" si="22"/>
        <v>0.22388059701492521</v>
      </c>
      <c r="S29" s="4">
        <f t="shared" si="22"/>
        <v>-0.28342245989304815</v>
      </c>
      <c r="T29" s="4">
        <f t="shared" si="22"/>
        <v>-1.0178690874343048</v>
      </c>
      <c r="U29" s="4">
        <f t="shared" si="22"/>
        <v>1.1617434414377197</v>
      </c>
      <c r="V29" s="4" t="str">
        <f t="shared" si="22"/>
        <v/>
      </c>
    </row>
    <row r="30" spans="1:22" ht="15.5" x14ac:dyDescent="0.35">
      <c r="C30" t="s">
        <v>59</v>
      </c>
      <c r="H30" s="4">
        <f t="shared" ref="H30:V30" si="23">IFERROR(((H27-I27)/I27)*100%,"")</f>
        <v>-0.31602449723199916</v>
      </c>
      <c r="I30" s="4">
        <f t="shared" si="23"/>
        <v>11.715976033938519</v>
      </c>
      <c r="J30" s="4">
        <f t="shared" si="23"/>
        <v>-0.94617651467041775</v>
      </c>
      <c r="K30" s="4">
        <f t="shared" si="23"/>
        <v>-0.73655058221083058</v>
      </c>
      <c r="L30" s="4">
        <f t="shared" si="23"/>
        <v>-0.19357419268888673</v>
      </c>
      <c r="M30" s="4">
        <f t="shared" si="23"/>
        <v>0.359294895355324</v>
      </c>
      <c r="N30" s="4">
        <f t="shared" si="23"/>
        <v>-0.20325380088636402</v>
      </c>
      <c r="O30" s="4">
        <f t="shared" si="23"/>
        <v>-0.2975584633330392</v>
      </c>
      <c r="P30" s="4">
        <f t="shared" si="23"/>
        <v>0.10968979581616134</v>
      </c>
      <c r="Q30" s="4">
        <f t="shared" si="23"/>
        <v>-0.10576919268178611</v>
      </c>
      <c r="R30" s="4">
        <f t="shared" si="23"/>
        <v>0.14673480361018368</v>
      </c>
      <c r="S30" s="4">
        <f t="shared" si="23"/>
        <v>-0.99987900958373255</v>
      </c>
      <c r="T30" s="4">
        <f t="shared" si="23"/>
        <v>1.9899998874494931</v>
      </c>
      <c r="U30" s="4">
        <f t="shared" si="23"/>
        <v>-0.41364632279182734</v>
      </c>
      <c r="V30" s="4" t="str">
        <f t="shared" si="23"/>
        <v/>
      </c>
    </row>
    <row r="32" spans="1:22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35.76</v>
      </c>
      <c r="E32" s="3">
        <f>IFERROR(INDEX(E51:E500,MATCH($A$32,$C$51:$C$500,0)),"")</f>
        <v>35.409999999999997</v>
      </c>
      <c r="H32" s="3">
        <f>IFERROR(INDEX(D32:G32,COUNT(D32:G32)),"")</f>
        <v>35.409999999999997</v>
      </c>
      <c r="I32" s="3">
        <f t="shared" ref="I32:V32" si="24">IFERROR(INDEX(I51:I500,MATCH($C$32,$C$51:$C$500,0)),"")</f>
        <v>35.49</v>
      </c>
      <c r="J32" s="3">
        <f t="shared" si="24"/>
        <v>42.21</v>
      </c>
      <c r="K32" s="3">
        <f t="shared" si="24"/>
        <v>33.950000000000003</v>
      </c>
      <c r="L32" s="3">
        <f t="shared" si="24"/>
        <v>85.27</v>
      </c>
      <c r="M32" s="3">
        <f t="shared" si="24"/>
        <v>-51.94</v>
      </c>
      <c r="N32" s="3">
        <f t="shared" si="24"/>
        <v>-63.94</v>
      </c>
      <c r="O32" s="3">
        <f t="shared" si="24"/>
        <v>15.97</v>
      </c>
      <c r="P32" s="3">
        <f t="shared" si="24"/>
        <v>18.170000000000002</v>
      </c>
      <c r="Q32" s="3">
        <f t="shared" si="24"/>
        <v>3.85</v>
      </c>
      <c r="R32" s="3">
        <f t="shared" si="24"/>
        <v>-66.62</v>
      </c>
      <c r="S32" s="3">
        <f t="shared" si="24"/>
        <v>-95.73</v>
      </c>
      <c r="T32" s="3">
        <f t="shared" si="24"/>
        <v>-117.71</v>
      </c>
      <c r="U32" s="3">
        <f t="shared" si="24"/>
        <v>-119.57</v>
      </c>
      <c r="V32" s="3">
        <f t="shared" si="24"/>
        <v>-14.92</v>
      </c>
    </row>
    <row r="33" spans="1:22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2.04</v>
      </c>
      <c r="E33" s="3">
        <f>IFERROR(INDEX(E51:E500,MATCH($A$33,$C$51:$C$500,0)),"")</f>
        <v>2.85</v>
      </c>
      <c r="H33" s="3">
        <f>IFERROR(INDEX(D33:G33,COUNT(D33:G33)),"")</f>
        <v>2.85</v>
      </c>
      <c r="I33" s="3">
        <f t="shared" ref="I33:V33" si="25">IFERROR(INDEX(I51:I500,MATCH($C$33,$C$51:$C$500,0)),"")</f>
        <v>3.8</v>
      </c>
      <c r="J33" s="3">
        <f t="shared" si="25"/>
        <v>1.94</v>
      </c>
      <c r="K33" s="3">
        <f t="shared" si="25"/>
        <v>4.12</v>
      </c>
      <c r="L33" s="3">
        <f t="shared" si="25"/>
        <v>1.86</v>
      </c>
      <c r="M33" s="3">
        <f t="shared" si="25"/>
        <v>-0.96</v>
      </c>
      <c r="N33" s="3">
        <f t="shared" si="25"/>
        <v>-0.78</v>
      </c>
      <c r="O33" s="3">
        <f t="shared" si="25"/>
        <v>3.13</v>
      </c>
      <c r="P33" s="3">
        <f t="shared" si="25"/>
        <v>5.56</v>
      </c>
      <c r="Q33" s="3">
        <f t="shared" si="25"/>
        <v>49.35</v>
      </c>
      <c r="R33" s="3">
        <f t="shared" si="25"/>
        <v>-2.85</v>
      </c>
      <c r="S33" s="3">
        <f t="shared" si="25"/>
        <v>-0.53</v>
      </c>
      <c r="T33" s="3">
        <f t="shared" si="25"/>
        <v>-0.53</v>
      </c>
      <c r="U33" s="3">
        <f t="shared" si="25"/>
        <v>-0.62</v>
      </c>
      <c r="V33" s="3">
        <f t="shared" si="25"/>
        <v>-7.24</v>
      </c>
    </row>
    <row r="34" spans="1:22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-48.03</v>
      </c>
      <c r="E34" s="3">
        <f>IFERROR(INDEX(E51:E500,MATCH($A$34,$C$51:$C$500,0)),"")</f>
        <v>-110.99</v>
      </c>
      <c r="H34" s="3">
        <f>IFERROR(INDEX(D34:G34,COUNT(D34:G34)),"")</f>
        <v>-110.99</v>
      </c>
      <c r="I34" s="3">
        <f t="shared" ref="I34:V34" si="26">IFERROR(INDEX(I51:I500,MATCH($C$34,$C$51:$C$500,0)),"")</f>
        <v>-14.29</v>
      </c>
      <c r="J34" s="3">
        <f t="shared" si="26"/>
        <v>-2.85</v>
      </c>
      <c r="K34" s="3">
        <f t="shared" si="26"/>
        <v>-2.65</v>
      </c>
      <c r="L34" s="3">
        <f t="shared" si="26"/>
        <v>2.88</v>
      </c>
      <c r="M34" s="3">
        <f t="shared" si="26"/>
        <v>4.05</v>
      </c>
      <c r="N34" s="3">
        <f t="shared" si="26"/>
        <v>-0.65</v>
      </c>
      <c r="O34" s="3">
        <f t="shared" si="26"/>
        <v>-1.52</v>
      </c>
      <c r="P34" s="3">
        <f t="shared" si="26"/>
        <v>8.65</v>
      </c>
      <c r="Q34" s="3">
        <f t="shared" si="26"/>
        <v>32.82</v>
      </c>
      <c r="R34" s="3">
        <f t="shared" si="26"/>
        <v>115.85</v>
      </c>
      <c r="S34" s="3">
        <f t="shared" si="26"/>
        <v>38.06</v>
      </c>
      <c r="T34" s="3">
        <f t="shared" si="26"/>
        <v>33.159999999999997</v>
      </c>
      <c r="U34" s="3">
        <f t="shared" si="26"/>
        <v>-0.71</v>
      </c>
      <c r="V34" s="3">
        <f t="shared" si="26"/>
        <v>-2.23</v>
      </c>
    </row>
    <row r="35" spans="1:22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10.199999999999999</v>
      </c>
      <c r="E35" s="3">
        <f>IFERROR(INDEX(E51:E500,MATCH($A$35,$C$51:$C$500,0)),"")</f>
        <v>12.44</v>
      </c>
      <c r="H35" s="3">
        <f>IFERROR(INDEX(D35:G35,COUNT(D35:G35)),"")</f>
        <v>12.44</v>
      </c>
      <c r="I35" s="3">
        <f t="shared" ref="I35:V35" si="27">IFERROR(INDEX(I51:I500,MATCH($C$35,$C$51:$C$500,0)),"")</f>
        <v>3.15</v>
      </c>
      <c r="J35" s="3">
        <f t="shared" si="27"/>
        <v>25.29</v>
      </c>
      <c r="K35" s="3">
        <f t="shared" si="27"/>
        <v>2.41</v>
      </c>
      <c r="L35" s="3">
        <f t="shared" si="27"/>
        <v>0.74</v>
      </c>
      <c r="M35" s="3">
        <f t="shared" si="27"/>
        <v>0.2</v>
      </c>
      <c r="N35" s="3">
        <f t="shared" si="27"/>
        <v>0.26</v>
      </c>
      <c r="O35" s="3">
        <f t="shared" si="27"/>
        <v>0.21</v>
      </c>
      <c r="P35" s="3">
        <f t="shared" si="27"/>
        <v>0.3</v>
      </c>
      <c r="Q35" s="3">
        <f t="shared" si="27"/>
        <v>0.67</v>
      </c>
      <c r="R35" s="3">
        <f t="shared" si="27"/>
        <v>0.6</v>
      </c>
      <c r="S35" s="3">
        <f t="shared" si="27"/>
        <v>0.18</v>
      </c>
      <c r="T35" s="3">
        <f t="shared" si="27"/>
        <v>0.36</v>
      </c>
      <c r="U35" s="3">
        <f t="shared" si="27"/>
        <v>1.3</v>
      </c>
      <c r="V35" s="3">
        <f t="shared" si="27"/>
        <v>1.1100000000000001</v>
      </c>
    </row>
    <row r="36" spans="1:22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80</v>
      </c>
      <c r="C51" t="s">
        <v>6</v>
      </c>
      <c r="D51" s="5">
        <v>2579375</v>
      </c>
      <c r="E51" s="5">
        <v>3044209</v>
      </c>
      <c r="F51" s="5">
        <v>5411332</v>
      </c>
      <c r="G51" s="5">
        <v>3890517</v>
      </c>
      <c r="I51" s="5">
        <v>16443817</v>
      </c>
      <c r="J51" s="5">
        <v>1293162</v>
      </c>
      <c r="K51" s="5">
        <v>15510443</v>
      </c>
      <c r="L51" s="5">
        <v>58874463</v>
      </c>
      <c r="M51" s="5">
        <v>71396229</v>
      </c>
      <c r="N51" s="5">
        <v>52524459</v>
      </c>
      <c r="O51" s="5">
        <v>65923702</v>
      </c>
      <c r="P51" s="5">
        <v>93849379</v>
      </c>
      <c r="Q51" s="5">
        <v>65920016</v>
      </c>
      <c r="R51" s="5">
        <v>73717004</v>
      </c>
      <c r="S51" s="5">
        <v>64284265</v>
      </c>
      <c r="T51" s="5">
        <v>531317000000</v>
      </c>
      <c r="U51" s="5">
        <v>177698000000</v>
      </c>
      <c r="V51" s="5">
        <v>303056000000</v>
      </c>
    </row>
    <row r="52" spans="2:22" ht="15.5" x14ac:dyDescent="0.35">
      <c r="C52" t="s">
        <v>82</v>
      </c>
      <c r="D52" s="5">
        <v>-3213854</v>
      </c>
      <c r="E52" s="5">
        <v>-3023654</v>
      </c>
      <c r="F52" s="5">
        <v>-4217678</v>
      </c>
      <c r="G52" s="5">
        <v>-3521574</v>
      </c>
      <c r="I52" s="5">
        <v>-14476557</v>
      </c>
      <c r="J52" s="5">
        <v>-1868619</v>
      </c>
      <c r="K52" s="5">
        <v>-15668116</v>
      </c>
      <c r="L52" s="5">
        <v>-46807408</v>
      </c>
      <c r="M52" s="5">
        <v>-62048805</v>
      </c>
      <c r="N52" s="5">
        <v>-55597323</v>
      </c>
      <c r="O52" s="5">
        <v>-63648009</v>
      </c>
      <c r="P52" s="5">
        <v>-79094218</v>
      </c>
      <c r="Q52" s="5">
        <v>-58768879</v>
      </c>
      <c r="R52" s="5">
        <v>-60667093</v>
      </c>
      <c r="S52" s="5">
        <v>-53160297</v>
      </c>
      <c r="T52" s="5">
        <v>-482975000000</v>
      </c>
      <c r="U52" s="5">
        <v>-148265000000</v>
      </c>
      <c r="V52" s="5">
        <v>-294547000000</v>
      </c>
    </row>
    <row r="53" spans="2:22" ht="15.5" x14ac:dyDescent="0.35">
      <c r="C53" t="s">
        <v>84</v>
      </c>
      <c r="D53" s="5">
        <v>-634479</v>
      </c>
      <c r="E53" s="5">
        <v>20555</v>
      </c>
      <c r="F53" s="5">
        <v>1193654</v>
      </c>
      <c r="G53" s="5">
        <v>368943</v>
      </c>
      <c r="I53" s="5">
        <v>1967260</v>
      </c>
      <c r="J53" s="5">
        <v>-575457</v>
      </c>
      <c r="K53" s="5">
        <v>-157673</v>
      </c>
      <c r="L53" s="5">
        <v>12067055</v>
      </c>
      <c r="M53" s="5">
        <v>9347424</v>
      </c>
      <c r="N53" s="5">
        <v>-3072864</v>
      </c>
      <c r="O53" s="5">
        <v>2275693</v>
      </c>
      <c r="P53" s="5">
        <v>14755161</v>
      </c>
      <c r="Q53" s="5">
        <v>7151137</v>
      </c>
      <c r="R53" s="5">
        <v>13049911</v>
      </c>
      <c r="S53" s="5">
        <v>11123968</v>
      </c>
      <c r="T53" s="5">
        <v>48342000000</v>
      </c>
      <c r="U53" s="5">
        <v>29433000000</v>
      </c>
      <c r="V53" s="5">
        <v>8509000000</v>
      </c>
    </row>
    <row r="54" spans="2:22" ht="15.5" x14ac:dyDescent="0.35">
      <c r="C54" t="s">
        <v>85</v>
      </c>
      <c r="D54" s="5">
        <v>-701534</v>
      </c>
      <c r="E54" s="5">
        <v>-67148</v>
      </c>
      <c r="F54" s="5">
        <v>-2473964</v>
      </c>
      <c r="G54" s="5">
        <v>-834037</v>
      </c>
      <c r="I54" s="5">
        <v>-4993089</v>
      </c>
      <c r="J54" s="5">
        <v>-5241523</v>
      </c>
      <c r="K54" s="5">
        <v>-15926477</v>
      </c>
      <c r="L54" s="5">
        <v>26583145</v>
      </c>
      <c r="M54" s="5">
        <v>-3275557</v>
      </c>
      <c r="N54" s="5">
        <v>-13652703</v>
      </c>
      <c r="O54" s="5">
        <v>-6724621</v>
      </c>
      <c r="P54" s="5">
        <v>-5314749</v>
      </c>
      <c r="Q54" s="5">
        <v>-2869281</v>
      </c>
      <c r="R54" s="5">
        <v>-6314010</v>
      </c>
      <c r="S54" s="5">
        <v>-7481925</v>
      </c>
      <c r="T54" s="5">
        <v>-81500000000</v>
      </c>
      <c r="U54" s="5">
        <v>-99873000000</v>
      </c>
      <c r="V54" s="5">
        <v>-230957000000</v>
      </c>
    </row>
    <row r="55" spans="2:22" ht="15.5" x14ac:dyDescent="0.35">
      <c r="C55" t="s">
        <v>252</v>
      </c>
      <c r="D55" s="5">
        <v>-460826</v>
      </c>
      <c r="E55" s="5">
        <v>-529817</v>
      </c>
      <c r="F55" s="5">
        <v>-882252</v>
      </c>
      <c r="G55" s="5">
        <v>-480743</v>
      </c>
      <c r="I55" s="5">
        <v>-2586478</v>
      </c>
      <c r="J55" s="5">
        <v>-2192401</v>
      </c>
      <c r="K55" s="5">
        <v>-3118642</v>
      </c>
      <c r="L55" s="5">
        <v>-4634001</v>
      </c>
      <c r="M55" s="5">
        <v>-5092750</v>
      </c>
      <c r="N55" s="5">
        <v>-4304988</v>
      </c>
      <c r="O55" s="5">
        <v>-5711954</v>
      </c>
      <c r="P55" s="5">
        <v>-6782567</v>
      </c>
      <c r="Q55" s="5">
        <v>-5542135</v>
      </c>
      <c r="R55" s="5">
        <v>-5773215</v>
      </c>
      <c r="S55" s="5">
        <v>-4409509</v>
      </c>
      <c r="T55" s="5">
        <v>-48199000000</v>
      </c>
      <c r="U55" s="5">
        <v>-51769000000</v>
      </c>
      <c r="V55" s="5">
        <v>-55467000000</v>
      </c>
    </row>
    <row r="56" spans="2:22" ht="15.5" x14ac:dyDescent="0.35">
      <c r="C56" t="s">
        <v>81</v>
      </c>
      <c r="D56" s="5">
        <v>8</v>
      </c>
      <c r="E56" s="5">
        <v>29</v>
      </c>
      <c r="F56" s="5">
        <v>17</v>
      </c>
      <c r="G56" s="5">
        <v>70</v>
      </c>
      <c r="I56" s="5">
        <v>96</v>
      </c>
      <c r="J56" s="5">
        <v>122</v>
      </c>
      <c r="K56" s="5">
        <v>-296</v>
      </c>
      <c r="L56" s="5">
        <v>20010</v>
      </c>
      <c r="M56" s="5">
        <v>-4064</v>
      </c>
      <c r="N56" s="5">
        <v>-754</v>
      </c>
      <c r="O56" s="5">
        <v>-1842</v>
      </c>
      <c r="P56" s="5">
        <v>1281</v>
      </c>
      <c r="Q56" s="5">
        <v>-1026</v>
      </c>
      <c r="R56" s="5">
        <v>1782</v>
      </c>
      <c r="S56" s="5">
        <v>1474</v>
      </c>
      <c r="T56" s="5">
        <v>-284000000</v>
      </c>
      <c r="U56" s="5">
        <v>27000000</v>
      </c>
      <c r="V56" s="5">
        <v>-71000000</v>
      </c>
    </row>
    <row r="57" spans="2:22" ht="15.5" x14ac:dyDescent="0.35">
      <c r="C57" t="s">
        <v>116</v>
      </c>
    </row>
    <row r="58" spans="2:22" ht="15.5" x14ac:dyDescent="0.35">
      <c r="C58" t="s">
        <v>94</v>
      </c>
      <c r="D58" s="5">
        <v>-1336013</v>
      </c>
      <c r="E58" s="5">
        <v>-46593</v>
      </c>
      <c r="F58" s="5">
        <v>-1280310</v>
      </c>
      <c r="G58" s="5">
        <v>-465094</v>
      </c>
      <c r="I58" s="5">
        <v>-3025829</v>
      </c>
      <c r="J58" s="5">
        <v>-5816980</v>
      </c>
      <c r="K58" s="5">
        <v>-16084150</v>
      </c>
      <c r="L58" s="5">
        <v>38650200</v>
      </c>
      <c r="M58" s="5">
        <v>6071867</v>
      </c>
      <c r="N58" s="5">
        <v>-16725567</v>
      </c>
      <c r="O58" s="5">
        <v>-4448928</v>
      </c>
      <c r="P58" s="5">
        <v>9440412</v>
      </c>
      <c r="Q58" s="5">
        <v>4281856</v>
      </c>
      <c r="R58" s="5">
        <v>6735901</v>
      </c>
      <c r="S58" s="5">
        <v>3642043</v>
      </c>
      <c r="T58" s="5">
        <v>-33158000000</v>
      </c>
      <c r="U58" s="5">
        <v>-70440000000</v>
      </c>
      <c r="V58" s="5">
        <v>-222448000000</v>
      </c>
    </row>
    <row r="59" spans="2:22" ht="15.5" x14ac:dyDescent="0.35">
      <c r="C59" t="s">
        <v>95</v>
      </c>
      <c r="D59" s="5">
        <v>593477</v>
      </c>
      <c r="E59" s="5">
        <v>-424529</v>
      </c>
      <c r="F59" s="5">
        <v>-845767</v>
      </c>
      <c r="G59" s="5">
        <v>25191</v>
      </c>
      <c r="I59" s="5">
        <v>-966900</v>
      </c>
      <c r="J59" s="5">
        <v>-987151</v>
      </c>
      <c r="K59" s="5">
        <v>-493980</v>
      </c>
      <c r="L59" s="5">
        <v>-761001</v>
      </c>
      <c r="M59" s="5">
        <v>-2424966</v>
      </c>
      <c r="N59" s="5">
        <v>-4522904</v>
      </c>
      <c r="O59" s="5">
        <v>-4967849</v>
      </c>
      <c r="P59" s="5">
        <v>-8130406</v>
      </c>
      <c r="Q59" s="5">
        <v>-3735764</v>
      </c>
      <c r="R59" s="5">
        <v>-6137945</v>
      </c>
      <c r="S59" s="5">
        <v>-3677431</v>
      </c>
      <c r="T59" s="5">
        <v>48744000000</v>
      </c>
      <c r="U59" s="5">
        <v>-220555000000</v>
      </c>
      <c r="V59" s="5">
        <v>105494000000</v>
      </c>
    </row>
    <row r="60" spans="2:22" ht="15.5" x14ac:dyDescent="0.35">
      <c r="C60" t="s">
        <v>431</v>
      </c>
      <c r="D60" s="5">
        <v>823</v>
      </c>
      <c r="E60" s="5">
        <v>2113</v>
      </c>
      <c r="F60" s="5">
        <v>673</v>
      </c>
      <c r="G60" s="5">
        <v>1033</v>
      </c>
      <c r="I60" s="5">
        <v>7436</v>
      </c>
      <c r="J60" s="5">
        <v>814</v>
      </c>
      <c r="K60" s="5">
        <v>5214</v>
      </c>
      <c r="L60" s="5">
        <v>8870</v>
      </c>
      <c r="M60" s="5">
        <v>139016</v>
      </c>
      <c r="N60" s="5">
        <v>8222</v>
      </c>
      <c r="O60" s="5">
        <v>22502</v>
      </c>
      <c r="P60" s="5">
        <v>23625</v>
      </c>
      <c r="Q60" s="5">
        <v>58552</v>
      </c>
      <c r="R60" s="5">
        <v>13775</v>
      </c>
      <c r="S60" s="5">
        <v>18204</v>
      </c>
      <c r="T60" s="5">
        <v>105277000000</v>
      </c>
      <c r="U60" s="5">
        <v>3861000000</v>
      </c>
      <c r="V60" s="5">
        <v>107000000</v>
      </c>
    </row>
    <row r="61" spans="2:22" ht="15.5" x14ac:dyDescent="0.35">
      <c r="C61" t="s">
        <v>27</v>
      </c>
      <c r="D61" s="5">
        <v>-92013</v>
      </c>
      <c r="E61" s="5">
        <v>-282119</v>
      </c>
      <c r="F61" s="5">
        <v>-1226518</v>
      </c>
      <c r="G61" s="5">
        <v>745766</v>
      </c>
      <c r="I61" s="5">
        <v>-765997</v>
      </c>
      <c r="J61" s="5">
        <v>-184368</v>
      </c>
      <c r="K61" s="5">
        <v>-1856680</v>
      </c>
      <c r="L61" s="5">
        <v>-3479451</v>
      </c>
      <c r="M61" s="5">
        <v>-3625627</v>
      </c>
      <c r="N61" s="5">
        <v>-3453177</v>
      </c>
      <c r="O61" s="5">
        <v>-4990351</v>
      </c>
      <c r="P61" s="5">
        <v>-8154031</v>
      </c>
      <c r="Q61" s="5">
        <v>-3794316</v>
      </c>
      <c r="R61" s="5">
        <v>-6151720</v>
      </c>
      <c r="S61" s="5">
        <v>-3695635</v>
      </c>
      <c r="T61" s="5">
        <v>-56533000000</v>
      </c>
      <c r="U61" s="5">
        <v>-224416000000</v>
      </c>
      <c r="V61" s="5">
        <v>-120254000000</v>
      </c>
    </row>
    <row r="62" spans="2:22" ht="15.5" x14ac:dyDescent="0.35">
      <c r="C62" t="s">
        <v>432</v>
      </c>
      <c r="D62" s="5">
        <v>684667</v>
      </c>
      <c r="E62" s="5">
        <v>-144523</v>
      </c>
      <c r="F62" s="5">
        <v>380078</v>
      </c>
      <c r="G62" s="5">
        <v>-721608</v>
      </c>
      <c r="I62" s="5">
        <v>-208339</v>
      </c>
      <c r="J62" s="5">
        <v>-803597</v>
      </c>
      <c r="K62" s="5">
        <v>1357486</v>
      </c>
      <c r="L62" s="5">
        <v>2709580</v>
      </c>
      <c r="M62" s="5">
        <v>1061645</v>
      </c>
      <c r="N62" s="5">
        <v>-1077949</v>
      </c>
    </row>
    <row r="63" spans="2:22" ht="15.5" x14ac:dyDescent="0.35">
      <c r="C63" t="s">
        <v>96</v>
      </c>
      <c r="D63" s="5">
        <v>593477</v>
      </c>
      <c r="E63" s="5">
        <v>-424529</v>
      </c>
      <c r="F63" s="5">
        <v>-845767</v>
      </c>
      <c r="G63" s="5">
        <v>25191</v>
      </c>
      <c r="I63" s="5">
        <v>-966900</v>
      </c>
      <c r="J63" s="5">
        <v>-987151</v>
      </c>
      <c r="K63" s="5">
        <v>-493980</v>
      </c>
      <c r="L63" s="5">
        <v>-761001</v>
      </c>
      <c r="M63" s="5">
        <v>-2424966</v>
      </c>
      <c r="N63" s="5">
        <v>-4522904</v>
      </c>
      <c r="O63" s="5">
        <v>-4967849</v>
      </c>
      <c r="P63" s="5">
        <v>-8130406</v>
      </c>
      <c r="Q63" s="5">
        <v>-3735764</v>
      </c>
      <c r="R63" s="5">
        <v>-6137945</v>
      </c>
      <c r="S63" s="5">
        <v>-3677431</v>
      </c>
      <c r="T63" s="5">
        <v>48744000000</v>
      </c>
      <c r="U63" s="5">
        <v>-220555000000</v>
      </c>
      <c r="V63" s="5">
        <v>105494000000</v>
      </c>
    </row>
    <row r="64" spans="2:22" ht="15.5" x14ac:dyDescent="0.35">
      <c r="C64" t="s">
        <v>29</v>
      </c>
      <c r="D64" s="5">
        <v>-742536</v>
      </c>
      <c r="E64" s="5">
        <v>-471122</v>
      </c>
      <c r="F64" s="5">
        <v>-2126077</v>
      </c>
      <c r="G64" s="5">
        <v>-439903</v>
      </c>
      <c r="I64" s="5">
        <v>-3992729</v>
      </c>
      <c r="J64" s="5">
        <v>-6804131</v>
      </c>
      <c r="K64" s="5">
        <v>-16578130</v>
      </c>
      <c r="L64" s="5">
        <v>37889199</v>
      </c>
      <c r="M64" s="5">
        <v>3646901</v>
      </c>
      <c r="N64" s="5">
        <v>-21248471</v>
      </c>
      <c r="O64" s="5">
        <v>-9416777</v>
      </c>
      <c r="P64" s="5">
        <v>1310006</v>
      </c>
      <c r="Q64" s="5">
        <v>546092</v>
      </c>
      <c r="R64" s="5">
        <v>597956</v>
      </c>
      <c r="S64" s="5">
        <v>-35388</v>
      </c>
      <c r="T64" s="5">
        <v>15586000000</v>
      </c>
      <c r="U64" s="5">
        <v>-290995000000</v>
      </c>
      <c r="V64" s="5">
        <v>-116954000000</v>
      </c>
    </row>
    <row r="65" spans="3:22" ht="15.5" x14ac:dyDescent="0.35">
      <c r="C65" t="s">
        <v>28</v>
      </c>
      <c r="D65" s="5">
        <v>194702</v>
      </c>
      <c r="E65" s="5">
        <v>129649</v>
      </c>
      <c r="F65" s="5">
        <v>-330110</v>
      </c>
      <c r="G65" s="5">
        <v>93608</v>
      </c>
      <c r="I65" s="5">
        <v>367122</v>
      </c>
      <c r="J65" s="5">
        <v>-4665837</v>
      </c>
      <c r="K65" s="5">
        <v>2449559</v>
      </c>
      <c r="L65" s="5">
        <v>-127703</v>
      </c>
      <c r="M65" s="5">
        <v>-211158</v>
      </c>
      <c r="N65" s="5">
        <v>192742</v>
      </c>
      <c r="O65" s="5">
        <v>161651</v>
      </c>
      <c r="P65" s="5">
        <v>1957390</v>
      </c>
      <c r="Q65" s="5">
        <v>800074</v>
      </c>
      <c r="R65" s="5">
        <v>-214508</v>
      </c>
      <c r="S65" s="5">
        <v>345015</v>
      </c>
      <c r="T65" s="5">
        <v>-10067000000</v>
      </c>
      <c r="U65" s="5">
        <v>-35354000000</v>
      </c>
      <c r="V65" s="5">
        <v>-32598000000</v>
      </c>
    </row>
    <row r="66" spans="3:22" ht="15.5" x14ac:dyDescent="0.35">
      <c r="C66" t="s">
        <v>628</v>
      </c>
      <c r="D66" s="5">
        <v>-164</v>
      </c>
      <c r="E66" s="5">
        <v>-423</v>
      </c>
      <c r="F66" s="5">
        <v>-134</v>
      </c>
      <c r="G66" s="5">
        <v>-207</v>
      </c>
      <c r="I66" s="5">
        <v>-1487</v>
      </c>
      <c r="J66" s="5">
        <v>-162</v>
      </c>
      <c r="K66" s="5">
        <v>-1043</v>
      </c>
      <c r="L66" s="5">
        <v>-1774</v>
      </c>
      <c r="M66" s="5">
        <v>-27803</v>
      </c>
      <c r="N66" s="5">
        <v>-1644</v>
      </c>
      <c r="O66" s="5">
        <v>-4500</v>
      </c>
      <c r="P66" s="5">
        <v>-2105</v>
      </c>
      <c r="Q66" s="5">
        <v>-11710</v>
      </c>
      <c r="R66" s="5">
        <v>-4252</v>
      </c>
      <c r="S66" s="5">
        <v>-4226</v>
      </c>
    </row>
    <row r="67" spans="3:22" ht="15.5" x14ac:dyDescent="0.35">
      <c r="C67" t="s">
        <v>97</v>
      </c>
      <c r="M67" s="5">
        <v>-1125</v>
      </c>
      <c r="N67" s="5">
        <v>-42391</v>
      </c>
      <c r="R67" s="5">
        <v>-52659</v>
      </c>
    </row>
    <row r="68" spans="3:22" ht="15.5" x14ac:dyDescent="0.35">
      <c r="C68" t="s">
        <v>98</v>
      </c>
      <c r="D68" s="5">
        <v>194866</v>
      </c>
      <c r="E68" s="5">
        <v>130072</v>
      </c>
      <c r="F68" s="5">
        <v>-329976</v>
      </c>
      <c r="G68" s="5">
        <v>93815</v>
      </c>
      <c r="I68" s="5">
        <v>368609</v>
      </c>
      <c r="J68" s="5">
        <v>-4665675</v>
      </c>
      <c r="K68" s="5">
        <v>2450602</v>
      </c>
      <c r="L68" s="5">
        <v>-125929</v>
      </c>
      <c r="M68" s="5">
        <v>-182230</v>
      </c>
      <c r="N68" s="5">
        <v>236777</v>
      </c>
      <c r="O68" s="5">
        <v>166151</v>
      </c>
      <c r="P68" s="5">
        <v>1959495</v>
      </c>
      <c r="Q68" s="5">
        <v>811784</v>
      </c>
      <c r="R68" s="5">
        <v>-157597</v>
      </c>
      <c r="S68" s="5">
        <v>349241</v>
      </c>
      <c r="T68" s="5">
        <v>-10067000000</v>
      </c>
      <c r="U68" s="5">
        <v>-35354000000</v>
      </c>
      <c r="V68" s="5">
        <v>-32598000000</v>
      </c>
    </row>
    <row r="69" spans="3:22" ht="15.5" x14ac:dyDescent="0.35">
      <c r="C69" t="s">
        <v>99</v>
      </c>
      <c r="D69" s="5">
        <v>194702</v>
      </c>
      <c r="E69" s="5">
        <v>129649</v>
      </c>
      <c r="F69" s="5">
        <v>-330110</v>
      </c>
      <c r="G69" s="5">
        <v>93608</v>
      </c>
      <c r="I69" s="5">
        <v>367122</v>
      </c>
      <c r="J69" s="5">
        <v>-4665837</v>
      </c>
      <c r="K69" s="5">
        <v>2449559</v>
      </c>
      <c r="L69" s="5">
        <v>-127703</v>
      </c>
      <c r="M69" s="5">
        <v>-211158</v>
      </c>
      <c r="N69" s="5">
        <v>192742</v>
      </c>
      <c r="O69" s="5">
        <v>161651</v>
      </c>
      <c r="P69" s="5">
        <v>1957390</v>
      </c>
      <c r="Q69" s="5">
        <v>800074</v>
      </c>
      <c r="R69" s="5">
        <v>-214508</v>
      </c>
      <c r="S69" s="5">
        <v>345015</v>
      </c>
      <c r="T69" s="5">
        <v>-10067000000</v>
      </c>
      <c r="U69" s="5">
        <v>-35354000000</v>
      </c>
      <c r="V69" s="5">
        <v>-32598000000</v>
      </c>
    </row>
    <row r="70" spans="3:22" ht="15.5" x14ac:dyDescent="0.35">
      <c r="C70" t="s">
        <v>254</v>
      </c>
      <c r="D70" s="5">
        <v>-547834</v>
      </c>
      <c r="E70" s="5">
        <v>-341473</v>
      </c>
      <c r="F70" s="5">
        <v>-2456187</v>
      </c>
      <c r="G70" s="5">
        <v>-346295</v>
      </c>
      <c r="I70" s="5">
        <v>-3625607</v>
      </c>
      <c r="J70" s="5">
        <v>-11469968</v>
      </c>
      <c r="K70" s="5">
        <v>-14128571</v>
      </c>
      <c r="L70" s="5">
        <v>37761496</v>
      </c>
      <c r="M70" s="5">
        <v>3435743</v>
      </c>
      <c r="N70" s="5">
        <v>-21055729</v>
      </c>
      <c r="O70" s="5">
        <v>-9255126</v>
      </c>
      <c r="P70" s="5">
        <v>3267396</v>
      </c>
      <c r="Q70" s="5">
        <v>1346166</v>
      </c>
      <c r="R70" s="5">
        <v>383448</v>
      </c>
      <c r="S70" s="5">
        <v>309627</v>
      </c>
      <c r="T70" s="5">
        <v>5519000000</v>
      </c>
      <c r="U70" s="5">
        <v>-326349000000</v>
      </c>
      <c r="V70" s="5">
        <v>-149552000000</v>
      </c>
    </row>
    <row r="71" spans="3:22" ht="15.5" x14ac:dyDescent="0.35">
      <c r="C71" t="s">
        <v>256</v>
      </c>
      <c r="L71" s="5">
        <v>-22600447</v>
      </c>
      <c r="U71" s="5">
        <v>770000000</v>
      </c>
      <c r="V71" s="5">
        <v>-1132000000</v>
      </c>
    </row>
    <row r="72" spans="3:22" ht="15.5" x14ac:dyDescent="0.35">
      <c r="C72" t="s">
        <v>100</v>
      </c>
      <c r="D72" s="5">
        <v>-547834</v>
      </c>
      <c r="E72" s="5">
        <v>-341473</v>
      </c>
      <c r="F72" s="5">
        <v>-2456187</v>
      </c>
      <c r="G72" s="5">
        <v>-346295</v>
      </c>
      <c r="I72" s="5">
        <v>-3625607</v>
      </c>
      <c r="J72" s="5">
        <v>-11469968</v>
      </c>
      <c r="K72" s="5">
        <v>-14128571</v>
      </c>
      <c r="L72" s="5">
        <v>15161049</v>
      </c>
      <c r="M72" s="5">
        <v>3435743</v>
      </c>
      <c r="N72" s="5">
        <v>-21055729</v>
      </c>
      <c r="O72" s="5">
        <v>-9255126</v>
      </c>
      <c r="P72" s="5">
        <v>3267396</v>
      </c>
      <c r="Q72" s="5">
        <v>1346166</v>
      </c>
      <c r="R72" s="5">
        <v>383448</v>
      </c>
      <c r="S72" s="5">
        <v>309627</v>
      </c>
      <c r="T72" s="5">
        <v>5519000000</v>
      </c>
      <c r="U72" s="5">
        <v>-325579000000</v>
      </c>
      <c r="V72" s="5">
        <v>-150684000000</v>
      </c>
    </row>
    <row r="73" spans="3:22" ht="15.5" x14ac:dyDescent="0.35">
      <c r="C73" t="s">
        <v>101</v>
      </c>
      <c r="D73" s="5">
        <v>9562</v>
      </c>
      <c r="E73" s="5">
        <v>92555</v>
      </c>
      <c r="F73" s="5">
        <v>538715</v>
      </c>
      <c r="G73" s="5">
        <v>22525</v>
      </c>
      <c r="I73" s="5">
        <v>529913</v>
      </c>
      <c r="J73" s="5">
        <v>-1098073</v>
      </c>
      <c r="K73" s="5">
        <v>797216</v>
      </c>
      <c r="L73" s="5">
        <v>4340326</v>
      </c>
      <c r="M73" s="5">
        <v>130646</v>
      </c>
      <c r="N73" s="5">
        <v>-1600182</v>
      </c>
      <c r="O73" s="5">
        <v>8833558</v>
      </c>
      <c r="P73" s="5">
        <v>850520</v>
      </c>
      <c r="Q73" s="5">
        <v>116870</v>
      </c>
      <c r="R73" s="5">
        <v>5783729</v>
      </c>
      <c r="S73" s="5">
        <v>8617674</v>
      </c>
    </row>
    <row r="74" spans="3:22" ht="15.5" x14ac:dyDescent="0.35">
      <c r="C74" t="s">
        <v>103</v>
      </c>
      <c r="D74" s="5">
        <v>-538272</v>
      </c>
      <c r="E74" s="5">
        <v>-248918</v>
      </c>
      <c r="F74" s="5">
        <v>-1917472</v>
      </c>
      <c r="G74" s="5">
        <v>-323770</v>
      </c>
      <c r="I74" s="5">
        <v>-3095694</v>
      </c>
      <c r="J74" s="5">
        <v>-12568041</v>
      </c>
      <c r="K74" s="5">
        <v>-13331355</v>
      </c>
      <c r="L74" s="5">
        <v>19501375</v>
      </c>
      <c r="M74" s="5">
        <v>3566389</v>
      </c>
      <c r="N74" s="5">
        <v>-22655911</v>
      </c>
      <c r="O74" s="5">
        <v>-421568</v>
      </c>
      <c r="P74" s="5">
        <v>4117916</v>
      </c>
      <c r="Q74" s="5">
        <v>1463036</v>
      </c>
      <c r="R74" s="5">
        <v>6167177</v>
      </c>
      <c r="S74" s="5">
        <v>8927301</v>
      </c>
      <c r="T74" s="5">
        <v>5519000000</v>
      </c>
      <c r="U74" s="5">
        <v>-325579000000</v>
      </c>
      <c r="V74" s="5">
        <v>-150684000000</v>
      </c>
    </row>
    <row r="75" spans="3:22" ht="15.5" x14ac:dyDescent="0.35">
      <c r="C75" t="s">
        <v>104</v>
      </c>
      <c r="D75" s="5">
        <v>-547833</v>
      </c>
      <c r="E75" s="5">
        <v>-341474</v>
      </c>
      <c r="F75" s="5">
        <v>-2456187</v>
      </c>
      <c r="G75" s="5">
        <v>-346294</v>
      </c>
      <c r="I75" s="5">
        <v>-3625607</v>
      </c>
      <c r="J75" s="5">
        <v>-11469968</v>
      </c>
      <c r="K75" s="5">
        <v>-14128571</v>
      </c>
      <c r="L75" s="5">
        <v>15161049</v>
      </c>
      <c r="M75" s="5">
        <v>3435743</v>
      </c>
      <c r="N75" s="5">
        <v>-21055729</v>
      </c>
      <c r="O75" s="5">
        <v>-9255126</v>
      </c>
      <c r="P75" s="5">
        <v>3267396</v>
      </c>
      <c r="Q75" s="5">
        <v>1346166</v>
      </c>
      <c r="R75" s="5">
        <v>383448</v>
      </c>
      <c r="S75" s="5">
        <v>309627</v>
      </c>
      <c r="T75" s="5">
        <v>5519000000</v>
      </c>
      <c r="U75" s="5">
        <v>-325579000000</v>
      </c>
      <c r="V75" s="5">
        <v>-150684000000</v>
      </c>
    </row>
    <row r="76" spans="3:22" ht="15.5" x14ac:dyDescent="0.35">
      <c r="C76" t="s">
        <v>8</v>
      </c>
      <c r="D76" s="5">
        <v>-538279</v>
      </c>
      <c r="E76" s="5">
        <v>-248948</v>
      </c>
      <c r="F76" s="5">
        <v>-1917489</v>
      </c>
      <c r="G76" s="5">
        <v>-323839</v>
      </c>
      <c r="I76" s="5">
        <v>-3095790</v>
      </c>
      <c r="J76" s="5">
        <v>-12568163</v>
      </c>
      <c r="K76" s="5">
        <v>-13331059</v>
      </c>
      <c r="L76" s="5">
        <v>19481365</v>
      </c>
      <c r="M76" s="5">
        <v>3570453</v>
      </c>
      <c r="N76" s="5">
        <v>-22655157</v>
      </c>
      <c r="O76" s="5">
        <v>-419726</v>
      </c>
      <c r="P76" s="5">
        <v>4116635</v>
      </c>
      <c r="Q76" s="5">
        <v>1464062</v>
      </c>
      <c r="R76" s="5">
        <v>6165395</v>
      </c>
      <c r="S76" s="5">
        <v>8925827</v>
      </c>
      <c r="T76" s="5">
        <v>5803000000</v>
      </c>
      <c r="U76" s="5">
        <v>-325606000000</v>
      </c>
      <c r="V76" s="5">
        <v>-150613000000</v>
      </c>
    </row>
    <row r="77" spans="3:22" ht="15.5" x14ac:dyDescent="0.35">
      <c r="C77" t="s">
        <v>106</v>
      </c>
      <c r="D77" s="5">
        <v>-547833</v>
      </c>
      <c r="E77" s="5">
        <v>-341474</v>
      </c>
      <c r="F77" s="5">
        <v>-2456187</v>
      </c>
      <c r="G77" s="5">
        <v>-346294</v>
      </c>
      <c r="I77" s="5">
        <v>-3625607</v>
      </c>
      <c r="J77" s="5">
        <v>-11469968</v>
      </c>
      <c r="K77" s="5">
        <v>-14128571</v>
      </c>
      <c r="L77" s="5">
        <v>15161049</v>
      </c>
      <c r="M77" s="5">
        <v>3435743</v>
      </c>
      <c r="N77" s="5">
        <v>-21055729</v>
      </c>
      <c r="O77" s="5">
        <v>-9255126</v>
      </c>
      <c r="P77" s="5">
        <v>3267396</v>
      </c>
      <c r="Q77" s="5">
        <v>1346166</v>
      </c>
      <c r="R77" s="5">
        <v>383448</v>
      </c>
      <c r="S77" s="5">
        <v>309627</v>
      </c>
      <c r="T77" s="5">
        <v>5519000000</v>
      </c>
      <c r="U77" s="5">
        <v>-325579000000</v>
      </c>
      <c r="V77" s="5">
        <v>-150684000000</v>
      </c>
    </row>
    <row r="78" spans="3:22" ht="15.5" x14ac:dyDescent="0.35">
      <c r="C78" t="s">
        <v>107</v>
      </c>
      <c r="D78" s="5">
        <v>-538271</v>
      </c>
      <c r="E78" s="5">
        <v>-248919</v>
      </c>
      <c r="F78" s="5">
        <v>-1917472</v>
      </c>
      <c r="G78" s="5">
        <v>-323769</v>
      </c>
      <c r="I78" s="5">
        <v>-3095694</v>
      </c>
      <c r="J78" s="5">
        <v>-12568041</v>
      </c>
      <c r="K78" s="5">
        <v>-13331355</v>
      </c>
      <c r="L78" s="5">
        <v>19501375</v>
      </c>
      <c r="M78" s="5">
        <v>3566389</v>
      </c>
      <c r="N78" s="5">
        <v>-22655911</v>
      </c>
      <c r="O78" s="5">
        <v>-421568</v>
      </c>
      <c r="P78" s="5">
        <v>4117916</v>
      </c>
      <c r="Q78" s="5">
        <v>1463036</v>
      </c>
      <c r="R78" s="5">
        <v>6167177</v>
      </c>
      <c r="S78" s="5">
        <v>8927301</v>
      </c>
      <c r="T78" s="5">
        <v>5519000000</v>
      </c>
      <c r="U78" s="5">
        <v>-325579000000</v>
      </c>
      <c r="V78" s="5">
        <v>-150684000000</v>
      </c>
    </row>
    <row r="79" spans="3:22" ht="15.5" x14ac:dyDescent="0.35">
      <c r="C79" t="s">
        <v>108</v>
      </c>
      <c r="D79" s="5">
        <v>-538271</v>
      </c>
      <c r="E79" s="5">
        <v>-248919</v>
      </c>
      <c r="F79" s="5">
        <v>-1917472</v>
      </c>
      <c r="G79" s="5">
        <v>-323769</v>
      </c>
      <c r="I79" s="5">
        <v>-3095694</v>
      </c>
      <c r="J79" s="5">
        <v>-12568041</v>
      </c>
      <c r="K79" s="5">
        <v>-13331355</v>
      </c>
      <c r="L79" s="5">
        <v>19501375</v>
      </c>
      <c r="M79" s="5">
        <v>3566389</v>
      </c>
      <c r="N79" s="5">
        <v>-22655911</v>
      </c>
      <c r="O79" s="5">
        <v>-421568</v>
      </c>
      <c r="P79" s="5">
        <v>4117916</v>
      </c>
      <c r="Q79" s="5">
        <v>1463036</v>
      </c>
      <c r="R79" s="5">
        <v>6167177</v>
      </c>
      <c r="S79" s="5">
        <v>8927301</v>
      </c>
      <c r="T79" s="5">
        <v>5519000000</v>
      </c>
      <c r="U79" s="5">
        <v>-325579000000</v>
      </c>
      <c r="V79" s="5">
        <v>-150684000000</v>
      </c>
    </row>
    <row r="81" spans="2:22" ht="15.5" x14ac:dyDescent="0.35">
      <c r="B81" t="s">
        <v>109</v>
      </c>
      <c r="C81" t="s">
        <v>110</v>
      </c>
    </row>
    <row r="82" spans="2:22" ht="15.5" x14ac:dyDescent="0.35">
      <c r="C82" t="s">
        <v>437</v>
      </c>
    </row>
    <row r="83" spans="2:22" ht="15.5" x14ac:dyDescent="0.35">
      <c r="C83" t="s">
        <v>20</v>
      </c>
      <c r="D83" s="5">
        <v>332084</v>
      </c>
      <c r="E83" s="5">
        <v>430171</v>
      </c>
      <c r="F83" s="5">
        <v>2254100</v>
      </c>
      <c r="G83" s="5">
        <v>628558</v>
      </c>
      <c r="I83" s="5">
        <v>2254100</v>
      </c>
      <c r="J83" s="5">
        <v>2452830</v>
      </c>
      <c r="K83" s="5">
        <v>769884</v>
      </c>
      <c r="L83" s="5">
        <v>1724536</v>
      </c>
      <c r="M83" s="5">
        <v>1232538</v>
      </c>
      <c r="N83" s="5">
        <v>964395</v>
      </c>
      <c r="O83" s="5">
        <v>2180607</v>
      </c>
      <c r="P83" s="5">
        <v>5817102</v>
      </c>
      <c r="Q83" s="5">
        <v>3076723</v>
      </c>
      <c r="R83" s="5">
        <v>3725437</v>
      </c>
      <c r="S83" s="5">
        <v>3472264</v>
      </c>
      <c r="T83" s="5">
        <v>31668000000</v>
      </c>
      <c r="U83" s="5">
        <v>17332000000</v>
      </c>
      <c r="V83" s="5">
        <v>21289551769</v>
      </c>
    </row>
    <row r="84" spans="2:22" ht="15.5" x14ac:dyDescent="0.35">
      <c r="C84" t="s">
        <v>395</v>
      </c>
      <c r="S84" s="5">
        <v>369840</v>
      </c>
    </row>
    <row r="85" spans="2:22" ht="15.5" x14ac:dyDescent="0.35">
      <c r="C85" t="s">
        <v>123</v>
      </c>
      <c r="D85" s="5">
        <v>5275890</v>
      </c>
      <c r="E85" s="5">
        <v>6661106</v>
      </c>
      <c r="F85" s="5">
        <v>8767997</v>
      </c>
      <c r="G85" s="5">
        <v>7970964</v>
      </c>
      <c r="I85" s="5">
        <v>8767997</v>
      </c>
      <c r="J85" s="5">
        <v>8949183</v>
      </c>
      <c r="K85" s="5">
        <v>20144027</v>
      </c>
      <c r="L85" s="5">
        <v>15385156</v>
      </c>
      <c r="M85" s="5">
        <v>18520918</v>
      </c>
      <c r="N85" s="5">
        <v>21006017</v>
      </c>
      <c r="O85" s="5">
        <v>17995104</v>
      </c>
      <c r="P85" s="5">
        <v>14752440</v>
      </c>
      <c r="Q85" s="5">
        <v>8369131</v>
      </c>
      <c r="R85" s="5">
        <v>15541957</v>
      </c>
      <c r="S85" s="5">
        <v>11229123</v>
      </c>
      <c r="T85" s="5">
        <v>130579000000</v>
      </c>
      <c r="U85" s="5">
        <v>95291000000</v>
      </c>
      <c r="V85" s="5">
        <v>91379997676</v>
      </c>
    </row>
    <row r="86" spans="2:22" ht="15.5" x14ac:dyDescent="0.35">
      <c r="C86" t="s">
        <v>396</v>
      </c>
      <c r="S86" s="5">
        <v>369840</v>
      </c>
    </row>
    <row r="87" spans="2:22" ht="15.5" x14ac:dyDescent="0.35">
      <c r="C87" t="s">
        <v>397</v>
      </c>
      <c r="D87" s="5">
        <v>216684</v>
      </c>
      <c r="E87" s="5">
        <v>227328</v>
      </c>
      <c r="F87" s="5">
        <v>235906</v>
      </c>
      <c r="G87" s="5">
        <v>524997</v>
      </c>
      <c r="I87" s="5">
        <v>235906</v>
      </c>
      <c r="J87" s="5">
        <v>537650</v>
      </c>
      <c r="K87" s="5">
        <v>582171</v>
      </c>
      <c r="L87" s="5">
        <v>576203</v>
      </c>
      <c r="M87" s="5">
        <v>2288318</v>
      </c>
      <c r="N87" s="5">
        <v>236236</v>
      </c>
      <c r="O87" s="5">
        <v>523145</v>
      </c>
      <c r="P87" s="5">
        <v>611896</v>
      </c>
      <c r="Q87" s="5">
        <v>627597</v>
      </c>
      <c r="R87" s="5">
        <v>602842</v>
      </c>
      <c r="S87" s="5">
        <v>1202039</v>
      </c>
      <c r="T87" s="5">
        <v>18322000000</v>
      </c>
      <c r="U87" s="5">
        <v>22272000000</v>
      </c>
      <c r="V87" s="5">
        <v>54156977783</v>
      </c>
    </row>
    <row r="88" spans="2:22" ht="15.5" x14ac:dyDescent="0.35">
      <c r="C88" t="s">
        <v>440</v>
      </c>
      <c r="D88" s="5">
        <v>2098003</v>
      </c>
      <c r="E88" s="5">
        <v>2619299</v>
      </c>
      <c r="F88" s="5">
        <v>2983606</v>
      </c>
      <c r="G88" s="5">
        <v>2586965</v>
      </c>
      <c r="I88" s="5">
        <v>2983606</v>
      </c>
      <c r="J88" s="5">
        <v>2257092</v>
      </c>
      <c r="K88" s="5">
        <v>5485621</v>
      </c>
      <c r="L88" s="5">
        <v>15156928</v>
      </c>
      <c r="M88" s="5">
        <v>10682167</v>
      </c>
      <c r="N88" s="5">
        <v>9563594</v>
      </c>
      <c r="O88" s="5">
        <v>22209819</v>
      </c>
      <c r="P88" s="5">
        <v>21258272</v>
      </c>
      <c r="Q88" s="5">
        <v>19752248</v>
      </c>
      <c r="R88" s="5">
        <v>23558136</v>
      </c>
      <c r="S88" s="5">
        <v>22174855</v>
      </c>
      <c r="T88" s="5">
        <v>167665000000</v>
      </c>
      <c r="U88" s="5">
        <v>134294000000</v>
      </c>
      <c r="V88" s="5">
        <v>106255809591</v>
      </c>
    </row>
    <row r="89" spans="2:22" ht="15.5" x14ac:dyDescent="0.35">
      <c r="C89" t="s">
        <v>116</v>
      </c>
    </row>
    <row r="90" spans="2:22" ht="15.5" x14ac:dyDescent="0.35">
      <c r="C90" t="s">
        <v>81</v>
      </c>
      <c r="D90" s="5">
        <v>-153771309</v>
      </c>
      <c r="E90" s="5">
        <v>-153780752</v>
      </c>
      <c r="F90" s="5">
        <v>-153873276</v>
      </c>
      <c r="G90" s="5">
        <v>-154411973</v>
      </c>
      <c r="I90" s="5">
        <v>-153873276</v>
      </c>
      <c r="J90" s="5">
        <v>-154403090</v>
      </c>
      <c r="K90" s="5">
        <v>-153304892</v>
      </c>
      <c r="L90" s="5">
        <v>-154102163</v>
      </c>
      <c r="M90" s="5">
        <v>-158442212</v>
      </c>
      <c r="N90" s="5">
        <v>-158573164</v>
      </c>
      <c r="O90" s="5">
        <v>-155545581</v>
      </c>
      <c r="P90" s="5">
        <v>-164497038</v>
      </c>
      <c r="Q90" s="5">
        <v>-165252398</v>
      </c>
      <c r="R90" s="5">
        <v>-165737509</v>
      </c>
      <c r="S90" s="5">
        <v>-171614809</v>
      </c>
    </row>
    <row r="91" spans="2:22" ht="15.5" x14ac:dyDescent="0.35">
      <c r="C91" t="s">
        <v>441</v>
      </c>
      <c r="D91" s="5">
        <v>5125379</v>
      </c>
      <c r="E91" s="5">
        <v>7092800</v>
      </c>
      <c r="F91" s="5">
        <v>10508752</v>
      </c>
      <c r="G91" s="5">
        <v>9242159</v>
      </c>
      <c r="I91" s="5">
        <v>10508752</v>
      </c>
      <c r="J91" s="5">
        <v>9487695</v>
      </c>
      <c r="K91" s="5">
        <v>10985382</v>
      </c>
      <c r="L91" s="5">
        <v>20560030</v>
      </c>
      <c r="M91" s="5">
        <v>26325637</v>
      </c>
      <c r="N91" s="5">
        <v>16880576</v>
      </c>
      <c r="O91" s="5">
        <v>32879799</v>
      </c>
      <c r="P91" s="5">
        <v>41046100</v>
      </c>
      <c r="Q91" s="5">
        <v>28633520</v>
      </c>
      <c r="R91" s="5">
        <v>34467170</v>
      </c>
      <c r="S91" s="5">
        <v>33273006</v>
      </c>
      <c r="T91" s="5">
        <v>297211000000</v>
      </c>
      <c r="U91" s="5">
        <v>244245000000</v>
      </c>
      <c r="V91" s="5">
        <v>494039087216</v>
      </c>
    </row>
    <row r="92" spans="2:22" ht="15.5" x14ac:dyDescent="0.35">
      <c r="C92" t="s">
        <v>442</v>
      </c>
    </row>
    <row r="93" spans="2:22" ht="15.5" x14ac:dyDescent="0.35">
      <c r="C93" t="s">
        <v>113</v>
      </c>
      <c r="D93" s="5">
        <v>1387873</v>
      </c>
      <c r="E93" s="5">
        <v>1146941</v>
      </c>
      <c r="F93" s="5">
        <v>970293</v>
      </c>
      <c r="G93" s="5">
        <v>883392</v>
      </c>
      <c r="I93" s="5">
        <v>970293</v>
      </c>
      <c r="J93" s="5">
        <v>611532</v>
      </c>
      <c r="K93" s="5">
        <v>4605427</v>
      </c>
      <c r="L93" s="5">
        <v>2239283</v>
      </c>
      <c r="M93" s="5">
        <v>2398802</v>
      </c>
      <c r="N93" s="5">
        <v>2613792</v>
      </c>
      <c r="O93" s="5">
        <v>2220713</v>
      </c>
      <c r="P93" s="5">
        <v>2231480</v>
      </c>
      <c r="Q93" s="5">
        <v>333411</v>
      </c>
      <c r="R93" s="5">
        <v>376366</v>
      </c>
      <c r="S93" s="5">
        <v>516144</v>
      </c>
      <c r="T93" s="5">
        <v>4814000000</v>
      </c>
      <c r="U93" s="5">
        <v>2565000000</v>
      </c>
      <c r="V93" s="5">
        <v>39962824717</v>
      </c>
    </row>
    <row r="94" spans="2:22" ht="15.5" x14ac:dyDescent="0.35">
      <c r="C94" t="s">
        <v>111</v>
      </c>
      <c r="D94" s="5">
        <v>30749528</v>
      </c>
      <c r="E94" s="5">
        <v>31124220</v>
      </c>
      <c r="F94" s="5">
        <v>31514782</v>
      </c>
      <c r="G94" s="5">
        <v>31345929</v>
      </c>
      <c r="I94" s="5">
        <v>31514782</v>
      </c>
      <c r="J94" s="5">
        <v>32578301</v>
      </c>
      <c r="K94" s="5">
        <v>33868028</v>
      </c>
      <c r="L94" s="5">
        <v>35012612</v>
      </c>
      <c r="M94" s="5">
        <v>50039564</v>
      </c>
      <c r="N94" s="5">
        <v>53769454</v>
      </c>
      <c r="O94" s="5">
        <v>57568875</v>
      </c>
      <c r="P94" s="5">
        <v>46247665</v>
      </c>
      <c r="Q94" s="5">
        <v>40474481</v>
      </c>
      <c r="R94" s="5">
        <v>40202223</v>
      </c>
      <c r="S94" s="5">
        <v>35711424</v>
      </c>
      <c r="T94" s="5">
        <v>406365000000</v>
      </c>
      <c r="U94" s="5">
        <v>459264000000</v>
      </c>
      <c r="V94" s="5">
        <v>724785575872</v>
      </c>
    </row>
    <row r="95" spans="2:22" ht="15.5" x14ac:dyDescent="0.35">
      <c r="C95" t="s">
        <v>445</v>
      </c>
      <c r="D95" s="5">
        <v>34826689</v>
      </c>
      <c r="E95" s="5">
        <v>35089063</v>
      </c>
      <c r="F95" s="5">
        <v>35390299</v>
      </c>
      <c r="G95" s="5">
        <v>35253860</v>
      </c>
      <c r="I95" s="5">
        <v>35390299</v>
      </c>
      <c r="J95" s="5">
        <v>36380652</v>
      </c>
      <c r="K95" s="5">
        <v>42045524</v>
      </c>
      <c r="L95" s="5">
        <v>40990650</v>
      </c>
      <c r="M95" s="5">
        <v>63382385</v>
      </c>
      <c r="N95" s="5">
        <v>68218746</v>
      </c>
      <c r="O95" s="5">
        <v>72160166</v>
      </c>
      <c r="P95" s="5">
        <v>60144018</v>
      </c>
      <c r="Q95" s="5">
        <v>53894077</v>
      </c>
      <c r="R95" s="5">
        <v>57104676</v>
      </c>
      <c r="S95" s="5">
        <v>51742276</v>
      </c>
      <c r="T95" s="5">
        <v>603400000000</v>
      </c>
      <c r="U95" s="5">
        <v>696896000000</v>
      </c>
      <c r="V95" s="5">
        <v>934739753340</v>
      </c>
    </row>
    <row r="96" spans="2:22" ht="15.5" x14ac:dyDescent="0.35">
      <c r="C96" t="s">
        <v>117</v>
      </c>
      <c r="D96" s="5">
        <v>39952068</v>
      </c>
      <c r="E96" s="5">
        <v>42181863</v>
      </c>
      <c r="F96" s="5">
        <v>45899051</v>
      </c>
      <c r="G96" s="5">
        <v>44496019</v>
      </c>
      <c r="I96" s="5">
        <v>45899051</v>
      </c>
      <c r="J96" s="5">
        <v>45868347</v>
      </c>
      <c r="K96" s="5">
        <v>53030906</v>
      </c>
      <c r="L96" s="5">
        <v>61550680</v>
      </c>
      <c r="M96" s="5">
        <v>89708022</v>
      </c>
      <c r="N96" s="5">
        <v>85099322</v>
      </c>
      <c r="O96" s="5">
        <v>105039965</v>
      </c>
      <c r="P96" s="5">
        <v>101190118</v>
      </c>
      <c r="Q96" s="5">
        <v>82527597</v>
      </c>
      <c r="R96" s="5">
        <v>91571846</v>
      </c>
      <c r="S96" s="5">
        <v>85015282</v>
      </c>
      <c r="T96" s="5">
        <v>900611000000</v>
      </c>
      <c r="U96" s="5">
        <v>941141000000</v>
      </c>
      <c r="V96" s="5">
        <v>1428778840556</v>
      </c>
    </row>
    <row r="97" spans="3:22" ht="15.5" x14ac:dyDescent="0.35">
      <c r="C97" t="s">
        <v>118</v>
      </c>
    </row>
    <row r="98" spans="3:22" ht="15.5" x14ac:dyDescent="0.35">
      <c r="C98" t="s">
        <v>119</v>
      </c>
    </row>
    <row r="99" spans="3:22" ht="15.5" x14ac:dyDescent="0.35">
      <c r="C99" t="s">
        <v>446</v>
      </c>
      <c r="D99" s="5">
        <v>20855779</v>
      </c>
      <c r="E99" s="5">
        <v>22499824</v>
      </c>
      <c r="F99" s="5">
        <v>26011904</v>
      </c>
      <c r="G99" s="5">
        <v>23372943</v>
      </c>
      <c r="I99" s="5">
        <v>26011904</v>
      </c>
      <c r="J99" s="5">
        <v>22646857</v>
      </c>
      <c r="K99" s="5">
        <v>42594070</v>
      </c>
      <c r="L99" s="5">
        <v>37245050</v>
      </c>
      <c r="M99" s="5">
        <v>100694422</v>
      </c>
      <c r="N99" s="5">
        <v>98991041</v>
      </c>
      <c r="O99" s="5">
        <v>95539486</v>
      </c>
      <c r="P99" s="5">
        <v>90200114</v>
      </c>
      <c r="Q99" s="5">
        <v>29974970</v>
      </c>
      <c r="R99" s="5">
        <v>39040191</v>
      </c>
      <c r="S99" s="5">
        <v>37318594</v>
      </c>
      <c r="T99" s="5">
        <v>386373000000</v>
      </c>
      <c r="U99" s="5">
        <v>845368000000</v>
      </c>
      <c r="V99" s="5">
        <v>1324672722609</v>
      </c>
    </row>
    <row r="100" spans="3:22" ht="15.5" x14ac:dyDescent="0.35">
      <c r="C100" t="s">
        <v>447</v>
      </c>
      <c r="D100" s="5">
        <v>560036</v>
      </c>
      <c r="E100" s="5">
        <v>588478</v>
      </c>
      <c r="F100" s="5">
        <v>595877</v>
      </c>
      <c r="G100" s="5">
        <v>599520</v>
      </c>
      <c r="I100" s="5">
        <v>595877</v>
      </c>
      <c r="V100" s="5">
        <v>161027176615</v>
      </c>
    </row>
    <row r="101" spans="3:22" ht="15.5" x14ac:dyDescent="0.35">
      <c r="C101" t="s">
        <v>400</v>
      </c>
    </row>
    <row r="102" spans="3:22" ht="15.5" x14ac:dyDescent="0.35">
      <c r="C102" t="s">
        <v>122</v>
      </c>
      <c r="Q102" s="5">
        <v>916</v>
      </c>
      <c r="R102" s="5">
        <v>49146</v>
      </c>
      <c r="S102" s="5">
        <v>54201</v>
      </c>
      <c r="T102" s="5">
        <v>783000000</v>
      </c>
      <c r="U102" s="5">
        <v>2823000000</v>
      </c>
      <c r="V102" s="5">
        <v>3913777349</v>
      </c>
    </row>
    <row r="103" spans="3:22" ht="15.5" x14ac:dyDescent="0.35">
      <c r="C103" t="s">
        <v>581</v>
      </c>
      <c r="D103" s="5">
        <v>5275890</v>
      </c>
      <c r="E103" s="5">
        <v>6661106</v>
      </c>
      <c r="F103" s="5">
        <v>8767997</v>
      </c>
      <c r="G103" s="5">
        <v>7970964</v>
      </c>
      <c r="I103" s="5">
        <v>8767997</v>
      </c>
      <c r="J103" s="5">
        <v>8949183</v>
      </c>
      <c r="K103" s="5">
        <v>20144027</v>
      </c>
      <c r="L103" s="5">
        <v>15385156</v>
      </c>
      <c r="M103" s="5">
        <v>18520918</v>
      </c>
      <c r="N103" s="5">
        <v>21006017</v>
      </c>
      <c r="O103" s="5">
        <v>17995104</v>
      </c>
      <c r="P103" s="5">
        <v>14752440</v>
      </c>
      <c r="Q103" s="5">
        <v>8370047</v>
      </c>
      <c r="R103" s="5">
        <v>15591103</v>
      </c>
      <c r="S103" s="5">
        <v>11283324</v>
      </c>
      <c r="T103" s="5">
        <v>131362000000</v>
      </c>
      <c r="U103" s="5">
        <v>98114000000</v>
      </c>
      <c r="V103" s="5">
        <v>95293775025</v>
      </c>
    </row>
    <row r="104" spans="3:22" ht="15.5" x14ac:dyDescent="0.35">
      <c r="C104" t="s">
        <v>285</v>
      </c>
      <c r="D104" s="5">
        <v>7955905</v>
      </c>
      <c r="E104" s="5">
        <v>8101452</v>
      </c>
      <c r="F104" s="5">
        <v>8623874</v>
      </c>
      <c r="G104" s="5">
        <v>6950557</v>
      </c>
      <c r="I104" s="5">
        <v>8623874</v>
      </c>
      <c r="J104" s="5">
        <v>6099316</v>
      </c>
      <c r="K104" s="5">
        <v>5199992</v>
      </c>
      <c r="L104" s="5">
        <v>4077594</v>
      </c>
      <c r="M104" s="5">
        <v>9541186</v>
      </c>
      <c r="N104" s="5">
        <v>6480362</v>
      </c>
      <c r="O104" s="5">
        <v>9998114</v>
      </c>
      <c r="P104" s="5">
        <v>5810445</v>
      </c>
      <c r="Q104" s="5">
        <v>10532127</v>
      </c>
      <c r="R104" s="5">
        <v>13465499</v>
      </c>
      <c r="S104" s="5">
        <v>12434168</v>
      </c>
      <c r="T104" s="5">
        <v>99165000000</v>
      </c>
      <c r="U104" s="5">
        <v>73160000000</v>
      </c>
      <c r="V104" s="5">
        <v>186798873399</v>
      </c>
    </row>
    <row r="105" spans="3:22" ht="15.5" x14ac:dyDescent="0.35">
      <c r="C105" t="s">
        <v>580</v>
      </c>
      <c r="D105" s="5">
        <v>34442</v>
      </c>
      <c r="E105" s="5">
        <v>63850</v>
      </c>
      <c r="F105" s="5">
        <v>369420</v>
      </c>
      <c r="G105" s="5">
        <v>372842</v>
      </c>
      <c r="I105" s="5">
        <v>369420</v>
      </c>
      <c r="J105" s="5">
        <v>389717</v>
      </c>
      <c r="K105" s="5">
        <v>1416762</v>
      </c>
      <c r="L105" s="5">
        <v>1490706</v>
      </c>
      <c r="M105" s="5">
        <v>1559304</v>
      </c>
      <c r="N105" s="5">
        <v>2895533</v>
      </c>
      <c r="P105" s="5">
        <v>3335840</v>
      </c>
      <c r="Q105" s="5">
        <v>300000</v>
      </c>
      <c r="R105" s="5">
        <v>300000</v>
      </c>
      <c r="S105" s="5">
        <v>800000</v>
      </c>
      <c r="T105" s="5">
        <v>16172000000</v>
      </c>
      <c r="U105" s="5">
        <v>3657000000</v>
      </c>
      <c r="V105" s="5">
        <v>7401000000</v>
      </c>
    </row>
    <row r="106" spans="3:22" ht="15.5" x14ac:dyDescent="0.35">
      <c r="C106" t="s">
        <v>127</v>
      </c>
      <c r="Q106" s="5">
        <v>6106909</v>
      </c>
      <c r="R106" s="5">
        <v>5971447</v>
      </c>
      <c r="S106" s="5">
        <v>5971447</v>
      </c>
      <c r="T106" s="5">
        <v>74285000000</v>
      </c>
    </row>
    <row r="107" spans="3:22" ht="15.5" x14ac:dyDescent="0.35">
      <c r="C107" t="s">
        <v>126</v>
      </c>
      <c r="D107" s="5">
        <v>1253942</v>
      </c>
      <c r="E107" s="5">
        <v>1145070</v>
      </c>
      <c r="F107" s="5">
        <v>1075943</v>
      </c>
      <c r="G107" s="5">
        <v>1077849</v>
      </c>
      <c r="I107" s="5">
        <v>1075943</v>
      </c>
      <c r="J107" s="5">
        <v>958391</v>
      </c>
      <c r="K107" s="5">
        <v>1456163</v>
      </c>
      <c r="L107" s="5">
        <v>1371561</v>
      </c>
      <c r="M107" s="5">
        <v>828069</v>
      </c>
      <c r="N107" s="5">
        <v>599787</v>
      </c>
      <c r="O107" s="5">
        <v>882300</v>
      </c>
      <c r="P107" s="5">
        <v>720138</v>
      </c>
      <c r="Q107" s="5">
        <v>594585</v>
      </c>
      <c r="R107" s="5">
        <v>398002</v>
      </c>
      <c r="S107" s="5">
        <v>380839</v>
      </c>
      <c r="T107" s="5">
        <v>1662000000</v>
      </c>
      <c r="U107" s="5">
        <v>1999000000</v>
      </c>
      <c r="V107" s="5">
        <v>16351069964</v>
      </c>
    </row>
    <row r="108" spans="3:22" ht="15.5" x14ac:dyDescent="0.35">
      <c r="C108" t="s">
        <v>579</v>
      </c>
      <c r="D108" s="5">
        <v>1437048</v>
      </c>
      <c r="E108" s="5">
        <v>1437048</v>
      </c>
      <c r="F108" s="5">
        <v>1437048</v>
      </c>
      <c r="G108" s="5">
        <v>1437048</v>
      </c>
      <c r="I108" s="5">
        <v>1437048</v>
      </c>
      <c r="J108" s="5">
        <v>1437048</v>
      </c>
      <c r="K108" s="5">
        <v>8027088</v>
      </c>
      <c r="L108" s="5">
        <v>7111233</v>
      </c>
      <c r="M108" s="5">
        <v>6672440</v>
      </c>
      <c r="N108" s="5">
        <v>6493740</v>
      </c>
      <c r="O108" s="5">
        <v>6000000</v>
      </c>
      <c r="P108" s="5">
        <v>8000000</v>
      </c>
    </row>
    <row r="109" spans="3:22" ht="15.5" x14ac:dyDescent="0.35">
      <c r="C109" t="s">
        <v>449</v>
      </c>
    </row>
    <row r="110" spans="3:22" ht="15.5" x14ac:dyDescent="0.35">
      <c r="C110" t="s">
        <v>451</v>
      </c>
      <c r="D110" s="5">
        <v>4933333</v>
      </c>
      <c r="E110" s="5">
        <v>4928333</v>
      </c>
      <c r="F110" s="5">
        <v>4923333</v>
      </c>
      <c r="G110" s="5">
        <v>4918333</v>
      </c>
      <c r="I110" s="5">
        <v>4923333</v>
      </c>
      <c r="J110" s="5">
        <v>4903498</v>
      </c>
      <c r="Q110" s="5">
        <v>33144766</v>
      </c>
      <c r="R110" s="5">
        <v>50704003</v>
      </c>
      <c r="S110" s="5">
        <v>52129077</v>
      </c>
      <c r="T110" s="5">
        <v>665302000000</v>
      </c>
      <c r="U110" s="5">
        <v>273619000000</v>
      </c>
      <c r="V110" s="5">
        <v>21189501123</v>
      </c>
    </row>
    <row r="111" spans="3:22" ht="15.5" x14ac:dyDescent="0.35">
      <c r="C111" t="s">
        <v>583</v>
      </c>
      <c r="D111" s="5">
        <v>59310</v>
      </c>
      <c r="E111" s="5">
        <v>62714</v>
      </c>
      <c r="F111" s="5">
        <v>63502</v>
      </c>
      <c r="G111" s="5">
        <v>135648</v>
      </c>
      <c r="I111" s="5">
        <v>63502</v>
      </c>
      <c r="J111" s="5">
        <v>148708</v>
      </c>
      <c r="K111" s="5">
        <v>237234</v>
      </c>
      <c r="L111" s="5">
        <v>314344</v>
      </c>
      <c r="M111" s="5">
        <v>568870</v>
      </c>
      <c r="N111" s="5">
        <v>838689</v>
      </c>
      <c r="O111" s="5">
        <v>1177850</v>
      </c>
      <c r="P111" s="5">
        <v>2033462</v>
      </c>
      <c r="Q111" s="5">
        <v>644152</v>
      </c>
      <c r="R111" s="5">
        <v>124693</v>
      </c>
      <c r="S111" s="5">
        <v>65401</v>
      </c>
    </row>
    <row r="112" spans="3:22" ht="15.5" x14ac:dyDescent="0.35">
      <c r="C112" t="s">
        <v>1065</v>
      </c>
      <c r="M112" s="5">
        <v>3818168</v>
      </c>
      <c r="N112" s="5">
        <v>3818168</v>
      </c>
      <c r="O112" s="5">
        <v>3818168</v>
      </c>
      <c r="P112" s="5">
        <v>3818168</v>
      </c>
    </row>
    <row r="113" spans="3:22" ht="15.5" x14ac:dyDescent="0.35">
      <c r="C113" t="s">
        <v>452</v>
      </c>
      <c r="D113" s="5">
        <v>86873</v>
      </c>
      <c r="E113" s="5">
        <v>91285</v>
      </c>
      <c r="F113" s="5">
        <v>92433</v>
      </c>
      <c r="G113" s="5">
        <v>77204</v>
      </c>
      <c r="I113" s="5">
        <v>92433</v>
      </c>
      <c r="J113" s="5">
        <v>77576</v>
      </c>
      <c r="K113" s="5">
        <v>83534</v>
      </c>
      <c r="L113" s="5">
        <v>274580</v>
      </c>
      <c r="M113" s="5">
        <v>44260245</v>
      </c>
      <c r="N113" s="5">
        <v>44268769</v>
      </c>
      <c r="O113" s="5">
        <v>44696882</v>
      </c>
      <c r="P113" s="5">
        <v>44614074</v>
      </c>
      <c r="Q113" s="5">
        <v>1938811</v>
      </c>
      <c r="R113" s="5">
        <v>1947805</v>
      </c>
      <c r="S113" s="5">
        <v>3798899</v>
      </c>
      <c r="T113" s="5">
        <v>51058000000</v>
      </c>
      <c r="U113" s="5">
        <v>576996000000</v>
      </c>
      <c r="V113" s="5">
        <v>631579656332</v>
      </c>
    </row>
    <row r="114" spans="3:22" ht="15.5" x14ac:dyDescent="0.35">
      <c r="C114" t="s">
        <v>405</v>
      </c>
      <c r="D114" s="5">
        <v>6470215</v>
      </c>
      <c r="E114" s="5">
        <v>6518067</v>
      </c>
      <c r="F114" s="5">
        <v>6474256</v>
      </c>
      <c r="G114" s="5">
        <v>5792713</v>
      </c>
      <c r="I114" s="5">
        <v>6474256</v>
      </c>
      <c r="J114" s="5">
        <v>6712905</v>
      </c>
      <c r="K114" s="5">
        <v>1473331</v>
      </c>
      <c r="L114" s="5">
        <v>2010770</v>
      </c>
      <c r="M114" s="5">
        <v>3538973</v>
      </c>
      <c r="N114" s="5">
        <v>4200043</v>
      </c>
      <c r="O114" s="5">
        <v>4936330</v>
      </c>
      <c r="P114" s="5">
        <v>6004287</v>
      </c>
      <c r="Q114" s="5">
        <v>51684826</v>
      </c>
      <c r="R114" s="5">
        <v>67973936</v>
      </c>
      <c r="S114" s="5">
        <v>69306146</v>
      </c>
      <c r="T114" s="5">
        <v>880715000000</v>
      </c>
      <c r="U114" s="5">
        <v>467769000000</v>
      </c>
      <c r="V114" s="5">
        <v>150523172457</v>
      </c>
    </row>
    <row r="115" spans="3:22" ht="15.5" x14ac:dyDescent="0.35">
      <c r="C115" t="s">
        <v>404</v>
      </c>
      <c r="D115" s="5">
        <v>6470215</v>
      </c>
      <c r="E115" s="5">
        <v>6518067</v>
      </c>
      <c r="F115" s="5">
        <v>6474256</v>
      </c>
      <c r="G115" s="5">
        <v>5792713</v>
      </c>
      <c r="I115" s="5">
        <v>6474256</v>
      </c>
      <c r="J115" s="5">
        <v>6712905</v>
      </c>
      <c r="K115" s="5">
        <v>1473331</v>
      </c>
      <c r="L115" s="5">
        <v>2010770</v>
      </c>
      <c r="M115" s="5">
        <v>3538973</v>
      </c>
      <c r="N115" s="5">
        <v>4200043</v>
      </c>
      <c r="O115" s="5">
        <v>4936330</v>
      </c>
      <c r="P115" s="5">
        <v>6004287</v>
      </c>
      <c r="Q115" s="5">
        <v>51684826</v>
      </c>
      <c r="R115" s="5">
        <v>67973936</v>
      </c>
      <c r="S115" s="5">
        <v>69306146</v>
      </c>
      <c r="T115" s="5">
        <v>880715000000</v>
      </c>
      <c r="U115" s="5">
        <v>467769000000</v>
      </c>
      <c r="V115" s="5">
        <v>150523172457</v>
      </c>
    </row>
    <row r="116" spans="3:22" ht="15.5" x14ac:dyDescent="0.35">
      <c r="C116" t="s">
        <v>453</v>
      </c>
      <c r="D116" s="5">
        <v>845540</v>
      </c>
      <c r="E116" s="5">
        <v>818127</v>
      </c>
      <c r="F116" s="5">
        <v>789647</v>
      </c>
      <c r="G116" s="5">
        <v>321312</v>
      </c>
      <c r="I116" s="5">
        <v>789647</v>
      </c>
      <c r="J116" s="5">
        <v>799347</v>
      </c>
      <c r="K116" s="5">
        <v>91795</v>
      </c>
      <c r="L116" s="5">
        <v>101274</v>
      </c>
      <c r="M116" s="5">
        <v>339531</v>
      </c>
      <c r="N116" s="5">
        <v>332341</v>
      </c>
      <c r="O116" s="5">
        <v>184090</v>
      </c>
      <c r="P116" s="5">
        <v>334738</v>
      </c>
      <c r="Q116" s="5">
        <v>469917</v>
      </c>
      <c r="R116" s="5">
        <v>706967</v>
      </c>
      <c r="S116" s="5">
        <v>720970</v>
      </c>
      <c r="T116" s="5">
        <v>13550000000</v>
      </c>
      <c r="U116" s="5">
        <v>1234000000</v>
      </c>
      <c r="V116" s="5">
        <v>18981593101</v>
      </c>
    </row>
    <row r="117" spans="3:22" ht="15.5" x14ac:dyDescent="0.35">
      <c r="C117" t="s">
        <v>742</v>
      </c>
      <c r="U117" s="5">
        <v>7409000000</v>
      </c>
      <c r="V117" s="5">
        <v>6766872600</v>
      </c>
    </row>
    <row r="118" spans="3:22" ht="15.5" x14ac:dyDescent="0.35">
      <c r="C118" t="s">
        <v>454</v>
      </c>
    </row>
    <row r="119" spans="3:22" ht="15.5" x14ac:dyDescent="0.35">
      <c r="C119" t="s">
        <v>456</v>
      </c>
      <c r="D119" s="5">
        <v>4992643</v>
      </c>
      <c r="E119" s="5">
        <v>4991047</v>
      </c>
      <c r="F119" s="5">
        <v>4986835</v>
      </c>
      <c r="G119" s="5">
        <v>5053981</v>
      </c>
      <c r="I119" s="5">
        <v>4986835</v>
      </c>
      <c r="J119" s="5">
        <v>5052206</v>
      </c>
      <c r="K119" s="5">
        <v>237234</v>
      </c>
      <c r="L119" s="5">
        <v>314344</v>
      </c>
      <c r="M119" s="5">
        <v>568870</v>
      </c>
      <c r="N119" s="5">
        <v>838689</v>
      </c>
      <c r="O119" s="5">
        <v>1177850</v>
      </c>
      <c r="P119" s="5">
        <v>2033462</v>
      </c>
      <c r="Q119" s="5">
        <v>33788918</v>
      </c>
      <c r="R119" s="5">
        <v>50828696</v>
      </c>
      <c r="S119" s="5">
        <v>52194478</v>
      </c>
      <c r="T119" s="5">
        <v>665302000000</v>
      </c>
      <c r="U119" s="5">
        <v>273619000000</v>
      </c>
      <c r="V119" s="5">
        <v>21189501123</v>
      </c>
    </row>
    <row r="120" spans="3:22" ht="15.5" x14ac:dyDescent="0.35">
      <c r="C120" t="s">
        <v>130</v>
      </c>
      <c r="D120" s="5">
        <v>27325994</v>
      </c>
      <c r="E120" s="5">
        <v>29017891</v>
      </c>
      <c r="F120" s="5">
        <v>32486160</v>
      </c>
      <c r="G120" s="5">
        <v>29165656</v>
      </c>
      <c r="I120" s="5">
        <v>32486160</v>
      </c>
      <c r="J120" s="5">
        <v>29359762</v>
      </c>
      <c r="K120" s="5">
        <v>44067401</v>
      </c>
      <c r="L120" s="5">
        <v>39255820</v>
      </c>
      <c r="M120" s="5">
        <v>104233395</v>
      </c>
      <c r="N120" s="5">
        <v>103191084</v>
      </c>
      <c r="O120" s="5">
        <v>100475816</v>
      </c>
      <c r="P120" s="5">
        <v>96204401</v>
      </c>
      <c r="Q120" s="5">
        <v>81659796</v>
      </c>
      <c r="R120" s="5">
        <v>107014127</v>
      </c>
      <c r="S120" s="5">
        <v>106624740</v>
      </c>
      <c r="T120" s="5">
        <v>1267088000000</v>
      </c>
      <c r="U120" s="5">
        <v>1313137000000</v>
      </c>
      <c r="V120" s="5">
        <v>1475195895066</v>
      </c>
    </row>
    <row r="121" spans="3:22" ht="15.5" x14ac:dyDescent="0.35">
      <c r="C121" t="s">
        <v>131</v>
      </c>
    </row>
    <row r="122" spans="3:22" ht="15.5" x14ac:dyDescent="0.35">
      <c r="C122" t="s">
        <v>132</v>
      </c>
      <c r="D122" s="5">
        <v>246894561</v>
      </c>
      <c r="E122" s="5">
        <v>246894561</v>
      </c>
      <c r="F122" s="5">
        <v>246894561</v>
      </c>
      <c r="G122" s="5">
        <v>246894561</v>
      </c>
      <c r="I122" s="5">
        <v>246894561</v>
      </c>
      <c r="J122" s="5">
        <v>246894561</v>
      </c>
      <c r="K122" s="5">
        <v>232649868</v>
      </c>
      <c r="L122" s="5">
        <v>232649868</v>
      </c>
      <c r="M122" s="5">
        <v>232072575</v>
      </c>
      <c r="N122" s="5">
        <v>232072575</v>
      </c>
      <c r="O122" s="5">
        <v>232072575</v>
      </c>
      <c r="P122" s="5">
        <v>232072575</v>
      </c>
      <c r="Q122" s="5">
        <v>232072575</v>
      </c>
      <c r="R122" s="5">
        <v>225503086</v>
      </c>
      <c r="S122" s="5">
        <v>225503086</v>
      </c>
      <c r="T122" s="5">
        <v>1423560000000</v>
      </c>
      <c r="U122" s="5">
        <v>1423560000000</v>
      </c>
      <c r="V122" s="5">
        <v>1359624542100</v>
      </c>
    </row>
    <row r="123" spans="3:22" ht="15.5" x14ac:dyDescent="0.35">
      <c r="C123" t="s">
        <v>133</v>
      </c>
      <c r="D123" s="5">
        <v>169815743</v>
      </c>
      <c r="E123" s="5">
        <v>169815743</v>
      </c>
      <c r="F123" s="5">
        <v>169815743</v>
      </c>
      <c r="G123" s="5">
        <v>169815743</v>
      </c>
      <c r="I123" s="5">
        <v>169815743</v>
      </c>
      <c r="J123" s="5">
        <v>169815743</v>
      </c>
      <c r="K123" s="5">
        <v>163947315</v>
      </c>
      <c r="L123" s="5">
        <v>163947315</v>
      </c>
      <c r="M123" s="5">
        <v>147205814</v>
      </c>
      <c r="N123" s="5">
        <v>147205814</v>
      </c>
      <c r="O123" s="5">
        <v>147205814</v>
      </c>
      <c r="P123" s="5">
        <v>147205814</v>
      </c>
      <c r="Q123" s="5">
        <v>147205814</v>
      </c>
      <c r="R123" s="5">
        <v>138928258</v>
      </c>
      <c r="S123" s="5">
        <v>138928258</v>
      </c>
      <c r="T123" s="5">
        <v>292360000000</v>
      </c>
      <c r="U123" s="5">
        <v>292360000000</v>
      </c>
      <c r="V123" s="5">
        <v>356296283600</v>
      </c>
    </row>
    <row r="124" spans="3:22" ht="15.5" x14ac:dyDescent="0.35">
      <c r="C124" t="s">
        <v>134</v>
      </c>
      <c r="D124" s="5">
        <v>-250310999</v>
      </c>
      <c r="E124" s="5">
        <v>-249763277</v>
      </c>
      <c r="F124" s="5">
        <v>-249421805</v>
      </c>
      <c r="G124" s="5">
        <v>-246965619</v>
      </c>
      <c r="I124" s="5">
        <v>-249421805</v>
      </c>
      <c r="J124" s="5">
        <v>-245796201</v>
      </c>
      <c r="K124" s="5">
        <v>-234326236</v>
      </c>
      <c r="L124" s="5">
        <v>-220197906</v>
      </c>
      <c r="M124" s="5">
        <v>-235339222</v>
      </c>
      <c r="N124" s="5">
        <v>-238778723</v>
      </c>
      <c r="O124" s="5">
        <v>-219151149</v>
      </c>
      <c r="P124" s="5">
        <v>-209779966</v>
      </c>
      <c r="Q124" s="5">
        <v>-213141241</v>
      </c>
      <c r="R124" s="5">
        <v>-214120192</v>
      </c>
      <c r="S124" s="5">
        <v>-214408287</v>
      </c>
      <c r="T124" s="5">
        <v>-2082159000000</v>
      </c>
      <c r="U124" s="5">
        <v>-2087962000000</v>
      </c>
      <c r="V124" s="5">
        <v>-1762356164452</v>
      </c>
    </row>
    <row r="125" spans="3:22" ht="15.5" x14ac:dyDescent="0.35">
      <c r="C125" t="s">
        <v>135</v>
      </c>
      <c r="D125" s="5">
        <v>249593</v>
      </c>
      <c r="E125" s="5">
        <v>249593</v>
      </c>
      <c r="F125" s="5">
        <v>249593</v>
      </c>
      <c r="G125" s="5">
        <v>249593</v>
      </c>
      <c r="I125" s="5">
        <v>249593</v>
      </c>
      <c r="J125" s="5">
        <v>249593</v>
      </c>
      <c r="K125" s="5">
        <v>249593</v>
      </c>
      <c r="L125" s="5">
        <v>249593</v>
      </c>
      <c r="M125" s="5">
        <v>249593</v>
      </c>
      <c r="N125" s="5">
        <v>249593</v>
      </c>
      <c r="O125" s="5">
        <v>249593</v>
      </c>
      <c r="P125" s="5">
        <v>249593</v>
      </c>
      <c r="Q125" s="5">
        <v>249593</v>
      </c>
      <c r="R125" s="5">
        <v>249593</v>
      </c>
      <c r="S125" s="5">
        <v>249593</v>
      </c>
      <c r="T125" s="5">
        <v>1000000000</v>
      </c>
      <c r="U125" s="5">
        <v>1000000000</v>
      </c>
      <c r="V125" s="5">
        <v>1000000000</v>
      </c>
    </row>
    <row r="126" spans="3:22" ht="15.5" x14ac:dyDescent="0.35">
      <c r="C126" t="s">
        <v>136</v>
      </c>
      <c r="D126" s="5">
        <v>-250560592</v>
      </c>
      <c r="E126" s="5">
        <v>-250012870</v>
      </c>
      <c r="F126" s="5">
        <v>-249671398</v>
      </c>
      <c r="G126" s="5">
        <v>-247215212</v>
      </c>
      <c r="I126" s="5">
        <v>-249671398</v>
      </c>
      <c r="J126" s="5">
        <v>-246045794</v>
      </c>
      <c r="K126" s="5">
        <v>-234575829</v>
      </c>
      <c r="L126" s="5">
        <v>-220447499</v>
      </c>
      <c r="M126" s="5">
        <v>-235588815</v>
      </c>
      <c r="N126" s="5">
        <v>-239028316</v>
      </c>
      <c r="O126" s="5">
        <v>-219400742</v>
      </c>
      <c r="P126" s="5">
        <v>-210029559</v>
      </c>
      <c r="Q126" s="5">
        <v>-213390834</v>
      </c>
      <c r="R126" s="5">
        <v>-214369785</v>
      </c>
      <c r="S126" s="5">
        <v>-214657880</v>
      </c>
      <c r="T126" s="5">
        <v>-2083159000000</v>
      </c>
      <c r="U126" s="5">
        <v>-2088962000000</v>
      </c>
      <c r="V126" s="5">
        <v>-1763356164452</v>
      </c>
    </row>
    <row r="127" spans="3:22" ht="15.5" x14ac:dyDescent="0.35">
      <c r="C127" t="s">
        <v>137</v>
      </c>
      <c r="D127" s="5">
        <v>-250310999</v>
      </c>
      <c r="E127" s="5">
        <v>-249763277</v>
      </c>
      <c r="F127" s="5">
        <v>-249421805</v>
      </c>
      <c r="G127" s="5">
        <v>-246965619</v>
      </c>
      <c r="I127" s="5">
        <v>-249421805</v>
      </c>
      <c r="J127" s="5">
        <v>-245796201</v>
      </c>
      <c r="K127" s="5">
        <v>-234326236</v>
      </c>
      <c r="L127" s="5">
        <v>-220197906</v>
      </c>
      <c r="M127" s="5">
        <v>-235339222</v>
      </c>
      <c r="N127" s="5">
        <v>-238778723</v>
      </c>
      <c r="O127" s="5">
        <v>-219151149</v>
      </c>
      <c r="P127" s="5">
        <v>-209779966</v>
      </c>
      <c r="Q127" s="5">
        <v>-213141241</v>
      </c>
      <c r="R127" s="5">
        <v>-214120192</v>
      </c>
      <c r="S127" s="5">
        <v>-214408287</v>
      </c>
      <c r="T127" s="5">
        <v>-2082159000000</v>
      </c>
      <c r="U127" s="5">
        <v>-2087962000000</v>
      </c>
      <c r="V127" s="5">
        <v>-1762356164452</v>
      </c>
    </row>
    <row r="128" spans="3:22" ht="15.5" x14ac:dyDescent="0.35">
      <c r="C128" t="s">
        <v>291</v>
      </c>
      <c r="D128" s="5">
        <v>-2295</v>
      </c>
      <c r="E128" s="5">
        <v>-2303</v>
      </c>
      <c r="F128" s="5">
        <v>-2332</v>
      </c>
      <c r="G128" s="5">
        <v>-2349</v>
      </c>
      <c r="I128" s="5">
        <v>-2332</v>
      </c>
      <c r="J128" s="5">
        <v>-2428</v>
      </c>
      <c r="K128" s="5">
        <v>-2550</v>
      </c>
      <c r="L128" s="5">
        <v>-2254</v>
      </c>
      <c r="M128" s="5">
        <v>-22328</v>
      </c>
      <c r="N128" s="5">
        <v>-18264</v>
      </c>
      <c r="O128" s="5">
        <v>-17510</v>
      </c>
      <c r="P128" s="5">
        <v>-15668</v>
      </c>
      <c r="Q128" s="5">
        <v>-16949</v>
      </c>
      <c r="R128" s="5">
        <v>-15924</v>
      </c>
      <c r="S128" s="5">
        <v>-17706</v>
      </c>
      <c r="T128" s="5">
        <v>-238000000</v>
      </c>
      <c r="U128" s="5">
        <v>46000000</v>
      </c>
      <c r="V128" s="5">
        <v>18284242</v>
      </c>
    </row>
    <row r="129" spans="2:22" ht="15.5" x14ac:dyDescent="0.35">
      <c r="C129" t="s">
        <v>10</v>
      </c>
      <c r="D129" s="5">
        <v>12625701</v>
      </c>
      <c r="E129" s="5">
        <v>13163972</v>
      </c>
      <c r="F129" s="5">
        <v>13412891</v>
      </c>
      <c r="G129" s="5">
        <v>15330363</v>
      </c>
      <c r="I129" s="5">
        <v>13412891</v>
      </c>
      <c r="J129" s="5">
        <v>16508585</v>
      </c>
      <c r="K129" s="5">
        <v>8963505</v>
      </c>
      <c r="L129" s="5">
        <v>22294860</v>
      </c>
      <c r="M129" s="5">
        <v>-14525373</v>
      </c>
      <c r="N129" s="5">
        <v>-18091762</v>
      </c>
      <c r="O129" s="5">
        <v>4564149</v>
      </c>
      <c r="P129" s="5">
        <v>4985717</v>
      </c>
      <c r="Q129" s="5">
        <v>867801</v>
      </c>
      <c r="R129" s="5">
        <v>-15442281</v>
      </c>
      <c r="S129" s="5">
        <v>-21609458</v>
      </c>
      <c r="T129" s="5">
        <v>-366477000000</v>
      </c>
      <c r="U129" s="5">
        <v>-371996000000</v>
      </c>
      <c r="V129" s="5">
        <v>-46417054510</v>
      </c>
    </row>
    <row r="130" spans="2:22" ht="15.5" x14ac:dyDescent="0.35">
      <c r="C130" t="s">
        <v>138</v>
      </c>
      <c r="D130" s="5">
        <v>39951695</v>
      </c>
      <c r="E130" s="5">
        <v>42181863</v>
      </c>
      <c r="F130" s="5">
        <v>45899051</v>
      </c>
      <c r="G130" s="5">
        <v>44496019</v>
      </c>
      <c r="I130" s="5">
        <v>45899051</v>
      </c>
      <c r="J130" s="5">
        <v>45868347</v>
      </c>
      <c r="K130" s="5">
        <v>53030906</v>
      </c>
      <c r="L130" s="5">
        <v>61550680</v>
      </c>
      <c r="M130" s="5">
        <v>89708022</v>
      </c>
      <c r="N130" s="5">
        <v>85099322</v>
      </c>
      <c r="O130" s="5">
        <v>105039965</v>
      </c>
      <c r="P130" s="5">
        <v>101190118</v>
      </c>
      <c r="Q130" s="5">
        <v>82527597</v>
      </c>
      <c r="R130" s="5">
        <v>91571846</v>
      </c>
      <c r="S130" s="5">
        <v>85015282</v>
      </c>
      <c r="T130" s="5">
        <v>900611000000</v>
      </c>
      <c r="U130" s="5">
        <v>941141000000</v>
      </c>
      <c r="V130" s="5">
        <v>1428778840556</v>
      </c>
    </row>
    <row r="131" spans="2:22" ht="15.5" x14ac:dyDescent="0.35">
      <c r="C131" t="s">
        <v>139</v>
      </c>
      <c r="D131" s="5">
        <v>6320776836</v>
      </c>
      <c r="E131" s="5">
        <v>6320776836</v>
      </c>
      <c r="F131" s="5">
        <v>6320776836</v>
      </c>
      <c r="G131" s="5">
        <v>6320776836</v>
      </c>
      <c r="I131" s="5">
        <v>6320776836</v>
      </c>
      <c r="J131" s="5">
        <v>6320776836</v>
      </c>
      <c r="K131" s="5">
        <v>4076916802</v>
      </c>
      <c r="L131" s="5">
        <v>4076916802</v>
      </c>
      <c r="M131" s="5">
        <v>3986916802</v>
      </c>
      <c r="N131" s="5">
        <v>3986916802</v>
      </c>
      <c r="O131" s="5">
        <v>3986916802</v>
      </c>
      <c r="P131" s="5">
        <v>3986916802</v>
      </c>
      <c r="Q131" s="5">
        <v>3111401022</v>
      </c>
      <c r="R131" s="5">
        <v>3111401022</v>
      </c>
      <c r="S131" s="5">
        <v>3111401022</v>
      </c>
      <c r="T131" s="5">
        <v>3111401022</v>
      </c>
      <c r="U131" s="5">
        <v>3111401022</v>
      </c>
      <c r="V131" s="5">
        <v>3111401022</v>
      </c>
    </row>
    <row r="133" spans="2:22" ht="15.5" x14ac:dyDescent="0.35">
      <c r="B133" t="s">
        <v>140</v>
      </c>
      <c r="C133" t="s">
        <v>141</v>
      </c>
      <c r="D133" s="5">
        <v>-70741</v>
      </c>
      <c r="E133" s="5">
        <v>-1457368</v>
      </c>
      <c r="F133" s="5">
        <v>130657</v>
      </c>
      <c r="G133" s="5">
        <v>-286494</v>
      </c>
      <c r="I133" s="5">
        <v>-2221646</v>
      </c>
      <c r="J133" s="5">
        <v>-3759820</v>
      </c>
      <c r="K133" s="5">
        <v>95996</v>
      </c>
      <c r="L133" s="5">
        <v>4873987</v>
      </c>
      <c r="M133" s="5">
        <v>-3716044</v>
      </c>
      <c r="N133" s="5">
        <v>2654836</v>
      </c>
      <c r="O133" s="5">
        <v>4593000</v>
      </c>
      <c r="P133" s="5">
        <v>4464362</v>
      </c>
      <c r="Q133" s="5">
        <v>121929</v>
      </c>
      <c r="R133" s="5">
        <v>3184769</v>
      </c>
      <c r="S133" s="5">
        <v>4175861</v>
      </c>
      <c r="T133" s="5">
        <v>34541000000</v>
      </c>
      <c r="U133" s="5">
        <v>-183639000000</v>
      </c>
      <c r="V133" s="5">
        <v>-20566000000</v>
      </c>
    </row>
    <row r="134" spans="2:22" ht="15.5" x14ac:dyDescent="0.35">
      <c r="C134" t="s">
        <v>585</v>
      </c>
      <c r="D134" s="5">
        <v>2359830</v>
      </c>
      <c r="E134" s="5">
        <v>4368102</v>
      </c>
      <c r="F134" s="5">
        <v>5860498</v>
      </c>
      <c r="G134" s="5">
        <v>4237452</v>
      </c>
      <c r="I134" s="5">
        <v>17194922</v>
      </c>
      <c r="J134" s="5">
        <v>2239115</v>
      </c>
      <c r="K134" s="5">
        <v>19969218</v>
      </c>
      <c r="L134" s="5">
        <v>62242733</v>
      </c>
      <c r="M134" s="5">
        <v>83479907</v>
      </c>
      <c r="N134" s="5">
        <v>61761519</v>
      </c>
      <c r="O134" s="5">
        <v>74789332</v>
      </c>
      <c r="P134" s="5">
        <v>100304131</v>
      </c>
      <c r="Q134" s="5">
        <v>72372222</v>
      </c>
      <c r="R134" s="5">
        <v>80789930</v>
      </c>
      <c r="S134" s="5">
        <v>67505943</v>
      </c>
      <c r="T134" s="5">
        <v>532312000000</v>
      </c>
      <c r="U134" s="5">
        <v>162950000000</v>
      </c>
      <c r="V134" s="5">
        <v>285108000000</v>
      </c>
    </row>
    <row r="135" spans="2:22" ht="15.5" x14ac:dyDescent="0.35">
      <c r="C135" t="s">
        <v>842</v>
      </c>
      <c r="D135" s="5">
        <v>-2148249</v>
      </c>
      <c r="E135" s="5">
        <v>-5614772</v>
      </c>
      <c r="F135" s="5">
        <v>-6594829</v>
      </c>
      <c r="G135" s="5">
        <v>-4326898</v>
      </c>
      <c r="I135" s="5">
        <v>-19817463</v>
      </c>
      <c r="J135" s="5">
        <v>-6398740</v>
      </c>
      <c r="K135" s="5">
        <v>-20492393</v>
      </c>
      <c r="L135" s="5">
        <v>-61548883</v>
      </c>
      <c r="M135" s="5">
        <v>-88506163</v>
      </c>
      <c r="N135" s="5">
        <v>-60085329</v>
      </c>
      <c r="O135" s="5">
        <v>-74841113</v>
      </c>
      <c r="P135" s="5">
        <v>-96022908</v>
      </c>
      <c r="Q135" s="5">
        <v>-74113989</v>
      </c>
      <c r="R135" s="5">
        <v>-75195114</v>
      </c>
      <c r="S135" s="5">
        <v>-57201785</v>
      </c>
      <c r="T135" s="5">
        <v>-405324000000</v>
      </c>
      <c r="U135" s="5">
        <v>-308213000000</v>
      </c>
      <c r="V135" s="5">
        <v>-217844000000</v>
      </c>
    </row>
    <row r="136" spans="2:22" ht="15.5" x14ac:dyDescent="0.35">
      <c r="C136" t="s">
        <v>1180</v>
      </c>
    </row>
    <row r="137" spans="2:22" ht="15.5" x14ac:dyDescent="0.35">
      <c r="C137" t="s">
        <v>750</v>
      </c>
      <c r="S137" s="5">
        <v>-3876420</v>
      </c>
      <c r="T137" s="5">
        <v>-43495000000</v>
      </c>
      <c r="U137" s="5">
        <v>-57589000000</v>
      </c>
      <c r="V137" s="5">
        <v>-48265000000</v>
      </c>
    </row>
    <row r="138" spans="2:22" ht="15.5" x14ac:dyDescent="0.35">
      <c r="C138" t="s">
        <v>643</v>
      </c>
      <c r="D138" s="5">
        <v>659</v>
      </c>
      <c r="E138" s="5">
        <v>1690</v>
      </c>
      <c r="F138" s="5">
        <v>217</v>
      </c>
      <c r="G138" s="5">
        <v>1148</v>
      </c>
      <c r="I138" s="5">
        <v>5949</v>
      </c>
      <c r="J138" s="5">
        <v>654</v>
      </c>
      <c r="K138" s="5">
        <v>4171</v>
      </c>
      <c r="L138" s="5">
        <v>7096</v>
      </c>
      <c r="M138" s="5">
        <v>110828</v>
      </c>
      <c r="N138" s="5">
        <v>11332</v>
      </c>
      <c r="O138" s="5">
        <v>18379</v>
      </c>
      <c r="P138" s="5">
        <v>18899</v>
      </c>
      <c r="Q138" s="5">
        <v>42403</v>
      </c>
      <c r="R138" s="5">
        <v>11564</v>
      </c>
      <c r="S138" s="5">
        <v>14563</v>
      </c>
      <c r="T138" s="5">
        <v>119000000</v>
      </c>
      <c r="U138" s="5">
        <v>3861000000</v>
      </c>
      <c r="V138" s="5">
        <v>125000000</v>
      </c>
    </row>
    <row r="139" spans="2:22" ht="15.5" x14ac:dyDescent="0.35">
      <c r="C139" t="s">
        <v>2175</v>
      </c>
      <c r="D139" s="5">
        <v>-90943</v>
      </c>
      <c r="E139" s="5">
        <v>-197619</v>
      </c>
      <c r="F139" s="5">
        <v>-111791</v>
      </c>
      <c r="G139" s="5">
        <v>-183634</v>
      </c>
      <c r="I139" s="5">
        <v>-515855</v>
      </c>
      <c r="J139" s="5">
        <v>-162281</v>
      </c>
      <c r="K139" s="5">
        <v>-568535</v>
      </c>
      <c r="L139" s="5">
        <v>-1718115</v>
      </c>
      <c r="M139" s="5">
        <v>-1998329</v>
      </c>
      <c r="N139" s="5">
        <v>-2398376</v>
      </c>
      <c r="O139" s="5">
        <v>-3450614</v>
      </c>
      <c r="P139" s="5">
        <v>-2628621</v>
      </c>
      <c r="Q139" s="5">
        <v>-1793786</v>
      </c>
      <c r="R139" s="5">
        <v>-2777390</v>
      </c>
      <c r="S139" s="5">
        <v>-2981642</v>
      </c>
      <c r="T139" s="5">
        <v>-24261000000</v>
      </c>
      <c r="U139" s="5">
        <v>-40119000000</v>
      </c>
      <c r="V139" s="5">
        <v>-6365000000</v>
      </c>
    </row>
    <row r="140" spans="2:22" ht="15.5" x14ac:dyDescent="0.35">
      <c r="C140" t="s">
        <v>816</v>
      </c>
      <c r="D140" s="5">
        <v>-192038</v>
      </c>
      <c r="E140" s="5">
        <v>-14769</v>
      </c>
      <c r="F140" s="5">
        <v>976562</v>
      </c>
      <c r="G140" s="5">
        <v>-14562</v>
      </c>
      <c r="I140" s="5">
        <v>910801</v>
      </c>
      <c r="J140" s="5">
        <v>561432</v>
      </c>
      <c r="K140" s="5">
        <v>1183535</v>
      </c>
      <c r="L140" s="5">
        <v>5891156</v>
      </c>
      <c r="M140" s="5">
        <v>3197713</v>
      </c>
      <c r="N140" s="5">
        <v>3365690</v>
      </c>
      <c r="O140" s="5">
        <v>8077016</v>
      </c>
      <c r="P140" s="5">
        <v>2792861</v>
      </c>
      <c r="Q140" s="5">
        <v>3615079</v>
      </c>
      <c r="R140" s="5">
        <v>355779</v>
      </c>
      <c r="S140" s="5">
        <v>715202</v>
      </c>
      <c r="T140" s="5">
        <v>-24810000000</v>
      </c>
      <c r="U140" s="5">
        <v>55471000000</v>
      </c>
      <c r="V140" s="5">
        <v>-33325000000</v>
      </c>
    </row>
    <row r="141" spans="2:22" ht="15.5" x14ac:dyDescent="0.35">
      <c r="C141" t="s">
        <v>116</v>
      </c>
    </row>
    <row r="142" spans="2:22" ht="15.5" x14ac:dyDescent="0.35">
      <c r="C142" t="s">
        <v>178</v>
      </c>
      <c r="D142" s="5">
        <v>-27347</v>
      </c>
      <c r="E142" s="5">
        <v>-360645</v>
      </c>
      <c r="F142" s="5">
        <v>1499189</v>
      </c>
      <c r="G142" s="5">
        <v>590663</v>
      </c>
      <c r="I142" s="5">
        <v>2073005</v>
      </c>
      <c r="J142" s="5">
        <v>6105731</v>
      </c>
      <c r="K142" s="5">
        <v>-825473</v>
      </c>
      <c r="L142" s="5">
        <v>-1007363</v>
      </c>
      <c r="M142" s="5">
        <v>-1865643</v>
      </c>
      <c r="N142" s="5">
        <v>-1449380</v>
      </c>
      <c r="O142" s="5">
        <v>-3144040</v>
      </c>
      <c r="P142" s="5">
        <v>7424627</v>
      </c>
      <c r="Q142" s="5">
        <v>-818129</v>
      </c>
      <c r="R142" s="5">
        <v>-2733654</v>
      </c>
      <c r="S142" s="5">
        <v>-2805654</v>
      </c>
      <c r="T142" s="5">
        <v>-34156000000</v>
      </c>
      <c r="U142" s="5">
        <v>-130815000000</v>
      </c>
      <c r="V142" s="5">
        <v>-18728000000</v>
      </c>
    </row>
    <row r="143" spans="2:22" ht="15.5" x14ac:dyDescent="0.35">
      <c r="C143" t="s">
        <v>179</v>
      </c>
      <c r="E143" s="5">
        <v>-5916</v>
      </c>
      <c r="F143" s="5">
        <v>-4304</v>
      </c>
      <c r="G143" s="5">
        <v>-48040</v>
      </c>
      <c r="I143" s="5">
        <v>-50089</v>
      </c>
      <c r="J143" s="5">
        <v>-662965</v>
      </c>
      <c r="K143" s="5">
        <v>-225175</v>
      </c>
      <c r="L143" s="5">
        <v>-3374626</v>
      </c>
      <c r="M143" s="5">
        <v>5849830</v>
      </c>
      <c r="N143" s="5">
        <v>-2421668</v>
      </c>
      <c r="O143" s="5">
        <v>-5085455</v>
      </c>
      <c r="P143" s="5">
        <v>-9148610</v>
      </c>
      <c r="Q143" s="5">
        <v>47486</v>
      </c>
      <c r="R143" s="5">
        <v>-197942</v>
      </c>
      <c r="S143" s="5">
        <v>-443609</v>
      </c>
      <c r="T143" s="5">
        <v>13951000000</v>
      </c>
      <c r="U143" s="5">
        <v>310496000000</v>
      </c>
      <c r="V143" s="5">
        <v>53180000000</v>
      </c>
    </row>
    <row r="144" spans="2:22" ht="15.5" x14ac:dyDescent="0.35">
      <c r="C144" t="s">
        <v>2440</v>
      </c>
      <c r="T144" s="5">
        <v>14850000000</v>
      </c>
      <c r="U144" s="5">
        <v>280000000000</v>
      </c>
      <c r="V144" s="5">
        <v>50000000000</v>
      </c>
    </row>
    <row r="145" spans="3:22" ht="15.5" x14ac:dyDescent="0.35">
      <c r="C145" t="s">
        <v>1668</v>
      </c>
      <c r="V145" s="5">
        <v>-11893000000</v>
      </c>
    </row>
    <row r="146" spans="3:22" ht="15.5" x14ac:dyDescent="0.35">
      <c r="C146" t="s">
        <v>2441</v>
      </c>
      <c r="N146" s="5">
        <v>-183859</v>
      </c>
      <c r="P146" s="5">
        <v>-3177474</v>
      </c>
    </row>
    <row r="147" spans="3:22" ht="15.5" x14ac:dyDescent="0.35">
      <c r="C147" t="s">
        <v>185</v>
      </c>
      <c r="E147" s="5">
        <v>-5916</v>
      </c>
      <c r="F147" s="5">
        <v>-2050</v>
      </c>
      <c r="G147" s="5">
        <v>-50294</v>
      </c>
      <c r="I147" s="5">
        <v>-52344</v>
      </c>
      <c r="J147" s="5">
        <v>-685813</v>
      </c>
      <c r="K147" s="5">
        <v>-264927</v>
      </c>
      <c r="L147" s="5">
        <v>-3374626</v>
      </c>
      <c r="M147" s="5">
        <v>-790276</v>
      </c>
      <c r="N147" s="5">
        <v>-2252476</v>
      </c>
      <c r="O147" s="5">
        <v>-5086295</v>
      </c>
      <c r="P147" s="5">
        <v>-6008765</v>
      </c>
      <c r="Q147" s="5">
        <v>-7523</v>
      </c>
      <c r="R147" s="5">
        <v>-239758</v>
      </c>
      <c r="S147" s="5">
        <v>-489072</v>
      </c>
      <c r="T147" s="5">
        <v>-1013000000</v>
      </c>
      <c r="U147" s="5">
        <v>-861000000</v>
      </c>
      <c r="V147" s="5">
        <v>-2080000000</v>
      </c>
    </row>
    <row r="148" spans="3:22" ht="15.5" x14ac:dyDescent="0.35">
      <c r="C148" t="s">
        <v>358</v>
      </c>
      <c r="F148" s="5">
        <v>-2254</v>
      </c>
      <c r="G148" s="5">
        <v>4509</v>
      </c>
      <c r="I148" s="5">
        <v>2255</v>
      </c>
      <c r="N148" s="5">
        <v>7081</v>
      </c>
    </row>
    <row r="149" spans="3:22" ht="15.5" x14ac:dyDescent="0.35">
      <c r="C149" t="s">
        <v>180</v>
      </c>
      <c r="G149" s="5">
        <v>-2255</v>
      </c>
      <c r="J149" s="5">
        <v>22848</v>
      </c>
      <c r="K149" s="5">
        <v>39752</v>
      </c>
      <c r="M149" s="5">
        <v>6640106</v>
      </c>
      <c r="N149" s="5">
        <v>7586</v>
      </c>
      <c r="O149" s="5">
        <v>840</v>
      </c>
      <c r="P149" s="5">
        <v>37629</v>
      </c>
      <c r="Q149" s="5">
        <v>55009</v>
      </c>
      <c r="R149" s="5">
        <v>41816</v>
      </c>
      <c r="S149" s="5">
        <v>45463</v>
      </c>
      <c r="T149" s="5">
        <v>114000000</v>
      </c>
      <c r="U149" s="5">
        <v>31357000000</v>
      </c>
      <c r="V149" s="5">
        <v>17153000000</v>
      </c>
    </row>
    <row r="150" spans="3:22" ht="15.5" x14ac:dyDescent="0.35">
      <c r="C150" t="s">
        <v>799</v>
      </c>
    </row>
    <row r="151" spans="3:22" ht="15.5" x14ac:dyDescent="0.35">
      <c r="C151" t="s">
        <v>186</v>
      </c>
      <c r="D151" s="5">
        <v>-27347</v>
      </c>
      <c r="E151" s="5">
        <v>-360645</v>
      </c>
      <c r="F151" s="5">
        <v>1499189</v>
      </c>
      <c r="G151" s="5">
        <v>590663</v>
      </c>
      <c r="I151" s="5">
        <v>2073005</v>
      </c>
      <c r="J151" s="5">
        <v>6105731</v>
      </c>
      <c r="K151" s="5">
        <v>-825473</v>
      </c>
      <c r="L151" s="5">
        <v>-1007363</v>
      </c>
      <c r="M151" s="5">
        <v>-1865643</v>
      </c>
      <c r="N151" s="5">
        <v>-1449380</v>
      </c>
      <c r="O151" s="5">
        <v>-3144040</v>
      </c>
      <c r="P151" s="5">
        <v>7424627</v>
      </c>
      <c r="Q151" s="5">
        <v>-818129</v>
      </c>
      <c r="R151" s="5">
        <v>-2733654</v>
      </c>
      <c r="S151" s="5">
        <v>-2805654</v>
      </c>
      <c r="T151" s="5">
        <v>-34156000000</v>
      </c>
      <c r="U151" s="5">
        <v>-130815000000</v>
      </c>
      <c r="V151" s="5">
        <v>-18728000000</v>
      </c>
    </row>
    <row r="152" spans="3:22" ht="15.5" x14ac:dyDescent="0.35">
      <c r="C152" t="s">
        <v>2442</v>
      </c>
      <c r="D152" s="5">
        <v>-26786</v>
      </c>
      <c r="E152" s="5">
        <v>-304740</v>
      </c>
      <c r="F152" s="5">
        <v>3139</v>
      </c>
      <c r="G152" s="5">
        <v>-10079</v>
      </c>
      <c r="I152" s="5">
        <v>-17292</v>
      </c>
      <c r="J152" s="5">
        <v>-21990</v>
      </c>
      <c r="K152" s="5">
        <v>-78855</v>
      </c>
      <c r="L152" s="5">
        <v>-45694</v>
      </c>
      <c r="M152" s="5">
        <v>-1420936</v>
      </c>
      <c r="N152" s="5">
        <v>-451790</v>
      </c>
      <c r="O152" s="5">
        <v>2000000</v>
      </c>
      <c r="P152" s="5">
        <v>3249383</v>
      </c>
      <c r="R152" s="5">
        <v>-500000</v>
      </c>
      <c r="S152" s="5">
        <v>-500000</v>
      </c>
      <c r="T152" s="5">
        <v>12166000000</v>
      </c>
      <c r="U152" s="5">
        <v>-7000000000</v>
      </c>
      <c r="V152" s="5">
        <v>4816000000</v>
      </c>
    </row>
    <row r="153" spans="3:22" ht="15.5" x14ac:dyDescent="0.35">
      <c r="C153" t="s">
        <v>778</v>
      </c>
      <c r="O153" s="5">
        <v>-181146</v>
      </c>
      <c r="P153" s="5">
        <v>-1786876</v>
      </c>
      <c r="Q153" s="5">
        <v>-396032</v>
      </c>
      <c r="R153" s="5">
        <v>-1861507</v>
      </c>
      <c r="S153" s="5">
        <v>-1877281</v>
      </c>
      <c r="T153" s="5">
        <v>-36070000000</v>
      </c>
      <c r="U153" s="5">
        <v>-97204000000</v>
      </c>
      <c r="V153" s="5">
        <v>-13531000000</v>
      </c>
    </row>
    <row r="154" spans="3:22" ht="15.5" x14ac:dyDescent="0.35">
      <c r="C154" t="s">
        <v>2443</v>
      </c>
      <c r="F154" s="5">
        <v>923628</v>
      </c>
      <c r="G154" s="5">
        <v>607238</v>
      </c>
      <c r="I154" s="5">
        <v>1530866</v>
      </c>
      <c r="J154" s="5">
        <v>5000000</v>
      </c>
    </row>
    <row r="155" spans="3:22" ht="15.5" x14ac:dyDescent="0.35">
      <c r="C155" t="s">
        <v>2444</v>
      </c>
      <c r="J155" s="5">
        <v>-1300000</v>
      </c>
      <c r="K155" s="5">
        <v>-500000</v>
      </c>
      <c r="L155" s="5">
        <v>-185248</v>
      </c>
    </row>
    <row r="156" spans="3:22" ht="15.5" x14ac:dyDescent="0.35">
      <c r="C156" t="s">
        <v>2445</v>
      </c>
      <c r="D156" s="5">
        <v>-561</v>
      </c>
      <c r="E156" s="5">
        <v>-55905</v>
      </c>
    </row>
    <row r="157" spans="3:22" ht="15.5" x14ac:dyDescent="0.35">
      <c r="C157" t="s">
        <v>607</v>
      </c>
      <c r="F157" s="5">
        <v>607238</v>
      </c>
      <c r="I157" s="5">
        <v>607238</v>
      </c>
      <c r="O157" s="5">
        <v>-4000000</v>
      </c>
      <c r="P157" s="5">
        <v>4221857</v>
      </c>
      <c r="U157" s="5">
        <v>-8696000000</v>
      </c>
      <c r="V157" s="5">
        <v>-3000000000</v>
      </c>
    </row>
    <row r="158" spans="3:22" ht="15.5" x14ac:dyDescent="0.35">
      <c r="C158" t="s">
        <v>2341</v>
      </c>
      <c r="J158" s="5">
        <v>2507837</v>
      </c>
    </row>
    <row r="159" spans="3:22" ht="15.5" x14ac:dyDescent="0.35">
      <c r="C159" t="s">
        <v>2446</v>
      </c>
    </row>
    <row r="160" spans="3:22" ht="15.5" x14ac:dyDescent="0.35">
      <c r="C160" t="s">
        <v>2269</v>
      </c>
      <c r="F160" s="5">
        <v>12991</v>
      </c>
      <c r="G160" s="5">
        <v>-12991</v>
      </c>
      <c r="P160" s="5">
        <v>2350200</v>
      </c>
    </row>
    <row r="161" spans="2:22" ht="15.5" x14ac:dyDescent="0.35">
      <c r="C161" t="s">
        <v>2355</v>
      </c>
      <c r="F161" s="5">
        <v>-47807</v>
      </c>
      <c r="G161" s="5">
        <v>6495</v>
      </c>
      <c r="I161" s="5">
        <v>-47807</v>
      </c>
      <c r="J161" s="5">
        <v>-80116</v>
      </c>
      <c r="K161" s="5">
        <v>-246618</v>
      </c>
      <c r="L161" s="5">
        <v>-776421</v>
      </c>
      <c r="M161" s="5">
        <v>-444707</v>
      </c>
      <c r="N161" s="5">
        <v>-997590</v>
      </c>
      <c r="O161" s="5">
        <v>-962894</v>
      </c>
      <c r="P161" s="5">
        <v>-609937</v>
      </c>
      <c r="Q161" s="5">
        <v>-422097</v>
      </c>
      <c r="R161" s="5">
        <v>-372147</v>
      </c>
      <c r="S161" s="5">
        <v>-428373</v>
      </c>
      <c r="T161" s="5">
        <v>-2000000000</v>
      </c>
      <c r="U161" s="5">
        <v>-17915000000</v>
      </c>
      <c r="V161" s="5">
        <v>-7013000000</v>
      </c>
    </row>
    <row r="162" spans="2:22" ht="15.5" x14ac:dyDescent="0.35">
      <c r="C162" t="s">
        <v>1243</v>
      </c>
      <c r="T162" s="5">
        <v>-8252000000</v>
      </c>
    </row>
    <row r="163" spans="2:22" ht="15.5" x14ac:dyDescent="0.35">
      <c r="C163" t="s">
        <v>195</v>
      </c>
      <c r="D163" s="5">
        <v>-98088</v>
      </c>
      <c r="E163" s="5">
        <v>-1823929</v>
      </c>
      <c r="F163" s="5">
        <v>1625542</v>
      </c>
      <c r="G163" s="5">
        <v>256129</v>
      </c>
      <c r="I163" s="5">
        <v>-198730</v>
      </c>
      <c r="J163" s="5">
        <v>1682946</v>
      </c>
      <c r="K163" s="5">
        <v>-954652</v>
      </c>
      <c r="L163" s="5">
        <v>491998</v>
      </c>
      <c r="M163" s="5">
        <v>268143</v>
      </c>
      <c r="N163" s="5">
        <v>-1216212</v>
      </c>
      <c r="O163" s="5">
        <v>-3636495</v>
      </c>
      <c r="P163" s="5">
        <v>2740379</v>
      </c>
      <c r="Q163" s="5">
        <v>-648714</v>
      </c>
      <c r="R163" s="5">
        <v>253173</v>
      </c>
      <c r="S163" s="5">
        <v>926598</v>
      </c>
      <c r="T163" s="5">
        <v>14336000000</v>
      </c>
      <c r="U163" s="5">
        <v>-3958000000</v>
      </c>
      <c r="V163" s="5">
        <v>13886000000</v>
      </c>
    </row>
    <row r="164" spans="2:22" ht="15.5" x14ac:dyDescent="0.35">
      <c r="C164" t="s">
        <v>196</v>
      </c>
      <c r="E164" s="5">
        <v>2254100</v>
      </c>
      <c r="I164" s="5">
        <v>2452830</v>
      </c>
      <c r="J164" s="5">
        <v>769884</v>
      </c>
      <c r="K164" s="5">
        <v>1724536</v>
      </c>
      <c r="L164" s="5">
        <v>1232538</v>
      </c>
      <c r="M164" s="5">
        <v>964395</v>
      </c>
      <c r="N164" s="5">
        <v>2180607</v>
      </c>
      <c r="O164" s="5">
        <v>5817102</v>
      </c>
      <c r="P164" s="5">
        <v>3076723</v>
      </c>
      <c r="Q164" s="5">
        <v>3725437</v>
      </c>
      <c r="R164" s="5">
        <v>3472264</v>
      </c>
      <c r="S164" s="5">
        <v>2545666</v>
      </c>
      <c r="T164" s="5">
        <v>17332000000</v>
      </c>
      <c r="U164" s="5">
        <v>21290000000</v>
      </c>
      <c r="V164" s="5">
        <v>7404000000</v>
      </c>
    </row>
    <row r="165" spans="2:22" ht="15.5" x14ac:dyDescent="0.35">
      <c r="C165" t="s">
        <v>197</v>
      </c>
      <c r="D165" s="5">
        <v>-98088</v>
      </c>
      <c r="E165" s="5">
        <v>430171</v>
      </c>
      <c r="F165" s="5">
        <v>1625542</v>
      </c>
      <c r="G165" s="5">
        <v>256129</v>
      </c>
      <c r="I165" s="5">
        <v>2254100</v>
      </c>
      <c r="J165" s="5">
        <v>2452830</v>
      </c>
      <c r="K165" s="5">
        <v>769884</v>
      </c>
      <c r="L165" s="5">
        <v>1724536</v>
      </c>
      <c r="M165" s="5">
        <v>1232538</v>
      </c>
      <c r="N165" s="5">
        <v>964395</v>
      </c>
      <c r="O165" s="5">
        <v>2180607</v>
      </c>
      <c r="P165" s="5">
        <v>5817102</v>
      </c>
      <c r="Q165" s="5">
        <v>3076723</v>
      </c>
      <c r="R165" s="5">
        <v>3725437</v>
      </c>
      <c r="S165" s="5">
        <v>3472264</v>
      </c>
      <c r="T165" s="5">
        <v>31668000000</v>
      </c>
      <c r="U165" s="5">
        <v>17332000000</v>
      </c>
      <c r="V165" s="5">
        <v>21290000000</v>
      </c>
    </row>
    <row r="167" spans="2:22" ht="15.5" x14ac:dyDescent="0.35">
      <c r="B167" t="s">
        <v>198</v>
      </c>
      <c r="C167" t="s">
        <v>12</v>
      </c>
      <c r="D167" s="5">
        <v>6320000000</v>
      </c>
      <c r="E167" s="5">
        <v>6320000000</v>
      </c>
      <c r="F167" s="5">
        <v>6320000000</v>
      </c>
      <c r="G167" s="5">
        <v>6320000000</v>
      </c>
      <c r="I167" s="5">
        <v>6320000000</v>
      </c>
      <c r="J167" s="5">
        <v>6320000000</v>
      </c>
      <c r="K167" s="5">
        <v>4080000000</v>
      </c>
      <c r="L167" s="5">
        <v>4080000000</v>
      </c>
      <c r="M167" s="5">
        <v>3990000000</v>
      </c>
      <c r="N167" s="5">
        <v>3990000000</v>
      </c>
      <c r="O167" s="5">
        <v>3990000000</v>
      </c>
      <c r="P167" s="5">
        <v>3990000000</v>
      </c>
      <c r="Q167" s="5">
        <v>3110000000</v>
      </c>
      <c r="R167" s="5">
        <v>3110000000</v>
      </c>
      <c r="S167" s="5">
        <v>3110000000</v>
      </c>
      <c r="T167" s="5">
        <v>3110000000</v>
      </c>
      <c r="U167" s="5">
        <v>3110000000</v>
      </c>
      <c r="V167" s="5">
        <v>3110000000</v>
      </c>
    </row>
    <row r="168" spans="2:22" ht="15.5" x14ac:dyDescent="0.35">
      <c r="C168" t="s">
        <v>199</v>
      </c>
      <c r="D168" s="6">
        <v>-1.52</v>
      </c>
      <c r="E168" s="6">
        <v>-0.91</v>
      </c>
      <c r="F168" s="6">
        <v>-6.48</v>
      </c>
      <c r="G168" s="6">
        <v>-0.9</v>
      </c>
    </row>
    <row r="169" spans="2:22" ht="15.5" x14ac:dyDescent="0.35">
      <c r="C169" t="s">
        <v>200</v>
      </c>
      <c r="D169" s="6">
        <v>-48.03</v>
      </c>
      <c r="E169" s="6">
        <v>-110.99</v>
      </c>
      <c r="F169" s="6">
        <v>-20.83</v>
      </c>
      <c r="G169" s="6">
        <v>-123.33</v>
      </c>
    </row>
    <row r="170" spans="2:22" ht="15.5" x14ac:dyDescent="0.35">
      <c r="C170" t="s">
        <v>69</v>
      </c>
      <c r="D170" s="6">
        <v>10.199999999999999</v>
      </c>
      <c r="E170" s="6">
        <v>12.44</v>
      </c>
      <c r="F170" s="6">
        <v>9.4600000000000009</v>
      </c>
      <c r="G170" s="6">
        <v>11.02</v>
      </c>
    </row>
    <row r="171" spans="2:22" ht="15.5" x14ac:dyDescent="0.35">
      <c r="C171" t="s">
        <v>201</v>
      </c>
      <c r="D171" s="5">
        <v>-16860000000</v>
      </c>
      <c r="E171" s="5">
        <v>5900000000</v>
      </c>
      <c r="F171" s="5">
        <v>-18120000000</v>
      </c>
      <c r="G171" s="5">
        <v>-720000000</v>
      </c>
    </row>
    <row r="172" spans="2:22" ht="15.5" x14ac:dyDescent="0.35">
      <c r="C172" t="s">
        <v>202</v>
      </c>
      <c r="D172" s="6">
        <v>-1.34E-2</v>
      </c>
      <c r="E172" s="6">
        <v>-8.0000000000000002E-3</v>
      </c>
      <c r="F172" s="6">
        <v>-5.33E-2</v>
      </c>
      <c r="G172" s="6">
        <v>-7.6E-3</v>
      </c>
    </row>
    <row r="173" spans="2:22" ht="15.5" x14ac:dyDescent="0.35">
      <c r="C173" t="s">
        <v>203</v>
      </c>
      <c r="D173" s="6">
        <v>-4.2500000000000003E-2</v>
      </c>
      <c r="E173" s="6">
        <v>-2.5699999999999997E-2</v>
      </c>
      <c r="F173" s="6">
        <v>-0.1825</v>
      </c>
      <c r="G173" s="6">
        <v>-2.2200000000000001E-2</v>
      </c>
    </row>
    <row r="174" spans="2:22" ht="15.5" x14ac:dyDescent="0.35">
      <c r="C174" t="s">
        <v>204</v>
      </c>
      <c r="D174" s="6">
        <v>-6.93E-2</v>
      </c>
      <c r="E174" s="6">
        <v>-2.3999999999999998E-3</v>
      </c>
      <c r="F174" s="6">
        <v>-6.2300000000000001E-2</v>
      </c>
      <c r="G174" s="6">
        <v>-2.1499999999999998E-2</v>
      </c>
    </row>
    <row r="175" spans="2:22" ht="15.5" x14ac:dyDescent="0.35">
      <c r="C175" t="s">
        <v>205</v>
      </c>
      <c r="D175" s="6">
        <v>-14.52</v>
      </c>
      <c r="E175" s="6">
        <v>-0.17</v>
      </c>
      <c r="F175" s="6">
        <v>-1.04</v>
      </c>
      <c r="G175" s="6">
        <v>-0.62</v>
      </c>
    </row>
    <row r="176" spans="2:22" ht="15.5" x14ac:dyDescent="0.35">
      <c r="C176" t="s">
        <v>206</v>
      </c>
      <c r="D176" s="5">
        <v>226000000000</v>
      </c>
      <c r="E176" s="5">
        <v>224000000000</v>
      </c>
      <c r="F176" s="5">
        <v>224000000000</v>
      </c>
      <c r="G176" s="5">
        <v>256000000000</v>
      </c>
    </row>
    <row r="177" spans="3:22" ht="15.5" x14ac:dyDescent="0.35">
      <c r="C177" t="s">
        <v>207</v>
      </c>
      <c r="D177" s="6">
        <v>2.04</v>
      </c>
      <c r="E177" s="6">
        <v>2.85</v>
      </c>
      <c r="F177" s="6">
        <v>3.8</v>
      </c>
      <c r="G177" s="6">
        <v>2.74</v>
      </c>
    </row>
    <row r="178" spans="3:22" ht="15.5" x14ac:dyDescent="0.35">
      <c r="C178" t="s">
        <v>208</v>
      </c>
      <c r="D178" s="6">
        <v>35.76</v>
      </c>
      <c r="E178" s="6">
        <v>35.409999999999997</v>
      </c>
      <c r="F178" s="6">
        <v>35.49</v>
      </c>
      <c r="G178" s="6">
        <v>40.49</v>
      </c>
    </row>
    <row r="179" spans="3:22" ht="15.5" x14ac:dyDescent="0.35">
      <c r="C179" t="s">
        <v>209</v>
      </c>
      <c r="D179" s="6">
        <v>2.04</v>
      </c>
      <c r="E179" s="6">
        <v>2.85</v>
      </c>
      <c r="F179" s="6">
        <v>3.8</v>
      </c>
      <c r="G179" s="6">
        <v>2.74</v>
      </c>
    </row>
    <row r="180" spans="3:22" ht="15.5" x14ac:dyDescent="0.35">
      <c r="C180" t="s">
        <v>210</v>
      </c>
      <c r="D180" s="6">
        <v>35.76</v>
      </c>
      <c r="E180" s="6">
        <v>35.409999999999997</v>
      </c>
      <c r="F180" s="6">
        <v>35.49</v>
      </c>
      <c r="G180" s="6">
        <v>40.49</v>
      </c>
    </row>
    <row r="181" spans="3:22" ht="15.5" x14ac:dyDescent="0.35">
      <c r="C181" t="s">
        <v>211</v>
      </c>
      <c r="D181" s="5">
        <v>38000000000</v>
      </c>
      <c r="E181" s="5">
        <v>37000000000</v>
      </c>
      <c r="F181" s="5">
        <v>42000000000</v>
      </c>
      <c r="G181" s="5">
        <v>42000000000</v>
      </c>
    </row>
    <row r="182" spans="3:22" ht="15.5" x14ac:dyDescent="0.35">
      <c r="C182" t="s">
        <v>212</v>
      </c>
      <c r="D182" s="5">
        <v>89000000000</v>
      </c>
      <c r="E182" s="5">
        <v>85000000000</v>
      </c>
      <c r="F182" s="5">
        <v>83000000000</v>
      </c>
      <c r="G182" s="5">
        <v>84000000000</v>
      </c>
    </row>
    <row r="183" spans="3:22" ht="15.5" x14ac:dyDescent="0.35">
      <c r="C183" t="s">
        <v>213</v>
      </c>
      <c r="D183" s="5">
        <v>226000000000</v>
      </c>
      <c r="E183" s="5">
        <v>224000000000</v>
      </c>
      <c r="F183" s="5">
        <v>224000000000</v>
      </c>
      <c r="G183" s="5">
        <v>256000000000</v>
      </c>
    </row>
    <row r="184" spans="3:22" ht="15.5" x14ac:dyDescent="0.35">
      <c r="C184" t="s">
        <v>24</v>
      </c>
      <c r="D184" s="5">
        <v>127000000000</v>
      </c>
      <c r="E184" s="5">
        <v>122000000000</v>
      </c>
      <c r="F184" s="5">
        <v>125000000000</v>
      </c>
      <c r="G184" s="5">
        <v>126000000000</v>
      </c>
    </row>
    <row r="185" spans="3:22" ht="15.5" x14ac:dyDescent="0.35">
      <c r="C185" t="s">
        <v>21</v>
      </c>
      <c r="D185" s="5">
        <v>121000000000</v>
      </c>
      <c r="E185" s="5">
        <v>115000000000</v>
      </c>
      <c r="F185" s="5">
        <v>87000000000</v>
      </c>
      <c r="G185" s="5">
        <v>115000000000</v>
      </c>
    </row>
    <row r="186" spans="3:22" ht="15.5" x14ac:dyDescent="0.35">
      <c r="C186" t="s">
        <v>214</v>
      </c>
      <c r="D186" s="5">
        <v>-282000000000</v>
      </c>
      <c r="E186" s="5">
        <v>-262000000000</v>
      </c>
      <c r="F186" s="5">
        <v>-259000000000</v>
      </c>
      <c r="G186" s="5">
        <v>-236000000000</v>
      </c>
    </row>
    <row r="187" spans="3:22" ht="15.5" x14ac:dyDescent="0.35">
      <c r="C187" t="s">
        <v>215</v>
      </c>
      <c r="D187" s="5">
        <v>-3000000000</v>
      </c>
      <c r="E187" s="5">
        <v>-25000000000</v>
      </c>
      <c r="F187" s="5">
        <v>2000000000</v>
      </c>
      <c r="G187" s="5">
        <v>-6000000000</v>
      </c>
    </row>
    <row r="188" spans="3:22" ht="15.5" x14ac:dyDescent="0.35">
      <c r="C188" t="s">
        <v>216</v>
      </c>
      <c r="D188" s="5">
        <v>0</v>
      </c>
      <c r="E188" s="5">
        <v>0</v>
      </c>
      <c r="F188" s="5">
        <v>0</v>
      </c>
      <c r="G188" s="5">
        <v>-1000000000</v>
      </c>
    </row>
    <row r="189" spans="3:22" ht="15.5" x14ac:dyDescent="0.35">
      <c r="C189" t="s">
        <v>13</v>
      </c>
      <c r="D189" s="5">
        <v>-3000000000</v>
      </c>
      <c r="E189" s="5">
        <v>-25000000000</v>
      </c>
      <c r="F189" s="5">
        <v>2000000000</v>
      </c>
      <c r="G189" s="5">
        <v>-7000000000</v>
      </c>
    </row>
    <row r="190" spans="3:22" ht="15.5" x14ac:dyDescent="0.35">
      <c r="C190" t="s">
        <v>16</v>
      </c>
      <c r="D190" s="6">
        <v>-0.41</v>
      </c>
      <c r="E190" s="6">
        <v>-3.94</v>
      </c>
      <c r="F190" s="6">
        <v>0.33</v>
      </c>
      <c r="G190" s="6">
        <v>-1.04</v>
      </c>
    </row>
    <row r="191" spans="3:22" ht="15.5" x14ac:dyDescent="0.35">
      <c r="C191" t="s">
        <v>54</v>
      </c>
      <c r="I191" s="6">
        <v>-9.4499999999999993</v>
      </c>
      <c r="J191" s="6">
        <v>-28.76</v>
      </c>
      <c r="K191" s="6">
        <v>-52.86</v>
      </c>
      <c r="L191" s="6">
        <v>55.25</v>
      </c>
      <c r="M191" s="6">
        <v>12.35</v>
      </c>
      <c r="N191" s="6">
        <v>-76.989999999999995</v>
      </c>
      <c r="O191" s="6">
        <v>-32.83</v>
      </c>
      <c r="P191" s="6">
        <v>11.68</v>
      </c>
      <c r="Q191" s="6">
        <v>5.79</v>
      </c>
      <c r="R191" s="6">
        <v>1.64</v>
      </c>
      <c r="S191" s="6">
        <v>1.34</v>
      </c>
      <c r="T191" s="6">
        <v>1.87</v>
      </c>
      <c r="U191" s="6">
        <v>-104.65</v>
      </c>
      <c r="V191" s="6">
        <v>-48.41</v>
      </c>
    </row>
    <row r="192" spans="3:22" ht="15.5" x14ac:dyDescent="0.35">
      <c r="C192" t="s">
        <v>68</v>
      </c>
      <c r="I192" s="6">
        <v>-14.29</v>
      </c>
      <c r="J192" s="6">
        <v>-2.85</v>
      </c>
      <c r="K192" s="6">
        <v>-2.65</v>
      </c>
      <c r="L192" s="6">
        <v>2.88</v>
      </c>
      <c r="M192" s="6">
        <v>4.05</v>
      </c>
      <c r="N192" s="6">
        <v>-0.65</v>
      </c>
      <c r="O192" s="6">
        <v>-1.52</v>
      </c>
      <c r="P192" s="6">
        <v>8.65</v>
      </c>
      <c r="Q192" s="6">
        <v>32.82</v>
      </c>
      <c r="R192" s="6">
        <v>115.85</v>
      </c>
      <c r="S192" s="6">
        <v>38.06</v>
      </c>
      <c r="T192" s="6">
        <v>33.159999999999997</v>
      </c>
      <c r="U192" s="6">
        <v>-0.71</v>
      </c>
      <c r="V192" s="6">
        <v>-2.23</v>
      </c>
    </row>
    <row r="193" spans="3:22" ht="15.5" x14ac:dyDescent="0.35">
      <c r="C193" t="s">
        <v>71</v>
      </c>
      <c r="I193" s="6">
        <v>3.15</v>
      </c>
      <c r="J193" s="6">
        <v>25.29</v>
      </c>
      <c r="K193" s="6">
        <v>2.41</v>
      </c>
      <c r="L193" s="6">
        <v>0.74</v>
      </c>
      <c r="M193" s="6">
        <v>0.2</v>
      </c>
      <c r="N193" s="6">
        <v>0.26</v>
      </c>
      <c r="O193" s="6">
        <v>0.21</v>
      </c>
      <c r="P193" s="6">
        <v>0.3</v>
      </c>
      <c r="Q193" s="6">
        <v>0.67</v>
      </c>
      <c r="R193" s="6">
        <v>0.6</v>
      </c>
      <c r="S193" s="6">
        <v>0.18</v>
      </c>
      <c r="T193" s="6">
        <v>0.36</v>
      </c>
      <c r="U193" s="6">
        <v>1.3</v>
      </c>
      <c r="V193" s="6">
        <v>1.1100000000000001</v>
      </c>
    </row>
    <row r="194" spans="3:22" ht="15.5" x14ac:dyDescent="0.35">
      <c r="C194" t="s">
        <v>217</v>
      </c>
      <c r="I194" s="5">
        <v>-25580000000</v>
      </c>
      <c r="J194" s="5">
        <v>-80000000000</v>
      </c>
      <c r="K194" s="5">
        <v>-205130000000</v>
      </c>
      <c r="L194" s="5">
        <v>636460000000</v>
      </c>
      <c r="M194" s="5">
        <v>141810000000</v>
      </c>
      <c r="N194" s="5">
        <v>-180750000000</v>
      </c>
      <c r="O194" s="5">
        <v>-12280000000</v>
      </c>
      <c r="P194" s="5">
        <v>177440000000</v>
      </c>
    </row>
    <row r="195" spans="3:22" ht="15.5" x14ac:dyDescent="0.35">
      <c r="C195" t="s">
        <v>218</v>
      </c>
      <c r="I195" s="6">
        <v>-7.7800000000000008E-2</v>
      </c>
      <c r="J195" s="6">
        <v>-0.24530000000000002</v>
      </c>
      <c r="K195" s="6">
        <v>-0.26319999999999999</v>
      </c>
      <c r="L195" s="6">
        <v>0.23469999999999999</v>
      </c>
      <c r="M195" s="6">
        <v>3.8399999999999997E-2</v>
      </c>
      <c r="N195" s="6">
        <v>-0.25569999999999998</v>
      </c>
      <c r="O195" s="6">
        <v>-8.9600000000000013E-2</v>
      </c>
      <c r="P195" s="6">
        <v>3.1800000000000002E-2</v>
      </c>
      <c r="Q195" s="6">
        <v>1.61E-2</v>
      </c>
      <c r="R195" s="6">
        <v>4.1999999999999997E-3</v>
      </c>
      <c r="S195" s="6">
        <v>3.4999999999999996E-3</v>
      </c>
      <c r="T195" s="6">
        <v>6.4000000000000003E-3</v>
      </c>
      <c r="U195" s="6">
        <v>-0.34600000000000003</v>
      </c>
      <c r="V195" s="6">
        <v>-0.10539999999999999</v>
      </c>
    </row>
    <row r="196" spans="3:22" ht="15.5" x14ac:dyDescent="0.35">
      <c r="C196" t="s">
        <v>219</v>
      </c>
      <c r="I196" s="6">
        <v>-0.26629999999999998</v>
      </c>
      <c r="J196" s="6">
        <v>-0.68150000000000011</v>
      </c>
      <c r="K196" s="6">
        <v>-1.5569</v>
      </c>
      <c r="L196" s="6">
        <v>0.64790000000000003</v>
      </c>
      <c r="M196" s="6">
        <v>-0.23769999999999999</v>
      </c>
      <c r="N196" s="6">
        <v>1.204</v>
      </c>
      <c r="O196" s="6">
        <v>-2.0552000000000001</v>
      </c>
      <c r="P196" s="6">
        <v>0.64280000000000004</v>
      </c>
      <c r="Q196" s="6">
        <v>1.5042</v>
      </c>
      <c r="R196" s="6">
        <v>-2.4700000000000003E-2</v>
      </c>
      <c r="S196" s="6">
        <v>-1.3999999999999999E-2</v>
      </c>
      <c r="T196" s="6">
        <v>-1.5800000000000002E-2</v>
      </c>
      <c r="U196" s="6">
        <v>0.87519999999999998</v>
      </c>
      <c r="V196" s="6">
        <v>3.2435</v>
      </c>
    </row>
    <row r="197" spans="3:22" ht="15.5" x14ac:dyDescent="0.35">
      <c r="C197" t="s">
        <v>220</v>
      </c>
      <c r="I197" s="6">
        <v>-0.1409</v>
      </c>
      <c r="J197" s="6">
        <v>-0.34380000000000005</v>
      </c>
      <c r="K197" s="6">
        <v>-0.90849999999999997</v>
      </c>
      <c r="L197" s="6">
        <v>5.1772</v>
      </c>
      <c r="M197" s="6">
        <v>-0.49259999999999998</v>
      </c>
      <c r="N197" s="6">
        <v>7.6336000000000004</v>
      </c>
      <c r="O197" s="6">
        <v>-0.43219999999999997</v>
      </c>
      <c r="P197" s="6">
        <v>0.30879999999999996</v>
      </c>
      <c r="Q197" s="6">
        <v>8.0799999999999997E-2</v>
      </c>
      <c r="R197" s="6">
        <v>0.13150000000000001</v>
      </c>
      <c r="S197" s="6">
        <v>8.3199999999999996E-2</v>
      </c>
      <c r="T197" s="6">
        <v>-0.10869999999999999</v>
      </c>
      <c r="U197" s="6">
        <v>-0.70480000000000009</v>
      </c>
      <c r="V197" s="6">
        <v>-4.2735000000000003</v>
      </c>
    </row>
    <row r="198" spans="3:22" ht="15.5" x14ac:dyDescent="0.35">
      <c r="C198" t="s">
        <v>221</v>
      </c>
      <c r="I198" s="6">
        <v>-3.95</v>
      </c>
      <c r="J198" s="6">
        <v>-31.55</v>
      </c>
      <c r="K198" s="6">
        <v>-8.66</v>
      </c>
      <c r="L198" s="6">
        <v>11.11</v>
      </c>
      <c r="M198" s="6">
        <v>1.67</v>
      </c>
      <c r="N198" s="6">
        <v>-4.84</v>
      </c>
      <c r="O198" s="6">
        <v>-0.89</v>
      </c>
      <c r="P198" s="6">
        <v>1.1599999999999999</v>
      </c>
      <c r="Q198" s="6">
        <v>1.1299999999999999</v>
      </c>
      <c r="R198" s="6">
        <v>1.0900000000000001</v>
      </c>
      <c r="S198" s="6">
        <v>0.99</v>
      </c>
      <c r="T198" s="6">
        <v>-0.59</v>
      </c>
      <c r="U198" s="6">
        <v>-0.31</v>
      </c>
      <c r="V198" s="6">
        <v>-1.85</v>
      </c>
    </row>
    <row r="199" spans="3:22" ht="15.5" x14ac:dyDescent="0.35">
      <c r="C199" t="s">
        <v>65</v>
      </c>
      <c r="I199" s="6">
        <v>3.8</v>
      </c>
      <c r="J199" s="6">
        <v>1.94</v>
      </c>
      <c r="K199" s="6">
        <v>4.12</v>
      </c>
      <c r="L199" s="6">
        <v>1.86</v>
      </c>
      <c r="M199" s="6">
        <v>-0.96</v>
      </c>
      <c r="N199" s="6">
        <v>-0.78</v>
      </c>
      <c r="O199" s="6">
        <v>3.13</v>
      </c>
      <c r="P199" s="6">
        <v>5.56</v>
      </c>
      <c r="Q199" s="6">
        <v>49.35</v>
      </c>
      <c r="R199" s="6">
        <v>-2.85</v>
      </c>
      <c r="S199" s="6">
        <v>-0.53</v>
      </c>
      <c r="T199" s="6">
        <v>-0.53</v>
      </c>
      <c r="U199" s="6">
        <v>-0.62</v>
      </c>
      <c r="V199" s="6">
        <v>-7.24</v>
      </c>
    </row>
    <row r="200" spans="3:22" ht="15.5" x14ac:dyDescent="0.35">
      <c r="C200" t="s">
        <v>62</v>
      </c>
      <c r="I200" s="6">
        <v>35.49</v>
      </c>
      <c r="J200" s="6">
        <v>42.21</v>
      </c>
      <c r="K200" s="6">
        <v>33.950000000000003</v>
      </c>
      <c r="L200" s="6">
        <v>85.27</v>
      </c>
      <c r="M200" s="6">
        <v>-51.94</v>
      </c>
      <c r="N200" s="6">
        <v>-63.94</v>
      </c>
      <c r="O200" s="6">
        <v>15.97</v>
      </c>
      <c r="P200" s="6">
        <v>18.170000000000002</v>
      </c>
      <c r="Q200" s="6">
        <v>3.85</v>
      </c>
      <c r="R200" s="6">
        <v>-66.62</v>
      </c>
      <c r="S200" s="6">
        <v>-95.73</v>
      </c>
      <c r="T200" s="6">
        <v>-117.71</v>
      </c>
      <c r="U200" s="6">
        <v>-119.57</v>
      </c>
      <c r="V200" s="6">
        <v>-14.92</v>
      </c>
    </row>
    <row r="201" spans="3:22" ht="15.5" x14ac:dyDescent="0.35">
      <c r="C201" t="s">
        <v>222</v>
      </c>
      <c r="I201" s="6">
        <v>3.8</v>
      </c>
      <c r="J201" s="6">
        <v>1.94</v>
      </c>
      <c r="K201" s="6">
        <v>4.12</v>
      </c>
      <c r="L201" s="6">
        <v>1.86</v>
      </c>
      <c r="M201" s="6">
        <v>-0.96</v>
      </c>
      <c r="N201" s="6">
        <v>-0.78</v>
      </c>
      <c r="O201" s="6">
        <v>3.13</v>
      </c>
      <c r="P201" s="6">
        <v>5.56</v>
      </c>
      <c r="Q201" s="6">
        <v>49.35</v>
      </c>
      <c r="R201" s="6">
        <v>-2.85</v>
      </c>
      <c r="S201" s="6">
        <v>-0.53</v>
      </c>
      <c r="T201" s="6">
        <v>-0.53</v>
      </c>
      <c r="U201" s="6">
        <v>-0.62</v>
      </c>
      <c r="V201" s="6">
        <v>-7.24</v>
      </c>
    </row>
    <row r="202" spans="3:22" ht="15.5" x14ac:dyDescent="0.35">
      <c r="C202" t="s">
        <v>223</v>
      </c>
      <c r="I202" s="6">
        <v>35.49</v>
      </c>
      <c r="J202" s="6">
        <v>42.21</v>
      </c>
      <c r="K202" s="6">
        <v>33.950000000000003</v>
      </c>
      <c r="L202" s="6">
        <v>85.27</v>
      </c>
      <c r="M202" s="6">
        <v>-51.94</v>
      </c>
      <c r="N202" s="6">
        <v>-63.94</v>
      </c>
      <c r="O202" s="6">
        <v>15.97</v>
      </c>
      <c r="P202" s="6">
        <v>18.170000000000002</v>
      </c>
      <c r="Q202" s="6">
        <v>3.85</v>
      </c>
      <c r="R202" s="6">
        <v>-66.62</v>
      </c>
      <c r="S202" s="6">
        <v>-95.73</v>
      </c>
      <c r="T202" s="6">
        <v>-117.71</v>
      </c>
      <c r="U202" s="6">
        <v>-119.57</v>
      </c>
      <c r="V202" s="6">
        <v>-14.92</v>
      </c>
    </row>
    <row r="203" spans="3:22" ht="15.5" x14ac:dyDescent="0.35">
      <c r="C203" t="s">
        <v>224</v>
      </c>
      <c r="I203" s="5">
        <v>42000000000</v>
      </c>
      <c r="J203" s="5">
        <v>31000000000</v>
      </c>
      <c r="K203" s="5">
        <v>147000000000</v>
      </c>
      <c r="L203" s="5">
        <v>138000000000</v>
      </c>
      <c r="M203" s="5">
        <v>749000000000</v>
      </c>
      <c r="N203" s="5">
        <v>757000000000</v>
      </c>
      <c r="O203" s="5">
        <v>705000000000</v>
      </c>
      <c r="P203" s="5">
        <v>810000000000</v>
      </c>
      <c r="Q203" s="5">
        <v>30000000000</v>
      </c>
      <c r="R203" s="5">
        <v>30000000000</v>
      </c>
      <c r="S203" s="5">
        <v>63000000000</v>
      </c>
      <c r="T203" s="5">
        <v>67000000000</v>
      </c>
      <c r="U203" s="5">
        <v>581000000000</v>
      </c>
      <c r="V203" s="5">
        <v>800000000000</v>
      </c>
    </row>
    <row r="204" spans="3:22" ht="15.5" x14ac:dyDescent="0.35">
      <c r="C204" t="s">
        <v>225</v>
      </c>
      <c r="I204" s="5">
        <v>83000000000</v>
      </c>
      <c r="J204" s="5">
        <v>82000000000</v>
      </c>
      <c r="K204" s="5">
        <v>4000000000</v>
      </c>
      <c r="L204" s="5">
        <v>5000000000</v>
      </c>
      <c r="M204" s="5">
        <v>8000000000</v>
      </c>
      <c r="N204" s="5">
        <v>12000000000</v>
      </c>
      <c r="O204" s="5">
        <v>16000000000</v>
      </c>
      <c r="P204" s="5">
        <v>29000000000</v>
      </c>
      <c r="Q204" s="5">
        <v>458000000000</v>
      </c>
      <c r="R204" s="5">
        <v>683000000000</v>
      </c>
      <c r="S204" s="5">
        <v>720000000000</v>
      </c>
      <c r="T204" s="5">
        <v>665000000000</v>
      </c>
      <c r="U204" s="5">
        <v>281000000000</v>
      </c>
      <c r="V204" s="5">
        <v>28000000000</v>
      </c>
    </row>
    <row r="205" spans="3:22" ht="15.5" x14ac:dyDescent="0.35">
      <c r="C205" t="s">
        <v>26</v>
      </c>
      <c r="I205" s="5">
        <v>125000000000</v>
      </c>
      <c r="J205" s="5">
        <v>112000000000</v>
      </c>
      <c r="K205" s="5">
        <v>151000000000</v>
      </c>
      <c r="L205" s="5">
        <v>143000000000</v>
      </c>
      <c r="M205" s="5">
        <v>758000000000</v>
      </c>
      <c r="N205" s="5">
        <v>769000000000</v>
      </c>
      <c r="O205" s="5">
        <v>721000000000</v>
      </c>
      <c r="P205" s="5">
        <v>840000000000</v>
      </c>
      <c r="Q205" s="5">
        <v>488000000000</v>
      </c>
      <c r="R205" s="5">
        <v>713000000000</v>
      </c>
      <c r="S205" s="5">
        <v>783000000000</v>
      </c>
      <c r="T205" s="5">
        <v>733000000000</v>
      </c>
      <c r="U205" s="5">
        <v>862000000000</v>
      </c>
      <c r="V205" s="5">
        <v>828000000000</v>
      </c>
    </row>
    <row r="206" spans="3:22" ht="15.5" x14ac:dyDescent="0.35">
      <c r="C206" t="s">
        <v>23</v>
      </c>
      <c r="I206" s="5">
        <v>87000000000</v>
      </c>
      <c r="J206" s="5">
        <v>73000000000</v>
      </c>
      <c r="K206" s="5">
        <v>139000000000</v>
      </c>
      <c r="L206" s="5">
        <v>116000000000</v>
      </c>
      <c r="M206" s="5">
        <v>740000000000</v>
      </c>
      <c r="N206" s="5">
        <v>755000000000</v>
      </c>
      <c r="O206" s="5">
        <v>691000000000</v>
      </c>
      <c r="P206" s="5">
        <v>755000000000</v>
      </c>
      <c r="Q206" s="5">
        <v>446000000000</v>
      </c>
      <c r="R206" s="5">
        <v>663000000000</v>
      </c>
      <c r="S206" s="5">
        <v>736000000000</v>
      </c>
      <c r="T206" s="5">
        <v>701000000000</v>
      </c>
      <c r="U206" s="5">
        <v>844000000000</v>
      </c>
      <c r="V206" s="5">
        <v>807000000000</v>
      </c>
    </row>
    <row r="207" spans="3:22" ht="15.5" x14ac:dyDescent="0.35">
      <c r="C207" t="s">
        <v>226</v>
      </c>
      <c r="I207" s="5">
        <v>-259000000000</v>
      </c>
      <c r="J207" s="5">
        <v>-213000000000</v>
      </c>
      <c r="K207" s="5">
        <v>-488000000000</v>
      </c>
      <c r="L207" s="5">
        <v>-260000000000</v>
      </c>
      <c r="M207" s="5">
        <v>-1062000000000</v>
      </c>
      <c r="N207" s="5">
        <v>-1158000000000</v>
      </c>
      <c r="O207" s="5">
        <v>-871000000000</v>
      </c>
      <c r="P207" s="5">
        <v>-712000000000</v>
      </c>
      <c r="Q207" s="5">
        <v>-18000000000</v>
      </c>
      <c r="R207" s="5">
        <v>-61000000000</v>
      </c>
      <c r="S207" s="5">
        <v>-56000000000</v>
      </c>
      <c r="T207" s="5">
        <v>-89000000000</v>
      </c>
      <c r="U207" s="5">
        <v>-601000000000</v>
      </c>
      <c r="V207" s="5">
        <v>-831000000000</v>
      </c>
    </row>
    <row r="208" spans="3:22" ht="15.5" x14ac:dyDescent="0.35">
      <c r="C208" t="s">
        <v>227</v>
      </c>
      <c r="I208" s="5">
        <v>-37000000000</v>
      </c>
      <c r="J208" s="5">
        <v>-61000000000</v>
      </c>
      <c r="K208" s="5">
        <v>1000000000</v>
      </c>
      <c r="L208" s="5">
        <v>76000000000</v>
      </c>
      <c r="M208" s="5">
        <v>-53000000000</v>
      </c>
      <c r="N208" s="5">
        <v>37000000000</v>
      </c>
      <c r="O208" s="5">
        <v>64000000000</v>
      </c>
      <c r="P208" s="5">
        <v>65000000000</v>
      </c>
      <c r="Q208" s="5">
        <v>2000000000</v>
      </c>
      <c r="R208" s="5">
        <v>43000000000</v>
      </c>
      <c r="S208" s="5">
        <v>58000000000</v>
      </c>
      <c r="T208" s="5">
        <v>35000000000</v>
      </c>
      <c r="U208" s="5">
        <v>-184000000000</v>
      </c>
      <c r="V208" s="5">
        <v>-21000000000</v>
      </c>
    </row>
    <row r="209" spans="3:22" ht="15.5" x14ac:dyDescent="0.35">
      <c r="C209" t="s">
        <v>228</v>
      </c>
      <c r="I209" s="5">
        <v>-1000000000</v>
      </c>
      <c r="J209" s="5">
        <v>-11000000000</v>
      </c>
      <c r="K209" s="5">
        <v>-4000000000</v>
      </c>
      <c r="L209" s="5">
        <v>-53000000000</v>
      </c>
      <c r="M209" s="5">
        <v>-11000000000</v>
      </c>
      <c r="N209" s="5">
        <v>-32000000000</v>
      </c>
      <c r="O209" s="5">
        <v>-71000000000</v>
      </c>
      <c r="P209" s="5">
        <v>-87000000000</v>
      </c>
      <c r="Q209" s="5">
        <v>0</v>
      </c>
      <c r="R209" s="5">
        <v>-3000000000</v>
      </c>
      <c r="S209" s="5">
        <v>-7000000000</v>
      </c>
      <c r="T209" s="5">
        <v>-1000000000</v>
      </c>
      <c r="U209" s="5">
        <v>-1000000000</v>
      </c>
      <c r="V209" s="5">
        <v>-14000000000</v>
      </c>
    </row>
    <row r="210" spans="3:22" ht="15.5" x14ac:dyDescent="0.35">
      <c r="C210" t="s">
        <v>15</v>
      </c>
      <c r="I210" s="5">
        <v>-38000000000</v>
      </c>
      <c r="J210" s="5">
        <v>-72000000000</v>
      </c>
      <c r="K210" s="5">
        <v>-3000000000</v>
      </c>
      <c r="L210" s="5">
        <v>23000000000</v>
      </c>
      <c r="M210" s="5">
        <v>-64000000000</v>
      </c>
      <c r="N210" s="5">
        <v>6000000000</v>
      </c>
      <c r="O210" s="5">
        <v>-7000000000</v>
      </c>
      <c r="P210" s="5">
        <v>-22000000000</v>
      </c>
      <c r="Q210" s="5">
        <v>2000000000</v>
      </c>
      <c r="R210" s="5">
        <v>40000000000</v>
      </c>
      <c r="S210" s="5">
        <v>51000000000</v>
      </c>
      <c r="T210" s="5">
        <v>34000000000</v>
      </c>
      <c r="U210" s="5">
        <v>-184000000000</v>
      </c>
      <c r="V210" s="5">
        <v>-35000000000</v>
      </c>
    </row>
    <row r="211" spans="3:22" ht="15.5" x14ac:dyDescent="0.35">
      <c r="C211" t="s">
        <v>17</v>
      </c>
      <c r="I211" s="6">
        <v>-6.02</v>
      </c>
      <c r="J211" s="6">
        <v>-11.36</v>
      </c>
      <c r="K211" s="6">
        <v>-0.64</v>
      </c>
      <c r="L211" s="6">
        <v>5.73</v>
      </c>
      <c r="M211" s="6">
        <v>-16.14</v>
      </c>
      <c r="N211" s="6">
        <v>1.42</v>
      </c>
      <c r="O211" s="6">
        <v>-1.72</v>
      </c>
      <c r="P211" s="6">
        <v>-5.61</v>
      </c>
      <c r="Q211" s="6">
        <v>0.5</v>
      </c>
      <c r="R211" s="6">
        <v>12.72</v>
      </c>
      <c r="S211" s="6">
        <v>16.350000000000001</v>
      </c>
      <c r="T211" s="6">
        <v>10.78</v>
      </c>
      <c r="U211" s="6">
        <v>-59.3</v>
      </c>
      <c r="V211" s="6">
        <v>-11.1</v>
      </c>
    </row>
  </sheetData>
  <pageMargins left="0.7" right="0.7" top="0.75" bottom="0.75" header="0.3" footer="0.3"/>
  <ignoredErrors>
    <ignoredError sqref="A1:V212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X2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2447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2448</v>
      </c>
      <c r="D2" s="2" t="str">
        <f ca="1">IFERROR(_xlfn.STOCKHISTORY("XIDX:" &amp; $C$1, D3, , 0, 0, 1), "Libur")</f>
        <v>Libur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 t="str">
        <f t="shared" ref="I2:X2" ca="1" si="0">IFERROR(_xlfn.STOCKHISTORY("XIDX:" &amp; $C$1, I1, , 0, 0, 1), "Libur")</f>
        <v>Libur</v>
      </c>
      <c r="J2" s="2">
        <f t="shared" ca="1" si="0"/>
        <v>0</v>
      </c>
      <c r="K2" s="2" t="str">
        <f t="shared" ca="1" si="0"/>
        <v>Libur</v>
      </c>
      <c r="L2" s="2" vm="608">
        <f t="shared" ca="1" si="0"/>
        <v>34000</v>
      </c>
      <c r="M2" s="2">
        <f t="shared" ca="1" si="0"/>
        <v>0</v>
      </c>
      <c r="N2" s="2" t="str">
        <f t="shared" ca="1" si="0"/>
        <v>Libur</v>
      </c>
      <c r="O2" s="2" vm="609">
        <f t="shared" ca="1" si="0"/>
        <v>3280</v>
      </c>
      <c r="P2" s="2">
        <f t="shared" ca="1" si="0"/>
        <v>0</v>
      </c>
      <c r="Q2" s="2" vm="610">
        <f t="shared" ca="1" si="0"/>
        <v>6800</v>
      </c>
      <c r="R2" s="2" t="str">
        <f t="shared" ca="1" si="0"/>
        <v>Libur</v>
      </c>
      <c r="S2" s="2">
        <f t="shared" ca="1" si="0"/>
        <v>0</v>
      </c>
      <c r="T2" s="2" t="str">
        <f t="shared" ca="1" si="0"/>
        <v>Libur</v>
      </c>
      <c r="U2" s="2">
        <f t="shared" ca="1" si="0"/>
        <v>0</v>
      </c>
      <c r="V2" s="2" vm="611">
        <f t="shared" ca="1" si="0"/>
        <v>4811.4549999999999</v>
      </c>
      <c r="W2" s="2">
        <f t="shared" ca="1" si="0"/>
        <v>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459000000000</v>
      </c>
      <c r="E4" s="2">
        <f>IFERROR(INDEX(E51:E500,MATCH($C$4,$C$51:$C$500,0)),"")</f>
        <v>459711000000</v>
      </c>
      <c r="H4" s="2">
        <f>IFERROR(SUM(D4:G4)*(4/MAX(1,COUNT(D4:G4))),"")</f>
        <v>1837422000000</v>
      </c>
      <c r="I4" s="2">
        <f t="shared" ref="I4:X4" si="1">IFERROR(INDEX(I51:I500,MATCH($C$4,$C$51:$C$500,0)),"")</f>
        <v>1910682000000</v>
      </c>
      <c r="J4" s="2">
        <f t="shared" si="1"/>
        <v>1817387000000</v>
      </c>
      <c r="K4" s="2">
        <f t="shared" si="1"/>
        <v>1892085000000</v>
      </c>
      <c r="L4" s="2">
        <f t="shared" si="1"/>
        <v>1888257000000</v>
      </c>
      <c r="M4" s="2">
        <f t="shared" si="1"/>
        <v>2075965000000</v>
      </c>
      <c r="N4" s="2">
        <f t="shared" si="1"/>
        <v>1922151000000</v>
      </c>
      <c r="O4" s="2">
        <f t="shared" si="1"/>
        <v>1767050000000</v>
      </c>
      <c r="P4" s="2">
        <f t="shared" si="1"/>
        <v>1899775000000</v>
      </c>
      <c r="Q4" s="2">
        <f t="shared" si="1"/>
        <v>1908487000000</v>
      </c>
      <c r="R4" s="2">
        <f t="shared" si="1"/>
        <v>1821446000000</v>
      </c>
      <c r="S4" s="2">
        <f t="shared" si="1"/>
        <v>1785853000000</v>
      </c>
      <c r="T4" s="2">
        <f t="shared" si="1"/>
        <v>1071929125635</v>
      </c>
      <c r="U4" s="2">
        <f t="shared" si="1"/>
        <v>840096512954</v>
      </c>
      <c r="V4" s="2">
        <f t="shared" si="1"/>
        <v>529407625241</v>
      </c>
      <c r="W4" s="2">
        <f t="shared" si="1"/>
        <v>330955798089</v>
      </c>
      <c r="X4" s="2">
        <f t="shared" si="1"/>
        <v>286366035985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231254000000</v>
      </c>
      <c r="E5" s="2">
        <f>IFERROR(INDEX(E51:E500,MATCH($C$5,$C$51:$C$500,0)),"")</f>
        <v>248502000000</v>
      </c>
      <c r="H5" s="2">
        <f>IFERROR(SUM(D5:G5)*(4/MAX(1,COUNT(D5:G5))),"")</f>
        <v>959512000000</v>
      </c>
      <c r="I5" s="2">
        <f t="shared" ref="I5:X5" si="2">IFERROR(INDEX(I51:I500,MATCH($C$5,$C$51:$C$500,0)),"")</f>
        <v>1321748000000</v>
      </c>
      <c r="J5" s="2">
        <f t="shared" si="2"/>
        <v>976274000000</v>
      </c>
      <c r="K5" s="2">
        <f t="shared" si="2"/>
        <v>1130569000000</v>
      </c>
      <c r="L5" s="2">
        <f t="shared" si="2"/>
        <v>936879000000</v>
      </c>
      <c r="M5" s="2">
        <f t="shared" si="2"/>
        <v>520689000000</v>
      </c>
      <c r="N5" s="2">
        <f t="shared" si="2"/>
        <v>671132000000</v>
      </c>
      <c r="O5" s="2">
        <f t="shared" si="2"/>
        <v>3611000000</v>
      </c>
      <c r="P5" s="2">
        <f t="shared" si="2"/>
        <v>-1123505000000</v>
      </c>
      <c r="Q5" s="2">
        <f t="shared" si="2"/>
        <v>-589653000000</v>
      </c>
      <c r="R5" s="2">
        <f t="shared" si="2"/>
        <v>-126428000000</v>
      </c>
      <c r="S5" s="2">
        <f t="shared" si="2"/>
        <v>558170000000</v>
      </c>
      <c r="T5" s="2">
        <f t="shared" si="2"/>
        <v>-431410782744</v>
      </c>
      <c r="U5" s="2">
        <f t="shared" si="2"/>
        <v>287406058652</v>
      </c>
      <c r="V5" s="2">
        <f t="shared" si="2"/>
        <v>175313785260</v>
      </c>
      <c r="W5" s="2">
        <f t="shared" si="2"/>
        <v>96326013104</v>
      </c>
      <c r="X5" s="2">
        <f t="shared" si="2"/>
        <v>230411664363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8505128000000</v>
      </c>
      <c r="E6" s="2">
        <f>IFERROR(INDEX(E51:E500,MATCH($C$6,$C$51:$C$500,0)),"")</f>
        <v>8273874000000</v>
      </c>
      <c r="H6" s="2">
        <f>IFERROR(INDEX(D6:G6,COUNT(D6:G6)),"")</f>
        <v>8273874000000</v>
      </c>
      <c r="I6" s="2">
        <f t="shared" ref="I6:X6" si="3">IFERROR(INDEX(I51:I500,MATCH($C$6,$C$51:$C$500,0)),"")</f>
        <v>8022060000000</v>
      </c>
      <c r="J6" s="2">
        <f t="shared" si="3"/>
        <v>6696814000000</v>
      </c>
      <c r="K6" s="2">
        <f t="shared" si="3"/>
        <v>5711649000000</v>
      </c>
      <c r="L6" s="2">
        <f t="shared" si="3"/>
        <v>4581075000000</v>
      </c>
      <c r="M6" s="2">
        <f t="shared" si="3"/>
        <v>3210544000000</v>
      </c>
      <c r="N6" s="2">
        <f t="shared" si="3"/>
        <v>3646788000000</v>
      </c>
      <c r="O6" s="2">
        <f t="shared" si="3"/>
        <v>2973516000000</v>
      </c>
      <c r="P6" s="2">
        <f t="shared" si="3"/>
        <v>2969905000000</v>
      </c>
      <c r="Q6" s="2">
        <f t="shared" si="3"/>
        <v>4093410000000</v>
      </c>
      <c r="R6" s="2">
        <f t="shared" si="3"/>
        <v>4688384000000</v>
      </c>
      <c r="S6" s="2">
        <f t="shared" si="3"/>
        <v>4814536000000</v>
      </c>
      <c r="T6" s="2">
        <f t="shared" si="3"/>
        <v>1861316791921</v>
      </c>
      <c r="U6" s="2">
        <f t="shared" si="3"/>
        <v>2292372696265</v>
      </c>
      <c r="V6" s="2">
        <f t="shared" si="3"/>
        <v>1720551160587</v>
      </c>
      <c r="W6" s="2">
        <f t="shared" si="3"/>
        <v>900967807153</v>
      </c>
      <c r="X6" s="2">
        <f t="shared" si="3"/>
        <v>474117496661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1.1399999999999999</v>
      </c>
      <c r="E7" s="3">
        <f>IFERROR(INDEX(E51:E500,MATCH($C$7,$C$51:$C$500,0))/1000000000,"")</f>
        <v>1.1399999999999999</v>
      </c>
      <c r="H7" s="3">
        <f>IFERROR(INDEX(D7:G7,COUNT(D7:G7)),"")</f>
        <v>1.1399999999999999</v>
      </c>
      <c r="I7" s="3">
        <f t="shared" ref="I7:X7" si="4">IFERROR(INDEX(I51:I500,MATCH($C$7,$C$51:$C$500,0))/1000000000,"")</f>
        <v>1.1399999999999999</v>
      </c>
      <c r="J7" s="3">
        <f t="shared" si="4"/>
        <v>1.1399999999999999</v>
      </c>
      <c r="K7" s="3">
        <f t="shared" si="4"/>
        <v>1.1399999999999999</v>
      </c>
      <c r="L7" s="3">
        <f t="shared" si="4"/>
        <v>1.1399999999999999</v>
      </c>
      <c r="M7" s="3">
        <f t="shared" si="4"/>
        <v>1.1399999999999999</v>
      </c>
      <c r="N7" s="3">
        <f t="shared" si="4"/>
        <v>1.1399999999999999</v>
      </c>
      <c r="O7" s="3">
        <f t="shared" si="4"/>
        <v>1.1399999999999999</v>
      </c>
      <c r="P7" s="3">
        <f t="shared" si="4"/>
        <v>1.1399999999999999</v>
      </c>
      <c r="Q7" s="3">
        <f t="shared" si="4"/>
        <v>1.1399999999999999</v>
      </c>
      <c r="R7" s="3">
        <f t="shared" si="4"/>
        <v>1.1399999999999999</v>
      </c>
      <c r="S7" s="3">
        <f t="shared" si="4"/>
        <v>1.1399999999999999</v>
      </c>
      <c r="T7" s="3">
        <f t="shared" si="4"/>
        <v>1.1399999999999999</v>
      </c>
      <c r="U7" s="3">
        <f t="shared" si="4"/>
        <v>0.79</v>
      </c>
      <c r="V7" s="3">
        <f t="shared" si="4"/>
        <v>0.73</v>
      </c>
      <c r="W7" s="3">
        <f t="shared" si="4"/>
        <v>0.6</v>
      </c>
      <c r="X7" s="3">
        <f t="shared" si="4"/>
        <v>0.6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464000000000</v>
      </c>
      <c r="E8" s="2">
        <f>IFERROR(INDEX(E51:E500,MATCH("Free cash flow (Quarter)",$C$51:$C$500,0)),"")</f>
        <v>193000000000</v>
      </c>
      <c r="H8" s="2">
        <f>IFERROR(INDEX(D8:G8,COUNT(D8:G8)),"")</f>
        <v>193000000000</v>
      </c>
      <c r="I8" s="2">
        <f t="shared" ref="I8:X8" si="5">IFERROR(INDEX(I51:I500,MATCH($C$8,$C$51:$C$500,0)),"")</f>
        <v>888000000000</v>
      </c>
      <c r="J8" s="2">
        <f t="shared" si="5"/>
        <v>1329000000000</v>
      </c>
      <c r="K8" s="2">
        <f t="shared" si="5"/>
        <v>1399000000000</v>
      </c>
      <c r="L8" s="2">
        <f t="shared" si="5"/>
        <v>1293000000000</v>
      </c>
      <c r="M8" s="2">
        <f t="shared" si="5"/>
        <v>1173000000000</v>
      </c>
      <c r="N8" s="2">
        <f t="shared" si="5"/>
        <v>1089000000000</v>
      </c>
      <c r="O8" s="2">
        <f t="shared" si="5"/>
        <v>1347000000000</v>
      </c>
      <c r="P8" s="2">
        <f t="shared" si="5"/>
        <v>1265000000000</v>
      </c>
      <c r="Q8" s="2">
        <f t="shared" si="5"/>
        <v>1373000000000</v>
      </c>
      <c r="R8" s="2">
        <f t="shared" si="5"/>
        <v>815000000000</v>
      </c>
      <c r="S8" s="2">
        <f t="shared" si="5"/>
        <v>372000000000</v>
      </c>
      <c r="T8" s="2">
        <f t="shared" si="5"/>
        <v>-5629000000000</v>
      </c>
      <c r="U8" s="2">
        <f t="shared" si="5"/>
        <v>-1576000000000</v>
      </c>
      <c r="V8" s="2">
        <f t="shared" si="5"/>
        <v>-544000000000</v>
      </c>
      <c r="W8" s="2">
        <f t="shared" si="5"/>
        <v>134000000000</v>
      </c>
      <c r="X8" s="2">
        <f t="shared" si="5"/>
        <v>-11000000000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407.61</v>
      </c>
      <c r="E9" s="3">
        <f>IFERROR(INDEX(E51:E500,MATCH("Free cash flow per share (Quarter)",$C$51:$C$500,0)),"")</f>
        <v>169.8</v>
      </c>
      <c r="H9" s="3">
        <f>IFERROR(INDEX(D9:G9,COUNT(D9:G9)),"")</f>
        <v>169.8</v>
      </c>
      <c r="I9" s="3">
        <f t="shared" ref="I9:X9" si="6">IFERROR(INDEX(I51:I500,MATCH($C$9,$C$51:$C$500,0)),"")</f>
        <v>780.75</v>
      </c>
      <c r="J9" s="3">
        <f t="shared" si="6"/>
        <v>1168.1099999999999</v>
      </c>
      <c r="K9" s="3">
        <f t="shared" si="6"/>
        <v>1229.93</v>
      </c>
      <c r="L9" s="3">
        <f t="shared" si="6"/>
        <v>1136.8399999999999</v>
      </c>
      <c r="M9" s="3">
        <f t="shared" si="6"/>
        <v>1030.71</v>
      </c>
      <c r="N9" s="3">
        <f t="shared" si="6"/>
        <v>957.32</v>
      </c>
      <c r="O9" s="3">
        <f t="shared" si="6"/>
        <v>1184.4000000000001</v>
      </c>
      <c r="P9" s="3">
        <f t="shared" si="6"/>
        <v>1112.3499999999999</v>
      </c>
      <c r="Q9" s="3">
        <f t="shared" si="6"/>
        <v>1207.29</v>
      </c>
      <c r="R9" s="3">
        <f t="shared" si="6"/>
        <v>716.78</v>
      </c>
      <c r="S9" s="3">
        <f t="shared" si="6"/>
        <v>326.92</v>
      </c>
      <c r="T9" s="3">
        <f t="shared" si="6"/>
        <v>-4948.6400000000003</v>
      </c>
      <c r="U9" s="3">
        <f t="shared" si="6"/>
        <v>-1983.71</v>
      </c>
      <c r="V9" s="3">
        <f t="shared" si="6"/>
        <v>-740.44</v>
      </c>
      <c r="W9" s="3">
        <f t="shared" si="6"/>
        <v>222.83</v>
      </c>
      <c r="X9" s="3">
        <f t="shared" si="6"/>
        <v>-19.12</v>
      </c>
    </row>
    <row r="10" spans="1:24" ht="15.5" x14ac:dyDescent="0.35">
      <c r="C10" t="s">
        <v>18</v>
      </c>
      <c r="D10" s="3" t="str">
        <f ca="1">IFERROR(IF(D9=0,"",D2/D9),"")</f>
        <v/>
      </c>
      <c r="E10" s="3">
        <f ca="1">IFERROR(IF(E9=0,"",E2/E9),"")</f>
        <v>0</v>
      </c>
      <c r="I10" s="3" t="str">
        <f t="shared" ref="I10:X10" ca="1" si="7">IFERROR(IF(I9=0,"",I2/I9),"")</f>
        <v/>
      </c>
      <c r="J10" s="3">
        <f t="shared" ca="1" si="7"/>
        <v>0</v>
      </c>
      <c r="K10" s="3" t="str">
        <f t="shared" ca="1" si="7"/>
        <v/>
      </c>
      <c r="L10" s="3">
        <f t="shared" ca="1" si="7"/>
        <v>29.907462791597766</v>
      </c>
      <c r="M10" s="3">
        <f t="shared" ca="1" si="7"/>
        <v>0</v>
      </c>
      <c r="N10" s="3" t="str">
        <f t="shared" ca="1" si="7"/>
        <v/>
      </c>
      <c r="O10" s="3">
        <f t="shared" ca="1" si="7"/>
        <v>2.7693346842283009</v>
      </c>
      <c r="P10" s="3">
        <f t="shared" ca="1" si="7"/>
        <v>0</v>
      </c>
      <c r="Q10" s="3">
        <f t="shared" ca="1" si="7"/>
        <v>5.6324495357370639</v>
      </c>
      <c r="R10" s="3" t="str">
        <f t="shared" ca="1" si="7"/>
        <v/>
      </c>
      <c r="S10" s="3">
        <f t="shared" ca="1" si="7"/>
        <v>0</v>
      </c>
      <c r="T10" s="3" t="str">
        <f t="shared" ca="1" si="7"/>
        <v/>
      </c>
      <c r="U10" s="3">
        <f t="shared" ca="1" si="7"/>
        <v>0</v>
      </c>
      <c r="V10" s="3">
        <f t="shared" ca="1" si="7"/>
        <v>-6.4981024796067199</v>
      </c>
      <c r="W10" s="3">
        <f t="shared" ca="1" si="7"/>
        <v>0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17344000000</v>
      </c>
      <c r="E11" s="2">
        <f>IFERROR(INDEX(E51:E500,MATCH($C$11,$C$51:$C$500,0)),"")</f>
        <v>19331000000</v>
      </c>
      <c r="H11" s="2">
        <f>IFERROR(INDEX(D11:G11,COUNT(D11:G11)),"")</f>
        <v>19331000000</v>
      </c>
      <c r="I11" s="2">
        <f t="shared" ref="I11:X11" si="8">IFERROR(INDEX(I51:I500,MATCH($C$11,$C$51:$C$500,0)),"")</f>
        <v>51230000000</v>
      </c>
      <c r="J11" s="2">
        <f t="shared" si="8"/>
        <v>18272000000</v>
      </c>
      <c r="K11" s="2">
        <f t="shared" si="8"/>
        <v>5253000000</v>
      </c>
      <c r="L11" s="2">
        <f t="shared" si="8"/>
        <v>2361000000</v>
      </c>
      <c r="M11" s="2">
        <f t="shared" si="8"/>
        <v>593415000000</v>
      </c>
      <c r="N11" s="2">
        <f t="shared" si="8"/>
        <v>237176000000</v>
      </c>
      <c r="O11" s="2">
        <f t="shared" si="8"/>
        <v>361534000000</v>
      </c>
      <c r="P11" s="2">
        <f t="shared" si="8"/>
        <v>147045000000</v>
      </c>
      <c r="Q11" s="2">
        <f t="shared" si="8"/>
        <v>280149000000</v>
      </c>
      <c r="R11" s="2">
        <f t="shared" si="8"/>
        <v>184996000000</v>
      </c>
      <c r="S11" s="2">
        <f t="shared" si="8"/>
        <v>229325000000</v>
      </c>
      <c r="T11" s="2">
        <f t="shared" si="8"/>
        <v>1318887876272</v>
      </c>
      <c r="U11" s="2">
        <f t="shared" si="8"/>
        <v>525226189089</v>
      </c>
      <c r="V11" s="2">
        <f t="shared" si="8"/>
        <v>263326438283</v>
      </c>
      <c r="W11" s="2">
        <f t="shared" si="8"/>
        <v>378502837982</v>
      </c>
      <c r="X11" s="2">
        <f t="shared" si="8"/>
        <v>16020335749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1047000000000</v>
      </c>
      <c r="E12" s="2">
        <f>IFERROR(INDEX(E51:E500,MATCH("Net Debt (Quarter)",$C$51:$C$500,0)),"")</f>
        <v>1431000000000</v>
      </c>
      <c r="H12" s="2">
        <f>IFERROR(INDEX(D12:G12,COUNT(D12:G12)),"")</f>
        <v>1431000000000</v>
      </c>
      <c r="I12" s="2">
        <f t="shared" ref="I12:X12" si="9">IFERROR(INDEX(I51:I500,MATCH($C$12,$C$51:$C$500,0)),"")</f>
        <v>1483000000000</v>
      </c>
      <c r="J12" s="2">
        <f t="shared" si="9"/>
        <v>1828000000000</v>
      </c>
      <c r="K12" s="2">
        <f t="shared" si="9"/>
        <v>2596000000000</v>
      </c>
      <c r="L12" s="2">
        <f t="shared" si="9"/>
        <v>2553000000000</v>
      </c>
      <c r="M12" s="2">
        <f t="shared" si="9"/>
        <v>4634000000000</v>
      </c>
      <c r="N12" s="2">
        <f t="shared" si="9"/>
        <v>6494000000000</v>
      </c>
      <c r="O12" s="2">
        <f t="shared" si="9"/>
        <v>6612000000000</v>
      </c>
      <c r="P12" s="2">
        <f t="shared" si="9"/>
        <v>7210000000000</v>
      </c>
      <c r="Q12" s="2">
        <f t="shared" si="9"/>
        <v>7389000000000</v>
      </c>
      <c r="R12" s="2">
        <f t="shared" si="9"/>
        <v>7629000000000</v>
      </c>
      <c r="S12" s="2">
        <f t="shared" si="9"/>
        <v>7886000000000</v>
      </c>
      <c r="T12" s="2">
        <f t="shared" si="9"/>
        <v>7046000000000</v>
      </c>
      <c r="U12" s="2">
        <f t="shared" si="9"/>
        <v>2911000000000</v>
      </c>
      <c r="V12" s="2">
        <f t="shared" si="9"/>
        <v>1387000000000</v>
      </c>
      <c r="W12" s="2">
        <f t="shared" si="9"/>
        <v>1086000000000</v>
      </c>
      <c r="X12" s="2">
        <f t="shared" si="9"/>
        <v>985000000000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1064000000000</v>
      </c>
      <c r="E13" s="2">
        <f>IFERROR(INDEX(E51:E500,MATCH("Total Debt (Quarter)",$C$51:$C$500,0)),"")</f>
        <v>1450000000000</v>
      </c>
      <c r="H13" s="2">
        <f>IFERROR(INDEX(D13:G13,COUNT(D13:G13)),"")</f>
        <v>1450000000000</v>
      </c>
      <c r="I13" s="2">
        <f t="shared" ref="I13:X13" si="10">IFERROR(INDEX(I51:I500,MATCH($C$13,$C$51:$C$500,0)),"")</f>
        <v>1535000000000</v>
      </c>
      <c r="J13" s="2">
        <f t="shared" si="10"/>
        <v>1846000000000</v>
      </c>
      <c r="K13" s="2">
        <f t="shared" si="10"/>
        <v>2601000000000</v>
      </c>
      <c r="L13" s="2">
        <f t="shared" si="10"/>
        <v>2555000000000</v>
      </c>
      <c r="M13" s="2">
        <f t="shared" si="10"/>
        <v>5227000000000</v>
      </c>
      <c r="N13" s="2">
        <f t="shared" si="10"/>
        <v>6731000000000</v>
      </c>
      <c r="O13" s="2">
        <f t="shared" si="10"/>
        <v>6974000000000</v>
      </c>
      <c r="P13" s="2">
        <f t="shared" si="10"/>
        <v>7357000000000</v>
      </c>
      <c r="Q13" s="2">
        <f t="shared" si="10"/>
        <v>7669000000000</v>
      </c>
      <c r="R13" s="2">
        <f t="shared" si="10"/>
        <v>7814000000000</v>
      </c>
      <c r="S13" s="2">
        <f t="shared" si="10"/>
        <v>8115000000000</v>
      </c>
      <c r="T13" s="2">
        <f t="shared" si="10"/>
        <v>8365000000000</v>
      </c>
      <c r="U13" s="2">
        <f t="shared" si="10"/>
        <v>3436000000000</v>
      </c>
      <c r="V13" s="2">
        <f t="shared" si="10"/>
        <v>1650000000000</v>
      </c>
      <c r="W13" s="2">
        <f t="shared" si="10"/>
        <v>1465000000000</v>
      </c>
      <c r="X13" s="2">
        <f t="shared" si="10"/>
        <v>1001000000000</v>
      </c>
    </row>
    <row r="14" spans="1:24" ht="15.5" x14ac:dyDescent="0.35">
      <c r="C14" t="s">
        <v>27</v>
      </c>
      <c r="D14" s="2">
        <f>IFERROR(INDEX(D51:D500,MATCH($C$14,$C$51:$C$500,0)),"")</f>
        <v>-16704000000</v>
      </c>
      <c r="E14" s="2">
        <f>IFERROR(INDEX(E51:E500,MATCH($C$14,$C$51:$C$500,0)),"")</f>
        <v>-17816000000</v>
      </c>
      <c r="H14" s="2">
        <f>IFERROR(SUM(D14:G14)*(4/MAX(1,COUNT(D14:G14))),"")</f>
        <v>-69040000000</v>
      </c>
      <c r="I14" s="2">
        <f t="shared" ref="I14:X14" si="11">IFERROR(INDEX(I51:I500,MATCH($C$14,$C$51:$C$500,0)),"")</f>
        <v>-88690000000</v>
      </c>
      <c r="J14" s="2">
        <f t="shared" si="11"/>
        <v>-132536000000</v>
      </c>
      <c r="K14" s="2">
        <f t="shared" si="11"/>
        <v>-208095000000</v>
      </c>
      <c r="L14" s="2">
        <f t="shared" si="11"/>
        <v>-238132000000</v>
      </c>
      <c r="M14" s="2">
        <f t="shared" si="11"/>
        <v>-734608000000</v>
      </c>
      <c r="N14" s="2">
        <f t="shared" si="11"/>
        <v>-807756000000</v>
      </c>
      <c r="O14" s="2">
        <f t="shared" si="11"/>
        <v>-855885000000</v>
      </c>
      <c r="P14" s="2">
        <f t="shared" si="11"/>
        <v>-954603000000</v>
      </c>
      <c r="Q14" s="2">
        <f t="shared" si="11"/>
        <v>-1002138000000</v>
      </c>
      <c r="R14" s="2">
        <f t="shared" si="11"/>
        <v>-1005066000000</v>
      </c>
      <c r="S14" s="2">
        <f t="shared" si="11"/>
        <v>-1035031000000</v>
      </c>
      <c r="T14" s="2">
        <f t="shared" si="11"/>
        <v>-440085619035</v>
      </c>
      <c r="U14" s="2">
        <f t="shared" si="11"/>
        <v>-285456428561</v>
      </c>
      <c r="V14" s="2">
        <f t="shared" si="11"/>
        <v>-173917816409</v>
      </c>
      <c r="W14" s="2">
        <f t="shared" si="11"/>
        <v>-129025383122</v>
      </c>
      <c r="X14" s="2">
        <f t="shared" si="11"/>
        <v>-78059477682</v>
      </c>
    </row>
    <row r="15" spans="1:24" ht="15.5" x14ac:dyDescent="0.35">
      <c r="C15" t="s">
        <v>28</v>
      </c>
      <c r="D15" s="2">
        <f>IFERROR(INDEX(D51:D500,MATCH($C$15,$C$51:$C$500,0)),"")</f>
        <v>12412000000</v>
      </c>
      <c r="E15" s="2">
        <f>IFERROR(INDEX(E51:E500,MATCH($C$15,$C$51:$C$500,0)),"")</f>
        <v>11190000000</v>
      </c>
      <c r="H15" s="2">
        <f>IFERROR(SUM(D15:G15)*(4/MAX(1,COUNT(D15:G15))),"")</f>
        <v>47204000000</v>
      </c>
      <c r="I15" s="2">
        <f t="shared" ref="I15:X15" si="12">IFERROR(INDEX(I51:I500,MATCH($C$15,$C$51:$C$500,0)),"")</f>
        <v>104279000000</v>
      </c>
      <c r="J15" s="2">
        <f t="shared" si="12"/>
        <v>-12711000000</v>
      </c>
      <c r="K15" s="2">
        <f t="shared" si="12"/>
        <v>-19063000000</v>
      </c>
      <c r="L15" s="2">
        <f t="shared" si="12"/>
        <v>-129096000000</v>
      </c>
      <c r="M15" s="2">
        <f t="shared" si="12"/>
        <v>318775000000</v>
      </c>
      <c r="N15" s="2">
        <f t="shared" si="12"/>
        <v>-9803000000</v>
      </c>
      <c r="O15" s="2">
        <f t="shared" si="12"/>
        <v>-13489000000</v>
      </c>
      <c r="P15" s="2">
        <f t="shared" si="12"/>
        <v>-21505000000</v>
      </c>
      <c r="Q15" s="2">
        <f t="shared" si="12"/>
        <v>119827000000</v>
      </c>
      <c r="R15" s="2">
        <f t="shared" si="12"/>
        <v>-172221000000</v>
      </c>
      <c r="S15" s="2">
        <f t="shared" si="12"/>
        <v>-105140000000</v>
      </c>
      <c r="T15" s="2">
        <f t="shared" si="12"/>
        <v>127802339091</v>
      </c>
      <c r="U15" s="2">
        <f t="shared" si="12"/>
        <v>-70518807954</v>
      </c>
      <c r="V15" s="2">
        <f t="shared" si="12"/>
        <v>-65250721647</v>
      </c>
      <c r="W15" s="2">
        <f t="shared" si="12"/>
        <v>-41707954612</v>
      </c>
      <c r="X15" s="2">
        <f t="shared" si="12"/>
        <v>-77345011555</v>
      </c>
    </row>
    <row r="16" spans="1:24" ht="15.5" x14ac:dyDescent="0.35">
      <c r="C16" t="s">
        <v>29</v>
      </c>
      <c r="D16" s="2">
        <f>IFERROR(INDEX(D51:D500,MATCH($C$16,$C$51:$C$500,0)),"")</f>
        <v>215903000000</v>
      </c>
      <c r="E16" s="2">
        <f>IFERROR(INDEX(E51:E500,MATCH($C$16,$C$51:$C$500,0)),"")</f>
        <v>237312000000</v>
      </c>
      <c r="H16" s="2">
        <f>IFERROR(SUM(D16:G16)*(4/MAX(1,COUNT(D16:G16))),"")</f>
        <v>906430000000</v>
      </c>
      <c r="I16" s="2">
        <f t="shared" ref="I16:X16" si="13">IFERROR(INDEX(I51:I500,MATCH($C$16,$C$51:$C$500,0)),"")</f>
        <v>1220249000000</v>
      </c>
      <c r="J16" s="2">
        <f t="shared" si="13"/>
        <v>987029000000</v>
      </c>
      <c r="K16" s="2">
        <f t="shared" si="13"/>
        <v>1147404000000</v>
      </c>
      <c r="L16" s="2">
        <f t="shared" si="13"/>
        <v>1065439000000</v>
      </c>
      <c r="M16" s="2">
        <f t="shared" si="13"/>
        <v>-387850000000</v>
      </c>
      <c r="N16" s="2">
        <f t="shared" si="13"/>
        <v>718686000000</v>
      </c>
      <c r="O16" s="2">
        <f t="shared" si="13"/>
        <v>241871000000</v>
      </c>
      <c r="P16" s="2">
        <f t="shared" si="13"/>
        <v>-1202338000000</v>
      </c>
      <c r="Q16" s="2">
        <f t="shared" si="13"/>
        <v>211135000000</v>
      </c>
      <c r="R16" s="2">
        <f t="shared" si="13"/>
        <v>409350000000</v>
      </c>
      <c r="S16" s="2">
        <f t="shared" si="13"/>
        <v>242015000000</v>
      </c>
      <c r="T16" s="2">
        <f t="shared" si="13"/>
        <v>-507733724065</v>
      </c>
      <c r="U16" s="2">
        <f t="shared" si="13"/>
        <v>268128307197</v>
      </c>
      <c r="V16" s="2">
        <f t="shared" si="13"/>
        <v>240955248088</v>
      </c>
      <c r="W16" s="2">
        <f t="shared" si="13"/>
        <v>176028051757</v>
      </c>
      <c r="X16" s="2">
        <f t="shared" si="13"/>
        <v>307756675918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</row>
    <row r="19" spans="1:24" ht="15.5" x14ac:dyDescent="0.35">
      <c r="A19" t="s">
        <v>46</v>
      </c>
      <c r="C19" t="s">
        <v>47</v>
      </c>
    </row>
    <row r="20" spans="1:24" ht="15.5" x14ac:dyDescent="0.35">
      <c r="A20" t="s">
        <v>48</v>
      </c>
      <c r="C20" t="s">
        <v>49</v>
      </c>
      <c r="D20" s="2" t="str">
        <f ca="1">IFERROR(D21*D2,"")</f>
        <v/>
      </c>
      <c r="E20" s="2">
        <f ca="1">IFERROR(E21*E2,"")</f>
        <v>0</v>
      </c>
      <c r="H20" s="2">
        <f t="shared" ref="H20:X20" ca="1" si="14">IFERROR(H21*H2,"")</f>
        <v>0</v>
      </c>
      <c r="I20" s="2" t="str">
        <f t="shared" ca="1" si="14"/>
        <v/>
      </c>
      <c r="J20" s="2">
        <f t="shared" ca="1" si="14"/>
        <v>0</v>
      </c>
      <c r="K20" s="2" t="str">
        <f t="shared" ca="1" si="14"/>
        <v/>
      </c>
      <c r="L20" s="2">
        <f t="shared" ca="1" si="14"/>
        <v>38760000000000</v>
      </c>
      <c r="M20" s="2">
        <f t="shared" ca="1" si="14"/>
        <v>0</v>
      </c>
      <c r="N20" s="2" t="str">
        <f t="shared" ca="1" si="14"/>
        <v/>
      </c>
      <c r="O20" s="2">
        <f t="shared" ca="1" si="14"/>
        <v>3739200000000</v>
      </c>
      <c r="P20" s="2">
        <f t="shared" ca="1" si="14"/>
        <v>0</v>
      </c>
      <c r="Q20" s="2">
        <f t="shared" ca="1" si="14"/>
        <v>7752000000000</v>
      </c>
      <c r="R20" s="2" t="str">
        <f t="shared" ca="1" si="14"/>
        <v/>
      </c>
      <c r="S20" s="2">
        <f t="shared" ca="1" si="14"/>
        <v>0</v>
      </c>
      <c r="T20" s="2" t="str">
        <f t="shared" ca="1" si="14"/>
        <v/>
      </c>
      <c r="U20" s="2">
        <f t="shared" ca="1" si="14"/>
        <v>0</v>
      </c>
      <c r="V20" s="2">
        <f t="shared" ca="1" si="14"/>
        <v>3512362150000</v>
      </c>
      <c r="W20" s="2">
        <f t="shared" ca="1" si="14"/>
        <v>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1140000000</v>
      </c>
      <c r="E21" s="2">
        <f>IFERROR(INDEX(E51:E500,MATCH($C$7,$C$51:$C$500,0)),"")</f>
        <v>1140000000</v>
      </c>
      <c r="H21" s="2">
        <f>IFERROR(INDEX(D21:G21,COUNT(D21:G21)),"")</f>
        <v>1140000000</v>
      </c>
      <c r="I21" s="2">
        <f t="shared" ref="I21:X21" si="15">IFERROR(INDEX(I51:I500,MATCH($C$7,$C$51:$C$500,0)),"")</f>
        <v>1140000000</v>
      </c>
      <c r="J21" s="2">
        <f t="shared" si="15"/>
        <v>1140000000</v>
      </c>
      <c r="K21" s="2">
        <f t="shared" si="15"/>
        <v>1140000000</v>
      </c>
      <c r="L21" s="2">
        <f t="shared" si="15"/>
        <v>1140000000</v>
      </c>
      <c r="M21" s="2">
        <f t="shared" si="15"/>
        <v>1140000000</v>
      </c>
      <c r="N21" s="2">
        <f t="shared" si="15"/>
        <v>1140000000</v>
      </c>
      <c r="O21" s="2">
        <f t="shared" si="15"/>
        <v>1140000000</v>
      </c>
      <c r="P21" s="2">
        <f t="shared" si="15"/>
        <v>1140000000</v>
      </c>
      <c r="Q21" s="2">
        <f t="shared" si="15"/>
        <v>1140000000</v>
      </c>
      <c r="R21" s="2">
        <f t="shared" si="15"/>
        <v>1140000000</v>
      </c>
      <c r="S21" s="2">
        <f t="shared" si="15"/>
        <v>1140000000</v>
      </c>
      <c r="T21" s="2">
        <f t="shared" si="15"/>
        <v>1140000000</v>
      </c>
      <c r="U21" s="2">
        <f t="shared" si="15"/>
        <v>790000000</v>
      </c>
      <c r="V21" s="2">
        <f t="shared" si="15"/>
        <v>730000000</v>
      </c>
      <c r="W21" s="2">
        <f t="shared" si="15"/>
        <v>600000000</v>
      </c>
      <c r="X21" s="2">
        <f t="shared" si="15"/>
        <v>600000000</v>
      </c>
    </row>
    <row r="23" spans="1:24" ht="15.5" x14ac:dyDescent="0.35">
      <c r="B23" t="s">
        <v>50</v>
      </c>
      <c r="C23" t="s">
        <v>51</v>
      </c>
      <c r="D23" s="3">
        <f>IFERROR(D5/D6*100,"")</f>
        <v>2.7189949404641531</v>
      </c>
      <c r="E23" s="3">
        <f>IFERROR(E5/E6*100,"")</f>
        <v>3.0034540047382885</v>
      </c>
      <c r="H23" s="3">
        <f t="shared" ref="H23:X23" si="16">IFERROR(H5/H6*100,"")</f>
        <v>11.596889196040452</v>
      </c>
      <c r="I23" s="3">
        <f t="shared" si="16"/>
        <v>16.4764162821021</v>
      </c>
      <c r="J23" s="3">
        <f t="shared" si="16"/>
        <v>14.578185985156525</v>
      </c>
      <c r="K23" s="3">
        <f t="shared" si="16"/>
        <v>19.794090988434338</v>
      </c>
      <c r="L23" s="3">
        <f t="shared" si="16"/>
        <v>20.45107316514137</v>
      </c>
      <c r="M23" s="3">
        <f t="shared" si="16"/>
        <v>16.218092634768439</v>
      </c>
      <c r="N23" s="3">
        <f t="shared" si="16"/>
        <v>18.403373050476198</v>
      </c>
      <c r="O23" s="3">
        <f t="shared" si="16"/>
        <v>0.12143872775529038</v>
      </c>
      <c r="P23" s="3">
        <f t="shared" si="16"/>
        <v>-37.829661218119767</v>
      </c>
      <c r="Q23" s="3">
        <f t="shared" si="16"/>
        <v>-14.404933783813496</v>
      </c>
      <c r="R23" s="3">
        <f t="shared" si="16"/>
        <v>-2.696622119689855</v>
      </c>
      <c r="S23" s="3">
        <f t="shared" si="16"/>
        <v>11.593432887405971</v>
      </c>
      <c r="T23" s="3">
        <f t="shared" si="16"/>
        <v>-23.177719376762081</v>
      </c>
      <c r="U23" s="3">
        <f t="shared" si="16"/>
        <v>12.537492665144518</v>
      </c>
      <c r="V23" s="3">
        <f t="shared" si="16"/>
        <v>10.189396820969174</v>
      </c>
      <c r="W23" s="3">
        <f t="shared" si="16"/>
        <v>10.691393448161481</v>
      </c>
      <c r="X23" s="3">
        <f t="shared" si="16"/>
        <v>48.598009140284319</v>
      </c>
    </row>
    <row r="24" spans="1:24" ht="15.5" x14ac:dyDescent="0.35">
      <c r="C24" t="s">
        <v>52</v>
      </c>
      <c r="D24" s="4">
        <f>IFERROR(_xlfn.RRI(5,I23,D23),"")</f>
        <v>-0.30255634330163939</v>
      </c>
      <c r="E24" s="4">
        <f>IFERROR(_xlfn.RRI(5,J23,E23),"")</f>
        <v>-0.27090604110223104</v>
      </c>
      <c r="H24" s="4">
        <f t="shared" ref="H24:X24" si="17">IFERROR(_xlfn.RRI(5,M23,H23),"")</f>
        <v>-6.487784558382359E-2</v>
      </c>
      <c r="I24" s="4">
        <f t="shared" si="17"/>
        <v>-2.1877914276715704E-2</v>
      </c>
      <c r="J24" s="4">
        <f t="shared" si="17"/>
        <v>1.605369085089948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9.6824329935187192E-2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-0.24920959322907632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1164.33</v>
      </c>
      <c r="J25" s="3">
        <f t="shared" si="18"/>
        <v>856.48</v>
      </c>
      <c r="K25" s="3">
        <f t="shared" si="18"/>
        <v>991.87</v>
      </c>
      <c r="L25" s="3">
        <f t="shared" si="18"/>
        <v>823.1</v>
      </c>
      <c r="M25" s="3">
        <f t="shared" si="18"/>
        <v>-60.61</v>
      </c>
      <c r="N25" s="3">
        <f t="shared" si="18"/>
        <v>621.49</v>
      </c>
      <c r="O25" s="3">
        <f t="shared" si="18"/>
        <v>200.76</v>
      </c>
      <c r="P25" s="3">
        <f t="shared" si="18"/>
        <v>-1075.83</v>
      </c>
      <c r="Q25" s="3">
        <f t="shared" si="18"/>
        <v>290.94</v>
      </c>
      <c r="R25" s="3">
        <f t="shared" si="18"/>
        <v>208.45</v>
      </c>
      <c r="S25" s="3">
        <f t="shared" si="18"/>
        <v>120.33</v>
      </c>
      <c r="T25" s="3">
        <f t="shared" si="18"/>
        <v>-334</v>
      </c>
      <c r="U25" s="3">
        <f t="shared" si="18"/>
        <v>248.77</v>
      </c>
      <c r="V25" s="3">
        <f t="shared" si="18"/>
        <v>239</v>
      </c>
      <c r="W25" s="3">
        <f t="shared" si="18"/>
        <v>223.87</v>
      </c>
      <c r="X25" s="3">
        <f t="shared" si="18"/>
        <v>384.02</v>
      </c>
    </row>
    <row r="26" spans="1:24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0.13377894734557061</v>
      </c>
      <c r="J26" s="4">
        <f t="shared" si="19"/>
        <v>0.33662016179648035</v>
      </c>
      <c r="K26" s="4" t="str">
        <f t="shared" si="19"/>
        <v/>
      </c>
      <c r="L26" s="4">
        <f t="shared" si="19"/>
        <v>0.23120347738664426</v>
      </c>
      <c r="M26" s="4" t="str">
        <f t="shared" si="19"/>
        <v/>
      </c>
      <c r="N26" s="4">
        <f t="shared" si="19"/>
        <v>0.38871154393631913</v>
      </c>
      <c r="O26" s="4" t="str">
        <f t="shared" si="19"/>
        <v/>
      </c>
      <c r="P26" s="4" t="str">
        <f t="shared" si="19"/>
        <v/>
      </c>
      <c r="Q26" s="4">
        <f t="shared" si="19"/>
        <v>4.0114394361577377E-2</v>
      </c>
      <c r="R26" s="4">
        <f t="shared" si="19"/>
        <v>-1.4171884259465362E-2</v>
      </c>
      <c r="S26" s="4">
        <f t="shared" si="19"/>
        <v>-0.20712629571119412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56</v>
      </c>
      <c r="D27" s="3">
        <f>IFERROR(D4/D21,"")</f>
        <v>402.63157894736844</v>
      </c>
      <c r="E27" s="3">
        <f>IFERROR(E4/E21,"")</f>
        <v>403.25526315789472</v>
      </c>
      <c r="H27" s="3">
        <f t="shared" ref="H27:X27" si="20">IFERROR(H4/H21,"")</f>
        <v>1611.7736842105264</v>
      </c>
      <c r="I27" s="3">
        <f t="shared" si="20"/>
        <v>1676.0368421052631</v>
      </c>
      <c r="J27" s="3">
        <f t="shared" si="20"/>
        <v>1594.1991228070176</v>
      </c>
      <c r="K27" s="3">
        <f t="shared" si="20"/>
        <v>1659.7236842105262</v>
      </c>
      <c r="L27" s="3">
        <f t="shared" si="20"/>
        <v>1656.3657894736841</v>
      </c>
      <c r="M27" s="3">
        <f t="shared" si="20"/>
        <v>1821.0219298245613</v>
      </c>
      <c r="N27" s="3">
        <f t="shared" si="20"/>
        <v>1686.0973684210526</v>
      </c>
      <c r="O27" s="3">
        <f t="shared" si="20"/>
        <v>1550.0438596491229</v>
      </c>
      <c r="P27" s="3">
        <f t="shared" si="20"/>
        <v>1666.469298245614</v>
      </c>
      <c r="Q27" s="3">
        <f t="shared" si="20"/>
        <v>1674.1114035087719</v>
      </c>
      <c r="R27" s="3">
        <f t="shared" si="20"/>
        <v>1597.7596491228071</v>
      </c>
      <c r="S27" s="3">
        <f t="shared" si="20"/>
        <v>1566.5377192982455</v>
      </c>
      <c r="T27" s="3">
        <f t="shared" si="20"/>
        <v>940.28870669736841</v>
      </c>
      <c r="U27" s="3">
        <f t="shared" si="20"/>
        <v>1063.4133075367088</v>
      </c>
      <c r="V27" s="3">
        <f t="shared" si="20"/>
        <v>725.2159249876712</v>
      </c>
      <c r="W27" s="3">
        <f t="shared" si="20"/>
        <v>551.59299681499999</v>
      </c>
      <c r="X27" s="3">
        <f t="shared" si="20"/>
        <v>477.27672664166664</v>
      </c>
    </row>
    <row r="28" spans="1:24" ht="15.5" x14ac:dyDescent="0.35">
      <c r="C28" t="s">
        <v>57</v>
      </c>
      <c r="D28" s="4">
        <f>IFERROR(_xlfn.RRI(5,I27,D27),"")</f>
        <v>-0.24816099200278008</v>
      </c>
      <c r="E28" s="4">
        <f>IFERROR(_xlfn.RRI(5,J27,E27),"")</f>
        <v>-0.24036057615699846</v>
      </c>
      <c r="H28" s="4">
        <f t="shared" ref="H28:X28" si="21">IFERROR(_xlfn.RRI(5,M27,H27),"")</f>
        <v>-2.4116945267031453E-2</v>
      </c>
      <c r="I28" s="4">
        <f t="shared" si="21"/>
        <v>-1.1962089850042767E-3</v>
      </c>
      <c r="J28" s="4">
        <f t="shared" si="21"/>
        <v>5.6334617404758536E-3</v>
      </c>
      <c r="K28" s="4">
        <f t="shared" si="21"/>
        <v>-8.108835526294822E-4</v>
      </c>
      <c r="L28" s="4">
        <f t="shared" si="21"/>
        <v>-2.1290503915749603E-3</v>
      </c>
      <c r="M28" s="4">
        <f t="shared" si="21"/>
        <v>2.6504234793749193E-2</v>
      </c>
      <c r="N28" s="4">
        <f t="shared" si="21"/>
        <v>1.4818460497607155E-2</v>
      </c>
      <c r="O28" s="4">
        <f t="shared" si="21"/>
        <v>0.10513810452824179</v>
      </c>
      <c r="P28" s="4">
        <f t="shared" si="21"/>
        <v>9.4004340902604344E-2</v>
      </c>
      <c r="Q28" s="4">
        <f t="shared" si="21"/>
        <v>0.1821250066846245</v>
      </c>
      <c r="R28" s="4">
        <f t="shared" si="21"/>
        <v>0.23702518333629996</v>
      </c>
      <c r="S28" s="4">
        <f t="shared" si="21"/>
        <v>0.26833541675054096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58</v>
      </c>
      <c r="H29" s="4" t="str">
        <f t="shared" ref="H29:X29" si="22">IFERROR(((H25-I25)/I25)*100%,"")</f>
        <v/>
      </c>
      <c r="I29" s="4">
        <f t="shared" si="22"/>
        <v>0.35943629740332511</v>
      </c>
      <c r="J29" s="4">
        <f t="shared" si="22"/>
        <v>-0.13649974290985711</v>
      </c>
      <c r="K29" s="4">
        <f t="shared" si="22"/>
        <v>0.20504191471267158</v>
      </c>
      <c r="L29" s="4">
        <f t="shared" si="22"/>
        <v>-14.580267282626631</v>
      </c>
      <c r="M29" s="4">
        <f t="shared" si="22"/>
        <v>-1.0975236930602263</v>
      </c>
      <c r="N29" s="4">
        <f t="shared" si="22"/>
        <v>2.0956863917114963</v>
      </c>
      <c r="O29" s="4">
        <f t="shared" si="22"/>
        <v>-1.1866094085496779</v>
      </c>
      <c r="P29" s="4">
        <f t="shared" si="22"/>
        <v>-4.6977727366467317</v>
      </c>
      <c r="Q29" s="4">
        <f t="shared" si="22"/>
        <v>0.39573039098105067</v>
      </c>
      <c r="R29" s="4">
        <f t="shared" si="22"/>
        <v>0.73231945483254379</v>
      </c>
      <c r="S29" s="4">
        <f t="shared" si="22"/>
        <v>-1.3602694610778443</v>
      </c>
      <c r="T29" s="4">
        <f t="shared" si="22"/>
        <v>-2.3426056196486713</v>
      </c>
      <c r="U29" s="4">
        <f t="shared" si="22"/>
        <v>4.0878661087866149E-2</v>
      </c>
      <c r="V29" s="4">
        <f t="shared" si="22"/>
        <v>6.7583865636306764E-2</v>
      </c>
      <c r="W29" s="4">
        <f t="shared" si="22"/>
        <v>-0.41703557106400707</v>
      </c>
      <c r="X29" s="4" t="str">
        <f t="shared" si="22"/>
        <v/>
      </c>
    </row>
    <row r="30" spans="1:24" ht="15.5" x14ac:dyDescent="0.35">
      <c r="C30" t="s">
        <v>59</v>
      </c>
      <c r="H30" s="4">
        <f t="shared" ref="H30:X30" si="23">IFERROR(((H27-I27)/I27)*100%,"")</f>
        <v>-3.8342330120867726E-2</v>
      </c>
      <c r="I30" s="4">
        <f t="shared" si="23"/>
        <v>5.133469096015314E-2</v>
      </c>
      <c r="J30" s="4">
        <f t="shared" si="23"/>
        <v>-3.9479198873200651E-2</v>
      </c>
      <c r="K30" s="4">
        <f t="shared" si="23"/>
        <v>2.0272664155356101E-3</v>
      </c>
      <c r="L30" s="4">
        <f t="shared" si="23"/>
        <v>-9.0419636169203246E-2</v>
      </c>
      <c r="M30" s="4">
        <f t="shared" si="23"/>
        <v>8.0021808900549413E-2</v>
      </c>
      <c r="N30" s="4">
        <f t="shared" si="23"/>
        <v>8.7773973571772093E-2</v>
      </c>
      <c r="O30" s="4">
        <f t="shared" si="23"/>
        <v>-6.9863536471424223E-2</v>
      </c>
      <c r="P30" s="4">
        <f t="shared" si="23"/>
        <v>-4.5648725927920786E-3</v>
      </c>
      <c r="Q30" s="4">
        <f t="shared" si="23"/>
        <v>4.7786758432585903E-2</v>
      </c>
      <c r="R30" s="4">
        <f t="shared" si="23"/>
        <v>1.9930531796290181E-2</v>
      </c>
      <c r="S30" s="4">
        <f t="shared" si="23"/>
        <v>0.6660177965983326</v>
      </c>
      <c r="T30" s="4">
        <f t="shared" si="23"/>
        <v>-0.11578245256733363</v>
      </c>
      <c r="U30" s="4">
        <f t="shared" si="23"/>
        <v>0.46634025935763473</v>
      </c>
      <c r="V30" s="4">
        <f t="shared" si="23"/>
        <v>0.31476637516285033</v>
      </c>
      <c r="W30" s="4">
        <f t="shared" si="23"/>
        <v>0.15570897557954691</v>
      </c>
      <c r="X30" s="4" t="str">
        <f t="shared" si="23"/>
        <v/>
      </c>
    </row>
    <row r="32" spans="1:24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7476.5</v>
      </c>
      <c r="E32" s="3">
        <f>IFERROR(INDEX(E51:E500,MATCH($A$32,$C$51:$C$500,0)),"")</f>
        <v>7273.21</v>
      </c>
      <c r="H32" s="3">
        <f>IFERROR(INDEX(D32:G32,COUNT(D32:G32)),"")</f>
        <v>7273.21</v>
      </c>
      <c r="I32" s="3">
        <f t="shared" ref="I32:X32" si="24">IFERROR(INDEX(I51:I500,MATCH($C$32,$C$51:$C$500,0)),"")</f>
        <v>7051.85</v>
      </c>
      <c r="J32" s="3">
        <f t="shared" si="24"/>
        <v>5886.89</v>
      </c>
      <c r="K32" s="3">
        <f t="shared" si="24"/>
        <v>5020.88</v>
      </c>
      <c r="L32" s="3">
        <f t="shared" si="24"/>
        <v>4027.04</v>
      </c>
      <c r="M32" s="3">
        <f t="shared" si="24"/>
        <v>2455.86</v>
      </c>
      <c r="N32" s="3">
        <f t="shared" si="24"/>
        <v>3203.86</v>
      </c>
      <c r="O32" s="3">
        <f t="shared" si="24"/>
        <v>2613.9</v>
      </c>
      <c r="P32" s="3">
        <f t="shared" si="24"/>
        <v>2610.7199999999998</v>
      </c>
      <c r="Q32" s="3">
        <f t="shared" si="24"/>
        <v>3598.35</v>
      </c>
      <c r="R32" s="3">
        <f t="shared" si="24"/>
        <v>4121.37</v>
      </c>
      <c r="S32" s="3">
        <f t="shared" si="24"/>
        <v>4232.45</v>
      </c>
      <c r="T32" s="3">
        <f t="shared" si="24"/>
        <v>1636.28</v>
      </c>
      <c r="U32" s="3">
        <f t="shared" si="24"/>
        <v>2886.1</v>
      </c>
      <c r="V32" s="3">
        <f t="shared" si="24"/>
        <v>2340.65</v>
      </c>
      <c r="W32" s="3">
        <f t="shared" si="24"/>
        <v>1501.61</v>
      </c>
      <c r="X32" s="3">
        <f t="shared" si="24"/>
        <v>790.2</v>
      </c>
    </row>
    <row r="33" spans="1:24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5.87</v>
      </c>
      <c r="E33" s="3">
        <f>IFERROR(INDEX(E51:E500,MATCH($A$33,$C$51:$C$500,0)),"")</f>
        <v>6.03</v>
      </c>
      <c r="H33" s="3">
        <f>IFERROR(INDEX(D33:G33,COUNT(D33:G33)),"")</f>
        <v>6.03</v>
      </c>
      <c r="I33" s="3">
        <f t="shared" ref="I33:X33" si="25">IFERROR(INDEX(I51:I500,MATCH($C$33,$C$51:$C$500,0)),"")</f>
        <v>6.22</v>
      </c>
      <c r="J33" s="3">
        <f t="shared" si="25"/>
        <v>7.45</v>
      </c>
      <c r="K33" s="3">
        <f t="shared" si="25"/>
        <v>7.95</v>
      </c>
      <c r="L33" s="3">
        <f t="shared" si="25"/>
        <v>8.44</v>
      </c>
      <c r="M33" s="3">
        <f t="shared" si="25"/>
        <v>6.3</v>
      </c>
      <c r="N33" s="3">
        <f t="shared" si="25"/>
        <v>1.28</v>
      </c>
      <c r="O33" s="3">
        <f t="shared" si="25"/>
        <v>1.25</v>
      </c>
      <c r="P33" s="3">
        <f t="shared" si="25"/>
        <v>2.6</v>
      </c>
      <c r="Q33" s="3">
        <f t="shared" si="25"/>
        <v>1.89</v>
      </c>
      <c r="R33" s="3">
        <f t="shared" si="25"/>
        <v>1.7</v>
      </c>
      <c r="S33" s="3">
        <f t="shared" si="25"/>
        <v>1.98</v>
      </c>
      <c r="T33" s="3">
        <f t="shared" si="25"/>
        <v>4.71</v>
      </c>
      <c r="U33" s="3">
        <f t="shared" si="25"/>
        <v>2.82</v>
      </c>
      <c r="V33" s="3">
        <f t="shared" si="25"/>
        <v>2.14</v>
      </c>
      <c r="W33" s="3">
        <f t="shared" si="25"/>
        <v>2.8</v>
      </c>
      <c r="X33" s="3">
        <f t="shared" si="25"/>
        <v>0</v>
      </c>
    </row>
    <row r="34" spans="1:24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218.49</v>
      </c>
      <c r="E34" s="3">
        <f>IFERROR(INDEX(E51:E500,MATCH($A$34,$C$51:$C$500,0)),"")</f>
        <v>200.73</v>
      </c>
      <c r="H34" s="3">
        <f>IFERROR(INDEX(D34:G34,COUNT(D34:G34)),"")</f>
        <v>200.73</v>
      </c>
      <c r="I34" s="3">
        <f t="shared" ref="I34:X34" si="26">IFERROR(INDEX(I51:I500,MATCH($C$34,$C$51:$C$500,0)),"")</f>
        <v>37.659999999999997</v>
      </c>
      <c r="J34" s="3">
        <f t="shared" si="26"/>
        <v>51.23</v>
      </c>
      <c r="K34" s="3">
        <f t="shared" si="26"/>
        <v>40.229999999999997</v>
      </c>
      <c r="L34" s="3">
        <f t="shared" si="26"/>
        <v>41.31</v>
      </c>
      <c r="M34" s="3">
        <f t="shared" si="26"/>
        <v>-255.32</v>
      </c>
      <c r="N34" s="3">
        <f t="shared" si="26"/>
        <v>6.6</v>
      </c>
      <c r="O34" s="3">
        <f t="shared" si="26"/>
        <v>16.34</v>
      </c>
      <c r="P34" s="3">
        <f t="shared" si="26"/>
        <v>-6.32</v>
      </c>
      <c r="Q34" s="3">
        <f t="shared" si="26"/>
        <v>23.37</v>
      </c>
      <c r="R34" s="3">
        <f t="shared" si="26"/>
        <v>33.58</v>
      </c>
      <c r="S34" s="3">
        <f t="shared" si="26"/>
        <v>69.81</v>
      </c>
      <c r="T34" s="3">
        <f t="shared" si="26"/>
        <v>-23.05</v>
      </c>
      <c r="U34" s="3">
        <f t="shared" si="26"/>
        <v>32.76</v>
      </c>
      <c r="V34" s="3">
        <f t="shared" si="26"/>
        <v>20.92</v>
      </c>
      <c r="W34" s="3">
        <f t="shared" si="26"/>
        <v>18.77</v>
      </c>
      <c r="X34" s="3">
        <f t="shared" si="26"/>
        <v>0</v>
      </c>
    </row>
    <row r="35" spans="1:24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108.68</v>
      </c>
      <c r="E35" s="3">
        <f>IFERROR(INDEX(E51:E500,MATCH($A$35,$C$51:$C$500,0)),"")</f>
        <v>108.51</v>
      </c>
      <c r="H35" s="3">
        <f>IFERROR(INDEX(D35:G35,COUNT(D35:G35)),"")</f>
        <v>108.51</v>
      </c>
      <c r="I35" s="3">
        <f t="shared" ref="I35:X35" si="27">IFERROR(INDEX(I51:I500,MATCH($C$35,$C$51:$C$500,0)),"")</f>
        <v>26.11</v>
      </c>
      <c r="J35" s="3">
        <f t="shared" si="27"/>
        <v>27.46</v>
      </c>
      <c r="K35" s="3">
        <f t="shared" si="27"/>
        <v>23.99</v>
      </c>
      <c r="L35" s="3">
        <f t="shared" si="27"/>
        <v>20.48</v>
      </c>
      <c r="M35" s="3">
        <f t="shared" si="27"/>
        <v>8.48</v>
      </c>
      <c r="N35" s="3">
        <f t="shared" si="27"/>
        <v>2.4300000000000002</v>
      </c>
      <c r="O35" s="3">
        <f t="shared" si="27"/>
        <v>2.11</v>
      </c>
      <c r="P35" s="3">
        <f t="shared" si="27"/>
        <v>4.07</v>
      </c>
      <c r="Q35" s="3">
        <f t="shared" si="27"/>
        <v>4.05</v>
      </c>
      <c r="R35" s="3">
        <f t="shared" si="27"/>
        <v>4.37</v>
      </c>
      <c r="S35" s="3">
        <f t="shared" si="27"/>
        <v>5.35</v>
      </c>
      <c r="T35" s="3">
        <f t="shared" si="27"/>
        <v>8.17</v>
      </c>
      <c r="U35" s="3">
        <f t="shared" si="27"/>
        <v>7.71</v>
      </c>
      <c r="V35" s="3">
        <f t="shared" si="27"/>
        <v>6.94</v>
      </c>
      <c r="W35" s="3">
        <f t="shared" si="27"/>
        <v>7.62</v>
      </c>
      <c r="X35" s="3">
        <f t="shared" si="27"/>
        <v>0</v>
      </c>
    </row>
    <row r="36" spans="1:24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</row>
    <row r="51" spans="2:24" ht="15.5" x14ac:dyDescent="0.35">
      <c r="B51" t="s">
        <v>80</v>
      </c>
      <c r="C51" t="s">
        <v>6</v>
      </c>
      <c r="D51" s="5">
        <v>459000000000</v>
      </c>
      <c r="E51" s="5">
        <v>459711000000</v>
      </c>
      <c r="F51" s="5">
        <v>546624000000</v>
      </c>
      <c r="G51" s="5">
        <v>452514000000</v>
      </c>
      <c r="I51" s="5">
        <v>1910682000000</v>
      </c>
      <c r="J51" s="5">
        <v>1817387000000</v>
      </c>
      <c r="K51" s="5">
        <v>1892085000000</v>
      </c>
      <c r="L51" s="5">
        <v>1888257000000</v>
      </c>
      <c r="M51" s="5">
        <v>2075965000000</v>
      </c>
      <c r="N51" s="5">
        <v>1922151000000</v>
      </c>
      <c r="O51" s="5">
        <v>1767050000000</v>
      </c>
      <c r="P51" s="5">
        <v>1899775000000</v>
      </c>
      <c r="Q51" s="5">
        <v>1908487000000</v>
      </c>
      <c r="R51" s="5">
        <v>1821446000000</v>
      </c>
      <c r="S51" s="5">
        <v>1785853000000</v>
      </c>
      <c r="T51" s="5">
        <v>1071929125635</v>
      </c>
      <c r="U51" s="5">
        <v>840096512954</v>
      </c>
      <c r="V51" s="5">
        <v>529407625241</v>
      </c>
      <c r="W51" s="5">
        <v>330955798089</v>
      </c>
      <c r="X51" s="5">
        <v>286366035985</v>
      </c>
    </row>
    <row r="52" spans="2:24" ht="15.5" x14ac:dyDescent="0.35">
      <c r="C52" t="s">
        <v>82</v>
      </c>
      <c r="D52" s="5">
        <v>-127551000000</v>
      </c>
      <c r="E52" s="5">
        <v>-130204000000</v>
      </c>
      <c r="F52" s="5">
        <v>-130066000000</v>
      </c>
      <c r="G52" s="5">
        <v>-124100000000</v>
      </c>
      <c r="I52" s="5">
        <v>-495920000000</v>
      </c>
      <c r="J52" s="5">
        <v>-473416000000</v>
      </c>
      <c r="K52" s="5">
        <v>-465236000000</v>
      </c>
      <c r="L52" s="5">
        <v>-443201000000</v>
      </c>
      <c r="M52" s="5">
        <v>-598897000000</v>
      </c>
      <c r="N52" s="5">
        <v>-582693000000</v>
      </c>
      <c r="O52" s="5">
        <v>-492100000000</v>
      </c>
      <c r="P52" s="5">
        <v>-478673000000</v>
      </c>
      <c r="Q52" s="5">
        <v>-438822000000</v>
      </c>
      <c r="R52" s="5">
        <v>-358468000000</v>
      </c>
      <c r="S52" s="5">
        <v>-324097000000</v>
      </c>
      <c r="T52" s="5">
        <v>-208631294443</v>
      </c>
      <c r="U52" s="5">
        <v>-174627149611</v>
      </c>
      <c r="V52" s="5">
        <v>-125629562579</v>
      </c>
      <c r="W52" s="5">
        <v>-77277056306</v>
      </c>
      <c r="X52" s="5">
        <v>-67567106767</v>
      </c>
    </row>
    <row r="53" spans="2:24" ht="15.5" x14ac:dyDescent="0.35">
      <c r="C53" t="s">
        <v>81</v>
      </c>
      <c r="F53" s="5">
        <v>1000000</v>
      </c>
      <c r="I53" s="5">
        <v>8000000</v>
      </c>
      <c r="J53" s="5">
        <v>3000000</v>
      </c>
      <c r="K53" s="5">
        <v>5000000</v>
      </c>
      <c r="M53" s="5">
        <v>-118000000</v>
      </c>
      <c r="N53" s="5">
        <v>2140000000</v>
      </c>
      <c r="U53" s="5">
        <v>13655656</v>
      </c>
      <c r="V53" s="5">
        <v>35913871</v>
      </c>
    </row>
    <row r="54" spans="2:24" ht="15.5" x14ac:dyDescent="0.35">
      <c r="C54" t="s">
        <v>83</v>
      </c>
      <c r="D54" s="5">
        <v>-127551000000</v>
      </c>
      <c r="E54" s="5">
        <v>-130204000000</v>
      </c>
      <c r="F54" s="5">
        <v>-130066000000</v>
      </c>
      <c r="G54" s="5">
        <v>-124100000000</v>
      </c>
      <c r="I54" s="5">
        <v>-495920000000</v>
      </c>
      <c r="J54" s="5">
        <v>-473416000000</v>
      </c>
      <c r="K54" s="5">
        <v>-465236000000</v>
      </c>
      <c r="L54" s="5">
        <v>-443201000000</v>
      </c>
      <c r="M54" s="5">
        <v>-598897000000</v>
      </c>
      <c r="N54" s="5">
        <v>-582693000000</v>
      </c>
      <c r="O54" s="5">
        <v>-492100000000</v>
      </c>
      <c r="P54" s="5">
        <v>-478673000000</v>
      </c>
      <c r="Q54" s="5">
        <v>-438822000000</v>
      </c>
      <c r="R54" s="5">
        <v>-358468000000</v>
      </c>
      <c r="S54" s="5">
        <v>-324097000000</v>
      </c>
      <c r="T54" s="5">
        <v>-208631294443</v>
      </c>
      <c r="U54" s="5">
        <v>-174627149611</v>
      </c>
      <c r="V54" s="5">
        <v>-125629562579</v>
      </c>
      <c r="W54" s="5">
        <v>-77277056306</v>
      </c>
      <c r="X54" s="5">
        <v>-67567106767</v>
      </c>
    </row>
    <row r="55" spans="2:24" ht="15.5" x14ac:dyDescent="0.35">
      <c r="C55" t="s">
        <v>84</v>
      </c>
      <c r="D55" s="5">
        <v>331449000000</v>
      </c>
      <c r="E55" s="5">
        <v>329507000000</v>
      </c>
      <c r="F55" s="5">
        <v>416558000000</v>
      </c>
      <c r="G55" s="5">
        <v>328414000000</v>
      </c>
      <c r="I55" s="5">
        <v>1414762000000</v>
      </c>
      <c r="J55" s="5">
        <v>1343971000000</v>
      </c>
      <c r="K55" s="5">
        <v>1426849000000</v>
      </c>
      <c r="L55" s="5">
        <v>1445056000000</v>
      </c>
      <c r="M55" s="5">
        <v>1477068000000</v>
      </c>
      <c r="N55" s="5">
        <v>1339458000000</v>
      </c>
      <c r="O55" s="5">
        <v>1274950000000</v>
      </c>
      <c r="P55" s="5">
        <v>1421102000000</v>
      </c>
      <c r="Q55" s="5">
        <v>1469665000000</v>
      </c>
      <c r="R55" s="5">
        <v>1462978000000</v>
      </c>
      <c r="S55" s="5">
        <v>1461756000000</v>
      </c>
      <c r="T55" s="5">
        <v>863297831192</v>
      </c>
      <c r="U55" s="5">
        <v>665469363343</v>
      </c>
      <c r="V55" s="5">
        <v>403778062662</v>
      </c>
      <c r="W55" s="5">
        <v>253678741783</v>
      </c>
      <c r="X55" s="5">
        <v>218798929218</v>
      </c>
    </row>
    <row r="56" spans="2:24" ht="15.5" x14ac:dyDescent="0.35">
      <c r="C56" t="s">
        <v>85</v>
      </c>
      <c r="D56" s="5">
        <v>-21306000000</v>
      </c>
      <c r="E56" s="5">
        <v>-18883000000</v>
      </c>
      <c r="F56" s="5">
        <v>-19597000000</v>
      </c>
      <c r="G56" s="5">
        <v>-13071000000</v>
      </c>
      <c r="I56" s="5">
        <v>-61887000000</v>
      </c>
      <c r="J56" s="5">
        <v>-87585000000</v>
      </c>
      <c r="K56" s="5">
        <v>-102288000000</v>
      </c>
      <c r="L56" s="5">
        <v>-135640000000</v>
      </c>
      <c r="M56" s="5">
        <v>-201848000000</v>
      </c>
      <c r="N56" s="5">
        <v>-208295000000</v>
      </c>
      <c r="O56" s="5">
        <v>-189103000000</v>
      </c>
      <c r="P56" s="5">
        <v>-166763000000</v>
      </c>
      <c r="Q56" s="5">
        <v>-160022000000</v>
      </c>
      <c r="R56" s="5">
        <v>-160032000000</v>
      </c>
      <c r="S56" s="5">
        <v>-131061000000</v>
      </c>
      <c r="T56" s="5">
        <v>-102996122204</v>
      </c>
      <c r="U56" s="5">
        <v>-83780377304</v>
      </c>
      <c r="V56" s="5">
        <v>-49875259055</v>
      </c>
      <c r="W56" s="5">
        <v>-30516649757</v>
      </c>
      <c r="X56" s="5">
        <v>-16967189903</v>
      </c>
    </row>
    <row r="57" spans="2:24" ht="15.5" x14ac:dyDescent="0.35">
      <c r="C57" t="s">
        <v>386</v>
      </c>
      <c r="D57" s="5">
        <v>-528000000</v>
      </c>
      <c r="E57" s="5">
        <v>-1103000000</v>
      </c>
      <c r="F57" s="5">
        <v>-849000000</v>
      </c>
      <c r="G57" s="5">
        <v>-863000000</v>
      </c>
      <c r="I57" s="5">
        <v>-3381000000</v>
      </c>
      <c r="J57" s="5">
        <v>-3070000000</v>
      </c>
      <c r="K57" s="5">
        <v>-3934000000</v>
      </c>
      <c r="L57" s="5">
        <v>-6621000000</v>
      </c>
      <c r="M57" s="5">
        <v>-9024000000</v>
      </c>
    </row>
    <row r="58" spans="2:24" ht="15.5" x14ac:dyDescent="0.35">
      <c r="C58" t="s">
        <v>387</v>
      </c>
      <c r="D58" s="5">
        <v>-20778000000</v>
      </c>
      <c r="E58" s="5">
        <v>-17780000000</v>
      </c>
      <c r="F58" s="5">
        <v>-18748000000</v>
      </c>
      <c r="G58" s="5">
        <v>-12208000000</v>
      </c>
      <c r="I58" s="5">
        <v>-58506000000</v>
      </c>
      <c r="J58" s="5">
        <v>-84515000000</v>
      </c>
      <c r="K58" s="5">
        <v>-98354000000</v>
      </c>
      <c r="L58" s="5">
        <v>-129019000000</v>
      </c>
      <c r="M58" s="5">
        <v>-192824000000</v>
      </c>
    </row>
    <row r="59" spans="2:24" ht="15.5" x14ac:dyDescent="0.35">
      <c r="C59" t="s">
        <v>252</v>
      </c>
    </row>
    <row r="60" spans="2:24" ht="15.5" x14ac:dyDescent="0.35">
      <c r="C60" t="s">
        <v>94</v>
      </c>
      <c r="D60" s="5">
        <v>310143000000</v>
      </c>
      <c r="E60" s="5">
        <v>310624000000</v>
      </c>
      <c r="F60" s="5">
        <v>396961000000</v>
      </c>
      <c r="G60" s="5">
        <v>315343000000</v>
      </c>
      <c r="I60" s="5">
        <v>1352875000000</v>
      </c>
      <c r="J60" s="5">
        <v>1256386000000</v>
      </c>
      <c r="K60" s="5">
        <v>1324561000000</v>
      </c>
      <c r="L60" s="5">
        <v>1309416000000</v>
      </c>
      <c r="M60" s="5">
        <v>1275220000000</v>
      </c>
      <c r="N60" s="5">
        <v>1131163000000</v>
      </c>
      <c r="O60" s="5">
        <v>1085847000000</v>
      </c>
      <c r="P60" s="5">
        <v>1254339000000</v>
      </c>
      <c r="Q60" s="5">
        <v>1309643000000</v>
      </c>
      <c r="R60" s="5">
        <v>1302946000000</v>
      </c>
      <c r="S60" s="5">
        <v>1330695000000</v>
      </c>
      <c r="T60" s="5">
        <v>760301708988</v>
      </c>
      <c r="U60" s="5">
        <v>581688986039</v>
      </c>
      <c r="V60" s="5">
        <v>353902803607</v>
      </c>
      <c r="W60" s="5">
        <v>223162092026</v>
      </c>
      <c r="X60" s="5">
        <v>201831739315</v>
      </c>
    </row>
    <row r="61" spans="2:24" ht="15.5" x14ac:dyDescent="0.35">
      <c r="C61" t="s">
        <v>95</v>
      </c>
      <c r="D61" s="5">
        <v>-94240000000</v>
      </c>
      <c r="E61" s="5">
        <v>-73312000000</v>
      </c>
      <c r="F61" s="5">
        <v>92597000000</v>
      </c>
      <c r="G61" s="5">
        <v>-81166000000</v>
      </c>
      <c r="I61" s="5">
        <v>-132626000000</v>
      </c>
      <c r="J61" s="5">
        <v>-269357000000</v>
      </c>
      <c r="K61" s="5">
        <v>-177157000000</v>
      </c>
      <c r="L61" s="5">
        <v>-243977000000</v>
      </c>
      <c r="M61" s="5">
        <v>-1663070000000</v>
      </c>
      <c r="N61" s="5">
        <v>-412477000000</v>
      </c>
      <c r="O61" s="5">
        <v>-843976000000</v>
      </c>
      <c r="P61" s="5">
        <v>-2456677000000</v>
      </c>
      <c r="Q61" s="5">
        <v>-1098508000000</v>
      </c>
      <c r="R61" s="5">
        <v>-893596000000</v>
      </c>
      <c r="S61" s="5">
        <v>-1088680000000</v>
      </c>
      <c r="T61" s="5">
        <v>-1268035433053</v>
      </c>
      <c r="U61" s="5">
        <v>-313560678842</v>
      </c>
      <c r="V61" s="5">
        <v>-112947555519</v>
      </c>
      <c r="W61" s="5">
        <v>-47134040269</v>
      </c>
      <c r="X61" s="5">
        <v>105924936603</v>
      </c>
    </row>
    <row r="62" spans="2:24" ht="15.5" x14ac:dyDescent="0.35">
      <c r="C62" t="s">
        <v>431</v>
      </c>
      <c r="D62" s="5">
        <v>390000000</v>
      </c>
      <c r="E62" s="5">
        <v>165000000</v>
      </c>
      <c r="F62" s="5">
        <v>32000000</v>
      </c>
      <c r="G62" s="5">
        <v>19000000</v>
      </c>
      <c r="I62" s="5">
        <v>447000000</v>
      </c>
      <c r="J62" s="5">
        <v>661000000</v>
      </c>
      <c r="K62" s="5">
        <v>269000000</v>
      </c>
      <c r="L62" s="5">
        <v>1662000000</v>
      </c>
      <c r="M62" s="5">
        <v>3878000000</v>
      </c>
      <c r="N62" s="5">
        <v>19001000000</v>
      </c>
      <c r="O62" s="5">
        <v>13058000000</v>
      </c>
      <c r="P62" s="5">
        <v>7984000000</v>
      </c>
      <c r="Q62" s="5">
        <v>20057000000</v>
      </c>
      <c r="R62" s="5">
        <v>15697000000</v>
      </c>
      <c r="S62" s="5">
        <v>31342000000</v>
      </c>
      <c r="T62" s="5">
        <v>15784361728</v>
      </c>
      <c r="U62" s="5">
        <v>12400860599</v>
      </c>
      <c r="V62" s="5">
        <v>9878596026</v>
      </c>
      <c r="W62" s="5">
        <v>10524340711</v>
      </c>
      <c r="X62" s="5">
        <v>1788678021</v>
      </c>
    </row>
    <row r="63" spans="2:24" ht="15.5" x14ac:dyDescent="0.35">
      <c r="C63" t="s">
        <v>27</v>
      </c>
      <c r="D63" s="5">
        <v>-16704000000</v>
      </c>
      <c r="E63" s="5">
        <v>-17816000000</v>
      </c>
      <c r="F63" s="5">
        <v>-19075000000</v>
      </c>
      <c r="G63" s="5">
        <v>-19699000000</v>
      </c>
      <c r="I63" s="5">
        <v>-88690000000</v>
      </c>
      <c r="J63" s="5">
        <v>-132536000000</v>
      </c>
      <c r="K63" s="5">
        <v>-208095000000</v>
      </c>
      <c r="L63" s="5">
        <v>-238132000000</v>
      </c>
      <c r="M63" s="5">
        <v>-734608000000</v>
      </c>
      <c r="N63" s="5">
        <v>-807756000000</v>
      </c>
      <c r="O63" s="5">
        <v>-855885000000</v>
      </c>
      <c r="P63" s="5">
        <v>-954603000000</v>
      </c>
      <c r="Q63" s="5">
        <v>-1002138000000</v>
      </c>
      <c r="R63" s="5">
        <v>-1005066000000</v>
      </c>
      <c r="S63" s="5">
        <v>-1035031000000</v>
      </c>
      <c r="T63" s="5">
        <v>-440085619035</v>
      </c>
      <c r="U63" s="5">
        <v>-285456428561</v>
      </c>
      <c r="V63" s="5">
        <v>-173917816409</v>
      </c>
      <c r="W63" s="5">
        <v>-129025383122</v>
      </c>
      <c r="X63" s="5">
        <v>-78059477682</v>
      </c>
    </row>
    <row r="64" spans="2:24" ht="15.5" x14ac:dyDescent="0.35">
      <c r="C64" t="s">
        <v>432</v>
      </c>
      <c r="W64" s="5">
        <v>321260380</v>
      </c>
      <c r="X64" s="5">
        <v>-1678989902</v>
      </c>
    </row>
    <row r="65" spans="2:24" ht="15.5" x14ac:dyDescent="0.35">
      <c r="C65" t="s">
        <v>96</v>
      </c>
      <c r="D65" s="5">
        <v>-94240000000</v>
      </c>
      <c r="E65" s="5">
        <v>-73312000000</v>
      </c>
      <c r="F65" s="5">
        <v>92597000000</v>
      </c>
      <c r="G65" s="5">
        <v>-81166000000</v>
      </c>
      <c r="I65" s="5">
        <v>-132626000000</v>
      </c>
      <c r="J65" s="5">
        <v>-269357000000</v>
      </c>
      <c r="K65" s="5">
        <v>-177157000000</v>
      </c>
      <c r="L65" s="5">
        <v>-243977000000</v>
      </c>
      <c r="M65" s="5">
        <v>-1663070000000</v>
      </c>
      <c r="N65" s="5">
        <v>-412477000000</v>
      </c>
      <c r="O65" s="5">
        <v>-843976000000</v>
      </c>
      <c r="P65" s="5">
        <v>-2456677000000</v>
      </c>
      <c r="Q65" s="5">
        <v>-1098508000000</v>
      </c>
      <c r="R65" s="5">
        <v>-893596000000</v>
      </c>
      <c r="S65" s="5">
        <v>-1088680000000</v>
      </c>
      <c r="T65" s="5">
        <v>-1268035433053</v>
      </c>
      <c r="U65" s="5">
        <v>-313560678842</v>
      </c>
      <c r="V65" s="5">
        <v>-112947555519</v>
      </c>
      <c r="W65" s="5">
        <v>-47134040269</v>
      </c>
      <c r="X65" s="5">
        <v>105924936603</v>
      </c>
    </row>
    <row r="66" spans="2:24" ht="15.5" x14ac:dyDescent="0.35">
      <c r="C66" t="s">
        <v>29</v>
      </c>
      <c r="D66" s="5">
        <v>215903000000</v>
      </c>
      <c r="E66" s="5">
        <v>237312000000</v>
      </c>
      <c r="F66" s="5">
        <v>489558000000</v>
      </c>
      <c r="G66" s="5">
        <v>234177000000</v>
      </c>
      <c r="I66" s="5">
        <v>1220249000000</v>
      </c>
      <c r="J66" s="5">
        <v>987029000000</v>
      </c>
      <c r="K66" s="5">
        <v>1147404000000</v>
      </c>
      <c r="L66" s="5">
        <v>1065439000000</v>
      </c>
      <c r="M66" s="5">
        <v>-387850000000</v>
      </c>
      <c r="N66" s="5">
        <v>718686000000</v>
      </c>
      <c r="O66" s="5">
        <v>241871000000</v>
      </c>
      <c r="P66" s="5">
        <v>-1202338000000</v>
      </c>
      <c r="Q66" s="5">
        <v>211135000000</v>
      </c>
      <c r="R66" s="5">
        <v>409350000000</v>
      </c>
      <c r="S66" s="5">
        <v>242015000000</v>
      </c>
      <c r="T66" s="5">
        <v>-507733724065</v>
      </c>
      <c r="U66" s="5">
        <v>268128307197</v>
      </c>
      <c r="V66" s="5">
        <v>240955248088</v>
      </c>
      <c r="W66" s="5">
        <v>176028051757</v>
      </c>
      <c r="X66" s="5">
        <v>307756675918</v>
      </c>
    </row>
    <row r="67" spans="2:24" ht="15.5" x14ac:dyDescent="0.35">
      <c r="C67" t="s">
        <v>28</v>
      </c>
      <c r="D67" s="5">
        <v>12412000000</v>
      </c>
      <c r="E67" s="5">
        <v>11190000000</v>
      </c>
      <c r="F67" s="5">
        <v>-101479000000</v>
      </c>
      <c r="G67" s="5">
        <v>71827000000</v>
      </c>
      <c r="I67" s="5">
        <v>104279000000</v>
      </c>
      <c r="J67" s="5">
        <v>-12711000000</v>
      </c>
      <c r="K67" s="5">
        <v>-19063000000</v>
      </c>
      <c r="L67" s="5">
        <v>-129096000000</v>
      </c>
      <c r="M67" s="5">
        <v>318775000000</v>
      </c>
      <c r="N67" s="5">
        <v>-9803000000</v>
      </c>
      <c r="O67" s="5">
        <v>-13489000000</v>
      </c>
      <c r="P67" s="5">
        <v>-21505000000</v>
      </c>
      <c r="Q67" s="5">
        <v>119827000000</v>
      </c>
      <c r="R67" s="5">
        <v>-172221000000</v>
      </c>
      <c r="S67" s="5">
        <v>-105140000000</v>
      </c>
      <c r="T67" s="5">
        <v>127802339091</v>
      </c>
      <c r="U67" s="5">
        <v>-70518807954</v>
      </c>
      <c r="V67" s="5">
        <v>-65250721647</v>
      </c>
      <c r="W67" s="5">
        <v>-41707954612</v>
      </c>
      <c r="X67" s="5">
        <v>-77345011555</v>
      </c>
    </row>
    <row r="68" spans="2:24" ht="15.5" x14ac:dyDescent="0.35">
      <c r="C68" t="s">
        <v>100</v>
      </c>
      <c r="D68" s="5">
        <v>228315000000</v>
      </c>
      <c r="E68" s="5">
        <v>248502000000</v>
      </c>
      <c r="F68" s="5">
        <v>388079000000</v>
      </c>
      <c r="G68" s="5">
        <v>306004000000</v>
      </c>
      <c r="I68" s="5">
        <v>1324528000000</v>
      </c>
      <c r="J68" s="5">
        <v>974318000000</v>
      </c>
      <c r="K68" s="5">
        <v>1128341000000</v>
      </c>
      <c r="L68" s="5">
        <v>936343000000</v>
      </c>
      <c r="M68" s="5">
        <v>-69075000000</v>
      </c>
      <c r="N68" s="5">
        <v>708883000000</v>
      </c>
      <c r="O68" s="5">
        <v>228382000000</v>
      </c>
      <c r="P68" s="5">
        <v>-1223843000000</v>
      </c>
      <c r="Q68" s="5">
        <v>330962000000</v>
      </c>
      <c r="R68" s="5">
        <v>237129000000</v>
      </c>
      <c r="S68" s="5">
        <v>136875000000</v>
      </c>
      <c r="T68" s="5">
        <v>-379931384974</v>
      </c>
      <c r="U68" s="5">
        <v>197609499243</v>
      </c>
      <c r="V68" s="5">
        <v>175704526441</v>
      </c>
      <c r="W68" s="5">
        <v>134320097145</v>
      </c>
      <c r="X68" s="5">
        <v>230411664363</v>
      </c>
    </row>
    <row r="69" spans="2:24" ht="15.5" x14ac:dyDescent="0.35">
      <c r="C69" t="s">
        <v>101</v>
      </c>
      <c r="D69" s="5">
        <v>2939000000</v>
      </c>
      <c r="F69" s="5">
        <v>-2393000000</v>
      </c>
      <c r="I69" s="5">
        <v>-2772000000</v>
      </c>
      <c r="J69" s="5">
        <v>1959000000</v>
      </c>
      <c r="K69" s="5">
        <v>2233000000</v>
      </c>
      <c r="L69" s="5">
        <v>536000000</v>
      </c>
      <c r="M69" s="5">
        <v>589646000000</v>
      </c>
      <c r="N69" s="5">
        <v>-35611000000</v>
      </c>
      <c r="O69" s="5">
        <v>-224771000000</v>
      </c>
      <c r="P69" s="5">
        <v>100338000000</v>
      </c>
      <c r="Q69" s="5">
        <v>-920615000000</v>
      </c>
      <c r="R69" s="5">
        <v>-363557000000</v>
      </c>
      <c r="S69" s="5">
        <v>421295000000</v>
      </c>
      <c r="T69" s="5">
        <v>-51479397770</v>
      </c>
      <c r="U69" s="5">
        <v>89810215065</v>
      </c>
      <c r="V69" s="5">
        <v>-354827310</v>
      </c>
      <c r="W69" s="5">
        <v>-37994084041</v>
      </c>
    </row>
    <row r="70" spans="2:24" ht="15.5" x14ac:dyDescent="0.35">
      <c r="C70" t="s">
        <v>103</v>
      </c>
      <c r="D70" s="5">
        <v>231254000000</v>
      </c>
      <c r="E70" s="5">
        <v>248502000000</v>
      </c>
      <c r="F70" s="5">
        <v>385686000000</v>
      </c>
      <c r="G70" s="5">
        <v>306004000000</v>
      </c>
      <c r="I70" s="5">
        <v>1321756000000</v>
      </c>
      <c r="J70" s="5">
        <v>976277000000</v>
      </c>
      <c r="K70" s="5">
        <v>1130574000000</v>
      </c>
      <c r="L70" s="5">
        <v>936879000000</v>
      </c>
      <c r="M70" s="5">
        <v>520571000000</v>
      </c>
      <c r="N70" s="5">
        <v>673272000000</v>
      </c>
      <c r="O70" s="5">
        <v>3611000000</v>
      </c>
      <c r="P70" s="5">
        <v>-1123505000000</v>
      </c>
      <c r="Q70" s="5">
        <v>-589653000000</v>
      </c>
      <c r="R70" s="5">
        <v>-126428000000</v>
      </c>
      <c r="S70" s="5">
        <v>558170000000</v>
      </c>
      <c r="T70" s="5">
        <v>-431410782744</v>
      </c>
      <c r="U70" s="5">
        <v>287419714308</v>
      </c>
      <c r="V70" s="5">
        <v>175349699131</v>
      </c>
      <c r="W70" s="5">
        <v>96326013104</v>
      </c>
      <c r="X70" s="5">
        <v>230411664363</v>
      </c>
    </row>
    <row r="71" spans="2:24" ht="15.5" x14ac:dyDescent="0.35">
      <c r="C71" t="s">
        <v>104</v>
      </c>
      <c r="D71" s="5">
        <v>228315000000</v>
      </c>
      <c r="E71" s="5">
        <v>248502000000</v>
      </c>
      <c r="F71" s="5">
        <v>388079000000</v>
      </c>
      <c r="G71" s="5">
        <v>306004000000</v>
      </c>
      <c r="I71" s="5">
        <v>1324528000000</v>
      </c>
      <c r="J71" s="5">
        <v>974318000000</v>
      </c>
      <c r="K71" s="5">
        <v>1128341000000</v>
      </c>
      <c r="L71" s="5">
        <v>936343000000</v>
      </c>
      <c r="M71" s="5">
        <v>-69075000000</v>
      </c>
      <c r="N71" s="5">
        <v>708883000000</v>
      </c>
      <c r="O71" s="5">
        <v>228382000000</v>
      </c>
      <c r="P71" s="5">
        <v>-1223843000000</v>
      </c>
      <c r="Q71" s="5">
        <v>330962000000</v>
      </c>
      <c r="R71" s="5">
        <v>237129000000</v>
      </c>
      <c r="S71" s="5">
        <v>136875000000</v>
      </c>
      <c r="T71" s="5">
        <v>-379931384974</v>
      </c>
      <c r="U71" s="5">
        <v>197609499243</v>
      </c>
      <c r="V71" s="5">
        <v>175704526441</v>
      </c>
      <c r="W71" s="5">
        <v>134320097145</v>
      </c>
      <c r="X71" s="5">
        <v>230411664363</v>
      </c>
    </row>
    <row r="72" spans="2:24" ht="15.5" x14ac:dyDescent="0.35">
      <c r="C72" t="s">
        <v>8</v>
      </c>
      <c r="D72" s="5">
        <v>231254000000</v>
      </c>
      <c r="E72" s="5">
        <v>248502000000</v>
      </c>
      <c r="F72" s="5">
        <v>385685000000</v>
      </c>
      <c r="G72" s="5">
        <v>306004000000</v>
      </c>
      <c r="I72" s="5">
        <v>1321748000000</v>
      </c>
      <c r="J72" s="5">
        <v>976274000000</v>
      </c>
      <c r="K72" s="5">
        <v>1130569000000</v>
      </c>
      <c r="L72" s="5">
        <v>936879000000</v>
      </c>
      <c r="M72" s="5">
        <v>520689000000</v>
      </c>
      <c r="N72" s="5">
        <v>671132000000</v>
      </c>
      <c r="O72" s="5">
        <v>3611000000</v>
      </c>
      <c r="P72" s="5">
        <v>-1123505000000</v>
      </c>
      <c r="Q72" s="5">
        <v>-589653000000</v>
      </c>
      <c r="R72" s="5">
        <v>-126428000000</v>
      </c>
      <c r="S72" s="5">
        <v>558170000000</v>
      </c>
      <c r="T72" s="5">
        <v>-431410782744</v>
      </c>
      <c r="U72" s="5">
        <v>287406058652</v>
      </c>
      <c r="V72" s="5">
        <v>175313785260</v>
      </c>
      <c r="W72" s="5">
        <v>96326013104</v>
      </c>
      <c r="X72" s="5">
        <v>230411664363</v>
      </c>
    </row>
    <row r="73" spans="2:24" ht="15.5" x14ac:dyDescent="0.35">
      <c r="C73" t="s">
        <v>106</v>
      </c>
      <c r="D73" s="5">
        <v>228315000000</v>
      </c>
      <c r="E73" s="5">
        <v>248502000000</v>
      </c>
      <c r="F73" s="5">
        <v>388079000000</v>
      </c>
      <c r="G73" s="5">
        <v>306004000000</v>
      </c>
      <c r="I73" s="5">
        <v>1324528000000</v>
      </c>
      <c r="J73" s="5">
        <v>974318000000</v>
      </c>
      <c r="K73" s="5">
        <v>1128341000000</v>
      </c>
      <c r="L73" s="5">
        <v>936343000000</v>
      </c>
      <c r="M73" s="5">
        <v>-69075000000</v>
      </c>
      <c r="N73" s="5">
        <v>708883000000</v>
      </c>
      <c r="O73" s="5">
        <v>228382000000</v>
      </c>
      <c r="P73" s="5">
        <v>-1223843000000</v>
      </c>
      <c r="Q73" s="5">
        <v>330962000000</v>
      </c>
      <c r="R73" s="5">
        <v>237129000000</v>
      </c>
      <c r="S73" s="5">
        <v>136875000000</v>
      </c>
      <c r="T73" s="5">
        <v>-379931384974</v>
      </c>
      <c r="U73" s="5">
        <v>197609499243</v>
      </c>
      <c r="V73" s="5">
        <v>175704526441</v>
      </c>
      <c r="W73" s="5">
        <v>134320097145</v>
      </c>
      <c r="X73" s="5">
        <v>230411664363</v>
      </c>
    </row>
    <row r="74" spans="2:24" ht="15.5" x14ac:dyDescent="0.35">
      <c r="C74" t="s">
        <v>107</v>
      </c>
      <c r="D74" s="5">
        <v>231254000000</v>
      </c>
      <c r="E74" s="5">
        <v>248502000000</v>
      </c>
      <c r="F74" s="5">
        <v>385686000000</v>
      </c>
      <c r="G74" s="5">
        <v>306004000000</v>
      </c>
      <c r="I74" s="5">
        <v>1321756000000</v>
      </c>
      <c r="J74" s="5">
        <v>976277000000</v>
      </c>
      <c r="K74" s="5">
        <v>1130574000000</v>
      </c>
      <c r="L74" s="5">
        <v>936879000000</v>
      </c>
      <c r="M74" s="5">
        <v>520571000000</v>
      </c>
      <c r="N74" s="5">
        <v>673272000000</v>
      </c>
      <c r="O74" s="5">
        <v>3611000000</v>
      </c>
      <c r="P74" s="5">
        <v>-1123505000000</v>
      </c>
      <c r="Q74" s="5">
        <v>-589653000000</v>
      </c>
      <c r="R74" s="5">
        <v>-126428000000</v>
      </c>
      <c r="S74" s="5">
        <v>558170000000</v>
      </c>
      <c r="T74" s="5">
        <v>-431410782744</v>
      </c>
      <c r="U74" s="5">
        <v>287419714308</v>
      </c>
      <c r="V74" s="5">
        <v>175349699131</v>
      </c>
      <c r="W74" s="5">
        <v>96326013104</v>
      </c>
      <c r="X74" s="5">
        <v>230411664363</v>
      </c>
    </row>
    <row r="75" spans="2:24" ht="15.5" x14ac:dyDescent="0.35">
      <c r="C75" t="s">
        <v>108</v>
      </c>
      <c r="D75" s="5">
        <v>231254000000</v>
      </c>
      <c r="E75" s="5">
        <v>248502000000</v>
      </c>
      <c r="F75" s="5">
        <v>385686000000</v>
      </c>
      <c r="G75" s="5">
        <v>306004000000</v>
      </c>
      <c r="I75" s="5">
        <v>1321756000000</v>
      </c>
      <c r="J75" s="5">
        <v>976277000000</v>
      </c>
      <c r="K75" s="5">
        <v>1130574000000</v>
      </c>
      <c r="L75" s="5">
        <v>936879000000</v>
      </c>
      <c r="M75" s="5">
        <v>520571000000</v>
      </c>
      <c r="N75" s="5">
        <v>673272000000</v>
      </c>
      <c r="O75" s="5">
        <v>3611000000</v>
      </c>
      <c r="P75" s="5">
        <v>-1123505000000</v>
      </c>
      <c r="Q75" s="5">
        <v>-589653000000</v>
      </c>
      <c r="R75" s="5">
        <v>-126428000000</v>
      </c>
      <c r="S75" s="5">
        <v>558170000000</v>
      </c>
      <c r="T75" s="5">
        <v>-431410782744</v>
      </c>
      <c r="U75" s="5">
        <v>287419714308</v>
      </c>
      <c r="V75" s="5">
        <v>175349699131</v>
      </c>
      <c r="W75" s="5">
        <v>96326013104</v>
      </c>
      <c r="X75" s="5">
        <v>230411664363</v>
      </c>
    </row>
    <row r="77" spans="2:24" ht="15.5" x14ac:dyDescent="0.35">
      <c r="B77" t="s">
        <v>109</v>
      </c>
      <c r="C77" t="s">
        <v>110</v>
      </c>
    </row>
    <row r="78" spans="2:24" ht="15.5" x14ac:dyDescent="0.35">
      <c r="C78" t="s">
        <v>437</v>
      </c>
    </row>
    <row r="79" spans="2:24" ht="15.5" x14ac:dyDescent="0.35">
      <c r="C79" t="s">
        <v>20</v>
      </c>
      <c r="D79" s="5">
        <v>17344000000</v>
      </c>
      <c r="E79" s="5">
        <v>19331000000</v>
      </c>
      <c r="F79" s="5">
        <v>51230000000</v>
      </c>
      <c r="G79" s="5">
        <v>9194000000</v>
      </c>
      <c r="I79" s="5">
        <v>51230000000</v>
      </c>
      <c r="J79" s="5">
        <v>18272000000</v>
      </c>
      <c r="K79" s="5">
        <v>5253000000</v>
      </c>
      <c r="L79" s="5">
        <v>2361000000</v>
      </c>
      <c r="M79" s="5">
        <v>593415000000</v>
      </c>
      <c r="N79" s="5">
        <v>237176000000</v>
      </c>
      <c r="O79" s="5">
        <v>361534000000</v>
      </c>
      <c r="P79" s="5">
        <v>147045000000</v>
      </c>
      <c r="Q79" s="5">
        <v>280149000000</v>
      </c>
      <c r="R79" s="5">
        <v>184996000000</v>
      </c>
      <c r="S79" s="5">
        <v>229325000000</v>
      </c>
      <c r="T79" s="5">
        <v>1318887876272</v>
      </c>
      <c r="U79" s="5">
        <v>525226189089</v>
      </c>
      <c r="V79" s="5">
        <v>263326438283</v>
      </c>
      <c r="W79" s="5">
        <v>378502837982</v>
      </c>
      <c r="X79" s="5">
        <v>16020335749</v>
      </c>
    </row>
    <row r="80" spans="2:24" ht="15.5" x14ac:dyDescent="0.35">
      <c r="C80" t="s">
        <v>388</v>
      </c>
      <c r="W80" s="5">
        <v>204000000000</v>
      </c>
    </row>
    <row r="81" spans="3:24" ht="15.5" x14ac:dyDescent="0.35">
      <c r="C81" t="s">
        <v>395</v>
      </c>
      <c r="D81" s="5">
        <v>297953000000</v>
      </c>
      <c r="E81" s="5">
        <v>306718000000</v>
      </c>
      <c r="F81" s="5">
        <v>41359000000</v>
      </c>
      <c r="G81" s="5">
        <v>90196000000</v>
      </c>
      <c r="I81" s="5">
        <v>41359000000</v>
      </c>
      <c r="J81" s="5">
        <v>616530000000</v>
      </c>
      <c r="K81" s="5">
        <v>754552000000</v>
      </c>
      <c r="L81" s="5">
        <v>512434000000</v>
      </c>
      <c r="M81" s="5">
        <v>511522000000</v>
      </c>
      <c r="N81" s="5">
        <v>614221000000</v>
      </c>
      <c r="O81" s="5">
        <v>611786000000</v>
      </c>
      <c r="P81" s="5">
        <v>1005389000000</v>
      </c>
      <c r="Q81" s="5">
        <v>754948000000</v>
      </c>
      <c r="R81" s="5">
        <v>958050000000</v>
      </c>
      <c r="S81" s="5">
        <v>279237000000</v>
      </c>
      <c r="T81" s="5">
        <v>100414857384</v>
      </c>
      <c r="U81" s="5">
        <v>193887607715</v>
      </c>
      <c r="V81" s="5">
        <v>361973206020</v>
      </c>
      <c r="W81" s="5">
        <v>200724290791</v>
      </c>
      <c r="X81" s="5">
        <v>168260916238</v>
      </c>
    </row>
    <row r="82" spans="3:24" ht="15.5" x14ac:dyDescent="0.35">
      <c r="C82" t="s">
        <v>123</v>
      </c>
      <c r="W82" s="5">
        <v>28668215032</v>
      </c>
      <c r="X82" s="5">
        <v>24704241452</v>
      </c>
    </row>
    <row r="83" spans="3:24" ht="15.5" x14ac:dyDescent="0.35">
      <c r="C83" t="s">
        <v>122</v>
      </c>
      <c r="G83" s="5">
        <v>5000000</v>
      </c>
      <c r="J83" s="5">
        <v>3000000</v>
      </c>
      <c r="K83" s="5">
        <v>518000000</v>
      </c>
      <c r="L83" s="5">
        <v>1866000000</v>
      </c>
      <c r="M83" s="5">
        <v>904000000</v>
      </c>
    </row>
    <row r="84" spans="3:24" ht="15.5" x14ac:dyDescent="0.35">
      <c r="C84" t="s">
        <v>396</v>
      </c>
      <c r="D84" s="5">
        <v>297953000000</v>
      </c>
      <c r="E84" s="5">
        <v>306718000000</v>
      </c>
      <c r="F84" s="5">
        <v>41359000000</v>
      </c>
      <c r="G84" s="5">
        <v>90196000000</v>
      </c>
      <c r="I84" s="5">
        <v>41359000000</v>
      </c>
      <c r="J84" s="5">
        <v>616530000000</v>
      </c>
      <c r="K84" s="5">
        <v>754552000000</v>
      </c>
      <c r="L84" s="5">
        <v>512434000000</v>
      </c>
      <c r="M84" s="5">
        <v>511522000000</v>
      </c>
      <c r="N84" s="5">
        <v>614221000000</v>
      </c>
      <c r="O84" s="5">
        <v>611786000000</v>
      </c>
      <c r="P84" s="5">
        <v>1005389000000</v>
      </c>
      <c r="Q84" s="5">
        <v>754948000000</v>
      </c>
      <c r="R84" s="5">
        <v>958050000000</v>
      </c>
      <c r="S84" s="5">
        <v>279237000000</v>
      </c>
      <c r="T84" s="5">
        <v>100414857384</v>
      </c>
      <c r="U84" s="5">
        <v>193887607715</v>
      </c>
      <c r="V84" s="5">
        <v>361973206020</v>
      </c>
      <c r="W84" s="5">
        <v>200724290791</v>
      </c>
      <c r="X84" s="5">
        <v>168260916238</v>
      </c>
    </row>
    <row r="85" spans="3:24" ht="15.5" x14ac:dyDescent="0.35">
      <c r="C85" t="s">
        <v>397</v>
      </c>
      <c r="D85" s="5">
        <v>4531000000</v>
      </c>
      <c r="E85" s="5">
        <v>2444000000</v>
      </c>
      <c r="F85" s="5">
        <v>1954000000</v>
      </c>
      <c r="G85" s="5">
        <v>2729000000</v>
      </c>
      <c r="I85" s="5">
        <v>1954000000</v>
      </c>
      <c r="J85" s="5">
        <v>5474000000</v>
      </c>
      <c r="K85" s="5">
        <v>2614000000</v>
      </c>
      <c r="L85" s="5">
        <v>754000000</v>
      </c>
      <c r="M85" s="5">
        <v>420452000000</v>
      </c>
      <c r="N85" s="5">
        <v>5797000000</v>
      </c>
      <c r="O85" s="5">
        <v>11887000000</v>
      </c>
      <c r="P85" s="5">
        <v>26335000000</v>
      </c>
      <c r="Q85" s="5">
        <v>28291000000</v>
      </c>
      <c r="R85" s="5">
        <v>368363000000</v>
      </c>
      <c r="W85" s="5">
        <v>3596987473</v>
      </c>
      <c r="X85" s="5">
        <v>494767126</v>
      </c>
    </row>
    <row r="86" spans="3:24" ht="15.5" x14ac:dyDescent="0.35">
      <c r="C86" t="s">
        <v>439</v>
      </c>
      <c r="D86" s="5">
        <v>4531000000</v>
      </c>
      <c r="E86" s="5">
        <v>2444000000</v>
      </c>
      <c r="F86" s="5">
        <v>1954000000</v>
      </c>
      <c r="G86" s="5">
        <v>2729000000</v>
      </c>
      <c r="I86" s="5">
        <v>1954000000</v>
      </c>
      <c r="J86" s="5">
        <v>5474000000</v>
      </c>
      <c r="K86" s="5">
        <v>2614000000</v>
      </c>
      <c r="L86" s="5">
        <v>754000000</v>
      </c>
      <c r="M86" s="5">
        <v>420452000000</v>
      </c>
      <c r="N86" s="5">
        <v>5797000000</v>
      </c>
      <c r="O86" s="5">
        <v>11887000000</v>
      </c>
      <c r="P86" s="5">
        <v>26335000000</v>
      </c>
      <c r="Q86" s="5">
        <v>28291000000</v>
      </c>
      <c r="R86" s="5">
        <v>368363000000</v>
      </c>
      <c r="W86" s="5">
        <v>3596987473</v>
      </c>
      <c r="X86" s="5">
        <v>494767126</v>
      </c>
    </row>
    <row r="87" spans="3:24" ht="15.5" x14ac:dyDescent="0.35">
      <c r="C87" t="s">
        <v>440</v>
      </c>
      <c r="D87" s="5">
        <v>5664000000</v>
      </c>
      <c r="E87" s="5">
        <v>9223000000</v>
      </c>
      <c r="F87" s="5">
        <v>2946000000</v>
      </c>
      <c r="G87" s="5">
        <v>14809000000</v>
      </c>
      <c r="I87" s="5">
        <v>2946000000</v>
      </c>
      <c r="J87" s="5">
        <v>2458000000</v>
      </c>
      <c r="K87" s="5">
        <v>5732000000</v>
      </c>
      <c r="L87" s="5">
        <v>8371000000</v>
      </c>
      <c r="M87" s="5">
        <v>48402000000</v>
      </c>
      <c r="N87" s="5">
        <v>45234000000</v>
      </c>
      <c r="O87" s="5">
        <v>37649000000</v>
      </c>
      <c r="P87" s="5">
        <v>35295000000</v>
      </c>
      <c r="Q87" s="5">
        <v>37922000000</v>
      </c>
      <c r="R87" s="5">
        <v>47852000000</v>
      </c>
      <c r="S87" s="5">
        <v>54644000000</v>
      </c>
      <c r="T87" s="5">
        <v>70457750875</v>
      </c>
      <c r="U87" s="5">
        <v>51095036519</v>
      </c>
      <c r="V87" s="5">
        <v>39841980242</v>
      </c>
      <c r="W87" s="5">
        <v>18473915626</v>
      </c>
      <c r="X87" s="5">
        <v>20004298606</v>
      </c>
    </row>
    <row r="88" spans="3:24" ht="15.5" x14ac:dyDescent="0.35">
      <c r="C88" t="s">
        <v>81</v>
      </c>
      <c r="D88" s="5">
        <v>19243000000</v>
      </c>
      <c r="E88" s="5">
        <v>16304000000</v>
      </c>
      <c r="F88" s="5">
        <v>16304000000</v>
      </c>
      <c r="G88" s="5">
        <v>18697000000</v>
      </c>
      <c r="I88" s="5">
        <v>16304000000</v>
      </c>
      <c r="J88" s="5">
        <v>19076000000</v>
      </c>
      <c r="K88" s="5">
        <v>17117000000</v>
      </c>
      <c r="L88" s="5">
        <v>14884000000</v>
      </c>
      <c r="M88" s="5">
        <v>16283000000</v>
      </c>
      <c r="N88" s="5">
        <v>-278169000000</v>
      </c>
      <c r="O88" s="5">
        <v>-247200000000</v>
      </c>
      <c r="P88" s="5">
        <v>-14145000000</v>
      </c>
      <c r="Q88" s="5">
        <v>-119647000000</v>
      </c>
      <c r="R88" s="5">
        <v>59257000000</v>
      </c>
      <c r="S88" s="5">
        <v>420799000000</v>
      </c>
      <c r="T88" s="5">
        <v>-18094056</v>
      </c>
      <c r="U88" s="5">
        <v>51461303714</v>
      </c>
      <c r="V88" s="5">
        <v>-38348911351</v>
      </c>
      <c r="W88" s="5">
        <v>-37994084041</v>
      </c>
    </row>
    <row r="89" spans="3:24" ht="15.5" x14ac:dyDescent="0.35">
      <c r="C89" t="s">
        <v>441</v>
      </c>
      <c r="D89" s="5">
        <v>443345000000</v>
      </c>
      <c r="E89" s="5">
        <v>529030000000</v>
      </c>
      <c r="F89" s="5">
        <v>272507000000</v>
      </c>
      <c r="G89" s="5">
        <v>353186000000</v>
      </c>
      <c r="I89" s="5">
        <v>272507000000</v>
      </c>
      <c r="J89" s="5">
        <v>776917000000</v>
      </c>
      <c r="K89" s="5">
        <v>946200000000</v>
      </c>
      <c r="L89" s="5">
        <v>727964000000</v>
      </c>
      <c r="M89" s="5">
        <v>1932729000000</v>
      </c>
      <c r="N89" s="5">
        <v>1444271000000</v>
      </c>
      <c r="O89" s="5">
        <v>1764606000000</v>
      </c>
      <c r="P89" s="5">
        <v>2073521000000</v>
      </c>
      <c r="Q89" s="5">
        <v>2038878000000</v>
      </c>
      <c r="R89" s="5">
        <v>2566830000000</v>
      </c>
      <c r="S89" s="5">
        <v>1817572000000</v>
      </c>
      <c r="T89" s="5">
        <v>2509692922177</v>
      </c>
      <c r="U89" s="5">
        <v>1369470225328</v>
      </c>
      <c r="V89" s="5">
        <v>916725054656</v>
      </c>
      <c r="W89" s="5">
        <v>964661002279</v>
      </c>
      <c r="X89" s="5">
        <v>340428665780</v>
      </c>
    </row>
    <row r="90" spans="3:24" ht="15.5" x14ac:dyDescent="0.35">
      <c r="C90" t="s">
        <v>442</v>
      </c>
    </row>
    <row r="91" spans="3:24" ht="15.5" x14ac:dyDescent="0.35">
      <c r="C91" t="s">
        <v>443</v>
      </c>
      <c r="R91" s="5">
        <v>9667972000000</v>
      </c>
      <c r="S91" s="5">
        <v>9542252000000</v>
      </c>
      <c r="T91" s="5">
        <v>9304749000000</v>
      </c>
      <c r="U91" s="5">
        <v>3783891000000</v>
      </c>
      <c r="V91" s="5">
        <v>2396838000000</v>
      </c>
      <c r="W91" s="5">
        <v>1553888000000</v>
      </c>
      <c r="X91" s="5">
        <v>1227089000000</v>
      </c>
    </row>
    <row r="92" spans="3:24" ht="15.5" x14ac:dyDescent="0.35">
      <c r="C92" t="s">
        <v>111</v>
      </c>
      <c r="D92" s="5">
        <v>8391106000000</v>
      </c>
      <c r="E92" s="5">
        <v>8419471000000</v>
      </c>
      <c r="F92" s="5">
        <v>8406769000000</v>
      </c>
      <c r="G92" s="5">
        <v>8307850000000</v>
      </c>
      <c r="I92" s="5">
        <v>8406769000000</v>
      </c>
      <c r="J92" s="5">
        <v>7757970000000</v>
      </c>
      <c r="K92" s="5">
        <v>7814095000000</v>
      </c>
      <c r="L92" s="5">
        <v>7743300000000</v>
      </c>
      <c r="M92" s="5">
        <v>8204844000000</v>
      </c>
      <c r="N92" s="5">
        <v>9161218000000</v>
      </c>
      <c r="O92" s="5">
        <v>8441722000000</v>
      </c>
      <c r="P92" s="5">
        <v>8288344000000</v>
      </c>
      <c r="Q92" s="5">
        <v>9404369000000</v>
      </c>
      <c r="R92" s="5">
        <v>550270000000</v>
      </c>
      <c r="S92" s="5">
        <v>525836000000</v>
      </c>
      <c r="T92" s="5">
        <v>479036359916</v>
      </c>
      <c r="U92" s="5">
        <v>345318692721</v>
      </c>
      <c r="V92" s="5">
        <v>193050136773</v>
      </c>
      <c r="W92" s="5">
        <v>26747951061</v>
      </c>
      <c r="X92" s="5">
        <v>2552063831</v>
      </c>
    </row>
    <row r="93" spans="3:24" ht="15.5" x14ac:dyDescent="0.35">
      <c r="C93" t="s">
        <v>634</v>
      </c>
      <c r="D93" s="5">
        <v>17257000000</v>
      </c>
      <c r="E93" s="5">
        <v>17257000000</v>
      </c>
      <c r="F93" s="5">
        <v>17257000000</v>
      </c>
      <c r="G93" s="5">
        <v>17257000000</v>
      </c>
      <c r="I93" s="5">
        <v>17257000000</v>
      </c>
      <c r="J93" s="5">
        <v>17257000000</v>
      </c>
      <c r="K93" s="5">
        <v>17257000000</v>
      </c>
      <c r="L93" s="5">
        <v>17257000000</v>
      </c>
      <c r="M93" s="5">
        <v>89029000000</v>
      </c>
      <c r="W93" s="5">
        <v>16459990867</v>
      </c>
    </row>
    <row r="94" spans="3:24" ht="15.5" x14ac:dyDescent="0.35">
      <c r="C94" t="s">
        <v>114</v>
      </c>
      <c r="D94" s="5">
        <v>5762000000</v>
      </c>
      <c r="E94" s="5">
        <v>6024000000</v>
      </c>
      <c r="F94" s="5">
        <v>6286000000</v>
      </c>
      <c r="G94" s="5">
        <v>6548000000</v>
      </c>
      <c r="I94" s="5">
        <v>6286000000</v>
      </c>
      <c r="J94" s="5">
        <v>7334000000</v>
      </c>
      <c r="K94" s="5">
        <v>8382000000</v>
      </c>
      <c r="L94" s="5">
        <v>9430000000</v>
      </c>
      <c r="M94" s="5">
        <v>1190000000</v>
      </c>
      <c r="N94" s="5">
        <v>105874000000</v>
      </c>
      <c r="O94" s="5">
        <v>110769000000</v>
      </c>
      <c r="P94" s="5">
        <v>108299000000</v>
      </c>
      <c r="Q94" s="5">
        <v>114897000000</v>
      </c>
      <c r="R94" s="5">
        <v>121495000000</v>
      </c>
      <c r="S94" s="5">
        <v>119532000000</v>
      </c>
      <c r="T94" s="5">
        <v>124417102827</v>
      </c>
      <c r="U94" s="5">
        <v>129302629238</v>
      </c>
      <c r="V94" s="5">
        <v>134188155650</v>
      </c>
      <c r="W94" s="5">
        <v>38657000000</v>
      </c>
    </row>
    <row r="95" spans="3:24" ht="15.5" x14ac:dyDescent="0.35">
      <c r="C95" t="s">
        <v>113</v>
      </c>
      <c r="M95" s="5">
        <v>443000000</v>
      </c>
      <c r="N95" s="5">
        <v>2340000000</v>
      </c>
      <c r="O95" s="5">
        <v>1145000000</v>
      </c>
      <c r="P95" s="5">
        <v>747000000</v>
      </c>
      <c r="Q95" s="5">
        <v>229000000</v>
      </c>
      <c r="R95" s="5">
        <v>125000000</v>
      </c>
      <c r="V95" s="5">
        <v>1601040752</v>
      </c>
    </row>
    <row r="96" spans="3:24" ht="15.5" x14ac:dyDescent="0.35">
      <c r="C96" t="s">
        <v>445</v>
      </c>
      <c r="D96" s="5">
        <v>9884022000000</v>
      </c>
      <c r="E96" s="5">
        <v>9904198000000</v>
      </c>
      <c r="F96" s="5">
        <v>9883814000000</v>
      </c>
      <c r="G96" s="5">
        <v>9686301000000</v>
      </c>
      <c r="I96" s="5">
        <v>9883814000000</v>
      </c>
      <c r="J96" s="5">
        <v>9025422000000</v>
      </c>
      <c r="K96" s="5">
        <v>8939382000000</v>
      </c>
      <c r="L96" s="5">
        <v>8873551000000</v>
      </c>
      <c r="M96" s="5">
        <v>9702371000000</v>
      </c>
      <c r="N96" s="5">
        <v>10600465000000</v>
      </c>
      <c r="O96" s="5">
        <v>9400219000000</v>
      </c>
      <c r="P96" s="5">
        <v>9596960000000</v>
      </c>
      <c r="Q96" s="5">
        <v>10571189000000</v>
      </c>
      <c r="R96" s="5">
        <v>11452464000000</v>
      </c>
      <c r="S96" s="5">
        <v>11921175000000</v>
      </c>
      <c r="T96" s="5">
        <v>10385006971018</v>
      </c>
      <c r="U96" s="5">
        <v>4941402322765</v>
      </c>
      <c r="V96" s="5">
        <v>2965272334743</v>
      </c>
      <c r="W96" s="5">
        <v>1879896826812</v>
      </c>
      <c r="X96" s="5">
        <v>1458396078632</v>
      </c>
    </row>
    <row r="97" spans="3:24" ht="15.5" x14ac:dyDescent="0.35">
      <c r="C97" t="s">
        <v>117</v>
      </c>
      <c r="D97" s="5">
        <v>10327367000000</v>
      </c>
      <c r="E97" s="5">
        <v>10433228000000</v>
      </c>
      <c r="F97" s="5">
        <v>10156321000000</v>
      </c>
      <c r="G97" s="5">
        <v>10039487000000</v>
      </c>
      <c r="I97" s="5">
        <v>10156321000000</v>
      </c>
      <c r="J97" s="5">
        <v>9802339000000</v>
      </c>
      <c r="K97" s="5">
        <v>9885582000000</v>
      </c>
      <c r="L97" s="5">
        <v>9601515000000</v>
      </c>
      <c r="M97" s="5">
        <v>11635100000000</v>
      </c>
      <c r="N97" s="5">
        <v>12044736000000</v>
      </c>
      <c r="O97" s="5">
        <v>11164825000000</v>
      </c>
      <c r="P97" s="5">
        <v>11670481000000</v>
      </c>
      <c r="Q97" s="5">
        <v>12610067000000</v>
      </c>
      <c r="R97" s="5">
        <v>14019294000000</v>
      </c>
      <c r="S97" s="5">
        <v>13738747000000</v>
      </c>
      <c r="T97" s="5">
        <v>12894699893195</v>
      </c>
      <c r="U97" s="5">
        <v>6310872548093</v>
      </c>
      <c r="V97" s="5">
        <v>3881997389399</v>
      </c>
      <c r="W97" s="5">
        <v>2844557829091</v>
      </c>
      <c r="X97" s="5">
        <v>1798824744412</v>
      </c>
    </row>
    <row r="98" spans="3:24" ht="15.5" x14ac:dyDescent="0.35">
      <c r="C98" t="s">
        <v>118</v>
      </c>
    </row>
    <row r="99" spans="3:24" ht="15.5" x14ac:dyDescent="0.35">
      <c r="C99" t="s">
        <v>119</v>
      </c>
    </row>
    <row r="100" spans="3:24" ht="15.5" x14ac:dyDescent="0.35">
      <c r="C100" t="s">
        <v>446</v>
      </c>
      <c r="D100" s="5">
        <v>1660915000000</v>
      </c>
      <c r="E100" s="5">
        <v>1982351000000</v>
      </c>
      <c r="F100" s="5">
        <v>1943920000000</v>
      </c>
      <c r="G100" s="5">
        <v>2147749000000</v>
      </c>
      <c r="I100" s="5">
        <v>1943920000000</v>
      </c>
      <c r="J100" s="5">
        <v>2648598000000</v>
      </c>
      <c r="K100" s="5">
        <v>3363726000000</v>
      </c>
      <c r="L100" s="5">
        <v>1330243000000</v>
      </c>
      <c r="M100" s="5">
        <v>1350564000000</v>
      </c>
      <c r="N100" s="5">
        <v>1271016000000</v>
      </c>
      <c r="O100" s="5">
        <v>1266989000000</v>
      </c>
      <c r="P100" s="5">
        <v>1176265000000</v>
      </c>
      <c r="Q100" s="5">
        <v>821160000000</v>
      </c>
      <c r="R100" s="5">
        <v>994268000000</v>
      </c>
      <c r="S100" s="5">
        <v>831915000000</v>
      </c>
      <c r="T100" s="5">
        <v>4465836035816</v>
      </c>
      <c r="U100" s="5">
        <v>562014322972</v>
      </c>
      <c r="V100" s="5">
        <v>743786309548</v>
      </c>
      <c r="W100" s="5">
        <v>396490218856</v>
      </c>
      <c r="X100" s="5">
        <v>249105931621</v>
      </c>
    </row>
    <row r="101" spans="3:24" ht="15.5" x14ac:dyDescent="0.35">
      <c r="C101" t="s">
        <v>447</v>
      </c>
    </row>
    <row r="102" spans="3:24" ht="15.5" x14ac:dyDescent="0.35">
      <c r="C102" t="s">
        <v>741</v>
      </c>
      <c r="D102" s="5">
        <v>1064000000000</v>
      </c>
      <c r="E102" s="5">
        <v>1450088000000</v>
      </c>
      <c r="F102" s="5">
        <v>1534644000000</v>
      </c>
      <c r="G102" s="5">
        <v>1435084000000</v>
      </c>
      <c r="I102" s="5">
        <v>1534644000000</v>
      </c>
      <c r="J102" s="5">
        <v>1846000000000</v>
      </c>
      <c r="K102" s="5">
        <v>2202580000000</v>
      </c>
    </row>
    <row r="103" spans="3:24" ht="15.5" x14ac:dyDescent="0.35">
      <c r="C103" t="s">
        <v>400</v>
      </c>
    </row>
    <row r="104" spans="3:24" ht="15.5" x14ac:dyDescent="0.35">
      <c r="C104" t="s">
        <v>581</v>
      </c>
      <c r="D104" s="5">
        <v>109244000000</v>
      </c>
      <c r="E104" s="5">
        <v>98090000000</v>
      </c>
      <c r="F104" s="5">
        <v>130148000000</v>
      </c>
      <c r="G104" s="5">
        <v>199099000000</v>
      </c>
      <c r="I104" s="5">
        <v>130148000000</v>
      </c>
      <c r="J104" s="5">
        <v>68981000000</v>
      </c>
      <c r="K104" s="5">
        <v>70364000000</v>
      </c>
      <c r="L104" s="5">
        <v>34646000000</v>
      </c>
      <c r="M104" s="5">
        <v>34136000000</v>
      </c>
      <c r="N104" s="5">
        <v>15201000000</v>
      </c>
      <c r="O104" s="5">
        <v>11060000000</v>
      </c>
      <c r="P104" s="5">
        <v>14896000000</v>
      </c>
      <c r="Q104" s="5">
        <v>35694000000</v>
      </c>
      <c r="R104" s="5">
        <v>68955000000</v>
      </c>
      <c r="S104" s="5">
        <v>31977000000</v>
      </c>
      <c r="T104" s="5">
        <v>32574242942</v>
      </c>
      <c r="U104" s="5">
        <v>35127104058</v>
      </c>
      <c r="V104" s="5">
        <v>8663340396</v>
      </c>
      <c r="W104" s="5">
        <v>25239969762</v>
      </c>
      <c r="X104" s="5">
        <v>2518508755</v>
      </c>
    </row>
    <row r="105" spans="3:24" ht="15.5" x14ac:dyDescent="0.35">
      <c r="C105" t="s">
        <v>285</v>
      </c>
    </row>
    <row r="106" spans="3:24" ht="15.5" x14ac:dyDescent="0.35">
      <c r="C106" t="s">
        <v>448</v>
      </c>
      <c r="W106" s="5">
        <v>28668215032</v>
      </c>
      <c r="X106" s="5">
        <v>24704241452</v>
      </c>
    </row>
    <row r="107" spans="3:24" ht="15.5" x14ac:dyDescent="0.35">
      <c r="C107" t="s">
        <v>1561</v>
      </c>
      <c r="N107" s="5">
        <v>13613000000</v>
      </c>
      <c r="V107" s="5">
        <v>38348911351</v>
      </c>
    </row>
    <row r="108" spans="3:24" ht="15.5" x14ac:dyDescent="0.35">
      <c r="C108" t="s">
        <v>126</v>
      </c>
      <c r="D108" s="5">
        <v>28359000000</v>
      </c>
      <c r="E108" s="5">
        <v>11067000000</v>
      </c>
      <c r="F108" s="5">
        <v>3312000000</v>
      </c>
      <c r="G108" s="5">
        <v>6100000000</v>
      </c>
      <c r="I108" s="5">
        <v>3312000000</v>
      </c>
      <c r="J108" s="5">
        <v>50851000000</v>
      </c>
      <c r="K108" s="5">
        <v>70626000000</v>
      </c>
      <c r="L108" s="5">
        <v>43625000000</v>
      </c>
      <c r="M108" s="5">
        <v>42863000000</v>
      </c>
      <c r="N108" s="5">
        <v>52821000000</v>
      </c>
      <c r="O108" s="5">
        <v>7791000000</v>
      </c>
      <c r="P108" s="5">
        <v>8863000000</v>
      </c>
      <c r="Q108" s="5">
        <v>9693000000</v>
      </c>
      <c r="R108" s="5">
        <v>19489000000</v>
      </c>
      <c r="S108" s="5">
        <v>32857000000</v>
      </c>
      <c r="T108" s="5">
        <v>11342809750</v>
      </c>
      <c r="U108" s="5">
        <v>5306453023</v>
      </c>
      <c r="V108" s="5">
        <v>6788820064</v>
      </c>
      <c r="W108" s="5">
        <v>4198010309</v>
      </c>
      <c r="X108" s="5">
        <v>4964716721</v>
      </c>
    </row>
    <row r="109" spans="3:24" ht="15.5" x14ac:dyDescent="0.35">
      <c r="C109" t="s">
        <v>127</v>
      </c>
      <c r="D109" s="5">
        <v>78550000000</v>
      </c>
      <c r="E109" s="5">
        <v>131736000000</v>
      </c>
      <c r="F109" s="5">
        <v>135132000000</v>
      </c>
      <c r="G109" s="5">
        <v>159204000000</v>
      </c>
      <c r="I109" s="5">
        <v>135132000000</v>
      </c>
      <c r="J109" s="5">
        <v>89251000000</v>
      </c>
      <c r="K109" s="5">
        <v>48622000000</v>
      </c>
      <c r="L109" s="5">
        <v>117549000000</v>
      </c>
      <c r="M109" s="5">
        <v>142247000000</v>
      </c>
      <c r="N109" s="5">
        <v>184768000000</v>
      </c>
      <c r="O109" s="5">
        <v>171741000000</v>
      </c>
      <c r="P109" s="5">
        <v>77463000000</v>
      </c>
      <c r="Q109" s="5">
        <v>159945000000</v>
      </c>
      <c r="R109" s="5">
        <v>172969000000</v>
      </c>
      <c r="S109" s="5">
        <v>211919000000</v>
      </c>
      <c r="T109" s="5">
        <v>116339229968</v>
      </c>
      <c r="U109" s="5">
        <v>102672096415</v>
      </c>
      <c r="V109" s="5">
        <v>41375634938</v>
      </c>
      <c r="W109" s="5">
        <v>35625074260</v>
      </c>
      <c r="X109" s="5">
        <v>1772418685</v>
      </c>
    </row>
    <row r="110" spans="3:24" ht="15.5" x14ac:dyDescent="0.35">
      <c r="C110" t="s">
        <v>272</v>
      </c>
      <c r="W110" s="5">
        <v>37994084041</v>
      </c>
    </row>
    <row r="111" spans="3:24" ht="15.5" x14ac:dyDescent="0.35">
      <c r="C111" t="s">
        <v>449</v>
      </c>
    </row>
    <row r="112" spans="3:24" ht="15.5" x14ac:dyDescent="0.35">
      <c r="C112" t="s">
        <v>451</v>
      </c>
      <c r="K112" s="5">
        <v>248102000000</v>
      </c>
      <c r="L112" s="5">
        <v>2060081000000</v>
      </c>
      <c r="M112" s="5">
        <v>4731409000000</v>
      </c>
      <c r="N112" s="5">
        <v>6315792000000</v>
      </c>
      <c r="O112" s="5">
        <v>6585646000000</v>
      </c>
      <c r="P112" s="5">
        <v>7134063000000</v>
      </c>
      <c r="Q112" s="5">
        <v>3649029000000</v>
      </c>
      <c r="R112" s="5">
        <v>3846124000000</v>
      </c>
      <c r="S112" s="5">
        <v>3754404000000</v>
      </c>
      <c r="T112" s="5">
        <v>4153168313247</v>
      </c>
      <c r="U112" s="5">
        <v>2656439950804</v>
      </c>
      <c r="V112" s="5">
        <v>622029633252</v>
      </c>
      <c r="W112" s="5">
        <v>711222002208</v>
      </c>
      <c r="X112" s="5">
        <v>187949554271</v>
      </c>
    </row>
    <row r="113" spans="3:24" ht="15.5" x14ac:dyDescent="0.35">
      <c r="C113" t="s">
        <v>452</v>
      </c>
      <c r="K113" s="5">
        <v>142783000000</v>
      </c>
      <c r="L113" s="5">
        <v>495384000000</v>
      </c>
      <c r="M113" s="5">
        <v>495829000000</v>
      </c>
      <c r="N113" s="5">
        <v>376064000000</v>
      </c>
      <c r="O113" s="5">
        <v>372831000000</v>
      </c>
      <c r="P113" s="5">
        <v>222766000000</v>
      </c>
      <c r="S113" s="5">
        <v>304180000000</v>
      </c>
      <c r="T113" s="5">
        <v>3732000000000</v>
      </c>
      <c r="U113" s="5">
        <v>308484895651</v>
      </c>
      <c r="V113" s="5">
        <v>253800000000</v>
      </c>
      <c r="W113" s="5">
        <v>150568701471</v>
      </c>
      <c r="X113" s="5">
        <v>102666666667</v>
      </c>
    </row>
    <row r="114" spans="3:24" ht="15.5" x14ac:dyDescent="0.35">
      <c r="C114" t="s">
        <v>405</v>
      </c>
      <c r="D114" s="5">
        <v>161324000000</v>
      </c>
      <c r="E114" s="5">
        <v>177003000000</v>
      </c>
      <c r="F114" s="5">
        <v>190341000000</v>
      </c>
      <c r="G114" s="5">
        <v>255364000000</v>
      </c>
      <c r="I114" s="5">
        <v>190341000000</v>
      </c>
      <c r="J114" s="5">
        <v>456927000000</v>
      </c>
      <c r="K114" s="5">
        <v>810207000000</v>
      </c>
      <c r="L114" s="5">
        <v>2874639000000</v>
      </c>
      <c r="M114" s="5">
        <v>5723992000000</v>
      </c>
      <c r="N114" s="5">
        <v>6676932000000</v>
      </c>
      <c r="O114" s="5">
        <v>6624320000000</v>
      </c>
      <c r="P114" s="5">
        <v>7164311000000</v>
      </c>
      <c r="Q114" s="5">
        <v>7695498000000</v>
      </c>
      <c r="R114" s="5">
        <v>8236642000000</v>
      </c>
      <c r="S114" s="5">
        <v>8092296000000</v>
      </c>
      <c r="T114" s="5">
        <v>4825947065458</v>
      </c>
      <c r="U114" s="5">
        <v>3456485528856</v>
      </c>
      <c r="V114" s="5">
        <v>1417659919264</v>
      </c>
      <c r="W114" s="5">
        <v>1547099803082</v>
      </c>
      <c r="X114" s="5">
        <v>1075601316130</v>
      </c>
    </row>
    <row r="115" spans="3:24" ht="15.5" x14ac:dyDescent="0.35">
      <c r="C115" t="s">
        <v>404</v>
      </c>
      <c r="D115" s="5">
        <v>161324000000</v>
      </c>
      <c r="E115" s="5">
        <v>177003000000</v>
      </c>
      <c r="F115" s="5">
        <v>190341000000</v>
      </c>
      <c r="G115" s="5">
        <v>255364000000</v>
      </c>
      <c r="I115" s="5">
        <v>190341000000</v>
      </c>
      <c r="J115" s="5">
        <v>456927000000</v>
      </c>
      <c r="K115" s="5">
        <v>810207000000</v>
      </c>
      <c r="L115" s="5">
        <v>2874639000000</v>
      </c>
      <c r="M115" s="5">
        <v>5723992000000</v>
      </c>
      <c r="N115" s="5">
        <v>6676932000000</v>
      </c>
      <c r="O115" s="5">
        <v>6624320000000</v>
      </c>
      <c r="P115" s="5">
        <v>7164311000000</v>
      </c>
      <c r="Q115" s="5">
        <v>7695498000000</v>
      </c>
      <c r="R115" s="5">
        <v>8236642000000</v>
      </c>
      <c r="S115" s="5">
        <v>8092296000000</v>
      </c>
      <c r="T115" s="5">
        <v>4825947065458</v>
      </c>
      <c r="U115" s="5">
        <v>3456485528856</v>
      </c>
      <c r="V115" s="5">
        <v>1417659919264</v>
      </c>
      <c r="W115" s="5">
        <v>1547099803082</v>
      </c>
      <c r="X115" s="5">
        <v>1075601316130</v>
      </c>
    </row>
    <row r="116" spans="3:24" ht="15.5" x14ac:dyDescent="0.35">
      <c r="C116" t="s">
        <v>454</v>
      </c>
    </row>
    <row r="117" spans="3:24" ht="15.5" x14ac:dyDescent="0.35">
      <c r="C117" t="s">
        <v>455</v>
      </c>
      <c r="T117" s="5">
        <v>471243150685</v>
      </c>
      <c r="U117" s="5">
        <v>471243150685</v>
      </c>
      <c r="V117" s="5">
        <v>497282534246</v>
      </c>
      <c r="W117" s="5">
        <v>564791679740</v>
      </c>
      <c r="X117" s="5">
        <v>710652535904</v>
      </c>
    </row>
    <row r="118" spans="3:24" ht="15.5" x14ac:dyDescent="0.35">
      <c r="C118" t="s">
        <v>456</v>
      </c>
      <c r="K118" s="5">
        <v>248102000000</v>
      </c>
      <c r="L118" s="5">
        <v>2060081000000</v>
      </c>
      <c r="M118" s="5">
        <v>4731409000000</v>
      </c>
      <c r="N118" s="5">
        <v>6315792000000</v>
      </c>
      <c r="O118" s="5">
        <v>6585646000000</v>
      </c>
      <c r="P118" s="5">
        <v>7134063000000</v>
      </c>
      <c r="Q118" s="5">
        <v>3649029000000</v>
      </c>
      <c r="R118" s="5">
        <v>3846124000000</v>
      </c>
      <c r="S118" s="5">
        <v>3754404000000</v>
      </c>
      <c r="T118" s="5">
        <v>4624411463932</v>
      </c>
      <c r="U118" s="5">
        <v>3127683101489</v>
      </c>
      <c r="V118" s="5">
        <v>1119312167498</v>
      </c>
      <c r="W118" s="5">
        <v>1276013681948</v>
      </c>
      <c r="X118" s="5">
        <v>898602090175</v>
      </c>
    </row>
    <row r="119" spans="3:24" ht="15.5" x14ac:dyDescent="0.35">
      <c r="C119" t="s">
        <v>453</v>
      </c>
      <c r="D119" s="5">
        <v>99377000000</v>
      </c>
      <c r="E119" s="5">
        <v>115857000000</v>
      </c>
      <c r="F119" s="5">
        <v>131519000000</v>
      </c>
      <c r="G119" s="5">
        <v>200860000000</v>
      </c>
      <c r="I119" s="5">
        <v>131519000000</v>
      </c>
      <c r="J119" s="5">
        <v>406618000000</v>
      </c>
      <c r="K119" s="5">
        <v>515403000000</v>
      </c>
      <c r="L119" s="5">
        <v>597782000000</v>
      </c>
      <c r="M119" s="5">
        <v>562501000000</v>
      </c>
      <c r="R119" s="5">
        <v>402508000000</v>
      </c>
      <c r="S119" s="5">
        <v>264041000000</v>
      </c>
      <c r="T119" s="5">
        <v>186930432526</v>
      </c>
      <c r="U119" s="5">
        <v>318175773367</v>
      </c>
      <c r="V119" s="5">
        <v>253321565415</v>
      </c>
      <c r="W119" s="5">
        <v>201470127061</v>
      </c>
      <c r="X119" s="5">
        <v>151204152503</v>
      </c>
    </row>
    <row r="120" spans="3:24" ht="15.5" x14ac:dyDescent="0.35">
      <c r="C120" t="s">
        <v>685</v>
      </c>
      <c r="Q120" s="5">
        <v>4019204000000</v>
      </c>
      <c r="R120" s="5">
        <v>3967221000000</v>
      </c>
      <c r="S120" s="5">
        <v>4056000000000</v>
      </c>
    </row>
    <row r="121" spans="3:24" ht="15.5" x14ac:dyDescent="0.35">
      <c r="C121" t="s">
        <v>130</v>
      </c>
      <c r="D121" s="5">
        <v>1822239000000</v>
      </c>
      <c r="E121" s="5">
        <v>2159354000000</v>
      </c>
      <c r="F121" s="5">
        <v>2134261000000</v>
      </c>
      <c r="G121" s="5">
        <v>2403113000000</v>
      </c>
      <c r="I121" s="5">
        <v>2134261000000</v>
      </c>
      <c r="J121" s="5">
        <v>3105525000000</v>
      </c>
      <c r="K121" s="5">
        <v>4173933000000</v>
      </c>
      <c r="L121" s="5">
        <v>4204882000000</v>
      </c>
      <c r="M121" s="5">
        <v>7074556000000</v>
      </c>
      <c r="N121" s="5">
        <v>7947948000000</v>
      </c>
      <c r="O121" s="5">
        <v>7891309000000</v>
      </c>
      <c r="P121" s="5">
        <v>8340576000000</v>
      </c>
      <c r="Q121" s="5">
        <v>8516658000000</v>
      </c>
      <c r="R121" s="5">
        <v>9230910000000</v>
      </c>
      <c r="S121" s="5">
        <v>8924211000000</v>
      </c>
      <c r="T121" s="5">
        <v>9291783101274</v>
      </c>
      <c r="U121" s="5">
        <v>4018499851828</v>
      </c>
      <c r="V121" s="5">
        <v>2161446228812</v>
      </c>
      <c r="W121" s="5">
        <v>1943590021938</v>
      </c>
      <c r="X121" s="5">
        <v>1324707247751</v>
      </c>
    </row>
    <row r="122" spans="3:24" ht="15.5" x14ac:dyDescent="0.35">
      <c r="C122" t="s">
        <v>131</v>
      </c>
    </row>
    <row r="123" spans="3:24" ht="15.5" x14ac:dyDescent="0.35">
      <c r="C123" t="s">
        <v>132</v>
      </c>
      <c r="D123" s="5">
        <v>113758000000</v>
      </c>
      <c r="E123" s="5">
        <v>113758000000</v>
      </c>
      <c r="F123" s="5">
        <v>113758000000</v>
      </c>
      <c r="G123" s="5">
        <v>113758000000</v>
      </c>
      <c r="I123" s="5">
        <v>113758000000</v>
      </c>
      <c r="J123" s="5">
        <v>113758000000</v>
      </c>
      <c r="K123" s="5">
        <v>113758000000</v>
      </c>
      <c r="L123" s="5">
        <v>113758000000</v>
      </c>
      <c r="M123" s="5">
        <v>113758000000</v>
      </c>
      <c r="N123" s="5">
        <v>113758000000</v>
      </c>
      <c r="O123" s="5">
        <v>113758000000</v>
      </c>
      <c r="P123" s="5">
        <v>113758000000</v>
      </c>
      <c r="Q123" s="5">
        <v>113758000000</v>
      </c>
      <c r="R123" s="5">
        <v>113758000000</v>
      </c>
      <c r="S123" s="5">
        <v>113758000000</v>
      </c>
      <c r="T123" s="5">
        <v>79436348100</v>
      </c>
      <c r="U123" s="5">
        <v>79428954800</v>
      </c>
      <c r="V123" s="5">
        <v>73500000000</v>
      </c>
      <c r="W123" s="5">
        <v>60000000000</v>
      </c>
      <c r="X123" s="5">
        <v>50000000000</v>
      </c>
    </row>
    <row r="124" spans="3:24" ht="15.5" x14ac:dyDescent="0.35">
      <c r="C124" t="s">
        <v>133</v>
      </c>
      <c r="D124" s="5">
        <v>4916413000000</v>
      </c>
      <c r="E124" s="5">
        <v>4916413000000</v>
      </c>
      <c r="F124" s="5">
        <v>4913101000000</v>
      </c>
      <c r="G124" s="5">
        <v>4913101000000</v>
      </c>
      <c r="I124" s="5">
        <v>4913101000000</v>
      </c>
      <c r="J124" s="5">
        <v>4909611000000</v>
      </c>
      <c r="K124" s="5">
        <v>4900723000000</v>
      </c>
      <c r="L124" s="5">
        <v>4900723000000</v>
      </c>
      <c r="M124" s="5">
        <v>4050261000000</v>
      </c>
      <c r="N124" s="5">
        <v>3589771000000</v>
      </c>
      <c r="O124" s="5">
        <v>3589771000000</v>
      </c>
      <c r="P124" s="5">
        <v>3589771000000</v>
      </c>
      <c r="Q124" s="5">
        <v>3589771000000</v>
      </c>
      <c r="R124" s="5">
        <v>3589771000000</v>
      </c>
      <c r="S124" s="5">
        <v>3589495000000</v>
      </c>
      <c r="T124" s="5">
        <v>1230127872888</v>
      </c>
      <c r="U124" s="5">
        <v>1229780387788</v>
      </c>
      <c r="V124" s="5">
        <v>951119512188</v>
      </c>
      <c r="W124" s="5">
        <v>320524297388</v>
      </c>
    </row>
    <row r="125" spans="3:24" ht="15.5" x14ac:dyDescent="0.35">
      <c r="C125" t="s">
        <v>134</v>
      </c>
      <c r="D125" s="5">
        <v>3455700000000</v>
      </c>
      <c r="E125" s="5">
        <v>3227385000000</v>
      </c>
      <c r="F125" s="5">
        <v>2978883000000</v>
      </c>
      <c r="G125" s="5">
        <v>2590805000000</v>
      </c>
      <c r="I125" s="5">
        <v>2978883000000</v>
      </c>
      <c r="J125" s="5">
        <v>1654363000000</v>
      </c>
      <c r="K125" s="5">
        <v>680048000000</v>
      </c>
      <c r="L125" s="5">
        <v>-448288000000</v>
      </c>
      <c r="M125" s="5">
        <v>-1386566000000</v>
      </c>
      <c r="N125" s="5">
        <v>219288000000</v>
      </c>
      <c r="O125" s="5">
        <v>-482813000000</v>
      </c>
      <c r="P125" s="5">
        <v>-719479000000</v>
      </c>
      <c r="Q125" s="5">
        <v>509528000000</v>
      </c>
      <c r="R125" s="5">
        <v>925598000000</v>
      </c>
      <c r="S125" s="5">
        <v>690484000000</v>
      </c>
      <c r="T125" s="5">
        <v>551770664989</v>
      </c>
      <c r="U125" s="5">
        <v>931702049963</v>
      </c>
      <c r="V125" s="5">
        <v>734106206376</v>
      </c>
      <c r="W125" s="5">
        <v>558437593806</v>
      </c>
      <c r="X125" s="5">
        <v>424117496661</v>
      </c>
    </row>
    <row r="126" spans="3:24" ht="15.5" x14ac:dyDescent="0.35">
      <c r="C126" t="s">
        <v>135</v>
      </c>
      <c r="D126" s="5">
        <v>22900000000</v>
      </c>
      <c r="E126" s="5">
        <v>22900000000</v>
      </c>
      <c r="F126" s="5">
        <v>22900000000</v>
      </c>
      <c r="G126" s="5">
        <v>22900000000</v>
      </c>
      <c r="I126" s="5">
        <v>22900000000</v>
      </c>
      <c r="J126" s="5">
        <v>22900000000</v>
      </c>
      <c r="K126" s="5">
        <v>22900000000</v>
      </c>
      <c r="L126" s="5">
        <v>22900000000</v>
      </c>
      <c r="M126" s="5">
        <v>22900000000</v>
      </c>
    </row>
    <row r="127" spans="3:24" ht="15.5" x14ac:dyDescent="0.35">
      <c r="C127" t="s">
        <v>136</v>
      </c>
      <c r="D127" s="5">
        <v>3432800000000</v>
      </c>
      <c r="E127" s="5">
        <v>3204485000000</v>
      </c>
      <c r="F127" s="5">
        <v>2955983000000</v>
      </c>
      <c r="G127" s="5">
        <v>2567905000000</v>
      </c>
      <c r="I127" s="5">
        <v>2955983000000</v>
      </c>
      <c r="J127" s="5">
        <v>1631463000000</v>
      </c>
      <c r="K127" s="5">
        <v>657148000000</v>
      </c>
      <c r="L127" s="5">
        <v>-471188000000</v>
      </c>
      <c r="M127" s="5">
        <v>-1409466000000</v>
      </c>
    </row>
    <row r="128" spans="3:24" ht="15.5" x14ac:dyDescent="0.35">
      <c r="C128" t="s">
        <v>137</v>
      </c>
      <c r="D128" s="5">
        <v>3455700000000</v>
      </c>
      <c r="E128" s="5">
        <v>3227385000000</v>
      </c>
      <c r="F128" s="5">
        <v>2978883000000</v>
      </c>
      <c r="G128" s="5">
        <v>2590805000000</v>
      </c>
      <c r="I128" s="5">
        <v>2978883000000</v>
      </c>
      <c r="J128" s="5">
        <v>1654363000000</v>
      </c>
      <c r="K128" s="5">
        <v>680048000000</v>
      </c>
      <c r="L128" s="5">
        <v>-448288000000</v>
      </c>
      <c r="M128" s="5">
        <v>-1386566000000</v>
      </c>
      <c r="N128" s="5">
        <v>219288000000</v>
      </c>
      <c r="O128" s="5">
        <v>-482813000000</v>
      </c>
      <c r="P128" s="5">
        <v>-719479000000</v>
      </c>
      <c r="Q128" s="5">
        <v>509528000000</v>
      </c>
      <c r="R128" s="5">
        <v>925598000000</v>
      </c>
      <c r="S128" s="5">
        <v>690484000000</v>
      </c>
      <c r="T128" s="5">
        <v>551770664989</v>
      </c>
      <c r="U128" s="5">
        <v>931702049963</v>
      </c>
      <c r="V128" s="5">
        <v>734106206376</v>
      </c>
      <c r="W128" s="5">
        <v>558437593806</v>
      </c>
      <c r="X128" s="5">
        <v>424117496661</v>
      </c>
    </row>
    <row r="129" spans="2:24" ht="15.5" x14ac:dyDescent="0.35">
      <c r="C129" t="s">
        <v>291</v>
      </c>
      <c r="D129" s="5">
        <v>14000000</v>
      </c>
      <c r="E129" s="5">
        <v>14000000</v>
      </c>
      <c r="F129" s="5">
        <v>14000000</v>
      </c>
      <c r="G129" s="5">
        <v>13000000</v>
      </c>
      <c r="I129" s="5">
        <v>14000000</v>
      </c>
      <c r="J129" s="5">
        <v>6000000</v>
      </c>
      <c r="K129" s="5">
        <v>3000000</v>
      </c>
      <c r="L129" s="5">
        <v>-2000000</v>
      </c>
      <c r="M129" s="5">
        <v>416808000000</v>
      </c>
      <c r="N129" s="5">
        <v>2140000000</v>
      </c>
      <c r="V129" s="5">
        <v>174353374</v>
      </c>
    </row>
    <row r="130" spans="2:24" ht="15.5" x14ac:dyDescent="0.35">
      <c r="C130" t="s">
        <v>10</v>
      </c>
      <c r="D130" s="5">
        <v>8505128000000</v>
      </c>
      <c r="E130" s="5">
        <v>8273874000000</v>
      </c>
      <c r="F130" s="5">
        <v>8022060000000</v>
      </c>
      <c r="G130" s="5">
        <v>7636374000000</v>
      </c>
      <c r="I130" s="5">
        <v>8022060000000</v>
      </c>
      <c r="J130" s="5">
        <v>6696814000000</v>
      </c>
      <c r="K130" s="5">
        <v>5711649000000</v>
      </c>
      <c r="L130" s="5">
        <v>4581075000000</v>
      </c>
      <c r="M130" s="5">
        <v>3210544000000</v>
      </c>
      <c r="N130" s="5">
        <v>3646788000000</v>
      </c>
      <c r="O130" s="5">
        <v>2973516000000</v>
      </c>
      <c r="P130" s="5">
        <v>2969905000000</v>
      </c>
      <c r="Q130" s="5">
        <v>4093410000000</v>
      </c>
      <c r="R130" s="5">
        <v>4688384000000</v>
      </c>
      <c r="S130" s="5">
        <v>4814536000000</v>
      </c>
      <c r="T130" s="5">
        <v>1861316791921</v>
      </c>
      <c r="U130" s="5">
        <v>2292372696265</v>
      </c>
      <c r="V130" s="5">
        <v>1720551160587</v>
      </c>
      <c r="W130" s="5">
        <v>900967807153</v>
      </c>
      <c r="X130" s="5">
        <v>474117496661</v>
      </c>
    </row>
    <row r="131" spans="2:24" ht="15.5" x14ac:dyDescent="0.35">
      <c r="C131" t="s">
        <v>138</v>
      </c>
      <c r="D131" s="5">
        <v>10327367000000</v>
      </c>
      <c r="E131" s="5">
        <v>10433228000000</v>
      </c>
      <c r="F131" s="5">
        <v>10156321000000</v>
      </c>
      <c r="G131" s="5">
        <v>10039487000000</v>
      </c>
      <c r="I131" s="5">
        <v>10156321000000</v>
      </c>
      <c r="J131" s="5">
        <v>9802339000000</v>
      </c>
      <c r="K131" s="5">
        <v>9885582000000</v>
      </c>
      <c r="L131" s="5">
        <v>8785957000000</v>
      </c>
      <c r="M131" s="5">
        <v>10285100000000</v>
      </c>
      <c r="N131" s="5">
        <v>11594736000000</v>
      </c>
      <c r="O131" s="5">
        <v>10864825000000</v>
      </c>
      <c r="P131" s="5">
        <v>11310481000000</v>
      </c>
      <c r="Q131" s="5">
        <v>12610068000000</v>
      </c>
      <c r="R131" s="5">
        <v>13919294000000</v>
      </c>
      <c r="S131" s="5">
        <v>13738747000000</v>
      </c>
      <c r="T131" s="5">
        <v>11153099893195</v>
      </c>
      <c r="U131" s="5">
        <v>6310872548093</v>
      </c>
      <c r="V131" s="5">
        <v>3881997389399</v>
      </c>
      <c r="W131" s="5">
        <v>2844557829091</v>
      </c>
      <c r="X131" s="5">
        <v>1798824744412</v>
      </c>
    </row>
    <row r="132" spans="2:24" ht="15.5" x14ac:dyDescent="0.35">
      <c r="C132" t="s">
        <v>139</v>
      </c>
      <c r="D132" s="5">
        <v>1137579698</v>
      </c>
      <c r="E132" s="5">
        <v>1137579698</v>
      </c>
      <c r="F132" s="5">
        <v>1137579698</v>
      </c>
      <c r="G132" s="5">
        <v>1137579698</v>
      </c>
      <c r="I132" s="5">
        <v>1137579698</v>
      </c>
      <c r="J132" s="5">
        <v>1137579698</v>
      </c>
      <c r="K132" s="5">
        <v>1137579698</v>
      </c>
      <c r="L132" s="5">
        <v>1137579698</v>
      </c>
      <c r="M132" s="5">
        <v>1137579698</v>
      </c>
      <c r="N132" s="5">
        <v>1137579698</v>
      </c>
      <c r="O132" s="5">
        <v>1137579698</v>
      </c>
      <c r="P132" s="5">
        <v>1137579698</v>
      </c>
      <c r="Q132" s="5">
        <v>1137579698</v>
      </c>
      <c r="R132" s="5">
        <v>1137579698</v>
      </c>
      <c r="S132" s="5">
        <v>1137528604</v>
      </c>
      <c r="T132" s="5">
        <v>1137528604</v>
      </c>
      <c r="U132" s="5">
        <v>794280292</v>
      </c>
      <c r="V132" s="5">
        <v>735000000</v>
      </c>
      <c r="W132" s="5">
        <v>600000000</v>
      </c>
      <c r="X132" s="5">
        <v>600000000</v>
      </c>
    </row>
    <row r="134" spans="2:24" ht="15.5" x14ac:dyDescent="0.35">
      <c r="B134" t="s">
        <v>140</v>
      </c>
      <c r="C134" t="s">
        <v>141</v>
      </c>
      <c r="D134" s="5">
        <v>497776000000</v>
      </c>
      <c r="E134" s="5">
        <v>236236000000</v>
      </c>
      <c r="F134" s="5">
        <v>334552000000</v>
      </c>
      <c r="G134" s="5">
        <v>185625000000</v>
      </c>
      <c r="I134" s="5">
        <v>1666867000000</v>
      </c>
      <c r="J134" s="5">
        <v>1425170000000</v>
      </c>
      <c r="K134" s="5">
        <v>1639238000000</v>
      </c>
      <c r="L134" s="5">
        <v>1608359000000</v>
      </c>
      <c r="M134" s="5">
        <v>1567305000000</v>
      </c>
      <c r="N134" s="5">
        <v>1502448000000</v>
      </c>
      <c r="O134" s="5">
        <v>1876969000000</v>
      </c>
      <c r="P134" s="5">
        <v>1637052000000</v>
      </c>
      <c r="Q134" s="5">
        <v>2084673000000</v>
      </c>
      <c r="R134" s="5">
        <v>1417682000000</v>
      </c>
      <c r="S134" s="5">
        <v>967413000000</v>
      </c>
      <c r="T134" s="5">
        <v>666226736106</v>
      </c>
      <c r="U134" s="5">
        <v>185673106334</v>
      </c>
      <c r="V134" s="5">
        <v>108319897101</v>
      </c>
      <c r="W134" s="5">
        <v>272163311434</v>
      </c>
      <c r="X134" s="5">
        <v>154230765322</v>
      </c>
    </row>
    <row r="135" spans="2:24" ht="15.5" x14ac:dyDescent="0.35">
      <c r="C135" t="s">
        <v>457</v>
      </c>
      <c r="D135" s="5">
        <v>698301000000</v>
      </c>
      <c r="E135" s="5">
        <v>354926000000</v>
      </c>
      <c r="F135" s="5">
        <v>393934000000</v>
      </c>
      <c r="G135" s="5">
        <v>206935000000</v>
      </c>
      <c r="I135" s="5">
        <v>2093441000000</v>
      </c>
      <c r="J135" s="5">
        <v>1798769000000</v>
      </c>
      <c r="K135" s="5">
        <v>2033165000000</v>
      </c>
      <c r="L135" s="5">
        <v>2039143000000</v>
      </c>
      <c r="M135" s="5">
        <v>2292381000000</v>
      </c>
      <c r="N135" s="5">
        <v>1902694000000</v>
      </c>
      <c r="O135" s="5">
        <v>2154474000000</v>
      </c>
      <c r="P135" s="5">
        <v>1892016000000</v>
      </c>
      <c r="Q135" s="5">
        <v>2225161000000</v>
      </c>
      <c r="R135" s="5">
        <v>1622474000000</v>
      </c>
      <c r="S135" s="5">
        <v>1201587000000</v>
      </c>
      <c r="T135" s="5">
        <v>1432224677316</v>
      </c>
      <c r="U135" s="5">
        <v>603107262102</v>
      </c>
      <c r="V135" s="5">
        <v>347176198773</v>
      </c>
      <c r="W135" s="5">
        <v>363869750788</v>
      </c>
      <c r="X135" s="5">
        <v>274814789873</v>
      </c>
    </row>
    <row r="136" spans="2:24" ht="15.5" x14ac:dyDescent="0.35">
      <c r="C136" t="s">
        <v>586</v>
      </c>
      <c r="D136" s="5">
        <v>-78835000000</v>
      </c>
      <c r="E136" s="5">
        <v>-43881000000</v>
      </c>
      <c r="F136" s="5">
        <v>-28395000000</v>
      </c>
      <c r="G136" s="5">
        <v>17099000000</v>
      </c>
      <c r="I136" s="5">
        <v>-71075000000</v>
      </c>
      <c r="J136" s="5">
        <v>-78303000000</v>
      </c>
      <c r="K136" s="5">
        <v>-101790000000</v>
      </c>
      <c r="L136" s="5">
        <v>-276690000000</v>
      </c>
      <c r="M136" s="5">
        <v>-532733000000</v>
      </c>
      <c r="N136" s="5">
        <v>-245759000000</v>
      </c>
      <c r="O136" s="5">
        <v>-165813000000</v>
      </c>
      <c r="P136" s="5">
        <v>-137503000000</v>
      </c>
      <c r="Q136" s="5">
        <v>-63592000000</v>
      </c>
      <c r="R136" s="5">
        <v>-110832000000</v>
      </c>
      <c r="S136" s="5">
        <v>-136209000000</v>
      </c>
      <c r="T136" s="5">
        <v>-678961802556</v>
      </c>
      <c r="U136" s="5">
        <v>-320038902169</v>
      </c>
      <c r="V136" s="5">
        <v>-202186184760</v>
      </c>
      <c r="W136" s="5">
        <v>-71544396700</v>
      </c>
      <c r="X136" s="5">
        <v>-106139969519</v>
      </c>
    </row>
    <row r="137" spans="2:24" ht="15.5" x14ac:dyDescent="0.35">
      <c r="C137" t="s">
        <v>1720</v>
      </c>
      <c r="D137" s="5">
        <v>-22205000000</v>
      </c>
      <c r="E137" s="5">
        <v>-16617000000</v>
      </c>
      <c r="F137" s="5">
        <v>-12701000000</v>
      </c>
      <c r="G137" s="5">
        <v>-18334000000</v>
      </c>
      <c r="I137" s="5">
        <v>-58356000000</v>
      </c>
      <c r="J137" s="5">
        <v>-71841000000</v>
      </c>
      <c r="K137" s="5">
        <v>-65156000000</v>
      </c>
      <c r="L137" s="5">
        <v>-71637000000</v>
      </c>
      <c r="M137" s="5">
        <v>-141745000000</v>
      </c>
      <c r="N137" s="5">
        <v>-139633000000</v>
      </c>
      <c r="O137" s="5">
        <v>-124381000000</v>
      </c>
      <c r="P137" s="5">
        <v>-112414000000</v>
      </c>
      <c r="Q137" s="5">
        <v>-98680000000</v>
      </c>
      <c r="R137" s="5">
        <v>-108625000000</v>
      </c>
      <c r="S137" s="5">
        <v>-78889000000</v>
      </c>
      <c r="T137" s="5">
        <v>-69090049447</v>
      </c>
      <c r="U137" s="5">
        <v>-51136478350</v>
      </c>
      <c r="V137" s="5">
        <v>-31348143689</v>
      </c>
      <c r="W137" s="5">
        <v>-19331533604</v>
      </c>
      <c r="X137" s="5">
        <v>-9408961698</v>
      </c>
    </row>
    <row r="138" spans="2:24" ht="15.5" x14ac:dyDescent="0.35">
      <c r="C138" t="s">
        <v>883</v>
      </c>
      <c r="D138" s="5">
        <v>-450000000</v>
      </c>
      <c r="E138" s="5">
        <v>450000000</v>
      </c>
    </row>
    <row r="139" spans="2:24" ht="15.5" x14ac:dyDescent="0.35">
      <c r="C139" t="s">
        <v>596</v>
      </c>
      <c r="D139" s="5">
        <v>390000000</v>
      </c>
      <c r="E139" s="5">
        <v>165000000</v>
      </c>
      <c r="F139" s="5">
        <v>32000000</v>
      </c>
      <c r="G139" s="5">
        <v>19000000</v>
      </c>
      <c r="I139" s="5">
        <v>447000000</v>
      </c>
      <c r="J139" s="5">
        <v>661000000</v>
      </c>
      <c r="K139" s="5">
        <v>269000000</v>
      </c>
      <c r="L139" s="5">
        <v>1829000000</v>
      </c>
      <c r="M139" s="5">
        <v>3878000000</v>
      </c>
      <c r="N139" s="5">
        <v>19001000000</v>
      </c>
      <c r="O139" s="5">
        <v>13058000000</v>
      </c>
      <c r="P139" s="5">
        <v>7984000000</v>
      </c>
      <c r="Q139" s="5">
        <v>20057000000</v>
      </c>
      <c r="R139" s="5">
        <v>15697000000</v>
      </c>
      <c r="S139" s="5">
        <v>31342000000</v>
      </c>
      <c r="T139" s="5">
        <v>15784361728</v>
      </c>
      <c r="U139" s="5">
        <v>12400860600</v>
      </c>
      <c r="V139" s="5">
        <v>9878596027</v>
      </c>
      <c r="W139" s="5">
        <v>10541771090</v>
      </c>
      <c r="X139" s="5">
        <v>1788678021</v>
      </c>
    </row>
    <row r="140" spans="2:24" ht="15.5" x14ac:dyDescent="0.35">
      <c r="C140" t="s">
        <v>2449</v>
      </c>
      <c r="D140" s="5">
        <v>3707000000</v>
      </c>
      <c r="I140" s="5">
        <v>16855000000</v>
      </c>
      <c r="J140" s="5">
        <v>24870000000</v>
      </c>
      <c r="K140" s="5">
        <v>102131000000</v>
      </c>
      <c r="L140" s="5">
        <v>22770000000</v>
      </c>
      <c r="M140" s="5">
        <v>35247000000</v>
      </c>
      <c r="N140" s="5">
        <v>29288000000</v>
      </c>
      <c r="O140" s="5">
        <v>43361000000</v>
      </c>
      <c r="P140" s="5">
        <v>19634000000</v>
      </c>
      <c r="Q140" s="5">
        <v>62111000000</v>
      </c>
      <c r="R140" s="5">
        <v>29121000000</v>
      </c>
      <c r="S140" s="5">
        <v>16051000000</v>
      </c>
    </row>
    <row r="141" spans="2:24" ht="15.5" x14ac:dyDescent="0.35">
      <c r="C141" t="s">
        <v>593</v>
      </c>
      <c r="D141" s="5">
        <v>-103132000000</v>
      </c>
      <c r="E141" s="5">
        <v>-58807000000</v>
      </c>
      <c r="F141" s="5">
        <v>-18376000000</v>
      </c>
      <c r="G141" s="5">
        <v>-20094000000</v>
      </c>
      <c r="I141" s="5">
        <v>-314503000000</v>
      </c>
      <c r="J141" s="5">
        <v>-248932000000</v>
      </c>
      <c r="K141" s="5">
        <v>-329363000000</v>
      </c>
      <c r="L141" s="5">
        <v>-107056000000</v>
      </c>
      <c r="M141" s="5">
        <v>-89723000000</v>
      </c>
      <c r="N141" s="5">
        <v>-63143000000</v>
      </c>
      <c r="O141" s="5">
        <v>-43730000000</v>
      </c>
      <c r="P141" s="5">
        <v>-32665000000</v>
      </c>
      <c r="Q141" s="5">
        <v>-60384000000</v>
      </c>
      <c r="R141" s="5">
        <v>-30153000000</v>
      </c>
      <c r="S141" s="5">
        <v>-43379000000</v>
      </c>
      <c r="T141" s="5">
        <v>-32361607303</v>
      </c>
      <c r="U141" s="5">
        <v>-23705472900</v>
      </c>
      <c r="V141" s="5">
        <v>-15200569250</v>
      </c>
      <c r="W141" s="5">
        <v>-11372280140</v>
      </c>
      <c r="X141" s="5">
        <v>-6823771355</v>
      </c>
    </row>
    <row r="142" spans="2:24" ht="15.5" x14ac:dyDescent="0.35">
      <c r="C142" t="s">
        <v>2450</v>
      </c>
      <c r="F142" s="5">
        <v>8000000</v>
      </c>
      <c r="I142" s="5">
        <v>8000000</v>
      </c>
    </row>
    <row r="143" spans="2:24" ht="15.5" x14ac:dyDescent="0.35">
      <c r="C143" t="s">
        <v>843</v>
      </c>
      <c r="S143" s="5">
        <v>-23090000000</v>
      </c>
      <c r="T143" s="5">
        <v>-1368843632</v>
      </c>
      <c r="U143" s="5">
        <v>-34954162949</v>
      </c>
    </row>
    <row r="144" spans="2:24" ht="15.5" x14ac:dyDescent="0.35">
      <c r="C144" t="s">
        <v>2451</v>
      </c>
      <c r="F144" s="5">
        <v>50000000</v>
      </c>
      <c r="I144" s="5">
        <v>50000000</v>
      </c>
      <c r="J144" s="5">
        <v>-54000000</v>
      </c>
      <c r="K144" s="5">
        <v>-10000000</v>
      </c>
    </row>
    <row r="145" spans="3:24" ht="15.5" x14ac:dyDescent="0.35">
      <c r="C145" t="s">
        <v>2452</v>
      </c>
      <c r="K145" s="5">
        <v>-8000000</v>
      </c>
    </row>
    <row r="146" spans="3:24" ht="15.5" x14ac:dyDescent="0.35">
      <c r="C146" t="s">
        <v>178</v>
      </c>
      <c r="D146" s="5">
        <v>-474042000000</v>
      </c>
      <c r="E146" s="5">
        <v>-159958000000</v>
      </c>
      <c r="F146" s="5">
        <v>-6173000000</v>
      </c>
      <c r="G146" s="5">
        <v>4477000000</v>
      </c>
      <c r="I146" s="5">
        <v>-802469000000</v>
      </c>
      <c r="J146" s="5">
        <v>-1279805000000</v>
      </c>
      <c r="K146" s="5">
        <v>-1390992000000</v>
      </c>
      <c r="L146" s="5">
        <v>-3234328000000</v>
      </c>
      <c r="M146" s="5">
        <v>-1275647000000</v>
      </c>
      <c r="N146" s="5">
        <v>-1211489000000</v>
      </c>
      <c r="O146" s="5">
        <v>-1128748000000</v>
      </c>
      <c r="P146" s="5">
        <v>-1385283000000</v>
      </c>
      <c r="Q146" s="5">
        <v>-1276389000000</v>
      </c>
      <c r="R146" s="5">
        <v>-887903000000</v>
      </c>
      <c r="S146" s="5">
        <v>-1388994000000</v>
      </c>
      <c r="T146" s="5">
        <v>6420293185719</v>
      </c>
      <c r="U146" s="5">
        <v>1829541338565</v>
      </c>
      <c r="V146" s="5">
        <v>331695851069</v>
      </c>
      <c r="W146" s="5">
        <v>533532854300</v>
      </c>
      <c r="X146" s="5">
        <v>-18134759789</v>
      </c>
    </row>
    <row r="147" spans="3:24" ht="15.5" x14ac:dyDescent="0.35">
      <c r="C147" t="s">
        <v>179</v>
      </c>
      <c r="D147" s="5">
        <v>-25722000000</v>
      </c>
      <c r="E147" s="5">
        <v>-108178000000</v>
      </c>
      <c r="F147" s="5">
        <v>-286341000000</v>
      </c>
      <c r="G147" s="5">
        <v>-217503000000</v>
      </c>
      <c r="I147" s="5">
        <v>-831439000000</v>
      </c>
      <c r="J147" s="5">
        <v>-132345000000</v>
      </c>
      <c r="K147" s="5">
        <v>-245353000000</v>
      </c>
      <c r="L147" s="5">
        <v>1032637000000</v>
      </c>
      <c r="M147" s="5">
        <v>65365000000</v>
      </c>
      <c r="N147" s="5">
        <v>-414341000000</v>
      </c>
      <c r="O147" s="5">
        <v>-534308000000</v>
      </c>
      <c r="P147" s="5">
        <v>-374824000000</v>
      </c>
      <c r="Q147" s="5">
        <v>-712993000000</v>
      </c>
      <c r="R147" s="5">
        <v>-577315000000</v>
      </c>
      <c r="S147" s="5">
        <v>-663919000000</v>
      </c>
      <c r="T147" s="5">
        <v>-6294399834214</v>
      </c>
      <c r="U147" s="5">
        <v>-1753249735102</v>
      </c>
      <c r="V147" s="5">
        <v>-555843877793</v>
      </c>
      <c r="W147" s="5">
        <v>-443831487871</v>
      </c>
      <c r="X147" s="5">
        <v>-183191500818</v>
      </c>
    </row>
    <row r="148" spans="3:24" ht="15.5" x14ac:dyDescent="0.35">
      <c r="C148" t="s">
        <v>350</v>
      </c>
      <c r="R148" s="5">
        <v>-308910000000</v>
      </c>
      <c r="S148" s="5">
        <v>-292856000000</v>
      </c>
      <c r="T148" s="5">
        <v>-5891478162580</v>
      </c>
      <c r="U148" s="5">
        <v>-1402829955202</v>
      </c>
      <c r="V148" s="5">
        <v>-496902273495</v>
      </c>
      <c r="W148" s="5">
        <v>-99917317846</v>
      </c>
      <c r="X148" s="5">
        <v>-126619096846</v>
      </c>
    </row>
    <row r="149" spans="3:24" ht="15.5" x14ac:dyDescent="0.35">
      <c r="C149" t="s">
        <v>2453</v>
      </c>
    </row>
    <row r="150" spans="3:24" ht="15.5" x14ac:dyDescent="0.35">
      <c r="C150" t="s">
        <v>185</v>
      </c>
      <c r="D150" s="5">
        <v>-34084000000</v>
      </c>
      <c r="E150" s="5">
        <v>-43076000000</v>
      </c>
      <c r="F150" s="5">
        <v>-232833000000</v>
      </c>
      <c r="G150" s="5">
        <v>-256073000000</v>
      </c>
      <c r="I150" s="5">
        <v>-778704000000</v>
      </c>
      <c r="J150" s="5">
        <v>-96353000000</v>
      </c>
      <c r="K150" s="5">
        <v>-240091000000</v>
      </c>
      <c r="L150" s="5">
        <v>-315111000000</v>
      </c>
      <c r="M150" s="5">
        <v>-394795000000</v>
      </c>
      <c r="N150" s="5">
        <v>-408519000000</v>
      </c>
      <c r="O150" s="5">
        <v>-299348000000</v>
      </c>
      <c r="P150" s="5">
        <v>-161295000000</v>
      </c>
      <c r="Q150" s="5">
        <v>-315596000000</v>
      </c>
      <c r="R150" s="5">
        <v>-77611000000</v>
      </c>
      <c r="S150" s="5">
        <v>-92685000000</v>
      </c>
      <c r="T150" s="5">
        <v>-156639300895</v>
      </c>
      <c r="U150" s="5">
        <v>-189853218449</v>
      </c>
      <c r="V150" s="5">
        <v>-84725529730</v>
      </c>
      <c r="W150" s="5">
        <v>-1969343873</v>
      </c>
      <c r="X150" s="5">
        <v>-3567718307</v>
      </c>
    </row>
    <row r="151" spans="3:24" ht="15.5" x14ac:dyDescent="0.35">
      <c r="C151" t="s">
        <v>595</v>
      </c>
      <c r="N151" s="5">
        <v>-4899000000</v>
      </c>
      <c r="O151" s="5">
        <v>-6880000000</v>
      </c>
    </row>
    <row r="152" spans="3:24" ht="15.5" x14ac:dyDescent="0.35">
      <c r="C152" t="s">
        <v>335</v>
      </c>
      <c r="I152" s="5">
        <v>773000000</v>
      </c>
      <c r="J152" s="5">
        <v>1350000000</v>
      </c>
      <c r="K152" s="5">
        <v>781000000</v>
      </c>
      <c r="L152" s="5">
        <v>898000000</v>
      </c>
      <c r="M152" s="5">
        <v>160000000</v>
      </c>
      <c r="R152" s="5">
        <v>58000000</v>
      </c>
      <c r="S152" s="5">
        <v>3000000</v>
      </c>
      <c r="T152" s="5">
        <v>1050000000</v>
      </c>
      <c r="U152" s="5">
        <v>8062000000</v>
      </c>
      <c r="V152" s="5">
        <v>122550000</v>
      </c>
      <c r="W152" s="5">
        <v>150000000</v>
      </c>
    </row>
    <row r="153" spans="3:24" ht="15.5" x14ac:dyDescent="0.35">
      <c r="C153" t="s">
        <v>2454</v>
      </c>
      <c r="D153" s="5">
        <v>8362000000</v>
      </c>
      <c r="E153" s="5">
        <v>-65102000000</v>
      </c>
      <c r="F153" s="5">
        <v>-53508000000</v>
      </c>
      <c r="G153" s="5">
        <v>38570000000</v>
      </c>
      <c r="I153" s="5">
        <v>-53508000000</v>
      </c>
      <c r="J153" s="5">
        <v>-37342000000</v>
      </c>
      <c r="K153" s="5">
        <v>-6043000000</v>
      </c>
    </row>
    <row r="154" spans="3:24" ht="15.5" x14ac:dyDescent="0.35">
      <c r="C154" t="s">
        <v>2455</v>
      </c>
      <c r="O154" s="5">
        <v>-223391000000</v>
      </c>
      <c r="P154" s="5">
        <v>-210370000000</v>
      </c>
      <c r="Q154" s="5">
        <v>-395687000000</v>
      </c>
      <c r="R154" s="5">
        <v>-215769000000</v>
      </c>
      <c r="S154" s="5">
        <v>-209993000000</v>
      </c>
      <c r="T154" s="5">
        <v>-247332370739</v>
      </c>
      <c r="U154" s="5">
        <v>-168615551451</v>
      </c>
      <c r="V154" s="5">
        <v>-70912831524</v>
      </c>
      <c r="W154" s="5">
        <v>-36580735179</v>
      </c>
      <c r="X154" s="5">
        <v>-35518144482</v>
      </c>
    </row>
    <row r="155" spans="3:24" ht="15.5" x14ac:dyDescent="0.35">
      <c r="C155" t="s">
        <v>183</v>
      </c>
    </row>
    <row r="156" spans="3:24" ht="15.5" x14ac:dyDescent="0.35">
      <c r="C156" t="s">
        <v>2456</v>
      </c>
      <c r="U156" s="5">
        <v>-13010000</v>
      </c>
    </row>
    <row r="157" spans="3:24" ht="15.5" x14ac:dyDescent="0.35">
      <c r="C157" t="s">
        <v>1734</v>
      </c>
      <c r="T157" s="5">
        <v>-60025000000</v>
      </c>
      <c r="W157" s="5">
        <v>-18076564925</v>
      </c>
      <c r="X157" s="5">
        <v>-17486541183</v>
      </c>
    </row>
    <row r="158" spans="3:24" ht="15.5" x14ac:dyDescent="0.35">
      <c r="C158" t="s">
        <v>2457</v>
      </c>
      <c r="T158" s="5">
        <v>60025000000</v>
      </c>
      <c r="V158" s="5">
        <v>11013053902</v>
      </c>
    </row>
    <row r="159" spans="3:24" ht="15.5" x14ac:dyDescent="0.35">
      <c r="C159" t="s">
        <v>338</v>
      </c>
    </row>
    <row r="160" spans="3:24" ht="15.5" x14ac:dyDescent="0.35">
      <c r="C160" t="s">
        <v>2140</v>
      </c>
      <c r="R160" s="5">
        <v>20000000000</v>
      </c>
      <c r="S160" s="5">
        <v>-20000000000</v>
      </c>
    </row>
    <row r="161" spans="3:24" ht="15.5" x14ac:dyDescent="0.35">
      <c r="C161" t="s">
        <v>1726</v>
      </c>
      <c r="V161" s="5">
        <v>-132934436015</v>
      </c>
      <c r="W161" s="5">
        <v>-83437526048</v>
      </c>
    </row>
    <row r="162" spans="3:24" ht="15.5" x14ac:dyDescent="0.35">
      <c r="C162" t="s">
        <v>1204</v>
      </c>
      <c r="R162" s="5">
        <v>4843000000</v>
      </c>
    </row>
    <row r="163" spans="3:24" ht="15.5" x14ac:dyDescent="0.35">
      <c r="C163" t="s">
        <v>2458</v>
      </c>
      <c r="L163" s="5">
        <v>1430120000000</v>
      </c>
      <c r="M163" s="5">
        <v>460000000000</v>
      </c>
    </row>
    <row r="164" spans="3:24" ht="15.5" x14ac:dyDescent="0.35">
      <c r="C164" t="s">
        <v>2459</v>
      </c>
      <c r="L164" s="5">
        <v>-83270000000</v>
      </c>
    </row>
    <row r="165" spans="3:24" ht="15.5" x14ac:dyDescent="0.35">
      <c r="C165" t="s">
        <v>2460</v>
      </c>
      <c r="N165" s="5">
        <v>-923000000</v>
      </c>
      <c r="O165" s="5">
        <v>-4689000000</v>
      </c>
      <c r="P165" s="5">
        <v>-3159000000</v>
      </c>
      <c r="Q165" s="5">
        <v>-1710000000</v>
      </c>
      <c r="R165" s="5">
        <v>74000000</v>
      </c>
      <c r="S165" s="5">
        <v>-48388000000</v>
      </c>
    </row>
    <row r="166" spans="3:24" ht="15.5" x14ac:dyDescent="0.35">
      <c r="C166" t="s">
        <v>1431</v>
      </c>
      <c r="V166" s="5">
        <v>218495589069</v>
      </c>
      <c r="W166" s="5">
        <v>-204000000000</v>
      </c>
    </row>
    <row r="167" spans="3:24" ht="15.5" x14ac:dyDescent="0.35">
      <c r="C167" t="s">
        <v>186</v>
      </c>
      <c r="D167" s="5">
        <v>-474042000000</v>
      </c>
      <c r="E167" s="5">
        <v>-159958000000</v>
      </c>
      <c r="F167" s="5">
        <v>-6173000000</v>
      </c>
      <c r="G167" s="5">
        <v>4477000000</v>
      </c>
      <c r="I167" s="5">
        <v>-802469000000</v>
      </c>
      <c r="J167" s="5">
        <v>-1279805000000</v>
      </c>
      <c r="K167" s="5">
        <v>-1390992000000</v>
      </c>
      <c r="L167" s="5">
        <v>-3234328000000</v>
      </c>
      <c r="M167" s="5">
        <v>-1275647000000</v>
      </c>
      <c r="N167" s="5">
        <v>-1211489000000</v>
      </c>
      <c r="O167" s="5">
        <v>-1128748000000</v>
      </c>
      <c r="P167" s="5">
        <v>-1385283000000</v>
      </c>
      <c r="Q167" s="5">
        <v>-1276389000000</v>
      </c>
      <c r="R167" s="5">
        <v>-887903000000</v>
      </c>
      <c r="S167" s="5">
        <v>-1388994000000</v>
      </c>
      <c r="T167" s="5">
        <v>6420293185719</v>
      </c>
      <c r="U167" s="5">
        <v>1829541338565</v>
      </c>
      <c r="V167" s="5">
        <v>331695851069</v>
      </c>
      <c r="W167" s="5">
        <v>533532854300</v>
      </c>
      <c r="X167" s="5">
        <v>-18134759789</v>
      </c>
    </row>
    <row r="168" spans="3:24" ht="15.5" x14ac:dyDescent="0.35">
      <c r="C168" t="s">
        <v>2461</v>
      </c>
      <c r="S168" s="5">
        <v>172000000</v>
      </c>
    </row>
    <row r="169" spans="3:24" ht="15.5" x14ac:dyDescent="0.35">
      <c r="C169" t="s">
        <v>2462</v>
      </c>
    </row>
    <row r="170" spans="3:24" ht="15.5" x14ac:dyDescent="0.35">
      <c r="C170" t="s">
        <v>773</v>
      </c>
      <c r="V170" s="5">
        <v>-3904785200</v>
      </c>
    </row>
    <row r="171" spans="3:24" ht="15.5" x14ac:dyDescent="0.35">
      <c r="C171" t="s">
        <v>2463</v>
      </c>
      <c r="S171" s="5">
        <v>1931016000000</v>
      </c>
      <c r="T171" s="5">
        <v>354878400</v>
      </c>
      <c r="U171" s="5">
        <v>284589830400</v>
      </c>
      <c r="V171" s="5">
        <v>648000000000</v>
      </c>
      <c r="W171" s="5">
        <v>330524297388</v>
      </c>
    </row>
    <row r="172" spans="3:24" ht="15.5" x14ac:dyDescent="0.35">
      <c r="C172" t="s">
        <v>2464</v>
      </c>
    </row>
    <row r="173" spans="3:24" ht="15.5" x14ac:dyDescent="0.35">
      <c r="C173" t="s">
        <v>2465</v>
      </c>
    </row>
    <row r="174" spans="3:24" ht="15.5" x14ac:dyDescent="0.35">
      <c r="C174" t="s">
        <v>777</v>
      </c>
      <c r="K174" s="5">
        <v>1475000000000</v>
      </c>
      <c r="L174" s="5">
        <v>1702592000000</v>
      </c>
      <c r="M174" s="5">
        <v>7795000000000</v>
      </c>
      <c r="N174" s="5">
        <v>1050000000000</v>
      </c>
      <c r="O174" s="5">
        <v>400000000000</v>
      </c>
      <c r="P174" s="5">
        <v>3979763000000</v>
      </c>
      <c r="R174" s="5">
        <v>4147050000000</v>
      </c>
      <c r="S174" s="5">
        <v>4208400000000</v>
      </c>
      <c r="T174" s="5">
        <v>9944219999990</v>
      </c>
      <c r="U174" s="5">
        <v>2943330346000</v>
      </c>
      <c r="V174" s="5">
        <v>276700000000</v>
      </c>
      <c r="W174" s="5">
        <v>803300000000</v>
      </c>
      <c r="X174" s="5">
        <v>160000000000</v>
      </c>
    </row>
    <row r="175" spans="3:24" ht="15.5" x14ac:dyDescent="0.35">
      <c r="C175" t="s">
        <v>771</v>
      </c>
      <c r="D175" s="5">
        <v>-148036000000</v>
      </c>
      <c r="G175" s="5">
        <v>192000000000</v>
      </c>
      <c r="J175" s="5">
        <v>-405804000000</v>
      </c>
      <c r="K175" s="5">
        <v>-3644196000000</v>
      </c>
      <c r="L175" s="5">
        <v>-4592034000000</v>
      </c>
      <c r="M175" s="5">
        <v>-8437569000000</v>
      </c>
      <c r="N175" s="5">
        <v>-1301266000000</v>
      </c>
      <c r="O175" s="5">
        <v>-723188000000</v>
      </c>
      <c r="P175" s="5">
        <v>-508290000000</v>
      </c>
      <c r="Q175" s="5">
        <v>-406576000000</v>
      </c>
      <c r="R175" s="5">
        <v>-4061068000000</v>
      </c>
      <c r="S175" s="5">
        <v>-10316264000000</v>
      </c>
      <c r="T175" s="5">
        <v>-3037317355050</v>
      </c>
      <c r="U175" s="5">
        <v>-1107200000000</v>
      </c>
      <c r="V175" s="5">
        <v>-337879063500</v>
      </c>
      <c r="W175" s="5">
        <v>-292727995908</v>
      </c>
      <c r="X175" s="5">
        <v>-55666666660</v>
      </c>
    </row>
    <row r="176" spans="3:24" ht="15.5" x14ac:dyDescent="0.35">
      <c r="C176" t="s">
        <v>2466</v>
      </c>
      <c r="D176" s="5">
        <v>-384414000000</v>
      </c>
      <c r="E176" s="5">
        <v>-57769000000</v>
      </c>
      <c r="F176" s="5">
        <v>92400000000</v>
      </c>
      <c r="G176" s="5">
        <v>123865000000</v>
      </c>
      <c r="I176" s="5">
        <v>-343735000000</v>
      </c>
      <c r="J176" s="5">
        <v>-365892000000</v>
      </c>
      <c r="K176" s="5">
        <v>1394285000000</v>
      </c>
    </row>
    <row r="177" spans="2:24" ht="15.5" x14ac:dyDescent="0.35">
      <c r="C177" t="s">
        <v>1774</v>
      </c>
    </row>
    <row r="178" spans="2:24" ht="15.5" x14ac:dyDescent="0.35">
      <c r="C178" t="s">
        <v>1775</v>
      </c>
      <c r="D178" s="5">
        <v>-148036000000</v>
      </c>
      <c r="G178" s="5">
        <v>192000000000</v>
      </c>
      <c r="J178" s="5">
        <v>-405804000000</v>
      </c>
      <c r="K178" s="5">
        <v>-2169196000000</v>
      </c>
      <c r="L178" s="5">
        <v>-2889442000000</v>
      </c>
      <c r="M178" s="5">
        <v>-642569000000</v>
      </c>
      <c r="N178" s="5">
        <v>-251266000000</v>
      </c>
      <c r="O178" s="5">
        <v>-323188000000</v>
      </c>
      <c r="P178" s="5">
        <v>3471473000000</v>
      </c>
      <c r="Q178" s="5">
        <v>-406576000000</v>
      </c>
      <c r="R178" s="5">
        <v>85982000000</v>
      </c>
      <c r="S178" s="5">
        <v>-6107864000000</v>
      </c>
      <c r="T178" s="5">
        <v>6906902644940</v>
      </c>
      <c r="U178" s="5">
        <v>1836130346000</v>
      </c>
      <c r="V178" s="5">
        <v>-61179063500</v>
      </c>
      <c r="W178" s="5">
        <v>510572004092</v>
      </c>
      <c r="X178" s="5">
        <v>104333333340</v>
      </c>
    </row>
    <row r="179" spans="2:24" ht="15.5" x14ac:dyDescent="0.35">
      <c r="C179" t="s">
        <v>190</v>
      </c>
      <c r="D179" s="5">
        <v>72761000000</v>
      </c>
      <c r="E179" s="5">
        <v>-72761000000</v>
      </c>
      <c r="F179" s="5">
        <v>-87633000000</v>
      </c>
      <c r="G179" s="5">
        <v>-297706000000</v>
      </c>
      <c r="I179" s="5">
        <v>-385339000000</v>
      </c>
      <c r="J179" s="5">
        <v>-382776000000</v>
      </c>
      <c r="K179" s="5">
        <v>-386711000000</v>
      </c>
      <c r="L179" s="5">
        <v>-159867000000</v>
      </c>
      <c r="M179" s="5">
        <v>-319239000000</v>
      </c>
      <c r="N179" s="5">
        <v>-267363000000</v>
      </c>
    </row>
    <row r="180" spans="2:24" ht="15.5" x14ac:dyDescent="0.35">
      <c r="C180" t="s">
        <v>701</v>
      </c>
      <c r="D180" s="5">
        <v>-14353000000</v>
      </c>
      <c r="E180" s="5">
        <v>-29428000000</v>
      </c>
      <c r="F180" s="5">
        <v>-9629000000</v>
      </c>
      <c r="G180" s="5">
        <v>-14993000000</v>
      </c>
      <c r="I180" s="5">
        <v>-73395000000</v>
      </c>
      <c r="J180" s="5">
        <v>-125333000000</v>
      </c>
      <c r="K180" s="5">
        <v>-229370000000</v>
      </c>
      <c r="L180" s="5">
        <v>-185019000000</v>
      </c>
      <c r="M180" s="5">
        <v>-313839000000</v>
      </c>
      <c r="N180" s="5">
        <v>-692860000000</v>
      </c>
      <c r="O180" s="5">
        <v>-805560000000</v>
      </c>
      <c r="P180" s="5">
        <v>-733256000000</v>
      </c>
      <c r="Q180" s="5">
        <v>-869813000000</v>
      </c>
      <c r="R180" s="5">
        <v>-973885000000</v>
      </c>
      <c r="S180" s="5">
        <v>-1072118000000</v>
      </c>
      <c r="T180" s="5">
        <v>-498368337621</v>
      </c>
      <c r="U180" s="5">
        <v>-336036890041</v>
      </c>
      <c r="V180" s="5">
        <v>-251220300231</v>
      </c>
      <c r="W180" s="5">
        <v>-127563447180</v>
      </c>
      <c r="X180" s="5">
        <v>-44990082098</v>
      </c>
    </row>
    <row r="181" spans="2:24" ht="15.5" x14ac:dyDescent="0.35">
      <c r="C181" t="s">
        <v>147</v>
      </c>
      <c r="W181" s="5">
        <v>-180000000000</v>
      </c>
      <c r="X181" s="5">
        <v>109000000000</v>
      </c>
    </row>
    <row r="182" spans="2:24" ht="15.5" x14ac:dyDescent="0.35">
      <c r="C182" t="s">
        <v>699</v>
      </c>
      <c r="T182" s="5">
        <v>11404000000</v>
      </c>
      <c r="U182" s="5">
        <v>44858052206</v>
      </c>
    </row>
    <row r="183" spans="2:24" ht="15.5" x14ac:dyDescent="0.35">
      <c r="C183" t="s">
        <v>2467</v>
      </c>
      <c r="P183" s="5">
        <v>-4123500000000</v>
      </c>
    </row>
    <row r="184" spans="2:24" ht="15.5" x14ac:dyDescent="0.35">
      <c r="C184" t="s">
        <v>2468</v>
      </c>
      <c r="S184" s="5">
        <v>3859800000000</v>
      </c>
    </row>
    <row r="185" spans="2:24" ht="15.5" x14ac:dyDescent="0.35">
      <c r="C185" t="s">
        <v>1351</v>
      </c>
      <c r="F185" s="5">
        <v>-1311000000</v>
      </c>
      <c r="G185" s="5">
        <v>1311000000</v>
      </c>
    </row>
    <row r="186" spans="2:24" ht="15.5" x14ac:dyDescent="0.35">
      <c r="C186" t="s">
        <v>725</v>
      </c>
      <c r="X186" s="5">
        <v>-186478011031</v>
      </c>
    </row>
    <row r="187" spans="2:24" ht="15.5" x14ac:dyDescent="0.35">
      <c r="C187" t="s">
        <v>195</v>
      </c>
      <c r="D187" s="5">
        <v>-1988000000</v>
      </c>
      <c r="E187" s="5">
        <v>-31900000000</v>
      </c>
      <c r="F187" s="5">
        <v>42038000000</v>
      </c>
      <c r="G187" s="5">
        <v>-27401000000</v>
      </c>
      <c r="I187" s="5">
        <v>32959000000</v>
      </c>
      <c r="J187" s="5">
        <v>13020000000</v>
      </c>
      <c r="K187" s="5">
        <v>2893000000</v>
      </c>
      <c r="L187" s="5">
        <v>-593332000000</v>
      </c>
      <c r="M187" s="5">
        <v>357023000000</v>
      </c>
      <c r="N187" s="5">
        <v>-123382000000</v>
      </c>
      <c r="O187" s="5">
        <v>213913000000</v>
      </c>
      <c r="P187" s="5">
        <v>-123055000000</v>
      </c>
      <c r="Q187" s="5">
        <v>95291000000</v>
      </c>
      <c r="R187" s="5">
        <v>-47536000000</v>
      </c>
      <c r="S187" s="5">
        <v>-1085500000000</v>
      </c>
      <c r="T187" s="5">
        <v>792120087611</v>
      </c>
      <c r="U187" s="5">
        <v>261964709797</v>
      </c>
      <c r="V187" s="5">
        <v>-115828129623</v>
      </c>
      <c r="W187" s="5">
        <v>361864677863</v>
      </c>
      <c r="X187" s="5">
        <v>-47095495285</v>
      </c>
    </row>
    <row r="188" spans="2:24" ht="15.5" x14ac:dyDescent="0.35">
      <c r="C188" t="s">
        <v>196</v>
      </c>
      <c r="E188" s="5">
        <v>51230000000</v>
      </c>
      <c r="I188" s="5">
        <v>18272000000</v>
      </c>
      <c r="J188" s="5">
        <v>5253000000</v>
      </c>
      <c r="K188" s="5">
        <v>2361000000</v>
      </c>
      <c r="L188" s="5">
        <v>593415000000</v>
      </c>
      <c r="M188" s="5">
        <v>237176000000</v>
      </c>
      <c r="N188" s="5">
        <v>361534000000</v>
      </c>
      <c r="O188" s="5">
        <v>147045000000</v>
      </c>
      <c r="P188" s="5">
        <v>280149000000</v>
      </c>
      <c r="Q188" s="5">
        <v>184996000000</v>
      </c>
      <c r="R188" s="5">
        <v>229325000000</v>
      </c>
      <c r="S188" s="5">
        <v>1318888000000</v>
      </c>
      <c r="T188" s="5">
        <v>525226189089</v>
      </c>
      <c r="U188" s="5">
        <v>263326438283</v>
      </c>
      <c r="V188" s="5">
        <v>378502837982</v>
      </c>
      <c r="W188" s="5">
        <v>16020335749</v>
      </c>
      <c r="X188" s="5">
        <v>64807479919</v>
      </c>
    </row>
    <row r="189" spans="2:24" ht="15.5" x14ac:dyDescent="0.35">
      <c r="C189" t="s">
        <v>383</v>
      </c>
      <c r="D189" s="5">
        <v>1000000</v>
      </c>
      <c r="E189" s="5">
        <v>1000000</v>
      </c>
      <c r="F189" s="5">
        <v>-2000000</v>
      </c>
      <c r="G189" s="5">
        <v>1000000</v>
      </c>
      <c r="I189" s="5">
        <v>-1000000</v>
      </c>
      <c r="J189" s="5">
        <v>-1000000</v>
      </c>
      <c r="K189" s="5">
        <v>-1000000</v>
      </c>
      <c r="L189" s="5">
        <v>2278000000</v>
      </c>
      <c r="M189" s="5">
        <v>-784000000</v>
      </c>
      <c r="N189" s="5">
        <v>-976000000</v>
      </c>
      <c r="O189" s="5">
        <v>576000000</v>
      </c>
      <c r="P189" s="5">
        <v>-10049000000</v>
      </c>
      <c r="Q189" s="5">
        <v>-138000000</v>
      </c>
      <c r="R189" s="5">
        <v>3207000000</v>
      </c>
      <c r="S189" s="5">
        <v>-4063000000</v>
      </c>
      <c r="T189" s="5">
        <v>1541599572</v>
      </c>
      <c r="U189" s="5">
        <v>-64958991</v>
      </c>
      <c r="V189" s="5">
        <v>651729924</v>
      </c>
      <c r="W189" s="5">
        <v>617824370</v>
      </c>
      <c r="X189" s="5">
        <v>-1691648886</v>
      </c>
    </row>
    <row r="190" spans="2:24" ht="15.5" x14ac:dyDescent="0.35">
      <c r="C190" t="s">
        <v>197</v>
      </c>
      <c r="D190" s="5">
        <v>-1987000000</v>
      </c>
      <c r="E190" s="5">
        <v>19331000000</v>
      </c>
      <c r="F190" s="5">
        <v>42036000000</v>
      </c>
      <c r="G190" s="5">
        <v>-27400000000</v>
      </c>
      <c r="I190" s="5">
        <v>51230000000</v>
      </c>
      <c r="J190" s="5">
        <v>18272000000</v>
      </c>
      <c r="K190" s="5">
        <v>5253000000</v>
      </c>
      <c r="L190" s="5">
        <v>2361000000</v>
      </c>
      <c r="M190" s="5">
        <v>593415000000</v>
      </c>
      <c r="N190" s="5">
        <v>237176000000</v>
      </c>
      <c r="O190" s="5">
        <v>361534000000</v>
      </c>
      <c r="P190" s="5">
        <v>147045000000</v>
      </c>
      <c r="Q190" s="5">
        <v>280149000000</v>
      </c>
      <c r="R190" s="5">
        <v>184996000000</v>
      </c>
      <c r="S190" s="5">
        <v>229325000000</v>
      </c>
      <c r="T190" s="5">
        <v>1318887876272</v>
      </c>
      <c r="U190" s="5">
        <v>525226189089</v>
      </c>
      <c r="V190" s="5">
        <v>263326438283</v>
      </c>
      <c r="W190" s="5">
        <v>378502837982</v>
      </c>
      <c r="X190" s="5">
        <v>16020335748</v>
      </c>
    </row>
    <row r="192" spans="2:24" ht="15.5" x14ac:dyDescent="0.35">
      <c r="B192" t="s">
        <v>198</v>
      </c>
      <c r="C192" t="s">
        <v>12</v>
      </c>
      <c r="D192" s="5">
        <v>1140000000</v>
      </c>
      <c r="E192" s="5">
        <v>1140000000</v>
      </c>
      <c r="F192" s="5">
        <v>1140000000</v>
      </c>
      <c r="G192" s="5">
        <v>1140000000</v>
      </c>
      <c r="I192" s="5">
        <v>1140000000</v>
      </c>
      <c r="J192" s="5">
        <v>1140000000</v>
      </c>
      <c r="K192" s="5">
        <v>1140000000</v>
      </c>
      <c r="L192" s="5">
        <v>1140000000</v>
      </c>
      <c r="M192" s="5">
        <v>1140000000</v>
      </c>
      <c r="N192" s="5">
        <v>1140000000</v>
      </c>
      <c r="O192" s="5">
        <v>1140000000</v>
      </c>
      <c r="P192" s="5">
        <v>1140000000</v>
      </c>
      <c r="Q192" s="5">
        <v>1140000000</v>
      </c>
      <c r="R192" s="5">
        <v>1140000000</v>
      </c>
      <c r="S192" s="5">
        <v>1140000000</v>
      </c>
      <c r="T192" s="5">
        <v>1140000000</v>
      </c>
      <c r="U192" s="5">
        <v>790000000</v>
      </c>
      <c r="V192" s="5">
        <v>730000000</v>
      </c>
      <c r="W192" s="5">
        <v>600000000</v>
      </c>
      <c r="X192" s="5">
        <v>600000000</v>
      </c>
    </row>
    <row r="193" spans="3:7" ht="15.5" x14ac:dyDescent="0.35">
      <c r="C193" t="s">
        <v>199</v>
      </c>
      <c r="D193" s="6">
        <v>200.7</v>
      </c>
      <c r="E193" s="6">
        <v>218.45</v>
      </c>
      <c r="F193" s="6">
        <v>341.14</v>
      </c>
      <c r="G193" s="5">
        <v>269</v>
      </c>
    </row>
    <row r="194" spans="3:7" ht="15.5" x14ac:dyDescent="0.35">
      <c r="C194" t="s">
        <v>200</v>
      </c>
      <c r="D194" s="6">
        <v>218.49</v>
      </c>
      <c r="E194" s="6">
        <v>200.73</v>
      </c>
      <c r="F194" s="6">
        <v>128.54</v>
      </c>
      <c r="G194" s="6">
        <v>163.01</v>
      </c>
    </row>
    <row r="195" spans="3:7" ht="15.5" x14ac:dyDescent="0.35">
      <c r="C195" t="s">
        <v>69</v>
      </c>
      <c r="D195" s="6">
        <v>108.68</v>
      </c>
      <c r="E195" s="6">
        <v>108.51</v>
      </c>
      <c r="F195" s="6">
        <v>91.26</v>
      </c>
      <c r="G195" s="6">
        <v>110.23</v>
      </c>
    </row>
    <row r="196" spans="3:7" ht="15.5" x14ac:dyDescent="0.35">
      <c r="C196" t="s">
        <v>201</v>
      </c>
      <c r="D196" s="5">
        <v>424650000000</v>
      </c>
      <c r="E196" s="5">
        <v>427050000000</v>
      </c>
      <c r="F196" s="5">
        <v>512530000000</v>
      </c>
      <c r="G196" s="5">
        <v>425620000000</v>
      </c>
    </row>
    <row r="197" spans="3:7" ht="15.5" x14ac:dyDescent="0.35">
      <c r="C197" t="s">
        <v>202</v>
      </c>
      <c r="D197" s="6">
        <v>2.2099999999999998E-2</v>
      </c>
      <c r="E197" s="6">
        <v>2.3799999999999998E-2</v>
      </c>
      <c r="F197" s="6">
        <v>3.8199999999999998E-2</v>
      </c>
      <c r="G197" s="6">
        <v>3.0499999999999999E-2</v>
      </c>
    </row>
    <row r="198" spans="3:7" ht="15.5" x14ac:dyDescent="0.35">
      <c r="C198" t="s">
        <v>203</v>
      </c>
      <c r="D198" s="6">
        <v>2.6800000000000001E-2</v>
      </c>
      <c r="E198" s="6">
        <v>0.03</v>
      </c>
      <c r="F198" s="6">
        <v>4.8399999999999999E-2</v>
      </c>
      <c r="G198" s="6">
        <v>4.0099999999999997E-2</v>
      </c>
    </row>
    <row r="199" spans="3:7" ht="15.5" x14ac:dyDescent="0.35">
      <c r="C199" t="s">
        <v>204</v>
      </c>
      <c r="D199" s="6">
        <v>3.6200000000000003E-2</v>
      </c>
      <c r="E199" s="6">
        <v>3.73E-2</v>
      </c>
      <c r="F199" s="6">
        <v>4.9299999999999997E-2</v>
      </c>
      <c r="G199" s="6">
        <v>4.0599999999999997E-2</v>
      </c>
    </row>
    <row r="200" spans="3:7" ht="15.5" x14ac:dyDescent="0.35">
      <c r="C200" t="s">
        <v>205</v>
      </c>
      <c r="D200" s="6">
        <v>18.57</v>
      </c>
      <c r="E200" s="6">
        <v>17.440000000000001</v>
      </c>
      <c r="F200" s="6">
        <v>20.81</v>
      </c>
      <c r="G200" s="6">
        <v>16.010000000000002</v>
      </c>
    </row>
    <row r="201" spans="3:7" ht="15.5" x14ac:dyDescent="0.35">
      <c r="C201" t="s">
        <v>206</v>
      </c>
      <c r="D201" s="5">
        <v>8505000000000</v>
      </c>
      <c r="E201" s="5">
        <v>8274000000000</v>
      </c>
      <c r="F201" s="5">
        <v>8022000000000</v>
      </c>
      <c r="G201" s="5">
        <v>7636000000000</v>
      </c>
    </row>
    <row r="202" spans="3:7" ht="15.5" x14ac:dyDescent="0.35">
      <c r="C202" t="s">
        <v>207</v>
      </c>
      <c r="D202" s="6">
        <v>5.87</v>
      </c>
      <c r="E202" s="6">
        <v>6.03</v>
      </c>
      <c r="F202" s="6">
        <v>6.22</v>
      </c>
      <c r="G202" s="6">
        <v>6.53</v>
      </c>
    </row>
    <row r="203" spans="3:7" ht="15.5" x14ac:dyDescent="0.35">
      <c r="C203" t="s">
        <v>208</v>
      </c>
      <c r="D203" s="6">
        <v>7476.5</v>
      </c>
      <c r="E203" s="6">
        <v>7273.21</v>
      </c>
      <c r="F203" s="6">
        <v>7051.85</v>
      </c>
      <c r="G203" s="6">
        <v>6712.81</v>
      </c>
    </row>
    <row r="204" spans="3:7" ht="15.5" x14ac:dyDescent="0.35">
      <c r="C204" t="s">
        <v>209</v>
      </c>
      <c r="D204" s="6">
        <v>5.88</v>
      </c>
      <c r="E204" s="6">
        <v>6.05</v>
      </c>
      <c r="F204" s="6">
        <v>6.24</v>
      </c>
      <c r="G204" s="6">
        <v>6.55</v>
      </c>
    </row>
    <row r="205" spans="3:7" ht="15.5" x14ac:dyDescent="0.35">
      <c r="C205" t="s">
        <v>210</v>
      </c>
      <c r="D205" s="6">
        <v>7456.26</v>
      </c>
      <c r="E205" s="6">
        <v>7252.75</v>
      </c>
      <c r="F205" s="6">
        <v>7031.16</v>
      </c>
      <c r="G205" s="6">
        <v>6691.89</v>
      </c>
    </row>
    <row r="206" spans="3:7" ht="15.5" x14ac:dyDescent="0.35">
      <c r="C206" t="s">
        <v>211</v>
      </c>
      <c r="D206" s="5">
        <v>1064000000000</v>
      </c>
      <c r="E206" s="5">
        <v>1450000000000</v>
      </c>
      <c r="F206" s="5">
        <v>1535000000000</v>
      </c>
      <c r="G206" s="5">
        <v>1435000000000</v>
      </c>
    </row>
    <row r="207" spans="3:7" ht="15.5" x14ac:dyDescent="0.35">
      <c r="C207" t="s">
        <v>212</v>
      </c>
    </row>
    <row r="208" spans="3:7" ht="15.5" x14ac:dyDescent="0.35">
      <c r="C208" t="s">
        <v>213</v>
      </c>
      <c r="D208" s="5">
        <v>8505000000000</v>
      </c>
      <c r="E208" s="5">
        <v>8274000000000</v>
      </c>
      <c r="F208" s="5">
        <v>8022000000000</v>
      </c>
      <c r="G208" s="5">
        <v>7636000000000</v>
      </c>
    </row>
    <row r="209" spans="3:24" ht="15.5" x14ac:dyDescent="0.35">
      <c r="C209" t="s">
        <v>24</v>
      </c>
      <c r="D209" s="5">
        <v>1064000000000</v>
      </c>
      <c r="E209" s="5">
        <v>1450000000000</v>
      </c>
      <c r="F209" s="5">
        <v>1535000000000</v>
      </c>
      <c r="G209" s="5">
        <v>1435000000000</v>
      </c>
    </row>
    <row r="210" spans="3:24" ht="15.5" x14ac:dyDescent="0.35">
      <c r="C210" t="s">
        <v>21</v>
      </c>
      <c r="D210" s="5">
        <v>1047000000000</v>
      </c>
      <c r="E210" s="5">
        <v>1431000000000</v>
      </c>
      <c r="F210" s="5">
        <v>1483000000000</v>
      </c>
      <c r="G210" s="5">
        <v>1426000000000</v>
      </c>
    </row>
    <row r="211" spans="3:24" ht="15.5" x14ac:dyDescent="0.35">
      <c r="C211" t="s">
        <v>214</v>
      </c>
      <c r="D211" s="5">
        <v>-1218000000000</v>
      </c>
      <c r="E211" s="5">
        <v>-1453000000000</v>
      </c>
      <c r="F211" s="5">
        <v>-1671000000000</v>
      </c>
      <c r="G211" s="5">
        <v>-1795000000000</v>
      </c>
    </row>
    <row r="212" spans="3:24" ht="15.5" x14ac:dyDescent="0.35">
      <c r="C212" t="s">
        <v>215</v>
      </c>
      <c r="D212" s="5">
        <v>498000000000</v>
      </c>
      <c r="E212" s="5">
        <v>236000000000</v>
      </c>
      <c r="F212" s="5">
        <v>335000000000</v>
      </c>
      <c r="G212" s="5">
        <v>186000000000</v>
      </c>
    </row>
    <row r="213" spans="3:24" ht="15.5" x14ac:dyDescent="0.35">
      <c r="C213" t="s">
        <v>216</v>
      </c>
      <c r="D213" s="5">
        <v>-34000000000</v>
      </c>
      <c r="E213" s="5">
        <v>-43000000000</v>
      </c>
      <c r="F213" s="5">
        <v>-233000000000</v>
      </c>
      <c r="G213" s="5">
        <v>-256000000000</v>
      </c>
    </row>
    <row r="214" spans="3:24" ht="15.5" x14ac:dyDescent="0.35">
      <c r="C214" t="s">
        <v>13</v>
      </c>
      <c r="D214" s="5">
        <v>464000000000</v>
      </c>
      <c r="E214" s="5">
        <v>193000000000</v>
      </c>
      <c r="F214" s="5">
        <v>102000000000</v>
      </c>
      <c r="G214" s="5">
        <v>-70000000000</v>
      </c>
    </row>
    <row r="215" spans="3:24" ht="15.5" x14ac:dyDescent="0.35">
      <c r="C215" t="s">
        <v>16</v>
      </c>
      <c r="D215" s="6">
        <v>407.61</v>
      </c>
      <c r="E215" s="6">
        <v>169.8</v>
      </c>
      <c r="F215" s="6">
        <v>89.42</v>
      </c>
      <c r="G215" s="6">
        <v>-61.93</v>
      </c>
    </row>
    <row r="216" spans="3:24" ht="15.5" x14ac:dyDescent="0.35">
      <c r="C216" t="s">
        <v>54</v>
      </c>
      <c r="I216" s="6">
        <v>1164.33</v>
      </c>
      <c r="J216" s="6">
        <v>856.48</v>
      </c>
      <c r="K216" s="6">
        <v>991.87</v>
      </c>
      <c r="L216" s="6">
        <v>823.1</v>
      </c>
      <c r="M216" s="6">
        <v>-60.61</v>
      </c>
      <c r="N216" s="6">
        <v>621.49</v>
      </c>
      <c r="O216" s="6">
        <v>200.76</v>
      </c>
      <c r="P216" s="6">
        <v>-1075.83</v>
      </c>
      <c r="Q216" s="6">
        <v>290.94</v>
      </c>
      <c r="R216" s="6">
        <v>208.45</v>
      </c>
      <c r="S216" s="6">
        <v>120.33</v>
      </c>
      <c r="T216" s="5">
        <v>-334</v>
      </c>
      <c r="U216" s="6">
        <v>248.77</v>
      </c>
      <c r="V216" s="5">
        <v>239</v>
      </c>
      <c r="W216" s="6">
        <v>223.87</v>
      </c>
      <c r="X216" s="6">
        <v>384.02</v>
      </c>
    </row>
    <row r="217" spans="3:24" ht="15.5" x14ac:dyDescent="0.35">
      <c r="C217" t="s">
        <v>68</v>
      </c>
      <c r="I217" s="6">
        <v>37.659999999999997</v>
      </c>
      <c r="J217" s="6">
        <v>51.23</v>
      </c>
      <c r="K217" s="6">
        <v>40.229999999999997</v>
      </c>
      <c r="L217" s="6">
        <v>41.31</v>
      </c>
      <c r="M217" s="6">
        <v>-255.32</v>
      </c>
      <c r="N217" s="6">
        <v>6.6</v>
      </c>
      <c r="O217" s="6">
        <v>16.34</v>
      </c>
      <c r="P217" s="6">
        <v>-6.32</v>
      </c>
      <c r="Q217" s="6">
        <v>23.37</v>
      </c>
      <c r="R217" s="6">
        <v>33.58</v>
      </c>
      <c r="S217" s="6">
        <v>69.81</v>
      </c>
      <c r="T217" s="6">
        <v>-23.05</v>
      </c>
      <c r="U217" s="6">
        <v>32.76</v>
      </c>
      <c r="V217" s="6">
        <v>20.92</v>
      </c>
      <c r="W217" s="6">
        <v>18.77</v>
      </c>
      <c r="X217" s="5">
        <v>0</v>
      </c>
    </row>
    <row r="218" spans="3:24" ht="15.5" x14ac:dyDescent="0.35">
      <c r="C218" t="s">
        <v>71</v>
      </c>
      <c r="I218" s="6">
        <v>26.11</v>
      </c>
      <c r="J218" s="6">
        <v>27.46</v>
      </c>
      <c r="K218" s="6">
        <v>23.99</v>
      </c>
      <c r="L218" s="6">
        <v>20.48</v>
      </c>
      <c r="M218" s="6">
        <v>8.48</v>
      </c>
      <c r="N218" s="6">
        <v>2.4300000000000002</v>
      </c>
      <c r="O218" s="6">
        <v>2.11</v>
      </c>
      <c r="P218" s="6">
        <v>4.07</v>
      </c>
      <c r="Q218" s="6">
        <v>4.05</v>
      </c>
      <c r="R218" s="6">
        <v>4.37</v>
      </c>
      <c r="S218" s="6">
        <v>5.35</v>
      </c>
      <c r="T218" s="6">
        <v>8.17</v>
      </c>
      <c r="U218" s="6">
        <v>7.71</v>
      </c>
      <c r="V218" s="6">
        <v>6.94</v>
      </c>
      <c r="W218" s="6">
        <v>7.62</v>
      </c>
      <c r="X218" s="5">
        <v>0</v>
      </c>
    </row>
    <row r="219" spans="3:24" ht="15.5" x14ac:dyDescent="0.35">
      <c r="C219" t="s">
        <v>217</v>
      </c>
      <c r="I219" s="5">
        <v>1793220000000</v>
      </c>
      <c r="J219" s="5">
        <v>1679310000000</v>
      </c>
      <c r="K219" s="5">
        <v>1742350000000</v>
      </c>
      <c r="L219" s="5">
        <v>1702130000000</v>
      </c>
      <c r="M219" s="5">
        <v>1770910000000</v>
      </c>
      <c r="N219" s="5">
        <v>1766370000000</v>
      </c>
      <c r="O219" s="5">
        <v>1487320000000</v>
      </c>
      <c r="P219" s="5">
        <v>1644330000000</v>
      </c>
    </row>
    <row r="220" spans="3:24" ht="15.5" x14ac:dyDescent="0.35">
      <c r="C220" t="s">
        <v>218</v>
      </c>
      <c r="I220" s="6">
        <v>0.13039999999999999</v>
      </c>
      <c r="J220" s="6">
        <v>9.9399999999999988E-2</v>
      </c>
      <c r="K220" s="6">
        <v>0.11410000000000001</v>
      </c>
      <c r="L220" s="6">
        <v>9.7500000000000003E-2</v>
      </c>
      <c r="M220" s="6">
        <v>-5.8999999999999999E-3</v>
      </c>
      <c r="N220" s="6">
        <v>5.8700000000000002E-2</v>
      </c>
      <c r="O220" s="6">
        <v>2.0499999999999997E-2</v>
      </c>
      <c r="P220" s="6">
        <v>-0.10490000000000001</v>
      </c>
      <c r="Q220" s="6">
        <v>2.6200000000000001E-2</v>
      </c>
      <c r="R220" s="6">
        <v>1.6899999999999998E-2</v>
      </c>
      <c r="S220" s="6">
        <v>0.01</v>
      </c>
      <c r="T220" s="6">
        <v>-2.9500000000000002E-2</v>
      </c>
      <c r="U220" s="6">
        <v>3.1300000000000001E-2</v>
      </c>
      <c r="V220" s="6">
        <v>4.53E-2</v>
      </c>
      <c r="W220" s="6">
        <v>4.7199999999999999E-2</v>
      </c>
      <c r="X220" s="6">
        <v>0.12809999999999999</v>
      </c>
    </row>
    <row r="221" spans="3:24" ht="15.5" x14ac:dyDescent="0.35">
      <c r="C221" t="s">
        <v>219</v>
      </c>
      <c r="I221" s="6">
        <v>0.16510000000000002</v>
      </c>
      <c r="J221" s="6">
        <v>0.14550000000000002</v>
      </c>
      <c r="K221" s="6">
        <v>0.19760000000000003</v>
      </c>
      <c r="L221" s="6">
        <v>0.20440000000000003</v>
      </c>
      <c r="M221" s="6">
        <v>-2.4700000000000003E-2</v>
      </c>
      <c r="N221" s="6">
        <v>0.19399999999999998</v>
      </c>
      <c r="O221" s="6">
        <v>7.6799999999999993E-2</v>
      </c>
      <c r="P221" s="6">
        <v>-0.41210000000000002</v>
      </c>
      <c r="Q221" s="6">
        <v>8.09E-2</v>
      </c>
      <c r="R221" s="6">
        <v>5.0599999999999999E-2</v>
      </c>
      <c r="S221" s="6">
        <v>2.8399999999999998E-2</v>
      </c>
      <c r="T221" s="6">
        <v>-0.2041</v>
      </c>
      <c r="U221" s="6">
        <v>8.6199999999999999E-2</v>
      </c>
      <c r="V221" s="6">
        <v>0.10210000000000001</v>
      </c>
      <c r="W221" s="6">
        <v>0.14910000000000001</v>
      </c>
      <c r="X221" s="6">
        <v>0.48599999999999999</v>
      </c>
    </row>
    <row r="222" spans="3:24" ht="15.5" x14ac:dyDescent="0.35">
      <c r="C222" t="s">
        <v>220</v>
      </c>
      <c r="I222" s="6">
        <v>0.17610000000000001</v>
      </c>
      <c r="J222" s="6">
        <v>0.1837</v>
      </c>
      <c r="K222" s="6">
        <v>0.17910000000000001</v>
      </c>
      <c r="L222" s="6">
        <v>0.1411</v>
      </c>
      <c r="M222" s="6">
        <v>0.1211</v>
      </c>
      <c r="N222" s="6">
        <v>0.1094</v>
      </c>
      <c r="O222" s="6">
        <v>0.1065</v>
      </c>
      <c r="P222" s="6">
        <v>0.11259999999999999</v>
      </c>
      <c r="Q222" s="6">
        <v>0.1056</v>
      </c>
      <c r="R222" s="6">
        <v>0.10050000000000001</v>
      </c>
      <c r="S222" s="6">
        <v>0.12470000000000001</v>
      </c>
      <c r="T222" s="6">
        <v>0.10730000000000001</v>
      </c>
      <c r="U222" s="6">
        <v>0.13089999999999999</v>
      </c>
      <c r="V222" s="6">
        <v>0.12670000000000001</v>
      </c>
      <c r="W222" s="6">
        <v>0.1116</v>
      </c>
      <c r="X222" s="6">
        <v>0.26050000000000001</v>
      </c>
    </row>
    <row r="223" spans="3:24" ht="15.5" x14ac:dyDescent="0.35">
      <c r="C223" t="s">
        <v>221</v>
      </c>
      <c r="I223" s="6">
        <v>15.25</v>
      </c>
      <c r="J223" s="6">
        <v>9.48</v>
      </c>
      <c r="K223" s="6">
        <v>6.37</v>
      </c>
      <c r="L223" s="6">
        <v>5.5</v>
      </c>
      <c r="M223" s="6">
        <v>1.74</v>
      </c>
      <c r="N223" s="6">
        <v>1.4</v>
      </c>
      <c r="O223" s="6">
        <v>1.27</v>
      </c>
      <c r="P223" s="6">
        <v>1.31</v>
      </c>
      <c r="Q223" s="6">
        <v>1.31</v>
      </c>
      <c r="R223" s="6">
        <v>1.3</v>
      </c>
      <c r="S223" s="6">
        <v>1.29</v>
      </c>
      <c r="T223" s="6">
        <v>1.73</v>
      </c>
      <c r="U223" s="6">
        <v>2.04</v>
      </c>
      <c r="V223" s="6">
        <v>2.0299999999999998</v>
      </c>
      <c r="W223" s="6">
        <v>1.73</v>
      </c>
      <c r="X223" s="6">
        <v>2.59</v>
      </c>
    </row>
    <row r="224" spans="3:24" ht="15.5" x14ac:dyDescent="0.35">
      <c r="C224" t="s">
        <v>65</v>
      </c>
      <c r="I224" s="6">
        <v>6.22</v>
      </c>
      <c r="J224" s="6">
        <v>7.45</v>
      </c>
      <c r="K224" s="6">
        <v>7.95</v>
      </c>
      <c r="L224" s="6">
        <v>8.44</v>
      </c>
      <c r="M224" s="6">
        <v>6.3</v>
      </c>
      <c r="N224" s="6">
        <v>1.28</v>
      </c>
      <c r="O224" s="6">
        <v>1.25</v>
      </c>
      <c r="P224" s="6">
        <v>2.6</v>
      </c>
      <c r="Q224" s="6">
        <v>1.89</v>
      </c>
      <c r="R224" s="6">
        <v>1.7</v>
      </c>
      <c r="S224" s="6">
        <v>1.98</v>
      </c>
      <c r="T224" s="6">
        <v>4.71</v>
      </c>
      <c r="U224" s="6">
        <v>2.82</v>
      </c>
      <c r="V224" s="6">
        <v>2.14</v>
      </c>
      <c r="W224" s="6">
        <v>2.8</v>
      </c>
      <c r="X224" s="5">
        <v>0</v>
      </c>
    </row>
    <row r="225" spans="3:24" ht="15.5" x14ac:dyDescent="0.35">
      <c r="C225" t="s">
        <v>62</v>
      </c>
      <c r="I225" s="6">
        <v>7051.85</v>
      </c>
      <c r="J225" s="6">
        <v>5886.89</v>
      </c>
      <c r="K225" s="6">
        <v>5020.88</v>
      </c>
      <c r="L225" s="6">
        <v>4027.04</v>
      </c>
      <c r="M225" s="6">
        <v>2455.86</v>
      </c>
      <c r="N225" s="6">
        <v>3203.86</v>
      </c>
      <c r="O225" s="6">
        <v>2613.9</v>
      </c>
      <c r="P225" s="6">
        <v>2610.7199999999998</v>
      </c>
      <c r="Q225" s="6">
        <v>3598.35</v>
      </c>
      <c r="R225" s="6">
        <v>4121.37</v>
      </c>
      <c r="S225" s="6">
        <v>4232.45</v>
      </c>
      <c r="T225" s="6">
        <v>1636.28</v>
      </c>
      <c r="U225" s="6">
        <v>2886.1</v>
      </c>
      <c r="V225" s="6">
        <v>2340.65</v>
      </c>
      <c r="W225" s="6">
        <v>1501.61</v>
      </c>
      <c r="X225" s="6">
        <v>790.2</v>
      </c>
    </row>
    <row r="226" spans="3:24" ht="15.5" x14ac:dyDescent="0.35">
      <c r="C226" t="s">
        <v>222</v>
      </c>
      <c r="I226" s="6">
        <v>6.24</v>
      </c>
      <c r="J226" s="6">
        <v>7.48</v>
      </c>
      <c r="K226" s="6">
        <v>7.98</v>
      </c>
      <c r="L226" s="6">
        <v>8.49</v>
      </c>
      <c r="M226" s="6">
        <v>6.51</v>
      </c>
      <c r="N226" s="6">
        <v>1.32</v>
      </c>
      <c r="O226" s="6">
        <v>1.3</v>
      </c>
      <c r="P226" s="6">
        <v>2.7</v>
      </c>
      <c r="Q226" s="6">
        <v>1.94</v>
      </c>
      <c r="R226" s="6">
        <v>1.74</v>
      </c>
      <c r="S226" s="6">
        <v>2.04</v>
      </c>
      <c r="T226" s="6">
        <v>5.04</v>
      </c>
      <c r="U226" s="6">
        <v>2.99</v>
      </c>
      <c r="V226" s="6">
        <v>2.3199999999999998</v>
      </c>
      <c r="W226" s="6">
        <v>2.98</v>
      </c>
      <c r="X226" s="5">
        <v>0</v>
      </c>
    </row>
    <row r="227" spans="3:24" ht="15.5" x14ac:dyDescent="0.35">
      <c r="C227" t="s">
        <v>223</v>
      </c>
      <c r="I227" s="6">
        <v>7031.16</v>
      </c>
      <c r="J227" s="6">
        <v>5865.27</v>
      </c>
      <c r="K227" s="6">
        <v>4998.34</v>
      </c>
      <c r="L227" s="6">
        <v>4003.58</v>
      </c>
      <c r="M227" s="6">
        <v>2376.5500000000002</v>
      </c>
      <c r="N227" s="6">
        <v>3110.79</v>
      </c>
      <c r="O227" s="6">
        <v>2516.52</v>
      </c>
      <c r="P227" s="6">
        <v>2515.52</v>
      </c>
      <c r="Q227" s="6">
        <v>3497.35</v>
      </c>
      <c r="R227" s="6">
        <v>4014.57</v>
      </c>
      <c r="S227" s="6">
        <v>4127.37</v>
      </c>
      <c r="T227" s="6">
        <v>1526.91</v>
      </c>
      <c r="U227" s="6">
        <v>2723.31</v>
      </c>
      <c r="V227" s="6">
        <v>2158.08</v>
      </c>
      <c r="W227" s="6">
        <v>1409.75</v>
      </c>
      <c r="X227" s="6">
        <v>790.2</v>
      </c>
    </row>
    <row r="228" spans="3:24" ht="15.5" x14ac:dyDescent="0.35">
      <c r="C228" t="s">
        <v>224</v>
      </c>
      <c r="I228" s="5">
        <v>1535000000000</v>
      </c>
      <c r="J228" s="5">
        <v>1846000000000</v>
      </c>
      <c r="K228" s="5">
        <v>2353000000000</v>
      </c>
      <c r="L228" s="5">
        <v>495000000000</v>
      </c>
      <c r="M228" s="5">
        <v>496000000000</v>
      </c>
      <c r="N228" s="5">
        <v>402000000000</v>
      </c>
      <c r="O228" s="5">
        <v>388000000000</v>
      </c>
      <c r="P228" s="5">
        <v>223000000000</v>
      </c>
      <c r="Q228" s="5">
        <v>0</v>
      </c>
      <c r="R228" s="5">
        <v>0</v>
      </c>
      <c r="S228" s="5">
        <v>305000000000</v>
      </c>
      <c r="T228" s="5">
        <v>3740000000000</v>
      </c>
      <c r="U228" s="5">
        <v>309000000000</v>
      </c>
      <c r="V228" s="5">
        <v>493000000000</v>
      </c>
      <c r="W228" s="5">
        <v>151000000000</v>
      </c>
      <c r="X228" s="5">
        <v>103000000000</v>
      </c>
    </row>
    <row r="229" spans="3:24" ht="15.5" x14ac:dyDescent="0.35">
      <c r="C229" t="s">
        <v>225</v>
      </c>
      <c r="K229" s="5">
        <v>248000000000</v>
      </c>
      <c r="L229" s="5">
        <v>2060000000000</v>
      </c>
      <c r="M229" s="5">
        <v>4731000000000</v>
      </c>
      <c r="N229" s="5">
        <v>6329000000000</v>
      </c>
      <c r="O229" s="5">
        <v>6586000000000</v>
      </c>
      <c r="P229" s="5">
        <v>7134000000000</v>
      </c>
      <c r="Q229" s="5">
        <v>7668000000000</v>
      </c>
      <c r="R229" s="5">
        <v>7813000000000</v>
      </c>
      <c r="S229" s="5">
        <v>7810000000000</v>
      </c>
      <c r="T229" s="5">
        <v>4624000000000</v>
      </c>
      <c r="U229" s="5">
        <v>3128000000000</v>
      </c>
      <c r="V229" s="5">
        <v>1158000000000</v>
      </c>
      <c r="W229" s="5">
        <v>1314000000000</v>
      </c>
      <c r="X229" s="5">
        <v>899000000000</v>
      </c>
    </row>
    <row r="230" spans="3:24" ht="15.5" x14ac:dyDescent="0.35">
      <c r="C230" t="s">
        <v>26</v>
      </c>
      <c r="I230" s="5">
        <v>1535000000000</v>
      </c>
      <c r="J230" s="5">
        <v>1846000000000</v>
      </c>
      <c r="K230" s="5">
        <v>2601000000000</v>
      </c>
      <c r="L230" s="5">
        <v>2555000000000</v>
      </c>
      <c r="M230" s="5">
        <v>5227000000000</v>
      </c>
      <c r="N230" s="5">
        <v>6731000000000</v>
      </c>
      <c r="O230" s="5">
        <v>6974000000000</v>
      </c>
      <c r="P230" s="5">
        <v>7357000000000</v>
      </c>
      <c r="Q230" s="5">
        <v>7669000000000</v>
      </c>
      <c r="R230" s="5">
        <v>7814000000000</v>
      </c>
      <c r="S230" s="5">
        <v>8115000000000</v>
      </c>
      <c r="T230" s="5">
        <v>8365000000000</v>
      </c>
      <c r="U230" s="5">
        <v>3436000000000</v>
      </c>
      <c r="V230" s="5">
        <v>1650000000000</v>
      </c>
      <c r="W230" s="5">
        <v>1465000000000</v>
      </c>
      <c r="X230" s="5">
        <v>1001000000000</v>
      </c>
    </row>
    <row r="231" spans="3:24" ht="15.5" x14ac:dyDescent="0.35">
      <c r="C231" t="s">
        <v>23</v>
      </c>
      <c r="I231" s="5">
        <v>1483000000000</v>
      </c>
      <c r="J231" s="5">
        <v>1828000000000</v>
      </c>
      <c r="K231" s="5">
        <v>2596000000000</v>
      </c>
      <c r="L231" s="5">
        <v>2553000000000</v>
      </c>
      <c r="M231" s="5">
        <v>4634000000000</v>
      </c>
      <c r="N231" s="5">
        <v>6494000000000</v>
      </c>
      <c r="O231" s="5">
        <v>6612000000000</v>
      </c>
      <c r="P231" s="5">
        <v>7210000000000</v>
      </c>
      <c r="Q231" s="5">
        <v>7389000000000</v>
      </c>
      <c r="R231" s="5">
        <v>7629000000000</v>
      </c>
      <c r="S231" s="5">
        <v>7886000000000</v>
      </c>
      <c r="T231" s="5">
        <v>7046000000000</v>
      </c>
      <c r="U231" s="5">
        <v>2911000000000</v>
      </c>
      <c r="V231" s="5">
        <v>1387000000000</v>
      </c>
      <c r="W231" s="5">
        <v>1086000000000</v>
      </c>
      <c r="X231" s="5">
        <v>985000000000</v>
      </c>
    </row>
    <row r="232" spans="3:24" ht="15.5" x14ac:dyDescent="0.35">
      <c r="C232" t="s">
        <v>226</v>
      </c>
      <c r="I232" s="5">
        <v>-1671000000000</v>
      </c>
      <c r="J232" s="5">
        <v>-1872000000000</v>
      </c>
      <c r="K232" s="5">
        <v>-2418000000000</v>
      </c>
      <c r="L232" s="5">
        <v>-602000000000</v>
      </c>
      <c r="M232" s="5">
        <v>582000000000</v>
      </c>
      <c r="N232" s="5">
        <v>173000000000</v>
      </c>
      <c r="O232" s="5">
        <v>498000000000</v>
      </c>
      <c r="P232" s="5">
        <v>897000000000</v>
      </c>
      <c r="Q232" s="5">
        <v>1218000000000</v>
      </c>
      <c r="R232" s="5">
        <v>1573000000000</v>
      </c>
      <c r="S232" s="5">
        <v>986000000000</v>
      </c>
      <c r="T232" s="5">
        <v>-1956000000000</v>
      </c>
      <c r="U232" s="5">
        <v>807000000000</v>
      </c>
      <c r="V232" s="5">
        <v>173000000000</v>
      </c>
      <c r="W232" s="5">
        <v>568000000000</v>
      </c>
      <c r="X232" s="5">
        <v>91000000000</v>
      </c>
    </row>
    <row r="233" spans="3:24" ht="15.5" x14ac:dyDescent="0.35">
      <c r="C233" t="s">
        <v>227</v>
      </c>
      <c r="I233" s="5">
        <v>1667000000000</v>
      </c>
      <c r="J233" s="5">
        <v>1425000000000</v>
      </c>
      <c r="K233" s="5">
        <v>1639000000000</v>
      </c>
      <c r="L233" s="5">
        <v>1608000000000</v>
      </c>
      <c r="M233" s="5">
        <v>1567000000000</v>
      </c>
      <c r="N233" s="5">
        <v>1502000000000</v>
      </c>
      <c r="O233" s="5">
        <v>1877000000000</v>
      </c>
      <c r="P233" s="5">
        <v>1637000000000</v>
      </c>
      <c r="Q233" s="5">
        <v>2085000000000</v>
      </c>
      <c r="R233" s="5">
        <v>1418000000000</v>
      </c>
      <c r="S233" s="5">
        <v>967000000000</v>
      </c>
      <c r="T233" s="5">
        <v>666000000000</v>
      </c>
      <c r="U233" s="5">
        <v>186000000000</v>
      </c>
      <c r="V233" s="5">
        <v>108000000000</v>
      </c>
      <c r="W233" s="5">
        <v>272000000000</v>
      </c>
      <c r="X233" s="5">
        <v>154000000000</v>
      </c>
    </row>
    <row r="234" spans="3:24" ht="15.5" x14ac:dyDescent="0.35">
      <c r="C234" t="s">
        <v>228</v>
      </c>
      <c r="I234" s="5">
        <v>-779000000000</v>
      </c>
      <c r="J234" s="5">
        <v>-96000000000</v>
      </c>
      <c r="K234" s="5">
        <v>-240000000000</v>
      </c>
      <c r="L234" s="5">
        <v>-315000000000</v>
      </c>
      <c r="M234" s="5">
        <v>-395000000000</v>
      </c>
      <c r="N234" s="5">
        <v>-413000000000</v>
      </c>
      <c r="O234" s="5">
        <v>-530000000000</v>
      </c>
      <c r="P234" s="5">
        <v>-372000000000</v>
      </c>
      <c r="Q234" s="5">
        <v>-711000000000</v>
      </c>
      <c r="R234" s="5">
        <v>-602000000000</v>
      </c>
      <c r="S234" s="5">
        <v>-596000000000</v>
      </c>
      <c r="T234" s="5">
        <v>-6295000000000</v>
      </c>
      <c r="U234" s="5">
        <v>-1761000000000</v>
      </c>
      <c r="V234" s="5">
        <v>-653000000000</v>
      </c>
      <c r="W234" s="5">
        <v>-138000000000</v>
      </c>
      <c r="X234" s="5">
        <v>-166000000000</v>
      </c>
    </row>
    <row r="235" spans="3:24" ht="15.5" x14ac:dyDescent="0.35">
      <c r="C235" t="s">
        <v>15</v>
      </c>
      <c r="I235" s="5">
        <v>888000000000</v>
      </c>
      <c r="J235" s="5">
        <v>1329000000000</v>
      </c>
      <c r="K235" s="5">
        <v>1399000000000</v>
      </c>
      <c r="L235" s="5">
        <v>1293000000000</v>
      </c>
      <c r="M235" s="5">
        <v>1173000000000</v>
      </c>
      <c r="N235" s="5">
        <v>1089000000000</v>
      </c>
      <c r="O235" s="5">
        <v>1347000000000</v>
      </c>
      <c r="P235" s="5">
        <v>1265000000000</v>
      </c>
      <c r="Q235" s="5">
        <v>1373000000000</v>
      </c>
      <c r="R235" s="5">
        <v>815000000000</v>
      </c>
      <c r="S235" s="5">
        <v>372000000000</v>
      </c>
      <c r="T235" s="5">
        <v>-5629000000000</v>
      </c>
      <c r="U235" s="5">
        <v>-1576000000000</v>
      </c>
      <c r="V235" s="5">
        <v>-544000000000</v>
      </c>
      <c r="W235" s="5">
        <v>134000000000</v>
      </c>
      <c r="X235" s="5">
        <v>-11000000000</v>
      </c>
    </row>
    <row r="236" spans="3:24" ht="15.5" x14ac:dyDescent="0.35">
      <c r="C236" t="s">
        <v>17</v>
      </c>
      <c r="I236" s="6">
        <v>780.75</v>
      </c>
      <c r="J236" s="6">
        <v>1168.1099999999999</v>
      </c>
      <c r="K236" s="6">
        <v>1229.93</v>
      </c>
      <c r="L236" s="6">
        <v>1136.8399999999999</v>
      </c>
      <c r="M236" s="6">
        <v>1030.71</v>
      </c>
      <c r="N236" s="6">
        <v>957.32</v>
      </c>
      <c r="O236" s="6">
        <v>1184.4000000000001</v>
      </c>
      <c r="P236" s="6">
        <v>1112.3499999999999</v>
      </c>
      <c r="Q236" s="6">
        <v>1207.29</v>
      </c>
      <c r="R236" s="6">
        <v>716.78</v>
      </c>
      <c r="S236" s="6">
        <v>326.92</v>
      </c>
      <c r="T236" s="6">
        <v>-4948.6400000000003</v>
      </c>
      <c r="U236" s="6">
        <v>-1983.71</v>
      </c>
      <c r="V236" s="6">
        <v>-740.44</v>
      </c>
      <c r="W236" s="6">
        <v>222.83</v>
      </c>
      <c r="X236" s="6">
        <v>-19.12</v>
      </c>
    </row>
  </sheetData>
  <pageMargins left="0.7" right="0.7" top="0.75" bottom="0.75" header="0.3" footer="0.3"/>
  <ignoredErrors>
    <ignoredError sqref="A1:X237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2469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2470</v>
      </c>
      <c r="D2" s="2" vm="11">
        <f ca="1">IFERROR(_xlfn.STOCKHISTORY("XIDX:" &amp; $C$1, D3, , 0, 0, 1), "Libur")</f>
        <v>750</v>
      </c>
      <c r="E2" s="2" vm="86">
        <f ca="1">IFERROR(_xlfn.STOCKHISTORY("XIDX:" &amp; $C$1, E3, , 0, 0, 1), "Libur")</f>
        <v>550</v>
      </c>
      <c r="H2" s="2" vm="86">
        <f ca="1">IFERROR(INDEX(D2:G2,COUNT(D2:G2)),"")</f>
        <v>550</v>
      </c>
      <c r="I2" s="2" vm="612">
        <f t="shared" ref="I2:R2" ca="1" si="0">IFERROR(_xlfn.STOCKHISTORY("XIDX:" &amp; $C$1, I1, , 0, 0, 1), "Libur")</f>
        <v>555</v>
      </c>
      <c r="J2" s="2" vm="613">
        <f t="shared" ca="1" si="0"/>
        <v>312</v>
      </c>
      <c r="K2" s="2">
        <f t="shared" ca="1" si="0"/>
        <v>0</v>
      </c>
      <c r="L2" s="2" t="str">
        <f t="shared" ca="1" si="0"/>
        <v>Libur</v>
      </c>
      <c r="M2" s="2" vm="614">
        <f t="shared" ca="1" si="0"/>
        <v>298</v>
      </c>
      <c r="N2" s="2">
        <f t="shared" ca="1" si="0"/>
        <v>0</v>
      </c>
      <c r="O2" s="2" t="str">
        <f t="shared" ca="1" si="0"/>
        <v>Libur</v>
      </c>
      <c r="P2" s="2" vm="264">
        <f t="shared" ca="1" si="0"/>
        <v>324</v>
      </c>
      <c r="Q2" s="2" vm="228">
        <f t="shared" ca="1" si="0"/>
        <v>418</v>
      </c>
      <c r="R2" s="2">
        <f t="shared" ca="1" si="0"/>
        <v>0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409997322658</v>
      </c>
      <c r="E4" s="2">
        <f>IFERROR(INDEX(E51:E500,MATCH($C$4,$C$51:$C$500,0)),"")</f>
        <v>294983936785</v>
      </c>
      <c r="H4" s="2">
        <f>IFERROR(SUM(D4:G4)*(4/MAX(1,COUNT(D4:G4))),"")</f>
        <v>1409962518886</v>
      </c>
      <c r="I4" s="2">
        <f t="shared" ref="I4:R4" si="1">IFERROR(INDEX(I51:I500,MATCH($C$4,$C$51:$C$500,0)),"")</f>
        <v>1432930961074</v>
      </c>
      <c r="J4" s="2">
        <f t="shared" si="1"/>
        <v>1343155786865</v>
      </c>
      <c r="K4" s="2">
        <f t="shared" si="1"/>
        <v>1262896271398</v>
      </c>
      <c r="L4" s="2">
        <f t="shared" si="1"/>
        <v>1318100566433</v>
      </c>
      <c r="M4" s="2">
        <f t="shared" si="1"/>
        <v>1047891188545</v>
      </c>
      <c r="N4" s="2">
        <f t="shared" si="1"/>
        <v>1022101048870</v>
      </c>
      <c r="O4" s="2">
        <f t="shared" si="1"/>
        <v>924654057926</v>
      </c>
      <c r="P4" s="2">
        <f t="shared" si="1"/>
        <v>741055147778</v>
      </c>
      <c r="Q4" s="2">
        <f t="shared" si="1"/>
        <v>646087885410</v>
      </c>
      <c r="R4" s="2">
        <f t="shared" si="1"/>
        <v>569419992907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24941149511</v>
      </c>
      <c r="E5" s="2">
        <f>IFERROR(INDEX(E51:E500,MATCH($C$5,$C$51:$C$500,0)),"")</f>
        <v>3224099380</v>
      </c>
      <c r="H5" s="2">
        <f>IFERROR(SUM(D5:G5)*(4/MAX(1,COUNT(D5:G5))),"")</f>
        <v>56330497782</v>
      </c>
      <c r="I5" s="2">
        <f t="shared" ref="I5:R5" si="2">IFERROR(INDEX(I51:I500,MATCH($C$5,$C$51:$C$500,0)),"")</f>
        <v>102066238210</v>
      </c>
      <c r="J5" s="2">
        <f t="shared" si="2"/>
        <v>25071652768</v>
      </c>
      <c r="K5" s="2">
        <f t="shared" si="2"/>
        <v>37363113554</v>
      </c>
      <c r="L5" s="2">
        <f t="shared" si="2"/>
        <v>131503682215</v>
      </c>
      <c r="M5" s="2">
        <f t="shared" si="2"/>
        <v>25683103600</v>
      </c>
      <c r="N5" s="2">
        <f t="shared" si="2"/>
        <v>12964408612</v>
      </c>
      <c r="O5" s="2">
        <f t="shared" si="2"/>
        <v>213921536558</v>
      </c>
      <c r="P5" s="2">
        <f t="shared" si="2"/>
        <v>46274460023</v>
      </c>
      <c r="Q5" s="2">
        <f t="shared" si="2"/>
        <v>18329651953</v>
      </c>
      <c r="R5" s="2">
        <f t="shared" si="2"/>
        <v>405753766638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1350939437269</v>
      </c>
      <c r="E6" s="2">
        <f>IFERROR(INDEX(E51:E500,MATCH($C$6,$C$51:$C$500,0)),"")</f>
        <v>1336771891013</v>
      </c>
      <c r="H6" s="2">
        <f>IFERROR(INDEX(D6:G6,COUNT(D6:G6)),"")</f>
        <v>1336771891013</v>
      </c>
      <c r="I6" s="2">
        <f t="shared" ref="I6:R6" si="3">IFERROR(INDEX(I51:I500,MATCH($C$6,$C$51:$C$500,0)),"")</f>
        <v>1333398030953</v>
      </c>
      <c r="J6" s="2">
        <f t="shared" si="3"/>
        <v>1231976518935</v>
      </c>
      <c r="K6" s="2">
        <f t="shared" si="3"/>
        <v>1217350613648</v>
      </c>
      <c r="L6" s="2">
        <f t="shared" si="3"/>
        <v>1186405791289</v>
      </c>
      <c r="M6" s="2">
        <f t="shared" si="3"/>
        <v>1047684048324</v>
      </c>
      <c r="N6" s="2">
        <f t="shared" si="3"/>
        <v>1020185316228</v>
      </c>
      <c r="O6" s="2">
        <f t="shared" si="3"/>
        <v>1008291258921</v>
      </c>
      <c r="P6" s="2">
        <f t="shared" si="3"/>
        <v>808378986806</v>
      </c>
      <c r="Q6" s="2">
        <f t="shared" si="3"/>
        <v>766164831783</v>
      </c>
      <c r="R6" s="2">
        <f t="shared" si="3"/>
        <v>751895484830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1.35</v>
      </c>
      <c r="E7" s="3">
        <f>IFERROR(INDEX(E51:E500,MATCH($C$7,$C$51:$C$500,0))/1000000000,"")</f>
        <v>1.35</v>
      </c>
      <c r="H7" s="3">
        <f>IFERROR(INDEX(D7:G7,COUNT(D7:G7)),"")</f>
        <v>1.35</v>
      </c>
      <c r="I7" s="3">
        <f t="shared" ref="I7:R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1.35</v>
      </c>
      <c r="N7" s="3">
        <f t="shared" si="4"/>
        <v>1.35</v>
      </c>
      <c r="O7" s="3">
        <f t="shared" si="4"/>
        <v>1.35</v>
      </c>
      <c r="P7" s="3">
        <f t="shared" si="4"/>
        <v>1.35</v>
      </c>
      <c r="Q7" s="3">
        <f t="shared" si="4"/>
        <v>1.35</v>
      </c>
      <c r="R7" s="3">
        <f t="shared" si="4"/>
        <v>1.35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80000000000</v>
      </c>
      <c r="J8" s="2">
        <f t="shared" si="5"/>
        <v>-15000000000</v>
      </c>
      <c r="K8" s="2">
        <f t="shared" si="5"/>
        <v>62000000000</v>
      </c>
      <c r="L8" s="2">
        <f t="shared" si="5"/>
        <v>-88000000000</v>
      </c>
      <c r="M8" s="2">
        <f t="shared" si="5"/>
        <v>-71000000000</v>
      </c>
      <c r="N8" s="2">
        <f t="shared" si="5"/>
        <v>-86000000000</v>
      </c>
      <c r="O8" s="2">
        <f t="shared" si="5"/>
        <v>-12000000000</v>
      </c>
      <c r="P8" s="2">
        <f t="shared" si="5"/>
        <v>4000000000</v>
      </c>
      <c r="Q8" s="2">
        <f t="shared" si="5"/>
        <v>-27000000000</v>
      </c>
      <c r="R8" s="2">
        <f t="shared" si="5"/>
        <v>-43000000000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0.64</v>
      </c>
      <c r="E9" s="3">
        <f>IFERROR(INDEX(E51:E500,MATCH("Free cash flow per share (Quarter)",$C$51:$C$500,0)),"")</f>
        <v>-1.02</v>
      </c>
      <c r="H9" s="3">
        <f>IFERROR(INDEX(D9:G9,COUNT(D9:G9)),"")</f>
        <v>-1.02</v>
      </c>
      <c r="I9" s="3">
        <f t="shared" ref="I9:R9" si="6">IFERROR(INDEX(I51:I500,MATCH($C$9,$C$51:$C$500,0)),"")</f>
        <v>59.43</v>
      </c>
      <c r="J9" s="3">
        <f t="shared" si="6"/>
        <v>-11.22</v>
      </c>
      <c r="K9" s="3">
        <f t="shared" si="6"/>
        <v>46.08</v>
      </c>
      <c r="L9" s="3">
        <f t="shared" si="6"/>
        <v>-65.31</v>
      </c>
      <c r="M9" s="3">
        <f t="shared" si="6"/>
        <v>-52.55</v>
      </c>
      <c r="N9" s="3">
        <f t="shared" si="6"/>
        <v>-63.39</v>
      </c>
      <c r="O9" s="3">
        <f t="shared" si="6"/>
        <v>-8.68</v>
      </c>
      <c r="P9" s="3">
        <f t="shared" si="6"/>
        <v>2.87</v>
      </c>
      <c r="Q9" s="3">
        <f t="shared" si="6"/>
        <v>-20.059999999999999</v>
      </c>
      <c r="R9" s="3">
        <f t="shared" si="6"/>
        <v>-32.020000000000003</v>
      </c>
    </row>
    <row r="10" spans="1:18" ht="15.5" x14ac:dyDescent="0.35">
      <c r="C10" t="s">
        <v>18</v>
      </c>
      <c r="D10" s="3">
        <f ca="1">IFERROR(IF(D9=0,"",D2/D9),"")</f>
        <v>1171.875</v>
      </c>
      <c r="E10" s="3">
        <f ca="1">IFERROR(IF(E9=0,"",E2/E9),"")</f>
        <v>-539.21568627450984</v>
      </c>
      <c r="I10" s="3">
        <f t="shared" ref="I10:R10" ca="1" si="7">IFERROR(IF(I9=0,"",I2/I9),"")</f>
        <v>9.3387178192831897</v>
      </c>
      <c r="J10" s="3">
        <f t="shared" ca="1" si="7"/>
        <v>-27.80748663101604</v>
      </c>
      <c r="K10" s="3">
        <f t="shared" ca="1" si="7"/>
        <v>0</v>
      </c>
      <c r="L10" s="3" t="str">
        <f t="shared" ca="1" si="7"/>
        <v/>
      </c>
      <c r="M10" s="3">
        <f t="shared" ca="1" si="7"/>
        <v>-5.6707897240723124</v>
      </c>
      <c r="N10" s="3">
        <f t="shared" ca="1" si="7"/>
        <v>0</v>
      </c>
      <c r="O10" s="3" t="str">
        <f t="shared" ca="1" si="7"/>
        <v/>
      </c>
      <c r="P10" s="3">
        <f t="shared" ca="1" si="7"/>
        <v>112.89198606271776</v>
      </c>
      <c r="Q10" s="3">
        <f t="shared" ca="1" si="7"/>
        <v>-20.837487537387837</v>
      </c>
      <c r="R10" s="3">
        <f t="shared" ca="1" si="7"/>
        <v>0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37870344553</v>
      </c>
      <c r="E11" s="2">
        <f>IFERROR(INDEX(E51:E500,MATCH($C$11,$C$51:$C$500,0)),"")</f>
        <v>25168814060</v>
      </c>
      <c r="H11" s="2">
        <f>IFERROR(INDEX(D11:G11,COUNT(D11:G11)),"")</f>
        <v>25168814060</v>
      </c>
      <c r="I11" s="2">
        <f t="shared" ref="I11:R11" si="8">IFERROR(INDEX(I51:I500,MATCH($C$11,$C$51:$C$500,0)),"")</f>
        <v>39662938748</v>
      </c>
      <c r="J11" s="2">
        <f t="shared" si="8"/>
        <v>30781039406</v>
      </c>
      <c r="K11" s="2">
        <f t="shared" si="8"/>
        <v>16648102881</v>
      </c>
      <c r="L11" s="2">
        <f t="shared" si="8"/>
        <v>18699401624</v>
      </c>
      <c r="M11" s="2">
        <f t="shared" si="8"/>
        <v>26777787660</v>
      </c>
      <c r="N11" s="2">
        <f t="shared" si="8"/>
        <v>55386586098</v>
      </c>
      <c r="O11" s="2">
        <f t="shared" si="8"/>
        <v>33237581429</v>
      </c>
      <c r="P11" s="2">
        <f t="shared" si="8"/>
        <v>37845309428</v>
      </c>
      <c r="Q11" s="2">
        <f t="shared" si="8"/>
        <v>37579943948</v>
      </c>
      <c r="R11" s="2">
        <f t="shared" si="8"/>
        <v>73781192748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114000000000</v>
      </c>
      <c r="E12" s="2">
        <f>IFERROR(INDEX(E51:E500,MATCH("Net Debt (Quarter)",$C$51:$C$500,0)),"")</f>
        <v>107000000000</v>
      </c>
      <c r="H12" s="2">
        <f>IFERROR(INDEX(D12:G12,COUNT(D12:G12)),"")</f>
        <v>107000000000</v>
      </c>
      <c r="I12" s="2">
        <f t="shared" ref="I12:R12" si="9">IFERROR(INDEX(I51:I500,MATCH($C$12,$C$51:$C$500,0)),"")</f>
        <v>181000000000</v>
      </c>
      <c r="J12" s="2">
        <f t="shared" si="9"/>
        <v>236000000000</v>
      </c>
      <c r="K12" s="2">
        <f t="shared" si="9"/>
        <v>230000000000</v>
      </c>
      <c r="L12" s="2">
        <f t="shared" si="9"/>
        <v>264000000000</v>
      </c>
      <c r="M12" s="2">
        <f t="shared" si="9"/>
        <v>170000000000</v>
      </c>
      <c r="N12" s="2">
        <f t="shared" si="9"/>
        <v>168000000000</v>
      </c>
      <c r="O12" s="2">
        <f t="shared" si="9"/>
        <v>100000000000</v>
      </c>
      <c r="P12" s="2">
        <f t="shared" si="9"/>
        <v>-18000000000</v>
      </c>
      <c r="Q12" s="2">
        <f t="shared" si="9"/>
        <v>-18000000000</v>
      </c>
      <c r="R12" s="2">
        <f t="shared" si="9"/>
        <v>-54000000000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152000000000</v>
      </c>
      <c r="E13" s="2">
        <f>IFERROR(INDEX(E51:E500,MATCH("Total Debt (Quarter)",$C$51:$C$500,0)),"")</f>
        <v>133000000000</v>
      </c>
      <c r="H13" s="2">
        <f>IFERROR(INDEX(D13:G13,COUNT(D13:G13)),"")</f>
        <v>133000000000</v>
      </c>
      <c r="I13" s="2">
        <f t="shared" ref="I13:R13" si="10">IFERROR(INDEX(I51:I500,MATCH($C$13,$C$51:$C$500,0)),"")</f>
        <v>221000000000</v>
      </c>
      <c r="J13" s="2">
        <f t="shared" si="10"/>
        <v>267000000000</v>
      </c>
      <c r="K13" s="2">
        <f t="shared" si="10"/>
        <v>247000000000</v>
      </c>
      <c r="L13" s="2">
        <f t="shared" si="10"/>
        <v>283000000000</v>
      </c>
      <c r="M13" s="2">
        <f t="shared" si="10"/>
        <v>196000000000</v>
      </c>
      <c r="N13" s="2">
        <f t="shared" si="10"/>
        <v>224000000000</v>
      </c>
      <c r="O13" s="2">
        <f t="shared" si="10"/>
        <v>134000000000</v>
      </c>
      <c r="P13" s="2">
        <f t="shared" si="10"/>
        <v>20000000000</v>
      </c>
      <c r="Q13" s="2">
        <f t="shared" si="10"/>
        <v>20000000000</v>
      </c>
      <c r="R13" s="2">
        <f t="shared" si="10"/>
        <v>20000000000</v>
      </c>
    </row>
    <row r="14" spans="1:18" ht="15.5" x14ac:dyDescent="0.35">
      <c r="C14" t="s">
        <v>27</v>
      </c>
      <c r="D14" s="2">
        <f>IFERROR(INDEX(D51:D500,MATCH($C$14,$C$51:$C$500,0)),"")</f>
        <v>-4685651145</v>
      </c>
      <c r="E14" s="2">
        <f>IFERROR(INDEX(E51:E500,MATCH($C$14,$C$51:$C$500,0)),"")</f>
        <v>-3907905232</v>
      </c>
      <c r="H14" s="2">
        <f>IFERROR(SUM(D14:G14)*(4/MAX(1,COUNT(D14:G14))),"")</f>
        <v>-17187112754</v>
      </c>
      <c r="I14" s="2">
        <f t="shared" ref="I14:R14" si="11">IFERROR(INDEX(I51:I500,MATCH($C$14,$C$51:$C$500,0)),"")</f>
        <v>-22572633400</v>
      </c>
      <c r="J14" s="2">
        <f t="shared" si="11"/>
        <v>-18646237386</v>
      </c>
      <c r="K14" s="2">
        <f t="shared" si="11"/>
        <v>-18947368808</v>
      </c>
      <c r="L14" s="2">
        <f t="shared" si="11"/>
        <v>-20828169829</v>
      </c>
      <c r="M14" s="2">
        <f t="shared" si="11"/>
        <v>-15607340051</v>
      </c>
      <c r="N14" s="2">
        <f t="shared" si="11"/>
        <v>-11788732295</v>
      </c>
      <c r="O14" s="2">
        <f t="shared" si="11"/>
        <v>-8547850071</v>
      </c>
      <c r="P14" s="2">
        <f t="shared" si="11"/>
        <v>-2408083330</v>
      </c>
      <c r="Q14" s="2">
        <f t="shared" si="11"/>
        <v>-2602381961</v>
      </c>
      <c r="R14" s="2">
        <f t="shared" si="11"/>
        <v>-228472221</v>
      </c>
    </row>
    <row r="15" spans="1:18" ht="15.5" x14ac:dyDescent="0.35">
      <c r="C15" t="s">
        <v>28</v>
      </c>
      <c r="D15" s="2">
        <f>IFERROR(INDEX(D51:D500,MATCH($C$15,$C$51:$C$500,0)),"")</f>
        <v>-6920998675</v>
      </c>
      <c r="E15" s="2">
        <f>IFERROR(INDEX(E51:E500,MATCH($C$15,$C$51:$C$500,0)),"")</f>
        <v>-1368901516</v>
      </c>
      <c r="H15" s="2">
        <f>IFERROR(SUM(D15:G15)*(4/MAX(1,COUNT(D15:G15))),"")</f>
        <v>-16579800382</v>
      </c>
      <c r="I15" s="2">
        <f t="shared" ref="I15:R15" si="12">IFERROR(INDEX(I51:I500,MATCH($C$15,$C$51:$C$500,0)),"")</f>
        <v>-14923450718</v>
      </c>
      <c r="J15" s="2">
        <f t="shared" si="12"/>
        <v>-5088590694</v>
      </c>
      <c r="K15" s="2">
        <f t="shared" si="12"/>
        <v>-10232094276</v>
      </c>
      <c r="L15" s="2">
        <f t="shared" si="12"/>
        <v>-15195095571</v>
      </c>
      <c r="M15" s="2">
        <f t="shared" si="12"/>
        <v>-8661405608</v>
      </c>
      <c r="N15" s="2">
        <f t="shared" si="12"/>
        <v>-10132359645</v>
      </c>
      <c r="O15" s="2">
        <f t="shared" si="12"/>
        <v>-12073616141</v>
      </c>
      <c r="P15" s="2">
        <f t="shared" si="12"/>
        <v>-16889494487</v>
      </c>
      <c r="Q15" s="2">
        <f t="shared" si="12"/>
        <v>-10488314450</v>
      </c>
      <c r="R15" s="2">
        <f t="shared" si="12"/>
        <v>-10908035858</v>
      </c>
    </row>
    <row r="16" spans="1:18" ht="15.5" x14ac:dyDescent="0.35">
      <c r="C16" t="s">
        <v>29</v>
      </c>
      <c r="D16" s="2">
        <f>IFERROR(INDEX(D51:D500,MATCH($C$16,$C$51:$C$500,0)),"")</f>
        <v>32072449204</v>
      </c>
      <c r="E16" s="2">
        <f>IFERROR(INDEX(E51:E500,MATCH($C$16,$C$51:$C$500,0)),"")</f>
        <v>4858693827</v>
      </c>
      <c r="H16" s="2">
        <f>IFERROR(SUM(D16:G16)*(4/MAX(1,COUNT(D16:G16))),"")</f>
        <v>73862286062</v>
      </c>
      <c r="I16" s="2">
        <f t="shared" ref="I16:R16" si="13">IFERROR(INDEX(I51:I500,MATCH($C$16,$C$51:$C$500,0)),"")</f>
        <v>67591883862</v>
      </c>
      <c r="J16" s="2">
        <f t="shared" si="13"/>
        <v>23542746878</v>
      </c>
      <c r="K16" s="2">
        <f t="shared" si="13"/>
        <v>48683302778</v>
      </c>
      <c r="L16" s="2">
        <f t="shared" si="13"/>
        <v>59508181386</v>
      </c>
      <c r="M16" s="2">
        <f t="shared" si="13"/>
        <v>31098991418</v>
      </c>
      <c r="N16" s="2">
        <f t="shared" si="13"/>
        <v>28621059866</v>
      </c>
      <c r="O16" s="2">
        <f t="shared" si="13"/>
        <v>39529863107</v>
      </c>
      <c r="P16" s="2">
        <f t="shared" si="13"/>
        <v>60866228487</v>
      </c>
      <c r="Q16" s="2">
        <f t="shared" si="13"/>
        <v>31954151234</v>
      </c>
      <c r="R16" s="2">
        <f t="shared" si="13"/>
        <v>41045743182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46</v>
      </c>
      <c r="C19" t="s">
        <v>47</v>
      </c>
    </row>
    <row r="20" spans="1:18" ht="15.5" x14ac:dyDescent="0.35">
      <c r="A20" t="s">
        <v>48</v>
      </c>
      <c r="C20" t="s">
        <v>49</v>
      </c>
      <c r="D20" s="2">
        <f ca="1">IFERROR(D21*D2,"")</f>
        <v>1012500000000</v>
      </c>
      <c r="E20" s="2">
        <f ca="1">IFERROR(E21*E2,"")</f>
        <v>742500000000</v>
      </c>
      <c r="H20" s="2">
        <f t="shared" ref="H20:R20" ca="1" si="14">IFERROR(H21*H2,"")</f>
        <v>742500000000</v>
      </c>
      <c r="I20" s="2">
        <f t="shared" ca="1" si="14"/>
        <v>749250000000</v>
      </c>
      <c r="J20" s="2">
        <f t="shared" ca="1" si="14"/>
        <v>421200000000</v>
      </c>
      <c r="K20" s="2">
        <f t="shared" ca="1" si="14"/>
        <v>0</v>
      </c>
      <c r="L20" s="2" t="str">
        <f t="shared" ca="1" si="14"/>
        <v/>
      </c>
      <c r="M20" s="2">
        <f t="shared" ca="1" si="14"/>
        <v>402300000000</v>
      </c>
      <c r="N20" s="2">
        <f t="shared" ca="1" si="14"/>
        <v>0</v>
      </c>
      <c r="O20" s="2" t="str">
        <f t="shared" ca="1" si="14"/>
        <v/>
      </c>
      <c r="P20" s="2">
        <f t="shared" ca="1" si="14"/>
        <v>437400000000</v>
      </c>
      <c r="Q20" s="2">
        <f t="shared" ca="1" si="14"/>
        <v>564300000000</v>
      </c>
      <c r="R20" s="2">
        <f t="shared" ca="1" si="14"/>
        <v>0</v>
      </c>
    </row>
    <row r="21" spans="1:18" ht="15.5" x14ac:dyDescent="0.35">
      <c r="C21" t="s">
        <v>12</v>
      </c>
      <c r="D21" s="2">
        <f>IFERROR(INDEX(D51:D500,MATCH($C$7,$C$51:$C$500,0)),"")</f>
        <v>1350000000</v>
      </c>
      <c r="E21" s="2">
        <f>IFERROR(INDEX(E51:E500,MATCH($C$7,$C$51:$C$500,0)),"")</f>
        <v>1350000000</v>
      </c>
      <c r="H21" s="2">
        <f>IFERROR(INDEX(D21:G21,COUNT(D21:G21)),"")</f>
        <v>1350000000</v>
      </c>
      <c r="I21" s="2">
        <f t="shared" ref="I21:R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1350000000</v>
      </c>
      <c r="N21" s="2">
        <f t="shared" si="15"/>
        <v>1350000000</v>
      </c>
      <c r="O21" s="2">
        <f t="shared" si="15"/>
        <v>1350000000</v>
      </c>
      <c r="P21" s="2">
        <f t="shared" si="15"/>
        <v>1350000000</v>
      </c>
      <c r="Q21" s="2">
        <f t="shared" si="15"/>
        <v>1350000000</v>
      </c>
      <c r="R21" s="2">
        <f t="shared" si="15"/>
        <v>1350000000</v>
      </c>
    </row>
    <row r="23" spans="1:18" ht="15.5" x14ac:dyDescent="0.35">
      <c r="B23" t="s">
        <v>50</v>
      </c>
      <c r="C23" t="s">
        <v>51</v>
      </c>
      <c r="D23" s="3">
        <f>IFERROR(D5/D6*100,"")</f>
        <v>1.8462078182734776</v>
      </c>
      <c r="E23" s="3">
        <f>IFERROR(E5/E6*100,"")</f>
        <v>0.24118545592373217</v>
      </c>
      <c r="H23" s="3">
        <f t="shared" ref="H23:R23" si="16">IFERROR(H5/H6*100,"")</f>
        <v>4.2139199784723917</v>
      </c>
      <c r="I23" s="3">
        <f t="shared" si="16"/>
        <v>7.654596440123111</v>
      </c>
      <c r="J23" s="3">
        <f t="shared" si="16"/>
        <v>2.0350755377767715</v>
      </c>
      <c r="K23" s="3">
        <f t="shared" si="16"/>
        <v>3.069215486082109</v>
      </c>
      <c r="L23" s="3">
        <f t="shared" si="16"/>
        <v>11.084207712112107</v>
      </c>
      <c r="M23" s="3">
        <f t="shared" si="16"/>
        <v>2.4514168790758766</v>
      </c>
      <c r="N23" s="3">
        <f t="shared" si="16"/>
        <v>1.2707895718333</v>
      </c>
      <c r="O23" s="3">
        <f t="shared" si="16"/>
        <v>21.216244281133932</v>
      </c>
      <c r="P23" s="3">
        <f t="shared" si="16"/>
        <v>5.7243521638081916</v>
      </c>
      <c r="Q23" s="3">
        <f t="shared" si="16"/>
        <v>2.3923901479977463</v>
      </c>
      <c r="R23" s="3">
        <f t="shared" si="16"/>
        <v>53.964117995699759</v>
      </c>
    </row>
    <row r="24" spans="1:18" ht="15.5" x14ac:dyDescent="0.35">
      <c r="C24" t="s">
        <v>52</v>
      </c>
      <c r="D24" s="4">
        <f>IFERROR(_xlfn.RRI(5,I23,D23),"")</f>
        <v>-0.24756037668756437</v>
      </c>
      <c r="E24" s="4">
        <f>IFERROR(_xlfn.RRI(5,J23,E23),"")</f>
        <v>-0.34723912447593486</v>
      </c>
      <c r="H24" s="4">
        <f t="shared" ref="H24:R24" si="17">IFERROR(_xlfn.RRI(5,M23,H23),"")</f>
        <v>0.11443263745437116</v>
      </c>
      <c r="I24" s="4">
        <f t="shared" si="17"/>
        <v>0.4320880847899673</v>
      </c>
      <c r="J24" s="4">
        <f t="shared" si="17"/>
        <v>-0.37427658718782186</v>
      </c>
      <c r="K24" s="4">
        <f t="shared" si="17"/>
        <v>-0.11720430345050581</v>
      </c>
      <c r="L24" s="4">
        <f t="shared" si="17"/>
        <v>0.3588594221614998</v>
      </c>
      <c r="M24" s="4">
        <f t="shared" si="17"/>
        <v>-0.46115678613238742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38.299999999999997</v>
      </c>
      <c r="J25" s="3">
        <f t="shared" si="18"/>
        <v>13.36</v>
      </c>
      <c r="K25" s="3">
        <f t="shared" si="18"/>
        <v>28.14</v>
      </c>
      <c r="L25" s="3">
        <f t="shared" si="18"/>
        <v>31.15</v>
      </c>
      <c r="M25" s="3">
        <f t="shared" si="18"/>
        <v>15.21</v>
      </c>
      <c r="N25" s="3">
        <f t="shared" si="18"/>
        <v>13.04</v>
      </c>
      <c r="O25" s="3">
        <f t="shared" si="18"/>
        <v>19.77</v>
      </c>
      <c r="P25" s="3">
        <f t="shared" si="18"/>
        <v>32.49</v>
      </c>
      <c r="Q25" s="3">
        <f t="shared" si="18"/>
        <v>15.86</v>
      </c>
      <c r="R25" s="3">
        <f t="shared" si="18"/>
        <v>22.27</v>
      </c>
    </row>
    <row r="26" spans="1:18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0.24046420438535532</v>
      </c>
      <c r="J26" s="4">
        <f t="shared" si="19"/>
        <v>-7.5387079906959031E-2</v>
      </c>
      <c r="K26" s="4">
        <f t="shared" si="19"/>
        <v>-2.8338765647337061E-2</v>
      </c>
      <c r="L26" s="4">
        <f t="shared" si="19"/>
        <v>0.14453999570325493</v>
      </c>
      <c r="M26" s="4">
        <f t="shared" si="19"/>
        <v>-7.3422394724793838E-2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56</v>
      </c>
      <c r="D27" s="3">
        <f>IFERROR(D4/D21,"")</f>
        <v>303.70172048740739</v>
      </c>
      <c r="E27" s="3">
        <f>IFERROR(E4/E21,"")</f>
        <v>218.50661984074074</v>
      </c>
      <c r="H27" s="3">
        <f t="shared" ref="H27:R27" si="20">IFERROR(H4/H21,"")</f>
        <v>1044.4166806562962</v>
      </c>
      <c r="I27" s="3">
        <f t="shared" si="20"/>
        <v>1061.4303415362963</v>
      </c>
      <c r="J27" s="3">
        <f t="shared" si="20"/>
        <v>994.93021249259255</v>
      </c>
      <c r="K27" s="3">
        <f t="shared" si="20"/>
        <v>935.47871955407402</v>
      </c>
      <c r="L27" s="3">
        <f t="shared" si="20"/>
        <v>976.37078995037041</v>
      </c>
      <c r="M27" s="3">
        <f t="shared" si="20"/>
        <v>776.21569521851848</v>
      </c>
      <c r="N27" s="3">
        <f t="shared" si="20"/>
        <v>757.11188805185191</v>
      </c>
      <c r="O27" s="3">
        <f t="shared" si="20"/>
        <v>684.92893179703708</v>
      </c>
      <c r="P27" s="3">
        <f t="shared" si="20"/>
        <v>548.92973909481486</v>
      </c>
      <c r="Q27" s="3">
        <f t="shared" si="20"/>
        <v>478.58361882222221</v>
      </c>
      <c r="R27" s="3">
        <f t="shared" si="20"/>
        <v>421.7925873385185</v>
      </c>
    </row>
    <row r="28" spans="1:18" ht="15.5" x14ac:dyDescent="0.35">
      <c r="C28" t="s">
        <v>57</v>
      </c>
      <c r="D28" s="4">
        <f>IFERROR(_xlfn.RRI(5,I27,D27),"")</f>
        <v>-0.22140582393227937</v>
      </c>
      <c r="E28" s="4">
        <f>IFERROR(_xlfn.RRI(5,J27,E27),"")</f>
        <v>-0.26152738316332591</v>
      </c>
      <c r="H28" s="4">
        <f t="shared" ref="H28:R28" si="21">IFERROR(_xlfn.RRI(5,M27,H27),"")</f>
        <v>6.1153658937397104E-2</v>
      </c>
      <c r="I28" s="4">
        <f t="shared" si="21"/>
        <v>6.9907634498345139E-2</v>
      </c>
      <c r="J28" s="4">
        <f t="shared" si="21"/>
        <v>7.7530126856345971E-2</v>
      </c>
      <c r="K28" s="4">
        <f t="shared" si="21"/>
        <v>0.11250873737899725</v>
      </c>
      <c r="L28" s="4">
        <f t="shared" si="21"/>
        <v>0.15327104864641128</v>
      </c>
      <c r="M28" s="4">
        <f t="shared" si="21"/>
        <v>0.12973529046986365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58</v>
      </c>
      <c r="H29" s="4" t="str">
        <f t="shared" ref="H29:R29" si="22">IFERROR(((H25-I25)/I25)*100%,"")</f>
        <v/>
      </c>
      <c r="I29" s="4">
        <f t="shared" si="22"/>
        <v>1.8667664670658681</v>
      </c>
      <c r="J29" s="4">
        <f t="shared" si="22"/>
        <v>-0.52523098791755507</v>
      </c>
      <c r="K29" s="4">
        <f t="shared" si="22"/>
        <v>-9.6629213483146015E-2</v>
      </c>
      <c r="L29" s="4">
        <f t="shared" si="22"/>
        <v>1.0479947403024323</v>
      </c>
      <c r="M29" s="4">
        <f t="shared" si="22"/>
        <v>0.16641104294478543</v>
      </c>
      <c r="N29" s="4">
        <f t="shared" si="22"/>
        <v>-0.34041476985331315</v>
      </c>
      <c r="O29" s="4">
        <f t="shared" si="22"/>
        <v>-0.39150507848568794</v>
      </c>
      <c r="P29" s="4">
        <f t="shared" si="22"/>
        <v>1.048549810844893</v>
      </c>
      <c r="Q29" s="4">
        <f t="shared" si="22"/>
        <v>-0.28783116299955097</v>
      </c>
      <c r="R29" s="4" t="str">
        <f t="shared" si="22"/>
        <v/>
      </c>
    </row>
    <row r="30" spans="1:18" ht="15.5" x14ac:dyDescent="0.35">
      <c r="C30" t="s">
        <v>59</v>
      </c>
      <c r="H30" s="4">
        <f t="shared" ref="H30:R30" si="23">IFERROR(((H27-I27)/I27)*100%,"")</f>
        <v>-1.6028994286497223E-2</v>
      </c>
      <c r="I30" s="4">
        <f t="shared" si="23"/>
        <v>6.6838988512673031E-2</v>
      </c>
      <c r="J30" s="4">
        <f t="shared" si="23"/>
        <v>6.355194586025216E-2</v>
      </c>
      <c r="K30" s="4">
        <f t="shared" si="23"/>
        <v>-4.1881701928398497E-2</v>
      </c>
      <c r="L30" s="4">
        <f t="shared" si="23"/>
        <v>0.25786014887975789</v>
      </c>
      <c r="M30" s="4">
        <f t="shared" si="23"/>
        <v>2.5232475500844623E-2</v>
      </c>
      <c r="N30" s="4">
        <f t="shared" si="23"/>
        <v>0.1053875123444261</v>
      </c>
      <c r="O30" s="4">
        <f t="shared" si="23"/>
        <v>0.24775336990574584</v>
      </c>
      <c r="P30" s="4">
        <f t="shared" si="23"/>
        <v>0.14698814900040255</v>
      </c>
      <c r="Q30" s="4">
        <f t="shared" si="23"/>
        <v>0.13464208046436071</v>
      </c>
      <c r="R30" s="4" t="str">
        <f t="shared" si="23"/>
        <v/>
      </c>
    </row>
    <row r="32" spans="1:18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967.35</v>
      </c>
      <c r="E32" s="3">
        <f>IFERROR(INDEX(E51:E500,MATCH($A$32,$C$51:$C$500,0)),"")</f>
        <v>956.92</v>
      </c>
      <c r="H32" s="3">
        <f>IFERROR(INDEX(D32:G32,COUNT(D32:G32)),"")</f>
        <v>956.92</v>
      </c>
      <c r="I32" s="3">
        <f t="shared" ref="I32:R32" si="24">IFERROR(INDEX(I51:I500,MATCH($C$32,$C$51:$C$500,0)),"")</f>
        <v>954.54</v>
      </c>
      <c r="J32" s="3">
        <f t="shared" si="24"/>
        <v>882.12</v>
      </c>
      <c r="K32" s="3">
        <f t="shared" si="24"/>
        <v>871.6</v>
      </c>
      <c r="L32" s="3">
        <f t="shared" si="24"/>
        <v>848.99</v>
      </c>
      <c r="M32" s="3">
        <f t="shared" si="24"/>
        <v>751.83</v>
      </c>
      <c r="N32" s="3">
        <f t="shared" si="24"/>
        <v>732.85</v>
      </c>
      <c r="O32" s="3">
        <f t="shared" si="24"/>
        <v>724.59</v>
      </c>
      <c r="P32" s="3">
        <f t="shared" si="24"/>
        <v>597.28</v>
      </c>
      <c r="Q32" s="3">
        <f t="shared" si="24"/>
        <v>566.09</v>
      </c>
      <c r="R32" s="3">
        <f t="shared" si="24"/>
        <v>555.54999999999995</v>
      </c>
    </row>
    <row r="33" spans="1:18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0.56999999999999995</v>
      </c>
      <c r="E33" s="3">
        <f>IFERROR(INDEX(E51:E500,MATCH($A$33,$C$51:$C$500,0)),"")</f>
        <v>0.97</v>
      </c>
      <c r="H33" s="3">
        <f>IFERROR(INDEX(D33:G33,COUNT(D33:G33)),"")</f>
        <v>0.97</v>
      </c>
      <c r="I33" s="3">
        <f t="shared" ref="I33:R33" si="25">IFERROR(INDEX(I51:I500,MATCH($C$33,$C$51:$C$500,0)),"")</f>
        <v>0.57999999999999996</v>
      </c>
      <c r="J33" s="3">
        <f t="shared" si="25"/>
        <v>0.35</v>
      </c>
      <c r="K33" s="3">
        <f t="shared" si="25"/>
        <v>0.32</v>
      </c>
      <c r="L33" s="3">
        <f t="shared" si="25"/>
        <v>0.36</v>
      </c>
      <c r="M33" s="3">
        <f t="shared" si="25"/>
        <v>0.4</v>
      </c>
      <c r="N33" s="3">
        <f t="shared" si="25"/>
        <v>0.35</v>
      </c>
      <c r="O33" s="3">
        <f t="shared" si="25"/>
        <v>0.38</v>
      </c>
      <c r="P33" s="3">
        <f t="shared" si="25"/>
        <v>0.54</v>
      </c>
      <c r="Q33" s="3">
        <f t="shared" si="25"/>
        <v>0.74</v>
      </c>
      <c r="R33" s="3">
        <f t="shared" si="25"/>
        <v>0.76</v>
      </c>
    </row>
    <row r="34" spans="1:18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29.68</v>
      </c>
      <c r="E34" s="3">
        <f>IFERROR(INDEX(E51:E500,MATCH($A$34,$C$51:$C$500,0)),"")</f>
        <v>376.02</v>
      </c>
      <c r="H34" s="3">
        <f>IFERROR(INDEX(D34:G34,COUNT(D34:G34)),"")</f>
        <v>376.02</v>
      </c>
      <c r="I34" s="3">
        <f t="shared" ref="I34:R34" si="26">IFERROR(INDEX(I51:I500,MATCH($C$34,$C$51:$C$500,0)),"")</f>
        <v>14.49</v>
      </c>
      <c r="J34" s="3">
        <f t="shared" si="26"/>
        <v>23.35</v>
      </c>
      <c r="K34" s="3">
        <f t="shared" si="26"/>
        <v>10.02</v>
      </c>
      <c r="L34" s="3">
        <f t="shared" si="26"/>
        <v>9.6999999999999993</v>
      </c>
      <c r="M34" s="3">
        <f t="shared" si="26"/>
        <v>19.59</v>
      </c>
      <c r="N34" s="3">
        <f t="shared" si="26"/>
        <v>19.940000000000001</v>
      </c>
      <c r="O34" s="3">
        <f t="shared" si="26"/>
        <v>13.76</v>
      </c>
      <c r="P34" s="3">
        <f t="shared" si="26"/>
        <v>9.9700000000000006</v>
      </c>
      <c r="Q34" s="3">
        <f t="shared" si="26"/>
        <v>26.36</v>
      </c>
      <c r="R34" s="3">
        <f t="shared" si="26"/>
        <v>18.86</v>
      </c>
    </row>
    <row r="35" spans="1:18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1.82</v>
      </c>
      <c r="E35" s="3">
        <f>IFERROR(INDEX(E51:E500,MATCH($A$35,$C$51:$C$500,0)),"")</f>
        <v>4.24</v>
      </c>
      <c r="H35" s="3">
        <f>IFERROR(INDEX(D35:G35,COUNT(D35:G35)),"")</f>
        <v>4.24</v>
      </c>
      <c r="I35" s="3">
        <f t="shared" ref="I35:R35" si="27">IFERROR(INDEX(I51:I500,MATCH($C$35,$C$51:$C$500,0)),"")</f>
        <v>0.52</v>
      </c>
      <c r="J35" s="3">
        <f t="shared" si="27"/>
        <v>0.31</v>
      </c>
      <c r="K35" s="3">
        <f t="shared" si="27"/>
        <v>0.3</v>
      </c>
      <c r="L35" s="3">
        <f t="shared" si="27"/>
        <v>0.31</v>
      </c>
      <c r="M35" s="3">
        <f t="shared" si="27"/>
        <v>0.38</v>
      </c>
      <c r="N35" s="3">
        <f t="shared" si="27"/>
        <v>0.34</v>
      </c>
      <c r="O35" s="3">
        <f t="shared" si="27"/>
        <v>0.4</v>
      </c>
      <c r="P35" s="3">
        <f t="shared" si="27"/>
        <v>0.59</v>
      </c>
      <c r="Q35" s="3">
        <f t="shared" si="27"/>
        <v>0.88</v>
      </c>
      <c r="R35" s="3">
        <f t="shared" si="27"/>
        <v>1</v>
      </c>
    </row>
    <row r="36" spans="1:18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80</v>
      </c>
      <c r="C51" t="s">
        <v>6</v>
      </c>
      <c r="D51" s="5">
        <v>409997322658</v>
      </c>
      <c r="E51" s="5">
        <v>294983936785</v>
      </c>
      <c r="F51" s="5">
        <v>373438824216</v>
      </c>
      <c r="G51" s="5">
        <v>358520294997</v>
      </c>
      <c r="I51" s="5">
        <v>1432930961074</v>
      </c>
      <c r="J51" s="5">
        <v>1343155786865</v>
      </c>
      <c r="K51" s="5">
        <v>1262896271398</v>
      </c>
      <c r="L51" s="5">
        <v>1318100566433</v>
      </c>
      <c r="M51" s="5">
        <v>1047891188545</v>
      </c>
      <c r="N51" s="5">
        <v>1022101048870</v>
      </c>
      <c r="O51" s="5">
        <v>924654057926</v>
      </c>
      <c r="P51" s="5">
        <v>741055147778</v>
      </c>
      <c r="Q51" s="5">
        <v>646087885410</v>
      </c>
      <c r="R51" s="5">
        <v>569419992907</v>
      </c>
    </row>
    <row r="52" spans="2:18" ht="15.5" x14ac:dyDescent="0.35">
      <c r="C52" t="s">
        <v>82</v>
      </c>
      <c r="D52" s="5">
        <v>-345458771465</v>
      </c>
      <c r="E52" s="5">
        <v>-268593365584</v>
      </c>
      <c r="F52" s="5">
        <v>-326437277299</v>
      </c>
      <c r="G52" s="5">
        <v>-321135585698</v>
      </c>
      <c r="I52" s="5">
        <v>-1275228497250</v>
      </c>
      <c r="J52" s="5">
        <v>-1219704752156</v>
      </c>
      <c r="K52" s="5">
        <v>-1119770835863</v>
      </c>
      <c r="L52" s="5">
        <v>-1178003160847</v>
      </c>
      <c r="M52" s="5">
        <v>-946069813293</v>
      </c>
      <c r="N52" s="5">
        <v>-921154417190</v>
      </c>
      <c r="O52" s="5">
        <v>-816531322315</v>
      </c>
      <c r="P52" s="5">
        <v>-634564636997</v>
      </c>
      <c r="Q52" s="5">
        <v>-576604310384</v>
      </c>
      <c r="R52" s="5">
        <v>-494725404379</v>
      </c>
    </row>
    <row r="53" spans="2:18" ht="15.5" x14ac:dyDescent="0.35">
      <c r="C53" t="s">
        <v>84</v>
      </c>
      <c r="D53" s="5">
        <v>64538551193</v>
      </c>
      <c r="E53" s="5">
        <v>26390571201</v>
      </c>
      <c r="F53" s="5">
        <v>47001546917</v>
      </c>
      <c r="G53" s="5">
        <v>37384709299</v>
      </c>
      <c r="I53" s="5">
        <v>157702463824</v>
      </c>
      <c r="J53" s="5">
        <v>123451034709</v>
      </c>
      <c r="K53" s="5">
        <v>143125435535</v>
      </c>
      <c r="L53" s="5">
        <v>140097405586</v>
      </c>
      <c r="M53" s="5">
        <v>101821375252</v>
      </c>
      <c r="N53" s="5">
        <v>100946631680</v>
      </c>
      <c r="O53" s="5">
        <v>108122735611</v>
      </c>
      <c r="P53" s="5">
        <v>106490510781</v>
      </c>
      <c r="Q53" s="5">
        <v>69483575026</v>
      </c>
      <c r="R53" s="5">
        <v>74694588528</v>
      </c>
    </row>
    <row r="54" spans="2:18" ht="15.5" x14ac:dyDescent="0.35">
      <c r="C54" t="s">
        <v>85</v>
      </c>
      <c r="D54" s="5">
        <v>-27864809577</v>
      </c>
      <c r="E54" s="5">
        <v>-17724002586</v>
      </c>
      <c r="F54" s="5">
        <v>-14026126904</v>
      </c>
      <c r="G54" s="5">
        <v>-16042355878</v>
      </c>
      <c r="I54" s="5">
        <v>-67896726049</v>
      </c>
      <c r="J54" s="5">
        <v>-81595092659</v>
      </c>
      <c r="K54" s="5">
        <v>-76320232662</v>
      </c>
      <c r="L54" s="5">
        <v>-59907756907</v>
      </c>
      <c r="M54" s="5">
        <v>-55441847349</v>
      </c>
      <c r="N54" s="5">
        <v>-60890315562</v>
      </c>
      <c r="O54" s="5">
        <v>-60624040789</v>
      </c>
      <c r="P54" s="5">
        <v>-43953678620</v>
      </c>
      <c r="Q54" s="5">
        <v>-37306443932</v>
      </c>
      <c r="R54" s="5">
        <v>-38629505432</v>
      </c>
    </row>
    <row r="55" spans="2:18" ht="15.5" x14ac:dyDescent="0.35">
      <c r="C55" t="s">
        <v>386</v>
      </c>
      <c r="D55" s="5">
        <v>-9097153129</v>
      </c>
      <c r="E55" s="5">
        <v>-7750183762</v>
      </c>
      <c r="F55" s="5">
        <v>-8559686849</v>
      </c>
      <c r="G55" s="5">
        <v>-9034578258</v>
      </c>
      <c r="I55" s="5">
        <v>-34129365521</v>
      </c>
      <c r="J55" s="5">
        <v>-34186777040</v>
      </c>
      <c r="K55" s="5">
        <v>-31973281429</v>
      </c>
      <c r="L55" s="5">
        <v>-24401400202</v>
      </c>
      <c r="M55" s="5">
        <v>-20695765720</v>
      </c>
      <c r="N55" s="5">
        <v>-23295165608</v>
      </c>
      <c r="O55" s="5">
        <v>-21579494842</v>
      </c>
      <c r="P55" s="5">
        <v>-15921912428</v>
      </c>
      <c r="Q55" s="5">
        <v>-12899611305</v>
      </c>
      <c r="R55" s="5">
        <v>-11921057780</v>
      </c>
    </row>
    <row r="56" spans="2:18" ht="15.5" x14ac:dyDescent="0.35">
      <c r="C56" t="s">
        <v>387</v>
      </c>
      <c r="D56" s="5">
        <v>-23512134364</v>
      </c>
      <c r="E56" s="5">
        <v>-16029355935</v>
      </c>
      <c r="F56" s="5">
        <v>-16418416971</v>
      </c>
      <c r="G56" s="5">
        <v>-14669178390</v>
      </c>
      <c r="I56" s="5">
        <v>-63176448784</v>
      </c>
      <c r="J56" s="5">
        <v>-56815348245</v>
      </c>
      <c r="K56" s="5">
        <v>-56074728928</v>
      </c>
      <c r="L56" s="5">
        <v>-46828718550</v>
      </c>
      <c r="M56" s="5">
        <v>-42953304960</v>
      </c>
      <c r="N56" s="5">
        <v>-43125157613</v>
      </c>
      <c r="O56" s="5">
        <v>-43228785971</v>
      </c>
      <c r="P56" s="5">
        <v>-30882772700</v>
      </c>
      <c r="Q56" s="5">
        <v>-25907212952</v>
      </c>
      <c r="R56" s="5">
        <v>-24915696823</v>
      </c>
    </row>
    <row r="57" spans="2:18" ht="15.5" x14ac:dyDescent="0.35">
      <c r="C57" t="s">
        <v>81</v>
      </c>
      <c r="D57" s="5">
        <v>53876745</v>
      </c>
      <c r="E57" s="5">
        <v>149760680</v>
      </c>
      <c r="F57" s="5">
        <v>3060831007</v>
      </c>
      <c r="G57" s="5">
        <v>-128291521</v>
      </c>
      <c r="I57" s="5">
        <v>3415578808</v>
      </c>
      <c r="J57" s="5">
        <v>381732519</v>
      </c>
      <c r="K57" s="5">
        <v>348883805</v>
      </c>
      <c r="L57" s="5">
        <v>7218060750</v>
      </c>
      <c r="M57" s="5">
        <v>1815628496</v>
      </c>
      <c r="N57" s="5">
        <v>712321439</v>
      </c>
      <c r="O57" s="5">
        <v>20323076854</v>
      </c>
    </row>
    <row r="58" spans="2:18" ht="15.5" x14ac:dyDescent="0.35">
      <c r="C58" t="s">
        <v>94</v>
      </c>
      <c r="D58" s="5">
        <v>36673741616</v>
      </c>
      <c r="E58" s="5">
        <v>8666568615</v>
      </c>
      <c r="F58" s="5">
        <v>32975420013</v>
      </c>
      <c r="G58" s="5">
        <v>21342353421</v>
      </c>
      <c r="I58" s="5">
        <v>89805737775</v>
      </c>
      <c r="J58" s="5">
        <v>41855942050</v>
      </c>
      <c r="K58" s="5">
        <v>66805202873</v>
      </c>
      <c r="L58" s="5">
        <v>80189648679</v>
      </c>
      <c r="M58" s="5">
        <v>46379527903</v>
      </c>
      <c r="N58" s="5">
        <v>40056316118</v>
      </c>
      <c r="O58" s="5">
        <v>47498694822</v>
      </c>
      <c r="P58" s="5">
        <v>62536832161</v>
      </c>
      <c r="Q58" s="5">
        <v>32177131094</v>
      </c>
      <c r="R58" s="5">
        <v>36065083096</v>
      </c>
    </row>
    <row r="59" spans="2:18" ht="15.5" x14ac:dyDescent="0.35">
      <c r="C59" t="s">
        <v>95</v>
      </c>
      <c r="D59" s="5">
        <v>-4601292412</v>
      </c>
      <c r="E59" s="5">
        <v>-3807874788</v>
      </c>
      <c r="F59" s="5">
        <v>-5426375540</v>
      </c>
      <c r="G59" s="5">
        <v>-5669271997</v>
      </c>
      <c r="I59" s="5">
        <v>-22213853913</v>
      </c>
      <c r="J59" s="5">
        <v>-18313195172</v>
      </c>
      <c r="K59" s="5">
        <v>-18121900095</v>
      </c>
      <c r="L59" s="5">
        <v>-20681467293</v>
      </c>
      <c r="M59" s="5">
        <v>-15280536485</v>
      </c>
      <c r="N59" s="5">
        <v>-11435256252</v>
      </c>
      <c r="O59" s="5">
        <v>-7968831715</v>
      </c>
      <c r="P59" s="5">
        <v>-1670603674</v>
      </c>
      <c r="Q59" s="5">
        <v>-222979860</v>
      </c>
      <c r="R59" s="5">
        <v>4980660086</v>
      </c>
    </row>
    <row r="60" spans="2:18" ht="15.5" x14ac:dyDescent="0.35">
      <c r="C60" t="s">
        <v>431</v>
      </c>
      <c r="D60" s="5">
        <v>84358733</v>
      </c>
      <c r="E60" s="5">
        <v>100030444</v>
      </c>
      <c r="F60" s="5">
        <v>113485903</v>
      </c>
      <c r="G60" s="5">
        <v>82728781</v>
      </c>
      <c r="I60" s="5">
        <v>358779487</v>
      </c>
      <c r="J60" s="5">
        <v>333042214</v>
      </c>
      <c r="K60" s="5">
        <v>825468713</v>
      </c>
      <c r="L60" s="5">
        <v>146702536</v>
      </c>
      <c r="M60" s="5">
        <v>326803566</v>
      </c>
      <c r="N60" s="5">
        <v>353476043</v>
      </c>
      <c r="O60" s="5">
        <v>579018356</v>
      </c>
      <c r="P60" s="5">
        <v>737479656</v>
      </c>
      <c r="Q60" s="5">
        <v>2379402101</v>
      </c>
      <c r="R60" s="5">
        <v>5209132307</v>
      </c>
    </row>
    <row r="61" spans="2:18" ht="15.5" x14ac:dyDescent="0.35">
      <c r="C61" t="s">
        <v>27</v>
      </c>
      <c r="D61" s="5">
        <v>-4685651145</v>
      </c>
      <c r="E61" s="5">
        <v>-3907905232</v>
      </c>
      <c r="F61" s="5">
        <v>-5539861443</v>
      </c>
      <c r="G61" s="5">
        <v>-5752000778</v>
      </c>
      <c r="I61" s="5">
        <v>-22572633400</v>
      </c>
      <c r="J61" s="5">
        <v>-18646237386</v>
      </c>
      <c r="K61" s="5">
        <v>-18947368808</v>
      </c>
      <c r="L61" s="5">
        <v>-20828169829</v>
      </c>
      <c r="M61" s="5">
        <v>-15607340051</v>
      </c>
      <c r="N61" s="5">
        <v>-11788732295</v>
      </c>
      <c r="O61" s="5">
        <v>-8547850071</v>
      </c>
      <c r="P61" s="5">
        <v>-2408083330</v>
      </c>
      <c r="Q61" s="5">
        <v>-2602381961</v>
      </c>
      <c r="R61" s="5">
        <v>-228472221</v>
      </c>
    </row>
    <row r="62" spans="2:18" ht="15.5" x14ac:dyDescent="0.35">
      <c r="C62" t="s">
        <v>96</v>
      </c>
      <c r="D62" s="5">
        <v>-4601292412</v>
      </c>
      <c r="E62" s="5">
        <v>-3807874788</v>
      </c>
      <c r="F62" s="5">
        <v>-5426375540</v>
      </c>
      <c r="G62" s="5">
        <v>-5669271997</v>
      </c>
      <c r="I62" s="5">
        <v>-22213853913</v>
      </c>
      <c r="J62" s="5">
        <v>-18313195172</v>
      </c>
      <c r="K62" s="5">
        <v>-18121900095</v>
      </c>
      <c r="L62" s="5">
        <v>-20681467293</v>
      </c>
      <c r="M62" s="5">
        <v>-15280536485</v>
      </c>
      <c r="N62" s="5">
        <v>-11435256252</v>
      </c>
      <c r="O62" s="5">
        <v>-7968831715</v>
      </c>
      <c r="P62" s="5">
        <v>-1670603674</v>
      </c>
      <c r="Q62" s="5">
        <v>-222979860</v>
      </c>
      <c r="R62" s="5">
        <v>4980660086</v>
      </c>
    </row>
    <row r="63" spans="2:18" ht="15.5" x14ac:dyDescent="0.35">
      <c r="C63" t="s">
        <v>29</v>
      </c>
      <c r="D63" s="5">
        <v>32072449204</v>
      </c>
      <c r="E63" s="5">
        <v>4858693827</v>
      </c>
      <c r="F63" s="5">
        <v>27549044473</v>
      </c>
      <c r="G63" s="5">
        <v>15673081424</v>
      </c>
      <c r="I63" s="5">
        <v>67591883862</v>
      </c>
      <c r="J63" s="5">
        <v>23542746878</v>
      </c>
      <c r="K63" s="5">
        <v>48683302778</v>
      </c>
      <c r="L63" s="5">
        <v>59508181386</v>
      </c>
      <c r="M63" s="5">
        <v>31098991418</v>
      </c>
      <c r="N63" s="5">
        <v>28621059866</v>
      </c>
      <c r="O63" s="5">
        <v>39529863107</v>
      </c>
      <c r="P63" s="5">
        <v>60866228487</v>
      </c>
      <c r="Q63" s="5">
        <v>31954151234</v>
      </c>
      <c r="R63" s="5">
        <v>41045743182</v>
      </c>
    </row>
    <row r="64" spans="2:18" ht="15.5" x14ac:dyDescent="0.35">
      <c r="C64" t="s">
        <v>28</v>
      </c>
      <c r="D64" s="5">
        <v>-6920998675</v>
      </c>
      <c r="E64" s="5">
        <v>-1368901516</v>
      </c>
      <c r="F64" s="5">
        <v>-5186923924</v>
      </c>
      <c r="G64" s="5">
        <v>-3311923511</v>
      </c>
      <c r="I64" s="5">
        <v>-14923450718</v>
      </c>
      <c r="J64" s="5">
        <v>-5088590694</v>
      </c>
      <c r="K64" s="5">
        <v>-10232094276</v>
      </c>
      <c r="L64" s="5">
        <v>-15195095571</v>
      </c>
      <c r="M64" s="5">
        <v>-8661405608</v>
      </c>
      <c r="N64" s="5">
        <v>-10132359645</v>
      </c>
      <c r="O64" s="5">
        <v>-12073616141</v>
      </c>
      <c r="P64" s="5">
        <v>-16889494487</v>
      </c>
      <c r="Q64" s="5">
        <v>-10488314450</v>
      </c>
      <c r="R64" s="5">
        <v>-10908035858</v>
      </c>
    </row>
    <row r="65" spans="2:18" ht="15.5" x14ac:dyDescent="0.35">
      <c r="C65" t="s">
        <v>100</v>
      </c>
      <c r="D65" s="5">
        <v>25151450529</v>
      </c>
      <c r="E65" s="5">
        <v>3489792311</v>
      </c>
      <c r="F65" s="5">
        <v>22362120549</v>
      </c>
      <c r="G65" s="5">
        <v>12361157913</v>
      </c>
      <c r="I65" s="5">
        <v>52668433144</v>
      </c>
      <c r="J65" s="5">
        <v>18454156184</v>
      </c>
      <c r="K65" s="5">
        <v>38451208502</v>
      </c>
      <c r="L65" s="5">
        <v>44313085815</v>
      </c>
      <c r="M65" s="5">
        <v>22437585810</v>
      </c>
      <c r="N65" s="5">
        <v>18488700221</v>
      </c>
      <c r="O65" s="5">
        <v>27456246966</v>
      </c>
      <c r="P65" s="5">
        <v>43976734000</v>
      </c>
      <c r="Q65" s="5">
        <v>21465836784</v>
      </c>
      <c r="R65" s="5">
        <v>30137707324</v>
      </c>
    </row>
    <row r="66" spans="2:18" ht="15.5" x14ac:dyDescent="0.35">
      <c r="C66" t="s">
        <v>101</v>
      </c>
      <c r="D66" s="5">
        <v>-156424273</v>
      </c>
      <c r="E66" s="5">
        <v>-115932251</v>
      </c>
      <c r="F66" s="5">
        <v>52705200773</v>
      </c>
      <c r="G66" s="5">
        <v>-7737138</v>
      </c>
      <c r="I66" s="5">
        <v>52813383874</v>
      </c>
      <c r="J66" s="5">
        <v>6999229103</v>
      </c>
      <c r="K66" s="5">
        <v>-739211143</v>
      </c>
      <c r="L66" s="5">
        <v>94408657150</v>
      </c>
      <c r="M66" s="5">
        <v>5061146286</v>
      </c>
      <c r="N66" s="5">
        <v>-4811970170</v>
      </c>
      <c r="O66" s="5">
        <v>206788366446</v>
      </c>
      <c r="P66" s="5">
        <v>2297726023</v>
      </c>
      <c r="Q66" s="5">
        <v>-3136184831</v>
      </c>
      <c r="R66" s="5">
        <v>375616059314</v>
      </c>
    </row>
    <row r="67" spans="2:18" ht="15.5" x14ac:dyDescent="0.35">
      <c r="C67" t="s">
        <v>103</v>
      </c>
      <c r="D67" s="5">
        <v>24995026256</v>
      </c>
      <c r="E67" s="5">
        <v>3373860060</v>
      </c>
      <c r="F67" s="5">
        <v>75067321322</v>
      </c>
      <c r="G67" s="5">
        <v>12353420775</v>
      </c>
      <c r="I67" s="5">
        <v>105481817018</v>
      </c>
      <c r="J67" s="5">
        <v>25453385287</v>
      </c>
      <c r="K67" s="5">
        <v>37711997359</v>
      </c>
      <c r="L67" s="5">
        <v>138721742965</v>
      </c>
      <c r="M67" s="5">
        <v>27498732096</v>
      </c>
      <c r="N67" s="5">
        <v>13676730051</v>
      </c>
      <c r="O67" s="5">
        <v>234244613412</v>
      </c>
      <c r="P67" s="5">
        <v>46274460023</v>
      </c>
      <c r="Q67" s="5">
        <v>18329651953</v>
      </c>
      <c r="R67" s="5">
        <v>405753766638</v>
      </c>
    </row>
    <row r="68" spans="2:18" ht="15.5" x14ac:dyDescent="0.35">
      <c r="C68" t="s">
        <v>104</v>
      </c>
      <c r="D68" s="5">
        <v>25151450529</v>
      </c>
      <c r="E68" s="5">
        <v>3489792311</v>
      </c>
      <c r="F68" s="5">
        <v>22362120549</v>
      </c>
      <c r="G68" s="5">
        <v>12361157913</v>
      </c>
      <c r="I68" s="5">
        <v>52668433144</v>
      </c>
      <c r="J68" s="5">
        <v>18454156184</v>
      </c>
      <c r="K68" s="5">
        <v>38451208502</v>
      </c>
      <c r="L68" s="5">
        <v>44313085815</v>
      </c>
      <c r="M68" s="5">
        <v>22437585810</v>
      </c>
      <c r="N68" s="5">
        <v>18488700221</v>
      </c>
      <c r="O68" s="5">
        <v>27456246966</v>
      </c>
      <c r="P68" s="5">
        <v>43976734000</v>
      </c>
      <c r="Q68" s="5">
        <v>21465836784</v>
      </c>
      <c r="R68" s="5">
        <v>30137707324</v>
      </c>
    </row>
    <row r="69" spans="2:18" ht="15.5" x14ac:dyDescent="0.35">
      <c r="C69" t="s">
        <v>8</v>
      </c>
      <c r="D69" s="5">
        <v>24941149511</v>
      </c>
      <c r="E69" s="5">
        <v>3224099380</v>
      </c>
      <c r="F69" s="5">
        <v>72006490315</v>
      </c>
      <c r="G69" s="5">
        <v>12481712296</v>
      </c>
      <c r="I69" s="5">
        <v>102066238210</v>
      </c>
      <c r="J69" s="5">
        <v>25071652768</v>
      </c>
      <c r="K69" s="5">
        <v>37363113554</v>
      </c>
      <c r="L69" s="5">
        <v>131503682215</v>
      </c>
      <c r="M69" s="5">
        <v>25683103600</v>
      </c>
      <c r="N69" s="5">
        <v>12964408612</v>
      </c>
      <c r="O69" s="5">
        <v>213921536558</v>
      </c>
      <c r="P69" s="5">
        <v>46274460023</v>
      </c>
      <c r="Q69" s="5">
        <v>18329651953</v>
      </c>
      <c r="R69" s="5">
        <v>405753766638</v>
      </c>
    </row>
    <row r="70" spans="2:18" ht="15.5" x14ac:dyDescent="0.35">
      <c r="C70" t="s">
        <v>106</v>
      </c>
      <c r="D70" s="5">
        <v>25151450529</v>
      </c>
      <c r="E70" s="5">
        <v>3489792311</v>
      </c>
      <c r="F70" s="5">
        <v>22362120549</v>
      </c>
      <c r="G70" s="5">
        <v>12361157913</v>
      </c>
      <c r="I70" s="5">
        <v>52668433144</v>
      </c>
      <c r="J70" s="5">
        <v>18454156184</v>
      </c>
      <c r="K70" s="5">
        <v>38451208502</v>
      </c>
      <c r="L70" s="5">
        <v>44313085815</v>
      </c>
      <c r="M70" s="5">
        <v>22437585810</v>
      </c>
      <c r="N70" s="5">
        <v>18488700221</v>
      </c>
      <c r="O70" s="5">
        <v>27456246966</v>
      </c>
      <c r="P70" s="5">
        <v>43976734000</v>
      </c>
      <c r="Q70" s="5">
        <v>21465836784</v>
      </c>
      <c r="R70" s="5">
        <v>30137707324</v>
      </c>
    </row>
    <row r="71" spans="2:18" ht="15.5" x14ac:dyDescent="0.35">
      <c r="C71" t="s">
        <v>107</v>
      </c>
      <c r="D71" s="5">
        <v>24995026256</v>
      </c>
      <c r="E71" s="5">
        <v>3373860060</v>
      </c>
      <c r="F71" s="5">
        <v>75067321322</v>
      </c>
      <c r="G71" s="5">
        <v>12353420775</v>
      </c>
      <c r="I71" s="5">
        <v>105481817018</v>
      </c>
      <c r="J71" s="5">
        <v>25453385287</v>
      </c>
      <c r="K71" s="5">
        <v>37711997359</v>
      </c>
      <c r="L71" s="5">
        <v>138721742965</v>
      </c>
      <c r="M71" s="5">
        <v>27498732096</v>
      </c>
      <c r="N71" s="5">
        <v>13676730051</v>
      </c>
      <c r="O71" s="5">
        <v>234244613412</v>
      </c>
      <c r="P71" s="5">
        <v>46274460023</v>
      </c>
      <c r="Q71" s="5">
        <v>18329651953</v>
      </c>
      <c r="R71" s="5">
        <v>405753766638</v>
      </c>
    </row>
    <row r="72" spans="2:18" ht="15.5" x14ac:dyDescent="0.35">
      <c r="C72" t="s">
        <v>108</v>
      </c>
      <c r="D72" s="5">
        <v>24995026256</v>
      </c>
      <c r="E72" s="5">
        <v>3373860060</v>
      </c>
      <c r="F72" s="5">
        <v>75067321322</v>
      </c>
      <c r="G72" s="5">
        <v>12353420775</v>
      </c>
      <c r="I72" s="5">
        <v>105481817018</v>
      </c>
      <c r="J72" s="5">
        <v>25453385287</v>
      </c>
      <c r="K72" s="5">
        <v>37711997359</v>
      </c>
      <c r="L72" s="5">
        <v>138721742965</v>
      </c>
      <c r="M72" s="5">
        <v>27498732096</v>
      </c>
      <c r="N72" s="5">
        <v>13676730051</v>
      </c>
      <c r="O72" s="5">
        <v>234244613412</v>
      </c>
      <c r="P72" s="5">
        <v>46274460023</v>
      </c>
      <c r="Q72" s="5">
        <v>18329651953</v>
      </c>
      <c r="R72" s="5">
        <v>405753766638</v>
      </c>
    </row>
    <row r="74" spans="2:18" ht="15.5" x14ac:dyDescent="0.35">
      <c r="B74" t="s">
        <v>109</v>
      </c>
      <c r="C74" t="s">
        <v>110</v>
      </c>
    </row>
    <row r="75" spans="2:18" ht="15.5" x14ac:dyDescent="0.35">
      <c r="C75" t="s">
        <v>437</v>
      </c>
    </row>
    <row r="76" spans="2:18" ht="15.5" x14ac:dyDescent="0.35">
      <c r="C76" t="s">
        <v>20</v>
      </c>
      <c r="D76" s="5">
        <v>37870344553</v>
      </c>
      <c r="E76" s="5">
        <v>25168814060</v>
      </c>
      <c r="F76" s="5">
        <v>39662938748</v>
      </c>
      <c r="G76" s="5">
        <v>27794774600</v>
      </c>
      <c r="I76" s="5">
        <v>39662938748</v>
      </c>
      <c r="J76" s="5">
        <v>30781039406</v>
      </c>
      <c r="K76" s="5">
        <v>16648102881</v>
      </c>
      <c r="L76" s="5">
        <v>18699401624</v>
      </c>
      <c r="M76" s="5">
        <v>26777787660</v>
      </c>
      <c r="N76" s="5">
        <v>55386586098</v>
      </c>
      <c r="O76" s="5">
        <v>33237581429</v>
      </c>
      <c r="P76" s="5">
        <v>37845309428</v>
      </c>
      <c r="Q76" s="5">
        <v>37579943948</v>
      </c>
      <c r="R76" s="5">
        <v>73781192748</v>
      </c>
    </row>
    <row r="77" spans="2:18" ht="15.5" x14ac:dyDescent="0.35">
      <c r="C77" t="s">
        <v>395</v>
      </c>
      <c r="D77" s="5">
        <v>386093797934</v>
      </c>
      <c r="E77" s="5">
        <v>313947983775</v>
      </c>
      <c r="F77" s="5">
        <v>330738980748</v>
      </c>
      <c r="G77" s="5">
        <v>357908657708</v>
      </c>
      <c r="I77" s="5">
        <v>330738980748</v>
      </c>
      <c r="J77" s="5">
        <v>311149928665</v>
      </c>
      <c r="K77" s="5">
        <v>300441601065</v>
      </c>
      <c r="L77" s="5">
        <v>279729777263</v>
      </c>
      <c r="M77" s="5">
        <v>218242175938</v>
      </c>
      <c r="N77" s="5">
        <v>210768032644</v>
      </c>
      <c r="O77" s="5">
        <v>196694953828</v>
      </c>
      <c r="P77" s="5">
        <v>159373373450</v>
      </c>
      <c r="Q77" s="5">
        <v>137601719759</v>
      </c>
      <c r="R77" s="5">
        <v>98875236460</v>
      </c>
    </row>
    <row r="78" spans="2:18" ht="15.5" x14ac:dyDescent="0.35">
      <c r="C78" t="s">
        <v>440</v>
      </c>
      <c r="D78" s="5">
        <v>238935862675</v>
      </c>
      <c r="E78" s="5">
        <v>207336423855</v>
      </c>
      <c r="F78" s="5">
        <v>196536197774</v>
      </c>
      <c r="G78" s="5">
        <v>212947145250</v>
      </c>
      <c r="I78" s="5">
        <v>196536197774</v>
      </c>
      <c r="J78" s="5">
        <v>239977611743</v>
      </c>
      <c r="K78" s="5">
        <v>208927070627</v>
      </c>
      <c r="L78" s="5">
        <v>311287516529</v>
      </c>
      <c r="M78" s="5">
        <v>269689497108</v>
      </c>
      <c r="N78" s="5">
        <v>219656022775</v>
      </c>
      <c r="O78" s="5">
        <v>236575038516</v>
      </c>
      <c r="P78" s="5">
        <v>206351835455</v>
      </c>
      <c r="Q78" s="5">
        <v>168469096531</v>
      </c>
      <c r="R78" s="5">
        <v>140601539006</v>
      </c>
    </row>
    <row r="79" spans="2:18" ht="15.5" x14ac:dyDescent="0.35">
      <c r="C79" t="s">
        <v>81</v>
      </c>
      <c r="D79" s="5">
        <v>706362363049</v>
      </c>
      <c r="E79" s="5">
        <v>706362363049</v>
      </c>
      <c r="F79" s="5">
        <v>706362363049</v>
      </c>
      <c r="G79" s="5">
        <v>654299798697</v>
      </c>
      <c r="I79" s="5">
        <v>706362363049</v>
      </c>
      <c r="J79" s="5">
        <v>654299798697</v>
      </c>
      <c r="K79" s="5">
        <v>654299798697</v>
      </c>
      <c r="L79" s="5">
        <v>654299798697</v>
      </c>
      <c r="M79" s="5">
        <v>566067695236</v>
      </c>
      <c r="N79" s="5">
        <v>566067695236</v>
      </c>
      <c r="O79" s="5">
        <v>566067695236</v>
      </c>
      <c r="P79" s="5">
        <v>376493621476</v>
      </c>
      <c r="Q79" s="5">
        <v>376493621476</v>
      </c>
      <c r="R79" s="5">
        <v>376493621476</v>
      </c>
    </row>
    <row r="80" spans="2:18" ht="15.5" x14ac:dyDescent="0.35">
      <c r="C80" t="s">
        <v>441</v>
      </c>
      <c r="D80" s="5">
        <v>672425459907</v>
      </c>
      <c r="E80" s="5">
        <v>565788594083</v>
      </c>
      <c r="F80" s="5">
        <v>573548045022</v>
      </c>
      <c r="G80" s="5">
        <v>608268526487</v>
      </c>
      <c r="I80" s="5">
        <v>573548045022</v>
      </c>
      <c r="J80" s="5">
        <v>588312420789</v>
      </c>
      <c r="K80" s="5">
        <v>532277967395</v>
      </c>
      <c r="L80" s="5">
        <v>614755676973</v>
      </c>
      <c r="M80" s="5">
        <v>521288543863</v>
      </c>
      <c r="N80" s="5">
        <v>490284080260</v>
      </c>
      <c r="O80" s="5">
        <v>468877107644</v>
      </c>
      <c r="P80" s="5">
        <v>405988723901</v>
      </c>
      <c r="Q80" s="5">
        <v>351255636607</v>
      </c>
      <c r="R80" s="5">
        <v>325494162443</v>
      </c>
    </row>
    <row r="81" spans="3:18" ht="15.5" x14ac:dyDescent="0.35">
      <c r="C81" t="s">
        <v>442</v>
      </c>
    </row>
    <row r="82" spans="3:18" ht="15.5" x14ac:dyDescent="0.35">
      <c r="C82" t="s">
        <v>397</v>
      </c>
      <c r="D82" s="5">
        <v>2711914057</v>
      </c>
      <c r="E82" s="5">
        <v>3979625393</v>
      </c>
      <c r="F82" s="5">
        <v>3163683518</v>
      </c>
      <c r="G82" s="5">
        <v>3110847504</v>
      </c>
      <c r="I82" s="5">
        <v>3163683518</v>
      </c>
      <c r="J82" s="5">
        <v>1872788897</v>
      </c>
      <c r="K82" s="5">
        <v>4087656223</v>
      </c>
      <c r="L82" s="5">
        <v>1395886781</v>
      </c>
      <c r="M82" s="5">
        <v>894413750</v>
      </c>
      <c r="N82" s="5">
        <v>1054941449</v>
      </c>
      <c r="O82" s="5">
        <v>1667867323</v>
      </c>
      <c r="P82" s="5">
        <v>1186870500</v>
      </c>
      <c r="Q82" s="5">
        <v>1085575050</v>
      </c>
      <c r="R82" s="5">
        <v>1262352850</v>
      </c>
    </row>
    <row r="83" spans="3:18" ht="15.5" x14ac:dyDescent="0.35">
      <c r="C83" t="s">
        <v>123</v>
      </c>
      <c r="D83" s="5">
        <v>5734266481</v>
      </c>
      <c r="E83" s="5">
        <v>7144046495</v>
      </c>
      <c r="F83" s="5">
        <v>8633685029</v>
      </c>
      <c r="G83" s="5">
        <v>8879991007</v>
      </c>
      <c r="I83" s="5">
        <v>8633685029</v>
      </c>
      <c r="J83" s="5">
        <v>2315174461</v>
      </c>
      <c r="K83" s="5">
        <v>1637264433</v>
      </c>
      <c r="L83" s="5">
        <v>1014130583</v>
      </c>
    </row>
    <row r="84" spans="3:18" ht="15.5" x14ac:dyDescent="0.35">
      <c r="C84" t="s">
        <v>122</v>
      </c>
      <c r="K84" s="5">
        <v>1440000000</v>
      </c>
      <c r="L84" s="5">
        <v>1440000000</v>
      </c>
    </row>
    <row r="85" spans="3:18" ht="15.5" x14ac:dyDescent="0.35">
      <c r="C85" t="s">
        <v>439</v>
      </c>
      <c r="D85" s="5">
        <v>2711914057</v>
      </c>
      <c r="E85" s="5">
        <v>3979625393</v>
      </c>
      <c r="F85" s="5">
        <v>3163683518</v>
      </c>
      <c r="G85" s="5">
        <v>3110847504</v>
      </c>
      <c r="I85" s="5">
        <v>3163683518</v>
      </c>
      <c r="J85" s="5">
        <v>1872788897</v>
      </c>
      <c r="K85" s="5">
        <v>4087656223</v>
      </c>
      <c r="L85" s="5">
        <v>1395886781</v>
      </c>
      <c r="M85" s="5">
        <v>894413750</v>
      </c>
      <c r="N85" s="5">
        <v>1054941449</v>
      </c>
      <c r="O85" s="5">
        <v>1667867323</v>
      </c>
      <c r="P85" s="5">
        <v>1186870500</v>
      </c>
      <c r="Q85" s="5">
        <v>1085575050</v>
      </c>
      <c r="R85" s="5">
        <v>1262352850</v>
      </c>
    </row>
    <row r="86" spans="3:18" ht="15.5" x14ac:dyDescent="0.35">
      <c r="C86" t="s">
        <v>113</v>
      </c>
      <c r="D86" s="5">
        <v>5545622542</v>
      </c>
      <c r="E86" s="5">
        <v>5532256212</v>
      </c>
      <c r="F86" s="5">
        <v>5751955037</v>
      </c>
      <c r="G86" s="5">
        <v>6970079912</v>
      </c>
      <c r="I86" s="5">
        <v>5751955037</v>
      </c>
      <c r="J86" s="5">
        <v>6897307766</v>
      </c>
      <c r="K86" s="5">
        <v>8169531815</v>
      </c>
      <c r="L86" s="5">
        <v>6331116080</v>
      </c>
      <c r="M86" s="5">
        <v>9313868555</v>
      </c>
      <c r="N86" s="5">
        <v>10461578165</v>
      </c>
      <c r="O86" s="5">
        <v>9945348520</v>
      </c>
      <c r="P86" s="5">
        <v>4584859434</v>
      </c>
      <c r="Q86" s="5">
        <v>6076117595</v>
      </c>
      <c r="R86" s="5">
        <v>4806770851</v>
      </c>
    </row>
    <row r="87" spans="3:18" ht="15.5" x14ac:dyDescent="0.35">
      <c r="C87" t="s">
        <v>111</v>
      </c>
      <c r="D87" s="5">
        <v>1233130673970</v>
      </c>
      <c r="E87" s="5">
        <v>1240232336295</v>
      </c>
      <c r="F87" s="5">
        <v>1248314768709</v>
      </c>
      <c r="G87" s="5">
        <v>1191324870569</v>
      </c>
      <c r="I87" s="5">
        <v>1248314768709</v>
      </c>
      <c r="J87" s="5">
        <v>1199652204034</v>
      </c>
      <c r="K87" s="5">
        <v>1146160068795</v>
      </c>
      <c r="L87" s="5">
        <v>1145732465164</v>
      </c>
      <c r="M87" s="5">
        <v>1006930999941</v>
      </c>
      <c r="N87" s="5">
        <v>965782828798</v>
      </c>
      <c r="O87" s="5">
        <v>840773505144</v>
      </c>
      <c r="P87" s="5">
        <v>570873765937</v>
      </c>
      <c r="Q87" s="5">
        <v>557421928580</v>
      </c>
      <c r="R87" s="5">
        <v>546284875130</v>
      </c>
    </row>
    <row r="88" spans="3:18" ht="15.5" x14ac:dyDescent="0.35">
      <c r="C88" t="s">
        <v>443</v>
      </c>
      <c r="D88" s="5">
        <v>24084135338</v>
      </c>
      <c r="E88" s="5">
        <v>24329065461</v>
      </c>
      <c r="F88" s="5">
        <v>24573995584</v>
      </c>
      <c r="G88" s="5">
        <v>24818925707</v>
      </c>
      <c r="I88" s="5">
        <v>24573995584</v>
      </c>
      <c r="J88" s="5">
        <v>25553716076</v>
      </c>
      <c r="K88" s="5">
        <v>21618284931</v>
      </c>
      <c r="L88" s="5">
        <v>22356770987</v>
      </c>
      <c r="M88" s="5">
        <v>144206362</v>
      </c>
      <c r="N88" s="5">
        <v>360515906</v>
      </c>
      <c r="O88" s="5">
        <v>576825450</v>
      </c>
      <c r="P88" s="5">
        <v>793134994</v>
      </c>
      <c r="Q88" s="5">
        <v>1009444538</v>
      </c>
      <c r="R88" s="5">
        <v>1225754082</v>
      </c>
    </row>
    <row r="89" spans="3:18" ht="15.5" x14ac:dyDescent="0.35">
      <c r="C89" t="s">
        <v>114</v>
      </c>
      <c r="D89" s="5">
        <v>471734372</v>
      </c>
      <c r="E89" s="5">
        <v>481349864</v>
      </c>
      <c r="F89" s="5">
        <v>490965355</v>
      </c>
      <c r="G89" s="5">
        <v>500580848</v>
      </c>
      <c r="I89" s="5">
        <v>490965355</v>
      </c>
      <c r="J89" s="5">
        <v>529427324</v>
      </c>
      <c r="K89" s="5">
        <v>567889283</v>
      </c>
      <c r="L89" s="5">
        <v>459955636</v>
      </c>
      <c r="M89" s="5">
        <v>491820763</v>
      </c>
      <c r="N89" s="5">
        <v>473056095</v>
      </c>
      <c r="O89" s="5">
        <v>502199195</v>
      </c>
      <c r="P89" s="5">
        <v>520142223</v>
      </c>
      <c r="Q89" s="5">
        <v>37086147</v>
      </c>
      <c r="R89" s="5">
        <v>43829103</v>
      </c>
    </row>
    <row r="90" spans="3:18" ht="15.5" x14ac:dyDescent="0.35">
      <c r="C90" t="s">
        <v>445</v>
      </c>
      <c r="D90" s="5">
        <v>1268006351896</v>
      </c>
      <c r="E90" s="5">
        <v>1281359839352</v>
      </c>
      <c r="F90" s="5">
        <v>1289197885522</v>
      </c>
      <c r="G90" s="5">
        <v>1233460378512</v>
      </c>
      <c r="I90" s="5">
        <v>1289197885522</v>
      </c>
      <c r="J90" s="5">
        <v>1247571560269</v>
      </c>
      <c r="K90" s="5">
        <v>1201589485980</v>
      </c>
      <c r="L90" s="5">
        <v>1182525115172</v>
      </c>
      <c r="M90" s="5">
        <v>1048641392981</v>
      </c>
      <c r="N90" s="5">
        <v>984188435906</v>
      </c>
      <c r="O90" s="5">
        <v>860205942795</v>
      </c>
      <c r="P90" s="5">
        <v>578609048088</v>
      </c>
      <c r="Q90" s="5">
        <v>569985351910</v>
      </c>
      <c r="R90" s="5">
        <v>556178859516</v>
      </c>
    </row>
    <row r="91" spans="3:18" ht="15.5" x14ac:dyDescent="0.35">
      <c r="C91" t="s">
        <v>117</v>
      </c>
      <c r="D91" s="5">
        <v>1940431811803</v>
      </c>
      <c r="E91" s="5">
        <v>1847148433435</v>
      </c>
      <c r="F91" s="5">
        <v>1862745930544</v>
      </c>
      <c r="G91" s="5">
        <v>1841728904999</v>
      </c>
      <c r="I91" s="5">
        <v>1862745930544</v>
      </c>
      <c r="J91" s="5">
        <v>1835883981058</v>
      </c>
      <c r="K91" s="5">
        <v>1733867453375</v>
      </c>
      <c r="L91" s="5">
        <v>1797280792145</v>
      </c>
      <c r="M91" s="5">
        <v>1569929936844</v>
      </c>
      <c r="N91" s="5">
        <v>1474472516166</v>
      </c>
      <c r="O91" s="5">
        <v>1329083050439</v>
      </c>
      <c r="P91" s="5">
        <v>984597771989</v>
      </c>
      <c r="Q91" s="5">
        <v>921240988517</v>
      </c>
      <c r="R91" s="5">
        <v>881673021959</v>
      </c>
    </row>
    <row r="92" spans="3:18" ht="15.5" x14ac:dyDescent="0.35">
      <c r="C92" t="s">
        <v>118</v>
      </c>
    </row>
    <row r="93" spans="3:18" ht="15.5" x14ac:dyDescent="0.35">
      <c r="C93" t="s">
        <v>119</v>
      </c>
    </row>
    <row r="94" spans="3:18" ht="15.5" x14ac:dyDescent="0.35">
      <c r="C94" t="s">
        <v>446</v>
      </c>
      <c r="D94" s="5">
        <v>342233857251</v>
      </c>
      <c r="E94" s="5">
        <v>255824573371</v>
      </c>
      <c r="F94" s="5">
        <v>294324071742</v>
      </c>
      <c r="G94" s="5">
        <v>315121976662</v>
      </c>
      <c r="I94" s="5">
        <v>294324071742</v>
      </c>
      <c r="J94" s="5">
        <v>344192140180</v>
      </c>
      <c r="K94" s="5">
        <v>263777306382</v>
      </c>
      <c r="L94" s="5">
        <v>365102738589</v>
      </c>
      <c r="M94" s="5">
        <v>266457069558</v>
      </c>
      <c r="N94" s="5">
        <v>263432699854</v>
      </c>
      <c r="O94" s="5">
        <v>173578114300</v>
      </c>
      <c r="P94" s="5">
        <v>151341881953</v>
      </c>
      <c r="Q94" s="5">
        <v>127673269661</v>
      </c>
      <c r="R94" s="5">
        <v>111360300869</v>
      </c>
    </row>
    <row r="95" spans="3:18" ht="15.5" x14ac:dyDescent="0.35">
      <c r="C95" t="s">
        <v>447</v>
      </c>
      <c r="D95" s="5">
        <v>41969465800</v>
      </c>
      <c r="E95" s="5">
        <v>22600557972</v>
      </c>
      <c r="F95" s="5">
        <v>28746360256</v>
      </c>
      <c r="G95" s="5">
        <v>65085971722</v>
      </c>
      <c r="I95" s="5">
        <v>28746360256</v>
      </c>
      <c r="J95" s="5">
        <v>78599505230</v>
      </c>
      <c r="K95" s="5">
        <v>53895239242</v>
      </c>
      <c r="L95" s="5">
        <v>124834324035</v>
      </c>
      <c r="M95" s="5">
        <v>63843437708</v>
      </c>
      <c r="N95" s="5">
        <v>99794850784</v>
      </c>
      <c r="O95" s="5">
        <v>31820850843</v>
      </c>
      <c r="P95" s="5">
        <v>20000000000</v>
      </c>
      <c r="Q95" s="5">
        <v>20000000000</v>
      </c>
      <c r="R95" s="5">
        <v>20000000000</v>
      </c>
    </row>
    <row r="96" spans="3:18" ht="15.5" x14ac:dyDescent="0.35">
      <c r="C96" t="s">
        <v>400</v>
      </c>
    </row>
    <row r="97" spans="3:18" ht="15.5" x14ac:dyDescent="0.35">
      <c r="C97" t="s">
        <v>581</v>
      </c>
      <c r="D97" s="5">
        <v>263114594020</v>
      </c>
      <c r="E97" s="5">
        <v>207041111626</v>
      </c>
      <c r="F97" s="5">
        <v>208468886459</v>
      </c>
      <c r="G97" s="5">
        <v>221430813614</v>
      </c>
      <c r="I97" s="5">
        <v>208468886459</v>
      </c>
      <c r="J97" s="5">
        <v>222991583806</v>
      </c>
      <c r="K97" s="5">
        <v>162312781511</v>
      </c>
      <c r="L97" s="5">
        <v>209067667503</v>
      </c>
      <c r="M97" s="5">
        <v>180317100997</v>
      </c>
      <c r="N97" s="5">
        <v>142513376657</v>
      </c>
      <c r="O97" s="5">
        <v>132168861536</v>
      </c>
      <c r="P97" s="5">
        <v>121062127294</v>
      </c>
      <c r="Q97" s="5">
        <v>102275039961</v>
      </c>
      <c r="R97" s="5">
        <v>80825847137</v>
      </c>
    </row>
    <row r="98" spans="3:18" ht="15.5" x14ac:dyDescent="0.35">
      <c r="C98" t="s">
        <v>285</v>
      </c>
      <c r="M98" s="5">
        <v>734691243</v>
      </c>
      <c r="N98" s="5">
        <v>1280297756</v>
      </c>
      <c r="O98" s="5">
        <v>461806807</v>
      </c>
      <c r="P98" s="5">
        <v>367763490</v>
      </c>
      <c r="Q98" s="5">
        <v>326881169</v>
      </c>
      <c r="R98" s="5">
        <v>344281642</v>
      </c>
    </row>
    <row r="99" spans="3:18" ht="15.5" x14ac:dyDescent="0.35">
      <c r="C99" t="s">
        <v>448</v>
      </c>
      <c r="D99" s="5">
        <v>5734266481</v>
      </c>
      <c r="E99" s="5">
        <v>7144046495</v>
      </c>
      <c r="F99" s="5">
        <v>8633685029</v>
      </c>
      <c r="G99" s="5">
        <v>8879991007</v>
      </c>
      <c r="I99" s="5">
        <v>8633685029</v>
      </c>
      <c r="J99" s="5">
        <v>2315174461</v>
      </c>
      <c r="K99" s="5">
        <v>3077264433</v>
      </c>
      <c r="L99" s="5">
        <v>2454130583</v>
      </c>
      <c r="M99" s="5">
        <v>734691243</v>
      </c>
      <c r="N99" s="5">
        <v>1280297756</v>
      </c>
      <c r="O99" s="5">
        <v>461806807</v>
      </c>
      <c r="P99" s="5">
        <v>367763490</v>
      </c>
      <c r="Q99" s="5">
        <v>326881169</v>
      </c>
      <c r="R99" s="5">
        <v>344281642</v>
      </c>
    </row>
    <row r="100" spans="3:18" ht="15.5" x14ac:dyDescent="0.35">
      <c r="C100" t="s">
        <v>127</v>
      </c>
      <c r="D100" s="5">
        <v>7308017742</v>
      </c>
      <c r="E100" s="5">
        <v>5226144445</v>
      </c>
      <c r="F100" s="5">
        <v>7993819296</v>
      </c>
      <c r="G100" s="5">
        <v>8315927572</v>
      </c>
      <c r="I100" s="5">
        <v>7993819296</v>
      </c>
      <c r="J100" s="5">
        <v>7206211579</v>
      </c>
      <c r="K100" s="5">
        <v>5868764161</v>
      </c>
      <c r="L100" s="5">
        <v>5606561254</v>
      </c>
      <c r="M100" s="5">
        <v>6670008255</v>
      </c>
      <c r="N100" s="5">
        <v>5396122631</v>
      </c>
      <c r="O100" s="5">
        <v>5142952174</v>
      </c>
      <c r="P100" s="5">
        <v>2004957435</v>
      </c>
      <c r="Q100" s="5">
        <v>2308091174</v>
      </c>
      <c r="R100" s="5">
        <v>2949728194</v>
      </c>
    </row>
    <row r="101" spans="3:18" ht="15.5" x14ac:dyDescent="0.35">
      <c r="C101" t="s">
        <v>126</v>
      </c>
      <c r="D101" s="5">
        <v>9610447182</v>
      </c>
      <c r="E101" s="5">
        <v>10151625585</v>
      </c>
      <c r="F101" s="5">
        <v>9528691532</v>
      </c>
      <c r="G101" s="5">
        <v>7036174339</v>
      </c>
      <c r="I101" s="5">
        <v>9528691532</v>
      </c>
      <c r="J101" s="5">
        <v>3382818199</v>
      </c>
      <c r="K101" s="5">
        <v>7351091862</v>
      </c>
      <c r="L101" s="5">
        <v>3530222209</v>
      </c>
      <c r="M101" s="5">
        <v>3740608906</v>
      </c>
      <c r="N101" s="5">
        <v>6114718693</v>
      </c>
      <c r="O101" s="5">
        <v>3050309607</v>
      </c>
      <c r="P101" s="5">
        <v>7907033734</v>
      </c>
      <c r="Q101" s="5">
        <v>2763257357</v>
      </c>
      <c r="R101" s="5">
        <v>2367967136</v>
      </c>
    </row>
    <row r="102" spans="3:18" ht="15.5" x14ac:dyDescent="0.35">
      <c r="C102" t="s">
        <v>454</v>
      </c>
    </row>
    <row r="103" spans="3:18" ht="15.5" x14ac:dyDescent="0.35">
      <c r="C103" t="s">
        <v>450</v>
      </c>
      <c r="D103" s="5">
        <v>195179856</v>
      </c>
      <c r="E103" s="5">
        <v>124320114</v>
      </c>
      <c r="F103" s="5">
        <v>220928464</v>
      </c>
      <c r="G103" s="5">
        <v>385314777</v>
      </c>
      <c r="I103" s="5">
        <v>220928464</v>
      </c>
      <c r="J103" s="5">
        <v>106323982</v>
      </c>
      <c r="K103" s="5">
        <v>331446469</v>
      </c>
      <c r="L103" s="5">
        <v>480351158</v>
      </c>
      <c r="M103" s="5">
        <v>880504443</v>
      </c>
    </row>
    <row r="104" spans="3:18" ht="15.5" x14ac:dyDescent="0.35">
      <c r="C104" t="s">
        <v>451</v>
      </c>
      <c r="D104" s="5">
        <v>120607371314</v>
      </c>
      <c r="E104" s="5">
        <v>128061296090</v>
      </c>
      <c r="F104" s="5">
        <v>108342105150</v>
      </c>
      <c r="G104" s="5">
        <v>134169145642</v>
      </c>
      <c r="I104" s="5">
        <v>108342105150</v>
      </c>
      <c r="J104" s="5">
        <v>126527717781</v>
      </c>
      <c r="K104" s="5">
        <v>111788476461</v>
      </c>
      <c r="L104" s="5">
        <v>111081312113</v>
      </c>
      <c r="M104" s="5">
        <v>106447185301</v>
      </c>
      <c r="N104" s="5">
        <v>31666666667</v>
      </c>
    </row>
    <row r="105" spans="3:18" ht="15.5" x14ac:dyDescent="0.35">
      <c r="C105" t="s">
        <v>456</v>
      </c>
      <c r="D105" s="5">
        <v>120802551170</v>
      </c>
      <c r="E105" s="5">
        <v>128185616204</v>
      </c>
      <c r="F105" s="5">
        <v>108563033614</v>
      </c>
      <c r="G105" s="5">
        <v>134554460419</v>
      </c>
      <c r="I105" s="5">
        <v>108563033614</v>
      </c>
      <c r="J105" s="5">
        <v>126634041763</v>
      </c>
      <c r="K105" s="5">
        <v>112119922930</v>
      </c>
      <c r="L105" s="5">
        <v>111561663271</v>
      </c>
      <c r="M105" s="5">
        <v>107327689744</v>
      </c>
      <c r="N105" s="5">
        <v>31666666667</v>
      </c>
    </row>
    <row r="106" spans="3:18" ht="15.5" x14ac:dyDescent="0.35">
      <c r="C106" t="s">
        <v>405</v>
      </c>
      <c r="D106" s="5">
        <v>247258517283</v>
      </c>
      <c r="E106" s="5">
        <v>254551969051</v>
      </c>
      <c r="F106" s="5">
        <v>235023827849</v>
      </c>
      <c r="G106" s="5">
        <v>268276218706</v>
      </c>
      <c r="I106" s="5">
        <v>235023827849</v>
      </c>
      <c r="J106" s="5">
        <v>259715321943</v>
      </c>
      <c r="K106" s="5">
        <v>252739533345</v>
      </c>
      <c r="L106" s="5">
        <v>245772262267</v>
      </c>
      <c r="M106" s="5">
        <v>255788818962</v>
      </c>
      <c r="N106" s="5">
        <v>190854500084</v>
      </c>
      <c r="O106" s="5">
        <v>147213677218</v>
      </c>
      <c r="P106" s="5">
        <v>24876903230</v>
      </c>
      <c r="Q106" s="5">
        <v>27402887073</v>
      </c>
      <c r="R106" s="5">
        <v>18417236260</v>
      </c>
    </row>
    <row r="107" spans="3:18" ht="15.5" x14ac:dyDescent="0.35">
      <c r="C107" t="s">
        <v>404</v>
      </c>
      <c r="D107" s="5">
        <v>247258517283</v>
      </c>
      <c r="E107" s="5">
        <v>254551969051</v>
      </c>
      <c r="F107" s="5">
        <v>235023827849</v>
      </c>
      <c r="G107" s="5">
        <v>268276218706</v>
      </c>
      <c r="I107" s="5">
        <v>235023827849</v>
      </c>
      <c r="J107" s="5">
        <v>259715321943</v>
      </c>
      <c r="K107" s="5">
        <v>252739533345</v>
      </c>
      <c r="L107" s="5">
        <v>245772262267</v>
      </c>
      <c r="M107" s="5">
        <v>255788818962</v>
      </c>
      <c r="N107" s="5">
        <v>190854500084</v>
      </c>
      <c r="O107" s="5">
        <v>147213677218</v>
      </c>
      <c r="P107" s="5">
        <v>24876903230</v>
      </c>
      <c r="Q107" s="5">
        <v>27402887073</v>
      </c>
      <c r="R107" s="5">
        <v>18417236260</v>
      </c>
    </row>
    <row r="108" spans="3:18" ht="15.5" x14ac:dyDescent="0.35">
      <c r="C108" t="s">
        <v>580</v>
      </c>
      <c r="D108" s="5">
        <v>99000000000</v>
      </c>
      <c r="E108" s="5">
        <v>99000000000</v>
      </c>
      <c r="F108" s="5">
        <v>99000000000</v>
      </c>
      <c r="G108" s="5">
        <v>99000000000</v>
      </c>
      <c r="I108" s="5">
        <v>99000000000</v>
      </c>
      <c r="J108" s="5">
        <v>99000000000</v>
      </c>
      <c r="K108" s="5">
        <v>99000000000</v>
      </c>
      <c r="L108" s="5">
        <v>99000000000</v>
      </c>
      <c r="M108" s="5">
        <v>99000000000</v>
      </c>
      <c r="N108" s="5">
        <v>99000000000</v>
      </c>
      <c r="O108" s="5">
        <v>99000000000</v>
      </c>
    </row>
    <row r="109" spans="3:18" ht="15.5" x14ac:dyDescent="0.35">
      <c r="C109" t="s">
        <v>130</v>
      </c>
      <c r="D109" s="5">
        <v>589492374534</v>
      </c>
      <c r="E109" s="5">
        <v>510376542422</v>
      </c>
      <c r="F109" s="5">
        <v>529347899591</v>
      </c>
      <c r="G109" s="5">
        <v>583398195368</v>
      </c>
      <c r="I109" s="5">
        <v>529347899591</v>
      </c>
      <c r="J109" s="5">
        <v>603907462123</v>
      </c>
      <c r="K109" s="5">
        <v>516516839727</v>
      </c>
      <c r="L109" s="5">
        <v>610875000856</v>
      </c>
      <c r="M109" s="5">
        <v>522245888520</v>
      </c>
      <c r="N109" s="5">
        <v>454287199938</v>
      </c>
      <c r="O109" s="5">
        <v>320791791518</v>
      </c>
      <c r="P109" s="5">
        <v>176218785183</v>
      </c>
      <c r="Q109" s="5">
        <v>155076156734</v>
      </c>
      <c r="R109" s="5">
        <v>129777537129</v>
      </c>
    </row>
    <row r="110" spans="3:18" ht="15.5" x14ac:dyDescent="0.35">
      <c r="C110" t="s">
        <v>131</v>
      </c>
    </row>
    <row r="111" spans="3:18" ht="15.5" x14ac:dyDescent="0.35">
      <c r="C111" t="s">
        <v>132</v>
      </c>
      <c r="D111" s="5">
        <v>135343500000</v>
      </c>
      <c r="E111" s="5">
        <v>135343500000</v>
      </c>
      <c r="F111" s="5">
        <v>135343500000</v>
      </c>
      <c r="G111" s="5">
        <v>135343500000</v>
      </c>
      <c r="I111" s="5">
        <v>135343500000</v>
      </c>
      <c r="J111" s="5">
        <v>135343500000</v>
      </c>
      <c r="K111" s="5">
        <v>135343500000</v>
      </c>
      <c r="L111" s="5">
        <v>135343500000</v>
      </c>
      <c r="M111" s="5">
        <v>135343500000</v>
      </c>
      <c r="N111" s="5">
        <v>135343500000</v>
      </c>
      <c r="O111" s="5">
        <v>135343500000</v>
      </c>
      <c r="P111" s="5">
        <v>135343500000</v>
      </c>
      <c r="Q111" s="5">
        <v>135343500000</v>
      </c>
      <c r="R111" s="5">
        <v>135343500000</v>
      </c>
    </row>
    <row r="112" spans="3:18" ht="15.5" x14ac:dyDescent="0.35">
      <c r="C112" t="s">
        <v>133</v>
      </c>
      <c r="D112" s="5">
        <v>-30065408439</v>
      </c>
      <c r="E112" s="5">
        <v>-30065408439</v>
      </c>
      <c r="F112" s="5">
        <v>-30065408439</v>
      </c>
      <c r="G112" s="5">
        <v>-30065408439</v>
      </c>
      <c r="I112" s="5">
        <v>-30065408439</v>
      </c>
      <c r="J112" s="5">
        <v>-30065408439</v>
      </c>
      <c r="K112" s="5">
        <v>-30065408439</v>
      </c>
      <c r="L112" s="5">
        <v>-30065408439</v>
      </c>
      <c r="M112" s="5">
        <v>-30065408439</v>
      </c>
      <c r="N112" s="5">
        <v>-30065408439</v>
      </c>
      <c r="O112" s="5">
        <v>-30065408439</v>
      </c>
    </row>
    <row r="113" spans="2:18" ht="15.5" x14ac:dyDescent="0.35">
      <c r="C113" t="s">
        <v>134</v>
      </c>
      <c r="D113" s="5">
        <v>497601235693</v>
      </c>
      <c r="E113" s="5">
        <v>483487566182</v>
      </c>
      <c r="F113" s="5">
        <v>480263466802</v>
      </c>
      <c r="G113" s="5">
        <v>460319540839</v>
      </c>
      <c r="I113" s="5">
        <v>480263466802</v>
      </c>
      <c r="J113" s="5">
        <v>434320097944</v>
      </c>
      <c r="K113" s="5">
        <v>420075925176</v>
      </c>
      <c r="L113" s="5">
        <v>389479986622</v>
      </c>
      <c r="M113" s="5">
        <v>346208407868</v>
      </c>
      <c r="N113" s="5">
        <v>320525304268</v>
      </c>
      <c r="O113" s="5">
        <v>309343568400</v>
      </c>
      <c r="P113" s="5">
        <v>296541865330</v>
      </c>
      <c r="Q113" s="5">
        <v>254327710307</v>
      </c>
      <c r="R113" s="5">
        <v>240058363354</v>
      </c>
    </row>
    <row r="114" spans="2:18" ht="15.5" x14ac:dyDescent="0.35">
      <c r="C114" t="s">
        <v>135</v>
      </c>
      <c r="D114" s="5">
        <v>3400000000</v>
      </c>
      <c r="E114" s="5">
        <v>3300000000</v>
      </c>
      <c r="F114" s="5">
        <v>3300000000</v>
      </c>
      <c r="G114" s="5">
        <v>3300000000</v>
      </c>
      <c r="I114" s="5">
        <v>3300000000</v>
      </c>
      <c r="J114" s="5">
        <v>3200000000</v>
      </c>
      <c r="K114" s="5">
        <v>3100000000</v>
      </c>
      <c r="L114" s="5">
        <v>3000000000</v>
      </c>
      <c r="M114" s="5">
        <v>2900000000</v>
      </c>
      <c r="N114" s="5">
        <v>2800000000</v>
      </c>
      <c r="O114" s="5">
        <v>2700000000</v>
      </c>
      <c r="P114" s="5">
        <v>2600000000</v>
      </c>
      <c r="Q114" s="5">
        <v>2500000000</v>
      </c>
      <c r="R114" s="5">
        <v>2400000000</v>
      </c>
    </row>
    <row r="115" spans="2:18" ht="15.5" x14ac:dyDescent="0.35">
      <c r="C115" t="s">
        <v>136</v>
      </c>
      <c r="D115" s="5">
        <v>494201235693</v>
      </c>
      <c r="E115" s="5">
        <v>480187566182</v>
      </c>
      <c r="F115" s="5">
        <v>476963466802</v>
      </c>
      <c r="G115" s="5">
        <v>457019540839</v>
      </c>
      <c r="I115" s="5">
        <v>476963466802</v>
      </c>
      <c r="J115" s="5">
        <v>431120097944</v>
      </c>
      <c r="K115" s="5">
        <v>416975925176</v>
      </c>
      <c r="L115" s="5">
        <v>386479986622</v>
      </c>
      <c r="M115" s="5">
        <v>343308407868</v>
      </c>
      <c r="N115" s="5">
        <v>317725304268</v>
      </c>
      <c r="O115" s="5">
        <v>306643568400</v>
      </c>
      <c r="P115" s="5">
        <v>293941865330</v>
      </c>
      <c r="Q115" s="5">
        <v>251827710307</v>
      </c>
      <c r="R115" s="5">
        <v>237658363354</v>
      </c>
    </row>
    <row r="116" spans="2:18" ht="15.5" x14ac:dyDescent="0.35">
      <c r="C116" t="s">
        <v>137</v>
      </c>
      <c r="D116" s="5">
        <v>497601235693</v>
      </c>
      <c r="E116" s="5">
        <v>483487566182</v>
      </c>
      <c r="F116" s="5">
        <v>480263466802</v>
      </c>
      <c r="G116" s="5">
        <v>460319540839</v>
      </c>
      <c r="I116" s="5">
        <v>480263466802</v>
      </c>
      <c r="J116" s="5">
        <v>434320097944</v>
      </c>
      <c r="K116" s="5">
        <v>420075925176</v>
      </c>
      <c r="L116" s="5">
        <v>389479986622</v>
      </c>
      <c r="M116" s="5">
        <v>346208407868</v>
      </c>
      <c r="N116" s="5">
        <v>320525304268</v>
      </c>
      <c r="O116" s="5">
        <v>309343568400</v>
      </c>
      <c r="P116" s="5">
        <v>296541865330</v>
      </c>
      <c r="Q116" s="5">
        <v>254327710307</v>
      </c>
      <c r="R116" s="5">
        <v>240058363354</v>
      </c>
    </row>
    <row r="117" spans="2:18" ht="15.5" x14ac:dyDescent="0.35">
      <c r="C117" t="s">
        <v>291</v>
      </c>
      <c r="D117" s="5">
        <v>41697746966</v>
      </c>
      <c r="E117" s="5">
        <v>41643870221</v>
      </c>
      <c r="F117" s="5">
        <v>41494109541</v>
      </c>
      <c r="G117" s="5">
        <v>38433278534</v>
      </c>
      <c r="I117" s="5">
        <v>41494109541</v>
      </c>
      <c r="J117" s="5">
        <v>38078530733</v>
      </c>
      <c r="K117" s="5">
        <v>37696798214</v>
      </c>
      <c r="L117" s="5">
        <v>37347914409</v>
      </c>
      <c r="M117" s="5">
        <v>30129853659</v>
      </c>
      <c r="N117" s="5">
        <v>28314225163</v>
      </c>
      <c r="O117" s="5">
        <v>27601903724</v>
      </c>
    </row>
    <row r="118" spans="2:18" ht="15.5" x14ac:dyDescent="0.35">
      <c r="C118" t="s">
        <v>10</v>
      </c>
      <c r="D118" s="5">
        <v>1350939437269</v>
      </c>
      <c r="E118" s="5">
        <v>1336771891013</v>
      </c>
      <c r="F118" s="5">
        <v>1333398030953</v>
      </c>
      <c r="G118" s="5">
        <v>1258330709631</v>
      </c>
      <c r="I118" s="5">
        <v>1333398030953</v>
      </c>
      <c r="J118" s="5">
        <v>1231976518935</v>
      </c>
      <c r="K118" s="5">
        <v>1217350613648</v>
      </c>
      <c r="L118" s="5">
        <v>1186405791289</v>
      </c>
      <c r="M118" s="5">
        <v>1047684048324</v>
      </c>
      <c r="N118" s="5">
        <v>1020185316228</v>
      </c>
      <c r="O118" s="5">
        <v>1008291258921</v>
      </c>
      <c r="P118" s="5">
        <v>808378986806</v>
      </c>
      <c r="Q118" s="5">
        <v>766164831783</v>
      </c>
      <c r="R118" s="5">
        <v>751895484830</v>
      </c>
    </row>
    <row r="119" spans="2:18" ht="15.5" x14ac:dyDescent="0.35">
      <c r="C119" t="s">
        <v>138</v>
      </c>
      <c r="D119" s="5">
        <v>1940431811803</v>
      </c>
      <c r="E119" s="5">
        <v>1847148433435</v>
      </c>
      <c r="F119" s="5">
        <v>1862745930544</v>
      </c>
      <c r="G119" s="5">
        <v>1841728904999</v>
      </c>
      <c r="I119" s="5">
        <v>1862745930544</v>
      </c>
      <c r="J119" s="5">
        <v>1835883981058</v>
      </c>
      <c r="K119" s="5">
        <v>1733867453375</v>
      </c>
      <c r="L119" s="5">
        <v>1797280792145</v>
      </c>
      <c r="M119" s="5">
        <v>1569929936844</v>
      </c>
      <c r="N119" s="5">
        <v>1474472516166</v>
      </c>
      <c r="O119" s="5">
        <v>1329083050439</v>
      </c>
      <c r="P119" s="5">
        <v>984597771989</v>
      </c>
      <c r="Q119" s="5">
        <v>921240988517</v>
      </c>
      <c r="R119" s="5">
        <v>881673021959</v>
      </c>
    </row>
    <row r="120" spans="2:18" ht="15.5" x14ac:dyDescent="0.35">
      <c r="C120" t="s">
        <v>139</v>
      </c>
      <c r="D120" s="5">
        <v>1353435000</v>
      </c>
      <c r="E120" s="5">
        <v>1353435000</v>
      </c>
      <c r="F120" s="5">
        <v>1353435000</v>
      </c>
      <c r="G120" s="5">
        <v>1353435000</v>
      </c>
      <c r="I120" s="5">
        <v>1353435000</v>
      </c>
      <c r="J120" s="5">
        <v>1353435000</v>
      </c>
      <c r="K120" s="5">
        <v>1353435000</v>
      </c>
      <c r="L120" s="5">
        <v>1353435000</v>
      </c>
      <c r="M120" s="5">
        <v>1353435000</v>
      </c>
      <c r="N120" s="5">
        <v>1353435000</v>
      </c>
      <c r="O120" s="5">
        <v>1353435000</v>
      </c>
      <c r="P120" s="5">
        <v>1353435000</v>
      </c>
      <c r="Q120" s="5">
        <v>1353435000</v>
      </c>
      <c r="R120" s="5">
        <v>1353435000</v>
      </c>
    </row>
    <row r="122" spans="2:18" ht="15.5" x14ac:dyDescent="0.35">
      <c r="B122" t="s">
        <v>140</v>
      </c>
      <c r="C122" t="s">
        <v>141</v>
      </c>
      <c r="D122" s="5">
        <v>8239433112</v>
      </c>
      <c r="E122" s="5">
        <v>4236042105</v>
      </c>
      <c r="F122" s="5">
        <v>61016621072</v>
      </c>
      <c r="G122" s="5">
        <v>42269606094</v>
      </c>
      <c r="I122" s="5">
        <v>115756808297</v>
      </c>
      <c r="J122" s="5">
        <v>73766257613</v>
      </c>
      <c r="K122" s="5">
        <v>116556475561</v>
      </c>
      <c r="L122" s="5">
        <v>-9549425914</v>
      </c>
      <c r="M122" s="5">
        <v>24146878930</v>
      </c>
      <c r="N122" s="5">
        <v>64823265195</v>
      </c>
      <c r="O122" s="5">
        <v>27401453041</v>
      </c>
      <c r="P122" s="5">
        <v>29787392473</v>
      </c>
      <c r="Q122" s="5">
        <v>804193508</v>
      </c>
      <c r="R122" s="5">
        <v>18474420606</v>
      </c>
    </row>
    <row r="123" spans="2:18" ht="15.5" x14ac:dyDescent="0.35">
      <c r="C123" t="s">
        <v>585</v>
      </c>
      <c r="D123" s="5">
        <v>341064463800</v>
      </c>
      <c r="E123" s="5">
        <v>318067377599</v>
      </c>
      <c r="F123" s="5">
        <v>379200208946</v>
      </c>
      <c r="G123" s="5">
        <v>367941256435</v>
      </c>
      <c r="I123" s="5">
        <v>1413118119498</v>
      </c>
      <c r="J123" s="5">
        <v>1332445384513</v>
      </c>
      <c r="K123" s="5">
        <v>1242093292374</v>
      </c>
      <c r="L123" s="5">
        <v>1256405791126</v>
      </c>
      <c r="M123" s="5">
        <v>1039938102823</v>
      </c>
      <c r="N123" s="5">
        <v>1013733892463</v>
      </c>
      <c r="O123" s="5">
        <v>918955138173</v>
      </c>
      <c r="P123" s="5">
        <v>718508419921</v>
      </c>
      <c r="Q123" s="5">
        <v>607108279630</v>
      </c>
      <c r="R123" s="5">
        <v>551692735186</v>
      </c>
    </row>
    <row r="124" spans="2:18" ht="15.5" x14ac:dyDescent="0.35">
      <c r="C124" t="s">
        <v>586</v>
      </c>
      <c r="D124" s="5">
        <v>-239301418849</v>
      </c>
      <c r="E124" s="5">
        <v>-228641274539</v>
      </c>
      <c r="F124" s="5">
        <v>-199877267326</v>
      </c>
      <c r="G124" s="5">
        <v>-255239936791</v>
      </c>
      <c r="I124" s="5">
        <v>-929320750359</v>
      </c>
      <c r="J124" s="5">
        <v>-877223933572</v>
      </c>
      <c r="K124" s="5">
        <v>-808467564006</v>
      </c>
      <c r="L124" s="5">
        <v>-930389496007</v>
      </c>
      <c r="M124" s="5">
        <v>-726390678696</v>
      </c>
      <c r="N124" s="5">
        <v>-678198667351</v>
      </c>
      <c r="O124" s="5">
        <v>-626503791369</v>
      </c>
      <c r="P124" s="5">
        <v>-502816778648</v>
      </c>
      <c r="Q124" s="5">
        <v>-447433382305</v>
      </c>
      <c r="R124" s="5">
        <v>-391582643754</v>
      </c>
    </row>
    <row r="125" spans="2:18" ht="15.5" x14ac:dyDescent="0.35">
      <c r="C125" t="s">
        <v>2471</v>
      </c>
      <c r="D125" s="5">
        <v>-52600553561</v>
      </c>
      <c r="E125" s="5">
        <v>-56299081154</v>
      </c>
      <c r="F125" s="5">
        <v>-59372848694</v>
      </c>
      <c r="G125" s="5">
        <v>-45244818522</v>
      </c>
      <c r="I125" s="5">
        <v>-207837212079</v>
      </c>
      <c r="J125" s="5">
        <v>-179819222629</v>
      </c>
      <c r="K125" s="5">
        <v>-160643405804</v>
      </c>
      <c r="L125" s="5">
        <v>-159962223169</v>
      </c>
      <c r="M125" s="5">
        <v>-139366942594</v>
      </c>
      <c r="N125" s="5">
        <v>-147393796202</v>
      </c>
      <c r="O125" s="5">
        <v>-138412402325</v>
      </c>
      <c r="P125" s="5">
        <v>-89058512997</v>
      </c>
      <c r="Q125" s="5">
        <v>-74399139889</v>
      </c>
      <c r="R125" s="5">
        <v>-60185571381</v>
      </c>
    </row>
    <row r="126" spans="2:18" ht="15.5" x14ac:dyDescent="0.35">
      <c r="C126" t="s">
        <v>1405</v>
      </c>
      <c r="D126" s="5">
        <v>-48442319827</v>
      </c>
      <c r="E126" s="5">
        <v>-25834917443</v>
      </c>
      <c r="F126" s="5">
        <v>-68510817633</v>
      </c>
      <c r="G126" s="5">
        <v>-27865964186</v>
      </c>
      <c r="I126" s="5">
        <v>-165091936375</v>
      </c>
      <c r="J126" s="5">
        <v>-176905744521</v>
      </c>
      <c r="K126" s="5">
        <v>-135247191530</v>
      </c>
      <c r="L126" s="5">
        <v>-145496902932</v>
      </c>
      <c r="M126" s="5">
        <v>-127727746631</v>
      </c>
      <c r="N126" s="5">
        <v>-107586960548</v>
      </c>
      <c r="O126" s="5">
        <v>-103688318097</v>
      </c>
      <c r="P126" s="5">
        <v>-86667397462</v>
      </c>
      <c r="Q126" s="5">
        <v>-79738926822</v>
      </c>
      <c r="R126" s="5">
        <v>-78051960506</v>
      </c>
    </row>
    <row r="127" spans="2:18" ht="15.5" x14ac:dyDescent="0.35">
      <c r="C127" t="s">
        <v>1200</v>
      </c>
      <c r="D127" s="5">
        <v>84358733</v>
      </c>
      <c r="E127" s="5">
        <v>100030444</v>
      </c>
      <c r="F127" s="5">
        <v>113485903</v>
      </c>
      <c r="G127" s="5">
        <v>82728781</v>
      </c>
      <c r="I127" s="5">
        <v>358779487</v>
      </c>
      <c r="J127" s="5">
        <v>333042214</v>
      </c>
      <c r="K127" s="5">
        <v>825468713</v>
      </c>
      <c r="L127" s="5">
        <v>146702536</v>
      </c>
      <c r="M127" s="5">
        <v>326803567</v>
      </c>
      <c r="N127" s="5">
        <v>353476043</v>
      </c>
      <c r="O127" s="5">
        <v>612618355</v>
      </c>
      <c r="P127" s="5">
        <v>750425799</v>
      </c>
      <c r="Q127" s="5">
        <v>2505689746</v>
      </c>
      <c r="R127" s="5">
        <v>5036298520</v>
      </c>
    </row>
    <row r="128" spans="2:18" ht="15.5" x14ac:dyDescent="0.35">
      <c r="C128" t="s">
        <v>2472</v>
      </c>
      <c r="D128" s="5">
        <v>3332851859</v>
      </c>
      <c r="F128" s="5">
        <v>-2000447057</v>
      </c>
      <c r="G128" s="5">
        <v>-7098924075</v>
      </c>
      <c r="I128" s="5">
        <v>-9099371132</v>
      </c>
      <c r="J128" s="5">
        <v>-14964102831</v>
      </c>
      <c r="K128" s="5">
        <v>-10690917870</v>
      </c>
      <c r="L128" s="5">
        <v>-14077514071</v>
      </c>
      <c r="M128" s="5">
        <v>-10449158148</v>
      </c>
      <c r="N128" s="5">
        <v>-6667758094</v>
      </c>
      <c r="O128" s="5">
        <v>-20270528875</v>
      </c>
      <c r="Q128" s="5">
        <v>2550789128</v>
      </c>
    </row>
    <row r="129" spans="3:18" ht="15.5" x14ac:dyDescent="0.35">
      <c r="C129" t="s">
        <v>593</v>
      </c>
      <c r="D129" s="5">
        <v>1645951437</v>
      </c>
      <c r="E129" s="5">
        <v>-4869260346</v>
      </c>
      <c r="F129" s="5">
        <v>1206109000</v>
      </c>
      <c r="G129" s="5">
        <v>4979333747</v>
      </c>
      <c r="I129" s="5">
        <v>1206109000</v>
      </c>
      <c r="P129" s="5">
        <v>-11424979966</v>
      </c>
      <c r="Q129" s="5">
        <v>-9365983573</v>
      </c>
      <c r="R129" s="5">
        <v>-9809110259</v>
      </c>
    </row>
    <row r="130" spans="3:18" ht="15.5" x14ac:dyDescent="0.35">
      <c r="C130" t="s">
        <v>1025</v>
      </c>
      <c r="D130" s="5">
        <v>-4685651145</v>
      </c>
      <c r="E130" s="5">
        <v>-4332476423</v>
      </c>
      <c r="F130" s="5">
        <v>-4846426506</v>
      </c>
      <c r="G130" s="5">
        <v>-5752000778</v>
      </c>
      <c r="I130" s="5">
        <v>-22410027907</v>
      </c>
      <c r="J130" s="5">
        <v>-22559189411</v>
      </c>
      <c r="K130" s="5">
        <v>-21889866430</v>
      </c>
      <c r="L130" s="5">
        <v>-24835761362</v>
      </c>
      <c r="M130" s="5">
        <v>-19407705372</v>
      </c>
      <c r="N130" s="5">
        <v>-15152979422</v>
      </c>
      <c r="O130" s="5">
        <v>-8680690083</v>
      </c>
      <c r="P130" s="5">
        <v>-2406083330</v>
      </c>
      <c r="Q130" s="5">
        <v>-2410686235</v>
      </c>
      <c r="R130" s="5">
        <v>-228472221</v>
      </c>
    </row>
    <row r="131" spans="3:18" ht="15.5" x14ac:dyDescent="0.35">
      <c r="C131" t="s">
        <v>2473</v>
      </c>
      <c r="R131" s="5">
        <v>-359122469</v>
      </c>
    </row>
    <row r="132" spans="3:18" ht="15.5" x14ac:dyDescent="0.35">
      <c r="C132" t="s">
        <v>1292</v>
      </c>
      <c r="D132" s="5">
        <v>7141750665</v>
      </c>
      <c r="E132" s="5">
        <v>6045643967</v>
      </c>
      <c r="F132" s="5">
        <v>15104624439</v>
      </c>
      <c r="G132" s="5">
        <v>10467931483</v>
      </c>
      <c r="I132" s="5">
        <v>34833098164</v>
      </c>
      <c r="J132" s="5">
        <v>12460023850</v>
      </c>
      <c r="K132" s="5">
        <v>10576660114</v>
      </c>
      <c r="L132" s="5">
        <v>8659977965</v>
      </c>
      <c r="M132" s="5">
        <v>7224203981</v>
      </c>
      <c r="N132" s="5">
        <v>5736058306</v>
      </c>
      <c r="O132" s="5">
        <v>5389427262</v>
      </c>
      <c r="P132" s="5">
        <v>2902299156</v>
      </c>
      <c r="Q132" s="5">
        <v>1987553828</v>
      </c>
      <c r="R132" s="5">
        <v>1962267490</v>
      </c>
    </row>
    <row r="133" spans="3:18" ht="15.5" x14ac:dyDescent="0.35">
      <c r="C133" t="s">
        <v>178</v>
      </c>
      <c r="D133" s="5">
        <v>11567691572</v>
      </c>
      <c r="E133" s="5">
        <v>-13814761616</v>
      </c>
      <c r="F133" s="5">
        <v>-36267972367</v>
      </c>
      <c r="G133" s="5">
        <v>-38322920187</v>
      </c>
      <c r="I133" s="5">
        <v>-72836762260</v>
      </c>
      <c r="J133" s="5">
        <v>26849779730</v>
      </c>
      <c r="K133" s="5">
        <v>-66077759372</v>
      </c>
      <c r="L133" s="5">
        <v>73557615902</v>
      </c>
      <c r="M133" s="5">
        <v>39776714021</v>
      </c>
      <c r="N133" s="5">
        <v>107040666608</v>
      </c>
      <c r="O133" s="5">
        <v>35633145760</v>
      </c>
      <c r="P133" s="5">
        <v>-4060305000</v>
      </c>
      <c r="Q133" s="5">
        <v>-9296929782</v>
      </c>
      <c r="R133" s="5">
        <v>10607590072</v>
      </c>
    </row>
    <row r="134" spans="3:18" ht="15.5" x14ac:dyDescent="0.35">
      <c r="C134" t="s">
        <v>179</v>
      </c>
      <c r="D134" s="5">
        <v>-7550925278</v>
      </c>
      <c r="E134" s="5">
        <v>-5077253979</v>
      </c>
      <c r="F134" s="5">
        <v>-12775928778</v>
      </c>
      <c r="G134" s="5">
        <v>-5159977451</v>
      </c>
      <c r="I134" s="5">
        <v>-34322426439</v>
      </c>
      <c r="J134" s="5">
        <v>-86735316632</v>
      </c>
      <c r="K134" s="5">
        <v>-52423613487</v>
      </c>
      <c r="L134" s="5">
        <v>-73009149179</v>
      </c>
      <c r="M134" s="5">
        <v>-92606773170</v>
      </c>
      <c r="N134" s="5">
        <v>-149845516949</v>
      </c>
      <c r="O134" s="5">
        <v>-77085908772</v>
      </c>
      <c r="P134" s="5">
        <v>-25939976422</v>
      </c>
      <c r="Q134" s="5">
        <v>-27763834442</v>
      </c>
      <c r="R134" s="5">
        <v>-60563419205</v>
      </c>
    </row>
    <row r="135" spans="3:18" ht="15.5" x14ac:dyDescent="0.35">
      <c r="C135" t="s">
        <v>852</v>
      </c>
    </row>
    <row r="136" spans="3:18" ht="15.5" x14ac:dyDescent="0.35">
      <c r="C136" t="s">
        <v>2474</v>
      </c>
      <c r="D136" s="5">
        <v>89875000</v>
      </c>
      <c r="E136" s="5">
        <v>91125000</v>
      </c>
      <c r="F136" s="5">
        <v>-11375000</v>
      </c>
      <c r="G136" s="5">
        <v>158625000</v>
      </c>
      <c r="I136" s="5">
        <v>354000000</v>
      </c>
      <c r="J136" s="5">
        <v>527250000</v>
      </c>
      <c r="K136" s="5">
        <v>203000000</v>
      </c>
      <c r="L136" s="5">
        <v>264750000</v>
      </c>
      <c r="M136" s="5">
        <v>227650000</v>
      </c>
      <c r="N136" s="5">
        <v>833550000</v>
      </c>
      <c r="O136" s="5">
        <v>414250000</v>
      </c>
      <c r="P136" s="5">
        <v>415177400</v>
      </c>
      <c r="Q136" s="5">
        <v>335962600</v>
      </c>
      <c r="R136" s="5">
        <v>439998000</v>
      </c>
    </row>
    <row r="137" spans="3:18" ht="15.5" x14ac:dyDescent="0.35">
      <c r="C137" t="s">
        <v>2475</v>
      </c>
      <c r="O137" s="5">
        <v>-38500000000</v>
      </c>
    </row>
    <row r="138" spans="3:18" ht="15.5" x14ac:dyDescent="0.35">
      <c r="C138" t="s">
        <v>180</v>
      </c>
      <c r="D138" s="5">
        <v>18693694</v>
      </c>
      <c r="E138" s="5">
        <v>666644144</v>
      </c>
      <c r="F138" s="5">
        <v>462163364</v>
      </c>
      <c r="G138" s="5">
        <v>460779243</v>
      </c>
      <c r="I138" s="5">
        <v>1279167832</v>
      </c>
      <c r="J138" s="5">
        <v>2636936938</v>
      </c>
      <c r="K138" s="5">
        <v>1886636938</v>
      </c>
      <c r="L138" s="5">
        <v>5704257836</v>
      </c>
      <c r="M138" s="5">
        <v>2498282990</v>
      </c>
      <c r="N138" s="5">
        <v>164545456</v>
      </c>
      <c r="O138" s="5">
        <v>936363638</v>
      </c>
      <c r="P138" s="5">
        <v>63636364</v>
      </c>
      <c r="R138" s="5">
        <v>987727273</v>
      </c>
    </row>
    <row r="139" spans="3:18" ht="15.5" x14ac:dyDescent="0.35">
      <c r="C139" t="s">
        <v>185</v>
      </c>
      <c r="D139" s="5">
        <v>-5449906127</v>
      </c>
      <c r="E139" s="5">
        <v>-4903786946</v>
      </c>
      <c r="F139" s="5">
        <v>-15952124455</v>
      </c>
      <c r="G139" s="5">
        <v>-5617932489</v>
      </c>
      <c r="I139" s="5">
        <v>-34856106595</v>
      </c>
      <c r="J139" s="5">
        <v>-83832671352</v>
      </c>
      <c r="K139" s="5">
        <v>-36701874821</v>
      </c>
      <c r="L139" s="5">
        <v>-52059242731</v>
      </c>
      <c r="M139" s="5">
        <v>-46526508673</v>
      </c>
      <c r="N139" s="5">
        <v>-145066747786</v>
      </c>
      <c r="O139" s="5">
        <v>-30218808310</v>
      </c>
      <c r="P139" s="5">
        <v>-17517877734</v>
      </c>
      <c r="Q139" s="5">
        <v>-18561964442</v>
      </c>
      <c r="R139" s="5">
        <v>-59989666978</v>
      </c>
    </row>
    <row r="140" spans="3:18" ht="15.5" x14ac:dyDescent="0.35">
      <c r="C140" t="s">
        <v>467</v>
      </c>
      <c r="D140" s="5">
        <v>-1928024181</v>
      </c>
      <c r="E140" s="5">
        <v>-715369302</v>
      </c>
      <c r="F140" s="5">
        <v>2894692293</v>
      </c>
      <c r="G140" s="5">
        <v>-20587700</v>
      </c>
      <c r="I140" s="5">
        <v>-470203967</v>
      </c>
      <c r="J140" s="5">
        <v>-5121858000</v>
      </c>
      <c r="K140" s="5">
        <v>-17351466529</v>
      </c>
      <c r="L140" s="5">
        <v>-26787180749</v>
      </c>
      <c r="M140" s="5">
        <v>-48691167417</v>
      </c>
      <c r="N140" s="5">
        <v>-5556240493</v>
      </c>
      <c r="O140" s="5">
        <v>-8936444115</v>
      </c>
      <c r="P140" s="5">
        <v>-7888913420</v>
      </c>
      <c r="Q140" s="5">
        <v>-9387082600</v>
      </c>
      <c r="R140" s="5">
        <v>-1825127500</v>
      </c>
    </row>
    <row r="141" spans="3:18" ht="15.5" x14ac:dyDescent="0.35">
      <c r="C141" t="s">
        <v>2140</v>
      </c>
      <c r="L141" s="5">
        <v>100000000</v>
      </c>
    </row>
    <row r="142" spans="3:18" ht="15.5" x14ac:dyDescent="0.35">
      <c r="C142" t="s">
        <v>595</v>
      </c>
      <c r="F142" s="5">
        <v>459998729</v>
      </c>
      <c r="G142" s="5">
        <v>-459998729</v>
      </c>
      <c r="K142" s="5">
        <v>-142825000</v>
      </c>
      <c r="M142" s="5">
        <v>-47907768</v>
      </c>
      <c r="P142" s="5">
        <v>-489799032</v>
      </c>
    </row>
    <row r="143" spans="3:18" ht="15.5" x14ac:dyDescent="0.35">
      <c r="C143" t="s">
        <v>2422</v>
      </c>
      <c r="D143" s="5">
        <v>-281563664</v>
      </c>
      <c r="E143" s="5">
        <v>-215866875</v>
      </c>
      <c r="F143" s="5">
        <v>-629283709</v>
      </c>
      <c r="G143" s="5">
        <v>319137224</v>
      </c>
      <c r="I143" s="5">
        <v>-629283709</v>
      </c>
      <c r="J143" s="5">
        <v>-944974218</v>
      </c>
      <c r="K143" s="5">
        <v>-317084075</v>
      </c>
      <c r="L143" s="5">
        <v>-231733535</v>
      </c>
      <c r="M143" s="5">
        <v>-67122302</v>
      </c>
      <c r="N143" s="5">
        <v>-220624126</v>
      </c>
      <c r="O143" s="5">
        <v>-781269985</v>
      </c>
      <c r="P143" s="5">
        <v>-522200000</v>
      </c>
      <c r="Q143" s="5">
        <v>-150750000</v>
      </c>
      <c r="R143" s="5">
        <v>-176350000</v>
      </c>
    </row>
    <row r="144" spans="3:18" ht="15.5" x14ac:dyDescent="0.35">
      <c r="C144" t="s">
        <v>186</v>
      </c>
      <c r="D144" s="5">
        <v>11567691572</v>
      </c>
      <c r="E144" s="5">
        <v>-13814761616</v>
      </c>
      <c r="F144" s="5">
        <v>-36267972367</v>
      </c>
      <c r="G144" s="5">
        <v>-38322920187</v>
      </c>
      <c r="I144" s="5">
        <v>-72836762260</v>
      </c>
      <c r="J144" s="5">
        <v>26849779730</v>
      </c>
      <c r="K144" s="5">
        <v>-66077759372</v>
      </c>
      <c r="L144" s="5">
        <v>73557615902</v>
      </c>
      <c r="M144" s="5">
        <v>39776714021</v>
      </c>
      <c r="N144" s="5">
        <v>107040666608</v>
      </c>
      <c r="O144" s="5">
        <v>35633145760</v>
      </c>
      <c r="P144" s="5">
        <v>-4060305000</v>
      </c>
      <c r="Q144" s="5">
        <v>-9296929782</v>
      </c>
      <c r="R144" s="5">
        <v>10607590072</v>
      </c>
    </row>
    <row r="145" spans="2:18" ht="15.5" x14ac:dyDescent="0.35">
      <c r="C145" t="s">
        <v>191</v>
      </c>
      <c r="O145" s="5">
        <v>38500000000</v>
      </c>
    </row>
    <row r="146" spans="2:18" ht="15.5" x14ac:dyDescent="0.35">
      <c r="C146" t="s">
        <v>1190</v>
      </c>
      <c r="G146" s="5">
        <v>-4060305000</v>
      </c>
      <c r="I146" s="5">
        <v>-4060305000</v>
      </c>
      <c r="J146" s="5">
        <v>-10827480000</v>
      </c>
      <c r="K146" s="5">
        <v>-6767175000</v>
      </c>
      <c r="O146" s="5">
        <v>-8120610000</v>
      </c>
      <c r="P146" s="5">
        <v>-4060305000</v>
      </c>
      <c r="Q146" s="5">
        <v>-4060305000</v>
      </c>
      <c r="R146" s="5">
        <v>-4060305000</v>
      </c>
    </row>
    <row r="147" spans="2:18" ht="15.5" x14ac:dyDescent="0.35">
      <c r="C147" t="s">
        <v>414</v>
      </c>
      <c r="F147" s="5">
        <v>200000000</v>
      </c>
      <c r="M147" s="5">
        <v>-1610000000</v>
      </c>
    </row>
    <row r="148" spans="2:18" ht="15.5" x14ac:dyDescent="0.35">
      <c r="C148" t="s">
        <v>493</v>
      </c>
      <c r="D148" s="5">
        <v>-164696582</v>
      </c>
      <c r="E148" s="5">
        <v>-243189673</v>
      </c>
      <c r="F148" s="5">
        <v>-833838810</v>
      </c>
      <c r="G148" s="5">
        <v>-285296158</v>
      </c>
      <c r="I148" s="5">
        <v>-1531289149</v>
      </c>
      <c r="J148" s="5">
        <v>-764797299</v>
      </c>
      <c r="K148" s="5">
        <v>-718013957</v>
      </c>
      <c r="L148" s="5">
        <v>-449106075</v>
      </c>
      <c r="M148" s="5">
        <v>-376112700</v>
      </c>
    </row>
    <row r="149" spans="2:18" ht="15.5" x14ac:dyDescent="0.35">
      <c r="C149" t="s">
        <v>482</v>
      </c>
      <c r="D149" s="5">
        <v>15746848000</v>
      </c>
      <c r="E149" s="5">
        <v>2813541231</v>
      </c>
      <c r="F149" s="5">
        <v>26953395190</v>
      </c>
      <c r="G149" s="5">
        <v>-11034300781</v>
      </c>
      <c r="I149" s="5">
        <v>28746360256</v>
      </c>
      <c r="J149" s="5">
        <v>147564850405</v>
      </c>
      <c r="K149" s="5">
        <v>53685418444</v>
      </c>
      <c r="L149" s="5">
        <v>150834160642</v>
      </c>
      <c r="M149" s="5">
        <v>27048586924</v>
      </c>
      <c r="N149" s="5">
        <v>67973999941</v>
      </c>
      <c r="O149" s="5">
        <v>7120422427</v>
      </c>
      <c r="R149" s="5">
        <v>20000000000</v>
      </c>
    </row>
    <row r="150" spans="2:18" ht="15.5" x14ac:dyDescent="0.35">
      <c r="C150" t="s">
        <v>478</v>
      </c>
      <c r="D150" s="5">
        <v>3622059828</v>
      </c>
      <c r="E150" s="5">
        <v>-8959343515</v>
      </c>
      <c r="F150" s="5">
        <v>-63293006656</v>
      </c>
      <c r="G150" s="5">
        <v>-15306498574</v>
      </c>
      <c r="I150" s="5">
        <v>-78599505230</v>
      </c>
      <c r="J150" s="5">
        <v>-122860584417</v>
      </c>
      <c r="K150" s="5">
        <v>-124624503237</v>
      </c>
      <c r="L150" s="5">
        <v>-89843274315</v>
      </c>
      <c r="M150" s="5">
        <v>-63000000000</v>
      </c>
    </row>
    <row r="151" spans="2:18" ht="15.5" x14ac:dyDescent="0.35">
      <c r="C151" t="s">
        <v>1393</v>
      </c>
      <c r="F151" s="5">
        <v>12400000000</v>
      </c>
      <c r="I151" s="5">
        <v>12400000000</v>
      </c>
      <c r="J151" s="5">
        <v>45045333334</v>
      </c>
      <c r="K151" s="5">
        <v>31981000000</v>
      </c>
      <c r="L151" s="5">
        <v>25876000000</v>
      </c>
      <c r="M151" s="5">
        <v>86351898000</v>
      </c>
      <c r="N151" s="5">
        <v>40000000000</v>
      </c>
    </row>
    <row r="152" spans="2:18" ht="15.5" x14ac:dyDescent="0.35">
      <c r="C152" t="s">
        <v>719</v>
      </c>
      <c r="D152" s="5">
        <v>-7636519674</v>
      </c>
      <c r="E152" s="5">
        <v>-7425769659</v>
      </c>
      <c r="F152" s="5">
        <v>-11694522091</v>
      </c>
      <c r="G152" s="5">
        <v>-7636519674</v>
      </c>
      <c r="I152" s="5">
        <v>-29792023137</v>
      </c>
      <c r="J152" s="5">
        <v>-31307542293</v>
      </c>
      <c r="K152" s="5">
        <v>-19634485622</v>
      </c>
      <c r="L152" s="5">
        <v>-12860164350</v>
      </c>
      <c r="M152" s="5">
        <v>-8637658203</v>
      </c>
      <c r="N152" s="5">
        <v>-933333333</v>
      </c>
      <c r="O152" s="5">
        <v>-1866666667</v>
      </c>
    </row>
    <row r="153" spans="2:18" ht="15.5" x14ac:dyDescent="0.35">
      <c r="C153" t="s">
        <v>1480</v>
      </c>
      <c r="Q153" s="5">
        <v>-5236624782</v>
      </c>
      <c r="R153" s="5">
        <v>-5332104928</v>
      </c>
    </row>
    <row r="154" spans="2:18" ht="15.5" x14ac:dyDescent="0.35">
      <c r="C154" t="s">
        <v>616</v>
      </c>
      <c r="D154" s="5">
        <v>12256199406</v>
      </c>
      <c r="E154" s="5">
        <v>-14655973490</v>
      </c>
      <c r="F154" s="5">
        <v>11972719927</v>
      </c>
      <c r="G154" s="5">
        <v>-1213291544</v>
      </c>
      <c r="I154" s="5">
        <v>8597619598</v>
      </c>
      <c r="J154" s="5">
        <v>13880720711</v>
      </c>
      <c r="K154" s="5">
        <v>-1944897298</v>
      </c>
      <c r="L154" s="5">
        <v>-9000959191</v>
      </c>
      <c r="M154" s="5">
        <v>-28683180219</v>
      </c>
      <c r="N154" s="5">
        <v>22018414854</v>
      </c>
      <c r="O154" s="5">
        <v>-14051309971</v>
      </c>
      <c r="P154" s="5">
        <v>-212888949</v>
      </c>
      <c r="Q154" s="5">
        <v>-36256570716</v>
      </c>
      <c r="R154" s="5">
        <v>-31481408527</v>
      </c>
    </row>
    <row r="155" spans="2:18" ht="15.5" x14ac:dyDescent="0.35">
      <c r="C155" t="s">
        <v>196</v>
      </c>
      <c r="E155" s="5">
        <v>39662938748</v>
      </c>
      <c r="I155" s="5">
        <v>30781039406</v>
      </c>
      <c r="J155" s="5">
        <v>16648102881</v>
      </c>
      <c r="K155" s="5">
        <v>18699401624</v>
      </c>
      <c r="L155" s="5">
        <v>26777787660</v>
      </c>
      <c r="M155" s="5">
        <v>55386586098</v>
      </c>
      <c r="N155" s="5">
        <v>33237581429</v>
      </c>
      <c r="O155" s="5">
        <v>47586198549</v>
      </c>
      <c r="P155" s="5">
        <v>37579943948</v>
      </c>
      <c r="Q155" s="5">
        <v>73781192748</v>
      </c>
      <c r="R155" s="5">
        <v>105439927774</v>
      </c>
    </row>
    <row r="156" spans="2:18" ht="15.5" x14ac:dyDescent="0.35">
      <c r="C156" t="s">
        <v>383</v>
      </c>
      <c r="D156" s="5">
        <v>445331087</v>
      </c>
      <c r="E156" s="5">
        <v>161848802</v>
      </c>
      <c r="F156" s="5">
        <v>-104555779</v>
      </c>
      <c r="G156" s="5">
        <v>333526617</v>
      </c>
      <c r="I156" s="5">
        <v>284279744</v>
      </c>
      <c r="J156" s="5">
        <v>252215814</v>
      </c>
      <c r="K156" s="5">
        <v>-106401445</v>
      </c>
      <c r="L156" s="5">
        <v>922573155</v>
      </c>
      <c r="M156" s="5">
        <v>74381781</v>
      </c>
      <c r="N156" s="5">
        <v>130589815</v>
      </c>
      <c r="O156" s="5">
        <v>-297307149</v>
      </c>
      <c r="P156" s="5">
        <v>478254429</v>
      </c>
      <c r="Q156" s="5">
        <v>55321916</v>
      </c>
      <c r="R156" s="5">
        <v>-177326499</v>
      </c>
    </row>
    <row r="157" spans="2:18" ht="15.5" x14ac:dyDescent="0.35">
      <c r="C157" t="s">
        <v>197</v>
      </c>
      <c r="D157" s="5">
        <v>12701530493</v>
      </c>
      <c r="E157" s="5">
        <v>25168814060</v>
      </c>
      <c r="F157" s="5">
        <v>11868164148</v>
      </c>
      <c r="G157" s="5">
        <v>-879764927</v>
      </c>
      <c r="I157" s="5">
        <v>39662938748</v>
      </c>
      <c r="J157" s="5">
        <v>30781039406</v>
      </c>
      <c r="K157" s="5">
        <v>16648102881</v>
      </c>
      <c r="L157" s="5">
        <v>18699401624</v>
      </c>
      <c r="M157" s="5">
        <v>26777787660</v>
      </c>
      <c r="N157" s="5">
        <v>55386586098</v>
      </c>
      <c r="O157" s="5">
        <v>33237581429</v>
      </c>
      <c r="P157" s="5">
        <v>37845309428</v>
      </c>
      <c r="Q157" s="5">
        <v>37579943948</v>
      </c>
      <c r="R157" s="5">
        <v>73781192748</v>
      </c>
    </row>
    <row r="159" spans="2:18" ht="15.5" x14ac:dyDescent="0.35">
      <c r="B159" t="s">
        <v>198</v>
      </c>
      <c r="C159" t="s">
        <v>12</v>
      </c>
      <c r="D159" s="5">
        <v>1350000000</v>
      </c>
      <c r="E159" s="5">
        <v>1350000000</v>
      </c>
      <c r="F159" s="5">
        <v>1350000000</v>
      </c>
      <c r="G159" s="5">
        <v>1350000000</v>
      </c>
      <c r="I159" s="5">
        <v>1350000000</v>
      </c>
      <c r="J159" s="5">
        <v>1350000000</v>
      </c>
      <c r="K159" s="5">
        <v>1350000000</v>
      </c>
      <c r="L159" s="5">
        <v>1350000000</v>
      </c>
      <c r="M159" s="5">
        <v>1350000000</v>
      </c>
      <c r="N159" s="5">
        <v>1350000000</v>
      </c>
      <c r="O159" s="5">
        <v>1350000000</v>
      </c>
      <c r="P159" s="5">
        <v>1350000000</v>
      </c>
      <c r="Q159" s="5">
        <v>1350000000</v>
      </c>
      <c r="R159" s="5">
        <v>1350000000</v>
      </c>
    </row>
    <row r="160" spans="2:18" ht="15.5" x14ac:dyDescent="0.35">
      <c r="C160" t="s">
        <v>199</v>
      </c>
      <c r="D160" s="6">
        <v>18.53</v>
      </c>
      <c r="E160" s="6">
        <v>2.46</v>
      </c>
      <c r="F160" s="6">
        <v>16.16</v>
      </c>
      <c r="G160" s="6">
        <v>9.23</v>
      </c>
    </row>
    <row r="161" spans="3:7" ht="15.5" x14ac:dyDescent="0.35">
      <c r="C161" t="s">
        <v>200</v>
      </c>
      <c r="D161" s="6">
        <v>29.68</v>
      </c>
      <c r="E161" s="6">
        <v>376.02</v>
      </c>
      <c r="F161" s="6">
        <v>34.340000000000003</v>
      </c>
      <c r="G161" s="5">
        <v>52</v>
      </c>
    </row>
    <row r="162" spans="3:7" ht="15.5" x14ac:dyDescent="0.35">
      <c r="C162" t="s">
        <v>69</v>
      </c>
      <c r="D162" s="6">
        <v>1.82</v>
      </c>
      <c r="E162" s="6">
        <v>4.24</v>
      </c>
      <c r="F162" s="6">
        <v>2.0099999999999998</v>
      </c>
      <c r="G162" s="6">
        <v>1.81</v>
      </c>
    </row>
    <row r="163" spans="3:7" ht="15.5" x14ac:dyDescent="0.35">
      <c r="C163" t="s">
        <v>201</v>
      </c>
      <c r="D163" s="5">
        <v>51210000000</v>
      </c>
      <c r="E163" s="5">
        <v>21850000000</v>
      </c>
      <c r="F163" s="5">
        <v>44800000000</v>
      </c>
      <c r="G163" s="5">
        <v>33150000000</v>
      </c>
    </row>
    <row r="164" spans="3:7" ht="15.5" x14ac:dyDescent="0.35">
      <c r="C164" t="s">
        <v>202</v>
      </c>
      <c r="D164" s="6">
        <v>1.29E-2</v>
      </c>
      <c r="E164" s="6">
        <v>1.8E-3</v>
      </c>
      <c r="F164" s="6">
        <v>1.1699999999999999E-2</v>
      </c>
      <c r="G164" s="6">
        <v>6.8000000000000005E-3</v>
      </c>
    </row>
    <row r="165" spans="3:7" ht="15.5" x14ac:dyDescent="0.35">
      <c r="C165" t="s">
        <v>203</v>
      </c>
      <c r="D165" s="6">
        <v>1.9199999999999998E-2</v>
      </c>
      <c r="E165" s="6">
        <v>2.5999999999999999E-3</v>
      </c>
      <c r="F165" s="6">
        <v>1.6899999999999998E-2</v>
      </c>
      <c r="G165" s="6">
        <v>1.0200000000000001E-2</v>
      </c>
    </row>
    <row r="166" spans="3:7" ht="15.5" x14ac:dyDescent="0.35">
      <c r="C166" t="s">
        <v>204</v>
      </c>
      <c r="D166" s="6">
        <v>2.3E-2</v>
      </c>
      <c r="E166" s="6">
        <v>5.5000000000000005E-3</v>
      </c>
      <c r="F166" s="6">
        <v>2.1299999999999999E-2</v>
      </c>
      <c r="G166" s="6">
        <v>1.41E-2</v>
      </c>
    </row>
    <row r="167" spans="3:7" ht="15.5" x14ac:dyDescent="0.35">
      <c r="C167" t="s">
        <v>205</v>
      </c>
      <c r="D167" s="6">
        <v>7.83</v>
      </c>
      <c r="E167" s="6">
        <v>2.2200000000000002</v>
      </c>
      <c r="F167" s="6">
        <v>5.95</v>
      </c>
      <c r="G167" s="6">
        <v>3.71</v>
      </c>
    </row>
    <row r="168" spans="3:7" ht="15.5" x14ac:dyDescent="0.35">
      <c r="C168" t="s">
        <v>206</v>
      </c>
      <c r="D168" s="5">
        <v>1351000000000</v>
      </c>
      <c r="E168" s="5">
        <v>1337000000000</v>
      </c>
      <c r="F168" s="5">
        <v>1333000000000</v>
      </c>
      <c r="G168" s="5">
        <v>1258000000000</v>
      </c>
    </row>
    <row r="169" spans="3:7" ht="15.5" x14ac:dyDescent="0.35">
      <c r="C169" t="s">
        <v>207</v>
      </c>
      <c r="D169" s="6">
        <v>0.56999999999999995</v>
      </c>
      <c r="E169" s="6">
        <v>0.97</v>
      </c>
      <c r="F169" s="6">
        <v>0.57999999999999996</v>
      </c>
      <c r="G169" s="6">
        <v>0.53</v>
      </c>
    </row>
    <row r="170" spans="3:7" ht="15.5" x14ac:dyDescent="0.35">
      <c r="C170" t="s">
        <v>208</v>
      </c>
      <c r="D170" s="6">
        <v>967.35</v>
      </c>
      <c r="E170" s="6">
        <v>956.92</v>
      </c>
      <c r="F170" s="6">
        <v>954.54</v>
      </c>
      <c r="G170" s="6">
        <v>901.33</v>
      </c>
    </row>
    <row r="171" spans="3:7" ht="15.5" x14ac:dyDescent="0.35">
      <c r="C171" t="s">
        <v>209</v>
      </c>
      <c r="D171" s="6">
        <v>0.56999999999999995</v>
      </c>
      <c r="E171" s="6">
        <v>0.97</v>
      </c>
      <c r="F171" s="6">
        <v>0.57999999999999996</v>
      </c>
      <c r="G171" s="6">
        <v>0.53</v>
      </c>
    </row>
    <row r="172" spans="3:7" ht="15.5" x14ac:dyDescent="0.35">
      <c r="C172" t="s">
        <v>210</v>
      </c>
      <c r="D172" s="5">
        <v>967</v>
      </c>
      <c r="E172" s="6">
        <v>956.56</v>
      </c>
      <c r="F172" s="6">
        <v>954.17</v>
      </c>
      <c r="G172" s="6">
        <v>900.96</v>
      </c>
    </row>
    <row r="173" spans="3:7" ht="15.5" x14ac:dyDescent="0.35">
      <c r="C173" t="s">
        <v>211</v>
      </c>
      <c r="D173" s="5">
        <v>49000000000</v>
      </c>
      <c r="E173" s="5">
        <v>30000000000</v>
      </c>
      <c r="F173" s="5">
        <v>91000000000</v>
      </c>
      <c r="G173" s="5">
        <v>74000000000</v>
      </c>
    </row>
    <row r="174" spans="3:7" ht="15.5" x14ac:dyDescent="0.35">
      <c r="C174" t="s">
        <v>212</v>
      </c>
      <c r="D174" s="5">
        <v>103000000000</v>
      </c>
      <c r="E174" s="5">
        <v>103000000000</v>
      </c>
      <c r="F174" s="5">
        <v>130000000000</v>
      </c>
      <c r="G174" s="5">
        <v>103000000000</v>
      </c>
    </row>
    <row r="175" spans="3:7" ht="15.5" x14ac:dyDescent="0.35">
      <c r="C175" t="s">
        <v>213</v>
      </c>
      <c r="D175" s="5">
        <v>1309000000000</v>
      </c>
      <c r="E175" s="5">
        <v>1295000000000</v>
      </c>
      <c r="F175" s="5">
        <v>1292000000000</v>
      </c>
      <c r="G175" s="5">
        <v>1220000000000</v>
      </c>
    </row>
    <row r="176" spans="3:7" ht="15.5" x14ac:dyDescent="0.35">
      <c r="C176" t="s">
        <v>24</v>
      </c>
      <c r="D176" s="5">
        <v>152000000000</v>
      </c>
      <c r="E176" s="5">
        <v>133000000000</v>
      </c>
      <c r="F176" s="5">
        <v>221000000000</v>
      </c>
      <c r="G176" s="5">
        <v>177000000000</v>
      </c>
    </row>
    <row r="177" spans="3:18" ht="15.5" x14ac:dyDescent="0.35">
      <c r="C177" t="s">
        <v>21</v>
      </c>
      <c r="D177" s="5">
        <v>114000000000</v>
      </c>
      <c r="E177" s="5">
        <v>107000000000</v>
      </c>
      <c r="F177" s="5">
        <v>181000000000</v>
      </c>
      <c r="G177" s="5">
        <v>149000000000</v>
      </c>
    </row>
    <row r="178" spans="3:18" ht="15.5" x14ac:dyDescent="0.35">
      <c r="C178" t="s">
        <v>214</v>
      </c>
      <c r="D178" s="5">
        <v>330000000000</v>
      </c>
      <c r="E178" s="5">
        <v>310000000000</v>
      </c>
      <c r="F178" s="5">
        <v>279000000000</v>
      </c>
      <c r="G178" s="5">
        <v>293000000000</v>
      </c>
    </row>
    <row r="179" spans="3:18" ht="15.5" x14ac:dyDescent="0.35">
      <c r="C179" t="s">
        <v>215</v>
      </c>
      <c r="D179" s="5">
        <v>8000000000</v>
      </c>
      <c r="E179" s="5">
        <v>4000000000</v>
      </c>
      <c r="F179" s="5">
        <v>61000000000</v>
      </c>
      <c r="G179" s="5">
        <v>42000000000</v>
      </c>
    </row>
    <row r="180" spans="3:18" ht="15.5" x14ac:dyDescent="0.35">
      <c r="C180" t="s">
        <v>216</v>
      </c>
      <c r="D180" s="5">
        <v>-7000000000</v>
      </c>
      <c r="E180" s="5">
        <v>-6000000000</v>
      </c>
      <c r="F180" s="5">
        <v>-13000000000</v>
      </c>
      <c r="G180" s="5">
        <v>-6000000000</v>
      </c>
    </row>
    <row r="181" spans="3:18" ht="15.5" x14ac:dyDescent="0.35">
      <c r="C181" t="s">
        <v>13</v>
      </c>
      <c r="D181" s="5">
        <v>1000000000</v>
      </c>
      <c r="E181" s="5">
        <v>-1000000000</v>
      </c>
      <c r="F181" s="5">
        <v>48000000000</v>
      </c>
      <c r="G181" s="5">
        <v>36000000000</v>
      </c>
    </row>
    <row r="182" spans="3:18" ht="15.5" x14ac:dyDescent="0.35">
      <c r="C182" t="s">
        <v>16</v>
      </c>
      <c r="D182" s="6">
        <v>0.64</v>
      </c>
      <c r="E182" s="6">
        <v>-1.02</v>
      </c>
      <c r="F182" s="6">
        <v>35.78</v>
      </c>
      <c r="G182" s="6">
        <v>26.73</v>
      </c>
    </row>
    <row r="183" spans="3:18" ht="15.5" x14ac:dyDescent="0.35">
      <c r="C183" t="s">
        <v>54</v>
      </c>
      <c r="I183" s="6">
        <v>38.299999999999997</v>
      </c>
      <c r="J183" s="6">
        <v>13.36</v>
      </c>
      <c r="K183" s="6">
        <v>28.14</v>
      </c>
      <c r="L183" s="6">
        <v>31.15</v>
      </c>
      <c r="M183" s="6">
        <v>15.21</v>
      </c>
      <c r="N183" s="6">
        <v>13.04</v>
      </c>
      <c r="O183" s="6">
        <v>19.77</v>
      </c>
      <c r="P183" s="6">
        <v>32.49</v>
      </c>
      <c r="Q183" s="6">
        <v>15.86</v>
      </c>
      <c r="R183" s="6">
        <v>22.27</v>
      </c>
    </row>
    <row r="184" spans="3:18" ht="15.5" x14ac:dyDescent="0.35">
      <c r="C184" t="s">
        <v>68</v>
      </c>
      <c r="I184" s="6">
        <v>14.49</v>
      </c>
      <c r="J184" s="6">
        <v>23.35</v>
      </c>
      <c r="K184" s="6">
        <v>10.02</v>
      </c>
      <c r="L184" s="6">
        <v>9.6999999999999993</v>
      </c>
      <c r="M184" s="6">
        <v>19.59</v>
      </c>
      <c r="N184" s="6">
        <v>19.940000000000001</v>
      </c>
      <c r="O184" s="6">
        <v>13.76</v>
      </c>
      <c r="P184" s="6">
        <v>9.9700000000000006</v>
      </c>
      <c r="Q184" s="6">
        <v>26.36</v>
      </c>
      <c r="R184" s="6">
        <v>18.86</v>
      </c>
    </row>
    <row r="185" spans="3:18" ht="15.5" x14ac:dyDescent="0.35">
      <c r="C185" t="s">
        <v>71</v>
      </c>
      <c r="I185" s="6">
        <v>0.52</v>
      </c>
      <c r="J185" s="6">
        <v>0.31</v>
      </c>
      <c r="K185" s="6">
        <v>0.3</v>
      </c>
      <c r="L185" s="6">
        <v>0.31</v>
      </c>
      <c r="M185" s="6">
        <v>0.38</v>
      </c>
      <c r="N185" s="6">
        <v>0.34</v>
      </c>
      <c r="O185" s="6">
        <v>0.4</v>
      </c>
      <c r="P185" s="6">
        <v>0.59</v>
      </c>
      <c r="Q185" s="6">
        <v>0.88</v>
      </c>
      <c r="R185" s="5">
        <v>1</v>
      </c>
    </row>
    <row r="186" spans="3:18" ht="15.5" x14ac:dyDescent="0.35">
      <c r="C186" t="s">
        <v>217</v>
      </c>
      <c r="I186" s="5">
        <v>136350000000</v>
      </c>
      <c r="J186" s="5">
        <v>86100000000</v>
      </c>
      <c r="K186" s="5">
        <v>109370000000</v>
      </c>
      <c r="L186" s="5">
        <v>117420000000</v>
      </c>
      <c r="M186" s="5">
        <v>80590000000</v>
      </c>
      <c r="N186" s="5">
        <v>70150000000</v>
      </c>
      <c r="O186" s="5">
        <v>72600000000</v>
      </c>
      <c r="P186" s="5">
        <v>85480000000</v>
      </c>
    </row>
    <row r="187" spans="3:18" ht="15.5" x14ac:dyDescent="0.35">
      <c r="C187" t="s">
        <v>218</v>
      </c>
      <c r="I187" s="6">
        <v>2.7799999999999998E-2</v>
      </c>
      <c r="J187" s="6">
        <v>9.7999999999999997E-3</v>
      </c>
      <c r="K187" s="6">
        <v>2.2000000000000002E-2</v>
      </c>
      <c r="L187" s="6">
        <v>2.35E-2</v>
      </c>
      <c r="M187" s="6">
        <v>1.3100000000000001E-2</v>
      </c>
      <c r="N187" s="6">
        <v>1.2E-2</v>
      </c>
      <c r="O187" s="6">
        <v>2.0099999999999996E-2</v>
      </c>
      <c r="P187" s="6">
        <v>4.4699999999999997E-2</v>
      </c>
      <c r="Q187" s="6">
        <v>2.3300000000000001E-2</v>
      </c>
      <c r="R187" s="6">
        <v>3.4200000000000001E-2</v>
      </c>
    </row>
    <row r="188" spans="3:18" ht="15.5" x14ac:dyDescent="0.35">
      <c r="C188" t="s">
        <v>219</v>
      </c>
      <c r="I188" s="6">
        <v>4.0099999999999997E-2</v>
      </c>
      <c r="J188" s="6">
        <v>1.5100000000000001E-2</v>
      </c>
      <c r="K188" s="6">
        <v>3.2300000000000002E-2</v>
      </c>
      <c r="L188" s="6">
        <v>3.6699999999999997E-2</v>
      </c>
      <c r="M188" s="6">
        <v>2.0199999999999999E-2</v>
      </c>
      <c r="N188" s="6">
        <v>1.78E-2</v>
      </c>
      <c r="O188" s="6">
        <v>2.7300000000000001E-2</v>
      </c>
      <c r="P188" s="6">
        <v>5.4400000000000004E-2</v>
      </c>
      <c r="Q188" s="6">
        <v>2.7999999999999997E-2</v>
      </c>
      <c r="R188" s="6">
        <v>4.0099999999999997E-2</v>
      </c>
    </row>
    <row r="189" spans="3:18" ht="15.5" x14ac:dyDescent="0.35">
      <c r="C189" t="s">
        <v>220</v>
      </c>
      <c r="I189" s="6">
        <v>5.8700000000000002E-2</v>
      </c>
      <c r="J189" s="6">
        <v>2.8300000000000002E-2</v>
      </c>
      <c r="K189" s="6">
        <v>4.5999999999999999E-2</v>
      </c>
      <c r="L189" s="6">
        <v>5.8600000000000006E-2</v>
      </c>
      <c r="M189" s="6">
        <v>3.6900000000000002E-2</v>
      </c>
      <c r="N189" s="6">
        <v>3.39E-2</v>
      </c>
      <c r="O189" s="6">
        <v>4.7800000000000002E-2</v>
      </c>
      <c r="P189" s="6">
        <v>7.690000000000001E-2</v>
      </c>
      <c r="Q189" s="6">
        <v>4.1200000000000001E-2</v>
      </c>
      <c r="R189" s="6">
        <v>9.3599999999999989E-2</v>
      </c>
    </row>
    <row r="190" spans="3:18" ht="15.5" x14ac:dyDescent="0.35">
      <c r="C190" t="s">
        <v>221</v>
      </c>
      <c r="I190" s="6">
        <v>3.98</v>
      </c>
      <c r="J190" s="6">
        <v>2.2400000000000002</v>
      </c>
      <c r="K190" s="6">
        <v>3.53</v>
      </c>
      <c r="L190" s="6">
        <v>3.85</v>
      </c>
      <c r="M190" s="6">
        <v>2.97</v>
      </c>
      <c r="N190" s="6">
        <v>3.4</v>
      </c>
      <c r="O190" s="6">
        <v>5.56</v>
      </c>
      <c r="P190" s="6">
        <v>25.97</v>
      </c>
      <c r="Q190" s="6">
        <v>12.36</v>
      </c>
      <c r="R190" s="6">
        <v>157.85</v>
      </c>
    </row>
    <row r="191" spans="3:18" ht="15.5" x14ac:dyDescent="0.35">
      <c r="C191" t="s">
        <v>65</v>
      </c>
      <c r="I191" s="6">
        <v>0.57999999999999996</v>
      </c>
      <c r="J191" s="6">
        <v>0.35</v>
      </c>
      <c r="K191" s="6">
        <v>0.32</v>
      </c>
      <c r="L191" s="6">
        <v>0.36</v>
      </c>
      <c r="M191" s="6">
        <v>0.4</v>
      </c>
      <c r="N191" s="6">
        <v>0.35</v>
      </c>
      <c r="O191" s="6">
        <v>0.38</v>
      </c>
      <c r="P191" s="6">
        <v>0.54</v>
      </c>
      <c r="Q191" s="6">
        <v>0.74</v>
      </c>
      <c r="R191" s="6">
        <v>0.76</v>
      </c>
    </row>
    <row r="192" spans="3:18" ht="15.5" x14ac:dyDescent="0.35">
      <c r="C192" t="s">
        <v>62</v>
      </c>
      <c r="I192" s="6">
        <v>954.54</v>
      </c>
      <c r="J192" s="6">
        <v>882.12</v>
      </c>
      <c r="K192" s="6">
        <v>871.6</v>
      </c>
      <c r="L192" s="6">
        <v>848.99</v>
      </c>
      <c r="M192" s="6">
        <v>751.83</v>
      </c>
      <c r="N192" s="6">
        <v>732.85</v>
      </c>
      <c r="O192" s="6">
        <v>724.59</v>
      </c>
      <c r="P192" s="6">
        <v>597.28</v>
      </c>
      <c r="Q192" s="6">
        <v>566.09</v>
      </c>
      <c r="R192" s="6">
        <v>555.54999999999995</v>
      </c>
    </row>
    <row r="193" spans="3:18" ht="15.5" x14ac:dyDescent="0.35">
      <c r="C193" t="s">
        <v>222</v>
      </c>
      <c r="I193" s="6">
        <v>0.57999999999999996</v>
      </c>
      <c r="J193" s="6">
        <v>0.35</v>
      </c>
      <c r="K193" s="6">
        <v>0.32</v>
      </c>
      <c r="L193" s="6">
        <v>0.36</v>
      </c>
      <c r="M193" s="6">
        <v>0.4</v>
      </c>
      <c r="N193" s="6">
        <v>0.35</v>
      </c>
      <c r="O193" s="6">
        <v>0.38</v>
      </c>
      <c r="P193" s="6">
        <v>0.54</v>
      </c>
      <c r="Q193" s="6">
        <v>0.74</v>
      </c>
      <c r="R193" s="6">
        <v>0.76</v>
      </c>
    </row>
    <row r="194" spans="3:18" ht="15.5" x14ac:dyDescent="0.35">
      <c r="C194" t="s">
        <v>223</v>
      </c>
      <c r="I194" s="6">
        <v>954.17</v>
      </c>
      <c r="J194" s="6">
        <v>881.73</v>
      </c>
      <c r="K194" s="6">
        <v>871.18</v>
      </c>
      <c r="L194" s="6">
        <v>848.65</v>
      </c>
      <c r="M194" s="6">
        <v>751.47</v>
      </c>
      <c r="N194" s="6">
        <v>732.51</v>
      </c>
      <c r="O194" s="6">
        <v>724.22</v>
      </c>
      <c r="P194" s="6">
        <v>596.9</v>
      </c>
      <c r="Q194" s="6">
        <v>566.05999999999995</v>
      </c>
      <c r="R194" s="6">
        <v>555.51</v>
      </c>
    </row>
    <row r="195" spans="3:18" ht="15.5" x14ac:dyDescent="0.35">
      <c r="C195" t="s">
        <v>224</v>
      </c>
      <c r="I195" s="5">
        <v>91000000000</v>
      </c>
      <c r="J195" s="5">
        <v>138000000000</v>
      </c>
      <c r="K195" s="5">
        <v>116000000000</v>
      </c>
      <c r="L195" s="5">
        <v>164000000000</v>
      </c>
      <c r="M195" s="5">
        <v>86000000000</v>
      </c>
      <c r="N195" s="5">
        <v>116000000000</v>
      </c>
      <c r="O195" s="5">
        <v>34000000000</v>
      </c>
      <c r="P195" s="5">
        <v>20000000000</v>
      </c>
      <c r="Q195" s="5">
        <v>20000000000</v>
      </c>
      <c r="R195" s="5">
        <v>20000000000</v>
      </c>
    </row>
    <row r="196" spans="3:18" ht="15.5" x14ac:dyDescent="0.35">
      <c r="C196" t="s">
        <v>225</v>
      </c>
      <c r="I196" s="5">
        <v>130000000000</v>
      </c>
      <c r="J196" s="5">
        <v>129000000000</v>
      </c>
      <c r="K196" s="5">
        <v>130000000000</v>
      </c>
      <c r="L196" s="5">
        <v>119000000000</v>
      </c>
      <c r="M196" s="5">
        <v>110000000000</v>
      </c>
      <c r="N196" s="5">
        <v>107000000000</v>
      </c>
      <c r="O196" s="5">
        <v>100000000000</v>
      </c>
    </row>
    <row r="197" spans="3:18" ht="15.5" x14ac:dyDescent="0.35">
      <c r="C197" t="s">
        <v>26</v>
      </c>
      <c r="I197" s="5">
        <v>221000000000</v>
      </c>
      <c r="J197" s="5">
        <v>267000000000</v>
      </c>
      <c r="K197" s="5">
        <v>247000000000</v>
      </c>
      <c r="L197" s="5">
        <v>283000000000</v>
      </c>
      <c r="M197" s="5">
        <v>196000000000</v>
      </c>
      <c r="N197" s="5">
        <v>224000000000</v>
      </c>
      <c r="O197" s="5">
        <v>134000000000</v>
      </c>
      <c r="P197" s="5">
        <v>20000000000</v>
      </c>
      <c r="Q197" s="5">
        <v>20000000000</v>
      </c>
      <c r="R197" s="5">
        <v>20000000000</v>
      </c>
    </row>
    <row r="198" spans="3:18" ht="15.5" x14ac:dyDescent="0.35">
      <c r="C198" t="s">
        <v>23</v>
      </c>
      <c r="I198" s="5">
        <v>181000000000</v>
      </c>
      <c r="J198" s="5">
        <v>236000000000</v>
      </c>
      <c r="K198" s="5">
        <v>230000000000</v>
      </c>
      <c r="L198" s="5">
        <v>264000000000</v>
      </c>
      <c r="M198" s="5">
        <v>170000000000</v>
      </c>
      <c r="N198" s="5">
        <v>168000000000</v>
      </c>
      <c r="O198" s="5">
        <v>100000000000</v>
      </c>
      <c r="P198" s="5">
        <v>-18000000000</v>
      </c>
      <c r="Q198" s="5">
        <v>-18000000000</v>
      </c>
      <c r="R198" s="5">
        <v>-54000000000</v>
      </c>
    </row>
    <row r="199" spans="3:18" ht="15.5" x14ac:dyDescent="0.35">
      <c r="C199" t="s">
        <v>226</v>
      </c>
      <c r="I199" s="5">
        <v>279000000000</v>
      </c>
      <c r="J199" s="5">
        <v>244000000000</v>
      </c>
      <c r="K199" s="5">
        <v>269000000000</v>
      </c>
      <c r="L199" s="5">
        <v>250000000000</v>
      </c>
      <c r="M199" s="5">
        <v>255000000000</v>
      </c>
      <c r="N199" s="5">
        <v>227000000000</v>
      </c>
      <c r="O199" s="5">
        <v>295000000000</v>
      </c>
      <c r="P199" s="5">
        <v>255000000000</v>
      </c>
      <c r="Q199" s="5">
        <v>224000000000</v>
      </c>
      <c r="R199" s="5">
        <v>214000000000</v>
      </c>
    </row>
    <row r="200" spans="3:18" ht="15.5" x14ac:dyDescent="0.35">
      <c r="C200" t="s">
        <v>227</v>
      </c>
      <c r="I200" s="5">
        <v>116000000000</v>
      </c>
      <c r="J200" s="5">
        <v>74000000000</v>
      </c>
      <c r="K200" s="5">
        <v>117000000000</v>
      </c>
      <c r="L200" s="5">
        <v>-10000000000</v>
      </c>
      <c r="M200" s="5">
        <v>24000000000</v>
      </c>
      <c r="N200" s="5">
        <v>65000000000</v>
      </c>
      <c r="O200" s="5">
        <v>27000000000</v>
      </c>
      <c r="P200" s="5">
        <v>30000000000</v>
      </c>
      <c r="Q200" s="5">
        <v>1000000000</v>
      </c>
      <c r="R200" s="5">
        <v>18000000000</v>
      </c>
    </row>
    <row r="201" spans="3:18" ht="15.5" x14ac:dyDescent="0.35">
      <c r="C201" t="s">
        <v>228</v>
      </c>
      <c r="I201" s="5">
        <v>-35000000000</v>
      </c>
      <c r="J201" s="5">
        <v>-89000000000</v>
      </c>
      <c r="K201" s="5">
        <v>-54000000000</v>
      </c>
      <c r="L201" s="5">
        <v>-79000000000</v>
      </c>
      <c r="M201" s="5">
        <v>-95000000000</v>
      </c>
      <c r="N201" s="5">
        <v>-151000000000</v>
      </c>
      <c r="O201" s="5">
        <v>-39000000000</v>
      </c>
      <c r="P201" s="5">
        <v>-26000000000</v>
      </c>
      <c r="Q201" s="5">
        <v>-28000000000</v>
      </c>
      <c r="R201" s="5">
        <v>-62000000000</v>
      </c>
    </row>
    <row r="202" spans="3:18" ht="15.5" x14ac:dyDescent="0.35">
      <c r="C202" t="s">
        <v>15</v>
      </c>
      <c r="I202" s="5">
        <v>80000000000</v>
      </c>
      <c r="J202" s="5">
        <v>-15000000000</v>
      </c>
      <c r="K202" s="5">
        <v>62000000000</v>
      </c>
      <c r="L202" s="5">
        <v>-88000000000</v>
      </c>
      <c r="M202" s="5">
        <v>-71000000000</v>
      </c>
      <c r="N202" s="5">
        <v>-86000000000</v>
      </c>
      <c r="O202" s="5">
        <v>-12000000000</v>
      </c>
      <c r="P202" s="5">
        <v>4000000000</v>
      </c>
      <c r="Q202" s="5">
        <v>-27000000000</v>
      </c>
      <c r="R202" s="5">
        <v>-43000000000</v>
      </c>
    </row>
    <row r="203" spans="3:18" ht="15.5" x14ac:dyDescent="0.35">
      <c r="C203" t="s">
        <v>17</v>
      </c>
      <c r="I203" s="6">
        <v>59.43</v>
      </c>
      <c r="J203" s="6">
        <v>-11.22</v>
      </c>
      <c r="K203" s="6">
        <v>46.08</v>
      </c>
      <c r="L203" s="6">
        <v>-65.31</v>
      </c>
      <c r="M203" s="6">
        <v>-52.55</v>
      </c>
      <c r="N203" s="6">
        <v>-63.39</v>
      </c>
      <c r="O203" s="6">
        <v>-8.68</v>
      </c>
      <c r="P203" s="6">
        <v>2.87</v>
      </c>
      <c r="Q203" s="6">
        <v>-20.059999999999999</v>
      </c>
      <c r="R203" s="6">
        <v>-32.020000000000003</v>
      </c>
    </row>
  </sheetData>
  <pageMargins left="0.7" right="0.7" top="0.75" bottom="0.75" header="0.3" footer="0.3"/>
  <ignoredErrors>
    <ignoredError sqref="A1:R204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U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2476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2477</v>
      </c>
      <c r="D2" s="2">
        <f ca="1">IFERROR(_xlfn.STOCKHISTORY("XIDX:" &amp; $C$1, D3, , 0, 0, 1), "Libur")</f>
        <v>0</v>
      </c>
      <c r="E2" s="2" vm="615">
        <f ca="1">IFERROR(_xlfn.STOCKHISTORY("XIDX:" &amp; $C$1, E3, , 0, 0, 1), "Libur")</f>
        <v>27</v>
      </c>
      <c r="H2" s="2">
        <f ca="1">IFERROR(INDEX(D2:G2,COUNT(D2:G2)),"")</f>
        <v>0</v>
      </c>
      <c r="I2" s="2" vm="109">
        <f t="shared" ref="I2:U2" ca="1" si="0">IFERROR(_xlfn.STOCKHISTORY("XIDX:" &amp; $C$1, I1, , 0, 0, 1), "Libur")</f>
        <v>32</v>
      </c>
      <c r="J2" s="2" vm="616">
        <f t="shared" ca="1" si="0"/>
        <v>12</v>
      </c>
      <c r="K2" s="2">
        <f t="shared" ca="1" si="0"/>
        <v>0</v>
      </c>
      <c r="L2" s="2" vm="1">
        <f t="shared" ca="1" si="0"/>
        <v>50</v>
      </c>
      <c r="M2" s="2" vm="1">
        <f t="shared" ca="1" si="0"/>
        <v>50</v>
      </c>
      <c r="N2" s="2">
        <f t="shared" ca="1" si="0"/>
        <v>0</v>
      </c>
      <c r="O2" s="2" vm="411">
        <f t="shared" ca="1" si="0"/>
        <v>420</v>
      </c>
      <c r="P2" s="2" vm="21">
        <f t="shared" ca="1" si="0"/>
        <v>880</v>
      </c>
      <c r="Q2" s="2" vm="376">
        <f t="shared" ca="1" si="0"/>
        <v>780</v>
      </c>
      <c r="R2" s="2" vm="229">
        <f t="shared" ca="1" si="0"/>
        <v>655</v>
      </c>
      <c r="S2" s="2">
        <f t="shared" ca="1" si="0"/>
        <v>0</v>
      </c>
      <c r="T2" s="2" vm="263">
        <f t="shared" ca="1" si="0"/>
        <v>444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863835000</v>
      </c>
      <c r="E4" s="2">
        <f>IFERROR(INDEX(E51:E500,MATCH($C$4,$C$51:$C$500,0)),"")</f>
        <v>2064600000</v>
      </c>
      <c r="H4" s="2">
        <f>IFERROR(SUM(D4:G4)*(4/MAX(1,COUNT(D4:G4))),"")</f>
        <v>5856870000</v>
      </c>
      <c r="I4" s="2">
        <f t="shared" ref="I4:U4" si="1">IFERROR(INDEX(I51:I500,MATCH($C$4,$C$51:$C$500,0)),"")</f>
        <v>3735707500</v>
      </c>
      <c r="J4" s="2">
        <f t="shared" si="1"/>
        <v>3833180796</v>
      </c>
      <c r="K4" s="2">
        <f t="shared" si="1"/>
        <v>3545453600</v>
      </c>
      <c r="L4" s="2">
        <f t="shared" si="1"/>
        <v>2727272000</v>
      </c>
      <c r="M4" s="2">
        <f t="shared" si="1"/>
        <v>47807714524</v>
      </c>
      <c r="N4" s="2">
        <f t="shared" si="1"/>
        <v>8918828413</v>
      </c>
      <c r="O4" s="2">
        <f t="shared" si="1"/>
        <v>22636357600</v>
      </c>
      <c r="P4" s="2">
        <f t="shared" si="1"/>
        <v>24645898975</v>
      </c>
      <c r="Q4" s="2">
        <f t="shared" si="1"/>
        <v>51301768863</v>
      </c>
      <c r="R4" s="2">
        <f t="shared" si="1"/>
        <v>50762079330</v>
      </c>
      <c r="S4" s="2">
        <f t="shared" si="1"/>
        <v>111805752819</v>
      </c>
      <c r="T4" s="2">
        <f t="shared" si="1"/>
        <v>56857478199</v>
      </c>
      <c r="U4" s="2">
        <f t="shared" si="1"/>
        <v>110985816177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-408241660</v>
      </c>
      <c r="E5" s="2">
        <f>IFERROR(INDEX(E51:E500,MATCH($C$5,$C$51:$C$500,0)),"")</f>
        <v>-598359094</v>
      </c>
      <c r="H5" s="2">
        <f>IFERROR(SUM(D5:G5)*(4/MAX(1,COUNT(D5:G5))),"")</f>
        <v>-2013201508</v>
      </c>
      <c r="I5" s="2">
        <f t="shared" ref="I5:U5" si="2">IFERROR(INDEX(I51:I500,MATCH($C$5,$C$51:$C$500,0)),"")</f>
        <v>-4657926692</v>
      </c>
      <c r="J5" s="2">
        <f t="shared" si="2"/>
        <v>-2022846912</v>
      </c>
      <c r="K5" s="2">
        <f t="shared" si="2"/>
        <v>-2671449620</v>
      </c>
      <c r="L5" s="2">
        <f t="shared" si="2"/>
        <v>-3083450747</v>
      </c>
      <c r="M5" s="2">
        <f t="shared" si="2"/>
        <v>20571490896</v>
      </c>
      <c r="N5" s="2">
        <f t="shared" si="2"/>
        <v>-12649617684</v>
      </c>
      <c r="O5" s="2">
        <f t="shared" si="2"/>
        <v>619083073</v>
      </c>
      <c r="P5" s="2">
        <f t="shared" si="2"/>
        <v>681014378</v>
      </c>
      <c r="Q5" s="2">
        <f t="shared" si="2"/>
        <v>204399036</v>
      </c>
      <c r="R5" s="2">
        <f t="shared" si="2"/>
        <v>4045926116</v>
      </c>
      <c r="S5" s="2">
        <f t="shared" si="2"/>
        <v>5081513823</v>
      </c>
      <c r="T5" s="2">
        <f t="shared" si="2"/>
        <v>2002500091</v>
      </c>
      <c r="U5" s="2">
        <f t="shared" si="2"/>
        <v>4141518080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1049401929261</v>
      </c>
      <c r="E6" s="2">
        <f>IFERROR(INDEX(E51:E500,MATCH($C$6,$C$51:$C$500,0)),"")</f>
        <v>1049795110731</v>
      </c>
      <c r="H6" s="2">
        <f>IFERROR(INDEX(D6:G6,COUNT(D6:G6)),"")</f>
        <v>1049795110731</v>
      </c>
      <c r="I6" s="2">
        <f t="shared" ref="I6:U6" si="3">IFERROR(INDEX(I51:I500,MATCH($C$6,$C$51:$C$500,0)),"")</f>
        <v>1050392461925</v>
      </c>
      <c r="J6" s="2">
        <f t="shared" si="3"/>
        <v>1055067083592</v>
      </c>
      <c r="K6" s="2">
        <f t="shared" si="3"/>
        <v>1057023086850</v>
      </c>
      <c r="L6" s="2">
        <f t="shared" si="3"/>
        <v>1059641445506</v>
      </c>
      <c r="M6" s="2">
        <f t="shared" si="3"/>
        <v>1062688781609</v>
      </c>
      <c r="N6" s="2">
        <f t="shared" si="3"/>
        <v>1041195429921</v>
      </c>
      <c r="O6" s="2">
        <f t="shared" si="3"/>
        <v>1054060580554</v>
      </c>
      <c r="P6" s="2">
        <f t="shared" si="3"/>
        <v>1053023773609</v>
      </c>
      <c r="Q6" s="2">
        <f t="shared" si="3"/>
        <v>1053782077380</v>
      </c>
      <c r="R6" s="2">
        <f t="shared" si="3"/>
        <v>1052265190069</v>
      </c>
      <c r="S6" s="2">
        <f t="shared" si="3"/>
        <v>1045742036965</v>
      </c>
      <c r="T6" s="2">
        <f t="shared" si="3"/>
        <v>1039826364323</v>
      </c>
      <c r="U6" s="2">
        <f t="shared" si="3"/>
        <v>626999267650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10.07</v>
      </c>
      <c r="E7" s="3">
        <f>IFERROR(INDEX(E51:E500,MATCH($C$7,$C$51:$C$500,0))/1000000000,"")</f>
        <v>10.07</v>
      </c>
      <c r="H7" s="3">
        <f>IFERROR(INDEX(D7:G7,COUNT(D7:G7)),"")</f>
        <v>10.07</v>
      </c>
      <c r="I7" s="3">
        <f t="shared" ref="I7:U7" si="4">IFERROR(INDEX(I51:I500,MATCH($C$7,$C$51:$C$500,0))/1000000000,"")</f>
        <v>10.07</v>
      </c>
      <c r="J7" s="3">
        <f t="shared" si="4"/>
        <v>10.07</v>
      </c>
      <c r="K7" s="3">
        <f t="shared" si="4"/>
        <v>10.07</v>
      </c>
      <c r="L7" s="3">
        <f t="shared" si="4"/>
        <v>10.07</v>
      </c>
      <c r="M7" s="3">
        <f t="shared" si="4"/>
        <v>10.07</v>
      </c>
      <c r="N7" s="3">
        <f t="shared" si="4"/>
        <v>10.07</v>
      </c>
      <c r="O7" s="3">
        <f t="shared" si="4"/>
        <v>10.07</v>
      </c>
      <c r="P7" s="3">
        <f t="shared" si="4"/>
        <v>10.07</v>
      </c>
      <c r="Q7" s="3">
        <f t="shared" si="4"/>
        <v>10.07</v>
      </c>
      <c r="R7" s="3">
        <f t="shared" si="4"/>
        <v>10.07</v>
      </c>
      <c r="S7" s="3">
        <f t="shared" si="4"/>
        <v>10.039999999999999</v>
      </c>
      <c r="T7" s="3">
        <f t="shared" si="4"/>
        <v>10.01</v>
      </c>
      <c r="U7" s="3">
        <f t="shared" si="4"/>
        <v>6.01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U8" si="5">IFERROR(INDEX(I51:I500,MATCH($C$8,$C$51:$C$500,0)),"")</f>
        <v>-4000000000</v>
      </c>
      <c r="J8" s="2">
        <f t="shared" si="5"/>
        <v>0</v>
      </c>
      <c r="K8" s="2">
        <f t="shared" si="5"/>
        <v>-1000000000</v>
      </c>
      <c r="L8" s="2">
        <f t="shared" si="5"/>
        <v>-5000000000</v>
      </c>
      <c r="M8" s="2">
        <f t="shared" si="5"/>
        <v>17000000000</v>
      </c>
      <c r="N8" s="2">
        <f t="shared" si="5"/>
        <v>31000000000</v>
      </c>
      <c r="O8" s="2">
        <f t="shared" si="5"/>
        <v>1000000000</v>
      </c>
      <c r="P8" s="2">
        <f t="shared" si="5"/>
        <v>-7000000000</v>
      </c>
      <c r="Q8" s="2">
        <f t="shared" si="5"/>
        <v>17000000000</v>
      </c>
      <c r="R8" s="2">
        <f t="shared" si="5"/>
        <v>31000000000</v>
      </c>
      <c r="S8" s="2">
        <f t="shared" si="5"/>
        <v>60000000000</v>
      </c>
      <c r="T8" s="2">
        <f t="shared" si="5"/>
        <v>0</v>
      </c>
      <c r="U8" s="2">
        <f t="shared" si="5"/>
        <v>-13000000000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-0.01</v>
      </c>
      <c r="E9" s="3">
        <f>IFERROR(INDEX(E51:E500,MATCH("Free cash flow per share (Quarter)",$C$51:$C$500,0)),"")</f>
        <v>-0.56999999999999995</v>
      </c>
      <c r="H9" s="3">
        <f>IFERROR(INDEX(D9:G9,COUNT(D9:G9)),"")</f>
        <v>-0.56999999999999995</v>
      </c>
      <c r="I9" s="3">
        <f t="shared" ref="I9:U9" si="6">IFERROR(INDEX(I51:I500,MATCH($C$9,$C$51:$C$500,0)),"")</f>
        <v>-0.38</v>
      </c>
      <c r="J9" s="3">
        <f t="shared" si="6"/>
        <v>-0.02</v>
      </c>
      <c r="K9" s="3">
        <f t="shared" si="6"/>
        <v>-0.1</v>
      </c>
      <c r="L9" s="3">
        <f t="shared" si="6"/>
        <v>-0.46</v>
      </c>
      <c r="M9" s="3">
        <f t="shared" si="6"/>
        <v>1.71</v>
      </c>
      <c r="N9" s="3">
        <f t="shared" si="6"/>
        <v>3.08</v>
      </c>
      <c r="O9" s="3">
        <f t="shared" si="6"/>
        <v>0.11</v>
      </c>
      <c r="P9" s="3">
        <f t="shared" si="6"/>
        <v>-0.67</v>
      </c>
      <c r="Q9" s="3">
        <f t="shared" si="6"/>
        <v>1.67</v>
      </c>
      <c r="R9" s="3">
        <f t="shared" si="6"/>
        <v>3.03</v>
      </c>
      <c r="S9" s="3">
        <f t="shared" si="6"/>
        <v>6.01</v>
      </c>
      <c r="T9" s="3">
        <f t="shared" si="6"/>
        <v>0.03</v>
      </c>
      <c r="U9" s="3">
        <f t="shared" si="6"/>
        <v>-2.17</v>
      </c>
    </row>
    <row r="10" spans="1:21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-47.368421052631582</v>
      </c>
      <c r="I10" s="3">
        <f t="shared" ref="I10:U10" ca="1" si="7">IFERROR(IF(I9=0,"",I2/I9),"")</f>
        <v>-84.21052631578948</v>
      </c>
      <c r="J10" s="3">
        <f t="shared" ca="1" si="7"/>
        <v>-600</v>
      </c>
      <c r="K10" s="3">
        <f t="shared" ca="1" si="7"/>
        <v>0</v>
      </c>
      <c r="L10" s="3">
        <f t="shared" ca="1" si="7"/>
        <v>-108.69565217391303</v>
      </c>
      <c r="M10" s="3">
        <f t="shared" ca="1" si="7"/>
        <v>29.239766081871345</v>
      </c>
      <c r="N10" s="3">
        <f t="shared" ca="1" si="7"/>
        <v>0</v>
      </c>
      <c r="O10" s="3">
        <f t="shared" ca="1" si="7"/>
        <v>3818.181818181818</v>
      </c>
      <c r="P10" s="3">
        <f t="shared" ca="1" si="7"/>
        <v>-1313.4328358208954</v>
      </c>
      <c r="Q10" s="3">
        <f t="shared" ca="1" si="7"/>
        <v>467.06586826347308</v>
      </c>
      <c r="R10" s="3">
        <f t="shared" ca="1" si="7"/>
        <v>216.1716171617162</v>
      </c>
      <c r="S10" s="3">
        <f t="shared" ca="1" si="7"/>
        <v>0</v>
      </c>
      <c r="T10" s="3">
        <f t="shared" ca="1" si="7"/>
        <v>14800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2815733055</v>
      </c>
      <c r="E11" s="2">
        <f>IFERROR(INDEX(E51:E500,MATCH($C$11,$C$51:$C$500,0)),"")</f>
        <v>2920310124</v>
      </c>
      <c r="H11" s="2">
        <f>IFERROR(INDEX(D11:G11,COUNT(D11:G11)),"")</f>
        <v>2920310124</v>
      </c>
      <c r="I11" s="2">
        <f t="shared" ref="I11:U11" si="8">IFERROR(INDEX(I51:I500,MATCH($C$11,$C$51:$C$500,0)),"")</f>
        <v>3674215017</v>
      </c>
      <c r="J11" s="2">
        <f t="shared" si="8"/>
        <v>2514385560</v>
      </c>
      <c r="K11" s="2">
        <f t="shared" si="8"/>
        <v>2674248010</v>
      </c>
      <c r="L11" s="2">
        <f t="shared" si="8"/>
        <v>3708800000</v>
      </c>
      <c r="M11" s="2">
        <f t="shared" si="8"/>
        <v>2689642710</v>
      </c>
      <c r="N11" s="2">
        <f t="shared" si="8"/>
        <v>3000420922</v>
      </c>
      <c r="O11" s="2">
        <f t="shared" si="8"/>
        <v>10663273477</v>
      </c>
      <c r="P11" s="2">
        <f t="shared" si="8"/>
        <v>10030548554</v>
      </c>
      <c r="Q11" s="2">
        <f t="shared" si="8"/>
        <v>122073513604</v>
      </c>
      <c r="R11" s="2">
        <f t="shared" si="8"/>
        <v>116576992203</v>
      </c>
      <c r="S11" s="2">
        <f t="shared" si="8"/>
        <v>122308692300</v>
      </c>
      <c r="T11" s="2">
        <f t="shared" si="8"/>
        <v>202748400764</v>
      </c>
      <c r="U11" s="2">
        <f t="shared" si="8"/>
        <v>28033461278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U12" si="9">IFERROR(INDEX(I51:I500,MATCH($C$12,$C$51:$C$500,0)),"")</f>
        <v>-4000000000</v>
      </c>
      <c r="J12" s="2">
        <f t="shared" si="9"/>
        <v>-3000000000</v>
      </c>
      <c r="K12" s="2">
        <f t="shared" si="9"/>
        <v>-3000000000</v>
      </c>
      <c r="L12" s="2">
        <f t="shared" si="9"/>
        <v>-4000000000</v>
      </c>
      <c r="M12" s="2">
        <f t="shared" si="9"/>
        <v>-3000000000</v>
      </c>
      <c r="N12" s="2">
        <f t="shared" si="9"/>
        <v>-3000000000</v>
      </c>
      <c r="O12" s="2">
        <f t="shared" si="9"/>
        <v>42000000000</v>
      </c>
      <c r="P12" s="2">
        <f t="shared" si="9"/>
        <v>44000000000</v>
      </c>
      <c r="Q12" s="2">
        <f t="shared" si="9"/>
        <v>37000000000</v>
      </c>
      <c r="R12" s="2">
        <f t="shared" si="9"/>
        <v>33000000000</v>
      </c>
      <c r="S12" s="2">
        <f t="shared" si="9"/>
        <v>56000000000</v>
      </c>
      <c r="T12" s="2">
        <f t="shared" si="9"/>
        <v>8000000000</v>
      </c>
      <c r="U12" s="2">
        <f t="shared" si="9"/>
        <v>196000000000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53000000000</v>
      </c>
      <c r="P13" s="2">
        <f t="shared" si="10"/>
        <v>54000000000</v>
      </c>
      <c r="Q13" s="2">
        <f t="shared" si="10"/>
        <v>159000000000</v>
      </c>
      <c r="R13" s="2">
        <f t="shared" si="10"/>
        <v>150000000000</v>
      </c>
      <c r="S13" s="2">
        <f t="shared" si="10"/>
        <v>178000000000</v>
      </c>
      <c r="T13" s="2">
        <f t="shared" si="10"/>
        <v>211000000000</v>
      </c>
      <c r="U13" s="2">
        <f t="shared" si="10"/>
        <v>224000000000</v>
      </c>
    </row>
    <row r="14" spans="1:21" ht="15.5" x14ac:dyDescent="0.35">
      <c r="C14" t="s">
        <v>27</v>
      </c>
      <c r="D14" s="2">
        <f>IFERROR(INDEX(D51:D500,MATCH($C$14,$C$51:$C$500,0)),"")</f>
        <v>-1527242</v>
      </c>
      <c r="E14" s="2">
        <f>IFERROR(INDEX(E51:E500,MATCH($C$14,$C$51:$C$500,0)),"")</f>
        <v>-2188211</v>
      </c>
      <c r="H14" s="2">
        <f>IFERROR(SUM(D14:G14)*(4/MAX(1,COUNT(D14:G14))),"")</f>
        <v>-7430906</v>
      </c>
      <c r="I14" s="2">
        <f t="shared" ref="I14:U14" si="11">IFERROR(INDEX(I51:I500,MATCH($C$14,$C$51:$C$500,0)),"")</f>
        <v>-12906604</v>
      </c>
      <c r="J14" s="2">
        <f t="shared" si="11"/>
        <v>-10848941</v>
      </c>
      <c r="K14" s="2">
        <f t="shared" si="11"/>
        <v>-7520088</v>
      </c>
      <c r="L14" s="2">
        <f t="shared" si="11"/>
        <v>-13361872</v>
      </c>
      <c r="M14" s="2">
        <f t="shared" si="11"/>
        <v>-15920999</v>
      </c>
      <c r="N14" s="2">
        <f t="shared" si="11"/>
        <v>-1844426610</v>
      </c>
      <c r="O14" s="2">
        <f t="shared" si="11"/>
        <v>-3834802125</v>
      </c>
      <c r="P14" s="2">
        <f t="shared" si="11"/>
        <v>-11775482076</v>
      </c>
      <c r="Q14" s="2">
        <f t="shared" si="11"/>
        <v>-21769405804</v>
      </c>
      <c r="R14" s="2">
        <f t="shared" si="11"/>
        <v>-20696291780</v>
      </c>
      <c r="S14" s="2">
        <f t="shared" si="11"/>
        <v>-25734823128</v>
      </c>
      <c r="T14" s="2">
        <f t="shared" si="11"/>
        <v>-18016734516</v>
      </c>
      <c r="U14" s="2">
        <f t="shared" si="11"/>
        <v>-18059902833</v>
      </c>
    </row>
    <row r="15" spans="1:2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-7143125</v>
      </c>
      <c r="T15" s="2">
        <f t="shared" si="12"/>
        <v>-2851109580</v>
      </c>
      <c r="U15" s="2">
        <f t="shared" si="12"/>
        <v>-5668819660</v>
      </c>
    </row>
    <row r="16" spans="1:21" ht="15.5" x14ac:dyDescent="0.35">
      <c r="C16" t="s">
        <v>29</v>
      </c>
      <c r="D16" s="2">
        <f>IFERROR(INDEX(D51:D500,MATCH($C$16,$C$51:$C$500,0)),"")</f>
        <v>-393181470</v>
      </c>
      <c r="E16" s="2">
        <f>IFERROR(INDEX(E51:E500,MATCH($C$16,$C$51:$C$500,0)),"")</f>
        <v>-597351194</v>
      </c>
      <c r="H16" s="2">
        <f>IFERROR(SUM(D16:G16)*(4/MAX(1,COUNT(D16:G16))),"")</f>
        <v>-1981065328</v>
      </c>
      <c r="I16" s="2">
        <f t="shared" ref="I16:U16" si="13">IFERROR(INDEX(I51:I500,MATCH($C$16,$C$51:$C$500,0)),"")</f>
        <v>-4941803947</v>
      </c>
      <c r="J16" s="2">
        <f t="shared" si="13"/>
        <v>-1994362805</v>
      </c>
      <c r="K16" s="2">
        <f t="shared" si="13"/>
        <v>-2624032163</v>
      </c>
      <c r="L16" s="2">
        <f t="shared" si="13"/>
        <v>-3070556913</v>
      </c>
      <c r="M16" s="2">
        <f t="shared" si="13"/>
        <v>21430197891</v>
      </c>
      <c r="N16" s="2">
        <f t="shared" si="13"/>
        <v>-12547995411</v>
      </c>
      <c r="O16" s="2">
        <f t="shared" si="13"/>
        <v>1062164185</v>
      </c>
      <c r="P16" s="2">
        <f t="shared" si="13"/>
        <v>952117451</v>
      </c>
      <c r="Q16" s="2">
        <f t="shared" si="13"/>
        <v>1276478284</v>
      </c>
      <c r="R16" s="2">
        <f t="shared" si="13"/>
        <v>2875111978</v>
      </c>
      <c r="S16" s="2">
        <f t="shared" si="13"/>
        <v>1887648633</v>
      </c>
      <c r="T16" s="2">
        <f t="shared" si="13"/>
        <v>4578206253</v>
      </c>
      <c r="U16" s="2">
        <f t="shared" si="13"/>
        <v>9794210484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46</v>
      </c>
      <c r="C19" t="s">
        <v>47</v>
      </c>
    </row>
    <row r="20" spans="1:21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271890000000</v>
      </c>
      <c r="H20" s="2">
        <f t="shared" ref="H20:U20" ca="1" si="14">IFERROR(H21*H2,"")</f>
        <v>0</v>
      </c>
      <c r="I20" s="2">
        <f t="shared" ca="1" si="14"/>
        <v>322240000000</v>
      </c>
      <c r="J20" s="2">
        <f t="shared" ca="1" si="14"/>
        <v>120840000000</v>
      </c>
      <c r="K20" s="2">
        <f t="shared" ca="1" si="14"/>
        <v>0</v>
      </c>
      <c r="L20" s="2">
        <f t="shared" ca="1" si="14"/>
        <v>503500000000</v>
      </c>
      <c r="M20" s="2">
        <f t="shared" ca="1" si="14"/>
        <v>503500000000</v>
      </c>
      <c r="N20" s="2">
        <f t="shared" ca="1" si="14"/>
        <v>0</v>
      </c>
      <c r="O20" s="2">
        <f t="shared" ca="1" si="14"/>
        <v>4229400000000</v>
      </c>
      <c r="P20" s="2">
        <f t="shared" ca="1" si="14"/>
        <v>8861600000000</v>
      </c>
      <c r="Q20" s="2">
        <f t="shared" ca="1" si="14"/>
        <v>7854600000000</v>
      </c>
      <c r="R20" s="2">
        <f t="shared" ca="1" si="14"/>
        <v>6595850000000</v>
      </c>
      <c r="S20" s="2">
        <f t="shared" ca="1" si="14"/>
        <v>0</v>
      </c>
      <c r="T20" s="2">
        <f t="shared" ca="1" si="14"/>
        <v>4444440000000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10070000000</v>
      </c>
      <c r="E21" s="2">
        <f>IFERROR(INDEX(E51:E500,MATCH($C$7,$C$51:$C$500,0)),"")</f>
        <v>10070000000</v>
      </c>
      <c r="H21" s="2">
        <f>IFERROR(INDEX(D21:G21,COUNT(D21:G21)),"")</f>
        <v>10070000000</v>
      </c>
      <c r="I21" s="2">
        <f t="shared" ref="I21:U21" si="15">IFERROR(INDEX(I51:I500,MATCH($C$7,$C$51:$C$500,0)),"")</f>
        <v>10070000000</v>
      </c>
      <c r="J21" s="2">
        <f t="shared" si="15"/>
        <v>10070000000</v>
      </c>
      <c r="K21" s="2">
        <f t="shared" si="15"/>
        <v>10070000000</v>
      </c>
      <c r="L21" s="2">
        <f t="shared" si="15"/>
        <v>10070000000</v>
      </c>
      <c r="M21" s="2">
        <f t="shared" si="15"/>
        <v>10070000000</v>
      </c>
      <c r="N21" s="2">
        <f t="shared" si="15"/>
        <v>10070000000</v>
      </c>
      <c r="O21" s="2">
        <f t="shared" si="15"/>
        <v>10070000000</v>
      </c>
      <c r="P21" s="2">
        <f t="shared" si="15"/>
        <v>10070000000</v>
      </c>
      <c r="Q21" s="2">
        <f t="shared" si="15"/>
        <v>10070000000</v>
      </c>
      <c r="R21" s="2">
        <f t="shared" si="15"/>
        <v>10070000000</v>
      </c>
      <c r="S21" s="2">
        <f t="shared" si="15"/>
        <v>10040000000</v>
      </c>
      <c r="T21" s="2">
        <f t="shared" si="15"/>
        <v>10010000000</v>
      </c>
      <c r="U21" s="2">
        <f t="shared" si="15"/>
        <v>6010000000</v>
      </c>
    </row>
    <row r="23" spans="1:21" ht="15.5" x14ac:dyDescent="0.35">
      <c r="B23" t="s">
        <v>50</v>
      </c>
      <c r="C23" t="s">
        <v>51</v>
      </c>
      <c r="D23" s="3">
        <f>IFERROR(D5/D6*100,"")</f>
        <v>-3.8902316511604675E-2</v>
      </c>
      <c r="E23" s="3">
        <f>IFERROR(E5/E6*100,"")</f>
        <v>-5.6997702492950914E-2</v>
      </c>
      <c r="H23" s="3">
        <f t="shared" ref="H23:U23" si="16">IFERROR(H5/H6*100,"")</f>
        <v>-0.19177089771337902</v>
      </c>
      <c r="I23" s="3">
        <f t="shared" si="16"/>
        <v>-0.44344631752817976</v>
      </c>
      <c r="J23" s="3">
        <f t="shared" si="16"/>
        <v>-0.19172685258203409</v>
      </c>
      <c r="K23" s="3">
        <f t="shared" si="16"/>
        <v>-0.25273332751521066</v>
      </c>
      <c r="L23" s="3">
        <f t="shared" si="16"/>
        <v>-0.29099000988278545</v>
      </c>
      <c r="M23" s="3">
        <f t="shared" si="16"/>
        <v>1.9357963735020367</v>
      </c>
      <c r="N23" s="3">
        <f t="shared" si="16"/>
        <v>-1.2149129088051971</v>
      </c>
      <c r="O23" s="3">
        <f t="shared" si="16"/>
        <v>5.8733158645835927E-2</v>
      </c>
      <c r="P23" s="3">
        <f t="shared" si="16"/>
        <v>6.4672269996904036E-2</v>
      </c>
      <c r="Q23" s="3">
        <f t="shared" si="16"/>
        <v>1.9396708331592974E-2</v>
      </c>
      <c r="R23" s="3">
        <f t="shared" si="16"/>
        <v>0.3844968126081123</v>
      </c>
      <c r="S23" s="3">
        <f t="shared" si="16"/>
        <v>0.48592421872489705</v>
      </c>
      <c r="T23" s="3">
        <f t="shared" si="16"/>
        <v>0.19258023836544749</v>
      </c>
      <c r="U23" s="3">
        <f t="shared" si="16"/>
        <v>0.66052997087579612</v>
      </c>
    </row>
    <row r="24" spans="1:21" ht="15.5" x14ac:dyDescent="0.35">
      <c r="C24" t="s">
        <v>52</v>
      </c>
      <c r="D24" s="4">
        <f>IFERROR(_xlfn.RRI(5,I23,D23),"")</f>
        <v>-0.38535142082621543</v>
      </c>
      <c r="E24" s="4">
        <f>IFERROR(_xlfn.RRI(5,J23,E23),"")</f>
        <v>-0.21542424853477438</v>
      </c>
      <c r="H24" s="4" t="str">
        <f t="shared" ref="H24:U24" si="17">IFERROR(_xlfn.RRI(5,M23,H23),"")</f>
        <v/>
      </c>
      <c r="I24" s="4">
        <f t="shared" si="17"/>
        <v>-0.18255379635329361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0.38163518838297694</v>
      </c>
      <c r="N24" s="4" t="str">
        <f t="shared" si="17"/>
        <v/>
      </c>
      <c r="O24" s="4">
        <f t="shared" si="17"/>
        <v>-0.21140444000807956</v>
      </c>
      <c r="P24" s="4">
        <f t="shared" si="17"/>
        <v>-0.3717028128966724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-0.49</v>
      </c>
      <c r="J25" s="3">
        <f t="shared" si="18"/>
        <v>-0.2</v>
      </c>
      <c r="K25" s="3">
        <f t="shared" si="18"/>
        <v>-0.27</v>
      </c>
      <c r="L25" s="3">
        <f t="shared" si="18"/>
        <v>-0.31</v>
      </c>
      <c r="M25" s="3">
        <f t="shared" si="18"/>
        <v>2.04</v>
      </c>
      <c r="N25" s="3">
        <f t="shared" si="18"/>
        <v>-1.26</v>
      </c>
      <c r="O25" s="3">
        <f t="shared" si="18"/>
        <v>0.06</v>
      </c>
      <c r="P25" s="3">
        <f t="shared" si="18"/>
        <v>0.05</v>
      </c>
      <c r="Q25" s="3">
        <f t="shared" si="18"/>
        <v>0.04</v>
      </c>
      <c r="R25" s="3">
        <f t="shared" si="18"/>
        <v>0.37</v>
      </c>
      <c r="S25" s="3">
        <f t="shared" si="18"/>
        <v>0.47</v>
      </c>
      <c r="T25" s="3">
        <f t="shared" si="18"/>
        <v>0.2</v>
      </c>
      <c r="U25" s="3">
        <f t="shared" si="18"/>
        <v>0.69</v>
      </c>
    </row>
    <row r="26" spans="1:21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-0.17212435391879333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0.4069727580813276</v>
      </c>
      <c r="N26" s="4" t="str">
        <f t="shared" si="19"/>
        <v/>
      </c>
      <c r="O26" s="4">
        <f t="shared" si="19"/>
        <v>-0.2139969144033772</v>
      </c>
      <c r="P26" s="4">
        <f t="shared" si="19"/>
        <v>-0.40840542511699673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56</v>
      </c>
      <c r="D27" s="3">
        <f>IFERROR(D4/D21,"")</f>
        <v>8.5783018867924526E-2</v>
      </c>
      <c r="E27" s="3">
        <f>IFERROR(E4/E21,"")</f>
        <v>0.2050248262164846</v>
      </c>
      <c r="H27" s="3">
        <f t="shared" ref="H27:U27" si="20">IFERROR(H4/H21,"")</f>
        <v>0.58161569016881831</v>
      </c>
      <c r="I27" s="3">
        <f t="shared" si="20"/>
        <v>0.37097393247269117</v>
      </c>
      <c r="J27" s="3">
        <f t="shared" si="20"/>
        <v>0.38065350506454815</v>
      </c>
      <c r="K27" s="3">
        <f t="shared" si="20"/>
        <v>0.35208079443892748</v>
      </c>
      <c r="L27" s="3">
        <f t="shared" si="20"/>
        <v>0.27083138033763654</v>
      </c>
      <c r="M27" s="3">
        <f t="shared" si="20"/>
        <v>4.7475386816285994</v>
      </c>
      <c r="N27" s="3">
        <f t="shared" si="20"/>
        <v>0.88568305988083418</v>
      </c>
      <c r="O27" s="3">
        <f t="shared" si="20"/>
        <v>2.2479004568023835</v>
      </c>
      <c r="P27" s="3">
        <f t="shared" si="20"/>
        <v>2.4474576936444885</v>
      </c>
      <c r="Q27" s="3">
        <f t="shared" si="20"/>
        <v>5.0945152793445878</v>
      </c>
      <c r="R27" s="3">
        <f t="shared" si="20"/>
        <v>5.0409214826216484</v>
      </c>
      <c r="S27" s="3">
        <f t="shared" si="20"/>
        <v>11.136031157270917</v>
      </c>
      <c r="T27" s="3">
        <f t="shared" si="20"/>
        <v>5.6800677521478518</v>
      </c>
      <c r="U27" s="3">
        <f t="shared" si="20"/>
        <v>18.466857932945093</v>
      </c>
    </row>
    <row r="28" spans="1:21" ht="15.5" x14ac:dyDescent="0.35">
      <c r="C28" t="s">
        <v>57</v>
      </c>
      <c r="D28" s="4">
        <f>IFERROR(_xlfn.RRI(5,I27,D27),"")</f>
        <v>-0.25387500942827113</v>
      </c>
      <c r="E28" s="4">
        <f>IFERROR(_xlfn.RRI(5,J27,E27),"")</f>
        <v>-0.11640077992356401</v>
      </c>
      <c r="H28" s="4">
        <f t="shared" ref="H28:U28" si="21">IFERROR(_xlfn.RRI(5,M27,H27),"")</f>
        <v>-0.34289689343426877</v>
      </c>
      <c r="I28" s="4">
        <f t="shared" si="21"/>
        <v>-0.15974131298618777</v>
      </c>
      <c r="J28" s="4">
        <f t="shared" si="21"/>
        <v>-0.29894748523984271</v>
      </c>
      <c r="K28" s="4">
        <f t="shared" si="21"/>
        <v>-0.32144441653198064</v>
      </c>
      <c r="L28" s="4">
        <f t="shared" si="21"/>
        <v>-0.44394311456359603</v>
      </c>
      <c r="M28" s="4">
        <f t="shared" si="21"/>
        <v>-1.1920893916092856E-2</v>
      </c>
      <c r="N28" s="4">
        <f t="shared" si="21"/>
        <v>-0.39728835832826315</v>
      </c>
      <c r="O28" s="4">
        <f t="shared" si="21"/>
        <v>-0.16922252695072337</v>
      </c>
      <c r="P28" s="4">
        <f t="shared" si="21"/>
        <v>-0.33247976231312759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58</v>
      </c>
      <c r="H29" s="4" t="str">
        <f t="shared" ref="H29:U29" si="22">IFERROR(((H25-I25)/I25)*100%,"")</f>
        <v/>
      </c>
      <c r="I29" s="4">
        <f t="shared" si="22"/>
        <v>1.4499999999999997</v>
      </c>
      <c r="J29" s="4">
        <f t="shared" si="22"/>
        <v>-0.25925925925925924</v>
      </c>
      <c r="K29" s="4">
        <f t="shared" si="22"/>
        <v>-0.12903225806451607</v>
      </c>
      <c r="L29" s="4">
        <f t="shared" si="22"/>
        <v>-1.1519607843137256</v>
      </c>
      <c r="M29" s="4">
        <f t="shared" si="22"/>
        <v>-2.6190476190476191</v>
      </c>
      <c r="N29" s="4">
        <f t="shared" si="22"/>
        <v>-22.000000000000004</v>
      </c>
      <c r="O29" s="4">
        <f t="shared" si="22"/>
        <v>0.1999999999999999</v>
      </c>
      <c r="P29" s="4">
        <f t="shared" si="22"/>
        <v>0.25000000000000006</v>
      </c>
      <c r="Q29" s="4">
        <f t="shared" si="22"/>
        <v>-0.891891891891892</v>
      </c>
      <c r="R29" s="4">
        <f t="shared" si="22"/>
        <v>-0.21276595744680848</v>
      </c>
      <c r="S29" s="4">
        <f t="shared" si="22"/>
        <v>1.3499999999999996</v>
      </c>
      <c r="T29" s="4">
        <f t="shared" si="22"/>
        <v>-0.71014492753623182</v>
      </c>
      <c r="U29" s="4" t="str">
        <f t="shared" si="22"/>
        <v/>
      </c>
    </row>
    <row r="30" spans="1:21" ht="15.5" x14ac:dyDescent="0.35">
      <c r="C30" t="s">
        <v>59</v>
      </c>
      <c r="H30" s="4">
        <f t="shared" ref="H30:U30" si="23">IFERROR(((H27-I27)/I27)*100%,"")</f>
        <v>0.56780743674390999</v>
      </c>
      <c r="I30" s="4">
        <f t="shared" si="23"/>
        <v>-2.542882822060339E-2</v>
      </c>
      <c r="J30" s="4">
        <f t="shared" si="23"/>
        <v>8.1153846153846201E-2</v>
      </c>
      <c r="K30" s="4">
        <f t="shared" si="23"/>
        <v>0.29999999999999993</v>
      </c>
      <c r="L30" s="4">
        <f t="shared" si="23"/>
        <v>-0.94295330728201032</v>
      </c>
      <c r="M30" s="4">
        <f t="shared" si="23"/>
        <v>4.3603132956696333</v>
      </c>
      <c r="N30" s="4">
        <f t="shared" si="23"/>
        <v>-0.60599542688793706</v>
      </c>
      <c r="O30" s="4">
        <f t="shared" si="23"/>
        <v>-8.1536541922792555E-2</v>
      </c>
      <c r="P30" s="4">
        <f t="shared" si="23"/>
        <v>-0.51958968430862074</v>
      </c>
      <c r="Q30" s="4">
        <f t="shared" si="23"/>
        <v>1.0631745982892536E-2</v>
      </c>
      <c r="R30" s="4">
        <f t="shared" si="23"/>
        <v>-0.5473323115362928</v>
      </c>
      <c r="S30" s="4">
        <f t="shared" si="23"/>
        <v>0.96054547994783268</v>
      </c>
      <c r="T30" s="4">
        <f t="shared" si="23"/>
        <v>-0.69241828941486872</v>
      </c>
      <c r="U30" s="4" t="str">
        <f t="shared" si="23"/>
        <v/>
      </c>
    </row>
    <row r="32" spans="1:21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103.25</v>
      </c>
      <c r="E32" s="3">
        <f>IFERROR(INDEX(E51:E500,MATCH($A$32,$C$51:$C$500,0)),"")</f>
        <v>103.3</v>
      </c>
      <c r="H32" s="3">
        <f>IFERROR(INDEX(D32:G32,COUNT(D32:G32)),"")</f>
        <v>103.3</v>
      </c>
      <c r="I32" s="3">
        <f t="shared" ref="I32:U32" si="24">IFERROR(INDEX(I51:I500,MATCH($C$32,$C$51:$C$500,0)),"")</f>
        <v>103.35</v>
      </c>
      <c r="J32" s="3">
        <f t="shared" si="24"/>
        <v>103.82</v>
      </c>
      <c r="K32" s="3">
        <f t="shared" si="24"/>
        <v>104.02</v>
      </c>
      <c r="L32" s="3">
        <f t="shared" si="24"/>
        <v>104.28</v>
      </c>
      <c r="M32" s="3">
        <f t="shared" si="24"/>
        <v>104.59</v>
      </c>
      <c r="N32" s="3">
        <f t="shared" si="24"/>
        <v>102.55</v>
      </c>
      <c r="O32" s="3">
        <f t="shared" si="24"/>
        <v>103.8</v>
      </c>
      <c r="P32" s="3">
        <f t="shared" si="24"/>
        <v>103.74</v>
      </c>
      <c r="Q32" s="3">
        <f t="shared" si="24"/>
        <v>103.67</v>
      </c>
      <c r="R32" s="3">
        <f t="shared" si="24"/>
        <v>103.65</v>
      </c>
      <c r="S32" s="3">
        <f t="shared" si="24"/>
        <v>102.93</v>
      </c>
      <c r="T32" s="3">
        <f t="shared" si="24"/>
        <v>102.41</v>
      </c>
      <c r="U32" s="3">
        <f t="shared" si="24"/>
        <v>101.83</v>
      </c>
    </row>
    <row r="33" spans="1:21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0.26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 t="shared" ref="I33:U33" si="25">IFERROR(INDEX(I51:I500,MATCH($C$33,$C$51:$C$500,0)),"")</f>
        <v>0.31</v>
      </c>
      <c r="J33" s="3">
        <f t="shared" si="25"/>
        <v>0.12</v>
      </c>
      <c r="K33" s="3">
        <f t="shared" si="25"/>
        <v>7.0000000000000007E-2</v>
      </c>
      <c r="L33" s="3">
        <f t="shared" si="25"/>
        <v>0.48</v>
      </c>
      <c r="M33" s="3">
        <f t="shared" si="25"/>
        <v>0.48</v>
      </c>
      <c r="N33" s="3">
        <f t="shared" si="25"/>
        <v>0.49</v>
      </c>
      <c r="O33" s="3">
        <f t="shared" si="25"/>
        <v>4.05</v>
      </c>
      <c r="P33" s="3">
        <f t="shared" si="25"/>
        <v>8.48</v>
      </c>
      <c r="Q33" s="3">
        <f t="shared" si="25"/>
        <v>7.52</v>
      </c>
      <c r="R33" s="3">
        <f t="shared" si="25"/>
        <v>6.32</v>
      </c>
      <c r="S33" s="3">
        <f t="shared" si="25"/>
        <v>5.44</v>
      </c>
      <c r="T33" s="3">
        <f t="shared" si="25"/>
        <v>4.34</v>
      </c>
      <c r="U33" s="3">
        <f t="shared" si="25"/>
        <v>0</v>
      </c>
    </row>
    <row r="34" spans="1:21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-675</v>
      </c>
      <c r="E34" s="3">
        <f>IFERROR(INDEX(E51:E500,MATCH($A$34,$C$51:$C$500,0)),"")</f>
        <v>-533.33000000000004</v>
      </c>
      <c r="H34" s="3">
        <f>IFERROR(INDEX(D34:G34,COUNT(D34:G34)),"")</f>
        <v>-533.33000000000004</v>
      </c>
      <c r="I34" s="3">
        <f t="shared" ref="I34:U34" si="26">IFERROR(INDEX(I51:I500,MATCH($C$34,$C$51:$C$500,0)),"")</f>
        <v>-65.31</v>
      </c>
      <c r="J34" s="3">
        <f t="shared" si="26"/>
        <v>-60</v>
      </c>
      <c r="K34" s="3">
        <f t="shared" si="26"/>
        <v>-25.93</v>
      </c>
      <c r="L34" s="3">
        <f t="shared" si="26"/>
        <v>-161.29</v>
      </c>
      <c r="M34" s="3">
        <f t="shared" si="26"/>
        <v>24.51</v>
      </c>
      <c r="N34" s="3">
        <f t="shared" si="26"/>
        <v>-39.68</v>
      </c>
      <c r="O34" s="3">
        <f t="shared" si="26"/>
        <v>7000</v>
      </c>
      <c r="P34" s="3">
        <f t="shared" si="26"/>
        <v>17600</v>
      </c>
      <c r="Q34" s="3">
        <f t="shared" si="26"/>
        <v>19500</v>
      </c>
      <c r="R34" s="3">
        <f t="shared" si="26"/>
        <v>1770.27</v>
      </c>
      <c r="S34" s="3">
        <f t="shared" si="26"/>
        <v>1191.49</v>
      </c>
      <c r="T34" s="3">
        <f t="shared" si="26"/>
        <v>2220</v>
      </c>
      <c r="U34" s="3">
        <f t="shared" si="26"/>
        <v>0</v>
      </c>
    </row>
    <row r="35" spans="1:21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314.74</v>
      </c>
      <c r="E35" s="3">
        <f>IFERROR(INDEX(E51:E500,MATCH($A$35,$C$51:$C$500,0)),"")</f>
        <v>156.07</v>
      </c>
      <c r="H35" s="3">
        <f>IFERROR(INDEX(D35:G35,COUNT(D35:G35)),"")</f>
        <v>156.07</v>
      </c>
      <c r="I35" s="3">
        <f t="shared" ref="I35:U35" si="27">IFERROR(INDEX(I51:I500,MATCH($C$35,$C$51:$C$500,0)),"")</f>
        <v>86.26</v>
      </c>
      <c r="J35" s="3">
        <f t="shared" si="27"/>
        <v>31.52</v>
      </c>
      <c r="K35" s="3">
        <f t="shared" si="27"/>
        <v>19.88</v>
      </c>
      <c r="L35" s="3">
        <f t="shared" si="27"/>
        <v>184.61</v>
      </c>
      <c r="M35" s="3">
        <f t="shared" si="27"/>
        <v>10.53</v>
      </c>
      <c r="N35" s="3">
        <f t="shared" si="27"/>
        <v>56.45</v>
      </c>
      <c r="O35" s="3">
        <f t="shared" si="27"/>
        <v>186.83</v>
      </c>
      <c r="P35" s="3">
        <f t="shared" si="27"/>
        <v>359.54</v>
      </c>
      <c r="Q35" s="3">
        <f t="shared" si="27"/>
        <v>153.1</v>
      </c>
      <c r="R35" s="3">
        <f t="shared" si="27"/>
        <v>129.88999999999999</v>
      </c>
      <c r="S35" s="3">
        <f t="shared" si="27"/>
        <v>50.31</v>
      </c>
      <c r="T35" s="3">
        <f t="shared" si="27"/>
        <v>78.17</v>
      </c>
      <c r="U35" s="3">
        <f t="shared" si="27"/>
        <v>0</v>
      </c>
    </row>
    <row r="36" spans="1:21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80</v>
      </c>
      <c r="C51" t="s">
        <v>6</v>
      </c>
      <c r="D51" s="5">
        <v>863835000</v>
      </c>
      <c r="E51" s="5">
        <v>2064600000</v>
      </c>
      <c r="F51" s="5">
        <v>932032500</v>
      </c>
      <c r="G51" s="5">
        <v>886567500</v>
      </c>
      <c r="I51" s="5">
        <v>3735707500</v>
      </c>
      <c r="J51" s="5">
        <v>3833180796</v>
      </c>
      <c r="K51" s="5">
        <v>3545453600</v>
      </c>
      <c r="L51" s="5">
        <v>2727272000</v>
      </c>
      <c r="M51" s="5">
        <v>47807714524</v>
      </c>
      <c r="N51" s="5">
        <v>8918828413</v>
      </c>
      <c r="O51" s="5">
        <v>22636357600</v>
      </c>
      <c r="P51" s="5">
        <v>24645898975</v>
      </c>
      <c r="Q51" s="5">
        <v>51301768863</v>
      </c>
      <c r="R51" s="5">
        <v>50762079330</v>
      </c>
      <c r="S51" s="5">
        <v>111805752819</v>
      </c>
      <c r="T51" s="5">
        <v>56857478199</v>
      </c>
      <c r="U51" s="5">
        <v>110985816177</v>
      </c>
    </row>
    <row r="52" spans="2:21" ht="15.5" x14ac:dyDescent="0.35">
      <c r="C52" t="s">
        <v>82</v>
      </c>
      <c r="D52" s="5">
        <v>-320738547</v>
      </c>
      <c r="E52" s="5">
        <v>-1480000000</v>
      </c>
      <c r="F52" s="5">
        <v>-343740105</v>
      </c>
      <c r="G52" s="5">
        <v>-326972295</v>
      </c>
      <c r="I52" s="5">
        <v>-1377755055</v>
      </c>
      <c r="J52" s="5">
        <v>-1571143797</v>
      </c>
      <c r="K52" s="5">
        <v>-1453210200</v>
      </c>
      <c r="L52" s="5">
        <v>-1117854000</v>
      </c>
      <c r="M52" s="5">
        <v>-19550581232</v>
      </c>
      <c r="N52" s="5">
        <v>-2628522000</v>
      </c>
      <c r="O52" s="5">
        <v>-9190407400</v>
      </c>
      <c r="P52" s="5">
        <v>-8535992978</v>
      </c>
      <c r="Q52" s="5">
        <v>-22836605603</v>
      </c>
      <c r="R52" s="5">
        <v>-25345878628</v>
      </c>
      <c r="S52" s="5">
        <v>-63658545876</v>
      </c>
      <c r="T52" s="5">
        <v>-20905540080</v>
      </c>
      <c r="U52" s="5">
        <v>-70407478498</v>
      </c>
    </row>
    <row r="53" spans="2:21" ht="15.5" x14ac:dyDescent="0.35">
      <c r="C53" t="s">
        <v>84</v>
      </c>
      <c r="D53" s="5">
        <v>543096453</v>
      </c>
      <c r="E53" s="5">
        <v>584600000</v>
      </c>
      <c r="F53" s="5">
        <v>588292395</v>
      </c>
      <c r="G53" s="5">
        <v>559595205</v>
      </c>
      <c r="I53" s="5">
        <v>2357952445</v>
      </c>
      <c r="J53" s="5">
        <v>2262036999</v>
      </c>
      <c r="K53" s="5">
        <v>2092243400</v>
      </c>
      <c r="L53" s="5">
        <v>1609418000</v>
      </c>
      <c r="M53" s="5">
        <v>28257133292</v>
      </c>
      <c r="N53" s="5">
        <v>6290306413</v>
      </c>
      <c r="O53" s="5">
        <v>13445950200</v>
      </c>
      <c r="P53" s="5">
        <v>16109905997</v>
      </c>
      <c r="Q53" s="5">
        <v>28465163260</v>
      </c>
      <c r="R53" s="5">
        <v>25416200702</v>
      </c>
      <c r="S53" s="5">
        <v>48147206943</v>
      </c>
      <c r="T53" s="5">
        <v>35951938119</v>
      </c>
      <c r="U53" s="5">
        <v>40578337679</v>
      </c>
    </row>
    <row r="54" spans="2:21" ht="15.5" x14ac:dyDescent="0.35">
      <c r="C54" t="s">
        <v>85</v>
      </c>
      <c r="D54" s="5">
        <v>-967791107</v>
      </c>
      <c r="E54" s="5">
        <v>-1183126050</v>
      </c>
      <c r="F54" s="5">
        <v>-3962157761</v>
      </c>
      <c r="G54" s="5">
        <v>-466606419</v>
      </c>
      <c r="I54" s="5">
        <v>-6815207292</v>
      </c>
      <c r="J54" s="5">
        <v>-4516826028</v>
      </c>
      <c r="K54" s="5">
        <v>-5031425019</v>
      </c>
      <c r="L54" s="5">
        <v>-5211767850</v>
      </c>
      <c r="M54" s="5">
        <v>-5760577457</v>
      </c>
      <c r="N54" s="5">
        <v>-7795779452</v>
      </c>
      <c r="O54" s="5">
        <v>-8690889319</v>
      </c>
      <c r="P54" s="5">
        <v>-8419984818</v>
      </c>
      <c r="Q54" s="5">
        <v>-8478834038</v>
      </c>
      <c r="R54" s="5">
        <v>-17397021922</v>
      </c>
      <c r="S54" s="5">
        <v>-22502955412</v>
      </c>
      <c r="T54" s="5">
        <v>-17302049171</v>
      </c>
      <c r="U54" s="5">
        <v>-15442882739</v>
      </c>
    </row>
    <row r="55" spans="2:21" ht="15.5" x14ac:dyDescent="0.35">
      <c r="C55" t="s">
        <v>386</v>
      </c>
      <c r="O55" s="5">
        <v>-9038750</v>
      </c>
      <c r="P55" s="5">
        <v>-149158392</v>
      </c>
      <c r="Q55" s="5">
        <v>-80089845</v>
      </c>
      <c r="R55" s="5">
        <v>-1155110364</v>
      </c>
      <c r="S55" s="5">
        <v>-3593048996</v>
      </c>
      <c r="T55" s="5">
        <v>-2327992951</v>
      </c>
      <c r="U55" s="5">
        <v>-3060925256</v>
      </c>
    </row>
    <row r="56" spans="2:21" ht="15.5" x14ac:dyDescent="0.35">
      <c r="C56" t="s">
        <v>387</v>
      </c>
      <c r="D56" s="5">
        <v>-967791107</v>
      </c>
      <c r="E56" s="5">
        <v>-1183126050</v>
      </c>
      <c r="F56" s="5">
        <v>-3962157761</v>
      </c>
      <c r="G56" s="5">
        <v>-466606419</v>
      </c>
      <c r="I56" s="5">
        <v>-6815207292</v>
      </c>
      <c r="J56" s="5">
        <v>-4516826028</v>
      </c>
      <c r="K56" s="5">
        <v>-5031425019</v>
      </c>
      <c r="L56" s="5">
        <v>-5211767850</v>
      </c>
      <c r="M56" s="5">
        <v>-5760577457</v>
      </c>
      <c r="N56" s="5">
        <v>-7795779452</v>
      </c>
      <c r="O56" s="5">
        <v>-8681850569</v>
      </c>
      <c r="P56" s="5">
        <v>-8270826426</v>
      </c>
      <c r="Q56" s="5">
        <v>-8398744193</v>
      </c>
      <c r="R56" s="5">
        <v>-16241911558</v>
      </c>
      <c r="S56" s="5">
        <v>-18909906416</v>
      </c>
      <c r="T56" s="5">
        <v>-14974056220</v>
      </c>
      <c r="U56" s="5">
        <v>-12381957483</v>
      </c>
    </row>
    <row r="57" spans="2:21" ht="15.5" x14ac:dyDescent="0.35">
      <c r="C57" t="s">
        <v>94</v>
      </c>
      <c r="D57" s="5">
        <v>-424694654</v>
      </c>
      <c r="E57" s="5">
        <v>-598526050</v>
      </c>
      <c r="F57" s="5">
        <v>-3373865366</v>
      </c>
      <c r="G57" s="5">
        <v>92988786</v>
      </c>
      <c r="I57" s="5">
        <v>-4457254847</v>
      </c>
      <c r="J57" s="5">
        <v>-2254789029</v>
      </c>
      <c r="K57" s="5">
        <v>-2939181619</v>
      </c>
      <c r="L57" s="5">
        <v>-3602349850</v>
      </c>
      <c r="M57" s="5">
        <v>22496555835</v>
      </c>
      <c r="N57" s="5">
        <v>-1505473039</v>
      </c>
      <c r="O57" s="5">
        <v>4755060881</v>
      </c>
      <c r="P57" s="5">
        <v>7689921179</v>
      </c>
      <c r="Q57" s="5">
        <v>19986329222</v>
      </c>
      <c r="R57" s="5">
        <v>8019178780</v>
      </c>
      <c r="S57" s="5">
        <v>25644251531</v>
      </c>
      <c r="T57" s="5">
        <v>18649888948</v>
      </c>
      <c r="U57" s="5">
        <v>25135454940</v>
      </c>
    </row>
    <row r="58" spans="2:21" ht="15.5" x14ac:dyDescent="0.35">
      <c r="C58" t="s">
        <v>95</v>
      </c>
      <c r="D58" s="5">
        <v>31513184</v>
      </c>
      <c r="E58" s="5">
        <v>1174856</v>
      </c>
      <c r="F58" s="5">
        <v>-676941591</v>
      </c>
      <c r="G58" s="5">
        <v>66075840</v>
      </c>
      <c r="I58" s="5">
        <v>-484549100</v>
      </c>
      <c r="J58" s="5">
        <v>260426224</v>
      </c>
      <c r="K58" s="5">
        <v>315149456</v>
      </c>
      <c r="L58" s="5">
        <v>531792937</v>
      </c>
      <c r="M58" s="5">
        <v>-1066357944</v>
      </c>
      <c r="N58" s="5">
        <v>-11042522372</v>
      </c>
      <c r="O58" s="5">
        <v>-3692896696</v>
      </c>
      <c r="P58" s="5">
        <v>-6737803728</v>
      </c>
      <c r="Q58" s="5">
        <v>-18709850938</v>
      </c>
      <c r="R58" s="5">
        <v>-5144066802</v>
      </c>
      <c r="S58" s="5">
        <v>-23756602898</v>
      </c>
      <c r="T58" s="5">
        <v>-14071682695</v>
      </c>
      <c r="U58" s="5">
        <v>-15341244456</v>
      </c>
    </row>
    <row r="59" spans="2:21" ht="15.5" x14ac:dyDescent="0.35">
      <c r="C59" t="s">
        <v>431</v>
      </c>
      <c r="F59" s="5">
        <v>102190149</v>
      </c>
      <c r="G59" s="5">
        <v>269560044</v>
      </c>
      <c r="I59" s="5">
        <v>371750193</v>
      </c>
      <c r="J59" s="5">
        <v>367104686</v>
      </c>
      <c r="K59" s="5">
        <v>410787564</v>
      </c>
      <c r="L59" s="5">
        <v>501383088</v>
      </c>
      <c r="M59" s="5">
        <v>16734154</v>
      </c>
      <c r="N59" s="5">
        <v>41736758</v>
      </c>
      <c r="O59" s="5">
        <v>131815044</v>
      </c>
      <c r="P59" s="5">
        <v>2083642724</v>
      </c>
      <c r="Q59" s="5">
        <v>4124518292</v>
      </c>
      <c r="R59" s="5">
        <v>5406597712</v>
      </c>
      <c r="S59" s="5">
        <v>7549778151</v>
      </c>
    </row>
    <row r="60" spans="2:21" ht="15.5" x14ac:dyDescent="0.35">
      <c r="C60" t="s">
        <v>27</v>
      </c>
      <c r="D60" s="5">
        <v>-1527242</v>
      </c>
      <c r="E60" s="5">
        <v>-2188211</v>
      </c>
      <c r="F60" s="5">
        <v>-5830926</v>
      </c>
      <c r="G60" s="5">
        <v>-1647241</v>
      </c>
      <c r="I60" s="5">
        <v>-12906604</v>
      </c>
      <c r="J60" s="5">
        <v>-10848941</v>
      </c>
      <c r="K60" s="5">
        <v>-7520088</v>
      </c>
      <c r="L60" s="5">
        <v>-13361872</v>
      </c>
      <c r="M60" s="5">
        <v>-15920999</v>
      </c>
      <c r="N60" s="5">
        <v>-1844426610</v>
      </c>
      <c r="O60" s="5">
        <v>-3834802125</v>
      </c>
      <c r="P60" s="5">
        <v>-11775482076</v>
      </c>
      <c r="Q60" s="5">
        <v>-21769405804</v>
      </c>
      <c r="R60" s="5">
        <v>-20696291780</v>
      </c>
      <c r="S60" s="5">
        <v>-25734823128</v>
      </c>
      <c r="T60" s="5">
        <v>-18016734516</v>
      </c>
      <c r="U60" s="5">
        <v>-18059902833</v>
      </c>
    </row>
    <row r="61" spans="2:21" ht="15.5" x14ac:dyDescent="0.35">
      <c r="C61" t="s">
        <v>81</v>
      </c>
      <c r="T61" s="5">
        <v>-16178750</v>
      </c>
      <c r="U61" s="5">
        <v>-170252000</v>
      </c>
    </row>
    <row r="62" spans="2:21" ht="15.5" x14ac:dyDescent="0.35">
      <c r="C62" t="s">
        <v>96</v>
      </c>
      <c r="D62" s="5">
        <v>31513184</v>
      </c>
      <c r="E62" s="5">
        <v>1174856</v>
      </c>
      <c r="F62" s="5">
        <v>-676941591</v>
      </c>
      <c r="G62" s="5">
        <v>66075840</v>
      </c>
      <c r="I62" s="5">
        <v>-484549100</v>
      </c>
      <c r="J62" s="5">
        <v>260426224</v>
      </c>
      <c r="K62" s="5">
        <v>315149456</v>
      </c>
      <c r="L62" s="5">
        <v>531792937</v>
      </c>
      <c r="M62" s="5">
        <v>-1066357944</v>
      </c>
      <c r="N62" s="5">
        <v>-11042522372</v>
      </c>
      <c r="O62" s="5">
        <v>-3692896696</v>
      </c>
      <c r="P62" s="5">
        <v>-6737803728</v>
      </c>
      <c r="Q62" s="5">
        <v>-18709850938</v>
      </c>
      <c r="R62" s="5">
        <v>-5144066802</v>
      </c>
      <c r="S62" s="5">
        <v>-23756602898</v>
      </c>
      <c r="T62" s="5">
        <v>-14071682695</v>
      </c>
      <c r="U62" s="5">
        <v>-15341244456</v>
      </c>
    </row>
    <row r="63" spans="2:21" ht="15.5" x14ac:dyDescent="0.35">
      <c r="C63" t="s">
        <v>29</v>
      </c>
      <c r="D63" s="5">
        <v>-393181470</v>
      </c>
      <c r="E63" s="5">
        <v>-597351194</v>
      </c>
      <c r="F63" s="5">
        <v>-4050806957</v>
      </c>
      <c r="G63" s="5">
        <v>159064626</v>
      </c>
      <c r="I63" s="5">
        <v>-4941803947</v>
      </c>
      <c r="J63" s="5">
        <v>-1994362805</v>
      </c>
      <c r="K63" s="5">
        <v>-2624032163</v>
      </c>
      <c r="L63" s="5">
        <v>-3070556913</v>
      </c>
      <c r="M63" s="5">
        <v>21430197891</v>
      </c>
      <c r="N63" s="5">
        <v>-12547995411</v>
      </c>
      <c r="O63" s="5">
        <v>1062164185</v>
      </c>
      <c r="P63" s="5">
        <v>952117451</v>
      </c>
      <c r="Q63" s="5">
        <v>1276478284</v>
      </c>
      <c r="R63" s="5">
        <v>2875111978</v>
      </c>
      <c r="S63" s="5">
        <v>1887648633</v>
      </c>
      <c r="T63" s="5">
        <v>4578206253</v>
      </c>
      <c r="U63" s="5">
        <v>9794210484</v>
      </c>
    </row>
    <row r="64" spans="2:21" ht="15.5" x14ac:dyDescent="0.35">
      <c r="C64" t="s">
        <v>28</v>
      </c>
      <c r="S64" s="5">
        <v>-7143125</v>
      </c>
      <c r="T64" s="5">
        <v>-2851109580</v>
      </c>
      <c r="U64" s="5">
        <v>-5668819660</v>
      </c>
    </row>
    <row r="65" spans="2:21" ht="15.5" x14ac:dyDescent="0.35">
      <c r="C65" t="s">
        <v>97</v>
      </c>
      <c r="S65" s="5">
        <v>-7143125</v>
      </c>
    </row>
    <row r="66" spans="2:21" ht="15.5" x14ac:dyDescent="0.35">
      <c r="C66" t="s">
        <v>628</v>
      </c>
      <c r="T66" s="5">
        <v>-2834930830</v>
      </c>
      <c r="U66" s="5">
        <v>-5498567660</v>
      </c>
    </row>
    <row r="67" spans="2:21" ht="15.5" x14ac:dyDescent="0.35">
      <c r="C67" t="s">
        <v>1249</v>
      </c>
      <c r="S67" s="5">
        <v>-7143125</v>
      </c>
      <c r="T67" s="5">
        <v>-2851109580</v>
      </c>
      <c r="U67" s="5">
        <v>-5668819660</v>
      </c>
    </row>
    <row r="68" spans="2:21" ht="15.5" x14ac:dyDescent="0.35">
      <c r="C68" t="s">
        <v>99</v>
      </c>
      <c r="S68" s="5">
        <v>-7143125</v>
      </c>
      <c r="T68" s="5">
        <v>-2851109580</v>
      </c>
      <c r="U68" s="5">
        <v>-5668819660</v>
      </c>
    </row>
    <row r="69" spans="2:21" ht="15.5" x14ac:dyDescent="0.35">
      <c r="C69" t="s">
        <v>100</v>
      </c>
      <c r="D69" s="5">
        <v>-393181470</v>
      </c>
      <c r="E69" s="5">
        <v>-597351194</v>
      </c>
      <c r="F69" s="5">
        <v>-4050806957</v>
      </c>
      <c r="G69" s="5">
        <v>159064626</v>
      </c>
      <c r="I69" s="5">
        <v>-4941803947</v>
      </c>
      <c r="J69" s="5">
        <v>-1994362805</v>
      </c>
      <c r="K69" s="5">
        <v>-2624032163</v>
      </c>
      <c r="L69" s="5">
        <v>-3070556913</v>
      </c>
      <c r="M69" s="5">
        <v>21430197891</v>
      </c>
      <c r="N69" s="5">
        <v>-12547995411</v>
      </c>
      <c r="O69" s="5">
        <v>1062164185</v>
      </c>
      <c r="P69" s="5">
        <v>952117451</v>
      </c>
      <c r="Q69" s="5">
        <v>1276478284</v>
      </c>
      <c r="R69" s="5">
        <v>2875111978</v>
      </c>
      <c r="S69" s="5">
        <v>1880505508</v>
      </c>
      <c r="T69" s="5">
        <v>1727096673</v>
      </c>
      <c r="U69" s="5">
        <v>4125390824</v>
      </c>
    </row>
    <row r="70" spans="2:21" ht="15.5" x14ac:dyDescent="0.35">
      <c r="C70" t="s">
        <v>101</v>
      </c>
      <c r="F70" s="5">
        <v>267182280</v>
      </c>
      <c r="I70" s="5">
        <v>267182280</v>
      </c>
      <c r="J70" s="5">
        <v>38359547</v>
      </c>
      <c r="K70" s="5">
        <v>5673507</v>
      </c>
      <c r="L70" s="5">
        <v>23220810</v>
      </c>
      <c r="M70" s="5">
        <v>63153797</v>
      </c>
      <c r="N70" s="5">
        <v>15588279</v>
      </c>
      <c r="O70" s="5">
        <v>-25357240</v>
      </c>
      <c r="P70" s="5">
        <v>178101491</v>
      </c>
      <c r="Q70" s="5">
        <v>-168777373</v>
      </c>
      <c r="R70" s="5">
        <v>297334603</v>
      </c>
      <c r="S70" s="5">
        <v>333647134</v>
      </c>
    </row>
    <row r="71" spans="2:21" ht="15.5" x14ac:dyDescent="0.35">
      <c r="C71" t="s">
        <v>103</v>
      </c>
      <c r="D71" s="5">
        <v>-393181470</v>
      </c>
      <c r="E71" s="5">
        <v>-597351194</v>
      </c>
      <c r="F71" s="5">
        <v>-3783624677</v>
      </c>
      <c r="G71" s="5">
        <v>159064626</v>
      </c>
      <c r="I71" s="5">
        <v>-4674621667</v>
      </c>
      <c r="J71" s="5">
        <v>-1956003258</v>
      </c>
      <c r="K71" s="5">
        <v>-2618358656</v>
      </c>
      <c r="L71" s="5">
        <v>-3047336103</v>
      </c>
      <c r="M71" s="5">
        <v>21493351688</v>
      </c>
      <c r="N71" s="5">
        <v>-12532407132</v>
      </c>
      <c r="O71" s="5">
        <v>1036806945</v>
      </c>
      <c r="P71" s="5">
        <v>1130218942</v>
      </c>
      <c r="Q71" s="5">
        <v>1107700911</v>
      </c>
      <c r="R71" s="5">
        <v>3172446581</v>
      </c>
      <c r="S71" s="5">
        <v>2214152642</v>
      </c>
      <c r="T71" s="5">
        <v>1727096673</v>
      </c>
      <c r="U71" s="5">
        <v>4125390824</v>
      </c>
    </row>
    <row r="72" spans="2:21" ht="15.5" x14ac:dyDescent="0.35">
      <c r="C72" t="s">
        <v>104</v>
      </c>
      <c r="D72" s="5">
        <v>-393181470</v>
      </c>
      <c r="E72" s="5">
        <v>-597351194</v>
      </c>
      <c r="F72" s="5">
        <v>-4050806957</v>
      </c>
      <c r="G72" s="5">
        <v>159064626</v>
      </c>
      <c r="I72" s="5">
        <v>-4941803947</v>
      </c>
      <c r="J72" s="5">
        <v>-1994362805</v>
      </c>
      <c r="K72" s="5">
        <v>-2624032163</v>
      </c>
      <c r="L72" s="5">
        <v>-3070556913</v>
      </c>
      <c r="M72" s="5">
        <v>21430197891</v>
      </c>
      <c r="N72" s="5">
        <v>-12547995411</v>
      </c>
      <c r="O72" s="5">
        <v>1062164185</v>
      </c>
      <c r="P72" s="5">
        <v>952117451</v>
      </c>
      <c r="Q72" s="5">
        <v>1276478284</v>
      </c>
      <c r="R72" s="5">
        <v>2875111978</v>
      </c>
      <c r="S72" s="5">
        <v>1880505508</v>
      </c>
      <c r="T72" s="5">
        <v>1727096673</v>
      </c>
      <c r="U72" s="5">
        <v>4125390824</v>
      </c>
    </row>
    <row r="73" spans="2:21" ht="15.5" x14ac:dyDescent="0.35">
      <c r="C73" t="s">
        <v>8</v>
      </c>
      <c r="D73" s="5">
        <v>-408241660</v>
      </c>
      <c r="E73" s="5">
        <v>-598359094</v>
      </c>
      <c r="F73" s="5">
        <v>-3721038196</v>
      </c>
      <c r="G73" s="5">
        <v>140809627</v>
      </c>
      <c r="I73" s="5">
        <v>-4657926692</v>
      </c>
      <c r="J73" s="5">
        <v>-2022846912</v>
      </c>
      <c r="K73" s="5">
        <v>-2671449620</v>
      </c>
      <c r="L73" s="5">
        <v>-3083450747</v>
      </c>
      <c r="M73" s="5">
        <v>20571490896</v>
      </c>
      <c r="N73" s="5">
        <v>-12649617684</v>
      </c>
      <c r="O73" s="5">
        <v>619083073</v>
      </c>
      <c r="P73" s="5">
        <v>681014378</v>
      </c>
      <c r="Q73" s="5">
        <v>204399036</v>
      </c>
      <c r="R73" s="5">
        <v>4045926116</v>
      </c>
      <c r="S73" s="5">
        <v>5081513823</v>
      </c>
      <c r="T73" s="5">
        <v>2002500091</v>
      </c>
      <c r="U73" s="5">
        <v>4141518080</v>
      </c>
    </row>
    <row r="74" spans="2:21" ht="15.5" x14ac:dyDescent="0.35">
      <c r="C74" t="s">
        <v>105</v>
      </c>
      <c r="D74" s="5">
        <v>15060190</v>
      </c>
      <c r="E74" s="5">
        <v>1007900</v>
      </c>
      <c r="F74" s="5">
        <v>-62586481</v>
      </c>
      <c r="G74" s="5">
        <v>18254999</v>
      </c>
      <c r="I74" s="5">
        <v>-16694975</v>
      </c>
      <c r="J74" s="5">
        <v>66843654</v>
      </c>
      <c r="K74" s="5">
        <v>53090964</v>
      </c>
      <c r="L74" s="5">
        <v>36114644</v>
      </c>
      <c r="M74" s="5">
        <v>921860792</v>
      </c>
      <c r="N74" s="5">
        <v>117210552</v>
      </c>
      <c r="O74" s="5">
        <v>417723872</v>
      </c>
      <c r="P74" s="5">
        <v>449204564</v>
      </c>
      <c r="Q74" s="5">
        <v>903301875</v>
      </c>
      <c r="R74" s="5">
        <v>-873479535</v>
      </c>
      <c r="S74" s="5">
        <v>-2867361181</v>
      </c>
      <c r="T74" s="5">
        <v>-275403418</v>
      </c>
      <c r="U74" s="5">
        <v>-16127256</v>
      </c>
    </row>
    <row r="75" spans="2:21" ht="15.5" x14ac:dyDescent="0.35">
      <c r="C75" t="s">
        <v>106</v>
      </c>
      <c r="D75" s="5">
        <v>-393181470</v>
      </c>
      <c r="E75" s="5">
        <v>-597351194</v>
      </c>
      <c r="F75" s="5">
        <v>-4050806957</v>
      </c>
      <c r="G75" s="5">
        <v>159064626</v>
      </c>
      <c r="I75" s="5">
        <v>-4941803947</v>
      </c>
      <c r="J75" s="5">
        <v>-1994362805</v>
      </c>
      <c r="K75" s="5">
        <v>-2624032163</v>
      </c>
      <c r="L75" s="5">
        <v>-3070556913</v>
      </c>
      <c r="M75" s="5">
        <v>21430197891</v>
      </c>
      <c r="N75" s="5">
        <v>-12547995411</v>
      </c>
      <c r="O75" s="5">
        <v>1062164185</v>
      </c>
      <c r="P75" s="5">
        <v>952117451</v>
      </c>
      <c r="Q75" s="5">
        <v>1276478284</v>
      </c>
      <c r="R75" s="5">
        <v>2875111978</v>
      </c>
      <c r="S75" s="5">
        <v>1880505508</v>
      </c>
      <c r="T75" s="5">
        <v>1727096673</v>
      </c>
      <c r="U75" s="5">
        <v>4125390824</v>
      </c>
    </row>
    <row r="76" spans="2:21" ht="15.5" x14ac:dyDescent="0.35">
      <c r="C76" t="s">
        <v>107</v>
      </c>
      <c r="D76" s="5">
        <v>-393181470</v>
      </c>
      <c r="E76" s="5">
        <v>-597351194</v>
      </c>
      <c r="F76" s="5">
        <v>-3783624677</v>
      </c>
      <c r="G76" s="5">
        <v>159064626</v>
      </c>
      <c r="I76" s="5">
        <v>-4674621667</v>
      </c>
      <c r="J76" s="5">
        <v>-1956003258</v>
      </c>
      <c r="K76" s="5">
        <v>-2618358656</v>
      </c>
      <c r="L76" s="5">
        <v>-3047336103</v>
      </c>
      <c r="M76" s="5">
        <v>21493351688</v>
      </c>
      <c r="N76" s="5">
        <v>-12532407132</v>
      </c>
      <c r="O76" s="5">
        <v>1036806945</v>
      </c>
      <c r="P76" s="5">
        <v>1130218942</v>
      </c>
      <c r="Q76" s="5">
        <v>1107700911</v>
      </c>
      <c r="R76" s="5">
        <v>3172446581</v>
      </c>
      <c r="S76" s="5">
        <v>2214152642</v>
      </c>
      <c r="T76" s="5">
        <v>1727096673</v>
      </c>
      <c r="U76" s="5">
        <v>4125390824</v>
      </c>
    </row>
    <row r="77" spans="2:21" ht="15.5" x14ac:dyDescent="0.35">
      <c r="C77" t="s">
        <v>108</v>
      </c>
      <c r="D77" s="5">
        <v>-393181470</v>
      </c>
      <c r="E77" s="5">
        <v>-597351194</v>
      </c>
      <c r="F77" s="5">
        <v>-3783624677</v>
      </c>
      <c r="G77" s="5">
        <v>159064626</v>
      </c>
      <c r="I77" s="5">
        <v>-4674621667</v>
      </c>
      <c r="J77" s="5">
        <v>-1956003258</v>
      </c>
      <c r="K77" s="5">
        <v>-2618358656</v>
      </c>
      <c r="L77" s="5">
        <v>-3047336103</v>
      </c>
      <c r="M77" s="5">
        <v>21493351688</v>
      </c>
      <c r="N77" s="5">
        <v>-12532407132</v>
      </c>
      <c r="O77" s="5">
        <v>1036806945</v>
      </c>
      <c r="P77" s="5">
        <v>1130218942</v>
      </c>
      <c r="Q77" s="5">
        <v>1107700911</v>
      </c>
      <c r="R77" s="5">
        <v>3172446581</v>
      </c>
      <c r="S77" s="5">
        <v>2214152642</v>
      </c>
      <c r="T77" s="5">
        <v>1727096673</v>
      </c>
      <c r="U77" s="5">
        <v>4125390824</v>
      </c>
    </row>
    <row r="79" spans="2:21" ht="15.5" x14ac:dyDescent="0.35">
      <c r="B79" t="s">
        <v>109</v>
      </c>
      <c r="C79" t="s">
        <v>110</v>
      </c>
    </row>
    <row r="80" spans="2:21" ht="15.5" x14ac:dyDescent="0.35">
      <c r="C80" t="s">
        <v>437</v>
      </c>
    </row>
    <row r="81" spans="3:21" ht="15.5" x14ac:dyDescent="0.35">
      <c r="C81" t="s">
        <v>20</v>
      </c>
      <c r="D81" s="5">
        <v>2815733055</v>
      </c>
      <c r="E81" s="5">
        <v>2920310124</v>
      </c>
      <c r="F81" s="5">
        <v>3674215017</v>
      </c>
      <c r="G81" s="5">
        <v>2332002314</v>
      </c>
      <c r="I81" s="5">
        <v>3674215017</v>
      </c>
      <c r="J81" s="5">
        <v>2514385560</v>
      </c>
      <c r="K81" s="5">
        <v>2674248010</v>
      </c>
      <c r="L81" s="5">
        <v>3708800000</v>
      </c>
      <c r="M81" s="5">
        <v>2689642710</v>
      </c>
      <c r="N81" s="5">
        <v>3000420922</v>
      </c>
      <c r="O81" s="5">
        <v>10663273477</v>
      </c>
      <c r="P81" s="5">
        <v>10030548554</v>
      </c>
      <c r="Q81" s="5">
        <v>122073513604</v>
      </c>
      <c r="R81" s="5">
        <v>116576992203</v>
      </c>
      <c r="S81" s="5">
        <v>122308692300</v>
      </c>
      <c r="T81" s="5">
        <v>202748400764</v>
      </c>
      <c r="U81" s="5">
        <v>28033461278</v>
      </c>
    </row>
    <row r="82" spans="3:21" ht="15.5" x14ac:dyDescent="0.35">
      <c r="C82" t="s">
        <v>389</v>
      </c>
      <c r="D82" s="5">
        <v>2500000000</v>
      </c>
      <c r="E82" s="5">
        <v>2500000000</v>
      </c>
      <c r="F82" s="5">
        <v>7500000000</v>
      </c>
      <c r="G82" s="5">
        <v>10000000000</v>
      </c>
      <c r="I82" s="5">
        <v>7500000000</v>
      </c>
      <c r="J82" s="5">
        <v>12500000000</v>
      </c>
      <c r="K82" s="5">
        <v>12500000000</v>
      </c>
      <c r="L82" s="5">
        <v>12500000000</v>
      </c>
      <c r="M82" s="5">
        <v>17500000000</v>
      </c>
    </row>
    <row r="83" spans="3:21" ht="15.5" x14ac:dyDescent="0.35">
      <c r="C83" t="s">
        <v>395</v>
      </c>
      <c r="Q83" s="5">
        <v>7886416320</v>
      </c>
      <c r="R83" s="5">
        <v>158687202</v>
      </c>
      <c r="S83" s="5">
        <v>18624619785</v>
      </c>
      <c r="T83" s="5">
        <v>11805570298</v>
      </c>
      <c r="U83" s="5">
        <v>16489041603</v>
      </c>
    </row>
    <row r="84" spans="3:21" ht="15.5" x14ac:dyDescent="0.35">
      <c r="C84" t="s">
        <v>123</v>
      </c>
      <c r="Q84" s="5">
        <v>6851903881</v>
      </c>
      <c r="R84" s="5">
        <v>1394969093</v>
      </c>
      <c r="S84" s="5">
        <v>1703554795</v>
      </c>
      <c r="T84" s="5">
        <v>5141517007</v>
      </c>
      <c r="U84" s="5">
        <v>1811714062</v>
      </c>
    </row>
    <row r="85" spans="3:21" ht="15.5" x14ac:dyDescent="0.35">
      <c r="C85" t="s">
        <v>396</v>
      </c>
      <c r="Q85" s="5">
        <v>7886416320</v>
      </c>
      <c r="R85" s="5">
        <v>158687202</v>
      </c>
      <c r="S85" s="5">
        <v>18624619785</v>
      </c>
      <c r="T85" s="5">
        <v>11805570298</v>
      </c>
      <c r="U85" s="5">
        <v>16489041603</v>
      </c>
    </row>
    <row r="86" spans="3:21" ht="15.5" x14ac:dyDescent="0.35">
      <c r="C86" t="s">
        <v>397</v>
      </c>
      <c r="K86" s="5">
        <v>28439600</v>
      </c>
      <c r="L86" s="5">
        <v>15500000</v>
      </c>
      <c r="M86" s="5">
        <v>525647107</v>
      </c>
      <c r="N86" s="5">
        <v>528461806</v>
      </c>
      <c r="O86" s="5">
        <v>12251046536</v>
      </c>
      <c r="P86" s="5">
        <v>12922181836</v>
      </c>
      <c r="Q86" s="5">
        <v>3773744733</v>
      </c>
      <c r="R86" s="5">
        <v>3096296195</v>
      </c>
      <c r="S86" s="5">
        <v>1629285904</v>
      </c>
      <c r="T86" s="5">
        <v>259557854</v>
      </c>
      <c r="U86" s="5">
        <v>125373102</v>
      </c>
    </row>
    <row r="87" spans="3:21" ht="15.5" x14ac:dyDescent="0.35">
      <c r="C87" t="s">
        <v>439</v>
      </c>
      <c r="K87" s="5">
        <v>28439600</v>
      </c>
      <c r="L87" s="5">
        <v>15500000</v>
      </c>
      <c r="M87" s="5">
        <v>525647107</v>
      </c>
      <c r="N87" s="5">
        <v>528461806</v>
      </c>
      <c r="O87" s="5">
        <v>12251046536</v>
      </c>
      <c r="P87" s="5">
        <v>12922181836</v>
      </c>
      <c r="Q87" s="5">
        <v>3773744733</v>
      </c>
      <c r="R87" s="5">
        <v>3096296195</v>
      </c>
      <c r="S87" s="5">
        <v>1629285904</v>
      </c>
      <c r="T87" s="5">
        <v>259557854</v>
      </c>
      <c r="U87" s="5">
        <v>125373102</v>
      </c>
    </row>
    <row r="88" spans="3:21" ht="15.5" x14ac:dyDescent="0.35">
      <c r="C88" t="s">
        <v>1063</v>
      </c>
      <c r="F88" s="5">
        <v>1480000000</v>
      </c>
      <c r="G88" s="5">
        <v>1480000000</v>
      </c>
      <c r="I88" s="5">
        <v>1480000000</v>
      </c>
      <c r="J88" s="5">
        <v>1480000000</v>
      </c>
      <c r="K88" s="5">
        <v>1480000000</v>
      </c>
      <c r="L88" s="5">
        <v>1480000000</v>
      </c>
      <c r="M88" s="5">
        <v>1480000000</v>
      </c>
      <c r="N88" s="5">
        <v>1480000000</v>
      </c>
      <c r="O88" s="5">
        <v>11178866423</v>
      </c>
      <c r="P88" s="5">
        <v>11178866423</v>
      </c>
      <c r="Q88" s="5">
        <v>37763490801</v>
      </c>
      <c r="R88" s="5">
        <v>14467577204</v>
      </c>
      <c r="S88" s="5">
        <v>68518400321</v>
      </c>
      <c r="T88" s="5">
        <v>27504624689</v>
      </c>
      <c r="U88" s="5">
        <v>42879615705</v>
      </c>
    </row>
    <row r="89" spans="3:21" ht="15.5" x14ac:dyDescent="0.35">
      <c r="C89" t="s">
        <v>683</v>
      </c>
      <c r="D89" s="5">
        <v>504668592310</v>
      </c>
      <c r="E89" s="5">
        <v>504668592310</v>
      </c>
      <c r="F89" s="5">
        <v>503922642710</v>
      </c>
      <c r="G89" s="5">
        <v>635137608015</v>
      </c>
      <c r="I89" s="5">
        <v>503922642710</v>
      </c>
      <c r="J89" s="5">
        <v>635074608015</v>
      </c>
      <c r="K89" s="5">
        <v>634900654615</v>
      </c>
      <c r="L89" s="5">
        <v>634501698715</v>
      </c>
      <c r="M89" s="5">
        <v>633949068815</v>
      </c>
      <c r="N89" s="5">
        <v>659374567023</v>
      </c>
      <c r="O89" s="5">
        <v>667713914410</v>
      </c>
      <c r="P89" s="5">
        <v>662503323689</v>
      </c>
      <c r="Q89" s="5">
        <v>652496987945</v>
      </c>
      <c r="R89" s="5">
        <v>693646693163</v>
      </c>
      <c r="S89" s="5">
        <v>828130611208</v>
      </c>
      <c r="T89" s="5">
        <v>895606212241</v>
      </c>
      <c r="U89" s="5">
        <v>864950666398</v>
      </c>
    </row>
    <row r="90" spans="3:21" ht="15.5" x14ac:dyDescent="0.35">
      <c r="C90" t="s">
        <v>81</v>
      </c>
      <c r="D90" s="5">
        <v>1045828111</v>
      </c>
      <c r="E90" s="5">
        <v>1045828111</v>
      </c>
      <c r="F90" s="5">
        <v>1045828111</v>
      </c>
      <c r="G90" s="5">
        <v>778645831</v>
      </c>
      <c r="I90" s="5">
        <v>1045828111</v>
      </c>
      <c r="J90" s="5">
        <v>778645831</v>
      </c>
      <c r="K90" s="5">
        <v>740286284</v>
      </c>
      <c r="L90" s="5">
        <v>734612777</v>
      </c>
      <c r="M90" s="5">
        <v>711391967</v>
      </c>
      <c r="N90" s="5">
        <v>648238170</v>
      </c>
      <c r="O90" s="5">
        <v>632343075</v>
      </c>
      <c r="P90" s="5">
        <v>657803461</v>
      </c>
    </row>
    <row r="91" spans="3:21" ht="15.5" x14ac:dyDescent="0.35">
      <c r="C91" t="s">
        <v>441</v>
      </c>
      <c r="D91" s="5">
        <v>145251956520</v>
      </c>
      <c r="E91" s="5">
        <v>145677272136</v>
      </c>
      <c r="F91" s="5">
        <v>152912677029</v>
      </c>
      <c r="G91" s="5">
        <v>21749087174</v>
      </c>
      <c r="I91" s="5">
        <v>152912677029</v>
      </c>
      <c r="J91" s="5">
        <v>25465485370</v>
      </c>
      <c r="K91" s="5">
        <v>27213431217</v>
      </c>
      <c r="L91" s="5">
        <v>29688253807</v>
      </c>
      <c r="M91" s="5">
        <v>35297097624</v>
      </c>
      <c r="N91" s="5">
        <v>11529141728</v>
      </c>
      <c r="O91" s="5">
        <v>43946141770</v>
      </c>
      <c r="P91" s="5">
        <v>53352751959</v>
      </c>
      <c r="Q91" s="5">
        <v>172653139464</v>
      </c>
      <c r="R91" s="5">
        <v>135607934552</v>
      </c>
      <c r="S91" s="5">
        <v>214552731582</v>
      </c>
      <c r="T91" s="5">
        <v>247334816852</v>
      </c>
      <c r="U91" s="5">
        <v>92561062650</v>
      </c>
    </row>
    <row r="92" spans="3:21" ht="15.5" x14ac:dyDescent="0.35">
      <c r="C92" t="s">
        <v>442</v>
      </c>
    </row>
    <row r="93" spans="3:21" ht="15.5" x14ac:dyDescent="0.35">
      <c r="C93" t="s">
        <v>634</v>
      </c>
      <c r="D93" s="5">
        <v>4002156147</v>
      </c>
      <c r="E93" s="5">
        <v>4002156147</v>
      </c>
      <c r="F93" s="5">
        <v>4002156147</v>
      </c>
      <c r="G93" s="5">
        <v>4002156147</v>
      </c>
      <c r="I93" s="5">
        <v>4002156147</v>
      </c>
      <c r="J93" s="5">
        <v>4002156147</v>
      </c>
      <c r="K93" s="5">
        <v>4002156147</v>
      </c>
      <c r="L93" s="5">
        <v>4002156147</v>
      </c>
      <c r="M93" s="5">
        <v>4002156147</v>
      </c>
      <c r="N93" s="5">
        <v>4002156147</v>
      </c>
      <c r="O93" s="5">
        <v>4002156147</v>
      </c>
      <c r="P93" s="5">
        <v>4002156147</v>
      </c>
      <c r="Q93" s="5">
        <v>6325288567</v>
      </c>
      <c r="R93" s="5">
        <v>6325288567</v>
      </c>
      <c r="S93" s="5">
        <v>6325288567</v>
      </c>
      <c r="T93" s="5">
        <v>6325288567</v>
      </c>
      <c r="U93" s="5">
        <v>6325288567</v>
      </c>
    </row>
    <row r="94" spans="3:21" ht="15.5" x14ac:dyDescent="0.35">
      <c r="C94" t="s">
        <v>111</v>
      </c>
      <c r="D94" s="5">
        <v>43682316</v>
      </c>
      <c r="E94" s="5">
        <v>48626064</v>
      </c>
      <c r="F94" s="5">
        <v>53569812</v>
      </c>
      <c r="G94" s="5">
        <v>58513560</v>
      </c>
      <c r="I94" s="5">
        <v>53569812</v>
      </c>
      <c r="J94" s="5">
        <v>10711471</v>
      </c>
      <c r="K94" s="5">
        <v>16048963</v>
      </c>
      <c r="L94" s="5">
        <v>9406250</v>
      </c>
      <c r="M94" s="5">
        <v>12031250</v>
      </c>
      <c r="N94" s="5">
        <v>119395834</v>
      </c>
      <c r="O94" s="5">
        <v>423923500</v>
      </c>
      <c r="P94" s="5">
        <v>776881431</v>
      </c>
      <c r="Q94" s="5">
        <v>1238868506</v>
      </c>
      <c r="R94" s="5">
        <v>1704722828</v>
      </c>
      <c r="S94" s="5">
        <v>4764513754</v>
      </c>
      <c r="T94" s="5">
        <v>3212048213</v>
      </c>
      <c r="U94" s="5">
        <v>3837626284</v>
      </c>
    </row>
    <row r="95" spans="3:21" ht="15.5" x14ac:dyDescent="0.35">
      <c r="C95" t="s">
        <v>445</v>
      </c>
      <c r="D95" s="5">
        <v>946385441411</v>
      </c>
      <c r="E95" s="5">
        <v>946383635159</v>
      </c>
      <c r="F95" s="5">
        <v>945637279307</v>
      </c>
      <c r="G95" s="5">
        <v>1051415838360</v>
      </c>
      <c r="I95" s="5">
        <v>945637279307</v>
      </c>
      <c r="J95" s="5">
        <v>1051280786271</v>
      </c>
      <c r="K95" s="5">
        <v>1051046070363</v>
      </c>
      <c r="L95" s="5">
        <v>1050560471750</v>
      </c>
      <c r="M95" s="5">
        <v>1049935466850</v>
      </c>
      <c r="N95" s="5">
        <v>1075068329642</v>
      </c>
      <c r="O95" s="5">
        <v>1082012204695</v>
      </c>
      <c r="P95" s="5">
        <v>1068926473883</v>
      </c>
      <c r="Q95" s="5">
        <v>1061955740361</v>
      </c>
      <c r="R95" s="5">
        <v>1082415241961</v>
      </c>
      <c r="S95" s="5">
        <v>1079820233477</v>
      </c>
      <c r="T95" s="5">
        <v>1069740079285</v>
      </c>
      <c r="U95" s="5">
        <v>876479795389</v>
      </c>
    </row>
    <row r="96" spans="3:21" ht="15.5" x14ac:dyDescent="0.35">
      <c r="C96" t="s">
        <v>117</v>
      </c>
      <c r="D96" s="5">
        <v>1091637397931</v>
      </c>
      <c r="E96" s="5">
        <v>1092060907295</v>
      </c>
      <c r="F96" s="5">
        <v>1098549956336</v>
      </c>
      <c r="G96" s="5">
        <v>1073164925534</v>
      </c>
      <c r="I96" s="5">
        <v>1098549956336</v>
      </c>
      <c r="J96" s="5">
        <v>1076746271641</v>
      </c>
      <c r="K96" s="5">
        <v>1078259501580</v>
      </c>
      <c r="L96" s="5">
        <v>1080248725557</v>
      </c>
      <c r="M96" s="5">
        <v>1085232564474</v>
      </c>
      <c r="N96" s="5">
        <v>1086597471370</v>
      </c>
      <c r="O96" s="5">
        <v>1125958346465</v>
      </c>
      <c r="P96" s="5">
        <v>1122279225842</v>
      </c>
      <c r="Q96" s="5">
        <v>1234608879825</v>
      </c>
      <c r="R96" s="5">
        <v>1218023176513</v>
      </c>
      <c r="S96" s="5">
        <v>1294372965059</v>
      </c>
      <c r="T96" s="5">
        <v>1317074896137</v>
      </c>
      <c r="U96" s="5">
        <v>969040858039</v>
      </c>
    </row>
    <row r="97" spans="3:21" ht="15.5" x14ac:dyDescent="0.35">
      <c r="C97" t="s">
        <v>118</v>
      </c>
    </row>
    <row r="98" spans="3:21" ht="15.5" x14ac:dyDescent="0.35">
      <c r="C98" t="s">
        <v>119</v>
      </c>
    </row>
    <row r="99" spans="3:21" ht="15.5" x14ac:dyDescent="0.35">
      <c r="C99" t="s">
        <v>446</v>
      </c>
      <c r="D99" s="5">
        <v>41703249651</v>
      </c>
      <c r="E99" s="5">
        <v>41733577545</v>
      </c>
      <c r="F99" s="5">
        <v>47625275392</v>
      </c>
      <c r="G99" s="5">
        <v>18283713351</v>
      </c>
      <c r="I99" s="5">
        <v>47625275392</v>
      </c>
      <c r="J99" s="5">
        <v>20974062468</v>
      </c>
      <c r="K99" s="5">
        <v>20601857592</v>
      </c>
      <c r="L99" s="5">
        <v>20069386892</v>
      </c>
      <c r="M99" s="5">
        <v>22071976952</v>
      </c>
      <c r="N99" s="5">
        <v>44834819421</v>
      </c>
      <c r="O99" s="5">
        <v>71151218511</v>
      </c>
      <c r="P99" s="5">
        <v>68247399754</v>
      </c>
      <c r="Q99" s="5">
        <v>179483840833</v>
      </c>
      <c r="R99" s="5">
        <v>163405289323</v>
      </c>
      <c r="S99" s="5">
        <v>200967489470</v>
      </c>
      <c r="T99" s="5">
        <v>254492036543</v>
      </c>
      <c r="U99" s="5">
        <v>331662317071</v>
      </c>
    </row>
    <row r="100" spans="3:21" ht="15.5" x14ac:dyDescent="0.35">
      <c r="C100" t="s">
        <v>447</v>
      </c>
      <c r="O100" s="5">
        <v>53083783279</v>
      </c>
      <c r="P100" s="5">
        <v>53533783279</v>
      </c>
      <c r="Q100" s="5">
        <v>159238361925</v>
      </c>
      <c r="R100" s="5">
        <v>149824562417</v>
      </c>
      <c r="S100" s="5">
        <v>177820095862</v>
      </c>
      <c r="T100" s="5">
        <v>206699456782</v>
      </c>
      <c r="U100" s="5">
        <v>214808497362</v>
      </c>
    </row>
    <row r="101" spans="3:21" ht="15.5" x14ac:dyDescent="0.35">
      <c r="C101" t="s">
        <v>400</v>
      </c>
    </row>
    <row r="102" spans="3:21" ht="15.5" x14ac:dyDescent="0.35">
      <c r="C102" t="s">
        <v>581</v>
      </c>
      <c r="S102" s="5">
        <v>3019342269</v>
      </c>
      <c r="T102" s="5">
        <v>2663373365</v>
      </c>
      <c r="U102" s="5">
        <v>6448480460</v>
      </c>
    </row>
    <row r="103" spans="3:21" ht="15.5" x14ac:dyDescent="0.35">
      <c r="C103" t="s">
        <v>126</v>
      </c>
      <c r="D103" s="5">
        <v>9560733570</v>
      </c>
      <c r="E103" s="5">
        <v>9481248114</v>
      </c>
      <c r="F103" s="5">
        <v>14645084219</v>
      </c>
      <c r="G103" s="5">
        <v>17511202134</v>
      </c>
      <c r="I103" s="5">
        <v>14645084219</v>
      </c>
      <c r="J103" s="5">
        <v>18844735401</v>
      </c>
      <c r="K103" s="5">
        <v>18856948652</v>
      </c>
      <c r="L103" s="5">
        <v>18838386892</v>
      </c>
      <c r="M103" s="5">
        <v>19975232985</v>
      </c>
      <c r="N103" s="5">
        <v>17225997421</v>
      </c>
      <c r="O103" s="5">
        <v>16419543555</v>
      </c>
      <c r="P103" s="5">
        <v>13600868790</v>
      </c>
      <c r="Q103" s="5">
        <v>11245910578</v>
      </c>
      <c r="R103" s="5">
        <v>9985674978</v>
      </c>
      <c r="S103" s="5">
        <v>13488751996</v>
      </c>
      <c r="T103" s="5">
        <v>2732981378</v>
      </c>
      <c r="U103" s="5">
        <v>5053882490</v>
      </c>
    </row>
    <row r="104" spans="3:21" ht="15.5" x14ac:dyDescent="0.35">
      <c r="C104" t="s">
        <v>285</v>
      </c>
    </row>
    <row r="105" spans="3:21" ht="15.5" x14ac:dyDescent="0.35">
      <c r="C105" t="s">
        <v>122</v>
      </c>
      <c r="T105" s="5">
        <v>36727406825</v>
      </c>
      <c r="U105" s="5">
        <v>102986708757</v>
      </c>
    </row>
    <row r="106" spans="3:21" ht="15.5" x14ac:dyDescent="0.35">
      <c r="C106" t="s">
        <v>448</v>
      </c>
      <c r="Q106" s="5">
        <v>6851903881</v>
      </c>
      <c r="R106" s="5">
        <v>1394969093</v>
      </c>
      <c r="S106" s="5">
        <v>1703554795</v>
      </c>
      <c r="T106" s="5">
        <v>41868923832</v>
      </c>
      <c r="U106" s="5">
        <v>104798422819</v>
      </c>
    </row>
    <row r="107" spans="3:21" ht="15.5" x14ac:dyDescent="0.35">
      <c r="C107" t="s">
        <v>127</v>
      </c>
      <c r="D107" s="5">
        <v>1673829431</v>
      </c>
      <c r="E107" s="5">
        <v>2252329431</v>
      </c>
      <c r="F107" s="5">
        <v>2980191173</v>
      </c>
      <c r="I107" s="5">
        <v>2980191173</v>
      </c>
      <c r="J107" s="5">
        <v>1300000000</v>
      </c>
      <c r="K107" s="5">
        <v>1200000000</v>
      </c>
      <c r="L107" s="5">
        <v>931000000</v>
      </c>
      <c r="M107" s="5">
        <v>1946743967</v>
      </c>
      <c r="N107" s="5">
        <v>1314822000</v>
      </c>
      <c r="O107" s="5">
        <v>1647891677</v>
      </c>
      <c r="P107" s="5">
        <v>1112747685</v>
      </c>
      <c r="Q107" s="5">
        <v>2147664449</v>
      </c>
      <c r="R107" s="5">
        <v>2200082835</v>
      </c>
      <c r="S107" s="5">
        <v>1709329389</v>
      </c>
      <c r="T107" s="5">
        <v>527301186</v>
      </c>
      <c r="U107" s="5">
        <v>553033940</v>
      </c>
    </row>
    <row r="108" spans="3:21" ht="15.5" x14ac:dyDescent="0.35">
      <c r="C108" t="s">
        <v>405</v>
      </c>
      <c r="D108" s="5">
        <v>532219019</v>
      </c>
      <c r="E108" s="5">
        <v>532219019</v>
      </c>
      <c r="F108" s="5">
        <v>532219019</v>
      </c>
      <c r="G108" s="5">
        <v>705125581</v>
      </c>
      <c r="I108" s="5">
        <v>532219019</v>
      </c>
      <c r="J108" s="5">
        <v>705125581</v>
      </c>
      <c r="K108" s="5">
        <v>634557138</v>
      </c>
      <c r="L108" s="5">
        <v>537893159</v>
      </c>
      <c r="M108" s="5">
        <v>471805913</v>
      </c>
      <c r="N108" s="5">
        <v>567222028</v>
      </c>
      <c r="O108" s="5">
        <v>746547400</v>
      </c>
      <c r="P108" s="5">
        <v>1008052479</v>
      </c>
      <c r="Q108" s="5">
        <v>1342961612</v>
      </c>
      <c r="R108" s="5">
        <v>2352697121</v>
      </c>
      <c r="S108" s="5">
        <v>47663438624</v>
      </c>
      <c r="T108" s="5">
        <v>22756495271</v>
      </c>
      <c r="U108" s="5">
        <v>10379273318</v>
      </c>
    </row>
    <row r="109" spans="3:21" ht="15.5" x14ac:dyDescent="0.35">
      <c r="C109" t="s">
        <v>404</v>
      </c>
      <c r="D109" s="5">
        <v>532219019</v>
      </c>
      <c r="E109" s="5">
        <v>532219019</v>
      </c>
      <c r="F109" s="5">
        <v>532219019</v>
      </c>
      <c r="G109" s="5">
        <v>705125581</v>
      </c>
      <c r="I109" s="5">
        <v>532219019</v>
      </c>
      <c r="J109" s="5">
        <v>705125581</v>
      </c>
      <c r="K109" s="5">
        <v>634557138</v>
      </c>
      <c r="L109" s="5">
        <v>537893159</v>
      </c>
      <c r="M109" s="5">
        <v>471805913</v>
      </c>
      <c r="N109" s="5">
        <v>567222028</v>
      </c>
      <c r="O109" s="5">
        <v>746547400</v>
      </c>
      <c r="P109" s="5">
        <v>1008052479</v>
      </c>
      <c r="Q109" s="5">
        <v>1342961612</v>
      </c>
      <c r="R109" s="5">
        <v>2352697121</v>
      </c>
      <c r="S109" s="5">
        <v>47663438624</v>
      </c>
      <c r="T109" s="5">
        <v>22756495271</v>
      </c>
      <c r="U109" s="5">
        <v>10379273318</v>
      </c>
    </row>
    <row r="110" spans="3:21" ht="15.5" x14ac:dyDescent="0.35">
      <c r="C110" t="s">
        <v>1198</v>
      </c>
      <c r="T110" s="5">
        <v>3841847750</v>
      </c>
      <c r="U110" s="5">
        <v>9024403011</v>
      </c>
    </row>
    <row r="111" spans="3:21" ht="15.5" x14ac:dyDescent="0.35">
      <c r="C111" t="s">
        <v>130</v>
      </c>
      <c r="D111" s="5">
        <v>42235468670</v>
      </c>
      <c r="E111" s="5">
        <v>42265796564</v>
      </c>
      <c r="F111" s="5">
        <v>48157494411</v>
      </c>
      <c r="G111" s="5">
        <v>18988838932</v>
      </c>
      <c r="I111" s="5">
        <v>48157494411</v>
      </c>
      <c r="J111" s="5">
        <v>21679188049</v>
      </c>
      <c r="K111" s="5">
        <v>21236414730</v>
      </c>
      <c r="L111" s="5">
        <v>20607280051</v>
      </c>
      <c r="M111" s="5">
        <v>22543782865</v>
      </c>
      <c r="N111" s="5">
        <v>45402041449</v>
      </c>
      <c r="O111" s="5">
        <v>71897765911</v>
      </c>
      <c r="P111" s="5">
        <v>69255452233</v>
      </c>
      <c r="Q111" s="5">
        <v>180826802445</v>
      </c>
      <c r="R111" s="5">
        <v>165757986444</v>
      </c>
      <c r="S111" s="5">
        <v>248630928094</v>
      </c>
      <c r="T111" s="5">
        <v>277248531814</v>
      </c>
      <c r="U111" s="5">
        <v>342041590389</v>
      </c>
    </row>
    <row r="112" spans="3:21" ht="15.5" x14ac:dyDescent="0.35">
      <c r="C112" t="s">
        <v>131</v>
      </c>
    </row>
    <row r="113" spans="2:21" ht="15.5" x14ac:dyDescent="0.35">
      <c r="C113" t="s">
        <v>132</v>
      </c>
      <c r="D113" s="5">
        <v>1006964575000</v>
      </c>
      <c r="E113" s="5">
        <v>1006964575000</v>
      </c>
      <c r="F113" s="5">
        <v>1006964575000</v>
      </c>
      <c r="G113" s="5">
        <v>1006964575000</v>
      </c>
      <c r="I113" s="5">
        <v>1006964575000</v>
      </c>
      <c r="J113" s="5">
        <v>1006964575000</v>
      </c>
      <c r="K113" s="5">
        <v>1006964575000</v>
      </c>
      <c r="L113" s="5">
        <v>1006964575000</v>
      </c>
      <c r="M113" s="5">
        <v>1006964575000</v>
      </c>
      <c r="N113" s="5">
        <v>1006964575000</v>
      </c>
      <c r="O113" s="5">
        <v>1006964575000</v>
      </c>
      <c r="P113" s="5">
        <v>1006964575000</v>
      </c>
      <c r="Q113" s="5">
        <v>1006964575000</v>
      </c>
      <c r="R113" s="5">
        <v>1006602135000</v>
      </c>
      <c r="S113" s="5">
        <v>1004492000000</v>
      </c>
      <c r="T113" s="5">
        <v>1001000000000</v>
      </c>
      <c r="U113" s="5">
        <v>601000000000</v>
      </c>
    </row>
    <row r="114" spans="2:21" ht="15.5" x14ac:dyDescent="0.35">
      <c r="C114" t="s">
        <v>133</v>
      </c>
      <c r="D114" s="5">
        <v>14657026160</v>
      </c>
      <c r="E114" s="5">
        <v>14657026160</v>
      </c>
      <c r="F114" s="5">
        <v>14657026160</v>
      </c>
      <c r="G114" s="5">
        <v>14657026160</v>
      </c>
      <c r="I114" s="5">
        <v>14657026160</v>
      </c>
      <c r="J114" s="5">
        <v>14657026160</v>
      </c>
      <c r="K114" s="5">
        <v>14657026160</v>
      </c>
      <c r="L114" s="5">
        <v>14657026160</v>
      </c>
      <c r="M114" s="5">
        <v>14657026160</v>
      </c>
      <c r="N114" s="5">
        <v>14657026160</v>
      </c>
      <c r="O114" s="5">
        <v>14657026160</v>
      </c>
      <c r="P114" s="5">
        <v>14657026160</v>
      </c>
      <c r="Q114" s="5">
        <v>14657026160</v>
      </c>
      <c r="R114" s="5">
        <v>14635279760</v>
      </c>
      <c r="S114" s="5">
        <v>11309520000</v>
      </c>
      <c r="T114" s="5">
        <v>11100000000</v>
      </c>
    </row>
    <row r="115" spans="2:21" ht="15.5" x14ac:dyDescent="0.35">
      <c r="C115" t="s">
        <v>134</v>
      </c>
      <c r="D115" s="5">
        <v>17070863035</v>
      </c>
      <c r="E115" s="5">
        <v>17479104695</v>
      </c>
      <c r="F115" s="5">
        <v>18077463789</v>
      </c>
      <c r="G115" s="5">
        <v>22065684265</v>
      </c>
      <c r="I115" s="5">
        <v>18077463789</v>
      </c>
      <c r="J115" s="5">
        <v>23002572761</v>
      </c>
      <c r="K115" s="5">
        <v>25063779220</v>
      </c>
      <c r="L115" s="5">
        <v>27740902347</v>
      </c>
      <c r="M115" s="5">
        <v>30847573904</v>
      </c>
      <c r="N115" s="5">
        <v>10339236805</v>
      </c>
      <c r="O115" s="5">
        <v>23004749584</v>
      </c>
      <c r="P115" s="5">
        <v>22360206125</v>
      </c>
      <c r="Q115" s="5">
        <v>22336995208</v>
      </c>
      <c r="R115" s="5">
        <v>22132596172</v>
      </c>
      <c r="S115" s="5">
        <v>18086670056</v>
      </c>
      <c r="T115" s="5">
        <v>13005156233</v>
      </c>
      <c r="U115" s="5">
        <v>11002656142</v>
      </c>
    </row>
    <row r="116" spans="2:21" ht="15.5" x14ac:dyDescent="0.35">
      <c r="C116" t="s">
        <v>135</v>
      </c>
      <c r="D116" s="5">
        <v>3500000000</v>
      </c>
      <c r="E116" s="5">
        <v>3500000000</v>
      </c>
      <c r="F116" s="5">
        <v>3500000000</v>
      </c>
      <c r="G116" s="5">
        <v>3500000000</v>
      </c>
      <c r="I116" s="5">
        <v>3500000000</v>
      </c>
      <c r="J116" s="5">
        <v>3500000000</v>
      </c>
      <c r="K116" s="5">
        <v>3500000000</v>
      </c>
      <c r="L116" s="5">
        <v>3500000000</v>
      </c>
      <c r="M116" s="5">
        <v>3000000000</v>
      </c>
      <c r="N116" s="5">
        <v>3000000000</v>
      </c>
      <c r="O116" s="5">
        <v>2500000000</v>
      </c>
      <c r="P116" s="5">
        <v>2000000000</v>
      </c>
      <c r="Q116" s="5">
        <v>1500000000</v>
      </c>
      <c r="R116" s="5">
        <v>1000000000</v>
      </c>
    </row>
    <row r="117" spans="2:21" ht="15.5" x14ac:dyDescent="0.35">
      <c r="C117" t="s">
        <v>136</v>
      </c>
      <c r="D117" s="5">
        <v>13570863035</v>
      </c>
      <c r="E117" s="5">
        <v>13979104695</v>
      </c>
      <c r="F117" s="5">
        <v>14577463789</v>
      </c>
      <c r="G117" s="5">
        <v>18565684265</v>
      </c>
      <c r="I117" s="5">
        <v>14577463789</v>
      </c>
      <c r="J117" s="5">
        <v>19502572761</v>
      </c>
      <c r="K117" s="5">
        <v>21563779220</v>
      </c>
      <c r="L117" s="5">
        <v>24240902347</v>
      </c>
      <c r="M117" s="5">
        <v>27847573904</v>
      </c>
      <c r="N117" s="5">
        <v>7339236805</v>
      </c>
      <c r="O117" s="5">
        <v>20504749584</v>
      </c>
      <c r="P117" s="5">
        <v>20360206125</v>
      </c>
      <c r="Q117" s="5">
        <v>20836995208</v>
      </c>
      <c r="R117" s="5">
        <v>21132596172</v>
      </c>
      <c r="S117" s="5">
        <v>18086670056</v>
      </c>
      <c r="T117" s="5">
        <v>13005156233</v>
      </c>
      <c r="U117" s="5">
        <v>11002656142</v>
      </c>
    </row>
    <row r="118" spans="2:21" ht="15.5" x14ac:dyDescent="0.35">
      <c r="C118" t="s">
        <v>137</v>
      </c>
      <c r="D118" s="5">
        <v>17070863035</v>
      </c>
      <c r="E118" s="5">
        <v>17479104695</v>
      </c>
      <c r="F118" s="5">
        <v>18077463789</v>
      </c>
      <c r="G118" s="5">
        <v>22065684265</v>
      </c>
      <c r="I118" s="5">
        <v>18077463789</v>
      </c>
      <c r="J118" s="5">
        <v>23002572761</v>
      </c>
      <c r="K118" s="5">
        <v>25063779220</v>
      </c>
      <c r="L118" s="5">
        <v>27740902347</v>
      </c>
      <c r="M118" s="5">
        <v>30847573904</v>
      </c>
      <c r="N118" s="5">
        <v>10339236805</v>
      </c>
      <c r="O118" s="5">
        <v>23004749584</v>
      </c>
      <c r="P118" s="5">
        <v>22360206125</v>
      </c>
      <c r="Q118" s="5">
        <v>22336995208</v>
      </c>
      <c r="R118" s="5">
        <v>22132596172</v>
      </c>
      <c r="S118" s="5">
        <v>18086670056</v>
      </c>
      <c r="T118" s="5">
        <v>13005156233</v>
      </c>
      <c r="U118" s="5">
        <v>11002656142</v>
      </c>
    </row>
    <row r="119" spans="2:21" ht="15.5" x14ac:dyDescent="0.35">
      <c r="C119" t="s">
        <v>291</v>
      </c>
      <c r="D119" s="5">
        <v>9663636955</v>
      </c>
      <c r="E119" s="5">
        <v>9648576765</v>
      </c>
      <c r="F119" s="5">
        <v>9647568865</v>
      </c>
      <c r="G119" s="5">
        <v>9710155346</v>
      </c>
      <c r="I119" s="5">
        <v>9647568865</v>
      </c>
      <c r="J119" s="5">
        <v>9664263840</v>
      </c>
      <c r="K119" s="5">
        <v>9597420186</v>
      </c>
      <c r="L119" s="5">
        <v>9544329222</v>
      </c>
      <c r="M119" s="5">
        <v>9508214578</v>
      </c>
      <c r="N119" s="5">
        <v>8586353786</v>
      </c>
      <c r="O119" s="5">
        <v>8801886735</v>
      </c>
      <c r="P119" s="5">
        <v>8384162863</v>
      </c>
      <c r="Q119" s="5">
        <v>9823481012</v>
      </c>
      <c r="R119" s="5">
        <v>8895179137</v>
      </c>
      <c r="S119" s="5">
        <v>11853846909</v>
      </c>
      <c r="T119" s="5">
        <v>14721208090</v>
      </c>
      <c r="U119" s="5">
        <v>14996611508</v>
      </c>
    </row>
    <row r="120" spans="2:21" ht="15.5" x14ac:dyDescent="0.35">
      <c r="C120" t="s">
        <v>10</v>
      </c>
      <c r="D120" s="5">
        <v>1049401929261</v>
      </c>
      <c r="E120" s="5">
        <v>1049795110731</v>
      </c>
      <c r="F120" s="5">
        <v>1050392461925</v>
      </c>
      <c r="G120" s="5">
        <v>1054176086602</v>
      </c>
      <c r="I120" s="5">
        <v>1050392461925</v>
      </c>
      <c r="J120" s="5">
        <v>1055067083592</v>
      </c>
      <c r="K120" s="5">
        <v>1057023086850</v>
      </c>
      <c r="L120" s="5">
        <v>1059641445506</v>
      </c>
      <c r="M120" s="5">
        <v>1062688781609</v>
      </c>
      <c r="N120" s="5">
        <v>1041195429921</v>
      </c>
      <c r="O120" s="5">
        <v>1054060580554</v>
      </c>
      <c r="P120" s="5">
        <v>1053023773609</v>
      </c>
      <c r="Q120" s="5">
        <v>1053782077380</v>
      </c>
      <c r="R120" s="5">
        <v>1052265190069</v>
      </c>
      <c r="S120" s="5">
        <v>1045742036965</v>
      </c>
      <c r="T120" s="5">
        <v>1039826364323</v>
      </c>
      <c r="U120" s="5">
        <v>626999267650</v>
      </c>
    </row>
    <row r="121" spans="2:21" ht="15.5" x14ac:dyDescent="0.35">
      <c r="C121" t="s">
        <v>138</v>
      </c>
      <c r="D121" s="5">
        <v>1091637397931</v>
      </c>
      <c r="E121" s="5">
        <v>1092060907295</v>
      </c>
      <c r="F121" s="5">
        <v>1098549956336</v>
      </c>
      <c r="G121" s="5">
        <v>1073164925534</v>
      </c>
      <c r="I121" s="5">
        <v>1098549956336</v>
      </c>
      <c r="J121" s="5">
        <v>1076746271641</v>
      </c>
      <c r="K121" s="5">
        <v>1078259501580</v>
      </c>
      <c r="L121" s="5">
        <v>1080248725557</v>
      </c>
      <c r="M121" s="5">
        <v>1085232564474</v>
      </c>
      <c r="N121" s="5">
        <v>1086597471370</v>
      </c>
      <c r="O121" s="5">
        <v>1125958346465</v>
      </c>
      <c r="P121" s="5">
        <v>1122279225842</v>
      </c>
      <c r="Q121" s="5">
        <v>1234608879825</v>
      </c>
      <c r="R121" s="5">
        <v>1218023176513</v>
      </c>
      <c r="S121" s="5">
        <v>1294372965059</v>
      </c>
      <c r="T121" s="5">
        <v>1317074896137</v>
      </c>
      <c r="U121" s="5">
        <v>969040858039</v>
      </c>
    </row>
    <row r="122" spans="2:21" ht="15.5" x14ac:dyDescent="0.35">
      <c r="C122" t="s">
        <v>139</v>
      </c>
      <c r="D122" s="5">
        <v>10069645750</v>
      </c>
      <c r="E122" s="5">
        <v>10069645750</v>
      </c>
      <c r="F122" s="5">
        <v>10069645750</v>
      </c>
      <c r="G122" s="5">
        <v>10069645750</v>
      </c>
      <c r="I122" s="5">
        <v>10069645750</v>
      </c>
      <c r="J122" s="5">
        <v>10069645750</v>
      </c>
      <c r="K122" s="5">
        <v>10069645750</v>
      </c>
      <c r="L122" s="5">
        <v>10069645750</v>
      </c>
      <c r="M122" s="5">
        <v>10069645750</v>
      </c>
      <c r="N122" s="5">
        <v>10069645750</v>
      </c>
      <c r="O122" s="5">
        <v>10069645750</v>
      </c>
      <c r="P122" s="5">
        <v>10069645750</v>
      </c>
      <c r="Q122" s="5">
        <v>10069645750</v>
      </c>
      <c r="R122" s="5">
        <v>10066021350</v>
      </c>
      <c r="S122" s="5">
        <v>10044920000</v>
      </c>
      <c r="T122" s="5">
        <v>10010000000</v>
      </c>
      <c r="U122" s="5">
        <v>6010000000</v>
      </c>
    </row>
    <row r="124" spans="2:21" ht="15.5" x14ac:dyDescent="0.35">
      <c r="B124" t="s">
        <v>140</v>
      </c>
      <c r="C124" t="s">
        <v>141</v>
      </c>
      <c r="D124" s="5">
        <v>-97827069</v>
      </c>
      <c r="E124" s="5">
        <v>-5004105293</v>
      </c>
      <c r="F124" s="5">
        <v>25733714655</v>
      </c>
      <c r="G124" s="5">
        <v>186594194</v>
      </c>
      <c r="I124" s="5">
        <v>23196331409</v>
      </c>
      <c r="J124" s="5">
        <v>63251350</v>
      </c>
      <c r="K124" s="5">
        <v>-531806490</v>
      </c>
      <c r="L124" s="5">
        <v>-3973359917</v>
      </c>
      <c r="M124" s="5">
        <v>18493658920</v>
      </c>
      <c r="N124" s="5">
        <v>33172508052</v>
      </c>
      <c r="O124" s="5">
        <v>10362679443</v>
      </c>
      <c r="P124" s="5">
        <v>-5250051228</v>
      </c>
      <c r="Q124" s="5">
        <v>18048610683</v>
      </c>
      <c r="R124" s="5">
        <v>33788504817</v>
      </c>
      <c r="S124" s="5">
        <v>76300414556</v>
      </c>
      <c r="T124" s="5">
        <v>16867270695</v>
      </c>
      <c r="U124" s="5">
        <v>-2931437065</v>
      </c>
    </row>
    <row r="125" spans="2:21" ht="15.5" x14ac:dyDescent="0.35">
      <c r="C125" t="s">
        <v>585</v>
      </c>
      <c r="D125" s="5">
        <v>1332521650</v>
      </c>
      <c r="E125" s="5">
        <v>2064600000</v>
      </c>
      <c r="F125" s="5">
        <v>29851117033</v>
      </c>
      <c r="G125" s="5">
        <v>658571940</v>
      </c>
      <c r="I125" s="5">
        <v>32906380433</v>
      </c>
      <c r="J125" s="5">
        <v>4539248811</v>
      </c>
      <c r="K125" s="5">
        <v>4180362436</v>
      </c>
      <c r="L125" s="5">
        <v>3177271920</v>
      </c>
      <c r="M125" s="5">
        <v>26444500000</v>
      </c>
      <c r="N125" s="5">
        <v>45807482800</v>
      </c>
      <c r="O125" s="5">
        <v>24436053619</v>
      </c>
      <c r="P125" s="5">
        <v>34882316099</v>
      </c>
      <c r="Q125" s="5">
        <v>47403275011</v>
      </c>
      <c r="R125" s="5">
        <v>84005571441</v>
      </c>
      <c r="S125" s="5">
        <v>149333299507</v>
      </c>
      <c r="T125" s="5">
        <v>78696567050</v>
      </c>
      <c r="U125" s="5">
        <v>78376866481</v>
      </c>
    </row>
    <row r="126" spans="2:21" ht="15.5" x14ac:dyDescent="0.35">
      <c r="C126" t="s">
        <v>813</v>
      </c>
      <c r="D126" s="5">
        <v>-1483457778</v>
      </c>
      <c r="E126" s="5">
        <v>-7121495149</v>
      </c>
      <c r="F126" s="5">
        <v>-4213761601</v>
      </c>
      <c r="G126" s="5">
        <v>-560217773</v>
      </c>
      <c r="I126" s="5">
        <v>-10068892613</v>
      </c>
      <c r="J126" s="5">
        <v>-4832253206</v>
      </c>
      <c r="K126" s="5">
        <v>-5115436402</v>
      </c>
      <c r="L126" s="5">
        <v>-7638653053</v>
      </c>
      <c r="M126" s="5">
        <v>-7951654235</v>
      </c>
      <c r="N126" s="5">
        <v>-7872184896</v>
      </c>
      <c r="O126" s="5">
        <v>-6090720429</v>
      </c>
      <c r="P126" s="5">
        <v>-24447405524</v>
      </c>
      <c r="Q126" s="5">
        <v>-7678621011</v>
      </c>
      <c r="R126" s="5">
        <v>-18163511035</v>
      </c>
      <c r="S126" s="5">
        <v>-26683612493</v>
      </c>
      <c r="T126" s="5">
        <v>-17872716997</v>
      </c>
      <c r="U126" s="5">
        <v>-21129826699</v>
      </c>
    </row>
    <row r="127" spans="2:21" ht="15.5" x14ac:dyDescent="0.35">
      <c r="C127" t="s">
        <v>586</v>
      </c>
      <c r="P127" s="5">
        <v>-603867038</v>
      </c>
      <c r="Q127" s="5">
        <v>-665781744</v>
      </c>
      <c r="R127" s="5">
        <v>-11608379844</v>
      </c>
      <c r="S127" s="5">
        <v>-21979571573</v>
      </c>
      <c r="T127" s="5">
        <v>-5346971413</v>
      </c>
      <c r="U127" s="5">
        <v>-22781478780</v>
      </c>
    </row>
    <row r="128" spans="2:21" ht="15.5" x14ac:dyDescent="0.35">
      <c r="C128" t="s">
        <v>816</v>
      </c>
      <c r="D128" s="5">
        <v>54636301</v>
      </c>
      <c r="E128" s="5">
        <v>54978067</v>
      </c>
      <c r="F128" s="5">
        <v>102190149</v>
      </c>
      <c r="G128" s="5">
        <v>89887268</v>
      </c>
      <c r="I128" s="5">
        <v>371750193</v>
      </c>
      <c r="J128" s="5">
        <v>367104686</v>
      </c>
      <c r="K128" s="5">
        <v>410787564</v>
      </c>
      <c r="L128" s="5">
        <v>501383088</v>
      </c>
      <c r="M128" s="5">
        <v>16734154</v>
      </c>
      <c r="N128" s="5">
        <v>41736758</v>
      </c>
      <c r="O128" s="5">
        <v>131815044</v>
      </c>
      <c r="P128" s="5">
        <v>2149264642</v>
      </c>
      <c r="Q128" s="5">
        <v>4116119353</v>
      </c>
      <c r="R128" s="5">
        <v>5414276447</v>
      </c>
      <c r="S128" s="5">
        <v>7522189642</v>
      </c>
      <c r="T128" s="5">
        <v>3592521107</v>
      </c>
      <c r="U128" s="5">
        <v>1626643997</v>
      </c>
    </row>
    <row r="129" spans="3:21" ht="15.5" x14ac:dyDescent="0.35">
      <c r="C129" t="s">
        <v>701</v>
      </c>
      <c r="D129" s="5">
        <v>-1527242</v>
      </c>
      <c r="E129" s="5">
        <v>-2188211</v>
      </c>
      <c r="F129" s="5">
        <v>-5830926</v>
      </c>
      <c r="G129" s="5">
        <v>-1647241</v>
      </c>
      <c r="I129" s="5">
        <v>-12906604</v>
      </c>
      <c r="J129" s="5">
        <v>-10848941</v>
      </c>
      <c r="K129" s="5">
        <v>-7520088</v>
      </c>
      <c r="L129" s="5">
        <v>-13361872</v>
      </c>
      <c r="M129" s="5">
        <v>-15920999</v>
      </c>
      <c r="N129" s="5">
        <v>-4804526610</v>
      </c>
      <c r="O129" s="5">
        <v>-8114468791</v>
      </c>
      <c r="P129" s="5">
        <v>-17230359407</v>
      </c>
      <c r="Q129" s="5">
        <v>-24836028398</v>
      </c>
      <c r="R129" s="5">
        <v>-24092744976</v>
      </c>
      <c r="S129" s="5">
        <v>-29173742751</v>
      </c>
      <c r="T129" s="5">
        <v>-36645148997</v>
      </c>
      <c r="U129" s="5">
        <v>-36976029979</v>
      </c>
    </row>
    <row r="130" spans="3:21" ht="15.5" x14ac:dyDescent="0.35">
      <c r="C130" t="s">
        <v>593</v>
      </c>
      <c r="Q130" s="5">
        <v>-290352528</v>
      </c>
      <c r="R130" s="5">
        <v>-1766707216</v>
      </c>
      <c r="S130" s="5">
        <v>-2718147776</v>
      </c>
      <c r="T130" s="5">
        <v>-5556980055</v>
      </c>
      <c r="U130" s="5">
        <v>-2047612085</v>
      </c>
    </row>
    <row r="131" spans="3:21" ht="15.5" x14ac:dyDescent="0.35">
      <c r="C131" t="s">
        <v>178</v>
      </c>
      <c r="J131" s="5">
        <v>28439600</v>
      </c>
      <c r="K131" s="5">
        <v>-12939600</v>
      </c>
      <c r="L131" s="5">
        <v>510147107</v>
      </c>
      <c r="M131" s="5">
        <v>2814699</v>
      </c>
      <c r="N131" s="5">
        <v>-41361198549</v>
      </c>
      <c r="O131" s="5">
        <v>-459093465</v>
      </c>
      <c r="P131" s="5">
        <v>-105704478646</v>
      </c>
      <c r="Q131" s="5">
        <v>9822985908</v>
      </c>
      <c r="R131" s="5">
        <v>14883139021</v>
      </c>
      <c r="S131" s="5">
        <v>-62520680336</v>
      </c>
      <c r="T131" s="5">
        <v>335341427001</v>
      </c>
      <c r="U131" s="5">
        <v>26879292056</v>
      </c>
    </row>
    <row r="132" spans="3:21" ht="15.5" x14ac:dyDescent="0.35">
      <c r="C132" t="s">
        <v>179</v>
      </c>
      <c r="D132" s="5">
        <v>-6750000</v>
      </c>
      <c r="E132" s="5">
        <v>4250200400</v>
      </c>
      <c r="F132" s="5">
        <v>-24391501952</v>
      </c>
      <c r="G132" s="5">
        <v>-26550000</v>
      </c>
      <c r="I132" s="5">
        <v>-22036501952</v>
      </c>
      <c r="J132" s="5">
        <v>-228553400</v>
      </c>
      <c r="K132" s="5">
        <v>-489805900</v>
      </c>
      <c r="L132" s="5">
        <v>4482370100</v>
      </c>
      <c r="M132" s="5">
        <v>-18807251831</v>
      </c>
      <c r="N132" s="5">
        <v>2643189848</v>
      </c>
      <c r="O132" s="5">
        <v>-9270861055</v>
      </c>
      <c r="P132" s="5">
        <v>-1029435176</v>
      </c>
      <c r="Q132" s="5">
        <v>-22375075190</v>
      </c>
      <c r="R132" s="5">
        <v>-51516476421</v>
      </c>
      <c r="S132" s="5">
        <v>-94219442684</v>
      </c>
      <c r="T132" s="5">
        <v>-177493758210</v>
      </c>
      <c r="U132" s="5">
        <v>-17597922931</v>
      </c>
    </row>
    <row r="133" spans="3:21" ht="15.5" x14ac:dyDescent="0.35">
      <c r="C133" t="s">
        <v>1494</v>
      </c>
      <c r="L133" s="5">
        <v>110000000</v>
      </c>
      <c r="P133" s="5">
        <v>50000000</v>
      </c>
      <c r="Q133" s="5">
        <v>30000000</v>
      </c>
      <c r="R133" s="5">
        <v>-347049935</v>
      </c>
      <c r="S133" s="5">
        <v>-2905097074</v>
      </c>
      <c r="T133" s="5">
        <v>172000000</v>
      </c>
    </row>
    <row r="134" spans="3:21" ht="15.5" x14ac:dyDescent="0.35">
      <c r="C134" t="s">
        <v>2478</v>
      </c>
      <c r="D134" s="5">
        <v>-12100000</v>
      </c>
      <c r="G134" s="5">
        <v>18700000</v>
      </c>
      <c r="Q134" s="5">
        <v>-21220908715</v>
      </c>
      <c r="R134" s="5">
        <v>-56060000000</v>
      </c>
      <c r="S134" s="5">
        <v>-75375000000</v>
      </c>
      <c r="T134" s="5">
        <v>-161100000000</v>
      </c>
    </row>
    <row r="135" spans="3:21" ht="15.5" x14ac:dyDescent="0.35">
      <c r="C135" t="s">
        <v>1433</v>
      </c>
      <c r="D135" s="5">
        <v>5350000</v>
      </c>
      <c r="E135" s="5">
        <v>-5350000</v>
      </c>
      <c r="F135" s="5">
        <v>-25441350000</v>
      </c>
      <c r="G135" s="5">
        <v>-24250000</v>
      </c>
      <c r="I135" s="5">
        <v>-25465600000</v>
      </c>
      <c r="J135" s="5">
        <v>-66100000</v>
      </c>
      <c r="K135" s="5">
        <v>-80000000</v>
      </c>
      <c r="L135" s="5">
        <v>-75000000</v>
      </c>
      <c r="M135" s="5">
        <v>-400000000</v>
      </c>
      <c r="N135" s="5">
        <v>-1700000000</v>
      </c>
      <c r="O135" s="5">
        <v>-8250000000</v>
      </c>
    </row>
    <row r="136" spans="3:21" ht="15.5" x14ac:dyDescent="0.35">
      <c r="C136" t="s">
        <v>2479</v>
      </c>
    </row>
    <row r="137" spans="3:21" ht="15.5" x14ac:dyDescent="0.35">
      <c r="C137" t="s">
        <v>2480</v>
      </c>
      <c r="F137" s="5">
        <v>-1500000</v>
      </c>
      <c r="I137" s="5">
        <v>-1500000</v>
      </c>
      <c r="J137" s="5">
        <v>11500000</v>
      </c>
    </row>
    <row r="138" spans="3:21" ht="15.5" x14ac:dyDescent="0.35">
      <c r="C138" t="s">
        <v>414</v>
      </c>
      <c r="L138" s="5">
        <v>5000000000</v>
      </c>
      <c r="M138" s="5">
        <v>-17500000000</v>
      </c>
    </row>
    <row r="139" spans="3:21" ht="15.5" x14ac:dyDescent="0.35">
      <c r="C139" t="s">
        <v>408</v>
      </c>
      <c r="E139" s="5">
        <v>5000000000</v>
      </c>
      <c r="F139" s="5">
        <v>2500000000</v>
      </c>
      <c r="I139" s="5">
        <v>5000000000</v>
      </c>
    </row>
    <row r="140" spans="3:21" ht="15.5" x14ac:dyDescent="0.35">
      <c r="C140" t="s">
        <v>1189</v>
      </c>
      <c r="E140" s="5">
        <v>1500000</v>
      </c>
    </row>
    <row r="141" spans="3:21" ht="15.5" x14ac:dyDescent="0.35">
      <c r="C141" t="s">
        <v>703</v>
      </c>
      <c r="E141" s="5">
        <v>-745949600</v>
      </c>
      <c r="F141" s="5">
        <v>-1511651952</v>
      </c>
      <c r="G141" s="5">
        <v>42000000</v>
      </c>
      <c r="I141" s="5">
        <v>-1511651952</v>
      </c>
      <c r="J141" s="5">
        <v>-173953400</v>
      </c>
      <c r="K141" s="5">
        <v>-398955900</v>
      </c>
      <c r="L141" s="5">
        <v>-552629900</v>
      </c>
      <c r="M141" s="5">
        <v>-907251831</v>
      </c>
      <c r="N141" s="5">
        <v>-416810152</v>
      </c>
      <c r="O141" s="5">
        <v>-1020861055</v>
      </c>
      <c r="P141" s="5">
        <v>-1502535176</v>
      </c>
      <c r="Q141" s="5">
        <v>-1174376475</v>
      </c>
      <c r="R141" s="5">
        <v>-3694423986</v>
      </c>
      <c r="S141" s="5">
        <v>-16103345610</v>
      </c>
      <c r="T141" s="5">
        <v>-16414989891</v>
      </c>
      <c r="U141" s="5">
        <v>-7631113237</v>
      </c>
    </row>
    <row r="142" spans="3:21" ht="15.5" x14ac:dyDescent="0.35">
      <c r="C142" t="s">
        <v>2481</v>
      </c>
      <c r="F142" s="5">
        <v>63000000</v>
      </c>
      <c r="G142" s="5">
        <v>-63000000</v>
      </c>
    </row>
    <row r="143" spans="3:21" ht="15.5" x14ac:dyDescent="0.35">
      <c r="C143" t="s">
        <v>1003</v>
      </c>
      <c r="N143" s="5">
        <v>-190000000</v>
      </c>
    </row>
    <row r="144" spans="3:21" ht="15.5" x14ac:dyDescent="0.35">
      <c r="C144" t="s">
        <v>185</v>
      </c>
      <c r="I144" s="5">
        <v>-57750000</v>
      </c>
      <c r="K144" s="5">
        <v>-10850000</v>
      </c>
      <c r="P144" s="5">
        <v>-21000000</v>
      </c>
      <c r="Q144" s="5">
        <v>-9790000</v>
      </c>
      <c r="R144" s="5">
        <v>415000000</v>
      </c>
      <c r="S144" s="5">
        <v>164000000</v>
      </c>
      <c r="T144" s="5">
        <v>-150768319</v>
      </c>
      <c r="U144" s="5">
        <v>-2468793692</v>
      </c>
    </row>
    <row r="145" spans="3:21" ht="15.5" x14ac:dyDescent="0.35">
      <c r="C145" t="s">
        <v>2119</v>
      </c>
      <c r="P145" s="5">
        <v>-50900000</v>
      </c>
    </row>
    <row r="146" spans="3:21" ht="15.5" x14ac:dyDescent="0.35">
      <c r="C146" t="s">
        <v>2482</v>
      </c>
      <c r="U146" s="5">
        <v>-7498016002</v>
      </c>
    </row>
    <row r="147" spans="3:21" ht="15.5" x14ac:dyDescent="0.35">
      <c r="C147" t="s">
        <v>186</v>
      </c>
      <c r="J147" s="5">
        <v>28439600</v>
      </c>
      <c r="K147" s="5">
        <v>-12939600</v>
      </c>
      <c r="L147" s="5">
        <v>510147107</v>
      </c>
      <c r="M147" s="5">
        <v>2814699</v>
      </c>
      <c r="N147" s="5">
        <v>-41361198549</v>
      </c>
      <c r="O147" s="5">
        <v>-459093465</v>
      </c>
      <c r="P147" s="5">
        <v>-105704478646</v>
      </c>
      <c r="Q147" s="5">
        <v>9822985908</v>
      </c>
      <c r="R147" s="5">
        <v>14883139021</v>
      </c>
      <c r="S147" s="5">
        <v>-62520680336</v>
      </c>
      <c r="T147" s="5">
        <v>335341427001</v>
      </c>
      <c r="U147" s="5">
        <v>26879292056</v>
      </c>
    </row>
    <row r="148" spans="3:21" ht="15.5" x14ac:dyDescent="0.35">
      <c r="C148" t="s">
        <v>2483</v>
      </c>
      <c r="T148" s="5">
        <v>424000000000</v>
      </c>
    </row>
    <row r="149" spans="3:21" ht="15.5" x14ac:dyDescent="0.35">
      <c r="C149" t="s">
        <v>731</v>
      </c>
      <c r="Q149" s="5">
        <v>409186400</v>
      </c>
      <c r="R149" s="5">
        <v>5466743100</v>
      </c>
      <c r="S149" s="5">
        <v>3701520000</v>
      </c>
    </row>
    <row r="150" spans="3:21" ht="15.5" x14ac:dyDescent="0.35">
      <c r="C150" t="s">
        <v>375</v>
      </c>
      <c r="P150" s="5">
        <v>100000</v>
      </c>
    </row>
    <row r="151" spans="3:21" ht="15.5" x14ac:dyDescent="0.35">
      <c r="C151" t="s">
        <v>773</v>
      </c>
      <c r="T151" s="5">
        <v>-9107675226</v>
      </c>
    </row>
    <row r="152" spans="3:21" ht="15.5" x14ac:dyDescent="0.35">
      <c r="C152" t="s">
        <v>482</v>
      </c>
      <c r="O152" s="5">
        <v>129117566558</v>
      </c>
      <c r="P152" s="5">
        <v>226713783257</v>
      </c>
      <c r="Q152" s="5">
        <v>9413799508</v>
      </c>
      <c r="S152" s="5">
        <v>110969930301</v>
      </c>
      <c r="T152" s="5">
        <v>201516901521</v>
      </c>
      <c r="U152" s="5">
        <v>173085000000</v>
      </c>
    </row>
    <row r="153" spans="3:21" ht="15.5" x14ac:dyDescent="0.35">
      <c r="C153" t="s">
        <v>2484</v>
      </c>
    </row>
    <row r="154" spans="3:21" ht="15.5" x14ac:dyDescent="0.35">
      <c r="C154" t="s">
        <v>2485</v>
      </c>
      <c r="R154" s="5">
        <v>3000000</v>
      </c>
    </row>
    <row r="155" spans="3:21" ht="15.5" x14ac:dyDescent="0.35">
      <c r="C155" t="s">
        <v>2486</v>
      </c>
      <c r="R155" s="5">
        <v>15635344525</v>
      </c>
    </row>
    <row r="156" spans="3:21" ht="15.5" x14ac:dyDescent="0.35">
      <c r="C156" t="s">
        <v>815</v>
      </c>
      <c r="J156" s="5">
        <v>28439600</v>
      </c>
      <c r="K156" s="5">
        <v>-12939600</v>
      </c>
      <c r="L156" s="5">
        <v>510147107</v>
      </c>
      <c r="M156" s="5">
        <v>2814699</v>
      </c>
      <c r="N156" s="5">
        <v>11722584730</v>
      </c>
    </row>
    <row r="157" spans="3:21" ht="15.5" x14ac:dyDescent="0.35">
      <c r="C157" t="s">
        <v>478</v>
      </c>
      <c r="N157" s="5">
        <v>-53083783279</v>
      </c>
      <c r="O157" s="5">
        <v>-129576660023</v>
      </c>
      <c r="P157" s="5">
        <v>-332418361903</v>
      </c>
      <c r="R157" s="5">
        <v>-6221948604</v>
      </c>
      <c r="S157" s="5">
        <v>-140464723812</v>
      </c>
      <c r="T157" s="5">
        <v>-214808497362</v>
      </c>
      <c r="U157" s="5">
        <v>-169902099627</v>
      </c>
    </row>
    <row r="158" spans="3:21" ht="15.5" x14ac:dyDescent="0.35">
      <c r="C158" t="s">
        <v>725</v>
      </c>
      <c r="S158" s="5">
        <v>-36727406825</v>
      </c>
      <c r="T158" s="5">
        <v>-90500000000</v>
      </c>
      <c r="U158" s="5">
        <v>-40885373581</v>
      </c>
    </row>
    <row r="159" spans="3:21" ht="15.5" x14ac:dyDescent="0.35">
      <c r="C159" t="s">
        <v>1276</v>
      </c>
      <c r="T159" s="5">
        <v>24240698068</v>
      </c>
      <c r="U159" s="5">
        <v>64581765264</v>
      </c>
    </row>
    <row r="160" spans="3:21" ht="15.5" x14ac:dyDescent="0.35">
      <c r="C160" t="s">
        <v>195</v>
      </c>
      <c r="D160" s="5">
        <v>-104577069</v>
      </c>
      <c r="E160" s="5">
        <v>-753904893</v>
      </c>
      <c r="F160" s="5">
        <v>1342212703</v>
      </c>
      <c r="G160" s="5">
        <v>160044194</v>
      </c>
      <c r="I160" s="5">
        <v>1159829457</v>
      </c>
      <c r="J160" s="5">
        <v>-136862450</v>
      </c>
      <c r="K160" s="5">
        <v>-1034551990</v>
      </c>
      <c r="L160" s="5">
        <v>1019157290</v>
      </c>
      <c r="M160" s="5">
        <v>-310778212</v>
      </c>
      <c r="N160" s="5">
        <v>-5545500649</v>
      </c>
      <c r="O160" s="5">
        <v>632724923</v>
      </c>
      <c r="P160" s="5">
        <v>-111983965050</v>
      </c>
      <c r="Q160" s="5">
        <v>5496521401</v>
      </c>
      <c r="R160" s="5">
        <v>-2844832583</v>
      </c>
      <c r="S160" s="5">
        <v>-80439708464</v>
      </c>
      <c r="T160" s="5">
        <v>174714939486</v>
      </c>
      <c r="U160" s="5">
        <v>6349932060</v>
      </c>
    </row>
    <row r="161" spans="2:21" ht="15.5" x14ac:dyDescent="0.35">
      <c r="C161" t="s">
        <v>196</v>
      </c>
      <c r="E161" s="5">
        <v>3674215017</v>
      </c>
      <c r="I161" s="5">
        <v>2514385560</v>
      </c>
      <c r="J161" s="5">
        <v>2674248010</v>
      </c>
      <c r="K161" s="5">
        <v>3708800000</v>
      </c>
      <c r="L161" s="5">
        <v>2689642710</v>
      </c>
      <c r="M161" s="5">
        <v>3000420922</v>
      </c>
      <c r="N161" s="5">
        <v>10663273477</v>
      </c>
      <c r="O161" s="5">
        <v>10030548554</v>
      </c>
      <c r="P161" s="5">
        <v>122073513604</v>
      </c>
      <c r="Q161" s="5">
        <v>116576992203</v>
      </c>
      <c r="R161" s="5">
        <v>122308692300</v>
      </c>
      <c r="S161" s="5">
        <v>202748400764</v>
      </c>
      <c r="T161" s="5">
        <v>28033461278</v>
      </c>
      <c r="U161" s="5">
        <v>21683529218</v>
      </c>
    </row>
    <row r="162" spans="2:21" ht="15.5" x14ac:dyDescent="0.35">
      <c r="C162" t="s">
        <v>1401</v>
      </c>
      <c r="N162" s="5">
        <v>-2117351906</v>
      </c>
      <c r="P162" s="5">
        <v>-59000000</v>
      </c>
      <c r="R162" s="5">
        <v>-2886867514</v>
      </c>
    </row>
    <row r="163" spans="2:21" ht="15.5" x14ac:dyDescent="0.35">
      <c r="C163" t="s">
        <v>197</v>
      </c>
      <c r="D163" s="5">
        <v>-104577069</v>
      </c>
      <c r="E163" s="5">
        <v>2920310124</v>
      </c>
      <c r="F163" s="5">
        <v>1342212703</v>
      </c>
      <c r="G163" s="5">
        <v>160044194</v>
      </c>
      <c r="I163" s="5">
        <v>3674215017</v>
      </c>
      <c r="J163" s="5">
        <v>2537385560</v>
      </c>
      <c r="K163" s="5">
        <v>2674248010</v>
      </c>
      <c r="L163" s="5">
        <v>3708800000</v>
      </c>
      <c r="M163" s="5">
        <v>2689642710</v>
      </c>
      <c r="N163" s="5">
        <v>3000420922</v>
      </c>
      <c r="O163" s="5">
        <v>10663273477</v>
      </c>
      <c r="P163" s="5">
        <v>10030548554</v>
      </c>
      <c r="Q163" s="5">
        <v>122073513604</v>
      </c>
      <c r="R163" s="5">
        <v>116576992203</v>
      </c>
      <c r="S163" s="5">
        <v>122308692300</v>
      </c>
      <c r="T163" s="5">
        <v>202748400764</v>
      </c>
      <c r="U163" s="5">
        <v>28033461278</v>
      </c>
    </row>
    <row r="165" spans="2:21" ht="15.5" x14ac:dyDescent="0.35">
      <c r="B165" t="s">
        <v>198</v>
      </c>
      <c r="C165" t="s">
        <v>12</v>
      </c>
      <c r="D165" s="5">
        <v>10070000000</v>
      </c>
      <c r="E165" s="5">
        <v>10070000000</v>
      </c>
      <c r="F165" s="5">
        <v>10070000000</v>
      </c>
      <c r="G165" s="5">
        <v>10070000000</v>
      </c>
      <c r="I165" s="5">
        <v>10070000000</v>
      </c>
      <c r="J165" s="5">
        <v>10070000000</v>
      </c>
      <c r="K165" s="5">
        <v>10070000000</v>
      </c>
      <c r="L165" s="5">
        <v>10070000000</v>
      </c>
      <c r="M165" s="5">
        <v>10070000000</v>
      </c>
      <c r="N165" s="5">
        <v>10070000000</v>
      </c>
      <c r="O165" s="5">
        <v>10070000000</v>
      </c>
      <c r="P165" s="5">
        <v>10070000000</v>
      </c>
      <c r="Q165" s="5">
        <v>10070000000</v>
      </c>
      <c r="R165" s="5">
        <v>10070000000</v>
      </c>
      <c r="S165" s="5">
        <v>10040000000</v>
      </c>
      <c r="T165" s="5">
        <v>10010000000</v>
      </c>
      <c r="U165" s="5">
        <v>6010000000</v>
      </c>
    </row>
    <row r="166" spans="2:21" ht="15.5" x14ac:dyDescent="0.35">
      <c r="C166" t="s">
        <v>199</v>
      </c>
      <c r="D166" s="6">
        <v>-0.04</v>
      </c>
      <c r="E166" s="6">
        <v>-0.06</v>
      </c>
      <c r="F166" s="6">
        <v>-0.4</v>
      </c>
      <c r="G166" s="6">
        <v>0.01</v>
      </c>
    </row>
    <row r="167" spans="2:21" ht="15.5" x14ac:dyDescent="0.35">
      <c r="C167" t="s">
        <v>200</v>
      </c>
      <c r="D167" s="5">
        <v>-675</v>
      </c>
      <c r="E167" s="6">
        <v>-533.33000000000004</v>
      </c>
      <c r="F167" s="5">
        <v>-80</v>
      </c>
      <c r="G167" s="5">
        <v>3900</v>
      </c>
    </row>
    <row r="168" spans="2:21" ht="15.5" x14ac:dyDescent="0.35">
      <c r="C168" t="s">
        <v>69</v>
      </c>
      <c r="D168" s="6">
        <v>314.74</v>
      </c>
      <c r="E168" s="6">
        <v>156.07</v>
      </c>
      <c r="F168" s="6">
        <v>345.73</v>
      </c>
      <c r="G168" s="6">
        <v>442.96</v>
      </c>
    </row>
    <row r="169" spans="2:21" ht="15.5" x14ac:dyDescent="0.35">
      <c r="C169" t="s">
        <v>201</v>
      </c>
      <c r="D169" s="5">
        <v>-420000000</v>
      </c>
      <c r="E169" s="5">
        <v>-590000000</v>
      </c>
      <c r="F169" s="5">
        <v>-3370000000</v>
      </c>
      <c r="G169" s="5">
        <v>100000000</v>
      </c>
    </row>
    <row r="170" spans="2:21" ht="15.5" x14ac:dyDescent="0.35">
      <c r="C170" t="s">
        <v>202</v>
      </c>
      <c r="D170" s="6">
        <v>-4.0000000000000002E-4</v>
      </c>
      <c r="E170" s="6">
        <v>-5.0000000000000001E-4</v>
      </c>
      <c r="F170" s="6">
        <v>-3.5999999999999999E-3</v>
      </c>
      <c r="G170" s="6">
        <v>1E-4</v>
      </c>
    </row>
    <row r="171" spans="2:21" ht="15.5" x14ac:dyDescent="0.35">
      <c r="C171" t="s">
        <v>203</v>
      </c>
      <c r="D171" s="6">
        <v>-4.0000000000000002E-4</v>
      </c>
      <c r="E171" s="6">
        <v>-5.9999999999999995E-4</v>
      </c>
      <c r="F171" s="6">
        <v>-3.8E-3</v>
      </c>
      <c r="G171" s="6">
        <v>1E-4</v>
      </c>
    </row>
    <row r="172" spans="2:21" ht="15.5" x14ac:dyDescent="0.35">
      <c r="C172" t="s">
        <v>204</v>
      </c>
      <c r="D172" s="6">
        <v>-4.0000000000000002E-4</v>
      </c>
      <c r="E172" s="6">
        <v>-5.9999999999999995E-4</v>
      </c>
      <c r="F172" s="6">
        <v>-3.2000000000000002E-3</v>
      </c>
      <c r="G172" s="6">
        <v>1E-4</v>
      </c>
    </row>
    <row r="173" spans="2:21" ht="15.5" x14ac:dyDescent="0.35">
      <c r="C173" t="s">
        <v>205</v>
      </c>
      <c r="D173" s="6">
        <v>-278.08</v>
      </c>
      <c r="E173" s="6">
        <v>-273.52</v>
      </c>
      <c r="F173" s="6">
        <v>-578.62</v>
      </c>
      <c r="G173" s="6">
        <v>56.45</v>
      </c>
    </row>
    <row r="174" spans="2:21" ht="15.5" x14ac:dyDescent="0.35">
      <c r="C174" t="s">
        <v>206</v>
      </c>
      <c r="D174" s="5">
        <v>1049000000000</v>
      </c>
      <c r="E174" s="5">
        <v>1050000000000</v>
      </c>
      <c r="F174" s="5">
        <v>1050000000000</v>
      </c>
      <c r="G174" s="5">
        <v>1054000000000</v>
      </c>
    </row>
    <row r="175" spans="2:21" ht="15.5" x14ac:dyDescent="0.35">
      <c r="C175" t="s">
        <v>207</v>
      </c>
      <c r="D175" s="6">
        <v>0.26</v>
      </c>
      <c r="E175" s="6">
        <v>0.31</v>
      </c>
      <c r="F175" s="6">
        <v>0.31</v>
      </c>
      <c r="G175" s="6">
        <v>0.38</v>
      </c>
    </row>
    <row r="176" spans="2:21" ht="15.5" x14ac:dyDescent="0.35">
      <c r="C176" t="s">
        <v>208</v>
      </c>
      <c r="D176" s="6">
        <v>103.25</v>
      </c>
      <c r="E176" s="6">
        <v>103.3</v>
      </c>
      <c r="F176" s="6">
        <v>103.35</v>
      </c>
      <c r="G176" s="6">
        <v>103.72</v>
      </c>
    </row>
    <row r="177" spans="3:21" ht="15.5" x14ac:dyDescent="0.35">
      <c r="C177" t="s">
        <v>209</v>
      </c>
      <c r="D177" s="6">
        <v>0.26</v>
      </c>
      <c r="E177" s="6">
        <v>0.31</v>
      </c>
      <c r="F177" s="6">
        <v>0.31</v>
      </c>
      <c r="G177" s="6">
        <v>0.38</v>
      </c>
    </row>
    <row r="178" spans="3:21" ht="15.5" x14ac:dyDescent="0.35">
      <c r="C178" t="s">
        <v>210</v>
      </c>
      <c r="D178" s="6">
        <v>102.86</v>
      </c>
      <c r="E178" s="6">
        <v>102.9</v>
      </c>
      <c r="F178" s="6">
        <v>102.96</v>
      </c>
      <c r="G178" s="6">
        <v>103.33</v>
      </c>
    </row>
    <row r="179" spans="3:21" ht="15.5" x14ac:dyDescent="0.35">
      <c r="C179" t="s">
        <v>211</v>
      </c>
    </row>
    <row r="180" spans="3:21" ht="15.5" x14ac:dyDescent="0.35">
      <c r="C180" t="s">
        <v>212</v>
      </c>
    </row>
    <row r="181" spans="3:21" ht="15.5" x14ac:dyDescent="0.35">
      <c r="C181" t="s">
        <v>213</v>
      </c>
      <c r="D181" s="5">
        <v>1040000000000</v>
      </c>
      <c r="E181" s="5">
        <v>1040000000000</v>
      </c>
      <c r="F181" s="5">
        <v>1041000000000</v>
      </c>
      <c r="G181" s="5">
        <v>1044000000000</v>
      </c>
    </row>
    <row r="182" spans="3:21" ht="15.5" x14ac:dyDescent="0.35">
      <c r="C182" t="s">
        <v>24</v>
      </c>
    </row>
    <row r="183" spans="3:21" ht="15.5" x14ac:dyDescent="0.35">
      <c r="C183" t="s">
        <v>21</v>
      </c>
      <c r="D183" s="5">
        <v>-3000000000</v>
      </c>
      <c r="E183" s="5">
        <v>-3000000000</v>
      </c>
      <c r="F183" s="5">
        <v>-4000000000</v>
      </c>
      <c r="G183" s="5">
        <v>-2000000000</v>
      </c>
    </row>
    <row r="184" spans="3:21" ht="15.5" x14ac:dyDescent="0.35">
      <c r="C184" t="s">
        <v>214</v>
      </c>
      <c r="D184" s="5">
        <v>104000000000</v>
      </c>
      <c r="E184" s="5">
        <v>104000000000</v>
      </c>
      <c r="F184" s="5">
        <v>105000000000</v>
      </c>
      <c r="G184" s="5">
        <v>3000000000</v>
      </c>
    </row>
    <row r="185" spans="3:21" ht="15.5" x14ac:dyDescent="0.35">
      <c r="C185" t="s">
        <v>215</v>
      </c>
      <c r="D185" s="5">
        <v>0</v>
      </c>
      <c r="E185" s="5">
        <v>-5000000000</v>
      </c>
      <c r="F185" s="5">
        <v>26000000000</v>
      </c>
      <c r="G185" s="5">
        <v>0</v>
      </c>
    </row>
    <row r="186" spans="3:21" ht="15.5" x14ac:dyDescent="0.35">
      <c r="C186" t="s">
        <v>216</v>
      </c>
      <c r="D186" s="5">
        <v>0</v>
      </c>
      <c r="E186" s="5">
        <v>-1000000000</v>
      </c>
      <c r="F186" s="5">
        <v>-27000000000</v>
      </c>
      <c r="G186" s="5">
        <v>0</v>
      </c>
    </row>
    <row r="187" spans="3:21" ht="15.5" x14ac:dyDescent="0.35">
      <c r="C187" t="s">
        <v>13</v>
      </c>
      <c r="D187" s="5">
        <v>0</v>
      </c>
      <c r="E187" s="5">
        <v>-6000000000</v>
      </c>
      <c r="F187" s="5">
        <v>-1000000000</v>
      </c>
      <c r="G187" s="5">
        <v>0</v>
      </c>
    </row>
    <row r="188" spans="3:21" ht="15.5" x14ac:dyDescent="0.35">
      <c r="C188" t="s">
        <v>16</v>
      </c>
      <c r="D188" s="6">
        <v>-0.01</v>
      </c>
      <c r="E188" s="6">
        <v>-0.56999999999999995</v>
      </c>
      <c r="F188" s="6">
        <v>-0.12</v>
      </c>
      <c r="G188" s="6">
        <v>0.02</v>
      </c>
    </row>
    <row r="189" spans="3:21" ht="15.5" x14ac:dyDescent="0.35">
      <c r="C189" t="s">
        <v>54</v>
      </c>
      <c r="I189" s="6">
        <v>-0.49</v>
      </c>
      <c r="J189" s="6">
        <v>-0.2</v>
      </c>
      <c r="K189" s="6">
        <v>-0.27</v>
      </c>
      <c r="L189" s="6">
        <v>-0.31</v>
      </c>
      <c r="M189" s="6">
        <v>2.04</v>
      </c>
      <c r="N189" s="6">
        <v>-1.26</v>
      </c>
      <c r="O189" s="6">
        <v>0.06</v>
      </c>
      <c r="P189" s="6">
        <v>0.05</v>
      </c>
      <c r="Q189" s="6">
        <v>0.04</v>
      </c>
      <c r="R189" s="6">
        <v>0.37</v>
      </c>
      <c r="S189" s="6">
        <v>0.47</v>
      </c>
      <c r="T189" s="6">
        <v>0.2</v>
      </c>
      <c r="U189" s="6">
        <v>0.69</v>
      </c>
    </row>
    <row r="190" spans="3:21" ht="15.5" x14ac:dyDescent="0.35">
      <c r="C190" t="s">
        <v>68</v>
      </c>
      <c r="I190" s="6">
        <v>-65.31</v>
      </c>
      <c r="J190" s="5">
        <v>-60</v>
      </c>
      <c r="K190" s="6">
        <v>-25.93</v>
      </c>
      <c r="L190" s="6">
        <v>-161.29</v>
      </c>
      <c r="M190" s="6">
        <v>24.51</v>
      </c>
      <c r="N190" s="6">
        <v>-39.68</v>
      </c>
      <c r="O190" s="5">
        <v>7000</v>
      </c>
      <c r="P190" s="5">
        <v>17600</v>
      </c>
      <c r="Q190" s="5">
        <v>19500</v>
      </c>
      <c r="R190" s="6">
        <v>1770.27</v>
      </c>
      <c r="S190" s="6">
        <v>1191.49</v>
      </c>
      <c r="T190" s="5">
        <v>2220</v>
      </c>
      <c r="U190" s="5">
        <v>0</v>
      </c>
    </row>
    <row r="191" spans="3:21" ht="15.5" x14ac:dyDescent="0.35">
      <c r="C191" t="s">
        <v>71</v>
      </c>
      <c r="I191" s="6">
        <v>86.26</v>
      </c>
      <c r="J191" s="6">
        <v>31.52</v>
      </c>
      <c r="K191" s="6">
        <v>19.88</v>
      </c>
      <c r="L191" s="6">
        <v>184.61</v>
      </c>
      <c r="M191" s="6">
        <v>10.53</v>
      </c>
      <c r="N191" s="6">
        <v>56.45</v>
      </c>
      <c r="O191" s="6">
        <v>186.83</v>
      </c>
      <c r="P191" s="6">
        <v>359.54</v>
      </c>
      <c r="Q191" s="6">
        <v>153.1</v>
      </c>
      <c r="R191" s="6">
        <v>129.88999999999999</v>
      </c>
      <c r="S191" s="6">
        <v>50.31</v>
      </c>
      <c r="T191" s="6">
        <v>78.17</v>
      </c>
      <c r="U191" s="5">
        <v>0</v>
      </c>
    </row>
    <row r="192" spans="3:21" ht="15.5" x14ac:dyDescent="0.35">
      <c r="C192" t="s">
        <v>217</v>
      </c>
      <c r="I192" s="5">
        <v>-4440000000</v>
      </c>
      <c r="J192" s="5">
        <v>-2250000000</v>
      </c>
      <c r="K192" s="5">
        <v>-2930000000</v>
      </c>
      <c r="L192" s="5">
        <v>-3600000000</v>
      </c>
      <c r="M192" s="5">
        <v>22600000000</v>
      </c>
      <c r="N192" s="5">
        <v>-1200000000</v>
      </c>
      <c r="O192" s="5">
        <v>5110000000</v>
      </c>
      <c r="P192" s="5">
        <v>8080000000</v>
      </c>
    </row>
    <row r="193" spans="3:21" ht="15.5" x14ac:dyDescent="0.35">
      <c r="C193" t="s">
        <v>218</v>
      </c>
      <c r="I193" s="6">
        <v>-4.5000000000000005E-3</v>
      </c>
      <c r="J193" s="6">
        <v>-1.9E-3</v>
      </c>
      <c r="K193" s="6">
        <v>-2.5000000000000001E-3</v>
      </c>
      <c r="L193" s="6">
        <v>-2.8999999999999998E-3</v>
      </c>
      <c r="M193" s="6">
        <v>1.89E-2</v>
      </c>
      <c r="N193" s="6">
        <v>-1.1699999999999999E-2</v>
      </c>
      <c r="O193" s="6">
        <v>5.9999999999999995E-4</v>
      </c>
      <c r="P193" s="6">
        <v>4.0000000000000002E-4</v>
      </c>
      <c r="Q193" s="6">
        <v>2.9999999999999997E-4</v>
      </c>
      <c r="R193" s="6">
        <v>3.0999999999999999E-3</v>
      </c>
      <c r="S193" s="6">
        <v>3.7000000000000002E-3</v>
      </c>
      <c r="T193" s="6">
        <v>1.5E-3</v>
      </c>
      <c r="U193" s="6">
        <v>4.3E-3</v>
      </c>
    </row>
    <row r="194" spans="3:21" ht="15.5" x14ac:dyDescent="0.35">
      <c r="C194" t="s">
        <v>219</v>
      </c>
      <c r="I194" s="6">
        <v>-4.6999999999999993E-3</v>
      </c>
      <c r="J194" s="6">
        <v>-2E-3</v>
      </c>
      <c r="K194" s="6">
        <v>-2.5999999999999999E-3</v>
      </c>
      <c r="L194" s="6">
        <v>-3.0000000000000001E-3</v>
      </c>
      <c r="M194" s="6">
        <v>1.95E-2</v>
      </c>
      <c r="N194" s="6">
        <v>-1.23E-2</v>
      </c>
      <c r="O194" s="6">
        <v>5.9999999999999995E-4</v>
      </c>
      <c r="P194" s="6">
        <v>5.0000000000000001E-4</v>
      </c>
      <c r="Q194" s="6">
        <v>4.0000000000000002E-4</v>
      </c>
      <c r="R194" s="6">
        <v>3.5999999999999999E-3</v>
      </c>
      <c r="S194" s="6">
        <v>4.5999999999999999E-3</v>
      </c>
      <c r="T194" s="6">
        <v>2E-3</v>
      </c>
      <c r="U194" s="6">
        <v>6.8000000000000005E-3</v>
      </c>
    </row>
    <row r="195" spans="3:21" ht="15.5" x14ac:dyDescent="0.35">
      <c r="C195" t="s">
        <v>220</v>
      </c>
      <c r="I195" s="6">
        <v>-4.1999999999999997E-3</v>
      </c>
      <c r="J195" s="6">
        <v>-2.0999999999999999E-3</v>
      </c>
      <c r="K195" s="6">
        <v>-2.8000000000000004E-3</v>
      </c>
      <c r="L195" s="6">
        <v>-3.4000000000000002E-3</v>
      </c>
      <c r="M195" s="6">
        <v>2.1400000000000002E-2</v>
      </c>
      <c r="N195" s="6">
        <v>-1.4000000000000002E-3</v>
      </c>
      <c r="O195" s="6">
        <v>4.5000000000000005E-3</v>
      </c>
      <c r="P195" s="6">
        <v>7.3000000000000001E-3</v>
      </c>
      <c r="Q195" s="6">
        <v>1.89E-2</v>
      </c>
      <c r="R195" s="6">
        <v>7.4999999999999997E-3</v>
      </c>
      <c r="S195" s="6">
        <v>2.3799999999999998E-2</v>
      </c>
      <c r="T195" s="6">
        <v>2.1899999999999999E-2</v>
      </c>
      <c r="U195" s="6">
        <v>7.8899999999999998E-2</v>
      </c>
    </row>
    <row r="196" spans="3:21" ht="15.5" x14ac:dyDescent="0.35">
      <c r="C196" t="s">
        <v>221</v>
      </c>
      <c r="I196" s="6">
        <v>-345.35</v>
      </c>
      <c r="J196" s="6">
        <v>-207.83</v>
      </c>
      <c r="K196" s="6">
        <v>-390.84</v>
      </c>
      <c r="L196" s="6">
        <v>-269.60000000000002</v>
      </c>
      <c r="M196" s="6">
        <v>1413.01</v>
      </c>
      <c r="N196" s="6">
        <v>-0.82</v>
      </c>
      <c r="O196" s="6">
        <v>1.24</v>
      </c>
      <c r="P196" s="6">
        <v>0.65</v>
      </c>
      <c r="Q196" s="6">
        <v>0.92</v>
      </c>
      <c r="R196" s="6">
        <v>0.39</v>
      </c>
      <c r="S196" s="5">
        <v>1</v>
      </c>
      <c r="T196" s="6">
        <v>1.04</v>
      </c>
      <c r="U196" s="6">
        <v>1.39</v>
      </c>
    </row>
    <row r="197" spans="3:21" ht="15.5" x14ac:dyDescent="0.35">
      <c r="C197" t="s">
        <v>65</v>
      </c>
      <c r="I197" s="6">
        <v>0.31</v>
      </c>
      <c r="J197" s="6">
        <v>0.12</v>
      </c>
      <c r="K197" s="6">
        <v>7.0000000000000007E-2</v>
      </c>
      <c r="L197" s="6">
        <v>0.48</v>
      </c>
      <c r="M197" s="6">
        <v>0.48</v>
      </c>
      <c r="N197" s="6">
        <v>0.49</v>
      </c>
      <c r="O197" s="6">
        <v>4.05</v>
      </c>
      <c r="P197" s="6">
        <v>8.48</v>
      </c>
      <c r="Q197" s="6">
        <v>7.52</v>
      </c>
      <c r="R197" s="6">
        <v>6.32</v>
      </c>
      <c r="S197" s="6">
        <v>5.44</v>
      </c>
      <c r="T197" s="6">
        <v>4.34</v>
      </c>
      <c r="U197" s="5">
        <v>0</v>
      </c>
    </row>
    <row r="198" spans="3:21" ht="15.5" x14ac:dyDescent="0.35">
      <c r="C198" t="s">
        <v>62</v>
      </c>
      <c r="I198" s="6">
        <v>103.35</v>
      </c>
      <c r="J198" s="6">
        <v>103.82</v>
      </c>
      <c r="K198" s="6">
        <v>104.02</v>
      </c>
      <c r="L198" s="6">
        <v>104.28</v>
      </c>
      <c r="M198" s="6">
        <v>104.59</v>
      </c>
      <c r="N198" s="6">
        <v>102.55</v>
      </c>
      <c r="O198" s="6">
        <v>103.8</v>
      </c>
      <c r="P198" s="6">
        <v>103.74</v>
      </c>
      <c r="Q198" s="6">
        <v>103.67</v>
      </c>
      <c r="R198" s="6">
        <v>103.65</v>
      </c>
      <c r="S198" s="6">
        <v>102.93</v>
      </c>
      <c r="T198" s="6">
        <v>102.41</v>
      </c>
      <c r="U198" s="6">
        <v>101.83</v>
      </c>
    </row>
    <row r="199" spans="3:21" ht="15.5" x14ac:dyDescent="0.35">
      <c r="C199" t="s">
        <v>222</v>
      </c>
      <c r="I199" s="6">
        <v>0.31</v>
      </c>
      <c r="J199" s="6">
        <v>0.12</v>
      </c>
      <c r="K199" s="6">
        <v>7.0000000000000007E-2</v>
      </c>
      <c r="L199" s="6">
        <v>0.48</v>
      </c>
      <c r="M199" s="6">
        <v>0.48</v>
      </c>
      <c r="N199" s="6">
        <v>0.49</v>
      </c>
      <c r="O199" s="6">
        <v>4.0599999999999996</v>
      </c>
      <c r="P199" s="6">
        <v>8.52</v>
      </c>
      <c r="Q199" s="6">
        <v>7.57</v>
      </c>
      <c r="R199" s="6">
        <v>6.36</v>
      </c>
      <c r="S199" s="6">
        <v>5.47</v>
      </c>
      <c r="T199" s="6">
        <v>4.3600000000000003</v>
      </c>
      <c r="U199" s="5">
        <v>0</v>
      </c>
    </row>
    <row r="200" spans="3:21" ht="15.5" x14ac:dyDescent="0.35">
      <c r="C200" t="s">
        <v>223</v>
      </c>
      <c r="I200" s="6">
        <v>102.96</v>
      </c>
      <c r="J200" s="6">
        <v>103.42</v>
      </c>
      <c r="K200" s="6">
        <v>103.62</v>
      </c>
      <c r="L200" s="6">
        <v>103.89</v>
      </c>
      <c r="M200" s="6">
        <v>104.19</v>
      </c>
      <c r="N200" s="6">
        <v>102.15</v>
      </c>
      <c r="O200" s="6">
        <v>103.41</v>
      </c>
      <c r="P200" s="6">
        <v>103.34</v>
      </c>
      <c r="Q200" s="6">
        <v>103.05</v>
      </c>
      <c r="R200" s="6">
        <v>103.02</v>
      </c>
      <c r="S200" s="6">
        <v>102.3</v>
      </c>
      <c r="T200" s="6">
        <v>101.78</v>
      </c>
      <c r="U200" s="6">
        <v>100.78</v>
      </c>
    </row>
    <row r="201" spans="3:21" ht="15.5" x14ac:dyDescent="0.35">
      <c r="C201" t="s">
        <v>224</v>
      </c>
      <c r="O201" s="5">
        <v>53000000000</v>
      </c>
      <c r="P201" s="5">
        <v>54000000000</v>
      </c>
      <c r="Q201" s="5">
        <v>159000000000</v>
      </c>
      <c r="R201" s="5">
        <v>150000000000</v>
      </c>
      <c r="S201" s="5">
        <v>178000000000</v>
      </c>
      <c r="T201" s="5">
        <v>207000000000</v>
      </c>
      <c r="U201" s="5">
        <v>215000000000</v>
      </c>
    </row>
    <row r="202" spans="3:21" ht="15.5" x14ac:dyDescent="0.35">
      <c r="C202" t="s">
        <v>225</v>
      </c>
      <c r="T202" s="5">
        <v>4000000000</v>
      </c>
      <c r="U202" s="5">
        <v>9000000000</v>
      </c>
    </row>
    <row r="203" spans="3:21" ht="15.5" x14ac:dyDescent="0.35">
      <c r="C203" t="s">
        <v>26</v>
      </c>
      <c r="O203" s="5">
        <v>53000000000</v>
      </c>
      <c r="P203" s="5">
        <v>54000000000</v>
      </c>
      <c r="Q203" s="5">
        <v>159000000000</v>
      </c>
      <c r="R203" s="5">
        <v>150000000000</v>
      </c>
      <c r="S203" s="5">
        <v>178000000000</v>
      </c>
      <c r="T203" s="5">
        <v>211000000000</v>
      </c>
      <c r="U203" s="5">
        <v>224000000000</v>
      </c>
    </row>
    <row r="204" spans="3:21" ht="15.5" x14ac:dyDescent="0.35">
      <c r="C204" t="s">
        <v>23</v>
      </c>
      <c r="I204" s="5">
        <v>-4000000000</v>
      </c>
      <c r="J204" s="5">
        <v>-3000000000</v>
      </c>
      <c r="K204" s="5">
        <v>-3000000000</v>
      </c>
      <c r="L204" s="5">
        <v>-4000000000</v>
      </c>
      <c r="M204" s="5">
        <v>-3000000000</v>
      </c>
      <c r="N204" s="5">
        <v>-3000000000</v>
      </c>
      <c r="O204" s="5">
        <v>42000000000</v>
      </c>
      <c r="P204" s="5">
        <v>44000000000</v>
      </c>
      <c r="Q204" s="5">
        <v>37000000000</v>
      </c>
      <c r="R204" s="5">
        <v>33000000000</v>
      </c>
      <c r="S204" s="5">
        <v>56000000000</v>
      </c>
      <c r="T204" s="5">
        <v>8000000000</v>
      </c>
      <c r="U204" s="5">
        <v>196000000000</v>
      </c>
    </row>
    <row r="205" spans="3:21" ht="15.5" x14ac:dyDescent="0.35">
      <c r="C205" t="s">
        <v>226</v>
      </c>
      <c r="I205" s="5">
        <v>105000000000</v>
      </c>
      <c r="J205" s="5">
        <v>4000000000</v>
      </c>
      <c r="K205" s="5">
        <v>7000000000</v>
      </c>
      <c r="L205" s="5">
        <v>10000000000</v>
      </c>
      <c r="M205" s="5">
        <v>13000000000</v>
      </c>
      <c r="N205" s="5">
        <v>-33000000000</v>
      </c>
      <c r="O205" s="5">
        <v>-27000000000</v>
      </c>
      <c r="P205" s="5">
        <v>-15000000000</v>
      </c>
      <c r="Q205" s="5">
        <v>-7000000000</v>
      </c>
      <c r="R205" s="5">
        <v>-28000000000</v>
      </c>
      <c r="S205" s="5">
        <v>14000000000</v>
      </c>
      <c r="T205" s="5">
        <v>-7000000000</v>
      </c>
      <c r="U205" s="5">
        <v>-239000000000</v>
      </c>
    </row>
    <row r="206" spans="3:21" ht="15.5" x14ac:dyDescent="0.35">
      <c r="C206" t="s">
        <v>227</v>
      </c>
      <c r="I206" s="5">
        <v>23000000000</v>
      </c>
      <c r="J206" s="5">
        <v>0</v>
      </c>
      <c r="K206" s="5">
        <v>-1000000000</v>
      </c>
      <c r="L206" s="5">
        <v>-4000000000</v>
      </c>
      <c r="M206" s="5">
        <v>18000000000</v>
      </c>
      <c r="N206" s="5">
        <v>33000000000</v>
      </c>
      <c r="O206" s="5">
        <v>10000000000</v>
      </c>
      <c r="P206" s="5">
        <v>-5000000000</v>
      </c>
      <c r="Q206" s="5">
        <v>18000000000</v>
      </c>
      <c r="R206" s="5">
        <v>34000000000</v>
      </c>
      <c r="S206" s="5">
        <v>76000000000</v>
      </c>
      <c r="T206" s="5">
        <v>17000000000</v>
      </c>
      <c r="U206" s="5">
        <v>-3000000000</v>
      </c>
    </row>
    <row r="207" spans="3:21" ht="15.5" x14ac:dyDescent="0.35">
      <c r="C207" t="s">
        <v>228</v>
      </c>
      <c r="I207" s="5">
        <v>-27000000000</v>
      </c>
      <c r="J207" s="5">
        <v>0</v>
      </c>
      <c r="K207" s="5">
        <v>0</v>
      </c>
      <c r="L207" s="5">
        <v>-1000000000</v>
      </c>
      <c r="M207" s="5">
        <v>-1000000000</v>
      </c>
      <c r="N207" s="5">
        <v>-2000000000</v>
      </c>
      <c r="O207" s="5">
        <v>-9000000000</v>
      </c>
      <c r="P207" s="5">
        <v>-2000000000</v>
      </c>
      <c r="Q207" s="5">
        <v>-1000000000</v>
      </c>
      <c r="R207" s="5">
        <v>-3000000000</v>
      </c>
      <c r="S207" s="5">
        <v>-16000000000</v>
      </c>
      <c r="T207" s="5">
        <v>-17000000000</v>
      </c>
      <c r="U207" s="5">
        <v>-10000000000</v>
      </c>
    </row>
    <row r="208" spans="3:21" ht="15.5" x14ac:dyDescent="0.35">
      <c r="C208" t="s">
        <v>15</v>
      </c>
      <c r="I208" s="5">
        <v>-4000000000</v>
      </c>
      <c r="J208" s="5">
        <v>0</v>
      </c>
      <c r="K208" s="5">
        <v>-1000000000</v>
      </c>
      <c r="L208" s="5">
        <v>-5000000000</v>
      </c>
      <c r="M208" s="5">
        <v>17000000000</v>
      </c>
      <c r="N208" s="5">
        <v>31000000000</v>
      </c>
      <c r="O208" s="5">
        <v>1000000000</v>
      </c>
      <c r="P208" s="5">
        <v>-7000000000</v>
      </c>
      <c r="Q208" s="5">
        <v>17000000000</v>
      </c>
      <c r="R208" s="5">
        <v>31000000000</v>
      </c>
      <c r="S208" s="5">
        <v>60000000000</v>
      </c>
      <c r="T208" s="5">
        <v>0</v>
      </c>
      <c r="U208" s="5">
        <v>-13000000000</v>
      </c>
    </row>
    <row r="209" spans="3:21" ht="15.5" x14ac:dyDescent="0.35">
      <c r="C209" t="s">
        <v>17</v>
      </c>
      <c r="I209" s="6">
        <v>-0.38</v>
      </c>
      <c r="J209" s="6">
        <v>-0.02</v>
      </c>
      <c r="K209" s="6">
        <v>-0.1</v>
      </c>
      <c r="L209" s="6">
        <v>-0.46</v>
      </c>
      <c r="M209" s="6">
        <v>1.71</v>
      </c>
      <c r="N209" s="6">
        <v>3.08</v>
      </c>
      <c r="O209" s="6">
        <v>0.11</v>
      </c>
      <c r="P209" s="6">
        <v>-0.67</v>
      </c>
      <c r="Q209" s="6">
        <v>1.67</v>
      </c>
      <c r="R209" s="6">
        <v>3.03</v>
      </c>
      <c r="S209" s="6">
        <v>6.01</v>
      </c>
      <c r="T209" s="6">
        <v>0.03</v>
      </c>
      <c r="U209" s="6">
        <v>-2.17</v>
      </c>
    </row>
  </sheetData>
  <pageMargins left="0.7" right="0.7" top="0.75" bottom="0.75" header="0.3" footer="0.3"/>
  <ignoredErrors>
    <ignoredError sqref="A1:U210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W2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2487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2488</v>
      </c>
      <c r="D2" s="2" vm="76">
        <f ca="1">IFERROR(_xlfn.STOCKHISTORY("XIDX:" &amp; $C$1, D3, , 0, 0, 1), "Libur")</f>
        <v>16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>
        <f t="shared" ref="I2:W2" ca="1" si="0">IFERROR(_xlfn.STOCKHISTORY("XIDX:" &amp; $C$1, I1, , 0, 0, 1), "Libur")</f>
        <v>0</v>
      </c>
      <c r="J2" s="2" vm="617">
        <f t="shared" ca="1" si="0"/>
        <v>7</v>
      </c>
      <c r="K2" s="2">
        <f t="shared" ca="1" si="0"/>
        <v>0</v>
      </c>
      <c r="L2" s="2" vm="1">
        <f t="shared" ca="1" si="0"/>
        <v>50</v>
      </c>
      <c r="M2" s="2">
        <f t="shared" ca="1" si="0"/>
        <v>0</v>
      </c>
      <c r="N2" s="2" vm="1">
        <f t="shared" ca="1" si="0"/>
        <v>50</v>
      </c>
      <c r="O2" s="2">
        <f t="shared" ca="1" si="0"/>
        <v>0</v>
      </c>
      <c r="P2" s="2" t="str">
        <f t="shared" ca="1" si="0"/>
        <v>Libur</v>
      </c>
      <c r="Q2" s="2">
        <f t="shared" ca="1" si="0"/>
        <v>0</v>
      </c>
      <c r="R2" s="2" vm="107">
        <f t="shared" ca="1" si="0"/>
        <v>170</v>
      </c>
      <c r="S2" s="2" vm="618">
        <f t="shared" ca="1" si="0"/>
        <v>105</v>
      </c>
      <c r="T2" s="2">
        <f t="shared" ca="1" si="0"/>
        <v>0</v>
      </c>
      <c r="U2" s="2" vm="619">
        <f t="shared" ca="1" si="0"/>
        <v>1460</v>
      </c>
      <c r="V2" s="2" vm="620">
        <f t="shared" ca="1" si="0"/>
        <v>870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3328571000</v>
      </c>
      <c r="E4" s="2">
        <f>IFERROR(INDEX(E51:E500,MATCH($C$4,$C$51:$C$500,0)),"")</f>
        <v>2269337000</v>
      </c>
      <c r="H4" s="2">
        <f>IFERROR(SUM(D4:G4)*(4/MAX(1,COUNT(D4:G4))),"")</f>
        <v>11195816000</v>
      </c>
      <c r="I4" s="2">
        <f t="shared" ref="I4:W4" si="1">IFERROR(INDEX(I51:I500,MATCH($C$4,$C$51:$C$500,0)),"")</f>
        <v>3503062000</v>
      </c>
      <c r="J4" s="2">
        <f t="shared" si="1"/>
        <v>3899000000</v>
      </c>
      <c r="K4" s="2">
        <f t="shared" si="1"/>
        <v>4850703000</v>
      </c>
      <c r="L4" s="2">
        <f t="shared" si="1"/>
        <v>2948504000</v>
      </c>
      <c r="M4" s="2">
        <f t="shared" si="1"/>
        <v>7263061000</v>
      </c>
      <c r="N4" s="2">
        <f t="shared" si="1"/>
        <v>21541634000</v>
      </c>
      <c r="O4" s="2">
        <f t="shared" si="1"/>
        <v>134251103000</v>
      </c>
      <c r="P4" s="2">
        <f t="shared" si="1"/>
        <v>241663924000</v>
      </c>
      <c r="Q4" s="2">
        <f t="shared" si="1"/>
        <v>304711723000</v>
      </c>
      <c r="R4" s="2">
        <f t="shared" si="1"/>
        <v>618207037000</v>
      </c>
      <c r="S4" s="2">
        <f t="shared" si="1"/>
        <v>970093414000</v>
      </c>
      <c r="T4" s="2">
        <f t="shared" si="1"/>
        <v>889722966000</v>
      </c>
      <c r="U4" s="2">
        <f t="shared" si="1"/>
        <v>686916910000</v>
      </c>
      <c r="V4" s="2">
        <f t="shared" si="1"/>
        <v>520863266000</v>
      </c>
      <c r="W4" s="2">
        <f t="shared" si="1"/>
        <v>338359335000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1546661000</v>
      </c>
      <c r="E5" s="2">
        <f>IFERROR(INDEX(E51:E500,MATCH($C$5,$C$51:$C$500,0)),"")</f>
        <v>-322599000</v>
      </c>
      <c r="H5" s="2">
        <f>IFERROR(SUM(D5:G5)*(4/MAX(1,COUNT(D5:G5))),"")</f>
        <v>2448124000</v>
      </c>
      <c r="I5" s="2">
        <f t="shared" ref="I5:W5" si="2">IFERROR(INDEX(I51:I500,MATCH($C$5,$C$51:$C$500,0)),"")</f>
        <v>-19551426000</v>
      </c>
      <c r="J5" s="2">
        <f t="shared" si="2"/>
        <v>-2017929000</v>
      </c>
      <c r="K5" s="2">
        <f t="shared" si="2"/>
        <v>-4134016000</v>
      </c>
      <c r="L5" s="2">
        <f t="shared" si="2"/>
        <v>-14641200000</v>
      </c>
      <c r="M5" s="2">
        <f t="shared" si="2"/>
        <v>188639148000</v>
      </c>
      <c r="N5" s="2">
        <f t="shared" si="2"/>
        <v>-51979604000</v>
      </c>
      <c r="O5" s="2">
        <f t="shared" si="2"/>
        <v>-268923691000</v>
      </c>
      <c r="P5" s="2">
        <f t="shared" si="2"/>
        <v>-830666100000</v>
      </c>
      <c r="Q5" s="2">
        <f t="shared" si="2"/>
        <v>-489476085000</v>
      </c>
      <c r="R5" s="2">
        <f t="shared" si="2"/>
        <v>-183993379000</v>
      </c>
      <c r="S5" s="2">
        <f t="shared" si="2"/>
        <v>34257258000</v>
      </c>
      <c r="T5" s="2">
        <f t="shared" si="2"/>
        <v>118098205000</v>
      </c>
      <c r="U5" s="2">
        <f t="shared" si="2"/>
        <v>131595510000</v>
      </c>
      <c r="V5" s="2">
        <f t="shared" si="2"/>
        <v>79987186000</v>
      </c>
      <c r="W5" s="2">
        <f t="shared" si="2"/>
        <v>59575427000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36918459000</v>
      </c>
      <c r="E6" s="2">
        <f>IFERROR(INDEX(E51:E500,MATCH($C$6,$C$51:$C$500,0)),"")</f>
        <v>35372029000</v>
      </c>
      <c r="H6" s="2">
        <f>IFERROR(INDEX(D6:G6,COUNT(D6:G6)),"")</f>
        <v>35372029000</v>
      </c>
      <c r="I6" s="2">
        <f t="shared" ref="I6:W6" si="3">IFERROR(INDEX(I51:I500,MATCH($C$6,$C$51:$C$500,0)),"")</f>
        <v>35709903000</v>
      </c>
      <c r="J6" s="2">
        <f t="shared" si="3"/>
        <v>55265873000</v>
      </c>
      <c r="K6" s="2">
        <f t="shared" si="3"/>
        <v>57291480000</v>
      </c>
      <c r="L6" s="2">
        <f t="shared" si="3"/>
        <v>61427062000</v>
      </c>
      <c r="M6" s="2">
        <f t="shared" si="3"/>
        <v>76068261000</v>
      </c>
      <c r="N6" s="2">
        <f t="shared" si="3"/>
        <v>-520326619000</v>
      </c>
      <c r="O6" s="2">
        <f t="shared" si="3"/>
        <v>-454062549000</v>
      </c>
      <c r="P6" s="2">
        <f t="shared" si="3"/>
        <v>-584587091000</v>
      </c>
      <c r="Q6" s="2">
        <f t="shared" si="3"/>
        <v>246512696000</v>
      </c>
      <c r="R6" s="2">
        <f t="shared" si="3"/>
        <v>736712814000</v>
      </c>
      <c r="S6" s="2">
        <f t="shared" si="3"/>
        <v>920983904000</v>
      </c>
      <c r="T6" s="2">
        <f t="shared" si="3"/>
        <v>892518020000</v>
      </c>
      <c r="U6" s="2">
        <f t="shared" si="3"/>
        <v>797152084000</v>
      </c>
      <c r="V6" s="2">
        <f t="shared" si="3"/>
        <v>686824641000</v>
      </c>
      <c r="W6" s="2">
        <f t="shared" si="3"/>
        <v>207136457000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10.220000000000001</v>
      </c>
      <c r="E7" s="3">
        <f>IFERROR(INDEX(E51:E500,MATCH($C$7,$C$51:$C$500,0))/1000000000,"")</f>
        <v>10.220000000000001</v>
      </c>
      <c r="H7" s="3">
        <f>IFERROR(INDEX(D7:G7,COUNT(D7:G7)),"")</f>
        <v>10.220000000000001</v>
      </c>
      <c r="I7" s="3">
        <f t="shared" ref="I7:W7" si="4">IFERROR(INDEX(I51:I500,MATCH($C$7,$C$51:$C$500,0))/1000000000,"")</f>
        <v>10.220000000000001</v>
      </c>
      <c r="J7" s="3">
        <f t="shared" si="4"/>
        <v>10.220000000000001</v>
      </c>
      <c r="K7" s="3">
        <f t="shared" si="4"/>
        <v>10.220000000000001</v>
      </c>
      <c r="L7" s="3">
        <f t="shared" si="4"/>
        <v>10.220000000000001</v>
      </c>
      <c r="M7" s="3">
        <f t="shared" si="4"/>
        <v>10.220000000000001</v>
      </c>
      <c r="N7" s="3">
        <f t="shared" si="4"/>
        <v>6.15</v>
      </c>
      <c r="O7" s="3">
        <f t="shared" si="4"/>
        <v>6.15</v>
      </c>
      <c r="P7" s="3">
        <f t="shared" si="4"/>
        <v>2.15</v>
      </c>
      <c r="Q7" s="3">
        <f t="shared" si="4"/>
        <v>2.15</v>
      </c>
      <c r="R7" s="3">
        <f t="shared" si="4"/>
        <v>2.15</v>
      </c>
      <c r="S7" s="3">
        <f t="shared" si="4"/>
        <v>2.15</v>
      </c>
      <c r="T7" s="3">
        <f t="shared" si="4"/>
        <v>2.15</v>
      </c>
      <c r="U7" s="3">
        <f t="shared" si="4"/>
        <v>2.15</v>
      </c>
      <c r="V7" s="3">
        <f t="shared" si="4"/>
        <v>2.15</v>
      </c>
      <c r="W7" s="3">
        <f t="shared" si="4"/>
        <v>1.35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W8" si="5">IFERROR(INDEX(I51:I500,MATCH($C$8,$C$51:$C$500,0)),"")</f>
        <v>-3000000000</v>
      </c>
      <c r="J8" s="2">
        <f t="shared" si="5"/>
        <v>-8000000000</v>
      </c>
      <c r="K8" s="2">
        <f t="shared" si="5"/>
        <v>-3000000000</v>
      </c>
      <c r="L8" s="2">
        <f t="shared" si="5"/>
        <v>-7000000000</v>
      </c>
      <c r="M8" s="2">
        <f t="shared" si="5"/>
        <v>-7000000000</v>
      </c>
      <c r="N8" s="2">
        <f t="shared" si="5"/>
        <v>22000000000</v>
      </c>
      <c r="O8" s="2">
        <f t="shared" si="5"/>
        <v>28000000000</v>
      </c>
      <c r="P8" s="2">
        <f t="shared" si="5"/>
        <v>-2000000000</v>
      </c>
      <c r="Q8" s="2">
        <f t="shared" si="5"/>
        <v>65000000000</v>
      </c>
      <c r="R8" s="2">
        <f t="shared" si="5"/>
        <v>130000000000</v>
      </c>
      <c r="S8" s="2">
        <f t="shared" si="5"/>
        <v>234000000000</v>
      </c>
      <c r="T8" s="2">
        <f t="shared" si="5"/>
        <v>-759000000000</v>
      </c>
      <c r="U8" s="2">
        <f t="shared" si="5"/>
        <v>31000000000</v>
      </c>
      <c r="V8" s="2">
        <f t="shared" si="5"/>
        <v>-190000000000</v>
      </c>
      <c r="W8" s="2">
        <f t="shared" si="5"/>
        <v>-106000000000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0.03</v>
      </c>
      <c r="E9" s="3">
        <f>IFERROR(INDEX(E51:E500,MATCH("Free cash flow per share (Quarter)",$C$51:$C$500,0)),"")</f>
        <v>-0.05</v>
      </c>
      <c r="H9" s="3">
        <f>IFERROR(INDEX(D9:G9,COUNT(D9:G9)),"")</f>
        <v>-0.05</v>
      </c>
      <c r="I9" s="3">
        <f t="shared" ref="I9:W9" si="6">IFERROR(INDEX(I51:I500,MATCH($C$9,$C$51:$C$500,0)),"")</f>
        <v>-0.34</v>
      </c>
      <c r="J9" s="3">
        <f t="shared" si="6"/>
        <v>-0.81</v>
      </c>
      <c r="K9" s="3">
        <f t="shared" si="6"/>
        <v>-0.28999999999999998</v>
      </c>
      <c r="L9" s="3">
        <f t="shared" si="6"/>
        <v>-0.67</v>
      </c>
      <c r="M9" s="3">
        <f t="shared" si="6"/>
        <v>-0.64</v>
      </c>
      <c r="N9" s="3">
        <f t="shared" si="6"/>
        <v>3.54</v>
      </c>
      <c r="O9" s="3">
        <f t="shared" si="6"/>
        <v>4.57</v>
      </c>
      <c r="P9" s="3">
        <f t="shared" si="6"/>
        <v>-0.87</v>
      </c>
      <c r="Q9" s="3">
        <f t="shared" si="6"/>
        <v>30.23</v>
      </c>
      <c r="R9" s="3">
        <f t="shared" si="6"/>
        <v>60.53</v>
      </c>
      <c r="S9" s="3">
        <f t="shared" si="6"/>
        <v>109.16</v>
      </c>
      <c r="T9" s="3">
        <f t="shared" si="6"/>
        <v>-353.94</v>
      </c>
      <c r="U9" s="3">
        <f t="shared" si="6"/>
        <v>14.27</v>
      </c>
      <c r="V9" s="3">
        <f t="shared" si="6"/>
        <v>-88.54</v>
      </c>
      <c r="W9" s="3">
        <f t="shared" si="6"/>
        <v>-78.17</v>
      </c>
    </row>
    <row r="10" spans="1:23" ht="15.5" x14ac:dyDescent="0.35">
      <c r="C10" t="s">
        <v>18</v>
      </c>
      <c r="D10" s="3">
        <f ca="1">IFERROR(IF(D9=0,"",D2/D9),"")</f>
        <v>533.33333333333337</v>
      </c>
      <c r="E10" s="3">
        <f ca="1">IFERROR(IF(E9=0,"",E2/E9),"")</f>
        <v>0</v>
      </c>
      <c r="I10" s="3">
        <f t="shared" ref="I10:W10" ca="1" si="7">IFERROR(IF(I9=0,"",I2/I9),"")</f>
        <v>0</v>
      </c>
      <c r="J10" s="3">
        <f t="shared" ca="1" si="7"/>
        <v>-8.6419753086419746</v>
      </c>
      <c r="K10" s="3">
        <f t="shared" ca="1" si="7"/>
        <v>0</v>
      </c>
      <c r="L10" s="3">
        <f t="shared" ca="1" si="7"/>
        <v>-74.626865671641781</v>
      </c>
      <c r="M10" s="3">
        <f t="shared" ca="1" si="7"/>
        <v>0</v>
      </c>
      <c r="N10" s="3">
        <f t="shared" ca="1" si="7"/>
        <v>14.124293785310734</v>
      </c>
      <c r="O10" s="3">
        <f t="shared" ca="1" si="7"/>
        <v>0</v>
      </c>
      <c r="P10" s="3" t="str">
        <f t="shared" ca="1" si="7"/>
        <v/>
      </c>
      <c r="Q10" s="3">
        <f t="shared" ca="1" si="7"/>
        <v>0</v>
      </c>
      <c r="R10" s="3">
        <f t="shared" ca="1" si="7"/>
        <v>2.8085246984966132</v>
      </c>
      <c r="S10" s="3">
        <f t="shared" ca="1" si="7"/>
        <v>0.96189080249175529</v>
      </c>
      <c r="T10" s="3">
        <f t="shared" ca="1" si="7"/>
        <v>0</v>
      </c>
      <c r="U10" s="3">
        <f t="shared" ca="1" si="7"/>
        <v>102.312543798178</v>
      </c>
      <c r="V10" s="3">
        <f t="shared" ca="1" si="7"/>
        <v>-9.8260673142082666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2613795000</v>
      </c>
      <c r="E11" s="2">
        <f>IFERROR(INDEX(E51:E500,MATCH($C$11,$C$51:$C$500,0)),"")</f>
        <v>331986000</v>
      </c>
      <c r="H11" s="2">
        <f>IFERROR(INDEX(D11:G11,COUNT(D11:G11)),"")</f>
        <v>331986000</v>
      </c>
      <c r="I11" s="2">
        <f t="shared" ref="I11:W11" si="8">IFERROR(INDEX(I51:I500,MATCH($C$11,$C$51:$C$500,0)),"")</f>
        <v>665212000</v>
      </c>
      <c r="J11" s="2">
        <f t="shared" si="8"/>
        <v>5536984000</v>
      </c>
      <c r="K11" s="2">
        <f t="shared" si="8"/>
        <v>6803236000</v>
      </c>
      <c r="L11" s="2">
        <f t="shared" si="8"/>
        <v>9588071000</v>
      </c>
      <c r="M11" s="2">
        <f t="shared" si="8"/>
        <v>16014447000</v>
      </c>
      <c r="N11" s="2">
        <f t="shared" si="8"/>
        <v>22468839000</v>
      </c>
      <c r="O11" s="2">
        <f t="shared" si="8"/>
        <v>19638671000</v>
      </c>
      <c r="P11" s="2">
        <f t="shared" si="8"/>
        <v>7534069000</v>
      </c>
      <c r="Q11" s="2">
        <f t="shared" si="8"/>
        <v>8157958000</v>
      </c>
      <c r="R11" s="2">
        <f t="shared" si="8"/>
        <v>16248739000</v>
      </c>
      <c r="S11" s="2">
        <f t="shared" si="8"/>
        <v>136500266000</v>
      </c>
      <c r="T11" s="2">
        <f t="shared" si="8"/>
        <v>215747995000</v>
      </c>
      <c r="U11" s="2">
        <f t="shared" si="8"/>
        <v>315528381000</v>
      </c>
      <c r="V11" s="2">
        <f t="shared" si="8"/>
        <v>149732199000</v>
      </c>
      <c r="W11" s="2">
        <f t="shared" si="8"/>
        <v>36496676000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-1000000000</v>
      </c>
      <c r="J12" s="2">
        <f t="shared" si="9"/>
        <v>-6000000000</v>
      </c>
      <c r="K12" s="2">
        <f t="shared" si="9"/>
        <v>-7000000000</v>
      </c>
      <c r="L12" s="2">
        <f t="shared" si="9"/>
        <v>-10000000000</v>
      </c>
      <c r="M12" s="2">
        <f t="shared" si="9"/>
        <v>-16000000000</v>
      </c>
      <c r="N12" s="2">
        <f t="shared" si="9"/>
        <v>444000000000</v>
      </c>
      <c r="O12" s="2">
        <f t="shared" si="9"/>
        <v>559000000000</v>
      </c>
      <c r="P12" s="2">
        <f t="shared" si="9"/>
        <v>1435000000000</v>
      </c>
      <c r="Q12" s="2">
        <f t="shared" si="9"/>
        <v>1438000000000</v>
      </c>
      <c r="R12" s="2">
        <f t="shared" si="9"/>
        <v>1520000000000</v>
      </c>
      <c r="S12" s="2">
        <f t="shared" si="9"/>
        <v>1496000000000</v>
      </c>
      <c r="T12" s="2">
        <f t="shared" si="9"/>
        <v>1531000000000</v>
      </c>
      <c r="U12" s="2">
        <f t="shared" si="9"/>
        <v>595000000000</v>
      </c>
      <c r="V12" s="2">
        <f t="shared" si="9"/>
        <v>699000000000</v>
      </c>
      <c r="W12" s="2">
        <f t="shared" si="9"/>
        <v>579000000000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466000000000</v>
      </c>
      <c r="O13" s="2">
        <f t="shared" si="10"/>
        <v>579000000000</v>
      </c>
      <c r="P13" s="2">
        <f t="shared" si="10"/>
        <v>1443000000000</v>
      </c>
      <c r="Q13" s="2">
        <f t="shared" si="10"/>
        <v>1446000000000</v>
      </c>
      <c r="R13" s="2">
        <f t="shared" si="10"/>
        <v>1536000000000</v>
      </c>
      <c r="S13" s="2">
        <f t="shared" si="10"/>
        <v>1633000000000</v>
      </c>
      <c r="T13" s="2">
        <f t="shared" si="10"/>
        <v>1747000000000</v>
      </c>
      <c r="U13" s="2">
        <f t="shared" si="10"/>
        <v>911000000000</v>
      </c>
      <c r="V13" s="2">
        <f t="shared" si="10"/>
        <v>849000000000</v>
      </c>
      <c r="W13" s="2">
        <f t="shared" si="10"/>
        <v>615000000000</v>
      </c>
    </row>
    <row r="14" spans="1:23" ht="15.5" x14ac:dyDescent="0.35">
      <c r="C14" t="s">
        <v>27</v>
      </c>
      <c r="D14" s="2">
        <f>IFERROR(INDEX(D51:D500,MATCH($C$14,$C$51:$C$500,0)),"")</f>
        <v>-202000</v>
      </c>
      <c r="E14" s="2">
        <f>IFERROR(INDEX(E51:E500,MATCH($C$14,$C$51:$C$500,0)),"")</f>
        <v>-42000</v>
      </c>
      <c r="H14" s="2">
        <f>IFERROR(SUM(D14:G14)*(4/MAX(1,COUNT(D14:G14))),"")</f>
        <v>-488000</v>
      </c>
      <c r="I14" s="2">
        <f t="shared" ref="I14:W14" si="11">IFERROR(INDEX(I51:I500,MATCH($C$14,$C$51:$C$500,0)),"")</f>
        <v>-381000</v>
      </c>
      <c r="J14" s="2">
        <f t="shared" si="11"/>
        <v>-5803000</v>
      </c>
      <c r="K14" s="2">
        <f t="shared" si="11"/>
        <v>-11221000</v>
      </c>
      <c r="L14" s="2">
        <f t="shared" si="11"/>
        <v>-23733000</v>
      </c>
      <c r="M14" s="2">
        <f t="shared" si="11"/>
        <v>-18642000</v>
      </c>
      <c r="N14" s="2">
        <f t="shared" si="11"/>
        <v>-7061921000</v>
      </c>
      <c r="O14" s="2">
        <f t="shared" si="11"/>
        <v>-7038607000</v>
      </c>
      <c r="P14" s="2">
        <f t="shared" si="11"/>
        <v>-153662892000</v>
      </c>
      <c r="Q14" s="2">
        <f t="shared" si="11"/>
        <v>-187186096000</v>
      </c>
      <c r="R14" s="2">
        <f t="shared" si="11"/>
        <v>-190801438000</v>
      </c>
      <c r="S14" s="2">
        <f t="shared" si="11"/>
        <v>-205369309000</v>
      </c>
      <c r="T14" s="2">
        <f t="shared" si="11"/>
        <v>-153898854000</v>
      </c>
      <c r="U14" s="2">
        <f t="shared" si="11"/>
        <v>0</v>
      </c>
      <c r="V14" s="2">
        <f t="shared" si="11"/>
        <v>0</v>
      </c>
      <c r="W14" s="2">
        <f t="shared" si="11"/>
        <v>0</v>
      </c>
    </row>
    <row r="15" spans="1:2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0</v>
      </c>
      <c r="J15" s="2">
        <f t="shared" si="12"/>
        <v>0</v>
      </c>
      <c r="K15" s="2">
        <f t="shared" si="12"/>
        <v>54110000</v>
      </c>
      <c r="L15" s="2">
        <f t="shared" si="12"/>
        <v>118390000</v>
      </c>
      <c r="M15" s="2">
        <f t="shared" si="12"/>
        <v>8435569000</v>
      </c>
      <c r="N15" s="2">
        <f t="shared" si="12"/>
        <v>19778599000</v>
      </c>
      <c r="O15" s="2">
        <f t="shared" si="12"/>
        <v>-71564621000</v>
      </c>
      <c r="P15" s="2">
        <f t="shared" si="12"/>
        <v>35372047000</v>
      </c>
      <c r="Q15" s="2">
        <f t="shared" si="12"/>
        <v>56688766000</v>
      </c>
      <c r="R15" s="2">
        <f t="shared" si="12"/>
        <v>38624204000</v>
      </c>
      <c r="S15" s="2">
        <f t="shared" si="12"/>
        <v>-18394192000</v>
      </c>
      <c r="T15" s="2">
        <f t="shared" si="12"/>
        <v>-34289422000</v>
      </c>
      <c r="U15" s="2">
        <f t="shared" si="12"/>
        <v>-41342757000</v>
      </c>
      <c r="V15" s="2">
        <f t="shared" si="12"/>
        <v>-27587872000</v>
      </c>
      <c r="W15" s="2">
        <f t="shared" si="12"/>
        <v>-21590145000</v>
      </c>
    </row>
    <row r="16" spans="1:23" ht="15.5" x14ac:dyDescent="0.35">
      <c r="C16" t="s">
        <v>29</v>
      </c>
      <c r="D16" s="2">
        <f>IFERROR(INDEX(D51:D500,MATCH($C$16,$C$51:$C$500,0)),"")</f>
        <v>1546430000</v>
      </c>
      <c r="E16" s="2">
        <f>IFERROR(INDEX(E51:E500,MATCH($C$16,$C$51:$C$500,0)),"")</f>
        <v>-337874000</v>
      </c>
      <c r="H16" s="2">
        <f>IFERROR(SUM(D16:G16)*(4/MAX(1,COUNT(D16:G16))),"")</f>
        <v>2417112000</v>
      </c>
      <c r="I16" s="2">
        <f t="shared" ref="I16:W16" si="13">IFERROR(INDEX(I51:I500,MATCH($C$16,$C$51:$C$500,0)),"")</f>
        <v>-19575027000</v>
      </c>
      <c r="J16" s="2">
        <f t="shared" si="13"/>
        <v>-1782601000</v>
      </c>
      <c r="K16" s="2">
        <f t="shared" si="13"/>
        <v>-4103644000</v>
      </c>
      <c r="L16" s="2">
        <f t="shared" si="13"/>
        <v>-15022098000</v>
      </c>
      <c r="M16" s="2">
        <f t="shared" si="13"/>
        <v>180179088000</v>
      </c>
      <c r="N16" s="2">
        <f t="shared" si="13"/>
        <v>-73000559000</v>
      </c>
      <c r="O16" s="2">
        <f t="shared" si="13"/>
        <v>-204508321000</v>
      </c>
      <c r="P16" s="2">
        <f t="shared" si="13"/>
        <v>-872192278000</v>
      </c>
      <c r="Q16" s="2">
        <f t="shared" si="13"/>
        <v>-548791076000</v>
      </c>
      <c r="R16" s="2">
        <f t="shared" si="13"/>
        <v>-223364576000</v>
      </c>
      <c r="S16" s="2">
        <f t="shared" si="13"/>
        <v>50716457000</v>
      </c>
      <c r="T16" s="2">
        <f t="shared" si="13"/>
        <v>152575294000</v>
      </c>
      <c r="U16" s="2">
        <f t="shared" si="13"/>
        <v>173953907000</v>
      </c>
      <c r="V16" s="2">
        <f t="shared" si="13"/>
        <v>106949489000</v>
      </c>
      <c r="W16" s="2">
        <f t="shared" si="13"/>
        <v>81786511000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163520000000</v>
      </c>
      <c r="E20" s="2">
        <f ca="1">IFERROR(E21*E2,"")</f>
        <v>0</v>
      </c>
      <c r="H20" s="2">
        <f t="shared" ref="H20:W20" ca="1" si="14">IFERROR(H21*H2,"")</f>
        <v>0</v>
      </c>
      <c r="I20" s="2">
        <f t="shared" ca="1" si="14"/>
        <v>0</v>
      </c>
      <c r="J20" s="2">
        <f t="shared" ca="1" si="14"/>
        <v>71540000000</v>
      </c>
      <c r="K20" s="2">
        <f t="shared" ca="1" si="14"/>
        <v>0</v>
      </c>
      <c r="L20" s="2">
        <f t="shared" ca="1" si="14"/>
        <v>511000000000</v>
      </c>
      <c r="M20" s="2">
        <f t="shared" ca="1" si="14"/>
        <v>0</v>
      </c>
      <c r="N20" s="2">
        <f t="shared" ca="1" si="14"/>
        <v>307500000000</v>
      </c>
      <c r="O20" s="2">
        <f t="shared" ca="1" si="14"/>
        <v>0</v>
      </c>
      <c r="P20" s="2" t="str">
        <f t="shared" ca="1" si="14"/>
        <v/>
      </c>
      <c r="Q20" s="2">
        <f t="shared" ca="1" si="14"/>
        <v>0</v>
      </c>
      <c r="R20" s="2">
        <f t="shared" ca="1" si="14"/>
        <v>365500000000</v>
      </c>
      <c r="S20" s="2">
        <f t="shared" ca="1" si="14"/>
        <v>225750000000</v>
      </c>
      <c r="T20" s="2">
        <f t="shared" ca="1" si="14"/>
        <v>0</v>
      </c>
      <c r="U20" s="2">
        <f t="shared" ca="1" si="14"/>
        <v>3139000000000</v>
      </c>
      <c r="V20" s="2">
        <f t="shared" ca="1" si="14"/>
        <v>1870500000000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10220000000</v>
      </c>
      <c r="E21" s="2">
        <f>IFERROR(INDEX(E51:E500,MATCH($C$7,$C$51:$C$500,0)),"")</f>
        <v>10220000000</v>
      </c>
      <c r="H21" s="2">
        <f>IFERROR(INDEX(D21:G21,COUNT(D21:G21)),"")</f>
        <v>10220000000</v>
      </c>
      <c r="I21" s="2">
        <f t="shared" ref="I21:W21" si="15">IFERROR(INDEX(I51:I500,MATCH($C$7,$C$51:$C$500,0)),"")</f>
        <v>10220000000</v>
      </c>
      <c r="J21" s="2">
        <f t="shared" si="15"/>
        <v>10220000000</v>
      </c>
      <c r="K21" s="2">
        <f t="shared" si="15"/>
        <v>10220000000</v>
      </c>
      <c r="L21" s="2">
        <f t="shared" si="15"/>
        <v>10220000000</v>
      </c>
      <c r="M21" s="2">
        <f t="shared" si="15"/>
        <v>10220000000</v>
      </c>
      <c r="N21" s="2">
        <f t="shared" si="15"/>
        <v>6150000000</v>
      </c>
      <c r="O21" s="2">
        <f t="shared" si="15"/>
        <v>6150000000</v>
      </c>
      <c r="P21" s="2">
        <f t="shared" si="15"/>
        <v>2150000000</v>
      </c>
      <c r="Q21" s="2">
        <f t="shared" si="15"/>
        <v>2150000000</v>
      </c>
      <c r="R21" s="2">
        <f t="shared" si="15"/>
        <v>2150000000</v>
      </c>
      <c r="S21" s="2">
        <f t="shared" si="15"/>
        <v>2150000000</v>
      </c>
      <c r="T21" s="2">
        <f t="shared" si="15"/>
        <v>2150000000</v>
      </c>
      <c r="U21" s="2">
        <f t="shared" si="15"/>
        <v>2150000000</v>
      </c>
      <c r="V21" s="2">
        <f t="shared" si="15"/>
        <v>2150000000</v>
      </c>
      <c r="W21" s="2">
        <f t="shared" si="15"/>
        <v>1350000000</v>
      </c>
    </row>
    <row r="23" spans="1:23" ht="15.5" x14ac:dyDescent="0.35">
      <c r="B23" t="s">
        <v>50</v>
      </c>
      <c r="C23" t="s">
        <v>51</v>
      </c>
      <c r="D23" s="3">
        <f>IFERROR(D5/D6*100,"")</f>
        <v>4.1893975043757923</v>
      </c>
      <c r="E23" s="3">
        <f>IFERROR(E5/E6*100,"")</f>
        <v>-0.91201723259923817</v>
      </c>
      <c r="H23" s="3">
        <f t="shared" ref="H23:W23" si="16">IFERROR(H5/H6*100,"")</f>
        <v>6.921073145111353</v>
      </c>
      <c r="I23" s="3">
        <f t="shared" si="16"/>
        <v>-54.750711588323277</v>
      </c>
      <c r="J23" s="3">
        <f t="shared" si="16"/>
        <v>-3.6513111807715402</v>
      </c>
      <c r="K23" s="3">
        <f t="shared" si="16"/>
        <v>-7.2157605284415771</v>
      </c>
      <c r="L23" s="3">
        <f t="shared" si="16"/>
        <v>-23.835097306135204</v>
      </c>
      <c r="M23" s="3">
        <f t="shared" si="16"/>
        <v>247.98667081399429</v>
      </c>
      <c r="N23" s="3">
        <f t="shared" si="16"/>
        <v>9.9898029625887723</v>
      </c>
      <c r="O23" s="3">
        <f t="shared" si="16"/>
        <v>59.226133402162617</v>
      </c>
      <c r="P23" s="3">
        <f t="shared" si="16"/>
        <v>142.09449931216494</v>
      </c>
      <c r="Q23" s="3">
        <f t="shared" si="16"/>
        <v>-198.56019302145802</v>
      </c>
      <c r="R23" s="3">
        <f t="shared" si="16"/>
        <v>-24.974912272938965</v>
      </c>
      <c r="S23" s="3">
        <f t="shared" si="16"/>
        <v>3.7196369937861586</v>
      </c>
      <c r="T23" s="3">
        <f t="shared" si="16"/>
        <v>13.232024715870722</v>
      </c>
      <c r="U23" s="3">
        <f t="shared" si="16"/>
        <v>16.508206230820065</v>
      </c>
      <c r="V23" s="3">
        <f t="shared" si="16"/>
        <v>11.64594005881044</v>
      </c>
      <c r="W23" s="3">
        <f t="shared" si="16"/>
        <v>28.761439614659434</v>
      </c>
    </row>
    <row r="24" spans="1:23" ht="15.5" x14ac:dyDescent="0.35">
      <c r="C24" t="s">
        <v>52</v>
      </c>
      <c r="D24" s="4" t="str">
        <f>IFERROR(_xlfn.RRI(5,I23,D23),"")</f>
        <v/>
      </c>
      <c r="E24" s="4">
        <f>IFERROR(_xlfn.RRI(5,J23,E23),"")</f>
        <v>-0.24227635547599347</v>
      </c>
      <c r="H24" s="4">
        <f t="shared" ref="H24:W24" si="17">IFERROR(_xlfn.RRI(5,M23,H23),"")</f>
        <v>-0.51117993982290366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-0.34556736477607553</v>
      </c>
      <c r="M24" s="4" t="str">
        <f t="shared" si="17"/>
        <v/>
      </c>
      <c r="N24" s="4">
        <f t="shared" si="17"/>
        <v>0.21845998935185507</v>
      </c>
      <c r="O24" s="4">
        <f t="shared" si="17"/>
        <v>0.3495140655181499</v>
      </c>
      <c r="P24" s="4">
        <f t="shared" si="17"/>
        <v>0.5380677855727356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-1.91</v>
      </c>
      <c r="J25" s="3">
        <f t="shared" si="18"/>
        <v>-0.17</v>
      </c>
      <c r="K25" s="3">
        <f t="shared" si="18"/>
        <v>-0.4</v>
      </c>
      <c r="L25" s="3">
        <f t="shared" si="18"/>
        <v>-1.46</v>
      </c>
      <c r="M25" s="3">
        <f t="shared" si="18"/>
        <v>18.45</v>
      </c>
      <c r="N25" s="3">
        <f t="shared" si="18"/>
        <v>-8.64</v>
      </c>
      <c r="O25" s="3">
        <f t="shared" si="18"/>
        <v>-44.83</v>
      </c>
      <c r="P25" s="3">
        <f t="shared" si="18"/>
        <v>-389.81</v>
      </c>
      <c r="Q25" s="3">
        <f t="shared" si="18"/>
        <v>-229.02</v>
      </c>
      <c r="R25" s="3">
        <f t="shared" si="18"/>
        <v>-85.99</v>
      </c>
      <c r="S25" s="3">
        <f t="shared" si="18"/>
        <v>15.03</v>
      </c>
      <c r="T25" s="3">
        <f t="shared" si="18"/>
        <v>55.13</v>
      </c>
      <c r="U25" s="3">
        <f t="shared" si="18"/>
        <v>61.72</v>
      </c>
      <c r="V25" s="3">
        <f t="shared" si="18"/>
        <v>36.89</v>
      </c>
      <c r="W25" s="3">
        <f t="shared" si="18"/>
        <v>44.13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-0.26055832304125193</v>
      </c>
      <c r="J26" s="4">
        <f t="shared" si="19"/>
        <v>-0.67207386037302919</v>
      </c>
      <c r="K26" s="4">
        <f t="shared" si="19"/>
        <v>-0.74751161581687109</v>
      </c>
      <c r="L26" s="4">
        <f t="shared" si="19"/>
        <v>-0.63617219266826019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0.3256918786692759</v>
      </c>
      <c r="E27" s="3">
        <f>IFERROR(E4/E21,"")</f>
        <v>0.22204863013698631</v>
      </c>
      <c r="H27" s="3">
        <f t="shared" ref="H27:W27" si="20">IFERROR(H4/H21,"")</f>
        <v>1.0954810176125245</v>
      </c>
      <c r="I27" s="3">
        <f t="shared" si="20"/>
        <v>0.34276536203522506</v>
      </c>
      <c r="J27" s="3">
        <f t="shared" si="20"/>
        <v>0.38150684931506851</v>
      </c>
      <c r="K27" s="3">
        <f t="shared" si="20"/>
        <v>0.47462847358121329</v>
      </c>
      <c r="L27" s="3">
        <f t="shared" si="20"/>
        <v>0.28850332681017615</v>
      </c>
      <c r="M27" s="3">
        <f t="shared" si="20"/>
        <v>0.7106713307240704</v>
      </c>
      <c r="N27" s="3">
        <f t="shared" si="20"/>
        <v>3.5027047154471544</v>
      </c>
      <c r="O27" s="3">
        <f t="shared" si="20"/>
        <v>21.829447642276424</v>
      </c>
      <c r="P27" s="3">
        <f t="shared" si="20"/>
        <v>112.40182511627907</v>
      </c>
      <c r="Q27" s="3">
        <f t="shared" si="20"/>
        <v>141.72638279069767</v>
      </c>
      <c r="R27" s="3">
        <f t="shared" si="20"/>
        <v>287.53815674418604</v>
      </c>
      <c r="S27" s="3">
        <f t="shared" si="20"/>
        <v>451.20623906976743</v>
      </c>
      <c r="T27" s="3">
        <f t="shared" si="20"/>
        <v>413.82463534883721</v>
      </c>
      <c r="U27" s="3">
        <f t="shared" si="20"/>
        <v>319.49623720930231</v>
      </c>
      <c r="V27" s="3">
        <f t="shared" si="20"/>
        <v>242.2619841860465</v>
      </c>
      <c r="W27" s="3">
        <f t="shared" si="20"/>
        <v>250.63654444444444</v>
      </c>
    </row>
    <row r="28" spans="1:23" ht="15.5" x14ac:dyDescent="0.35">
      <c r="C28" t="s">
        <v>57</v>
      </c>
      <c r="D28" s="4">
        <f>IFERROR(_xlfn.RRI(5,I27,D27),"")</f>
        <v>-1.0166836807349533E-2</v>
      </c>
      <c r="E28" s="4">
        <f>IFERROR(_xlfn.RRI(5,J27,E27),"")</f>
        <v>-0.10259362205706413</v>
      </c>
      <c r="H28" s="4">
        <f t="shared" ref="H28:W28" si="21">IFERROR(_xlfn.RRI(5,M27,H27),"")</f>
        <v>9.040343798303585E-2</v>
      </c>
      <c r="I28" s="4">
        <f t="shared" si="21"/>
        <v>-0.37176998741929967</v>
      </c>
      <c r="J28" s="4">
        <f t="shared" si="21"/>
        <v>-0.5548648203561044</v>
      </c>
      <c r="K28" s="4">
        <f t="shared" si="21"/>
        <v>-0.66494501402212591</v>
      </c>
      <c r="L28" s="4">
        <f t="shared" si="21"/>
        <v>-0.71043902886803689</v>
      </c>
      <c r="M28" s="4">
        <f t="shared" si="21"/>
        <v>-0.69898047764040316</v>
      </c>
      <c r="N28" s="4">
        <f t="shared" si="21"/>
        <v>-0.6215524603544218</v>
      </c>
      <c r="O28" s="4">
        <f t="shared" si="21"/>
        <v>-0.44480533894120799</v>
      </c>
      <c r="P28" s="4">
        <f t="shared" si="21"/>
        <v>-0.18855045124839565</v>
      </c>
      <c r="Q28" s="4">
        <f t="shared" si="21"/>
        <v>-0.10167582626289773</v>
      </c>
      <c r="R28" s="4">
        <f t="shared" si="21"/>
        <v>2.7851130835494287E-2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10.235294117647058</v>
      </c>
      <c r="J29" s="4">
        <f t="shared" si="22"/>
        <v>-0.57499999999999996</v>
      </c>
      <c r="K29" s="4">
        <f t="shared" si="22"/>
        <v>-0.72602739726027399</v>
      </c>
      <c r="L29" s="4">
        <f t="shared" si="22"/>
        <v>-1.0791327913279134</v>
      </c>
      <c r="M29" s="4">
        <f t="shared" si="22"/>
        <v>-3.1354166666666665</v>
      </c>
      <c r="N29" s="4">
        <f t="shared" si="22"/>
        <v>-0.80727191612759308</v>
      </c>
      <c r="O29" s="4">
        <f t="shared" si="22"/>
        <v>-0.88499525409815039</v>
      </c>
      <c r="P29" s="4">
        <f t="shared" si="22"/>
        <v>0.70207842109859397</v>
      </c>
      <c r="Q29" s="4">
        <f t="shared" si="22"/>
        <v>1.6633329456913599</v>
      </c>
      <c r="R29" s="4">
        <f t="shared" si="22"/>
        <v>-6.7212242182302067</v>
      </c>
      <c r="S29" s="4">
        <f t="shared" si="22"/>
        <v>-0.72737166696898237</v>
      </c>
      <c r="T29" s="4">
        <f t="shared" si="22"/>
        <v>-0.10677252106286449</v>
      </c>
      <c r="U29" s="4">
        <f t="shared" si="22"/>
        <v>0.67308213608023848</v>
      </c>
      <c r="V29" s="4">
        <f t="shared" si="22"/>
        <v>-0.16406072966236124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2.1960085205457394</v>
      </c>
      <c r="I30" s="4">
        <f t="shared" si="23"/>
        <v>-0.10154860220569377</v>
      </c>
      <c r="J30" s="4">
        <f t="shared" si="23"/>
        <v>-0.19619898394109056</v>
      </c>
      <c r="K30" s="4">
        <f t="shared" si="23"/>
        <v>0.64514038305527122</v>
      </c>
      <c r="L30" s="4">
        <f t="shared" si="23"/>
        <v>-0.59404113499804001</v>
      </c>
      <c r="M30" s="4">
        <f t="shared" si="23"/>
        <v>-0.79710783852547895</v>
      </c>
      <c r="N30" s="4">
        <f t="shared" si="23"/>
        <v>-0.83954221962705211</v>
      </c>
      <c r="O30" s="4">
        <f t="shared" si="23"/>
        <v>-0.80579098586972253</v>
      </c>
      <c r="P30" s="4">
        <f t="shared" si="23"/>
        <v>-0.20690965998705599</v>
      </c>
      <c r="Q30" s="4">
        <f t="shared" si="23"/>
        <v>-0.50710408526132644</v>
      </c>
      <c r="R30" s="4">
        <f t="shared" si="23"/>
        <v>-0.36273452836780107</v>
      </c>
      <c r="S30" s="4">
        <f t="shared" si="23"/>
        <v>9.0331992172044254E-2</v>
      </c>
      <c r="T30" s="4">
        <f t="shared" si="23"/>
        <v>0.29524102995222529</v>
      </c>
      <c r="U30" s="4">
        <f t="shared" si="23"/>
        <v>0.31880467454581446</v>
      </c>
      <c r="V30" s="4">
        <f t="shared" si="23"/>
        <v>-3.3413165174938093E-2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3.72</v>
      </c>
      <c r="E32" s="3">
        <f>IFERROR(INDEX(E51:E500,MATCH($A$32,$C$51:$C$500,0)),"")</f>
        <v>3.57</v>
      </c>
      <c r="H32" s="3">
        <f>IFERROR(INDEX(D32:G32,COUNT(D32:G32)),"")</f>
        <v>3.57</v>
      </c>
      <c r="I32" s="3">
        <f t="shared" ref="I32:W32" si="24">IFERROR(INDEX(I51:I500,MATCH($C$32,$C$51:$C$500,0)),"")</f>
        <v>3.6</v>
      </c>
      <c r="J32" s="3">
        <f t="shared" si="24"/>
        <v>5.52</v>
      </c>
      <c r="K32" s="3">
        <f t="shared" si="24"/>
        <v>5.71</v>
      </c>
      <c r="L32" s="3">
        <f t="shared" si="24"/>
        <v>6.12</v>
      </c>
      <c r="M32" s="3">
        <f t="shared" si="24"/>
        <v>7.55</v>
      </c>
      <c r="N32" s="3">
        <f t="shared" si="24"/>
        <v>-84.49</v>
      </c>
      <c r="O32" s="3">
        <f t="shared" si="24"/>
        <v>-73.72</v>
      </c>
      <c r="P32" s="3">
        <f t="shared" si="24"/>
        <v>-272.25</v>
      </c>
      <c r="Q32" s="3">
        <f t="shared" si="24"/>
        <v>114.9</v>
      </c>
      <c r="R32" s="3">
        <f t="shared" si="24"/>
        <v>343.03</v>
      </c>
      <c r="S32" s="3">
        <f t="shared" si="24"/>
        <v>428.78</v>
      </c>
      <c r="T32" s="3">
        <f t="shared" si="24"/>
        <v>415.57</v>
      </c>
      <c r="U32" s="3">
        <f t="shared" si="24"/>
        <v>371.21</v>
      </c>
      <c r="V32" s="3">
        <f t="shared" si="24"/>
        <v>319.88</v>
      </c>
      <c r="W32" s="3">
        <f t="shared" si="24"/>
        <v>152.63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3.23</v>
      </c>
      <c r="E33" s="3">
        <f>IFERROR(INDEX(E51:E500,MATCH($A$33,$C$51:$C$500,0)),"")</f>
        <v>4.2</v>
      </c>
      <c r="H33" s="3">
        <f>IFERROR(INDEX(D33:G33,COUNT(D33:G33)),"")</f>
        <v>4.2</v>
      </c>
      <c r="I33" s="3">
        <f t="shared" ref="I33:W33" si="25">IFERROR(INDEX(I51:I500,MATCH($C$33,$C$51:$C$500,0)),"")</f>
        <v>5.56</v>
      </c>
      <c r="J33" s="3">
        <f t="shared" si="25"/>
        <v>1.27</v>
      </c>
      <c r="K33" s="3">
        <f t="shared" si="25"/>
        <v>8.76</v>
      </c>
      <c r="L33" s="3">
        <f t="shared" si="25"/>
        <v>8.17</v>
      </c>
      <c r="M33" s="3">
        <f t="shared" si="25"/>
        <v>6.62</v>
      </c>
      <c r="N33" s="3">
        <f t="shared" si="25"/>
        <v>-0.59</v>
      </c>
      <c r="O33" s="3">
        <f t="shared" si="25"/>
        <v>-0.68</v>
      </c>
      <c r="P33" s="3">
        <f t="shared" si="25"/>
        <v>-0.33</v>
      </c>
      <c r="Q33" s="3">
        <f t="shared" si="25"/>
        <v>0.44</v>
      </c>
      <c r="R33" s="3">
        <f t="shared" si="25"/>
        <v>0.5</v>
      </c>
      <c r="S33" s="3">
        <f t="shared" si="25"/>
        <v>0.24</v>
      </c>
      <c r="T33" s="3">
        <f t="shared" si="25"/>
        <v>2.82</v>
      </c>
      <c r="U33" s="3">
        <f t="shared" si="25"/>
        <v>3.93</v>
      </c>
      <c r="V33" s="3">
        <f t="shared" si="25"/>
        <v>2.72</v>
      </c>
      <c r="W33" s="3">
        <f t="shared" si="25"/>
        <v>0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80</v>
      </c>
      <c r="E34" s="3">
        <f>IFERROR(INDEX(E51:E500,MATCH($A$34,$C$51:$C$500,0)),"")</f>
        <v>-500</v>
      </c>
      <c r="H34" s="3">
        <f>IFERROR(INDEX(D34:G34,COUNT(D34:G34)),"")</f>
        <v>-500</v>
      </c>
      <c r="I34" s="3">
        <f t="shared" ref="I34:W34" si="26">IFERROR(INDEX(I51:I500,MATCH($C$34,$C$51:$C$500,0)),"")</f>
        <v>-10.47</v>
      </c>
      <c r="J34" s="3">
        <f t="shared" si="26"/>
        <v>-41.18</v>
      </c>
      <c r="K34" s="3">
        <f t="shared" si="26"/>
        <v>-125</v>
      </c>
      <c r="L34" s="3">
        <f t="shared" si="26"/>
        <v>-34.25</v>
      </c>
      <c r="M34" s="3">
        <f t="shared" si="26"/>
        <v>2.71</v>
      </c>
      <c r="N34" s="3">
        <f t="shared" si="26"/>
        <v>-5.79</v>
      </c>
      <c r="O34" s="3">
        <f t="shared" si="26"/>
        <v>-1.1200000000000001</v>
      </c>
      <c r="P34" s="3">
        <f t="shared" si="26"/>
        <v>-0.23</v>
      </c>
      <c r="Q34" s="3">
        <f t="shared" si="26"/>
        <v>-0.22</v>
      </c>
      <c r="R34" s="3">
        <f t="shared" si="26"/>
        <v>-1.98</v>
      </c>
      <c r="S34" s="3">
        <f t="shared" si="26"/>
        <v>6.99</v>
      </c>
      <c r="T34" s="3">
        <f t="shared" si="26"/>
        <v>21.22</v>
      </c>
      <c r="U34" s="3">
        <f t="shared" si="26"/>
        <v>23.66</v>
      </c>
      <c r="V34" s="3">
        <f t="shared" si="26"/>
        <v>23.58</v>
      </c>
      <c r="W34" s="3">
        <f t="shared" si="26"/>
        <v>0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36.86</v>
      </c>
      <c r="E35" s="3">
        <f>IFERROR(INDEX(E51:E500,MATCH($A$35,$C$51:$C$500,0)),"")</f>
        <v>67.58</v>
      </c>
      <c r="H35" s="3">
        <f>IFERROR(INDEX(D35:G35,COUNT(D35:G35)),"")</f>
        <v>67.58</v>
      </c>
      <c r="I35" s="3">
        <f t="shared" ref="I35:W35" si="27">IFERROR(INDEX(I51:I500,MATCH($C$35,$C$51:$C$500,0)),"")</f>
        <v>58.37</v>
      </c>
      <c r="J35" s="3">
        <f t="shared" si="27"/>
        <v>18.350000000000001</v>
      </c>
      <c r="K35" s="3">
        <f t="shared" si="27"/>
        <v>105.38</v>
      </c>
      <c r="L35" s="3">
        <f t="shared" si="27"/>
        <v>173.37</v>
      </c>
      <c r="M35" s="3">
        <f t="shared" si="27"/>
        <v>70.38</v>
      </c>
      <c r="N35" s="3">
        <f t="shared" si="27"/>
        <v>14.26</v>
      </c>
      <c r="O35" s="3">
        <f t="shared" si="27"/>
        <v>2.29</v>
      </c>
      <c r="P35" s="3">
        <f t="shared" si="27"/>
        <v>0.8</v>
      </c>
      <c r="Q35" s="3">
        <f t="shared" si="27"/>
        <v>0.35</v>
      </c>
      <c r="R35" s="3">
        <f t="shared" si="27"/>
        <v>0.59</v>
      </c>
      <c r="S35" s="3">
        <f t="shared" si="27"/>
        <v>0.23</v>
      </c>
      <c r="T35" s="3">
        <f t="shared" si="27"/>
        <v>2.82</v>
      </c>
      <c r="U35" s="3">
        <f t="shared" si="27"/>
        <v>4.5599999999999996</v>
      </c>
      <c r="V35" s="3">
        <f t="shared" si="27"/>
        <v>3.58</v>
      </c>
      <c r="W35" s="3">
        <f t="shared" si="27"/>
        <v>0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3328571000</v>
      </c>
      <c r="E51" s="5">
        <v>2269337000</v>
      </c>
      <c r="F51" s="5">
        <v>1323616000</v>
      </c>
      <c r="G51" s="5">
        <v>646731000</v>
      </c>
      <c r="I51" s="5">
        <v>3503062000</v>
      </c>
      <c r="J51" s="5">
        <v>3899000000</v>
      </c>
      <c r="K51" s="5">
        <v>4850703000</v>
      </c>
      <c r="L51" s="5">
        <v>2948504000</v>
      </c>
      <c r="M51" s="5">
        <v>7263061000</v>
      </c>
      <c r="N51" s="5">
        <v>21541634000</v>
      </c>
      <c r="O51" s="5">
        <v>134251103000</v>
      </c>
      <c r="P51" s="5">
        <v>241663924000</v>
      </c>
      <c r="Q51" s="5">
        <v>304711723000</v>
      </c>
      <c r="R51" s="5">
        <v>618207037000</v>
      </c>
      <c r="S51" s="5">
        <v>970093414000</v>
      </c>
      <c r="T51" s="5">
        <v>889722966000</v>
      </c>
      <c r="U51" s="5">
        <v>686916910000</v>
      </c>
      <c r="V51" s="5">
        <v>520863266000</v>
      </c>
      <c r="W51" s="5">
        <v>338359335000</v>
      </c>
    </row>
    <row r="52" spans="2:23" ht="15.5" x14ac:dyDescent="0.35">
      <c r="C52" t="s">
        <v>82</v>
      </c>
      <c r="D52" s="5">
        <v>-2475226000</v>
      </c>
      <c r="E52" s="5">
        <v>-1694219000</v>
      </c>
      <c r="F52" s="5">
        <v>1527835000</v>
      </c>
      <c r="G52" s="5">
        <v>-1597687000</v>
      </c>
      <c r="I52" s="5">
        <v>-3361952000</v>
      </c>
      <c r="J52" s="5">
        <v>-3769469000</v>
      </c>
      <c r="K52" s="5">
        <v>-7909129000</v>
      </c>
      <c r="L52" s="5">
        <v>-8638993000</v>
      </c>
      <c r="M52" s="5">
        <v>-22469521000</v>
      </c>
      <c r="N52" s="5">
        <v>-95435084000</v>
      </c>
      <c r="O52" s="5">
        <v>-293916663000</v>
      </c>
      <c r="P52" s="5">
        <v>-433242207000</v>
      </c>
      <c r="Q52" s="5">
        <v>-488090369000</v>
      </c>
      <c r="R52" s="5">
        <v>-544085344000</v>
      </c>
      <c r="S52" s="5">
        <v>-629034289000</v>
      </c>
      <c r="T52" s="5">
        <v>-492154889000</v>
      </c>
      <c r="U52" s="5">
        <v>-466438123000</v>
      </c>
      <c r="V52" s="5">
        <v>-337327465000</v>
      </c>
      <c r="W52" s="5">
        <v>-200635752000</v>
      </c>
    </row>
    <row r="53" spans="2:23" ht="15.5" x14ac:dyDescent="0.35">
      <c r="C53" t="s">
        <v>84</v>
      </c>
      <c r="D53" s="5">
        <v>853345000</v>
      </c>
      <c r="E53" s="5">
        <v>575118000</v>
      </c>
      <c r="F53" s="5">
        <v>2851451000</v>
      </c>
      <c r="G53" s="5">
        <v>-950956000</v>
      </c>
      <c r="I53" s="5">
        <v>141110000</v>
      </c>
      <c r="J53" s="5">
        <v>129531000</v>
      </c>
      <c r="K53" s="5">
        <v>-3058426000</v>
      </c>
      <c r="L53" s="5">
        <v>-5690489000</v>
      </c>
      <c r="M53" s="5">
        <v>-15206460000</v>
      </c>
      <c r="N53" s="5">
        <v>-73893450000</v>
      </c>
      <c r="O53" s="5">
        <v>-159665560000</v>
      </c>
      <c r="P53" s="5">
        <v>-191578283000</v>
      </c>
      <c r="Q53" s="5">
        <v>-183378646000</v>
      </c>
      <c r="R53" s="5">
        <v>74121693000</v>
      </c>
      <c r="S53" s="5">
        <v>341059125000</v>
      </c>
      <c r="T53" s="5">
        <v>397568077000</v>
      </c>
      <c r="U53" s="5">
        <v>220478787000</v>
      </c>
      <c r="V53" s="5">
        <v>183535801000</v>
      </c>
      <c r="W53" s="5">
        <v>137723583000</v>
      </c>
    </row>
    <row r="54" spans="2:23" ht="15.5" x14ac:dyDescent="0.35">
      <c r="C54" t="s">
        <v>85</v>
      </c>
      <c r="D54" s="5">
        <v>-990887000</v>
      </c>
      <c r="E54" s="5">
        <v>-958970000</v>
      </c>
      <c r="F54" s="5">
        <v>-3764185000</v>
      </c>
      <c r="G54" s="5">
        <v>-382310000</v>
      </c>
      <c r="I54" s="5">
        <v>-4634689000</v>
      </c>
      <c r="J54" s="5">
        <v>-4059090000</v>
      </c>
      <c r="K54" s="5">
        <v>-1297936000</v>
      </c>
      <c r="L54" s="5">
        <v>-8826501000</v>
      </c>
      <c r="M54" s="5">
        <v>-9862843000</v>
      </c>
      <c r="N54" s="5">
        <v>-18270495000</v>
      </c>
      <c r="O54" s="5">
        <v>-103307149000</v>
      </c>
      <c r="P54" s="5">
        <v>-109384235000</v>
      </c>
      <c r="Q54" s="5">
        <v>-199361306000</v>
      </c>
      <c r="R54" s="5">
        <v>-100315508000</v>
      </c>
      <c r="S54" s="5">
        <v>-101149780000</v>
      </c>
      <c r="T54" s="5">
        <v>-114870531000</v>
      </c>
      <c r="U54" s="5">
        <v>-84065879000</v>
      </c>
      <c r="V54" s="5">
        <v>-82738988000</v>
      </c>
      <c r="W54" s="5">
        <v>-69901624000</v>
      </c>
    </row>
    <row r="55" spans="2:23" ht="15.5" x14ac:dyDescent="0.35">
      <c r="C55" t="s">
        <v>387</v>
      </c>
      <c r="D55" s="5">
        <v>-990887000</v>
      </c>
      <c r="E55" s="5">
        <v>-958970000</v>
      </c>
      <c r="F55" s="5">
        <v>-3764185000</v>
      </c>
      <c r="G55" s="5">
        <v>-382310000</v>
      </c>
      <c r="I55" s="5">
        <v>-4634689000</v>
      </c>
      <c r="J55" s="5">
        <v>-4059090000</v>
      </c>
      <c r="K55" s="5">
        <v>-1297936000</v>
      </c>
      <c r="L55" s="5">
        <v>-8826501000</v>
      </c>
      <c r="M55" s="5">
        <v>-9862843000</v>
      </c>
      <c r="N55" s="5">
        <v>-18270495000</v>
      </c>
      <c r="O55" s="5">
        <v>-103307149000</v>
      </c>
      <c r="P55" s="5">
        <v>-109384235000</v>
      </c>
      <c r="Q55" s="5">
        <v>-199361306000</v>
      </c>
      <c r="R55" s="5">
        <v>-100315508000</v>
      </c>
      <c r="S55" s="5">
        <v>-101149780000</v>
      </c>
      <c r="T55" s="5">
        <v>-114870531000</v>
      </c>
      <c r="U55" s="5">
        <v>-84065879000</v>
      </c>
      <c r="V55" s="5">
        <v>-82738988000</v>
      </c>
      <c r="W55" s="5">
        <v>-69901624000</v>
      </c>
    </row>
    <row r="56" spans="2:23" ht="15.5" x14ac:dyDescent="0.35">
      <c r="C56" t="s">
        <v>94</v>
      </c>
      <c r="D56" s="5">
        <v>-137542000</v>
      </c>
      <c r="E56" s="5">
        <v>-383852000</v>
      </c>
      <c r="F56" s="5">
        <v>-912734000</v>
      </c>
      <c r="G56" s="5">
        <v>-1333266000</v>
      </c>
      <c r="I56" s="5">
        <v>-4493579000</v>
      </c>
      <c r="J56" s="5">
        <v>-3929559000</v>
      </c>
      <c r="K56" s="5">
        <v>-4356362000</v>
      </c>
      <c r="L56" s="5">
        <v>-14516990000</v>
      </c>
      <c r="M56" s="5">
        <v>-25069303000</v>
      </c>
      <c r="N56" s="5">
        <v>-92163945000</v>
      </c>
      <c r="O56" s="5">
        <v>-262972709000</v>
      </c>
      <c r="P56" s="5">
        <v>-300962518000</v>
      </c>
      <c r="Q56" s="5">
        <v>-382739952000</v>
      </c>
      <c r="R56" s="5">
        <v>-26193815000</v>
      </c>
      <c r="S56" s="5">
        <v>239909345000</v>
      </c>
      <c r="T56" s="5">
        <v>282697546000</v>
      </c>
      <c r="U56" s="5">
        <v>136412908000</v>
      </c>
      <c r="V56" s="5">
        <v>100796813000</v>
      </c>
      <c r="W56" s="5">
        <v>67821959000</v>
      </c>
    </row>
    <row r="57" spans="2:23" ht="15.5" x14ac:dyDescent="0.35">
      <c r="C57" t="s">
        <v>95</v>
      </c>
      <c r="D57" s="5">
        <v>1683972000</v>
      </c>
      <c r="E57" s="5">
        <v>45978000</v>
      </c>
      <c r="F57" s="5">
        <v>-14403505000</v>
      </c>
      <c r="G57" s="5">
        <v>-1009000</v>
      </c>
      <c r="I57" s="5">
        <v>-15081448000</v>
      </c>
      <c r="J57" s="5">
        <v>2146958000</v>
      </c>
      <c r="K57" s="5">
        <v>252718000</v>
      </c>
      <c r="L57" s="5">
        <v>-505108000</v>
      </c>
      <c r="M57" s="5">
        <v>205248391000</v>
      </c>
      <c r="N57" s="5">
        <v>19163386000</v>
      </c>
      <c r="O57" s="5">
        <v>58464388000</v>
      </c>
      <c r="P57" s="5">
        <v>-571229760000</v>
      </c>
      <c r="Q57" s="5">
        <v>-166051124000</v>
      </c>
      <c r="R57" s="5">
        <v>-197170761000</v>
      </c>
      <c r="S57" s="5">
        <v>-189192888000</v>
      </c>
      <c r="T57" s="5">
        <v>-130122252000</v>
      </c>
      <c r="U57" s="5">
        <v>37540999000</v>
      </c>
      <c r="V57" s="5">
        <v>6152676000</v>
      </c>
      <c r="W57" s="5">
        <v>13964552000</v>
      </c>
    </row>
    <row r="58" spans="2:23" ht="15.5" x14ac:dyDescent="0.35">
      <c r="C58" t="s">
        <v>431</v>
      </c>
      <c r="D58" s="5">
        <v>1006000</v>
      </c>
      <c r="E58" s="5">
        <v>212000</v>
      </c>
      <c r="F58" s="5">
        <v>55284000</v>
      </c>
      <c r="G58" s="5">
        <v>223000</v>
      </c>
      <c r="I58" s="5">
        <v>115744000</v>
      </c>
      <c r="J58" s="5">
        <v>30066000</v>
      </c>
      <c r="K58" s="5">
        <v>56705000</v>
      </c>
      <c r="L58" s="5">
        <v>120224000</v>
      </c>
      <c r="M58" s="5">
        <v>367700000</v>
      </c>
      <c r="N58" s="5">
        <v>211122000</v>
      </c>
      <c r="O58" s="5">
        <v>161315000</v>
      </c>
      <c r="P58" s="5">
        <v>93789000</v>
      </c>
      <c r="Q58" s="5">
        <v>4522630000</v>
      </c>
      <c r="R58" s="5">
        <v>6994324000</v>
      </c>
      <c r="S58" s="5">
        <v>7720195000</v>
      </c>
      <c r="T58" s="5">
        <v>21167340000</v>
      </c>
      <c r="U58" s="5">
        <v>4024461000</v>
      </c>
      <c r="V58" s="5">
        <v>2347199000</v>
      </c>
      <c r="W58" s="5">
        <v>1117948000</v>
      </c>
    </row>
    <row r="59" spans="2:23" ht="15.5" x14ac:dyDescent="0.35">
      <c r="C59" t="s">
        <v>433</v>
      </c>
      <c r="D59" s="5">
        <v>1777594000</v>
      </c>
      <c r="E59" s="5">
        <v>46948000</v>
      </c>
      <c r="F59" s="5">
        <v>-581000</v>
      </c>
      <c r="G59" s="5">
        <v>-1500000</v>
      </c>
      <c r="I59" s="5">
        <v>-2081000</v>
      </c>
      <c r="J59" s="5">
        <v>15031000</v>
      </c>
      <c r="K59" s="5">
        <v>96240000</v>
      </c>
      <c r="L59" s="5">
        <v>-970191000</v>
      </c>
      <c r="M59" s="5">
        <v>-3520185000</v>
      </c>
      <c r="N59" s="5">
        <v>11049678000</v>
      </c>
      <c r="O59" s="5">
        <v>2397215000</v>
      </c>
      <c r="P59" s="5">
        <v>641583000</v>
      </c>
      <c r="Q59" s="5">
        <v>45575313000</v>
      </c>
      <c r="R59" s="5">
        <v>-18763452000</v>
      </c>
      <c r="S59" s="5">
        <v>312483000</v>
      </c>
      <c r="T59" s="5">
        <v>693189000</v>
      </c>
      <c r="U59" s="5">
        <v>2612564000</v>
      </c>
      <c r="V59" s="5">
        <v>-494776000</v>
      </c>
      <c r="W59" s="5">
        <v>4893416000</v>
      </c>
    </row>
    <row r="60" spans="2:23" ht="15.5" x14ac:dyDescent="0.35">
      <c r="C60" t="s">
        <v>27</v>
      </c>
      <c r="D60" s="5">
        <v>-202000</v>
      </c>
      <c r="E60" s="5">
        <v>-42000</v>
      </c>
      <c r="F60" s="5">
        <v>-52000</v>
      </c>
      <c r="G60" s="5">
        <v>-32000</v>
      </c>
      <c r="I60" s="5">
        <v>-381000</v>
      </c>
      <c r="J60" s="5">
        <v>-5803000</v>
      </c>
      <c r="K60" s="5">
        <v>-11221000</v>
      </c>
      <c r="L60" s="5">
        <v>-23733000</v>
      </c>
      <c r="M60" s="5">
        <v>-18642000</v>
      </c>
      <c r="N60" s="5">
        <v>-7061921000</v>
      </c>
      <c r="O60" s="5">
        <v>-7038607000</v>
      </c>
      <c r="P60" s="5">
        <v>-153662892000</v>
      </c>
      <c r="Q60" s="5">
        <v>-187186096000</v>
      </c>
      <c r="R60" s="5">
        <v>-190801438000</v>
      </c>
      <c r="S60" s="5">
        <v>-205369309000</v>
      </c>
      <c r="T60" s="5">
        <v>-153898854000</v>
      </c>
    </row>
    <row r="61" spans="2:23" ht="15.5" x14ac:dyDescent="0.35">
      <c r="C61" t="s">
        <v>432</v>
      </c>
      <c r="N61" s="5">
        <v>-343000</v>
      </c>
      <c r="O61" s="5">
        <v>-4333000</v>
      </c>
      <c r="P61" s="5">
        <v>-162000</v>
      </c>
      <c r="Q61" s="5">
        <v>-1675000</v>
      </c>
      <c r="R61" s="5">
        <v>-1447000</v>
      </c>
      <c r="S61" s="5">
        <v>-103000</v>
      </c>
      <c r="T61" s="5">
        <v>-4898000</v>
      </c>
      <c r="U61" s="5">
        <v>21837387000</v>
      </c>
    </row>
    <row r="62" spans="2:23" ht="15.5" x14ac:dyDescent="0.35">
      <c r="C62" t="s">
        <v>1455</v>
      </c>
      <c r="U62" s="5">
        <v>7577505000</v>
      </c>
    </row>
    <row r="63" spans="2:23" ht="15.5" x14ac:dyDescent="0.35">
      <c r="C63" t="s">
        <v>81</v>
      </c>
      <c r="D63" s="5">
        <v>-94426000</v>
      </c>
      <c r="E63" s="5">
        <v>-1140000</v>
      </c>
      <c r="F63" s="5">
        <v>-14458156000</v>
      </c>
      <c r="G63" s="5">
        <v>300000</v>
      </c>
      <c r="I63" s="5">
        <v>-15194730000</v>
      </c>
      <c r="J63" s="5">
        <v>2107664000</v>
      </c>
      <c r="K63" s="5">
        <v>110994000</v>
      </c>
      <c r="L63" s="5">
        <v>368592000</v>
      </c>
      <c r="M63" s="5">
        <v>208419518000</v>
      </c>
      <c r="N63" s="5">
        <v>14964850000</v>
      </c>
      <c r="O63" s="5">
        <v>62948798000</v>
      </c>
      <c r="P63" s="5">
        <v>-418302078000</v>
      </c>
      <c r="Q63" s="5">
        <v>-28961296000</v>
      </c>
      <c r="R63" s="5">
        <v>5401252000</v>
      </c>
      <c r="S63" s="5">
        <v>8143846000</v>
      </c>
      <c r="T63" s="5">
        <v>1920971000</v>
      </c>
      <c r="U63" s="5">
        <v>1489082000</v>
      </c>
      <c r="V63" s="5">
        <v>4300253000</v>
      </c>
      <c r="W63" s="5">
        <v>7953188000</v>
      </c>
    </row>
    <row r="64" spans="2:23" ht="15.5" x14ac:dyDescent="0.35">
      <c r="C64" t="s">
        <v>96</v>
      </c>
      <c r="D64" s="5">
        <v>1683972000</v>
      </c>
      <c r="E64" s="5">
        <v>45978000</v>
      </c>
      <c r="F64" s="5">
        <v>-14403505000</v>
      </c>
      <c r="G64" s="5">
        <v>-1009000</v>
      </c>
      <c r="I64" s="5">
        <v>-15081448000</v>
      </c>
      <c r="J64" s="5">
        <v>2146958000</v>
      </c>
      <c r="K64" s="5">
        <v>252718000</v>
      </c>
      <c r="L64" s="5">
        <v>-505108000</v>
      </c>
      <c r="M64" s="5">
        <v>205248391000</v>
      </c>
      <c r="N64" s="5">
        <v>19163386000</v>
      </c>
      <c r="O64" s="5">
        <v>58464388000</v>
      </c>
      <c r="P64" s="5">
        <v>-571229760000</v>
      </c>
      <c r="Q64" s="5">
        <v>-166051124000</v>
      </c>
      <c r="R64" s="5">
        <v>-197170761000</v>
      </c>
      <c r="S64" s="5">
        <v>-189192888000</v>
      </c>
      <c r="T64" s="5">
        <v>-130122252000</v>
      </c>
      <c r="U64" s="5">
        <v>37540999000</v>
      </c>
      <c r="V64" s="5">
        <v>6152676000</v>
      </c>
      <c r="W64" s="5">
        <v>13964552000</v>
      </c>
    </row>
    <row r="65" spans="2:23" ht="15.5" x14ac:dyDescent="0.35">
      <c r="C65" t="s">
        <v>29</v>
      </c>
      <c r="D65" s="5">
        <v>1546430000</v>
      </c>
      <c r="E65" s="5">
        <v>-337874000</v>
      </c>
      <c r="F65" s="5">
        <v>-15316239000</v>
      </c>
      <c r="G65" s="5">
        <v>-1334275000</v>
      </c>
      <c r="I65" s="5">
        <v>-19575027000</v>
      </c>
      <c r="J65" s="5">
        <v>-1782601000</v>
      </c>
      <c r="K65" s="5">
        <v>-4103644000</v>
      </c>
      <c r="L65" s="5">
        <v>-15022098000</v>
      </c>
      <c r="M65" s="5">
        <v>180179088000</v>
      </c>
      <c r="N65" s="5">
        <v>-73000559000</v>
      </c>
      <c r="O65" s="5">
        <v>-204508321000</v>
      </c>
      <c r="P65" s="5">
        <v>-872192278000</v>
      </c>
      <c r="Q65" s="5">
        <v>-548791076000</v>
      </c>
      <c r="R65" s="5">
        <v>-223364576000</v>
      </c>
      <c r="S65" s="5">
        <v>50716457000</v>
      </c>
      <c r="T65" s="5">
        <v>152575294000</v>
      </c>
      <c r="U65" s="5">
        <v>173953907000</v>
      </c>
      <c r="V65" s="5">
        <v>106949489000</v>
      </c>
      <c r="W65" s="5">
        <v>81786511000</v>
      </c>
    </row>
    <row r="66" spans="2:23" ht="15.5" x14ac:dyDescent="0.35">
      <c r="C66" t="s">
        <v>28</v>
      </c>
      <c r="K66" s="5">
        <v>54110000</v>
      </c>
      <c r="L66" s="5">
        <v>118390000</v>
      </c>
      <c r="M66" s="5">
        <v>8435569000</v>
      </c>
      <c r="N66" s="5">
        <v>19778599000</v>
      </c>
      <c r="O66" s="5">
        <v>-71564621000</v>
      </c>
      <c r="P66" s="5">
        <v>35372047000</v>
      </c>
      <c r="Q66" s="5">
        <v>56688766000</v>
      </c>
      <c r="R66" s="5">
        <v>38624204000</v>
      </c>
      <c r="S66" s="5">
        <v>-18394192000</v>
      </c>
      <c r="T66" s="5">
        <v>-34289422000</v>
      </c>
      <c r="U66" s="5">
        <v>-41342757000</v>
      </c>
      <c r="V66" s="5">
        <v>-27587872000</v>
      </c>
      <c r="W66" s="5">
        <v>-21590145000</v>
      </c>
    </row>
    <row r="67" spans="2:23" ht="15.5" x14ac:dyDescent="0.35">
      <c r="C67" t="s">
        <v>100</v>
      </c>
      <c r="D67" s="5">
        <v>1546430000</v>
      </c>
      <c r="E67" s="5">
        <v>-337874000</v>
      </c>
      <c r="F67" s="5">
        <v>-15316239000</v>
      </c>
      <c r="G67" s="5">
        <v>-1334275000</v>
      </c>
      <c r="I67" s="5">
        <v>-19575027000</v>
      </c>
      <c r="J67" s="5">
        <v>-1782601000</v>
      </c>
      <c r="K67" s="5">
        <v>-4049534000</v>
      </c>
      <c r="L67" s="5">
        <v>-14903708000</v>
      </c>
      <c r="M67" s="5">
        <v>188614657000</v>
      </c>
      <c r="N67" s="5">
        <v>-53221960000</v>
      </c>
      <c r="O67" s="5">
        <v>-276072942000</v>
      </c>
      <c r="P67" s="5">
        <v>-836820231000</v>
      </c>
      <c r="Q67" s="5">
        <v>-492102310000</v>
      </c>
      <c r="R67" s="5">
        <v>-184740372000</v>
      </c>
      <c r="S67" s="5">
        <v>32322265000</v>
      </c>
      <c r="T67" s="5">
        <v>118285872000</v>
      </c>
      <c r="U67" s="5">
        <v>132611150000</v>
      </c>
      <c r="V67" s="5">
        <v>79361617000</v>
      </c>
      <c r="W67" s="5">
        <v>60196366000</v>
      </c>
    </row>
    <row r="68" spans="2:23" ht="15.5" x14ac:dyDescent="0.35">
      <c r="C68" t="s">
        <v>101</v>
      </c>
      <c r="F68" s="5">
        <v>19057000</v>
      </c>
      <c r="I68" s="5">
        <v>19057000</v>
      </c>
      <c r="J68" s="5">
        <v>-243006000</v>
      </c>
      <c r="K68" s="5">
        <v>-86048000</v>
      </c>
      <c r="L68" s="5">
        <v>262508000</v>
      </c>
      <c r="N68" s="5">
        <v>1148451000</v>
      </c>
      <c r="O68" s="5">
        <v>6597484000</v>
      </c>
      <c r="P68" s="5">
        <v>5720444000</v>
      </c>
      <c r="Q68" s="5">
        <v>1902192000</v>
      </c>
      <c r="R68" s="5">
        <v>513464000</v>
      </c>
      <c r="S68" s="5">
        <v>2014603000</v>
      </c>
      <c r="U68" s="5">
        <v>-827707000</v>
      </c>
      <c r="V68" s="5">
        <v>827707000</v>
      </c>
    </row>
    <row r="69" spans="2:23" ht="15.5" x14ac:dyDescent="0.35">
      <c r="C69" t="s">
        <v>103</v>
      </c>
      <c r="D69" s="5">
        <v>1546430000</v>
      </c>
      <c r="E69" s="5">
        <v>-337874000</v>
      </c>
      <c r="F69" s="5">
        <v>-15297182000</v>
      </c>
      <c r="G69" s="5">
        <v>-1334275000</v>
      </c>
      <c r="I69" s="5">
        <v>-19555970000</v>
      </c>
      <c r="J69" s="5">
        <v>-2025607000</v>
      </c>
      <c r="K69" s="5">
        <v>-4135582000</v>
      </c>
      <c r="L69" s="5">
        <v>-14641200000</v>
      </c>
      <c r="M69" s="5">
        <v>188614657000</v>
      </c>
      <c r="N69" s="5">
        <v>-52073509000</v>
      </c>
      <c r="O69" s="5">
        <v>-269475458000</v>
      </c>
      <c r="P69" s="5">
        <v>-831099787000</v>
      </c>
      <c r="Q69" s="5">
        <v>-490200118000</v>
      </c>
      <c r="R69" s="5">
        <v>-184226908000</v>
      </c>
      <c r="S69" s="5">
        <v>34336868000</v>
      </c>
      <c r="T69" s="5">
        <v>118285872000</v>
      </c>
      <c r="U69" s="5">
        <v>131783443000</v>
      </c>
      <c r="V69" s="5">
        <v>80189324000</v>
      </c>
      <c r="W69" s="5">
        <v>60196366000</v>
      </c>
    </row>
    <row r="70" spans="2:23" ht="15.5" x14ac:dyDescent="0.35">
      <c r="C70" t="s">
        <v>104</v>
      </c>
      <c r="D70" s="5">
        <v>1546430000</v>
      </c>
      <c r="E70" s="5">
        <v>-337874000</v>
      </c>
      <c r="F70" s="5">
        <v>-15316239000</v>
      </c>
      <c r="G70" s="5">
        <v>-1334275000</v>
      </c>
      <c r="I70" s="5">
        <v>-19575027000</v>
      </c>
      <c r="J70" s="5">
        <v>-1782601000</v>
      </c>
      <c r="K70" s="5">
        <v>-4049534000</v>
      </c>
      <c r="L70" s="5">
        <v>-14903708000</v>
      </c>
      <c r="M70" s="5">
        <v>188614656000</v>
      </c>
      <c r="N70" s="5">
        <v>-53221960000</v>
      </c>
      <c r="O70" s="5">
        <v>-276072942000</v>
      </c>
      <c r="P70" s="5">
        <v>-836820231000</v>
      </c>
      <c r="Q70" s="5">
        <v>-492102310000</v>
      </c>
      <c r="R70" s="5">
        <v>-184740372000</v>
      </c>
      <c r="S70" s="5">
        <v>32322265000</v>
      </c>
      <c r="T70" s="5">
        <v>118285872000</v>
      </c>
      <c r="U70" s="5">
        <v>132611150000</v>
      </c>
      <c r="V70" s="5">
        <v>79361617000</v>
      </c>
      <c r="W70" s="5">
        <v>60196366000</v>
      </c>
    </row>
    <row r="71" spans="2:23" ht="15.5" x14ac:dyDescent="0.35">
      <c r="C71" t="s">
        <v>8</v>
      </c>
      <c r="D71" s="5">
        <v>1546661000</v>
      </c>
      <c r="E71" s="5">
        <v>-322599000</v>
      </c>
      <c r="F71" s="5">
        <v>-15295755000</v>
      </c>
      <c r="G71" s="5">
        <v>-1334255000</v>
      </c>
      <c r="I71" s="5">
        <v>-19551426000</v>
      </c>
      <c r="J71" s="5">
        <v>-2017929000</v>
      </c>
      <c r="K71" s="5">
        <v>-4134016000</v>
      </c>
      <c r="L71" s="5">
        <v>-14641200000</v>
      </c>
      <c r="M71" s="5">
        <v>188639148000</v>
      </c>
      <c r="N71" s="5">
        <v>-51979604000</v>
      </c>
      <c r="O71" s="5">
        <v>-268923691000</v>
      </c>
      <c r="P71" s="5">
        <v>-830666100000</v>
      </c>
      <c r="Q71" s="5">
        <v>-489476085000</v>
      </c>
      <c r="R71" s="5">
        <v>-183993379000</v>
      </c>
      <c r="S71" s="5">
        <v>34257258000</v>
      </c>
      <c r="T71" s="5">
        <v>118098205000</v>
      </c>
      <c r="U71" s="5">
        <v>131595510000</v>
      </c>
      <c r="V71" s="5">
        <v>79987186000</v>
      </c>
      <c r="W71" s="5">
        <v>59575427000</v>
      </c>
    </row>
    <row r="72" spans="2:23" ht="15.5" x14ac:dyDescent="0.35">
      <c r="C72" t="s">
        <v>105</v>
      </c>
      <c r="D72" s="5">
        <v>-231000</v>
      </c>
      <c r="E72" s="5">
        <v>-15275000</v>
      </c>
      <c r="F72" s="5">
        <v>-1427000</v>
      </c>
      <c r="G72" s="5">
        <v>-20000</v>
      </c>
      <c r="I72" s="5">
        <v>-4544000</v>
      </c>
      <c r="J72" s="5">
        <v>-7678000</v>
      </c>
      <c r="K72" s="5">
        <v>-1566000</v>
      </c>
      <c r="M72" s="5">
        <v>-24492000</v>
      </c>
      <c r="N72" s="5">
        <v>-93905000</v>
      </c>
      <c r="O72" s="5">
        <v>-551767000</v>
      </c>
      <c r="P72" s="5">
        <v>-433687000</v>
      </c>
      <c r="Q72" s="5">
        <v>-724033000</v>
      </c>
      <c r="R72" s="5">
        <v>-233529000</v>
      </c>
      <c r="S72" s="5">
        <v>79610000</v>
      </c>
      <c r="T72" s="5">
        <v>187667000</v>
      </c>
      <c r="U72" s="5">
        <v>187933000</v>
      </c>
      <c r="V72" s="5">
        <v>202138000</v>
      </c>
      <c r="W72" s="5">
        <v>620939000</v>
      </c>
    </row>
    <row r="73" spans="2:23" ht="15.5" x14ac:dyDescent="0.35">
      <c r="C73" t="s">
        <v>106</v>
      </c>
      <c r="D73" s="5">
        <v>1546430000</v>
      </c>
      <c r="E73" s="5">
        <v>-337874000</v>
      </c>
      <c r="F73" s="5">
        <v>-15316239000</v>
      </c>
      <c r="G73" s="5">
        <v>-1334275000</v>
      </c>
      <c r="I73" s="5">
        <v>-19575027000</v>
      </c>
      <c r="J73" s="5">
        <v>-1782601000</v>
      </c>
      <c r="K73" s="5">
        <v>-4049534000</v>
      </c>
      <c r="L73" s="5">
        <v>-14903708000</v>
      </c>
      <c r="M73" s="5">
        <v>188614656000</v>
      </c>
      <c r="N73" s="5">
        <v>-53221960000</v>
      </c>
      <c r="O73" s="5">
        <v>-276072942000</v>
      </c>
      <c r="P73" s="5">
        <v>-836820231000</v>
      </c>
      <c r="Q73" s="5">
        <v>-492102310000</v>
      </c>
      <c r="R73" s="5">
        <v>-184740372000</v>
      </c>
      <c r="S73" s="5">
        <v>32322265000</v>
      </c>
      <c r="T73" s="5">
        <v>118285872000</v>
      </c>
      <c r="U73" s="5">
        <v>132611150000</v>
      </c>
      <c r="V73" s="5">
        <v>79361617000</v>
      </c>
      <c r="W73" s="5">
        <v>60196366000</v>
      </c>
    </row>
    <row r="74" spans="2:23" ht="15.5" x14ac:dyDescent="0.35">
      <c r="C74" t="s">
        <v>107</v>
      </c>
      <c r="D74" s="5">
        <v>1546430000</v>
      </c>
      <c r="E74" s="5">
        <v>-337874000</v>
      </c>
      <c r="F74" s="5">
        <v>-15297182000</v>
      </c>
      <c r="G74" s="5">
        <v>-1334275000</v>
      </c>
      <c r="I74" s="5">
        <v>-19555970000</v>
      </c>
      <c r="J74" s="5">
        <v>-2025607000</v>
      </c>
      <c r="K74" s="5">
        <v>-4135582000</v>
      </c>
      <c r="L74" s="5">
        <v>-14641200000</v>
      </c>
      <c r="M74" s="5">
        <v>188614656000</v>
      </c>
      <c r="N74" s="5">
        <v>-52073509000</v>
      </c>
      <c r="O74" s="5">
        <v>-269475458000</v>
      </c>
      <c r="P74" s="5">
        <v>-831099787000</v>
      </c>
      <c r="Q74" s="5">
        <v>-490200118000</v>
      </c>
      <c r="R74" s="5">
        <v>-184226908000</v>
      </c>
      <c r="S74" s="5">
        <v>34336868000</v>
      </c>
      <c r="T74" s="5">
        <v>118285872000</v>
      </c>
      <c r="U74" s="5">
        <v>131783443000</v>
      </c>
      <c r="V74" s="5">
        <v>80189324000</v>
      </c>
      <c r="W74" s="5">
        <v>60196366000</v>
      </c>
    </row>
    <row r="75" spans="2:23" ht="15.5" x14ac:dyDescent="0.35">
      <c r="C75" t="s">
        <v>108</v>
      </c>
      <c r="D75" s="5">
        <v>1546430000</v>
      </c>
      <c r="E75" s="5">
        <v>-337874000</v>
      </c>
      <c r="F75" s="5">
        <v>-15297182000</v>
      </c>
      <c r="G75" s="5">
        <v>-1334275000</v>
      </c>
      <c r="I75" s="5">
        <v>-19555970000</v>
      </c>
      <c r="J75" s="5">
        <v>-2025607000</v>
      </c>
      <c r="K75" s="5">
        <v>-4135582000</v>
      </c>
      <c r="L75" s="5">
        <v>-14641200000</v>
      </c>
      <c r="M75" s="5">
        <v>188614656000</v>
      </c>
      <c r="N75" s="5">
        <v>-52073509000</v>
      </c>
      <c r="O75" s="5">
        <v>-269475458000</v>
      </c>
      <c r="P75" s="5">
        <v>-831099787000</v>
      </c>
      <c r="Q75" s="5">
        <v>-490200118000</v>
      </c>
      <c r="R75" s="5">
        <v>-184226908000</v>
      </c>
      <c r="S75" s="5">
        <v>34336868000</v>
      </c>
      <c r="T75" s="5">
        <v>118285872000</v>
      </c>
      <c r="U75" s="5">
        <v>131783443000</v>
      </c>
      <c r="V75" s="5">
        <v>80189324000</v>
      </c>
      <c r="W75" s="5">
        <v>60196366000</v>
      </c>
    </row>
    <row r="77" spans="2:23" ht="15.5" x14ac:dyDescent="0.35">
      <c r="B77" t="s">
        <v>109</v>
      </c>
      <c r="C77" t="s">
        <v>110</v>
      </c>
    </row>
    <row r="78" spans="2:23" ht="15.5" x14ac:dyDescent="0.35">
      <c r="C78" t="s">
        <v>437</v>
      </c>
    </row>
    <row r="79" spans="2:23" ht="15.5" x14ac:dyDescent="0.35">
      <c r="C79" t="s">
        <v>20</v>
      </c>
      <c r="D79" s="5">
        <v>2613795000</v>
      </c>
      <c r="E79" s="5">
        <v>331986000</v>
      </c>
      <c r="F79" s="5">
        <v>665212000</v>
      </c>
      <c r="G79" s="5">
        <v>1270014000</v>
      </c>
      <c r="I79" s="5">
        <v>665212000</v>
      </c>
      <c r="J79" s="5">
        <v>5536984000</v>
      </c>
      <c r="K79" s="5">
        <v>6803236000</v>
      </c>
      <c r="L79" s="5">
        <v>9588071000</v>
      </c>
      <c r="M79" s="5">
        <v>16014447000</v>
      </c>
      <c r="N79" s="5">
        <v>22468839000</v>
      </c>
      <c r="O79" s="5">
        <v>19638671000</v>
      </c>
      <c r="P79" s="5">
        <v>7534069000</v>
      </c>
      <c r="Q79" s="5">
        <v>8157958000</v>
      </c>
      <c r="R79" s="5">
        <v>16248739000</v>
      </c>
      <c r="S79" s="5">
        <v>136500266000</v>
      </c>
      <c r="T79" s="5">
        <v>215747995000</v>
      </c>
      <c r="U79" s="5">
        <v>315528381000</v>
      </c>
      <c r="V79" s="5">
        <v>149732199000</v>
      </c>
      <c r="W79" s="5">
        <v>36496676000</v>
      </c>
    </row>
    <row r="80" spans="2:23" ht="15.5" x14ac:dyDescent="0.35">
      <c r="C80" t="s">
        <v>395</v>
      </c>
      <c r="D80" s="5">
        <v>5384029000</v>
      </c>
      <c r="E80" s="5">
        <v>5531961000</v>
      </c>
      <c r="F80" s="5">
        <v>5017585000</v>
      </c>
      <c r="G80" s="5">
        <v>6776628000</v>
      </c>
      <c r="I80" s="5">
        <v>5017585000</v>
      </c>
      <c r="J80" s="5">
        <v>6776628000</v>
      </c>
      <c r="K80" s="5">
        <v>10896816000</v>
      </c>
      <c r="L80" s="5">
        <v>10858391000</v>
      </c>
      <c r="M80" s="5">
        <v>18447199000</v>
      </c>
      <c r="N80" s="5">
        <v>23933258000</v>
      </c>
      <c r="O80" s="5">
        <v>92207091000</v>
      </c>
      <c r="P80" s="5">
        <v>236489681000</v>
      </c>
      <c r="Q80" s="5">
        <v>293732904000</v>
      </c>
      <c r="R80" s="5">
        <v>463743256000</v>
      </c>
      <c r="S80" s="5">
        <v>357491110000</v>
      </c>
      <c r="T80" s="5">
        <v>238781016000</v>
      </c>
      <c r="U80" s="5">
        <v>63198173000</v>
      </c>
      <c r="V80" s="5">
        <v>25493027000</v>
      </c>
      <c r="W80" s="5">
        <v>8452889000</v>
      </c>
    </row>
    <row r="81" spans="3:23" ht="15.5" x14ac:dyDescent="0.35">
      <c r="C81" t="s">
        <v>123</v>
      </c>
      <c r="D81" s="5">
        <v>741866000</v>
      </c>
      <c r="E81" s="5">
        <v>609791000</v>
      </c>
      <c r="F81" s="5">
        <v>388474000</v>
      </c>
      <c r="G81" s="5">
        <v>443223000</v>
      </c>
      <c r="I81" s="5">
        <v>388474000</v>
      </c>
      <c r="J81" s="5">
        <v>202295000</v>
      </c>
      <c r="K81" s="5">
        <v>410269000</v>
      </c>
      <c r="L81" s="5">
        <v>491031000</v>
      </c>
      <c r="M81" s="5">
        <v>1829300000</v>
      </c>
      <c r="N81" s="5">
        <v>6329121000</v>
      </c>
      <c r="O81" s="5">
        <v>21329792000</v>
      </c>
      <c r="P81" s="5">
        <v>33096946000</v>
      </c>
      <c r="Q81" s="5">
        <v>30062810000</v>
      </c>
      <c r="R81" s="5">
        <v>19570064000</v>
      </c>
      <c r="S81" s="5">
        <v>17105385000</v>
      </c>
      <c r="T81" s="5">
        <v>23406649000</v>
      </c>
      <c r="U81" s="5">
        <v>27958297000</v>
      </c>
      <c r="V81" s="5">
        <v>67739671000</v>
      </c>
      <c r="W81" s="5">
        <v>60796268000</v>
      </c>
    </row>
    <row r="82" spans="3:23" ht="15.5" x14ac:dyDescent="0.35">
      <c r="C82" t="s">
        <v>122</v>
      </c>
      <c r="U82" s="5">
        <v>8896928000</v>
      </c>
      <c r="V82" s="5">
        <v>13206587000</v>
      </c>
      <c r="W82" s="5">
        <v>10360510000</v>
      </c>
    </row>
    <row r="83" spans="3:23" ht="15.5" x14ac:dyDescent="0.35">
      <c r="C83" t="s">
        <v>396</v>
      </c>
      <c r="D83" s="5">
        <v>5384029000</v>
      </c>
      <c r="E83" s="5">
        <v>5531961000</v>
      </c>
      <c r="F83" s="5">
        <v>5017585000</v>
      </c>
      <c r="G83" s="5">
        <v>6776628000</v>
      </c>
      <c r="I83" s="5">
        <v>5017585000</v>
      </c>
      <c r="J83" s="5">
        <v>6776628000</v>
      </c>
      <c r="K83" s="5">
        <v>10896816000</v>
      </c>
      <c r="L83" s="5">
        <v>10858391000</v>
      </c>
      <c r="M83" s="5">
        <v>18447199000</v>
      </c>
      <c r="N83" s="5">
        <v>23933258000</v>
      </c>
      <c r="O83" s="5">
        <v>92207091000</v>
      </c>
      <c r="P83" s="5">
        <v>236489681000</v>
      </c>
      <c r="Q83" s="5">
        <v>293732904000</v>
      </c>
      <c r="R83" s="5">
        <v>463743256000</v>
      </c>
      <c r="S83" s="5">
        <v>357491110000</v>
      </c>
      <c r="T83" s="5">
        <v>238781016000</v>
      </c>
      <c r="U83" s="5">
        <v>63198173000</v>
      </c>
      <c r="V83" s="5">
        <v>25493027000</v>
      </c>
      <c r="W83" s="5">
        <v>8452889000</v>
      </c>
    </row>
    <row r="84" spans="3:23" ht="15.5" x14ac:dyDescent="0.35">
      <c r="C84" t="s">
        <v>397</v>
      </c>
      <c r="D84" s="5">
        <v>29008876000</v>
      </c>
      <c r="E84" s="5">
        <v>28900075000</v>
      </c>
      <c r="F84" s="5">
        <v>28990417000</v>
      </c>
      <c r="G84" s="5">
        <v>41126094000</v>
      </c>
      <c r="I84" s="5">
        <v>28990417000</v>
      </c>
      <c r="J84" s="5">
        <v>40822772000</v>
      </c>
      <c r="K84" s="5">
        <v>44604007000</v>
      </c>
      <c r="L84" s="5">
        <v>44609007000</v>
      </c>
      <c r="M84" s="5">
        <v>44632207000</v>
      </c>
      <c r="N84" s="5">
        <v>51608985000</v>
      </c>
      <c r="O84" s="5">
        <v>58188585000</v>
      </c>
      <c r="P84" s="5">
        <v>88330640000</v>
      </c>
      <c r="Q84" s="5">
        <v>108491711000</v>
      </c>
      <c r="R84" s="5">
        <v>92917248000</v>
      </c>
      <c r="S84" s="5">
        <v>62643277000</v>
      </c>
      <c r="T84" s="5">
        <v>42499379000</v>
      </c>
      <c r="U84" s="5">
        <v>80688462000</v>
      </c>
      <c r="V84" s="5">
        <v>48849008000</v>
      </c>
      <c r="W84" s="5">
        <v>44645974000</v>
      </c>
    </row>
    <row r="85" spans="3:23" ht="15.5" x14ac:dyDescent="0.35">
      <c r="C85" t="s">
        <v>439</v>
      </c>
      <c r="D85" s="5">
        <v>29008876000</v>
      </c>
      <c r="E85" s="5">
        <v>28900075000</v>
      </c>
      <c r="F85" s="5">
        <v>28990417000</v>
      </c>
      <c r="G85" s="5">
        <v>41126094000</v>
      </c>
      <c r="I85" s="5">
        <v>28990417000</v>
      </c>
      <c r="J85" s="5">
        <v>40822772000</v>
      </c>
      <c r="K85" s="5">
        <v>44604007000</v>
      </c>
      <c r="L85" s="5">
        <v>44609007000</v>
      </c>
      <c r="M85" s="5">
        <v>44632207000</v>
      </c>
      <c r="N85" s="5">
        <v>51608985000</v>
      </c>
      <c r="O85" s="5">
        <v>58188585000</v>
      </c>
      <c r="P85" s="5">
        <v>88330640000</v>
      </c>
      <c r="Q85" s="5">
        <v>108491711000</v>
      </c>
      <c r="R85" s="5">
        <v>92917248000</v>
      </c>
      <c r="S85" s="5">
        <v>62643277000</v>
      </c>
      <c r="T85" s="5">
        <v>42499379000</v>
      </c>
      <c r="U85" s="5">
        <v>80688462000</v>
      </c>
      <c r="V85" s="5">
        <v>48849008000</v>
      </c>
      <c r="W85" s="5">
        <v>44645974000</v>
      </c>
    </row>
    <row r="86" spans="3:23" ht="15.5" x14ac:dyDescent="0.35">
      <c r="C86" t="s">
        <v>440</v>
      </c>
      <c r="J86" s="5">
        <v>746474000</v>
      </c>
      <c r="K86" s="5">
        <v>746474000</v>
      </c>
      <c r="L86" s="5">
        <v>853591000</v>
      </c>
      <c r="M86" s="5">
        <v>934945000</v>
      </c>
      <c r="N86" s="5">
        <v>1087873000</v>
      </c>
      <c r="O86" s="5">
        <v>1973476000</v>
      </c>
      <c r="P86" s="5">
        <v>6576606000</v>
      </c>
      <c r="Q86" s="5">
        <v>7393223000</v>
      </c>
      <c r="R86" s="5">
        <v>9836710000</v>
      </c>
      <c r="S86" s="5">
        <v>14109330000</v>
      </c>
      <c r="T86" s="5">
        <v>14067183000</v>
      </c>
      <c r="U86" s="5">
        <v>13517562000</v>
      </c>
      <c r="V86" s="5">
        <v>11258791000</v>
      </c>
      <c r="W86" s="5">
        <v>7261147000</v>
      </c>
    </row>
    <row r="87" spans="3:23" ht="15.5" x14ac:dyDescent="0.35">
      <c r="C87" t="s">
        <v>81</v>
      </c>
      <c r="D87" s="5">
        <v>3619655000</v>
      </c>
      <c r="E87" s="5">
        <v>3619655000</v>
      </c>
      <c r="F87" s="5">
        <v>3619655000</v>
      </c>
      <c r="G87" s="5">
        <v>3619655000</v>
      </c>
      <c r="I87" s="5">
        <v>3619655000</v>
      </c>
      <c r="J87" s="5">
        <v>3619655000</v>
      </c>
      <c r="K87" s="5">
        <v>3619655000</v>
      </c>
      <c r="L87" s="5">
        <v>3619655000</v>
      </c>
      <c r="M87" s="5">
        <v>3619655000</v>
      </c>
      <c r="N87" s="5">
        <v>3619655000</v>
      </c>
      <c r="O87" s="5">
        <v>3619655000</v>
      </c>
      <c r="P87" s="5">
        <v>3619655000</v>
      </c>
      <c r="Q87" s="5">
        <v>3619655000</v>
      </c>
      <c r="R87" s="5">
        <v>3619655000</v>
      </c>
      <c r="S87" s="5">
        <v>3619655000</v>
      </c>
      <c r="T87" s="5">
        <v>3619655000</v>
      </c>
      <c r="U87" s="5">
        <v>792591000</v>
      </c>
      <c r="V87" s="5">
        <v>1620298000</v>
      </c>
    </row>
    <row r="88" spans="3:23" ht="15.5" x14ac:dyDescent="0.35">
      <c r="C88" t="s">
        <v>441</v>
      </c>
      <c r="D88" s="5">
        <v>38199654000</v>
      </c>
      <c r="E88" s="5">
        <v>35955426000</v>
      </c>
      <c r="F88" s="5">
        <v>35820876000</v>
      </c>
      <c r="G88" s="5">
        <v>50924512000</v>
      </c>
      <c r="I88" s="5">
        <v>35820876000</v>
      </c>
      <c r="J88" s="5">
        <v>55391587000</v>
      </c>
      <c r="K88" s="5">
        <v>64587275000</v>
      </c>
      <c r="L88" s="5">
        <v>67573227000</v>
      </c>
      <c r="M88" s="5">
        <v>81644827000</v>
      </c>
      <c r="N88" s="5">
        <v>160199112000</v>
      </c>
      <c r="O88" s="5">
        <v>209703468000</v>
      </c>
      <c r="P88" s="5">
        <v>499247067000</v>
      </c>
      <c r="Q88" s="5">
        <v>452880577000</v>
      </c>
      <c r="R88" s="5">
        <v>712446735000</v>
      </c>
      <c r="S88" s="5">
        <v>618300190000</v>
      </c>
      <c r="T88" s="5">
        <v>672476985000</v>
      </c>
      <c r="U88" s="5">
        <v>596729838000</v>
      </c>
      <c r="V88" s="5">
        <v>543097779000</v>
      </c>
      <c r="W88" s="5">
        <v>133950890000</v>
      </c>
    </row>
    <row r="89" spans="3:23" ht="15.5" x14ac:dyDescent="0.35">
      <c r="C89" t="s">
        <v>442</v>
      </c>
    </row>
    <row r="90" spans="3:23" ht="15.5" x14ac:dyDescent="0.35">
      <c r="C90" t="s">
        <v>113</v>
      </c>
      <c r="P90" s="5">
        <v>48786799000</v>
      </c>
      <c r="Q90" s="5">
        <v>38737447000</v>
      </c>
      <c r="R90" s="5">
        <v>25842943000</v>
      </c>
      <c r="S90" s="5">
        <v>15992513000</v>
      </c>
      <c r="T90" s="5">
        <v>7517789000</v>
      </c>
      <c r="U90" s="5">
        <v>3252404000</v>
      </c>
      <c r="V90" s="5">
        <v>4409255000</v>
      </c>
      <c r="W90" s="5">
        <v>1437935000</v>
      </c>
    </row>
    <row r="91" spans="3:23" ht="15.5" x14ac:dyDescent="0.35">
      <c r="C91" t="s">
        <v>444</v>
      </c>
      <c r="O91" s="5">
        <v>152815000</v>
      </c>
      <c r="P91" s="5">
        <v>192152000</v>
      </c>
    </row>
    <row r="92" spans="3:23" ht="15.5" x14ac:dyDescent="0.35">
      <c r="C92" t="s">
        <v>111</v>
      </c>
      <c r="D92" s="5">
        <v>1276583000</v>
      </c>
      <c r="E92" s="5">
        <v>1678489000</v>
      </c>
      <c r="F92" s="5">
        <v>1777378000</v>
      </c>
      <c r="G92" s="5">
        <v>3254274000</v>
      </c>
      <c r="I92" s="5">
        <v>1777378000</v>
      </c>
      <c r="J92" s="5">
        <v>3470134000</v>
      </c>
      <c r="K92" s="5">
        <v>4163798000</v>
      </c>
      <c r="L92" s="5">
        <v>5170732000</v>
      </c>
      <c r="M92" s="5">
        <v>8220165000</v>
      </c>
      <c r="N92" s="5">
        <v>81168836000</v>
      </c>
      <c r="O92" s="5">
        <v>263890302000</v>
      </c>
      <c r="P92" s="5">
        <v>712463928000</v>
      </c>
      <c r="Q92" s="5">
        <v>1393197566000</v>
      </c>
      <c r="R92" s="5">
        <v>1652122755000</v>
      </c>
      <c r="S92" s="5">
        <v>2024182818000</v>
      </c>
      <c r="T92" s="5">
        <v>2123938737000</v>
      </c>
      <c r="U92" s="5">
        <v>1393331390000</v>
      </c>
      <c r="V92" s="5">
        <v>1162216370000</v>
      </c>
      <c r="W92" s="5">
        <v>798955485000</v>
      </c>
    </row>
    <row r="93" spans="3:23" ht="15.5" x14ac:dyDescent="0.35">
      <c r="C93" t="s">
        <v>634</v>
      </c>
      <c r="Q93" s="5">
        <v>93000000000</v>
      </c>
      <c r="R93" s="5">
        <v>122691190000</v>
      </c>
      <c r="S93" s="5">
        <v>122691190000</v>
      </c>
      <c r="T93" s="5">
        <v>122691190000</v>
      </c>
      <c r="U93" s="5">
        <v>122691190000</v>
      </c>
      <c r="V93" s="5">
        <v>56486586000</v>
      </c>
      <c r="W93" s="5">
        <v>56486586000</v>
      </c>
    </row>
    <row r="94" spans="3:23" ht="15.5" x14ac:dyDescent="0.35">
      <c r="C94" t="s">
        <v>445</v>
      </c>
      <c r="D94" s="5">
        <v>2369216000</v>
      </c>
      <c r="E94" s="5">
        <v>2894826000</v>
      </c>
      <c r="F94" s="5">
        <v>3114672000</v>
      </c>
      <c r="G94" s="5">
        <v>4158946000</v>
      </c>
      <c r="I94" s="5">
        <v>3114672000</v>
      </c>
      <c r="J94" s="5">
        <v>3532584000</v>
      </c>
      <c r="K94" s="5">
        <v>4247247000</v>
      </c>
      <c r="L94" s="5">
        <v>5518331000</v>
      </c>
      <c r="M94" s="5">
        <v>9395668000</v>
      </c>
      <c r="N94" s="5">
        <v>83103227000</v>
      </c>
      <c r="O94" s="5">
        <v>269561863000</v>
      </c>
      <c r="P94" s="5">
        <v>769777893000</v>
      </c>
      <c r="Q94" s="5">
        <v>1557132433000</v>
      </c>
      <c r="R94" s="5">
        <v>1844816105000</v>
      </c>
      <c r="S94" s="5">
        <v>2265507079000</v>
      </c>
      <c r="T94" s="5">
        <v>2338804099000</v>
      </c>
      <c r="U94" s="5">
        <v>1540310509000</v>
      </c>
      <c r="V94" s="5">
        <v>1239689882000</v>
      </c>
      <c r="W94" s="5">
        <v>865205625000</v>
      </c>
    </row>
    <row r="95" spans="3:23" ht="15.5" x14ac:dyDescent="0.35">
      <c r="C95" t="s">
        <v>117</v>
      </c>
      <c r="D95" s="5">
        <v>40568870000</v>
      </c>
      <c r="E95" s="5">
        <v>38850252000</v>
      </c>
      <c r="F95" s="5">
        <v>38935548000</v>
      </c>
      <c r="G95" s="5">
        <v>55083458000</v>
      </c>
      <c r="I95" s="5">
        <v>38935548000</v>
      </c>
      <c r="J95" s="5">
        <v>58924171000</v>
      </c>
      <c r="K95" s="5">
        <v>68834522000</v>
      </c>
      <c r="L95" s="5">
        <v>73091558000</v>
      </c>
      <c r="M95" s="5">
        <v>91040495000</v>
      </c>
      <c r="N95" s="5">
        <v>243302339000</v>
      </c>
      <c r="O95" s="5">
        <v>479265331000</v>
      </c>
      <c r="P95" s="5">
        <v>1269024960000</v>
      </c>
      <c r="Q95" s="5">
        <v>2010013010000</v>
      </c>
      <c r="R95" s="5">
        <v>2557262840000</v>
      </c>
      <c r="S95" s="5">
        <v>2883807269000</v>
      </c>
      <c r="T95" s="5">
        <v>3011281084000</v>
      </c>
      <c r="U95" s="5">
        <v>2137040347000</v>
      </c>
      <c r="V95" s="5">
        <v>1782787661000</v>
      </c>
      <c r="W95" s="5">
        <v>999156515000</v>
      </c>
    </row>
    <row r="96" spans="3:23" ht="15.5" x14ac:dyDescent="0.35">
      <c r="C96" t="s">
        <v>118</v>
      </c>
    </row>
    <row r="97" spans="3:23" ht="15.5" x14ac:dyDescent="0.35">
      <c r="C97" t="s">
        <v>119</v>
      </c>
    </row>
    <row r="98" spans="3:23" ht="15.5" x14ac:dyDescent="0.35">
      <c r="C98" t="s">
        <v>446</v>
      </c>
      <c r="D98" s="5">
        <v>1216375000</v>
      </c>
      <c r="E98" s="5">
        <v>1044187000</v>
      </c>
      <c r="F98" s="5">
        <v>791609000</v>
      </c>
      <c r="G98" s="5">
        <v>1328251000</v>
      </c>
      <c r="I98" s="5">
        <v>791609000</v>
      </c>
      <c r="J98" s="5">
        <v>910176000</v>
      </c>
      <c r="K98" s="5">
        <v>8534171000</v>
      </c>
      <c r="L98" s="5">
        <v>8793676000</v>
      </c>
      <c r="M98" s="5">
        <v>11342151000</v>
      </c>
      <c r="N98" s="5">
        <v>582958840000</v>
      </c>
      <c r="O98" s="5">
        <v>720977430000</v>
      </c>
      <c r="P98" s="5">
        <v>1603238372000</v>
      </c>
      <c r="Q98" s="5">
        <v>535116207000</v>
      </c>
      <c r="R98" s="5">
        <v>174751384000</v>
      </c>
      <c r="S98" s="5">
        <v>425777929000</v>
      </c>
      <c r="T98" s="5">
        <v>513051327000</v>
      </c>
      <c r="U98" s="5">
        <v>575014695000</v>
      </c>
      <c r="V98" s="5">
        <v>373180008000</v>
      </c>
      <c r="W98" s="5">
        <v>273242434000</v>
      </c>
    </row>
    <row r="99" spans="3:23" ht="15.5" x14ac:dyDescent="0.35">
      <c r="C99" t="s">
        <v>400</v>
      </c>
      <c r="D99" s="5">
        <v>820000</v>
      </c>
      <c r="E99" s="5">
        <v>45000</v>
      </c>
      <c r="F99" s="5">
        <v>45000</v>
      </c>
      <c r="G99" s="5">
        <v>192588000</v>
      </c>
      <c r="I99" s="5">
        <v>45000</v>
      </c>
      <c r="J99" s="5">
        <v>192543000</v>
      </c>
      <c r="K99" s="5">
        <v>192543000</v>
      </c>
      <c r="L99" s="5">
        <v>190999000</v>
      </c>
      <c r="M99" s="5">
        <v>203405000</v>
      </c>
      <c r="N99" s="5">
        <v>5988694000</v>
      </c>
      <c r="O99" s="5">
        <v>9511153000</v>
      </c>
      <c r="P99" s="5">
        <v>15741775000</v>
      </c>
      <c r="Q99" s="5">
        <v>32933486000</v>
      </c>
      <c r="R99" s="5">
        <v>47997809000</v>
      </c>
      <c r="S99" s="5">
        <v>62257082000</v>
      </c>
      <c r="T99" s="5">
        <v>103703844000</v>
      </c>
      <c r="U99" s="5">
        <v>203243752000</v>
      </c>
      <c r="V99" s="5">
        <v>18171750000</v>
      </c>
      <c r="W99" s="5">
        <v>6318850000</v>
      </c>
    </row>
    <row r="100" spans="3:23" ht="15.5" x14ac:dyDescent="0.35">
      <c r="C100" t="s">
        <v>285</v>
      </c>
    </row>
    <row r="101" spans="3:23" ht="15.5" x14ac:dyDescent="0.35">
      <c r="C101" t="s">
        <v>448</v>
      </c>
      <c r="D101" s="5">
        <v>741866000</v>
      </c>
      <c r="E101" s="5">
        <v>609791000</v>
      </c>
      <c r="F101" s="5">
        <v>388474000</v>
      </c>
      <c r="G101" s="5">
        <v>443223000</v>
      </c>
      <c r="I101" s="5">
        <v>388474000</v>
      </c>
      <c r="J101" s="5">
        <v>202295000</v>
      </c>
      <c r="K101" s="5">
        <v>410269000</v>
      </c>
      <c r="L101" s="5">
        <v>491031000</v>
      </c>
      <c r="M101" s="5">
        <v>1829300000</v>
      </c>
      <c r="N101" s="5">
        <v>6329121000</v>
      </c>
      <c r="O101" s="5">
        <v>21329792000</v>
      </c>
      <c r="P101" s="5">
        <v>33096946000</v>
      </c>
      <c r="Q101" s="5">
        <v>30062810000</v>
      </c>
      <c r="R101" s="5">
        <v>19570064000</v>
      </c>
      <c r="S101" s="5">
        <v>17105385000</v>
      </c>
      <c r="T101" s="5">
        <v>23406649000</v>
      </c>
      <c r="U101" s="5">
        <v>36855225000</v>
      </c>
      <c r="V101" s="5">
        <v>80946258000</v>
      </c>
      <c r="W101" s="5">
        <v>71156778000</v>
      </c>
    </row>
    <row r="102" spans="3:23" ht="15.5" x14ac:dyDescent="0.35">
      <c r="C102" t="s">
        <v>126</v>
      </c>
      <c r="D102" s="5">
        <v>452051000</v>
      </c>
      <c r="E102" s="5">
        <v>173518000</v>
      </c>
      <c r="F102" s="5">
        <v>156090000</v>
      </c>
      <c r="G102" s="5">
        <v>294529000</v>
      </c>
      <c r="I102" s="5">
        <v>156090000</v>
      </c>
      <c r="J102" s="5">
        <v>6033000</v>
      </c>
      <c r="K102" s="5">
        <v>5193891000</v>
      </c>
      <c r="L102" s="5">
        <v>5246703000</v>
      </c>
      <c r="M102" s="5">
        <v>5266159000</v>
      </c>
      <c r="N102" s="5">
        <v>7821805000</v>
      </c>
      <c r="O102" s="5">
        <v>5369999000</v>
      </c>
      <c r="P102" s="5">
        <v>3793120000</v>
      </c>
      <c r="Q102" s="5">
        <v>6489527000</v>
      </c>
      <c r="R102" s="5">
        <v>8714900000</v>
      </c>
      <c r="S102" s="5">
        <v>15489897000</v>
      </c>
      <c r="T102" s="5">
        <v>9445961000</v>
      </c>
      <c r="U102" s="5">
        <v>5046394000</v>
      </c>
      <c r="V102" s="5">
        <v>1841505000</v>
      </c>
      <c r="W102" s="5">
        <v>3349618000</v>
      </c>
    </row>
    <row r="103" spans="3:23" ht="15.5" x14ac:dyDescent="0.35">
      <c r="C103" t="s">
        <v>127</v>
      </c>
      <c r="D103" s="5">
        <v>21638000</v>
      </c>
      <c r="E103" s="5">
        <v>260833000</v>
      </c>
      <c r="F103" s="5">
        <v>247000000</v>
      </c>
      <c r="G103" s="5">
        <v>397911000</v>
      </c>
      <c r="I103" s="5">
        <v>247000000</v>
      </c>
      <c r="J103" s="5">
        <v>509305000</v>
      </c>
      <c r="K103" s="5">
        <v>2737468000</v>
      </c>
      <c r="L103" s="5">
        <v>2726943000</v>
      </c>
      <c r="M103" s="5">
        <v>4043287000</v>
      </c>
      <c r="N103" s="5">
        <v>96717110000</v>
      </c>
      <c r="O103" s="5">
        <v>105851543000</v>
      </c>
      <c r="P103" s="5">
        <v>108083722000</v>
      </c>
      <c r="Q103" s="5">
        <v>15016742000</v>
      </c>
      <c r="R103" s="5">
        <v>18142415000</v>
      </c>
      <c r="S103" s="5">
        <v>15162435000</v>
      </c>
      <c r="T103" s="5">
        <v>33880001000</v>
      </c>
      <c r="U103" s="5">
        <v>22824159000</v>
      </c>
      <c r="V103" s="5">
        <v>31880180000</v>
      </c>
      <c r="W103" s="5">
        <v>19302467000</v>
      </c>
    </row>
    <row r="104" spans="3:23" ht="15.5" x14ac:dyDescent="0.35">
      <c r="C104" t="s">
        <v>447</v>
      </c>
      <c r="Q104" s="5">
        <v>69194047000</v>
      </c>
      <c r="R104" s="5">
        <v>67952446000</v>
      </c>
      <c r="S104" s="5">
        <v>68623446000</v>
      </c>
      <c r="T104" s="5">
        <v>67591063000</v>
      </c>
      <c r="U104" s="5">
        <v>33211449000</v>
      </c>
      <c r="V104" s="5">
        <v>12363507000</v>
      </c>
      <c r="W104" s="5">
        <v>13741660000</v>
      </c>
    </row>
    <row r="105" spans="3:23" ht="15.5" x14ac:dyDescent="0.35">
      <c r="C105" t="s">
        <v>449</v>
      </c>
    </row>
    <row r="106" spans="3:23" ht="15.5" x14ac:dyDescent="0.35">
      <c r="C106" t="s">
        <v>635</v>
      </c>
      <c r="R106" s="5">
        <v>455683532000</v>
      </c>
      <c r="S106" s="5">
        <v>307595737000</v>
      </c>
      <c r="T106" s="5">
        <v>414955012000</v>
      </c>
      <c r="U106" s="5">
        <v>603585130000</v>
      </c>
      <c r="V106" s="5">
        <v>606264250000</v>
      </c>
      <c r="W106" s="5">
        <v>436552966000</v>
      </c>
    </row>
    <row r="107" spans="3:23" ht="15.5" x14ac:dyDescent="0.35">
      <c r="C107" t="s">
        <v>685</v>
      </c>
      <c r="Q107" s="5">
        <v>995720447000</v>
      </c>
      <c r="R107" s="5">
        <v>993242679000</v>
      </c>
      <c r="S107" s="5">
        <v>991052939000</v>
      </c>
      <c r="T107" s="5">
        <v>989118977000</v>
      </c>
    </row>
    <row r="108" spans="3:23" ht="15.5" x14ac:dyDescent="0.35">
      <c r="C108" t="s">
        <v>2489</v>
      </c>
      <c r="R108" s="5">
        <v>6706517000</v>
      </c>
      <c r="S108" s="5">
        <v>18532999000</v>
      </c>
      <c r="T108" s="5">
        <v>86506000</v>
      </c>
      <c r="V108" s="5">
        <v>2670954000</v>
      </c>
      <c r="W108" s="5">
        <v>5384063000</v>
      </c>
    </row>
    <row r="109" spans="3:23" ht="15.5" x14ac:dyDescent="0.35">
      <c r="C109" t="s">
        <v>452</v>
      </c>
      <c r="N109" s="5">
        <v>466102110000</v>
      </c>
      <c r="O109" s="5">
        <v>578914943000</v>
      </c>
      <c r="P109" s="5">
        <v>1442506976000</v>
      </c>
      <c r="Q109" s="5">
        <v>381409345000</v>
      </c>
      <c r="R109" s="5">
        <v>12257250000</v>
      </c>
      <c r="S109" s="5">
        <v>247021251000</v>
      </c>
      <c r="T109" s="5">
        <v>274904809000</v>
      </c>
      <c r="U109" s="5">
        <v>273773699000</v>
      </c>
      <c r="V109" s="5">
        <v>227894938000</v>
      </c>
      <c r="W109" s="5">
        <v>159373061000</v>
      </c>
    </row>
    <row r="110" spans="3:23" ht="15.5" x14ac:dyDescent="0.35">
      <c r="C110" t="s">
        <v>405</v>
      </c>
      <c r="D110" s="5">
        <v>2434036000</v>
      </c>
      <c r="E110" s="5">
        <v>2434036000</v>
      </c>
      <c r="F110" s="5">
        <v>2434036000</v>
      </c>
      <c r="G110" s="5">
        <v>2748122000</v>
      </c>
      <c r="I110" s="5">
        <v>2434036000</v>
      </c>
      <c r="J110" s="5">
        <v>2748122000</v>
      </c>
      <c r="K110" s="5">
        <v>3008871000</v>
      </c>
      <c r="L110" s="5">
        <v>2870821000</v>
      </c>
      <c r="M110" s="5">
        <v>3630083000</v>
      </c>
      <c r="N110" s="5">
        <v>180670118000</v>
      </c>
      <c r="O110" s="5">
        <v>212350450000</v>
      </c>
      <c r="P110" s="5">
        <v>250373679000</v>
      </c>
      <c r="Q110" s="5">
        <v>1228384107000</v>
      </c>
      <c r="R110" s="5">
        <v>1645798642000</v>
      </c>
      <c r="S110" s="5">
        <v>1537045436000</v>
      </c>
      <c r="T110" s="5">
        <v>1605711737000</v>
      </c>
      <c r="U110" s="5">
        <v>764873568000</v>
      </c>
      <c r="V110" s="5">
        <v>722783012000</v>
      </c>
      <c r="W110" s="5">
        <v>518777624000</v>
      </c>
    </row>
    <row r="111" spans="3:23" ht="15.5" x14ac:dyDescent="0.35">
      <c r="C111" t="s">
        <v>404</v>
      </c>
      <c r="D111" s="5">
        <v>2434036000</v>
      </c>
      <c r="E111" s="5">
        <v>2434036000</v>
      </c>
      <c r="F111" s="5">
        <v>2434036000</v>
      </c>
      <c r="G111" s="5">
        <v>2748122000</v>
      </c>
      <c r="I111" s="5">
        <v>2434036000</v>
      </c>
      <c r="J111" s="5">
        <v>2748122000</v>
      </c>
      <c r="K111" s="5">
        <v>3008871000</v>
      </c>
      <c r="L111" s="5">
        <v>2870821000</v>
      </c>
      <c r="M111" s="5">
        <v>3630083000</v>
      </c>
      <c r="N111" s="5">
        <v>180670118000</v>
      </c>
      <c r="O111" s="5">
        <v>212350450000</v>
      </c>
      <c r="P111" s="5">
        <v>250373679000</v>
      </c>
      <c r="Q111" s="5">
        <v>1228384107000</v>
      </c>
      <c r="R111" s="5">
        <v>1645798642000</v>
      </c>
      <c r="S111" s="5">
        <v>1537045436000</v>
      </c>
      <c r="T111" s="5">
        <v>1605711737000</v>
      </c>
      <c r="U111" s="5">
        <v>764873568000</v>
      </c>
      <c r="V111" s="5">
        <v>722783012000</v>
      </c>
      <c r="W111" s="5">
        <v>518777624000</v>
      </c>
    </row>
    <row r="112" spans="3:23" ht="15.5" x14ac:dyDescent="0.35">
      <c r="C112" t="s">
        <v>453</v>
      </c>
      <c r="L112" s="5">
        <v>78380000</v>
      </c>
      <c r="M112" s="5">
        <v>196770000</v>
      </c>
      <c r="N112" s="5">
        <v>8632339000</v>
      </c>
      <c r="O112" s="5">
        <v>32937355000</v>
      </c>
      <c r="P112" s="5">
        <v>7981249000</v>
      </c>
      <c r="Q112" s="5">
        <v>32484605000</v>
      </c>
      <c r="R112" s="5">
        <v>76689494000</v>
      </c>
      <c r="S112" s="5">
        <v>113903736000</v>
      </c>
      <c r="T112" s="5">
        <v>113546594000</v>
      </c>
      <c r="U112" s="5">
        <v>88219131000</v>
      </c>
      <c r="V112" s="5">
        <v>54971561000</v>
      </c>
      <c r="W112" s="5">
        <v>27072891000</v>
      </c>
    </row>
    <row r="113" spans="2:23" ht="15.5" x14ac:dyDescent="0.35">
      <c r="C113" t="s">
        <v>454</v>
      </c>
    </row>
    <row r="114" spans="2:23" ht="15.5" x14ac:dyDescent="0.35">
      <c r="C114" t="s">
        <v>456</v>
      </c>
      <c r="Q114" s="5">
        <v>995720447000</v>
      </c>
      <c r="R114" s="5">
        <v>1455632728000</v>
      </c>
      <c r="S114" s="5">
        <v>1317181675000</v>
      </c>
      <c r="T114" s="5">
        <v>1404160495000</v>
      </c>
      <c r="U114" s="5">
        <v>603585130000</v>
      </c>
      <c r="V114" s="5">
        <v>608935204000</v>
      </c>
      <c r="W114" s="5">
        <v>441937029000</v>
      </c>
    </row>
    <row r="115" spans="2:23" ht="15.5" x14ac:dyDescent="0.35">
      <c r="C115" t="s">
        <v>130</v>
      </c>
      <c r="D115" s="5">
        <v>3650411000</v>
      </c>
      <c r="E115" s="5">
        <v>3478223000</v>
      </c>
      <c r="F115" s="5">
        <v>3225645000</v>
      </c>
      <c r="G115" s="5">
        <v>4076373000</v>
      </c>
      <c r="I115" s="5">
        <v>3225645000</v>
      </c>
      <c r="J115" s="5">
        <v>3658298000</v>
      </c>
      <c r="K115" s="5">
        <v>11543042000</v>
      </c>
      <c r="L115" s="5">
        <v>11664497000</v>
      </c>
      <c r="M115" s="5">
        <v>14972234000</v>
      </c>
      <c r="N115" s="5">
        <v>763628958000</v>
      </c>
      <c r="O115" s="5">
        <v>933327880000</v>
      </c>
      <c r="P115" s="5">
        <v>1853612051000</v>
      </c>
      <c r="Q115" s="5">
        <v>1763500314000</v>
      </c>
      <c r="R115" s="5">
        <v>1820550026000</v>
      </c>
      <c r="S115" s="5">
        <v>1962823365000</v>
      </c>
      <c r="T115" s="5">
        <v>2118763064000</v>
      </c>
      <c r="U115" s="5">
        <v>1339888263000</v>
      </c>
      <c r="V115" s="5">
        <v>1095963020000</v>
      </c>
      <c r="W115" s="5">
        <v>792020058000</v>
      </c>
    </row>
    <row r="116" spans="2:23" ht="15.5" x14ac:dyDescent="0.35">
      <c r="C116" t="s">
        <v>131</v>
      </c>
    </row>
    <row r="117" spans="2:23" ht="15.5" x14ac:dyDescent="0.35">
      <c r="C117" t="s">
        <v>132</v>
      </c>
      <c r="D117" s="5">
        <v>1022364716000</v>
      </c>
      <c r="E117" s="5">
        <v>1022364716000</v>
      </c>
      <c r="F117" s="5">
        <v>1022364716000</v>
      </c>
      <c r="G117" s="5">
        <v>1022364716000</v>
      </c>
      <c r="I117" s="5">
        <v>1022364716000</v>
      </c>
      <c r="J117" s="5">
        <v>1022364716000</v>
      </c>
      <c r="K117" s="5">
        <v>1022364716000</v>
      </c>
      <c r="L117" s="5">
        <v>1022364716000</v>
      </c>
      <c r="M117" s="5">
        <v>1022364716000</v>
      </c>
      <c r="N117" s="5">
        <v>614560000000</v>
      </c>
      <c r="O117" s="5">
        <v>614560000000</v>
      </c>
      <c r="P117" s="5">
        <v>214560000000</v>
      </c>
      <c r="Q117" s="5">
        <v>214560000000</v>
      </c>
      <c r="R117" s="5">
        <v>214560000000</v>
      </c>
      <c r="S117" s="5">
        <v>214560000000</v>
      </c>
      <c r="T117" s="5">
        <v>214560000000</v>
      </c>
      <c r="U117" s="5">
        <v>214560000000</v>
      </c>
      <c r="V117" s="5">
        <v>214560000000</v>
      </c>
      <c r="W117" s="5">
        <v>135000000000</v>
      </c>
    </row>
    <row r="118" spans="2:23" ht="15.5" x14ac:dyDescent="0.35">
      <c r="C118" t="s">
        <v>133</v>
      </c>
      <c r="D118" s="5">
        <v>319938860000</v>
      </c>
      <c r="E118" s="5">
        <v>319938860000</v>
      </c>
      <c r="F118" s="5">
        <v>319938860000</v>
      </c>
      <c r="G118" s="5">
        <v>319938860000</v>
      </c>
      <c r="I118" s="5">
        <v>319938860000</v>
      </c>
      <c r="J118" s="5">
        <v>319938860000</v>
      </c>
      <c r="K118" s="5">
        <v>319938860000</v>
      </c>
      <c r="L118" s="5">
        <v>319938860000</v>
      </c>
      <c r="M118" s="5">
        <v>319938860000</v>
      </c>
      <c r="N118" s="5">
        <v>319938860000</v>
      </c>
      <c r="O118" s="5">
        <v>319938860000</v>
      </c>
      <c r="P118" s="5">
        <v>319938860000</v>
      </c>
      <c r="Q118" s="5">
        <v>319938860000</v>
      </c>
      <c r="R118" s="5">
        <v>319938860000</v>
      </c>
      <c r="S118" s="5">
        <v>319938860000</v>
      </c>
      <c r="T118" s="5">
        <v>319938860000</v>
      </c>
      <c r="U118" s="5">
        <v>319938860000</v>
      </c>
      <c r="V118" s="5">
        <v>319938860000</v>
      </c>
    </row>
    <row r="119" spans="2:23" ht="15.5" x14ac:dyDescent="0.35">
      <c r="C119" t="s">
        <v>134</v>
      </c>
      <c r="D119" s="5">
        <v>-1307849858000</v>
      </c>
      <c r="E119" s="5">
        <v>-1309396519000</v>
      </c>
      <c r="F119" s="5">
        <v>-1309073920000</v>
      </c>
      <c r="G119" s="5">
        <v>-1293778165000</v>
      </c>
      <c r="I119" s="5">
        <v>-1309073920000</v>
      </c>
      <c r="J119" s="5">
        <v>-1289522494000</v>
      </c>
      <c r="K119" s="5">
        <v>-1287504565000</v>
      </c>
      <c r="L119" s="5">
        <v>-1283370549000</v>
      </c>
      <c r="M119" s="5">
        <v>-1268740939000</v>
      </c>
      <c r="N119" s="5">
        <v>-1457355595000</v>
      </c>
      <c r="O119" s="5">
        <v>-1391185430000</v>
      </c>
      <c r="P119" s="5">
        <v>-1122261739000</v>
      </c>
      <c r="Q119" s="5">
        <v>-291595639000</v>
      </c>
      <c r="R119" s="5">
        <v>197880446000</v>
      </c>
      <c r="S119" s="5">
        <v>381873825000</v>
      </c>
      <c r="T119" s="5">
        <v>353526493000</v>
      </c>
      <c r="U119" s="5">
        <v>261175488000</v>
      </c>
      <c r="V119" s="5">
        <v>150208271000</v>
      </c>
      <c r="W119" s="5">
        <v>71048792000</v>
      </c>
    </row>
    <row r="120" spans="2:23" ht="15.5" x14ac:dyDescent="0.35">
      <c r="C120" t="s">
        <v>135</v>
      </c>
      <c r="D120" s="5">
        <v>150000000</v>
      </c>
      <c r="E120" s="5">
        <v>150000000</v>
      </c>
      <c r="F120" s="5">
        <v>150000000</v>
      </c>
      <c r="G120" s="5">
        <v>150000000</v>
      </c>
      <c r="I120" s="5">
        <v>150000000</v>
      </c>
      <c r="J120" s="5">
        <v>150000000</v>
      </c>
      <c r="K120" s="5">
        <v>150000000</v>
      </c>
      <c r="L120" s="5">
        <v>150000000</v>
      </c>
      <c r="M120" s="5">
        <v>150000000</v>
      </c>
      <c r="N120" s="5">
        <v>150000000</v>
      </c>
      <c r="O120" s="5">
        <v>150000000</v>
      </c>
      <c r="P120" s="5">
        <v>150000000</v>
      </c>
      <c r="Q120" s="5">
        <v>150000000</v>
      </c>
      <c r="R120" s="5">
        <v>150000000</v>
      </c>
      <c r="S120" s="5">
        <v>100000000</v>
      </c>
      <c r="T120" s="5">
        <v>100000000</v>
      </c>
      <c r="U120" s="5">
        <v>100000000</v>
      </c>
      <c r="V120" s="5">
        <v>50000000</v>
      </c>
    </row>
    <row r="121" spans="2:23" ht="15.5" x14ac:dyDescent="0.35">
      <c r="C121" t="s">
        <v>136</v>
      </c>
      <c r="D121" s="5">
        <v>-1307999858000</v>
      </c>
      <c r="E121" s="5">
        <v>-1309546519000</v>
      </c>
      <c r="F121" s="5">
        <v>-1309223920000</v>
      </c>
      <c r="G121" s="5">
        <v>-1293928165000</v>
      </c>
      <c r="I121" s="5">
        <v>-1309223920000</v>
      </c>
      <c r="J121" s="5">
        <v>-1289672494000</v>
      </c>
      <c r="K121" s="5">
        <v>-1287654565000</v>
      </c>
      <c r="L121" s="5">
        <v>-1283520549000</v>
      </c>
      <c r="M121" s="5">
        <v>-1268890939000</v>
      </c>
      <c r="N121" s="5">
        <v>-1457505595000</v>
      </c>
      <c r="O121" s="5">
        <v>-1391335430000</v>
      </c>
      <c r="P121" s="5">
        <v>-1122411739000</v>
      </c>
      <c r="Q121" s="5">
        <v>-291745639000</v>
      </c>
      <c r="R121" s="5">
        <v>197730446000</v>
      </c>
      <c r="S121" s="5">
        <v>381773825000</v>
      </c>
      <c r="T121" s="5">
        <v>353426493000</v>
      </c>
      <c r="U121" s="5">
        <v>261075488000</v>
      </c>
      <c r="V121" s="5">
        <v>150158271000</v>
      </c>
      <c r="W121" s="5">
        <v>71048792000</v>
      </c>
    </row>
    <row r="122" spans="2:23" ht="15.5" x14ac:dyDescent="0.35">
      <c r="C122" t="s">
        <v>137</v>
      </c>
      <c r="D122" s="5">
        <v>-1307849858000</v>
      </c>
      <c r="E122" s="5">
        <v>-1309396519000</v>
      </c>
      <c r="F122" s="5">
        <v>-1309073920000</v>
      </c>
      <c r="G122" s="5">
        <v>-1293778165000</v>
      </c>
      <c r="I122" s="5">
        <v>-1309073920000</v>
      </c>
      <c r="J122" s="5">
        <v>-1289522494000</v>
      </c>
      <c r="K122" s="5">
        <v>-1287504565000</v>
      </c>
      <c r="L122" s="5">
        <v>-1283370549000</v>
      </c>
      <c r="M122" s="5">
        <v>-1268740939000</v>
      </c>
      <c r="N122" s="5">
        <v>-1457355595000</v>
      </c>
      <c r="O122" s="5">
        <v>-1391185430000</v>
      </c>
      <c r="P122" s="5">
        <v>-1122261739000</v>
      </c>
      <c r="Q122" s="5">
        <v>-291595639000</v>
      </c>
      <c r="R122" s="5">
        <v>197880446000</v>
      </c>
      <c r="S122" s="5">
        <v>381873825000</v>
      </c>
      <c r="T122" s="5">
        <v>353526493000</v>
      </c>
      <c r="U122" s="5">
        <v>261175488000</v>
      </c>
      <c r="V122" s="5">
        <v>150208271000</v>
      </c>
      <c r="W122" s="5">
        <v>71048792000</v>
      </c>
    </row>
    <row r="123" spans="2:23" ht="15.5" x14ac:dyDescent="0.35">
      <c r="C123" t="s">
        <v>291</v>
      </c>
      <c r="D123" s="5">
        <v>-1154914000</v>
      </c>
      <c r="E123" s="5">
        <v>-1154683000</v>
      </c>
      <c r="F123" s="5">
        <v>-1139408000</v>
      </c>
      <c r="G123" s="5">
        <v>-1137981000</v>
      </c>
      <c r="I123" s="5">
        <v>-1139408000</v>
      </c>
      <c r="J123" s="5">
        <v>-1134864000</v>
      </c>
      <c r="K123" s="5">
        <v>-1127186000</v>
      </c>
      <c r="L123" s="5">
        <v>-1125620000</v>
      </c>
      <c r="M123" s="5">
        <v>-1114031000</v>
      </c>
      <c r="N123" s="5">
        <v>-1089539000</v>
      </c>
      <c r="O123" s="5">
        <v>-995634000</v>
      </c>
      <c r="P123" s="5">
        <v>-443867000</v>
      </c>
      <c r="Q123" s="5">
        <v>-10180000</v>
      </c>
      <c r="R123" s="5">
        <v>713853000</v>
      </c>
      <c r="S123" s="5">
        <v>991564000</v>
      </c>
      <c r="T123" s="5">
        <v>873012000</v>
      </c>
      <c r="U123" s="5">
        <v>685145000</v>
      </c>
      <c r="V123" s="5">
        <v>497212000</v>
      </c>
      <c r="W123" s="5">
        <v>1087665000</v>
      </c>
    </row>
    <row r="124" spans="2:23" ht="15.5" x14ac:dyDescent="0.35">
      <c r="C124" t="s">
        <v>10</v>
      </c>
      <c r="D124" s="5">
        <v>36918459000</v>
      </c>
      <c r="E124" s="5">
        <v>35372029000</v>
      </c>
      <c r="F124" s="5">
        <v>35709903000</v>
      </c>
      <c r="G124" s="5">
        <v>51007085000</v>
      </c>
      <c r="I124" s="5">
        <v>35709903000</v>
      </c>
      <c r="J124" s="5">
        <v>55265873000</v>
      </c>
      <c r="K124" s="5">
        <v>57291480000</v>
      </c>
      <c r="L124" s="5">
        <v>61427062000</v>
      </c>
      <c r="M124" s="5">
        <v>76068261000</v>
      </c>
      <c r="N124" s="5">
        <v>-520326619000</v>
      </c>
      <c r="O124" s="5">
        <v>-454062549000</v>
      </c>
      <c r="P124" s="5">
        <v>-584587091000</v>
      </c>
      <c r="Q124" s="5">
        <v>246512696000</v>
      </c>
      <c r="R124" s="5">
        <v>736712814000</v>
      </c>
      <c r="S124" s="5">
        <v>920983904000</v>
      </c>
      <c r="T124" s="5">
        <v>892518020000</v>
      </c>
      <c r="U124" s="5">
        <v>797152084000</v>
      </c>
      <c r="V124" s="5">
        <v>686824641000</v>
      </c>
      <c r="W124" s="5">
        <v>207136457000</v>
      </c>
    </row>
    <row r="125" spans="2:23" ht="15.5" x14ac:dyDescent="0.35">
      <c r="C125" t="s">
        <v>138</v>
      </c>
      <c r="D125" s="5">
        <v>40568870000</v>
      </c>
      <c r="E125" s="5">
        <v>38850252000</v>
      </c>
      <c r="F125" s="5">
        <v>38935548000</v>
      </c>
      <c r="G125" s="5">
        <v>55083458000</v>
      </c>
      <c r="I125" s="5">
        <v>38935548000</v>
      </c>
      <c r="J125" s="5">
        <v>58924171000</v>
      </c>
      <c r="K125" s="5">
        <v>68834522000</v>
      </c>
      <c r="L125" s="5">
        <v>73091559000</v>
      </c>
      <c r="M125" s="5">
        <v>91040495000</v>
      </c>
      <c r="N125" s="5">
        <v>243302339000</v>
      </c>
      <c r="O125" s="5">
        <v>479265331000</v>
      </c>
      <c r="P125" s="5">
        <v>1269024960000</v>
      </c>
      <c r="Q125" s="5">
        <v>2010013010000</v>
      </c>
      <c r="R125" s="5">
        <v>2557262840000</v>
      </c>
      <c r="S125" s="5">
        <v>2883807269000</v>
      </c>
      <c r="T125" s="5">
        <v>3011281084000</v>
      </c>
      <c r="U125" s="5">
        <v>2137040347000</v>
      </c>
      <c r="V125" s="5">
        <v>1782787661000</v>
      </c>
      <c r="W125" s="5">
        <v>999156515000</v>
      </c>
    </row>
    <row r="126" spans="2:23" ht="15.5" x14ac:dyDescent="0.35">
      <c r="C126" t="s">
        <v>139</v>
      </c>
      <c r="D126" s="5">
        <v>10223647156</v>
      </c>
      <c r="E126" s="5">
        <v>10223647156</v>
      </c>
      <c r="F126" s="5">
        <v>10223647156</v>
      </c>
      <c r="G126" s="5">
        <v>10223647156</v>
      </c>
      <c r="I126" s="5">
        <v>10223647156</v>
      </c>
      <c r="J126" s="5">
        <v>10223647156</v>
      </c>
      <c r="K126" s="5">
        <v>10223647156</v>
      </c>
      <c r="L126" s="5">
        <v>10223647156</v>
      </c>
      <c r="M126" s="5">
        <v>10223647156</v>
      </c>
      <c r="N126" s="5">
        <v>6145600000</v>
      </c>
      <c r="O126" s="5">
        <v>6145600000</v>
      </c>
      <c r="P126" s="5">
        <v>2145600000</v>
      </c>
      <c r="Q126" s="5">
        <v>2145600000</v>
      </c>
      <c r="R126" s="5">
        <v>2145600000</v>
      </c>
      <c r="S126" s="5">
        <v>2145600000</v>
      </c>
      <c r="T126" s="5">
        <v>2145600000</v>
      </c>
      <c r="U126" s="5">
        <v>2145600000</v>
      </c>
      <c r="V126" s="5">
        <v>2145600000</v>
      </c>
      <c r="W126" s="5">
        <v>1350000000</v>
      </c>
    </row>
    <row r="128" spans="2:23" ht="15.5" x14ac:dyDescent="0.35">
      <c r="B128" t="s">
        <v>140</v>
      </c>
      <c r="C128" t="s">
        <v>141</v>
      </c>
      <c r="D128" s="5">
        <v>289165000</v>
      </c>
      <c r="E128" s="5">
        <v>-470716000</v>
      </c>
      <c r="F128" s="5">
        <v>-351297000</v>
      </c>
      <c r="G128" s="5">
        <v>-521953000</v>
      </c>
      <c r="I128" s="5">
        <v>-3148939000</v>
      </c>
      <c r="J128" s="5">
        <v>-8266060000</v>
      </c>
      <c r="K128" s="5">
        <v>-2772494000</v>
      </c>
      <c r="L128" s="5">
        <v>-6817223000</v>
      </c>
      <c r="M128" s="5">
        <v>-6507597000</v>
      </c>
      <c r="N128" s="5">
        <v>21776148000</v>
      </c>
      <c r="O128" s="5">
        <v>28065023000</v>
      </c>
      <c r="P128" s="5">
        <v>-1772303000</v>
      </c>
      <c r="Q128" s="5">
        <v>79236452000</v>
      </c>
      <c r="R128" s="5">
        <v>149683591000</v>
      </c>
      <c r="S128" s="5">
        <v>471410291000</v>
      </c>
      <c r="T128" s="5">
        <v>160980396000</v>
      </c>
      <c r="U128" s="5">
        <v>271204788000</v>
      </c>
      <c r="V128" s="5">
        <v>311905744000</v>
      </c>
      <c r="W128" s="5">
        <v>288433566000</v>
      </c>
    </row>
    <row r="129" spans="3:23" ht="15.5" x14ac:dyDescent="0.35">
      <c r="C129" t="s">
        <v>2490</v>
      </c>
      <c r="D129" s="5">
        <v>132075000</v>
      </c>
      <c r="E129" s="5">
        <v>221317000</v>
      </c>
      <c r="F129" s="5">
        <v>-54749000</v>
      </c>
      <c r="G129" s="5">
        <v>186172000</v>
      </c>
      <c r="I129" s="5">
        <v>186179000</v>
      </c>
      <c r="J129" s="5">
        <v>334608000</v>
      </c>
      <c r="L129" s="5">
        <v>9685000</v>
      </c>
      <c r="M129" s="5">
        <v>924553000</v>
      </c>
      <c r="N129" s="5">
        <v>48673357000</v>
      </c>
      <c r="O129" s="5">
        <v>129251857000</v>
      </c>
      <c r="P129" s="5">
        <v>205490388000</v>
      </c>
      <c r="Q129" s="5">
        <v>306756999000</v>
      </c>
      <c r="R129" s="5">
        <v>441252543000</v>
      </c>
      <c r="S129" s="5">
        <v>777308475000</v>
      </c>
      <c r="T129" s="5">
        <v>684781542000</v>
      </c>
      <c r="U129" s="5">
        <v>601674928000</v>
      </c>
      <c r="V129" s="5">
        <v>496987785000</v>
      </c>
      <c r="W129" s="5">
        <v>370505422000</v>
      </c>
    </row>
    <row r="130" spans="3:23" ht="15.5" x14ac:dyDescent="0.35">
      <c r="C130" t="s">
        <v>457</v>
      </c>
      <c r="D130" s="5">
        <v>3476503000</v>
      </c>
      <c r="E130" s="5">
        <v>1754961000</v>
      </c>
      <c r="F130" s="5">
        <v>957860000</v>
      </c>
      <c r="G130" s="5">
        <v>646731000</v>
      </c>
      <c r="I130" s="5">
        <v>3137306000</v>
      </c>
      <c r="J130" s="5">
        <v>3691348000</v>
      </c>
      <c r="K130" s="5">
        <v>4712703000</v>
      </c>
      <c r="L130" s="5">
        <v>3573243000</v>
      </c>
      <c r="M130" s="5">
        <v>7202122000</v>
      </c>
      <c r="N130" s="5">
        <v>9659578000</v>
      </c>
      <c r="O130" s="5">
        <v>38185121000</v>
      </c>
      <c r="P130" s="5">
        <v>47333212000</v>
      </c>
      <c r="Q130" s="5">
        <v>28976785000</v>
      </c>
      <c r="R130" s="5">
        <v>61784293000</v>
      </c>
      <c r="S130" s="5">
        <v>90104779000</v>
      </c>
      <c r="T130" s="5">
        <v>40850062000</v>
      </c>
      <c r="U130" s="5">
        <v>18256772000</v>
      </c>
      <c r="V130" s="5">
        <v>13776839000</v>
      </c>
      <c r="W130" s="5">
        <v>10868319000</v>
      </c>
    </row>
    <row r="131" spans="3:23" ht="15.5" x14ac:dyDescent="0.35">
      <c r="C131" t="s">
        <v>2491</v>
      </c>
    </row>
    <row r="132" spans="3:23" ht="15.5" x14ac:dyDescent="0.35">
      <c r="C132" t="s">
        <v>694</v>
      </c>
    </row>
    <row r="133" spans="3:23" ht="15.5" x14ac:dyDescent="0.35">
      <c r="C133" t="s">
        <v>695</v>
      </c>
      <c r="D133" s="5">
        <v>-2418568000</v>
      </c>
      <c r="E133" s="5">
        <v>-1409852000</v>
      </c>
      <c r="F133" s="5">
        <v>-255419000</v>
      </c>
      <c r="G133" s="5">
        <v>-509366000</v>
      </c>
      <c r="I133" s="5">
        <v>-2778006000</v>
      </c>
      <c r="J133" s="5">
        <v>-8709274000</v>
      </c>
      <c r="K133" s="5">
        <v>-4011943000</v>
      </c>
      <c r="L133" s="5">
        <v>-5498333000</v>
      </c>
      <c r="M133" s="5">
        <v>-5692985000</v>
      </c>
      <c r="N133" s="5">
        <v>-4528546000</v>
      </c>
      <c r="O133" s="5">
        <v>-82785908000</v>
      </c>
      <c r="P133" s="5">
        <v>-171298484000</v>
      </c>
      <c r="Q133" s="5">
        <v>-149373038000</v>
      </c>
      <c r="R133" s="5">
        <v>-211052840000</v>
      </c>
      <c r="S133" s="5">
        <v>-287695221000</v>
      </c>
      <c r="T133" s="5">
        <v>-499201759000</v>
      </c>
      <c r="U133" s="5">
        <v>-299647869000</v>
      </c>
      <c r="V133" s="5">
        <v>-185710093000</v>
      </c>
      <c r="W133" s="5">
        <v>-116175662000</v>
      </c>
    </row>
    <row r="134" spans="3:23" ht="15.5" x14ac:dyDescent="0.35">
      <c r="C134" t="s">
        <v>915</v>
      </c>
      <c r="D134" s="5">
        <v>-900845000</v>
      </c>
      <c r="E134" s="5">
        <v>-1037142000</v>
      </c>
      <c r="F134" s="5">
        <v>-998989000</v>
      </c>
      <c r="G134" s="5">
        <v>-845490000</v>
      </c>
      <c r="I134" s="5">
        <v>-3694418000</v>
      </c>
      <c r="J134" s="5">
        <v>-3582742000</v>
      </c>
      <c r="K134" s="5">
        <v>-3473254000</v>
      </c>
      <c r="L134" s="5">
        <v>-4901818000</v>
      </c>
      <c r="M134" s="5">
        <v>-8941287000</v>
      </c>
      <c r="N134" s="5">
        <v>-28054880000</v>
      </c>
      <c r="O134" s="5">
        <v>-57034883000</v>
      </c>
      <c r="P134" s="5">
        <v>-84088595000</v>
      </c>
      <c r="Q134" s="5">
        <v>-102985878000</v>
      </c>
      <c r="R134" s="5">
        <v>-124360758000</v>
      </c>
      <c r="S134" s="5">
        <v>-139841967000</v>
      </c>
      <c r="T134" s="5">
        <v>-121759536000</v>
      </c>
      <c r="U134" s="5">
        <v>-89246273000</v>
      </c>
      <c r="V134" s="5">
        <v>-61666681000</v>
      </c>
      <c r="W134" s="5">
        <v>-34446599000</v>
      </c>
    </row>
    <row r="135" spans="3:23" ht="15.5" x14ac:dyDescent="0.35">
      <c r="C135" t="s">
        <v>697</v>
      </c>
      <c r="D135" s="5">
        <v>-3319413000</v>
      </c>
      <c r="E135" s="5">
        <v>-2446994000</v>
      </c>
      <c r="F135" s="5">
        <v>-1254408000</v>
      </c>
      <c r="G135" s="5">
        <v>-1354856000</v>
      </c>
      <c r="I135" s="5">
        <v>-6472424000</v>
      </c>
      <c r="J135" s="5">
        <v>-12292016000</v>
      </c>
      <c r="K135" s="5">
        <v>-7485197000</v>
      </c>
      <c r="L135" s="5">
        <v>-10400151000</v>
      </c>
      <c r="M135" s="5">
        <v>-14634272000</v>
      </c>
      <c r="N135" s="5">
        <v>-32583426000</v>
      </c>
      <c r="O135" s="5">
        <v>-139820791000</v>
      </c>
      <c r="P135" s="5">
        <v>-255387079000</v>
      </c>
      <c r="Q135" s="5">
        <v>-252358916000</v>
      </c>
      <c r="R135" s="5">
        <v>-335413598000</v>
      </c>
      <c r="S135" s="5">
        <v>-427537188000</v>
      </c>
      <c r="T135" s="5">
        <v>-620961295000</v>
      </c>
      <c r="U135" s="5">
        <v>-388894142000</v>
      </c>
      <c r="V135" s="5">
        <v>-247376774000</v>
      </c>
      <c r="W135" s="5">
        <v>-150622261000</v>
      </c>
    </row>
    <row r="136" spans="3:23" ht="15.5" x14ac:dyDescent="0.35">
      <c r="C136" t="s">
        <v>2492</v>
      </c>
      <c r="O136" s="5">
        <v>3864856000</v>
      </c>
      <c r="P136" s="5">
        <v>3533258000</v>
      </c>
      <c r="R136" s="5">
        <v>517941000</v>
      </c>
      <c r="S136" s="5">
        <v>53328891000</v>
      </c>
      <c r="T136" s="5">
        <v>63592080000</v>
      </c>
      <c r="U136" s="5">
        <v>47667725000</v>
      </c>
      <c r="V136" s="5">
        <v>53280285000</v>
      </c>
      <c r="W136" s="5">
        <v>66990154000</v>
      </c>
    </row>
    <row r="137" spans="3:23" ht="15.5" x14ac:dyDescent="0.35">
      <c r="C137" t="s">
        <v>596</v>
      </c>
      <c r="D137" s="5">
        <v>1006000</v>
      </c>
      <c r="E137" s="5">
        <v>212000</v>
      </c>
      <c r="F137" s="5">
        <v>55284000</v>
      </c>
      <c r="G137" s="5">
        <v>223000</v>
      </c>
      <c r="I137" s="5">
        <v>115744000</v>
      </c>
      <c r="J137" s="5">
        <v>30066000</v>
      </c>
      <c r="K137" s="5">
        <v>56705000</v>
      </c>
      <c r="L137" s="5">
        <v>120224000</v>
      </c>
      <c r="M137" s="5">
        <v>367700000</v>
      </c>
      <c r="N137" s="5">
        <v>211122000</v>
      </c>
      <c r="O137" s="5">
        <v>161315000</v>
      </c>
      <c r="P137" s="5">
        <v>93789000</v>
      </c>
      <c r="Q137" s="5">
        <v>4522630000</v>
      </c>
      <c r="R137" s="5">
        <v>6994324000</v>
      </c>
      <c r="S137" s="5">
        <v>1718321000</v>
      </c>
      <c r="T137" s="5">
        <v>19229320000</v>
      </c>
      <c r="U137" s="5">
        <v>4024461000</v>
      </c>
    </row>
    <row r="138" spans="3:23" ht="15.5" x14ac:dyDescent="0.35">
      <c r="C138" t="s">
        <v>593</v>
      </c>
      <c r="N138" s="5">
        <v>-3973361000</v>
      </c>
      <c r="O138" s="5">
        <v>-3416020000</v>
      </c>
      <c r="P138" s="5">
        <v>-2742082000</v>
      </c>
      <c r="Q138" s="5">
        <v>-4138416000</v>
      </c>
      <c r="R138" s="5">
        <v>-18457588000</v>
      </c>
      <c r="S138" s="5">
        <v>-21794666000</v>
      </c>
      <c r="T138" s="5">
        <v>-7281993000</v>
      </c>
      <c r="U138" s="5">
        <v>-7500495000</v>
      </c>
      <c r="V138" s="5">
        <v>-7109590000</v>
      </c>
      <c r="W138" s="5">
        <v>-10426016000</v>
      </c>
    </row>
    <row r="139" spans="3:23" ht="15.5" x14ac:dyDescent="0.35">
      <c r="C139" t="s">
        <v>178</v>
      </c>
      <c r="L139" s="5">
        <v>44689000</v>
      </c>
      <c r="M139" s="5">
        <v>-58458746000</v>
      </c>
      <c r="N139" s="5">
        <v>-150672573000</v>
      </c>
      <c r="O139" s="5">
        <v>-208347316000</v>
      </c>
      <c r="P139" s="5">
        <v>-13273067000</v>
      </c>
      <c r="Q139" s="5">
        <v>-175576987000</v>
      </c>
      <c r="R139" s="5">
        <v>-288126329000</v>
      </c>
      <c r="S139" s="5">
        <v>-319470366000</v>
      </c>
      <c r="T139" s="5">
        <v>649806492000</v>
      </c>
      <c r="U139" s="5">
        <v>-55846635000</v>
      </c>
      <c r="V139" s="5">
        <v>552411571000</v>
      </c>
      <c r="W139" s="5">
        <v>172023129000</v>
      </c>
    </row>
    <row r="140" spans="3:23" ht="15.5" x14ac:dyDescent="0.35">
      <c r="C140" t="s">
        <v>179</v>
      </c>
      <c r="D140" s="5">
        <v>1992644000</v>
      </c>
      <c r="E140" s="5">
        <v>137490000</v>
      </c>
      <c r="F140" s="5">
        <v>-253505000</v>
      </c>
      <c r="G140" s="5">
        <v>104224000</v>
      </c>
      <c r="I140" s="5">
        <v>-1722833000</v>
      </c>
      <c r="J140" s="5">
        <v>6999808000</v>
      </c>
      <c r="K140" s="5">
        <v>-12341000</v>
      </c>
      <c r="L140" s="5">
        <v>346158000</v>
      </c>
      <c r="M140" s="5">
        <v>58511951000</v>
      </c>
      <c r="N140" s="5">
        <v>131726936000</v>
      </c>
      <c r="O140" s="5">
        <v>192391228000</v>
      </c>
      <c r="P140" s="5">
        <v>14421643000</v>
      </c>
      <c r="Q140" s="5">
        <v>88251429000</v>
      </c>
      <c r="R140" s="5">
        <v>18204384000</v>
      </c>
      <c r="S140" s="5">
        <v>-231187551000</v>
      </c>
      <c r="T140" s="5">
        <v>-910562376000</v>
      </c>
      <c r="U140" s="5">
        <v>-49561971000</v>
      </c>
      <c r="V140" s="5">
        <v>-751081792000</v>
      </c>
      <c r="W140" s="5">
        <v>-473903977000</v>
      </c>
    </row>
    <row r="141" spans="3:23" ht="15.5" x14ac:dyDescent="0.35">
      <c r="C141" t="s">
        <v>180</v>
      </c>
      <c r="D141" s="5">
        <v>2108108000</v>
      </c>
      <c r="E141" s="5">
        <v>46936000</v>
      </c>
      <c r="F141" s="5">
        <v>313966000</v>
      </c>
      <c r="G141" s="5">
        <v>-306466000</v>
      </c>
      <c r="I141" s="5">
        <v>7500000</v>
      </c>
      <c r="J141" s="5">
        <v>33249000</v>
      </c>
      <c r="K141" s="5">
        <v>145427000</v>
      </c>
      <c r="L141" s="5">
        <v>196121000</v>
      </c>
      <c r="M141" s="5">
        <v>58823034000</v>
      </c>
      <c r="N141" s="5">
        <v>122129483000</v>
      </c>
      <c r="O141" s="5">
        <v>57876743000</v>
      </c>
      <c r="P141" s="5">
        <v>9151596000</v>
      </c>
      <c r="Q141" s="5">
        <v>105502273000</v>
      </c>
      <c r="R141" s="5">
        <v>49789906000</v>
      </c>
      <c r="S141" s="5">
        <v>19026375000</v>
      </c>
      <c r="T141" s="5">
        <v>5651081000</v>
      </c>
      <c r="U141" s="5">
        <v>6406912000</v>
      </c>
      <c r="V141" s="5">
        <v>2672118000</v>
      </c>
      <c r="W141" s="5">
        <v>14007820000</v>
      </c>
    </row>
    <row r="142" spans="3:23" ht="15.5" x14ac:dyDescent="0.35">
      <c r="C142" t="s">
        <v>2110</v>
      </c>
      <c r="K142" s="5">
        <v>3400000</v>
      </c>
      <c r="L142" s="5">
        <v>6613000</v>
      </c>
      <c r="M142" s="5">
        <v>-4312179000</v>
      </c>
      <c r="N142" s="5">
        <v>2806731000</v>
      </c>
      <c r="O142" s="5">
        <v>1714395000</v>
      </c>
    </row>
    <row r="143" spans="3:23" ht="15.5" x14ac:dyDescent="0.35">
      <c r="C143" t="s">
        <v>185</v>
      </c>
      <c r="D143" s="5">
        <v>-7669000</v>
      </c>
      <c r="F143" s="5">
        <v>-291214000</v>
      </c>
      <c r="G143" s="5">
        <v>312466000</v>
      </c>
      <c r="I143" s="5">
        <v>-291214000</v>
      </c>
      <c r="K143" s="5">
        <v>-222873000</v>
      </c>
      <c r="O143" s="5">
        <v>-5100000</v>
      </c>
      <c r="P143" s="5">
        <v>-102790000</v>
      </c>
      <c r="Q143" s="5">
        <v>-14378233000</v>
      </c>
      <c r="R143" s="5">
        <v>-19809213000</v>
      </c>
      <c r="S143" s="5">
        <v>-237200701000</v>
      </c>
      <c r="T143" s="5">
        <v>-920388712000</v>
      </c>
      <c r="U143" s="5">
        <v>-240597745000</v>
      </c>
      <c r="V143" s="5">
        <v>-501883271000</v>
      </c>
      <c r="W143" s="5">
        <v>-393962867000</v>
      </c>
    </row>
    <row r="144" spans="3:23" ht="15.5" x14ac:dyDescent="0.35">
      <c r="C144" t="s">
        <v>760</v>
      </c>
      <c r="O144" s="5">
        <v>-2000000000</v>
      </c>
    </row>
    <row r="145" spans="3:23" ht="15.5" x14ac:dyDescent="0.35">
      <c r="C145" t="s">
        <v>2493</v>
      </c>
      <c r="D145" s="5">
        <v>-108801000</v>
      </c>
      <c r="E145" s="5">
        <v>90342000</v>
      </c>
      <c r="F145" s="5">
        <v>303322000</v>
      </c>
      <c r="G145" s="5">
        <v>98001000</v>
      </c>
      <c r="T145" s="5">
        <v>39945935000</v>
      </c>
      <c r="U145" s="5">
        <v>44561043000</v>
      </c>
      <c r="V145" s="5">
        <v>111983050000</v>
      </c>
      <c r="W145" s="5">
        <v>51208038000</v>
      </c>
    </row>
    <row r="146" spans="3:23" ht="15.5" x14ac:dyDescent="0.35">
      <c r="C146" t="s">
        <v>2494</v>
      </c>
      <c r="F146" s="5">
        <v>-70396000</v>
      </c>
      <c r="I146" s="5">
        <v>-70396000</v>
      </c>
      <c r="J146" s="5">
        <v>6936493000</v>
      </c>
      <c r="K146" s="5">
        <v>5000000</v>
      </c>
      <c r="L146" s="5">
        <v>23200000</v>
      </c>
      <c r="M146" s="5">
        <v>3633396000</v>
      </c>
      <c r="N146" s="5">
        <v>6579600000</v>
      </c>
      <c r="O146" s="5">
        <v>-8202933000</v>
      </c>
      <c r="P146" s="5">
        <v>5479048000</v>
      </c>
      <c r="Q146" s="5">
        <v>-8515984000</v>
      </c>
      <c r="R146" s="5">
        <v>-19038615000</v>
      </c>
      <c r="S146" s="5">
        <v>-14581546000</v>
      </c>
      <c r="U146" s="5">
        <v>-76537789000</v>
      </c>
      <c r="V146" s="5">
        <v>-115622041000</v>
      </c>
      <c r="W146" s="5">
        <v>-45125514000</v>
      </c>
    </row>
    <row r="147" spans="3:23" ht="15.5" x14ac:dyDescent="0.35">
      <c r="C147" t="s">
        <v>2141</v>
      </c>
      <c r="P147" s="5">
        <v>-200000000</v>
      </c>
      <c r="R147" s="5">
        <v>150000000</v>
      </c>
      <c r="S147" s="5">
        <v>-150000000</v>
      </c>
      <c r="U147" s="5">
        <v>-66198604000</v>
      </c>
      <c r="W147" s="5">
        <v>-100031454000</v>
      </c>
    </row>
    <row r="148" spans="3:23" ht="15.5" x14ac:dyDescent="0.35">
      <c r="C148" t="s">
        <v>183</v>
      </c>
      <c r="F148" s="5">
        <v>-564467000</v>
      </c>
      <c r="I148" s="5">
        <v>-1484467000</v>
      </c>
    </row>
    <row r="149" spans="3:23" ht="15.5" x14ac:dyDescent="0.35">
      <c r="C149" t="s">
        <v>2495</v>
      </c>
      <c r="T149" s="5">
        <v>-55000000000</v>
      </c>
    </row>
    <row r="150" spans="3:23" ht="15.5" x14ac:dyDescent="0.35">
      <c r="C150" t="s">
        <v>2496</v>
      </c>
      <c r="Q150" s="5">
        <v>1120743000</v>
      </c>
      <c r="R150" s="5">
        <v>117982000</v>
      </c>
    </row>
    <row r="151" spans="3:23" ht="15.5" x14ac:dyDescent="0.35">
      <c r="C151" t="s">
        <v>485</v>
      </c>
    </row>
    <row r="152" spans="3:23" ht="15.5" x14ac:dyDescent="0.35">
      <c r="C152" t="s">
        <v>1259</v>
      </c>
      <c r="O152" s="5">
        <v>142846808000</v>
      </c>
    </row>
    <row r="153" spans="3:23" ht="15.5" x14ac:dyDescent="0.35">
      <c r="C153" t="s">
        <v>2497</v>
      </c>
    </row>
    <row r="154" spans="3:23" ht="15.5" x14ac:dyDescent="0.35">
      <c r="C154" t="s">
        <v>1551</v>
      </c>
      <c r="U154" s="5">
        <v>319299751000</v>
      </c>
    </row>
    <row r="155" spans="3:23" ht="15.5" x14ac:dyDescent="0.35">
      <c r="C155" t="s">
        <v>987</v>
      </c>
      <c r="U155" s="5">
        <v>-40520000000</v>
      </c>
      <c r="V155" s="5">
        <v>-248231648000</v>
      </c>
    </row>
    <row r="156" spans="3:23" ht="15.5" x14ac:dyDescent="0.35">
      <c r="C156" t="s">
        <v>186</v>
      </c>
      <c r="L156" s="5">
        <v>44689000</v>
      </c>
      <c r="M156" s="5">
        <v>-58458746000</v>
      </c>
      <c r="N156" s="5">
        <v>-150672573000</v>
      </c>
      <c r="O156" s="5">
        <v>-208347316000</v>
      </c>
      <c r="P156" s="5">
        <v>-13273067000</v>
      </c>
      <c r="Q156" s="5">
        <v>-175576987000</v>
      </c>
      <c r="R156" s="5">
        <v>-288126329000</v>
      </c>
      <c r="S156" s="5">
        <v>-319470366000</v>
      </c>
      <c r="T156" s="5">
        <v>649806492000</v>
      </c>
      <c r="U156" s="5">
        <v>-55846635000</v>
      </c>
      <c r="V156" s="5">
        <v>552411571000</v>
      </c>
      <c r="W156" s="5">
        <v>172023129000</v>
      </c>
    </row>
    <row r="157" spans="3:23" ht="15.5" x14ac:dyDescent="0.35">
      <c r="C157" t="s">
        <v>1393</v>
      </c>
      <c r="S157" s="5">
        <v>146776000000</v>
      </c>
      <c r="T157" s="5">
        <v>89203171000</v>
      </c>
      <c r="U157" s="5">
        <v>320387513000</v>
      </c>
      <c r="V157" s="5">
        <v>417385013000</v>
      </c>
      <c r="W157" s="5">
        <v>399927001000</v>
      </c>
    </row>
    <row r="158" spans="3:23" ht="15.5" x14ac:dyDescent="0.35">
      <c r="C158" t="s">
        <v>1100</v>
      </c>
      <c r="M158" s="5">
        <v>-58297394000</v>
      </c>
      <c r="N158" s="5">
        <v>-112812833000</v>
      </c>
      <c r="O158" s="5">
        <v>-21085057000</v>
      </c>
    </row>
    <row r="159" spans="3:23" ht="15.5" x14ac:dyDescent="0.35">
      <c r="C159" t="s">
        <v>719</v>
      </c>
      <c r="O159" s="5">
        <v>-147824575000</v>
      </c>
      <c r="P159" s="5">
        <v>-1562968000</v>
      </c>
      <c r="Q159" s="5">
        <v>-94983358000</v>
      </c>
      <c r="R159" s="5">
        <v>-87852295000</v>
      </c>
      <c r="S159" s="5">
        <v>-293434813000</v>
      </c>
      <c r="T159" s="5">
        <v>-275445228000</v>
      </c>
      <c r="U159" s="5">
        <v>-279542701000</v>
      </c>
      <c r="V159" s="5">
        <v>-180438364000</v>
      </c>
      <c r="W159" s="5">
        <v>-191079195000</v>
      </c>
    </row>
    <row r="160" spans="3:23" ht="15.5" x14ac:dyDescent="0.35">
      <c r="C160" t="s">
        <v>2498</v>
      </c>
      <c r="S160" s="5">
        <v>34374570000</v>
      </c>
      <c r="T160" s="5">
        <v>163852000</v>
      </c>
      <c r="W160" s="5">
        <v>432000000</v>
      </c>
    </row>
    <row r="161" spans="3:23" ht="15.5" x14ac:dyDescent="0.35">
      <c r="C161" t="s">
        <v>2499</v>
      </c>
      <c r="P161" s="5">
        <v>-6706517000</v>
      </c>
      <c r="Q161" s="5">
        <v>-12257250000</v>
      </c>
      <c r="R161" s="5">
        <v>-11444956000</v>
      </c>
      <c r="S161" s="5">
        <v>-4044163000</v>
      </c>
      <c r="T161" s="5">
        <v>-2697350000</v>
      </c>
      <c r="U161" s="5">
        <v>-2714582000</v>
      </c>
      <c r="V161" s="5">
        <v>-4494007000</v>
      </c>
      <c r="W161" s="5">
        <v>-9093633000</v>
      </c>
    </row>
    <row r="162" spans="3:23" ht="15.5" x14ac:dyDescent="0.35">
      <c r="C162" t="s">
        <v>285</v>
      </c>
      <c r="N162" s="5">
        <v>-9400000000</v>
      </c>
      <c r="O162" s="5">
        <v>-9600000000</v>
      </c>
    </row>
    <row r="163" spans="3:23" ht="15.5" x14ac:dyDescent="0.35">
      <c r="C163" t="s">
        <v>724</v>
      </c>
      <c r="P163" s="5">
        <v>173069000</v>
      </c>
      <c r="Q163" s="5">
        <v>15244341000</v>
      </c>
      <c r="R163" s="5">
        <v>-671000000</v>
      </c>
      <c r="S163" s="5">
        <v>1032383000</v>
      </c>
      <c r="T163" s="5">
        <v>34379614000</v>
      </c>
      <c r="U163" s="5">
        <v>20847942000</v>
      </c>
      <c r="V163" s="5">
        <v>-1378153000</v>
      </c>
      <c r="W163" s="5">
        <v>13741660000</v>
      </c>
    </row>
    <row r="164" spans="3:23" ht="15.5" x14ac:dyDescent="0.35">
      <c r="C164" t="s">
        <v>2500</v>
      </c>
      <c r="S164" s="5">
        <v>42130000</v>
      </c>
      <c r="T164" s="5">
        <v>200000</v>
      </c>
      <c r="V164" s="5">
        <v>399498860000</v>
      </c>
    </row>
    <row r="165" spans="3:23" ht="15.5" x14ac:dyDescent="0.35">
      <c r="C165" t="s">
        <v>2501</v>
      </c>
      <c r="P165" s="5">
        <v>42625000000</v>
      </c>
      <c r="Q165" s="5">
        <v>100000000000</v>
      </c>
      <c r="T165" s="5">
        <v>-8896928000</v>
      </c>
      <c r="U165" s="5">
        <v>-8709659000</v>
      </c>
      <c r="V165" s="5">
        <v>-1093923000</v>
      </c>
      <c r="W165" s="5">
        <v>12727827000</v>
      </c>
    </row>
    <row r="166" spans="3:23" ht="15.5" x14ac:dyDescent="0.35">
      <c r="C166" t="s">
        <v>2502</v>
      </c>
    </row>
    <row r="167" spans="3:23" ht="15.5" x14ac:dyDescent="0.35">
      <c r="C167" t="s">
        <v>2503</v>
      </c>
      <c r="T167" s="5">
        <v>1000000000000</v>
      </c>
    </row>
    <row r="168" spans="3:23" ht="15.5" x14ac:dyDescent="0.35">
      <c r="C168" t="s">
        <v>2504</v>
      </c>
    </row>
    <row r="169" spans="3:23" ht="15.5" x14ac:dyDescent="0.35">
      <c r="C169" t="s">
        <v>2177</v>
      </c>
      <c r="R169" s="5">
        <v>-44182000</v>
      </c>
    </row>
    <row r="170" spans="3:23" ht="15.5" x14ac:dyDescent="0.35">
      <c r="C170" t="s">
        <v>2505</v>
      </c>
      <c r="L170" s="5">
        <v>44689000</v>
      </c>
      <c r="M170" s="5">
        <v>58252735000</v>
      </c>
      <c r="N170" s="5">
        <v>-28459740000</v>
      </c>
      <c r="O170" s="5">
        <v>-29837684000</v>
      </c>
    </row>
    <row r="171" spans="3:23" ht="15.5" x14ac:dyDescent="0.35">
      <c r="C171" t="s">
        <v>191</v>
      </c>
    </row>
    <row r="172" spans="3:23" ht="15.5" x14ac:dyDescent="0.35">
      <c r="C172" t="s">
        <v>2506</v>
      </c>
    </row>
    <row r="173" spans="3:23" ht="15.5" x14ac:dyDescent="0.35">
      <c r="C173" t="s">
        <v>461</v>
      </c>
      <c r="M173" s="5">
        <v>-58414087000</v>
      </c>
      <c r="P173" s="5">
        <v>-47801651000</v>
      </c>
      <c r="Q173" s="5">
        <v>-183580720000</v>
      </c>
      <c r="R173" s="5">
        <v>-188113896000</v>
      </c>
      <c r="S173" s="5">
        <v>-204216473000</v>
      </c>
      <c r="T173" s="5">
        <v>-161153639000</v>
      </c>
      <c r="U173" s="5">
        <v>-84659148000</v>
      </c>
      <c r="V173" s="5">
        <v>-77067855000</v>
      </c>
      <c r="W173" s="5">
        <v>-54632531000</v>
      </c>
    </row>
    <row r="174" spans="3:23" ht="15.5" x14ac:dyDescent="0.35">
      <c r="C174" t="s">
        <v>381</v>
      </c>
      <c r="T174" s="5">
        <v>-25747200000</v>
      </c>
      <c r="U174" s="5">
        <v>-21456000000</v>
      </c>
    </row>
    <row r="175" spans="3:23" ht="15.5" x14ac:dyDescent="0.35">
      <c r="C175" t="s">
        <v>195</v>
      </c>
      <c r="D175" s="5">
        <v>2281809000</v>
      </c>
      <c r="E175" s="5">
        <v>-333226000</v>
      </c>
      <c r="F175" s="5">
        <v>-604802000</v>
      </c>
      <c r="G175" s="5">
        <v>-417729000</v>
      </c>
      <c r="I175" s="5">
        <v>-4871772000</v>
      </c>
      <c r="J175" s="5">
        <v>-1266252000</v>
      </c>
      <c r="K175" s="5">
        <v>-2784835000</v>
      </c>
      <c r="L175" s="5">
        <v>-6426376000</v>
      </c>
      <c r="M175" s="5">
        <v>-6454392000</v>
      </c>
      <c r="N175" s="5">
        <v>2830511000</v>
      </c>
      <c r="O175" s="5">
        <v>12108935000</v>
      </c>
      <c r="P175" s="5">
        <v>-623727000</v>
      </c>
      <c r="Q175" s="5">
        <v>-8089106000</v>
      </c>
      <c r="R175" s="5">
        <v>-120238354000</v>
      </c>
      <c r="S175" s="5">
        <v>-79247626000</v>
      </c>
      <c r="T175" s="5">
        <v>-99775488000</v>
      </c>
      <c r="U175" s="5">
        <v>165796182000</v>
      </c>
      <c r="V175" s="5">
        <v>113235523000</v>
      </c>
      <c r="W175" s="5">
        <v>-13447282000</v>
      </c>
    </row>
    <row r="176" spans="3:23" ht="15.5" x14ac:dyDescent="0.35">
      <c r="C176" t="s">
        <v>196</v>
      </c>
      <c r="E176" s="5">
        <v>665212000</v>
      </c>
      <c r="I176" s="5">
        <v>5536984000</v>
      </c>
      <c r="J176" s="5">
        <v>6803236000</v>
      </c>
      <c r="K176" s="5">
        <v>9588071000</v>
      </c>
      <c r="L176" s="5">
        <v>16014447000</v>
      </c>
      <c r="M176" s="5">
        <v>22468839000</v>
      </c>
      <c r="N176" s="5">
        <v>19638671000</v>
      </c>
      <c r="O176" s="5">
        <v>7534069000</v>
      </c>
      <c r="P176" s="5">
        <v>8157958000</v>
      </c>
      <c r="Q176" s="5">
        <v>16248739000</v>
      </c>
      <c r="R176" s="5">
        <v>136500266000</v>
      </c>
      <c r="S176" s="5">
        <v>215747995000</v>
      </c>
      <c r="T176" s="5">
        <v>315528381000</v>
      </c>
      <c r="U176" s="5">
        <v>149732199000</v>
      </c>
      <c r="V176" s="5">
        <v>36496676000</v>
      </c>
      <c r="W176" s="5">
        <v>49943958000</v>
      </c>
    </row>
    <row r="177" spans="2:23" ht="15.5" x14ac:dyDescent="0.35">
      <c r="C177" t="s">
        <v>383</v>
      </c>
      <c r="N177" s="5">
        <v>-343000</v>
      </c>
      <c r="O177" s="5">
        <v>-4333000</v>
      </c>
      <c r="P177" s="5">
        <v>-162000</v>
      </c>
      <c r="Q177" s="5">
        <v>-1675000</v>
      </c>
      <c r="R177" s="5">
        <v>-13173000</v>
      </c>
      <c r="S177" s="5">
        <v>-103000</v>
      </c>
      <c r="T177" s="5">
        <v>-4898000</v>
      </c>
    </row>
    <row r="178" spans="2:23" ht="15.5" x14ac:dyDescent="0.35">
      <c r="C178" t="s">
        <v>197</v>
      </c>
      <c r="D178" s="5">
        <v>2281809000</v>
      </c>
      <c r="E178" s="5">
        <v>331986000</v>
      </c>
      <c r="F178" s="5">
        <v>-604802000</v>
      </c>
      <c r="G178" s="5">
        <v>-417729000</v>
      </c>
      <c r="I178" s="5">
        <v>665212000</v>
      </c>
      <c r="J178" s="5">
        <v>5536984000</v>
      </c>
      <c r="K178" s="5">
        <v>6803236000</v>
      </c>
      <c r="L178" s="5">
        <v>9588071000</v>
      </c>
      <c r="M178" s="5">
        <v>16014447000</v>
      </c>
      <c r="N178" s="5">
        <v>22468839000</v>
      </c>
      <c r="O178" s="5">
        <v>19638671000</v>
      </c>
      <c r="P178" s="5">
        <v>7534069000</v>
      </c>
      <c r="Q178" s="5">
        <v>8157958000</v>
      </c>
      <c r="R178" s="5">
        <v>16248739000</v>
      </c>
      <c r="S178" s="5">
        <v>136500266000</v>
      </c>
      <c r="T178" s="5">
        <v>215747995000</v>
      </c>
      <c r="U178" s="5">
        <v>315528381000</v>
      </c>
      <c r="V178" s="5">
        <v>149732199000</v>
      </c>
      <c r="W178" s="5">
        <v>36496676000</v>
      </c>
    </row>
    <row r="180" spans="2:23" ht="15.5" x14ac:dyDescent="0.35">
      <c r="B180" t="s">
        <v>198</v>
      </c>
      <c r="C180" t="s">
        <v>12</v>
      </c>
      <c r="D180" s="5">
        <v>10220000000</v>
      </c>
      <c r="E180" s="5">
        <v>10220000000</v>
      </c>
      <c r="F180" s="5">
        <v>10220000000</v>
      </c>
      <c r="G180" s="5">
        <v>10220000000</v>
      </c>
      <c r="I180" s="5">
        <v>10220000000</v>
      </c>
      <c r="J180" s="5">
        <v>10220000000</v>
      </c>
      <c r="K180" s="5">
        <v>10220000000</v>
      </c>
      <c r="L180" s="5">
        <v>10220000000</v>
      </c>
      <c r="M180" s="5">
        <v>10220000000</v>
      </c>
      <c r="N180" s="5">
        <v>6150000000</v>
      </c>
      <c r="O180" s="5">
        <v>6150000000</v>
      </c>
      <c r="P180" s="5">
        <v>2150000000</v>
      </c>
      <c r="Q180" s="5">
        <v>2150000000</v>
      </c>
      <c r="R180" s="5">
        <v>2150000000</v>
      </c>
      <c r="S180" s="5">
        <v>2150000000</v>
      </c>
      <c r="T180" s="5">
        <v>2150000000</v>
      </c>
      <c r="U180" s="5">
        <v>2150000000</v>
      </c>
      <c r="V180" s="5">
        <v>2150000000</v>
      </c>
      <c r="W180" s="5">
        <v>1350000000</v>
      </c>
    </row>
    <row r="181" spans="2:23" ht="15.5" x14ac:dyDescent="0.35">
      <c r="C181" t="s">
        <v>199</v>
      </c>
      <c r="D181" s="6">
        <v>0.15</v>
      </c>
      <c r="E181" s="6">
        <v>-0.03</v>
      </c>
      <c r="F181" s="6">
        <v>-1.5</v>
      </c>
      <c r="G181" s="6">
        <v>-0.13</v>
      </c>
    </row>
    <row r="182" spans="2:23" ht="15.5" x14ac:dyDescent="0.35">
      <c r="C182" t="s">
        <v>200</v>
      </c>
      <c r="D182" s="5">
        <v>80</v>
      </c>
      <c r="E182" s="5">
        <v>-500</v>
      </c>
      <c r="F182" s="6">
        <v>-13.33</v>
      </c>
      <c r="G182" s="6">
        <v>-192.31</v>
      </c>
    </row>
    <row r="183" spans="2:23" ht="15.5" x14ac:dyDescent="0.35">
      <c r="C183" t="s">
        <v>69</v>
      </c>
      <c r="D183" s="6">
        <v>36.86</v>
      </c>
      <c r="E183" s="6">
        <v>67.58</v>
      </c>
      <c r="F183" s="6">
        <v>154.47999999999999</v>
      </c>
      <c r="G183" s="6">
        <v>395.2</v>
      </c>
    </row>
    <row r="184" spans="2:23" ht="15.5" x14ac:dyDescent="0.35">
      <c r="C184" t="s">
        <v>201</v>
      </c>
      <c r="D184" s="5">
        <v>70000000</v>
      </c>
      <c r="E184" s="5">
        <v>-180000000</v>
      </c>
      <c r="F184" s="5">
        <v>-640000000</v>
      </c>
      <c r="G184" s="5">
        <v>-1080000000</v>
      </c>
    </row>
    <row r="185" spans="2:23" ht="15.5" x14ac:dyDescent="0.35">
      <c r="C185" t="s">
        <v>202</v>
      </c>
      <c r="D185" s="6">
        <v>3.8100000000000002E-2</v>
      </c>
      <c r="E185" s="6">
        <v>-8.3000000000000001E-3</v>
      </c>
      <c r="F185" s="6">
        <v>-0.39329999999999998</v>
      </c>
      <c r="G185" s="6">
        <v>-2.4199999999999999E-2</v>
      </c>
    </row>
    <row r="186" spans="2:23" ht="15.5" x14ac:dyDescent="0.35">
      <c r="C186" t="s">
        <v>203</v>
      </c>
      <c r="D186" s="6">
        <v>4.0599999999999997E-2</v>
      </c>
      <c r="E186" s="6">
        <v>-8.8000000000000005E-3</v>
      </c>
      <c r="F186" s="6">
        <v>-0.41560000000000002</v>
      </c>
      <c r="G186" s="6">
        <v>-2.5600000000000001E-2</v>
      </c>
    </row>
    <row r="187" spans="2:23" ht="15.5" x14ac:dyDescent="0.35">
      <c r="C187" t="s">
        <v>204</v>
      </c>
      <c r="D187" s="6">
        <v>-3.5999999999999999E-3</v>
      </c>
      <c r="E187" s="6">
        <v>-1.01E-2</v>
      </c>
      <c r="F187" s="6">
        <v>-1.9900000000000001E-2</v>
      </c>
      <c r="G187" s="6">
        <v>-2.4500000000000001E-2</v>
      </c>
    </row>
    <row r="188" spans="2:23" ht="15.5" x14ac:dyDescent="0.35">
      <c r="C188" t="s">
        <v>205</v>
      </c>
      <c r="D188" s="6">
        <v>-680.9</v>
      </c>
      <c r="E188" s="6">
        <v>-9139.33</v>
      </c>
      <c r="F188" s="6">
        <v>-17552.580000000002</v>
      </c>
      <c r="G188" s="6">
        <v>-41664.559999999998</v>
      </c>
    </row>
    <row r="189" spans="2:23" ht="15.5" x14ac:dyDescent="0.35">
      <c r="C189" t="s">
        <v>206</v>
      </c>
      <c r="D189" s="5">
        <v>37000000000</v>
      </c>
      <c r="E189" s="5">
        <v>35000000000</v>
      </c>
      <c r="F189" s="5">
        <v>36000000000</v>
      </c>
      <c r="G189" s="5">
        <v>51000000000</v>
      </c>
    </row>
    <row r="190" spans="2:23" ht="15.5" x14ac:dyDescent="0.35">
      <c r="C190" t="s">
        <v>207</v>
      </c>
      <c r="D190" s="6">
        <v>3.23</v>
      </c>
      <c r="E190" s="6">
        <v>4.2</v>
      </c>
      <c r="F190" s="6">
        <v>5.56</v>
      </c>
      <c r="G190" s="6">
        <v>4.9000000000000004</v>
      </c>
    </row>
    <row r="191" spans="2:23" ht="15.5" x14ac:dyDescent="0.35">
      <c r="C191" t="s">
        <v>208</v>
      </c>
      <c r="D191" s="6">
        <v>3.72</v>
      </c>
      <c r="E191" s="6">
        <v>3.57</v>
      </c>
      <c r="F191" s="6">
        <v>3.6</v>
      </c>
      <c r="G191" s="6">
        <v>5.0999999999999996</v>
      </c>
    </row>
    <row r="192" spans="2:23" ht="15.5" x14ac:dyDescent="0.35">
      <c r="C192" t="s">
        <v>209</v>
      </c>
      <c r="D192" s="6">
        <v>3.23</v>
      </c>
      <c r="E192" s="6">
        <v>4.2</v>
      </c>
      <c r="F192" s="6">
        <v>5.56</v>
      </c>
      <c r="G192" s="6">
        <v>4.9000000000000004</v>
      </c>
    </row>
    <row r="193" spans="3:23" ht="15.5" x14ac:dyDescent="0.35">
      <c r="C193" t="s">
        <v>210</v>
      </c>
      <c r="D193" s="6">
        <v>3.72</v>
      </c>
      <c r="E193" s="6">
        <v>3.57</v>
      </c>
      <c r="F193" s="6">
        <v>3.6</v>
      </c>
      <c r="G193" s="6">
        <v>5.0999999999999996</v>
      </c>
    </row>
    <row r="194" spans="3:23" ht="15.5" x14ac:dyDescent="0.35">
      <c r="C194" t="s">
        <v>211</v>
      </c>
    </row>
    <row r="195" spans="3:23" ht="15.5" x14ac:dyDescent="0.35">
      <c r="C195" t="s">
        <v>212</v>
      </c>
    </row>
    <row r="196" spans="3:23" ht="15.5" x14ac:dyDescent="0.35">
      <c r="C196" t="s">
        <v>213</v>
      </c>
      <c r="D196" s="5">
        <v>38000000000</v>
      </c>
      <c r="E196" s="5">
        <v>37000000000</v>
      </c>
      <c r="F196" s="5">
        <v>37000000000</v>
      </c>
      <c r="G196" s="5">
        <v>52000000000</v>
      </c>
    </row>
    <row r="197" spans="3:23" ht="15.5" x14ac:dyDescent="0.35">
      <c r="C197" t="s">
        <v>24</v>
      </c>
    </row>
    <row r="198" spans="3:23" ht="15.5" x14ac:dyDescent="0.35">
      <c r="C198" t="s">
        <v>21</v>
      </c>
      <c r="D198" s="5">
        <v>-3000000000</v>
      </c>
      <c r="E198" s="5">
        <v>0</v>
      </c>
      <c r="F198" s="5">
        <v>-1000000000</v>
      </c>
      <c r="G198" s="5">
        <v>-1000000000</v>
      </c>
    </row>
    <row r="199" spans="3:23" ht="15.5" x14ac:dyDescent="0.35">
      <c r="C199" t="s">
        <v>214</v>
      </c>
      <c r="D199" s="5">
        <v>37000000000</v>
      </c>
      <c r="E199" s="5">
        <v>35000000000</v>
      </c>
      <c r="F199" s="5">
        <v>35000000000</v>
      </c>
      <c r="G199" s="5">
        <v>50000000000</v>
      </c>
    </row>
    <row r="200" spans="3:23" ht="15.5" x14ac:dyDescent="0.35">
      <c r="C200" t="s">
        <v>215</v>
      </c>
      <c r="D200" s="5">
        <v>0</v>
      </c>
      <c r="E200" s="5">
        <v>0</v>
      </c>
      <c r="F200" s="5">
        <v>0</v>
      </c>
      <c r="G200" s="5">
        <v>-1000000000</v>
      </c>
    </row>
    <row r="201" spans="3:23" ht="15.5" x14ac:dyDescent="0.35">
      <c r="C201" t="s">
        <v>216</v>
      </c>
      <c r="D201" s="5">
        <v>0</v>
      </c>
      <c r="F201" s="5">
        <v>0</v>
      </c>
      <c r="G201" s="5">
        <v>0</v>
      </c>
    </row>
    <row r="202" spans="3:23" ht="15.5" x14ac:dyDescent="0.35">
      <c r="C202" t="s">
        <v>13</v>
      </c>
      <c r="D202" s="5">
        <v>0</v>
      </c>
      <c r="E202" s="5">
        <v>0</v>
      </c>
      <c r="F202" s="5">
        <v>-1000000000</v>
      </c>
      <c r="G202" s="5">
        <v>0</v>
      </c>
    </row>
    <row r="203" spans="3:23" ht="15.5" x14ac:dyDescent="0.35">
      <c r="C203" t="s">
        <v>16</v>
      </c>
      <c r="D203" s="6">
        <v>0.03</v>
      </c>
      <c r="E203" s="6">
        <v>-0.05</v>
      </c>
      <c r="F203" s="6">
        <v>-0.06</v>
      </c>
      <c r="G203" s="6">
        <v>-0.02</v>
      </c>
    </row>
    <row r="204" spans="3:23" ht="15.5" x14ac:dyDescent="0.35">
      <c r="C204" t="s">
        <v>54</v>
      </c>
      <c r="I204" s="6">
        <v>-1.91</v>
      </c>
      <c r="J204" s="6">
        <v>-0.17</v>
      </c>
      <c r="K204" s="6">
        <v>-0.4</v>
      </c>
      <c r="L204" s="6">
        <v>-1.46</v>
      </c>
      <c r="M204" s="6">
        <v>18.45</v>
      </c>
      <c r="N204" s="6">
        <v>-8.64</v>
      </c>
      <c r="O204" s="6">
        <v>-44.83</v>
      </c>
      <c r="P204" s="6">
        <v>-389.81</v>
      </c>
      <c r="Q204" s="6">
        <v>-229.02</v>
      </c>
      <c r="R204" s="6">
        <v>-85.99</v>
      </c>
      <c r="S204" s="6">
        <v>15.03</v>
      </c>
      <c r="T204" s="6">
        <v>55.13</v>
      </c>
      <c r="U204" s="6">
        <v>61.72</v>
      </c>
      <c r="V204" s="6">
        <v>36.89</v>
      </c>
      <c r="W204" s="6">
        <v>44.13</v>
      </c>
    </row>
    <row r="205" spans="3:23" ht="15.5" x14ac:dyDescent="0.35">
      <c r="C205" t="s">
        <v>68</v>
      </c>
      <c r="I205" s="6">
        <v>-10.47</v>
      </c>
      <c r="J205" s="6">
        <v>-41.18</v>
      </c>
      <c r="K205" s="5">
        <v>-125</v>
      </c>
      <c r="L205" s="6">
        <v>-34.25</v>
      </c>
      <c r="M205" s="6">
        <v>2.71</v>
      </c>
      <c r="N205" s="6">
        <v>-5.79</v>
      </c>
      <c r="O205" s="6">
        <v>-1.1200000000000001</v>
      </c>
      <c r="P205" s="6">
        <v>-0.23</v>
      </c>
      <c r="Q205" s="6">
        <v>-0.22</v>
      </c>
      <c r="R205" s="6">
        <v>-1.98</v>
      </c>
      <c r="S205" s="6">
        <v>6.99</v>
      </c>
      <c r="T205" s="6">
        <v>21.22</v>
      </c>
      <c r="U205" s="6">
        <v>23.66</v>
      </c>
      <c r="V205" s="6">
        <v>23.58</v>
      </c>
      <c r="W205" s="5">
        <v>0</v>
      </c>
    </row>
    <row r="206" spans="3:23" ht="15.5" x14ac:dyDescent="0.35">
      <c r="C206" t="s">
        <v>71</v>
      </c>
      <c r="I206" s="6">
        <v>58.37</v>
      </c>
      <c r="J206" s="6">
        <v>18.350000000000001</v>
      </c>
      <c r="K206" s="6">
        <v>105.38</v>
      </c>
      <c r="L206" s="6">
        <v>173.37</v>
      </c>
      <c r="M206" s="6">
        <v>70.38</v>
      </c>
      <c r="N206" s="6">
        <v>14.26</v>
      </c>
      <c r="O206" s="6">
        <v>2.29</v>
      </c>
      <c r="P206" s="6">
        <v>0.8</v>
      </c>
      <c r="Q206" s="6">
        <v>0.35</v>
      </c>
      <c r="R206" s="6">
        <v>0.59</v>
      </c>
      <c r="S206" s="6">
        <v>0.23</v>
      </c>
      <c r="T206" s="6">
        <v>2.82</v>
      </c>
      <c r="U206" s="6">
        <v>4.5599999999999996</v>
      </c>
      <c r="V206" s="6">
        <v>3.58</v>
      </c>
      <c r="W206" s="5">
        <v>0</v>
      </c>
    </row>
    <row r="207" spans="3:23" ht="15.5" x14ac:dyDescent="0.35">
      <c r="C207" t="s">
        <v>217</v>
      </c>
      <c r="I207" s="5">
        <v>-3570000000</v>
      </c>
      <c r="J207" s="5">
        <v>-3250000000</v>
      </c>
      <c r="K207" s="5">
        <v>-3180000000</v>
      </c>
      <c r="L207" s="5">
        <v>-12630000000</v>
      </c>
      <c r="M207" s="5">
        <v>-14460000000</v>
      </c>
      <c r="N207" s="5">
        <v>-20520000000</v>
      </c>
      <c r="O207" s="5">
        <v>-91300000000</v>
      </c>
      <c r="P207" s="5">
        <v>-75500000000</v>
      </c>
    </row>
    <row r="208" spans="3:23" ht="15.5" x14ac:dyDescent="0.35">
      <c r="C208" t="s">
        <v>218</v>
      </c>
      <c r="I208" s="6">
        <v>-0.50259999999999994</v>
      </c>
      <c r="J208" s="6">
        <v>-3.0299999999999997E-2</v>
      </c>
      <c r="K208" s="6">
        <v>-5.8799999999999998E-2</v>
      </c>
      <c r="L208" s="6">
        <v>-0.20370000000000002</v>
      </c>
      <c r="M208" s="6">
        <v>2.0720000000000001</v>
      </c>
      <c r="N208" s="6">
        <v>-0.21840000000000001</v>
      </c>
      <c r="O208" s="6">
        <v>-0.57479999999999998</v>
      </c>
      <c r="P208" s="6">
        <v>-0.65910000000000002</v>
      </c>
      <c r="Q208" s="6">
        <v>-0.2445</v>
      </c>
      <c r="R208" s="6">
        <v>-7.2099999999999997E-2</v>
      </c>
      <c r="S208" s="6">
        <v>1.1200000000000002E-2</v>
      </c>
      <c r="T208" s="6">
        <v>3.9300000000000002E-2</v>
      </c>
      <c r="U208" s="6">
        <v>6.2E-2</v>
      </c>
      <c r="V208" s="6">
        <v>4.4400000000000002E-2</v>
      </c>
      <c r="W208" s="6">
        <v>5.96E-2</v>
      </c>
    </row>
    <row r="209" spans="3:23" ht="15.5" x14ac:dyDescent="0.35">
      <c r="C209" t="s">
        <v>219</v>
      </c>
      <c r="I209" s="6">
        <v>-0.53110000000000002</v>
      </c>
      <c r="J209" s="6">
        <v>-3.1600000000000003E-2</v>
      </c>
      <c r="K209" s="6">
        <v>-6.93E-2</v>
      </c>
      <c r="L209" s="6">
        <v>-0.23809999999999998</v>
      </c>
      <c r="M209" s="6">
        <v>2.4441000000000002</v>
      </c>
      <c r="N209" s="6">
        <v>0.1023</v>
      </c>
      <c r="O209" s="6">
        <v>0.60809999999999997</v>
      </c>
      <c r="P209" s="6">
        <v>1.4318</v>
      </c>
      <c r="Q209" s="6">
        <v>-1.9931999999999999</v>
      </c>
      <c r="R209" s="6">
        <v>-0.25069999999999998</v>
      </c>
      <c r="S209" s="6">
        <v>3.5099999999999999E-2</v>
      </c>
      <c r="T209" s="6">
        <v>0.13269999999999998</v>
      </c>
      <c r="U209" s="6">
        <v>0.1663</v>
      </c>
      <c r="V209" s="6">
        <v>0.1153</v>
      </c>
      <c r="W209" s="6">
        <v>0.28910000000000002</v>
      </c>
    </row>
    <row r="210" spans="3:23" ht="15.5" x14ac:dyDescent="0.35">
      <c r="C210" t="s">
        <v>220</v>
      </c>
      <c r="I210" s="6">
        <v>-9.35E-2</v>
      </c>
      <c r="J210" s="6">
        <v>-6.6400000000000001E-2</v>
      </c>
      <c r="K210" s="6">
        <v>-6.9900000000000004E-2</v>
      </c>
      <c r="L210" s="6">
        <v>-0.2016</v>
      </c>
      <c r="M210" s="6">
        <v>0.19289999999999999</v>
      </c>
      <c r="N210" s="6">
        <v>0.31709999999999999</v>
      </c>
      <c r="O210" s="6">
        <v>0.9131999999999999</v>
      </c>
      <c r="P210" s="6">
        <v>-0.52770000000000006</v>
      </c>
      <c r="Q210" s="6">
        <v>-0.19839999999999999</v>
      </c>
      <c r="R210" s="6">
        <v>-1.0800000000000001E-2</v>
      </c>
      <c r="S210" s="6">
        <v>9.6799999999999997E-2</v>
      </c>
      <c r="T210" s="6">
        <v>0.13930000000000001</v>
      </c>
      <c r="U210" s="6">
        <v>9.1799999999999993E-2</v>
      </c>
      <c r="V210" s="6">
        <v>9.4399999999999998E-2</v>
      </c>
      <c r="W210" s="6">
        <v>0.18690000000000001</v>
      </c>
    </row>
    <row r="211" spans="3:23" ht="15.5" x14ac:dyDescent="0.35">
      <c r="C211" t="s">
        <v>221</v>
      </c>
      <c r="I211" s="6">
        <v>-11794.17</v>
      </c>
      <c r="J211" s="6">
        <v>-677.16</v>
      </c>
      <c r="K211" s="6">
        <v>-388.23</v>
      </c>
      <c r="L211" s="6">
        <v>-611.67999999999995</v>
      </c>
      <c r="M211" s="6">
        <v>-1344.78</v>
      </c>
      <c r="N211" s="6">
        <v>-13.05</v>
      </c>
      <c r="O211" s="6">
        <v>-37.36</v>
      </c>
      <c r="P211" s="6">
        <v>-1.96</v>
      </c>
      <c r="Q211" s="6">
        <v>-2.04</v>
      </c>
      <c r="R211" s="6">
        <v>-0.14000000000000001</v>
      </c>
      <c r="S211" s="6">
        <v>1.17</v>
      </c>
      <c r="T211" s="6">
        <v>1.84</v>
      </c>
    </row>
    <row r="212" spans="3:23" ht="15.5" x14ac:dyDescent="0.35">
      <c r="C212" t="s">
        <v>65</v>
      </c>
      <c r="I212" s="6">
        <v>5.56</v>
      </c>
      <c r="J212" s="6">
        <v>1.27</v>
      </c>
      <c r="K212" s="6">
        <v>8.76</v>
      </c>
      <c r="L212" s="6">
        <v>8.17</v>
      </c>
      <c r="M212" s="6">
        <v>6.62</v>
      </c>
      <c r="N212" s="6">
        <v>-0.59</v>
      </c>
      <c r="O212" s="6">
        <v>-0.68</v>
      </c>
      <c r="P212" s="6">
        <v>-0.33</v>
      </c>
      <c r="Q212" s="6">
        <v>0.44</v>
      </c>
      <c r="R212" s="6">
        <v>0.5</v>
      </c>
      <c r="S212" s="6">
        <v>0.24</v>
      </c>
      <c r="T212" s="6">
        <v>2.82</v>
      </c>
      <c r="U212" s="6">
        <v>3.93</v>
      </c>
      <c r="V212" s="6">
        <v>2.72</v>
      </c>
      <c r="W212" s="5">
        <v>0</v>
      </c>
    </row>
    <row r="213" spans="3:23" ht="15.5" x14ac:dyDescent="0.35">
      <c r="C213" t="s">
        <v>62</v>
      </c>
      <c r="I213" s="6">
        <v>3.6</v>
      </c>
      <c r="J213" s="6">
        <v>5.52</v>
      </c>
      <c r="K213" s="6">
        <v>5.71</v>
      </c>
      <c r="L213" s="6">
        <v>6.12</v>
      </c>
      <c r="M213" s="6">
        <v>7.55</v>
      </c>
      <c r="N213" s="6">
        <v>-84.49</v>
      </c>
      <c r="O213" s="6">
        <v>-73.72</v>
      </c>
      <c r="P213" s="6">
        <v>-272.25</v>
      </c>
      <c r="Q213" s="6">
        <v>114.9</v>
      </c>
      <c r="R213" s="6">
        <v>343.03</v>
      </c>
      <c r="S213" s="6">
        <v>428.78</v>
      </c>
      <c r="T213" s="6">
        <v>415.57</v>
      </c>
      <c r="U213" s="6">
        <v>371.21</v>
      </c>
      <c r="V213" s="6">
        <v>319.88</v>
      </c>
      <c r="W213" s="6">
        <v>152.63</v>
      </c>
    </row>
    <row r="214" spans="3:23" ht="15.5" x14ac:dyDescent="0.35">
      <c r="C214" t="s">
        <v>222</v>
      </c>
      <c r="I214" s="6">
        <v>5.56</v>
      </c>
      <c r="J214" s="6">
        <v>1.27</v>
      </c>
      <c r="K214" s="6">
        <v>8.76</v>
      </c>
      <c r="L214" s="6">
        <v>8.17</v>
      </c>
      <c r="M214" s="6">
        <v>6.62</v>
      </c>
      <c r="N214" s="6">
        <v>-0.59</v>
      </c>
      <c r="O214" s="6">
        <v>-0.68</v>
      </c>
      <c r="P214" s="6">
        <v>-0.33</v>
      </c>
      <c r="Q214" s="6">
        <v>0.7</v>
      </c>
      <c r="R214" s="6">
        <v>0.59</v>
      </c>
      <c r="S214" s="6">
        <v>0.28000000000000003</v>
      </c>
      <c r="T214" s="6">
        <v>3.26</v>
      </c>
      <c r="U214" s="6">
        <v>4.6500000000000004</v>
      </c>
      <c r="V214" s="6">
        <v>2.96</v>
      </c>
      <c r="W214" s="5">
        <v>0</v>
      </c>
    </row>
    <row r="215" spans="3:23" ht="15.5" x14ac:dyDescent="0.35">
      <c r="C215" t="s">
        <v>223</v>
      </c>
      <c r="I215" s="6">
        <v>3.6</v>
      </c>
      <c r="J215" s="6">
        <v>5.52</v>
      </c>
      <c r="K215" s="6">
        <v>5.71</v>
      </c>
      <c r="L215" s="6">
        <v>6.12</v>
      </c>
      <c r="M215" s="6">
        <v>7.55</v>
      </c>
      <c r="N215" s="6">
        <v>-84.49</v>
      </c>
      <c r="O215" s="6">
        <v>-73.72</v>
      </c>
      <c r="P215" s="6">
        <v>-272.25</v>
      </c>
      <c r="Q215" s="6">
        <v>71.55</v>
      </c>
      <c r="R215" s="6">
        <v>285.83999999999997</v>
      </c>
      <c r="S215" s="6">
        <v>371.6</v>
      </c>
      <c r="T215" s="6">
        <v>358.39</v>
      </c>
      <c r="U215" s="6">
        <v>314.02999999999997</v>
      </c>
      <c r="V215" s="6">
        <v>293.55</v>
      </c>
      <c r="W215" s="6">
        <v>110.79</v>
      </c>
    </row>
    <row r="216" spans="3:23" ht="15.5" x14ac:dyDescent="0.35">
      <c r="C216" t="s">
        <v>224</v>
      </c>
      <c r="N216" s="5">
        <v>466000000000</v>
      </c>
      <c r="O216" s="5">
        <v>579000000000</v>
      </c>
      <c r="P216" s="5">
        <v>1443000000000</v>
      </c>
      <c r="Q216" s="5">
        <v>451000000000</v>
      </c>
      <c r="R216" s="5">
        <v>80000000000</v>
      </c>
      <c r="S216" s="5">
        <v>316000000000</v>
      </c>
      <c r="T216" s="5">
        <v>342000000000</v>
      </c>
      <c r="U216" s="5">
        <v>307000000000</v>
      </c>
      <c r="V216" s="5">
        <v>240000000000</v>
      </c>
      <c r="W216" s="5">
        <v>173000000000</v>
      </c>
    </row>
    <row r="217" spans="3:23" ht="15.5" x14ac:dyDescent="0.35">
      <c r="C217" t="s">
        <v>225</v>
      </c>
      <c r="Q217" s="5">
        <v>996000000000</v>
      </c>
      <c r="R217" s="5">
        <v>1456000000000</v>
      </c>
      <c r="S217" s="5">
        <v>1317000000000</v>
      </c>
      <c r="T217" s="5">
        <v>1404000000000</v>
      </c>
      <c r="U217" s="5">
        <v>604000000000</v>
      </c>
      <c r="V217" s="5">
        <v>609000000000</v>
      </c>
      <c r="W217" s="5">
        <v>442000000000</v>
      </c>
    </row>
    <row r="218" spans="3:23" ht="15.5" x14ac:dyDescent="0.35">
      <c r="C218" t="s">
        <v>26</v>
      </c>
      <c r="N218" s="5">
        <v>466000000000</v>
      </c>
      <c r="O218" s="5">
        <v>579000000000</v>
      </c>
      <c r="P218" s="5">
        <v>1443000000000</v>
      </c>
      <c r="Q218" s="5">
        <v>1446000000000</v>
      </c>
      <c r="R218" s="5">
        <v>1536000000000</v>
      </c>
      <c r="S218" s="5">
        <v>1633000000000</v>
      </c>
      <c r="T218" s="5">
        <v>1747000000000</v>
      </c>
      <c r="U218" s="5">
        <v>911000000000</v>
      </c>
      <c r="V218" s="5">
        <v>849000000000</v>
      </c>
      <c r="W218" s="5">
        <v>615000000000</v>
      </c>
    </row>
    <row r="219" spans="3:23" ht="15.5" x14ac:dyDescent="0.35">
      <c r="C219" t="s">
        <v>23</v>
      </c>
      <c r="I219" s="5">
        <v>-1000000000</v>
      </c>
      <c r="J219" s="5">
        <v>-6000000000</v>
      </c>
      <c r="K219" s="5">
        <v>-7000000000</v>
      </c>
      <c r="L219" s="5">
        <v>-10000000000</v>
      </c>
      <c r="M219" s="5">
        <v>-16000000000</v>
      </c>
      <c r="N219" s="5">
        <v>444000000000</v>
      </c>
      <c r="O219" s="5">
        <v>559000000000</v>
      </c>
      <c r="P219" s="5">
        <v>1435000000000</v>
      </c>
      <c r="Q219" s="5">
        <v>1438000000000</v>
      </c>
      <c r="R219" s="5">
        <v>1520000000000</v>
      </c>
      <c r="S219" s="5">
        <v>1496000000000</v>
      </c>
      <c r="T219" s="5">
        <v>1531000000000</v>
      </c>
      <c r="U219" s="5">
        <v>595000000000</v>
      </c>
      <c r="V219" s="5">
        <v>699000000000</v>
      </c>
      <c r="W219" s="5">
        <v>579000000000</v>
      </c>
    </row>
    <row r="220" spans="3:23" ht="15.5" x14ac:dyDescent="0.35">
      <c r="C220" t="s">
        <v>226</v>
      </c>
      <c r="I220" s="5">
        <v>35000000000</v>
      </c>
      <c r="J220" s="5">
        <v>54000000000</v>
      </c>
      <c r="K220" s="5">
        <v>56000000000</v>
      </c>
      <c r="L220" s="5">
        <v>59000000000</v>
      </c>
      <c r="M220" s="5">
        <v>70000000000</v>
      </c>
      <c r="N220" s="5">
        <v>-423000000000</v>
      </c>
      <c r="O220" s="5">
        <v>-511000000000</v>
      </c>
      <c r="P220" s="5">
        <v>-1104000000000</v>
      </c>
      <c r="Q220" s="5">
        <v>-82000000000</v>
      </c>
      <c r="R220" s="5">
        <v>538000000000</v>
      </c>
      <c r="S220" s="5">
        <v>193000000000</v>
      </c>
      <c r="T220" s="5">
        <v>159000000000</v>
      </c>
      <c r="U220" s="5">
        <v>22000000000</v>
      </c>
      <c r="V220" s="5">
        <v>170000000000</v>
      </c>
      <c r="W220" s="5">
        <v>-139000000000</v>
      </c>
    </row>
    <row r="221" spans="3:23" ht="15.5" x14ac:dyDescent="0.35">
      <c r="C221" t="s">
        <v>227</v>
      </c>
      <c r="I221" s="5">
        <v>-3000000000</v>
      </c>
      <c r="J221" s="5">
        <v>-8000000000</v>
      </c>
      <c r="K221" s="5">
        <v>-3000000000</v>
      </c>
      <c r="L221" s="5">
        <v>-7000000000</v>
      </c>
      <c r="M221" s="5">
        <v>-7000000000</v>
      </c>
      <c r="N221" s="5">
        <v>22000000000</v>
      </c>
      <c r="O221" s="5">
        <v>28000000000</v>
      </c>
      <c r="P221" s="5">
        <v>-2000000000</v>
      </c>
      <c r="Q221" s="5">
        <v>79000000000</v>
      </c>
      <c r="R221" s="5">
        <v>150000000000</v>
      </c>
      <c r="S221" s="5">
        <v>471000000000</v>
      </c>
      <c r="T221" s="5">
        <v>161000000000</v>
      </c>
      <c r="U221" s="5">
        <v>271000000000</v>
      </c>
      <c r="V221" s="5">
        <v>312000000000</v>
      </c>
      <c r="W221" s="5">
        <v>288000000000</v>
      </c>
    </row>
    <row r="222" spans="3:23" ht="15.5" x14ac:dyDescent="0.35">
      <c r="C222" t="s">
        <v>228</v>
      </c>
      <c r="I222" s="5">
        <v>0</v>
      </c>
      <c r="K222" s="5">
        <v>0</v>
      </c>
      <c r="O222" s="5">
        <v>0</v>
      </c>
      <c r="P222" s="5">
        <v>0</v>
      </c>
      <c r="Q222" s="5">
        <v>-14000000000</v>
      </c>
      <c r="R222" s="5">
        <v>-20000000000</v>
      </c>
      <c r="S222" s="5">
        <v>-237000000000</v>
      </c>
      <c r="T222" s="5">
        <v>-920000000000</v>
      </c>
      <c r="U222" s="5">
        <v>-241000000000</v>
      </c>
      <c r="V222" s="5">
        <v>-502000000000</v>
      </c>
      <c r="W222" s="5">
        <v>-394000000000</v>
      </c>
    </row>
    <row r="223" spans="3:23" ht="15.5" x14ac:dyDescent="0.35">
      <c r="C223" t="s">
        <v>15</v>
      </c>
      <c r="I223" s="5">
        <v>-3000000000</v>
      </c>
      <c r="J223" s="5">
        <v>-8000000000</v>
      </c>
      <c r="K223" s="5">
        <v>-3000000000</v>
      </c>
      <c r="L223" s="5">
        <v>-7000000000</v>
      </c>
      <c r="M223" s="5">
        <v>-7000000000</v>
      </c>
      <c r="N223" s="5">
        <v>22000000000</v>
      </c>
      <c r="O223" s="5">
        <v>28000000000</v>
      </c>
      <c r="P223" s="5">
        <v>-2000000000</v>
      </c>
      <c r="Q223" s="5">
        <v>65000000000</v>
      </c>
      <c r="R223" s="5">
        <v>130000000000</v>
      </c>
      <c r="S223" s="5">
        <v>234000000000</v>
      </c>
      <c r="T223" s="5">
        <v>-759000000000</v>
      </c>
      <c r="U223" s="5">
        <v>31000000000</v>
      </c>
      <c r="V223" s="5">
        <v>-190000000000</v>
      </c>
      <c r="W223" s="5">
        <v>-106000000000</v>
      </c>
    </row>
    <row r="224" spans="3:23" ht="15.5" x14ac:dyDescent="0.35">
      <c r="C224" t="s">
        <v>17</v>
      </c>
      <c r="I224" s="6">
        <v>-0.34</v>
      </c>
      <c r="J224" s="6">
        <v>-0.81</v>
      </c>
      <c r="K224" s="6">
        <v>-0.28999999999999998</v>
      </c>
      <c r="L224" s="6">
        <v>-0.67</v>
      </c>
      <c r="M224" s="6">
        <v>-0.64</v>
      </c>
      <c r="N224" s="6">
        <v>3.54</v>
      </c>
      <c r="O224" s="6">
        <v>4.57</v>
      </c>
      <c r="P224" s="6">
        <v>-0.87</v>
      </c>
      <c r="Q224" s="6">
        <v>30.23</v>
      </c>
      <c r="R224" s="6">
        <v>60.53</v>
      </c>
      <c r="S224" s="6">
        <v>109.16</v>
      </c>
      <c r="T224" s="6">
        <v>-353.94</v>
      </c>
      <c r="U224" s="6">
        <v>14.27</v>
      </c>
      <c r="V224" s="6">
        <v>-88.54</v>
      </c>
      <c r="W224" s="6">
        <v>-78.17</v>
      </c>
    </row>
  </sheetData>
  <pageMargins left="0.7" right="0.7" top="0.75" bottom="0.75" header="0.3" footer="0.3"/>
  <ignoredErrors>
    <ignoredError sqref="A1:W225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Y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2507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2508</v>
      </c>
      <c r="D2" s="2" vm="621">
        <f ca="1">IFERROR(_xlfn.STOCKHISTORY("XIDX:" &amp; $C$1, D3, , 0, 0, 1), "Libur")</f>
        <v>1640</v>
      </c>
      <c r="E2" s="2">
        <f ca="1">IFERROR(_xlfn.STOCKHISTORY("XIDX:" &amp; $C$1, E3, , 0, 0, 1), "Libur")</f>
        <v>0</v>
      </c>
      <c r="H2" s="2">
        <f ca="1">IFERROR(INDEX(D2:G2,COUNT(D2:G2)),"")</f>
        <v>0</v>
      </c>
      <c r="I2" s="2">
        <f t="shared" ref="I2:Y2" ca="1" si="0">IFERROR(_xlfn.STOCKHISTORY("XIDX:" &amp; $C$1, I1, , 0, 0, 1), "Libur")</f>
        <v>0</v>
      </c>
      <c r="J2" s="2" vm="358">
        <f t="shared" ca="1" si="0"/>
        <v>2100</v>
      </c>
      <c r="K2" s="2" vm="576">
        <f t="shared" ca="1" si="0"/>
        <v>2090</v>
      </c>
      <c r="L2" s="2">
        <f t="shared" ca="1" si="0"/>
        <v>0</v>
      </c>
      <c r="M2" s="2" vm="622">
        <f t="shared" ca="1" si="0"/>
        <v>2950</v>
      </c>
      <c r="N2" s="2">
        <f t="shared" ca="1" si="0"/>
        <v>0</v>
      </c>
      <c r="O2" s="2" vm="623">
        <f t="shared" ca="1" si="0"/>
        <v>1230</v>
      </c>
      <c r="P2" s="2">
        <f t="shared" ca="1" si="0"/>
        <v>0</v>
      </c>
      <c r="Q2" s="2" vm="624">
        <f t="shared" ca="1" si="0"/>
        <v>1285</v>
      </c>
      <c r="R2" s="2">
        <f t="shared" ca="1" si="0"/>
        <v>0</v>
      </c>
      <c r="S2" s="2" vm="625">
        <f t="shared" ca="1" si="0"/>
        <v>1175</v>
      </c>
      <c r="T2" s="2">
        <f t="shared" ca="1" si="0"/>
        <v>0</v>
      </c>
      <c r="U2" s="2">
        <f t="shared" ca="1" si="0"/>
        <v>0</v>
      </c>
      <c r="V2" s="2" vm="626">
        <f t="shared" ca="1" si="0"/>
        <v>1140</v>
      </c>
      <c r="W2" s="2">
        <f t="shared" ca="1" si="0"/>
        <v>0</v>
      </c>
      <c r="X2" s="2" vm="237">
        <f t="shared" ca="1" si="0"/>
        <v>500</v>
      </c>
      <c r="Y2" s="2">
        <f t="shared" ca="1" si="0"/>
        <v>0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1742452000000</v>
      </c>
      <c r="E4" s="2">
        <f>IFERROR(INDEX(E51:E500,MATCH($C$4,$C$51:$C$500,0)),"")</f>
        <v>1717879000000</v>
      </c>
      <c r="H4" s="2">
        <f>IFERROR(SUM(D4:G4)*(4/MAX(1,COUNT(D4:G4))),"")</f>
        <v>6920662000000</v>
      </c>
      <c r="I4" s="2">
        <f t="shared" ref="I4:Y4" si="1">IFERROR(INDEX(I51:I500,MATCH($C$4,$C$51:$C$500,0)),"")</f>
        <v>6909629000000</v>
      </c>
      <c r="J4" s="2">
        <f t="shared" si="1"/>
        <v>6867399000000</v>
      </c>
      <c r="K4" s="2">
        <f t="shared" si="1"/>
        <v>6640645000000</v>
      </c>
      <c r="L4" s="2">
        <f t="shared" si="1"/>
        <v>6524369000000</v>
      </c>
      <c r="M4" s="2">
        <f t="shared" si="1"/>
        <v>6179584000000</v>
      </c>
      <c r="N4" s="2">
        <f t="shared" si="1"/>
        <v>5327689000000</v>
      </c>
      <c r="O4" s="2">
        <f t="shared" si="1"/>
        <v>4698742000000</v>
      </c>
      <c r="P4" s="2">
        <f t="shared" si="1"/>
        <v>4318137000000</v>
      </c>
      <c r="Q4" s="2">
        <f t="shared" si="1"/>
        <v>4023085000000</v>
      </c>
      <c r="R4" s="2">
        <f t="shared" si="1"/>
        <v>3711174000000</v>
      </c>
      <c r="S4" s="2">
        <f t="shared" si="1"/>
        <v>3421177000000</v>
      </c>
      <c r="T4" s="2">
        <f t="shared" si="1"/>
        <v>3306812000000</v>
      </c>
      <c r="U4" s="2">
        <f t="shared" si="1"/>
        <v>2690500000000</v>
      </c>
      <c r="V4" s="2">
        <f t="shared" si="1"/>
        <v>1715421000000</v>
      </c>
      <c r="W4" s="2">
        <f t="shared" si="1"/>
        <v>970026000000</v>
      </c>
      <c r="X4" s="2">
        <f t="shared" si="1"/>
        <v>671360000000</v>
      </c>
      <c r="Y4" s="2">
        <f t="shared" si="1"/>
        <v>341376000000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1464316000000</v>
      </c>
      <c r="E5" s="2">
        <f>IFERROR(INDEX(E51:E500,MATCH($C$5,$C$51:$C$500,0)),"")</f>
        <v>553020000000</v>
      </c>
      <c r="H5" s="2">
        <f>IFERROR(SUM(D5:G5)*(4/MAX(1,COUNT(D5:G5))),"")</f>
        <v>4034672000000</v>
      </c>
      <c r="I5" s="2">
        <f t="shared" ref="I5:Y5" si="2">IFERROR(INDEX(I51:I500,MATCH($C$5,$C$51:$C$500,0)),"")</f>
        <v>2181878000000</v>
      </c>
      <c r="J5" s="2">
        <f t="shared" si="2"/>
        <v>-61744000000</v>
      </c>
      <c r="K5" s="2">
        <f t="shared" si="2"/>
        <v>2011244000000</v>
      </c>
      <c r="L5" s="2">
        <f t="shared" si="2"/>
        <v>-625646000000</v>
      </c>
      <c r="M5" s="2">
        <f t="shared" si="2"/>
        <v>1311014000000</v>
      </c>
      <c r="N5" s="2">
        <f t="shared" si="2"/>
        <v>4323265000000</v>
      </c>
      <c r="O5" s="2">
        <f t="shared" si="2"/>
        <v>2285137000000</v>
      </c>
      <c r="P5" s="2">
        <f t="shared" si="2"/>
        <v>1740522000000</v>
      </c>
      <c r="Q5" s="2">
        <f t="shared" si="2"/>
        <v>2253607000000</v>
      </c>
      <c r="R5" s="2">
        <f t="shared" si="2"/>
        <v>1522450000000</v>
      </c>
      <c r="S5" s="2">
        <f t="shared" si="2"/>
        <v>747381000000</v>
      </c>
      <c r="T5" s="2">
        <f t="shared" si="2"/>
        <v>1289300000000</v>
      </c>
      <c r="U5" s="2">
        <f t="shared" si="2"/>
        <v>858498000000</v>
      </c>
      <c r="V5" s="2">
        <f t="shared" si="2"/>
        <v>745869000000</v>
      </c>
      <c r="W5" s="2">
        <f t="shared" si="2"/>
        <v>476411000000</v>
      </c>
      <c r="X5" s="2">
        <f t="shared" si="2"/>
        <v>326729000000</v>
      </c>
      <c r="Y5" s="2">
        <f t="shared" si="2"/>
        <v>240657000000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13550003000000</v>
      </c>
      <c r="E6" s="2">
        <f>IFERROR(INDEX(E51:E500,MATCH($C$6,$C$51:$C$500,0)),"")</f>
        <v>13263808000000</v>
      </c>
      <c r="H6" s="2">
        <f>IFERROR(INDEX(D6:G6,COUNT(D6:G6)),"")</f>
        <v>13263808000000</v>
      </c>
      <c r="I6" s="2">
        <f t="shared" ref="I6:Y6" si="3">IFERROR(INDEX(I51:I500,MATCH($C$6,$C$51:$C$500,0)),"")</f>
        <v>12725357000000</v>
      </c>
      <c r="J6" s="2">
        <f t="shared" si="3"/>
        <v>10565523000000</v>
      </c>
      <c r="K6" s="2">
        <f t="shared" si="3"/>
        <v>12361027000000</v>
      </c>
      <c r="L6" s="2">
        <f t="shared" si="3"/>
        <v>10920383000000</v>
      </c>
      <c r="M6" s="2">
        <f t="shared" si="3"/>
        <v>9789238000000</v>
      </c>
      <c r="N6" s="2">
        <f t="shared" si="3"/>
        <v>9303838000000</v>
      </c>
      <c r="O6" s="2">
        <f t="shared" si="3"/>
        <v>5523284000000</v>
      </c>
      <c r="P6" s="2">
        <f t="shared" si="3"/>
        <v>3679565000000</v>
      </c>
      <c r="Q6" s="2">
        <f t="shared" si="3"/>
        <v>3185080000000</v>
      </c>
      <c r="R6" s="2">
        <f t="shared" si="3"/>
        <v>1624142000000</v>
      </c>
      <c r="S6" s="2">
        <f t="shared" si="3"/>
        <v>1590796000000</v>
      </c>
      <c r="T6" s="2">
        <f t="shared" si="3"/>
        <v>4131029000000</v>
      </c>
      <c r="U6" s="2">
        <f t="shared" si="3"/>
        <v>4114039000000</v>
      </c>
      <c r="V6" s="2">
        <f t="shared" si="3"/>
        <v>4245393000000</v>
      </c>
      <c r="W6" s="2">
        <f t="shared" si="3"/>
        <v>2705209000000</v>
      </c>
      <c r="X6" s="2">
        <f t="shared" si="3"/>
        <v>2318527000000</v>
      </c>
      <c r="Y6" s="2">
        <f t="shared" si="3"/>
        <v>541844000000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22.66</v>
      </c>
      <c r="E7" s="3">
        <f>IFERROR(INDEX(E51:E500,MATCH($C$7,$C$51:$C$500,0))/1000000000,"")</f>
        <v>22.66</v>
      </c>
      <c r="H7" s="3">
        <f>IFERROR(INDEX(D7:G7,COUNT(D7:G7)),"")</f>
        <v>22.66</v>
      </c>
      <c r="I7" s="3">
        <f t="shared" ref="I7:Y7" si="4">IFERROR(INDEX(I51:I500,MATCH($C$7,$C$51:$C$500,0))/1000000000,"")</f>
        <v>22.66</v>
      </c>
      <c r="J7" s="3">
        <f t="shared" si="4"/>
        <v>22.66</v>
      </c>
      <c r="K7" s="3">
        <f t="shared" si="4"/>
        <v>22.66</v>
      </c>
      <c r="L7" s="3">
        <f t="shared" si="4"/>
        <v>22.66</v>
      </c>
      <c r="M7" s="3">
        <f t="shared" si="4"/>
        <v>22.66</v>
      </c>
      <c r="N7" s="3">
        <f t="shared" si="4"/>
        <v>22.66</v>
      </c>
      <c r="O7" s="3">
        <f t="shared" si="4"/>
        <v>22.66</v>
      </c>
      <c r="P7" s="3">
        <f t="shared" si="4"/>
        <v>4.53</v>
      </c>
      <c r="Q7" s="3">
        <f t="shared" si="4"/>
        <v>4.53</v>
      </c>
      <c r="R7" s="3">
        <f t="shared" si="4"/>
        <v>4.53</v>
      </c>
      <c r="S7" s="3">
        <f t="shared" si="4"/>
        <v>4.8</v>
      </c>
      <c r="T7" s="3">
        <f t="shared" si="4"/>
        <v>4.8</v>
      </c>
      <c r="U7" s="3">
        <f t="shared" si="4"/>
        <v>4.8</v>
      </c>
      <c r="V7" s="3">
        <f t="shared" si="4"/>
        <v>4.8</v>
      </c>
      <c r="W7" s="3">
        <f t="shared" si="4"/>
        <v>4.5599999999999996</v>
      </c>
      <c r="X7" s="3">
        <f t="shared" si="4"/>
        <v>4.5599999999999996</v>
      </c>
      <c r="Y7" s="3">
        <f t="shared" si="4"/>
        <v>3.61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153000000000</v>
      </c>
      <c r="E8" s="2">
        <f>IFERROR(INDEX(E51:E500,MATCH("Free cash flow (Quarter)",$C$51:$C$500,0)),"")</f>
        <v>1410000000000</v>
      </c>
      <c r="H8" s="2">
        <f>IFERROR(INDEX(D8:G8,COUNT(D8:G8)),"")</f>
        <v>1410000000000</v>
      </c>
      <c r="I8" s="2">
        <f t="shared" ref="I8:Y8" si="5">IFERROR(INDEX(I51:I500,MATCH($C$8,$C$51:$C$500,0)),"")</f>
        <v>3272000000000</v>
      </c>
      <c r="J8" s="2">
        <f t="shared" si="5"/>
        <v>3001000000000</v>
      </c>
      <c r="K8" s="2">
        <f t="shared" si="5"/>
        <v>2230000000000</v>
      </c>
      <c r="L8" s="2">
        <f t="shared" si="5"/>
        <v>906000000000</v>
      </c>
      <c r="M8" s="2">
        <f t="shared" si="5"/>
        <v>-2540000000000</v>
      </c>
      <c r="N8" s="2">
        <f t="shared" si="5"/>
        <v>1735000000000</v>
      </c>
      <c r="O8" s="2">
        <f t="shared" si="5"/>
        <v>1652000000000</v>
      </c>
      <c r="P8" s="2">
        <f t="shared" si="5"/>
        <v>1386000000000</v>
      </c>
      <c r="Q8" s="2">
        <f t="shared" si="5"/>
        <v>1322000000000</v>
      </c>
      <c r="R8" s="2">
        <f t="shared" si="5"/>
        <v>2409000000000</v>
      </c>
      <c r="S8" s="2">
        <f t="shared" si="5"/>
        <v>627000000000</v>
      </c>
      <c r="T8" s="2">
        <f t="shared" si="5"/>
        <v>189000000000</v>
      </c>
      <c r="U8" s="2">
        <f t="shared" si="5"/>
        <v>-697000000000</v>
      </c>
      <c r="V8" s="2">
        <f t="shared" si="5"/>
        <v>-3620000000000</v>
      </c>
      <c r="W8" s="2">
        <f t="shared" si="5"/>
        <v>-654000000000</v>
      </c>
      <c r="X8" s="2">
        <f t="shared" si="5"/>
        <v>-308000000000</v>
      </c>
      <c r="Y8" s="2">
        <f t="shared" si="5"/>
        <v>49000000000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6.75</v>
      </c>
      <c r="E9" s="3">
        <f>IFERROR(INDEX(E51:E500,MATCH("Free cash flow per share (Quarter)",$C$51:$C$500,0)),"")</f>
        <v>62.24</v>
      </c>
      <c r="H9" s="3">
        <f>IFERROR(INDEX(D9:G9,COUNT(D9:G9)),"")</f>
        <v>62.24</v>
      </c>
      <c r="I9" s="3">
        <f t="shared" ref="I9:Y9" si="6">IFERROR(INDEX(I51:I500,MATCH($C$9,$C$51:$C$500,0)),"")</f>
        <v>144.41</v>
      </c>
      <c r="J9" s="3">
        <f t="shared" si="6"/>
        <v>132.47</v>
      </c>
      <c r="K9" s="3">
        <f t="shared" si="6"/>
        <v>98.41</v>
      </c>
      <c r="L9" s="3">
        <f t="shared" si="6"/>
        <v>40</v>
      </c>
      <c r="M9" s="3">
        <f t="shared" si="6"/>
        <v>-112.13</v>
      </c>
      <c r="N9" s="3">
        <f t="shared" si="6"/>
        <v>76.56</v>
      </c>
      <c r="O9" s="3">
        <f t="shared" si="6"/>
        <v>72.91</v>
      </c>
      <c r="P9" s="3">
        <f t="shared" si="6"/>
        <v>305.89999999999998</v>
      </c>
      <c r="Q9" s="3">
        <f t="shared" si="6"/>
        <v>291.79000000000002</v>
      </c>
      <c r="R9" s="3">
        <f t="shared" si="6"/>
        <v>531.54999999999995</v>
      </c>
      <c r="S9" s="3">
        <f t="shared" si="6"/>
        <v>130.78</v>
      </c>
      <c r="T9" s="3">
        <f t="shared" si="6"/>
        <v>39.5</v>
      </c>
      <c r="U9" s="3">
        <f t="shared" si="6"/>
        <v>-145.21</v>
      </c>
      <c r="V9" s="3">
        <f t="shared" si="6"/>
        <v>-754.71</v>
      </c>
      <c r="W9" s="3">
        <f t="shared" si="6"/>
        <v>-143.63</v>
      </c>
      <c r="X9" s="3">
        <f t="shared" si="6"/>
        <v>-67.53</v>
      </c>
      <c r="Y9" s="3">
        <f t="shared" si="6"/>
        <v>13.69</v>
      </c>
    </row>
    <row r="10" spans="1:25" ht="15.5" x14ac:dyDescent="0.35">
      <c r="C10" t="s">
        <v>18</v>
      </c>
      <c r="D10" s="3">
        <f ca="1">IFERROR(IF(D9=0,"",D2/D9),"")</f>
        <v>242.96296296296296</v>
      </c>
      <c r="E10" s="3">
        <f ca="1">IFERROR(IF(E9=0,"",E2/E9),"")</f>
        <v>0</v>
      </c>
      <c r="I10" s="3">
        <f t="shared" ref="I10:Y10" ca="1" si="7">IFERROR(IF(I9=0,"",I2/I9),"")</f>
        <v>0</v>
      </c>
      <c r="J10" s="3">
        <f t="shared" ca="1" si="7"/>
        <v>15.852645882086509</v>
      </c>
      <c r="K10" s="3">
        <f t="shared" ca="1" si="7"/>
        <v>21.237679097652677</v>
      </c>
      <c r="L10" s="3">
        <f t="shared" ca="1" si="7"/>
        <v>0</v>
      </c>
      <c r="M10" s="3">
        <f t="shared" ca="1" si="7"/>
        <v>-26.30874877374476</v>
      </c>
      <c r="N10" s="3">
        <f t="shared" ca="1" si="7"/>
        <v>0</v>
      </c>
      <c r="O10" s="3">
        <f t="shared" ca="1" si="7"/>
        <v>16.870113838979563</v>
      </c>
      <c r="P10" s="3">
        <f t="shared" ca="1" si="7"/>
        <v>0</v>
      </c>
      <c r="Q10" s="3">
        <f t="shared" ca="1" si="7"/>
        <v>4.4038520854038863</v>
      </c>
      <c r="R10" s="3">
        <f t="shared" ca="1" si="7"/>
        <v>0</v>
      </c>
      <c r="S10" s="3">
        <f t="shared" ca="1" si="7"/>
        <v>8.9845542131824434</v>
      </c>
      <c r="T10" s="3">
        <f t="shared" ca="1" si="7"/>
        <v>0</v>
      </c>
      <c r="U10" s="3">
        <f t="shared" ca="1" si="7"/>
        <v>0</v>
      </c>
      <c r="V10" s="3">
        <f t="shared" ca="1" si="7"/>
        <v>-1.5105139722542433</v>
      </c>
      <c r="W10" s="3">
        <f t="shared" ca="1" si="7"/>
        <v>0</v>
      </c>
      <c r="X10" s="3">
        <f t="shared" ca="1" si="7"/>
        <v>-7.4041166888790162</v>
      </c>
      <c r="Y10" s="3">
        <f t="shared" ca="1" si="7"/>
        <v>0</v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700340000000</v>
      </c>
      <c r="E11" s="2">
        <f>IFERROR(INDEX(E51:E500,MATCH($C$11,$C$51:$C$500,0)),"")</f>
        <v>778189000000</v>
      </c>
      <c r="H11" s="2">
        <f>IFERROR(INDEX(D11:G11,COUNT(D11:G11)),"")</f>
        <v>778189000000</v>
      </c>
      <c r="I11" s="2">
        <f t="shared" ref="I11:Y11" si="8">IFERROR(INDEX(I51:I500,MATCH($C$11,$C$51:$C$500,0)),"")</f>
        <v>748391000000</v>
      </c>
      <c r="J11" s="2">
        <f t="shared" si="8"/>
        <v>1481912000000</v>
      </c>
      <c r="K11" s="2">
        <f t="shared" si="8"/>
        <v>800857000000</v>
      </c>
      <c r="L11" s="2">
        <f t="shared" si="8"/>
        <v>966386000000</v>
      </c>
      <c r="M11" s="2">
        <f t="shared" si="8"/>
        <v>629125000000</v>
      </c>
      <c r="N11" s="2">
        <f t="shared" si="8"/>
        <v>947341000000</v>
      </c>
      <c r="O11" s="2">
        <f t="shared" si="8"/>
        <v>525242000000</v>
      </c>
      <c r="P11" s="2">
        <f t="shared" si="8"/>
        <v>220586000000</v>
      </c>
      <c r="Q11" s="2">
        <f t="shared" si="8"/>
        <v>407444000000</v>
      </c>
      <c r="R11" s="2">
        <f t="shared" si="8"/>
        <v>365342000000</v>
      </c>
      <c r="S11" s="2">
        <f t="shared" si="8"/>
        <v>296131000000</v>
      </c>
      <c r="T11" s="2">
        <f t="shared" si="8"/>
        <v>900576000000</v>
      </c>
      <c r="U11" s="2">
        <f t="shared" si="8"/>
        <v>647186000000</v>
      </c>
      <c r="V11" s="2">
        <f t="shared" si="8"/>
        <v>507253000000</v>
      </c>
      <c r="W11" s="2">
        <f t="shared" si="8"/>
        <v>499552000000</v>
      </c>
      <c r="X11" s="2">
        <f t="shared" si="8"/>
        <v>1047454000000</v>
      </c>
      <c r="Y11" s="2">
        <f t="shared" si="8"/>
        <v>48445000000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29223000000000</v>
      </c>
      <c r="E12" s="2">
        <f>IFERROR(INDEX(E51:E500,MATCH("Net Debt (Quarter)",$C$51:$C$500,0)),"")</f>
        <v>28556000000000</v>
      </c>
      <c r="H12" s="2">
        <f>IFERROR(INDEX(D12:G12,COUNT(D12:G12)),"")</f>
        <v>28556000000000</v>
      </c>
      <c r="I12" s="2">
        <f t="shared" ref="I12:Y12" si="9">IFERROR(INDEX(I51:I500,MATCH($C$12,$C$51:$C$500,0)),"")</f>
        <v>29757000000000</v>
      </c>
      <c r="J12" s="2">
        <f t="shared" si="9"/>
        <v>30492000000000</v>
      </c>
      <c r="K12" s="2">
        <f t="shared" si="9"/>
        <v>28801000000000</v>
      </c>
      <c r="L12" s="2">
        <f t="shared" si="9"/>
        <v>28005000000000</v>
      </c>
      <c r="M12" s="2">
        <f t="shared" si="9"/>
        <v>28130000000000</v>
      </c>
      <c r="N12" s="2">
        <f t="shared" si="9"/>
        <v>22925000000000</v>
      </c>
      <c r="O12" s="2">
        <f t="shared" si="9"/>
        <v>22435000000000</v>
      </c>
      <c r="P12" s="2">
        <f t="shared" si="9"/>
        <v>22641000000000</v>
      </c>
      <c r="Q12" s="2">
        <f t="shared" si="9"/>
        <v>19972000000000</v>
      </c>
      <c r="R12" s="2">
        <f t="shared" si="9"/>
        <v>18543000000000</v>
      </c>
      <c r="S12" s="2">
        <f t="shared" si="9"/>
        <v>18184000000000</v>
      </c>
      <c r="T12" s="2">
        <f t="shared" si="9"/>
        <v>15162000000000</v>
      </c>
      <c r="U12" s="2">
        <f t="shared" si="9"/>
        <v>12334000000000</v>
      </c>
      <c r="V12" s="2">
        <f t="shared" si="9"/>
        <v>8222000000000</v>
      </c>
      <c r="W12" s="2">
        <f t="shared" si="9"/>
        <v>3037000000000</v>
      </c>
      <c r="X12" s="2">
        <f t="shared" si="9"/>
        <v>1385000000000</v>
      </c>
      <c r="Y12" s="2">
        <f t="shared" si="9"/>
        <v>1014000000000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29923000000000</v>
      </c>
      <c r="E13" s="2">
        <f>IFERROR(INDEX(E51:E500,MATCH("Total Debt (Quarter)",$C$51:$C$500,0)),"")</f>
        <v>29334000000000</v>
      </c>
      <c r="H13" s="2">
        <f>IFERROR(INDEX(D13:G13,COUNT(D13:G13)),"")</f>
        <v>29334000000000</v>
      </c>
      <c r="I13" s="2">
        <f t="shared" ref="I13:Y13" si="10">IFERROR(INDEX(I51:I500,MATCH($C$13,$C$51:$C$500,0)),"")</f>
        <v>30505000000000</v>
      </c>
      <c r="J13" s="2">
        <f t="shared" si="10"/>
        <v>31973000000000</v>
      </c>
      <c r="K13" s="2">
        <f t="shared" si="10"/>
        <v>29601000000000</v>
      </c>
      <c r="L13" s="2">
        <f t="shared" si="10"/>
        <v>28972000000000</v>
      </c>
      <c r="M13" s="2">
        <f t="shared" si="10"/>
        <v>28759000000000</v>
      </c>
      <c r="N13" s="2">
        <f t="shared" si="10"/>
        <v>23872000000000</v>
      </c>
      <c r="O13" s="2">
        <f t="shared" si="10"/>
        <v>22960000000000</v>
      </c>
      <c r="P13" s="2">
        <f t="shared" si="10"/>
        <v>22861000000000</v>
      </c>
      <c r="Q13" s="2">
        <f t="shared" si="10"/>
        <v>20380000000000</v>
      </c>
      <c r="R13" s="2">
        <f t="shared" si="10"/>
        <v>18908000000000</v>
      </c>
      <c r="S13" s="2">
        <f t="shared" si="10"/>
        <v>18480000000000</v>
      </c>
      <c r="T13" s="2">
        <f t="shared" si="10"/>
        <v>16062000000000</v>
      </c>
      <c r="U13" s="2">
        <f t="shared" si="10"/>
        <v>12981000000000</v>
      </c>
      <c r="V13" s="2">
        <f t="shared" si="10"/>
        <v>8729000000000</v>
      </c>
      <c r="W13" s="2">
        <f t="shared" si="10"/>
        <v>3537000000000</v>
      </c>
      <c r="X13" s="2">
        <f t="shared" si="10"/>
        <v>2432000000000</v>
      </c>
      <c r="Y13" s="2">
        <f t="shared" si="10"/>
        <v>1062000000000</v>
      </c>
    </row>
    <row r="14" spans="1:2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-24434000000</v>
      </c>
      <c r="E15" s="2">
        <f>IFERROR(INDEX(E51:E500,MATCH($C$15,$C$51:$C$500,0)),"")</f>
        <v>-30477000000</v>
      </c>
      <c r="H15" s="2">
        <f>IFERROR(SUM(D15:G15)*(4/MAX(1,COUNT(D15:G15))),"")</f>
        <v>-109822000000</v>
      </c>
      <c r="I15" s="2">
        <f t="shared" ref="I15:Y15" si="12">IFERROR(INDEX(I51:I500,MATCH($C$15,$C$51:$C$500,0)),"")</f>
        <v>-123561000000</v>
      </c>
      <c r="J15" s="2">
        <f t="shared" si="12"/>
        <v>-53515000000</v>
      </c>
      <c r="K15" s="2">
        <f t="shared" si="12"/>
        <v>-182825000000</v>
      </c>
      <c r="L15" s="2">
        <f t="shared" si="12"/>
        <v>-222325000000</v>
      </c>
      <c r="M15" s="2">
        <f t="shared" si="12"/>
        <v>-334611000000</v>
      </c>
      <c r="N15" s="2">
        <f t="shared" si="12"/>
        <v>-442878000000</v>
      </c>
      <c r="O15" s="2">
        <f t="shared" si="12"/>
        <v>-356474000000</v>
      </c>
      <c r="P15" s="2">
        <f t="shared" si="12"/>
        <v>-331653000000</v>
      </c>
      <c r="Q15" s="2">
        <f t="shared" si="12"/>
        <v>1431390000000</v>
      </c>
      <c r="R15" s="2">
        <f t="shared" si="12"/>
        <v>-62558000000</v>
      </c>
      <c r="S15" s="2">
        <f t="shared" si="12"/>
        <v>355830000000</v>
      </c>
      <c r="T15" s="2">
        <f t="shared" si="12"/>
        <v>-58459000000</v>
      </c>
      <c r="U15" s="2">
        <f t="shared" si="12"/>
        <v>174148000000</v>
      </c>
      <c r="V15" s="2">
        <f t="shared" si="12"/>
        <v>14167000000</v>
      </c>
      <c r="W15" s="2">
        <f t="shared" si="12"/>
        <v>-20600000000</v>
      </c>
      <c r="X15" s="2">
        <f t="shared" si="12"/>
        <v>-19919000000</v>
      </c>
      <c r="Y15" s="2">
        <f t="shared" si="12"/>
        <v>-16289000000</v>
      </c>
    </row>
    <row r="16" spans="1:25" ht="15.5" x14ac:dyDescent="0.35">
      <c r="C16" t="s">
        <v>29</v>
      </c>
      <c r="D16" s="2">
        <f>IFERROR(INDEX(D51:D500,MATCH($C$16,$C$51:$C$500,0)),"")</f>
        <v>482989000000</v>
      </c>
      <c r="E16" s="2">
        <f>IFERROR(INDEX(E51:E500,MATCH($C$16,$C$51:$C$500,0)),"")</f>
        <v>435638000000</v>
      </c>
      <c r="H16" s="2">
        <f>IFERROR(SUM(D16:G16)*(4/MAX(1,COUNT(D16:G16))),"")</f>
        <v>1837254000000</v>
      </c>
      <c r="I16" s="2">
        <f t="shared" ref="I16:Y16" si="13">IFERROR(INDEX(I51:I500,MATCH($C$16,$C$51:$C$500,0)),"")</f>
        <v>1609123000000</v>
      </c>
      <c r="J16" s="2">
        <f t="shared" si="13"/>
        <v>1476550000000</v>
      </c>
      <c r="K16" s="2">
        <f t="shared" si="13"/>
        <v>1804519000000</v>
      </c>
      <c r="L16" s="2">
        <f t="shared" si="13"/>
        <v>1911766000000</v>
      </c>
      <c r="M16" s="2">
        <f t="shared" si="13"/>
        <v>1935964000000</v>
      </c>
      <c r="N16" s="2">
        <f t="shared" si="13"/>
        <v>1509454000000</v>
      </c>
      <c r="O16" s="2">
        <f t="shared" si="13"/>
        <v>1222595000000</v>
      </c>
      <c r="P16" s="2">
        <f t="shared" si="13"/>
        <v>1034285000000</v>
      </c>
      <c r="Q16" s="2">
        <f t="shared" si="13"/>
        <v>907639000000</v>
      </c>
      <c r="R16" s="2">
        <f t="shared" si="13"/>
        <v>1363951000000</v>
      </c>
      <c r="S16" s="2">
        <f t="shared" si="13"/>
        <v>1089197000000</v>
      </c>
      <c r="T16" s="2">
        <f t="shared" si="13"/>
        <v>1430563000000</v>
      </c>
      <c r="U16" s="2">
        <f t="shared" si="13"/>
        <v>1177376000000</v>
      </c>
      <c r="V16" s="2">
        <f t="shared" si="13"/>
        <v>913248000000</v>
      </c>
      <c r="W16" s="2">
        <f t="shared" si="13"/>
        <v>512948000000</v>
      </c>
      <c r="X16" s="2">
        <f t="shared" si="13"/>
        <v>359297000000</v>
      </c>
      <c r="Y16" s="2">
        <f t="shared" si="13"/>
        <v>267641000000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</row>
    <row r="19" spans="1:25" ht="15.5" x14ac:dyDescent="0.35">
      <c r="A19" t="s">
        <v>46</v>
      </c>
      <c r="C19" t="s">
        <v>47</v>
      </c>
    </row>
    <row r="20" spans="1:25" ht="15.5" x14ac:dyDescent="0.35">
      <c r="A20" t="s">
        <v>48</v>
      </c>
      <c r="C20" t="s">
        <v>49</v>
      </c>
      <c r="D20" s="2">
        <f ca="1">IFERROR(D21*D2,"")</f>
        <v>37162400000000</v>
      </c>
      <c r="E20" s="2">
        <f ca="1">IFERROR(E21*E2,"")</f>
        <v>0</v>
      </c>
      <c r="H20" s="2">
        <f t="shared" ref="H20:Y20" ca="1" si="14">IFERROR(H21*H2,"")</f>
        <v>0</v>
      </c>
      <c r="I20" s="2">
        <f t="shared" ca="1" si="14"/>
        <v>0</v>
      </c>
      <c r="J20" s="2">
        <f t="shared" ca="1" si="14"/>
        <v>47586000000000</v>
      </c>
      <c r="K20" s="2">
        <f t="shared" ca="1" si="14"/>
        <v>47359400000000</v>
      </c>
      <c r="L20" s="2">
        <f t="shared" ca="1" si="14"/>
        <v>0</v>
      </c>
      <c r="M20" s="2">
        <f t="shared" ca="1" si="14"/>
        <v>66847000000000</v>
      </c>
      <c r="N20" s="2">
        <f t="shared" ca="1" si="14"/>
        <v>0</v>
      </c>
      <c r="O20" s="2">
        <f t="shared" ca="1" si="14"/>
        <v>27871800000000</v>
      </c>
      <c r="P20" s="2">
        <f t="shared" ca="1" si="14"/>
        <v>0</v>
      </c>
      <c r="Q20" s="2">
        <f t="shared" ca="1" si="14"/>
        <v>5821050000000</v>
      </c>
      <c r="R20" s="2">
        <f t="shared" ca="1" si="14"/>
        <v>0</v>
      </c>
      <c r="S20" s="2">
        <f t="shared" ca="1" si="14"/>
        <v>5640000000000</v>
      </c>
      <c r="T20" s="2">
        <f t="shared" ca="1" si="14"/>
        <v>0</v>
      </c>
      <c r="U20" s="2">
        <f t="shared" ca="1" si="14"/>
        <v>0</v>
      </c>
      <c r="V20" s="2">
        <f t="shared" ca="1" si="14"/>
        <v>5472000000000</v>
      </c>
      <c r="W20" s="2">
        <f t="shared" ca="1" si="14"/>
        <v>0</v>
      </c>
      <c r="X20" s="2">
        <f t="shared" ca="1" si="14"/>
        <v>2280000000000</v>
      </c>
      <c r="Y20" s="2">
        <f t="shared" ca="1" si="14"/>
        <v>0</v>
      </c>
    </row>
    <row r="21" spans="1:25" ht="15.5" x14ac:dyDescent="0.35">
      <c r="C21" t="s">
        <v>12</v>
      </c>
      <c r="D21" s="2">
        <f>IFERROR(INDEX(D51:D500,MATCH($C$7,$C$51:$C$500,0)),"")</f>
        <v>22660000000</v>
      </c>
      <c r="E21" s="2">
        <f>IFERROR(INDEX(E51:E500,MATCH($C$7,$C$51:$C$500,0)),"")</f>
        <v>22660000000</v>
      </c>
      <c r="H21" s="2">
        <f>IFERROR(INDEX(D21:G21,COUNT(D21:G21)),"")</f>
        <v>22660000000</v>
      </c>
      <c r="I21" s="2">
        <f t="shared" ref="I21:Y21" si="15">IFERROR(INDEX(I51:I500,MATCH($C$7,$C$51:$C$500,0)),"")</f>
        <v>22660000000</v>
      </c>
      <c r="J21" s="2">
        <f t="shared" si="15"/>
        <v>22660000000</v>
      </c>
      <c r="K21" s="2">
        <f t="shared" si="15"/>
        <v>22660000000</v>
      </c>
      <c r="L21" s="2">
        <f t="shared" si="15"/>
        <v>22660000000</v>
      </c>
      <c r="M21" s="2">
        <f t="shared" si="15"/>
        <v>22660000000</v>
      </c>
      <c r="N21" s="2">
        <f t="shared" si="15"/>
        <v>22660000000</v>
      </c>
      <c r="O21" s="2">
        <f t="shared" si="15"/>
        <v>22660000000</v>
      </c>
      <c r="P21" s="2">
        <f t="shared" si="15"/>
        <v>4530000000</v>
      </c>
      <c r="Q21" s="2">
        <f t="shared" si="15"/>
        <v>4530000000</v>
      </c>
      <c r="R21" s="2">
        <f t="shared" si="15"/>
        <v>4530000000</v>
      </c>
      <c r="S21" s="2">
        <f t="shared" si="15"/>
        <v>4800000000</v>
      </c>
      <c r="T21" s="2">
        <f t="shared" si="15"/>
        <v>4800000000</v>
      </c>
      <c r="U21" s="2">
        <f t="shared" si="15"/>
        <v>4800000000</v>
      </c>
      <c r="V21" s="2">
        <f t="shared" si="15"/>
        <v>4800000000</v>
      </c>
      <c r="W21" s="2">
        <f t="shared" si="15"/>
        <v>4560000000</v>
      </c>
      <c r="X21" s="2">
        <f t="shared" si="15"/>
        <v>4560000000</v>
      </c>
      <c r="Y21" s="2">
        <f t="shared" si="15"/>
        <v>3610000000</v>
      </c>
    </row>
    <row r="23" spans="1:25" ht="15.5" x14ac:dyDescent="0.35">
      <c r="B23" t="s">
        <v>50</v>
      </c>
      <c r="C23" t="s">
        <v>51</v>
      </c>
      <c r="D23" s="3">
        <f>IFERROR(D5/D6*100,"")</f>
        <v>10.806757754961382</v>
      </c>
      <c r="E23" s="3">
        <f>IFERROR(E5/E6*100,"")</f>
        <v>4.1693908717617143</v>
      </c>
      <c r="H23" s="3">
        <f t="shared" ref="H23:Y23" si="16">IFERROR(H5/H6*100,"")</f>
        <v>30.418655034813529</v>
      </c>
      <c r="I23" s="3">
        <f t="shared" si="16"/>
        <v>17.145907969418854</v>
      </c>
      <c r="J23" s="3">
        <f t="shared" si="16"/>
        <v>-0.58439132639245595</v>
      </c>
      <c r="K23" s="3">
        <f t="shared" si="16"/>
        <v>16.270848692426611</v>
      </c>
      <c r="L23" s="3">
        <f t="shared" si="16"/>
        <v>-5.7291580341092434</v>
      </c>
      <c r="M23" s="3">
        <f t="shared" si="16"/>
        <v>13.392400920275918</v>
      </c>
      <c r="N23" s="3">
        <f t="shared" si="16"/>
        <v>46.467543824387313</v>
      </c>
      <c r="O23" s="3">
        <f t="shared" si="16"/>
        <v>41.372795604933586</v>
      </c>
      <c r="P23" s="3">
        <f t="shared" si="16"/>
        <v>47.302384928653254</v>
      </c>
      <c r="Q23" s="3">
        <f t="shared" si="16"/>
        <v>70.755114471222072</v>
      </c>
      <c r="R23" s="3">
        <f t="shared" si="16"/>
        <v>93.73872481593358</v>
      </c>
      <c r="S23" s="3">
        <f t="shared" si="16"/>
        <v>46.981574004460654</v>
      </c>
      <c r="T23" s="3">
        <f t="shared" si="16"/>
        <v>31.210141589419969</v>
      </c>
      <c r="U23" s="3">
        <f t="shared" si="16"/>
        <v>20.867522160096197</v>
      </c>
      <c r="V23" s="3">
        <f t="shared" si="16"/>
        <v>17.568903514939606</v>
      </c>
      <c r="W23" s="3">
        <f t="shared" si="16"/>
        <v>17.610875906445674</v>
      </c>
      <c r="X23" s="3">
        <f t="shared" si="16"/>
        <v>14.092093816461917</v>
      </c>
      <c r="Y23" s="3">
        <f t="shared" si="16"/>
        <v>44.41444400971497</v>
      </c>
    </row>
    <row r="24" spans="1:25" ht="15.5" x14ac:dyDescent="0.35">
      <c r="C24" t="s">
        <v>52</v>
      </c>
      <c r="D24" s="4">
        <f>IFERROR(_xlfn.RRI(5,I23,D23),"")</f>
        <v>-8.8184468313823761E-2</v>
      </c>
      <c r="E24" s="4" t="str">
        <f>IFERROR(_xlfn.RRI(5,J23,E23),"")</f>
        <v/>
      </c>
      <c r="H24" s="4">
        <f t="shared" ref="H24:Y24" si="17">IFERROR(_xlfn.RRI(5,M23,H23),"")</f>
        <v>0.1783011814546851</v>
      </c>
      <c r="I24" s="4">
        <f t="shared" si="17"/>
        <v>-0.18077696710781488</v>
      </c>
      <c r="J24" s="4" t="str">
        <f t="shared" si="17"/>
        <v/>
      </c>
      <c r="K24" s="4">
        <f t="shared" si="17"/>
        <v>-0.19219705207249305</v>
      </c>
      <c r="L24" s="4" t="str">
        <f t="shared" si="17"/>
        <v/>
      </c>
      <c r="M24" s="4">
        <f t="shared" si="17"/>
        <v>-0.32237740304153617</v>
      </c>
      <c r="N24" s="4">
        <f t="shared" si="17"/>
        <v>-2.1978603129912955E-3</v>
      </c>
      <c r="O24" s="4">
        <f t="shared" si="17"/>
        <v>5.799551276192938E-2</v>
      </c>
      <c r="P24" s="4">
        <f t="shared" si="17"/>
        <v>0.17782950925930296</v>
      </c>
      <c r="Q24" s="4">
        <f t="shared" si="17"/>
        <v>0.32130365405417982</v>
      </c>
      <c r="R24" s="4">
        <f t="shared" si="17"/>
        <v>0.39710039962490296</v>
      </c>
      <c r="S24" s="4">
        <f t="shared" si="17"/>
        <v>0.27230257861540985</v>
      </c>
      <c r="T24" s="4">
        <f t="shared" si="17"/>
        <v>-6.8132207431132241E-2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62.98</v>
      </c>
      <c r="J25" s="3">
        <f t="shared" si="18"/>
        <v>60.1</v>
      </c>
      <c r="K25" s="3">
        <f t="shared" si="18"/>
        <v>68.87</v>
      </c>
      <c r="L25" s="3">
        <f t="shared" si="18"/>
        <v>72.28</v>
      </c>
      <c r="M25" s="3">
        <f t="shared" si="18"/>
        <v>68.37</v>
      </c>
      <c r="N25" s="3">
        <f t="shared" si="18"/>
        <v>44.56</v>
      </c>
      <c r="O25" s="3">
        <f t="shared" si="18"/>
        <v>36.17</v>
      </c>
      <c r="P25" s="3">
        <f t="shared" si="18"/>
        <v>150.19</v>
      </c>
      <c r="Q25" s="3">
        <f t="shared" si="18"/>
        <v>511.18</v>
      </c>
      <c r="R25" s="3">
        <f t="shared" si="18"/>
        <v>284.76</v>
      </c>
      <c r="S25" s="3">
        <f t="shared" si="18"/>
        <v>298.11</v>
      </c>
      <c r="T25" s="3">
        <f t="shared" si="18"/>
        <v>271.33999999999997</v>
      </c>
      <c r="U25" s="3">
        <f t="shared" si="18"/>
        <v>260.19</v>
      </c>
      <c r="V25" s="3">
        <f t="shared" si="18"/>
        <v>175.53</v>
      </c>
      <c r="W25" s="3">
        <f t="shared" si="18"/>
        <v>104.1</v>
      </c>
      <c r="X25" s="3">
        <f t="shared" si="18"/>
        <v>74.48</v>
      </c>
      <c r="Y25" s="3">
        <f t="shared" si="18"/>
        <v>69.72</v>
      </c>
    </row>
    <row r="26" spans="1:25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7.1646364122513129E-2</v>
      </c>
      <c r="J26" s="4">
        <f t="shared" si="19"/>
        <v>0.10689185734811013</v>
      </c>
      <c r="K26" s="4">
        <f t="shared" si="19"/>
        <v>-0.14438613588070726</v>
      </c>
      <c r="L26" s="4">
        <f t="shared" si="19"/>
        <v>-0.32377868170182145</v>
      </c>
      <c r="M26" s="4">
        <f t="shared" si="19"/>
        <v>-0.24824327973729376</v>
      </c>
      <c r="N26" s="4">
        <f t="shared" si="19"/>
        <v>-0.31622419807874658</v>
      </c>
      <c r="O26" s="4">
        <f t="shared" si="19"/>
        <v>-0.33170696081182538</v>
      </c>
      <c r="P26" s="4">
        <f t="shared" si="19"/>
        <v>-0.10407824320818926</v>
      </c>
      <c r="Q26" s="4">
        <f t="shared" si="19"/>
        <v>0.23835311281776428</v>
      </c>
      <c r="R26" s="4">
        <f t="shared" si="19"/>
        <v>0.2229414101859748</v>
      </c>
      <c r="S26" s="4">
        <f t="shared" si="19"/>
        <v>0.31967617243492996</v>
      </c>
      <c r="T26" s="4">
        <f t="shared" si="19"/>
        <v>0.31229443895807663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56</v>
      </c>
      <c r="D27" s="3">
        <f>IFERROR(D4/D21,"")</f>
        <v>76.895498676081203</v>
      </c>
      <c r="E27" s="3">
        <f>IFERROR(E4/E21,"")</f>
        <v>75.811076787290375</v>
      </c>
      <c r="H27" s="3">
        <f t="shared" ref="H27:Y27" si="20">IFERROR(H4/H21,"")</f>
        <v>305.41315092674319</v>
      </c>
      <c r="I27" s="3">
        <f t="shared" si="20"/>
        <v>304.92625772285965</v>
      </c>
      <c r="J27" s="3">
        <f t="shared" si="20"/>
        <v>303.06262135922333</v>
      </c>
      <c r="K27" s="3">
        <f t="shared" si="20"/>
        <v>293.05582524271847</v>
      </c>
      <c r="L27" s="3">
        <f t="shared" si="20"/>
        <v>287.92449249779349</v>
      </c>
      <c r="M27" s="3">
        <f t="shared" si="20"/>
        <v>272.7089143865843</v>
      </c>
      <c r="N27" s="3">
        <f t="shared" si="20"/>
        <v>235.11425419240953</v>
      </c>
      <c r="O27" s="3">
        <f t="shared" si="20"/>
        <v>207.35842894969107</v>
      </c>
      <c r="P27" s="3">
        <f t="shared" si="20"/>
        <v>953.23112582781459</v>
      </c>
      <c r="Q27" s="3">
        <f t="shared" si="20"/>
        <v>888.09823399558502</v>
      </c>
      <c r="R27" s="3">
        <f t="shared" si="20"/>
        <v>819.24370860927149</v>
      </c>
      <c r="S27" s="3">
        <f t="shared" si="20"/>
        <v>712.74520833333338</v>
      </c>
      <c r="T27" s="3">
        <f t="shared" si="20"/>
        <v>688.91916666666668</v>
      </c>
      <c r="U27" s="3">
        <f t="shared" si="20"/>
        <v>560.52083333333337</v>
      </c>
      <c r="V27" s="3">
        <f t="shared" si="20"/>
        <v>357.37937499999998</v>
      </c>
      <c r="W27" s="3">
        <f t="shared" si="20"/>
        <v>212.72499999999999</v>
      </c>
      <c r="X27" s="3">
        <f t="shared" si="20"/>
        <v>147.2280701754386</v>
      </c>
      <c r="Y27" s="3">
        <f t="shared" si="20"/>
        <v>94.563988919667594</v>
      </c>
    </row>
    <row r="28" spans="1:25" ht="15.5" x14ac:dyDescent="0.35">
      <c r="C28" t="s">
        <v>57</v>
      </c>
      <c r="D28" s="4">
        <f>IFERROR(_xlfn.RRI(5,I27,D27),"")</f>
        <v>-0.24082618753852236</v>
      </c>
      <c r="E28" s="4">
        <f>IFERROR(_xlfn.RRI(5,J27,E27),"")</f>
        <v>-0.2420508714445172</v>
      </c>
      <c r="H28" s="4">
        <f t="shared" ref="H28:Y28" si="21">IFERROR(_xlfn.RRI(5,M27,H27),"")</f>
        <v>2.2910601820506749E-2</v>
      </c>
      <c r="I28" s="4">
        <f t="shared" si="21"/>
        <v>5.3375402351157009E-2</v>
      </c>
      <c r="J28" s="4">
        <f t="shared" si="21"/>
        <v>7.8852659065476116E-2</v>
      </c>
      <c r="K28" s="4">
        <f t="shared" si="21"/>
        <v>-0.21013944013817842</v>
      </c>
      <c r="L28" s="4">
        <f t="shared" si="21"/>
        <v>-0.2017047949197579</v>
      </c>
      <c r="M28" s="4">
        <f t="shared" si="21"/>
        <v>-0.19747745096400426</v>
      </c>
      <c r="N28" s="4">
        <f t="shared" si="21"/>
        <v>-0.19893283515540239</v>
      </c>
      <c r="O28" s="4">
        <f t="shared" si="21"/>
        <v>-0.21347834346027217</v>
      </c>
      <c r="P28" s="4">
        <f t="shared" si="21"/>
        <v>0.11204225870904949</v>
      </c>
      <c r="Q28" s="4">
        <f t="shared" si="21"/>
        <v>0.19968244622329956</v>
      </c>
      <c r="R28" s="4">
        <f t="shared" si="21"/>
        <v>0.30954044624338506</v>
      </c>
      <c r="S28" s="4">
        <f t="shared" si="21"/>
        <v>0.37084621528587514</v>
      </c>
      <c r="T28" s="4">
        <f t="shared" si="21"/>
        <v>0.48760797124426625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58</v>
      </c>
      <c r="H29" s="4" t="str">
        <f t="shared" ref="H29:Y29" si="22">IFERROR(((H25-I25)/I25)*100%,"")</f>
        <v/>
      </c>
      <c r="I29" s="4">
        <f t="shared" si="22"/>
        <v>4.7920133111480787E-2</v>
      </c>
      <c r="J29" s="4">
        <f t="shared" si="22"/>
        <v>-0.12734136779439528</v>
      </c>
      <c r="K29" s="4">
        <f t="shared" si="22"/>
        <v>-4.7177642501383461E-2</v>
      </c>
      <c r="L29" s="4">
        <f t="shared" si="22"/>
        <v>5.7188825508263805E-2</v>
      </c>
      <c r="M29" s="4">
        <f t="shared" si="22"/>
        <v>0.53433572710951527</v>
      </c>
      <c r="N29" s="4">
        <f t="shared" si="22"/>
        <v>0.2319601880011059</v>
      </c>
      <c r="O29" s="4">
        <f t="shared" si="22"/>
        <v>-0.75917171582661958</v>
      </c>
      <c r="P29" s="4">
        <f t="shared" si="22"/>
        <v>-0.70618960053210222</v>
      </c>
      <c r="Q29" s="4">
        <f t="shared" si="22"/>
        <v>0.795125719904481</v>
      </c>
      <c r="R29" s="4">
        <f t="shared" si="22"/>
        <v>-4.4782127402636686E-2</v>
      </c>
      <c r="S29" s="4">
        <f t="shared" si="22"/>
        <v>9.8658509618928428E-2</v>
      </c>
      <c r="T29" s="4">
        <f t="shared" si="22"/>
        <v>4.2853299511895065E-2</v>
      </c>
      <c r="U29" s="4">
        <f t="shared" si="22"/>
        <v>0.48231071611690307</v>
      </c>
      <c r="V29" s="4">
        <f t="shared" si="22"/>
        <v>0.68616714697406356</v>
      </c>
      <c r="W29" s="4">
        <f t="shared" si="22"/>
        <v>0.39769065520945207</v>
      </c>
      <c r="X29" s="4">
        <f t="shared" si="22"/>
        <v>6.8273092369477983E-2</v>
      </c>
      <c r="Y29" s="4" t="str">
        <f t="shared" si="22"/>
        <v/>
      </c>
    </row>
    <row r="30" spans="1:25" ht="15.5" x14ac:dyDescent="0.35">
      <c r="C30" t="s">
        <v>59</v>
      </c>
      <c r="H30" s="4">
        <f t="shared" ref="H30:Y30" si="23">IFERROR(((H27-I27)/I27)*100%,"")</f>
        <v>1.5967572209739493E-3</v>
      </c>
      <c r="I30" s="4">
        <f t="shared" si="23"/>
        <v>6.1493441694590546E-3</v>
      </c>
      <c r="J30" s="4">
        <f t="shared" si="23"/>
        <v>3.4146381865014633E-2</v>
      </c>
      <c r="K30" s="4">
        <f t="shared" si="23"/>
        <v>1.7821800085188303E-2</v>
      </c>
      <c r="L30" s="4">
        <f t="shared" si="23"/>
        <v>5.5794208801110301E-2</v>
      </c>
      <c r="M30" s="4">
        <f t="shared" si="23"/>
        <v>0.15989953617788127</v>
      </c>
      <c r="N30" s="4">
        <f t="shared" si="23"/>
        <v>0.13385433803345667</v>
      </c>
      <c r="O30" s="4">
        <f t="shared" si="23"/>
        <v>-0.78246783667537634</v>
      </c>
      <c r="P30" s="4">
        <f t="shared" si="23"/>
        <v>7.3339738036854799E-2</v>
      </c>
      <c r="Q30" s="4">
        <f t="shared" si="23"/>
        <v>8.4046449991296637E-2</v>
      </c>
      <c r="R30" s="4">
        <f t="shared" si="23"/>
        <v>0.1494201560821036</v>
      </c>
      <c r="S30" s="4">
        <f t="shared" si="23"/>
        <v>3.4584669464124404E-2</v>
      </c>
      <c r="T30" s="4">
        <f t="shared" si="23"/>
        <v>0.22906968964876412</v>
      </c>
      <c r="U30" s="4">
        <f t="shared" si="23"/>
        <v>0.56841964742182838</v>
      </c>
      <c r="V30" s="4">
        <f t="shared" si="23"/>
        <v>0.68000646374427076</v>
      </c>
      <c r="W30" s="4">
        <f t="shared" si="23"/>
        <v>0.44486713536701611</v>
      </c>
      <c r="X30" s="4">
        <f t="shared" si="23"/>
        <v>0.55691476065491818</v>
      </c>
      <c r="Y30" s="4" t="str">
        <f t="shared" si="23"/>
        <v/>
      </c>
    </row>
    <row r="32" spans="1:25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569.76</v>
      </c>
      <c r="E32" s="3">
        <f>IFERROR(INDEX(E51:E500,MATCH($A$32,$C$51:$C$500,0)),"")</f>
        <v>555.28</v>
      </c>
      <c r="H32" s="3">
        <f>IFERROR(INDEX(D32:G32,COUNT(D32:G32)),"")</f>
        <v>555.28</v>
      </c>
      <c r="I32" s="3">
        <f t="shared" ref="I32:Y32" si="24">IFERROR(INDEX(I51:I500,MATCH($C$32,$C$51:$C$500,0)),"")</f>
        <v>532.24</v>
      </c>
      <c r="J32" s="3">
        <f t="shared" si="24"/>
        <v>436.85</v>
      </c>
      <c r="K32" s="3">
        <f t="shared" si="24"/>
        <v>517.02</v>
      </c>
      <c r="L32" s="3">
        <f t="shared" si="24"/>
        <v>455.9</v>
      </c>
      <c r="M32" s="3">
        <f t="shared" si="24"/>
        <v>409.27</v>
      </c>
      <c r="N32" s="3">
        <f t="shared" si="24"/>
        <v>384.41</v>
      </c>
      <c r="O32" s="3">
        <f t="shared" si="24"/>
        <v>220.4</v>
      </c>
      <c r="P32" s="3">
        <f t="shared" si="24"/>
        <v>743.85</v>
      </c>
      <c r="Q32" s="3">
        <f t="shared" si="24"/>
        <v>681.47</v>
      </c>
      <c r="R32" s="3">
        <f t="shared" si="24"/>
        <v>343.32</v>
      </c>
      <c r="S32" s="3">
        <f t="shared" si="24"/>
        <v>318.99</v>
      </c>
      <c r="T32" s="3">
        <f t="shared" si="24"/>
        <v>829.92</v>
      </c>
      <c r="U32" s="3">
        <f t="shared" si="24"/>
        <v>831.46</v>
      </c>
      <c r="V32" s="3">
        <f t="shared" si="24"/>
        <v>832.81</v>
      </c>
      <c r="W32" s="3">
        <f t="shared" si="24"/>
        <v>551.29</v>
      </c>
      <c r="X32" s="3">
        <f t="shared" si="24"/>
        <v>470.59</v>
      </c>
      <c r="Y32" s="3">
        <f t="shared" si="24"/>
        <v>145.58000000000001</v>
      </c>
    </row>
    <row r="33" spans="1:25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2.48</v>
      </c>
      <c r="E33" s="3">
        <f>IFERROR(INDEX(E51:E500,MATCH($A$33,$C$51:$C$500,0)),"")</f>
        <v>2.93</v>
      </c>
      <c r="H33" s="3">
        <f>IFERROR(INDEX(D33:G33,COUNT(D33:G33)),"")</f>
        <v>2.93</v>
      </c>
      <c r="I33" s="3">
        <f t="shared" ref="I33:Y33" si="25">IFERROR(INDEX(I51:I500,MATCH($C$33,$C$51:$C$500,0)),"")</f>
        <v>5.04</v>
      </c>
      <c r="J33" s="3">
        <f t="shared" si="25"/>
        <v>4.8099999999999996</v>
      </c>
      <c r="K33" s="3">
        <f t="shared" si="25"/>
        <v>4.04</v>
      </c>
      <c r="L33" s="3">
        <f t="shared" si="25"/>
        <v>5.04</v>
      </c>
      <c r="M33" s="3">
        <f t="shared" si="25"/>
        <v>7.21</v>
      </c>
      <c r="N33" s="3">
        <f t="shared" si="25"/>
        <v>4.24</v>
      </c>
      <c r="O33" s="3">
        <f t="shared" si="25"/>
        <v>5.58</v>
      </c>
      <c r="P33" s="3">
        <f t="shared" si="25"/>
        <v>4.84</v>
      </c>
      <c r="Q33" s="3">
        <f t="shared" si="25"/>
        <v>9.43</v>
      </c>
      <c r="R33" s="3">
        <f t="shared" si="25"/>
        <v>14.51</v>
      </c>
      <c r="S33" s="3">
        <f t="shared" si="25"/>
        <v>18.420000000000002</v>
      </c>
      <c r="T33" s="3">
        <f t="shared" si="25"/>
        <v>11.69</v>
      </c>
      <c r="U33" s="3">
        <f t="shared" si="25"/>
        <v>6.98</v>
      </c>
      <c r="V33" s="3">
        <f t="shared" si="25"/>
        <v>6.84</v>
      </c>
      <c r="W33" s="3">
        <f t="shared" si="25"/>
        <v>4.3099999999999996</v>
      </c>
      <c r="X33" s="3">
        <f t="shared" si="25"/>
        <v>5.31</v>
      </c>
      <c r="Y33" s="3">
        <f t="shared" si="25"/>
        <v>0</v>
      </c>
    </row>
    <row r="34" spans="1:25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71.900000000000006</v>
      </c>
      <c r="E34" s="3">
        <f>IFERROR(INDEX(E51:E500,MATCH($A$34,$C$51:$C$500,0)),"")</f>
        <v>94.37</v>
      </c>
      <c r="H34" s="3">
        <f>IFERROR(INDEX(D34:G34,COUNT(D34:G34)),"")</f>
        <v>94.37</v>
      </c>
      <c r="I34" s="3">
        <f t="shared" ref="I34:Y34" si="26">IFERROR(INDEX(I51:I500,MATCH($C$34,$C$51:$C$500,0)),"")</f>
        <v>42.55</v>
      </c>
      <c r="J34" s="3">
        <f t="shared" si="26"/>
        <v>34.94</v>
      </c>
      <c r="K34" s="3">
        <f t="shared" si="26"/>
        <v>30.35</v>
      </c>
      <c r="L34" s="3">
        <f t="shared" si="26"/>
        <v>31.82</v>
      </c>
      <c r="M34" s="3">
        <f t="shared" si="26"/>
        <v>43.15</v>
      </c>
      <c r="N34" s="3">
        <f t="shared" si="26"/>
        <v>36.58</v>
      </c>
      <c r="O34" s="3">
        <f t="shared" si="26"/>
        <v>34.01</v>
      </c>
      <c r="P34" s="3">
        <f t="shared" si="26"/>
        <v>23.97</v>
      </c>
      <c r="Q34" s="3">
        <f t="shared" si="26"/>
        <v>12.57</v>
      </c>
      <c r="R34" s="3">
        <f t="shared" si="26"/>
        <v>17.489999999999998</v>
      </c>
      <c r="S34" s="3">
        <f t="shared" si="26"/>
        <v>19.71</v>
      </c>
      <c r="T34" s="3">
        <f t="shared" si="26"/>
        <v>35.75</v>
      </c>
      <c r="U34" s="3">
        <f t="shared" si="26"/>
        <v>22.29</v>
      </c>
      <c r="V34" s="3">
        <f t="shared" si="26"/>
        <v>32.47</v>
      </c>
      <c r="W34" s="3">
        <f t="shared" si="26"/>
        <v>22.81</v>
      </c>
      <c r="X34" s="3">
        <f t="shared" si="26"/>
        <v>33.57</v>
      </c>
      <c r="Y34" s="3">
        <f t="shared" si="26"/>
        <v>0</v>
      </c>
    </row>
    <row r="35" spans="1:25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18.399999999999999</v>
      </c>
      <c r="E35" s="3">
        <f>IFERROR(INDEX(E51:E500,MATCH($A$35,$C$51:$C$500,0)),"")</f>
        <v>21.43</v>
      </c>
      <c r="H35" s="3">
        <f>IFERROR(INDEX(D35:G35,COUNT(D35:G35)),"")</f>
        <v>21.43</v>
      </c>
      <c r="I35" s="3">
        <f t="shared" ref="I35:Y35" si="27">IFERROR(INDEX(I51:I500,MATCH($C$35,$C$51:$C$500,0)),"")</f>
        <v>8.7899999999999991</v>
      </c>
      <c r="J35" s="3">
        <f t="shared" si="27"/>
        <v>6.93</v>
      </c>
      <c r="K35" s="3">
        <f t="shared" si="27"/>
        <v>7.13</v>
      </c>
      <c r="L35" s="3">
        <f t="shared" si="27"/>
        <v>7.99</v>
      </c>
      <c r="M35" s="3">
        <f t="shared" si="27"/>
        <v>10.82</v>
      </c>
      <c r="N35" s="3">
        <f t="shared" si="27"/>
        <v>6.93</v>
      </c>
      <c r="O35" s="3">
        <f t="shared" si="27"/>
        <v>5.93</v>
      </c>
      <c r="P35" s="3">
        <f t="shared" si="27"/>
        <v>3.78</v>
      </c>
      <c r="Q35" s="3">
        <f t="shared" si="27"/>
        <v>7.24</v>
      </c>
      <c r="R35" s="3">
        <f t="shared" si="27"/>
        <v>6.08</v>
      </c>
      <c r="S35" s="3">
        <f t="shared" si="27"/>
        <v>8.24</v>
      </c>
      <c r="T35" s="3">
        <f t="shared" si="27"/>
        <v>14.07</v>
      </c>
      <c r="U35" s="3">
        <f t="shared" si="27"/>
        <v>10.34</v>
      </c>
      <c r="V35" s="3">
        <f t="shared" si="27"/>
        <v>15.94</v>
      </c>
      <c r="W35" s="3">
        <f t="shared" si="27"/>
        <v>11.16</v>
      </c>
      <c r="X35" s="3">
        <f t="shared" si="27"/>
        <v>16.97</v>
      </c>
      <c r="Y35" s="3">
        <f t="shared" si="27"/>
        <v>0</v>
      </c>
    </row>
    <row r="36" spans="1:25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</row>
    <row r="51" spans="2:25" ht="15.5" x14ac:dyDescent="0.35">
      <c r="B51" t="s">
        <v>80</v>
      </c>
      <c r="C51" t="s">
        <v>6</v>
      </c>
      <c r="D51" s="5">
        <v>1742452000000</v>
      </c>
      <c r="E51" s="5">
        <v>1717879000000</v>
      </c>
      <c r="F51" s="5">
        <v>1746871000000</v>
      </c>
      <c r="G51" s="5">
        <v>1712132000000</v>
      </c>
      <c r="I51" s="5">
        <v>6909629000000</v>
      </c>
      <c r="J51" s="5">
        <v>6867399000000</v>
      </c>
      <c r="K51" s="5">
        <v>6640645000000</v>
      </c>
      <c r="L51" s="5">
        <v>6524369000000</v>
      </c>
      <c r="M51" s="5">
        <v>6179584000000</v>
      </c>
      <c r="N51" s="5">
        <v>5327689000000</v>
      </c>
      <c r="O51" s="5">
        <v>4698742000000</v>
      </c>
      <c r="P51" s="5">
        <v>4318137000000</v>
      </c>
      <c r="Q51" s="5">
        <v>4023085000000</v>
      </c>
      <c r="R51" s="5">
        <v>3711174000000</v>
      </c>
      <c r="S51" s="5">
        <v>3421177000000</v>
      </c>
      <c r="T51" s="5">
        <v>3306812000000</v>
      </c>
      <c r="U51" s="5">
        <v>2690500000000</v>
      </c>
      <c r="V51" s="5">
        <v>1715421000000</v>
      </c>
      <c r="W51" s="5">
        <v>970026000000</v>
      </c>
      <c r="X51" s="5">
        <v>671360000000</v>
      </c>
      <c r="Y51" s="5">
        <v>341376000000</v>
      </c>
    </row>
    <row r="52" spans="2:25" ht="15.5" x14ac:dyDescent="0.35">
      <c r="C52" t="s">
        <v>82</v>
      </c>
      <c r="D52" s="5">
        <v>-507564000000</v>
      </c>
      <c r="E52" s="5">
        <v>-482601000000</v>
      </c>
      <c r="F52" s="5">
        <v>-486025000000</v>
      </c>
      <c r="G52" s="5">
        <v>-495828000000</v>
      </c>
      <c r="I52" s="5">
        <v>-1946487000000</v>
      </c>
      <c r="J52" s="5">
        <v>-1941212000000</v>
      </c>
      <c r="K52" s="5">
        <v>-1902397000000</v>
      </c>
      <c r="L52" s="5">
        <v>-1783325000000</v>
      </c>
      <c r="M52" s="5">
        <v>-1472780000000</v>
      </c>
      <c r="N52" s="5">
        <v>-1093065000000</v>
      </c>
      <c r="O52" s="5">
        <v>-903454000000</v>
      </c>
      <c r="P52" s="5">
        <v>-784082000000</v>
      </c>
      <c r="Q52" s="5">
        <v>-667761000000</v>
      </c>
      <c r="R52" s="5">
        <v>-417665000000</v>
      </c>
      <c r="S52" s="5">
        <v>-448910000000</v>
      </c>
      <c r="T52" s="5">
        <v>-509820000000</v>
      </c>
      <c r="U52" s="5">
        <v>-395796000000</v>
      </c>
      <c r="V52" s="5">
        <v>-263837000000</v>
      </c>
      <c r="W52" s="5">
        <v>-143262000000</v>
      </c>
      <c r="X52" s="5">
        <v>-98196000000</v>
      </c>
      <c r="Y52" s="5">
        <v>-43410000000</v>
      </c>
    </row>
    <row r="53" spans="2:25" ht="15.5" x14ac:dyDescent="0.35">
      <c r="C53" t="s">
        <v>84</v>
      </c>
      <c r="D53" s="5">
        <v>1234888000000</v>
      </c>
      <c r="E53" s="5">
        <v>1235278000000</v>
      </c>
      <c r="F53" s="5">
        <v>1260846000000</v>
      </c>
      <c r="G53" s="5">
        <v>1216304000000</v>
      </c>
      <c r="I53" s="5">
        <v>4963142000000</v>
      </c>
      <c r="J53" s="5">
        <v>4926187000000</v>
      </c>
      <c r="K53" s="5">
        <v>4738248000000</v>
      </c>
      <c r="L53" s="5">
        <v>4741044000000</v>
      </c>
      <c r="M53" s="5">
        <v>4706804000000</v>
      </c>
      <c r="N53" s="5">
        <v>4234624000000</v>
      </c>
      <c r="O53" s="5">
        <v>3795288000000</v>
      </c>
      <c r="P53" s="5">
        <v>3534055000000</v>
      </c>
      <c r="Q53" s="5">
        <v>3355324000000</v>
      </c>
      <c r="R53" s="5">
        <v>3293509000000</v>
      </c>
      <c r="S53" s="5">
        <v>2972267000000</v>
      </c>
      <c r="T53" s="5">
        <v>2796992000000</v>
      </c>
      <c r="U53" s="5">
        <v>2294704000000</v>
      </c>
      <c r="V53" s="5">
        <v>1451584000000</v>
      </c>
      <c r="W53" s="5">
        <v>826764000000</v>
      </c>
      <c r="X53" s="5">
        <v>573164000000</v>
      </c>
      <c r="Y53" s="5">
        <v>297966000000</v>
      </c>
    </row>
    <row r="54" spans="2:25" ht="15.5" x14ac:dyDescent="0.35">
      <c r="C54" t="s">
        <v>85</v>
      </c>
      <c r="D54" s="5">
        <v>-158127000000</v>
      </c>
      <c r="E54" s="5">
        <v>-156460000000</v>
      </c>
      <c r="F54" s="5">
        <v>-172564000000</v>
      </c>
      <c r="G54" s="5">
        <v>-147919000000</v>
      </c>
      <c r="I54" s="5">
        <v>-613674000000</v>
      </c>
      <c r="J54" s="5">
        <v>-607431000000</v>
      </c>
      <c r="K54" s="5">
        <v>-504176000000</v>
      </c>
      <c r="L54" s="5">
        <v>-458573000000</v>
      </c>
      <c r="M54" s="5">
        <v>-400889000000</v>
      </c>
      <c r="N54" s="5">
        <v>-418623000000</v>
      </c>
      <c r="O54" s="5">
        <v>-426434000000</v>
      </c>
      <c r="P54" s="5">
        <v>-381463000000</v>
      </c>
      <c r="Q54" s="5">
        <v>-343178000000</v>
      </c>
      <c r="R54" s="5">
        <v>-315601000000</v>
      </c>
      <c r="S54" s="5">
        <v>-311423000000</v>
      </c>
      <c r="T54" s="5">
        <v>-291688000000</v>
      </c>
      <c r="U54" s="5">
        <v>-242434000000</v>
      </c>
      <c r="V54" s="5">
        <v>-171195000000</v>
      </c>
      <c r="W54" s="5">
        <v>-119278000000</v>
      </c>
      <c r="X54" s="5">
        <v>-86877000000</v>
      </c>
      <c r="Y54" s="5">
        <v>-49261000000</v>
      </c>
    </row>
    <row r="55" spans="2:25" ht="15.5" x14ac:dyDescent="0.35">
      <c r="C55" t="s">
        <v>94</v>
      </c>
      <c r="D55" s="5">
        <v>1076761000000</v>
      </c>
      <c r="E55" s="5">
        <v>1078818000000</v>
      </c>
      <c r="F55" s="5">
        <v>1088282000000</v>
      </c>
      <c r="G55" s="5">
        <v>1068385000000</v>
      </c>
      <c r="I55" s="5">
        <v>4349468000000</v>
      </c>
      <c r="J55" s="5">
        <v>4318756000000</v>
      </c>
      <c r="K55" s="5">
        <v>4234072000000</v>
      </c>
      <c r="L55" s="5">
        <v>4282471000000</v>
      </c>
      <c r="M55" s="5">
        <v>4305915000000</v>
      </c>
      <c r="N55" s="5">
        <v>3816001000000</v>
      </c>
      <c r="O55" s="5">
        <v>3368854000000</v>
      </c>
      <c r="P55" s="5">
        <v>3152592000000</v>
      </c>
      <c r="Q55" s="5">
        <v>3012146000000</v>
      </c>
      <c r="R55" s="5">
        <v>2977908000000</v>
      </c>
      <c r="S55" s="5">
        <v>2660844000000</v>
      </c>
      <c r="T55" s="5">
        <v>2505304000000</v>
      </c>
      <c r="U55" s="5">
        <v>2052270000000</v>
      </c>
      <c r="V55" s="5">
        <v>1280389000000</v>
      </c>
      <c r="W55" s="5">
        <v>707486000000</v>
      </c>
      <c r="X55" s="5">
        <v>486287000000</v>
      </c>
      <c r="Y55" s="5">
        <v>248705000000</v>
      </c>
    </row>
    <row r="56" spans="2:25" ht="15.5" x14ac:dyDescent="0.35">
      <c r="C56" t="s">
        <v>95</v>
      </c>
      <c r="D56" s="5">
        <v>-593772000000</v>
      </c>
      <c r="E56" s="5">
        <v>-643180000000</v>
      </c>
      <c r="F56" s="5">
        <v>-674080000000</v>
      </c>
      <c r="G56" s="5">
        <v>-765714000000</v>
      </c>
      <c r="I56" s="5">
        <v>-2740345000000</v>
      </c>
      <c r="J56" s="5">
        <v>-2842206000000</v>
      </c>
      <c r="K56" s="5">
        <v>-2429553000000</v>
      </c>
      <c r="L56" s="5">
        <v>-2370705000000</v>
      </c>
      <c r="M56" s="5">
        <v>-2369951000000</v>
      </c>
      <c r="N56" s="5">
        <v>-2306547000000</v>
      </c>
      <c r="O56" s="5">
        <v>-2146259000000</v>
      </c>
      <c r="P56" s="5">
        <v>-2118307000000</v>
      </c>
      <c r="Q56" s="5">
        <v>-2104507000000</v>
      </c>
      <c r="R56" s="5">
        <v>-1613957000000</v>
      </c>
      <c r="S56" s="5">
        <v>-1571647000000</v>
      </c>
      <c r="T56" s="5">
        <v>-1074741000000</v>
      </c>
      <c r="U56" s="5">
        <v>-874894000000</v>
      </c>
      <c r="V56" s="5">
        <v>-367141000000</v>
      </c>
      <c r="W56" s="5">
        <v>-194538000000</v>
      </c>
      <c r="X56" s="5">
        <v>-126990000000</v>
      </c>
      <c r="Y56" s="5">
        <v>18936000000</v>
      </c>
    </row>
    <row r="57" spans="2:25" ht="15.5" x14ac:dyDescent="0.35">
      <c r="C57" t="s">
        <v>431</v>
      </c>
      <c r="D57" s="5">
        <v>11190000000</v>
      </c>
      <c r="E57" s="5">
        <v>14298000000</v>
      </c>
      <c r="F57" s="5">
        <v>11039000000</v>
      </c>
      <c r="G57" s="5">
        <v>19513000000</v>
      </c>
      <c r="I57" s="5">
        <v>60295000000</v>
      </c>
      <c r="J57" s="5">
        <v>30993000000</v>
      </c>
      <c r="K57" s="5">
        <v>20289000000</v>
      </c>
      <c r="L57" s="5">
        <v>13785000000</v>
      </c>
      <c r="M57" s="5">
        <v>12156000000</v>
      </c>
      <c r="N57" s="5">
        <v>14869000000</v>
      </c>
      <c r="O57" s="5">
        <v>10440000000</v>
      </c>
      <c r="P57" s="5">
        <v>8431000000</v>
      </c>
      <c r="Q57" s="5">
        <v>6709000000</v>
      </c>
      <c r="R57" s="5">
        <v>5545000000</v>
      </c>
      <c r="S57" s="5">
        <v>7310000000</v>
      </c>
      <c r="T57" s="5">
        <v>13535000000</v>
      </c>
      <c r="U57" s="5">
        <v>23407000000</v>
      </c>
      <c r="V57" s="5">
        <v>16715000000</v>
      </c>
      <c r="W57" s="5">
        <v>16149000000</v>
      </c>
      <c r="X57" s="5">
        <v>6159000000</v>
      </c>
      <c r="Y57" s="5">
        <v>545000000</v>
      </c>
    </row>
    <row r="58" spans="2:25" ht="15.5" x14ac:dyDescent="0.35">
      <c r="C58" t="s">
        <v>433</v>
      </c>
      <c r="T58" s="5">
        <v>20000000</v>
      </c>
      <c r="U58" s="5">
        <v>968000000</v>
      </c>
      <c r="V58" s="5">
        <v>464000000</v>
      </c>
      <c r="W58" s="5">
        <v>-150000000</v>
      </c>
      <c r="X58" s="5">
        <v>136000000</v>
      </c>
      <c r="Y58" s="5">
        <v>712000000</v>
      </c>
    </row>
    <row r="59" spans="2:25" ht="15.5" x14ac:dyDescent="0.35">
      <c r="C59" t="s">
        <v>432</v>
      </c>
      <c r="L59" s="5">
        <v>1779000000</v>
      </c>
      <c r="M59" s="5">
        <v>1382000000</v>
      </c>
      <c r="N59" s="5">
        <v>37452000000</v>
      </c>
      <c r="O59" s="5">
        <v>8966000000</v>
      </c>
      <c r="P59" s="5">
        <v>2221000000</v>
      </c>
      <c r="Q59" s="5">
        <v>13938000000</v>
      </c>
      <c r="R59" s="5">
        <v>25277000000</v>
      </c>
      <c r="S59" s="5">
        <v>-45283000000</v>
      </c>
      <c r="T59" s="5">
        <v>-192230000000</v>
      </c>
      <c r="U59" s="5">
        <v>-799123000000</v>
      </c>
      <c r="V59" s="5">
        <v>-84103000000</v>
      </c>
      <c r="W59" s="5">
        <v>-14321000000</v>
      </c>
      <c r="X59" s="5">
        <v>-17515000000</v>
      </c>
      <c r="Y59" s="5">
        <v>14771000000</v>
      </c>
    </row>
    <row r="60" spans="2:25" ht="15.5" x14ac:dyDescent="0.35">
      <c r="C60" t="s">
        <v>27</v>
      </c>
    </row>
    <row r="61" spans="2:25" ht="15.5" x14ac:dyDescent="0.35">
      <c r="C61" t="s">
        <v>81</v>
      </c>
      <c r="D61" s="5">
        <v>14996000000</v>
      </c>
      <c r="E61" s="5">
        <v>16434000000</v>
      </c>
      <c r="F61" s="5">
        <v>3542000000</v>
      </c>
      <c r="G61" s="5">
        <v>10763000000</v>
      </c>
      <c r="I61" s="5">
        <v>40115000000</v>
      </c>
      <c r="J61" s="5">
        <v>72280000000</v>
      </c>
      <c r="K61" s="5">
        <v>53758000000</v>
      </c>
      <c r="L61" s="5">
        <v>74452000000</v>
      </c>
      <c r="M61" s="5">
        <v>51351000000</v>
      </c>
      <c r="N61" s="5">
        <v>75522000000</v>
      </c>
      <c r="O61" s="5">
        <v>113681000000</v>
      </c>
      <c r="P61" s="5">
        <v>32053000000</v>
      </c>
      <c r="Q61" s="5">
        <v>28621000000</v>
      </c>
      <c r="R61" s="5">
        <v>7607000000</v>
      </c>
      <c r="S61" s="5">
        <v>22658000000</v>
      </c>
      <c r="T61" s="5">
        <v>67203000000</v>
      </c>
      <c r="U61" s="5">
        <v>77487000000</v>
      </c>
      <c r="V61" s="5">
        <v>75727000000</v>
      </c>
      <c r="W61" s="5">
        <v>18080000000</v>
      </c>
    </row>
    <row r="62" spans="2:25" ht="15.5" x14ac:dyDescent="0.35">
      <c r="C62" t="s">
        <v>1197</v>
      </c>
      <c r="D62" s="5">
        <v>-495174000000</v>
      </c>
      <c r="E62" s="5">
        <v>-467840000000</v>
      </c>
      <c r="F62" s="5">
        <v>-507841000000</v>
      </c>
      <c r="G62" s="5">
        <v>-554329000000</v>
      </c>
      <c r="I62" s="5">
        <v>-2054692000000</v>
      </c>
      <c r="J62" s="5">
        <v>-2048237000000</v>
      </c>
      <c r="K62" s="5">
        <v>-1825590000000</v>
      </c>
      <c r="L62" s="5">
        <v>-1828852000000</v>
      </c>
      <c r="M62" s="5">
        <v>-2136045000000</v>
      </c>
      <c r="N62" s="5">
        <v>-2134506000000</v>
      </c>
      <c r="O62" s="5">
        <v>-2016910000000</v>
      </c>
      <c r="P62" s="5">
        <v>-2071597000000</v>
      </c>
      <c r="Q62" s="5">
        <v>-1964030000000</v>
      </c>
      <c r="R62" s="5">
        <v>-1790901000000</v>
      </c>
      <c r="S62" s="5">
        <v>-1606794000000</v>
      </c>
      <c r="T62" s="5">
        <v>-1417394000000</v>
      </c>
      <c r="U62" s="5">
        <v>-862168000000</v>
      </c>
      <c r="V62" s="5">
        <v>-534840000000</v>
      </c>
      <c r="W62" s="5">
        <v>-270773000000</v>
      </c>
      <c r="X62" s="5">
        <v>-293080000000</v>
      </c>
      <c r="Y62" s="5">
        <v>-104643000000</v>
      </c>
    </row>
    <row r="63" spans="2:25" ht="15.5" x14ac:dyDescent="0.35">
      <c r="C63" t="s">
        <v>96</v>
      </c>
      <c r="D63" s="5">
        <v>-593772000000</v>
      </c>
      <c r="E63" s="5">
        <v>-643180000000</v>
      </c>
      <c r="F63" s="5">
        <v>-674080000000</v>
      </c>
      <c r="G63" s="5">
        <v>-765714000000</v>
      </c>
      <c r="I63" s="5">
        <v>-2740345000000</v>
      </c>
      <c r="J63" s="5">
        <v>-2842206000000</v>
      </c>
      <c r="K63" s="5">
        <v>-2429553000000</v>
      </c>
      <c r="L63" s="5">
        <v>-2370705000000</v>
      </c>
      <c r="M63" s="5">
        <v>-2369951000000</v>
      </c>
      <c r="N63" s="5">
        <v>-2306547000000</v>
      </c>
      <c r="O63" s="5">
        <v>-2146259000000</v>
      </c>
      <c r="P63" s="5">
        <v>-2118307000000</v>
      </c>
      <c r="Q63" s="5">
        <v>-2104507000000</v>
      </c>
      <c r="R63" s="5">
        <v>-1613957000000</v>
      </c>
      <c r="S63" s="5">
        <v>-1571647000000</v>
      </c>
      <c r="T63" s="5">
        <v>-1074741000000</v>
      </c>
      <c r="U63" s="5">
        <v>-874894000000</v>
      </c>
      <c r="V63" s="5">
        <v>-367141000000</v>
      </c>
      <c r="W63" s="5">
        <v>-194538000000</v>
      </c>
      <c r="X63" s="5">
        <v>-126990000000</v>
      </c>
      <c r="Y63" s="5">
        <v>18936000000</v>
      </c>
    </row>
    <row r="64" spans="2:25" ht="15.5" x14ac:dyDescent="0.35">
      <c r="C64" t="s">
        <v>29</v>
      </c>
      <c r="D64" s="5">
        <v>482989000000</v>
      </c>
      <c r="E64" s="5">
        <v>435638000000</v>
      </c>
      <c r="F64" s="5">
        <v>414202000000</v>
      </c>
      <c r="G64" s="5">
        <v>302671000000</v>
      </c>
      <c r="I64" s="5">
        <v>1609123000000</v>
      </c>
      <c r="J64" s="5">
        <v>1476550000000</v>
      </c>
      <c r="K64" s="5">
        <v>1804519000000</v>
      </c>
      <c r="L64" s="5">
        <v>1911766000000</v>
      </c>
      <c r="M64" s="5">
        <v>1935964000000</v>
      </c>
      <c r="N64" s="5">
        <v>1509454000000</v>
      </c>
      <c r="O64" s="5">
        <v>1222595000000</v>
      </c>
      <c r="P64" s="5">
        <v>1034285000000</v>
      </c>
      <c r="Q64" s="5">
        <v>907639000000</v>
      </c>
      <c r="R64" s="5">
        <v>1363951000000</v>
      </c>
      <c r="S64" s="5">
        <v>1089197000000</v>
      </c>
      <c r="T64" s="5">
        <v>1430563000000</v>
      </c>
      <c r="U64" s="5">
        <v>1177376000000</v>
      </c>
      <c r="V64" s="5">
        <v>913248000000</v>
      </c>
      <c r="W64" s="5">
        <v>512948000000</v>
      </c>
      <c r="X64" s="5">
        <v>359297000000</v>
      </c>
      <c r="Y64" s="5">
        <v>267641000000</v>
      </c>
    </row>
    <row r="65" spans="2:25" ht="15.5" x14ac:dyDescent="0.35">
      <c r="C65" t="s">
        <v>28</v>
      </c>
      <c r="D65" s="5">
        <v>-24434000000</v>
      </c>
      <c r="E65" s="5">
        <v>-30477000000</v>
      </c>
      <c r="F65" s="5">
        <v>-77390000000</v>
      </c>
      <c r="G65" s="5">
        <v>-6593000000</v>
      </c>
      <c r="I65" s="5">
        <v>-123561000000</v>
      </c>
      <c r="J65" s="5">
        <v>-53515000000</v>
      </c>
      <c r="K65" s="5">
        <v>-182825000000</v>
      </c>
      <c r="L65" s="5">
        <v>-222325000000</v>
      </c>
      <c r="M65" s="5">
        <v>-334611000000</v>
      </c>
      <c r="N65" s="5">
        <v>-442878000000</v>
      </c>
      <c r="O65" s="5">
        <v>-356474000000</v>
      </c>
      <c r="P65" s="5">
        <v>-331653000000</v>
      </c>
      <c r="Q65" s="5">
        <v>1431390000000</v>
      </c>
      <c r="R65" s="5">
        <v>-62558000000</v>
      </c>
      <c r="S65" s="5">
        <v>355830000000</v>
      </c>
      <c r="T65" s="5">
        <v>-58459000000</v>
      </c>
      <c r="U65" s="5">
        <v>174148000000</v>
      </c>
      <c r="V65" s="5">
        <v>14167000000</v>
      </c>
      <c r="W65" s="5">
        <v>-20600000000</v>
      </c>
      <c r="X65" s="5">
        <v>-19919000000</v>
      </c>
      <c r="Y65" s="5">
        <v>-16289000000</v>
      </c>
    </row>
    <row r="66" spans="2:25" ht="15.5" x14ac:dyDescent="0.35">
      <c r="C66" t="s">
        <v>97</v>
      </c>
      <c r="D66" s="5">
        <v>-20471000000</v>
      </c>
      <c r="E66" s="5">
        <v>-26763000000</v>
      </c>
      <c r="F66" s="5">
        <v>-63356000000</v>
      </c>
      <c r="G66" s="5">
        <v>-4467000000</v>
      </c>
      <c r="I66" s="5">
        <v>-103274000000</v>
      </c>
      <c r="J66" s="5">
        <v>-63386000000</v>
      </c>
      <c r="K66" s="5">
        <v>-100029000000</v>
      </c>
      <c r="L66" s="5">
        <v>-222325000000</v>
      </c>
      <c r="M66" s="5">
        <v>-285346000000</v>
      </c>
      <c r="N66" s="5">
        <v>-254752000000</v>
      </c>
      <c r="O66" s="5">
        <v>-261448000000</v>
      </c>
      <c r="P66" s="5">
        <v>-204705000000</v>
      </c>
      <c r="Q66" s="5">
        <v>-145552000000</v>
      </c>
      <c r="R66" s="5">
        <v>-135076000000</v>
      </c>
      <c r="S66" s="5">
        <v>-70141000000</v>
      </c>
      <c r="T66" s="5">
        <v>-89595000000</v>
      </c>
      <c r="U66" s="5">
        <v>-97962000000</v>
      </c>
      <c r="V66" s="5">
        <v>-79990000000</v>
      </c>
      <c r="W66" s="5">
        <v>-35195000000</v>
      </c>
      <c r="X66" s="5">
        <v>-22091000000</v>
      </c>
      <c r="Y66" s="5">
        <v>-19170000000</v>
      </c>
    </row>
    <row r="67" spans="2:25" ht="15.5" x14ac:dyDescent="0.35">
      <c r="C67" t="s">
        <v>98</v>
      </c>
      <c r="D67" s="5">
        <v>-3963000000</v>
      </c>
      <c r="E67" s="5">
        <v>-3714000000</v>
      </c>
      <c r="F67" s="5">
        <v>-14034000000</v>
      </c>
      <c r="G67" s="5">
        <v>-2126000000</v>
      </c>
      <c r="I67" s="5">
        <v>-20287000000</v>
      </c>
      <c r="J67" s="5">
        <v>9871000000</v>
      </c>
      <c r="K67" s="5">
        <v>-82796000000</v>
      </c>
      <c r="M67" s="5">
        <v>-49265000000</v>
      </c>
      <c r="N67" s="5">
        <v>-188126000000</v>
      </c>
      <c r="O67" s="5">
        <v>-95026000000</v>
      </c>
      <c r="P67" s="5">
        <v>-126948000000</v>
      </c>
      <c r="Q67" s="5">
        <v>1576942000000</v>
      </c>
      <c r="R67" s="5">
        <v>72518000000</v>
      </c>
      <c r="S67" s="5">
        <v>425971000000</v>
      </c>
      <c r="T67" s="5">
        <v>31136000000</v>
      </c>
      <c r="U67" s="5">
        <v>272110000000</v>
      </c>
      <c r="V67" s="5">
        <v>94157000000</v>
      </c>
      <c r="W67" s="5">
        <v>14595000000</v>
      </c>
      <c r="X67" s="5">
        <v>2172000000</v>
      </c>
      <c r="Y67" s="5">
        <v>2881000000</v>
      </c>
    </row>
    <row r="68" spans="2:25" ht="15.5" x14ac:dyDescent="0.35">
      <c r="C68" t="s">
        <v>99</v>
      </c>
      <c r="D68" s="5">
        <v>-24434000000</v>
      </c>
      <c r="E68" s="5">
        <v>-30477000000</v>
      </c>
      <c r="F68" s="5">
        <v>-77390000000</v>
      </c>
      <c r="G68" s="5">
        <v>-6593000000</v>
      </c>
      <c r="I68" s="5">
        <v>-123561000000</v>
      </c>
      <c r="J68" s="5">
        <v>-53515000000</v>
      </c>
      <c r="K68" s="5">
        <v>-182825000000</v>
      </c>
      <c r="L68" s="5">
        <v>-222325000000</v>
      </c>
      <c r="M68" s="5">
        <v>-334611000000</v>
      </c>
      <c r="N68" s="5">
        <v>-442878000000</v>
      </c>
      <c r="O68" s="5">
        <v>-356474000000</v>
      </c>
      <c r="P68" s="5">
        <v>-331653000000</v>
      </c>
      <c r="Q68" s="5">
        <v>1431390000000</v>
      </c>
      <c r="R68" s="5">
        <v>-62558000000</v>
      </c>
      <c r="S68" s="5">
        <v>355830000000</v>
      </c>
      <c r="T68" s="5">
        <v>-58459000000</v>
      </c>
      <c r="U68" s="5">
        <v>174148000000</v>
      </c>
      <c r="V68" s="5">
        <v>14167000000</v>
      </c>
      <c r="W68" s="5">
        <v>-20600000000</v>
      </c>
      <c r="X68" s="5">
        <v>-19919000000</v>
      </c>
      <c r="Y68" s="5">
        <v>-16289000000</v>
      </c>
    </row>
    <row r="69" spans="2:25" ht="15.5" x14ac:dyDescent="0.35">
      <c r="C69" t="s">
        <v>254</v>
      </c>
      <c r="D69" s="5">
        <v>458555000000</v>
      </c>
      <c r="E69" s="5">
        <v>405161000000</v>
      </c>
      <c r="F69" s="5">
        <v>336812000000</v>
      </c>
      <c r="G69" s="5">
        <v>296078000000</v>
      </c>
      <c r="I69" s="5">
        <v>1485562000000</v>
      </c>
      <c r="J69" s="5">
        <v>1423035000000</v>
      </c>
      <c r="K69" s="5">
        <v>1621694000000</v>
      </c>
      <c r="L69" s="5">
        <v>1689441000000</v>
      </c>
      <c r="M69" s="5">
        <v>1601353000000</v>
      </c>
      <c r="N69" s="5">
        <v>1066576000000</v>
      </c>
      <c r="O69" s="5">
        <v>866121000000</v>
      </c>
      <c r="P69" s="5">
        <v>702632000000</v>
      </c>
      <c r="Q69" s="5">
        <v>2339029000000</v>
      </c>
      <c r="R69" s="5">
        <v>1301393000000</v>
      </c>
      <c r="S69" s="5">
        <v>1445027000000</v>
      </c>
      <c r="T69" s="5">
        <v>1372104000000</v>
      </c>
      <c r="U69" s="5">
        <v>1351524000000</v>
      </c>
      <c r="V69" s="5">
        <v>927415000000</v>
      </c>
      <c r="W69" s="5">
        <v>492348000000</v>
      </c>
      <c r="X69" s="5">
        <v>339378000000</v>
      </c>
      <c r="Y69" s="5">
        <v>251352000000</v>
      </c>
    </row>
    <row r="70" spans="2:25" ht="15.5" x14ac:dyDescent="0.35">
      <c r="C70" t="s">
        <v>255</v>
      </c>
      <c r="X70" s="5">
        <v>-12649000000</v>
      </c>
      <c r="Y70" s="5">
        <v>-10695000000</v>
      </c>
    </row>
    <row r="71" spans="2:25" ht="15.5" x14ac:dyDescent="0.35">
      <c r="C71" t="s">
        <v>100</v>
      </c>
      <c r="D71" s="5">
        <v>458555000000</v>
      </c>
      <c r="E71" s="5">
        <v>405161000000</v>
      </c>
      <c r="F71" s="5">
        <v>336812000000</v>
      </c>
      <c r="G71" s="5">
        <v>296078000000</v>
      </c>
      <c r="I71" s="5">
        <v>1485562000000</v>
      </c>
      <c r="J71" s="5">
        <v>1423035000000</v>
      </c>
      <c r="K71" s="5">
        <v>1621694000000</v>
      </c>
      <c r="L71" s="5">
        <v>1689441000000</v>
      </c>
      <c r="M71" s="5">
        <v>1601353000000</v>
      </c>
      <c r="N71" s="5">
        <v>1066576000000</v>
      </c>
      <c r="O71" s="5">
        <v>866121000000</v>
      </c>
      <c r="P71" s="5">
        <v>702632000000</v>
      </c>
      <c r="Q71" s="5">
        <v>2339029000000</v>
      </c>
      <c r="R71" s="5">
        <v>1301393000000</v>
      </c>
      <c r="S71" s="5">
        <v>1445027000000</v>
      </c>
      <c r="T71" s="5">
        <v>1372104000000</v>
      </c>
      <c r="U71" s="5">
        <v>1351524000000</v>
      </c>
      <c r="V71" s="5">
        <v>927415000000</v>
      </c>
      <c r="W71" s="5">
        <v>492348000000</v>
      </c>
      <c r="X71" s="5">
        <v>326729000000</v>
      </c>
      <c r="Y71" s="5">
        <v>240657000000</v>
      </c>
    </row>
    <row r="72" spans="2:25" ht="15.5" x14ac:dyDescent="0.35">
      <c r="C72" t="s">
        <v>101</v>
      </c>
      <c r="D72" s="5">
        <v>1020757000000</v>
      </c>
      <c r="E72" s="5">
        <v>164293000000</v>
      </c>
      <c r="F72" s="5">
        <v>1058307000000</v>
      </c>
      <c r="G72" s="5">
        <v>-106587000000</v>
      </c>
      <c r="I72" s="5">
        <v>736431000000</v>
      </c>
      <c r="J72" s="5">
        <v>-1412499000000</v>
      </c>
      <c r="K72" s="5">
        <v>443308000000</v>
      </c>
      <c r="L72" s="5">
        <v>-2240635000000</v>
      </c>
      <c r="M72" s="5">
        <v>-238988000000</v>
      </c>
      <c r="N72" s="5">
        <v>3332211000000</v>
      </c>
      <c r="O72" s="5">
        <v>1532697000000</v>
      </c>
      <c r="P72" s="5">
        <v>1069943000000</v>
      </c>
      <c r="Q72" s="5">
        <v>-56801000000</v>
      </c>
      <c r="R72" s="5">
        <v>228664000000</v>
      </c>
      <c r="S72" s="5">
        <v>-674988000000</v>
      </c>
      <c r="T72" s="5">
        <v>-15601000000</v>
      </c>
      <c r="U72" s="5">
        <v>-415539000000</v>
      </c>
      <c r="V72" s="5">
        <v>-105819000000</v>
      </c>
      <c r="W72" s="5">
        <v>2143000000</v>
      </c>
    </row>
    <row r="73" spans="2:25" ht="15.5" x14ac:dyDescent="0.35">
      <c r="C73" t="s">
        <v>103</v>
      </c>
      <c r="D73" s="5">
        <v>1479312000000</v>
      </c>
      <c r="E73" s="5">
        <v>569454000000</v>
      </c>
      <c r="F73" s="5">
        <v>1395119000000</v>
      </c>
      <c r="G73" s="5">
        <v>189491000000</v>
      </c>
      <c r="I73" s="5">
        <v>2221993000000</v>
      </c>
      <c r="J73" s="5">
        <v>10536000000</v>
      </c>
      <c r="K73" s="5">
        <v>2065002000000</v>
      </c>
      <c r="L73" s="5">
        <v>-551194000000</v>
      </c>
      <c r="M73" s="5">
        <v>1362365000000</v>
      </c>
      <c r="N73" s="5">
        <v>4398787000000</v>
      </c>
      <c r="O73" s="5">
        <v>2398818000000</v>
      </c>
      <c r="P73" s="5">
        <v>1772575000000</v>
      </c>
      <c r="Q73" s="5">
        <v>2282228000000</v>
      </c>
      <c r="R73" s="5">
        <v>1530057000000</v>
      </c>
      <c r="S73" s="5">
        <v>770039000000</v>
      </c>
      <c r="T73" s="5">
        <v>1356503000000</v>
      </c>
      <c r="U73" s="5">
        <v>935985000000</v>
      </c>
      <c r="V73" s="5">
        <v>821596000000</v>
      </c>
      <c r="W73" s="5">
        <v>494491000000</v>
      </c>
      <c r="X73" s="5">
        <v>326729000000</v>
      </c>
      <c r="Y73" s="5">
        <v>240657000000</v>
      </c>
    </row>
    <row r="74" spans="2:25" ht="15.5" x14ac:dyDescent="0.35">
      <c r="C74" t="s">
        <v>104</v>
      </c>
      <c r="D74" s="5">
        <v>458555000000</v>
      </c>
      <c r="E74" s="5">
        <v>405161000000</v>
      </c>
      <c r="F74" s="5">
        <v>336812000000</v>
      </c>
      <c r="G74" s="5">
        <v>296078000000</v>
      </c>
      <c r="I74" s="5">
        <v>1485562000000</v>
      </c>
      <c r="J74" s="5">
        <v>1423035000000</v>
      </c>
      <c r="K74" s="5">
        <v>1621694000000</v>
      </c>
      <c r="L74" s="5">
        <v>1689441000000</v>
      </c>
      <c r="M74" s="5">
        <v>1601353000000</v>
      </c>
      <c r="N74" s="5">
        <v>1066576000000</v>
      </c>
      <c r="O74" s="5">
        <v>866121000000</v>
      </c>
      <c r="P74" s="5">
        <v>702632000000</v>
      </c>
      <c r="Q74" s="5">
        <v>2339029000000</v>
      </c>
      <c r="R74" s="5">
        <v>1301393000000</v>
      </c>
      <c r="S74" s="5">
        <v>1445027000000</v>
      </c>
      <c r="T74" s="5">
        <v>1372104000000</v>
      </c>
      <c r="U74" s="5">
        <v>1351524000000</v>
      </c>
      <c r="V74" s="5">
        <v>927415000000</v>
      </c>
      <c r="W74" s="5">
        <v>492348000000</v>
      </c>
      <c r="X74" s="5">
        <v>326729000000</v>
      </c>
      <c r="Y74" s="5">
        <v>240657000000</v>
      </c>
    </row>
    <row r="75" spans="2:25" ht="15.5" x14ac:dyDescent="0.35">
      <c r="C75" t="s">
        <v>8</v>
      </c>
      <c r="D75" s="5">
        <v>1464316000000</v>
      </c>
      <c r="E75" s="5">
        <v>553020000000</v>
      </c>
      <c r="F75" s="5">
        <v>1391577000000</v>
      </c>
      <c r="G75" s="5">
        <v>178728000000</v>
      </c>
      <c r="I75" s="5">
        <v>2181878000000</v>
      </c>
      <c r="J75" s="5">
        <v>-61744000000</v>
      </c>
      <c r="K75" s="5">
        <v>2011244000000</v>
      </c>
      <c r="L75" s="5">
        <v>-625646000000</v>
      </c>
      <c r="M75" s="5">
        <v>1311014000000</v>
      </c>
      <c r="N75" s="5">
        <v>4323265000000</v>
      </c>
      <c r="O75" s="5">
        <v>2285137000000</v>
      </c>
      <c r="P75" s="5">
        <v>1740522000000</v>
      </c>
      <c r="Q75" s="5">
        <v>2253607000000</v>
      </c>
      <c r="R75" s="5">
        <v>1522450000000</v>
      </c>
      <c r="S75" s="5">
        <v>747381000000</v>
      </c>
      <c r="T75" s="5">
        <v>1289300000000</v>
      </c>
      <c r="U75" s="5">
        <v>858498000000</v>
      </c>
      <c r="V75" s="5">
        <v>745869000000</v>
      </c>
      <c r="W75" s="5">
        <v>476411000000</v>
      </c>
      <c r="X75" s="5">
        <v>326729000000</v>
      </c>
      <c r="Y75" s="5">
        <v>240657000000</v>
      </c>
    </row>
    <row r="76" spans="2:25" ht="15.5" x14ac:dyDescent="0.35">
      <c r="C76" t="s">
        <v>106</v>
      </c>
      <c r="D76" s="5">
        <v>458555000000</v>
      </c>
      <c r="E76" s="5">
        <v>405161000000</v>
      </c>
      <c r="F76" s="5">
        <v>336812000000</v>
      </c>
      <c r="G76" s="5">
        <v>296078000000</v>
      </c>
      <c r="I76" s="5">
        <v>1485562000000</v>
      </c>
      <c r="J76" s="5">
        <v>1423035000000</v>
      </c>
      <c r="K76" s="5">
        <v>1621694000000</v>
      </c>
      <c r="L76" s="5">
        <v>1689441000000</v>
      </c>
      <c r="M76" s="5">
        <v>1601353000000</v>
      </c>
      <c r="N76" s="5">
        <v>1066576000000</v>
      </c>
      <c r="O76" s="5">
        <v>866121000000</v>
      </c>
      <c r="P76" s="5">
        <v>702632000000</v>
      </c>
      <c r="Q76" s="5">
        <v>2339029000000</v>
      </c>
      <c r="R76" s="5">
        <v>1301393000000</v>
      </c>
      <c r="S76" s="5">
        <v>1445027000000</v>
      </c>
      <c r="T76" s="5">
        <v>1372104000000</v>
      </c>
      <c r="U76" s="5">
        <v>1351524000000</v>
      </c>
      <c r="V76" s="5">
        <v>927415000000</v>
      </c>
      <c r="W76" s="5">
        <v>492348000000</v>
      </c>
      <c r="X76" s="5">
        <v>326729000000</v>
      </c>
      <c r="Y76" s="5">
        <v>240657000000</v>
      </c>
    </row>
    <row r="77" spans="2:25" ht="15.5" x14ac:dyDescent="0.35">
      <c r="C77" t="s">
        <v>107</v>
      </c>
      <c r="D77" s="5">
        <v>1479312000000</v>
      </c>
      <c r="E77" s="5">
        <v>569454000000</v>
      </c>
      <c r="F77" s="5">
        <v>1395119000000</v>
      </c>
      <c r="G77" s="5">
        <v>189491000000</v>
      </c>
      <c r="I77" s="5">
        <v>2221993000000</v>
      </c>
      <c r="J77" s="5">
        <v>10536000000</v>
      </c>
      <c r="K77" s="5">
        <v>2065002000000</v>
      </c>
      <c r="L77" s="5">
        <v>-551194000000</v>
      </c>
      <c r="M77" s="5">
        <v>1362365000000</v>
      </c>
      <c r="N77" s="5">
        <v>4398787000000</v>
      </c>
      <c r="O77" s="5">
        <v>2398818000000</v>
      </c>
      <c r="P77" s="5">
        <v>1772575000000</v>
      </c>
      <c r="Q77" s="5">
        <v>2282228000000</v>
      </c>
      <c r="R77" s="5">
        <v>1530057000000</v>
      </c>
      <c r="S77" s="5">
        <v>770039000000</v>
      </c>
      <c r="T77" s="5">
        <v>1356503000000</v>
      </c>
      <c r="U77" s="5">
        <v>935985000000</v>
      </c>
      <c r="V77" s="5">
        <v>821596000000</v>
      </c>
      <c r="W77" s="5">
        <v>494491000000</v>
      </c>
      <c r="X77" s="5">
        <v>326729000000</v>
      </c>
      <c r="Y77" s="5">
        <v>240657000000</v>
      </c>
    </row>
    <row r="78" spans="2:25" ht="15.5" x14ac:dyDescent="0.35">
      <c r="C78" t="s">
        <v>108</v>
      </c>
      <c r="D78" s="5">
        <v>1479312000000</v>
      </c>
      <c r="E78" s="5">
        <v>569454000000</v>
      </c>
      <c r="F78" s="5">
        <v>1395119000000</v>
      </c>
      <c r="G78" s="5">
        <v>189491000000</v>
      </c>
      <c r="I78" s="5">
        <v>2221993000000</v>
      </c>
      <c r="J78" s="5">
        <v>10536000000</v>
      </c>
      <c r="K78" s="5">
        <v>2065002000000</v>
      </c>
      <c r="L78" s="5">
        <v>-551194000000</v>
      </c>
      <c r="M78" s="5">
        <v>1362365000000</v>
      </c>
      <c r="N78" s="5">
        <v>4398787000000</v>
      </c>
      <c r="O78" s="5">
        <v>2398818000000</v>
      </c>
      <c r="P78" s="5">
        <v>1772575000000</v>
      </c>
      <c r="Q78" s="5">
        <v>2282228000000</v>
      </c>
      <c r="R78" s="5">
        <v>1530057000000</v>
      </c>
      <c r="S78" s="5">
        <v>770039000000</v>
      </c>
      <c r="T78" s="5">
        <v>1356503000000</v>
      </c>
      <c r="U78" s="5">
        <v>935985000000</v>
      </c>
      <c r="V78" s="5">
        <v>821596000000</v>
      </c>
      <c r="W78" s="5">
        <v>494491000000</v>
      </c>
      <c r="X78" s="5">
        <v>326729000000</v>
      </c>
      <c r="Y78" s="5">
        <v>240657000000</v>
      </c>
    </row>
    <row r="80" spans="2:25" ht="15.5" x14ac:dyDescent="0.35">
      <c r="B80" t="s">
        <v>109</v>
      </c>
      <c r="C80" t="s">
        <v>110</v>
      </c>
    </row>
    <row r="81" spans="3:25" ht="15.5" x14ac:dyDescent="0.35">
      <c r="C81" t="s">
        <v>437</v>
      </c>
    </row>
    <row r="82" spans="3:25" ht="15.5" x14ac:dyDescent="0.35">
      <c r="C82" t="s">
        <v>20</v>
      </c>
      <c r="D82" s="5">
        <v>700340000000</v>
      </c>
      <c r="E82" s="5">
        <v>778189000000</v>
      </c>
      <c r="F82" s="5">
        <v>748391000000</v>
      </c>
      <c r="G82" s="5">
        <v>835424000000</v>
      </c>
      <c r="I82" s="5">
        <v>748391000000</v>
      </c>
      <c r="J82" s="5">
        <v>1481912000000</v>
      </c>
      <c r="K82" s="5">
        <v>800857000000</v>
      </c>
      <c r="L82" s="5">
        <v>966386000000</v>
      </c>
      <c r="M82" s="5">
        <v>629125000000</v>
      </c>
      <c r="N82" s="5">
        <v>947341000000</v>
      </c>
      <c r="O82" s="5">
        <v>525242000000</v>
      </c>
      <c r="P82" s="5">
        <v>220586000000</v>
      </c>
      <c r="Q82" s="5">
        <v>407444000000</v>
      </c>
      <c r="R82" s="5">
        <v>365342000000</v>
      </c>
      <c r="S82" s="5">
        <v>296131000000</v>
      </c>
      <c r="T82" s="5">
        <v>900576000000</v>
      </c>
      <c r="U82" s="5">
        <v>647186000000</v>
      </c>
      <c r="V82" s="5">
        <v>507253000000</v>
      </c>
      <c r="W82" s="5">
        <v>499552000000</v>
      </c>
      <c r="X82" s="5">
        <v>1047454000000</v>
      </c>
      <c r="Y82" s="5">
        <v>48445000000</v>
      </c>
    </row>
    <row r="83" spans="3:25" ht="15.5" x14ac:dyDescent="0.35">
      <c r="C83" t="s">
        <v>388</v>
      </c>
      <c r="O83" s="5">
        <v>1508000000</v>
      </c>
      <c r="P83" s="5">
        <v>1508000000</v>
      </c>
      <c r="Q83" s="5">
        <v>2336000000</v>
      </c>
      <c r="R83" s="5">
        <v>2387000000</v>
      </c>
      <c r="S83" s="5">
        <v>845000000</v>
      </c>
      <c r="T83" s="5">
        <v>1509000000</v>
      </c>
      <c r="U83" s="5">
        <v>895000000</v>
      </c>
      <c r="V83" s="5">
        <v>1442000000</v>
      </c>
      <c r="W83" s="5">
        <v>16870000000</v>
      </c>
      <c r="X83" s="5">
        <v>26042000000</v>
      </c>
    </row>
    <row r="84" spans="3:25" ht="15.5" x14ac:dyDescent="0.35">
      <c r="C84" t="s">
        <v>395</v>
      </c>
      <c r="D84" s="5">
        <v>412774000000</v>
      </c>
      <c r="E84" s="5">
        <v>428805000000</v>
      </c>
      <c r="F84" s="5">
        <v>337350000000</v>
      </c>
      <c r="G84" s="5">
        <v>459525000000</v>
      </c>
      <c r="I84" s="5">
        <v>337350000000</v>
      </c>
      <c r="J84" s="5">
        <v>1901884000000</v>
      </c>
      <c r="K84" s="5">
        <v>1685757000000</v>
      </c>
      <c r="L84" s="5">
        <v>270041000000</v>
      </c>
      <c r="M84" s="5">
        <v>538715000000</v>
      </c>
      <c r="N84" s="5">
        <v>710722000000</v>
      </c>
      <c r="O84" s="5">
        <v>466547000000</v>
      </c>
      <c r="P84" s="5">
        <v>383303000000</v>
      </c>
      <c r="Q84" s="5">
        <v>266127000000</v>
      </c>
      <c r="R84" s="5">
        <v>409092000000</v>
      </c>
      <c r="S84" s="5">
        <v>481519000000</v>
      </c>
      <c r="T84" s="5">
        <v>491056000000</v>
      </c>
      <c r="U84" s="5">
        <v>603396000000</v>
      </c>
      <c r="V84" s="5">
        <v>154056000000</v>
      </c>
      <c r="W84" s="5">
        <v>149203000000</v>
      </c>
      <c r="X84" s="5">
        <v>130733000000</v>
      </c>
      <c r="Y84" s="5">
        <v>90652000000</v>
      </c>
    </row>
    <row r="85" spans="3:25" ht="15.5" x14ac:dyDescent="0.35">
      <c r="C85" t="s">
        <v>397</v>
      </c>
      <c r="D85" s="5">
        <v>110107000000</v>
      </c>
      <c r="E85" s="5">
        <v>134793000000</v>
      </c>
      <c r="F85" s="5">
        <v>37098000000</v>
      </c>
      <c r="G85" s="5">
        <v>66070000000</v>
      </c>
      <c r="I85" s="5">
        <v>37098000000</v>
      </c>
      <c r="J85" s="5">
        <v>37597000000</v>
      </c>
      <c r="K85" s="5">
        <v>47979000000</v>
      </c>
      <c r="L85" s="5">
        <v>38993000000</v>
      </c>
      <c r="M85" s="5">
        <v>75506000000</v>
      </c>
      <c r="N85" s="5">
        <v>262885000000</v>
      </c>
      <c r="O85" s="5">
        <v>305778000000</v>
      </c>
      <c r="P85" s="5">
        <v>77660000000</v>
      </c>
      <c r="Q85" s="5">
        <v>91579000000</v>
      </c>
      <c r="R85" s="5">
        <v>78042000000</v>
      </c>
      <c r="S85" s="5">
        <v>211652000000</v>
      </c>
      <c r="T85" s="5">
        <v>69727000000</v>
      </c>
      <c r="U85" s="5">
        <v>33709000000</v>
      </c>
      <c r="V85" s="5">
        <v>12559000000</v>
      </c>
      <c r="W85" s="5">
        <v>9997000000</v>
      </c>
      <c r="X85" s="5">
        <v>13411000000</v>
      </c>
      <c r="Y85" s="5">
        <v>25367000000</v>
      </c>
    </row>
    <row r="86" spans="3:25" ht="15.5" x14ac:dyDescent="0.35">
      <c r="C86" t="s">
        <v>122</v>
      </c>
      <c r="D86" s="5">
        <v>19219000000</v>
      </c>
      <c r="E86" s="5">
        <v>16064000000</v>
      </c>
      <c r="F86" s="5">
        <v>22631000000</v>
      </c>
      <c r="G86" s="5">
        <v>24257000000</v>
      </c>
      <c r="I86" s="5">
        <v>22631000000</v>
      </c>
      <c r="J86" s="5">
        <v>20011000000</v>
      </c>
    </row>
    <row r="87" spans="3:25" ht="15.5" x14ac:dyDescent="0.35">
      <c r="C87" t="s">
        <v>123</v>
      </c>
      <c r="D87" s="5">
        <v>19437000000</v>
      </c>
      <c r="E87" s="5">
        <v>18710000000</v>
      </c>
      <c r="F87" s="5">
        <v>17816000000</v>
      </c>
      <c r="G87" s="5">
        <v>18058000000</v>
      </c>
      <c r="I87" s="5">
        <v>17816000000</v>
      </c>
      <c r="J87" s="5">
        <v>14351000000</v>
      </c>
      <c r="K87" s="5">
        <v>13716000000</v>
      </c>
    </row>
    <row r="88" spans="3:25" ht="15.5" x14ac:dyDescent="0.35">
      <c r="C88" t="s">
        <v>439</v>
      </c>
      <c r="D88" s="5">
        <v>110107000000</v>
      </c>
      <c r="E88" s="5">
        <v>134793000000</v>
      </c>
      <c r="F88" s="5">
        <v>37098000000</v>
      </c>
      <c r="G88" s="5">
        <v>66070000000</v>
      </c>
      <c r="I88" s="5">
        <v>37098000000</v>
      </c>
      <c r="J88" s="5">
        <v>37597000000</v>
      </c>
      <c r="K88" s="5">
        <v>47979000000</v>
      </c>
      <c r="L88" s="5">
        <v>38993000000</v>
      </c>
      <c r="M88" s="5">
        <v>75506000000</v>
      </c>
      <c r="N88" s="5">
        <v>262885000000</v>
      </c>
      <c r="O88" s="5">
        <v>305778000000</v>
      </c>
      <c r="P88" s="5">
        <v>77660000000</v>
      </c>
      <c r="Q88" s="5">
        <v>91579000000</v>
      </c>
      <c r="R88" s="5">
        <v>78042000000</v>
      </c>
      <c r="S88" s="5">
        <v>211652000000</v>
      </c>
      <c r="T88" s="5">
        <v>69727000000</v>
      </c>
      <c r="U88" s="5">
        <v>33709000000</v>
      </c>
      <c r="V88" s="5">
        <v>12559000000</v>
      </c>
      <c r="W88" s="5">
        <v>9997000000</v>
      </c>
      <c r="X88" s="5">
        <v>13411000000</v>
      </c>
      <c r="Y88" s="5">
        <v>25367000000</v>
      </c>
    </row>
    <row r="89" spans="3:25" ht="15.5" x14ac:dyDescent="0.35">
      <c r="C89" t="s">
        <v>116</v>
      </c>
    </row>
    <row r="90" spans="3:25" ht="15.5" x14ac:dyDescent="0.35">
      <c r="C90" t="s">
        <v>81</v>
      </c>
      <c r="D90" s="5">
        <v>4456116000000</v>
      </c>
      <c r="E90" s="5">
        <v>3506950000000</v>
      </c>
      <c r="F90" s="5">
        <v>3417069000000</v>
      </c>
      <c r="G90" s="5">
        <v>1795899000000</v>
      </c>
      <c r="I90" s="5">
        <v>3417069000000</v>
      </c>
      <c r="J90" s="5">
        <v>2419094000000</v>
      </c>
      <c r="K90" s="5">
        <v>4607795000000</v>
      </c>
      <c r="L90" s="5">
        <v>3698957000000</v>
      </c>
      <c r="M90" s="5">
        <v>6034149000000</v>
      </c>
      <c r="N90" s="5">
        <v>6572620000000</v>
      </c>
      <c r="O90" s="5">
        <v>3448336000000</v>
      </c>
      <c r="P90" s="5">
        <v>2075553000000</v>
      </c>
      <c r="Q90" s="5">
        <v>1627765000000</v>
      </c>
      <c r="R90" s="5">
        <v>-1336678000000</v>
      </c>
      <c r="S90" s="5">
        <v>-2266244000000</v>
      </c>
      <c r="T90" s="5">
        <v>-958968000000</v>
      </c>
      <c r="U90" s="5">
        <v>-493205000000</v>
      </c>
      <c r="V90" s="5">
        <v>-103927000000</v>
      </c>
      <c r="W90" s="5">
        <v>12550000000</v>
      </c>
      <c r="X90" s="5">
        <v>10497000000</v>
      </c>
      <c r="Y90" s="5">
        <v>-2008000000</v>
      </c>
    </row>
    <row r="91" spans="3:25" ht="15.5" x14ac:dyDescent="0.35">
      <c r="C91" t="s">
        <v>441</v>
      </c>
      <c r="D91" s="5">
        <v>3601762000000</v>
      </c>
      <c r="E91" s="5">
        <v>2827947000000</v>
      </c>
      <c r="F91" s="5">
        <v>3111787000000</v>
      </c>
      <c r="G91" s="5">
        <v>2648137000000</v>
      </c>
      <c r="I91" s="5">
        <v>3111787000000</v>
      </c>
      <c r="J91" s="5">
        <v>5754772000000</v>
      </c>
      <c r="K91" s="5">
        <v>4407135000000</v>
      </c>
      <c r="L91" s="5">
        <v>3565804000000</v>
      </c>
      <c r="M91" s="5">
        <v>3021253000000</v>
      </c>
      <c r="N91" s="5">
        <v>3227394000000</v>
      </c>
      <c r="O91" s="5">
        <v>2376740000000</v>
      </c>
      <c r="P91" s="5">
        <v>2027465000000</v>
      </c>
      <c r="Q91" s="5">
        <v>1971501000000</v>
      </c>
      <c r="R91" s="5">
        <v>1960672000000</v>
      </c>
      <c r="S91" s="5">
        <v>2605510000000</v>
      </c>
      <c r="T91" s="5">
        <v>3152206000000</v>
      </c>
      <c r="U91" s="5">
        <v>2598596000000</v>
      </c>
      <c r="V91" s="5">
        <v>2301229000000</v>
      </c>
      <c r="W91" s="5">
        <v>1186268000000</v>
      </c>
      <c r="X91" s="5">
        <v>1543036000000</v>
      </c>
      <c r="Y91" s="5">
        <v>432232000000</v>
      </c>
    </row>
    <row r="92" spans="3:25" ht="15.5" x14ac:dyDescent="0.35">
      <c r="C92" t="s">
        <v>442</v>
      </c>
    </row>
    <row r="93" spans="3:25" ht="15.5" x14ac:dyDescent="0.35">
      <c r="C93" t="s">
        <v>577</v>
      </c>
      <c r="Y93" s="5">
        <v>5000000</v>
      </c>
    </row>
    <row r="94" spans="3:25" ht="15.5" x14ac:dyDescent="0.35">
      <c r="C94" t="s">
        <v>113</v>
      </c>
      <c r="D94" s="5">
        <v>1806000000</v>
      </c>
      <c r="E94" s="5">
        <v>1750000000</v>
      </c>
      <c r="F94" s="5">
        <v>1734000000</v>
      </c>
      <c r="G94" s="5">
        <v>632000000</v>
      </c>
      <c r="I94" s="5">
        <v>1734000000</v>
      </c>
      <c r="J94" s="5">
        <v>572000000</v>
      </c>
      <c r="K94" s="5">
        <v>1165000000</v>
      </c>
      <c r="N94" s="5">
        <v>60726000000</v>
      </c>
      <c r="O94" s="5">
        <v>249591000000</v>
      </c>
      <c r="P94" s="5">
        <v>344703000000</v>
      </c>
      <c r="Q94" s="5">
        <v>470856000000</v>
      </c>
      <c r="R94" s="5">
        <v>51094000000</v>
      </c>
      <c r="S94" s="5">
        <v>30512000000</v>
      </c>
      <c r="T94" s="5">
        <v>409993000000</v>
      </c>
      <c r="U94" s="5">
        <v>378857000000</v>
      </c>
      <c r="V94" s="5">
        <v>107163000000</v>
      </c>
      <c r="W94" s="5">
        <v>13006000000</v>
      </c>
      <c r="X94" s="5">
        <v>7134000000</v>
      </c>
      <c r="Y94" s="5">
        <v>2379000000</v>
      </c>
    </row>
    <row r="95" spans="3:25" ht="15.5" x14ac:dyDescent="0.35">
      <c r="C95" t="s">
        <v>111</v>
      </c>
      <c r="D95" s="5">
        <v>39560953000000</v>
      </c>
      <c r="E95" s="5">
        <v>38062682000000</v>
      </c>
      <c r="F95" s="5">
        <v>37551988000000</v>
      </c>
      <c r="G95" s="5">
        <v>35842334000000</v>
      </c>
      <c r="I95" s="5">
        <v>37551988000000</v>
      </c>
      <c r="J95" s="5">
        <v>36001532000000</v>
      </c>
      <c r="K95" s="5">
        <v>36462467000000</v>
      </c>
      <c r="L95" s="5">
        <v>34427639000000</v>
      </c>
      <c r="M95" s="5">
        <v>33637904000000</v>
      </c>
      <c r="N95" s="5">
        <v>28738362000000</v>
      </c>
      <c r="O95" s="5">
        <v>24649294000000</v>
      </c>
      <c r="P95" s="5">
        <v>21878608000000</v>
      </c>
      <c r="Q95" s="5">
        <v>19798733000000</v>
      </c>
      <c r="R95" s="5">
        <v>429307000000</v>
      </c>
      <c r="S95" s="5">
        <v>534039000000</v>
      </c>
      <c r="T95" s="5">
        <v>473559000000</v>
      </c>
      <c r="U95" s="5">
        <v>219516000000</v>
      </c>
      <c r="V95" s="5">
        <v>87100000000</v>
      </c>
      <c r="W95" s="5">
        <v>383713000000</v>
      </c>
      <c r="X95" s="5">
        <v>207550000000</v>
      </c>
      <c r="Y95" s="5">
        <v>67054000000</v>
      </c>
    </row>
    <row r="96" spans="3:25" ht="15.5" x14ac:dyDescent="0.35">
      <c r="C96" t="s">
        <v>443</v>
      </c>
      <c r="D96" s="5">
        <v>391870000000</v>
      </c>
      <c r="E96" s="5">
        <v>389935000000</v>
      </c>
      <c r="F96" s="5">
        <v>389640000000</v>
      </c>
      <c r="G96" s="5">
        <v>443475000000</v>
      </c>
      <c r="I96" s="5">
        <v>389640000000</v>
      </c>
      <c r="J96" s="5">
        <v>440379000000</v>
      </c>
      <c r="K96" s="5">
        <v>469571000000</v>
      </c>
      <c r="L96" s="5">
        <v>465478000000</v>
      </c>
      <c r="M96" s="5">
        <v>447045000000</v>
      </c>
      <c r="N96" s="5">
        <v>388020000000</v>
      </c>
      <c r="O96" s="5">
        <v>266186000000</v>
      </c>
      <c r="P96" s="5">
        <v>181608000000</v>
      </c>
      <c r="Q96" s="5">
        <v>168689000000</v>
      </c>
      <c r="R96" s="5">
        <v>17963131000000</v>
      </c>
      <c r="S96" s="5">
        <v>16120453000000</v>
      </c>
      <c r="T96" s="5">
        <v>15041165000000</v>
      </c>
      <c r="U96" s="5">
        <v>12964792000000</v>
      </c>
      <c r="V96" s="5">
        <v>10363924000000</v>
      </c>
      <c r="W96" s="5">
        <v>4283000000000</v>
      </c>
      <c r="X96" s="5">
        <v>2824607000000</v>
      </c>
      <c r="Y96" s="5">
        <v>943087000000</v>
      </c>
    </row>
    <row r="97" spans="3:25" ht="15.5" x14ac:dyDescent="0.35">
      <c r="C97" t="s">
        <v>444</v>
      </c>
      <c r="D97" s="5">
        <v>20044000000</v>
      </c>
      <c r="E97" s="5">
        <v>16461000000</v>
      </c>
      <c r="F97" s="5">
        <v>15902000000</v>
      </c>
      <c r="G97" s="5">
        <v>13374000000</v>
      </c>
      <c r="I97" s="5">
        <v>15902000000</v>
      </c>
      <c r="J97" s="5">
        <v>11099000000</v>
      </c>
    </row>
    <row r="98" spans="3:25" ht="15.5" x14ac:dyDescent="0.35">
      <c r="C98" t="s">
        <v>634</v>
      </c>
      <c r="D98" s="5">
        <v>496943000000</v>
      </c>
      <c r="E98" s="5">
        <v>496943000000</v>
      </c>
      <c r="F98" s="5">
        <v>496943000000</v>
      </c>
      <c r="G98" s="5">
        <v>491954000000</v>
      </c>
      <c r="I98" s="5">
        <v>496943000000</v>
      </c>
      <c r="J98" s="5">
        <v>390368000000</v>
      </c>
      <c r="K98" s="5">
        <v>390368000000</v>
      </c>
      <c r="L98" s="5">
        <v>390368000000</v>
      </c>
      <c r="M98" s="5">
        <v>381189000000</v>
      </c>
      <c r="N98" s="5">
        <v>381189000000</v>
      </c>
      <c r="O98" s="5">
        <v>381189000000</v>
      </c>
      <c r="P98" s="5">
        <v>428610000000</v>
      </c>
      <c r="Q98" s="5">
        <v>412888000000</v>
      </c>
      <c r="R98" s="5">
        <v>534355000000</v>
      </c>
      <c r="S98" s="5">
        <v>573805000000</v>
      </c>
      <c r="T98" s="5">
        <v>628348000000</v>
      </c>
      <c r="U98" s="5">
        <v>677169000000</v>
      </c>
      <c r="V98" s="5">
        <v>677169000000</v>
      </c>
      <c r="W98" s="5">
        <v>677169000000</v>
      </c>
      <c r="X98" s="5">
        <v>467236000000</v>
      </c>
      <c r="Y98" s="5">
        <v>356585000000</v>
      </c>
    </row>
    <row r="99" spans="3:25" ht="15.5" x14ac:dyDescent="0.35">
      <c r="C99" t="s">
        <v>445</v>
      </c>
      <c r="D99" s="5">
        <v>44640156000000</v>
      </c>
      <c r="E99" s="5">
        <v>43689669000000</v>
      </c>
      <c r="F99" s="5">
        <v>43135481000000</v>
      </c>
      <c r="G99" s="5">
        <v>42070685000000</v>
      </c>
      <c r="I99" s="5">
        <v>43135481000000</v>
      </c>
      <c r="J99" s="5">
        <v>41561574000000</v>
      </c>
      <c r="K99" s="5">
        <v>42139843000000</v>
      </c>
      <c r="L99" s="5">
        <v>39574164000000</v>
      </c>
      <c r="M99" s="5">
        <v>38849182000000</v>
      </c>
      <c r="N99" s="5">
        <v>33293909000000</v>
      </c>
      <c r="O99" s="5">
        <v>28494970000000</v>
      </c>
      <c r="P99" s="5">
        <v>27086282000000</v>
      </c>
      <c r="Q99" s="5">
        <v>23624284000000</v>
      </c>
      <c r="R99" s="5">
        <v>21659596000000</v>
      </c>
      <c r="S99" s="5">
        <v>20194161000000</v>
      </c>
      <c r="T99" s="5">
        <v>18881876000000</v>
      </c>
      <c r="U99" s="5">
        <v>16120615000000</v>
      </c>
      <c r="V99" s="5">
        <v>12016254000000</v>
      </c>
      <c r="W99" s="5">
        <v>5693938000000</v>
      </c>
      <c r="X99" s="5">
        <v>3633406000000</v>
      </c>
      <c r="Y99" s="5">
        <v>1429973000000</v>
      </c>
    </row>
    <row r="100" spans="3:25" ht="15.5" x14ac:dyDescent="0.35">
      <c r="C100" t="s">
        <v>117</v>
      </c>
      <c r="D100" s="5">
        <v>48241918000000</v>
      </c>
      <c r="E100" s="5">
        <v>46517616000000</v>
      </c>
      <c r="F100" s="5">
        <v>46247268000000</v>
      </c>
      <c r="G100" s="5">
        <v>44718822000000</v>
      </c>
      <c r="I100" s="5">
        <v>46247268000000</v>
      </c>
      <c r="J100" s="5">
        <v>47316346000000</v>
      </c>
      <c r="K100" s="5">
        <v>46546978000000</v>
      </c>
      <c r="L100" s="5">
        <v>43139968000000</v>
      </c>
      <c r="M100" s="5">
        <v>41870435000000</v>
      </c>
      <c r="N100" s="5">
        <v>36521303000000</v>
      </c>
      <c r="O100" s="5">
        <v>30871710000000</v>
      </c>
      <c r="P100" s="5">
        <v>29113747000000</v>
      </c>
      <c r="Q100" s="5">
        <v>25595785000000</v>
      </c>
      <c r="R100" s="5">
        <v>23620268000000</v>
      </c>
      <c r="S100" s="5">
        <v>22799671000000</v>
      </c>
      <c r="T100" s="5">
        <v>22034082000000</v>
      </c>
      <c r="U100" s="5">
        <v>18719211000000</v>
      </c>
      <c r="V100" s="5">
        <v>14317483000000</v>
      </c>
      <c r="W100" s="5">
        <v>6880206000000</v>
      </c>
      <c r="X100" s="5">
        <v>5176442000000</v>
      </c>
      <c r="Y100" s="5">
        <v>1862205000000</v>
      </c>
    </row>
    <row r="101" spans="3:25" ht="15.5" x14ac:dyDescent="0.35">
      <c r="C101" t="s">
        <v>118</v>
      </c>
    </row>
    <row r="102" spans="3:25" ht="15.5" x14ac:dyDescent="0.35">
      <c r="C102" t="s">
        <v>119</v>
      </c>
    </row>
    <row r="103" spans="3:25" ht="15.5" x14ac:dyDescent="0.35">
      <c r="C103" t="s">
        <v>446</v>
      </c>
      <c r="D103" s="5">
        <v>22381662000000</v>
      </c>
      <c r="E103" s="5">
        <v>10144068000000</v>
      </c>
      <c r="F103" s="5">
        <v>16324158000000</v>
      </c>
      <c r="G103" s="5">
        <v>16807091000000</v>
      </c>
      <c r="I103" s="5">
        <v>16324158000000</v>
      </c>
      <c r="J103" s="5">
        <v>23300859000000</v>
      </c>
      <c r="K103" s="5">
        <v>15132923000000</v>
      </c>
      <c r="L103" s="5">
        <v>8728182000000</v>
      </c>
      <c r="M103" s="5">
        <v>8432425000000</v>
      </c>
      <c r="N103" s="5">
        <v>13777876000000</v>
      </c>
      <c r="O103" s="5">
        <v>4513623000000</v>
      </c>
      <c r="P103" s="5">
        <v>6424937000000</v>
      </c>
      <c r="Q103" s="5">
        <v>1988122000000</v>
      </c>
      <c r="R103" s="5">
        <v>2899952000000</v>
      </c>
      <c r="S103" s="5">
        <v>1914539000000</v>
      </c>
      <c r="T103" s="5">
        <v>9124102000000</v>
      </c>
      <c r="U103" s="5">
        <v>3930922000000</v>
      </c>
      <c r="V103" s="5">
        <v>2182014000000</v>
      </c>
      <c r="W103" s="5">
        <v>869746000000</v>
      </c>
      <c r="X103" s="5">
        <v>459148000000</v>
      </c>
      <c r="Y103" s="5">
        <v>312395000000</v>
      </c>
    </row>
    <row r="104" spans="3:25" ht="15.5" x14ac:dyDescent="0.35">
      <c r="C104" t="s">
        <v>400</v>
      </c>
      <c r="L104" s="5">
        <v>255607000000</v>
      </c>
      <c r="M104" s="5">
        <v>37435000000</v>
      </c>
      <c r="N104" s="5">
        <v>571000000000</v>
      </c>
      <c r="O104" s="5">
        <v>247591000000</v>
      </c>
      <c r="P104" s="5">
        <v>231711000000</v>
      </c>
      <c r="Q104" s="5">
        <v>192884000000</v>
      </c>
      <c r="R104" s="5">
        <v>184918000000</v>
      </c>
      <c r="S104" s="5">
        <v>192629000000</v>
      </c>
      <c r="T104" s="5">
        <v>177866000000</v>
      </c>
      <c r="U104" s="5">
        <v>125531000000</v>
      </c>
      <c r="V104" s="5">
        <v>252668000000</v>
      </c>
      <c r="W104" s="5">
        <v>77204000000</v>
      </c>
      <c r="X104" s="5">
        <v>81270000000</v>
      </c>
      <c r="Y104" s="5">
        <v>12107000000</v>
      </c>
    </row>
    <row r="105" spans="3:25" ht="15.5" x14ac:dyDescent="0.35">
      <c r="C105" t="s">
        <v>581</v>
      </c>
      <c r="D105" s="5">
        <v>42673000000</v>
      </c>
      <c r="E105" s="5">
        <v>58006000000</v>
      </c>
      <c r="F105" s="5">
        <v>62155000000</v>
      </c>
      <c r="G105" s="5">
        <v>73656000000</v>
      </c>
      <c r="I105" s="5">
        <v>62155000000</v>
      </c>
      <c r="J105" s="5">
        <v>111628000000</v>
      </c>
      <c r="K105" s="5">
        <v>182971000000</v>
      </c>
      <c r="L105" s="5">
        <v>255607000000</v>
      </c>
      <c r="M105" s="5">
        <v>37435000000</v>
      </c>
      <c r="N105" s="5">
        <v>571000000000</v>
      </c>
      <c r="O105" s="5">
        <v>247591000000</v>
      </c>
      <c r="P105" s="5">
        <v>231711000000</v>
      </c>
      <c r="Q105" s="5">
        <v>192884000000</v>
      </c>
      <c r="R105" s="5">
        <v>184918000000</v>
      </c>
      <c r="S105" s="5">
        <v>192629000000</v>
      </c>
      <c r="T105" s="5">
        <v>177866000000</v>
      </c>
      <c r="U105" s="5">
        <v>125531000000</v>
      </c>
      <c r="V105" s="5">
        <v>252668000000</v>
      </c>
      <c r="W105" s="5">
        <v>77204000000</v>
      </c>
      <c r="X105" s="5">
        <v>81270000000</v>
      </c>
      <c r="Y105" s="5">
        <v>12107000000</v>
      </c>
    </row>
    <row r="106" spans="3:25" ht="15.5" x14ac:dyDescent="0.35">
      <c r="C106" t="s">
        <v>285</v>
      </c>
      <c r="L106" s="5">
        <v>23442000000</v>
      </c>
      <c r="M106" s="5">
        <v>12227000000</v>
      </c>
      <c r="N106" s="5">
        <v>21057000000</v>
      </c>
      <c r="O106" s="5">
        <v>40939000000</v>
      </c>
      <c r="P106" s="5">
        <v>104028000000</v>
      </c>
      <c r="Q106" s="5">
        <v>20145000000</v>
      </c>
      <c r="R106" s="5">
        <v>18532000000</v>
      </c>
      <c r="S106" s="5">
        <v>66916000000</v>
      </c>
      <c r="T106" s="5">
        <v>37112000000</v>
      </c>
      <c r="U106" s="5">
        <v>20188000000</v>
      </c>
      <c r="V106" s="5">
        <v>18005000000</v>
      </c>
      <c r="W106" s="5">
        <v>36114000000</v>
      </c>
      <c r="X106" s="5">
        <v>14700000000</v>
      </c>
      <c r="Y106" s="5">
        <v>86432000000</v>
      </c>
    </row>
    <row r="107" spans="3:25" ht="15.5" x14ac:dyDescent="0.35">
      <c r="C107" t="s">
        <v>448</v>
      </c>
      <c r="D107" s="5">
        <v>38656000000</v>
      </c>
      <c r="E107" s="5">
        <v>34774000000</v>
      </c>
      <c r="F107" s="5">
        <v>40447000000</v>
      </c>
      <c r="G107" s="5">
        <v>42315000000</v>
      </c>
      <c r="I107" s="5">
        <v>40447000000</v>
      </c>
      <c r="J107" s="5">
        <v>34362000000</v>
      </c>
      <c r="K107" s="5">
        <v>13716000000</v>
      </c>
      <c r="L107" s="5">
        <v>23442000000</v>
      </c>
      <c r="M107" s="5">
        <v>12227000000</v>
      </c>
      <c r="N107" s="5">
        <v>21057000000</v>
      </c>
      <c r="O107" s="5">
        <v>40939000000</v>
      </c>
      <c r="P107" s="5">
        <v>104028000000</v>
      </c>
      <c r="Q107" s="5">
        <v>20145000000</v>
      </c>
      <c r="R107" s="5">
        <v>18532000000</v>
      </c>
      <c r="S107" s="5">
        <v>66916000000</v>
      </c>
      <c r="T107" s="5">
        <v>37112000000</v>
      </c>
      <c r="U107" s="5">
        <v>20188000000</v>
      </c>
      <c r="V107" s="5">
        <v>18005000000</v>
      </c>
      <c r="W107" s="5">
        <v>36114000000</v>
      </c>
      <c r="X107" s="5">
        <v>14700000000</v>
      </c>
      <c r="Y107" s="5">
        <v>86432000000</v>
      </c>
    </row>
    <row r="108" spans="3:25" ht="15.5" x14ac:dyDescent="0.35">
      <c r="C108" t="s">
        <v>126</v>
      </c>
      <c r="D108" s="5">
        <v>55065000000</v>
      </c>
      <c r="E108" s="5">
        <v>89538000000</v>
      </c>
      <c r="F108" s="5">
        <v>55979000000</v>
      </c>
      <c r="G108" s="5">
        <v>45480000000</v>
      </c>
      <c r="I108" s="5">
        <v>55979000000</v>
      </c>
      <c r="J108" s="5">
        <v>119554000000</v>
      </c>
      <c r="K108" s="5">
        <v>280778000000</v>
      </c>
      <c r="L108" s="5">
        <v>123066000000</v>
      </c>
      <c r="M108" s="5">
        <v>169374000000</v>
      </c>
      <c r="N108" s="5">
        <v>56522000000</v>
      </c>
      <c r="O108" s="5">
        <v>44071000000</v>
      </c>
      <c r="P108" s="5">
        <v>60065000000</v>
      </c>
      <c r="Q108" s="5">
        <v>51352000000</v>
      </c>
      <c r="R108" s="5">
        <v>137292000000</v>
      </c>
      <c r="S108" s="5">
        <v>181939000000</v>
      </c>
      <c r="T108" s="5">
        <v>187079000000</v>
      </c>
      <c r="U108" s="5">
        <v>122050000000</v>
      </c>
      <c r="V108" s="5">
        <v>122320000000</v>
      </c>
      <c r="W108" s="5">
        <v>68427000000</v>
      </c>
      <c r="X108" s="5">
        <v>71856000000</v>
      </c>
      <c r="Y108" s="5">
        <v>48327000000</v>
      </c>
    </row>
    <row r="109" spans="3:25" ht="15.5" x14ac:dyDescent="0.35">
      <c r="C109" t="s">
        <v>127</v>
      </c>
      <c r="D109" s="5">
        <v>1458953000000</v>
      </c>
      <c r="E109" s="5">
        <v>1221206000000</v>
      </c>
      <c r="F109" s="5">
        <v>1353759000000</v>
      </c>
      <c r="G109" s="5">
        <v>1098323000000</v>
      </c>
      <c r="I109" s="5">
        <v>1353759000000</v>
      </c>
      <c r="J109" s="5">
        <v>1519977000000</v>
      </c>
      <c r="K109" s="5">
        <v>1475123000000</v>
      </c>
      <c r="L109" s="5">
        <v>974904000000</v>
      </c>
      <c r="M109" s="5">
        <v>1107497000000</v>
      </c>
      <c r="N109" s="5">
        <v>1156790000000</v>
      </c>
      <c r="O109" s="5">
        <v>1168585000000</v>
      </c>
      <c r="P109" s="5">
        <v>1466028000000</v>
      </c>
      <c r="Q109" s="5">
        <v>1181025000000</v>
      </c>
      <c r="R109" s="5">
        <v>1064440000000</v>
      </c>
      <c r="S109" s="5">
        <v>541390000000</v>
      </c>
      <c r="T109" s="5">
        <v>855076000000</v>
      </c>
      <c r="U109" s="5">
        <v>885845000000</v>
      </c>
      <c r="V109" s="5">
        <v>721825000000</v>
      </c>
      <c r="W109" s="5">
        <v>308101000000</v>
      </c>
      <c r="X109" s="5">
        <v>105182000000</v>
      </c>
      <c r="Y109" s="5">
        <v>40791000000</v>
      </c>
    </row>
    <row r="110" spans="3:25" ht="15.5" x14ac:dyDescent="0.35">
      <c r="C110" t="s">
        <v>1341</v>
      </c>
      <c r="L110" s="5">
        <v>5914573000000</v>
      </c>
      <c r="M110" s="5">
        <v>5465457000000</v>
      </c>
      <c r="N110" s="5">
        <v>6900451000000</v>
      </c>
      <c r="O110" s="5">
        <v>2146911000000</v>
      </c>
      <c r="P110" s="5">
        <v>624283000000</v>
      </c>
      <c r="S110" s="5">
        <v>189229000000</v>
      </c>
      <c r="U110" s="5">
        <v>544107000000</v>
      </c>
    </row>
    <row r="111" spans="3:25" ht="15.5" x14ac:dyDescent="0.35">
      <c r="C111" t="s">
        <v>449</v>
      </c>
    </row>
    <row r="112" spans="3:25" ht="15.5" x14ac:dyDescent="0.35">
      <c r="C112" t="s">
        <v>583</v>
      </c>
      <c r="D112" s="5">
        <v>5040000000</v>
      </c>
      <c r="E112" s="5">
        <v>6540000000</v>
      </c>
      <c r="F112" s="5">
        <v>7208000000</v>
      </c>
      <c r="G112" s="5">
        <v>10163000000</v>
      </c>
      <c r="I112" s="5">
        <v>7208000000</v>
      </c>
      <c r="J112" s="5">
        <v>14646000000</v>
      </c>
      <c r="K112" s="5">
        <v>356394000000</v>
      </c>
      <c r="L112" s="5">
        <v>12316000000</v>
      </c>
      <c r="M112" s="5">
        <v>12948000000</v>
      </c>
      <c r="N112" s="5">
        <v>24850000000</v>
      </c>
      <c r="O112" s="5">
        <v>14247000000</v>
      </c>
      <c r="P112" s="5">
        <v>12868000000</v>
      </c>
      <c r="Q112" s="5">
        <v>7536000000</v>
      </c>
      <c r="R112" s="5">
        <v>7215000000</v>
      </c>
      <c r="S112" s="5">
        <v>8574000000</v>
      </c>
      <c r="T112" s="5">
        <v>7859000000</v>
      </c>
      <c r="U112" s="5">
        <v>7122000000</v>
      </c>
      <c r="V112" s="5">
        <v>7297000000</v>
      </c>
      <c r="W112" s="5">
        <v>4677000000</v>
      </c>
      <c r="X112" s="5">
        <v>3826000000</v>
      </c>
    </row>
    <row r="113" spans="3:25" ht="15.5" x14ac:dyDescent="0.35">
      <c r="C113" t="s">
        <v>685</v>
      </c>
      <c r="D113" s="5">
        <v>6870754000000</v>
      </c>
      <c r="E113" s="5">
        <v>13664171000000</v>
      </c>
      <c r="F113" s="5">
        <v>13216363000000</v>
      </c>
      <c r="G113" s="5">
        <v>11575653000000</v>
      </c>
      <c r="I113" s="5">
        <v>13216363000000</v>
      </c>
      <c r="J113" s="5">
        <v>12550230000000</v>
      </c>
      <c r="K113" s="5">
        <v>17868137000000</v>
      </c>
    </row>
    <row r="114" spans="3:25" ht="15.5" x14ac:dyDescent="0.35">
      <c r="C114" t="s">
        <v>743</v>
      </c>
      <c r="L114" s="5">
        <v>4160396000000</v>
      </c>
      <c r="M114" s="5">
        <v>5455157000000</v>
      </c>
      <c r="N114" s="5">
        <v>6421402000000</v>
      </c>
      <c r="O114" s="5">
        <v>15115908000000</v>
      </c>
      <c r="P114" s="5">
        <v>11688940000000</v>
      </c>
      <c r="Q114" s="5">
        <v>14047810000000</v>
      </c>
      <c r="R114" s="5">
        <v>8992289000000</v>
      </c>
      <c r="S114" s="5">
        <v>9156801000000</v>
      </c>
      <c r="T114" s="5">
        <v>4870258000000</v>
      </c>
      <c r="U114" s="5">
        <v>6860938000000</v>
      </c>
      <c r="V114" s="5">
        <v>7863595000000</v>
      </c>
      <c r="W114" s="5">
        <v>3248823000000</v>
      </c>
      <c r="X114" s="5">
        <v>2325444000000</v>
      </c>
      <c r="Y114" s="5">
        <v>886652000000</v>
      </c>
    </row>
    <row r="115" spans="3:25" ht="15.5" x14ac:dyDescent="0.35">
      <c r="C115" t="s">
        <v>452</v>
      </c>
      <c r="D115" s="5">
        <v>17878140000000</v>
      </c>
      <c r="E115" s="5">
        <v>6523130000000</v>
      </c>
      <c r="F115" s="5">
        <v>13580003000000</v>
      </c>
      <c r="G115" s="5">
        <v>13707336000000</v>
      </c>
      <c r="I115" s="5">
        <v>13580003000000</v>
      </c>
      <c r="J115" s="5">
        <v>18729927000000</v>
      </c>
      <c r="K115" s="5">
        <v>10749704000000</v>
      </c>
      <c r="L115" s="5">
        <v>206438000000</v>
      </c>
      <c r="M115" s="5">
        <v>148885000000</v>
      </c>
      <c r="N115" s="5">
        <v>3857445000000</v>
      </c>
      <c r="O115" s="5">
        <v>4644000000</v>
      </c>
      <c r="P115" s="5">
        <v>3270279000000</v>
      </c>
      <c r="Q115" s="5">
        <v>3518000000</v>
      </c>
      <c r="R115" s="5">
        <v>1015907000000</v>
      </c>
      <c r="S115" s="5">
        <v>249839000000</v>
      </c>
      <c r="T115" s="5">
        <v>7314238000000</v>
      </c>
      <c r="U115" s="5">
        <v>1786761000000</v>
      </c>
      <c r="V115" s="5">
        <v>857972000000</v>
      </c>
      <c r="W115" s="5">
        <v>243512000000</v>
      </c>
      <c r="X115" s="5">
        <v>61463000000</v>
      </c>
      <c r="Y115" s="5">
        <v>76800000000</v>
      </c>
    </row>
    <row r="116" spans="3:25" ht="15.5" x14ac:dyDescent="0.35">
      <c r="C116" t="s">
        <v>405</v>
      </c>
      <c r="D116" s="5">
        <v>12310253000000</v>
      </c>
      <c r="E116" s="5">
        <v>23109740000000</v>
      </c>
      <c r="F116" s="5">
        <v>17197753000000</v>
      </c>
      <c r="G116" s="5">
        <v>17210819000000</v>
      </c>
      <c r="I116" s="5">
        <v>17197753000000</v>
      </c>
      <c r="J116" s="5">
        <v>13449964000000</v>
      </c>
      <c r="K116" s="5">
        <v>19053028000000</v>
      </c>
      <c r="L116" s="5">
        <v>23491403000000</v>
      </c>
      <c r="M116" s="5">
        <v>23648772000000</v>
      </c>
      <c r="N116" s="5">
        <v>13439589000000</v>
      </c>
      <c r="O116" s="5">
        <v>20834803000000</v>
      </c>
      <c r="P116" s="5">
        <v>19009245000000</v>
      </c>
      <c r="Q116" s="5">
        <v>20422583000000</v>
      </c>
      <c r="R116" s="5">
        <v>19096174000000</v>
      </c>
      <c r="S116" s="5">
        <v>19294336000000</v>
      </c>
      <c r="T116" s="5">
        <v>8778951000000</v>
      </c>
      <c r="U116" s="5">
        <v>10674250000000</v>
      </c>
      <c r="V116" s="5">
        <v>7890076000000</v>
      </c>
      <c r="W116" s="5">
        <v>3305251000000</v>
      </c>
      <c r="X116" s="5">
        <v>2398767000000</v>
      </c>
      <c r="Y116" s="5">
        <v>1007966000000</v>
      </c>
    </row>
    <row r="117" spans="3:25" ht="15.5" x14ac:dyDescent="0.35">
      <c r="C117" t="s">
        <v>404</v>
      </c>
      <c r="D117" s="5">
        <v>12310253000000</v>
      </c>
      <c r="E117" s="5">
        <v>23109740000000</v>
      </c>
      <c r="F117" s="5">
        <v>17197753000000</v>
      </c>
      <c r="G117" s="5">
        <v>17210819000000</v>
      </c>
      <c r="I117" s="5">
        <v>17197753000000</v>
      </c>
      <c r="J117" s="5">
        <v>13449964000000</v>
      </c>
      <c r="K117" s="5">
        <v>19053028000000</v>
      </c>
      <c r="L117" s="5">
        <v>23491403000000</v>
      </c>
      <c r="M117" s="5">
        <v>23648772000000</v>
      </c>
      <c r="N117" s="5">
        <v>13439589000000</v>
      </c>
      <c r="O117" s="5">
        <v>20834803000000</v>
      </c>
      <c r="P117" s="5">
        <v>19009245000000</v>
      </c>
      <c r="Q117" s="5">
        <v>20422583000000</v>
      </c>
      <c r="R117" s="5">
        <v>19096174000000</v>
      </c>
      <c r="S117" s="5">
        <v>19294336000000</v>
      </c>
      <c r="T117" s="5">
        <v>8778951000000</v>
      </c>
      <c r="U117" s="5">
        <v>10674250000000</v>
      </c>
      <c r="V117" s="5">
        <v>7890076000000</v>
      </c>
      <c r="W117" s="5">
        <v>3305251000000</v>
      </c>
      <c r="X117" s="5">
        <v>2398767000000</v>
      </c>
      <c r="Y117" s="5">
        <v>1007966000000</v>
      </c>
    </row>
    <row r="118" spans="3:25" ht="15.5" x14ac:dyDescent="0.35">
      <c r="C118" t="s">
        <v>745</v>
      </c>
      <c r="W118" s="5">
        <v>40000000000</v>
      </c>
      <c r="X118" s="5">
        <v>41600000000</v>
      </c>
      <c r="Y118" s="5">
        <v>4751000000</v>
      </c>
    </row>
    <row r="119" spans="3:25" ht="15.5" x14ac:dyDescent="0.35">
      <c r="C119" t="s">
        <v>453</v>
      </c>
      <c r="D119" s="5">
        <v>100999000000</v>
      </c>
      <c r="E119" s="5">
        <v>96980000000</v>
      </c>
      <c r="F119" s="5">
        <v>93250000000</v>
      </c>
      <c r="G119" s="5">
        <v>79460000000</v>
      </c>
      <c r="I119" s="5">
        <v>93250000000</v>
      </c>
      <c r="J119" s="5">
        <v>73147000000</v>
      </c>
      <c r="K119" s="5">
        <v>79448000000</v>
      </c>
      <c r="N119" s="5">
        <v>11411000000</v>
      </c>
      <c r="O119" s="5">
        <v>12000000000</v>
      </c>
      <c r="P119" s="5">
        <v>12509000000</v>
      </c>
      <c r="Q119" s="5">
        <v>11837000000</v>
      </c>
      <c r="R119" s="5">
        <v>1169038000000</v>
      </c>
      <c r="S119" s="5">
        <v>1220974000000</v>
      </c>
      <c r="V119" s="5">
        <v>416000000</v>
      </c>
      <c r="W119" s="5">
        <v>416000000</v>
      </c>
      <c r="X119" s="5">
        <v>10064000000</v>
      </c>
      <c r="Y119" s="5">
        <v>9469000000</v>
      </c>
    </row>
    <row r="120" spans="3:25" ht="15.5" x14ac:dyDescent="0.35">
      <c r="C120" t="s">
        <v>580</v>
      </c>
      <c r="Y120" s="5">
        <v>94000000000</v>
      </c>
    </row>
    <row r="121" spans="3:25" ht="15.5" x14ac:dyDescent="0.35">
      <c r="C121" t="s">
        <v>2509</v>
      </c>
      <c r="L121" s="5">
        <v>18678155000000</v>
      </c>
      <c r="M121" s="5">
        <v>17676845000000</v>
      </c>
      <c r="N121" s="5">
        <v>6668031000000</v>
      </c>
      <c r="O121" s="5">
        <v>5678296000000</v>
      </c>
      <c r="P121" s="5">
        <v>7264742000000</v>
      </c>
      <c r="Q121" s="5">
        <v>6321002000000</v>
      </c>
      <c r="R121" s="5">
        <v>8892520000000</v>
      </c>
      <c r="S121" s="5">
        <v>8875827000000</v>
      </c>
      <c r="T121" s="5">
        <v>3869886000000</v>
      </c>
      <c r="U121" s="5">
        <v>3782023000000</v>
      </c>
    </row>
    <row r="122" spans="3:25" ht="15.5" x14ac:dyDescent="0.35">
      <c r="C122" t="s">
        <v>454</v>
      </c>
    </row>
    <row r="123" spans="3:25" ht="15.5" x14ac:dyDescent="0.35">
      <c r="C123" t="s">
        <v>451</v>
      </c>
      <c r="D123" s="5">
        <v>3618715000000</v>
      </c>
      <c r="E123" s="5">
        <v>7590106000000</v>
      </c>
      <c r="F123" s="5">
        <v>2360374000000</v>
      </c>
      <c r="G123" s="5">
        <v>4657151000000</v>
      </c>
      <c r="I123" s="5">
        <v>2360374000000</v>
      </c>
      <c r="J123" s="5">
        <v>678675000000</v>
      </c>
      <c r="K123" s="5">
        <v>627160000000</v>
      </c>
    </row>
    <row r="124" spans="3:25" ht="15.5" x14ac:dyDescent="0.35">
      <c r="C124" t="s">
        <v>1658</v>
      </c>
      <c r="D124" s="5">
        <v>1550530000000</v>
      </c>
      <c r="E124" s="5">
        <v>1549998000000</v>
      </c>
      <c r="F124" s="5">
        <v>1340964000000</v>
      </c>
      <c r="G124" s="5">
        <v>744098000000</v>
      </c>
      <c r="I124" s="5">
        <v>1340964000000</v>
      </c>
    </row>
    <row r="125" spans="3:25" ht="15.5" x14ac:dyDescent="0.35">
      <c r="C125" t="s">
        <v>456</v>
      </c>
      <c r="D125" s="5">
        <v>12045039000000</v>
      </c>
      <c r="E125" s="5">
        <v>22810815000000</v>
      </c>
      <c r="F125" s="5">
        <v>16924909000000</v>
      </c>
      <c r="G125" s="5">
        <v>16987065000000</v>
      </c>
      <c r="I125" s="5">
        <v>16924909000000</v>
      </c>
      <c r="J125" s="5">
        <v>13243551000000</v>
      </c>
      <c r="K125" s="5">
        <v>18851691000000</v>
      </c>
      <c r="L125" s="5">
        <v>4172712000000</v>
      </c>
      <c r="M125" s="5">
        <v>5468105000000</v>
      </c>
      <c r="N125" s="5">
        <v>6446252000000</v>
      </c>
      <c r="O125" s="5">
        <v>15130155000000</v>
      </c>
      <c r="P125" s="5">
        <v>11701808000000</v>
      </c>
      <c r="Q125" s="5">
        <v>14055346000000</v>
      </c>
      <c r="R125" s="5">
        <v>8999504000000</v>
      </c>
      <c r="S125" s="5">
        <v>9165375000000</v>
      </c>
      <c r="T125" s="5">
        <v>4878117000000</v>
      </c>
      <c r="U125" s="5">
        <v>6868060000000</v>
      </c>
      <c r="V125" s="5">
        <v>7870892000000</v>
      </c>
      <c r="W125" s="5">
        <v>3253500000000</v>
      </c>
      <c r="X125" s="5">
        <v>2329270000000</v>
      </c>
      <c r="Y125" s="5">
        <v>886652000000</v>
      </c>
    </row>
    <row r="126" spans="3:25" ht="15.5" x14ac:dyDescent="0.35">
      <c r="C126" t="s">
        <v>272</v>
      </c>
    </row>
    <row r="127" spans="3:25" ht="15.5" x14ac:dyDescent="0.35">
      <c r="C127" t="s">
        <v>130</v>
      </c>
      <c r="D127" s="5">
        <v>34691915000000</v>
      </c>
      <c r="E127" s="5">
        <v>33253808000000</v>
      </c>
      <c r="F127" s="5">
        <v>33521911000000</v>
      </c>
      <c r="G127" s="5">
        <v>34017910000000</v>
      </c>
      <c r="I127" s="5">
        <v>33521911000000</v>
      </c>
      <c r="J127" s="5">
        <v>36750823000000</v>
      </c>
      <c r="K127" s="5">
        <v>34185951000000</v>
      </c>
      <c r="L127" s="5">
        <v>32219585000000</v>
      </c>
      <c r="M127" s="5">
        <v>32081197000000</v>
      </c>
      <c r="N127" s="5">
        <v>27217465000000</v>
      </c>
      <c r="O127" s="5">
        <v>25348426000000</v>
      </c>
      <c r="P127" s="5">
        <v>25434182000000</v>
      </c>
      <c r="Q127" s="5">
        <v>22410705000000</v>
      </c>
      <c r="R127" s="5">
        <v>21996126000000</v>
      </c>
      <c r="S127" s="5">
        <v>21208875000000</v>
      </c>
      <c r="T127" s="5">
        <v>17903053000000</v>
      </c>
      <c r="U127" s="5">
        <v>14605172000000</v>
      </c>
      <c r="V127" s="5">
        <v>10072090000000</v>
      </c>
      <c r="W127" s="5">
        <v>4174997000000</v>
      </c>
      <c r="X127" s="5">
        <v>2857915000000</v>
      </c>
      <c r="Y127" s="5">
        <v>1320361000000</v>
      </c>
    </row>
    <row r="128" spans="3:25" ht="15.5" x14ac:dyDescent="0.35">
      <c r="C128" t="s">
        <v>131</v>
      </c>
    </row>
    <row r="129" spans="2:25" ht="15.5" x14ac:dyDescent="0.35">
      <c r="C129" t="s">
        <v>132</v>
      </c>
      <c r="D129" s="5">
        <v>453140000000</v>
      </c>
      <c r="E129" s="5">
        <v>453140000000</v>
      </c>
      <c r="F129" s="5">
        <v>453140000000</v>
      </c>
      <c r="G129" s="5">
        <v>453140000000</v>
      </c>
      <c r="I129" s="5">
        <v>453140000000</v>
      </c>
      <c r="J129" s="5">
        <v>453140000000</v>
      </c>
      <c r="K129" s="5">
        <v>453140000000</v>
      </c>
      <c r="L129" s="5">
        <v>453140000000</v>
      </c>
      <c r="M129" s="5">
        <v>453140000000</v>
      </c>
      <c r="N129" s="5">
        <v>453140000000</v>
      </c>
      <c r="O129" s="5">
        <v>453140000000</v>
      </c>
      <c r="P129" s="5">
        <v>453140000000</v>
      </c>
      <c r="Q129" s="5">
        <v>453140000000</v>
      </c>
      <c r="R129" s="5">
        <v>453140000000</v>
      </c>
      <c r="S129" s="5">
        <v>479653000000</v>
      </c>
      <c r="T129" s="5">
        <v>479653000000</v>
      </c>
      <c r="U129" s="5">
        <v>479653000000</v>
      </c>
      <c r="V129" s="5">
        <v>479653000000</v>
      </c>
      <c r="W129" s="5">
        <v>455670000000</v>
      </c>
      <c r="X129" s="5">
        <v>455670000000</v>
      </c>
      <c r="Y129" s="5">
        <v>360503000000</v>
      </c>
    </row>
    <row r="130" spans="2:25" ht="15.5" x14ac:dyDescent="0.35">
      <c r="C130" t="s">
        <v>133</v>
      </c>
      <c r="D130" s="5">
        <v>1676958000000</v>
      </c>
      <c r="E130" s="5">
        <v>1676958000000</v>
      </c>
      <c r="F130" s="5">
        <v>1676958000000</v>
      </c>
      <c r="G130" s="5">
        <v>1608572000000</v>
      </c>
      <c r="I130" s="5">
        <v>1676958000000</v>
      </c>
      <c r="J130" s="5">
        <v>1608572000000</v>
      </c>
      <c r="K130" s="5">
        <v>1608572000000</v>
      </c>
      <c r="L130" s="5">
        <v>1594466000000</v>
      </c>
      <c r="M130" s="5">
        <v>-641456000000</v>
      </c>
      <c r="N130" s="5">
        <v>-520500000000</v>
      </c>
      <c r="O130" s="5">
        <v>-519015000000</v>
      </c>
      <c r="P130" s="5">
        <v>-499660000000</v>
      </c>
      <c r="Q130" s="5">
        <v>-309548000000</v>
      </c>
      <c r="R130" s="5">
        <v>-309548000000</v>
      </c>
      <c r="S130" s="5">
        <v>115425000000</v>
      </c>
      <c r="T130" s="5">
        <v>784217000000</v>
      </c>
      <c r="U130" s="5">
        <v>1339562000000</v>
      </c>
      <c r="V130" s="5">
        <v>1916959000000</v>
      </c>
      <c r="W130" s="5">
        <v>1183858000000</v>
      </c>
      <c r="X130" s="5">
        <v>1185098000000</v>
      </c>
    </row>
    <row r="131" spans="2:25" ht="15.5" x14ac:dyDescent="0.35">
      <c r="C131" t="s">
        <v>134</v>
      </c>
      <c r="D131" s="5">
        <v>6322892000000</v>
      </c>
      <c r="E131" s="5">
        <v>6943975000000</v>
      </c>
      <c r="F131" s="5">
        <v>6511839000000</v>
      </c>
      <c r="G131" s="5">
        <v>6173536000000</v>
      </c>
      <c r="I131" s="5">
        <v>6511839000000</v>
      </c>
      <c r="J131" s="5">
        <v>5416815000000</v>
      </c>
      <c r="K131" s="5">
        <v>5044587000000</v>
      </c>
      <c r="L131" s="5">
        <v>4582872000000</v>
      </c>
      <c r="M131" s="5">
        <v>3426948000000</v>
      </c>
      <c r="N131" s="5">
        <v>2204422000000</v>
      </c>
      <c r="O131" s="5">
        <v>1611111000000</v>
      </c>
      <c r="P131" s="5">
        <v>1341646000000</v>
      </c>
      <c r="Q131" s="5">
        <v>1316673000000</v>
      </c>
      <c r="R131" s="5">
        <v>2748799000000</v>
      </c>
      <c r="S131" s="5">
        <v>3201198000000</v>
      </c>
      <c r="T131" s="5">
        <v>3675818000000</v>
      </c>
      <c r="U131" s="5">
        <v>2662109000000</v>
      </c>
      <c r="V131" s="5">
        <v>1701907000000</v>
      </c>
      <c r="W131" s="5">
        <v>859972000000</v>
      </c>
      <c r="X131" s="5">
        <v>493059000000</v>
      </c>
      <c r="Y131" s="5">
        <v>166330000000</v>
      </c>
    </row>
    <row r="132" spans="2:25" ht="15.5" x14ac:dyDescent="0.35">
      <c r="C132" t="s">
        <v>135</v>
      </c>
      <c r="D132" s="5">
        <v>65000000000</v>
      </c>
      <c r="E132" s="5">
        <v>64500000000</v>
      </c>
      <c r="F132" s="5">
        <v>64500000000</v>
      </c>
      <c r="G132" s="5">
        <v>64500000000</v>
      </c>
      <c r="I132" s="5">
        <v>64500000000</v>
      </c>
      <c r="J132" s="5">
        <v>64000000000</v>
      </c>
      <c r="K132" s="5">
        <v>63600000000</v>
      </c>
      <c r="L132" s="5">
        <v>63100000000</v>
      </c>
      <c r="M132" s="5">
        <v>62600000000</v>
      </c>
      <c r="N132" s="5">
        <v>62100000000</v>
      </c>
      <c r="O132" s="5">
        <v>61600000000</v>
      </c>
      <c r="P132" s="5">
        <v>61100000000</v>
      </c>
      <c r="Q132" s="5">
        <v>60100000000</v>
      </c>
      <c r="R132" s="5">
        <v>55100000000</v>
      </c>
      <c r="S132" s="5">
        <v>50100000000</v>
      </c>
      <c r="T132" s="5">
        <v>40100000000</v>
      </c>
      <c r="U132" s="5">
        <v>30100000000</v>
      </c>
      <c r="V132" s="5">
        <v>20100000000</v>
      </c>
      <c r="W132" s="5">
        <v>10100000000</v>
      </c>
      <c r="X132" s="5">
        <v>100000000</v>
      </c>
      <c r="Y132" s="5">
        <v>100000000</v>
      </c>
    </row>
    <row r="133" spans="2:25" ht="15.5" x14ac:dyDescent="0.35">
      <c r="C133" t="s">
        <v>136</v>
      </c>
      <c r="D133" s="5">
        <v>6257892000000</v>
      </c>
      <c r="E133" s="5">
        <v>6879475000000</v>
      </c>
      <c r="F133" s="5">
        <v>6447339000000</v>
      </c>
      <c r="G133" s="5">
        <v>6109036000000</v>
      </c>
      <c r="I133" s="5">
        <v>6447339000000</v>
      </c>
      <c r="J133" s="5">
        <v>5352815000000</v>
      </c>
      <c r="K133" s="5">
        <v>4980987000000</v>
      </c>
      <c r="L133" s="5">
        <v>4519772000000</v>
      </c>
      <c r="M133" s="5">
        <v>3364348000000</v>
      </c>
      <c r="N133" s="5">
        <v>2142322000000</v>
      </c>
      <c r="O133" s="5">
        <v>1549511000000</v>
      </c>
      <c r="P133" s="5">
        <v>1280546000000</v>
      </c>
      <c r="Q133" s="5">
        <v>1256573000000</v>
      </c>
      <c r="R133" s="5">
        <v>2693699000000</v>
      </c>
      <c r="S133" s="5">
        <v>3151098000000</v>
      </c>
      <c r="T133" s="5">
        <v>3635718000000</v>
      </c>
      <c r="U133" s="5">
        <v>2632009000000</v>
      </c>
      <c r="V133" s="5">
        <v>1681807000000</v>
      </c>
      <c r="W133" s="5">
        <v>849872000000</v>
      </c>
      <c r="X133" s="5">
        <v>492959000000</v>
      </c>
      <c r="Y133" s="5">
        <v>166230000000</v>
      </c>
    </row>
    <row r="134" spans="2:25" ht="15.5" x14ac:dyDescent="0.35">
      <c r="C134" t="s">
        <v>137</v>
      </c>
      <c r="D134" s="5">
        <v>6322892000000</v>
      </c>
      <c r="E134" s="5">
        <v>6943975000000</v>
      </c>
      <c r="F134" s="5">
        <v>6511839000000</v>
      </c>
      <c r="G134" s="5">
        <v>6173536000000</v>
      </c>
      <c r="I134" s="5">
        <v>6511839000000</v>
      </c>
      <c r="J134" s="5">
        <v>5416815000000</v>
      </c>
      <c r="K134" s="5">
        <v>5044587000000</v>
      </c>
      <c r="L134" s="5">
        <v>4582872000000</v>
      </c>
      <c r="M134" s="5">
        <v>3426948000000</v>
      </c>
      <c r="N134" s="5">
        <v>2204422000000</v>
      </c>
      <c r="O134" s="5">
        <v>1611111000000</v>
      </c>
      <c r="P134" s="5">
        <v>1341646000000</v>
      </c>
      <c r="Q134" s="5">
        <v>1316673000000</v>
      </c>
      <c r="R134" s="5">
        <v>2748799000000</v>
      </c>
      <c r="S134" s="5">
        <v>3201198000000</v>
      </c>
      <c r="T134" s="5">
        <v>3675818000000</v>
      </c>
      <c r="U134" s="5">
        <v>2662109000000</v>
      </c>
      <c r="V134" s="5">
        <v>1701907000000</v>
      </c>
      <c r="W134" s="5">
        <v>859972000000</v>
      </c>
      <c r="X134" s="5">
        <v>493059000000</v>
      </c>
      <c r="Y134" s="5">
        <v>166330000000</v>
      </c>
    </row>
    <row r="135" spans="2:25" ht="15.5" x14ac:dyDescent="0.35">
      <c r="C135" t="s">
        <v>291</v>
      </c>
      <c r="D135" s="5">
        <v>640897000000</v>
      </c>
      <c r="E135" s="5">
        <v>682785000000</v>
      </c>
      <c r="F135" s="5">
        <v>666351000000</v>
      </c>
      <c r="G135" s="5">
        <v>669765000000</v>
      </c>
      <c r="I135" s="5">
        <v>666351000000</v>
      </c>
      <c r="J135" s="5">
        <v>667902000000</v>
      </c>
      <c r="K135" s="5">
        <v>646933000000</v>
      </c>
      <c r="L135" s="5">
        <v>590948000000</v>
      </c>
      <c r="M135" s="5">
        <v>516457000000</v>
      </c>
      <c r="N135" s="5">
        <v>594156000000</v>
      </c>
      <c r="O135" s="5">
        <v>529712000000</v>
      </c>
      <c r="P135" s="5">
        <v>308886000000</v>
      </c>
      <c r="Q135" s="5">
        <v>97050000000</v>
      </c>
      <c r="R135" s="5">
        <v>68429000000</v>
      </c>
      <c r="S135" s="5">
        <v>60764000000</v>
      </c>
      <c r="T135" s="5">
        <v>150309000000</v>
      </c>
      <c r="U135" s="5">
        <v>125920000000</v>
      </c>
      <c r="V135" s="5">
        <v>250801000000</v>
      </c>
      <c r="W135" s="5">
        <v>193159000000</v>
      </c>
      <c r="X135" s="5">
        <v>174203000000</v>
      </c>
      <c r="Y135" s="5">
        <v>17019000000</v>
      </c>
    </row>
    <row r="136" spans="2:25" ht="15.5" x14ac:dyDescent="0.35">
      <c r="C136" t="s">
        <v>10</v>
      </c>
      <c r="D136" s="5">
        <v>13550003000000</v>
      </c>
      <c r="E136" s="5">
        <v>13263808000000</v>
      </c>
      <c r="F136" s="5">
        <v>12725357000000</v>
      </c>
      <c r="G136" s="5">
        <v>10700912000000</v>
      </c>
      <c r="I136" s="5">
        <v>12725357000000</v>
      </c>
      <c r="J136" s="5">
        <v>10565523000000</v>
      </c>
      <c r="K136" s="5">
        <v>12361027000000</v>
      </c>
      <c r="L136" s="5">
        <v>10920383000000</v>
      </c>
      <c r="M136" s="5">
        <v>9789238000000</v>
      </c>
      <c r="N136" s="5">
        <v>9303838000000</v>
      </c>
      <c r="O136" s="5">
        <v>5523284000000</v>
      </c>
      <c r="P136" s="5">
        <v>3679565000000</v>
      </c>
      <c r="Q136" s="5">
        <v>3185080000000</v>
      </c>
      <c r="R136" s="5">
        <v>1624142000000</v>
      </c>
      <c r="S136" s="5">
        <v>1590796000000</v>
      </c>
      <c r="T136" s="5">
        <v>4131029000000</v>
      </c>
      <c r="U136" s="5">
        <v>4114039000000</v>
      </c>
      <c r="V136" s="5">
        <v>4245393000000</v>
      </c>
      <c r="W136" s="5">
        <v>2705209000000</v>
      </c>
      <c r="X136" s="5">
        <v>2318527000000</v>
      </c>
      <c r="Y136" s="5">
        <v>541844000000</v>
      </c>
    </row>
    <row r="137" spans="2:25" ht="15.5" x14ac:dyDescent="0.35">
      <c r="C137" t="s">
        <v>138</v>
      </c>
      <c r="D137" s="5">
        <v>48241918000000</v>
      </c>
      <c r="E137" s="5">
        <v>46517616000000</v>
      </c>
      <c r="F137" s="5">
        <v>46247268000000</v>
      </c>
      <c r="G137" s="5">
        <v>44718822000000</v>
      </c>
      <c r="I137" s="5">
        <v>46247268000000</v>
      </c>
      <c r="J137" s="5">
        <v>47316346000000</v>
      </c>
      <c r="K137" s="5">
        <v>46546978000000</v>
      </c>
      <c r="L137" s="5">
        <v>43139968000000</v>
      </c>
      <c r="M137" s="5">
        <v>41870435000000</v>
      </c>
      <c r="N137" s="5">
        <v>36521303000000</v>
      </c>
      <c r="O137" s="5">
        <v>30871710000000</v>
      </c>
      <c r="P137" s="5">
        <v>29113747000000</v>
      </c>
      <c r="Q137" s="5">
        <v>25595785000000</v>
      </c>
      <c r="R137" s="5">
        <v>23620268000000</v>
      </c>
      <c r="S137" s="5">
        <v>22799671000000</v>
      </c>
      <c r="T137" s="5">
        <v>22034082000000</v>
      </c>
      <c r="U137" s="5">
        <v>18719211000000</v>
      </c>
      <c r="V137" s="5">
        <v>14317483000000</v>
      </c>
      <c r="W137" s="5">
        <v>6880206000000</v>
      </c>
      <c r="X137" s="5">
        <v>5176442000000</v>
      </c>
      <c r="Y137" s="5">
        <v>1862205000000</v>
      </c>
    </row>
    <row r="138" spans="2:25" ht="15.5" x14ac:dyDescent="0.35">
      <c r="C138" t="s">
        <v>139</v>
      </c>
      <c r="D138" s="5">
        <v>22656999445</v>
      </c>
      <c r="E138" s="5">
        <v>22656999445</v>
      </c>
      <c r="F138" s="5">
        <v>22656999445</v>
      </c>
      <c r="G138" s="5">
        <v>22656999445</v>
      </c>
      <c r="I138" s="5">
        <v>22656999445</v>
      </c>
      <c r="J138" s="5">
        <v>22656999445</v>
      </c>
      <c r="K138" s="5">
        <v>22656999445</v>
      </c>
      <c r="L138" s="5">
        <v>22656999445</v>
      </c>
      <c r="M138" s="5">
        <v>22656999445</v>
      </c>
      <c r="N138" s="5">
        <v>22656999445</v>
      </c>
      <c r="O138" s="5">
        <v>22656999445</v>
      </c>
      <c r="P138" s="5">
        <v>4531399889</v>
      </c>
      <c r="Q138" s="5">
        <v>4531399889</v>
      </c>
      <c r="R138" s="5">
        <v>4531399889</v>
      </c>
      <c r="S138" s="5">
        <v>4796526199</v>
      </c>
      <c r="T138" s="5">
        <v>4796526199</v>
      </c>
      <c r="U138" s="5">
        <v>4796526199</v>
      </c>
      <c r="V138" s="5">
        <v>4796526199</v>
      </c>
      <c r="W138" s="5">
        <v>4556699889</v>
      </c>
      <c r="X138" s="5">
        <v>4556699889</v>
      </c>
      <c r="Y138" s="5">
        <v>3605030000</v>
      </c>
    </row>
    <row r="140" spans="2:25" ht="15.5" x14ac:dyDescent="0.35">
      <c r="B140" t="s">
        <v>140</v>
      </c>
      <c r="C140" t="s">
        <v>141</v>
      </c>
      <c r="D140" s="5">
        <v>709857000000</v>
      </c>
      <c r="E140" s="5">
        <v>2022706000000</v>
      </c>
      <c r="F140" s="5">
        <v>953116000000</v>
      </c>
      <c r="G140" s="5">
        <v>1647322000000</v>
      </c>
      <c r="I140" s="5">
        <v>5188975000000</v>
      </c>
      <c r="J140" s="5">
        <v>5129477000000</v>
      </c>
      <c r="K140" s="5">
        <v>4381589000000</v>
      </c>
      <c r="L140" s="5">
        <v>4809339000000</v>
      </c>
      <c r="M140" s="5">
        <v>4465282000000</v>
      </c>
      <c r="N140" s="5">
        <v>3786457000000</v>
      </c>
      <c r="O140" s="5">
        <v>3691417000000</v>
      </c>
      <c r="P140" s="5">
        <v>3239952000000</v>
      </c>
      <c r="Q140" s="5">
        <v>3185893000000</v>
      </c>
      <c r="R140" s="5">
        <v>3773978000000</v>
      </c>
      <c r="S140" s="5">
        <v>2218480000000</v>
      </c>
      <c r="T140" s="5">
        <v>2552732000000</v>
      </c>
      <c r="U140" s="5">
        <v>1586003000000</v>
      </c>
      <c r="V140" s="5">
        <v>1276752000000</v>
      </c>
      <c r="W140" s="5">
        <v>631324000000</v>
      </c>
      <c r="X140" s="5">
        <v>357851000000</v>
      </c>
      <c r="Y140" s="5">
        <v>213071000000</v>
      </c>
    </row>
    <row r="141" spans="2:25" ht="15.5" x14ac:dyDescent="0.35">
      <c r="C141" t="s">
        <v>457</v>
      </c>
      <c r="D141" s="5">
        <v>1411371000000</v>
      </c>
      <c r="E141" s="5">
        <v>2244126000000</v>
      </c>
      <c r="F141" s="5">
        <v>1261878000000</v>
      </c>
      <c r="G141" s="5">
        <v>2011908000000</v>
      </c>
      <c r="I141" s="5">
        <v>7030908000000</v>
      </c>
      <c r="J141" s="5">
        <v>7294420000000</v>
      </c>
      <c r="K141" s="5">
        <v>6371050000000</v>
      </c>
      <c r="L141" s="5">
        <v>6364547000000</v>
      </c>
      <c r="M141" s="5">
        <v>6554602000000</v>
      </c>
      <c r="N141" s="5">
        <v>5329911000000</v>
      </c>
      <c r="O141" s="5">
        <v>4822066000000</v>
      </c>
      <c r="P141" s="5">
        <v>4319731000000</v>
      </c>
      <c r="Q141" s="5">
        <v>3958821000000</v>
      </c>
      <c r="R141" s="5">
        <v>4449051000000</v>
      </c>
      <c r="S141" s="5">
        <v>3166042000000</v>
      </c>
      <c r="T141" s="5">
        <v>3248372000000</v>
      </c>
      <c r="U141" s="5">
        <v>2290390000000</v>
      </c>
      <c r="V141" s="5">
        <v>1648054000000</v>
      </c>
      <c r="W141" s="5">
        <v>917314000000</v>
      </c>
      <c r="X141" s="5">
        <v>588423000000</v>
      </c>
      <c r="Y141" s="5">
        <v>332478000000</v>
      </c>
    </row>
    <row r="142" spans="2:25" ht="15.5" x14ac:dyDescent="0.35">
      <c r="C142" t="s">
        <v>1703</v>
      </c>
      <c r="D142" s="5">
        <v>-1460000000</v>
      </c>
      <c r="E142" s="5">
        <v>10717000000</v>
      </c>
      <c r="F142" s="5">
        <v>8025000000</v>
      </c>
      <c r="G142" s="5">
        <v>13653000000</v>
      </c>
      <c r="I142" s="5">
        <v>46979000000</v>
      </c>
      <c r="J142" s="5">
        <v>29839000000</v>
      </c>
      <c r="K142" s="5">
        <v>20289000000</v>
      </c>
      <c r="L142" s="5">
        <v>13785000000</v>
      </c>
      <c r="M142" s="5">
        <v>12156000000</v>
      </c>
      <c r="N142" s="5">
        <v>14869000000</v>
      </c>
      <c r="O142" s="5">
        <v>12324000000</v>
      </c>
      <c r="P142" s="5">
        <v>8431000000</v>
      </c>
      <c r="Q142" s="5">
        <v>6709000000</v>
      </c>
      <c r="R142" s="5">
        <v>5545000000</v>
      </c>
      <c r="S142" s="5">
        <v>7310000000</v>
      </c>
      <c r="T142" s="5">
        <v>13535000000</v>
      </c>
      <c r="U142" s="5">
        <v>23407000000</v>
      </c>
      <c r="V142" s="5">
        <v>16715000000</v>
      </c>
      <c r="W142" s="5">
        <v>16149000000</v>
      </c>
      <c r="X142" s="5">
        <v>6159000000</v>
      </c>
      <c r="Y142" s="5">
        <v>545000000</v>
      </c>
    </row>
    <row r="143" spans="2:25" ht="15.5" x14ac:dyDescent="0.35">
      <c r="C143" t="s">
        <v>2510</v>
      </c>
      <c r="V143" s="5">
        <v>-518000000</v>
      </c>
      <c r="W143" s="5">
        <v>961000000</v>
      </c>
      <c r="X143" s="5">
        <v>-996000000</v>
      </c>
      <c r="Y143" s="5">
        <v>-663000000</v>
      </c>
    </row>
    <row r="144" spans="2:25" ht="15.5" x14ac:dyDescent="0.35">
      <c r="C144" t="s">
        <v>2472</v>
      </c>
      <c r="E144" s="5">
        <v>300496000000</v>
      </c>
      <c r="I144" s="5">
        <v>287102000000</v>
      </c>
      <c r="J144" s="5">
        <v>218826000000</v>
      </c>
      <c r="L144" s="5">
        <v>559217000000</v>
      </c>
    </row>
    <row r="145" spans="3:25" ht="15.5" x14ac:dyDescent="0.35">
      <c r="C145" t="s">
        <v>593</v>
      </c>
      <c r="D145" s="5">
        <v>-242604000000</v>
      </c>
      <c r="E145" s="5">
        <v>-214640000000</v>
      </c>
      <c r="F145" s="5">
        <v>-231572000000</v>
      </c>
      <c r="G145" s="5">
        <v>36988000000</v>
      </c>
      <c r="I145" s="5">
        <v>-971585000000</v>
      </c>
      <c r="J145" s="5">
        <v>-1037324000000</v>
      </c>
      <c r="K145" s="5">
        <v>-985422000000</v>
      </c>
      <c r="L145" s="5">
        <v>-991496000000</v>
      </c>
      <c r="M145" s="5">
        <v>-925252000000</v>
      </c>
      <c r="N145" s="5">
        <v>-497775000000</v>
      </c>
      <c r="O145" s="5">
        <v>-272610000000</v>
      </c>
      <c r="P145" s="5">
        <v>-190563000000</v>
      </c>
      <c r="Q145" s="5">
        <v>-182501000000</v>
      </c>
      <c r="R145" s="5">
        <v>-195148000000</v>
      </c>
      <c r="S145" s="5">
        <v>-131293000000</v>
      </c>
      <c r="T145" s="5">
        <v>-136405000000</v>
      </c>
      <c r="U145" s="5">
        <v>-102023000000</v>
      </c>
      <c r="V145" s="5">
        <v>-56873000000</v>
      </c>
      <c r="W145" s="5">
        <v>-43121000000</v>
      </c>
      <c r="X145" s="5">
        <v>-26149000000</v>
      </c>
      <c r="Y145" s="5">
        <v>-8430000000</v>
      </c>
    </row>
    <row r="146" spans="3:25" ht="15.5" x14ac:dyDescent="0.35">
      <c r="C146" t="s">
        <v>2511</v>
      </c>
      <c r="D146" s="5">
        <v>-151535000000</v>
      </c>
      <c r="E146" s="5">
        <v>-162051000000</v>
      </c>
      <c r="F146" s="5">
        <v>-97312000000</v>
      </c>
      <c r="G146" s="5">
        <v>-59981000000</v>
      </c>
      <c r="I146" s="5">
        <v>-366361000000</v>
      </c>
      <c r="J146" s="5">
        <v>-371097000000</v>
      </c>
      <c r="K146" s="5">
        <v>-340353000000</v>
      </c>
      <c r="L146" s="5">
        <v>-298164000000</v>
      </c>
      <c r="M146" s="5">
        <v>-280723000000</v>
      </c>
      <c r="N146" s="5">
        <v>-200305000000</v>
      </c>
      <c r="O146" s="5">
        <v>-247353000000</v>
      </c>
      <c r="P146" s="5">
        <v>-228894000000</v>
      </c>
      <c r="Q146" s="5">
        <v>-247157000000</v>
      </c>
      <c r="R146" s="5">
        <v>-193177000000</v>
      </c>
      <c r="S146" s="5">
        <v>-176048000000</v>
      </c>
      <c r="T146" s="5">
        <v>-126715000000</v>
      </c>
      <c r="U146" s="5">
        <v>-125527000000</v>
      </c>
      <c r="V146" s="5">
        <v>-73416000000</v>
      </c>
      <c r="W146" s="5">
        <v>-64812000000</v>
      </c>
      <c r="X146" s="5">
        <v>-42754000000</v>
      </c>
      <c r="Y146" s="5">
        <v>-27650000000</v>
      </c>
    </row>
    <row r="147" spans="3:25" ht="15.5" x14ac:dyDescent="0.35">
      <c r="C147" t="s">
        <v>2512</v>
      </c>
      <c r="D147" s="5">
        <v>-305915000000</v>
      </c>
      <c r="E147" s="5">
        <v>-155942000000</v>
      </c>
      <c r="F147" s="5">
        <v>12097000000</v>
      </c>
      <c r="G147" s="5">
        <v>-355246000000</v>
      </c>
      <c r="I147" s="5">
        <v>-838068000000</v>
      </c>
      <c r="J147" s="5">
        <v>-1005187000000</v>
      </c>
      <c r="K147" s="5">
        <v>-683975000000</v>
      </c>
      <c r="L147" s="5">
        <v>-838550000000</v>
      </c>
      <c r="M147" s="5">
        <v>-895501000000</v>
      </c>
      <c r="N147" s="5">
        <v>-860243000000</v>
      </c>
      <c r="O147" s="5">
        <v>-623010000000</v>
      </c>
      <c r="P147" s="5">
        <v>-668753000000</v>
      </c>
      <c r="Q147" s="5">
        <v>-349979000000</v>
      </c>
      <c r="R147" s="5">
        <v>-283028000000</v>
      </c>
      <c r="S147" s="5">
        <v>-576492000000</v>
      </c>
      <c r="T147" s="5">
        <v>-446055000000</v>
      </c>
      <c r="U147" s="5">
        <v>-500244000000</v>
      </c>
      <c r="V147" s="5">
        <v>-257210000000</v>
      </c>
      <c r="W147" s="5">
        <v>-195167000000</v>
      </c>
      <c r="X147" s="5">
        <v>-166832000000</v>
      </c>
      <c r="Y147" s="5">
        <v>-83209000000</v>
      </c>
    </row>
    <row r="148" spans="3:25" ht="15.5" x14ac:dyDescent="0.35">
      <c r="C148" t="s">
        <v>2513</v>
      </c>
      <c r="R148" s="5">
        <v>-9265000000</v>
      </c>
      <c r="S148" s="5">
        <v>-71039000000</v>
      </c>
    </row>
    <row r="149" spans="3:25" ht="15.5" x14ac:dyDescent="0.35">
      <c r="C149" t="s">
        <v>178</v>
      </c>
      <c r="D149" s="5">
        <v>-94930000000</v>
      </c>
      <c r="E149" s="5">
        <v>-1284507000000</v>
      </c>
      <c r="F149" s="5">
        <v>-303582000000</v>
      </c>
      <c r="G149" s="5">
        <v>-780345000000</v>
      </c>
      <c r="I149" s="5">
        <v>-3402922000000</v>
      </c>
      <c r="J149" s="5">
        <v>-1929084000000</v>
      </c>
      <c r="K149" s="5">
        <v>-1794148000000</v>
      </c>
      <c r="L149" s="5">
        <v>-592554000000</v>
      </c>
      <c r="M149" s="5">
        <v>2388389000000</v>
      </c>
      <c r="N149" s="5">
        <v>-1316568000000</v>
      </c>
      <c r="O149" s="5">
        <v>-1339700000000</v>
      </c>
      <c r="P149" s="5">
        <v>-1229193000000</v>
      </c>
      <c r="Q149" s="5">
        <v>-1355114000000</v>
      </c>
      <c r="R149" s="5">
        <v>-2334801000000</v>
      </c>
      <c r="S149" s="5">
        <v>-1249224000000</v>
      </c>
      <c r="T149" s="5">
        <v>3793000000</v>
      </c>
      <c r="U149" s="5">
        <v>881076000000</v>
      </c>
      <c r="V149" s="5">
        <v>4387276000000</v>
      </c>
      <c r="W149" s="5">
        <v>366326000000</v>
      </c>
      <c r="X149" s="5">
        <v>1458576000000</v>
      </c>
      <c r="Y149" s="5">
        <v>409369000000</v>
      </c>
    </row>
    <row r="150" spans="3:25" ht="15.5" x14ac:dyDescent="0.35">
      <c r="C150" t="s">
        <v>179</v>
      </c>
      <c r="D150" s="5">
        <v>-701980000000</v>
      </c>
      <c r="E150" s="5">
        <v>-710652000000</v>
      </c>
      <c r="F150" s="5">
        <v>-737894000000</v>
      </c>
      <c r="G150" s="5">
        <v>-836356000000</v>
      </c>
      <c r="I150" s="5">
        <v>-2527640000000</v>
      </c>
      <c r="J150" s="5">
        <v>-2525371000000</v>
      </c>
      <c r="K150" s="5">
        <v>-2745738000000</v>
      </c>
      <c r="L150" s="5">
        <v>-3903082000000</v>
      </c>
      <c r="M150" s="5">
        <v>-7176244000000</v>
      </c>
      <c r="N150" s="5">
        <v>-2051887000000</v>
      </c>
      <c r="O150" s="5">
        <v>-2039485000000</v>
      </c>
      <c r="P150" s="5">
        <v>-2204859000000</v>
      </c>
      <c r="Q150" s="5">
        <v>-1790370000000</v>
      </c>
      <c r="R150" s="5">
        <v>-1365332000000</v>
      </c>
      <c r="S150" s="5">
        <v>-1591181000000</v>
      </c>
      <c r="T150" s="5">
        <v>-2363181000000</v>
      </c>
      <c r="U150" s="5">
        <v>-2591318000000</v>
      </c>
      <c r="V150" s="5">
        <v>-5572353000000</v>
      </c>
      <c r="W150" s="5">
        <v>-1484314000000</v>
      </c>
      <c r="X150" s="5">
        <v>-826559000000</v>
      </c>
      <c r="Y150" s="5">
        <v>-558095000000</v>
      </c>
    </row>
    <row r="151" spans="3:25" ht="15.5" x14ac:dyDescent="0.35">
      <c r="C151" t="s">
        <v>1342</v>
      </c>
    </row>
    <row r="152" spans="3:25" ht="15.5" x14ac:dyDescent="0.35">
      <c r="C152" t="s">
        <v>180</v>
      </c>
      <c r="E152" s="5">
        <v>34000000</v>
      </c>
      <c r="F152" s="5">
        <v>2551000000</v>
      </c>
      <c r="I152" s="5">
        <v>2551000000</v>
      </c>
      <c r="J152" s="5">
        <v>2829000000</v>
      </c>
      <c r="P152" s="5">
        <v>18647000000</v>
      </c>
      <c r="Q152" s="5">
        <v>73288000000</v>
      </c>
      <c r="T152" s="5">
        <v>93000000</v>
      </c>
      <c r="U152" s="5">
        <v>1457000000</v>
      </c>
      <c r="V152" s="5">
        <v>14954000000</v>
      </c>
      <c r="W152" s="5">
        <v>372000000</v>
      </c>
      <c r="X152" s="5">
        <v>201000000</v>
      </c>
      <c r="Y152" s="5">
        <v>3139000000</v>
      </c>
    </row>
    <row r="153" spans="3:25" ht="15.5" x14ac:dyDescent="0.35">
      <c r="C153" t="s">
        <v>185</v>
      </c>
      <c r="D153" s="5">
        <v>-554965000000</v>
      </c>
      <c r="E153" s="5">
        <v>-612159000000</v>
      </c>
      <c r="F153" s="5">
        <v>-657384000000</v>
      </c>
      <c r="G153" s="5">
        <v>-556997000000</v>
      </c>
      <c r="I153" s="5">
        <v>-1913495000000</v>
      </c>
      <c r="J153" s="5">
        <v>-2122306000000</v>
      </c>
      <c r="K153" s="5">
        <v>-2146557000000</v>
      </c>
      <c r="L153" s="5">
        <v>-3337509000000</v>
      </c>
      <c r="M153" s="5">
        <v>-5949527000000</v>
      </c>
      <c r="N153" s="5">
        <v>-1354824000000</v>
      </c>
      <c r="O153" s="5">
        <v>-1688650000000</v>
      </c>
      <c r="P153" s="5">
        <v>-1458245000000</v>
      </c>
      <c r="Q153" s="5">
        <v>-1579626000000</v>
      </c>
      <c r="R153" s="5">
        <v>-68418000000</v>
      </c>
      <c r="S153" s="5">
        <v>-156640000000</v>
      </c>
      <c r="T153" s="5">
        <v>-284059000000</v>
      </c>
      <c r="U153" s="5">
        <v>-41457000000</v>
      </c>
      <c r="V153" s="5">
        <v>-32527000000</v>
      </c>
      <c r="W153" s="5">
        <v>-36536000000</v>
      </c>
      <c r="X153" s="5">
        <v>-39230000000</v>
      </c>
      <c r="Y153" s="5">
        <v>-2870000000</v>
      </c>
    </row>
    <row r="154" spans="3:25" ht="15.5" x14ac:dyDescent="0.35">
      <c r="C154" t="s">
        <v>467</v>
      </c>
      <c r="K154" s="5">
        <v>-3515000000</v>
      </c>
    </row>
    <row r="155" spans="3:25" ht="15.5" x14ac:dyDescent="0.35">
      <c r="C155" t="s">
        <v>2455</v>
      </c>
      <c r="L155" s="5">
        <v>-562796000000</v>
      </c>
      <c r="M155" s="5">
        <v>-1051509000000</v>
      </c>
      <c r="N155" s="5">
        <v>-610007000000</v>
      </c>
      <c r="O155" s="5">
        <v>-345684000000</v>
      </c>
      <c r="P155" s="5">
        <v>-390377000000</v>
      </c>
      <c r="Q155" s="5">
        <v>-284032000000</v>
      </c>
      <c r="R155" s="5">
        <v>-313139000000</v>
      </c>
      <c r="S155" s="5">
        <v>-365339000000</v>
      </c>
      <c r="T155" s="5">
        <v>-580787000000</v>
      </c>
      <c r="U155" s="5">
        <v>-393863000000</v>
      </c>
      <c r="V155" s="5">
        <v>-459246000000</v>
      </c>
      <c r="W155" s="5">
        <v>-200055000000</v>
      </c>
      <c r="X155" s="5">
        <v>-88723000000</v>
      </c>
      <c r="Y155" s="5">
        <v>-20288000000</v>
      </c>
    </row>
    <row r="156" spans="3:25" ht="15.5" x14ac:dyDescent="0.35">
      <c r="C156" t="s">
        <v>2514</v>
      </c>
      <c r="F156" s="5">
        <v>150010000000</v>
      </c>
      <c r="G156" s="5">
        <v>-150010000000</v>
      </c>
      <c r="K156" s="5">
        <v>-43161000000</v>
      </c>
      <c r="M156" s="5">
        <v>-170525000000</v>
      </c>
      <c r="U156" s="5">
        <v>-681475000000</v>
      </c>
      <c r="V156" s="5">
        <v>-304605000000</v>
      </c>
      <c r="W156" s="5">
        <v>-208052000000</v>
      </c>
      <c r="X156" s="5">
        <v>-151851000000</v>
      </c>
      <c r="Y156" s="5">
        <v>-397525000000</v>
      </c>
    </row>
    <row r="157" spans="3:25" ht="15.5" x14ac:dyDescent="0.35">
      <c r="C157" t="s">
        <v>2515</v>
      </c>
    </row>
    <row r="158" spans="3:25" ht="15.5" x14ac:dyDescent="0.35">
      <c r="C158" t="s">
        <v>1941</v>
      </c>
      <c r="U158" s="5">
        <v>371226000000</v>
      </c>
      <c r="V158" s="5">
        <v>-385944000000</v>
      </c>
    </row>
    <row r="159" spans="3:25" ht="15.5" x14ac:dyDescent="0.35">
      <c r="C159" t="s">
        <v>2516</v>
      </c>
      <c r="W159" s="5">
        <v>9173000000</v>
      </c>
      <c r="X159" s="5">
        <v>-9332000000</v>
      </c>
    </row>
    <row r="160" spans="3:25" ht="15.5" x14ac:dyDescent="0.35">
      <c r="C160" t="s">
        <v>2197</v>
      </c>
      <c r="J160" s="5">
        <v>99000000</v>
      </c>
      <c r="P160" s="5">
        <v>1817000000</v>
      </c>
    </row>
    <row r="161" spans="3:25" ht="15.5" x14ac:dyDescent="0.35">
      <c r="C161" t="s">
        <v>2517</v>
      </c>
      <c r="P161" s="5">
        <v>-371511000000</v>
      </c>
    </row>
    <row r="162" spans="3:25" ht="15.5" x14ac:dyDescent="0.35">
      <c r="C162" t="s">
        <v>656</v>
      </c>
      <c r="F162" s="5">
        <v>-138001000000</v>
      </c>
      <c r="I162" s="5">
        <v>-138001000000</v>
      </c>
      <c r="J162" s="5">
        <v>-21919000000</v>
      </c>
    </row>
    <row r="163" spans="3:25" ht="15.5" x14ac:dyDescent="0.35">
      <c r="C163" t="s">
        <v>2518</v>
      </c>
    </row>
    <row r="164" spans="3:25" ht="15.5" x14ac:dyDescent="0.35">
      <c r="C164" t="s">
        <v>183</v>
      </c>
      <c r="D164" s="5">
        <v>-147131000000</v>
      </c>
      <c r="E164" s="5">
        <v>-97882000000</v>
      </c>
      <c r="F164" s="5">
        <v>-98543000000</v>
      </c>
      <c r="G164" s="5">
        <v>-114453000000</v>
      </c>
      <c r="I164" s="5">
        <v>-463485000000</v>
      </c>
      <c r="J164" s="5">
        <v>-385171000000</v>
      </c>
      <c r="K164" s="5">
        <v>-545159000000</v>
      </c>
    </row>
    <row r="165" spans="3:25" ht="15.5" x14ac:dyDescent="0.35">
      <c r="C165" t="s">
        <v>350</v>
      </c>
      <c r="D165" s="5">
        <v>-1935000000</v>
      </c>
      <c r="E165" s="5">
        <v>-295000000</v>
      </c>
      <c r="F165" s="5">
        <v>-376000000</v>
      </c>
      <c r="G165" s="5">
        <v>-2696000000</v>
      </c>
      <c r="I165" s="5">
        <v>-3519000000</v>
      </c>
      <c r="J165" s="5">
        <v>-5799000000</v>
      </c>
      <c r="K165" s="5">
        <v>-1846000000</v>
      </c>
      <c r="L165" s="5">
        <v>-2777000000</v>
      </c>
      <c r="M165" s="5">
        <v>-4683000000</v>
      </c>
      <c r="N165" s="5">
        <v>-87056000000</v>
      </c>
      <c r="O165" s="5">
        <v>-5151000000</v>
      </c>
      <c r="P165" s="5">
        <v>-5190000000</v>
      </c>
      <c r="R165" s="5">
        <v>-983775000000</v>
      </c>
      <c r="S165" s="5">
        <v>-1069202000000</v>
      </c>
      <c r="T165" s="5">
        <v>-1498428000000</v>
      </c>
      <c r="U165" s="5">
        <v>-1847206000000</v>
      </c>
      <c r="V165" s="5">
        <v>-4404985000000</v>
      </c>
      <c r="W165" s="5">
        <v>-1049216000000</v>
      </c>
      <c r="X165" s="5">
        <v>-537624000000</v>
      </c>
      <c r="Y165" s="5">
        <v>-140551000000</v>
      </c>
    </row>
    <row r="166" spans="3:25" ht="15.5" x14ac:dyDescent="0.35">
      <c r="C166" t="s">
        <v>1725</v>
      </c>
      <c r="D166" s="5">
        <v>-68000000000</v>
      </c>
      <c r="E166" s="5">
        <v>-1000000000</v>
      </c>
      <c r="F166" s="5">
        <v>3849000000</v>
      </c>
      <c r="G166" s="5">
        <v>-12700000000</v>
      </c>
      <c r="I166" s="5">
        <v>-113951000000</v>
      </c>
      <c r="J166" s="5">
        <v>-90000000000</v>
      </c>
      <c r="K166" s="5">
        <v>-5500000000</v>
      </c>
    </row>
    <row r="167" spans="3:25" ht="15.5" x14ac:dyDescent="0.35">
      <c r="C167" t="s">
        <v>2519</v>
      </c>
      <c r="D167" s="5">
        <v>70051000000</v>
      </c>
      <c r="E167" s="5">
        <v>650000000</v>
      </c>
      <c r="G167" s="5">
        <v>500000000</v>
      </c>
      <c r="I167" s="5">
        <v>102260000000</v>
      </c>
      <c r="J167" s="5">
        <v>96896000000</v>
      </c>
    </row>
    <row r="168" spans="3:25" ht="15.5" x14ac:dyDescent="0.35">
      <c r="C168" t="s">
        <v>190</v>
      </c>
      <c r="K168" s="5">
        <v>-108040000000</v>
      </c>
      <c r="L168" s="5">
        <v>-132802000000</v>
      </c>
      <c r="M168" s="5">
        <v>-59238000000</v>
      </c>
      <c r="N168" s="5">
        <v>-22199000000</v>
      </c>
    </row>
    <row r="169" spans="3:25" ht="15.5" x14ac:dyDescent="0.35">
      <c r="C169" t="s">
        <v>186</v>
      </c>
      <c r="D169" s="5">
        <v>-94930000000</v>
      </c>
      <c r="E169" s="5">
        <v>-1284507000000</v>
      </c>
      <c r="F169" s="5">
        <v>-303582000000</v>
      </c>
      <c r="G169" s="5">
        <v>-780345000000</v>
      </c>
      <c r="I169" s="5">
        <v>-3402922000000</v>
      </c>
      <c r="J169" s="5">
        <v>-1929084000000</v>
      </c>
      <c r="K169" s="5">
        <v>-1794148000000</v>
      </c>
      <c r="L169" s="5">
        <v>-592554000000</v>
      </c>
      <c r="M169" s="5">
        <v>2388389000000</v>
      </c>
      <c r="N169" s="5">
        <v>-1316568000000</v>
      </c>
      <c r="O169" s="5">
        <v>-1339700000000</v>
      </c>
      <c r="P169" s="5">
        <v>-1229193000000</v>
      </c>
      <c r="Q169" s="5">
        <v>-1355114000000</v>
      </c>
      <c r="R169" s="5">
        <v>-2334801000000</v>
      </c>
      <c r="S169" s="5">
        <v>-1249224000000</v>
      </c>
      <c r="T169" s="5">
        <v>3793000000</v>
      </c>
      <c r="U169" s="5">
        <v>881076000000</v>
      </c>
      <c r="V169" s="5">
        <v>4387276000000</v>
      </c>
      <c r="W169" s="5">
        <v>366326000000</v>
      </c>
      <c r="X169" s="5">
        <v>1458576000000</v>
      </c>
      <c r="Y169" s="5">
        <v>409369000000</v>
      </c>
    </row>
    <row r="170" spans="3:25" ht="15.5" x14ac:dyDescent="0.35">
      <c r="C170" t="s">
        <v>2520</v>
      </c>
      <c r="D170" s="5">
        <v>-1062000000000</v>
      </c>
      <c r="E170" s="5">
        <v>1062000000000</v>
      </c>
      <c r="T170" s="5">
        <v>-550000000000</v>
      </c>
    </row>
    <row r="171" spans="3:25" ht="15.5" x14ac:dyDescent="0.35">
      <c r="C171" t="s">
        <v>2521</v>
      </c>
      <c r="T171" s="5">
        <v>-5547000000</v>
      </c>
      <c r="U171" s="5">
        <v>-74260000000</v>
      </c>
    </row>
    <row r="172" spans="3:25" ht="15.5" x14ac:dyDescent="0.35">
      <c r="C172" t="s">
        <v>2042</v>
      </c>
      <c r="D172" s="5">
        <v>1062000000000</v>
      </c>
      <c r="F172" s="5">
        <v>2200000000000</v>
      </c>
      <c r="G172" s="5">
        <v>1500000000000</v>
      </c>
      <c r="I172" s="5">
        <v>9168345000000</v>
      </c>
      <c r="J172" s="5">
        <v>4700000000000</v>
      </c>
      <c r="K172" s="5">
        <v>5499100000000</v>
      </c>
      <c r="L172" s="5">
        <v>5400000000000</v>
      </c>
      <c r="M172" s="5">
        <v>16432400000000</v>
      </c>
      <c r="N172" s="5">
        <v>7728900000000</v>
      </c>
      <c r="O172" s="5">
        <v>750000000000</v>
      </c>
      <c r="P172" s="5">
        <v>1236000000000</v>
      </c>
      <c r="Q172" s="5">
        <v>1400000000000</v>
      </c>
      <c r="R172" s="5">
        <v>230000000000</v>
      </c>
      <c r="S172" s="5">
        <v>4437650000000</v>
      </c>
      <c r="U172" s="5">
        <v>3643400000000</v>
      </c>
    </row>
    <row r="173" spans="3:25" ht="15.5" x14ac:dyDescent="0.35">
      <c r="C173" t="s">
        <v>828</v>
      </c>
      <c r="F173" s="5">
        <v>-45550738000000</v>
      </c>
      <c r="G173" s="5">
        <v>45550738000000</v>
      </c>
    </row>
    <row r="174" spans="3:25" ht="15.5" x14ac:dyDescent="0.35">
      <c r="C174" t="s">
        <v>2522</v>
      </c>
      <c r="D174" s="5">
        <v>16848008000000</v>
      </c>
      <c r="E174" s="5">
        <v>13069017000000</v>
      </c>
      <c r="F174" s="5">
        <v>56514464000000</v>
      </c>
      <c r="G174" s="5">
        <v>-28552503000000</v>
      </c>
      <c r="I174" s="5">
        <v>56514464000000</v>
      </c>
      <c r="J174" s="5">
        <v>21690664000000</v>
      </c>
      <c r="K174" s="5">
        <v>21195248000000</v>
      </c>
      <c r="L174" s="5">
        <v>10829630000000</v>
      </c>
      <c r="M174" s="5">
        <v>19368698000000</v>
      </c>
      <c r="N174" s="5">
        <v>5911224000000</v>
      </c>
      <c r="O174" s="5">
        <v>10512614000000</v>
      </c>
      <c r="P174" s="5">
        <v>3887051000000</v>
      </c>
      <c r="Q174" s="5">
        <v>6426519000000</v>
      </c>
      <c r="R174" s="5">
        <v>2052611000000</v>
      </c>
      <c r="S174" s="5">
        <v>6300900000000</v>
      </c>
      <c r="T174" s="5">
        <v>18138982000000</v>
      </c>
      <c r="U174" s="5">
        <v>718682000000</v>
      </c>
      <c r="V174" s="5">
        <v>5344861000000</v>
      </c>
      <c r="W174" s="5">
        <v>1142224000000</v>
      </c>
      <c r="X174" s="5">
        <v>3167567000000</v>
      </c>
      <c r="Y174" s="5">
        <v>1020971000000</v>
      </c>
    </row>
    <row r="175" spans="3:25" ht="15.5" x14ac:dyDescent="0.35">
      <c r="C175" t="s">
        <v>1207</v>
      </c>
      <c r="D175" s="5">
        <v>-16818342000000</v>
      </c>
      <c r="E175" s="5">
        <v>-15716404000000</v>
      </c>
      <c r="F175" s="5">
        <v>-13708404000000</v>
      </c>
      <c r="G175" s="5">
        <v>-18119007000000</v>
      </c>
      <c r="I175" s="5">
        <v>-67674520000000</v>
      </c>
      <c r="J175" s="5">
        <v>-24391973000000</v>
      </c>
      <c r="K175" s="5">
        <v>-26040012000000</v>
      </c>
      <c r="L175" s="5">
        <v>-17871446000000</v>
      </c>
      <c r="M175" s="5">
        <v>-31048672000000</v>
      </c>
      <c r="N175" s="5">
        <v>-12973527000000</v>
      </c>
      <c r="O175" s="5">
        <v>-10322752000000</v>
      </c>
      <c r="P175" s="5">
        <v>-4095560000000</v>
      </c>
      <c r="Q175" s="5">
        <v>-6520271000000</v>
      </c>
      <c r="R175" s="5">
        <v>-1428866000000</v>
      </c>
      <c r="S175" s="5">
        <v>-9955820000000</v>
      </c>
      <c r="T175" s="5">
        <v>-14852809000000</v>
      </c>
      <c r="U175" s="5">
        <v>-2235793000000</v>
      </c>
      <c r="V175" s="5">
        <v>-279503000000</v>
      </c>
      <c r="W175" s="5">
        <v>-390470000000</v>
      </c>
      <c r="X175" s="5">
        <v>-2497035000000</v>
      </c>
      <c r="Y175" s="5">
        <v>-536933000000</v>
      </c>
    </row>
    <row r="176" spans="3:25" ht="15.5" x14ac:dyDescent="0.35">
      <c r="C176" t="s">
        <v>2523</v>
      </c>
      <c r="L176" s="5">
        <v>6000000000</v>
      </c>
      <c r="M176" s="5">
        <v>237141000000</v>
      </c>
      <c r="T176" s="5">
        <v>-20000000</v>
      </c>
      <c r="U176" s="5">
        <v>-247000000</v>
      </c>
    </row>
    <row r="177" spans="3:25" ht="15.5" x14ac:dyDescent="0.35">
      <c r="C177" t="s">
        <v>716</v>
      </c>
      <c r="V177" s="5">
        <v>-74000000</v>
      </c>
      <c r="W177" s="5">
        <v>-580000000</v>
      </c>
      <c r="X177" s="5">
        <v>-166415000000</v>
      </c>
    </row>
    <row r="178" spans="3:25" ht="15.5" x14ac:dyDescent="0.35">
      <c r="C178" t="s">
        <v>2524</v>
      </c>
    </row>
    <row r="179" spans="3:25" ht="15.5" x14ac:dyDescent="0.35">
      <c r="C179" t="s">
        <v>873</v>
      </c>
      <c r="D179" s="5">
        <v>-10842000000</v>
      </c>
      <c r="E179" s="5">
        <v>-16568000000</v>
      </c>
      <c r="F179" s="5">
        <v>-25529000000</v>
      </c>
      <c r="G179" s="5">
        <v>-26902000000</v>
      </c>
      <c r="I179" s="5">
        <v>-65322000000</v>
      </c>
      <c r="J179" s="5">
        <v>-36958000000</v>
      </c>
      <c r="O179" s="5">
        <v>-6272000000</v>
      </c>
      <c r="P179" s="5">
        <v>-4839000000</v>
      </c>
      <c r="Q179" s="5">
        <v>-4645000000</v>
      </c>
      <c r="R179" s="5">
        <v>-4055000000</v>
      </c>
      <c r="S179" s="5">
        <v>-132000000</v>
      </c>
      <c r="T179" s="5">
        <v>-4064000000</v>
      </c>
      <c r="U179" s="5">
        <v>-1393000000</v>
      </c>
      <c r="V179" s="5">
        <v>-3579000000</v>
      </c>
      <c r="W179" s="5">
        <v>-2920000000</v>
      </c>
      <c r="X179" s="5">
        <v>-2143000000</v>
      </c>
      <c r="Y179" s="5">
        <v>-103000000</v>
      </c>
    </row>
    <row r="180" spans="3:25" ht="15.5" x14ac:dyDescent="0.35">
      <c r="C180" t="s">
        <v>485</v>
      </c>
      <c r="F180" s="5">
        <v>101530000000</v>
      </c>
      <c r="G180" s="5">
        <v>-582916000000</v>
      </c>
      <c r="I180" s="5">
        <v>-529337000000</v>
      </c>
      <c r="J180" s="5">
        <v>-1243682000000</v>
      </c>
      <c r="K180" s="5">
        <v>-1315744000000</v>
      </c>
      <c r="L180" s="5">
        <v>-815652000000</v>
      </c>
      <c r="M180" s="5">
        <v>-692194000000</v>
      </c>
      <c r="N180" s="5">
        <v>-605670000000</v>
      </c>
      <c r="O180" s="5">
        <v>-600000000000</v>
      </c>
      <c r="P180" s="5">
        <v>-760910000000</v>
      </c>
      <c r="Q180" s="5">
        <v>-665000000000</v>
      </c>
      <c r="R180" s="5">
        <v>-592000000000</v>
      </c>
      <c r="W180" s="5">
        <v>-114068000000</v>
      </c>
    </row>
    <row r="181" spans="3:25" ht="15.5" x14ac:dyDescent="0.35">
      <c r="C181" t="s">
        <v>2525</v>
      </c>
      <c r="D181" s="5">
        <v>-55934000000</v>
      </c>
      <c r="F181" s="5">
        <v>-61678000000</v>
      </c>
      <c r="I181" s="5">
        <v>-61678000000</v>
      </c>
      <c r="J181" s="5">
        <v>-44989000000</v>
      </c>
      <c r="K181" s="5">
        <v>-36958000000</v>
      </c>
      <c r="L181" s="5">
        <v>-27266000000</v>
      </c>
      <c r="M181" s="5">
        <v>-14246000000</v>
      </c>
      <c r="N181" s="5">
        <v>-11055000000</v>
      </c>
      <c r="O181" s="5">
        <v>-9197000000</v>
      </c>
    </row>
    <row r="182" spans="3:25" ht="15.5" x14ac:dyDescent="0.35">
      <c r="C182" t="s">
        <v>2526</v>
      </c>
    </row>
    <row r="183" spans="3:25" ht="15.5" x14ac:dyDescent="0.35">
      <c r="C183" t="s">
        <v>2527</v>
      </c>
      <c r="D183" s="5">
        <v>-17268000000</v>
      </c>
      <c r="E183" s="5">
        <v>-508211000000</v>
      </c>
      <c r="F183" s="5">
        <v>-429509000000</v>
      </c>
      <c r="G183" s="5">
        <v>-551805000000</v>
      </c>
      <c r="I183" s="5">
        <v>-2180258000000</v>
      </c>
      <c r="J183" s="5">
        <v>-2047999000000</v>
      </c>
      <c r="K183" s="5">
        <v>-1735534000000</v>
      </c>
      <c r="L183" s="5">
        <v>-1679940000000</v>
      </c>
      <c r="M183" s="5">
        <v>-2170670000000</v>
      </c>
      <c r="N183" s="5">
        <v>-1775421000000</v>
      </c>
      <c r="O183" s="5">
        <v>-2105771000000</v>
      </c>
      <c r="P183" s="5">
        <v>-1983036000000</v>
      </c>
      <c r="Q183" s="5">
        <v>-1935427000000</v>
      </c>
      <c r="R183" s="5">
        <v>-1673707000000</v>
      </c>
      <c r="S183" s="5">
        <v>-1080797000000</v>
      </c>
      <c r="T183" s="5">
        <v>-1281728000000</v>
      </c>
      <c r="U183" s="5">
        <v>-881521000000</v>
      </c>
      <c r="V183" s="5">
        <v>-674429000000</v>
      </c>
      <c r="W183" s="5">
        <v>-265020000000</v>
      </c>
      <c r="X183" s="5">
        <v>-325718000000</v>
      </c>
      <c r="Y183" s="5">
        <v>-106211000000</v>
      </c>
    </row>
    <row r="184" spans="3:25" ht="15.5" x14ac:dyDescent="0.35">
      <c r="C184" t="s">
        <v>1276</v>
      </c>
      <c r="O184" s="5">
        <v>1200000000</v>
      </c>
      <c r="T184" s="5">
        <v>-287787000000</v>
      </c>
      <c r="U184" s="5">
        <v>-287792000000</v>
      </c>
      <c r="Y184" s="5">
        <v>73069000000</v>
      </c>
    </row>
    <row r="185" spans="3:25" ht="15.5" x14ac:dyDescent="0.35">
      <c r="C185" t="s">
        <v>725</v>
      </c>
      <c r="D185" s="5">
        <v>-166000000000</v>
      </c>
      <c r="F185" s="5">
        <v>102800000000</v>
      </c>
      <c r="G185" s="5">
        <v>2050000000</v>
      </c>
      <c r="W185" s="5">
        <v>-1600000000</v>
      </c>
      <c r="X185" s="5">
        <v>-2151000000</v>
      </c>
      <c r="Y185" s="5">
        <v>-144909000000</v>
      </c>
    </row>
    <row r="186" spans="3:25" ht="15.5" x14ac:dyDescent="0.35">
      <c r="C186" t="s">
        <v>2528</v>
      </c>
    </row>
    <row r="187" spans="3:25" ht="15.5" x14ac:dyDescent="0.35">
      <c r="C187" t="s">
        <v>2529</v>
      </c>
      <c r="W187" s="5">
        <v>-1240000000</v>
      </c>
      <c r="X187" s="5">
        <v>-59715000000</v>
      </c>
    </row>
    <row r="188" spans="3:25" ht="15.5" x14ac:dyDescent="0.35">
      <c r="C188" t="s">
        <v>1004</v>
      </c>
      <c r="P188" s="5">
        <v>-4995000000</v>
      </c>
    </row>
    <row r="189" spans="3:25" ht="15.5" x14ac:dyDescent="0.35">
      <c r="C189" t="s">
        <v>1193</v>
      </c>
      <c r="D189" s="5">
        <v>-76354000000</v>
      </c>
      <c r="E189" s="5">
        <v>-31003000000</v>
      </c>
      <c r="F189" s="5">
        <v>-111605000000</v>
      </c>
      <c r="I189" s="5">
        <v>-239044000000</v>
      </c>
      <c r="J189" s="5">
        <v>-511047000000</v>
      </c>
      <c r="K189" s="5">
        <v>-320919000000</v>
      </c>
      <c r="L189" s="5">
        <v>-766238000000</v>
      </c>
      <c r="O189" s="5">
        <v>-42889000000</v>
      </c>
      <c r="P189" s="5">
        <v>-517761000000</v>
      </c>
      <c r="Q189" s="5">
        <v>-56290000000</v>
      </c>
      <c r="R189" s="5">
        <v>-906348000000</v>
      </c>
      <c r="S189" s="5">
        <v>-649547000000</v>
      </c>
      <c r="T189" s="5">
        <v>-459254000000</v>
      </c>
    </row>
    <row r="190" spans="3:25" ht="15.5" x14ac:dyDescent="0.35">
      <c r="C190" t="s">
        <v>1180</v>
      </c>
      <c r="F190" s="5">
        <v>40500000000</v>
      </c>
      <c r="I190" s="5">
        <v>40500000000</v>
      </c>
    </row>
    <row r="191" spans="3:25" ht="15.5" x14ac:dyDescent="0.35">
      <c r="C191" t="s">
        <v>2530</v>
      </c>
      <c r="F191" s="5">
        <v>-1119000000</v>
      </c>
      <c r="I191" s="5">
        <v>-1119000000</v>
      </c>
      <c r="K191" s="5">
        <v>-1597000000</v>
      </c>
      <c r="L191" s="5">
        <v>-19852000000</v>
      </c>
    </row>
    <row r="192" spans="3:25" ht="15.5" x14ac:dyDescent="0.35">
      <c r="C192" t="s">
        <v>2531</v>
      </c>
      <c r="R192" s="5">
        <v>-12436000000</v>
      </c>
      <c r="S192" s="5">
        <v>-301478000000</v>
      </c>
      <c r="T192" s="5">
        <v>-693980000000</v>
      </c>
    </row>
    <row r="193" spans="2:25" ht="15.5" x14ac:dyDescent="0.35">
      <c r="C193" t="s">
        <v>1277</v>
      </c>
      <c r="F193" s="5">
        <v>749006000000</v>
      </c>
      <c r="I193" s="5">
        <v>749006000000</v>
      </c>
      <c r="K193" s="5">
        <v>1061853000000</v>
      </c>
      <c r="L193" s="5">
        <v>3283026000000</v>
      </c>
    </row>
    <row r="194" spans="2:25" ht="15.5" x14ac:dyDescent="0.35">
      <c r="C194" t="s">
        <v>191</v>
      </c>
      <c r="K194" s="5">
        <v>17400000000</v>
      </c>
      <c r="O194" s="5">
        <v>32580000000</v>
      </c>
    </row>
    <row r="195" spans="2:25" ht="15.5" x14ac:dyDescent="0.35">
      <c r="C195" t="s">
        <v>759</v>
      </c>
      <c r="O195" s="5">
        <v>-1940000000</v>
      </c>
    </row>
    <row r="196" spans="2:25" ht="15.5" x14ac:dyDescent="0.35">
      <c r="C196" t="s">
        <v>766</v>
      </c>
      <c r="D196" s="5">
        <v>60000000000</v>
      </c>
      <c r="E196" s="5">
        <v>-60000000000</v>
      </c>
      <c r="F196" s="5">
        <v>-123300000000</v>
      </c>
      <c r="I196" s="5">
        <v>-123300000000</v>
      </c>
      <c r="J196" s="5">
        <v>-43100000000</v>
      </c>
    </row>
    <row r="197" spans="2:25" ht="15.5" x14ac:dyDescent="0.35">
      <c r="C197" t="s">
        <v>2532</v>
      </c>
      <c r="E197" s="5">
        <v>210100000000</v>
      </c>
    </row>
    <row r="198" spans="2:25" ht="15.5" x14ac:dyDescent="0.35">
      <c r="C198" t="s">
        <v>2533</v>
      </c>
      <c r="D198" s="5">
        <v>64632000000</v>
      </c>
      <c r="E198" s="5">
        <v>706562000000</v>
      </c>
      <c r="I198" s="5">
        <v>999341000000</v>
      </c>
      <c r="L198" s="5">
        <v>1212797000000</v>
      </c>
      <c r="M198" s="5">
        <v>343283000000</v>
      </c>
      <c r="N198" s="5">
        <v>439625000000</v>
      </c>
      <c r="O198" s="5">
        <v>452727000000</v>
      </c>
      <c r="P198" s="5">
        <v>1014857000000</v>
      </c>
    </row>
    <row r="199" spans="2:25" ht="15.5" x14ac:dyDescent="0.35">
      <c r="C199" t="s">
        <v>380</v>
      </c>
      <c r="X199" s="5">
        <v>1344186000000</v>
      </c>
      <c r="Y199" s="5">
        <v>103485000000</v>
      </c>
    </row>
    <row r="200" spans="2:25" ht="15.5" x14ac:dyDescent="0.35">
      <c r="C200" t="s">
        <v>116</v>
      </c>
    </row>
    <row r="201" spans="2:25" ht="15.5" x14ac:dyDescent="0.35">
      <c r="C201" t="s">
        <v>383</v>
      </c>
      <c r="D201" s="5">
        <v>9204000000</v>
      </c>
      <c r="E201" s="5">
        <v>2251000000</v>
      </c>
      <c r="F201" s="5">
        <v>1327000000</v>
      </c>
      <c r="G201" s="5">
        <v>5815000000</v>
      </c>
      <c r="I201" s="5">
        <v>8066000000</v>
      </c>
      <c r="J201" s="5">
        <v>6033000000</v>
      </c>
      <c r="K201" s="5">
        <v>-7232000000</v>
      </c>
      <c r="L201" s="5">
        <v>23558000000</v>
      </c>
      <c r="M201" s="5">
        <v>4357000000</v>
      </c>
      <c r="N201" s="5">
        <v>4097000000</v>
      </c>
      <c r="O201" s="5">
        <v>-7576000000</v>
      </c>
      <c r="P201" s="5">
        <v>7242000000</v>
      </c>
      <c r="Q201" s="5">
        <v>1693000000</v>
      </c>
      <c r="R201" s="5">
        <v>-4634000000</v>
      </c>
      <c r="S201" s="5">
        <v>17480000000</v>
      </c>
      <c r="T201" s="5">
        <v>-146800000000</v>
      </c>
      <c r="U201" s="5">
        <v>273457000000</v>
      </c>
    </row>
    <row r="202" spans="2:25" ht="15.5" x14ac:dyDescent="0.35">
      <c r="C202" t="s">
        <v>195</v>
      </c>
      <c r="D202" s="5">
        <v>-77849000000</v>
      </c>
      <c r="E202" s="5">
        <v>29798000000</v>
      </c>
      <c r="F202" s="5">
        <v>-87033000000</v>
      </c>
      <c r="G202" s="5">
        <v>36436000000</v>
      </c>
      <c r="I202" s="5">
        <v>-733521000000</v>
      </c>
      <c r="J202" s="5">
        <v>681055000000</v>
      </c>
      <c r="K202" s="5">
        <v>-165529000000</v>
      </c>
      <c r="L202" s="5">
        <v>337261000000</v>
      </c>
      <c r="M202" s="5">
        <v>-318216000000</v>
      </c>
      <c r="N202" s="5">
        <v>422099000000</v>
      </c>
      <c r="O202" s="5">
        <v>304656000000</v>
      </c>
      <c r="P202" s="5">
        <v>-186858000000</v>
      </c>
      <c r="Q202" s="5">
        <v>42102000000</v>
      </c>
      <c r="R202" s="5">
        <v>69211000000</v>
      </c>
      <c r="S202" s="5">
        <v>-604445000000</v>
      </c>
      <c r="T202" s="5">
        <v>46544000000</v>
      </c>
      <c r="U202" s="5">
        <v>149218000000</v>
      </c>
      <c r="V202" s="5">
        <v>91675000000</v>
      </c>
      <c r="W202" s="5">
        <v>-486664000000</v>
      </c>
      <c r="X202" s="5">
        <v>989868000000</v>
      </c>
      <c r="Y202" s="5">
        <v>64345000000</v>
      </c>
    </row>
    <row r="203" spans="2:25" ht="15.5" x14ac:dyDescent="0.35">
      <c r="C203" t="s">
        <v>196</v>
      </c>
      <c r="E203" s="5">
        <v>748391000000</v>
      </c>
      <c r="I203" s="5">
        <v>1481912000000</v>
      </c>
      <c r="J203" s="5">
        <v>800857000000</v>
      </c>
      <c r="K203" s="5">
        <v>966386000000</v>
      </c>
      <c r="L203" s="5">
        <v>629125000000</v>
      </c>
      <c r="M203" s="5">
        <v>947341000000</v>
      </c>
      <c r="N203" s="5">
        <v>525242000000</v>
      </c>
      <c r="O203" s="5">
        <v>220586000000</v>
      </c>
      <c r="P203" s="5">
        <v>407444000000</v>
      </c>
      <c r="Q203" s="5">
        <v>365342000000</v>
      </c>
      <c r="R203" s="5">
        <v>296131000000</v>
      </c>
      <c r="S203" s="5">
        <v>900576000000</v>
      </c>
      <c r="T203" s="5">
        <v>854032000000</v>
      </c>
      <c r="U203" s="5">
        <v>704814000000</v>
      </c>
      <c r="V203" s="5">
        <v>613139000000</v>
      </c>
      <c r="W203" s="5">
        <v>1099803000000</v>
      </c>
      <c r="X203" s="5">
        <v>109935000000</v>
      </c>
      <c r="Y203" s="5">
        <v>45590000000</v>
      </c>
    </row>
    <row r="204" spans="2:25" ht="15.5" x14ac:dyDescent="0.35">
      <c r="C204" t="s">
        <v>2534</v>
      </c>
      <c r="U204" s="5">
        <v>-206846000000</v>
      </c>
      <c r="V204" s="5">
        <v>-197561000000</v>
      </c>
      <c r="W204" s="5">
        <v>-113587000000</v>
      </c>
      <c r="X204" s="5">
        <v>-52349000000</v>
      </c>
      <c r="Y204" s="5">
        <v>-61490000000</v>
      </c>
    </row>
    <row r="205" spans="2:25" ht="15.5" x14ac:dyDescent="0.35">
      <c r="C205" t="s">
        <v>197</v>
      </c>
      <c r="D205" s="5">
        <v>-77849000000</v>
      </c>
      <c r="E205" s="5">
        <v>778189000000</v>
      </c>
      <c r="F205" s="5">
        <v>-87033000000</v>
      </c>
      <c r="G205" s="5">
        <v>36436000000</v>
      </c>
      <c r="I205" s="5">
        <v>748391000000</v>
      </c>
      <c r="J205" s="5">
        <v>1481912000000</v>
      </c>
      <c r="K205" s="5">
        <v>800857000000</v>
      </c>
      <c r="L205" s="5">
        <v>966386000000</v>
      </c>
      <c r="M205" s="5">
        <v>629125000000</v>
      </c>
      <c r="N205" s="5">
        <v>947341000000</v>
      </c>
      <c r="O205" s="5">
        <v>525242000000</v>
      </c>
      <c r="P205" s="5">
        <v>220586000000</v>
      </c>
      <c r="Q205" s="5">
        <v>407444000000</v>
      </c>
      <c r="R205" s="5">
        <v>365342000000</v>
      </c>
      <c r="S205" s="5">
        <v>296131000000</v>
      </c>
      <c r="T205" s="5">
        <v>900576000000</v>
      </c>
      <c r="U205" s="5">
        <v>647186000000</v>
      </c>
      <c r="V205" s="5">
        <v>507253000000</v>
      </c>
      <c r="W205" s="5">
        <v>499552000000</v>
      </c>
      <c r="X205" s="5">
        <v>1047454000000</v>
      </c>
      <c r="Y205" s="5">
        <v>48445000000</v>
      </c>
    </row>
    <row r="207" spans="2:25" ht="15.5" x14ac:dyDescent="0.35">
      <c r="B207" t="s">
        <v>198</v>
      </c>
      <c r="C207" t="s">
        <v>12</v>
      </c>
      <c r="D207" s="5">
        <v>22660000000</v>
      </c>
      <c r="E207" s="5">
        <v>22660000000</v>
      </c>
      <c r="F207" s="5">
        <v>22660000000</v>
      </c>
      <c r="G207" s="5">
        <v>22660000000</v>
      </c>
      <c r="I207" s="5">
        <v>22660000000</v>
      </c>
      <c r="J207" s="5">
        <v>22660000000</v>
      </c>
      <c r="K207" s="5">
        <v>22660000000</v>
      </c>
      <c r="L207" s="5">
        <v>22660000000</v>
      </c>
      <c r="M207" s="5">
        <v>22660000000</v>
      </c>
      <c r="N207" s="5">
        <v>22660000000</v>
      </c>
      <c r="O207" s="5">
        <v>22660000000</v>
      </c>
      <c r="P207" s="5">
        <v>4530000000</v>
      </c>
      <c r="Q207" s="5">
        <v>4530000000</v>
      </c>
      <c r="R207" s="5">
        <v>4530000000</v>
      </c>
      <c r="S207" s="5">
        <v>4800000000</v>
      </c>
      <c r="T207" s="5">
        <v>4800000000</v>
      </c>
      <c r="U207" s="5">
        <v>4800000000</v>
      </c>
      <c r="V207" s="5">
        <v>4800000000</v>
      </c>
      <c r="W207" s="5">
        <v>4560000000</v>
      </c>
      <c r="X207" s="5">
        <v>4560000000</v>
      </c>
      <c r="Y207" s="5">
        <v>3610000000</v>
      </c>
    </row>
    <row r="208" spans="2:25" ht="15.5" x14ac:dyDescent="0.35">
      <c r="C208" t="s">
        <v>199</v>
      </c>
      <c r="D208" s="6">
        <v>19.68</v>
      </c>
      <c r="E208" s="6">
        <v>17.22</v>
      </c>
      <c r="F208" s="6">
        <v>14.06</v>
      </c>
      <c r="G208" s="6">
        <v>12.61</v>
      </c>
    </row>
    <row r="209" spans="3:7" ht="15.5" x14ac:dyDescent="0.35">
      <c r="C209" t="s">
        <v>200</v>
      </c>
      <c r="D209" s="6">
        <v>71.900000000000006</v>
      </c>
      <c r="E209" s="6">
        <v>94.37</v>
      </c>
      <c r="F209" s="6">
        <v>190.61</v>
      </c>
      <c r="G209" s="6">
        <v>137.99</v>
      </c>
    </row>
    <row r="210" spans="3:7" ht="15.5" x14ac:dyDescent="0.35">
      <c r="C210" t="s">
        <v>69</v>
      </c>
      <c r="D210" s="6">
        <v>18.399999999999999</v>
      </c>
      <c r="E210" s="6">
        <v>21.43</v>
      </c>
      <c r="F210" s="6">
        <v>34.76</v>
      </c>
      <c r="G210" s="6">
        <v>23.03</v>
      </c>
    </row>
    <row r="211" spans="3:7" ht="15.5" x14ac:dyDescent="0.35">
      <c r="C211" t="s">
        <v>201</v>
      </c>
      <c r="D211" s="5">
        <v>1487400000000</v>
      </c>
      <c r="E211" s="5">
        <v>1465160000000</v>
      </c>
      <c r="F211" s="5">
        <v>1492600000000</v>
      </c>
      <c r="G211" s="5">
        <v>1475840000000</v>
      </c>
    </row>
    <row r="212" spans="3:7" ht="15.5" x14ac:dyDescent="0.35">
      <c r="C212" t="s">
        <v>202</v>
      </c>
      <c r="D212" s="6">
        <v>9.1999999999999998E-3</v>
      </c>
      <c r="E212" s="6">
        <v>8.3999999999999995E-3</v>
      </c>
      <c r="F212" s="6">
        <v>6.8999999999999999E-3</v>
      </c>
      <c r="G212" s="6">
        <v>6.4000000000000003E-3</v>
      </c>
    </row>
    <row r="213" spans="3:7" ht="15.5" x14ac:dyDescent="0.35">
      <c r="C213" t="s">
        <v>203</v>
      </c>
      <c r="D213" s="6">
        <v>3.4500000000000003E-2</v>
      </c>
      <c r="E213" s="6">
        <v>3.1E-2</v>
      </c>
      <c r="F213" s="6">
        <v>2.64E-2</v>
      </c>
      <c r="G213" s="6">
        <v>2.8500000000000001E-2</v>
      </c>
    </row>
    <row r="214" spans="3:7" ht="15.5" x14ac:dyDescent="0.35">
      <c r="C214" t="s">
        <v>204</v>
      </c>
      <c r="D214" s="6">
        <v>3.4599999999999999E-2</v>
      </c>
      <c r="E214" s="6">
        <v>3.2500000000000001E-2</v>
      </c>
      <c r="F214" s="6">
        <v>3.7599999999999995E-2</v>
      </c>
      <c r="G214" s="6">
        <v>3.9599999999999996E-2</v>
      </c>
    </row>
    <row r="215" spans="3:7" ht="15.5" x14ac:dyDescent="0.35">
      <c r="C215" t="s">
        <v>205</v>
      </c>
    </row>
    <row r="216" spans="3:7" ht="15.5" x14ac:dyDescent="0.35">
      <c r="C216" t="s">
        <v>206</v>
      </c>
      <c r="D216" s="5">
        <v>13550000000000</v>
      </c>
      <c r="E216" s="5">
        <v>13264000000000</v>
      </c>
      <c r="F216" s="5">
        <v>12725000000000</v>
      </c>
      <c r="G216" s="5">
        <v>10701000000000</v>
      </c>
    </row>
    <row r="217" spans="3:7" ht="15.5" x14ac:dyDescent="0.35">
      <c r="C217" t="s">
        <v>207</v>
      </c>
      <c r="D217" s="6">
        <v>2.48</v>
      </c>
      <c r="E217" s="6">
        <v>2.93</v>
      </c>
      <c r="F217" s="6">
        <v>5.04</v>
      </c>
      <c r="G217" s="6">
        <v>3.93</v>
      </c>
    </row>
    <row r="218" spans="3:7" ht="15.5" x14ac:dyDescent="0.35">
      <c r="C218" t="s">
        <v>208</v>
      </c>
      <c r="D218" s="6">
        <v>569.76</v>
      </c>
      <c r="E218" s="6">
        <v>555.28</v>
      </c>
      <c r="F218" s="6">
        <v>532.24</v>
      </c>
      <c r="G218" s="6">
        <v>442.74</v>
      </c>
    </row>
    <row r="219" spans="3:7" ht="15.5" x14ac:dyDescent="0.35">
      <c r="C219" t="s">
        <v>209</v>
      </c>
      <c r="D219" s="6">
        <v>2.58</v>
      </c>
      <c r="E219" s="6">
        <v>3.05</v>
      </c>
      <c r="F219" s="6">
        <v>5.25</v>
      </c>
      <c r="G219" s="6">
        <v>4.13</v>
      </c>
    </row>
    <row r="220" spans="3:7" ht="15.5" x14ac:dyDescent="0.35">
      <c r="C220" t="s">
        <v>210</v>
      </c>
      <c r="D220" s="6">
        <v>547.83000000000004</v>
      </c>
      <c r="E220" s="6">
        <v>533.35</v>
      </c>
      <c r="F220" s="6">
        <v>510.31</v>
      </c>
      <c r="G220" s="6">
        <v>421.03</v>
      </c>
    </row>
    <row r="221" spans="3:7" ht="15.5" x14ac:dyDescent="0.35">
      <c r="C221" t="s">
        <v>211</v>
      </c>
      <c r="D221" s="5">
        <v>17878000000000</v>
      </c>
      <c r="E221" s="5">
        <v>6523000000000</v>
      </c>
      <c r="F221" s="5">
        <v>13580000000000</v>
      </c>
      <c r="G221" s="5">
        <v>13707000000000</v>
      </c>
    </row>
    <row r="222" spans="3:7" ht="15.5" x14ac:dyDescent="0.35">
      <c r="C222" t="s">
        <v>212</v>
      </c>
      <c r="D222" s="5">
        <v>12045000000000</v>
      </c>
      <c r="E222" s="5">
        <v>22811000000000</v>
      </c>
      <c r="F222" s="5">
        <v>16925000000000</v>
      </c>
      <c r="G222" s="5">
        <v>16987000000000</v>
      </c>
    </row>
    <row r="223" spans="3:7" ht="15.5" x14ac:dyDescent="0.35">
      <c r="C223" t="s">
        <v>213</v>
      </c>
      <c r="D223" s="5">
        <v>12909000000000</v>
      </c>
      <c r="E223" s="5">
        <v>12581000000000</v>
      </c>
      <c r="F223" s="5">
        <v>12059000000000</v>
      </c>
      <c r="G223" s="5">
        <v>10031000000000</v>
      </c>
    </row>
    <row r="224" spans="3:7" ht="15.5" x14ac:dyDescent="0.35">
      <c r="C224" t="s">
        <v>24</v>
      </c>
      <c r="D224" s="5">
        <v>29923000000000</v>
      </c>
      <c r="E224" s="5">
        <v>29334000000000</v>
      </c>
      <c r="F224" s="5">
        <v>30505000000000</v>
      </c>
      <c r="G224" s="5">
        <v>30694000000000</v>
      </c>
    </row>
    <row r="225" spans="3:25" ht="15.5" x14ac:dyDescent="0.35">
      <c r="C225" t="s">
        <v>21</v>
      </c>
      <c r="D225" s="5">
        <v>29223000000000</v>
      </c>
      <c r="E225" s="5">
        <v>28556000000000</v>
      </c>
      <c r="F225" s="5">
        <v>29757000000000</v>
      </c>
      <c r="G225" s="5">
        <v>29859000000000</v>
      </c>
    </row>
    <row r="226" spans="3:25" ht="15.5" x14ac:dyDescent="0.35">
      <c r="C226" t="s">
        <v>214</v>
      </c>
      <c r="D226" s="5">
        <v>-18780000000000</v>
      </c>
      <c r="E226" s="5">
        <v>-7316000000000</v>
      </c>
      <c r="F226" s="5">
        <v>-13212000000000</v>
      </c>
      <c r="G226" s="5">
        <v>-14159000000000</v>
      </c>
    </row>
    <row r="227" spans="3:25" ht="15.5" x14ac:dyDescent="0.35">
      <c r="C227" t="s">
        <v>215</v>
      </c>
      <c r="D227" s="5">
        <v>710000000000</v>
      </c>
      <c r="E227" s="5">
        <v>2023000000000</v>
      </c>
      <c r="F227" s="5">
        <v>953000000000</v>
      </c>
      <c r="G227" s="5">
        <v>1647000000000</v>
      </c>
    </row>
    <row r="228" spans="3:25" ht="15.5" x14ac:dyDescent="0.35">
      <c r="C228" t="s">
        <v>216</v>
      </c>
      <c r="D228" s="5">
        <v>-557000000000</v>
      </c>
      <c r="E228" s="5">
        <v>-612000000000</v>
      </c>
      <c r="F228" s="5">
        <v>-658000000000</v>
      </c>
      <c r="G228" s="5">
        <v>-560000000000</v>
      </c>
    </row>
    <row r="229" spans="3:25" ht="15.5" x14ac:dyDescent="0.35">
      <c r="C229" t="s">
        <v>13</v>
      </c>
      <c r="D229" s="5">
        <v>153000000000</v>
      </c>
      <c r="E229" s="5">
        <v>1410000000000</v>
      </c>
      <c r="F229" s="5">
        <v>295000000000</v>
      </c>
      <c r="G229" s="5">
        <v>1088000000000</v>
      </c>
    </row>
    <row r="230" spans="3:25" ht="15.5" x14ac:dyDescent="0.35">
      <c r="C230" t="s">
        <v>16</v>
      </c>
      <c r="D230" s="6">
        <v>6.75</v>
      </c>
      <c r="E230" s="6">
        <v>62.24</v>
      </c>
      <c r="F230" s="6">
        <v>13.04</v>
      </c>
      <c r="G230" s="5">
        <v>48</v>
      </c>
    </row>
    <row r="231" spans="3:25" ht="15.5" x14ac:dyDescent="0.35">
      <c r="C231" t="s">
        <v>54</v>
      </c>
      <c r="I231" s="6">
        <v>62.98</v>
      </c>
      <c r="J231" s="6">
        <v>60.1</v>
      </c>
      <c r="K231" s="6">
        <v>68.87</v>
      </c>
      <c r="L231" s="6">
        <v>72.28</v>
      </c>
      <c r="M231" s="6">
        <v>68.37</v>
      </c>
      <c r="N231" s="6">
        <v>44.56</v>
      </c>
      <c r="O231" s="6">
        <v>36.17</v>
      </c>
      <c r="P231" s="6">
        <v>150.19</v>
      </c>
      <c r="Q231" s="6">
        <v>511.18</v>
      </c>
      <c r="R231" s="6">
        <v>284.76</v>
      </c>
      <c r="S231" s="6">
        <v>298.11</v>
      </c>
      <c r="T231" s="6">
        <v>271.33999999999997</v>
      </c>
      <c r="U231" s="6">
        <v>260.19</v>
      </c>
      <c r="V231" s="6">
        <v>175.53</v>
      </c>
      <c r="W231" s="6">
        <v>104.1</v>
      </c>
      <c r="X231" s="6">
        <v>74.48</v>
      </c>
      <c r="Y231" s="6">
        <v>69.72</v>
      </c>
    </row>
    <row r="232" spans="3:25" ht="15.5" x14ac:dyDescent="0.35">
      <c r="C232" t="s">
        <v>68</v>
      </c>
      <c r="I232" s="6">
        <v>42.55</v>
      </c>
      <c r="J232" s="6">
        <v>34.94</v>
      </c>
      <c r="K232" s="6">
        <v>30.35</v>
      </c>
      <c r="L232" s="6">
        <v>31.82</v>
      </c>
      <c r="M232" s="6">
        <v>43.15</v>
      </c>
      <c r="N232" s="6">
        <v>36.58</v>
      </c>
      <c r="O232" s="6">
        <v>34.01</v>
      </c>
      <c r="P232" s="6">
        <v>23.97</v>
      </c>
      <c r="Q232" s="6">
        <v>12.57</v>
      </c>
      <c r="R232" s="6">
        <v>17.489999999999998</v>
      </c>
      <c r="S232" s="6">
        <v>19.71</v>
      </c>
      <c r="T232" s="6">
        <v>35.75</v>
      </c>
      <c r="U232" s="6">
        <v>22.29</v>
      </c>
      <c r="V232" s="6">
        <v>32.47</v>
      </c>
      <c r="W232" s="6">
        <v>22.81</v>
      </c>
      <c r="X232" s="6">
        <v>33.57</v>
      </c>
      <c r="Y232" s="5">
        <v>0</v>
      </c>
    </row>
    <row r="233" spans="3:25" ht="15.5" x14ac:dyDescent="0.35">
      <c r="C233" t="s">
        <v>71</v>
      </c>
      <c r="I233" s="6">
        <v>8.7899999999999991</v>
      </c>
      <c r="J233" s="6">
        <v>6.93</v>
      </c>
      <c r="K233" s="6">
        <v>7.13</v>
      </c>
      <c r="L233" s="6">
        <v>7.99</v>
      </c>
      <c r="M233" s="6">
        <v>10.82</v>
      </c>
      <c r="N233" s="6">
        <v>6.93</v>
      </c>
      <c r="O233" s="6">
        <v>5.93</v>
      </c>
      <c r="P233" s="6">
        <v>3.78</v>
      </c>
      <c r="Q233" s="6">
        <v>7.24</v>
      </c>
      <c r="R233" s="6">
        <v>6.08</v>
      </c>
      <c r="S233" s="6">
        <v>8.24</v>
      </c>
      <c r="T233" s="6">
        <v>14.07</v>
      </c>
      <c r="U233" s="6">
        <v>10.34</v>
      </c>
      <c r="V233" s="6">
        <v>15.94</v>
      </c>
      <c r="W233" s="6">
        <v>11.16</v>
      </c>
      <c r="X233" s="6">
        <v>16.97</v>
      </c>
      <c r="Y233" s="5">
        <v>0</v>
      </c>
    </row>
    <row r="234" spans="3:25" ht="15.5" x14ac:dyDescent="0.35">
      <c r="C234" t="s">
        <v>217</v>
      </c>
      <c r="I234" s="5">
        <v>5940510000000</v>
      </c>
      <c r="J234" s="5">
        <v>5869270000000</v>
      </c>
      <c r="K234" s="5">
        <v>5727650000000</v>
      </c>
      <c r="L234" s="5">
        <v>5661910000000</v>
      </c>
      <c r="M234" s="5">
        <v>5428810000000</v>
      </c>
      <c r="N234" s="5">
        <v>4617130000000</v>
      </c>
      <c r="O234" s="5">
        <v>4010560000000</v>
      </c>
      <c r="P234" s="5">
        <v>3719900000000</v>
      </c>
    </row>
    <row r="235" spans="3:25" ht="15.5" x14ac:dyDescent="0.35">
      <c r="C235" t="s">
        <v>218</v>
      </c>
      <c r="I235" s="6">
        <v>3.0899999999999997E-2</v>
      </c>
      <c r="J235" s="6">
        <v>2.8799999999999999E-2</v>
      </c>
      <c r="K235" s="6">
        <v>3.3500000000000002E-2</v>
      </c>
      <c r="L235" s="6">
        <v>3.7999999999999999E-2</v>
      </c>
      <c r="M235" s="6">
        <v>3.7000000000000005E-2</v>
      </c>
      <c r="N235" s="6">
        <v>2.76E-2</v>
      </c>
      <c r="O235" s="6">
        <v>2.6499999999999999E-2</v>
      </c>
      <c r="P235" s="6">
        <v>2.3399999999999997E-2</v>
      </c>
      <c r="Q235" s="6">
        <v>9.0500000000000011E-2</v>
      </c>
      <c r="R235" s="6">
        <v>5.4600000000000003E-2</v>
      </c>
      <c r="S235" s="6">
        <v>6.2699999999999992E-2</v>
      </c>
      <c r="T235" s="6">
        <v>5.91E-2</v>
      </c>
      <c r="U235" s="6">
        <v>6.6699999999999995E-2</v>
      </c>
      <c r="V235" s="6">
        <v>5.8799999999999998E-2</v>
      </c>
      <c r="W235" s="6">
        <v>6.8900000000000003E-2</v>
      </c>
      <c r="X235" s="6">
        <v>6.5599999999999992E-2</v>
      </c>
      <c r="Y235" s="6">
        <v>0.13500000000000001</v>
      </c>
    </row>
    <row r="236" spans="3:25" ht="15.5" x14ac:dyDescent="0.35">
      <c r="C236" t="s">
        <v>219</v>
      </c>
      <c r="I236" s="6">
        <v>0.1183</v>
      </c>
      <c r="J236" s="6">
        <v>0.1376</v>
      </c>
      <c r="K236" s="6">
        <v>0.13320000000000001</v>
      </c>
      <c r="L236" s="6">
        <v>0.1585</v>
      </c>
      <c r="M236" s="6">
        <v>0.16699999999999998</v>
      </c>
      <c r="N236" s="6">
        <v>0.1159</v>
      </c>
      <c r="O236" s="6">
        <v>0.1641</v>
      </c>
      <c r="P236" s="6">
        <v>0.20190000000000002</v>
      </c>
      <c r="Q236" s="6">
        <v>0.7501000000000001</v>
      </c>
      <c r="R236" s="6">
        <v>0.82940000000000003</v>
      </c>
      <c r="S236" s="6">
        <v>0.93459999999999999</v>
      </c>
      <c r="T236" s="6">
        <v>0.32689999999999997</v>
      </c>
      <c r="U236" s="6">
        <v>0.31290000000000001</v>
      </c>
      <c r="V236" s="6">
        <v>0.21079999999999999</v>
      </c>
      <c r="W236" s="6">
        <v>0.1888</v>
      </c>
      <c r="X236" s="6">
        <v>0.1583</v>
      </c>
      <c r="Y236" s="6">
        <v>0.47889999999999999</v>
      </c>
    </row>
    <row r="237" spans="3:25" ht="15.5" x14ac:dyDescent="0.35">
      <c r="C237" t="s">
        <v>220</v>
      </c>
      <c r="I237" s="6">
        <v>0.1613</v>
      </c>
      <c r="J237" s="6">
        <v>0.15579999999999999</v>
      </c>
      <c r="K237" s="6">
        <v>0.12859999999999999</v>
      </c>
      <c r="L237" s="6">
        <v>0.12619999999999998</v>
      </c>
      <c r="M237" s="6">
        <v>0.15329999999999999</v>
      </c>
      <c r="N237" s="6">
        <v>0.15539999999999998</v>
      </c>
      <c r="O237" s="6">
        <v>0.13739999999999999</v>
      </c>
      <c r="P237" s="6">
        <v>0.13619999999999999</v>
      </c>
      <c r="Q237" s="6">
        <v>0.13589999999999999</v>
      </c>
      <c r="R237" s="6">
        <v>0.1431</v>
      </c>
      <c r="S237" s="6">
        <v>0.1575</v>
      </c>
      <c r="T237" s="6">
        <v>0.18090000000000001</v>
      </c>
      <c r="U237" s="6">
        <v>0.1525</v>
      </c>
      <c r="V237" s="6">
        <v>0.1411</v>
      </c>
      <c r="W237" s="6">
        <v>0.13189999999999999</v>
      </c>
      <c r="X237" s="6">
        <v>0.1552</v>
      </c>
      <c r="Y237" s="6">
        <v>0.32090000000000002</v>
      </c>
    </row>
    <row r="238" spans="3:25" ht="15.5" x14ac:dyDescent="0.35">
      <c r="C238" t="s">
        <v>221</v>
      </c>
    </row>
    <row r="239" spans="3:25" ht="15.5" x14ac:dyDescent="0.35">
      <c r="C239" t="s">
        <v>65</v>
      </c>
      <c r="I239" s="6">
        <v>5.04</v>
      </c>
      <c r="J239" s="6">
        <v>4.8099999999999996</v>
      </c>
      <c r="K239" s="6">
        <v>4.04</v>
      </c>
      <c r="L239" s="6">
        <v>5.04</v>
      </c>
      <c r="M239" s="6">
        <v>7.21</v>
      </c>
      <c r="N239" s="6">
        <v>4.24</v>
      </c>
      <c r="O239" s="6">
        <v>5.58</v>
      </c>
      <c r="P239" s="6">
        <v>4.84</v>
      </c>
      <c r="Q239" s="6">
        <v>9.43</v>
      </c>
      <c r="R239" s="6">
        <v>14.51</v>
      </c>
      <c r="S239" s="6">
        <v>18.420000000000002</v>
      </c>
      <c r="T239" s="6">
        <v>11.69</v>
      </c>
      <c r="U239" s="6">
        <v>6.98</v>
      </c>
      <c r="V239" s="6">
        <v>6.84</v>
      </c>
      <c r="W239" s="6">
        <v>4.3099999999999996</v>
      </c>
      <c r="X239" s="6">
        <v>5.31</v>
      </c>
      <c r="Y239" s="5">
        <v>0</v>
      </c>
    </row>
    <row r="240" spans="3:25" ht="15.5" x14ac:dyDescent="0.35">
      <c r="C240" t="s">
        <v>62</v>
      </c>
      <c r="I240" s="6">
        <v>532.24</v>
      </c>
      <c r="J240" s="6">
        <v>436.85</v>
      </c>
      <c r="K240" s="6">
        <v>517.02</v>
      </c>
      <c r="L240" s="6">
        <v>455.9</v>
      </c>
      <c r="M240" s="6">
        <v>409.27</v>
      </c>
      <c r="N240" s="6">
        <v>384.41</v>
      </c>
      <c r="O240" s="6">
        <v>220.4</v>
      </c>
      <c r="P240" s="6">
        <v>743.85</v>
      </c>
      <c r="Q240" s="6">
        <v>681.47</v>
      </c>
      <c r="R240" s="6">
        <v>343.32</v>
      </c>
      <c r="S240" s="6">
        <v>318.99</v>
      </c>
      <c r="T240" s="6">
        <v>829.92</v>
      </c>
      <c r="U240" s="6">
        <v>831.46</v>
      </c>
      <c r="V240" s="6">
        <v>832.81</v>
      </c>
      <c r="W240" s="6">
        <v>551.29</v>
      </c>
      <c r="X240" s="6">
        <v>470.59</v>
      </c>
      <c r="Y240" s="6">
        <v>145.58000000000001</v>
      </c>
    </row>
    <row r="241" spans="3:25" ht="15.5" x14ac:dyDescent="0.35">
      <c r="C241" t="s">
        <v>222</v>
      </c>
      <c r="I241" s="6">
        <v>5.25</v>
      </c>
      <c r="J241" s="5">
        <v>5</v>
      </c>
      <c r="K241" s="6">
        <v>4.18</v>
      </c>
      <c r="L241" s="6">
        <v>5.24</v>
      </c>
      <c r="M241" s="6">
        <v>7.52</v>
      </c>
      <c r="N241" s="6">
        <v>4.43</v>
      </c>
      <c r="O241" s="6">
        <v>6.04</v>
      </c>
      <c r="P241" s="6">
        <v>5.54</v>
      </c>
      <c r="Q241" s="6">
        <v>10.88</v>
      </c>
      <c r="R241" s="6">
        <v>22.09</v>
      </c>
      <c r="S241" s="6">
        <v>29.47</v>
      </c>
      <c r="T241" s="6">
        <v>13.88</v>
      </c>
      <c r="U241" s="6">
        <v>8.4</v>
      </c>
      <c r="V241" s="6">
        <v>8.24</v>
      </c>
      <c r="W241" s="6">
        <v>5.9</v>
      </c>
      <c r="X241" s="6">
        <v>6.79</v>
      </c>
      <c r="Y241" s="5">
        <v>0</v>
      </c>
    </row>
    <row r="242" spans="3:25" ht="15.5" x14ac:dyDescent="0.35">
      <c r="C242" t="s">
        <v>223</v>
      </c>
      <c r="I242" s="6">
        <v>510.31</v>
      </c>
      <c r="J242" s="6">
        <v>419.62</v>
      </c>
      <c r="K242" s="6">
        <v>499.79</v>
      </c>
      <c r="L242" s="6">
        <v>438.68</v>
      </c>
      <c r="M242" s="6">
        <v>392.44</v>
      </c>
      <c r="N242" s="6">
        <v>367.59</v>
      </c>
      <c r="O242" s="6">
        <v>203.57</v>
      </c>
      <c r="P242" s="6">
        <v>649.26</v>
      </c>
      <c r="Q242" s="6">
        <v>590.36</v>
      </c>
      <c r="R242" s="6">
        <v>225.4</v>
      </c>
      <c r="S242" s="6">
        <v>199.36</v>
      </c>
      <c r="T242" s="6">
        <v>698.92</v>
      </c>
      <c r="U242" s="6">
        <v>690.28</v>
      </c>
      <c r="V242" s="6">
        <v>691.63</v>
      </c>
      <c r="W242" s="6">
        <v>402.68</v>
      </c>
      <c r="X242" s="6">
        <v>368.05</v>
      </c>
      <c r="Y242" s="6">
        <v>46.67</v>
      </c>
    </row>
    <row r="243" spans="3:25" ht="15.5" x14ac:dyDescent="0.35">
      <c r="C243" t="s">
        <v>224</v>
      </c>
      <c r="I243" s="5">
        <v>13580000000000</v>
      </c>
      <c r="J243" s="5">
        <v>18730000000000</v>
      </c>
      <c r="K243" s="5">
        <v>10750000000000</v>
      </c>
      <c r="L243" s="5">
        <v>6121000000000</v>
      </c>
      <c r="M243" s="5">
        <v>5614000000000</v>
      </c>
      <c r="N243" s="5">
        <v>10758000000000</v>
      </c>
      <c r="O243" s="5">
        <v>2152000000000</v>
      </c>
      <c r="P243" s="5">
        <v>3895000000000</v>
      </c>
      <c r="Q243" s="5">
        <v>4000000000</v>
      </c>
      <c r="R243" s="5">
        <v>1016000000000</v>
      </c>
      <c r="S243" s="5">
        <v>439000000000</v>
      </c>
      <c r="T243" s="5">
        <v>7314000000000</v>
      </c>
      <c r="U243" s="5">
        <v>2331000000000</v>
      </c>
      <c r="V243" s="5">
        <v>858000000000</v>
      </c>
      <c r="W243" s="5">
        <v>244000000000</v>
      </c>
      <c r="X243" s="5">
        <v>61000000000</v>
      </c>
      <c r="Y243" s="5">
        <v>77000000000</v>
      </c>
    </row>
    <row r="244" spans="3:25" ht="15.5" x14ac:dyDescent="0.35">
      <c r="C244" t="s">
        <v>225</v>
      </c>
      <c r="I244" s="5">
        <v>16925000000000</v>
      </c>
      <c r="J244" s="5">
        <v>13244000000000</v>
      </c>
      <c r="K244" s="5">
        <v>18852000000000</v>
      </c>
      <c r="L244" s="5">
        <v>22851000000000</v>
      </c>
      <c r="M244" s="5">
        <v>23145000000000</v>
      </c>
      <c r="N244" s="5">
        <v>13114000000000</v>
      </c>
      <c r="O244" s="5">
        <v>20808000000000</v>
      </c>
      <c r="P244" s="5">
        <v>18967000000000</v>
      </c>
      <c r="Q244" s="5">
        <v>20376000000000</v>
      </c>
      <c r="R244" s="5">
        <v>17892000000000</v>
      </c>
      <c r="S244" s="5">
        <v>18041000000000</v>
      </c>
      <c r="T244" s="5">
        <v>8748000000000</v>
      </c>
      <c r="U244" s="5">
        <v>10650000000000</v>
      </c>
      <c r="V244" s="5">
        <v>7871000000000</v>
      </c>
      <c r="W244" s="5">
        <v>3294000000000</v>
      </c>
      <c r="X244" s="5">
        <v>2371000000000</v>
      </c>
      <c r="Y244" s="5">
        <v>985000000000</v>
      </c>
    </row>
    <row r="245" spans="3:25" ht="15.5" x14ac:dyDescent="0.35">
      <c r="C245" t="s">
        <v>26</v>
      </c>
      <c r="I245" s="5">
        <v>30505000000000</v>
      </c>
      <c r="J245" s="5">
        <v>31973000000000</v>
      </c>
      <c r="K245" s="5">
        <v>29601000000000</v>
      </c>
      <c r="L245" s="5">
        <v>28972000000000</v>
      </c>
      <c r="M245" s="5">
        <v>28759000000000</v>
      </c>
      <c r="N245" s="5">
        <v>23872000000000</v>
      </c>
      <c r="O245" s="5">
        <v>22960000000000</v>
      </c>
      <c r="P245" s="5">
        <v>22861000000000</v>
      </c>
      <c r="Q245" s="5">
        <v>20380000000000</v>
      </c>
      <c r="R245" s="5">
        <v>18908000000000</v>
      </c>
      <c r="S245" s="5">
        <v>18480000000000</v>
      </c>
      <c r="T245" s="5">
        <v>16062000000000</v>
      </c>
      <c r="U245" s="5">
        <v>12981000000000</v>
      </c>
      <c r="V245" s="5">
        <v>8729000000000</v>
      </c>
      <c r="W245" s="5">
        <v>3537000000000</v>
      </c>
      <c r="X245" s="5">
        <v>2432000000000</v>
      </c>
      <c r="Y245" s="5">
        <v>1062000000000</v>
      </c>
    </row>
    <row r="246" spans="3:25" ht="15.5" x14ac:dyDescent="0.35">
      <c r="C246" t="s">
        <v>23</v>
      </c>
      <c r="I246" s="5">
        <v>29757000000000</v>
      </c>
      <c r="J246" s="5">
        <v>30492000000000</v>
      </c>
      <c r="K246" s="5">
        <v>28801000000000</v>
      </c>
      <c r="L246" s="5">
        <v>28005000000000</v>
      </c>
      <c r="M246" s="5">
        <v>28130000000000</v>
      </c>
      <c r="N246" s="5">
        <v>22925000000000</v>
      </c>
      <c r="O246" s="5">
        <v>22435000000000</v>
      </c>
      <c r="P246" s="5">
        <v>22641000000000</v>
      </c>
      <c r="Q246" s="5">
        <v>19972000000000</v>
      </c>
      <c r="R246" s="5">
        <v>18543000000000</v>
      </c>
      <c r="S246" s="5">
        <v>18184000000000</v>
      </c>
      <c r="T246" s="5">
        <v>15162000000000</v>
      </c>
      <c r="U246" s="5">
        <v>12334000000000</v>
      </c>
      <c r="V246" s="5">
        <v>8222000000000</v>
      </c>
      <c r="W246" s="5">
        <v>3037000000000</v>
      </c>
      <c r="X246" s="5">
        <v>1385000000000</v>
      </c>
      <c r="Y246" s="5">
        <v>1014000000000</v>
      </c>
    </row>
    <row r="247" spans="3:25" ht="15.5" x14ac:dyDescent="0.35">
      <c r="C247" t="s">
        <v>226</v>
      </c>
      <c r="I247" s="5">
        <v>-13212000000000</v>
      </c>
      <c r="J247" s="5">
        <v>-17546000000000</v>
      </c>
      <c r="K247" s="5">
        <v>-10726000000000</v>
      </c>
      <c r="L247" s="5">
        <v>-5162000000000</v>
      </c>
      <c r="M247" s="5">
        <v>-5411000000000</v>
      </c>
      <c r="N247" s="5">
        <v>-10550000000000</v>
      </c>
      <c r="O247" s="5">
        <v>-2137000000000</v>
      </c>
      <c r="P247" s="5">
        <v>-4397000000000</v>
      </c>
      <c r="Q247" s="5">
        <v>-17000000000</v>
      </c>
      <c r="R247" s="5">
        <v>-939000000000</v>
      </c>
      <c r="S247" s="5">
        <v>691000000000</v>
      </c>
      <c r="T247" s="5">
        <v>-5972000000000</v>
      </c>
      <c r="U247" s="5">
        <v>-1332000000000</v>
      </c>
      <c r="V247" s="5">
        <v>119000000000</v>
      </c>
      <c r="W247" s="5">
        <v>317000000000</v>
      </c>
      <c r="X247" s="5">
        <v>1084000000000</v>
      </c>
      <c r="Y247" s="5">
        <v>120000000000</v>
      </c>
    </row>
    <row r="248" spans="3:25" ht="15.5" x14ac:dyDescent="0.35">
      <c r="C248" t="s">
        <v>227</v>
      </c>
      <c r="I248" s="5">
        <v>5189000000000</v>
      </c>
      <c r="J248" s="5">
        <v>5129000000000</v>
      </c>
      <c r="K248" s="5">
        <v>4382000000000</v>
      </c>
      <c r="L248" s="5">
        <v>4809000000000</v>
      </c>
      <c r="M248" s="5">
        <v>4465000000000</v>
      </c>
      <c r="N248" s="5">
        <v>3786000000000</v>
      </c>
      <c r="O248" s="5">
        <v>3691000000000</v>
      </c>
      <c r="P248" s="5">
        <v>3240000000000</v>
      </c>
      <c r="Q248" s="5">
        <v>3186000000000</v>
      </c>
      <c r="R248" s="5">
        <v>3774000000000</v>
      </c>
      <c r="S248" s="5">
        <v>2218000000000</v>
      </c>
      <c r="T248" s="5">
        <v>2553000000000</v>
      </c>
      <c r="U248" s="5">
        <v>1586000000000</v>
      </c>
      <c r="V248" s="5">
        <v>1277000000000</v>
      </c>
      <c r="W248" s="5">
        <v>631000000000</v>
      </c>
      <c r="X248" s="5">
        <v>358000000000</v>
      </c>
      <c r="Y248" s="5">
        <v>213000000000</v>
      </c>
    </row>
    <row r="249" spans="3:25" ht="15.5" x14ac:dyDescent="0.35">
      <c r="C249" t="s">
        <v>228</v>
      </c>
      <c r="I249" s="5">
        <v>-1917000000000</v>
      </c>
      <c r="J249" s="5">
        <v>-2128000000000</v>
      </c>
      <c r="K249" s="5">
        <v>-2152000000000</v>
      </c>
      <c r="L249" s="5">
        <v>-3903000000000</v>
      </c>
      <c r="M249" s="5">
        <v>-7006000000000</v>
      </c>
      <c r="N249" s="5">
        <v>-2052000000000</v>
      </c>
      <c r="O249" s="5">
        <v>-2039000000000</v>
      </c>
      <c r="P249" s="5">
        <v>-1854000000000</v>
      </c>
      <c r="Q249" s="5">
        <v>-1864000000000</v>
      </c>
      <c r="R249" s="5">
        <v>-1365000000000</v>
      </c>
      <c r="S249" s="5">
        <v>-1591000000000</v>
      </c>
      <c r="T249" s="5">
        <v>-2363000000000</v>
      </c>
      <c r="U249" s="5">
        <v>-2283000000000</v>
      </c>
      <c r="V249" s="5">
        <v>-4897000000000</v>
      </c>
      <c r="W249" s="5">
        <v>-1286000000000</v>
      </c>
      <c r="X249" s="5">
        <v>-666000000000</v>
      </c>
      <c r="Y249" s="5">
        <v>-164000000000</v>
      </c>
    </row>
    <row r="250" spans="3:25" ht="15.5" x14ac:dyDescent="0.35">
      <c r="C250" t="s">
        <v>15</v>
      </c>
      <c r="I250" s="5">
        <v>3272000000000</v>
      </c>
      <c r="J250" s="5">
        <v>3001000000000</v>
      </c>
      <c r="K250" s="5">
        <v>2230000000000</v>
      </c>
      <c r="L250" s="5">
        <v>906000000000</v>
      </c>
      <c r="M250" s="5">
        <v>-2540000000000</v>
      </c>
      <c r="N250" s="5">
        <v>1735000000000</v>
      </c>
      <c r="O250" s="5">
        <v>1652000000000</v>
      </c>
      <c r="P250" s="5">
        <v>1386000000000</v>
      </c>
      <c r="Q250" s="5">
        <v>1322000000000</v>
      </c>
      <c r="R250" s="5">
        <v>2409000000000</v>
      </c>
      <c r="S250" s="5">
        <v>627000000000</v>
      </c>
      <c r="T250" s="5">
        <v>189000000000</v>
      </c>
      <c r="U250" s="5">
        <v>-697000000000</v>
      </c>
      <c r="V250" s="5">
        <v>-3620000000000</v>
      </c>
      <c r="W250" s="5">
        <v>-654000000000</v>
      </c>
      <c r="X250" s="5">
        <v>-308000000000</v>
      </c>
      <c r="Y250" s="5">
        <v>49000000000</v>
      </c>
    </row>
    <row r="251" spans="3:25" ht="15.5" x14ac:dyDescent="0.35">
      <c r="C251" t="s">
        <v>17</v>
      </c>
      <c r="I251" s="6">
        <v>144.41</v>
      </c>
      <c r="J251" s="6">
        <v>132.47</v>
      </c>
      <c r="K251" s="6">
        <v>98.41</v>
      </c>
      <c r="L251" s="5">
        <v>40</v>
      </c>
      <c r="M251" s="6">
        <v>-112.13</v>
      </c>
      <c r="N251" s="6">
        <v>76.56</v>
      </c>
      <c r="O251" s="6">
        <v>72.91</v>
      </c>
      <c r="P251" s="6">
        <v>305.89999999999998</v>
      </c>
      <c r="Q251" s="6">
        <v>291.79000000000002</v>
      </c>
      <c r="R251" s="6">
        <v>531.54999999999995</v>
      </c>
      <c r="S251" s="6">
        <v>130.78</v>
      </c>
      <c r="T251" s="6">
        <v>39.5</v>
      </c>
      <c r="U251" s="6">
        <v>-145.21</v>
      </c>
      <c r="V251" s="6">
        <v>-754.71</v>
      </c>
      <c r="W251" s="6">
        <v>-143.63</v>
      </c>
      <c r="X251" s="6">
        <v>-67.53</v>
      </c>
      <c r="Y251" s="6">
        <v>13.69</v>
      </c>
    </row>
  </sheetData>
  <pageMargins left="0.7" right="0.7" top="0.75" bottom="0.75" header="0.3" footer="0.3"/>
  <ignoredErrors>
    <ignoredError sqref="A1:Y252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2536</v>
      </c>
      <c r="D2" s="2">
        <f ca="1">IFERROR(_xlfn.STOCKHISTORY("XIDX:" &amp; $C$1, D3, , 0, 0, 1), "Libur")</f>
        <v>0</v>
      </c>
      <c r="E2" s="2" vm="22">
        <f ca="1">IFERROR(_xlfn.STOCKHISTORY("XIDX:" &amp; $C$1, E3, , 0, 0, 1), "Libur")</f>
        <v>605</v>
      </c>
      <c r="H2" s="2">
        <f ca="1">IFERROR(INDEX(D2:G2,COUNT(D2:G2)),"")</f>
        <v>0</v>
      </c>
      <c r="I2" s="2" vm="17">
        <f t="shared" ref="I2:Z2" ca="1" si="0">IFERROR(_xlfn.STOCKHISTORY("XIDX:" &amp; $C$1, I1, , 0, 0, 1), "Libur")</f>
        <v>680</v>
      </c>
      <c r="J2" s="2">
        <f t="shared" ca="1" si="0"/>
        <v>0</v>
      </c>
      <c r="K2" s="2" vm="371">
        <f t="shared" ca="1" si="0"/>
        <v>695</v>
      </c>
      <c r="L2" s="2">
        <f t="shared" ca="1" si="0"/>
        <v>0</v>
      </c>
      <c r="M2" s="2" vm="627">
        <f t="shared" ca="1" si="0"/>
        <v>784.6173</v>
      </c>
      <c r="N2" s="2">
        <f t="shared" ca="1" si="0"/>
        <v>0</v>
      </c>
      <c r="O2" s="2" vm="628">
        <f t="shared" ca="1" si="0"/>
        <v>982.00530000000003</v>
      </c>
      <c r="P2" s="2">
        <f t="shared" ca="1" si="0"/>
        <v>0</v>
      </c>
      <c r="Q2" s="2" vm="629">
        <f t="shared" ca="1" si="0"/>
        <v>1209.0015000000001</v>
      </c>
      <c r="R2" s="2" vm="630">
        <f t="shared" ca="1" si="0"/>
        <v>977.07060000000001</v>
      </c>
      <c r="S2" s="2" vm="631">
        <f t="shared" ca="1" si="0"/>
        <v>503.33940000000001</v>
      </c>
      <c r="T2" s="2" vm="632">
        <f t="shared" ca="1" si="0"/>
        <v>745.13969999999995</v>
      </c>
      <c r="U2" s="2" vm="633">
        <f t="shared" ca="1" si="0"/>
        <v>463.86180000000002</v>
      </c>
      <c r="V2" s="2" vm="634">
        <f t="shared" ca="1" si="0"/>
        <v>483.60059999999999</v>
      </c>
      <c r="W2" s="2" vm="635">
        <f t="shared" ca="1" si="0"/>
        <v>582.29459999999995</v>
      </c>
      <c r="X2" s="2" vm="636">
        <f t="shared" ca="1" si="0"/>
        <v>404.6454</v>
      </c>
      <c r="Y2" s="2" vm="637">
        <f t="shared" ca="1" si="0"/>
        <v>345.42899999999997</v>
      </c>
      <c r="Z2" s="2" vm="638">
        <f t="shared" ca="1" si="0"/>
        <v>187.51859999999999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5539358000000</v>
      </c>
      <c r="E4" s="2">
        <f>IFERROR(INDEX(E51:E500,MATCH($C$4,$C$51:$C$500,0)),"")</f>
        <v>6090623000000</v>
      </c>
      <c r="H4" s="2">
        <f>IFERROR(SUM(D4:G4)*(4/MAX(1,COUNT(D4:G4))),"")</f>
        <v>23259962000000</v>
      </c>
      <c r="I4" s="2">
        <f t="shared" ref="I4:Z4" si="1">IFERROR(INDEX(I51:I500,MATCH($C$4,$C$51:$C$500,0)),"")</f>
        <v>22878488000000</v>
      </c>
      <c r="J4" s="2">
        <f t="shared" si="1"/>
        <v>17410560000000</v>
      </c>
      <c r="K4" s="2">
        <f t="shared" si="1"/>
        <v>15317617000000</v>
      </c>
      <c r="L4" s="2">
        <f t="shared" si="1"/>
        <v>16579960000000</v>
      </c>
      <c r="M4" s="2">
        <f t="shared" si="1"/>
        <v>15972216000000</v>
      </c>
      <c r="N4" s="2">
        <f t="shared" si="1"/>
        <v>10863256000000</v>
      </c>
      <c r="O4" s="2">
        <f t="shared" si="1"/>
        <v>8533183000000</v>
      </c>
      <c r="P4" s="2">
        <f t="shared" si="1"/>
        <v>8614889000000</v>
      </c>
      <c r="Q4" s="2">
        <f t="shared" si="1"/>
        <v>8974708000000</v>
      </c>
      <c r="R4" s="2">
        <f t="shared" si="1"/>
        <v>6513980000000</v>
      </c>
      <c r="S4" s="2">
        <f t="shared" si="1"/>
        <v>5331404000000</v>
      </c>
      <c r="T4" s="2">
        <f t="shared" si="1"/>
        <v>6337561000000</v>
      </c>
      <c r="U4" s="2">
        <f t="shared" si="1"/>
        <v>3705288000000</v>
      </c>
      <c r="V4" s="2">
        <f t="shared" si="1"/>
        <v>3805931000000</v>
      </c>
      <c r="W4" s="2">
        <f t="shared" si="1"/>
        <v>3731749000000</v>
      </c>
      <c r="X4" s="2">
        <f t="shared" si="1"/>
        <v>2951113862000</v>
      </c>
      <c r="Y4" s="2">
        <f t="shared" si="1"/>
        <v>2783572757000</v>
      </c>
      <c r="Z4" s="2">
        <f t="shared" si="1"/>
        <v>3955846298000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154594000000</v>
      </c>
      <c r="E5" s="2">
        <f>IFERROR(INDEX(E51:E500,MATCH($C$5,$C$51:$C$500,0)),"")</f>
        <v>275470000000</v>
      </c>
      <c r="H5" s="2">
        <f>IFERROR(SUM(D5:G5)*(4/MAX(1,COUNT(D5:G5))),"")</f>
        <v>860128000000</v>
      </c>
      <c r="I5" s="2">
        <f t="shared" ref="I5:Z5" si="2">IFERROR(INDEX(I51:I500,MATCH($C$5,$C$51:$C$500,0)),"")</f>
        <v>890778000000</v>
      </c>
      <c r="J5" s="2">
        <f t="shared" si="2"/>
        <v>696466000000</v>
      </c>
      <c r="K5" s="2">
        <f t="shared" si="2"/>
        <v>1038332000000</v>
      </c>
      <c r="L5" s="2">
        <f t="shared" si="2"/>
        <v>810784000000</v>
      </c>
      <c r="M5" s="2">
        <f t="shared" si="2"/>
        <v>738202000000</v>
      </c>
      <c r="N5" s="2">
        <f t="shared" si="2"/>
        <v>698855000000</v>
      </c>
      <c r="O5" s="2">
        <f t="shared" si="2"/>
        <v>723243000000</v>
      </c>
      <c r="P5" s="2">
        <f t="shared" si="2"/>
        <v>760960000000</v>
      </c>
      <c r="Q5" s="2">
        <f t="shared" si="2"/>
        <v>895253000000</v>
      </c>
      <c r="R5" s="2">
        <f t="shared" si="2"/>
        <v>632489000000</v>
      </c>
      <c r="S5" s="2">
        <f t="shared" si="2"/>
        <v>554332000000</v>
      </c>
      <c r="T5" s="2">
        <f t="shared" si="2"/>
        <v>432913000000</v>
      </c>
      <c r="U5" s="2">
        <f t="shared" si="2"/>
        <v>83680000000</v>
      </c>
      <c r="V5" s="2">
        <f t="shared" si="2"/>
        <v>242101000000</v>
      </c>
      <c r="W5" s="2">
        <f t="shared" si="2"/>
        <v>419664000000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9683322000000</v>
      </c>
      <c r="E6" s="2">
        <f>IFERROR(INDEX(E51:E500,MATCH($C$6,$C$51:$C$500,0)),"")</f>
        <v>9528583000000</v>
      </c>
      <c r="H6" s="2">
        <f>IFERROR(INDEX(D6:G6,COUNT(D6:G6)),"")</f>
        <v>9528583000000</v>
      </c>
      <c r="I6" s="2">
        <f t="shared" ref="I6:Z6" si="3">IFERROR(INDEX(I51:I500,MATCH($C$6,$C$51:$C$500,0)),"")</f>
        <v>9252815000000</v>
      </c>
      <c r="J6" s="2">
        <f t="shared" si="3"/>
        <v>8448434000000</v>
      </c>
      <c r="K6" s="2">
        <f t="shared" si="3"/>
        <v>8202858000000</v>
      </c>
      <c r="L6" s="2">
        <f t="shared" si="3"/>
        <v>6832234000000</v>
      </c>
      <c r="M6" s="2">
        <f t="shared" si="3"/>
        <v>6492354000000</v>
      </c>
      <c r="N6" s="2">
        <f t="shared" si="3"/>
        <v>5888856000000</v>
      </c>
      <c r="O6" s="2">
        <f t="shared" si="3"/>
        <v>5362924000000</v>
      </c>
      <c r="P6" s="2">
        <f t="shared" si="3"/>
        <v>4783616000000</v>
      </c>
      <c r="Q6" s="2">
        <f t="shared" si="3"/>
        <v>3999946000000</v>
      </c>
      <c r="R6" s="2">
        <f t="shared" si="3"/>
        <v>3420615000000</v>
      </c>
      <c r="S6" s="2">
        <f t="shared" si="3"/>
        <v>2878477000000</v>
      </c>
      <c r="T6" s="2">
        <f t="shared" si="3"/>
        <v>2464417000000</v>
      </c>
      <c r="U6" s="2">
        <f t="shared" si="3"/>
        <v>1797974000000</v>
      </c>
      <c r="V6" s="2">
        <f t="shared" si="3"/>
        <v>1759496000000</v>
      </c>
      <c r="W6" s="2">
        <f t="shared" si="3"/>
        <v>1607315000000</v>
      </c>
      <c r="X6" s="2">
        <f t="shared" si="3"/>
        <v>1241592716000</v>
      </c>
      <c r="Y6" s="2">
        <f t="shared" si="3"/>
        <v>998701165000</v>
      </c>
      <c r="Z6" s="2">
        <f t="shared" si="3"/>
        <v>893569210000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6.03</v>
      </c>
      <c r="E7" s="3">
        <f>IFERROR(INDEX(E51:E500,MATCH($C$7,$C$51:$C$500,0))/1000000000,"")</f>
        <v>6.03</v>
      </c>
      <c r="H7" s="3">
        <f>IFERROR(INDEX(D7:G7,COUNT(D7:G7)),"")</f>
        <v>6.03</v>
      </c>
      <c r="I7" s="3">
        <f t="shared" ref="I7:Z7" si="4">IFERROR(INDEX(I51:I500,MATCH($C$7,$C$51:$C$500,0))/1000000000,"")</f>
        <v>6.03</v>
      </c>
      <c r="J7" s="3">
        <f t="shared" si="4"/>
        <v>6.03</v>
      </c>
      <c r="K7" s="3">
        <f t="shared" si="4"/>
        <v>6.03</v>
      </c>
      <c r="L7" s="3">
        <f t="shared" si="4"/>
        <v>5.34</v>
      </c>
      <c r="M7" s="3">
        <f t="shared" si="4"/>
        <v>5.34</v>
      </c>
      <c r="N7" s="3">
        <f t="shared" si="4"/>
        <v>5.34</v>
      </c>
      <c r="O7" s="3">
        <f t="shared" si="4"/>
        <v>5.34</v>
      </c>
      <c r="P7" s="3">
        <f t="shared" si="4"/>
        <v>5.34</v>
      </c>
      <c r="Q7" s="3">
        <f t="shared" si="4"/>
        <v>5.34</v>
      </c>
      <c r="R7" s="3">
        <f t="shared" si="4"/>
        <v>5.34</v>
      </c>
      <c r="S7" s="3">
        <f t="shared" si="4"/>
        <v>5.34</v>
      </c>
      <c r="T7" s="3">
        <f t="shared" si="4"/>
        <v>4.9400000000000004</v>
      </c>
      <c r="U7" s="3">
        <f t="shared" si="4"/>
        <v>4.9400000000000004</v>
      </c>
      <c r="V7" s="3">
        <f t="shared" si="4"/>
        <v>4.9400000000000004</v>
      </c>
      <c r="W7" s="3">
        <f t="shared" si="4"/>
        <v>4.9400000000000004</v>
      </c>
      <c r="X7" s="3">
        <f t="shared" si="4"/>
        <v>4.74</v>
      </c>
      <c r="Y7" s="3">
        <f t="shared" si="4"/>
        <v>4.17</v>
      </c>
      <c r="Z7" s="3">
        <f t="shared" si="4"/>
        <v>4.17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-1145000000000</v>
      </c>
      <c r="E8" s="2">
        <f>IFERROR(INDEX(E51:E500,MATCH("Free cash flow (Quarter)",$C$51:$C$500,0)),"")</f>
        <v>10000000000</v>
      </c>
      <c r="H8" s="2">
        <f>IFERROR(INDEX(D8:G8,COUNT(D8:G8)),"")</f>
        <v>10000000000</v>
      </c>
      <c r="I8" s="2">
        <f t="shared" ref="I8:Z8" si="5">IFERROR(INDEX(I51:I500,MATCH($C$8,$C$51:$C$500,0)),"")</f>
        <v>-2735000000000</v>
      </c>
      <c r="J8" s="2">
        <f t="shared" si="5"/>
        <v>-532000000000</v>
      </c>
      <c r="K8" s="2">
        <f t="shared" si="5"/>
        <v>-2611000000000</v>
      </c>
      <c r="L8" s="2">
        <f t="shared" si="5"/>
        <v>-271000000000</v>
      </c>
      <c r="M8" s="2">
        <f t="shared" si="5"/>
        <v>399000000000</v>
      </c>
      <c r="N8" s="2">
        <f t="shared" si="5"/>
        <v>-1344000000000</v>
      </c>
      <c r="O8" s="2">
        <f t="shared" si="5"/>
        <v>-246000000000</v>
      </c>
      <c r="P8" s="2">
        <f t="shared" si="5"/>
        <v>-1150000000000</v>
      </c>
      <c r="Q8" s="2">
        <f t="shared" si="5"/>
        <v>229000000000</v>
      </c>
      <c r="R8" s="2">
        <f t="shared" si="5"/>
        <v>-1151000000000</v>
      </c>
      <c r="S8" s="2">
        <f t="shared" si="5"/>
        <v>-1570000000000</v>
      </c>
      <c r="T8" s="2">
        <f t="shared" si="5"/>
        <v>-249000000000</v>
      </c>
      <c r="U8" s="2">
        <f t="shared" si="5"/>
        <v>-796000000000</v>
      </c>
      <c r="V8" s="2">
        <f t="shared" si="5"/>
        <v>-618000000000</v>
      </c>
      <c r="W8" s="2">
        <f t="shared" si="5"/>
        <v>424000000000</v>
      </c>
      <c r="X8" s="2">
        <f t="shared" si="5"/>
        <v>76000000000</v>
      </c>
      <c r="Y8" s="2">
        <f t="shared" si="5"/>
        <v>-563000000000</v>
      </c>
      <c r="Z8" s="2">
        <f t="shared" si="5"/>
        <v>159000000000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-189.95</v>
      </c>
      <c r="E9" s="3">
        <f>IFERROR(INDEX(E51:E500,MATCH("Free cash flow per share (Quarter)",$C$51:$C$500,0)),"")</f>
        <v>1.73</v>
      </c>
      <c r="H9" s="3">
        <f>IFERROR(INDEX(D9:G9,COUNT(D9:G9)),"")</f>
        <v>1.73</v>
      </c>
      <c r="I9" s="3">
        <f t="shared" ref="I9:Z9" si="6">IFERROR(INDEX(I51:I500,MATCH($C$9,$C$51:$C$500,0)),"")</f>
        <v>-453.99</v>
      </c>
      <c r="J9" s="3">
        <f t="shared" si="6"/>
        <v>-88.33</v>
      </c>
      <c r="K9" s="3">
        <f t="shared" si="6"/>
        <v>-433.34</v>
      </c>
      <c r="L9" s="3">
        <f t="shared" si="6"/>
        <v>-50.65</v>
      </c>
      <c r="M9" s="3">
        <f t="shared" si="6"/>
        <v>74.680000000000007</v>
      </c>
      <c r="N9" s="3">
        <f t="shared" si="6"/>
        <v>-251.58</v>
      </c>
      <c r="O9" s="3">
        <f t="shared" si="6"/>
        <v>-45.96</v>
      </c>
      <c r="P9" s="3">
        <f t="shared" si="6"/>
        <v>-215.24</v>
      </c>
      <c r="Q9" s="3">
        <f t="shared" si="6"/>
        <v>42.79</v>
      </c>
      <c r="R9" s="3">
        <f t="shared" si="6"/>
        <v>-215.55</v>
      </c>
      <c r="S9" s="3">
        <f t="shared" si="6"/>
        <v>-293.94</v>
      </c>
      <c r="T9" s="3">
        <f t="shared" si="6"/>
        <v>-50.46</v>
      </c>
      <c r="U9" s="3">
        <f t="shared" si="6"/>
        <v>-161</v>
      </c>
      <c r="V9" s="3">
        <f t="shared" si="6"/>
        <v>-125.02</v>
      </c>
      <c r="W9" s="3">
        <f t="shared" si="6"/>
        <v>85.82</v>
      </c>
      <c r="X9" s="3">
        <f t="shared" si="6"/>
        <v>16</v>
      </c>
      <c r="Y9" s="3">
        <f t="shared" si="6"/>
        <v>-135.09</v>
      </c>
      <c r="Z9" s="3">
        <f t="shared" si="6"/>
        <v>38.159999999999997</v>
      </c>
    </row>
    <row r="10" spans="1:26" ht="15.5" x14ac:dyDescent="0.35">
      <c r="C10" t="s">
        <v>18</v>
      </c>
      <c r="D10" s="3">
        <f ca="1">IFERROR(IF(D9=0,"",D2/D9),"")</f>
        <v>0</v>
      </c>
      <c r="E10" s="3">
        <f ca="1">IFERROR(IF(E9=0,"",E2/E9),"")</f>
        <v>349.71098265895955</v>
      </c>
      <c r="I10" s="3">
        <f t="shared" ref="I10:Z10" ca="1" si="7">IFERROR(IF(I9=0,"",I2/I9),"")</f>
        <v>-1.4978303486860944</v>
      </c>
      <c r="J10" s="3">
        <f t="shared" ca="1" si="7"/>
        <v>0</v>
      </c>
      <c r="K10" s="3">
        <f t="shared" ca="1" si="7"/>
        <v>-1.6038214796695436</v>
      </c>
      <c r="L10" s="3">
        <f t="shared" ca="1" si="7"/>
        <v>0</v>
      </c>
      <c r="M10" s="3">
        <f t="shared" ca="1" si="7"/>
        <v>10.506391269416175</v>
      </c>
      <c r="N10" s="3">
        <f t="shared" ca="1" si="7"/>
        <v>0</v>
      </c>
      <c r="O10" s="3">
        <f t="shared" ca="1" si="7"/>
        <v>-21.366520887728459</v>
      </c>
      <c r="P10" s="3">
        <f t="shared" ca="1" si="7"/>
        <v>0</v>
      </c>
      <c r="Q10" s="3">
        <f t="shared" ca="1" si="7"/>
        <v>28.254300070109842</v>
      </c>
      <c r="R10" s="3">
        <f t="shared" ca="1" si="7"/>
        <v>-4.5329185803757825</v>
      </c>
      <c r="S10" s="3">
        <f t="shared" ca="1" si="7"/>
        <v>-1.7123882424984691</v>
      </c>
      <c r="T10" s="3">
        <f t="shared" ca="1" si="7"/>
        <v>-14.766938168846609</v>
      </c>
      <c r="U10" s="3">
        <f t="shared" ca="1" si="7"/>
        <v>-2.8811291925465841</v>
      </c>
      <c r="V10" s="3">
        <f t="shared" ca="1" si="7"/>
        <v>-3.8681858902575588</v>
      </c>
      <c r="W10" s="3">
        <f t="shared" ca="1" si="7"/>
        <v>6.7850687485434626</v>
      </c>
      <c r="X10" s="3">
        <f t="shared" ca="1" si="7"/>
        <v>25.2903375</v>
      </c>
      <c r="Y10" s="3">
        <f t="shared" ca="1" si="7"/>
        <v>-2.5570286475682877</v>
      </c>
      <c r="Z10" s="3">
        <f t="shared" ca="1" si="7"/>
        <v>4.9140094339622644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529194000000</v>
      </c>
      <c r="E11" s="2">
        <f>IFERROR(INDEX(E51:E500,MATCH($C$11,$C$51:$C$500,0)),"")</f>
        <v>442243000000</v>
      </c>
      <c r="H11" s="2">
        <f>IFERROR(INDEX(D11:G11,COUNT(D11:G11)),"")</f>
        <v>442243000000</v>
      </c>
      <c r="I11" s="2">
        <f t="shared" ref="I11:Z11" si="8">IFERROR(INDEX(I51:I500,MATCH($C$11,$C$51:$C$500,0)),"")</f>
        <v>504222000000</v>
      </c>
      <c r="J11" s="2">
        <f t="shared" si="8"/>
        <v>1126836000000</v>
      </c>
      <c r="K11" s="2">
        <f t="shared" si="8"/>
        <v>529257000000</v>
      </c>
      <c r="L11" s="2">
        <f t="shared" si="8"/>
        <v>590584000000</v>
      </c>
      <c r="M11" s="2">
        <f t="shared" si="8"/>
        <v>690152000000</v>
      </c>
      <c r="N11" s="2">
        <f t="shared" si="8"/>
        <v>479577000000</v>
      </c>
      <c r="O11" s="2">
        <f t="shared" si="8"/>
        <v>400674000000</v>
      </c>
      <c r="P11" s="2">
        <f t="shared" si="8"/>
        <v>224334000000</v>
      </c>
      <c r="Q11" s="2">
        <f t="shared" si="8"/>
        <v>125992000000</v>
      </c>
      <c r="R11" s="2">
        <f t="shared" si="8"/>
        <v>126377000000</v>
      </c>
      <c r="S11" s="2">
        <f t="shared" si="8"/>
        <v>295969000000</v>
      </c>
      <c r="T11" s="2">
        <f t="shared" si="8"/>
        <v>519690000000</v>
      </c>
      <c r="U11" s="2">
        <f t="shared" si="8"/>
        <v>647928000000</v>
      </c>
      <c r="V11" s="2">
        <f t="shared" si="8"/>
        <v>548332000000</v>
      </c>
      <c r="W11" s="2">
        <f t="shared" si="8"/>
        <v>544094000000</v>
      </c>
      <c r="X11" s="2">
        <f t="shared" si="8"/>
        <v>242981146000</v>
      </c>
      <c r="Y11" s="2">
        <f t="shared" si="8"/>
        <v>127332177000</v>
      </c>
      <c r="Z11" s="2">
        <f t="shared" si="8"/>
        <v>357901885000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18494000000000</v>
      </c>
      <c r="E12" s="2">
        <f>IFERROR(INDEX(E51:E500,MATCH("Net Debt (Quarter)",$C$51:$C$500,0)),"")</f>
        <v>17330000000000</v>
      </c>
      <c r="H12" s="2">
        <f>IFERROR(INDEX(D12:G12,COUNT(D12:G12)),"")</f>
        <v>17330000000000</v>
      </c>
      <c r="I12" s="2">
        <f t="shared" ref="I12:Z12" si="9">IFERROR(INDEX(I51:I500,MATCH($C$12,$C$51:$C$500,0)),"")</f>
        <v>17310000000000</v>
      </c>
      <c r="J12" s="2">
        <f t="shared" si="9"/>
        <v>13589000000000</v>
      </c>
      <c r="K12" s="2">
        <f t="shared" si="9"/>
        <v>12514000000000</v>
      </c>
      <c r="L12" s="2">
        <f t="shared" si="9"/>
        <v>10063000000000</v>
      </c>
      <c r="M12" s="2">
        <f t="shared" si="9"/>
        <v>9037000000000</v>
      </c>
      <c r="N12" s="2">
        <f t="shared" si="9"/>
        <v>9206000000000</v>
      </c>
      <c r="O12" s="2">
        <f t="shared" si="9"/>
        <v>7619000000000</v>
      </c>
      <c r="P12" s="2">
        <f t="shared" si="9"/>
        <v>7274000000000</v>
      </c>
      <c r="Q12" s="2">
        <f t="shared" si="9"/>
        <v>5645000000000</v>
      </c>
      <c r="R12" s="2">
        <f t="shared" si="9"/>
        <v>5668000000000</v>
      </c>
      <c r="S12" s="2">
        <f t="shared" si="9"/>
        <v>4385000000000</v>
      </c>
      <c r="T12" s="2">
        <f t="shared" si="9"/>
        <v>2863000000000</v>
      </c>
      <c r="U12" s="2">
        <f t="shared" si="9"/>
        <v>2425000000000</v>
      </c>
      <c r="V12" s="2">
        <f t="shared" si="9"/>
        <v>1563000000000</v>
      </c>
      <c r="W12" s="2">
        <f t="shared" si="9"/>
        <v>861000000000</v>
      </c>
      <c r="X12" s="2">
        <f t="shared" si="9"/>
        <v>1114000000000</v>
      </c>
      <c r="Y12" s="2">
        <f t="shared" si="9"/>
        <v>1047000000000</v>
      </c>
      <c r="Z12" s="2">
        <f t="shared" si="9"/>
        <v>688000000000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19024000000000</v>
      </c>
      <c r="E13" s="2">
        <f>IFERROR(INDEX(E51:E500,MATCH("Total Debt (Quarter)",$C$51:$C$500,0)),"")</f>
        <v>17772000000000</v>
      </c>
      <c r="H13" s="2">
        <f>IFERROR(INDEX(D13:G13,COUNT(D13:G13)),"")</f>
        <v>17772000000000</v>
      </c>
      <c r="I13" s="2">
        <f t="shared" ref="I13:Z13" si="10">IFERROR(INDEX(I51:I500,MATCH($C$13,$C$51:$C$500,0)),"")</f>
        <v>17815000000000</v>
      </c>
      <c r="J13" s="2">
        <f t="shared" si="10"/>
        <v>14716000000000</v>
      </c>
      <c r="K13" s="2">
        <f t="shared" si="10"/>
        <v>13044000000000</v>
      </c>
      <c r="L13" s="2">
        <f t="shared" si="10"/>
        <v>10654000000000</v>
      </c>
      <c r="M13" s="2">
        <f t="shared" si="10"/>
        <v>9727000000000</v>
      </c>
      <c r="N13" s="2">
        <f t="shared" si="10"/>
        <v>9686000000000</v>
      </c>
      <c r="O13" s="2">
        <f t="shared" si="10"/>
        <v>8020000000000</v>
      </c>
      <c r="P13" s="2">
        <f t="shared" si="10"/>
        <v>7498000000000</v>
      </c>
      <c r="Q13" s="2">
        <f t="shared" si="10"/>
        <v>5771000000000</v>
      </c>
      <c r="R13" s="2">
        <f t="shared" si="10"/>
        <v>5795000000000</v>
      </c>
      <c r="S13" s="2">
        <f t="shared" si="10"/>
        <v>4681000000000</v>
      </c>
      <c r="T13" s="2">
        <f t="shared" si="10"/>
        <v>3383000000000</v>
      </c>
      <c r="U13" s="2">
        <f t="shared" si="10"/>
        <v>3073000000000</v>
      </c>
      <c r="V13" s="2">
        <f t="shared" si="10"/>
        <v>2112000000000</v>
      </c>
      <c r="W13" s="2">
        <f t="shared" si="10"/>
        <v>1406000000000</v>
      </c>
      <c r="X13" s="2">
        <f t="shared" si="10"/>
        <v>1357000000000</v>
      </c>
      <c r="Y13" s="2">
        <f t="shared" si="10"/>
        <v>1174000000000</v>
      </c>
      <c r="Z13" s="2">
        <f t="shared" si="10"/>
        <v>1046000000000</v>
      </c>
    </row>
    <row r="14" spans="1:26" ht="15.5" x14ac:dyDescent="0.35">
      <c r="C14" t="s">
        <v>27</v>
      </c>
      <c r="D14" s="2">
        <f>IFERROR(INDEX(D51:D500,MATCH($C$14,$C$51:$C$500,0)),"")</f>
        <v>-400983000000</v>
      </c>
      <c r="E14" s="2">
        <f>IFERROR(INDEX(E51:E500,MATCH($C$14,$C$51:$C$500,0)),"")</f>
        <v>-347233000000</v>
      </c>
      <c r="H14" s="2">
        <f>IFERROR(SUM(D14:G14)*(4/MAX(1,COUNT(D14:G14))),"")</f>
        <v>-1496432000000</v>
      </c>
      <c r="I14" s="2">
        <f t="shared" ref="I14:Z14" si="11">IFERROR(INDEX(I51:I500,MATCH($C$14,$C$51:$C$500,0)),"")</f>
        <v>-1379594000000</v>
      </c>
      <c r="J14" s="2">
        <f t="shared" si="11"/>
        <v>-1198518000000</v>
      </c>
      <c r="K14" s="2">
        <f t="shared" si="11"/>
        <v>-1190689000000</v>
      </c>
      <c r="L14" s="2">
        <f t="shared" si="11"/>
        <v>-969607000000</v>
      </c>
      <c r="M14" s="2">
        <f t="shared" si="11"/>
        <v>-838873000000</v>
      </c>
      <c r="N14" s="2">
        <f t="shared" si="11"/>
        <v>-827293000000</v>
      </c>
      <c r="O14" s="2">
        <f t="shared" si="11"/>
        <v>-694349000000</v>
      </c>
      <c r="P14" s="2">
        <f t="shared" si="11"/>
        <v>-676514000000</v>
      </c>
      <c r="Q14" s="2">
        <f t="shared" si="11"/>
        <v>-432879000000</v>
      </c>
      <c r="R14" s="2">
        <f t="shared" si="11"/>
        <v>-301508000000</v>
      </c>
      <c r="S14" s="2">
        <f t="shared" si="11"/>
        <v>-223136000000</v>
      </c>
      <c r="T14" s="2">
        <f t="shared" si="11"/>
        <v>-206586000000</v>
      </c>
      <c r="U14" s="2">
        <f t="shared" si="11"/>
        <v>-188716000000</v>
      </c>
      <c r="V14" s="2">
        <f t="shared" si="11"/>
        <v>-123138000000</v>
      </c>
      <c r="W14" s="2">
        <f t="shared" si="11"/>
        <v>-91630000000</v>
      </c>
      <c r="X14" s="2">
        <f t="shared" si="11"/>
        <v>-93389017000</v>
      </c>
      <c r="Y14" s="2">
        <f t="shared" si="11"/>
        <v>-97002816000</v>
      </c>
      <c r="Z14" s="2">
        <f t="shared" si="11"/>
        <v>-78485969000</v>
      </c>
    </row>
    <row r="15" spans="1:26" ht="15.5" x14ac:dyDescent="0.35">
      <c r="C15" t="s">
        <v>28</v>
      </c>
      <c r="D15" s="2">
        <f>IFERROR(INDEX(D51:D500,MATCH($C$15,$C$51:$C$500,0)),"")</f>
        <v>-41516000000</v>
      </c>
      <c r="E15" s="2">
        <f>IFERROR(INDEX(E51:E500,MATCH($C$15,$C$51:$C$500,0)),"")</f>
        <v>-71035000000</v>
      </c>
      <c r="H15" s="2">
        <f>IFERROR(SUM(D15:G15)*(4/MAX(1,COUNT(D15:G15))),"")</f>
        <v>-225102000000</v>
      </c>
      <c r="I15" s="2">
        <f t="shared" ref="I15:Z15" si="12">IFERROR(INDEX(I51:I500,MATCH($C$15,$C$51:$C$500,0)),"")</f>
        <v>-241533000000</v>
      </c>
      <c r="J15" s="2">
        <f t="shared" si="12"/>
        <v>-202940000000</v>
      </c>
      <c r="K15" s="2">
        <f t="shared" si="12"/>
        <v>-173655000000</v>
      </c>
      <c r="L15" s="2">
        <f t="shared" si="12"/>
        <v>-218878000000</v>
      </c>
      <c r="M15" s="2">
        <f t="shared" si="12"/>
        <v>-230954000000</v>
      </c>
      <c r="N15" s="2">
        <f t="shared" si="12"/>
        <v>-220604000000</v>
      </c>
      <c r="O15" s="2">
        <f t="shared" si="12"/>
        <v>-244124000000</v>
      </c>
      <c r="P15" s="2">
        <f t="shared" si="12"/>
        <v>-278665000000</v>
      </c>
      <c r="Q15" s="2">
        <f t="shared" si="12"/>
        <v>-290239000000</v>
      </c>
      <c r="R15" s="2">
        <f t="shared" si="12"/>
        <v>-181701000000</v>
      </c>
      <c r="S15" s="2">
        <f t="shared" si="12"/>
        <v>-62431000000</v>
      </c>
      <c r="T15" s="2">
        <f t="shared" si="12"/>
        <v>-125916000000</v>
      </c>
      <c r="U15" s="2">
        <f t="shared" si="12"/>
        <v>-32522000000</v>
      </c>
      <c r="V15" s="2">
        <f t="shared" si="12"/>
        <v>-67350000000</v>
      </c>
      <c r="W15" s="2">
        <f t="shared" si="12"/>
        <v>-118809000000</v>
      </c>
      <c r="X15" s="2">
        <f t="shared" si="12"/>
        <v>-76242486000</v>
      </c>
      <c r="Y15" s="2">
        <f t="shared" si="12"/>
        <v>-69345666000</v>
      </c>
      <c r="Z15" s="2">
        <f t="shared" si="12"/>
        <v>-3354066000</v>
      </c>
    </row>
    <row r="16" spans="1:26" ht="15.5" x14ac:dyDescent="0.35">
      <c r="C16" t="s">
        <v>29</v>
      </c>
      <c r="D16" s="2">
        <f>IFERROR(INDEX(D51:D500,MATCH($C$16,$C$51:$C$500,0)),"")</f>
        <v>196255000000</v>
      </c>
      <c r="E16" s="2">
        <f>IFERROR(INDEX(E51:E500,MATCH($C$16,$C$51:$C$500,0)),"")</f>
        <v>346803000000</v>
      </c>
      <c r="H16" s="2">
        <f>IFERROR(SUM(D16:G16)*(4/MAX(1,COUNT(D16:G16))),"")</f>
        <v>1086116000000</v>
      </c>
      <c r="I16" s="2">
        <f t="shared" ref="I16:Z16" si="13">IFERROR(INDEX(I51:I500,MATCH($C$16,$C$51:$C$500,0)),"")</f>
        <v>1142451000000</v>
      </c>
      <c r="J16" s="2">
        <f t="shared" si="13"/>
        <v>903960000000</v>
      </c>
      <c r="K16" s="2">
        <f t="shared" si="13"/>
        <v>785873000000</v>
      </c>
      <c r="L16" s="2">
        <f t="shared" si="13"/>
        <v>1020318000000</v>
      </c>
      <c r="M16" s="2">
        <f t="shared" si="13"/>
        <v>1022870000000</v>
      </c>
      <c r="N16" s="2">
        <f t="shared" si="13"/>
        <v>901334000000</v>
      </c>
      <c r="O16" s="2">
        <f t="shared" si="13"/>
        <v>905158000000</v>
      </c>
      <c r="P16" s="2">
        <f t="shared" si="13"/>
        <v>1043045000000</v>
      </c>
      <c r="Q16" s="2">
        <f t="shared" si="13"/>
        <v>1244596000000</v>
      </c>
      <c r="R16" s="2">
        <f t="shared" si="13"/>
        <v>802712000000</v>
      </c>
      <c r="S16" s="2">
        <f t="shared" si="13"/>
        <v>263214000000</v>
      </c>
      <c r="T16" s="2">
        <f t="shared" si="13"/>
        <v>562419000000</v>
      </c>
      <c r="U16" s="2">
        <f t="shared" si="13"/>
        <v>119071000000</v>
      </c>
      <c r="V16" s="2">
        <f t="shared" si="13"/>
        <v>311117000000</v>
      </c>
      <c r="W16" s="2">
        <f t="shared" si="13"/>
        <v>539936000000</v>
      </c>
      <c r="X16" s="2">
        <f t="shared" si="13"/>
        <v>324379636000</v>
      </c>
      <c r="Y16" s="2">
        <f t="shared" si="13"/>
        <v>208347339000</v>
      </c>
      <c r="Z16" s="2">
        <f t="shared" si="13"/>
        <v>67046215000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0</v>
      </c>
      <c r="E20" s="2">
        <f ca="1">IFERROR(E21*E2,"")</f>
        <v>3648150000000</v>
      </c>
      <c r="H20" s="2">
        <f t="shared" ref="H20:Z20" ca="1" si="14">IFERROR(H21*H2,"")</f>
        <v>0</v>
      </c>
      <c r="I20" s="2">
        <f t="shared" ca="1" si="14"/>
        <v>4100400000000</v>
      </c>
      <c r="J20" s="2">
        <f t="shared" ca="1" si="14"/>
        <v>0</v>
      </c>
      <c r="K20" s="2">
        <f t="shared" ca="1" si="14"/>
        <v>4190850000000</v>
      </c>
      <c r="L20" s="2">
        <f t="shared" ca="1" si="14"/>
        <v>0</v>
      </c>
      <c r="M20" s="2">
        <f t="shared" ca="1" si="14"/>
        <v>4189856382000</v>
      </c>
      <c r="N20" s="2">
        <f t="shared" ca="1" si="14"/>
        <v>0</v>
      </c>
      <c r="O20" s="2">
        <f t="shared" ca="1" si="14"/>
        <v>5243908302000</v>
      </c>
      <c r="P20" s="2">
        <f t="shared" ca="1" si="14"/>
        <v>0</v>
      </c>
      <c r="Q20" s="2">
        <f t="shared" ca="1" si="14"/>
        <v>6456068010000</v>
      </c>
      <c r="R20" s="2">
        <f t="shared" ca="1" si="14"/>
        <v>5217557004000</v>
      </c>
      <c r="S20" s="2">
        <f t="shared" ca="1" si="14"/>
        <v>2687832396000</v>
      </c>
      <c r="T20" s="2">
        <f t="shared" ca="1" si="14"/>
        <v>3680990117999.9995</v>
      </c>
      <c r="U20" s="2">
        <f t="shared" ca="1" si="14"/>
        <v>2291477292000</v>
      </c>
      <c r="V20" s="2">
        <f t="shared" ca="1" si="14"/>
        <v>2388986964000</v>
      </c>
      <c r="W20" s="2">
        <f t="shared" ca="1" si="14"/>
        <v>2876535323999.9995</v>
      </c>
      <c r="X20" s="2">
        <f t="shared" ca="1" si="14"/>
        <v>1918019196000</v>
      </c>
      <c r="Y20" s="2">
        <f t="shared" ca="1" si="14"/>
        <v>1440438930000</v>
      </c>
      <c r="Z20" s="2">
        <f t="shared" ca="1" si="14"/>
        <v>781952562000</v>
      </c>
    </row>
    <row r="21" spans="1:26" ht="15.5" x14ac:dyDescent="0.35">
      <c r="C21" t="s">
        <v>12</v>
      </c>
      <c r="D21" s="2">
        <f>IFERROR(INDEX(D51:D500,MATCH($C$7,$C$51:$C$500,0)),"")</f>
        <v>6030000000</v>
      </c>
      <c r="E21" s="2">
        <f>IFERROR(INDEX(E51:E500,MATCH($C$7,$C$51:$C$500,0)),"")</f>
        <v>6030000000</v>
      </c>
      <c r="H21" s="2">
        <f>IFERROR(INDEX(D21:G21,COUNT(D21:G21)),"")</f>
        <v>6030000000</v>
      </c>
      <c r="I21" s="2">
        <f t="shared" ref="I21:Z21" si="15">IFERROR(INDEX(I51:I500,MATCH($C$7,$C$51:$C$500,0)),"")</f>
        <v>6030000000</v>
      </c>
      <c r="J21" s="2">
        <f t="shared" si="15"/>
        <v>6030000000</v>
      </c>
      <c r="K21" s="2">
        <f t="shared" si="15"/>
        <v>6030000000</v>
      </c>
      <c r="L21" s="2">
        <f t="shared" si="15"/>
        <v>5340000000</v>
      </c>
      <c r="M21" s="2">
        <f t="shared" si="15"/>
        <v>5340000000</v>
      </c>
      <c r="N21" s="2">
        <f t="shared" si="15"/>
        <v>5340000000</v>
      </c>
      <c r="O21" s="2">
        <f t="shared" si="15"/>
        <v>5340000000</v>
      </c>
      <c r="P21" s="2">
        <f t="shared" si="15"/>
        <v>5340000000</v>
      </c>
      <c r="Q21" s="2">
        <f t="shared" si="15"/>
        <v>5340000000</v>
      </c>
      <c r="R21" s="2">
        <f t="shared" si="15"/>
        <v>5340000000</v>
      </c>
      <c r="S21" s="2">
        <f t="shared" si="15"/>
        <v>5340000000</v>
      </c>
      <c r="T21" s="2">
        <f t="shared" si="15"/>
        <v>4940000000</v>
      </c>
      <c r="U21" s="2">
        <f t="shared" si="15"/>
        <v>4940000000</v>
      </c>
      <c r="V21" s="2">
        <f t="shared" si="15"/>
        <v>4940000000</v>
      </c>
      <c r="W21" s="2">
        <f t="shared" si="15"/>
        <v>4940000000</v>
      </c>
      <c r="X21" s="2">
        <f t="shared" si="15"/>
        <v>4740000000</v>
      </c>
      <c r="Y21" s="2">
        <f t="shared" si="15"/>
        <v>4170000000</v>
      </c>
      <c r="Z21" s="2">
        <f t="shared" si="15"/>
        <v>4170000000</v>
      </c>
    </row>
    <row r="23" spans="1:26" ht="15.5" x14ac:dyDescent="0.35">
      <c r="B23" t="s">
        <v>50</v>
      </c>
      <c r="C23" t="s">
        <v>51</v>
      </c>
      <c r="D23" s="3">
        <f>IFERROR(D5/D6*100,"")</f>
        <v>1.5964975656081664</v>
      </c>
      <c r="E23" s="3">
        <f>IFERROR(E5/E6*100,"")</f>
        <v>2.8909859944547893</v>
      </c>
      <c r="H23" s="3">
        <f t="shared" ref="H23:Z23" si="16">IFERROR(H5/H6*100,"")</f>
        <v>9.0268196226028561</v>
      </c>
      <c r="I23" s="3">
        <f t="shared" si="16"/>
        <v>9.627102670916905</v>
      </c>
      <c r="J23" s="3">
        <f t="shared" si="16"/>
        <v>8.2437289561592131</v>
      </c>
      <c r="K23" s="3">
        <f t="shared" si="16"/>
        <v>12.658173529274796</v>
      </c>
      <c r="L23" s="3">
        <f t="shared" si="16"/>
        <v>11.867040853694414</v>
      </c>
      <c r="M23" s="3">
        <f t="shared" si="16"/>
        <v>11.370328851445869</v>
      </c>
      <c r="N23" s="3">
        <f t="shared" si="16"/>
        <v>11.867415334998851</v>
      </c>
      <c r="O23" s="3">
        <f t="shared" si="16"/>
        <v>13.485982646780004</v>
      </c>
      <c r="P23" s="3">
        <f t="shared" si="16"/>
        <v>15.907631381783153</v>
      </c>
      <c r="Q23" s="3">
        <f t="shared" si="16"/>
        <v>22.381627151966551</v>
      </c>
      <c r="R23" s="3">
        <f t="shared" si="16"/>
        <v>18.490505362339814</v>
      </c>
      <c r="S23" s="3">
        <f t="shared" si="16"/>
        <v>19.257822800043218</v>
      </c>
      <c r="T23" s="3">
        <f t="shared" si="16"/>
        <v>17.566548193751302</v>
      </c>
      <c r="U23" s="3">
        <f t="shared" si="16"/>
        <v>4.6541273678039836</v>
      </c>
      <c r="V23" s="3">
        <f t="shared" si="16"/>
        <v>13.759678908050944</v>
      </c>
      <c r="W23" s="3">
        <f t="shared" si="16"/>
        <v>26.109630035182896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-0.3018728443956481</v>
      </c>
      <c r="E24" s="4">
        <f>IFERROR(_xlfn.RRI(5,J23,E23),"")</f>
        <v>-0.18906796575697771</v>
      </c>
      <c r="H24" s="4">
        <f t="shared" ref="H24:Z24" si="17">IFERROR(_xlfn.RRI(5,M23,H23),"")</f>
        <v>-4.5112193195991024E-2</v>
      </c>
      <c r="I24" s="4">
        <f t="shared" si="17"/>
        <v>-4.0979496572406293E-2</v>
      </c>
      <c r="J24" s="4">
        <f t="shared" si="17"/>
        <v>-9.3749578540980094E-2</v>
      </c>
      <c r="K24" s="4">
        <f t="shared" si="17"/>
        <v>-4.4670683561827795E-2</v>
      </c>
      <c r="L24" s="4">
        <f t="shared" si="17"/>
        <v>-0.11917393792157915</v>
      </c>
      <c r="M24" s="4">
        <f t="shared" si="17"/>
        <v>-9.2670881113828707E-2</v>
      </c>
      <c r="N24" s="4">
        <f t="shared" si="17"/>
        <v>-9.2284417004841579E-2</v>
      </c>
      <c r="O24" s="4">
        <f t="shared" si="17"/>
        <v>-5.1495855250621059E-2</v>
      </c>
      <c r="P24" s="4">
        <f t="shared" si="17"/>
        <v>0.27865520514523157</v>
      </c>
      <c r="Q24" s="4">
        <f t="shared" si="17"/>
        <v>0.10219052034309417</v>
      </c>
      <c r="R24" s="4">
        <f t="shared" si="17"/>
        <v>-6.668206262434262E-2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149.37</v>
      </c>
      <c r="J25" s="3">
        <f t="shared" si="18"/>
        <v>116.18</v>
      </c>
      <c r="K25" s="3">
        <f t="shared" si="18"/>
        <v>101.45</v>
      </c>
      <c r="L25" s="3">
        <f t="shared" si="18"/>
        <v>149.88</v>
      </c>
      <c r="M25" s="3">
        <f t="shared" si="18"/>
        <v>148.77000000000001</v>
      </c>
      <c r="N25" s="3">
        <f t="shared" si="18"/>
        <v>126.92</v>
      </c>
      <c r="O25" s="3">
        <f t="shared" si="18"/>
        <v>124.08</v>
      </c>
      <c r="P25" s="3">
        <f t="shared" si="18"/>
        <v>141.84</v>
      </c>
      <c r="Q25" s="3">
        <f t="shared" si="18"/>
        <v>177.64</v>
      </c>
      <c r="R25" s="3">
        <f t="shared" si="18"/>
        <v>115.21</v>
      </c>
      <c r="S25" s="3">
        <f t="shared" si="18"/>
        <v>36.880000000000003</v>
      </c>
      <c r="T25" s="3">
        <f t="shared" si="18"/>
        <v>87.71</v>
      </c>
      <c r="U25" s="3">
        <f t="shared" si="18"/>
        <v>17.079999999999998</v>
      </c>
      <c r="V25" s="3">
        <f t="shared" si="18"/>
        <v>48.89</v>
      </c>
      <c r="W25" s="3">
        <f t="shared" si="18"/>
        <v>84.8</v>
      </c>
      <c r="X25" s="3">
        <f t="shared" si="18"/>
        <v>52.4</v>
      </c>
      <c r="Y25" s="3">
        <f t="shared" si="18"/>
        <v>33.33</v>
      </c>
      <c r="Z25" s="3">
        <f t="shared" si="18"/>
        <v>15.27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3.3110233575818215E-2</v>
      </c>
      <c r="J26" s="4">
        <f t="shared" si="19"/>
        <v>-1.3070984177183886E-2</v>
      </c>
      <c r="K26" s="4">
        <f t="shared" si="19"/>
        <v>-6.4829785902409509E-2</v>
      </c>
      <c r="L26" s="4">
        <f t="shared" si="19"/>
        <v>-3.3413814286081478E-2</v>
      </c>
      <c r="M26" s="4">
        <f t="shared" si="19"/>
        <v>5.24586388777597E-2</v>
      </c>
      <c r="N26" s="4">
        <f t="shared" si="19"/>
        <v>0.28040638215914182</v>
      </c>
      <c r="O26" s="4">
        <f t="shared" si="19"/>
        <v>7.1841417405559715E-2</v>
      </c>
      <c r="P26" s="4">
        <f t="shared" si="19"/>
        <v>0.52708134308141052</v>
      </c>
      <c r="Q26" s="4">
        <f t="shared" si="19"/>
        <v>0.29438700874785728</v>
      </c>
      <c r="R26" s="4">
        <f t="shared" si="19"/>
        <v>6.3209540172043166E-2</v>
      </c>
      <c r="S26" s="4">
        <f t="shared" si="19"/>
        <v>-6.783686170716885E-2</v>
      </c>
      <c r="T26" s="4">
        <f t="shared" si="19"/>
        <v>0.21350832335734271</v>
      </c>
      <c r="U26" s="4">
        <f t="shared" si="19"/>
        <v>2.2656459470434598E-2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918.63316749585408</v>
      </c>
      <c r="E27" s="3">
        <f>IFERROR(E4/E21,"")</f>
        <v>1010.0535655058043</v>
      </c>
      <c r="H27" s="3">
        <f t="shared" ref="H27:Z27" si="20">IFERROR(H4/H21,"")</f>
        <v>3857.3734660033169</v>
      </c>
      <c r="I27" s="3">
        <f t="shared" si="20"/>
        <v>3794.1107794361524</v>
      </c>
      <c r="J27" s="3">
        <f t="shared" si="20"/>
        <v>2887.323383084577</v>
      </c>
      <c r="K27" s="3">
        <f t="shared" si="20"/>
        <v>2540.234991708126</v>
      </c>
      <c r="L27" s="3">
        <f t="shared" si="20"/>
        <v>3104.8614232209738</v>
      </c>
      <c r="M27" s="3">
        <f t="shared" si="20"/>
        <v>2991.0516853932586</v>
      </c>
      <c r="N27" s="3">
        <f t="shared" si="20"/>
        <v>2034.3176029962547</v>
      </c>
      <c r="O27" s="3">
        <f t="shared" si="20"/>
        <v>1597.9743445692884</v>
      </c>
      <c r="P27" s="3">
        <f t="shared" si="20"/>
        <v>1613.2750936329587</v>
      </c>
      <c r="Q27" s="3">
        <f t="shared" si="20"/>
        <v>1680.6569288389512</v>
      </c>
      <c r="R27" s="3">
        <f t="shared" si="20"/>
        <v>1219.8464419475656</v>
      </c>
      <c r="S27" s="3">
        <f t="shared" si="20"/>
        <v>998.39026217228468</v>
      </c>
      <c r="T27" s="3">
        <f t="shared" si="20"/>
        <v>1282.9070850202429</v>
      </c>
      <c r="U27" s="3">
        <f t="shared" si="20"/>
        <v>750.05829959514165</v>
      </c>
      <c r="V27" s="3">
        <f t="shared" si="20"/>
        <v>770.4313765182186</v>
      </c>
      <c r="W27" s="3">
        <f t="shared" si="20"/>
        <v>755.41477732793521</v>
      </c>
      <c r="X27" s="3">
        <f t="shared" si="20"/>
        <v>622.59786118143461</v>
      </c>
      <c r="Y27" s="3">
        <f t="shared" si="20"/>
        <v>667.52344292565942</v>
      </c>
      <c r="Z27" s="3">
        <f t="shared" si="20"/>
        <v>948.64419616306952</v>
      </c>
    </row>
    <row r="28" spans="1:26" ht="15.5" x14ac:dyDescent="0.35">
      <c r="C28" t="s">
        <v>57</v>
      </c>
      <c r="D28" s="4">
        <f>IFERROR(_xlfn.RRI(5,I27,D27),"")</f>
        <v>-0.24698015290737463</v>
      </c>
      <c r="E28" s="4">
        <f>IFERROR(_xlfn.RRI(5,J27,E27),"")</f>
        <v>-0.18946869047936787</v>
      </c>
      <c r="H28" s="4">
        <f t="shared" ref="H28:Z28" si="21">IFERROR(_xlfn.RRI(5,M27,H27),"")</f>
        <v>5.2188508201080452E-2</v>
      </c>
      <c r="I28" s="4">
        <f t="shared" si="21"/>
        <v>0.13276090037234733</v>
      </c>
      <c r="J28" s="4">
        <f t="shared" si="21"/>
        <v>0.12560269724542983</v>
      </c>
      <c r="K28" s="4">
        <f t="shared" si="21"/>
        <v>9.5047840370446446E-2</v>
      </c>
      <c r="L28" s="4">
        <f t="shared" si="21"/>
        <v>0.13060949975662917</v>
      </c>
      <c r="M28" s="4">
        <f t="shared" si="21"/>
        <v>0.19647533665737504</v>
      </c>
      <c r="N28" s="4">
        <f t="shared" si="21"/>
        <v>0.15298507124842109</v>
      </c>
      <c r="O28" s="4">
        <f t="shared" si="21"/>
        <v>4.4900458563928769E-2</v>
      </c>
      <c r="P28" s="4">
        <f t="shared" si="21"/>
        <v>0.16552792050042742</v>
      </c>
      <c r="Q28" s="4">
        <f t="shared" si="21"/>
        <v>0.16882373402048167</v>
      </c>
      <c r="R28" s="4">
        <f t="shared" si="21"/>
        <v>0.1005858820315606</v>
      </c>
      <c r="S28" s="4">
        <f t="shared" si="21"/>
        <v>9.90527630095277E-2</v>
      </c>
      <c r="T28" s="4">
        <f t="shared" si="21"/>
        <v>0.13958240779923337</v>
      </c>
      <c r="U28" s="4">
        <f t="shared" si="21"/>
        <v>-4.5890251122574499E-2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0.28567739714236529</v>
      </c>
      <c r="J29" s="4">
        <f t="shared" si="22"/>
        <v>0.14519467718087731</v>
      </c>
      <c r="K29" s="4">
        <f t="shared" si="22"/>
        <v>-0.32312516680010672</v>
      </c>
      <c r="L29" s="4">
        <f t="shared" si="22"/>
        <v>7.4611816898567263E-3</v>
      </c>
      <c r="M29" s="4">
        <f t="shared" si="22"/>
        <v>0.17215568862275454</v>
      </c>
      <c r="N29" s="4">
        <f t="shared" si="22"/>
        <v>2.2888459058671852E-2</v>
      </c>
      <c r="O29" s="4">
        <f t="shared" si="22"/>
        <v>-0.12521150592216584</v>
      </c>
      <c r="P29" s="4">
        <f t="shared" si="22"/>
        <v>-0.2015311866696689</v>
      </c>
      <c r="Q29" s="4">
        <f t="shared" si="22"/>
        <v>0.5418800451349709</v>
      </c>
      <c r="R29" s="4">
        <f t="shared" si="22"/>
        <v>2.123915401301518</v>
      </c>
      <c r="S29" s="4">
        <f t="shared" si="22"/>
        <v>-0.5795234294835252</v>
      </c>
      <c r="T29" s="4">
        <f t="shared" si="22"/>
        <v>4.1352459016393448</v>
      </c>
      <c r="U29" s="4">
        <f t="shared" si="22"/>
        <v>-0.65064430353855596</v>
      </c>
      <c r="V29" s="4">
        <f t="shared" si="22"/>
        <v>-0.42346698113207543</v>
      </c>
      <c r="W29" s="4">
        <f t="shared" si="22"/>
        <v>0.61832061068702293</v>
      </c>
      <c r="X29" s="4">
        <f t="shared" si="22"/>
        <v>0.57215721572157219</v>
      </c>
      <c r="Y29" s="4">
        <f t="shared" si="22"/>
        <v>1.1827111984282908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1.667391656301773E-2</v>
      </c>
      <c r="I30" s="4">
        <f t="shared" si="23"/>
        <v>0.31405813483311273</v>
      </c>
      <c r="J30" s="4">
        <f t="shared" si="23"/>
        <v>0.13663633187851607</v>
      </c>
      <c r="K30" s="4">
        <f t="shared" si="23"/>
        <v>-0.1818523774652416</v>
      </c>
      <c r="L30" s="4">
        <f t="shared" si="23"/>
        <v>3.8050073953420076E-2</v>
      </c>
      <c r="M30" s="4">
        <f t="shared" si="23"/>
        <v>0.47029730312900669</v>
      </c>
      <c r="N30" s="4">
        <f t="shared" si="23"/>
        <v>0.2730602402409511</v>
      </c>
      <c r="O30" s="4">
        <f t="shared" si="23"/>
        <v>-9.4842777428704485E-3</v>
      </c>
      <c r="P30" s="4">
        <f t="shared" si="23"/>
        <v>-4.0092557886005874E-2</v>
      </c>
      <c r="Q30" s="4">
        <f t="shared" si="23"/>
        <v>0.37776106159367989</v>
      </c>
      <c r="R30" s="4">
        <f t="shared" si="23"/>
        <v>0.22181324093991003</v>
      </c>
      <c r="S30" s="4">
        <f t="shared" si="23"/>
        <v>-0.22177508111857441</v>
      </c>
      <c r="T30" s="4">
        <f t="shared" si="23"/>
        <v>0.71040982509321826</v>
      </c>
      <c r="U30" s="4">
        <f t="shared" si="23"/>
        <v>-2.6443726909394873E-2</v>
      </c>
      <c r="V30" s="4">
        <f t="shared" si="23"/>
        <v>1.9878614558481809E-2</v>
      </c>
      <c r="W30" s="4">
        <f t="shared" si="23"/>
        <v>0.21332697143300289</v>
      </c>
      <c r="X30" s="4">
        <f t="shared" si="23"/>
        <v>-6.7301878638632434E-2</v>
      </c>
      <c r="Y30" s="4">
        <f t="shared" si="23"/>
        <v>-0.29633950681872528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1604.72</v>
      </c>
      <c r="E32" s="3">
        <f>IFERROR(INDEX(E51:E500,MATCH($A$32,$C$51:$C$500,0)),"")</f>
        <v>1579.06</v>
      </c>
      <c r="H32" s="3">
        <f>IFERROR(INDEX(D32:G32,COUNT(D32:G32)),"")</f>
        <v>1579.06</v>
      </c>
      <c r="I32" s="3">
        <f t="shared" ref="I32:Z32" si="24">IFERROR(INDEX(I51:I500,MATCH($C$32,$C$51:$C$500,0)),"")</f>
        <v>1533.34</v>
      </c>
      <c r="J32" s="3">
        <f t="shared" si="24"/>
        <v>1399.94</v>
      </c>
      <c r="K32" s="3">
        <f t="shared" si="24"/>
        <v>1359.35</v>
      </c>
      <c r="L32" s="3">
        <f t="shared" si="24"/>
        <v>1276.69</v>
      </c>
      <c r="M32" s="3">
        <f t="shared" si="24"/>
        <v>1213.82</v>
      </c>
      <c r="N32" s="3">
        <f t="shared" si="24"/>
        <v>1100.33</v>
      </c>
      <c r="O32" s="3">
        <f t="shared" si="24"/>
        <v>1002.1</v>
      </c>
      <c r="P32" s="3">
        <f t="shared" si="24"/>
        <v>891.72</v>
      </c>
      <c r="Q32" s="3">
        <f t="shared" si="24"/>
        <v>746.39</v>
      </c>
      <c r="R32" s="3">
        <f t="shared" si="24"/>
        <v>635.41999999999996</v>
      </c>
      <c r="S32" s="3">
        <f t="shared" si="24"/>
        <v>534.80999999999995</v>
      </c>
      <c r="T32" s="3">
        <f t="shared" si="24"/>
        <v>495.1</v>
      </c>
      <c r="U32" s="3">
        <f t="shared" si="24"/>
        <v>360.87</v>
      </c>
      <c r="V32" s="3">
        <f t="shared" si="24"/>
        <v>353.92</v>
      </c>
      <c r="W32" s="3">
        <f t="shared" si="24"/>
        <v>323.39</v>
      </c>
      <c r="X32" s="3">
        <f t="shared" si="24"/>
        <v>260.64999999999998</v>
      </c>
      <c r="Y32" s="3">
        <f t="shared" si="24"/>
        <v>238.24</v>
      </c>
      <c r="Z32" s="3">
        <f t="shared" si="24"/>
        <v>213.13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0.38</v>
      </c>
      <c r="E33" s="3">
        <f>IFERROR(INDEX(E51:E500,MATCH($A$33,$C$51:$C$500,0)),"")</f>
        <v>0.43</v>
      </c>
      <c r="H33" s="3">
        <f>IFERROR(INDEX(D33:G33,COUNT(D33:G33)),"")</f>
        <v>0.43</v>
      </c>
      <c r="I33" s="3">
        <f t="shared" ref="I33:Z33" si="25">IFERROR(INDEX(I51:I500,MATCH($C$33,$C$51:$C$500,0)),"")</f>
        <v>0.44</v>
      </c>
      <c r="J33" s="3">
        <f t="shared" si="25"/>
        <v>0.44</v>
      </c>
      <c r="K33" s="3">
        <f t="shared" si="25"/>
        <v>0.51</v>
      </c>
      <c r="L33" s="3">
        <f t="shared" si="25"/>
        <v>0.54</v>
      </c>
      <c r="M33" s="3">
        <f t="shared" si="25"/>
        <v>0.65</v>
      </c>
      <c r="N33" s="3">
        <f t="shared" si="25"/>
        <v>0.85</v>
      </c>
      <c r="O33" s="3">
        <f t="shared" si="25"/>
        <v>0.99</v>
      </c>
      <c r="P33" s="3">
        <f t="shared" si="25"/>
        <v>0.97</v>
      </c>
      <c r="Q33" s="3">
        <f t="shared" si="25"/>
        <v>1.64</v>
      </c>
      <c r="R33" s="3">
        <f t="shared" si="25"/>
        <v>1.56</v>
      </c>
      <c r="S33" s="3">
        <f t="shared" si="25"/>
        <v>0.95</v>
      </c>
      <c r="T33" s="3">
        <f t="shared" si="25"/>
        <v>1.52</v>
      </c>
      <c r="U33" s="3">
        <f t="shared" si="25"/>
        <v>1.3</v>
      </c>
      <c r="V33" s="3">
        <f t="shared" si="25"/>
        <v>1.38</v>
      </c>
      <c r="W33" s="3">
        <f t="shared" si="25"/>
        <v>1.82</v>
      </c>
      <c r="X33" s="3">
        <f t="shared" si="25"/>
        <v>1.57</v>
      </c>
      <c r="Y33" s="3">
        <f t="shared" si="25"/>
        <v>1.43</v>
      </c>
      <c r="Z33" s="3">
        <f t="shared" si="25"/>
        <v>0.89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23.58</v>
      </c>
      <c r="E34" s="3">
        <f>IFERROR(INDEX(E51:E500,MATCH($A$34,$C$51:$C$500,0)),"")</f>
        <v>14.98</v>
      </c>
      <c r="H34" s="3">
        <f>IFERROR(INDEX(D34:G34,COUNT(D34:G34)),"")</f>
        <v>14.98</v>
      </c>
      <c r="I34" s="3">
        <f t="shared" ref="I34:Z34" si="26">IFERROR(INDEX(I51:I500,MATCH($C$34,$C$51:$C$500,0)),"")</f>
        <v>4.55</v>
      </c>
      <c r="J34" s="3">
        <f t="shared" si="26"/>
        <v>5.29</v>
      </c>
      <c r="K34" s="3">
        <f t="shared" si="26"/>
        <v>6.85</v>
      </c>
      <c r="L34" s="3">
        <f t="shared" si="26"/>
        <v>4.6399999999999997</v>
      </c>
      <c r="M34" s="3">
        <f t="shared" si="26"/>
        <v>5.34</v>
      </c>
      <c r="N34" s="3">
        <f t="shared" si="26"/>
        <v>7.37</v>
      </c>
      <c r="O34" s="3">
        <f t="shared" si="26"/>
        <v>8.02</v>
      </c>
      <c r="P34" s="3">
        <f t="shared" si="26"/>
        <v>6.1</v>
      </c>
      <c r="Q34" s="3">
        <f t="shared" si="26"/>
        <v>6.9</v>
      </c>
      <c r="R34" s="3">
        <f t="shared" si="26"/>
        <v>8.59</v>
      </c>
      <c r="S34" s="3">
        <f t="shared" si="26"/>
        <v>13.83</v>
      </c>
      <c r="T34" s="3">
        <f t="shared" si="26"/>
        <v>8.61</v>
      </c>
      <c r="U34" s="3">
        <f t="shared" si="26"/>
        <v>27.52</v>
      </c>
      <c r="V34" s="3">
        <f t="shared" si="26"/>
        <v>10.02</v>
      </c>
      <c r="W34" s="3">
        <f t="shared" si="26"/>
        <v>6.96</v>
      </c>
      <c r="X34" s="3">
        <f t="shared" si="26"/>
        <v>7.82</v>
      </c>
      <c r="Y34" s="3">
        <f t="shared" si="26"/>
        <v>10.199999999999999</v>
      </c>
      <c r="Z34" s="3">
        <f t="shared" si="26"/>
        <v>12.44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0.66</v>
      </c>
      <c r="E35" s="3">
        <f>IFERROR(INDEX(E51:E500,MATCH($A$35,$C$51:$C$500,0)),"")</f>
        <v>0.68</v>
      </c>
      <c r="H35" s="3">
        <f>IFERROR(INDEX(D35:G35,COUNT(D35:G35)),"")</f>
        <v>0.68</v>
      </c>
      <c r="I35" s="3">
        <f t="shared" ref="I35:Z35" si="27">IFERROR(INDEX(I51:I500,MATCH($C$35,$C$51:$C$500,0)),"")</f>
        <v>0.18</v>
      </c>
      <c r="J35" s="3">
        <f t="shared" si="27"/>
        <v>0.21</v>
      </c>
      <c r="K35" s="3">
        <f t="shared" si="27"/>
        <v>0.27</v>
      </c>
      <c r="L35" s="3">
        <f t="shared" si="27"/>
        <v>0.22</v>
      </c>
      <c r="M35" s="3">
        <f t="shared" si="27"/>
        <v>0.27</v>
      </c>
      <c r="N35" s="3">
        <f t="shared" si="27"/>
        <v>0.46</v>
      </c>
      <c r="O35" s="3">
        <f t="shared" si="27"/>
        <v>0.62</v>
      </c>
      <c r="P35" s="3">
        <f t="shared" si="27"/>
        <v>0.54</v>
      </c>
      <c r="Q35" s="3">
        <f t="shared" si="27"/>
        <v>0.73</v>
      </c>
      <c r="R35" s="3">
        <f t="shared" si="27"/>
        <v>0.81</v>
      </c>
      <c r="S35" s="3">
        <f t="shared" si="27"/>
        <v>0.51</v>
      </c>
      <c r="T35" s="3">
        <f t="shared" si="27"/>
        <v>0.59</v>
      </c>
      <c r="U35" s="3">
        <f t="shared" si="27"/>
        <v>0.63</v>
      </c>
      <c r="V35" s="3">
        <f t="shared" si="27"/>
        <v>0.64</v>
      </c>
      <c r="W35" s="3">
        <f t="shared" si="27"/>
        <v>0.78</v>
      </c>
      <c r="X35" s="3">
        <f t="shared" si="27"/>
        <v>0.66</v>
      </c>
      <c r="Y35" s="3">
        <f t="shared" si="27"/>
        <v>0.51</v>
      </c>
      <c r="Z35" s="3">
        <f t="shared" si="27"/>
        <v>0.2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5539358000000</v>
      </c>
      <c r="E51" s="5">
        <v>6090623000000</v>
      </c>
      <c r="F51" s="5">
        <v>6495171000000</v>
      </c>
      <c r="G51" s="5">
        <v>5885070000000</v>
      </c>
      <c r="I51" s="5">
        <v>22878488000000</v>
      </c>
      <c r="J51" s="5">
        <v>17410560000000</v>
      </c>
      <c r="K51" s="5">
        <v>15317617000000</v>
      </c>
      <c r="L51" s="5">
        <v>16579960000000</v>
      </c>
      <c r="M51" s="5">
        <v>15972216000000</v>
      </c>
      <c r="N51" s="5">
        <v>10863256000000</v>
      </c>
      <c r="O51" s="5">
        <v>8533183000000</v>
      </c>
      <c r="P51" s="5">
        <v>8614889000000</v>
      </c>
      <c r="Q51" s="5">
        <v>8974708000000</v>
      </c>
      <c r="R51" s="5">
        <v>6513980000000</v>
      </c>
      <c r="S51" s="5">
        <v>5331404000000</v>
      </c>
      <c r="T51" s="5">
        <v>6337561000000</v>
      </c>
      <c r="U51" s="5">
        <v>3705288000000</v>
      </c>
      <c r="V51" s="5">
        <v>3805931000000</v>
      </c>
      <c r="W51" s="5">
        <v>3731749000000</v>
      </c>
      <c r="X51" s="5">
        <v>2951113862000</v>
      </c>
      <c r="Y51" s="5">
        <v>2783572757000</v>
      </c>
      <c r="Z51" s="5">
        <v>3955846298000</v>
      </c>
    </row>
    <row r="52" spans="2:26" ht="15.5" x14ac:dyDescent="0.35">
      <c r="C52" t="s">
        <v>82</v>
      </c>
      <c r="D52" s="5">
        <v>-4534308000000</v>
      </c>
      <c r="E52" s="5">
        <v>-5045632000000</v>
      </c>
      <c r="F52" s="5">
        <v>-5400492000000</v>
      </c>
      <c r="G52" s="5">
        <v>-4982298000000</v>
      </c>
      <c r="I52" s="5">
        <v>-19079336000000</v>
      </c>
      <c r="J52" s="5">
        <v>-14408758000000</v>
      </c>
      <c r="K52" s="5">
        <v>-12396300000000</v>
      </c>
      <c r="L52" s="5">
        <v>-13105237000000</v>
      </c>
      <c r="M52" s="5">
        <v>-12832503000000</v>
      </c>
      <c r="N52" s="5">
        <v>-8239389000000</v>
      </c>
      <c r="O52" s="5">
        <v>-6438390000000</v>
      </c>
      <c r="P52" s="5">
        <v>-6312129000000</v>
      </c>
      <c r="Q52" s="5">
        <v>-6709085000000</v>
      </c>
      <c r="R52" s="5">
        <v>-4888655000000</v>
      </c>
      <c r="S52" s="5">
        <v>-4160926000000</v>
      </c>
      <c r="T52" s="5">
        <v>-5044887000000</v>
      </c>
      <c r="U52" s="5">
        <v>-2755644000000</v>
      </c>
      <c r="V52" s="5">
        <v>-2778192000000</v>
      </c>
      <c r="W52" s="5">
        <v>-2488848000000</v>
      </c>
      <c r="X52" s="5">
        <v>-2310101212000</v>
      </c>
      <c r="Y52" s="5">
        <v>-2336335567000</v>
      </c>
      <c r="Z52" s="5">
        <v>-3143163972000</v>
      </c>
    </row>
    <row r="53" spans="2:26" ht="15.5" x14ac:dyDescent="0.35">
      <c r="C53" t="s">
        <v>84</v>
      </c>
      <c r="D53" s="5">
        <v>1005050000000</v>
      </c>
      <c r="E53" s="5">
        <v>1044991000000</v>
      </c>
      <c r="F53" s="5">
        <v>1094679000000</v>
      </c>
      <c r="G53" s="5">
        <v>902772000000</v>
      </c>
      <c r="I53" s="5">
        <v>3799152000000</v>
      </c>
      <c r="J53" s="5">
        <v>3001802000000</v>
      </c>
      <c r="K53" s="5">
        <v>2921317000000</v>
      </c>
      <c r="L53" s="5">
        <v>3474723000000</v>
      </c>
      <c r="M53" s="5">
        <v>3139713000000</v>
      </c>
      <c r="N53" s="5">
        <v>2623867000000</v>
      </c>
      <c r="O53" s="5">
        <v>2094793000000</v>
      </c>
      <c r="P53" s="5">
        <v>2302760000000</v>
      </c>
      <c r="Q53" s="5">
        <v>2265623000000</v>
      </c>
      <c r="R53" s="5">
        <v>1625325000000</v>
      </c>
      <c r="S53" s="5">
        <v>1170478000000</v>
      </c>
      <c r="T53" s="5">
        <v>1292674000000</v>
      </c>
      <c r="U53" s="5">
        <v>949644000000</v>
      </c>
      <c r="V53" s="5">
        <v>1027739000000</v>
      </c>
      <c r="W53" s="5">
        <v>1242901000000</v>
      </c>
      <c r="X53" s="5">
        <v>641012650000</v>
      </c>
      <c r="Y53" s="5">
        <v>447237190000</v>
      </c>
      <c r="Z53" s="5">
        <v>812682326000</v>
      </c>
    </row>
    <row r="54" spans="2:26" ht="15.5" x14ac:dyDescent="0.35">
      <c r="C54" t="s">
        <v>85</v>
      </c>
      <c r="D54" s="5">
        <v>-403012000000</v>
      </c>
      <c r="E54" s="5">
        <v>-348676000000</v>
      </c>
      <c r="F54" s="5">
        <v>-434030000000</v>
      </c>
      <c r="G54" s="5">
        <v>-335957000000</v>
      </c>
      <c r="I54" s="5">
        <v>-1340251000000</v>
      </c>
      <c r="J54" s="5">
        <v>-996057000000</v>
      </c>
      <c r="K54" s="5">
        <v>-1042837000000</v>
      </c>
      <c r="L54" s="5">
        <v>-1270164000000</v>
      </c>
      <c r="M54" s="5">
        <v>-1144648000000</v>
      </c>
      <c r="N54" s="5">
        <v>-798845000000</v>
      </c>
      <c r="O54" s="5">
        <v>-669997000000</v>
      </c>
      <c r="P54" s="5">
        <v>-608574000000</v>
      </c>
      <c r="Q54" s="5">
        <v>-595914000000</v>
      </c>
      <c r="R54" s="5">
        <v>-521130000000</v>
      </c>
      <c r="S54" s="5">
        <v>-566615000000</v>
      </c>
      <c r="T54" s="5">
        <v>-497466000000</v>
      </c>
      <c r="U54" s="5">
        <v>-455258000000</v>
      </c>
      <c r="V54" s="5">
        <v>-529645000000</v>
      </c>
      <c r="W54" s="5">
        <v>-628775000000</v>
      </c>
      <c r="X54" s="5">
        <v>-291409800000</v>
      </c>
      <c r="Y54" s="5">
        <v>-165769432000</v>
      </c>
      <c r="Z54" s="5">
        <v>-444525291000</v>
      </c>
    </row>
    <row r="55" spans="2:26" ht="15.5" x14ac:dyDescent="0.35">
      <c r="C55" t="s">
        <v>386</v>
      </c>
      <c r="D55" s="5">
        <v>-247293000000</v>
      </c>
      <c r="E55" s="5">
        <v>-183163000000</v>
      </c>
      <c r="F55" s="5">
        <v>-255612000000</v>
      </c>
      <c r="G55" s="5">
        <v>-183239000000</v>
      </c>
      <c r="I55" s="5">
        <v>-675388000000</v>
      </c>
      <c r="J55" s="5">
        <v>-378811000000</v>
      </c>
      <c r="K55" s="5">
        <v>-423935000000</v>
      </c>
      <c r="L55" s="5">
        <v>-715613000000</v>
      </c>
      <c r="M55" s="5">
        <v>-645056000000</v>
      </c>
      <c r="N55" s="5">
        <v>-333337000000</v>
      </c>
      <c r="O55" s="5">
        <v>-247362000000</v>
      </c>
      <c r="P55" s="5">
        <v>-241262000000</v>
      </c>
      <c r="Q55" s="5">
        <v>-257459000000</v>
      </c>
      <c r="R55" s="5">
        <v>-227162000000</v>
      </c>
      <c r="S55" s="5">
        <v>-305106000000</v>
      </c>
      <c r="T55" s="5">
        <v>-295487000000</v>
      </c>
      <c r="U55" s="5">
        <v>-289018000000</v>
      </c>
      <c r="V55" s="5">
        <v>-390645000000</v>
      </c>
      <c r="W55" s="5">
        <v>-511361000000</v>
      </c>
      <c r="X55" s="5">
        <v>-184388110000</v>
      </c>
      <c r="Y55" s="5">
        <v>-84050860000</v>
      </c>
      <c r="Z55" s="5">
        <v>-362542181000</v>
      </c>
    </row>
    <row r="56" spans="2:26" ht="15.5" x14ac:dyDescent="0.35">
      <c r="C56" t="s">
        <v>387</v>
      </c>
      <c r="D56" s="5">
        <v>-155719000000</v>
      </c>
      <c r="E56" s="5">
        <v>-165513000000</v>
      </c>
      <c r="F56" s="5">
        <v>-178418000000</v>
      </c>
      <c r="G56" s="5">
        <v>-152718000000</v>
      </c>
      <c r="I56" s="5">
        <v>-664863000000</v>
      </c>
      <c r="J56" s="5">
        <v>-617246000000</v>
      </c>
      <c r="K56" s="5">
        <v>-618902000000</v>
      </c>
      <c r="L56" s="5">
        <v>-554551000000</v>
      </c>
      <c r="M56" s="5">
        <v>-499592000000</v>
      </c>
      <c r="N56" s="5">
        <v>-465508000000</v>
      </c>
      <c r="O56" s="5">
        <v>-422635000000</v>
      </c>
      <c r="P56" s="5">
        <v>-367312000000</v>
      </c>
      <c r="Q56" s="5">
        <v>-338455000000</v>
      </c>
      <c r="R56" s="5">
        <v>-293968000000</v>
      </c>
      <c r="S56" s="5">
        <v>-261509000000</v>
      </c>
      <c r="T56" s="5">
        <v>-201979000000</v>
      </c>
      <c r="U56" s="5">
        <v>-166240000000</v>
      </c>
      <c r="V56" s="5">
        <v>-139000000000</v>
      </c>
      <c r="W56" s="5">
        <v>-117414000000</v>
      </c>
      <c r="X56" s="5">
        <v>-107021690000</v>
      </c>
      <c r="Y56" s="5">
        <v>-81718572000</v>
      </c>
      <c r="Z56" s="5">
        <v>-81983110000</v>
      </c>
    </row>
    <row r="57" spans="2:26" ht="15.5" x14ac:dyDescent="0.35">
      <c r="C57" t="s">
        <v>94</v>
      </c>
      <c r="D57" s="5">
        <v>602038000000</v>
      </c>
      <c r="E57" s="5">
        <v>696315000000</v>
      </c>
      <c r="F57" s="5">
        <v>660649000000</v>
      </c>
      <c r="G57" s="5">
        <v>566815000000</v>
      </c>
      <c r="I57" s="5">
        <v>2458901000000</v>
      </c>
      <c r="J57" s="5">
        <v>2005745000000</v>
      </c>
      <c r="K57" s="5">
        <v>1878480000000</v>
      </c>
      <c r="L57" s="5">
        <v>2204559000000</v>
      </c>
      <c r="M57" s="5">
        <v>1995065000000</v>
      </c>
      <c r="N57" s="5">
        <v>1825022000000</v>
      </c>
      <c r="O57" s="5">
        <v>1424796000000</v>
      </c>
      <c r="P57" s="5">
        <v>1694186000000</v>
      </c>
      <c r="Q57" s="5">
        <v>1669709000000</v>
      </c>
      <c r="R57" s="5">
        <v>1104195000000</v>
      </c>
      <c r="S57" s="5">
        <v>603863000000</v>
      </c>
      <c r="T57" s="5">
        <v>795208000000</v>
      </c>
      <c r="U57" s="5">
        <v>494386000000</v>
      </c>
      <c r="V57" s="5">
        <v>498094000000</v>
      </c>
      <c r="W57" s="5">
        <v>614126000000</v>
      </c>
      <c r="X57" s="5">
        <v>349602850000</v>
      </c>
      <c r="Y57" s="5">
        <v>281467758000</v>
      </c>
      <c r="Z57" s="5">
        <v>368157035000</v>
      </c>
    </row>
    <row r="58" spans="2:26" ht="15.5" x14ac:dyDescent="0.35">
      <c r="C58" t="s">
        <v>95</v>
      </c>
      <c r="D58" s="5">
        <v>-405783000000</v>
      </c>
      <c r="E58" s="5">
        <v>-349512000000</v>
      </c>
      <c r="F58" s="5">
        <v>-317067000000</v>
      </c>
      <c r="G58" s="5">
        <v>-333604000000</v>
      </c>
      <c r="I58" s="5">
        <v>-1316450000000</v>
      </c>
      <c r="J58" s="5">
        <v>-1101785000000</v>
      </c>
      <c r="K58" s="5">
        <v>-1092607000000</v>
      </c>
      <c r="L58" s="5">
        <v>-1184241000000</v>
      </c>
      <c r="M58" s="5">
        <v>-972195000000</v>
      </c>
      <c r="N58" s="5">
        <v>-923688000000</v>
      </c>
      <c r="O58" s="5">
        <v>-519638000000</v>
      </c>
      <c r="P58" s="5">
        <v>-651141000000</v>
      </c>
      <c r="Q58" s="5">
        <v>-425113000000</v>
      </c>
      <c r="R58" s="5">
        <v>-301483000000</v>
      </c>
      <c r="S58" s="5">
        <v>-340649000000</v>
      </c>
      <c r="T58" s="5">
        <v>-232789000000</v>
      </c>
      <c r="U58" s="5">
        <v>-375315000000</v>
      </c>
      <c r="V58" s="5">
        <v>-186977000000</v>
      </c>
      <c r="W58" s="5">
        <v>-74190000000</v>
      </c>
      <c r="X58" s="5">
        <v>-25223214000</v>
      </c>
      <c r="Y58" s="5">
        <v>-73120419000</v>
      </c>
      <c r="Z58" s="5">
        <v>-301110820000</v>
      </c>
    </row>
    <row r="59" spans="2:26" ht="15.5" x14ac:dyDescent="0.35">
      <c r="C59" t="s">
        <v>432</v>
      </c>
      <c r="D59" s="5">
        <v>-29166000000</v>
      </c>
      <c r="E59" s="5">
        <v>-31815000000</v>
      </c>
      <c r="F59" s="5">
        <v>-12586000000</v>
      </c>
      <c r="G59" s="5">
        <v>-41107000000</v>
      </c>
      <c r="I59" s="5">
        <v>-84454000000</v>
      </c>
      <c r="J59" s="5">
        <v>-43379000000</v>
      </c>
      <c r="K59" s="5">
        <v>-14413000000</v>
      </c>
      <c r="L59" s="5">
        <v>-106743000000</v>
      </c>
      <c r="M59" s="5">
        <v>-63566000000</v>
      </c>
      <c r="N59" s="5">
        <v>-48802000000</v>
      </c>
      <c r="O59" s="5">
        <v>41545000000</v>
      </c>
      <c r="P59" s="5">
        <v>-52859000000</v>
      </c>
      <c r="Q59" s="5">
        <v>-24591000000</v>
      </c>
      <c r="R59" s="5">
        <v>-5066000000</v>
      </c>
      <c r="S59" s="5">
        <v>-164522000000</v>
      </c>
      <c r="T59" s="5">
        <v>-104542000000</v>
      </c>
      <c r="U59" s="5">
        <v>-249926000000</v>
      </c>
      <c r="V59" s="5">
        <v>-91421000000</v>
      </c>
      <c r="W59" s="5">
        <v>-16837000000</v>
      </c>
      <c r="X59" s="5">
        <v>57964010000</v>
      </c>
      <c r="Y59" s="5">
        <v>20332750000</v>
      </c>
      <c r="Z59" s="5">
        <v>-242707627000</v>
      </c>
    </row>
    <row r="60" spans="2:26" ht="15.5" x14ac:dyDescent="0.35">
      <c r="C60" t="s">
        <v>431</v>
      </c>
      <c r="D60" s="5">
        <v>3890000000</v>
      </c>
      <c r="E60" s="5">
        <v>3828000000</v>
      </c>
      <c r="F60" s="5">
        <v>1948000000</v>
      </c>
      <c r="G60" s="5">
        <v>1694000000</v>
      </c>
      <c r="I60" s="5">
        <v>8245000000</v>
      </c>
      <c r="J60" s="5">
        <v>6966000000</v>
      </c>
      <c r="K60" s="5">
        <v>5772000000</v>
      </c>
      <c r="L60" s="5">
        <v>4956000000</v>
      </c>
      <c r="M60" s="5">
        <v>3331000000</v>
      </c>
      <c r="N60" s="5">
        <v>10215000000</v>
      </c>
      <c r="O60" s="5">
        <v>2083000000</v>
      </c>
      <c r="P60" s="5">
        <v>4070000000</v>
      </c>
      <c r="Q60" s="5">
        <v>8811000000</v>
      </c>
      <c r="R60" s="5">
        <v>2389000000</v>
      </c>
      <c r="S60" s="5">
        <v>3840000000</v>
      </c>
      <c r="T60" s="5">
        <v>5537000000</v>
      </c>
      <c r="U60" s="5">
        <v>18194000000</v>
      </c>
      <c r="V60" s="5">
        <v>2701000000</v>
      </c>
      <c r="W60" s="5">
        <v>3609000000</v>
      </c>
      <c r="X60" s="5">
        <v>2058025000</v>
      </c>
      <c r="Y60" s="5">
        <v>9044469000</v>
      </c>
      <c r="Z60" s="5">
        <v>8593751000</v>
      </c>
    </row>
    <row r="61" spans="2:26" ht="15.5" x14ac:dyDescent="0.35">
      <c r="C61" t="s">
        <v>433</v>
      </c>
      <c r="P61" s="5">
        <v>-12056000000</v>
      </c>
      <c r="Q61" s="5">
        <v>12840000000</v>
      </c>
      <c r="S61" s="5">
        <v>3322000000</v>
      </c>
      <c r="T61" s="5">
        <v>-715000000</v>
      </c>
      <c r="U61" s="5">
        <v>131000000</v>
      </c>
      <c r="V61" s="5">
        <v>15000000</v>
      </c>
      <c r="W61" s="5">
        <v>13000000</v>
      </c>
      <c r="Y61" s="5">
        <v>436312000</v>
      </c>
      <c r="Z61" s="5">
        <v>25296000</v>
      </c>
    </row>
    <row r="62" spans="2:26" ht="15.5" x14ac:dyDescent="0.35">
      <c r="C62" t="s">
        <v>27</v>
      </c>
      <c r="D62" s="5">
        <v>-400983000000</v>
      </c>
      <c r="E62" s="5">
        <v>-347233000000</v>
      </c>
      <c r="F62" s="5">
        <v>-358440000000</v>
      </c>
      <c r="G62" s="5">
        <v>-348133000000</v>
      </c>
      <c r="I62" s="5">
        <v>-1379594000000</v>
      </c>
      <c r="J62" s="5">
        <v>-1198518000000</v>
      </c>
      <c r="K62" s="5">
        <v>-1190689000000</v>
      </c>
      <c r="L62" s="5">
        <v>-969607000000</v>
      </c>
      <c r="M62" s="5">
        <v>-838873000000</v>
      </c>
      <c r="N62" s="5">
        <v>-827293000000</v>
      </c>
      <c r="O62" s="5">
        <v>-694349000000</v>
      </c>
      <c r="P62" s="5">
        <v>-676514000000</v>
      </c>
      <c r="Q62" s="5">
        <v>-432879000000</v>
      </c>
      <c r="R62" s="5">
        <v>-301508000000</v>
      </c>
      <c r="S62" s="5">
        <v>-223136000000</v>
      </c>
      <c r="T62" s="5">
        <v>-206586000000</v>
      </c>
      <c r="U62" s="5">
        <v>-188716000000</v>
      </c>
      <c r="V62" s="5">
        <v>-123138000000</v>
      </c>
      <c r="W62" s="5">
        <v>-91630000000</v>
      </c>
      <c r="X62" s="5">
        <v>-93389017000</v>
      </c>
      <c r="Y62" s="5">
        <v>-97002816000</v>
      </c>
      <c r="Z62" s="5">
        <v>-78485969000</v>
      </c>
    </row>
    <row r="63" spans="2:26" ht="15.5" x14ac:dyDescent="0.35">
      <c r="C63" t="s">
        <v>81</v>
      </c>
      <c r="D63" s="5">
        <v>145000000</v>
      </c>
      <c r="E63" s="5">
        <v>298000000</v>
      </c>
      <c r="F63" s="5">
        <v>277000000</v>
      </c>
      <c r="G63" s="5">
        <v>184000000</v>
      </c>
      <c r="I63" s="5">
        <v>897000000</v>
      </c>
      <c r="J63" s="5">
        <v>1002000000</v>
      </c>
      <c r="K63" s="5">
        <v>934000000</v>
      </c>
      <c r="L63" s="5">
        <v>758000000</v>
      </c>
      <c r="M63" s="5">
        <v>-2783000000</v>
      </c>
      <c r="N63" s="5">
        <v>1891000000</v>
      </c>
      <c r="O63" s="5">
        <v>-1721000000</v>
      </c>
      <c r="P63" s="5">
        <v>6395000000</v>
      </c>
      <c r="Q63" s="5">
        <v>5465000000</v>
      </c>
      <c r="R63" s="5">
        <v>5678000000</v>
      </c>
      <c r="S63" s="5">
        <v>3894000000</v>
      </c>
      <c r="T63" s="5">
        <v>3040000000</v>
      </c>
      <c r="U63" s="5">
        <v>2159000000</v>
      </c>
      <c r="V63" s="5">
        <v>2136000000</v>
      </c>
      <c r="W63" s="5">
        <v>2020000000</v>
      </c>
    </row>
    <row r="64" spans="2:26" ht="15.5" x14ac:dyDescent="0.35">
      <c r="C64" t="s">
        <v>96</v>
      </c>
      <c r="D64" s="5">
        <v>-405783000000</v>
      </c>
      <c r="E64" s="5">
        <v>-349512000000</v>
      </c>
      <c r="F64" s="5">
        <v>-317067000000</v>
      </c>
      <c r="G64" s="5">
        <v>-333604000000</v>
      </c>
      <c r="I64" s="5">
        <v>-1316450000000</v>
      </c>
      <c r="J64" s="5">
        <v>-1101785000000</v>
      </c>
      <c r="K64" s="5">
        <v>-1092607000000</v>
      </c>
      <c r="L64" s="5">
        <v>-1184241000000</v>
      </c>
      <c r="M64" s="5">
        <v>-972195000000</v>
      </c>
      <c r="N64" s="5">
        <v>-923688000000</v>
      </c>
      <c r="O64" s="5">
        <v>-519638000000</v>
      </c>
      <c r="P64" s="5">
        <v>-651141000000</v>
      </c>
      <c r="Q64" s="5">
        <v>-425113000000</v>
      </c>
      <c r="R64" s="5">
        <v>-301483000000</v>
      </c>
      <c r="S64" s="5">
        <v>-340649000000</v>
      </c>
      <c r="T64" s="5">
        <v>-232789000000</v>
      </c>
      <c r="U64" s="5">
        <v>-375315000000</v>
      </c>
      <c r="V64" s="5">
        <v>-186977000000</v>
      </c>
      <c r="W64" s="5">
        <v>-74190000000</v>
      </c>
      <c r="X64" s="5">
        <v>-25223214000</v>
      </c>
      <c r="Y64" s="5">
        <v>-73120419000</v>
      </c>
      <c r="Z64" s="5">
        <v>-301110820000</v>
      </c>
    </row>
    <row r="65" spans="2:26" ht="15.5" x14ac:dyDescent="0.35">
      <c r="C65" t="s">
        <v>29</v>
      </c>
      <c r="D65" s="5">
        <v>196255000000</v>
      </c>
      <c r="E65" s="5">
        <v>346803000000</v>
      </c>
      <c r="F65" s="5">
        <v>343582000000</v>
      </c>
      <c r="G65" s="5">
        <v>233211000000</v>
      </c>
      <c r="I65" s="5">
        <v>1142451000000</v>
      </c>
      <c r="J65" s="5">
        <v>903960000000</v>
      </c>
      <c r="K65" s="5">
        <v>785873000000</v>
      </c>
      <c r="L65" s="5">
        <v>1020318000000</v>
      </c>
      <c r="M65" s="5">
        <v>1022870000000</v>
      </c>
      <c r="N65" s="5">
        <v>901334000000</v>
      </c>
      <c r="O65" s="5">
        <v>905158000000</v>
      </c>
      <c r="P65" s="5">
        <v>1043045000000</v>
      </c>
      <c r="Q65" s="5">
        <v>1244596000000</v>
      </c>
      <c r="R65" s="5">
        <v>802712000000</v>
      </c>
      <c r="S65" s="5">
        <v>263214000000</v>
      </c>
      <c r="T65" s="5">
        <v>562419000000</v>
      </c>
      <c r="U65" s="5">
        <v>119071000000</v>
      </c>
      <c r="V65" s="5">
        <v>311117000000</v>
      </c>
      <c r="W65" s="5">
        <v>539936000000</v>
      </c>
      <c r="X65" s="5">
        <v>324379636000</v>
      </c>
      <c r="Y65" s="5">
        <v>208347339000</v>
      </c>
      <c r="Z65" s="5">
        <v>67046215000</v>
      </c>
    </row>
    <row r="66" spans="2:26" ht="15.5" x14ac:dyDescent="0.35">
      <c r="C66" t="s">
        <v>28</v>
      </c>
      <c r="D66" s="5">
        <v>-41516000000</v>
      </c>
      <c r="E66" s="5">
        <v>-71035000000</v>
      </c>
      <c r="F66" s="5">
        <v>-72833000000</v>
      </c>
      <c r="G66" s="5">
        <v>-50260000000</v>
      </c>
      <c r="I66" s="5">
        <v>-241533000000</v>
      </c>
      <c r="J66" s="5">
        <v>-202940000000</v>
      </c>
      <c r="K66" s="5">
        <v>-173655000000</v>
      </c>
      <c r="L66" s="5">
        <v>-218878000000</v>
      </c>
      <c r="M66" s="5">
        <v>-230954000000</v>
      </c>
      <c r="N66" s="5">
        <v>-220604000000</v>
      </c>
      <c r="O66" s="5">
        <v>-244124000000</v>
      </c>
      <c r="P66" s="5">
        <v>-278665000000</v>
      </c>
      <c r="Q66" s="5">
        <v>-290239000000</v>
      </c>
      <c r="R66" s="5">
        <v>-181701000000</v>
      </c>
      <c r="S66" s="5">
        <v>-62431000000</v>
      </c>
      <c r="T66" s="5">
        <v>-125916000000</v>
      </c>
      <c r="U66" s="5">
        <v>-32522000000</v>
      </c>
      <c r="V66" s="5">
        <v>-67350000000</v>
      </c>
      <c r="W66" s="5">
        <v>-118809000000</v>
      </c>
      <c r="X66" s="5">
        <v>-76242486000</v>
      </c>
      <c r="Y66" s="5">
        <v>-69345666000</v>
      </c>
      <c r="Z66" s="5">
        <v>-3354066000</v>
      </c>
    </row>
    <row r="67" spans="2:26" ht="15.5" x14ac:dyDescent="0.35">
      <c r="C67" t="s">
        <v>254</v>
      </c>
      <c r="D67" s="5">
        <v>154739000000</v>
      </c>
      <c r="E67" s="5">
        <v>275768000000</v>
      </c>
      <c r="F67" s="5">
        <v>270749000000</v>
      </c>
      <c r="G67" s="5">
        <v>182951000000</v>
      </c>
      <c r="I67" s="5">
        <v>900918000000</v>
      </c>
      <c r="J67" s="5">
        <v>701020000000</v>
      </c>
      <c r="K67" s="5">
        <v>612218000000</v>
      </c>
      <c r="L67" s="5">
        <v>801440000000</v>
      </c>
      <c r="M67" s="5">
        <v>791916000000</v>
      </c>
      <c r="N67" s="5">
        <v>680730000000</v>
      </c>
      <c r="O67" s="5">
        <v>661034000000</v>
      </c>
      <c r="P67" s="5">
        <v>764380000000</v>
      </c>
      <c r="Q67" s="5">
        <v>954357000000</v>
      </c>
      <c r="R67" s="5">
        <v>621011000000</v>
      </c>
      <c r="S67" s="5">
        <v>200783000000</v>
      </c>
      <c r="T67" s="5">
        <v>436503000000</v>
      </c>
      <c r="U67" s="5">
        <v>86549000000</v>
      </c>
      <c r="V67" s="5">
        <v>243767000000</v>
      </c>
      <c r="W67" s="5">
        <v>421127000000</v>
      </c>
      <c r="X67" s="5">
        <v>248137150000</v>
      </c>
      <c r="Y67" s="5">
        <v>139001673000</v>
      </c>
      <c r="Z67" s="5">
        <v>63692149000</v>
      </c>
    </row>
    <row r="68" spans="2:26" ht="15.5" x14ac:dyDescent="0.35">
      <c r="C68" t="s">
        <v>255</v>
      </c>
      <c r="X68" s="5">
        <v>-1473963000</v>
      </c>
      <c r="Y68" s="5">
        <v>-756895000</v>
      </c>
      <c r="Z68" s="5">
        <v>-355376000</v>
      </c>
    </row>
    <row r="69" spans="2:26" ht="15.5" x14ac:dyDescent="0.35">
      <c r="C69" t="s">
        <v>100</v>
      </c>
      <c r="D69" s="5">
        <v>154739000000</v>
      </c>
      <c r="E69" s="5">
        <v>275768000000</v>
      </c>
      <c r="F69" s="5">
        <v>270749000000</v>
      </c>
      <c r="G69" s="5">
        <v>182951000000</v>
      </c>
      <c r="I69" s="5">
        <v>900918000000</v>
      </c>
      <c r="J69" s="5">
        <v>701020000000</v>
      </c>
      <c r="K69" s="5">
        <v>612218000000</v>
      </c>
      <c r="L69" s="5">
        <v>801440000000</v>
      </c>
      <c r="M69" s="5">
        <v>791916000000</v>
      </c>
      <c r="N69" s="5">
        <v>680730000000</v>
      </c>
      <c r="O69" s="5">
        <v>661034000000</v>
      </c>
      <c r="P69" s="5">
        <v>764380000000</v>
      </c>
      <c r="Q69" s="5">
        <v>954357000000</v>
      </c>
      <c r="R69" s="5">
        <v>621011000000</v>
      </c>
      <c r="S69" s="5">
        <v>200783000000</v>
      </c>
      <c r="T69" s="5">
        <v>436503000000</v>
      </c>
      <c r="U69" s="5">
        <v>86549000000</v>
      </c>
      <c r="V69" s="5">
        <v>243767000000</v>
      </c>
      <c r="W69" s="5">
        <v>421127000000</v>
      </c>
      <c r="X69" s="5">
        <v>246663187000</v>
      </c>
      <c r="Y69" s="5">
        <v>138244778000</v>
      </c>
      <c r="Z69" s="5">
        <v>63336773000</v>
      </c>
    </row>
    <row r="70" spans="2:26" ht="15.5" x14ac:dyDescent="0.35">
      <c r="C70" t="s">
        <v>101</v>
      </c>
      <c r="F70" s="5">
        <v>-9243000000</v>
      </c>
      <c r="I70" s="5">
        <v>-9243000000</v>
      </c>
      <c r="J70" s="5">
        <v>-3552000000</v>
      </c>
      <c r="K70" s="5">
        <v>427048000000</v>
      </c>
      <c r="L70" s="5">
        <v>10102000000</v>
      </c>
      <c r="M70" s="5">
        <v>-56497000000</v>
      </c>
      <c r="N70" s="5">
        <v>20016000000</v>
      </c>
      <c r="O70" s="5">
        <v>60488000000</v>
      </c>
      <c r="P70" s="5">
        <v>2975000000</v>
      </c>
      <c r="Q70" s="5">
        <v>-53639000000</v>
      </c>
      <c r="R70" s="5">
        <v>17156000000</v>
      </c>
      <c r="S70" s="5">
        <v>357443000000</v>
      </c>
      <c r="T70" s="5">
        <v>-550000000</v>
      </c>
      <c r="U70" s="5">
        <v>-710000000</v>
      </c>
      <c r="V70" s="5">
        <v>470000000</v>
      </c>
      <c r="W70" s="5">
        <v>557000000</v>
      </c>
    </row>
    <row r="71" spans="2:26" ht="15.5" x14ac:dyDescent="0.35">
      <c r="C71" t="s">
        <v>103</v>
      </c>
      <c r="D71" s="5">
        <v>154739000000</v>
      </c>
      <c r="E71" s="5">
        <v>275768000000</v>
      </c>
      <c r="F71" s="5">
        <v>261506000000</v>
      </c>
      <c r="G71" s="5">
        <v>182951000000</v>
      </c>
      <c r="I71" s="5">
        <v>891675000000</v>
      </c>
      <c r="J71" s="5">
        <v>697468000000</v>
      </c>
      <c r="K71" s="5">
        <v>1039266000000</v>
      </c>
      <c r="L71" s="5">
        <v>811542000000</v>
      </c>
      <c r="M71" s="5">
        <v>735419000000</v>
      </c>
      <c r="N71" s="5">
        <v>700746000000</v>
      </c>
      <c r="O71" s="5">
        <v>721522000000</v>
      </c>
      <c r="P71" s="5">
        <v>767355000000</v>
      </c>
      <c r="Q71" s="5">
        <v>900718000000</v>
      </c>
      <c r="R71" s="5">
        <v>638167000000</v>
      </c>
      <c r="S71" s="5">
        <v>558226000000</v>
      </c>
      <c r="T71" s="5">
        <v>435953000000</v>
      </c>
      <c r="U71" s="5">
        <v>85839000000</v>
      </c>
      <c r="V71" s="5">
        <v>244237000000</v>
      </c>
      <c r="W71" s="5">
        <v>421684000000</v>
      </c>
    </row>
    <row r="72" spans="2:26" ht="15.5" x14ac:dyDescent="0.35">
      <c r="C72" t="s">
        <v>104</v>
      </c>
      <c r="D72" s="5">
        <v>154739000000</v>
      </c>
      <c r="E72" s="5">
        <v>275768000000</v>
      </c>
      <c r="F72" s="5">
        <v>270749000000</v>
      </c>
      <c r="G72" s="5">
        <v>182951000000</v>
      </c>
      <c r="I72" s="5">
        <v>900918000000</v>
      </c>
      <c r="J72" s="5">
        <v>701020000000</v>
      </c>
      <c r="K72" s="5">
        <v>612218000000</v>
      </c>
      <c r="L72" s="5">
        <v>801440000000</v>
      </c>
      <c r="M72" s="5">
        <v>791916000000</v>
      </c>
      <c r="N72" s="5">
        <v>680730000000</v>
      </c>
      <c r="O72" s="5">
        <v>661034000000</v>
      </c>
      <c r="P72" s="5">
        <v>764380000000</v>
      </c>
      <c r="Q72" s="5">
        <v>954357000000</v>
      </c>
      <c r="R72" s="5">
        <v>621011000000</v>
      </c>
      <c r="S72" s="5">
        <v>200783000000</v>
      </c>
      <c r="T72" s="5">
        <v>436503000000</v>
      </c>
      <c r="U72" s="5">
        <v>86549000000</v>
      </c>
      <c r="V72" s="5">
        <v>243767000000</v>
      </c>
      <c r="W72" s="5">
        <v>421127000000</v>
      </c>
      <c r="X72" s="5">
        <v>246663187000</v>
      </c>
      <c r="Y72" s="5">
        <v>138244778000</v>
      </c>
      <c r="Z72" s="5">
        <v>63336773000</v>
      </c>
    </row>
    <row r="73" spans="2:26" ht="15.5" x14ac:dyDescent="0.35">
      <c r="C73" t="s">
        <v>8</v>
      </c>
      <c r="D73" s="5">
        <v>154594000000</v>
      </c>
      <c r="E73" s="5">
        <v>275470000000</v>
      </c>
      <c r="F73" s="5">
        <v>261229000000</v>
      </c>
      <c r="G73" s="5">
        <v>182767000000</v>
      </c>
      <c r="I73" s="5">
        <v>890778000000</v>
      </c>
      <c r="J73" s="5">
        <v>696466000000</v>
      </c>
      <c r="K73" s="5">
        <v>1038332000000</v>
      </c>
      <c r="L73" s="5">
        <v>810784000000</v>
      </c>
      <c r="M73" s="5">
        <v>738202000000</v>
      </c>
      <c r="N73" s="5">
        <v>698855000000</v>
      </c>
      <c r="O73" s="5">
        <v>723243000000</v>
      </c>
      <c r="P73" s="5">
        <v>760960000000</v>
      </c>
      <c r="Q73" s="5">
        <v>895253000000</v>
      </c>
      <c r="R73" s="5">
        <v>632489000000</v>
      </c>
      <c r="S73" s="5">
        <v>554332000000</v>
      </c>
      <c r="T73" s="5">
        <v>432913000000</v>
      </c>
      <c r="U73" s="5">
        <v>83680000000</v>
      </c>
      <c r="V73" s="5">
        <v>242101000000</v>
      </c>
      <c r="W73" s="5">
        <v>419664000000</v>
      </c>
    </row>
    <row r="74" spans="2:26" ht="15.5" x14ac:dyDescent="0.35">
      <c r="C74" t="s">
        <v>106</v>
      </c>
      <c r="D74" s="5">
        <v>154739000000</v>
      </c>
      <c r="E74" s="5">
        <v>275768000000</v>
      </c>
      <c r="F74" s="5">
        <v>270749000000</v>
      </c>
      <c r="G74" s="5">
        <v>182951000000</v>
      </c>
      <c r="I74" s="5">
        <v>900918000000</v>
      </c>
      <c r="J74" s="5">
        <v>701020000000</v>
      </c>
      <c r="K74" s="5">
        <v>612218000000</v>
      </c>
      <c r="L74" s="5">
        <v>801440000000</v>
      </c>
      <c r="M74" s="5">
        <v>791916000000</v>
      </c>
      <c r="N74" s="5">
        <v>680730000000</v>
      </c>
      <c r="O74" s="5">
        <v>661034000000</v>
      </c>
      <c r="P74" s="5">
        <v>764380000000</v>
      </c>
      <c r="Q74" s="5">
        <v>954357000000</v>
      </c>
      <c r="R74" s="5">
        <v>621011000000</v>
      </c>
      <c r="S74" s="5">
        <v>200783000000</v>
      </c>
      <c r="T74" s="5">
        <v>436503000000</v>
      </c>
      <c r="U74" s="5">
        <v>86549000000</v>
      </c>
      <c r="V74" s="5">
        <v>243767000000</v>
      </c>
      <c r="W74" s="5">
        <v>421127000000</v>
      </c>
      <c r="X74" s="5">
        <v>246663187000</v>
      </c>
      <c r="Y74" s="5">
        <v>138244778000</v>
      </c>
      <c r="Z74" s="5">
        <v>63336773000</v>
      </c>
    </row>
    <row r="75" spans="2:26" ht="15.5" x14ac:dyDescent="0.35">
      <c r="C75" t="s">
        <v>107</v>
      </c>
      <c r="D75" s="5">
        <v>154739000000</v>
      </c>
      <c r="E75" s="5">
        <v>275768000000</v>
      </c>
      <c r="F75" s="5">
        <v>261506000000</v>
      </c>
      <c r="G75" s="5">
        <v>182951000000</v>
      </c>
      <c r="I75" s="5">
        <v>891675000000</v>
      </c>
      <c r="J75" s="5">
        <v>697468000000</v>
      </c>
      <c r="K75" s="5">
        <v>1039266000000</v>
      </c>
      <c r="L75" s="5">
        <v>811542000000</v>
      </c>
      <c r="M75" s="5">
        <v>735419000000</v>
      </c>
      <c r="N75" s="5">
        <v>700746000000</v>
      </c>
      <c r="O75" s="5">
        <v>721522000000</v>
      </c>
      <c r="P75" s="5">
        <v>767355000000</v>
      </c>
      <c r="Q75" s="5">
        <v>900718000000</v>
      </c>
      <c r="R75" s="5">
        <v>638167000000</v>
      </c>
      <c r="S75" s="5">
        <v>558226000000</v>
      </c>
      <c r="T75" s="5">
        <v>435953000000</v>
      </c>
      <c r="U75" s="5">
        <v>85839000000</v>
      </c>
      <c r="V75" s="5">
        <v>244237000000</v>
      </c>
      <c r="W75" s="5">
        <v>421684000000</v>
      </c>
    </row>
    <row r="76" spans="2:26" ht="15.5" x14ac:dyDescent="0.35">
      <c r="C76" t="s">
        <v>108</v>
      </c>
      <c r="D76" s="5">
        <v>154739000000</v>
      </c>
      <c r="E76" s="5">
        <v>275768000000</v>
      </c>
      <c r="F76" s="5">
        <v>261506000000</v>
      </c>
      <c r="G76" s="5">
        <v>182951000000</v>
      </c>
      <c r="I76" s="5">
        <v>891675000000</v>
      </c>
      <c r="J76" s="5">
        <v>697468000000</v>
      </c>
      <c r="K76" s="5">
        <v>1039266000000</v>
      </c>
      <c r="L76" s="5">
        <v>811542000000</v>
      </c>
      <c r="M76" s="5">
        <v>735419000000</v>
      </c>
      <c r="N76" s="5">
        <v>700746000000</v>
      </c>
      <c r="O76" s="5">
        <v>721522000000</v>
      </c>
      <c r="P76" s="5">
        <v>767355000000</v>
      </c>
      <c r="Q76" s="5">
        <v>900718000000</v>
      </c>
      <c r="R76" s="5">
        <v>638167000000</v>
      </c>
      <c r="S76" s="5">
        <v>558226000000</v>
      </c>
      <c r="T76" s="5">
        <v>435953000000</v>
      </c>
      <c r="U76" s="5">
        <v>85839000000</v>
      </c>
      <c r="V76" s="5">
        <v>244237000000</v>
      </c>
      <c r="W76" s="5">
        <v>421684000000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437</v>
      </c>
    </row>
    <row r="80" spans="2:26" ht="15.5" x14ac:dyDescent="0.35">
      <c r="C80" t="s">
        <v>20</v>
      </c>
      <c r="D80" s="5">
        <v>529194000000</v>
      </c>
      <c r="E80" s="5">
        <v>442243000000</v>
      </c>
      <c r="F80" s="5">
        <v>504222000000</v>
      </c>
      <c r="G80" s="5">
        <v>791827000000</v>
      </c>
      <c r="I80" s="5">
        <v>504222000000</v>
      </c>
      <c r="J80" s="5">
        <v>1126836000000</v>
      </c>
      <c r="K80" s="5">
        <v>529257000000</v>
      </c>
      <c r="L80" s="5">
        <v>590584000000</v>
      </c>
      <c r="M80" s="5">
        <v>690152000000</v>
      </c>
      <c r="N80" s="5">
        <v>479577000000</v>
      </c>
      <c r="O80" s="5">
        <v>400674000000</v>
      </c>
      <c r="P80" s="5">
        <v>224334000000</v>
      </c>
      <c r="Q80" s="5">
        <v>125992000000</v>
      </c>
      <c r="R80" s="5">
        <v>126377000000</v>
      </c>
      <c r="S80" s="5">
        <v>295969000000</v>
      </c>
      <c r="T80" s="5">
        <v>519690000000</v>
      </c>
      <c r="U80" s="5">
        <v>647928000000</v>
      </c>
      <c r="V80" s="5">
        <v>548332000000</v>
      </c>
      <c r="W80" s="5">
        <v>544094000000</v>
      </c>
      <c r="X80" s="5">
        <v>242981146000</v>
      </c>
      <c r="Y80" s="5">
        <v>127332177000</v>
      </c>
      <c r="Z80" s="5">
        <v>357901885000</v>
      </c>
    </row>
    <row r="81" spans="3:26" ht="15.5" x14ac:dyDescent="0.35">
      <c r="C81" t="s">
        <v>388</v>
      </c>
      <c r="R81" s="5">
        <v>10382000000</v>
      </c>
      <c r="S81" s="5">
        <v>10003000000</v>
      </c>
      <c r="T81" s="5">
        <v>9800000000</v>
      </c>
      <c r="U81" s="5">
        <v>10350000000</v>
      </c>
      <c r="V81" s="5">
        <v>11060000000</v>
      </c>
      <c r="W81" s="5">
        <v>10590000000</v>
      </c>
      <c r="X81" s="5">
        <v>10033300000</v>
      </c>
    </row>
    <row r="82" spans="3:26" ht="15.5" x14ac:dyDescent="0.35">
      <c r="C82" t="s">
        <v>395</v>
      </c>
      <c r="D82" s="5">
        <v>6400069000000</v>
      </c>
      <c r="E82" s="5">
        <v>6651937000000</v>
      </c>
      <c r="F82" s="5">
        <v>6345326000000</v>
      </c>
      <c r="G82" s="5">
        <v>5925651000000</v>
      </c>
      <c r="I82" s="5">
        <v>6345326000000</v>
      </c>
      <c r="J82" s="5">
        <v>4750621000000</v>
      </c>
      <c r="K82" s="5">
        <v>3854011000000</v>
      </c>
      <c r="L82" s="5">
        <v>3566953000000</v>
      </c>
      <c r="M82" s="5">
        <v>3456927000000</v>
      </c>
      <c r="N82" s="5">
        <v>3012857000000</v>
      </c>
      <c r="O82" s="5">
        <v>1849628000000</v>
      </c>
      <c r="P82" s="5">
        <v>2023013000000</v>
      </c>
      <c r="Q82" s="5">
        <v>1637863000000</v>
      </c>
      <c r="R82" s="5">
        <v>1132119000000</v>
      </c>
      <c r="S82" s="5">
        <v>797163000000</v>
      </c>
      <c r="T82" s="5">
        <v>711155000000</v>
      </c>
      <c r="U82" s="5">
        <v>415980000000</v>
      </c>
      <c r="V82" s="5">
        <v>385224000000</v>
      </c>
      <c r="W82" s="5">
        <v>233188000000</v>
      </c>
      <c r="X82" s="5">
        <v>224146244000</v>
      </c>
      <c r="Y82" s="5">
        <v>167645345000</v>
      </c>
      <c r="Z82" s="5">
        <v>187403752000</v>
      </c>
    </row>
    <row r="83" spans="3:26" ht="15.5" x14ac:dyDescent="0.35">
      <c r="C83" t="s">
        <v>122</v>
      </c>
      <c r="D83" s="5">
        <v>102960000000</v>
      </c>
      <c r="E83" s="5">
        <v>137542000000</v>
      </c>
      <c r="F83" s="5">
        <v>149131000000</v>
      </c>
      <c r="G83" s="5">
        <v>97554000000</v>
      </c>
      <c r="I83" s="5">
        <v>149131000000</v>
      </c>
      <c r="J83" s="5">
        <v>91499000000</v>
      </c>
      <c r="K83" s="5">
        <v>13124000000</v>
      </c>
      <c r="S83" s="5">
        <v>4706000000</v>
      </c>
      <c r="T83" s="5">
        <v>4451000000</v>
      </c>
      <c r="U83" s="5">
        <v>7554000000</v>
      </c>
      <c r="V83" s="5">
        <v>5490000000</v>
      </c>
      <c r="W83" s="5">
        <v>4771000000</v>
      </c>
      <c r="X83" s="5">
        <v>7022030000</v>
      </c>
    </row>
    <row r="84" spans="3:26" ht="15.5" x14ac:dyDescent="0.35">
      <c r="C84" t="s">
        <v>123</v>
      </c>
      <c r="D84" s="5">
        <v>1719261000000</v>
      </c>
      <c r="E84" s="5">
        <v>2027046000000</v>
      </c>
      <c r="F84" s="5">
        <v>2013684000000</v>
      </c>
      <c r="G84" s="5">
        <v>1730635000000</v>
      </c>
      <c r="I84" s="5">
        <v>2013684000000</v>
      </c>
      <c r="J84" s="5">
        <v>3306362000000</v>
      </c>
      <c r="K84" s="5">
        <v>3531602000000</v>
      </c>
      <c r="L84" s="5">
        <v>4495158000000</v>
      </c>
      <c r="M84" s="5">
        <v>3174341000000</v>
      </c>
      <c r="N84" s="5">
        <v>1765286000000</v>
      </c>
      <c r="O84" s="5">
        <v>1541000000000</v>
      </c>
      <c r="P84" s="5">
        <v>1635206000000</v>
      </c>
      <c r="Q84" s="5">
        <v>1950315000000</v>
      </c>
      <c r="R84" s="5">
        <v>1877511000000</v>
      </c>
      <c r="S84" s="5">
        <v>324996000000</v>
      </c>
      <c r="T84" s="5">
        <v>287803000000</v>
      </c>
      <c r="U84" s="5">
        <v>175125000000</v>
      </c>
      <c r="V84" s="5">
        <v>244576000000</v>
      </c>
      <c r="W84" s="5">
        <v>185342000000</v>
      </c>
      <c r="X84" s="5">
        <v>169734230000</v>
      </c>
      <c r="Y84" s="5">
        <v>120676400000</v>
      </c>
      <c r="Z84" s="5">
        <v>105834528000</v>
      </c>
    </row>
    <row r="85" spans="3:26" ht="15.5" x14ac:dyDescent="0.35">
      <c r="C85" t="s">
        <v>396</v>
      </c>
      <c r="D85" s="5">
        <v>6400069000000</v>
      </c>
      <c r="E85" s="5">
        <v>6651937000000</v>
      </c>
      <c r="F85" s="5">
        <v>6345326000000</v>
      </c>
      <c r="G85" s="5">
        <v>5925651000000</v>
      </c>
      <c r="I85" s="5">
        <v>6345326000000</v>
      </c>
      <c r="J85" s="5">
        <v>4750621000000</v>
      </c>
      <c r="K85" s="5">
        <v>3854011000000</v>
      </c>
      <c r="L85" s="5">
        <v>3566953000000</v>
      </c>
      <c r="M85" s="5">
        <v>3456927000000</v>
      </c>
      <c r="N85" s="5">
        <v>3012857000000</v>
      </c>
      <c r="O85" s="5">
        <v>1849628000000</v>
      </c>
      <c r="P85" s="5">
        <v>2023013000000</v>
      </c>
      <c r="Q85" s="5">
        <v>1637863000000</v>
      </c>
      <c r="R85" s="5">
        <v>1132119000000</v>
      </c>
      <c r="S85" s="5">
        <v>797163000000</v>
      </c>
      <c r="T85" s="5">
        <v>711155000000</v>
      </c>
      <c r="U85" s="5">
        <v>415980000000</v>
      </c>
      <c r="V85" s="5">
        <v>385224000000</v>
      </c>
      <c r="W85" s="5">
        <v>233188000000</v>
      </c>
      <c r="X85" s="5">
        <v>224146244000</v>
      </c>
      <c r="Y85" s="5">
        <v>167645345000</v>
      </c>
      <c r="Z85" s="5">
        <v>187403752000</v>
      </c>
    </row>
    <row r="86" spans="3:26" ht="15.5" x14ac:dyDescent="0.35">
      <c r="C86" t="s">
        <v>397</v>
      </c>
      <c r="D86" s="5">
        <v>16884000000</v>
      </c>
      <c r="E86" s="5">
        <v>9034000000</v>
      </c>
      <c r="F86" s="5">
        <v>9778000000</v>
      </c>
      <c r="G86" s="5">
        <v>6528000000</v>
      </c>
      <c r="I86" s="5">
        <v>9778000000</v>
      </c>
      <c r="J86" s="5">
        <v>6497000000</v>
      </c>
      <c r="K86" s="5">
        <v>6723000000</v>
      </c>
      <c r="L86" s="5">
        <v>5276000000</v>
      </c>
      <c r="M86" s="5">
        <v>11405000000</v>
      </c>
      <c r="N86" s="5">
        <v>10718000000</v>
      </c>
      <c r="O86" s="5">
        <v>7576000000</v>
      </c>
      <c r="P86" s="5">
        <v>12980000000</v>
      </c>
      <c r="Q86" s="5">
        <v>15370000000</v>
      </c>
      <c r="R86" s="5">
        <v>24765000000</v>
      </c>
      <c r="S86" s="5">
        <v>22018000000</v>
      </c>
      <c r="T86" s="5">
        <v>23197000000</v>
      </c>
      <c r="U86" s="5">
        <v>7673000000</v>
      </c>
      <c r="V86" s="5">
        <v>7651000000</v>
      </c>
      <c r="W86" s="5">
        <v>8094000000</v>
      </c>
      <c r="X86" s="5">
        <v>5753891000</v>
      </c>
      <c r="Y86" s="5">
        <v>4560865000</v>
      </c>
      <c r="Z86" s="5">
        <v>8806928000</v>
      </c>
    </row>
    <row r="87" spans="3:26" ht="15.5" x14ac:dyDescent="0.35">
      <c r="C87" t="s">
        <v>440</v>
      </c>
      <c r="D87" s="5">
        <v>4716638000000</v>
      </c>
      <c r="E87" s="5">
        <v>3918221000000</v>
      </c>
      <c r="F87" s="5">
        <v>4449588000000</v>
      </c>
      <c r="G87" s="5">
        <v>4821296000000</v>
      </c>
      <c r="I87" s="5">
        <v>4449588000000</v>
      </c>
      <c r="J87" s="5">
        <v>4866439000000</v>
      </c>
      <c r="K87" s="5">
        <v>5127727000000</v>
      </c>
      <c r="L87" s="5">
        <v>4821670000000</v>
      </c>
      <c r="M87" s="5">
        <v>2568577000000</v>
      </c>
      <c r="N87" s="5">
        <v>2301868000000</v>
      </c>
      <c r="O87" s="5">
        <v>2184021000000</v>
      </c>
      <c r="P87" s="5">
        <v>2273320000000</v>
      </c>
      <c r="Q87" s="5">
        <v>2140137000000</v>
      </c>
      <c r="R87" s="5">
        <v>2579842000000</v>
      </c>
      <c r="S87" s="5">
        <v>1145978000000</v>
      </c>
      <c r="T87" s="5">
        <v>956097000000</v>
      </c>
      <c r="U87" s="5">
        <v>795413000000</v>
      </c>
      <c r="V87" s="5">
        <v>649179000000</v>
      </c>
      <c r="W87" s="5">
        <v>488998000000</v>
      </c>
      <c r="X87" s="5">
        <v>477584502000</v>
      </c>
      <c r="Y87" s="5">
        <v>247070501000</v>
      </c>
      <c r="Z87" s="5">
        <v>258873050000</v>
      </c>
    </row>
    <row r="88" spans="3:26" ht="15.5" x14ac:dyDescent="0.35">
      <c r="C88" t="s">
        <v>81</v>
      </c>
      <c r="D88" s="5">
        <v>700443000000</v>
      </c>
      <c r="E88" s="5">
        <v>700443000000</v>
      </c>
      <c r="F88" s="5">
        <v>700443000000</v>
      </c>
      <c r="G88" s="5">
        <v>700443000000</v>
      </c>
      <c r="I88" s="5">
        <v>700443000000</v>
      </c>
      <c r="J88" s="5">
        <v>703096000000</v>
      </c>
      <c r="K88" s="5">
        <v>703096000000</v>
      </c>
      <c r="L88" s="5">
        <v>285705000000</v>
      </c>
      <c r="M88" s="5">
        <v>283957000000</v>
      </c>
      <c r="N88" s="5">
        <v>358566000000</v>
      </c>
      <c r="O88" s="5">
        <v>375315000000</v>
      </c>
      <c r="P88" s="5">
        <v>380635000000</v>
      </c>
      <c r="Q88" s="5">
        <v>374984000000</v>
      </c>
      <c r="R88" s="5">
        <v>357162000000</v>
      </c>
      <c r="S88" s="5">
        <v>344160000000</v>
      </c>
      <c r="T88" s="5">
        <v>-2333000000</v>
      </c>
      <c r="U88" s="5">
        <v>-2533000000</v>
      </c>
      <c r="V88" s="5">
        <v>-1656000000</v>
      </c>
      <c r="W88" s="5">
        <v>-2219000000</v>
      </c>
      <c r="X88" s="5">
        <v>-4942213000</v>
      </c>
      <c r="Y88" s="5">
        <v>-8712201000</v>
      </c>
      <c r="Z88" s="5">
        <v>-8305951000</v>
      </c>
    </row>
    <row r="89" spans="3:26" ht="15.5" x14ac:dyDescent="0.35">
      <c r="C89" t="s">
        <v>441</v>
      </c>
      <c r="D89" s="5">
        <v>15928334000000</v>
      </c>
      <c r="E89" s="5">
        <v>15099022000000</v>
      </c>
      <c r="F89" s="5">
        <v>15095320000000</v>
      </c>
      <c r="G89" s="5">
        <v>14796184000000</v>
      </c>
      <c r="I89" s="5">
        <v>15095320000000</v>
      </c>
      <c r="J89" s="5">
        <v>13466360000000</v>
      </c>
      <c r="K89" s="5">
        <v>12184767000000</v>
      </c>
      <c r="L89" s="5">
        <v>11374948000000</v>
      </c>
      <c r="M89" s="5">
        <v>9303201000000</v>
      </c>
      <c r="N89" s="5">
        <v>8027179000000</v>
      </c>
      <c r="O89" s="5">
        <v>6551760000000</v>
      </c>
      <c r="P89" s="5">
        <v>6203335000000</v>
      </c>
      <c r="Q89" s="5">
        <v>5143894000000</v>
      </c>
      <c r="R89" s="5">
        <v>5058143000000</v>
      </c>
      <c r="S89" s="5">
        <v>3128687000000</v>
      </c>
      <c r="T89" s="5">
        <v>2860451000000</v>
      </c>
      <c r="U89" s="5">
        <v>2543132000000</v>
      </c>
      <c r="V89" s="5">
        <v>2318104000000</v>
      </c>
      <c r="W89" s="5">
        <v>1883106000000</v>
      </c>
      <c r="X89" s="5">
        <v>1631469764000</v>
      </c>
      <c r="Y89" s="5">
        <v>985162981000</v>
      </c>
      <c r="Z89" s="5">
        <v>1119783308000</v>
      </c>
    </row>
    <row r="90" spans="3:26" ht="15.5" x14ac:dyDescent="0.35">
      <c r="C90" t="s">
        <v>442</v>
      </c>
    </row>
    <row r="91" spans="3:26" ht="15.5" x14ac:dyDescent="0.35">
      <c r="C91" t="s">
        <v>577</v>
      </c>
      <c r="D91" s="5">
        <v>9870000000</v>
      </c>
      <c r="E91" s="5">
        <v>10276000000</v>
      </c>
      <c r="F91" s="5">
        <v>8540000000</v>
      </c>
      <c r="G91" s="5">
        <v>8724000000</v>
      </c>
      <c r="I91" s="5">
        <v>8540000000</v>
      </c>
      <c r="J91" s="5">
        <v>10572000000</v>
      </c>
      <c r="K91" s="5">
        <v>17583000000</v>
      </c>
      <c r="L91" s="5">
        <v>15097000000</v>
      </c>
      <c r="M91" s="5">
        <v>12439000000</v>
      </c>
      <c r="N91" s="5">
        <v>11751000000</v>
      </c>
      <c r="O91" s="5">
        <v>11830000000</v>
      </c>
      <c r="P91" s="5">
        <v>10737000000</v>
      </c>
      <c r="Q91" s="5">
        <v>18377000000</v>
      </c>
      <c r="R91" s="5">
        <v>18214000000</v>
      </c>
      <c r="S91" s="5">
        <v>19697000000</v>
      </c>
      <c r="T91" s="5">
        <v>14887000000</v>
      </c>
      <c r="U91" s="5">
        <v>1384000000</v>
      </c>
      <c r="V91" s="5">
        <v>936000000</v>
      </c>
      <c r="W91" s="5">
        <v>2961000000</v>
      </c>
      <c r="X91" s="5">
        <v>6207226000</v>
      </c>
      <c r="Y91" s="5">
        <v>11088774000</v>
      </c>
      <c r="Z91" s="5">
        <v>3767459000</v>
      </c>
    </row>
    <row r="92" spans="3:26" ht="15.5" x14ac:dyDescent="0.35">
      <c r="C92" t="s">
        <v>113</v>
      </c>
      <c r="D92" s="5">
        <v>2139000000</v>
      </c>
      <c r="E92" s="5">
        <v>2411000000</v>
      </c>
      <c r="F92" s="5">
        <v>2735000000</v>
      </c>
      <c r="G92" s="5">
        <v>2782000000</v>
      </c>
      <c r="I92" s="5">
        <v>2735000000</v>
      </c>
      <c r="J92" s="5">
        <v>3771000000</v>
      </c>
      <c r="K92" s="5">
        <v>3172000000</v>
      </c>
      <c r="L92" s="5">
        <v>2566000000</v>
      </c>
      <c r="M92" s="5">
        <v>2589000000</v>
      </c>
      <c r="N92" s="5">
        <v>1063000000</v>
      </c>
      <c r="O92" s="5">
        <v>1117000000</v>
      </c>
      <c r="P92" s="5">
        <v>3041000000</v>
      </c>
      <c r="Q92" s="5">
        <v>5353000000</v>
      </c>
      <c r="R92" s="5">
        <v>9550000000</v>
      </c>
      <c r="S92" s="5">
        <v>10524000000</v>
      </c>
      <c r="T92" s="5">
        <v>9024000000</v>
      </c>
      <c r="U92" s="5">
        <v>13360000000</v>
      </c>
      <c r="V92" s="5">
        <v>13618000000</v>
      </c>
      <c r="W92" s="5">
        <v>5918000000</v>
      </c>
      <c r="X92" s="5">
        <v>5279108000</v>
      </c>
      <c r="Y92" s="5">
        <v>3444310000</v>
      </c>
      <c r="Z92" s="5">
        <v>2953918000</v>
      </c>
    </row>
    <row r="93" spans="3:26" ht="15.5" x14ac:dyDescent="0.35">
      <c r="C93" t="s">
        <v>1063</v>
      </c>
      <c r="Y93" s="5">
        <v>20859390000</v>
      </c>
      <c r="Z93" s="5">
        <v>21547501000</v>
      </c>
    </row>
    <row r="94" spans="3:26" ht="15.5" x14ac:dyDescent="0.35">
      <c r="C94" t="s">
        <v>837</v>
      </c>
      <c r="D94" s="5">
        <v>6636317000000</v>
      </c>
      <c r="E94" s="5">
        <v>6579522000000</v>
      </c>
      <c r="F94" s="5">
        <v>6422612000000</v>
      </c>
      <c r="G94" s="5">
        <v>6388660000000</v>
      </c>
      <c r="I94" s="5">
        <v>6422612000000</v>
      </c>
      <c r="J94" s="5">
        <v>6182456000000</v>
      </c>
      <c r="K94" s="5">
        <v>5786610000000</v>
      </c>
      <c r="L94" s="5">
        <v>5266858000000</v>
      </c>
      <c r="M94" s="5">
        <v>5030727000000</v>
      </c>
      <c r="N94" s="5">
        <v>4680324000000</v>
      </c>
      <c r="O94" s="5">
        <v>4015911000000</v>
      </c>
      <c r="P94" s="5">
        <v>3406474000000</v>
      </c>
      <c r="Q94" s="5">
        <v>2454948000000</v>
      </c>
      <c r="R94" s="5">
        <v>1844033000000</v>
      </c>
      <c r="S94" s="5">
        <v>1551254000000</v>
      </c>
      <c r="T94" s="5">
        <v>1401845000000</v>
      </c>
      <c r="U94" s="5">
        <v>1194889000000</v>
      </c>
      <c r="V94" s="5">
        <v>1042377000000</v>
      </c>
      <c r="W94" s="5">
        <v>933936000000</v>
      </c>
      <c r="X94" s="5">
        <v>821369151000</v>
      </c>
      <c r="Y94" s="5">
        <v>726386451000</v>
      </c>
      <c r="Z94" s="5">
        <v>646972110000</v>
      </c>
    </row>
    <row r="95" spans="3:26" ht="15.5" x14ac:dyDescent="0.35">
      <c r="C95" t="s">
        <v>1654</v>
      </c>
      <c r="D95" s="5">
        <v>5259160000000</v>
      </c>
      <c r="E95" s="5">
        <v>5158944000000</v>
      </c>
      <c r="F95" s="5">
        <v>4792327000000</v>
      </c>
      <c r="G95" s="5">
        <v>4903128000000</v>
      </c>
      <c r="I95" s="5">
        <v>4792327000000</v>
      </c>
      <c r="J95" s="5">
        <v>4372190000000</v>
      </c>
      <c r="K95" s="5">
        <v>4121746000000</v>
      </c>
      <c r="L95" s="5">
        <v>3628050000000</v>
      </c>
      <c r="M95" s="5">
        <v>3521303000000</v>
      </c>
      <c r="N95" s="5">
        <v>2852448000000</v>
      </c>
      <c r="O95" s="5">
        <v>2298180000000</v>
      </c>
      <c r="P95" s="5">
        <v>2022128000000</v>
      </c>
      <c r="Q95" s="5">
        <v>1435313000000</v>
      </c>
      <c r="R95" s="5">
        <v>995549000000</v>
      </c>
      <c r="S95" s="5">
        <v>948712000000</v>
      </c>
      <c r="T95" s="5">
        <v>814764000000</v>
      </c>
      <c r="U95" s="5">
        <v>740156000000</v>
      </c>
      <c r="V95" s="5">
        <v>679791000000</v>
      </c>
      <c r="W95" s="5">
        <v>632172000000</v>
      </c>
      <c r="X95" s="5">
        <v>626020456000</v>
      </c>
      <c r="Y95" s="5">
        <v>247778263000</v>
      </c>
      <c r="Z95" s="5">
        <v>297288309000</v>
      </c>
    </row>
    <row r="96" spans="3:26" ht="15.5" x14ac:dyDescent="0.35">
      <c r="C96" t="s">
        <v>1655</v>
      </c>
      <c r="D96" s="5">
        <v>1377157000000</v>
      </c>
      <c r="E96" s="5">
        <v>1420578000000</v>
      </c>
      <c r="F96" s="5">
        <v>1630285000000</v>
      </c>
      <c r="G96" s="5">
        <v>1485532000000</v>
      </c>
      <c r="I96" s="5">
        <v>1630285000000</v>
      </c>
      <c r="J96" s="5">
        <v>1810266000000</v>
      </c>
      <c r="K96" s="5">
        <v>1664864000000</v>
      </c>
      <c r="L96" s="5">
        <v>1638808000000</v>
      </c>
      <c r="M96" s="5">
        <v>1509424000000</v>
      </c>
      <c r="N96" s="5">
        <v>1827876000000</v>
      </c>
      <c r="O96" s="5">
        <v>1717731000000</v>
      </c>
      <c r="P96" s="5">
        <v>1384346000000</v>
      </c>
      <c r="Q96" s="5">
        <v>1019635000000</v>
      </c>
      <c r="R96" s="5">
        <v>848484000000</v>
      </c>
      <c r="S96" s="5">
        <v>602542000000</v>
      </c>
      <c r="T96" s="5">
        <v>587081000000</v>
      </c>
      <c r="U96" s="5">
        <v>454733000000</v>
      </c>
      <c r="V96" s="5">
        <v>362586000000</v>
      </c>
      <c r="W96" s="5">
        <v>301764000000</v>
      </c>
      <c r="X96" s="5">
        <v>195348695000</v>
      </c>
      <c r="Y96" s="5">
        <v>478608188000</v>
      </c>
      <c r="Z96" s="5">
        <v>349683801000</v>
      </c>
    </row>
    <row r="97" spans="3:26" ht="15.5" x14ac:dyDescent="0.35">
      <c r="C97" t="s">
        <v>1656</v>
      </c>
      <c r="D97" s="5">
        <v>6636317000000</v>
      </c>
      <c r="E97" s="5">
        <v>6579522000000</v>
      </c>
      <c r="F97" s="5">
        <v>6422612000000</v>
      </c>
      <c r="G97" s="5">
        <v>6388660000000</v>
      </c>
      <c r="I97" s="5">
        <v>6422612000000</v>
      </c>
      <c r="J97" s="5">
        <v>6182456000000</v>
      </c>
      <c r="K97" s="5">
        <v>5786610000000</v>
      </c>
      <c r="L97" s="5">
        <v>5266858000000</v>
      </c>
      <c r="M97" s="5">
        <v>5030727000000</v>
      </c>
      <c r="N97" s="5">
        <v>4680324000000</v>
      </c>
      <c r="O97" s="5">
        <v>4015911000000</v>
      </c>
      <c r="P97" s="5">
        <v>3406474000000</v>
      </c>
      <c r="Q97" s="5">
        <v>2454948000000</v>
      </c>
      <c r="R97" s="5">
        <v>1844033000000</v>
      </c>
      <c r="S97" s="5">
        <v>1551254000000</v>
      </c>
      <c r="T97" s="5">
        <v>1401845000000</v>
      </c>
      <c r="U97" s="5">
        <v>1194889000000</v>
      </c>
      <c r="V97" s="5">
        <v>1042377000000</v>
      </c>
      <c r="W97" s="5">
        <v>933936000000</v>
      </c>
      <c r="X97" s="5">
        <v>821369151000</v>
      </c>
      <c r="Y97" s="5">
        <v>726386451000</v>
      </c>
      <c r="Z97" s="5">
        <v>646972110000</v>
      </c>
    </row>
    <row r="98" spans="3:26" ht="15.5" x14ac:dyDescent="0.35">
      <c r="C98" t="s">
        <v>111</v>
      </c>
      <c r="D98" s="5">
        <v>8133302000000</v>
      </c>
      <c r="E98" s="5">
        <v>8052736000000</v>
      </c>
      <c r="F98" s="5">
        <v>7991665000000</v>
      </c>
      <c r="G98" s="5">
        <v>7974889000000</v>
      </c>
      <c r="I98" s="5">
        <v>7991665000000</v>
      </c>
      <c r="J98" s="5">
        <v>7811105000000</v>
      </c>
      <c r="K98" s="5">
        <v>7589557000000</v>
      </c>
      <c r="L98" s="5">
        <v>6910144000000</v>
      </c>
      <c r="M98" s="5">
        <v>6647127000000</v>
      </c>
      <c r="N98" s="5">
        <v>6515193000000</v>
      </c>
      <c r="O98" s="5">
        <v>6491794000000</v>
      </c>
      <c r="P98" s="5">
        <v>6428456000000</v>
      </c>
      <c r="Q98" s="5">
        <v>6192524000000</v>
      </c>
      <c r="R98" s="5">
        <v>5472981000000</v>
      </c>
      <c r="S98" s="5">
        <v>4433234000000</v>
      </c>
      <c r="T98" s="5">
        <v>2843642000000</v>
      </c>
      <c r="U98" s="5">
        <v>2321196000000</v>
      </c>
      <c r="V98" s="5">
        <v>1749693000000</v>
      </c>
      <c r="W98" s="5">
        <v>1392516000000</v>
      </c>
      <c r="X98" s="5">
        <v>1157020339000</v>
      </c>
      <c r="Y98" s="5">
        <v>1003176541000</v>
      </c>
      <c r="Z98" s="5">
        <v>936404937000</v>
      </c>
    </row>
    <row r="99" spans="3:26" ht="15.5" x14ac:dyDescent="0.35">
      <c r="C99" t="s">
        <v>444</v>
      </c>
      <c r="D99" s="5">
        <v>162110000000</v>
      </c>
      <c r="E99" s="5">
        <v>162110000000</v>
      </c>
      <c r="F99" s="5">
        <v>162110000000</v>
      </c>
      <c r="G99" s="5">
        <v>160000000000</v>
      </c>
      <c r="I99" s="5">
        <v>162110000000</v>
      </c>
    </row>
    <row r="100" spans="3:26" ht="15.5" x14ac:dyDescent="0.35">
      <c r="C100" t="s">
        <v>445</v>
      </c>
      <c r="D100" s="5">
        <v>15831171000000</v>
      </c>
      <c r="E100" s="5">
        <v>15680771000000</v>
      </c>
      <c r="F100" s="5">
        <v>15428627000000</v>
      </c>
      <c r="G100" s="5">
        <v>14814748000000</v>
      </c>
      <c r="I100" s="5">
        <v>15428627000000</v>
      </c>
      <c r="J100" s="5">
        <v>14297189000000</v>
      </c>
      <c r="K100" s="5">
        <v>13698558000000</v>
      </c>
      <c r="L100" s="5">
        <v>12298696000000</v>
      </c>
      <c r="M100" s="5">
        <v>11780816000000</v>
      </c>
      <c r="N100" s="5">
        <v>11404114000000</v>
      </c>
      <c r="O100" s="5">
        <v>10811243000000</v>
      </c>
      <c r="P100" s="5">
        <v>10136581000000</v>
      </c>
      <c r="Q100" s="5">
        <v>8880592000000</v>
      </c>
      <c r="R100" s="5">
        <v>7538681000000</v>
      </c>
      <c r="S100" s="5">
        <v>6155088000000</v>
      </c>
      <c r="T100" s="5">
        <v>4467968000000</v>
      </c>
      <c r="U100" s="5">
        <v>3669227000000</v>
      </c>
      <c r="V100" s="5">
        <v>2879448000000</v>
      </c>
      <c r="W100" s="5">
        <v>2361512000000</v>
      </c>
      <c r="X100" s="5">
        <v>2019635405000</v>
      </c>
      <c r="Y100" s="5">
        <v>1801177233000</v>
      </c>
      <c r="Z100" s="5">
        <v>1682713764000</v>
      </c>
    </row>
    <row r="101" spans="3:26" ht="15.5" x14ac:dyDescent="0.35">
      <c r="C101" t="s">
        <v>117</v>
      </c>
      <c r="D101" s="5">
        <v>31759505000000</v>
      </c>
      <c r="E101" s="5">
        <v>30779793000000</v>
      </c>
      <c r="F101" s="5">
        <v>30523947000000</v>
      </c>
      <c r="G101" s="5">
        <v>29610932000000</v>
      </c>
      <c r="I101" s="5">
        <v>30523947000000</v>
      </c>
      <c r="J101" s="5">
        <v>27763549000000</v>
      </c>
      <c r="K101" s="5">
        <v>25883325000000</v>
      </c>
      <c r="L101" s="5">
        <v>23673644000000</v>
      </c>
      <c r="M101" s="5">
        <v>21084017000000</v>
      </c>
      <c r="N101" s="5">
        <v>19431293000000</v>
      </c>
      <c r="O101" s="5">
        <v>17363003000000</v>
      </c>
      <c r="P101" s="5">
        <v>16339916000000</v>
      </c>
      <c r="Q101" s="5">
        <v>14024486000000</v>
      </c>
      <c r="R101" s="5">
        <v>12596824000000</v>
      </c>
      <c r="S101" s="5">
        <v>9283775000000</v>
      </c>
      <c r="T101" s="5">
        <v>7328419000000</v>
      </c>
      <c r="U101" s="5">
        <v>6212359000000</v>
      </c>
      <c r="V101" s="5">
        <v>5197552000000</v>
      </c>
      <c r="W101" s="5">
        <v>4244618000000</v>
      </c>
      <c r="X101" s="5">
        <v>3651105169000</v>
      </c>
      <c r="Y101" s="5">
        <v>2786340214000</v>
      </c>
      <c r="Z101" s="5">
        <v>2802497072000</v>
      </c>
    </row>
    <row r="102" spans="3:26" ht="15.5" x14ac:dyDescent="0.35">
      <c r="C102" t="s">
        <v>118</v>
      </c>
    </row>
    <row r="103" spans="3:26" ht="15.5" x14ac:dyDescent="0.35">
      <c r="C103" t="s">
        <v>119</v>
      </c>
    </row>
    <row r="104" spans="3:26" ht="15.5" x14ac:dyDescent="0.35">
      <c r="C104" t="s">
        <v>446</v>
      </c>
      <c r="D104" s="5">
        <v>12979231000000</v>
      </c>
      <c r="E104" s="5">
        <v>12630801000000</v>
      </c>
      <c r="F104" s="5">
        <v>12661994000000</v>
      </c>
      <c r="G104" s="5">
        <v>12599436000000</v>
      </c>
      <c r="I104" s="5">
        <v>12661994000000</v>
      </c>
      <c r="J104" s="5">
        <v>10336487000000</v>
      </c>
      <c r="K104" s="5">
        <v>8840697000000</v>
      </c>
      <c r="L104" s="5">
        <v>9485740000000</v>
      </c>
      <c r="M104" s="5">
        <v>6208185000000</v>
      </c>
      <c r="N104" s="5">
        <v>5385025000000</v>
      </c>
      <c r="O104" s="5">
        <v>4027369000000</v>
      </c>
      <c r="P104" s="5">
        <v>3300644000000</v>
      </c>
      <c r="Q104" s="5">
        <v>4637979000000</v>
      </c>
      <c r="R104" s="5">
        <v>4583285000000</v>
      </c>
      <c r="S104" s="5">
        <v>2707963000000</v>
      </c>
      <c r="T104" s="5">
        <v>2590132000000</v>
      </c>
      <c r="U104" s="5">
        <v>2269869000000</v>
      </c>
      <c r="V104" s="5">
        <v>1459715000000</v>
      </c>
      <c r="W104" s="5">
        <v>1366205000000</v>
      </c>
      <c r="X104" s="5">
        <v>1468443372000</v>
      </c>
      <c r="Y104" s="5">
        <v>879633473000</v>
      </c>
      <c r="Z104" s="5">
        <v>1014802225000</v>
      </c>
    </row>
    <row r="105" spans="3:26" ht="15.5" x14ac:dyDescent="0.35">
      <c r="C105" t="s">
        <v>447</v>
      </c>
      <c r="D105" s="5">
        <v>9556840000000</v>
      </c>
      <c r="E105" s="5">
        <v>8435377000000</v>
      </c>
      <c r="F105" s="5">
        <v>8349738000000</v>
      </c>
      <c r="G105" s="5">
        <v>8798299000000</v>
      </c>
      <c r="I105" s="5">
        <v>8349738000000</v>
      </c>
      <c r="J105" s="5">
        <v>5202803000000</v>
      </c>
      <c r="K105" s="5">
        <v>4171592000000</v>
      </c>
      <c r="L105" s="5">
        <v>2704094000000</v>
      </c>
      <c r="M105" s="5">
        <v>1518318000000</v>
      </c>
      <c r="N105" s="5">
        <v>1851674000000</v>
      </c>
      <c r="O105" s="5">
        <v>442663000000</v>
      </c>
      <c r="P105" s="5">
        <v>409703000000</v>
      </c>
      <c r="Q105" s="5">
        <v>1027167000000</v>
      </c>
      <c r="R105" s="5">
        <v>981819000000</v>
      </c>
      <c r="S105" s="5">
        <v>1404818000000</v>
      </c>
      <c r="T105" s="5">
        <v>1214818000000</v>
      </c>
      <c r="U105" s="5">
        <v>1013425000000</v>
      </c>
      <c r="V105" s="5">
        <v>448491000000</v>
      </c>
      <c r="W105" s="5">
        <v>750291000000</v>
      </c>
      <c r="X105" s="5">
        <v>696715583000</v>
      </c>
      <c r="Y105" s="5">
        <v>387042398000</v>
      </c>
      <c r="Z105" s="5">
        <v>180761706000</v>
      </c>
    </row>
    <row r="106" spans="3:26" ht="15.5" x14ac:dyDescent="0.35">
      <c r="C106" t="s">
        <v>400</v>
      </c>
    </row>
    <row r="107" spans="3:26" ht="15.5" x14ac:dyDescent="0.35">
      <c r="C107" t="s">
        <v>581</v>
      </c>
      <c r="D107" s="5">
        <v>1822221000000</v>
      </c>
      <c r="E107" s="5">
        <v>2164588000000</v>
      </c>
      <c r="F107" s="5">
        <v>2162815000000</v>
      </c>
      <c r="G107" s="5">
        <v>1828189000000</v>
      </c>
      <c r="I107" s="5">
        <v>2162815000000</v>
      </c>
      <c r="J107" s="5">
        <v>3397861000000</v>
      </c>
      <c r="K107" s="5">
        <v>3544726000000</v>
      </c>
      <c r="L107" s="5">
        <v>4495158000000</v>
      </c>
      <c r="M107" s="5">
        <v>3174341000000</v>
      </c>
      <c r="N107" s="5">
        <v>1765286000000</v>
      </c>
      <c r="O107" s="5">
        <v>1541000000000</v>
      </c>
      <c r="P107" s="5">
        <v>1635206000000</v>
      </c>
      <c r="Q107" s="5">
        <v>1950315000000</v>
      </c>
      <c r="R107" s="5">
        <v>1877511000000</v>
      </c>
      <c r="S107" s="5">
        <v>329702000000</v>
      </c>
      <c r="T107" s="5">
        <v>292254000000</v>
      </c>
      <c r="U107" s="5">
        <v>182679000000</v>
      </c>
      <c r="V107" s="5">
        <v>250066000000</v>
      </c>
      <c r="W107" s="5">
        <v>190113000000</v>
      </c>
      <c r="X107" s="5">
        <v>176756260000</v>
      </c>
      <c r="Y107" s="5">
        <v>120676400000</v>
      </c>
      <c r="Z107" s="5">
        <v>105834528000</v>
      </c>
    </row>
    <row r="108" spans="3:26" ht="15.5" x14ac:dyDescent="0.35">
      <c r="C108" t="s">
        <v>126</v>
      </c>
      <c r="D108" s="5">
        <v>40471000000</v>
      </c>
      <c r="E108" s="5">
        <v>111491000000</v>
      </c>
      <c r="F108" s="5">
        <v>74258000000</v>
      </c>
      <c r="G108" s="5">
        <v>77582000000</v>
      </c>
      <c r="I108" s="5">
        <v>74258000000</v>
      </c>
      <c r="J108" s="5">
        <v>56467000000</v>
      </c>
      <c r="K108" s="5">
        <v>49907000000</v>
      </c>
      <c r="L108" s="5">
        <v>66347000000</v>
      </c>
      <c r="M108" s="5">
        <v>56113000000</v>
      </c>
      <c r="N108" s="5">
        <v>36782000000</v>
      </c>
      <c r="O108" s="5">
        <v>27989000000</v>
      </c>
      <c r="P108" s="5">
        <v>32416000000</v>
      </c>
      <c r="Q108" s="5">
        <v>51574000000</v>
      </c>
      <c r="R108" s="5">
        <v>26346000000</v>
      </c>
      <c r="S108" s="5">
        <v>16293000000</v>
      </c>
      <c r="T108" s="5">
        <v>41487000000</v>
      </c>
      <c r="U108" s="5">
        <v>12522000000</v>
      </c>
      <c r="V108" s="5">
        <v>11608000000</v>
      </c>
      <c r="W108" s="5">
        <v>40960000000</v>
      </c>
      <c r="X108" s="5">
        <v>24676934000</v>
      </c>
      <c r="Y108" s="5">
        <v>33854248000</v>
      </c>
      <c r="Z108" s="5">
        <v>12687859000</v>
      </c>
    </row>
    <row r="109" spans="3:26" ht="15.5" x14ac:dyDescent="0.35">
      <c r="C109" t="s">
        <v>127</v>
      </c>
      <c r="D109" s="5">
        <v>109714000000</v>
      </c>
      <c r="E109" s="5">
        <v>121071000000</v>
      </c>
      <c r="F109" s="5">
        <v>134454000000</v>
      </c>
      <c r="G109" s="5">
        <v>109092000000</v>
      </c>
      <c r="I109" s="5">
        <v>134454000000</v>
      </c>
      <c r="J109" s="5">
        <v>125627000000</v>
      </c>
      <c r="K109" s="5">
        <v>113669000000</v>
      </c>
      <c r="L109" s="5">
        <v>84497000000</v>
      </c>
      <c r="M109" s="5">
        <v>145460000000</v>
      </c>
      <c r="N109" s="5">
        <v>183089000000</v>
      </c>
      <c r="O109" s="5">
        <v>193786000000</v>
      </c>
      <c r="P109" s="5">
        <v>168701000000</v>
      </c>
      <c r="Q109" s="5">
        <v>105352000000</v>
      </c>
      <c r="R109" s="5">
        <v>110387000000</v>
      </c>
      <c r="S109" s="5">
        <v>99558000000</v>
      </c>
      <c r="T109" s="5">
        <v>70215000000</v>
      </c>
      <c r="U109" s="5">
        <v>56119000000</v>
      </c>
      <c r="V109" s="5">
        <v>71099000000</v>
      </c>
      <c r="W109" s="5">
        <v>23679000000</v>
      </c>
      <c r="X109" s="5">
        <v>28846585000</v>
      </c>
      <c r="Y109" s="5">
        <v>14656678000</v>
      </c>
      <c r="Z109" s="5">
        <v>13627420000</v>
      </c>
    </row>
    <row r="110" spans="3:26" ht="15.5" x14ac:dyDescent="0.35">
      <c r="C110" t="s">
        <v>449</v>
      </c>
    </row>
    <row r="111" spans="3:26" ht="15.5" x14ac:dyDescent="0.35">
      <c r="C111" t="s">
        <v>451</v>
      </c>
      <c r="D111" s="5">
        <v>8070096000000</v>
      </c>
      <c r="E111" s="5">
        <v>7593750000000</v>
      </c>
      <c r="F111" s="5">
        <v>7579186000000</v>
      </c>
      <c r="G111" s="5">
        <v>7036150000000</v>
      </c>
      <c r="I111" s="5">
        <v>7579186000000</v>
      </c>
      <c r="J111" s="5">
        <v>7983178000000</v>
      </c>
      <c r="K111" s="5">
        <v>7270037000000</v>
      </c>
      <c r="L111" s="5">
        <v>6205260000000</v>
      </c>
      <c r="M111" s="5">
        <v>3779613000000</v>
      </c>
      <c r="N111" s="5">
        <v>2226363000000</v>
      </c>
      <c r="O111" s="5">
        <v>1960716000000</v>
      </c>
      <c r="P111" s="5">
        <v>2273133000000</v>
      </c>
      <c r="Q111" s="5">
        <v>3478036000000</v>
      </c>
      <c r="R111" s="5">
        <v>3157459000000</v>
      </c>
      <c r="S111" s="5">
        <v>1810461000000</v>
      </c>
      <c r="T111" s="5">
        <v>648172000000</v>
      </c>
      <c r="U111" s="5">
        <v>552817000000</v>
      </c>
      <c r="V111" s="5">
        <v>494039000000</v>
      </c>
      <c r="W111" s="5">
        <v>503510000000</v>
      </c>
      <c r="X111" s="5">
        <v>546628078000</v>
      </c>
      <c r="Y111" s="5">
        <v>500347708000</v>
      </c>
      <c r="Z111" s="5">
        <v>712048463000</v>
      </c>
    </row>
    <row r="112" spans="3:26" ht="15.5" x14ac:dyDescent="0.35">
      <c r="C112" t="s">
        <v>2537</v>
      </c>
      <c r="D112" s="5">
        <v>52123000000</v>
      </c>
      <c r="E112" s="5">
        <v>48850000000</v>
      </c>
      <c r="F112" s="5">
        <v>45324000000</v>
      </c>
      <c r="G112" s="5">
        <v>46099000000</v>
      </c>
      <c r="I112" s="5">
        <v>45324000000</v>
      </c>
      <c r="J112" s="5">
        <v>43605000000</v>
      </c>
      <c r="K112" s="5">
        <v>19746000000</v>
      </c>
      <c r="L112" s="5">
        <v>15860000000</v>
      </c>
      <c r="M112" s="5">
        <v>8766000000</v>
      </c>
      <c r="N112" s="5">
        <v>12848000000</v>
      </c>
      <c r="O112" s="5">
        <v>14522000000</v>
      </c>
      <c r="P112" s="5">
        <v>9509000000</v>
      </c>
      <c r="Q112" s="5">
        <v>8400000000</v>
      </c>
      <c r="R112" s="5">
        <v>2895000000</v>
      </c>
      <c r="S112" s="5">
        <v>10465000000</v>
      </c>
      <c r="T112" s="5">
        <v>10501000000</v>
      </c>
      <c r="U112" s="5">
        <v>9976000000</v>
      </c>
      <c r="V112" s="5">
        <v>5496000000</v>
      </c>
      <c r="W112" s="5">
        <v>4434000000</v>
      </c>
      <c r="X112" s="5">
        <v>1897267000</v>
      </c>
    </row>
    <row r="113" spans="3:26" ht="15.5" x14ac:dyDescent="0.35">
      <c r="C113" t="s">
        <v>583</v>
      </c>
      <c r="D113" s="5">
        <v>17850000000</v>
      </c>
      <c r="E113" s="5">
        <v>17128000000</v>
      </c>
      <c r="F113" s="5">
        <v>15250000000</v>
      </c>
      <c r="G113" s="5">
        <v>16051000000</v>
      </c>
      <c r="I113" s="5">
        <v>15250000000</v>
      </c>
      <c r="J113" s="5">
        <v>30656000000</v>
      </c>
      <c r="K113" s="5">
        <v>55387000000</v>
      </c>
      <c r="L113" s="5">
        <v>32653000000</v>
      </c>
      <c r="M113" s="5">
        <v>37441000000</v>
      </c>
      <c r="N113" s="5">
        <v>4849000000</v>
      </c>
      <c r="O113" s="5">
        <v>13172000000</v>
      </c>
      <c r="P113" s="5">
        <v>6365000000</v>
      </c>
      <c r="Q113" s="5">
        <v>18506000000</v>
      </c>
      <c r="R113" s="5">
        <v>34677000000</v>
      </c>
      <c r="S113" s="5">
        <v>35233000000</v>
      </c>
      <c r="T113" s="5">
        <v>64380000000</v>
      </c>
      <c r="U113" s="5">
        <v>9790000000</v>
      </c>
      <c r="V113" s="5">
        <v>4473000000</v>
      </c>
      <c r="W113" s="5">
        <v>7740000000</v>
      </c>
      <c r="X113" s="5">
        <v>6534243000</v>
      </c>
      <c r="Y113" s="5">
        <v>8712146000</v>
      </c>
      <c r="Z113" s="5">
        <v>9784027000</v>
      </c>
    </row>
    <row r="114" spans="3:26" ht="15.5" x14ac:dyDescent="0.35">
      <c r="C114" t="s">
        <v>635</v>
      </c>
    </row>
    <row r="115" spans="3:26" ht="15.5" x14ac:dyDescent="0.35">
      <c r="C115" t="s">
        <v>1065</v>
      </c>
      <c r="W115" s="5">
        <v>4850000000</v>
      </c>
      <c r="X115" s="5">
        <v>9423425000</v>
      </c>
      <c r="Y115" s="5">
        <v>90515000000</v>
      </c>
    </row>
    <row r="116" spans="3:26" ht="15.5" x14ac:dyDescent="0.35">
      <c r="C116" t="s">
        <v>685</v>
      </c>
      <c r="K116" s="5">
        <v>618419000000</v>
      </c>
      <c r="L116" s="5">
        <v>199000000000</v>
      </c>
      <c r="M116" s="5">
        <v>3711515000000</v>
      </c>
      <c r="N116" s="5">
        <v>4798368000000</v>
      </c>
      <c r="O116" s="5">
        <v>4286223000000</v>
      </c>
      <c r="P116" s="5">
        <v>3636096000000</v>
      </c>
      <c r="S116" s="5">
        <v>992498000000</v>
      </c>
      <c r="T116" s="5">
        <v>996022000000</v>
      </c>
      <c r="U116" s="5">
        <v>994710000000</v>
      </c>
      <c r="V116" s="5">
        <v>993530000000</v>
      </c>
    </row>
    <row r="117" spans="3:26" ht="15.5" x14ac:dyDescent="0.35">
      <c r="C117" t="s">
        <v>452</v>
      </c>
      <c r="D117" s="5">
        <v>1449239000000</v>
      </c>
      <c r="E117" s="5">
        <v>1797328000000</v>
      </c>
      <c r="F117" s="5">
        <v>1939760000000</v>
      </c>
      <c r="G117" s="5">
        <v>1785776000000</v>
      </c>
      <c r="I117" s="5">
        <v>1939760000000</v>
      </c>
      <c r="J117" s="5">
        <v>1552811000000</v>
      </c>
      <c r="K117" s="5">
        <v>960247000000</v>
      </c>
      <c r="L117" s="5">
        <v>2135485000000</v>
      </c>
      <c r="M117" s="5">
        <v>1311213000000</v>
      </c>
      <c r="N117" s="5">
        <v>1540098000000</v>
      </c>
      <c r="O117" s="5">
        <v>1409758000000</v>
      </c>
      <c r="P117" s="5">
        <v>997398000000</v>
      </c>
      <c r="Q117" s="5">
        <v>1494145000000</v>
      </c>
      <c r="R117" s="5">
        <v>1577718000000</v>
      </c>
      <c r="S117" s="5">
        <v>851014000000</v>
      </c>
      <c r="T117" s="5">
        <v>968069000000</v>
      </c>
      <c r="U117" s="5">
        <v>996783000000</v>
      </c>
      <c r="V117" s="5">
        <v>662494000000</v>
      </c>
      <c r="W117" s="5">
        <v>355446000000</v>
      </c>
      <c r="X117" s="5">
        <v>446798392000</v>
      </c>
      <c r="Y117" s="5">
        <v>319412226000</v>
      </c>
      <c r="Z117" s="5">
        <v>698482100000</v>
      </c>
    </row>
    <row r="118" spans="3:26" ht="15.5" x14ac:dyDescent="0.35">
      <c r="C118" t="s">
        <v>687</v>
      </c>
      <c r="O118" s="5">
        <v>238395000000</v>
      </c>
      <c r="P118" s="5">
        <v>647238000000</v>
      </c>
      <c r="Q118" s="5">
        <v>408565000000</v>
      </c>
      <c r="R118" s="5">
        <v>197398000000</v>
      </c>
      <c r="S118" s="5">
        <v>196678000000</v>
      </c>
      <c r="T118" s="5">
        <v>196051000000</v>
      </c>
    </row>
    <row r="119" spans="3:26" ht="15.5" x14ac:dyDescent="0.35">
      <c r="C119" t="s">
        <v>405</v>
      </c>
      <c r="D119" s="5">
        <v>9096952000000</v>
      </c>
      <c r="E119" s="5">
        <v>8620409000000</v>
      </c>
      <c r="F119" s="5">
        <v>8609138000000</v>
      </c>
      <c r="G119" s="5">
        <v>8020171000000</v>
      </c>
      <c r="I119" s="5">
        <v>8609138000000</v>
      </c>
      <c r="J119" s="5">
        <v>8978628000000</v>
      </c>
      <c r="K119" s="5">
        <v>8839770000000</v>
      </c>
      <c r="L119" s="5">
        <v>7355670000000</v>
      </c>
      <c r="M119" s="5">
        <v>8383478000000</v>
      </c>
      <c r="N119" s="5">
        <v>8157412000000</v>
      </c>
      <c r="O119" s="5">
        <v>7972710000000</v>
      </c>
      <c r="P119" s="5">
        <v>8255656000000</v>
      </c>
      <c r="Q119" s="5">
        <v>5386561000000</v>
      </c>
      <c r="R119" s="5">
        <v>4592924000000</v>
      </c>
      <c r="S119" s="5">
        <v>3697335000000</v>
      </c>
      <c r="T119" s="5">
        <v>2273870000000</v>
      </c>
      <c r="U119" s="5">
        <v>2144516000000</v>
      </c>
      <c r="V119" s="5">
        <v>1978341000000</v>
      </c>
      <c r="W119" s="5">
        <v>1271098000000</v>
      </c>
      <c r="X119" s="5">
        <v>941069081000</v>
      </c>
      <c r="Y119" s="5">
        <v>908005576000</v>
      </c>
      <c r="Z119" s="5">
        <v>894125637000</v>
      </c>
    </row>
    <row r="120" spans="3:26" ht="15.5" x14ac:dyDescent="0.35">
      <c r="C120" t="s">
        <v>404</v>
      </c>
      <c r="D120" s="5">
        <v>9096952000000</v>
      </c>
      <c r="E120" s="5">
        <v>8620409000000</v>
      </c>
      <c r="F120" s="5">
        <v>8609138000000</v>
      </c>
      <c r="G120" s="5">
        <v>8020171000000</v>
      </c>
      <c r="I120" s="5">
        <v>8609138000000</v>
      </c>
      <c r="J120" s="5">
        <v>8978628000000</v>
      </c>
      <c r="K120" s="5">
        <v>8839770000000</v>
      </c>
      <c r="L120" s="5">
        <v>7355670000000</v>
      </c>
      <c r="M120" s="5">
        <v>8383478000000</v>
      </c>
      <c r="N120" s="5">
        <v>8157412000000</v>
      </c>
      <c r="O120" s="5">
        <v>7972710000000</v>
      </c>
      <c r="P120" s="5">
        <v>8255656000000</v>
      </c>
      <c r="Q120" s="5">
        <v>5386561000000</v>
      </c>
      <c r="R120" s="5">
        <v>4592924000000</v>
      </c>
      <c r="S120" s="5">
        <v>3697335000000</v>
      </c>
      <c r="T120" s="5">
        <v>2273870000000</v>
      </c>
      <c r="U120" s="5">
        <v>2144516000000</v>
      </c>
      <c r="V120" s="5">
        <v>1978341000000</v>
      </c>
      <c r="W120" s="5">
        <v>1271098000000</v>
      </c>
      <c r="X120" s="5">
        <v>941069081000</v>
      </c>
      <c r="Y120" s="5">
        <v>908005576000</v>
      </c>
      <c r="Z120" s="5">
        <v>894125637000</v>
      </c>
    </row>
    <row r="121" spans="3:26" ht="15.5" x14ac:dyDescent="0.35">
      <c r="C121" t="s">
        <v>745</v>
      </c>
      <c r="L121" s="5">
        <v>13766000000</v>
      </c>
      <c r="M121" s="5">
        <v>3017000000</v>
      </c>
      <c r="N121" s="5">
        <v>18604000000</v>
      </c>
      <c r="O121" s="5">
        <v>9965000000</v>
      </c>
      <c r="P121" s="5">
        <v>25813000000</v>
      </c>
      <c r="Q121" s="5">
        <v>19517000000</v>
      </c>
      <c r="R121" s="5">
        <v>18065000000</v>
      </c>
      <c r="S121" s="5">
        <v>3931000000</v>
      </c>
      <c r="T121" s="5">
        <v>5670000000</v>
      </c>
      <c r="U121" s="5">
        <v>9548000000</v>
      </c>
      <c r="V121" s="5">
        <v>6406000000</v>
      </c>
      <c r="W121" s="5">
        <v>2000000</v>
      </c>
      <c r="X121" s="5">
        <v>777278000</v>
      </c>
      <c r="Y121" s="5">
        <v>39699000</v>
      </c>
    </row>
    <row r="122" spans="3:26" ht="15.5" x14ac:dyDescent="0.35">
      <c r="C122" t="s">
        <v>1756</v>
      </c>
      <c r="W122" s="5">
        <v>8689000000</v>
      </c>
      <c r="X122" s="5">
        <v>8689265000</v>
      </c>
      <c r="Y122" s="5">
        <v>8689265000</v>
      </c>
      <c r="Z122" s="5">
        <v>8689265000</v>
      </c>
    </row>
    <row r="123" spans="3:26" ht="15.5" x14ac:dyDescent="0.35">
      <c r="C123" t="s">
        <v>453</v>
      </c>
      <c r="D123" s="5">
        <v>741069000000</v>
      </c>
      <c r="E123" s="5">
        <v>741477000000</v>
      </c>
      <c r="F123" s="5">
        <v>741382000000</v>
      </c>
      <c r="G123" s="5">
        <v>727067000000</v>
      </c>
      <c r="I123" s="5">
        <v>741382000000</v>
      </c>
      <c r="J123" s="5">
        <v>729006000000</v>
      </c>
      <c r="K123" s="5">
        <v>711346000000</v>
      </c>
      <c r="L123" s="5">
        <v>710003000000</v>
      </c>
      <c r="M123" s="5">
        <v>677488000000</v>
      </c>
      <c r="N123" s="5">
        <v>624853000000</v>
      </c>
      <c r="O123" s="5">
        <v>549055000000</v>
      </c>
      <c r="P123" s="5">
        <v>433255000000</v>
      </c>
      <c r="Q123" s="5">
        <v>247068000000</v>
      </c>
      <c r="R123" s="5">
        <v>187446000000</v>
      </c>
      <c r="S123" s="5">
        <v>135702000000</v>
      </c>
      <c r="T123" s="5">
        <v>119900000000</v>
      </c>
      <c r="U123" s="5">
        <v>91334000000</v>
      </c>
      <c r="V123" s="5">
        <v>98360000000</v>
      </c>
      <c r="W123" s="5">
        <v>95183000000</v>
      </c>
      <c r="X123" s="5">
        <v>76100255000</v>
      </c>
      <c r="Y123" s="5">
        <v>59482902000</v>
      </c>
      <c r="Z123" s="5">
        <v>41482313000</v>
      </c>
    </row>
    <row r="124" spans="3:26" ht="15.5" x14ac:dyDescent="0.35">
      <c r="C124" t="s">
        <v>454</v>
      </c>
    </row>
    <row r="125" spans="3:26" ht="15.5" x14ac:dyDescent="0.35">
      <c r="C125" t="s">
        <v>456</v>
      </c>
      <c r="D125" s="5">
        <v>8127000000000</v>
      </c>
      <c r="E125" s="5">
        <v>7650017000000</v>
      </c>
      <c r="F125" s="5">
        <v>7638799000000</v>
      </c>
      <c r="G125" s="5">
        <v>7101683000000</v>
      </c>
      <c r="I125" s="5">
        <v>7638799000000</v>
      </c>
      <c r="J125" s="5">
        <v>8058169000000</v>
      </c>
      <c r="K125" s="5">
        <v>7964086000000</v>
      </c>
      <c r="L125" s="5">
        <v>6466514000000</v>
      </c>
      <c r="M125" s="5">
        <v>7531548000000</v>
      </c>
      <c r="N125" s="5">
        <v>7314384000000</v>
      </c>
      <c r="O125" s="5">
        <v>6970046000000</v>
      </c>
      <c r="P125" s="5">
        <v>6895896000000</v>
      </c>
      <c r="Q125" s="5">
        <v>4493302000000</v>
      </c>
      <c r="R125" s="5">
        <v>4064307000000</v>
      </c>
      <c r="S125" s="5">
        <v>3240822000000</v>
      </c>
      <c r="T125" s="5">
        <v>1853418000000</v>
      </c>
      <c r="U125" s="5">
        <v>1960927000000</v>
      </c>
      <c r="V125" s="5">
        <v>1804236000000</v>
      </c>
      <c r="W125" s="5">
        <v>1089403000000</v>
      </c>
      <c r="X125" s="5">
        <v>738672083000</v>
      </c>
      <c r="Y125" s="5">
        <v>776049936000</v>
      </c>
      <c r="Z125" s="5">
        <v>805185318000</v>
      </c>
    </row>
    <row r="126" spans="3:26" ht="15.5" x14ac:dyDescent="0.35">
      <c r="C126" t="s">
        <v>130</v>
      </c>
      <c r="D126" s="5">
        <v>22076183000000</v>
      </c>
      <c r="E126" s="5">
        <v>21251210000000</v>
      </c>
      <c r="F126" s="5">
        <v>21271132000000</v>
      </c>
      <c r="G126" s="5">
        <v>20619607000000</v>
      </c>
      <c r="I126" s="5">
        <v>21271132000000</v>
      </c>
      <c r="J126" s="5">
        <v>19315115000000</v>
      </c>
      <c r="K126" s="5">
        <v>17680467000000</v>
      </c>
      <c r="L126" s="5">
        <v>16841410000000</v>
      </c>
      <c r="M126" s="5">
        <v>14591663000000</v>
      </c>
      <c r="N126" s="5">
        <v>13542437000000</v>
      </c>
      <c r="O126" s="5">
        <v>12000079000000</v>
      </c>
      <c r="P126" s="5">
        <v>11556300000000</v>
      </c>
      <c r="Q126" s="5">
        <v>10024540000000</v>
      </c>
      <c r="R126" s="5">
        <v>9176209000000</v>
      </c>
      <c r="S126" s="5">
        <v>6405298000000</v>
      </c>
      <c r="T126" s="5">
        <v>4864002000000</v>
      </c>
      <c r="U126" s="5">
        <v>4414385000000</v>
      </c>
      <c r="V126" s="5">
        <v>3438056000000</v>
      </c>
      <c r="W126" s="5">
        <v>2637303000000</v>
      </c>
      <c r="X126" s="5">
        <v>2409512453000</v>
      </c>
      <c r="Y126" s="5">
        <v>1787639049000</v>
      </c>
      <c r="Z126" s="5">
        <v>1908927862000</v>
      </c>
    </row>
    <row r="127" spans="3:26" ht="15.5" x14ac:dyDescent="0.35">
      <c r="C127" t="s">
        <v>131</v>
      </c>
    </row>
    <row r="128" spans="3:26" ht="15.5" x14ac:dyDescent="0.35">
      <c r="C128" t="s">
        <v>132</v>
      </c>
      <c r="D128" s="5">
        <v>753171000000</v>
      </c>
      <c r="E128" s="5">
        <v>753171000000</v>
      </c>
      <c r="F128" s="5">
        <v>753171000000</v>
      </c>
      <c r="G128" s="5">
        <v>753171000000</v>
      </c>
      <c r="I128" s="5">
        <v>753171000000</v>
      </c>
      <c r="J128" s="5">
        <v>753171000000</v>
      </c>
      <c r="K128" s="5">
        <v>753171000000</v>
      </c>
      <c r="L128" s="5">
        <v>667762000000</v>
      </c>
      <c r="M128" s="5">
        <v>667762000000</v>
      </c>
      <c r="N128" s="5">
        <v>667762000000</v>
      </c>
      <c r="O128" s="5">
        <v>667762000000</v>
      </c>
      <c r="P128" s="5">
        <v>667762000000</v>
      </c>
      <c r="Q128" s="5">
        <v>667762000000</v>
      </c>
      <c r="R128" s="5">
        <v>667762000000</v>
      </c>
      <c r="S128" s="5">
        <v>667762000000</v>
      </c>
      <c r="T128" s="5">
        <v>667762000000</v>
      </c>
      <c r="U128" s="5">
        <v>617762000000</v>
      </c>
      <c r="V128" s="5">
        <v>617762000000</v>
      </c>
      <c r="W128" s="5">
        <v>617762000000</v>
      </c>
      <c r="X128" s="5">
        <v>591882916000</v>
      </c>
      <c r="Y128" s="5">
        <v>521344312000</v>
      </c>
      <c r="Z128" s="5">
        <v>521257937000</v>
      </c>
    </row>
    <row r="129" spans="2:26" ht="15.5" x14ac:dyDescent="0.35">
      <c r="C129" t="s">
        <v>133</v>
      </c>
      <c r="D129" s="5">
        <v>832472000000</v>
      </c>
      <c r="E129" s="5">
        <v>832472000000</v>
      </c>
      <c r="F129" s="5">
        <v>832472000000</v>
      </c>
      <c r="G129" s="5">
        <v>832472000000</v>
      </c>
      <c r="I129" s="5">
        <v>832472000000</v>
      </c>
      <c r="J129" s="5">
        <v>844698000000</v>
      </c>
      <c r="K129" s="5">
        <v>844698000000</v>
      </c>
      <c r="L129" s="5">
        <v>487030000000</v>
      </c>
      <c r="M129" s="5">
        <v>487030000000</v>
      </c>
      <c r="N129" s="5">
        <v>487030000000</v>
      </c>
      <c r="O129" s="5">
        <v>514679000000</v>
      </c>
      <c r="P129" s="5">
        <v>514679000000</v>
      </c>
      <c r="Q129" s="5">
        <v>514679000000</v>
      </c>
      <c r="R129" s="5">
        <v>514679000000</v>
      </c>
      <c r="S129" s="5">
        <v>494759000000</v>
      </c>
      <c r="T129" s="5">
        <v>502729000000</v>
      </c>
      <c r="U129" s="5">
        <v>263684000000</v>
      </c>
      <c r="V129" s="5">
        <v>263517000000</v>
      </c>
      <c r="W129" s="5">
        <v>263517000000</v>
      </c>
      <c r="X129" s="5">
        <v>216127453000</v>
      </c>
      <c r="Y129" s="5">
        <v>156701188000</v>
      </c>
      <c r="Z129" s="5">
        <v>156947343000</v>
      </c>
    </row>
    <row r="130" spans="2:26" ht="15.5" x14ac:dyDescent="0.35">
      <c r="C130" t="s">
        <v>134</v>
      </c>
      <c r="D130" s="5">
        <v>7382923000000</v>
      </c>
      <c r="E130" s="5">
        <v>7228329000000</v>
      </c>
      <c r="F130" s="5">
        <v>6952859000000</v>
      </c>
      <c r="G130" s="5">
        <v>6691630000000</v>
      </c>
      <c r="I130" s="5">
        <v>6952859000000</v>
      </c>
      <c r="J130" s="5">
        <v>6134178000000</v>
      </c>
      <c r="K130" s="5">
        <v>5889604000000</v>
      </c>
      <c r="L130" s="5">
        <v>5379702000000</v>
      </c>
      <c r="M130" s="5">
        <v>5045579000000</v>
      </c>
      <c r="N130" s="5">
        <v>4364689000000</v>
      </c>
      <c r="O130" s="5">
        <v>3795560000000</v>
      </c>
      <c r="P130" s="5">
        <v>3200596000000</v>
      </c>
      <c r="Q130" s="5">
        <v>2429887000000</v>
      </c>
      <c r="R130" s="5">
        <v>1854854000000</v>
      </c>
      <c r="S130" s="5">
        <v>1350333000000</v>
      </c>
      <c r="T130" s="5">
        <v>1278690000000</v>
      </c>
      <c r="U130" s="5">
        <v>904532000000</v>
      </c>
      <c r="V130" s="5">
        <v>869503000000</v>
      </c>
      <c r="W130" s="5">
        <v>719190000000</v>
      </c>
      <c r="X130" s="5">
        <v>431112338000</v>
      </c>
      <c r="Y130" s="5">
        <v>324314303000</v>
      </c>
      <c r="Z130" s="5">
        <v>218873213000</v>
      </c>
    </row>
    <row r="131" spans="2:26" ht="15.5" x14ac:dyDescent="0.35">
      <c r="C131" t="s">
        <v>135</v>
      </c>
      <c r="D131" s="5">
        <v>12500000000</v>
      </c>
      <c r="E131" s="5">
        <v>12000000000</v>
      </c>
      <c r="F131" s="5">
        <v>12000000000</v>
      </c>
      <c r="G131" s="5">
        <v>12000000000</v>
      </c>
      <c r="I131" s="5">
        <v>12000000000</v>
      </c>
      <c r="J131" s="5">
        <v>11500000000</v>
      </c>
      <c r="K131" s="5">
        <v>11000000000</v>
      </c>
      <c r="L131" s="5">
        <v>10500000000</v>
      </c>
      <c r="M131" s="5">
        <v>10000000000</v>
      </c>
      <c r="N131" s="5">
        <v>9500000000</v>
      </c>
      <c r="O131" s="5">
        <v>9000000000</v>
      </c>
      <c r="P131" s="5">
        <v>8500000000</v>
      </c>
      <c r="Q131" s="5">
        <v>8000000000</v>
      </c>
      <c r="R131" s="5">
        <v>7500000000</v>
      </c>
      <c r="S131" s="5">
        <v>7000000000</v>
      </c>
      <c r="T131" s="5">
        <v>6500000000</v>
      </c>
      <c r="U131" s="5">
        <v>6000000000</v>
      </c>
      <c r="V131" s="5">
        <v>5500000000</v>
      </c>
      <c r="W131" s="5">
        <v>5000000000</v>
      </c>
      <c r="X131" s="5">
        <v>4500000000</v>
      </c>
      <c r="Y131" s="5">
        <v>4000000000</v>
      </c>
      <c r="Z131" s="5">
        <v>3500000000</v>
      </c>
    </row>
    <row r="132" spans="2:26" ht="15.5" x14ac:dyDescent="0.35">
      <c r="C132" t="s">
        <v>136</v>
      </c>
      <c r="D132" s="5">
        <v>7370423000000</v>
      </c>
      <c r="E132" s="5">
        <v>7216329000000</v>
      </c>
      <c r="F132" s="5">
        <v>6940859000000</v>
      </c>
      <c r="G132" s="5">
        <v>6679630000000</v>
      </c>
      <c r="I132" s="5">
        <v>6940859000000</v>
      </c>
      <c r="J132" s="5">
        <v>6122678000000</v>
      </c>
      <c r="K132" s="5">
        <v>5878604000000</v>
      </c>
      <c r="L132" s="5">
        <v>5369202000000</v>
      </c>
      <c r="M132" s="5">
        <v>5035579000000</v>
      </c>
      <c r="N132" s="5">
        <v>4355189000000</v>
      </c>
      <c r="O132" s="5">
        <v>3786560000000</v>
      </c>
      <c r="P132" s="5">
        <v>3192096000000</v>
      </c>
      <c r="Q132" s="5">
        <v>2421887000000</v>
      </c>
      <c r="R132" s="5">
        <v>1847354000000</v>
      </c>
      <c r="S132" s="5">
        <v>1343333000000</v>
      </c>
      <c r="T132" s="5">
        <v>1272190000000</v>
      </c>
      <c r="U132" s="5">
        <v>898532000000</v>
      </c>
      <c r="V132" s="5">
        <v>864003000000</v>
      </c>
      <c r="W132" s="5">
        <v>714190000000</v>
      </c>
      <c r="X132" s="5">
        <v>426612338000</v>
      </c>
      <c r="Y132" s="5">
        <v>320314303000</v>
      </c>
      <c r="Z132" s="5">
        <v>215373213000</v>
      </c>
    </row>
    <row r="133" spans="2:26" ht="15.5" x14ac:dyDescent="0.35">
      <c r="C133" t="s">
        <v>137</v>
      </c>
      <c r="D133" s="5">
        <v>7382923000000</v>
      </c>
      <c r="E133" s="5">
        <v>7228329000000</v>
      </c>
      <c r="F133" s="5">
        <v>6952859000000</v>
      </c>
      <c r="G133" s="5">
        <v>6691630000000</v>
      </c>
      <c r="I133" s="5">
        <v>6952859000000</v>
      </c>
      <c r="J133" s="5">
        <v>6134178000000</v>
      </c>
      <c r="K133" s="5">
        <v>5889604000000</v>
      </c>
      <c r="L133" s="5">
        <v>5379702000000</v>
      </c>
      <c r="M133" s="5">
        <v>5045579000000</v>
      </c>
      <c r="N133" s="5">
        <v>4364689000000</v>
      </c>
      <c r="O133" s="5">
        <v>3795560000000</v>
      </c>
      <c r="P133" s="5">
        <v>3200596000000</v>
      </c>
      <c r="Q133" s="5">
        <v>2429887000000</v>
      </c>
      <c r="R133" s="5">
        <v>1854854000000</v>
      </c>
      <c r="S133" s="5">
        <v>1350333000000</v>
      </c>
      <c r="T133" s="5">
        <v>1278690000000</v>
      </c>
      <c r="U133" s="5">
        <v>904532000000</v>
      </c>
      <c r="V133" s="5">
        <v>869503000000</v>
      </c>
      <c r="W133" s="5">
        <v>719190000000</v>
      </c>
      <c r="X133" s="5">
        <v>431112338000</v>
      </c>
      <c r="Y133" s="5">
        <v>324314303000</v>
      </c>
      <c r="Z133" s="5">
        <v>218873213000</v>
      </c>
    </row>
    <row r="134" spans="2:26" ht="15.5" x14ac:dyDescent="0.35">
      <c r="C134" t="s">
        <v>291</v>
      </c>
      <c r="D134" s="5">
        <v>14313000000</v>
      </c>
      <c r="E134" s="5">
        <v>14168000000</v>
      </c>
      <c r="F134" s="5">
        <v>13870000000</v>
      </c>
      <c r="G134" s="5">
        <v>13609000000</v>
      </c>
      <c r="I134" s="5">
        <v>13870000000</v>
      </c>
      <c r="J134" s="5">
        <v>13291000000</v>
      </c>
      <c r="K134" s="5">
        <v>12289000000</v>
      </c>
      <c r="L134" s="5">
        <v>12035000000</v>
      </c>
      <c r="M134" s="5">
        <v>8026000000</v>
      </c>
      <c r="N134" s="5">
        <v>10809000000</v>
      </c>
      <c r="O134" s="5">
        <v>9608000000</v>
      </c>
      <c r="P134" s="5">
        <v>19944000000</v>
      </c>
      <c r="Q134" s="5">
        <v>12634000000</v>
      </c>
      <c r="R134" s="5">
        <v>26158000000</v>
      </c>
      <c r="S134" s="5">
        <v>21463000000</v>
      </c>
      <c r="T134" s="5">
        <v>17569000000</v>
      </c>
      <c r="U134" s="5">
        <v>14529000000</v>
      </c>
      <c r="V134" s="5">
        <v>10370000000</v>
      </c>
      <c r="W134" s="5">
        <v>9065000000</v>
      </c>
      <c r="X134" s="5">
        <v>7412222000</v>
      </c>
      <c r="Y134" s="5">
        <v>5053563000</v>
      </c>
      <c r="Z134" s="5">
        <v>4796668000</v>
      </c>
    </row>
    <row r="135" spans="2:26" ht="15.5" x14ac:dyDescent="0.35">
      <c r="C135" t="s">
        <v>10</v>
      </c>
      <c r="D135" s="5">
        <v>9683322000000</v>
      </c>
      <c r="E135" s="5">
        <v>9528583000000</v>
      </c>
      <c r="F135" s="5">
        <v>9252815000000</v>
      </c>
      <c r="G135" s="5">
        <v>8991325000000</v>
      </c>
      <c r="I135" s="5">
        <v>9252815000000</v>
      </c>
      <c r="J135" s="5">
        <v>8448434000000</v>
      </c>
      <c r="K135" s="5">
        <v>8202858000000</v>
      </c>
      <c r="L135" s="5">
        <v>6832234000000</v>
      </c>
      <c r="M135" s="5">
        <v>6492354000000</v>
      </c>
      <c r="N135" s="5">
        <v>5888856000000</v>
      </c>
      <c r="O135" s="5">
        <v>5362924000000</v>
      </c>
      <c r="P135" s="5">
        <v>4783616000000</v>
      </c>
      <c r="Q135" s="5">
        <v>3999946000000</v>
      </c>
      <c r="R135" s="5">
        <v>3420615000000</v>
      </c>
      <c r="S135" s="5">
        <v>2878477000000</v>
      </c>
      <c r="T135" s="5">
        <v>2464417000000</v>
      </c>
      <c r="U135" s="5">
        <v>1797974000000</v>
      </c>
      <c r="V135" s="5">
        <v>1759496000000</v>
      </c>
      <c r="W135" s="5">
        <v>1607315000000</v>
      </c>
      <c r="X135" s="5">
        <v>1241592716000</v>
      </c>
      <c r="Y135" s="5">
        <v>998701165000</v>
      </c>
      <c r="Z135" s="5">
        <v>893569210000</v>
      </c>
    </row>
    <row r="136" spans="2:26" ht="15.5" x14ac:dyDescent="0.35">
      <c r="C136" t="s">
        <v>138</v>
      </c>
      <c r="D136" s="5">
        <v>31759505000000</v>
      </c>
      <c r="E136" s="5">
        <v>30779793000000</v>
      </c>
      <c r="F136" s="5">
        <v>30523947000000</v>
      </c>
      <c r="G136" s="5">
        <v>29610932000000</v>
      </c>
      <c r="I136" s="5">
        <v>30523947000000</v>
      </c>
      <c r="J136" s="5">
        <v>27763549000000</v>
      </c>
      <c r="K136" s="5">
        <v>25883325000000</v>
      </c>
      <c r="L136" s="5">
        <v>23673644000000</v>
      </c>
      <c r="M136" s="5">
        <v>21084017000000</v>
      </c>
      <c r="N136" s="5">
        <v>19431293000000</v>
      </c>
      <c r="O136" s="5">
        <v>17363003000000</v>
      </c>
      <c r="P136" s="5">
        <v>16339916000000</v>
      </c>
      <c r="Q136" s="5">
        <v>14024486000000</v>
      </c>
      <c r="R136" s="5">
        <v>12596824000000</v>
      </c>
      <c r="S136" s="5">
        <v>9283775000000</v>
      </c>
      <c r="T136" s="5">
        <v>7328419000000</v>
      </c>
      <c r="U136" s="5">
        <v>6212359000000</v>
      </c>
      <c r="V136" s="5">
        <v>5197552000000</v>
      </c>
      <c r="W136" s="5">
        <v>4244618000000</v>
      </c>
      <c r="X136" s="5">
        <v>3651105169000</v>
      </c>
      <c r="Y136" s="5">
        <v>2786340214000</v>
      </c>
      <c r="Z136" s="5">
        <v>2802497072000</v>
      </c>
    </row>
    <row r="137" spans="2:26" ht="15.5" x14ac:dyDescent="0.35">
      <c r="C137" t="s">
        <v>139</v>
      </c>
      <c r="D137" s="5">
        <v>6025373372</v>
      </c>
      <c r="E137" s="5">
        <v>6025373372</v>
      </c>
      <c r="F137" s="5">
        <v>6025373372</v>
      </c>
      <c r="G137" s="5">
        <v>6025373372</v>
      </c>
      <c r="I137" s="5">
        <v>6025373372</v>
      </c>
      <c r="J137" s="5">
        <v>6025373372</v>
      </c>
      <c r="K137" s="5">
        <v>6025373372</v>
      </c>
      <c r="L137" s="5">
        <v>5342098939</v>
      </c>
      <c r="M137" s="5">
        <v>5342098939</v>
      </c>
      <c r="N137" s="5">
        <v>5342098939</v>
      </c>
      <c r="O137" s="5">
        <v>5342098939</v>
      </c>
      <c r="P137" s="5">
        <v>5342098939</v>
      </c>
      <c r="Q137" s="5">
        <v>5342098939</v>
      </c>
      <c r="R137" s="5">
        <v>5342098939</v>
      </c>
      <c r="S137" s="5">
        <v>5342098939</v>
      </c>
      <c r="T137" s="5">
        <v>4942098939</v>
      </c>
      <c r="U137" s="5">
        <v>4942098939</v>
      </c>
      <c r="V137" s="5">
        <v>4942098939</v>
      </c>
      <c r="W137" s="5">
        <v>4942098939</v>
      </c>
      <c r="X137" s="5">
        <v>4735063324</v>
      </c>
      <c r="Y137" s="5">
        <v>4170754493</v>
      </c>
      <c r="Z137" s="5">
        <v>4170063493</v>
      </c>
    </row>
    <row r="139" spans="2:26" ht="15.5" x14ac:dyDescent="0.35">
      <c r="B139" t="s">
        <v>140</v>
      </c>
      <c r="C139" t="s">
        <v>141</v>
      </c>
      <c r="D139" s="5">
        <v>-704263000000</v>
      </c>
      <c r="E139" s="5">
        <v>385848000000</v>
      </c>
      <c r="F139" s="5">
        <v>682831000000</v>
      </c>
      <c r="G139" s="5">
        <v>-899974000000</v>
      </c>
      <c r="I139" s="5">
        <v>-1309852000000</v>
      </c>
      <c r="J139" s="5">
        <v>917738000000</v>
      </c>
      <c r="K139" s="5">
        <v>-1053127000000</v>
      </c>
      <c r="L139" s="5">
        <v>1023209000000</v>
      </c>
      <c r="M139" s="5">
        <v>1531950000000</v>
      </c>
      <c r="N139" s="5">
        <v>38235000000</v>
      </c>
      <c r="O139" s="5">
        <v>1125423000000</v>
      </c>
      <c r="P139" s="5">
        <v>2213000000</v>
      </c>
      <c r="Q139" s="5">
        <v>1917900000000</v>
      </c>
      <c r="R139" s="5">
        <v>430227000000</v>
      </c>
      <c r="S139" s="5">
        <v>-383109000000</v>
      </c>
      <c r="T139" s="5">
        <v>528257000000</v>
      </c>
      <c r="U139" s="5">
        <v>-15682000000</v>
      </c>
      <c r="V139" s="5">
        <v>-8854000000</v>
      </c>
      <c r="W139" s="5">
        <v>838469000000</v>
      </c>
      <c r="X139" s="5">
        <v>380781982000</v>
      </c>
      <c r="Y139" s="5">
        <v>-325051889000</v>
      </c>
      <c r="Z139" s="5">
        <v>460018999000</v>
      </c>
    </row>
    <row r="140" spans="2:26" ht="15.5" x14ac:dyDescent="0.35">
      <c r="C140" t="s">
        <v>585</v>
      </c>
      <c r="D140" s="5">
        <v>5951455000000</v>
      </c>
      <c r="E140" s="5">
        <v>5922622000000</v>
      </c>
      <c r="F140" s="5">
        <v>6266867000000</v>
      </c>
      <c r="G140" s="5">
        <v>5601253000000</v>
      </c>
      <c r="I140" s="5">
        <v>21869215000000</v>
      </c>
      <c r="J140" s="5">
        <v>17274504000000</v>
      </c>
      <c r="K140" s="5">
        <v>14894092000000</v>
      </c>
      <c r="L140" s="5">
        <v>17141676000000</v>
      </c>
      <c r="M140" s="5">
        <v>15811118000000</v>
      </c>
      <c r="N140" s="5">
        <v>9803299000000</v>
      </c>
      <c r="O140" s="5">
        <v>8971317000000</v>
      </c>
      <c r="P140" s="5">
        <v>8629359000000</v>
      </c>
      <c r="Q140" s="5">
        <v>9501190000000</v>
      </c>
      <c r="R140" s="5">
        <v>6217232000000</v>
      </c>
      <c r="S140" s="5">
        <v>5653054000000</v>
      </c>
      <c r="T140" s="5">
        <v>6302990000000</v>
      </c>
      <c r="U140" s="5">
        <v>3754680000000</v>
      </c>
      <c r="V140" s="5">
        <v>3819989000000</v>
      </c>
      <c r="W140" s="5">
        <v>4033327000000</v>
      </c>
      <c r="X140" s="5">
        <v>3168690416000</v>
      </c>
      <c r="Y140" s="5">
        <v>2480440159000</v>
      </c>
      <c r="Z140" s="5">
        <v>4171955027000</v>
      </c>
    </row>
    <row r="141" spans="2:26" ht="15.5" x14ac:dyDescent="0.35">
      <c r="C141" t="s">
        <v>842</v>
      </c>
      <c r="D141" s="5">
        <v>-5863042000000</v>
      </c>
      <c r="E141" s="5">
        <v>-4876936000000</v>
      </c>
      <c r="F141" s="5">
        <v>-4987411000000</v>
      </c>
      <c r="G141" s="5">
        <v>-5974408000000</v>
      </c>
      <c r="I141" s="5">
        <v>-20840242000000</v>
      </c>
      <c r="J141" s="5">
        <v>-14403229000000</v>
      </c>
      <c r="K141" s="5">
        <v>-13928912000000</v>
      </c>
      <c r="L141" s="5">
        <v>-14001291000000</v>
      </c>
      <c r="M141" s="5">
        <v>-12444175000000</v>
      </c>
      <c r="N141" s="5">
        <v>-8355136000000</v>
      </c>
      <c r="O141" s="5">
        <v>-6946533000000</v>
      </c>
      <c r="P141" s="5">
        <v>-7680703000000</v>
      </c>
      <c r="Q141" s="5">
        <v>-6868642000000</v>
      </c>
      <c r="R141" s="5">
        <v>-5166111000000</v>
      </c>
      <c r="S141" s="5">
        <v>-5673499000000</v>
      </c>
      <c r="T141" s="5">
        <v>-5346601000000</v>
      </c>
      <c r="U141" s="5">
        <v>-3251234000000</v>
      </c>
      <c r="V141" s="5">
        <v>-3297654000000</v>
      </c>
      <c r="W141" s="5">
        <v>-2594091000000</v>
      </c>
      <c r="X141" s="5">
        <v>-2481857853000</v>
      </c>
      <c r="Y141" s="5">
        <v>-2665518341000</v>
      </c>
      <c r="Z141" s="5">
        <v>-3308598058000</v>
      </c>
    </row>
    <row r="142" spans="2:26" ht="15.5" x14ac:dyDescent="0.35">
      <c r="C142" t="s">
        <v>813</v>
      </c>
      <c r="D142" s="5">
        <v>-176326000000</v>
      </c>
      <c r="E142" s="5">
        <v>-192242000000</v>
      </c>
      <c r="F142" s="5">
        <v>-116514000000</v>
      </c>
      <c r="G142" s="5">
        <v>-129022000000</v>
      </c>
      <c r="I142" s="5">
        <v>-559798000000</v>
      </c>
      <c r="J142" s="5">
        <v>-504832000000</v>
      </c>
      <c r="K142" s="5">
        <v>-490321000000</v>
      </c>
      <c r="L142" s="5">
        <v>-446145000000</v>
      </c>
      <c r="M142" s="5">
        <v>-428072000000</v>
      </c>
      <c r="N142" s="5">
        <v>-393208000000</v>
      </c>
    </row>
    <row r="143" spans="2:26" ht="15.5" x14ac:dyDescent="0.35">
      <c r="C143" t="s">
        <v>1851</v>
      </c>
      <c r="D143" s="5">
        <v>-104474000000</v>
      </c>
      <c r="E143" s="5">
        <v>-54571000000</v>
      </c>
      <c r="F143" s="5">
        <v>-65104000000</v>
      </c>
      <c r="G143" s="5">
        <v>-33057000000</v>
      </c>
      <c r="I143" s="5">
        <v>-142191000000</v>
      </c>
      <c r="J143" s="5">
        <v>-51200000000</v>
      </c>
      <c r="K143" s="5">
        <v>-147228000000</v>
      </c>
      <c r="L143" s="5">
        <v>-390836000000</v>
      </c>
      <c r="M143" s="5">
        <v>-313313000000</v>
      </c>
      <c r="N143" s="5">
        <v>-47149000000</v>
      </c>
      <c r="O143" s="5">
        <v>-1012000000</v>
      </c>
      <c r="P143" s="5">
        <v>-55920000000</v>
      </c>
      <c r="Q143" s="5">
        <v>-66848000000</v>
      </c>
      <c r="R143" s="5">
        <v>-68420000000</v>
      </c>
      <c r="S143" s="5">
        <v>-68410000000</v>
      </c>
      <c r="T143" s="5">
        <v>-131068000000</v>
      </c>
      <c r="U143" s="5">
        <v>-172114000000</v>
      </c>
      <c r="V143" s="5">
        <v>-268845000000</v>
      </c>
      <c r="W143" s="5">
        <v>-411289000000</v>
      </c>
      <c r="X143" s="5">
        <v>-108158328000</v>
      </c>
      <c r="Y143" s="5">
        <v>-5745376000</v>
      </c>
      <c r="Z143" s="5">
        <v>-283491839000</v>
      </c>
    </row>
    <row r="144" spans="2:26" ht="15.5" x14ac:dyDescent="0.35">
      <c r="C144" t="s">
        <v>2538</v>
      </c>
      <c r="D144" s="5">
        <v>-5215000000</v>
      </c>
      <c r="E144" s="5">
        <v>-5529000000</v>
      </c>
      <c r="F144" s="5">
        <v>-5419000000</v>
      </c>
      <c r="G144" s="5">
        <v>-5401000000</v>
      </c>
      <c r="I144" s="5">
        <v>-52847000000</v>
      </c>
      <c r="J144" s="5">
        <v>-14301000000</v>
      </c>
      <c r="K144" s="5">
        <v>-14447000000</v>
      </c>
      <c r="L144" s="5">
        <v>-33760000000</v>
      </c>
      <c r="M144" s="5">
        <v>-96459000000</v>
      </c>
      <c r="N144" s="5">
        <v>-39894000000</v>
      </c>
      <c r="O144" s="5">
        <v>-70906000000</v>
      </c>
      <c r="P144" s="5">
        <v>-20832000000</v>
      </c>
      <c r="Q144" s="5">
        <v>-33831000000</v>
      </c>
      <c r="R144" s="5">
        <v>-135733000000</v>
      </c>
      <c r="S144" s="5">
        <v>-26499000000</v>
      </c>
      <c r="T144" s="5">
        <v>-28886000000</v>
      </c>
      <c r="U144" s="5">
        <v>-9638000000</v>
      </c>
      <c r="V144" s="5">
        <v>-11392000000</v>
      </c>
      <c r="W144" s="5">
        <v>-10512000000</v>
      </c>
      <c r="X144" s="5">
        <v>-20533036000</v>
      </c>
      <c r="Y144" s="5">
        <v>-187378000</v>
      </c>
      <c r="Z144" s="5">
        <v>-289428000</v>
      </c>
    </row>
    <row r="145" spans="3:26" ht="15.5" x14ac:dyDescent="0.35">
      <c r="C145" t="s">
        <v>883</v>
      </c>
      <c r="Q145" s="5">
        <v>7331000000</v>
      </c>
    </row>
    <row r="146" spans="3:26" ht="15.5" x14ac:dyDescent="0.35">
      <c r="C146" t="s">
        <v>593</v>
      </c>
      <c r="D146" s="5">
        <v>-114480000000</v>
      </c>
      <c r="E146" s="5">
        <v>-41552000000</v>
      </c>
      <c r="F146" s="5">
        <v>-58566000000</v>
      </c>
      <c r="G146" s="5">
        <v>-33903000000</v>
      </c>
      <c r="I146" s="5">
        <v>-210132000000</v>
      </c>
      <c r="J146" s="5">
        <v>-180382000000</v>
      </c>
      <c r="K146" s="5">
        <v>-192230000000</v>
      </c>
      <c r="L146" s="5">
        <v>-208192000000</v>
      </c>
      <c r="M146" s="5">
        <v>-122823000000</v>
      </c>
      <c r="N146" s="5">
        <v>-103743000000</v>
      </c>
      <c r="O146" s="5">
        <v>-133094000000</v>
      </c>
      <c r="P146" s="5">
        <v>-193177000000</v>
      </c>
      <c r="Q146" s="5">
        <v>-190048000000</v>
      </c>
      <c r="R146" s="5">
        <v>-115233000000</v>
      </c>
      <c r="S146" s="5">
        <v>-44619000000</v>
      </c>
      <c r="T146" s="5">
        <v>-61692000000</v>
      </c>
      <c r="U146" s="5">
        <v>-88326000000</v>
      </c>
      <c r="V146" s="5">
        <v>-118909000000</v>
      </c>
      <c r="W146" s="5">
        <v>-80402000000</v>
      </c>
      <c r="X146" s="5">
        <v>-75113415000</v>
      </c>
      <c r="Y146" s="5">
        <v>-28960208000</v>
      </c>
      <c r="Z146" s="5">
        <v>-49300746000</v>
      </c>
    </row>
    <row r="147" spans="3:26" ht="15.5" x14ac:dyDescent="0.35">
      <c r="C147" t="s">
        <v>1050</v>
      </c>
      <c r="D147" s="5">
        <v>-392181000000</v>
      </c>
      <c r="E147" s="5">
        <v>-365944000000</v>
      </c>
      <c r="F147" s="5">
        <v>-351022000000</v>
      </c>
      <c r="G147" s="5">
        <v>-325436000000</v>
      </c>
      <c r="I147" s="5">
        <v>-1373857000000</v>
      </c>
      <c r="J147" s="5">
        <v>-1202822000000</v>
      </c>
      <c r="K147" s="5">
        <v>-1174081000000</v>
      </c>
      <c r="L147" s="5">
        <v>-1038243000000</v>
      </c>
      <c r="M147" s="5">
        <v>-874326000000</v>
      </c>
      <c r="N147" s="5">
        <v>-825934000000</v>
      </c>
      <c r="O147" s="5">
        <v>-694349000000</v>
      </c>
      <c r="P147" s="5">
        <v>-676514000000</v>
      </c>
      <c r="Q147" s="5">
        <v>-431252000000</v>
      </c>
      <c r="R147" s="5">
        <v>-301508000000</v>
      </c>
      <c r="S147" s="5">
        <v>-223136000000</v>
      </c>
      <c r="T147" s="5">
        <v>-206486000000</v>
      </c>
      <c r="U147" s="5">
        <v>-249050000000</v>
      </c>
      <c r="V147" s="5">
        <v>-132043000000</v>
      </c>
      <c r="W147" s="5">
        <v>-98564000000</v>
      </c>
      <c r="X147" s="5">
        <v>-102245802000</v>
      </c>
      <c r="Y147" s="5">
        <v>-105080745000</v>
      </c>
      <c r="Z147" s="5">
        <v>-70255957000</v>
      </c>
    </row>
    <row r="148" spans="3:26" ht="15.5" x14ac:dyDescent="0.35">
      <c r="C148" t="s">
        <v>178</v>
      </c>
      <c r="D148" s="5">
        <v>1214181000000</v>
      </c>
      <c r="E148" s="5">
        <v>-75231000000</v>
      </c>
      <c r="F148" s="5">
        <v>157906000000</v>
      </c>
      <c r="G148" s="5">
        <v>1889172000000</v>
      </c>
      <c r="I148" s="5">
        <v>2912744000000</v>
      </c>
      <c r="J148" s="5">
        <v>1123550000000</v>
      </c>
      <c r="K148" s="5">
        <v>2544739000000</v>
      </c>
      <c r="L148" s="5">
        <v>130811000000</v>
      </c>
      <c r="M148" s="5">
        <v>-194089000000</v>
      </c>
      <c r="N148" s="5">
        <v>1411940000000</v>
      </c>
      <c r="O148" s="5">
        <v>416625000000</v>
      </c>
      <c r="P148" s="5">
        <v>1276919000000</v>
      </c>
      <c r="Q148" s="5">
        <v>-194166000000</v>
      </c>
      <c r="R148" s="5">
        <v>959085000000</v>
      </c>
      <c r="S148" s="5">
        <v>1118062000000</v>
      </c>
      <c r="T148" s="5">
        <v>155132000000</v>
      </c>
      <c r="U148" s="5">
        <v>858782000000</v>
      </c>
      <c r="V148" s="5">
        <v>628503000000</v>
      </c>
      <c r="W148" s="5">
        <v>-81514000000</v>
      </c>
      <c r="X148" s="5">
        <v>-2565331000</v>
      </c>
      <c r="Y148" s="5">
        <v>97532063000</v>
      </c>
      <c r="Z148" s="5">
        <v>-76220283000</v>
      </c>
    </row>
    <row r="149" spans="3:26" ht="15.5" x14ac:dyDescent="0.35">
      <c r="C149" t="s">
        <v>179</v>
      </c>
      <c r="D149" s="5">
        <v>-439699000000</v>
      </c>
      <c r="E149" s="5">
        <v>-374867000000</v>
      </c>
      <c r="F149" s="5">
        <v>-1123602000000</v>
      </c>
      <c r="G149" s="5">
        <v>-393915000000</v>
      </c>
      <c r="I149" s="5">
        <v>-2233341000000</v>
      </c>
      <c r="J149" s="5">
        <v>-1443023000000</v>
      </c>
      <c r="K149" s="5">
        <v>-1552160000000</v>
      </c>
      <c r="L149" s="5">
        <v>-1288853000000</v>
      </c>
      <c r="M149" s="5">
        <v>-1129686000000</v>
      </c>
      <c r="N149" s="5">
        <v>-1372001000000</v>
      </c>
      <c r="O149" s="5">
        <v>-1365276000000</v>
      </c>
      <c r="P149" s="5">
        <v>-1180948000000</v>
      </c>
      <c r="Q149" s="5">
        <v>-1724143000000</v>
      </c>
      <c r="R149" s="5">
        <v>-1557797000000</v>
      </c>
      <c r="S149" s="5">
        <v>-1169906000000</v>
      </c>
      <c r="T149" s="5">
        <v>-818604000000</v>
      </c>
      <c r="U149" s="5">
        <v>-784611000000</v>
      </c>
      <c r="V149" s="5">
        <v>-625236000000</v>
      </c>
      <c r="W149" s="5">
        <v>-458646000000</v>
      </c>
      <c r="X149" s="5">
        <v>-255209546000</v>
      </c>
      <c r="Y149" s="5">
        <v>11313272000</v>
      </c>
      <c r="Z149" s="5">
        <v>-265615362000</v>
      </c>
    </row>
    <row r="150" spans="3:26" ht="15.5" x14ac:dyDescent="0.35">
      <c r="C150" t="s">
        <v>2539</v>
      </c>
      <c r="Y150" s="5">
        <v>208967500000</v>
      </c>
    </row>
    <row r="151" spans="3:26" ht="15.5" x14ac:dyDescent="0.35">
      <c r="C151" t="s">
        <v>1276</v>
      </c>
      <c r="O151" s="5">
        <v>103931000000</v>
      </c>
      <c r="P151" s="5">
        <v>115597000000</v>
      </c>
      <c r="Q151" s="5">
        <v>234204000000</v>
      </c>
    </row>
    <row r="152" spans="3:26" ht="15.5" x14ac:dyDescent="0.35">
      <c r="C152" t="s">
        <v>2540</v>
      </c>
      <c r="O152" s="5">
        <v>-120872000000</v>
      </c>
      <c r="P152" s="5">
        <v>-101661000000</v>
      </c>
      <c r="Q152" s="5">
        <v>-232915000000</v>
      </c>
    </row>
    <row r="153" spans="3:26" ht="15.5" x14ac:dyDescent="0.35">
      <c r="C153" t="s">
        <v>724</v>
      </c>
      <c r="R153" s="5">
        <v>5911000000</v>
      </c>
      <c r="S153" s="5">
        <v>16608000000</v>
      </c>
      <c r="T153" s="5">
        <v>-56208000000</v>
      </c>
      <c r="U153" s="5">
        <v>-25783000000</v>
      </c>
      <c r="V153" s="5">
        <v>-34458000000</v>
      </c>
      <c r="W153" s="5">
        <v>-47486000000</v>
      </c>
      <c r="X153" s="5">
        <v>45908638000</v>
      </c>
      <c r="Y153" s="5">
        <v>56982224000</v>
      </c>
      <c r="Z153" s="5">
        <v>14596981000</v>
      </c>
    </row>
    <row r="154" spans="3:26" ht="15.5" x14ac:dyDescent="0.35">
      <c r="C154" t="s">
        <v>2541</v>
      </c>
      <c r="O154" s="5">
        <v>244925000000</v>
      </c>
      <c r="P154" s="5">
        <v>279472000000</v>
      </c>
      <c r="Q154" s="5">
        <v>309052000000</v>
      </c>
    </row>
    <row r="155" spans="3:26" ht="15.5" x14ac:dyDescent="0.35">
      <c r="C155" t="s">
        <v>2542</v>
      </c>
      <c r="O155" s="5">
        <v>-238902000000</v>
      </c>
      <c r="P155" s="5">
        <v>-310480000000</v>
      </c>
      <c r="Q155" s="5">
        <v>-366819000000</v>
      </c>
    </row>
    <row r="156" spans="3:26" ht="15.5" x14ac:dyDescent="0.35">
      <c r="C156" t="s">
        <v>150</v>
      </c>
      <c r="O156" s="5">
        <v>6023000000</v>
      </c>
      <c r="P156" s="5">
        <v>-31008000000</v>
      </c>
      <c r="Q156" s="5">
        <v>-57767000000</v>
      </c>
      <c r="R156" s="5">
        <v>5911000000</v>
      </c>
      <c r="S156" s="5">
        <v>16608000000</v>
      </c>
      <c r="T156" s="5">
        <v>-56208000000</v>
      </c>
      <c r="U156" s="5">
        <v>-25783000000</v>
      </c>
      <c r="V156" s="5">
        <v>-34458000000</v>
      </c>
      <c r="W156" s="5">
        <v>-47486000000</v>
      </c>
      <c r="X156" s="5">
        <v>45908638000</v>
      </c>
      <c r="Y156" s="5">
        <v>56982224000</v>
      </c>
      <c r="Z156" s="5">
        <v>14596981000</v>
      </c>
    </row>
    <row r="157" spans="3:26" ht="15.5" x14ac:dyDescent="0.35">
      <c r="C157" t="s">
        <v>596</v>
      </c>
      <c r="D157" s="5">
        <v>573000000</v>
      </c>
      <c r="E157" s="5">
        <v>548000000</v>
      </c>
      <c r="F157" s="5">
        <v>1948000000</v>
      </c>
      <c r="G157" s="5">
        <v>1694000000</v>
      </c>
      <c r="I157" s="5">
        <v>8245000000</v>
      </c>
      <c r="J157" s="5">
        <v>6966000000</v>
      </c>
      <c r="K157" s="5">
        <v>5772000000</v>
      </c>
      <c r="L157" s="5">
        <v>4956000000</v>
      </c>
      <c r="M157" s="5">
        <v>3331000000</v>
      </c>
      <c r="N157" s="5">
        <v>10215000000</v>
      </c>
      <c r="O157" s="5">
        <v>2083000000</v>
      </c>
      <c r="P157" s="5">
        <v>4070000000</v>
      </c>
      <c r="Q157" s="5">
        <v>8811000000</v>
      </c>
      <c r="R157" s="5">
        <v>2389000000</v>
      </c>
      <c r="S157" s="5">
        <v>3839000000</v>
      </c>
      <c r="T157" s="5">
        <v>5537000000</v>
      </c>
      <c r="U157" s="5">
        <v>18193000000</v>
      </c>
      <c r="V157" s="5">
        <v>11606000000</v>
      </c>
      <c r="W157" s="5">
        <v>3610000000</v>
      </c>
      <c r="X157" s="5">
        <v>2058025000</v>
      </c>
      <c r="Y157" s="5">
        <v>9044469000</v>
      </c>
      <c r="Z157" s="5">
        <v>8593751000</v>
      </c>
    </row>
    <row r="158" spans="3:26" ht="15.5" x14ac:dyDescent="0.35">
      <c r="C158" t="s">
        <v>2543</v>
      </c>
      <c r="P158" s="5">
        <v>71169000000</v>
      </c>
      <c r="Q158" s="5">
        <v>12859000000</v>
      </c>
      <c r="S158" s="5">
        <v>3322000000</v>
      </c>
      <c r="T158" s="5">
        <v>83000000</v>
      </c>
      <c r="U158" s="5">
        <v>291000000</v>
      </c>
      <c r="V158" s="5">
        <v>50000000</v>
      </c>
      <c r="W158" s="5">
        <v>39000000</v>
      </c>
      <c r="X158" s="5">
        <v>41250000</v>
      </c>
      <c r="Y158" s="5">
        <v>6591690000</v>
      </c>
      <c r="Z158" s="5">
        <v>154000000</v>
      </c>
    </row>
    <row r="159" spans="3:26" ht="15.5" x14ac:dyDescent="0.35">
      <c r="C159" t="s">
        <v>471</v>
      </c>
      <c r="P159" s="5">
        <v>-87046000000</v>
      </c>
    </row>
    <row r="160" spans="3:26" ht="15.5" x14ac:dyDescent="0.35">
      <c r="C160" t="s">
        <v>411</v>
      </c>
      <c r="O160" s="5">
        <v>14485000000</v>
      </c>
      <c r="Y160" s="5">
        <v>350000000</v>
      </c>
    </row>
    <row r="161" spans="3:26" ht="15.5" x14ac:dyDescent="0.35">
      <c r="C161" t="s">
        <v>2544</v>
      </c>
      <c r="V161" s="5">
        <v>-1880000000</v>
      </c>
      <c r="W161" s="5">
        <v>-1820000000</v>
      </c>
      <c r="X161" s="5">
        <v>-3129068000</v>
      </c>
      <c r="Y161" s="5">
        <v>-385685000</v>
      </c>
      <c r="Z161" s="5">
        <v>-427256000</v>
      </c>
    </row>
    <row r="162" spans="3:26" ht="15.5" x14ac:dyDescent="0.35">
      <c r="C162" t="s">
        <v>2545</v>
      </c>
      <c r="R162" s="5">
        <v>15618000000</v>
      </c>
      <c r="S162" s="5">
        <v>-6549000000</v>
      </c>
      <c r="T162" s="5">
        <v>9625000000</v>
      </c>
      <c r="U162" s="5">
        <v>2694000000</v>
      </c>
      <c r="V162" s="5">
        <v>8429000000</v>
      </c>
      <c r="W162" s="5">
        <v>1370000000</v>
      </c>
      <c r="X162" s="5">
        <v>4921247000</v>
      </c>
      <c r="Y162" s="5">
        <v>-7281616000</v>
      </c>
      <c r="Z162" s="5">
        <v>12356662000</v>
      </c>
    </row>
    <row r="163" spans="3:26" ht="15.5" x14ac:dyDescent="0.35">
      <c r="C163" t="s">
        <v>2546</v>
      </c>
      <c r="Y163" s="5">
        <v>-24568722000</v>
      </c>
    </row>
    <row r="164" spans="3:26" ht="15.5" x14ac:dyDescent="0.35">
      <c r="C164" t="s">
        <v>1663</v>
      </c>
      <c r="D164" s="5">
        <v>-200587000000</v>
      </c>
      <c r="E164" s="5">
        <v>-186533000000</v>
      </c>
      <c r="F164" s="5">
        <v>-110896000000</v>
      </c>
      <c r="G164" s="5">
        <v>-209278000000</v>
      </c>
      <c r="I164" s="5">
        <v>-646430000000</v>
      </c>
      <c r="J164" s="5">
        <v>-670033000000</v>
      </c>
      <c r="K164" s="5">
        <v>-762753000000</v>
      </c>
      <c r="L164" s="5">
        <v>-635933000000</v>
      </c>
      <c r="M164" s="5">
        <v>-565403000000</v>
      </c>
      <c r="N164" s="5">
        <v>-825338000000</v>
      </c>
      <c r="O164" s="5">
        <v>-730742000000</v>
      </c>
      <c r="P164" s="5">
        <v>-462140000000</v>
      </c>
      <c r="Q164" s="5">
        <v>-574837000000</v>
      </c>
      <c r="R164" s="5">
        <v>-294257000000</v>
      </c>
      <c r="S164" s="5">
        <v>-134106000000</v>
      </c>
      <c r="T164" s="5">
        <v>-187702000000</v>
      </c>
      <c r="U164" s="5">
        <v>-134625000000</v>
      </c>
      <c r="V164" s="5">
        <v>-123853000000</v>
      </c>
      <c r="W164" s="5">
        <v>-136241000000</v>
      </c>
      <c r="X164" s="5">
        <v>-141006949000</v>
      </c>
      <c r="Y164" s="5">
        <v>-107674529000</v>
      </c>
      <c r="Z164" s="5">
        <v>-114360799000</v>
      </c>
    </row>
    <row r="165" spans="3:26" ht="15.5" x14ac:dyDescent="0.35">
      <c r="C165" t="s">
        <v>185</v>
      </c>
      <c r="D165" s="5">
        <v>-239685000000</v>
      </c>
      <c r="E165" s="5">
        <v>-188882000000</v>
      </c>
      <c r="F165" s="5">
        <v>-198654000000</v>
      </c>
      <c r="G165" s="5">
        <v>-186331000000</v>
      </c>
      <c r="I165" s="5">
        <v>-779156000000</v>
      </c>
      <c r="J165" s="5">
        <v>-779956000000</v>
      </c>
      <c r="K165" s="5">
        <v>-795179000000</v>
      </c>
      <c r="L165" s="5">
        <v>-657876000000</v>
      </c>
      <c r="M165" s="5">
        <v>-567614000000</v>
      </c>
      <c r="N165" s="5">
        <v>-556878000000</v>
      </c>
      <c r="O165" s="5">
        <v>-640184000000</v>
      </c>
      <c r="P165" s="5">
        <v>-689929000000</v>
      </c>
      <c r="Q165" s="5">
        <v>-1114498000000</v>
      </c>
      <c r="R165" s="5">
        <v>-1287458000000</v>
      </c>
      <c r="S165" s="5">
        <v>-1053020000000</v>
      </c>
      <c r="T165" s="5">
        <v>-589939000000</v>
      </c>
      <c r="U165" s="5">
        <v>-645381000000</v>
      </c>
      <c r="V165" s="5">
        <v>-485130000000</v>
      </c>
      <c r="W165" s="5">
        <v>-278118000000</v>
      </c>
      <c r="X165" s="5">
        <v>-164002689000</v>
      </c>
      <c r="Y165" s="5">
        <v>-130712059000</v>
      </c>
      <c r="Z165" s="5">
        <v>-186528701000</v>
      </c>
    </row>
    <row r="166" spans="3:26" ht="15.5" x14ac:dyDescent="0.35">
      <c r="C166" t="s">
        <v>2311</v>
      </c>
      <c r="F166" s="5">
        <v>-160000000000</v>
      </c>
      <c r="I166" s="5">
        <v>-160000000000</v>
      </c>
    </row>
    <row r="167" spans="3:26" ht="15.5" x14ac:dyDescent="0.35">
      <c r="C167" t="s">
        <v>2547</v>
      </c>
    </row>
    <row r="168" spans="3:26" ht="15.5" x14ac:dyDescent="0.35">
      <c r="C168" t="s">
        <v>186</v>
      </c>
      <c r="D168" s="5">
        <v>1214181000000</v>
      </c>
      <c r="E168" s="5">
        <v>-75231000000</v>
      </c>
      <c r="F168" s="5">
        <v>157906000000</v>
      </c>
      <c r="G168" s="5">
        <v>1889172000000</v>
      </c>
      <c r="I168" s="5">
        <v>2912744000000</v>
      </c>
      <c r="J168" s="5">
        <v>1123550000000</v>
      </c>
      <c r="K168" s="5">
        <v>2544739000000</v>
      </c>
      <c r="L168" s="5">
        <v>130811000000</v>
      </c>
      <c r="M168" s="5">
        <v>-194089000000</v>
      </c>
      <c r="N168" s="5">
        <v>1411940000000</v>
      </c>
      <c r="O168" s="5">
        <v>416625000000</v>
      </c>
      <c r="P168" s="5">
        <v>1276919000000</v>
      </c>
      <c r="Q168" s="5">
        <v>-194166000000</v>
      </c>
      <c r="R168" s="5">
        <v>959085000000</v>
      </c>
      <c r="S168" s="5">
        <v>1118062000000</v>
      </c>
      <c r="T168" s="5">
        <v>155132000000</v>
      </c>
      <c r="U168" s="5">
        <v>858782000000</v>
      </c>
      <c r="V168" s="5">
        <v>628503000000</v>
      </c>
      <c r="W168" s="5">
        <v>-81514000000</v>
      </c>
      <c r="X168" s="5">
        <v>-2565331000</v>
      </c>
      <c r="Y168" s="5">
        <v>97532063000</v>
      </c>
      <c r="Z168" s="5">
        <v>-76220283000</v>
      </c>
    </row>
    <row r="169" spans="3:26" ht="15.5" x14ac:dyDescent="0.35">
      <c r="C169" t="s">
        <v>2465</v>
      </c>
      <c r="U169" s="5">
        <v>564934000000</v>
      </c>
      <c r="V169" s="5">
        <v>-301800000000</v>
      </c>
      <c r="W169" s="5">
        <v>68742000000</v>
      </c>
      <c r="X169" s="5">
        <v>31963180000</v>
      </c>
      <c r="Y169" s="5">
        <v>225517380000</v>
      </c>
      <c r="Z169" s="5">
        <v>71143430000</v>
      </c>
    </row>
    <row r="170" spans="3:26" ht="15.5" x14ac:dyDescent="0.35">
      <c r="C170" t="s">
        <v>770</v>
      </c>
      <c r="D170" s="5">
        <v>1300150000000</v>
      </c>
      <c r="E170" s="5">
        <v>819480000000</v>
      </c>
      <c r="F170" s="5">
        <v>-850051000000</v>
      </c>
      <c r="G170" s="5">
        <v>2652937000000</v>
      </c>
      <c r="I170" s="5">
        <v>3296631000000</v>
      </c>
      <c r="J170" s="5">
        <v>2932458000000</v>
      </c>
      <c r="K170" s="5">
        <v>2488039000000</v>
      </c>
      <c r="L170" s="5">
        <v>1330506000000</v>
      </c>
      <c r="M170" s="5">
        <v>-333356000000</v>
      </c>
      <c r="N170" s="5">
        <v>1409011000000</v>
      </c>
      <c r="P170" s="5">
        <v>-617464000000</v>
      </c>
      <c r="Q170" s="5">
        <v>45348000000</v>
      </c>
      <c r="R170" s="5">
        <v>-422999000000</v>
      </c>
      <c r="S170" s="5">
        <v>190000000</v>
      </c>
      <c r="T170" s="5">
        <v>201393000000</v>
      </c>
    </row>
    <row r="171" spans="3:26" ht="15.5" x14ac:dyDescent="0.35">
      <c r="C171" t="s">
        <v>771</v>
      </c>
      <c r="D171" s="5">
        <v>-178687000000</v>
      </c>
      <c r="E171" s="5">
        <v>-733841000000</v>
      </c>
      <c r="F171" s="5">
        <v>401490000000</v>
      </c>
      <c r="G171" s="5">
        <v>-373404000000</v>
      </c>
      <c r="I171" s="5">
        <v>-149696000000</v>
      </c>
      <c r="J171" s="5">
        <v>-1901247000000</v>
      </c>
      <c r="K171" s="5">
        <v>-1020541000000</v>
      </c>
      <c r="L171" s="5">
        <v>-144730000000</v>
      </c>
      <c r="O171" s="5">
        <v>32960000000</v>
      </c>
    </row>
    <row r="172" spans="3:26" ht="15.5" x14ac:dyDescent="0.35">
      <c r="C172" t="s">
        <v>2466</v>
      </c>
      <c r="D172" s="5">
        <v>1121463000000</v>
      </c>
      <c r="E172" s="5">
        <v>85639000000</v>
      </c>
      <c r="F172" s="5">
        <v>-448561000000</v>
      </c>
      <c r="G172" s="5">
        <v>2279533000000</v>
      </c>
      <c r="I172" s="5">
        <v>3146935000000</v>
      </c>
      <c r="J172" s="5">
        <v>1031211000000</v>
      </c>
      <c r="K172" s="5">
        <v>1467498000000</v>
      </c>
      <c r="L172" s="5">
        <v>1185776000000</v>
      </c>
      <c r="M172" s="5">
        <v>-333356000000</v>
      </c>
      <c r="N172" s="5">
        <v>1409011000000</v>
      </c>
      <c r="O172" s="5">
        <v>32960000000</v>
      </c>
      <c r="P172" s="5">
        <v>-617464000000</v>
      </c>
      <c r="Q172" s="5">
        <v>45348000000</v>
      </c>
      <c r="R172" s="5">
        <v>-422999000000</v>
      </c>
      <c r="S172" s="5">
        <v>190000000</v>
      </c>
      <c r="T172" s="5">
        <v>201393000000</v>
      </c>
      <c r="U172" s="5">
        <v>564934000000</v>
      </c>
      <c r="V172" s="5">
        <v>-301800000000</v>
      </c>
      <c r="W172" s="5">
        <v>68742000000</v>
      </c>
      <c r="X172" s="5">
        <v>31963180000</v>
      </c>
      <c r="Y172" s="5">
        <v>225517380000</v>
      </c>
      <c r="Z172" s="5">
        <v>71143430000</v>
      </c>
    </row>
    <row r="173" spans="3:26" ht="15.5" x14ac:dyDescent="0.35">
      <c r="C173" t="s">
        <v>719</v>
      </c>
      <c r="D173" s="5">
        <v>-1387416000000</v>
      </c>
      <c r="E173" s="5">
        <v>-1392974000000</v>
      </c>
      <c r="F173" s="5">
        <v>-415217000000</v>
      </c>
      <c r="G173" s="5">
        <v>-345674000000</v>
      </c>
      <c r="I173" s="5">
        <v>-2046011000000</v>
      </c>
      <c r="J173" s="5">
        <v>-3484771000000</v>
      </c>
      <c r="K173" s="5">
        <v>-4866093000000</v>
      </c>
      <c r="L173" s="5">
        <v>-921657000000</v>
      </c>
      <c r="M173" s="5">
        <v>-1050911000000</v>
      </c>
      <c r="N173" s="5">
        <v>-679795000000</v>
      </c>
      <c r="O173" s="5">
        <v>-629063000000</v>
      </c>
      <c r="P173" s="5">
        <v>-2155325000000</v>
      </c>
      <c r="Q173" s="5">
        <v>-346802000000</v>
      </c>
      <c r="R173" s="5">
        <v>-176538000000</v>
      </c>
      <c r="S173" s="5">
        <v>-293907000000</v>
      </c>
      <c r="T173" s="5">
        <v>-426270000000</v>
      </c>
      <c r="U173" s="5">
        <v>-236001000000</v>
      </c>
      <c r="V173" s="5">
        <v>-72244000000</v>
      </c>
      <c r="W173" s="5">
        <v>-63347000000</v>
      </c>
      <c r="X173" s="5">
        <v>-528343749000</v>
      </c>
      <c r="Y173" s="5">
        <v>-76978168000</v>
      </c>
      <c r="Z173" s="5">
        <v>-21772613000</v>
      </c>
    </row>
    <row r="174" spans="3:26" ht="15.5" x14ac:dyDescent="0.35">
      <c r="C174" t="s">
        <v>2548</v>
      </c>
      <c r="D174" s="5">
        <v>1500000000000</v>
      </c>
      <c r="E174" s="5">
        <v>1261337000000</v>
      </c>
      <c r="F174" s="5">
        <v>1100811000000</v>
      </c>
      <c r="I174" s="5">
        <v>1997671000000</v>
      </c>
      <c r="J174" s="5">
        <v>4743410000000</v>
      </c>
      <c r="K174" s="5">
        <v>5256254000000</v>
      </c>
      <c r="L174" s="5">
        <v>4131071000000</v>
      </c>
      <c r="M174" s="5">
        <v>2505868000000</v>
      </c>
      <c r="N174" s="5">
        <v>1052096000000</v>
      </c>
      <c r="O174" s="5">
        <v>495025000000</v>
      </c>
      <c r="P174" s="5">
        <v>600179000000</v>
      </c>
      <c r="Q174" s="5">
        <v>1084193000000</v>
      </c>
      <c r="R174" s="5">
        <v>1702369000000</v>
      </c>
      <c r="S174" s="5">
        <v>1598780000000</v>
      </c>
      <c r="T174" s="5">
        <v>262455000000</v>
      </c>
      <c r="U174" s="5">
        <v>623265000000</v>
      </c>
      <c r="V174" s="5">
        <v>134507000000</v>
      </c>
      <c r="W174" s="5">
        <v>54776000000</v>
      </c>
      <c r="X174" s="5">
        <v>511141667000</v>
      </c>
    </row>
    <row r="175" spans="3:26" ht="15.5" x14ac:dyDescent="0.35">
      <c r="C175" t="s">
        <v>2549</v>
      </c>
      <c r="R175" s="5">
        <v>-9706000000</v>
      </c>
    </row>
    <row r="176" spans="3:26" ht="15.5" x14ac:dyDescent="0.35">
      <c r="C176" t="s">
        <v>2550</v>
      </c>
    </row>
    <row r="177" spans="3:24" ht="15.5" x14ac:dyDescent="0.35">
      <c r="C177" t="s">
        <v>388</v>
      </c>
      <c r="X177" s="5">
        <v>-10000000000</v>
      </c>
    </row>
    <row r="178" spans="3:24" ht="15.5" x14ac:dyDescent="0.35">
      <c r="C178" t="s">
        <v>2551</v>
      </c>
    </row>
    <row r="179" spans="3:24" ht="15.5" x14ac:dyDescent="0.35">
      <c r="C179" t="s">
        <v>2552</v>
      </c>
      <c r="P179" s="5">
        <v>239000000000</v>
      </c>
      <c r="Q179" s="5">
        <v>411000000000</v>
      </c>
      <c r="T179" s="5">
        <v>195951000000</v>
      </c>
    </row>
    <row r="180" spans="3:24" ht="15.5" x14ac:dyDescent="0.35">
      <c r="C180" t="s">
        <v>191</v>
      </c>
      <c r="K180" s="5">
        <v>418187000000</v>
      </c>
    </row>
    <row r="181" spans="3:24" ht="15.5" x14ac:dyDescent="0.35">
      <c r="C181" t="s">
        <v>2553</v>
      </c>
      <c r="Q181" s="5">
        <v>-985000000000</v>
      </c>
      <c r="R181" s="5">
        <v>-10179000000</v>
      </c>
    </row>
    <row r="182" spans="3:24" ht="15.5" x14ac:dyDescent="0.35">
      <c r="C182" t="s">
        <v>2554</v>
      </c>
      <c r="N182" s="5">
        <v>495000000000</v>
      </c>
      <c r="O182" s="5">
        <v>699050000000</v>
      </c>
      <c r="P182" s="5">
        <v>3648000000000</v>
      </c>
    </row>
    <row r="183" spans="3:24" ht="15.5" x14ac:dyDescent="0.35">
      <c r="C183" t="s">
        <v>2467</v>
      </c>
      <c r="J183" s="5">
        <v>-625000000000</v>
      </c>
    </row>
    <row r="184" spans="3:24" ht="15.5" x14ac:dyDescent="0.35">
      <c r="C184" t="s">
        <v>2555</v>
      </c>
    </row>
    <row r="185" spans="3:24" ht="15.5" x14ac:dyDescent="0.35">
      <c r="C185" t="s">
        <v>2556</v>
      </c>
    </row>
    <row r="186" spans="3:24" ht="15.5" x14ac:dyDescent="0.35">
      <c r="C186" t="s">
        <v>2557</v>
      </c>
      <c r="J186" s="5">
        <v>-625000000000</v>
      </c>
    </row>
    <row r="187" spans="3:24" ht="15.5" x14ac:dyDescent="0.35">
      <c r="C187" t="s">
        <v>2558</v>
      </c>
      <c r="L187" s="5">
        <v>-3751818000000</v>
      </c>
      <c r="M187" s="5">
        <v>-1150280000000</v>
      </c>
      <c r="N187" s="5">
        <v>-11746000000</v>
      </c>
    </row>
    <row r="188" spans="3:24" ht="15.5" x14ac:dyDescent="0.35">
      <c r="C188" t="s">
        <v>2559</v>
      </c>
      <c r="L188" s="5">
        <v>30422000000</v>
      </c>
    </row>
    <row r="189" spans="3:24" ht="15.5" x14ac:dyDescent="0.35">
      <c r="C189" t="s">
        <v>720</v>
      </c>
      <c r="N189" s="5">
        <v>-650000000000</v>
      </c>
      <c r="Q189" s="5">
        <v>-200000000000</v>
      </c>
    </row>
    <row r="190" spans="3:24" ht="15.5" x14ac:dyDescent="0.35">
      <c r="C190" t="s">
        <v>2560</v>
      </c>
    </row>
    <row r="191" spans="3:24" ht="15.5" x14ac:dyDescent="0.35">
      <c r="C191" t="s">
        <v>2561</v>
      </c>
      <c r="K191" s="5">
        <v>409965000000</v>
      </c>
    </row>
    <row r="192" spans="3:24" ht="15.5" x14ac:dyDescent="0.35">
      <c r="C192" t="s">
        <v>2562</v>
      </c>
      <c r="Q192" s="5">
        <v>-861000000</v>
      </c>
    </row>
    <row r="193" spans="2:26" ht="15.5" x14ac:dyDescent="0.35">
      <c r="C193" t="s">
        <v>367</v>
      </c>
      <c r="G193" s="5">
        <v>-2357000000</v>
      </c>
      <c r="I193" s="5">
        <v>-14879000000</v>
      </c>
      <c r="N193" s="5">
        <v>-35806000000</v>
      </c>
    </row>
    <row r="194" spans="2:26" ht="15.5" x14ac:dyDescent="0.35">
      <c r="C194" t="s">
        <v>1277</v>
      </c>
      <c r="K194" s="5">
        <v>45024000000</v>
      </c>
      <c r="R194" s="5">
        <v>22758000000</v>
      </c>
      <c r="S194" s="5">
        <v>-10808000000</v>
      </c>
      <c r="W194" s="5">
        <v>21388000000</v>
      </c>
      <c r="X194" s="5">
        <v>12962953000</v>
      </c>
    </row>
    <row r="195" spans="2:26" ht="15.5" x14ac:dyDescent="0.35">
      <c r="C195" t="s">
        <v>2563</v>
      </c>
      <c r="O195" s="5">
        <v>-34578000000</v>
      </c>
      <c r="Y195" s="5">
        <v>-1222029000</v>
      </c>
      <c r="Z195" s="5">
        <v>-24886563000</v>
      </c>
    </row>
    <row r="196" spans="2:26" ht="15.5" x14ac:dyDescent="0.35">
      <c r="C196" t="s">
        <v>2564</v>
      </c>
      <c r="W196" s="5">
        <v>879000000</v>
      </c>
      <c r="X196" s="5">
        <v>45538604000</v>
      </c>
      <c r="Y196" s="5">
        <v>86375000</v>
      </c>
      <c r="Z196" s="5">
        <v>860625000</v>
      </c>
    </row>
    <row r="197" spans="2:26" ht="15.5" x14ac:dyDescent="0.35">
      <c r="C197" t="s">
        <v>190</v>
      </c>
      <c r="D197" s="5">
        <v>-19866000000</v>
      </c>
      <c r="E197" s="5">
        <v>-29233000000</v>
      </c>
      <c r="F197" s="5">
        <v>-6720000000</v>
      </c>
      <c r="G197" s="5">
        <v>-42330000000</v>
      </c>
      <c r="I197" s="5">
        <v>-98565000000</v>
      </c>
      <c r="J197" s="5">
        <v>-89408000000</v>
      </c>
      <c r="K197" s="5">
        <v>-66900000000</v>
      </c>
      <c r="L197" s="5">
        <v>-68070000000</v>
      </c>
      <c r="M197" s="5">
        <v>-33489000000</v>
      </c>
      <c r="N197" s="5">
        <v>-34879000000</v>
      </c>
      <c r="O197" s="5">
        <v>-13217000000</v>
      </c>
      <c r="P197" s="5">
        <v>-36816000000</v>
      </c>
      <c r="Q197" s="5">
        <v>-41781000000</v>
      </c>
      <c r="R197" s="5">
        <v>-18955000000</v>
      </c>
      <c r="S197" s="5">
        <v>-53408000000</v>
      </c>
      <c r="T197" s="5">
        <v>-19092000000</v>
      </c>
      <c r="U197" s="5">
        <v>-44069000000</v>
      </c>
      <c r="V197" s="5">
        <v>-34137000000</v>
      </c>
      <c r="W197" s="5">
        <v>-32923000000</v>
      </c>
      <c r="X197" s="5">
        <v>-19962834000</v>
      </c>
      <c r="Y197" s="5">
        <v>-17068323000</v>
      </c>
      <c r="Z197" s="5">
        <v>-16067232000</v>
      </c>
    </row>
    <row r="198" spans="2:26" ht="15.5" x14ac:dyDescent="0.35">
      <c r="C198" t="s">
        <v>1346</v>
      </c>
      <c r="F198" s="5">
        <v>-310000000</v>
      </c>
      <c r="I198" s="5">
        <v>-310000000</v>
      </c>
    </row>
    <row r="199" spans="2:26" ht="15.5" x14ac:dyDescent="0.35">
      <c r="C199" t="s">
        <v>664</v>
      </c>
      <c r="F199" s="5">
        <v>-72097000000</v>
      </c>
      <c r="I199" s="5">
        <v>-72097000000</v>
      </c>
      <c r="J199" s="5">
        <v>-451892000000</v>
      </c>
      <c r="K199" s="5">
        <v>-119196000000</v>
      </c>
      <c r="L199" s="5">
        <v>-474913000000</v>
      </c>
      <c r="M199" s="5">
        <v>-131921000000</v>
      </c>
      <c r="N199" s="5">
        <v>-131941000000</v>
      </c>
      <c r="O199" s="5">
        <v>-133552000000</v>
      </c>
      <c r="P199" s="5">
        <v>-400655000000</v>
      </c>
      <c r="Q199" s="5">
        <v>-160263000000</v>
      </c>
      <c r="R199" s="5">
        <v>-127665000000</v>
      </c>
      <c r="S199" s="5">
        <v>-122785000000</v>
      </c>
      <c r="T199" s="5">
        <v>-59305000000</v>
      </c>
      <c r="U199" s="5">
        <v>-49347000000</v>
      </c>
      <c r="V199" s="5">
        <v>-91353000000</v>
      </c>
      <c r="W199" s="5">
        <v>-131029000000</v>
      </c>
      <c r="X199" s="5">
        <v>-45865152000</v>
      </c>
      <c r="Y199" s="5">
        <v>-32803172000</v>
      </c>
      <c r="Z199" s="5">
        <v>-85497930000</v>
      </c>
    </row>
    <row r="200" spans="2:26" ht="15.5" x14ac:dyDescent="0.35">
      <c r="C200" t="s">
        <v>2144</v>
      </c>
    </row>
    <row r="201" spans="2:26" ht="15.5" x14ac:dyDescent="0.35">
      <c r="C201" t="s">
        <v>2565</v>
      </c>
    </row>
    <row r="202" spans="2:26" ht="15.5" x14ac:dyDescent="0.35">
      <c r="C202" t="s">
        <v>2419</v>
      </c>
    </row>
    <row r="203" spans="2:26" ht="15.5" x14ac:dyDescent="0.35">
      <c r="C203" t="s">
        <v>195</v>
      </c>
      <c r="D203" s="5">
        <v>70219000000</v>
      </c>
      <c r="E203" s="5">
        <v>-64250000000</v>
      </c>
      <c r="F203" s="5">
        <v>-282865000000</v>
      </c>
      <c r="G203" s="5">
        <v>595283000000</v>
      </c>
      <c r="I203" s="5">
        <v>-630449000000</v>
      </c>
      <c r="J203" s="5">
        <v>598265000000</v>
      </c>
      <c r="K203" s="5">
        <v>-60548000000</v>
      </c>
      <c r="L203" s="5">
        <v>-134833000000</v>
      </c>
      <c r="M203" s="5">
        <v>208175000000</v>
      </c>
      <c r="N203" s="5">
        <v>78174000000</v>
      </c>
      <c r="O203" s="5">
        <v>176772000000</v>
      </c>
      <c r="P203" s="5">
        <v>98184000000</v>
      </c>
      <c r="Q203" s="5">
        <v>-409000000</v>
      </c>
      <c r="R203" s="5">
        <v>-168485000000</v>
      </c>
      <c r="S203" s="5">
        <v>-434953000000</v>
      </c>
      <c r="T203" s="5">
        <v>-135215000000</v>
      </c>
      <c r="U203" s="5">
        <v>58489000000</v>
      </c>
      <c r="V203" s="5">
        <v>-5587000000</v>
      </c>
      <c r="W203" s="5">
        <v>298309000000</v>
      </c>
      <c r="X203" s="5">
        <v>123007105000</v>
      </c>
      <c r="Y203" s="5">
        <v>-216206554000</v>
      </c>
      <c r="Z203" s="5">
        <v>118183354000</v>
      </c>
    </row>
    <row r="204" spans="2:26" ht="15.5" x14ac:dyDescent="0.35">
      <c r="C204" t="s">
        <v>196</v>
      </c>
      <c r="E204" s="5">
        <v>504222000000</v>
      </c>
      <c r="I204" s="5">
        <v>1126836000000</v>
      </c>
      <c r="J204" s="5">
        <v>529257000000</v>
      </c>
      <c r="K204" s="5">
        <v>590584000000</v>
      </c>
      <c r="L204" s="5">
        <v>690152000000</v>
      </c>
      <c r="M204" s="5">
        <v>479577000000</v>
      </c>
      <c r="N204" s="5">
        <v>400674000000</v>
      </c>
      <c r="O204" s="5">
        <v>224334000000</v>
      </c>
      <c r="P204" s="5">
        <v>125992000000</v>
      </c>
      <c r="Q204" s="5">
        <v>126377000000</v>
      </c>
      <c r="R204" s="5">
        <v>295969000000</v>
      </c>
      <c r="S204" s="5">
        <v>519690000000</v>
      </c>
      <c r="T204" s="5">
        <v>647928000000</v>
      </c>
      <c r="U204" s="5">
        <v>548332000000</v>
      </c>
      <c r="V204" s="5">
        <v>544094000000</v>
      </c>
      <c r="W204" s="5">
        <v>242981000000</v>
      </c>
      <c r="X204" s="5">
        <v>127332177000</v>
      </c>
      <c r="Y204" s="5">
        <v>357901885000</v>
      </c>
      <c r="Z204" s="5">
        <v>220400373000</v>
      </c>
    </row>
    <row r="205" spans="2:26" ht="15.5" x14ac:dyDescent="0.35">
      <c r="C205" t="s">
        <v>383</v>
      </c>
      <c r="D205" s="5">
        <v>16732000000</v>
      </c>
      <c r="E205" s="5">
        <v>2271000000</v>
      </c>
      <c r="F205" s="5">
        <v>-4740000000</v>
      </c>
      <c r="G205" s="5">
        <v>12016000000</v>
      </c>
      <c r="I205" s="5">
        <v>7835000000</v>
      </c>
      <c r="J205" s="5">
        <v>-686000000</v>
      </c>
      <c r="K205" s="5">
        <v>-779000000</v>
      </c>
      <c r="L205" s="5">
        <v>35265000000</v>
      </c>
      <c r="M205" s="5">
        <v>2400000000</v>
      </c>
      <c r="N205" s="5">
        <v>729000000</v>
      </c>
      <c r="O205" s="5">
        <v>-432000000</v>
      </c>
      <c r="P205" s="5">
        <v>158000000</v>
      </c>
      <c r="Q205" s="5">
        <v>24000000</v>
      </c>
      <c r="R205" s="5">
        <v>-1107000000</v>
      </c>
      <c r="S205" s="5">
        <v>21422000000</v>
      </c>
      <c r="T205" s="5">
        <v>6977000000</v>
      </c>
      <c r="U205" s="5">
        <v>41107000000</v>
      </c>
      <c r="V205" s="5">
        <v>9825000000</v>
      </c>
      <c r="W205" s="5">
        <v>2804000000</v>
      </c>
      <c r="X205" s="5">
        <v>-7358136000</v>
      </c>
      <c r="Y205" s="5">
        <v>-14363154000</v>
      </c>
      <c r="Z205" s="5">
        <v>19318158000</v>
      </c>
    </row>
    <row r="206" spans="2:26" ht="15.5" x14ac:dyDescent="0.35">
      <c r="C206" t="s">
        <v>197</v>
      </c>
      <c r="D206" s="5">
        <v>86951000000</v>
      </c>
      <c r="E206" s="5">
        <v>442243000000</v>
      </c>
      <c r="F206" s="5">
        <v>-287605000000</v>
      </c>
      <c r="G206" s="5">
        <v>607299000000</v>
      </c>
      <c r="I206" s="5">
        <v>504222000000</v>
      </c>
      <c r="J206" s="5">
        <v>1126836000000</v>
      </c>
      <c r="K206" s="5">
        <v>529257000000</v>
      </c>
      <c r="L206" s="5">
        <v>590584000000</v>
      </c>
      <c r="M206" s="5">
        <v>690152000000</v>
      </c>
      <c r="N206" s="5">
        <v>479577000000</v>
      </c>
      <c r="O206" s="5">
        <v>400674000000</v>
      </c>
      <c r="P206" s="5">
        <v>224334000000</v>
      </c>
      <c r="Q206" s="5">
        <v>125992000000</v>
      </c>
      <c r="R206" s="5">
        <v>126377000000</v>
      </c>
      <c r="S206" s="5">
        <v>106159000000</v>
      </c>
      <c r="T206" s="5">
        <v>519690000000</v>
      </c>
      <c r="U206" s="5">
        <v>647928000000</v>
      </c>
      <c r="V206" s="5">
        <v>548332000000</v>
      </c>
      <c r="W206" s="5">
        <v>544094000000</v>
      </c>
      <c r="X206" s="5">
        <v>242981146000</v>
      </c>
      <c r="Y206" s="5">
        <v>127332177000</v>
      </c>
      <c r="Z206" s="5">
        <v>357901885000</v>
      </c>
    </row>
    <row r="208" spans="2:26" ht="15.5" x14ac:dyDescent="0.35">
      <c r="B208" t="s">
        <v>198</v>
      </c>
      <c r="C208" t="s">
        <v>12</v>
      </c>
      <c r="D208" s="5">
        <v>6030000000</v>
      </c>
      <c r="E208" s="5">
        <v>6030000000</v>
      </c>
      <c r="F208" s="5">
        <v>6030000000</v>
      </c>
      <c r="G208" s="5">
        <v>6030000000</v>
      </c>
      <c r="I208" s="5">
        <v>6030000000</v>
      </c>
      <c r="J208" s="5">
        <v>6030000000</v>
      </c>
      <c r="K208" s="5">
        <v>6030000000</v>
      </c>
      <c r="L208" s="5">
        <v>5340000000</v>
      </c>
      <c r="M208" s="5">
        <v>5340000000</v>
      </c>
      <c r="N208" s="5">
        <v>5340000000</v>
      </c>
      <c r="O208" s="5">
        <v>5340000000</v>
      </c>
      <c r="P208" s="5">
        <v>5340000000</v>
      </c>
      <c r="Q208" s="5">
        <v>5340000000</v>
      </c>
      <c r="R208" s="5">
        <v>5340000000</v>
      </c>
      <c r="S208" s="5">
        <v>5340000000</v>
      </c>
      <c r="T208" s="5">
        <v>4940000000</v>
      </c>
      <c r="U208" s="5">
        <v>4940000000</v>
      </c>
      <c r="V208" s="5">
        <v>4940000000</v>
      </c>
      <c r="W208" s="5">
        <v>4940000000</v>
      </c>
      <c r="X208" s="5">
        <v>4740000000</v>
      </c>
      <c r="Y208" s="5">
        <v>4170000000</v>
      </c>
      <c r="Z208" s="5">
        <v>4170000000</v>
      </c>
    </row>
    <row r="209" spans="3:7" ht="15.5" x14ac:dyDescent="0.35">
      <c r="C209" t="s">
        <v>199</v>
      </c>
      <c r="D209" s="6">
        <v>25.66</v>
      </c>
      <c r="E209" s="6">
        <v>45.72</v>
      </c>
      <c r="F209" s="6">
        <v>44.89</v>
      </c>
      <c r="G209" s="6">
        <v>30.33</v>
      </c>
    </row>
    <row r="210" spans="3:7" ht="15.5" x14ac:dyDescent="0.35">
      <c r="C210" t="s">
        <v>200</v>
      </c>
      <c r="D210" s="6">
        <v>23.58</v>
      </c>
      <c r="E210" s="6">
        <v>14.98</v>
      </c>
      <c r="F210" s="6">
        <v>15.15</v>
      </c>
      <c r="G210" s="6">
        <v>24.23</v>
      </c>
    </row>
    <row r="211" spans="3:7" ht="15.5" x14ac:dyDescent="0.35">
      <c r="C211" t="s">
        <v>69</v>
      </c>
      <c r="D211" s="6">
        <v>0.66</v>
      </c>
      <c r="E211" s="6">
        <v>0.68</v>
      </c>
      <c r="F211" s="6">
        <v>0.63</v>
      </c>
      <c r="G211" s="6">
        <v>0.75</v>
      </c>
    </row>
    <row r="212" spans="3:7" ht="15.5" x14ac:dyDescent="0.35">
      <c r="C212" t="s">
        <v>201</v>
      </c>
      <c r="D212" s="5">
        <v>955440000000</v>
      </c>
      <c r="E212" s="5">
        <v>911420000000</v>
      </c>
      <c r="F212" s="5">
        <v>944120000000</v>
      </c>
      <c r="G212" s="5">
        <v>908110000000</v>
      </c>
    </row>
    <row r="213" spans="3:7" ht="15.5" x14ac:dyDescent="0.35">
      <c r="C213" t="s">
        <v>202</v>
      </c>
      <c r="D213" s="6">
        <v>4.8999999999999998E-3</v>
      </c>
      <c r="E213" s="6">
        <v>8.8999999999999999E-3</v>
      </c>
      <c r="F213" s="6">
        <v>8.8999999999999999E-3</v>
      </c>
      <c r="G213" s="6">
        <v>6.1999999999999998E-3</v>
      </c>
    </row>
    <row r="214" spans="3:7" ht="15.5" x14ac:dyDescent="0.35">
      <c r="C214" t="s">
        <v>203</v>
      </c>
      <c r="D214" s="6">
        <v>1.6E-2</v>
      </c>
      <c r="E214" s="6">
        <v>2.8999999999999998E-2</v>
      </c>
      <c r="F214" s="6">
        <v>2.9300000000000003E-2</v>
      </c>
      <c r="G214" s="6">
        <v>2.0400000000000001E-2</v>
      </c>
    </row>
    <row r="215" spans="3:7" ht="15.5" x14ac:dyDescent="0.35">
      <c r="C215" t="s">
        <v>204</v>
      </c>
      <c r="D215" s="6">
        <v>3.2599999999999997E-2</v>
      </c>
      <c r="E215" s="6">
        <v>3.8699999999999998E-2</v>
      </c>
      <c r="F215" s="6">
        <v>3.7900000000000003E-2</v>
      </c>
      <c r="G215" s="6">
        <v>3.3099999999999997E-2</v>
      </c>
    </row>
    <row r="216" spans="3:7" ht="15.5" x14ac:dyDescent="0.35">
      <c r="C216" t="s">
        <v>205</v>
      </c>
      <c r="D216" s="6">
        <v>1.5</v>
      </c>
      <c r="E216" s="6">
        <v>2.0099999999999998</v>
      </c>
      <c r="F216" s="6">
        <v>1.84</v>
      </c>
      <c r="G216" s="6">
        <v>1.63</v>
      </c>
    </row>
    <row r="217" spans="3:7" ht="15.5" x14ac:dyDescent="0.35">
      <c r="C217" t="s">
        <v>206</v>
      </c>
      <c r="D217" s="5">
        <v>9683000000000</v>
      </c>
      <c r="E217" s="5">
        <v>9529000000000</v>
      </c>
      <c r="F217" s="5">
        <v>9253000000000</v>
      </c>
      <c r="G217" s="5">
        <v>8991000000000</v>
      </c>
    </row>
    <row r="218" spans="3:7" ht="15.5" x14ac:dyDescent="0.35">
      <c r="C218" t="s">
        <v>207</v>
      </c>
      <c r="D218" s="6">
        <v>0.38</v>
      </c>
      <c r="E218" s="6">
        <v>0.43</v>
      </c>
      <c r="F218" s="6">
        <v>0.44</v>
      </c>
      <c r="G218" s="6">
        <v>0.49</v>
      </c>
    </row>
    <row r="219" spans="3:7" ht="15.5" x14ac:dyDescent="0.35">
      <c r="C219" t="s">
        <v>208</v>
      </c>
      <c r="D219" s="6">
        <v>1604.72</v>
      </c>
      <c r="E219" s="6">
        <v>1579.06</v>
      </c>
      <c r="F219" s="6">
        <v>1533.34</v>
      </c>
      <c r="G219" s="6">
        <v>1489.99</v>
      </c>
    </row>
    <row r="220" spans="3:7" ht="15.5" x14ac:dyDescent="0.35">
      <c r="C220" t="s">
        <v>209</v>
      </c>
      <c r="D220" s="6">
        <v>0.38</v>
      </c>
      <c r="E220" s="6">
        <v>0.43</v>
      </c>
      <c r="F220" s="6">
        <v>0.44</v>
      </c>
      <c r="G220" s="6">
        <v>0.49</v>
      </c>
    </row>
    <row r="221" spans="3:7" ht="15.5" x14ac:dyDescent="0.35">
      <c r="C221" t="s">
        <v>210</v>
      </c>
      <c r="D221" s="6">
        <v>1604.72</v>
      </c>
      <c r="E221" s="6">
        <v>1579.06</v>
      </c>
      <c r="F221" s="6">
        <v>1533.34</v>
      </c>
      <c r="G221" s="6">
        <v>1489.99</v>
      </c>
    </row>
    <row r="222" spans="3:7" ht="15.5" x14ac:dyDescent="0.35">
      <c r="C222" t="s">
        <v>211</v>
      </c>
      <c r="D222" s="5">
        <v>10936000000000</v>
      </c>
      <c r="E222" s="5">
        <v>10161000000000</v>
      </c>
      <c r="F222" s="5">
        <v>10220000000000</v>
      </c>
      <c r="G222" s="5">
        <v>10527000000000</v>
      </c>
    </row>
    <row r="223" spans="3:7" ht="15.5" x14ac:dyDescent="0.35">
      <c r="C223" t="s">
        <v>212</v>
      </c>
      <c r="D223" s="5">
        <v>8088000000000</v>
      </c>
      <c r="E223" s="5">
        <v>7611000000000</v>
      </c>
      <c r="F223" s="5">
        <v>7594000000000</v>
      </c>
      <c r="G223" s="5">
        <v>7052000000000</v>
      </c>
    </row>
    <row r="224" spans="3:7" ht="15.5" x14ac:dyDescent="0.35">
      <c r="C224" t="s">
        <v>213</v>
      </c>
      <c r="D224" s="5">
        <v>9669000000000</v>
      </c>
      <c r="E224" s="5">
        <v>9514000000000</v>
      </c>
      <c r="F224" s="5">
        <v>9239000000000</v>
      </c>
      <c r="G224" s="5">
        <v>8978000000000</v>
      </c>
    </row>
    <row r="225" spans="3:26" ht="15.5" x14ac:dyDescent="0.35">
      <c r="C225" t="s">
        <v>24</v>
      </c>
      <c r="D225" s="5">
        <v>19024000000000</v>
      </c>
      <c r="E225" s="5">
        <v>17772000000000</v>
      </c>
      <c r="F225" s="5">
        <v>17815000000000</v>
      </c>
      <c r="G225" s="5">
        <v>17579000000000</v>
      </c>
    </row>
    <row r="226" spans="3:26" ht="15.5" x14ac:dyDescent="0.35">
      <c r="C226" t="s">
        <v>21</v>
      </c>
      <c r="D226" s="5">
        <v>18494000000000</v>
      </c>
      <c r="E226" s="5">
        <v>17330000000000</v>
      </c>
      <c r="F226" s="5">
        <v>17310000000000</v>
      </c>
      <c r="G226" s="5">
        <v>16787000000000</v>
      </c>
    </row>
    <row r="227" spans="3:26" ht="15.5" x14ac:dyDescent="0.35">
      <c r="C227" t="s">
        <v>214</v>
      </c>
      <c r="D227" s="5">
        <v>2949000000000</v>
      </c>
      <c r="E227" s="5">
        <v>2468000000000</v>
      </c>
      <c r="F227" s="5">
        <v>2433000000000</v>
      </c>
      <c r="G227" s="5">
        <v>2197000000000</v>
      </c>
    </row>
    <row r="228" spans="3:26" ht="15.5" x14ac:dyDescent="0.35">
      <c r="C228" t="s">
        <v>215</v>
      </c>
      <c r="D228" s="5">
        <v>-704000000000</v>
      </c>
      <c r="E228" s="5">
        <v>386000000000</v>
      </c>
      <c r="F228" s="5">
        <v>683000000000</v>
      </c>
      <c r="G228" s="5">
        <v>-900000000000</v>
      </c>
    </row>
    <row r="229" spans="3:26" ht="15.5" x14ac:dyDescent="0.35">
      <c r="C229" t="s">
        <v>216</v>
      </c>
      <c r="D229" s="5">
        <v>-440000000000</v>
      </c>
      <c r="E229" s="5">
        <v>-375000000000</v>
      </c>
      <c r="F229" s="5">
        <v>-310000000000</v>
      </c>
      <c r="G229" s="5">
        <v>-396000000000</v>
      </c>
    </row>
    <row r="230" spans="3:26" ht="15.5" x14ac:dyDescent="0.35">
      <c r="C230" t="s">
        <v>13</v>
      </c>
      <c r="D230" s="5">
        <v>-1145000000000</v>
      </c>
      <c r="E230" s="5">
        <v>10000000000</v>
      </c>
      <c r="F230" s="5">
        <v>373000000000</v>
      </c>
      <c r="G230" s="5">
        <v>-1296000000000</v>
      </c>
    </row>
    <row r="231" spans="3:26" ht="15.5" x14ac:dyDescent="0.35">
      <c r="C231" t="s">
        <v>16</v>
      </c>
      <c r="D231" s="6">
        <v>-189.95</v>
      </c>
      <c r="E231" s="6">
        <v>1.73</v>
      </c>
      <c r="F231" s="6">
        <v>61.95</v>
      </c>
      <c r="G231" s="6">
        <v>-215.02</v>
      </c>
    </row>
    <row r="232" spans="3:26" ht="15.5" x14ac:dyDescent="0.35">
      <c r="C232" t="s">
        <v>54</v>
      </c>
      <c r="I232" s="6">
        <v>149.37</v>
      </c>
      <c r="J232" s="6">
        <v>116.18</v>
      </c>
      <c r="K232" s="6">
        <v>101.45</v>
      </c>
      <c r="L232" s="6">
        <v>149.88</v>
      </c>
      <c r="M232" s="6">
        <v>148.77000000000001</v>
      </c>
      <c r="N232" s="6">
        <v>126.92</v>
      </c>
      <c r="O232" s="6">
        <v>124.08</v>
      </c>
      <c r="P232" s="6">
        <v>141.84</v>
      </c>
      <c r="Q232" s="6">
        <v>177.64</v>
      </c>
      <c r="R232" s="6">
        <v>115.21</v>
      </c>
      <c r="S232" s="6">
        <v>36.880000000000003</v>
      </c>
      <c r="T232" s="6">
        <v>87.71</v>
      </c>
      <c r="U232" s="6">
        <v>17.079999999999998</v>
      </c>
      <c r="V232" s="6">
        <v>48.89</v>
      </c>
      <c r="W232" s="6">
        <v>84.8</v>
      </c>
      <c r="X232" s="6">
        <v>52.4</v>
      </c>
      <c r="Y232" s="6">
        <v>33.33</v>
      </c>
      <c r="Z232" s="6">
        <v>15.27</v>
      </c>
    </row>
    <row r="233" spans="3:26" ht="15.5" x14ac:dyDescent="0.35">
      <c r="C233" t="s">
        <v>68</v>
      </c>
      <c r="I233" s="6">
        <v>4.55</v>
      </c>
      <c r="J233" s="6">
        <v>5.29</v>
      </c>
      <c r="K233" s="6">
        <v>6.85</v>
      </c>
      <c r="L233" s="6">
        <v>4.6399999999999997</v>
      </c>
      <c r="M233" s="6">
        <v>5.34</v>
      </c>
      <c r="N233" s="6">
        <v>7.37</v>
      </c>
      <c r="O233" s="6">
        <v>8.02</v>
      </c>
      <c r="P233" s="6">
        <v>6.1</v>
      </c>
      <c r="Q233" s="6">
        <v>6.9</v>
      </c>
      <c r="R233" s="6">
        <v>8.59</v>
      </c>
      <c r="S233" s="6">
        <v>13.83</v>
      </c>
      <c r="T233" s="6">
        <v>8.61</v>
      </c>
      <c r="U233" s="6">
        <v>27.52</v>
      </c>
      <c r="V233" s="6">
        <v>10.02</v>
      </c>
      <c r="W233" s="6">
        <v>6.96</v>
      </c>
      <c r="X233" s="6">
        <v>7.82</v>
      </c>
      <c r="Y233" s="6">
        <v>10.199999999999999</v>
      </c>
      <c r="Z233" s="6">
        <v>12.44</v>
      </c>
    </row>
    <row r="234" spans="3:26" ht="15.5" x14ac:dyDescent="0.35">
      <c r="C234" t="s">
        <v>71</v>
      </c>
      <c r="I234" s="6">
        <v>0.18</v>
      </c>
      <c r="J234" s="6">
        <v>0.21</v>
      </c>
      <c r="K234" s="6">
        <v>0.27</v>
      </c>
      <c r="L234" s="6">
        <v>0.22</v>
      </c>
      <c r="M234" s="6">
        <v>0.27</v>
      </c>
      <c r="N234" s="6">
        <v>0.46</v>
      </c>
      <c r="O234" s="6">
        <v>0.62</v>
      </c>
      <c r="P234" s="6">
        <v>0.54</v>
      </c>
      <c r="Q234" s="6">
        <v>0.73</v>
      </c>
      <c r="R234" s="6">
        <v>0.81</v>
      </c>
      <c r="S234" s="6">
        <v>0.51</v>
      </c>
      <c r="T234" s="6">
        <v>0.59</v>
      </c>
      <c r="U234" s="6">
        <v>0.63</v>
      </c>
      <c r="V234" s="6">
        <v>0.64</v>
      </c>
      <c r="W234" s="6">
        <v>0.78</v>
      </c>
      <c r="X234" s="6">
        <v>0.66</v>
      </c>
      <c r="Y234" s="6">
        <v>0.51</v>
      </c>
      <c r="Z234" s="6">
        <v>0.2</v>
      </c>
    </row>
    <row r="235" spans="3:26" ht="15.5" x14ac:dyDescent="0.35">
      <c r="C235" t="s">
        <v>217</v>
      </c>
      <c r="I235" s="5">
        <v>3681440000000</v>
      </c>
      <c r="J235" s="5">
        <v>3130660000000</v>
      </c>
      <c r="K235" s="5">
        <v>2506310000000</v>
      </c>
      <c r="L235" s="5">
        <v>3079100000000</v>
      </c>
      <c r="M235" s="5">
        <v>2839630000000</v>
      </c>
      <c r="N235" s="5">
        <v>2669730000000</v>
      </c>
      <c r="O235" s="5">
        <v>2190710000000</v>
      </c>
      <c r="P235" s="5">
        <v>2379140000000</v>
      </c>
    </row>
    <row r="236" spans="3:26" ht="15.5" x14ac:dyDescent="0.35">
      <c r="C236" t="s">
        <v>218</v>
      </c>
      <c r="I236" s="6">
        <v>2.9500000000000002E-2</v>
      </c>
      <c r="J236" s="6">
        <v>2.52E-2</v>
      </c>
      <c r="K236" s="6">
        <v>2.3599999999999999E-2</v>
      </c>
      <c r="L236" s="6">
        <v>3.3799999999999997E-2</v>
      </c>
      <c r="M236" s="6">
        <v>3.7699999999999997E-2</v>
      </c>
      <c r="N236" s="6">
        <v>3.49E-2</v>
      </c>
      <c r="O236" s="6">
        <v>3.8199999999999998E-2</v>
      </c>
      <c r="P236" s="6">
        <v>4.6399999999999997E-2</v>
      </c>
      <c r="Q236" s="6">
        <v>6.7699999999999996E-2</v>
      </c>
      <c r="R236" s="6">
        <v>4.8899999999999999E-2</v>
      </c>
      <c r="S236" s="6">
        <v>2.12E-2</v>
      </c>
      <c r="T236" s="6">
        <v>5.91E-2</v>
      </c>
      <c r="U236" s="6">
        <v>1.3600000000000001E-2</v>
      </c>
      <c r="V236" s="6">
        <v>4.6500000000000007E-2</v>
      </c>
      <c r="W236" s="6">
        <v>9.8699999999999996E-2</v>
      </c>
      <c r="X236" s="6">
        <v>6.8000000000000005E-2</v>
      </c>
      <c r="Y236" s="6">
        <v>4.99E-2</v>
      </c>
      <c r="Z236" s="6">
        <v>2.2700000000000001E-2</v>
      </c>
    </row>
    <row r="237" spans="3:26" ht="15.5" x14ac:dyDescent="0.35">
      <c r="C237" t="s">
        <v>219</v>
      </c>
      <c r="I237" s="6">
        <v>9.74E-2</v>
      </c>
      <c r="J237" s="6">
        <v>8.3000000000000004E-2</v>
      </c>
      <c r="K237" s="6">
        <v>7.46E-2</v>
      </c>
      <c r="L237" s="6">
        <v>0.1174</v>
      </c>
      <c r="M237" s="6">
        <v>0.1226</v>
      </c>
      <c r="N237" s="6">
        <v>0.1153</v>
      </c>
      <c r="O237" s="6">
        <v>0.12380000000000001</v>
      </c>
      <c r="P237" s="6">
        <v>0.15909999999999999</v>
      </c>
      <c r="Q237" s="6">
        <v>0.23800000000000002</v>
      </c>
      <c r="R237" s="6">
        <v>0.18129999999999999</v>
      </c>
      <c r="S237" s="6">
        <v>6.9000000000000006E-2</v>
      </c>
      <c r="T237" s="6">
        <v>0.1772</v>
      </c>
      <c r="U237" s="6">
        <v>4.7300000000000002E-2</v>
      </c>
      <c r="V237" s="6">
        <v>0.1381</v>
      </c>
      <c r="W237" s="6">
        <v>0.26219999999999999</v>
      </c>
      <c r="X237" s="6">
        <v>0.2011</v>
      </c>
      <c r="Y237" s="6">
        <v>0.1399</v>
      </c>
      <c r="Z237" s="6">
        <v>7.17E-2</v>
      </c>
    </row>
    <row r="238" spans="3:26" ht="15.5" x14ac:dyDescent="0.35">
      <c r="C238" t="s">
        <v>220</v>
      </c>
      <c r="I238" s="6">
        <v>0.1394</v>
      </c>
      <c r="J238" s="6">
        <v>0.1164</v>
      </c>
      <c r="K238" s="6">
        <v>0.12029999999999999</v>
      </c>
      <c r="L238" s="6">
        <v>0.1517</v>
      </c>
      <c r="M238" s="6">
        <v>0.13800000000000001</v>
      </c>
      <c r="N238" s="6">
        <v>0.1333</v>
      </c>
      <c r="O238" s="6">
        <v>0.10800000000000001</v>
      </c>
      <c r="P238" s="6">
        <v>0.15109999999999998</v>
      </c>
      <c r="Q238" s="6">
        <v>0.19190000000000002</v>
      </c>
      <c r="R238" s="6">
        <v>0.15140000000000001</v>
      </c>
      <c r="S238" s="6">
        <v>0.1067</v>
      </c>
      <c r="T238" s="6">
        <v>0.1832</v>
      </c>
      <c r="U238" s="6">
        <v>0.12869999999999998</v>
      </c>
      <c r="V238" s="6">
        <v>0.15060000000000001</v>
      </c>
      <c r="W238" s="6">
        <v>0.2427</v>
      </c>
      <c r="X238" s="6">
        <v>0.17100000000000001</v>
      </c>
      <c r="Y238" s="6">
        <v>0.15240000000000001</v>
      </c>
      <c r="Z238" s="6">
        <v>0.41189999999999999</v>
      </c>
    </row>
    <row r="239" spans="3:26" ht="15.5" x14ac:dyDescent="0.35">
      <c r="C239" t="s">
        <v>221</v>
      </c>
      <c r="I239" s="6">
        <v>1.78</v>
      </c>
      <c r="J239" s="6">
        <v>1.67</v>
      </c>
      <c r="K239" s="6">
        <v>1.58</v>
      </c>
      <c r="L239" s="6">
        <v>2.27</v>
      </c>
      <c r="M239" s="6">
        <v>2.38</v>
      </c>
      <c r="N239" s="6">
        <v>2.21</v>
      </c>
      <c r="O239" s="6">
        <v>2.0499999999999998</v>
      </c>
      <c r="P239" s="6">
        <v>2.5</v>
      </c>
      <c r="Q239" s="6">
        <v>3.86</v>
      </c>
      <c r="R239" s="6">
        <v>3.66</v>
      </c>
      <c r="S239" s="6">
        <v>2.71</v>
      </c>
      <c r="T239" s="6">
        <v>3.85</v>
      </c>
      <c r="U239" s="6">
        <v>2.62</v>
      </c>
      <c r="V239" s="6">
        <v>4.05</v>
      </c>
      <c r="W239" s="6">
        <v>6.7</v>
      </c>
      <c r="X239" s="6">
        <v>3.74</v>
      </c>
      <c r="Y239" s="6">
        <v>2.9</v>
      </c>
      <c r="Z239" s="6">
        <v>4.6900000000000004</v>
      </c>
    </row>
    <row r="240" spans="3:26" ht="15.5" x14ac:dyDescent="0.35">
      <c r="C240" t="s">
        <v>65</v>
      </c>
      <c r="I240" s="6">
        <v>0.44</v>
      </c>
      <c r="J240" s="6">
        <v>0.44</v>
      </c>
      <c r="K240" s="6">
        <v>0.51</v>
      </c>
      <c r="L240" s="6">
        <v>0.54</v>
      </c>
      <c r="M240" s="6">
        <v>0.65</v>
      </c>
      <c r="N240" s="6">
        <v>0.85</v>
      </c>
      <c r="O240" s="6">
        <v>0.99</v>
      </c>
      <c r="P240" s="6">
        <v>0.97</v>
      </c>
      <c r="Q240" s="6">
        <v>1.64</v>
      </c>
      <c r="R240" s="6">
        <v>1.56</v>
      </c>
      <c r="S240" s="6">
        <v>0.95</v>
      </c>
      <c r="T240" s="6">
        <v>1.52</v>
      </c>
      <c r="U240" s="6">
        <v>1.3</v>
      </c>
      <c r="V240" s="6">
        <v>1.38</v>
      </c>
      <c r="W240" s="6">
        <v>1.82</v>
      </c>
      <c r="X240" s="6">
        <v>1.57</v>
      </c>
      <c r="Y240" s="6">
        <v>1.43</v>
      </c>
      <c r="Z240" s="6">
        <v>0.89</v>
      </c>
    </row>
    <row r="241" spans="3:26" ht="15.5" x14ac:dyDescent="0.35">
      <c r="C241" t="s">
        <v>62</v>
      </c>
      <c r="I241" s="6">
        <v>1533.34</v>
      </c>
      <c r="J241" s="6">
        <v>1399.94</v>
      </c>
      <c r="K241" s="6">
        <v>1359.35</v>
      </c>
      <c r="L241" s="6">
        <v>1276.69</v>
      </c>
      <c r="M241" s="6">
        <v>1213.82</v>
      </c>
      <c r="N241" s="6">
        <v>1100.33</v>
      </c>
      <c r="O241" s="6">
        <v>1002.1</v>
      </c>
      <c r="P241" s="6">
        <v>891.72</v>
      </c>
      <c r="Q241" s="6">
        <v>746.39</v>
      </c>
      <c r="R241" s="6">
        <v>635.41999999999996</v>
      </c>
      <c r="S241" s="6">
        <v>534.80999999999995</v>
      </c>
      <c r="T241" s="6">
        <v>495.1</v>
      </c>
      <c r="U241" s="6">
        <v>360.87</v>
      </c>
      <c r="V241" s="6">
        <v>353.92</v>
      </c>
      <c r="W241" s="6">
        <v>323.39</v>
      </c>
      <c r="X241" s="6">
        <v>260.64999999999998</v>
      </c>
      <c r="Y241" s="6">
        <v>238.24</v>
      </c>
      <c r="Z241" s="6">
        <v>213.13</v>
      </c>
    </row>
    <row r="242" spans="3:26" ht="15.5" x14ac:dyDescent="0.35">
      <c r="C242" t="s">
        <v>222</v>
      </c>
      <c r="I242" s="6">
        <v>0.44</v>
      </c>
      <c r="J242" s="6">
        <v>0.44</v>
      </c>
      <c r="K242" s="6">
        <v>0.51</v>
      </c>
      <c r="L242" s="6">
        <v>0.54</v>
      </c>
      <c r="M242" s="6">
        <v>0.65</v>
      </c>
      <c r="N242" s="6">
        <v>0.85</v>
      </c>
      <c r="O242" s="6">
        <v>0.99</v>
      </c>
      <c r="P242" s="6">
        <v>0.97</v>
      </c>
      <c r="Q242" s="6">
        <v>1.64</v>
      </c>
      <c r="R242" s="6">
        <v>1.56</v>
      </c>
      <c r="S242" s="6">
        <v>0.95</v>
      </c>
      <c r="T242" s="6">
        <v>1.52</v>
      </c>
      <c r="U242" s="6">
        <v>1.3</v>
      </c>
      <c r="V242" s="6">
        <v>1.38</v>
      </c>
      <c r="W242" s="6">
        <v>1.82</v>
      </c>
      <c r="X242" s="6">
        <v>1.57</v>
      </c>
      <c r="Y242" s="6">
        <v>1.43</v>
      </c>
      <c r="Z242" s="6">
        <v>0.89</v>
      </c>
    </row>
    <row r="243" spans="3:26" ht="15.5" x14ac:dyDescent="0.35">
      <c r="C243" t="s">
        <v>223</v>
      </c>
      <c r="I243" s="6">
        <v>1533.34</v>
      </c>
      <c r="J243" s="6">
        <v>1399.94</v>
      </c>
      <c r="K243" s="6">
        <v>1359.35</v>
      </c>
      <c r="L243" s="6">
        <v>1276.69</v>
      </c>
      <c r="M243" s="6">
        <v>1213.82</v>
      </c>
      <c r="N243" s="6">
        <v>1100.33</v>
      </c>
      <c r="O243" s="6">
        <v>1002.1</v>
      </c>
      <c r="P243" s="6">
        <v>891.72</v>
      </c>
      <c r="Q243" s="6">
        <v>746.39</v>
      </c>
      <c r="R243" s="6">
        <v>635.41999999999996</v>
      </c>
      <c r="S243" s="6">
        <v>534.80999999999995</v>
      </c>
      <c r="T243" s="6">
        <v>495.1</v>
      </c>
      <c r="U243" s="6">
        <v>360.87</v>
      </c>
      <c r="V243" s="6">
        <v>353.92</v>
      </c>
      <c r="W243" s="6">
        <v>323.39</v>
      </c>
      <c r="X243" s="6">
        <v>260.64999999999998</v>
      </c>
      <c r="Y243" s="6">
        <v>238.24</v>
      </c>
      <c r="Z243" s="6">
        <v>213.13</v>
      </c>
    </row>
    <row r="244" spans="3:26" ht="15.5" x14ac:dyDescent="0.35">
      <c r="C244" t="s">
        <v>224</v>
      </c>
      <c r="I244" s="5">
        <v>10220000000000</v>
      </c>
      <c r="J244" s="5">
        <v>6702000000000</v>
      </c>
      <c r="K244" s="5">
        <v>5100000000000</v>
      </c>
      <c r="L244" s="5">
        <v>4203000000000</v>
      </c>
      <c r="M244" s="5">
        <v>2195000000000</v>
      </c>
      <c r="N244" s="5">
        <v>2638000000000</v>
      </c>
      <c r="O244" s="5">
        <v>1512000000000</v>
      </c>
      <c r="P244" s="5">
        <v>910000000000</v>
      </c>
      <c r="Q244" s="5">
        <v>1847000000000</v>
      </c>
      <c r="R244" s="5">
        <v>2387000000000</v>
      </c>
      <c r="S244" s="5">
        <v>1642000000000</v>
      </c>
      <c r="T244" s="5">
        <v>1472000000000</v>
      </c>
      <c r="U244" s="5">
        <v>1506000000000</v>
      </c>
      <c r="V244" s="5">
        <v>613000000000</v>
      </c>
      <c r="W244" s="5">
        <v>881000000000</v>
      </c>
      <c r="X244" s="5">
        <v>785000000000</v>
      </c>
      <c r="Y244" s="5">
        <v>566000000000</v>
      </c>
      <c r="Z244" s="5">
        <v>316000000000</v>
      </c>
    </row>
    <row r="245" spans="3:26" ht="15.5" x14ac:dyDescent="0.35">
      <c r="C245" t="s">
        <v>225</v>
      </c>
      <c r="I245" s="5">
        <v>7594000000000</v>
      </c>
      <c r="J245" s="5">
        <v>8014000000000</v>
      </c>
      <c r="K245" s="5">
        <v>7944000000000</v>
      </c>
      <c r="L245" s="5">
        <v>6451000000000</v>
      </c>
      <c r="M245" s="5">
        <v>7532000000000</v>
      </c>
      <c r="N245" s="5">
        <v>7048000000000</v>
      </c>
      <c r="O245" s="5">
        <v>6508000000000</v>
      </c>
      <c r="P245" s="5">
        <v>6589000000000</v>
      </c>
      <c r="Q245" s="5">
        <v>3925000000000</v>
      </c>
      <c r="R245" s="5">
        <v>3408000000000</v>
      </c>
      <c r="S245" s="5">
        <v>3039000000000</v>
      </c>
      <c r="T245" s="5">
        <v>1910000000000</v>
      </c>
      <c r="U245" s="5">
        <v>1567000000000</v>
      </c>
      <c r="V245" s="5">
        <v>1498000000000</v>
      </c>
      <c r="W245" s="5">
        <v>525000000000</v>
      </c>
      <c r="X245" s="5">
        <v>572000000000</v>
      </c>
      <c r="Y245" s="5">
        <v>608000000000</v>
      </c>
      <c r="Z245" s="5">
        <v>731000000000</v>
      </c>
    </row>
    <row r="246" spans="3:26" ht="15.5" x14ac:dyDescent="0.35">
      <c r="C246" t="s">
        <v>26</v>
      </c>
      <c r="I246" s="5">
        <v>17815000000000</v>
      </c>
      <c r="J246" s="5">
        <v>14716000000000</v>
      </c>
      <c r="K246" s="5">
        <v>13044000000000</v>
      </c>
      <c r="L246" s="5">
        <v>10654000000000</v>
      </c>
      <c r="M246" s="5">
        <v>9727000000000</v>
      </c>
      <c r="N246" s="5">
        <v>9686000000000</v>
      </c>
      <c r="O246" s="5">
        <v>8020000000000</v>
      </c>
      <c r="P246" s="5">
        <v>7498000000000</v>
      </c>
      <c r="Q246" s="5">
        <v>5771000000000</v>
      </c>
      <c r="R246" s="5">
        <v>5795000000000</v>
      </c>
      <c r="S246" s="5">
        <v>4681000000000</v>
      </c>
      <c r="T246" s="5">
        <v>3383000000000</v>
      </c>
      <c r="U246" s="5">
        <v>3073000000000</v>
      </c>
      <c r="V246" s="5">
        <v>2112000000000</v>
      </c>
      <c r="W246" s="5">
        <v>1406000000000</v>
      </c>
      <c r="X246" s="5">
        <v>1357000000000</v>
      </c>
      <c r="Y246" s="5">
        <v>1174000000000</v>
      </c>
      <c r="Z246" s="5">
        <v>1046000000000</v>
      </c>
    </row>
    <row r="247" spans="3:26" ht="15.5" x14ac:dyDescent="0.35">
      <c r="C247" t="s">
        <v>23</v>
      </c>
      <c r="I247" s="5">
        <v>17310000000000</v>
      </c>
      <c r="J247" s="5">
        <v>13589000000000</v>
      </c>
      <c r="K247" s="5">
        <v>12514000000000</v>
      </c>
      <c r="L247" s="5">
        <v>10063000000000</v>
      </c>
      <c r="M247" s="5">
        <v>9037000000000</v>
      </c>
      <c r="N247" s="5">
        <v>9206000000000</v>
      </c>
      <c r="O247" s="5">
        <v>7619000000000</v>
      </c>
      <c r="P247" s="5">
        <v>7274000000000</v>
      </c>
      <c r="Q247" s="5">
        <v>5645000000000</v>
      </c>
      <c r="R247" s="5">
        <v>5668000000000</v>
      </c>
      <c r="S247" s="5">
        <v>4385000000000</v>
      </c>
      <c r="T247" s="5">
        <v>2863000000000</v>
      </c>
      <c r="U247" s="5">
        <v>2425000000000</v>
      </c>
      <c r="V247" s="5">
        <v>1563000000000</v>
      </c>
      <c r="W247" s="5">
        <v>861000000000</v>
      </c>
      <c r="X247" s="5">
        <v>1114000000000</v>
      </c>
      <c r="Y247" s="5">
        <v>1047000000000</v>
      </c>
      <c r="Z247" s="5">
        <v>688000000000</v>
      </c>
    </row>
    <row r="248" spans="3:26" ht="15.5" x14ac:dyDescent="0.35">
      <c r="C248" t="s">
        <v>226</v>
      </c>
      <c r="I248" s="5">
        <v>2433000000000</v>
      </c>
      <c r="J248" s="5">
        <v>3130000000000</v>
      </c>
      <c r="K248" s="5">
        <v>3344000000000</v>
      </c>
      <c r="L248" s="5">
        <v>1889000000000</v>
      </c>
      <c r="M248" s="5">
        <v>3095000000000</v>
      </c>
      <c r="N248" s="5">
        <v>2642000000000</v>
      </c>
      <c r="O248" s="5">
        <v>2524000000000</v>
      </c>
      <c r="P248" s="5">
        <v>2903000000000</v>
      </c>
      <c r="Q248" s="5">
        <v>506000000000</v>
      </c>
      <c r="R248" s="5">
        <v>475000000000</v>
      </c>
      <c r="S248" s="5">
        <v>421000000000</v>
      </c>
      <c r="T248" s="5">
        <v>270000000000</v>
      </c>
      <c r="U248" s="5">
        <v>273000000000</v>
      </c>
      <c r="V248" s="5">
        <v>858000000000</v>
      </c>
      <c r="W248" s="5">
        <v>517000000000</v>
      </c>
      <c r="X248" s="5">
        <v>163000000000</v>
      </c>
      <c r="Y248" s="5">
        <v>106000000000</v>
      </c>
      <c r="Z248" s="5">
        <v>105000000000</v>
      </c>
    </row>
    <row r="249" spans="3:26" ht="15.5" x14ac:dyDescent="0.35">
      <c r="C249" t="s">
        <v>227</v>
      </c>
      <c r="I249" s="5">
        <v>-1310000000000</v>
      </c>
      <c r="J249" s="5">
        <v>918000000000</v>
      </c>
      <c r="K249" s="5">
        <v>-1053000000000</v>
      </c>
      <c r="L249" s="5">
        <v>1023000000000</v>
      </c>
      <c r="M249" s="5">
        <v>1532000000000</v>
      </c>
      <c r="N249" s="5">
        <v>38000000000</v>
      </c>
      <c r="O249" s="5">
        <v>1125000000000</v>
      </c>
      <c r="P249" s="5">
        <v>2000000000</v>
      </c>
      <c r="Q249" s="5">
        <v>1918000000000</v>
      </c>
      <c r="R249" s="5">
        <v>430000000000</v>
      </c>
      <c r="S249" s="5">
        <v>-383000000000</v>
      </c>
      <c r="T249" s="5">
        <v>528000000000</v>
      </c>
      <c r="U249" s="5">
        <v>-16000000000</v>
      </c>
      <c r="V249" s="5">
        <v>-9000000000</v>
      </c>
      <c r="W249" s="5">
        <v>838000000000</v>
      </c>
      <c r="X249" s="5">
        <v>381000000000</v>
      </c>
      <c r="Y249" s="5">
        <v>-325000000000</v>
      </c>
      <c r="Z249" s="5">
        <v>460000000000</v>
      </c>
    </row>
    <row r="250" spans="3:26" ht="15.5" x14ac:dyDescent="0.35">
      <c r="C250" t="s">
        <v>228</v>
      </c>
      <c r="I250" s="5">
        <v>-1426000000000</v>
      </c>
      <c r="J250" s="5">
        <v>-1450000000000</v>
      </c>
      <c r="K250" s="5">
        <v>-1558000000000</v>
      </c>
      <c r="L250" s="5">
        <v>-1294000000000</v>
      </c>
      <c r="M250" s="5">
        <v>-1133000000000</v>
      </c>
      <c r="N250" s="5">
        <v>-1382000000000</v>
      </c>
      <c r="O250" s="5">
        <v>-1371000000000</v>
      </c>
      <c r="P250" s="5">
        <v>-1152000000000</v>
      </c>
      <c r="Q250" s="5">
        <v>-1689000000000</v>
      </c>
      <c r="R250" s="5">
        <v>-1582000000000</v>
      </c>
      <c r="S250" s="5">
        <v>-1187000000000</v>
      </c>
      <c r="T250" s="5">
        <v>-778000000000</v>
      </c>
      <c r="U250" s="5">
        <v>-780000000000</v>
      </c>
      <c r="V250" s="5">
        <v>-609000000000</v>
      </c>
      <c r="W250" s="5">
        <v>-414000000000</v>
      </c>
      <c r="X250" s="5">
        <v>-305000000000</v>
      </c>
      <c r="Y250" s="5">
        <v>-238000000000</v>
      </c>
      <c r="Z250" s="5">
        <v>-301000000000</v>
      </c>
    </row>
    <row r="251" spans="3:26" ht="15.5" x14ac:dyDescent="0.35">
      <c r="C251" t="s">
        <v>15</v>
      </c>
      <c r="I251" s="5">
        <v>-2735000000000</v>
      </c>
      <c r="J251" s="5">
        <v>-532000000000</v>
      </c>
      <c r="K251" s="5">
        <v>-2611000000000</v>
      </c>
      <c r="L251" s="5">
        <v>-271000000000</v>
      </c>
      <c r="M251" s="5">
        <v>399000000000</v>
      </c>
      <c r="N251" s="5">
        <v>-1344000000000</v>
      </c>
      <c r="O251" s="5">
        <v>-246000000000</v>
      </c>
      <c r="P251" s="5">
        <v>-1150000000000</v>
      </c>
      <c r="Q251" s="5">
        <v>229000000000</v>
      </c>
      <c r="R251" s="5">
        <v>-1151000000000</v>
      </c>
      <c r="S251" s="5">
        <v>-1570000000000</v>
      </c>
      <c r="T251" s="5">
        <v>-249000000000</v>
      </c>
      <c r="U251" s="5">
        <v>-796000000000</v>
      </c>
      <c r="V251" s="5">
        <v>-618000000000</v>
      </c>
      <c r="W251" s="5">
        <v>424000000000</v>
      </c>
      <c r="X251" s="5">
        <v>76000000000</v>
      </c>
      <c r="Y251" s="5">
        <v>-563000000000</v>
      </c>
      <c r="Z251" s="5">
        <v>159000000000</v>
      </c>
    </row>
    <row r="252" spans="3:26" ht="15.5" x14ac:dyDescent="0.35">
      <c r="C252" t="s">
        <v>17</v>
      </c>
      <c r="I252" s="6">
        <v>-453.99</v>
      </c>
      <c r="J252" s="6">
        <v>-88.33</v>
      </c>
      <c r="K252" s="6">
        <v>-433.34</v>
      </c>
      <c r="L252" s="6">
        <v>-50.65</v>
      </c>
      <c r="M252" s="6">
        <v>74.680000000000007</v>
      </c>
      <c r="N252" s="6">
        <v>-251.58</v>
      </c>
      <c r="O252" s="6">
        <v>-45.96</v>
      </c>
      <c r="P252" s="6">
        <v>-215.24</v>
      </c>
      <c r="Q252" s="6">
        <v>42.79</v>
      </c>
      <c r="R252" s="6">
        <v>-215.55</v>
      </c>
      <c r="S252" s="6">
        <v>-293.94</v>
      </c>
      <c r="T252" s="6">
        <v>-50.46</v>
      </c>
      <c r="U252" s="5">
        <v>-161</v>
      </c>
      <c r="V252" s="6">
        <v>-125.02</v>
      </c>
      <c r="W252" s="6">
        <v>85.82</v>
      </c>
      <c r="X252" s="5">
        <v>16</v>
      </c>
      <c r="Y252" s="6">
        <v>-135.09</v>
      </c>
      <c r="Z252" s="6">
        <v>38.159999999999997</v>
      </c>
    </row>
  </sheetData>
  <pageMargins left="0.7" right="0.7" top="0.75" bottom="0.75" header="0.3" footer="0.3"/>
  <ignoredErrors>
    <ignoredError sqref="A1:Z253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U1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2566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2567</v>
      </c>
      <c r="D2" s="2" vm="639">
        <f ca="1">IFERROR(_xlfn.STOCKHISTORY("XIDX:" &amp; $C$1, D3, , 0, 0, 1), "Libur")</f>
        <v>1270</v>
      </c>
      <c r="E2" s="2" vm="640">
        <f ca="1">IFERROR(_xlfn.STOCKHISTORY("XIDX:" &amp; $C$1, E3, , 0, 0, 1), "Libur")</f>
        <v>1205</v>
      </c>
      <c r="H2" s="2" vm="640">
        <f ca="1">IFERROR(INDEX(D2:G2,COUNT(D2:G2)),"")</f>
        <v>1205</v>
      </c>
      <c r="I2" s="2" vm="286">
        <f t="shared" ref="I2:U2" ca="1" si="0">IFERROR(_xlfn.STOCKHISTORY("XIDX:" &amp; $C$1, I1, , 0, 0, 1), "Libur")</f>
        <v>1360</v>
      </c>
      <c r="J2" s="2" vm="374">
        <f t="shared" ca="1" si="0"/>
        <v>935</v>
      </c>
      <c r="K2" s="2" vm="641">
        <f t="shared" ca="1" si="0"/>
        <v>1330</v>
      </c>
      <c r="L2" s="2" vm="642">
        <f t="shared" ca="1" si="0"/>
        <v>810</v>
      </c>
      <c r="M2" s="2" vm="18">
        <f t="shared" ca="1" si="0"/>
        <v>865</v>
      </c>
      <c r="N2" s="2" vm="238">
        <f t="shared" ca="1" si="0"/>
        <v>470</v>
      </c>
      <c r="O2" s="2" vm="26">
        <f t="shared" ca="1" si="0"/>
        <v>415</v>
      </c>
      <c r="P2" s="2" vm="68">
        <f t="shared" ca="1" si="0"/>
        <v>450</v>
      </c>
      <c r="Q2" s="2" vm="68">
        <f t="shared" ca="1" si="0"/>
        <v>450</v>
      </c>
      <c r="R2" s="2" vm="643">
        <f t="shared" ca="1" si="0"/>
        <v>402.5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258999568</v>
      </c>
      <c r="E4" s="2">
        <f>IFERROR(INDEX(E51:E500,MATCH($C$4,$C$51:$C$500,0)),"")</f>
        <v>265868036</v>
      </c>
      <c r="H4" s="2">
        <f>IFERROR(SUM(D4:G4)*(4/MAX(1,COUNT(D4:G4))),"")</f>
        <v>1049735208</v>
      </c>
      <c r="I4" s="2">
        <f t="shared" ref="I4:U4" si="1">IFERROR(INDEX(I51:I500,MATCH($C$4,$C$51:$C$500,0)),"")</f>
        <v>920712121</v>
      </c>
      <c r="J4" s="2">
        <f t="shared" si="1"/>
        <v>863770100</v>
      </c>
      <c r="K4" s="2">
        <f t="shared" si="1"/>
        <v>743546426</v>
      </c>
      <c r="L4" s="2">
        <f t="shared" si="1"/>
        <v>722627365</v>
      </c>
      <c r="M4" s="2">
        <f t="shared" si="1"/>
        <v>720730364</v>
      </c>
      <c r="N4" s="2">
        <f t="shared" si="1"/>
        <v>451052811</v>
      </c>
      <c r="O4" s="2">
        <f t="shared" si="1"/>
        <v>583827527</v>
      </c>
      <c r="P4" s="2">
        <f t="shared" si="1"/>
        <v>737231548</v>
      </c>
      <c r="Q4" s="2">
        <f t="shared" si="1"/>
        <v>620635053</v>
      </c>
      <c r="R4" s="2">
        <f t="shared" si="1"/>
        <v>466334138</v>
      </c>
      <c r="S4" s="2">
        <f t="shared" si="1"/>
        <v>516633633</v>
      </c>
      <c r="T4" s="2">
        <f t="shared" si="1"/>
        <v>609848167</v>
      </c>
      <c r="U4" s="2">
        <f t="shared" si="1"/>
        <v>634060327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-255548</v>
      </c>
      <c r="E5" s="2">
        <f>IFERROR(INDEX(E51:E500,MATCH($C$5,$C$51:$C$500,0)),"")</f>
        <v>3598393</v>
      </c>
      <c r="H5" s="2">
        <f>IFERROR(SUM(D5:G5)*(4/MAX(1,COUNT(D5:G5))),"")</f>
        <v>6685690</v>
      </c>
      <c r="I5" s="2">
        <f t="shared" ref="I5:U5" si="2">IFERROR(INDEX(I51:I500,MATCH($C$5,$C$51:$C$500,0)),"")</f>
        <v>4064429</v>
      </c>
      <c r="J5" s="2">
        <f t="shared" si="2"/>
        <v>8912871</v>
      </c>
      <c r="K5" s="2">
        <f t="shared" si="2"/>
        <v>6180106</v>
      </c>
      <c r="L5" s="2">
        <f t="shared" si="2"/>
        <v>5225262</v>
      </c>
      <c r="M5" s="2">
        <f t="shared" si="2"/>
        <v>6974835</v>
      </c>
      <c r="N5" s="2">
        <f t="shared" si="2"/>
        <v>4504285</v>
      </c>
      <c r="O5" s="2">
        <f t="shared" si="2"/>
        <v>5931052</v>
      </c>
      <c r="P5" s="2">
        <f t="shared" si="2"/>
        <v>6377441</v>
      </c>
      <c r="Q5" s="2">
        <f t="shared" si="2"/>
        <v>7583671</v>
      </c>
      <c r="R5" s="2">
        <f t="shared" si="2"/>
        <v>7227005</v>
      </c>
      <c r="S5" s="2">
        <f t="shared" si="2"/>
        <v>2174223</v>
      </c>
      <c r="T5" s="2">
        <f t="shared" si="2"/>
        <v>4305314</v>
      </c>
      <c r="U5" s="2">
        <f t="shared" si="2"/>
        <v>-4445813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77010669</v>
      </c>
      <c r="E6" s="2">
        <f>IFERROR(INDEX(E51:E500,MATCH($C$6,$C$51:$C$500,0)),"")</f>
        <v>78441705</v>
      </c>
      <c r="H6" s="2">
        <f>IFERROR(INDEX(D6:G6,COUNT(D6:G6)),"")</f>
        <v>78441705</v>
      </c>
      <c r="I6" s="2">
        <f t="shared" ref="I6:U6" si="3">IFERROR(INDEX(I51:I500,MATCH($C$6,$C$51:$C$500,0)),"")</f>
        <v>74843312</v>
      </c>
      <c r="J6" s="2">
        <f t="shared" si="3"/>
        <v>73350263</v>
      </c>
      <c r="K6" s="2">
        <f t="shared" si="3"/>
        <v>66274092</v>
      </c>
      <c r="L6" s="2">
        <f t="shared" si="3"/>
        <v>61563346</v>
      </c>
      <c r="M6" s="2">
        <f t="shared" si="3"/>
        <v>57440104</v>
      </c>
      <c r="N6" s="2">
        <f t="shared" si="3"/>
        <v>51420353</v>
      </c>
      <c r="O6" s="2">
        <f t="shared" si="3"/>
        <v>47871152</v>
      </c>
      <c r="P6" s="2">
        <f t="shared" si="3"/>
        <v>42895184</v>
      </c>
      <c r="Q6" s="2">
        <f t="shared" si="3"/>
        <v>36517743</v>
      </c>
      <c r="R6" s="2">
        <f t="shared" si="3"/>
        <v>28934072</v>
      </c>
      <c r="S6" s="2">
        <f t="shared" si="3"/>
        <v>21707067</v>
      </c>
      <c r="T6" s="2">
        <f t="shared" si="3"/>
        <v>19532844</v>
      </c>
      <c r="U6" s="2">
        <f t="shared" si="3"/>
        <v>15227530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0.73</v>
      </c>
      <c r="E7" s="3">
        <f>IFERROR(INDEX(E51:E500,MATCH($C$7,$C$51:$C$500,0))/1000000000,"")</f>
        <v>0.73</v>
      </c>
      <c r="H7" s="3">
        <f>IFERROR(INDEX(D7:G7,COUNT(D7:G7)),"")</f>
        <v>0.73</v>
      </c>
      <c r="I7" s="3">
        <f t="shared" ref="I7:U7" si="4">IFERROR(INDEX(I51:I500,MATCH($C$7,$C$51:$C$500,0))/1000000000,"")</f>
        <v>0.73</v>
      </c>
      <c r="J7" s="3">
        <f t="shared" si="4"/>
        <v>0.73</v>
      </c>
      <c r="K7" s="3">
        <f t="shared" si="4"/>
        <v>0.37</v>
      </c>
      <c r="L7" s="3">
        <f t="shared" si="4"/>
        <v>0.37</v>
      </c>
      <c r="M7" s="3">
        <f t="shared" si="4"/>
        <v>0.37</v>
      </c>
      <c r="N7" s="3">
        <f t="shared" si="4"/>
        <v>0.37</v>
      </c>
      <c r="O7" s="3">
        <f t="shared" si="4"/>
        <v>0.37</v>
      </c>
      <c r="P7" s="3">
        <f t="shared" si="4"/>
        <v>0.37</v>
      </c>
      <c r="Q7" s="3">
        <f t="shared" si="4"/>
        <v>0.37</v>
      </c>
      <c r="R7" s="3">
        <f t="shared" si="4"/>
        <v>0.37</v>
      </c>
      <c r="S7" s="3">
        <f t="shared" si="4"/>
        <v>0.02</v>
      </c>
      <c r="T7" s="3">
        <f t="shared" si="4"/>
        <v>0.02</v>
      </c>
      <c r="U7" s="3">
        <f t="shared" si="4"/>
        <v>0.02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54000000000</v>
      </c>
      <c r="E8" s="2">
        <f>IFERROR(INDEX(E51:E500,MATCH("Free cash flow (Quarter)",$C$51:$C$500,0)),"")</f>
        <v>-162000000000</v>
      </c>
      <c r="H8" s="2">
        <f>IFERROR(INDEX(D8:G8,COUNT(D8:G8)),"")</f>
        <v>-162000000000</v>
      </c>
      <c r="I8" s="2">
        <f t="shared" ref="I8:U8" si="5">IFERROR(INDEX(I51:I500,MATCH($C$8,$C$51:$C$500,0)),"")</f>
        <v>-409000000000</v>
      </c>
      <c r="J8" s="2">
        <f t="shared" si="5"/>
        <v>36000000000</v>
      </c>
      <c r="K8" s="2">
        <f t="shared" si="5"/>
        <v>-257000000000</v>
      </c>
      <c r="L8" s="2">
        <f t="shared" si="5"/>
        <v>192000000000</v>
      </c>
      <c r="M8" s="2">
        <f t="shared" si="5"/>
        <v>55000000000</v>
      </c>
      <c r="N8" s="2">
        <f t="shared" si="5"/>
        <v>408000000000</v>
      </c>
      <c r="O8" s="2">
        <f t="shared" si="5"/>
        <v>155000000000</v>
      </c>
      <c r="P8" s="2">
        <f t="shared" si="5"/>
        <v>-152000000000</v>
      </c>
      <c r="Q8" s="2">
        <f t="shared" si="5"/>
        <v>-165000000000</v>
      </c>
      <c r="R8" s="2">
        <f t="shared" si="5"/>
        <v>-189000000000</v>
      </c>
      <c r="S8" s="2">
        <f t="shared" si="5"/>
        <v>908000000000</v>
      </c>
      <c r="T8" s="2">
        <f t="shared" si="5"/>
        <v>74000000000</v>
      </c>
      <c r="U8" s="2">
        <f t="shared" si="5"/>
        <v>-82000000000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73.349999999999994</v>
      </c>
      <c r="E9" s="3">
        <f>IFERROR(INDEX(E51:E500,MATCH("Free cash flow per share (Quarter)",$C$51:$C$500,0)),"")</f>
        <v>-220.02</v>
      </c>
      <c r="H9" s="3">
        <f>IFERROR(INDEX(D9:G9,COUNT(D9:G9)),"")</f>
        <v>-220.02</v>
      </c>
      <c r="I9" s="3">
        <f t="shared" ref="I9:U9" si="6">IFERROR(INDEX(I51:I500,MATCH($C$9,$C$51:$C$500,0)),"")</f>
        <v>-556.29999999999995</v>
      </c>
      <c r="J9" s="3">
        <f t="shared" si="6"/>
        <v>48.46</v>
      </c>
      <c r="K9" s="3">
        <f t="shared" si="6"/>
        <v>-699.38</v>
      </c>
      <c r="L9" s="3">
        <f t="shared" si="6"/>
        <v>522.30999999999995</v>
      </c>
      <c r="M9" s="3">
        <f t="shared" si="6"/>
        <v>150.13999999999999</v>
      </c>
      <c r="N9" s="3">
        <f t="shared" si="6"/>
        <v>1110.27</v>
      </c>
      <c r="O9" s="3">
        <f t="shared" si="6"/>
        <v>422.78</v>
      </c>
      <c r="P9" s="3">
        <f t="shared" si="6"/>
        <v>-412.72</v>
      </c>
      <c r="Q9" s="3">
        <f t="shared" si="6"/>
        <v>-449.47</v>
      </c>
      <c r="R9" s="3">
        <f t="shared" si="6"/>
        <v>-513.42999999999995</v>
      </c>
      <c r="S9" s="3">
        <f t="shared" si="6"/>
        <v>49456.72</v>
      </c>
      <c r="T9" s="3">
        <f t="shared" si="6"/>
        <v>4011.17</v>
      </c>
      <c r="U9" s="3">
        <f t="shared" si="6"/>
        <v>-4438.6899999999996</v>
      </c>
    </row>
    <row r="10" spans="1:21" ht="15.5" x14ac:dyDescent="0.35">
      <c r="C10" t="s">
        <v>18</v>
      </c>
      <c r="D10" s="3">
        <f ca="1">IFERROR(IF(D9=0,"",D2/D9),"")</f>
        <v>17.314246762099526</v>
      </c>
      <c r="E10" s="3">
        <f ca="1">IFERROR(IF(E9=0,"",E2/E9),"")</f>
        <v>-5.4767748386510311</v>
      </c>
      <c r="I10" s="3">
        <f t="shared" ref="I10:U10" ca="1" si="7">IFERROR(IF(I9=0,"",I2/I9),"")</f>
        <v>-2.44472406974654</v>
      </c>
      <c r="J10" s="3">
        <f t="shared" ca="1" si="7"/>
        <v>19.294263309946349</v>
      </c>
      <c r="K10" s="3">
        <f t="shared" ca="1" si="7"/>
        <v>-1.9016843489948241</v>
      </c>
      <c r="L10" s="3">
        <f t="shared" ca="1" si="7"/>
        <v>1.5508031628726238</v>
      </c>
      <c r="M10" s="3">
        <f t="shared" ca="1" si="7"/>
        <v>5.761289463167711</v>
      </c>
      <c r="N10" s="3">
        <f t="shared" ca="1" si="7"/>
        <v>0.42332045358336262</v>
      </c>
      <c r="O10" s="3">
        <f t="shared" ca="1" si="7"/>
        <v>0.98159799422867688</v>
      </c>
      <c r="P10" s="3">
        <f t="shared" ca="1" si="7"/>
        <v>-1.0903275828648962</v>
      </c>
      <c r="Q10" s="3">
        <f t="shared" ca="1" si="7"/>
        <v>-1.0011791665739649</v>
      </c>
      <c r="R10" s="3">
        <f t="shared" ca="1" si="7"/>
        <v>-0.78394328340767006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15627585</v>
      </c>
      <c r="E11" s="2">
        <f>IFERROR(INDEX(E51:E500,MATCH($C$11,$C$51:$C$500,0)),"")</f>
        <v>18791021</v>
      </c>
      <c r="H11" s="2">
        <f>IFERROR(INDEX(D11:G11,COUNT(D11:G11)),"")</f>
        <v>18791021</v>
      </c>
      <c r="I11" s="2">
        <f t="shared" ref="I11:U11" si="8">IFERROR(INDEX(I51:I500,MATCH($C$11,$C$51:$C$500,0)),"")</f>
        <v>15870172</v>
      </c>
      <c r="J11" s="2">
        <f t="shared" si="8"/>
        <v>14173606</v>
      </c>
      <c r="K11" s="2">
        <f t="shared" si="8"/>
        <v>24397675</v>
      </c>
      <c r="L11" s="2">
        <f t="shared" si="8"/>
        <v>30690286</v>
      </c>
      <c r="M11" s="2">
        <f t="shared" si="8"/>
        <v>29761292</v>
      </c>
      <c r="N11" s="2">
        <f t="shared" si="8"/>
        <v>38238332</v>
      </c>
      <c r="O11" s="2">
        <f t="shared" si="8"/>
        <v>6965340</v>
      </c>
      <c r="P11" s="2">
        <f t="shared" si="8"/>
        <v>11373573</v>
      </c>
      <c r="Q11" s="2">
        <f t="shared" si="8"/>
        <v>9356331</v>
      </c>
      <c r="R11" s="2">
        <f t="shared" si="8"/>
        <v>11101721</v>
      </c>
      <c r="S11" s="2">
        <f t="shared" si="8"/>
        <v>22822441</v>
      </c>
      <c r="T11" s="2">
        <f t="shared" si="8"/>
        <v>11918554</v>
      </c>
      <c r="U11" s="2">
        <f t="shared" si="8"/>
        <v>5416278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862000000000</v>
      </c>
      <c r="E12" s="2">
        <f>IFERROR(INDEX(E51:E500,MATCH("Net Debt (Quarter)",$C$51:$C$500,0)),"")</f>
        <v>856000000000</v>
      </c>
      <c r="H12" s="2">
        <f>IFERROR(INDEX(D12:G12,COUNT(D12:G12)),"")</f>
        <v>856000000000</v>
      </c>
      <c r="I12" s="2">
        <f t="shared" ref="I12:U12" si="9">IFERROR(INDEX(I51:I500,MATCH($C$12,$C$51:$C$500,0)),"")</f>
        <v>683000000000</v>
      </c>
      <c r="J12" s="2">
        <f t="shared" si="9"/>
        <v>226000000000</v>
      </c>
      <c r="K12" s="2">
        <f t="shared" si="9"/>
        <v>226000000000</v>
      </c>
      <c r="L12" s="2">
        <f t="shared" si="9"/>
        <v>-55000000000</v>
      </c>
      <c r="M12" s="2">
        <f t="shared" si="9"/>
        <v>111000000000</v>
      </c>
      <c r="N12" s="2">
        <f t="shared" si="9"/>
        <v>171000000000</v>
      </c>
      <c r="O12" s="2">
        <f t="shared" si="9"/>
        <v>588000000000</v>
      </c>
      <c r="P12" s="2">
        <f t="shared" si="9"/>
        <v>744000000000</v>
      </c>
      <c r="Q12" s="2">
        <f t="shared" si="9"/>
        <v>588000000000</v>
      </c>
      <c r="R12" s="2">
        <f t="shared" si="9"/>
        <v>421000000000</v>
      </c>
      <c r="S12" s="2">
        <f t="shared" si="9"/>
        <v>235000000000</v>
      </c>
      <c r="T12" s="2">
        <f t="shared" si="9"/>
        <v>1017000000000</v>
      </c>
      <c r="U12" s="2">
        <f t="shared" si="9"/>
        <v>1069000000000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1142000000000</v>
      </c>
      <c r="E13" s="2">
        <f>IFERROR(INDEX(E51:E500,MATCH("Total Debt (Quarter)",$C$51:$C$500,0)),"")</f>
        <v>1175000000000</v>
      </c>
      <c r="H13" s="2">
        <f>IFERROR(INDEX(D13:G13,COUNT(D13:G13)),"")</f>
        <v>1175000000000</v>
      </c>
      <c r="I13" s="2">
        <f t="shared" ref="I13:U13" si="10">IFERROR(INDEX(I51:I500,MATCH($C$13,$C$51:$C$500,0)),"")</f>
        <v>949000000000</v>
      </c>
      <c r="J13" s="2">
        <f t="shared" si="10"/>
        <v>455000000000</v>
      </c>
      <c r="K13" s="2">
        <f t="shared" si="10"/>
        <v>603000000000</v>
      </c>
      <c r="L13" s="2">
        <f t="shared" si="10"/>
        <v>424000000000</v>
      </c>
      <c r="M13" s="2">
        <f t="shared" si="10"/>
        <v>536000000000</v>
      </c>
      <c r="N13" s="2">
        <f t="shared" si="10"/>
        <v>710000000000</v>
      </c>
      <c r="O13" s="2">
        <f t="shared" si="10"/>
        <v>685000000000</v>
      </c>
      <c r="P13" s="2">
        <f t="shared" si="10"/>
        <v>909000000000</v>
      </c>
      <c r="Q13" s="2">
        <f t="shared" si="10"/>
        <v>715000000000</v>
      </c>
      <c r="R13" s="2">
        <f t="shared" si="10"/>
        <v>570000000000</v>
      </c>
      <c r="S13" s="2">
        <f t="shared" si="10"/>
        <v>550000000000</v>
      </c>
      <c r="T13" s="2">
        <f t="shared" si="10"/>
        <v>1166000000000</v>
      </c>
      <c r="U13" s="2">
        <f t="shared" si="10"/>
        <v>1135000000000</v>
      </c>
    </row>
    <row r="14" spans="1:21" ht="15.5" x14ac:dyDescent="0.35">
      <c r="C14" t="s">
        <v>27</v>
      </c>
      <c r="D14" s="2">
        <f>IFERROR(INDEX(D51:D500,MATCH($C$14,$C$51:$C$500,0)),"")</f>
        <v>-783699</v>
      </c>
      <c r="E14" s="2">
        <f>IFERROR(INDEX(E51:E500,MATCH($C$14,$C$51:$C$500,0)),"")</f>
        <v>-727544</v>
      </c>
      <c r="H14" s="2">
        <f>IFERROR(SUM(D14:G14)*(4/MAX(1,COUNT(D14:G14))),"")</f>
        <v>-3022486</v>
      </c>
      <c r="I14" s="2">
        <f t="shared" ref="I14:U14" si="11">IFERROR(INDEX(I51:I500,MATCH($C$14,$C$51:$C$500,0)),"")</f>
        <v>-1907238</v>
      </c>
      <c r="J14" s="2">
        <f t="shared" si="11"/>
        <v>-2758050</v>
      </c>
      <c r="K14" s="2">
        <f t="shared" si="11"/>
        <v>-3083646</v>
      </c>
      <c r="L14" s="2">
        <f t="shared" si="11"/>
        <v>-1256747</v>
      </c>
      <c r="M14" s="2">
        <f t="shared" si="11"/>
        <v>-2925984</v>
      </c>
      <c r="N14" s="2">
        <f t="shared" si="11"/>
        <v>-2193057</v>
      </c>
      <c r="O14" s="2">
        <f t="shared" si="11"/>
        <v>-7876293</v>
      </c>
      <c r="P14" s="2">
        <f t="shared" si="11"/>
        <v>-3885562</v>
      </c>
      <c r="Q14" s="2">
        <f t="shared" si="11"/>
        <v>-4202293</v>
      </c>
      <c r="R14" s="2">
        <f t="shared" si="11"/>
        <v>-4277888</v>
      </c>
      <c r="S14" s="2">
        <f t="shared" si="11"/>
        <v>-2280055</v>
      </c>
      <c r="T14" s="2">
        <f t="shared" si="11"/>
        <v>-1164837</v>
      </c>
      <c r="U14" s="2">
        <f t="shared" si="11"/>
        <v>-707386</v>
      </c>
    </row>
    <row r="15" spans="1:21" ht="15.5" x14ac:dyDescent="0.35">
      <c r="C15" t="s">
        <v>28</v>
      </c>
      <c r="D15" s="2">
        <f>IFERROR(INDEX(D51:D500,MATCH($C$15,$C$51:$C$500,0)),"")</f>
        <v>74827</v>
      </c>
      <c r="E15" s="2">
        <f>IFERROR(INDEX(E51:E500,MATCH($C$15,$C$51:$C$500,0)),"")</f>
        <v>-806774</v>
      </c>
      <c r="H15" s="2">
        <f>IFERROR(SUM(D15:G15)*(4/MAX(1,COUNT(D15:G15))),"")</f>
        <v>-1463894</v>
      </c>
      <c r="I15" s="2">
        <f t="shared" ref="I15:U15" si="12">IFERROR(INDEX(I51:I500,MATCH($C$15,$C$51:$C$500,0)),"")</f>
        <v>-1769000</v>
      </c>
      <c r="J15" s="2">
        <f t="shared" si="12"/>
        <v>-2552613</v>
      </c>
      <c r="K15" s="2">
        <f t="shared" si="12"/>
        <v>-1699789</v>
      </c>
      <c r="L15" s="2">
        <f t="shared" si="12"/>
        <v>-1510135</v>
      </c>
      <c r="M15" s="2">
        <f t="shared" si="12"/>
        <v>-2172319</v>
      </c>
      <c r="N15" s="2">
        <f t="shared" si="12"/>
        <v>-1285382</v>
      </c>
      <c r="O15" s="2">
        <f t="shared" si="12"/>
        <v>-2026023</v>
      </c>
      <c r="P15" s="2">
        <f t="shared" si="12"/>
        <v>-2126016</v>
      </c>
      <c r="Q15" s="2">
        <f t="shared" si="12"/>
        <v>-3040208</v>
      </c>
      <c r="R15" s="2">
        <f t="shared" si="12"/>
        <v>-2438453</v>
      </c>
      <c r="S15" s="2">
        <f t="shared" si="12"/>
        <v>-1211941</v>
      </c>
      <c r="T15" s="2">
        <f t="shared" si="12"/>
        <v>-1570749</v>
      </c>
      <c r="U15" s="2">
        <f t="shared" si="12"/>
        <v>658978</v>
      </c>
    </row>
    <row r="16" spans="1:21" ht="15.5" x14ac:dyDescent="0.35">
      <c r="C16" t="s">
        <v>29</v>
      </c>
      <c r="D16" s="2">
        <f>IFERROR(INDEX(D51:D500,MATCH($C$16,$C$51:$C$500,0)),"")</f>
        <v>-330375</v>
      </c>
      <c r="E16" s="2">
        <f>IFERROR(INDEX(E51:E500,MATCH($C$16,$C$51:$C$500,0)),"")</f>
        <v>4405167</v>
      </c>
      <c r="H16" s="2">
        <f>IFERROR(SUM(D16:G16)*(4/MAX(1,COUNT(D16:G16))),"")</f>
        <v>8149584</v>
      </c>
      <c r="I16" s="2">
        <f t="shared" ref="I16:U16" si="13">IFERROR(INDEX(I51:I500,MATCH($C$16,$C$51:$C$500,0)),"")</f>
        <v>5833429</v>
      </c>
      <c r="J16" s="2">
        <f t="shared" si="13"/>
        <v>11465484</v>
      </c>
      <c r="K16" s="2">
        <f t="shared" si="13"/>
        <v>7879895</v>
      </c>
      <c r="L16" s="2">
        <f t="shared" si="13"/>
        <v>6735397</v>
      </c>
      <c r="M16" s="2">
        <f t="shared" si="13"/>
        <v>9147154</v>
      </c>
      <c r="N16" s="2">
        <f t="shared" si="13"/>
        <v>5789667</v>
      </c>
      <c r="O16" s="2">
        <f t="shared" si="13"/>
        <v>7957075</v>
      </c>
      <c r="P16" s="2">
        <f t="shared" si="13"/>
        <v>8503457</v>
      </c>
      <c r="Q16" s="2">
        <f t="shared" si="13"/>
        <v>10623879</v>
      </c>
      <c r="R16" s="2">
        <f t="shared" si="13"/>
        <v>9665458</v>
      </c>
      <c r="S16" s="2">
        <f t="shared" si="13"/>
        <v>3386164</v>
      </c>
      <c r="T16" s="2">
        <f t="shared" si="13"/>
        <v>5876063</v>
      </c>
      <c r="U16" s="2">
        <f t="shared" si="13"/>
        <v>-5104791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46</v>
      </c>
      <c r="C19" t="s">
        <v>47</v>
      </c>
    </row>
    <row r="20" spans="1:21" ht="15.5" x14ac:dyDescent="0.35">
      <c r="A20" t="s">
        <v>48</v>
      </c>
      <c r="C20" t="s">
        <v>49</v>
      </c>
      <c r="D20" s="2">
        <f ca="1">IFERROR(D21*D2,"")</f>
        <v>927100000000</v>
      </c>
      <c r="E20" s="2">
        <f ca="1">IFERROR(E21*E2,"")</f>
        <v>879650000000</v>
      </c>
      <c r="H20" s="2">
        <f t="shared" ref="H20:U20" ca="1" si="14">IFERROR(H21*H2,"")</f>
        <v>879650000000</v>
      </c>
      <c r="I20" s="2">
        <f t="shared" ca="1" si="14"/>
        <v>992800000000</v>
      </c>
      <c r="J20" s="2">
        <f t="shared" ca="1" si="14"/>
        <v>682550000000</v>
      </c>
      <c r="K20" s="2">
        <f t="shared" ca="1" si="14"/>
        <v>492100000000</v>
      </c>
      <c r="L20" s="2">
        <f t="shared" ca="1" si="14"/>
        <v>299700000000</v>
      </c>
      <c r="M20" s="2">
        <f t="shared" ca="1" si="14"/>
        <v>320050000000</v>
      </c>
      <c r="N20" s="2">
        <f t="shared" ca="1" si="14"/>
        <v>173900000000</v>
      </c>
      <c r="O20" s="2">
        <f t="shared" ca="1" si="14"/>
        <v>153550000000</v>
      </c>
      <c r="P20" s="2">
        <f t="shared" ca="1" si="14"/>
        <v>166500000000</v>
      </c>
      <c r="Q20" s="2">
        <f t="shared" ca="1" si="14"/>
        <v>166500000000</v>
      </c>
      <c r="R20" s="2">
        <f t="shared" ca="1" si="14"/>
        <v>148925000000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730000000</v>
      </c>
      <c r="E21" s="2">
        <f>IFERROR(INDEX(E51:E500,MATCH($C$7,$C$51:$C$500,0)),"")</f>
        <v>730000000</v>
      </c>
      <c r="H21" s="2">
        <f>IFERROR(INDEX(D21:G21,COUNT(D21:G21)),"")</f>
        <v>730000000</v>
      </c>
      <c r="I21" s="2">
        <f t="shared" ref="I21:U21" si="15">IFERROR(INDEX(I51:I500,MATCH($C$7,$C$51:$C$500,0)),"")</f>
        <v>730000000</v>
      </c>
      <c r="J21" s="2">
        <f t="shared" si="15"/>
        <v>730000000</v>
      </c>
      <c r="K21" s="2">
        <f t="shared" si="15"/>
        <v>370000000</v>
      </c>
      <c r="L21" s="2">
        <f t="shared" si="15"/>
        <v>370000000</v>
      </c>
      <c r="M21" s="2">
        <f t="shared" si="15"/>
        <v>370000000</v>
      </c>
      <c r="N21" s="2">
        <f t="shared" si="15"/>
        <v>370000000</v>
      </c>
      <c r="O21" s="2">
        <f t="shared" si="15"/>
        <v>370000000</v>
      </c>
      <c r="P21" s="2">
        <f t="shared" si="15"/>
        <v>370000000</v>
      </c>
      <c r="Q21" s="2">
        <f t="shared" si="15"/>
        <v>370000000</v>
      </c>
      <c r="R21" s="2">
        <f t="shared" si="15"/>
        <v>370000000</v>
      </c>
      <c r="S21" s="2">
        <f t="shared" si="15"/>
        <v>20000000</v>
      </c>
      <c r="T21" s="2">
        <f t="shared" si="15"/>
        <v>20000000</v>
      </c>
      <c r="U21" s="2">
        <f t="shared" si="15"/>
        <v>20000000</v>
      </c>
    </row>
    <row r="23" spans="1:21" ht="15.5" x14ac:dyDescent="0.35">
      <c r="B23" t="s">
        <v>50</v>
      </c>
      <c r="C23" t="s">
        <v>51</v>
      </c>
      <c r="D23" s="3">
        <f>IFERROR(D5/D6*100,"")</f>
        <v>-0.33183454100366272</v>
      </c>
      <c r="E23" s="3">
        <f>IFERROR(E5/E6*100,"")</f>
        <v>4.5873467436741722</v>
      </c>
      <c r="H23" s="3">
        <f t="shared" ref="H23:U23" si="16">IFERROR(H5/H6*100,"")</f>
        <v>8.5231319232543452</v>
      </c>
      <c r="I23" s="3">
        <f t="shared" si="16"/>
        <v>5.4305840981489428</v>
      </c>
      <c r="J23" s="3">
        <f t="shared" si="16"/>
        <v>12.151109805836688</v>
      </c>
      <c r="K23" s="3">
        <f t="shared" si="16"/>
        <v>9.3250707984049033</v>
      </c>
      <c r="L23" s="3">
        <f t="shared" si="16"/>
        <v>8.4876185904515324</v>
      </c>
      <c r="M23" s="3">
        <f t="shared" si="16"/>
        <v>12.142796607749874</v>
      </c>
      <c r="N23" s="3">
        <f t="shared" si="16"/>
        <v>8.7597317739145044</v>
      </c>
      <c r="O23" s="3">
        <f t="shared" si="16"/>
        <v>12.389616193067592</v>
      </c>
      <c r="P23" s="3">
        <f t="shared" si="16"/>
        <v>14.867498878195743</v>
      </c>
      <c r="Q23" s="3">
        <f t="shared" si="16"/>
        <v>20.767085742401989</v>
      </c>
      <c r="R23" s="3">
        <f t="shared" si="16"/>
        <v>24.977490206010408</v>
      </c>
      <c r="S23" s="3">
        <f t="shared" si="16"/>
        <v>10.016198872007905</v>
      </c>
      <c r="T23" s="3">
        <f t="shared" si="16"/>
        <v>22.041408818910345</v>
      </c>
      <c r="U23" s="3">
        <f t="shared" si="16"/>
        <v>-29.195890600773733</v>
      </c>
    </row>
    <row r="24" spans="1:21" ht="15.5" x14ac:dyDescent="0.35">
      <c r="C24" t="s">
        <v>52</v>
      </c>
      <c r="D24" s="4" t="str">
        <f>IFERROR(_xlfn.RRI(5,I23,D23),"")</f>
        <v/>
      </c>
      <c r="E24" s="4">
        <f>IFERROR(_xlfn.RRI(5,J23,E23),"")</f>
        <v>-0.17702029668843555</v>
      </c>
      <c r="H24" s="4">
        <f t="shared" ref="H24:U24" si="17">IFERROR(_xlfn.RRI(5,M23,H23),"")</f>
        <v>-6.8342900001454376E-2</v>
      </c>
      <c r="I24" s="4">
        <f t="shared" si="17"/>
        <v>-9.1194080622158058E-2</v>
      </c>
      <c r="J24" s="4">
        <f t="shared" si="17"/>
        <v>-3.8800949725553702E-3</v>
      </c>
      <c r="K24" s="4">
        <f t="shared" si="17"/>
        <v>-8.9074531456557193E-2</v>
      </c>
      <c r="L24" s="4">
        <f t="shared" si="17"/>
        <v>-0.16385410903268338</v>
      </c>
      <c r="M24" s="4">
        <f t="shared" si="17"/>
        <v>-0.13432677595215092</v>
      </c>
      <c r="N24" s="4">
        <f t="shared" si="17"/>
        <v>-2.6451540627408399E-2</v>
      </c>
      <c r="O24" s="4">
        <f t="shared" si="17"/>
        <v>-0.10882355164361412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91.16</v>
      </c>
      <c r="J25" s="3">
        <f t="shared" si="18"/>
        <v>192.29</v>
      </c>
      <c r="K25" s="3">
        <f t="shared" si="18"/>
        <v>256.64</v>
      </c>
      <c r="L25" s="3">
        <f t="shared" si="18"/>
        <v>211.6</v>
      </c>
      <c r="M25" s="3">
        <f t="shared" si="18"/>
        <v>271.74</v>
      </c>
      <c r="N25" s="3">
        <f t="shared" si="18"/>
        <v>178.74</v>
      </c>
      <c r="O25" s="3">
        <f t="shared" si="18"/>
        <v>228.41</v>
      </c>
      <c r="P25" s="3">
        <f t="shared" si="18"/>
        <v>247.39</v>
      </c>
      <c r="Q25" s="3">
        <f t="shared" si="18"/>
        <v>276.31</v>
      </c>
      <c r="R25" s="3">
        <f t="shared" si="18"/>
        <v>261.81</v>
      </c>
      <c r="S25" s="3">
        <f t="shared" si="18"/>
        <v>1585.3</v>
      </c>
      <c r="T25" s="3">
        <f t="shared" si="18"/>
        <v>2916.23</v>
      </c>
      <c r="U25" s="3">
        <f t="shared" si="18"/>
        <v>-2952.58</v>
      </c>
    </row>
    <row r="26" spans="1:21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-0.12598977675220291</v>
      </c>
      <c r="J26" s="4">
        <f t="shared" si="19"/>
        <v>-3.3841637721541473E-2</v>
      </c>
      <c r="K26" s="4">
        <f t="shared" si="19"/>
        <v>7.3686732204940597E-3</v>
      </c>
      <c r="L26" s="4">
        <f t="shared" si="19"/>
        <v>-5.196622029992537E-2</v>
      </c>
      <c r="M26" s="4">
        <f t="shared" si="19"/>
        <v>7.4731208145701888E-3</v>
      </c>
      <c r="N26" s="4">
        <f t="shared" si="19"/>
        <v>-0.35371800221984706</v>
      </c>
      <c r="O26" s="4">
        <f t="shared" si="19"/>
        <v>-0.39913256396985808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56</v>
      </c>
      <c r="D27" s="3">
        <f>IFERROR(D4/D21,"")</f>
        <v>0.35479392876712329</v>
      </c>
      <c r="E27" s="3">
        <f>IFERROR(E4/E21,"")</f>
        <v>0.36420278904109588</v>
      </c>
      <c r="H27" s="3">
        <f t="shared" ref="H27:U27" si="20">IFERROR(H4/H21,"")</f>
        <v>1.4379934356164383</v>
      </c>
      <c r="I27" s="3">
        <f t="shared" si="20"/>
        <v>1.2612494808219179</v>
      </c>
      <c r="J27" s="3">
        <f t="shared" si="20"/>
        <v>1.1832467123287671</v>
      </c>
      <c r="K27" s="3">
        <f t="shared" si="20"/>
        <v>2.0095849351351349</v>
      </c>
      <c r="L27" s="3">
        <f t="shared" si="20"/>
        <v>1.9530469324324324</v>
      </c>
      <c r="M27" s="3">
        <f t="shared" si="20"/>
        <v>1.9479199027027028</v>
      </c>
      <c r="N27" s="3">
        <f t="shared" si="20"/>
        <v>1.2190616513513512</v>
      </c>
      <c r="O27" s="3">
        <f t="shared" si="20"/>
        <v>1.5779122351351351</v>
      </c>
      <c r="P27" s="3">
        <f t="shared" si="20"/>
        <v>1.9925176972972973</v>
      </c>
      <c r="Q27" s="3">
        <f t="shared" si="20"/>
        <v>1.6773920351351352</v>
      </c>
      <c r="R27" s="3">
        <f t="shared" si="20"/>
        <v>1.2603625351351351</v>
      </c>
      <c r="S27" s="3">
        <f t="shared" si="20"/>
        <v>25.83168165</v>
      </c>
      <c r="T27" s="3">
        <f t="shared" si="20"/>
        <v>30.492408350000002</v>
      </c>
      <c r="U27" s="3">
        <f t="shared" si="20"/>
        <v>31.703016349999999</v>
      </c>
    </row>
    <row r="28" spans="1:21" ht="15.5" x14ac:dyDescent="0.35">
      <c r="C28" t="s">
        <v>57</v>
      </c>
      <c r="D28" s="4">
        <f>IFERROR(_xlfn.RRI(5,I27,D27),"")</f>
        <v>-0.22404768023554933</v>
      </c>
      <c r="E28" s="4">
        <f>IFERROR(_xlfn.RRI(5,J27,E27),"")</f>
        <v>-0.20995179232003747</v>
      </c>
      <c r="H28" s="4">
        <f t="shared" ref="H28:U28" si="21">IFERROR(_xlfn.RRI(5,M27,H27),"")</f>
        <v>-5.8896991624184158E-2</v>
      </c>
      <c r="I28" s="4">
        <f t="shared" si="21"/>
        <v>6.8274930796383693E-3</v>
      </c>
      <c r="J28" s="4">
        <f t="shared" si="21"/>
        <v>-5.5942400577043361E-2</v>
      </c>
      <c r="K28" s="4">
        <f t="shared" si="21"/>
        <v>1.7072932114208239E-3</v>
      </c>
      <c r="L28" s="4">
        <f t="shared" si="21"/>
        <v>3.0897818562422907E-2</v>
      </c>
      <c r="M28" s="4">
        <f t="shared" si="21"/>
        <v>9.0975812042155768E-2</v>
      </c>
      <c r="N28" s="4">
        <f t="shared" si="21"/>
        <v>-0.45703154626580111</v>
      </c>
      <c r="O28" s="4">
        <f t="shared" si="21"/>
        <v>-0.44693239224610848</v>
      </c>
      <c r="P28" s="4">
        <f t="shared" si="21"/>
        <v>-0.4250099617692269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58</v>
      </c>
      <c r="H29" s="4" t="str">
        <f t="shared" ref="H29:U29" si="22">IFERROR(((H25-I25)/I25)*100%,"")</f>
        <v/>
      </c>
      <c r="I29" s="4">
        <f t="shared" si="22"/>
        <v>-0.52592438504342398</v>
      </c>
      <c r="J29" s="4">
        <f t="shared" si="22"/>
        <v>-0.2507403366583541</v>
      </c>
      <c r="K29" s="4">
        <f t="shared" si="22"/>
        <v>0.21285444234404532</v>
      </c>
      <c r="L29" s="4">
        <f t="shared" si="22"/>
        <v>-0.22131449179362631</v>
      </c>
      <c r="M29" s="4">
        <f t="shared" si="22"/>
        <v>0.52030882846592819</v>
      </c>
      <c r="N29" s="4">
        <f t="shared" si="22"/>
        <v>-0.2174598310056477</v>
      </c>
      <c r="O29" s="4">
        <f t="shared" si="22"/>
        <v>-7.6720966894377268E-2</v>
      </c>
      <c r="P29" s="4">
        <f t="shared" si="22"/>
        <v>-0.10466505012485981</v>
      </c>
      <c r="Q29" s="4">
        <f t="shared" si="22"/>
        <v>5.5383675184293955E-2</v>
      </c>
      <c r="R29" s="4">
        <f t="shared" si="22"/>
        <v>-0.83485144767551889</v>
      </c>
      <c r="S29" s="4">
        <f t="shared" si="22"/>
        <v>-0.45638718482424229</v>
      </c>
      <c r="T29" s="4">
        <f t="shared" si="22"/>
        <v>-1.9876887332434683</v>
      </c>
      <c r="U29" s="4" t="str">
        <f t="shared" si="22"/>
        <v/>
      </c>
    </row>
    <row r="30" spans="1:21" ht="15.5" x14ac:dyDescent="0.35">
      <c r="C30" t="s">
        <v>59</v>
      </c>
      <c r="H30" s="4">
        <f t="shared" ref="H30:U30" si="23">IFERROR(((H27-I27)/I27)*100%,"")</f>
        <v>0.14013401589615859</v>
      </c>
      <c r="I30" s="4">
        <f t="shared" si="23"/>
        <v>6.5922658123961558E-2</v>
      </c>
      <c r="J30" s="4">
        <f t="shared" si="23"/>
        <v>-0.41119845613830724</v>
      </c>
      <c r="K30" s="4">
        <f t="shared" si="23"/>
        <v>2.894861447711701E-2</v>
      </c>
      <c r="L30" s="4">
        <f t="shared" si="23"/>
        <v>2.6320536704902558E-3</v>
      </c>
      <c r="M30" s="4">
        <f t="shared" si="23"/>
        <v>0.59788465213666542</v>
      </c>
      <c r="N30" s="4">
        <f t="shared" si="23"/>
        <v>-0.22742113014482793</v>
      </c>
      <c r="O30" s="4">
        <f t="shared" si="23"/>
        <v>-0.20808119432241121</v>
      </c>
      <c r="P30" s="4">
        <f t="shared" si="23"/>
        <v>0.18786643525273131</v>
      </c>
      <c r="Q30" s="4">
        <f t="shared" si="23"/>
        <v>0.33088059060346997</v>
      </c>
      <c r="R30" s="4">
        <f t="shared" si="23"/>
        <v>-0.95120865330364057</v>
      </c>
      <c r="S30" s="4">
        <f t="shared" si="23"/>
        <v>-0.1528487565331979</v>
      </c>
      <c r="T30" s="4">
        <f t="shared" si="23"/>
        <v>-3.8185893311694204E-2</v>
      </c>
      <c r="U30" s="4" t="str">
        <f t="shared" si="23"/>
        <v/>
      </c>
    </row>
    <row r="32" spans="1:21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1876.21</v>
      </c>
      <c r="E32" s="3">
        <f>IFERROR(INDEX(E51:E500,MATCH($A$32,$C$51:$C$500,0)),"")</f>
        <v>1814.98</v>
      </c>
      <c r="H32" s="3">
        <f>IFERROR(INDEX(D32:G32,COUNT(D32:G32)),"")</f>
        <v>1814.98</v>
      </c>
      <c r="I32" s="3">
        <f t="shared" ref="I32:U32" si="24">IFERROR(INDEX(I51:I500,MATCH($C$32,$C$51:$C$500,0)),"")</f>
        <v>1703.3</v>
      </c>
      <c r="J32" s="3">
        <f t="shared" si="24"/>
        <v>1613.11</v>
      </c>
      <c r="K32" s="3">
        <f t="shared" si="24"/>
        <v>2785.45</v>
      </c>
      <c r="L32" s="3">
        <f t="shared" si="24"/>
        <v>2613.1</v>
      </c>
      <c r="M32" s="3">
        <f t="shared" si="24"/>
        <v>2232.62</v>
      </c>
      <c r="N32" s="3">
        <f t="shared" si="24"/>
        <v>1974.42</v>
      </c>
      <c r="O32" s="3">
        <f t="shared" si="24"/>
        <v>1811.56</v>
      </c>
      <c r="P32" s="3">
        <f t="shared" si="24"/>
        <v>1690.98</v>
      </c>
      <c r="Q32" s="3">
        <f t="shared" si="24"/>
        <v>1346.82</v>
      </c>
      <c r="R32" s="3">
        <f t="shared" si="24"/>
        <v>1058.31</v>
      </c>
      <c r="S32" s="3">
        <f t="shared" si="24"/>
        <v>16303.64</v>
      </c>
      <c r="T32" s="3">
        <f t="shared" si="24"/>
        <v>13230.69</v>
      </c>
      <c r="U32" s="3">
        <f t="shared" si="24"/>
        <v>10113</v>
      </c>
    </row>
    <row r="33" spans="1:21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0.64</v>
      </c>
      <c r="E33" s="3">
        <f>IFERROR(INDEX(E51:E500,MATCH($A$33,$C$51:$C$500,0)),"")</f>
        <v>0.69</v>
      </c>
      <c r="H33" s="3">
        <f>IFERROR(INDEX(D33:G33,COUNT(D33:G33)),"")</f>
        <v>0.69</v>
      </c>
      <c r="I33" s="3">
        <f t="shared" ref="I33:U33" si="25">IFERROR(INDEX(I51:I500,MATCH($C$33,$C$51:$C$500,0)),"")</f>
        <v>0.8</v>
      </c>
      <c r="J33" s="3">
        <f t="shared" si="25"/>
        <v>0.57999999999999996</v>
      </c>
      <c r="K33" s="3">
        <f t="shared" si="25"/>
        <v>0.95</v>
      </c>
      <c r="L33" s="3">
        <f t="shared" si="25"/>
        <v>0.62</v>
      </c>
      <c r="M33" s="3">
        <f t="shared" si="25"/>
        <v>0.77</v>
      </c>
      <c r="N33" s="3">
        <f t="shared" si="25"/>
        <v>0.48</v>
      </c>
      <c r="O33" s="3">
        <f t="shared" si="25"/>
        <v>0.46</v>
      </c>
      <c r="P33" s="3">
        <f t="shared" si="25"/>
        <v>0.53</v>
      </c>
      <c r="Q33" s="3">
        <f t="shared" si="25"/>
        <v>0.67</v>
      </c>
      <c r="R33" s="3">
        <f t="shared" si="25"/>
        <v>0.76</v>
      </c>
      <c r="S33" s="3">
        <f t="shared" si="25"/>
        <v>0.37</v>
      </c>
      <c r="T33" s="3">
        <f t="shared" si="25"/>
        <v>0.72</v>
      </c>
      <c r="U33" s="3">
        <f t="shared" si="25"/>
        <v>0.79</v>
      </c>
    </row>
    <row r="34" spans="1:21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-197.54</v>
      </c>
      <c r="E34" s="3">
        <f>IFERROR(INDEX(E51:E500,MATCH($A$34,$C$51:$C$500,0)),"")</f>
        <v>15.08</v>
      </c>
      <c r="H34" s="3">
        <f>IFERROR(INDEX(D34:G34,COUNT(D34:G34)),"")</f>
        <v>15.08</v>
      </c>
      <c r="I34" s="3">
        <f t="shared" ref="I34:U34" si="26">IFERROR(INDEX(I51:I500,MATCH($C$34,$C$51:$C$500,0)),"")</f>
        <v>14.92</v>
      </c>
      <c r="J34" s="3">
        <f t="shared" si="26"/>
        <v>4.8600000000000003</v>
      </c>
      <c r="K34" s="3">
        <f t="shared" si="26"/>
        <v>10.36</v>
      </c>
      <c r="L34" s="3">
        <f t="shared" si="26"/>
        <v>7.66</v>
      </c>
      <c r="M34" s="3">
        <f t="shared" si="26"/>
        <v>6.37</v>
      </c>
      <c r="N34" s="3">
        <f t="shared" si="26"/>
        <v>5.26</v>
      </c>
      <c r="O34" s="3">
        <f t="shared" si="26"/>
        <v>3.63</v>
      </c>
      <c r="P34" s="3">
        <f t="shared" si="26"/>
        <v>3.64</v>
      </c>
      <c r="Q34" s="3">
        <f t="shared" si="26"/>
        <v>3.26</v>
      </c>
      <c r="R34" s="3">
        <f t="shared" si="26"/>
        <v>3.07</v>
      </c>
      <c r="S34" s="3">
        <f t="shared" si="26"/>
        <v>3.78</v>
      </c>
      <c r="T34" s="3">
        <f t="shared" si="26"/>
        <v>3.26</v>
      </c>
      <c r="U34" s="3">
        <f t="shared" si="26"/>
        <v>-2.71</v>
      </c>
    </row>
    <row r="35" spans="1:21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0.19</v>
      </c>
      <c r="E35" s="3">
        <f>IFERROR(INDEX(E51:E500,MATCH($A$35,$C$51:$C$500,0)),"")</f>
        <v>0.2</v>
      </c>
      <c r="H35" s="3">
        <f>IFERROR(INDEX(D35:G35,COUNT(D35:G35)),"")</f>
        <v>0.2</v>
      </c>
      <c r="I35" s="3">
        <f t="shared" ref="I35:U35" si="27">IFERROR(INDEX(I51:I500,MATCH($C$35,$C$51:$C$500,0)),"")</f>
        <v>7.0000000000000007E-2</v>
      </c>
      <c r="J35" s="3">
        <f t="shared" si="27"/>
        <v>0.05</v>
      </c>
      <c r="K35" s="3">
        <f t="shared" si="27"/>
        <v>0.09</v>
      </c>
      <c r="L35" s="3">
        <f t="shared" si="27"/>
        <v>0.06</v>
      </c>
      <c r="M35" s="3">
        <f t="shared" si="27"/>
        <v>0.06</v>
      </c>
      <c r="N35" s="3">
        <f t="shared" si="27"/>
        <v>0.05</v>
      </c>
      <c r="O35" s="3">
        <f t="shared" si="27"/>
        <v>0.04</v>
      </c>
      <c r="P35" s="3">
        <f t="shared" si="27"/>
        <v>0.03</v>
      </c>
      <c r="Q35" s="3">
        <f t="shared" si="27"/>
        <v>0.04</v>
      </c>
      <c r="R35" s="3">
        <f t="shared" si="27"/>
        <v>0.05</v>
      </c>
      <c r="S35" s="3">
        <f t="shared" si="27"/>
        <v>0.02</v>
      </c>
      <c r="T35" s="3">
        <f t="shared" si="27"/>
        <v>0.02</v>
      </c>
      <c r="U35" s="3">
        <f t="shared" si="27"/>
        <v>0.02</v>
      </c>
    </row>
    <row r="36" spans="1:21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80</v>
      </c>
      <c r="C51" t="s">
        <v>6</v>
      </c>
      <c r="D51" s="5">
        <v>258999568</v>
      </c>
      <c r="E51" s="5">
        <v>265868036</v>
      </c>
      <c r="F51" s="5">
        <v>262211560</v>
      </c>
      <c r="G51" s="5">
        <v>227749551</v>
      </c>
      <c r="I51" s="5">
        <v>920712121</v>
      </c>
      <c r="J51" s="5">
        <v>863770100</v>
      </c>
      <c r="K51" s="5">
        <v>743546426</v>
      </c>
      <c r="L51" s="5">
        <v>722627365</v>
      </c>
      <c r="M51" s="5">
        <v>720730364</v>
      </c>
      <c r="N51" s="5">
        <v>451052811</v>
      </c>
      <c r="O51" s="5">
        <v>583827527</v>
      </c>
      <c r="P51" s="5">
        <v>737231548</v>
      </c>
      <c r="Q51" s="5">
        <v>620635053</v>
      </c>
      <c r="R51" s="5">
        <v>466334138</v>
      </c>
      <c r="S51" s="5">
        <v>516633633</v>
      </c>
      <c r="T51" s="5">
        <v>609848167</v>
      </c>
      <c r="U51" s="5">
        <v>634060327</v>
      </c>
    </row>
    <row r="52" spans="2:21" ht="15.5" x14ac:dyDescent="0.35">
      <c r="C52" t="s">
        <v>82</v>
      </c>
      <c r="D52" s="5">
        <v>-256070379</v>
      </c>
      <c r="E52" s="5">
        <v>-259168108</v>
      </c>
      <c r="F52" s="5">
        <v>-260959025</v>
      </c>
      <c r="G52" s="5">
        <v>-222861893</v>
      </c>
      <c r="I52" s="5">
        <v>-905658590</v>
      </c>
      <c r="J52" s="5">
        <v>-843059475</v>
      </c>
      <c r="K52" s="5">
        <v>-725792706</v>
      </c>
      <c r="L52" s="5">
        <v>-707817158</v>
      </c>
      <c r="M52" s="5">
        <v>-704045518</v>
      </c>
      <c r="N52" s="5">
        <v>-436367465</v>
      </c>
      <c r="O52" s="5">
        <v>-564012287</v>
      </c>
      <c r="P52" s="5">
        <v>-714062071</v>
      </c>
      <c r="Q52" s="5">
        <v>-597685764</v>
      </c>
      <c r="R52" s="5">
        <v>-445847980</v>
      </c>
      <c r="S52" s="5">
        <v>-499483774</v>
      </c>
      <c r="T52" s="5">
        <v>-595172818</v>
      </c>
      <c r="U52" s="5">
        <v>-626208788</v>
      </c>
    </row>
    <row r="53" spans="2:21" ht="15.5" x14ac:dyDescent="0.35">
      <c r="C53" t="s">
        <v>84</v>
      </c>
      <c r="D53" s="5">
        <v>2929189</v>
      </c>
      <c r="E53" s="5">
        <v>6699928</v>
      </c>
      <c r="F53" s="5">
        <v>1252535</v>
      </c>
      <c r="G53" s="5">
        <v>4887658</v>
      </c>
      <c r="I53" s="5">
        <v>15053531</v>
      </c>
      <c r="J53" s="5">
        <v>20710625</v>
      </c>
      <c r="K53" s="5">
        <v>17753720</v>
      </c>
      <c r="L53" s="5">
        <v>14810207</v>
      </c>
      <c r="M53" s="5">
        <v>16684846</v>
      </c>
      <c r="N53" s="5">
        <v>14685346</v>
      </c>
      <c r="O53" s="5">
        <v>19815240</v>
      </c>
      <c r="P53" s="5">
        <v>23169477</v>
      </c>
      <c r="Q53" s="5">
        <v>22949289</v>
      </c>
      <c r="R53" s="5">
        <v>20486158</v>
      </c>
      <c r="S53" s="5">
        <v>17149859</v>
      </c>
      <c r="T53" s="5">
        <v>14675349</v>
      </c>
      <c r="U53" s="5">
        <v>7851539</v>
      </c>
    </row>
    <row r="54" spans="2:21" ht="15.5" x14ac:dyDescent="0.35">
      <c r="C54" t="s">
        <v>85</v>
      </c>
      <c r="D54" s="5">
        <v>-1646912</v>
      </c>
      <c r="E54" s="5">
        <v>-1566910</v>
      </c>
      <c r="F54" s="5">
        <v>-1602382</v>
      </c>
      <c r="G54" s="5">
        <v>-8425114</v>
      </c>
      <c r="I54" s="5">
        <v>-6592760</v>
      </c>
      <c r="J54" s="5">
        <v>-6619964</v>
      </c>
      <c r="K54" s="5">
        <v>-6319866</v>
      </c>
      <c r="L54" s="5">
        <v>-5545541</v>
      </c>
      <c r="M54" s="5">
        <v>-5708101</v>
      </c>
      <c r="N54" s="5">
        <v>-6899381</v>
      </c>
      <c r="O54" s="5">
        <v>-6259749</v>
      </c>
      <c r="P54" s="5">
        <v>-8205527</v>
      </c>
      <c r="Q54" s="5">
        <v>-7794783</v>
      </c>
      <c r="R54" s="5">
        <v>-7430147</v>
      </c>
      <c r="S54" s="5">
        <v>-11604167</v>
      </c>
      <c r="T54" s="5">
        <v>-7709421</v>
      </c>
      <c r="U54" s="5">
        <v>-12329852</v>
      </c>
    </row>
    <row r="55" spans="2:21" ht="15.5" x14ac:dyDescent="0.35">
      <c r="C55" t="s">
        <v>387</v>
      </c>
      <c r="D55" s="5">
        <v>-916546</v>
      </c>
      <c r="E55" s="5">
        <v>-994099</v>
      </c>
      <c r="F55" s="5">
        <v>-290872</v>
      </c>
      <c r="G55" s="5">
        <v>-4599408</v>
      </c>
      <c r="I55" s="5">
        <v>-3055179</v>
      </c>
      <c r="J55" s="5">
        <v>-3197895</v>
      </c>
      <c r="K55" s="5">
        <v>-3476867</v>
      </c>
      <c r="L55" s="5">
        <v>-3067535</v>
      </c>
      <c r="M55" s="5">
        <v>-3178808</v>
      </c>
      <c r="N55" s="5">
        <v>-3481694</v>
      </c>
      <c r="O55" s="5">
        <v>-3883845</v>
      </c>
      <c r="P55" s="5">
        <v>-3505468</v>
      </c>
      <c r="Q55" s="5">
        <v>-3700237</v>
      </c>
      <c r="R55" s="5">
        <v>-3225481</v>
      </c>
      <c r="S55" s="5">
        <v>-3247693</v>
      </c>
      <c r="T55" s="5">
        <v>-3530839</v>
      </c>
      <c r="U55" s="5">
        <v>-4754613</v>
      </c>
    </row>
    <row r="56" spans="2:21" ht="15.5" x14ac:dyDescent="0.35">
      <c r="C56" t="s">
        <v>386</v>
      </c>
      <c r="D56" s="5">
        <v>-666935</v>
      </c>
      <c r="E56" s="5">
        <v>-622641</v>
      </c>
      <c r="F56" s="5">
        <v>-1302017</v>
      </c>
      <c r="G56" s="5">
        <v>-3766267</v>
      </c>
      <c r="I56" s="5">
        <v>-3581247</v>
      </c>
      <c r="J56" s="5">
        <v>-3385430</v>
      </c>
      <c r="K56" s="5">
        <v>-3220098</v>
      </c>
      <c r="L56" s="5">
        <v>-2993935</v>
      </c>
      <c r="M56" s="5">
        <v>-2685144</v>
      </c>
      <c r="N56" s="5">
        <v>-2227717</v>
      </c>
      <c r="O56" s="5">
        <v>-3238235</v>
      </c>
      <c r="P56" s="5">
        <v>-4254652</v>
      </c>
      <c r="Q56" s="5">
        <v>-3974539</v>
      </c>
      <c r="R56" s="5">
        <v>-3772908</v>
      </c>
      <c r="S56" s="5">
        <v>-3433527</v>
      </c>
      <c r="T56" s="5">
        <v>-3197491</v>
      </c>
      <c r="U56" s="5">
        <v>-3409299</v>
      </c>
    </row>
    <row r="57" spans="2:21" ht="15.5" x14ac:dyDescent="0.35">
      <c r="C57" t="s">
        <v>81</v>
      </c>
    </row>
    <row r="58" spans="2:21" ht="15.5" x14ac:dyDescent="0.35">
      <c r="C58" t="s">
        <v>94</v>
      </c>
      <c r="D58" s="5">
        <v>1282277</v>
      </c>
      <c r="E58" s="5">
        <v>5133018</v>
      </c>
      <c r="F58" s="5">
        <v>-349847</v>
      </c>
      <c r="G58" s="5">
        <v>-3537456</v>
      </c>
      <c r="I58" s="5">
        <v>8460771</v>
      </c>
      <c r="J58" s="5">
        <v>14090661</v>
      </c>
      <c r="K58" s="5">
        <v>11433854</v>
      </c>
      <c r="L58" s="5">
        <v>9264666</v>
      </c>
      <c r="M58" s="5">
        <v>10976745</v>
      </c>
      <c r="N58" s="5">
        <v>7785965</v>
      </c>
      <c r="O58" s="5">
        <v>13555491</v>
      </c>
      <c r="P58" s="5">
        <v>14963950</v>
      </c>
      <c r="Q58" s="5">
        <v>15154506</v>
      </c>
      <c r="R58" s="5">
        <v>13056011</v>
      </c>
      <c r="S58" s="5">
        <v>5545692</v>
      </c>
      <c r="T58" s="5">
        <v>6965928</v>
      </c>
      <c r="U58" s="5">
        <v>-4478313</v>
      </c>
    </row>
    <row r="59" spans="2:21" ht="15.5" x14ac:dyDescent="0.35">
      <c r="C59" t="s">
        <v>95</v>
      </c>
      <c r="D59" s="5">
        <v>-1612652</v>
      </c>
      <c r="E59" s="5">
        <v>-727851</v>
      </c>
      <c r="F59" s="5">
        <v>-475559</v>
      </c>
      <c r="G59" s="5">
        <v>-3923591</v>
      </c>
      <c r="I59" s="5">
        <v>-2627342</v>
      </c>
      <c r="J59" s="5">
        <v>-2625177</v>
      </c>
      <c r="K59" s="5">
        <v>-3553959</v>
      </c>
      <c r="L59" s="5">
        <v>-2529269</v>
      </c>
      <c r="M59" s="5">
        <v>-1829591</v>
      </c>
      <c r="N59" s="5">
        <v>-1996298</v>
      </c>
      <c r="O59" s="5">
        <v>-5598416</v>
      </c>
      <c r="P59" s="5">
        <v>-6460493</v>
      </c>
      <c r="Q59" s="5">
        <v>-4530627</v>
      </c>
      <c r="R59" s="5">
        <v>-3390553</v>
      </c>
      <c r="S59" s="5">
        <v>-2159528</v>
      </c>
      <c r="T59" s="5">
        <v>-1089865</v>
      </c>
      <c r="U59" s="5">
        <v>-626478</v>
      </c>
    </row>
    <row r="60" spans="2:21" ht="15.5" x14ac:dyDescent="0.35">
      <c r="C60" t="s">
        <v>432</v>
      </c>
      <c r="D60" s="5">
        <v>-855376</v>
      </c>
      <c r="E60" s="5">
        <v>-25467</v>
      </c>
      <c r="F60" s="5">
        <v>-71190</v>
      </c>
      <c r="G60" s="5">
        <v>-1614113</v>
      </c>
      <c r="I60" s="5">
        <v>-979343</v>
      </c>
      <c r="J60" s="5">
        <v>-131214</v>
      </c>
      <c r="K60" s="5">
        <v>-861447</v>
      </c>
      <c r="L60" s="5">
        <v>-1446600</v>
      </c>
      <c r="M60" s="5">
        <v>1007068</v>
      </c>
      <c r="N60" s="5">
        <v>-369671</v>
      </c>
      <c r="O60" s="5">
        <v>2082792</v>
      </c>
      <c r="P60" s="5">
        <v>-2638961</v>
      </c>
      <c r="Q60" s="5">
        <v>-395007</v>
      </c>
      <c r="R60" s="5">
        <v>826934</v>
      </c>
    </row>
    <row r="61" spans="2:21" ht="15.5" x14ac:dyDescent="0.35">
      <c r="C61" t="s">
        <v>433</v>
      </c>
      <c r="L61" s="5">
        <v>11055</v>
      </c>
      <c r="M61" s="5">
        <v>-4586</v>
      </c>
      <c r="N61" s="5">
        <v>69370</v>
      </c>
    </row>
    <row r="62" spans="2:21" ht="15.5" x14ac:dyDescent="0.35">
      <c r="C62" t="s">
        <v>27</v>
      </c>
      <c r="D62" s="5">
        <v>-783699</v>
      </c>
      <c r="E62" s="5">
        <v>-727544</v>
      </c>
      <c r="F62" s="5">
        <v>-510665</v>
      </c>
      <c r="G62" s="5">
        <v>-2362841</v>
      </c>
      <c r="I62" s="5">
        <v>-1907238</v>
      </c>
      <c r="J62" s="5">
        <v>-2758050</v>
      </c>
      <c r="K62" s="5">
        <v>-3083646</v>
      </c>
      <c r="L62" s="5">
        <v>-1256747</v>
      </c>
      <c r="M62" s="5">
        <v>-2925984</v>
      </c>
      <c r="N62" s="5">
        <v>-2193057</v>
      </c>
      <c r="O62" s="5">
        <v>-7876293</v>
      </c>
      <c r="P62" s="5">
        <v>-3885562</v>
      </c>
      <c r="Q62" s="5">
        <v>-4202293</v>
      </c>
      <c r="R62" s="5">
        <v>-4277888</v>
      </c>
      <c r="S62" s="5">
        <v>-2280055</v>
      </c>
      <c r="T62" s="5">
        <v>-1164837</v>
      </c>
      <c r="U62" s="5">
        <v>-707386</v>
      </c>
    </row>
    <row r="63" spans="2:21" ht="15.5" x14ac:dyDescent="0.35">
      <c r="C63" t="s">
        <v>431</v>
      </c>
      <c r="D63" s="5">
        <v>26423</v>
      </c>
      <c r="E63" s="5">
        <v>25160</v>
      </c>
      <c r="F63" s="5">
        <v>106296</v>
      </c>
      <c r="G63" s="5">
        <v>53363</v>
      </c>
      <c r="I63" s="5">
        <v>259239</v>
      </c>
      <c r="J63" s="5">
        <v>264087</v>
      </c>
      <c r="K63" s="5">
        <v>391134</v>
      </c>
      <c r="L63" s="5">
        <v>163023</v>
      </c>
      <c r="M63" s="5">
        <v>93911</v>
      </c>
      <c r="N63" s="5">
        <v>497060</v>
      </c>
      <c r="O63" s="5">
        <v>195085</v>
      </c>
      <c r="P63" s="5">
        <v>64030</v>
      </c>
      <c r="Q63" s="5">
        <v>66673</v>
      </c>
      <c r="R63" s="5">
        <v>60401</v>
      </c>
      <c r="S63" s="5">
        <v>120527</v>
      </c>
      <c r="T63" s="5">
        <v>74972</v>
      </c>
      <c r="U63" s="5">
        <v>80908</v>
      </c>
    </row>
    <row r="64" spans="2:21" ht="15.5" x14ac:dyDescent="0.35">
      <c r="C64" t="s">
        <v>96</v>
      </c>
      <c r="D64" s="5">
        <v>-1612652</v>
      </c>
      <c r="E64" s="5">
        <v>-727851</v>
      </c>
      <c r="F64" s="5">
        <v>-475559</v>
      </c>
      <c r="G64" s="5">
        <v>-3923591</v>
      </c>
      <c r="I64" s="5">
        <v>-2627342</v>
      </c>
      <c r="J64" s="5">
        <v>-2625177</v>
      </c>
      <c r="K64" s="5">
        <v>-3553959</v>
      </c>
      <c r="L64" s="5">
        <v>-2529269</v>
      </c>
      <c r="M64" s="5">
        <v>-1829591</v>
      </c>
      <c r="N64" s="5">
        <v>-1996298</v>
      </c>
      <c r="O64" s="5">
        <v>-5598416</v>
      </c>
      <c r="P64" s="5">
        <v>-6460493</v>
      </c>
      <c r="Q64" s="5">
        <v>-4530627</v>
      </c>
      <c r="R64" s="5">
        <v>-3390553</v>
      </c>
      <c r="S64" s="5">
        <v>-2159528</v>
      </c>
      <c r="T64" s="5">
        <v>-1089865</v>
      </c>
      <c r="U64" s="5">
        <v>-626478</v>
      </c>
    </row>
    <row r="65" spans="2:21" ht="15.5" x14ac:dyDescent="0.35">
      <c r="C65" t="s">
        <v>29</v>
      </c>
      <c r="D65" s="5">
        <v>-330375</v>
      </c>
      <c r="E65" s="5">
        <v>4405167</v>
      </c>
      <c r="F65" s="5">
        <v>-825406</v>
      </c>
      <c r="G65" s="5">
        <v>-7461047</v>
      </c>
      <c r="I65" s="5">
        <v>5833429</v>
      </c>
      <c r="J65" s="5">
        <v>11465484</v>
      </c>
      <c r="K65" s="5">
        <v>7879895</v>
      </c>
      <c r="L65" s="5">
        <v>6735397</v>
      </c>
      <c r="M65" s="5">
        <v>9147154</v>
      </c>
      <c r="N65" s="5">
        <v>5789667</v>
      </c>
      <c r="O65" s="5">
        <v>7957075</v>
      </c>
      <c r="P65" s="5">
        <v>8503457</v>
      </c>
      <c r="Q65" s="5">
        <v>10623879</v>
      </c>
      <c r="R65" s="5">
        <v>9665458</v>
      </c>
      <c r="S65" s="5">
        <v>3386164</v>
      </c>
      <c r="T65" s="5">
        <v>5876063</v>
      </c>
      <c r="U65" s="5">
        <v>-5104791</v>
      </c>
    </row>
    <row r="66" spans="2:21" ht="15.5" x14ac:dyDescent="0.35">
      <c r="C66" t="s">
        <v>28</v>
      </c>
      <c r="D66" s="5">
        <v>74827</v>
      </c>
      <c r="E66" s="5">
        <v>-806774</v>
      </c>
      <c r="F66" s="5">
        <v>-327735</v>
      </c>
      <c r="G66" s="5">
        <v>-2301116</v>
      </c>
      <c r="I66" s="5">
        <v>-1769000</v>
      </c>
      <c r="J66" s="5">
        <v>-2552613</v>
      </c>
      <c r="K66" s="5">
        <v>-1699789</v>
      </c>
      <c r="L66" s="5">
        <v>-1510135</v>
      </c>
      <c r="M66" s="5">
        <v>-2172319</v>
      </c>
      <c r="N66" s="5">
        <v>-1285382</v>
      </c>
      <c r="O66" s="5">
        <v>-2026023</v>
      </c>
      <c r="P66" s="5">
        <v>-2126016</v>
      </c>
      <c r="Q66" s="5">
        <v>-3040208</v>
      </c>
      <c r="R66" s="5">
        <v>-2438453</v>
      </c>
      <c r="S66" s="5">
        <v>-1211941</v>
      </c>
      <c r="T66" s="5">
        <v>-1570749</v>
      </c>
      <c r="U66" s="5">
        <v>658978</v>
      </c>
    </row>
    <row r="67" spans="2:21" ht="15.5" x14ac:dyDescent="0.35">
      <c r="C67" t="s">
        <v>97</v>
      </c>
      <c r="D67" s="5">
        <v>93737</v>
      </c>
      <c r="E67" s="5">
        <v>-811478</v>
      </c>
      <c r="F67" s="5">
        <v>-321396</v>
      </c>
      <c r="G67" s="5">
        <v>-2272117</v>
      </c>
      <c r="I67" s="5">
        <v>-1744913</v>
      </c>
      <c r="J67" s="5">
        <v>-2539861</v>
      </c>
      <c r="K67" s="5">
        <v>-1683663</v>
      </c>
      <c r="L67" s="5">
        <v>-1555252</v>
      </c>
      <c r="M67" s="5">
        <v>-2191055</v>
      </c>
      <c r="N67" s="5">
        <v>-1345940</v>
      </c>
      <c r="O67" s="5">
        <v>-2143332</v>
      </c>
      <c r="P67" s="5">
        <v>-2134122</v>
      </c>
      <c r="Q67" s="5">
        <v>-3135760</v>
      </c>
      <c r="R67" s="5">
        <v>-2543628</v>
      </c>
      <c r="S67" s="5">
        <v>-1187141</v>
      </c>
      <c r="T67" s="5">
        <v>-634667</v>
      </c>
      <c r="U67" s="5">
        <v>-208683</v>
      </c>
    </row>
    <row r="68" spans="2:21" ht="15.5" x14ac:dyDescent="0.35">
      <c r="C68" t="s">
        <v>98</v>
      </c>
      <c r="D68" s="5">
        <v>-18910</v>
      </c>
      <c r="E68" s="5">
        <v>4704</v>
      </c>
      <c r="F68" s="5">
        <v>-6339</v>
      </c>
      <c r="G68" s="5">
        <v>-28999</v>
      </c>
      <c r="I68" s="5">
        <v>-24087</v>
      </c>
      <c r="J68" s="5">
        <v>-12752</v>
      </c>
      <c r="K68" s="5">
        <v>-16126</v>
      </c>
      <c r="L68" s="5">
        <v>45117</v>
      </c>
      <c r="M68" s="5">
        <v>18736</v>
      </c>
      <c r="N68" s="5">
        <v>60558</v>
      </c>
      <c r="O68" s="5">
        <v>117309</v>
      </c>
      <c r="P68" s="5">
        <v>8106</v>
      </c>
      <c r="Q68" s="5">
        <v>95552</v>
      </c>
      <c r="R68" s="5">
        <v>105175</v>
      </c>
      <c r="S68" s="5">
        <v>-24800</v>
      </c>
      <c r="T68" s="5">
        <v>-936082</v>
      </c>
      <c r="U68" s="5">
        <v>867661</v>
      </c>
    </row>
    <row r="69" spans="2:21" ht="15.5" x14ac:dyDescent="0.35">
      <c r="C69" t="s">
        <v>99</v>
      </c>
      <c r="D69" s="5">
        <v>74827</v>
      </c>
      <c r="E69" s="5">
        <v>-806774</v>
      </c>
      <c r="F69" s="5">
        <v>-327735</v>
      </c>
      <c r="G69" s="5">
        <v>-2301116</v>
      </c>
      <c r="I69" s="5">
        <v>-1769000</v>
      </c>
      <c r="J69" s="5">
        <v>-2552613</v>
      </c>
      <c r="K69" s="5">
        <v>-1699789</v>
      </c>
      <c r="L69" s="5">
        <v>-1510135</v>
      </c>
      <c r="M69" s="5">
        <v>-2172319</v>
      </c>
      <c r="N69" s="5">
        <v>-1285382</v>
      </c>
      <c r="O69" s="5">
        <v>-2026023</v>
      </c>
      <c r="P69" s="5">
        <v>-2126016</v>
      </c>
      <c r="Q69" s="5">
        <v>-3040208</v>
      </c>
      <c r="R69" s="5">
        <v>-2438453</v>
      </c>
      <c r="S69" s="5">
        <v>-1211941</v>
      </c>
      <c r="T69" s="5">
        <v>-1570749</v>
      </c>
      <c r="U69" s="5">
        <v>658978</v>
      </c>
    </row>
    <row r="70" spans="2:21" ht="15.5" x14ac:dyDescent="0.35">
      <c r="C70" t="s">
        <v>100</v>
      </c>
      <c r="D70" s="5">
        <v>-255548</v>
      </c>
      <c r="E70" s="5">
        <v>3598393</v>
      </c>
      <c r="F70" s="5">
        <v>-1153141</v>
      </c>
      <c r="G70" s="5">
        <v>-9762163</v>
      </c>
      <c r="I70" s="5">
        <v>4064429</v>
      </c>
      <c r="J70" s="5">
        <v>8912871</v>
      </c>
      <c r="K70" s="5">
        <v>6180106</v>
      </c>
      <c r="L70" s="5">
        <v>5225262</v>
      </c>
      <c r="M70" s="5">
        <v>6974835</v>
      </c>
      <c r="N70" s="5">
        <v>4504285</v>
      </c>
      <c r="O70" s="5">
        <v>5931052</v>
      </c>
      <c r="P70" s="5">
        <v>6377441</v>
      </c>
      <c r="Q70" s="5">
        <v>7583671</v>
      </c>
      <c r="R70" s="5">
        <v>7227005</v>
      </c>
      <c r="S70" s="5">
        <v>2174223</v>
      </c>
      <c r="T70" s="5">
        <v>4305314</v>
      </c>
      <c r="U70" s="5">
        <v>-4445813</v>
      </c>
    </row>
    <row r="71" spans="2:21" ht="15.5" x14ac:dyDescent="0.35">
      <c r="C71" t="s">
        <v>101</v>
      </c>
    </row>
    <row r="72" spans="2:21" ht="15.5" x14ac:dyDescent="0.35">
      <c r="C72" t="s">
        <v>103</v>
      </c>
      <c r="D72" s="5">
        <v>-255548</v>
      </c>
      <c r="E72" s="5">
        <v>3598393</v>
      </c>
      <c r="F72" s="5">
        <v>-1153141</v>
      </c>
      <c r="G72" s="5">
        <v>-9762163</v>
      </c>
      <c r="I72" s="5">
        <v>4064429</v>
      </c>
      <c r="J72" s="5">
        <v>8912871</v>
      </c>
      <c r="K72" s="5">
        <v>6180106</v>
      </c>
      <c r="L72" s="5">
        <v>5225262</v>
      </c>
      <c r="M72" s="5">
        <v>6974835</v>
      </c>
      <c r="N72" s="5">
        <v>4504285</v>
      </c>
      <c r="O72" s="5">
        <v>5931052</v>
      </c>
      <c r="P72" s="5">
        <v>6377441</v>
      </c>
      <c r="Q72" s="5">
        <v>7583671</v>
      </c>
      <c r="R72" s="5">
        <v>7227005</v>
      </c>
      <c r="S72" s="5">
        <v>2174223</v>
      </c>
      <c r="T72" s="5">
        <v>4305314</v>
      </c>
      <c r="U72" s="5">
        <v>-4445813</v>
      </c>
    </row>
    <row r="73" spans="2:21" ht="15.5" x14ac:dyDescent="0.35">
      <c r="C73" t="s">
        <v>104</v>
      </c>
      <c r="D73" s="5">
        <v>-255548</v>
      </c>
      <c r="E73" s="5">
        <v>3598393</v>
      </c>
      <c r="F73" s="5">
        <v>-1153141</v>
      </c>
      <c r="G73" s="5">
        <v>2081039</v>
      </c>
      <c r="I73" s="5">
        <v>4064429</v>
      </c>
      <c r="J73" s="5">
        <v>8912871</v>
      </c>
      <c r="K73" s="5">
        <v>6180106</v>
      </c>
      <c r="L73" s="5">
        <v>5225262</v>
      </c>
      <c r="M73" s="5">
        <v>6974835</v>
      </c>
      <c r="N73" s="5">
        <v>4504285</v>
      </c>
      <c r="O73" s="5">
        <v>5931052</v>
      </c>
      <c r="P73" s="5">
        <v>6377441</v>
      </c>
      <c r="Q73" s="5">
        <v>7583671</v>
      </c>
      <c r="R73" s="5">
        <v>7227005</v>
      </c>
      <c r="S73" s="5">
        <v>2174223</v>
      </c>
      <c r="T73" s="5">
        <v>4305314</v>
      </c>
      <c r="U73" s="5">
        <v>-4445813</v>
      </c>
    </row>
    <row r="74" spans="2:21" ht="15.5" x14ac:dyDescent="0.35">
      <c r="C74" t="s">
        <v>8</v>
      </c>
      <c r="D74" s="5">
        <v>-255548</v>
      </c>
      <c r="E74" s="5">
        <v>3598393</v>
      </c>
      <c r="F74" s="5">
        <v>-1153141</v>
      </c>
      <c r="G74" s="5">
        <v>2081039</v>
      </c>
      <c r="I74" s="5">
        <v>4064429</v>
      </c>
      <c r="J74" s="5">
        <v>8912871</v>
      </c>
      <c r="K74" s="5">
        <v>6180106</v>
      </c>
      <c r="L74" s="5">
        <v>5225262</v>
      </c>
      <c r="M74" s="5">
        <v>6974835</v>
      </c>
      <c r="N74" s="5">
        <v>4504285</v>
      </c>
      <c r="O74" s="5">
        <v>5931052</v>
      </c>
      <c r="P74" s="5">
        <v>6377441</v>
      </c>
      <c r="Q74" s="5">
        <v>7583671</v>
      </c>
      <c r="R74" s="5">
        <v>7227005</v>
      </c>
      <c r="S74" s="5">
        <v>2174223</v>
      </c>
      <c r="T74" s="5">
        <v>4305314</v>
      </c>
      <c r="U74" s="5">
        <v>-4445813</v>
      </c>
    </row>
    <row r="75" spans="2:21" ht="15.5" x14ac:dyDescent="0.35">
      <c r="C75" t="s">
        <v>106</v>
      </c>
      <c r="D75" s="5">
        <v>-255548</v>
      </c>
      <c r="E75" s="5">
        <v>3598393</v>
      </c>
      <c r="F75" s="5">
        <v>-1153141</v>
      </c>
      <c r="G75" s="5">
        <v>2081039</v>
      </c>
      <c r="I75" s="5">
        <v>4064429</v>
      </c>
      <c r="J75" s="5">
        <v>8912871</v>
      </c>
      <c r="K75" s="5">
        <v>6180106</v>
      </c>
      <c r="L75" s="5">
        <v>5225262</v>
      </c>
      <c r="M75" s="5">
        <v>6974835</v>
      </c>
      <c r="N75" s="5">
        <v>4504285</v>
      </c>
      <c r="O75" s="5">
        <v>5931052</v>
      </c>
      <c r="P75" s="5">
        <v>6377441</v>
      </c>
      <c r="Q75" s="5">
        <v>7583671</v>
      </c>
      <c r="R75" s="5">
        <v>7227005</v>
      </c>
      <c r="S75" s="5">
        <v>2174223</v>
      </c>
      <c r="T75" s="5">
        <v>4305314</v>
      </c>
      <c r="U75" s="5">
        <v>-4445813</v>
      </c>
    </row>
    <row r="76" spans="2:21" ht="15.5" x14ac:dyDescent="0.35">
      <c r="C76" t="s">
        <v>107</v>
      </c>
      <c r="D76" s="5">
        <v>-255548</v>
      </c>
      <c r="E76" s="5">
        <v>3598393</v>
      </c>
      <c r="F76" s="5">
        <v>-1153141</v>
      </c>
      <c r="G76" s="5">
        <v>2081039</v>
      </c>
      <c r="I76" s="5">
        <v>4064429</v>
      </c>
      <c r="J76" s="5">
        <v>8912871</v>
      </c>
      <c r="K76" s="5">
        <v>6180106</v>
      </c>
      <c r="L76" s="5">
        <v>5225262</v>
      </c>
      <c r="M76" s="5">
        <v>6974835</v>
      </c>
      <c r="N76" s="5">
        <v>4504285</v>
      </c>
      <c r="O76" s="5">
        <v>5931052</v>
      </c>
      <c r="P76" s="5">
        <v>6377441</v>
      </c>
      <c r="Q76" s="5">
        <v>7583671</v>
      </c>
      <c r="R76" s="5">
        <v>7227005</v>
      </c>
      <c r="S76" s="5">
        <v>2174223</v>
      </c>
      <c r="T76" s="5">
        <v>4305314</v>
      </c>
      <c r="U76" s="5">
        <v>-4445813</v>
      </c>
    </row>
    <row r="77" spans="2:21" ht="15.5" x14ac:dyDescent="0.35">
      <c r="C77" t="s">
        <v>108</v>
      </c>
      <c r="D77" s="5">
        <v>-255548</v>
      </c>
      <c r="E77" s="5">
        <v>3598393</v>
      </c>
      <c r="F77" s="5">
        <v>-1153141</v>
      </c>
      <c r="G77" s="5">
        <v>2081039</v>
      </c>
      <c r="I77" s="5">
        <v>4064429</v>
      </c>
      <c r="J77" s="5">
        <v>8912871</v>
      </c>
      <c r="K77" s="5">
        <v>6180106</v>
      </c>
      <c r="L77" s="5">
        <v>5225262</v>
      </c>
      <c r="M77" s="5">
        <v>6974835</v>
      </c>
      <c r="N77" s="5">
        <v>4504285</v>
      </c>
      <c r="O77" s="5">
        <v>5931052</v>
      </c>
      <c r="P77" s="5">
        <v>6377441</v>
      </c>
      <c r="Q77" s="5">
        <v>7583671</v>
      </c>
      <c r="R77" s="5">
        <v>7227005</v>
      </c>
      <c r="S77" s="5">
        <v>2174223</v>
      </c>
      <c r="T77" s="5">
        <v>4305314</v>
      </c>
      <c r="U77" s="5">
        <v>-4445813</v>
      </c>
    </row>
    <row r="79" spans="2:21" ht="15.5" x14ac:dyDescent="0.35">
      <c r="B79" t="s">
        <v>109</v>
      </c>
      <c r="C79" t="s">
        <v>110</v>
      </c>
    </row>
    <row r="80" spans="2:21" ht="15.5" x14ac:dyDescent="0.35">
      <c r="C80" t="s">
        <v>437</v>
      </c>
    </row>
    <row r="81" spans="3:21" ht="15.5" x14ac:dyDescent="0.35">
      <c r="C81" t="s">
        <v>20</v>
      </c>
      <c r="D81" s="5">
        <v>15627585</v>
      </c>
      <c r="E81" s="5">
        <v>18791021</v>
      </c>
      <c r="F81" s="5">
        <v>15870172</v>
      </c>
      <c r="G81" s="5">
        <v>29742355</v>
      </c>
      <c r="I81" s="5">
        <v>15870172</v>
      </c>
      <c r="J81" s="5">
        <v>14173606</v>
      </c>
      <c r="K81" s="5">
        <v>24397675</v>
      </c>
      <c r="L81" s="5">
        <v>30690286</v>
      </c>
      <c r="M81" s="5">
        <v>29761292</v>
      </c>
      <c r="N81" s="5">
        <v>38238332</v>
      </c>
      <c r="O81" s="5">
        <v>6965340</v>
      </c>
      <c r="P81" s="5">
        <v>11373573</v>
      </c>
      <c r="Q81" s="5">
        <v>9356331</v>
      </c>
      <c r="R81" s="5">
        <v>11101721</v>
      </c>
      <c r="S81" s="5">
        <v>22822441</v>
      </c>
      <c r="T81" s="5">
        <v>11918554</v>
      </c>
      <c r="U81" s="5">
        <v>5416278</v>
      </c>
    </row>
    <row r="82" spans="3:21" ht="15.5" x14ac:dyDescent="0.35">
      <c r="C82" t="s">
        <v>395</v>
      </c>
      <c r="D82" s="5">
        <v>112354047</v>
      </c>
      <c r="E82" s="5">
        <v>103388703</v>
      </c>
      <c r="F82" s="5">
        <v>67946125</v>
      </c>
      <c r="G82" s="5">
        <v>58948948</v>
      </c>
      <c r="I82" s="5">
        <v>67946125</v>
      </c>
      <c r="J82" s="5">
        <v>78265579</v>
      </c>
      <c r="K82" s="5">
        <v>53039434</v>
      </c>
      <c r="L82" s="5">
        <v>49284043</v>
      </c>
      <c r="M82" s="5">
        <v>53847935</v>
      </c>
      <c r="N82" s="5">
        <v>66720222</v>
      </c>
      <c r="O82" s="5">
        <v>73751642</v>
      </c>
      <c r="P82" s="5">
        <v>111989305</v>
      </c>
      <c r="Q82" s="5">
        <v>87009568</v>
      </c>
      <c r="R82" s="5">
        <v>70140255</v>
      </c>
      <c r="S82" s="5">
        <v>51707143</v>
      </c>
      <c r="T82" s="5">
        <v>84622621</v>
      </c>
      <c r="U82" s="5">
        <v>89831276</v>
      </c>
    </row>
    <row r="83" spans="3:21" ht="15.5" x14ac:dyDescent="0.35">
      <c r="C83" t="s">
        <v>122</v>
      </c>
      <c r="D83" s="5">
        <v>525</v>
      </c>
      <c r="E83" s="5">
        <v>753</v>
      </c>
      <c r="F83" s="5">
        <v>439</v>
      </c>
      <c r="I83" s="5">
        <v>439</v>
      </c>
      <c r="L83" s="5">
        <v>4911</v>
      </c>
      <c r="Q83" s="5">
        <v>1155</v>
      </c>
      <c r="R83" s="5">
        <v>1146</v>
      </c>
      <c r="T83" s="5">
        <v>41327</v>
      </c>
      <c r="U83" s="5">
        <v>5025</v>
      </c>
    </row>
    <row r="84" spans="3:21" ht="15.5" x14ac:dyDescent="0.35">
      <c r="C84" t="s">
        <v>123</v>
      </c>
      <c r="D84" s="5">
        <v>430172</v>
      </c>
      <c r="E84" s="5">
        <v>457532</v>
      </c>
      <c r="F84" s="5">
        <v>498163</v>
      </c>
      <c r="G84" s="5">
        <v>387840</v>
      </c>
      <c r="I84" s="5">
        <v>498163</v>
      </c>
      <c r="J84" s="5">
        <v>502288</v>
      </c>
      <c r="K84" s="5">
        <v>408518</v>
      </c>
      <c r="L84" s="5">
        <v>533793</v>
      </c>
      <c r="M84" s="5">
        <v>370533</v>
      </c>
      <c r="N84" s="5">
        <v>339950</v>
      </c>
      <c r="O84" s="5">
        <v>532352</v>
      </c>
      <c r="P84" s="5">
        <v>519468</v>
      </c>
      <c r="Q84" s="5">
        <v>467002</v>
      </c>
      <c r="R84" s="5">
        <v>221164</v>
      </c>
      <c r="S84" s="5">
        <v>346993</v>
      </c>
      <c r="T84" s="5">
        <v>427144</v>
      </c>
      <c r="U84" s="5">
        <v>521608</v>
      </c>
    </row>
    <row r="85" spans="3:21" ht="15.5" x14ac:dyDescent="0.35">
      <c r="C85" t="s">
        <v>396</v>
      </c>
      <c r="D85" s="5">
        <v>112354047</v>
      </c>
      <c r="E85" s="5">
        <v>103388703</v>
      </c>
      <c r="F85" s="5">
        <v>67946125</v>
      </c>
      <c r="G85" s="5">
        <v>58948948</v>
      </c>
      <c r="I85" s="5">
        <v>67946125</v>
      </c>
      <c r="J85" s="5">
        <v>78265579</v>
      </c>
      <c r="K85" s="5">
        <v>53039434</v>
      </c>
      <c r="L85" s="5">
        <v>49284043</v>
      </c>
      <c r="M85" s="5">
        <v>53847935</v>
      </c>
      <c r="N85" s="5">
        <v>66720222</v>
      </c>
      <c r="O85" s="5">
        <v>73751642</v>
      </c>
      <c r="P85" s="5">
        <v>111989305</v>
      </c>
      <c r="Q85" s="5">
        <v>87009568</v>
      </c>
      <c r="R85" s="5">
        <v>70140255</v>
      </c>
      <c r="S85" s="5">
        <v>51707143</v>
      </c>
      <c r="T85" s="5">
        <v>84622621</v>
      </c>
      <c r="U85" s="5">
        <v>89831276</v>
      </c>
    </row>
    <row r="86" spans="3:21" ht="15.5" x14ac:dyDescent="0.35">
      <c r="C86" t="s">
        <v>397</v>
      </c>
      <c r="D86" s="5">
        <v>1200036</v>
      </c>
      <c r="E86" s="5">
        <v>1058829</v>
      </c>
      <c r="F86" s="5">
        <v>19843</v>
      </c>
      <c r="G86" s="5">
        <v>138977</v>
      </c>
      <c r="I86" s="5">
        <v>19843</v>
      </c>
      <c r="J86" s="5">
        <v>10477</v>
      </c>
      <c r="K86" s="5">
        <v>1551789</v>
      </c>
      <c r="M86" s="5">
        <v>126674</v>
      </c>
      <c r="N86" s="5">
        <v>84009</v>
      </c>
      <c r="O86" s="5">
        <v>163100</v>
      </c>
      <c r="P86" s="5">
        <v>1200</v>
      </c>
      <c r="Q86" s="5">
        <v>228569</v>
      </c>
      <c r="R86" s="5">
        <v>428898</v>
      </c>
      <c r="S86" s="5">
        <v>1425484</v>
      </c>
      <c r="T86" s="5">
        <v>1083757</v>
      </c>
      <c r="U86" s="5">
        <v>978470</v>
      </c>
    </row>
    <row r="87" spans="3:21" ht="15.5" x14ac:dyDescent="0.35">
      <c r="C87" t="s">
        <v>439</v>
      </c>
      <c r="D87" s="5">
        <v>1200036</v>
      </c>
      <c r="E87" s="5">
        <v>1058829</v>
      </c>
      <c r="F87" s="5">
        <v>19843</v>
      </c>
      <c r="G87" s="5">
        <v>138977</v>
      </c>
      <c r="I87" s="5">
        <v>19843</v>
      </c>
      <c r="J87" s="5">
        <v>10477</v>
      </c>
      <c r="K87" s="5">
        <v>1551789</v>
      </c>
      <c r="M87" s="5">
        <v>126674</v>
      </c>
      <c r="N87" s="5">
        <v>84009</v>
      </c>
      <c r="O87" s="5">
        <v>163100</v>
      </c>
      <c r="P87" s="5">
        <v>1200</v>
      </c>
      <c r="Q87" s="5">
        <v>228569</v>
      </c>
      <c r="R87" s="5">
        <v>428898</v>
      </c>
      <c r="S87" s="5">
        <v>1425484</v>
      </c>
      <c r="T87" s="5">
        <v>1083757</v>
      </c>
      <c r="U87" s="5">
        <v>978470</v>
      </c>
    </row>
    <row r="88" spans="3:21" ht="15.5" x14ac:dyDescent="0.35">
      <c r="C88" t="s">
        <v>440</v>
      </c>
      <c r="D88" s="5">
        <v>41288577</v>
      </c>
      <c r="E88" s="5">
        <v>61825834</v>
      </c>
      <c r="F88" s="5">
        <v>48166574</v>
      </c>
      <c r="G88" s="5">
        <v>51705080</v>
      </c>
      <c r="I88" s="5">
        <v>48166574</v>
      </c>
      <c r="J88" s="5">
        <v>23110852</v>
      </c>
      <c r="K88" s="5">
        <v>28246537</v>
      </c>
      <c r="L88" s="5">
        <v>27402356</v>
      </c>
      <c r="M88" s="5">
        <v>28156882</v>
      </c>
      <c r="N88" s="5">
        <v>18751919</v>
      </c>
      <c r="O88" s="5">
        <v>30588491</v>
      </c>
      <c r="P88" s="5">
        <v>23032253</v>
      </c>
      <c r="Q88" s="5">
        <v>31840775</v>
      </c>
      <c r="R88" s="5">
        <v>15891281</v>
      </c>
      <c r="S88" s="5">
        <v>17934637</v>
      </c>
      <c r="T88" s="5">
        <v>22392854</v>
      </c>
      <c r="U88" s="5">
        <v>25684118</v>
      </c>
    </row>
    <row r="89" spans="3:21" ht="15.5" x14ac:dyDescent="0.35">
      <c r="C89" t="s">
        <v>81</v>
      </c>
      <c r="D89" s="5">
        <v>40654247</v>
      </c>
      <c r="E89" s="5">
        <v>42085283</v>
      </c>
      <c r="F89" s="5">
        <v>38486890</v>
      </c>
      <c r="G89" s="5">
        <v>39640031</v>
      </c>
      <c r="I89" s="5">
        <v>38486890</v>
      </c>
      <c r="J89" s="5">
        <v>36993841</v>
      </c>
      <c r="K89" s="5">
        <v>29917670</v>
      </c>
      <c r="L89" s="5">
        <v>25206924</v>
      </c>
      <c r="M89" s="5">
        <v>21083682</v>
      </c>
      <c r="N89" s="5">
        <v>15063931</v>
      </c>
      <c r="O89" s="5">
        <v>11514730</v>
      </c>
      <c r="P89" s="5">
        <v>6538762</v>
      </c>
      <c r="Q89" s="5">
        <v>161321</v>
      </c>
      <c r="R89" s="5">
        <v>-7422350</v>
      </c>
      <c r="S89" s="5">
        <v>-14649355</v>
      </c>
      <c r="T89" s="5">
        <v>-16823578</v>
      </c>
      <c r="U89" s="5">
        <v>-21128892</v>
      </c>
    </row>
    <row r="90" spans="3:21" ht="15.5" x14ac:dyDescent="0.35">
      <c r="C90" t="s">
        <v>441</v>
      </c>
      <c r="D90" s="5">
        <v>186158514</v>
      </c>
      <c r="E90" s="5">
        <v>208839394</v>
      </c>
      <c r="F90" s="5">
        <v>158416629</v>
      </c>
      <c r="G90" s="5">
        <v>153036468</v>
      </c>
      <c r="I90" s="5">
        <v>158416629</v>
      </c>
      <c r="J90" s="5">
        <v>126986334</v>
      </c>
      <c r="K90" s="5">
        <v>117127525</v>
      </c>
      <c r="L90" s="5">
        <v>110844073</v>
      </c>
      <c r="M90" s="5">
        <v>117942627</v>
      </c>
      <c r="N90" s="5">
        <v>126664186</v>
      </c>
      <c r="O90" s="5">
        <v>114197525</v>
      </c>
      <c r="P90" s="5">
        <v>148105708</v>
      </c>
      <c r="Q90" s="5">
        <v>133098705</v>
      </c>
      <c r="R90" s="5">
        <v>99240489</v>
      </c>
      <c r="S90" s="5">
        <v>96281950</v>
      </c>
      <c r="T90" s="5">
        <v>123489015</v>
      </c>
      <c r="U90" s="5">
        <v>126605989</v>
      </c>
    </row>
    <row r="91" spans="3:21" ht="15.5" x14ac:dyDescent="0.35">
      <c r="C91" t="s">
        <v>442</v>
      </c>
    </row>
    <row r="92" spans="3:21" ht="15.5" x14ac:dyDescent="0.35">
      <c r="C92" t="s">
        <v>111</v>
      </c>
      <c r="D92" s="5">
        <v>6523856</v>
      </c>
      <c r="E92" s="5">
        <v>6668459</v>
      </c>
      <c r="F92" s="5">
        <v>6851865</v>
      </c>
      <c r="G92" s="5">
        <v>7019037</v>
      </c>
      <c r="I92" s="5">
        <v>6851865</v>
      </c>
      <c r="J92" s="5">
        <v>7427803</v>
      </c>
      <c r="K92" s="5">
        <v>7483210</v>
      </c>
      <c r="L92" s="5">
        <v>7482697</v>
      </c>
      <c r="M92" s="5">
        <v>8303660</v>
      </c>
      <c r="N92" s="5">
        <v>9075738</v>
      </c>
      <c r="O92" s="5">
        <v>9351624</v>
      </c>
      <c r="P92" s="5">
        <v>9473126</v>
      </c>
      <c r="Q92" s="5">
        <v>10386302</v>
      </c>
      <c r="R92" s="5">
        <v>11835671</v>
      </c>
      <c r="S92" s="5">
        <v>13689220</v>
      </c>
      <c r="T92" s="5">
        <v>15615523</v>
      </c>
      <c r="U92" s="5">
        <v>16814988</v>
      </c>
    </row>
    <row r="93" spans="3:21" ht="15.5" x14ac:dyDescent="0.35">
      <c r="C93" t="s">
        <v>113</v>
      </c>
      <c r="U93" s="5">
        <v>437880</v>
      </c>
    </row>
    <row r="94" spans="3:21" ht="15.5" x14ac:dyDescent="0.35">
      <c r="C94" t="s">
        <v>445</v>
      </c>
      <c r="D94" s="5">
        <v>16211349</v>
      </c>
      <c r="E94" s="5">
        <v>6978390</v>
      </c>
      <c r="F94" s="5">
        <v>17200776</v>
      </c>
      <c r="G94" s="5">
        <v>28562869</v>
      </c>
      <c r="I94" s="5">
        <v>17200776</v>
      </c>
      <c r="J94" s="5">
        <v>22873537</v>
      </c>
      <c r="K94" s="5">
        <v>25320815</v>
      </c>
      <c r="L94" s="5">
        <v>24047874</v>
      </c>
      <c r="M94" s="5">
        <v>29293471</v>
      </c>
      <c r="N94" s="5">
        <v>30169060</v>
      </c>
      <c r="O94" s="5">
        <v>39792966</v>
      </c>
      <c r="P94" s="5">
        <v>42848448</v>
      </c>
      <c r="Q94" s="5">
        <v>31721965</v>
      </c>
      <c r="R94" s="5">
        <v>30558586</v>
      </c>
      <c r="S94" s="5">
        <v>34455813</v>
      </c>
      <c r="T94" s="5">
        <v>52087988</v>
      </c>
      <c r="U94" s="5">
        <v>42656326</v>
      </c>
    </row>
    <row r="95" spans="3:21" ht="15.5" x14ac:dyDescent="0.35">
      <c r="C95" t="s">
        <v>117</v>
      </c>
      <c r="D95" s="5">
        <v>202369863</v>
      </c>
      <c r="E95" s="5">
        <v>215817784</v>
      </c>
      <c r="F95" s="5">
        <v>175617405</v>
      </c>
      <c r="G95" s="5">
        <v>181599337</v>
      </c>
      <c r="I95" s="5">
        <v>175617405</v>
      </c>
      <c r="J95" s="5">
        <v>149859871</v>
      </c>
      <c r="K95" s="5">
        <v>142448340</v>
      </c>
      <c r="L95" s="5">
        <v>134891947</v>
      </c>
      <c r="M95" s="5">
        <v>147236098</v>
      </c>
      <c r="N95" s="5">
        <v>156833246</v>
      </c>
      <c r="O95" s="5">
        <v>153990491</v>
      </c>
      <c r="P95" s="5">
        <v>190954156</v>
      </c>
      <c r="Q95" s="5">
        <v>164820670</v>
      </c>
      <c r="R95" s="5">
        <v>129799075</v>
      </c>
      <c r="S95" s="5">
        <v>130737763</v>
      </c>
      <c r="T95" s="5">
        <v>175577003</v>
      </c>
      <c r="U95" s="5">
        <v>169262315</v>
      </c>
    </row>
    <row r="96" spans="3:21" ht="15.5" x14ac:dyDescent="0.35">
      <c r="C96" t="s">
        <v>118</v>
      </c>
    </row>
    <row r="97" spans="3:21" ht="15.5" x14ac:dyDescent="0.35">
      <c r="C97" t="s">
        <v>119</v>
      </c>
    </row>
    <row r="98" spans="3:21" ht="15.5" x14ac:dyDescent="0.35">
      <c r="C98" t="s">
        <v>446</v>
      </c>
      <c r="D98" s="5">
        <v>125219574</v>
      </c>
      <c r="E98" s="5">
        <v>137255369</v>
      </c>
      <c r="F98" s="5">
        <v>100648679</v>
      </c>
      <c r="G98" s="5">
        <v>105483809</v>
      </c>
      <c r="I98" s="5">
        <v>100648679</v>
      </c>
      <c r="J98" s="5">
        <v>76408281</v>
      </c>
      <c r="K98" s="5">
        <v>76085673</v>
      </c>
      <c r="L98" s="5">
        <v>73256152</v>
      </c>
      <c r="M98" s="5">
        <v>89678428</v>
      </c>
      <c r="N98" s="5">
        <v>105276591</v>
      </c>
      <c r="O98" s="5">
        <v>105922479</v>
      </c>
      <c r="P98" s="5">
        <v>147744803</v>
      </c>
      <c r="Q98" s="5">
        <v>127980652</v>
      </c>
      <c r="R98" s="5">
        <v>100447176</v>
      </c>
      <c r="S98" s="5">
        <v>108507694</v>
      </c>
      <c r="T98" s="5">
        <v>155545957</v>
      </c>
      <c r="U98" s="5">
        <v>154034785</v>
      </c>
    </row>
    <row r="99" spans="3:21" ht="15.5" x14ac:dyDescent="0.35">
      <c r="C99" t="s">
        <v>447</v>
      </c>
      <c r="D99" s="5">
        <v>62346371</v>
      </c>
      <c r="E99" s="5">
        <v>68999000</v>
      </c>
      <c r="F99" s="5">
        <v>56569300</v>
      </c>
      <c r="G99" s="5">
        <v>28717026</v>
      </c>
      <c r="I99" s="5">
        <v>56569300</v>
      </c>
      <c r="J99" s="5">
        <v>27872503</v>
      </c>
      <c r="K99" s="5">
        <v>38466529</v>
      </c>
      <c r="L99" s="5">
        <v>26698875</v>
      </c>
      <c r="M99" s="5">
        <v>37007380</v>
      </c>
      <c r="N99" s="5">
        <v>49634882</v>
      </c>
      <c r="O99" s="5">
        <v>48564851</v>
      </c>
      <c r="P99" s="5">
        <v>61453629</v>
      </c>
      <c r="Q99" s="5">
        <v>51877768</v>
      </c>
      <c r="R99" s="5">
        <v>41848765</v>
      </c>
      <c r="S99" s="5">
        <v>39068467</v>
      </c>
      <c r="T99" s="5">
        <v>93500000</v>
      </c>
      <c r="U99" s="5">
        <v>92943648</v>
      </c>
    </row>
    <row r="100" spans="3:21" ht="15.5" x14ac:dyDescent="0.35">
      <c r="C100" t="s">
        <v>400</v>
      </c>
    </row>
    <row r="101" spans="3:21" ht="15.5" x14ac:dyDescent="0.35">
      <c r="C101" t="s">
        <v>581</v>
      </c>
      <c r="D101" s="5">
        <v>59161979</v>
      </c>
      <c r="E101" s="5">
        <v>65997906</v>
      </c>
      <c r="F101" s="5">
        <v>42097615</v>
      </c>
      <c r="G101" s="5">
        <v>71831615</v>
      </c>
      <c r="I101" s="5">
        <v>42097615</v>
      </c>
      <c r="J101" s="5">
        <v>46327832</v>
      </c>
      <c r="K101" s="5">
        <v>35369365</v>
      </c>
      <c r="L101" s="5">
        <v>44460328</v>
      </c>
      <c r="M101" s="5">
        <v>50525966</v>
      </c>
      <c r="N101" s="5">
        <v>53278779</v>
      </c>
      <c r="O101" s="5">
        <v>54787713</v>
      </c>
      <c r="P101" s="5">
        <v>82401742</v>
      </c>
      <c r="Q101" s="5">
        <v>73024761</v>
      </c>
      <c r="R101" s="5">
        <v>56439909</v>
      </c>
      <c r="S101" s="5">
        <v>66988146</v>
      </c>
      <c r="T101" s="5">
        <v>59765603</v>
      </c>
      <c r="U101" s="5">
        <v>58972945</v>
      </c>
    </row>
    <row r="102" spans="3:21" ht="15.5" x14ac:dyDescent="0.35">
      <c r="C102" t="s">
        <v>285</v>
      </c>
    </row>
    <row r="103" spans="3:21" ht="15.5" x14ac:dyDescent="0.35">
      <c r="C103" t="s">
        <v>448</v>
      </c>
      <c r="D103" s="5">
        <v>430697</v>
      </c>
      <c r="E103" s="5">
        <v>458285</v>
      </c>
      <c r="F103" s="5">
        <v>498602</v>
      </c>
      <c r="G103" s="5">
        <v>387840</v>
      </c>
      <c r="I103" s="5">
        <v>498602</v>
      </c>
      <c r="J103" s="5">
        <v>502288</v>
      </c>
      <c r="K103" s="5">
        <v>408518</v>
      </c>
      <c r="L103" s="5">
        <v>538704</v>
      </c>
      <c r="M103" s="5">
        <v>370533</v>
      </c>
      <c r="N103" s="5">
        <v>339950</v>
      </c>
      <c r="O103" s="5">
        <v>532352</v>
      </c>
      <c r="P103" s="5">
        <v>519468</v>
      </c>
      <c r="Q103" s="5">
        <v>468157</v>
      </c>
      <c r="R103" s="5">
        <v>222310</v>
      </c>
      <c r="S103" s="5">
        <v>346993</v>
      </c>
      <c r="T103" s="5">
        <v>468471</v>
      </c>
      <c r="U103" s="5">
        <v>526633</v>
      </c>
    </row>
    <row r="104" spans="3:21" ht="15.5" x14ac:dyDescent="0.35">
      <c r="C104" t="s">
        <v>127</v>
      </c>
      <c r="D104" s="5">
        <v>1812880</v>
      </c>
      <c r="E104" s="5">
        <v>1604782</v>
      </c>
      <c r="F104" s="5">
        <v>1261023</v>
      </c>
      <c r="G104" s="5">
        <v>1770090</v>
      </c>
      <c r="I104" s="5">
        <v>1261023</v>
      </c>
      <c r="J104" s="5">
        <v>1343413</v>
      </c>
      <c r="K104" s="5">
        <v>1215261</v>
      </c>
      <c r="L104" s="5">
        <v>1077843</v>
      </c>
      <c r="M104" s="5">
        <v>1194233</v>
      </c>
      <c r="N104" s="5">
        <v>1285233</v>
      </c>
      <c r="O104" s="5">
        <v>1269034</v>
      </c>
      <c r="P104" s="5">
        <v>1974339</v>
      </c>
      <c r="Q104" s="5">
        <v>1640888</v>
      </c>
      <c r="R104" s="5">
        <v>1277588</v>
      </c>
      <c r="S104" s="5">
        <v>1264331</v>
      </c>
      <c r="T104" s="5">
        <v>1562702</v>
      </c>
      <c r="U104" s="5">
        <v>1499986</v>
      </c>
    </row>
    <row r="105" spans="3:21" ht="15.5" x14ac:dyDescent="0.35">
      <c r="C105" t="s">
        <v>126</v>
      </c>
      <c r="D105" s="5">
        <v>24265</v>
      </c>
      <c r="E105" s="5">
        <v>59312</v>
      </c>
      <c r="F105" s="5">
        <v>56821</v>
      </c>
      <c r="G105" s="5">
        <v>2623074</v>
      </c>
      <c r="I105" s="5">
        <v>56821</v>
      </c>
      <c r="J105" s="5">
        <v>60425</v>
      </c>
      <c r="K105" s="5">
        <v>58957</v>
      </c>
      <c r="L105" s="5">
        <v>14866</v>
      </c>
      <c r="M105" s="5">
        <v>48666</v>
      </c>
      <c r="N105" s="5">
        <v>10112</v>
      </c>
      <c r="O105" s="5">
        <v>70937</v>
      </c>
      <c r="P105" s="5">
        <v>83637</v>
      </c>
      <c r="Q105" s="5">
        <v>59405</v>
      </c>
      <c r="R105" s="5">
        <v>63108</v>
      </c>
      <c r="S105" s="5">
        <v>50208</v>
      </c>
      <c r="T105" s="5">
        <v>47644</v>
      </c>
      <c r="U105" s="5">
        <v>20086</v>
      </c>
    </row>
    <row r="106" spans="3:21" ht="15.5" x14ac:dyDescent="0.35">
      <c r="C106" t="s">
        <v>1561</v>
      </c>
      <c r="D106" s="5">
        <v>1443382</v>
      </c>
      <c r="E106" s="5">
        <v>136084</v>
      </c>
      <c r="F106" s="5">
        <v>165318</v>
      </c>
      <c r="G106" s="5">
        <v>154164</v>
      </c>
      <c r="I106" s="5">
        <v>165318</v>
      </c>
      <c r="J106" s="5">
        <v>301820</v>
      </c>
      <c r="K106" s="5">
        <v>567043</v>
      </c>
      <c r="L106" s="5">
        <v>465536</v>
      </c>
      <c r="M106" s="5">
        <v>531650</v>
      </c>
      <c r="N106" s="5">
        <v>727635</v>
      </c>
      <c r="O106" s="5">
        <v>697592</v>
      </c>
      <c r="P106" s="5">
        <v>1311988</v>
      </c>
      <c r="Q106" s="5">
        <v>909673</v>
      </c>
      <c r="R106" s="5">
        <v>595496</v>
      </c>
      <c r="S106" s="5">
        <v>789549</v>
      </c>
      <c r="T106" s="5">
        <v>201537</v>
      </c>
      <c r="U106" s="5">
        <v>71487</v>
      </c>
    </row>
    <row r="107" spans="3:21" ht="15.5" x14ac:dyDescent="0.35">
      <c r="C107" t="s">
        <v>405</v>
      </c>
      <c r="D107" s="5">
        <v>139620</v>
      </c>
      <c r="E107" s="5">
        <v>120710</v>
      </c>
      <c r="F107" s="5">
        <v>125414</v>
      </c>
      <c r="G107" s="5">
        <v>119075</v>
      </c>
      <c r="I107" s="5">
        <v>125414</v>
      </c>
      <c r="J107" s="5">
        <v>101327</v>
      </c>
      <c r="K107" s="5">
        <v>88575</v>
      </c>
      <c r="L107" s="5">
        <v>72449</v>
      </c>
      <c r="M107" s="5">
        <v>117566</v>
      </c>
      <c r="N107" s="5">
        <v>136302</v>
      </c>
      <c r="O107" s="5">
        <v>196860</v>
      </c>
      <c r="P107" s="5">
        <v>314169</v>
      </c>
      <c r="Q107" s="5">
        <v>322275</v>
      </c>
      <c r="R107" s="5">
        <v>417827</v>
      </c>
      <c r="S107" s="5">
        <v>523002</v>
      </c>
      <c r="T107" s="5">
        <v>498202</v>
      </c>
    </row>
    <row r="108" spans="3:21" ht="15.5" x14ac:dyDescent="0.35">
      <c r="C108" t="s">
        <v>404</v>
      </c>
      <c r="D108" s="5">
        <v>139620</v>
      </c>
      <c r="E108" s="5">
        <v>120710</v>
      </c>
      <c r="F108" s="5">
        <v>125414</v>
      </c>
      <c r="G108" s="5">
        <v>119075</v>
      </c>
      <c r="I108" s="5">
        <v>125414</v>
      </c>
      <c r="J108" s="5">
        <v>101327</v>
      </c>
      <c r="K108" s="5">
        <v>88575</v>
      </c>
      <c r="L108" s="5">
        <v>72449</v>
      </c>
      <c r="M108" s="5">
        <v>117566</v>
      </c>
      <c r="N108" s="5">
        <v>136302</v>
      </c>
      <c r="O108" s="5">
        <v>196860</v>
      </c>
      <c r="P108" s="5">
        <v>314169</v>
      </c>
      <c r="Q108" s="5">
        <v>322275</v>
      </c>
      <c r="R108" s="5">
        <v>417827</v>
      </c>
      <c r="S108" s="5">
        <v>523002</v>
      </c>
      <c r="T108" s="5">
        <v>498202</v>
      </c>
    </row>
    <row r="109" spans="3:21" ht="15.5" x14ac:dyDescent="0.35">
      <c r="C109" t="s">
        <v>453</v>
      </c>
      <c r="D109" s="5">
        <v>139620</v>
      </c>
      <c r="E109" s="5">
        <v>120710</v>
      </c>
      <c r="F109" s="5">
        <v>125414</v>
      </c>
      <c r="G109" s="5">
        <v>119075</v>
      </c>
      <c r="I109" s="5">
        <v>125414</v>
      </c>
      <c r="J109" s="5">
        <v>101327</v>
      </c>
      <c r="K109" s="5">
        <v>88575</v>
      </c>
      <c r="L109" s="5">
        <v>72449</v>
      </c>
      <c r="M109" s="5">
        <v>117566</v>
      </c>
      <c r="N109" s="5">
        <v>136302</v>
      </c>
      <c r="O109" s="5">
        <v>196860</v>
      </c>
      <c r="P109" s="5">
        <v>314169</v>
      </c>
      <c r="Q109" s="5">
        <v>322275</v>
      </c>
      <c r="R109" s="5">
        <v>417827</v>
      </c>
      <c r="S109" s="5">
        <v>523002</v>
      </c>
      <c r="T109" s="5">
        <v>498202</v>
      </c>
    </row>
    <row r="110" spans="3:21" ht="15.5" x14ac:dyDescent="0.35">
      <c r="C110" t="s">
        <v>130</v>
      </c>
      <c r="D110" s="5">
        <v>125359194</v>
      </c>
      <c r="E110" s="5">
        <v>137376079</v>
      </c>
      <c r="F110" s="5">
        <v>100774093</v>
      </c>
      <c r="G110" s="5">
        <v>105602884</v>
      </c>
      <c r="I110" s="5">
        <v>100774093</v>
      </c>
      <c r="J110" s="5">
        <v>76509608</v>
      </c>
      <c r="K110" s="5">
        <v>76174248</v>
      </c>
      <c r="L110" s="5">
        <v>73328601</v>
      </c>
      <c r="M110" s="5">
        <v>89795994</v>
      </c>
      <c r="N110" s="5">
        <v>105412893</v>
      </c>
      <c r="O110" s="5">
        <v>106119339</v>
      </c>
      <c r="P110" s="5">
        <v>148058972</v>
      </c>
      <c r="Q110" s="5">
        <v>128302927</v>
      </c>
      <c r="R110" s="5">
        <v>100865003</v>
      </c>
      <c r="S110" s="5">
        <v>109030696</v>
      </c>
      <c r="T110" s="5">
        <v>156044159</v>
      </c>
      <c r="U110" s="5">
        <v>154034785</v>
      </c>
    </row>
    <row r="111" spans="3:21" ht="15.5" x14ac:dyDescent="0.35">
      <c r="C111" t="s">
        <v>131</v>
      </c>
    </row>
    <row r="112" spans="3:21" ht="15.5" x14ac:dyDescent="0.35">
      <c r="C112" t="s">
        <v>132</v>
      </c>
      <c r="D112" s="5">
        <v>12438142</v>
      </c>
      <c r="E112" s="5">
        <v>12438142</v>
      </c>
      <c r="F112" s="5">
        <v>12438142</v>
      </c>
      <c r="G112" s="5">
        <v>12438142</v>
      </c>
      <c r="I112" s="5">
        <v>12438142</v>
      </c>
      <c r="J112" s="5">
        <v>12438142</v>
      </c>
      <c r="K112" s="5">
        <v>12438142</v>
      </c>
      <c r="L112" s="5">
        <v>12438142</v>
      </c>
      <c r="M112" s="5">
        <v>12438142</v>
      </c>
      <c r="N112" s="5">
        <v>12438142</v>
      </c>
      <c r="O112" s="5">
        <v>12438142</v>
      </c>
      <c r="P112" s="5">
        <v>12438142</v>
      </c>
      <c r="Q112" s="5">
        <v>12438142</v>
      </c>
      <c r="R112" s="5">
        <v>12438142</v>
      </c>
      <c r="S112" s="5">
        <v>12438142</v>
      </c>
      <c r="T112" s="5">
        <v>12438142</v>
      </c>
      <c r="U112" s="5">
        <v>12438142</v>
      </c>
    </row>
    <row r="113" spans="2:21" ht="15.5" x14ac:dyDescent="0.35">
      <c r="C113" t="s">
        <v>133</v>
      </c>
      <c r="D113" s="5">
        <v>23918280</v>
      </c>
      <c r="E113" s="5">
        <v>23918280</v>
      </c>
      <c r="F113" s="5">
        <v>23918280</v>
      </c>
      <c r="G113" s="5">
        <v>23918280</v>
      </c>
      <c r="I113" s="5">
        <v>23918280</v>
      </c>
      <c r="J113" s="5">
        <v>23918280</v>
      </c>
      <c r="K113" s="5">
        <v>23918280</v>
      </c>
      <c r="L113" s="5">
        <v>23918280</v>
      </c>
      <c r="M113" s="5">
        <v>23918280</v>
      </c>
      <c r="N113" s="5">
        <v>23918280</v>
      </c>
      <c r="O113" s="5">
        <v>23918280</v>
      </c>
      <c r="P113" s="5">
        <v>23918280</v>
      </c>
      <c r="Q113" s="5">
        <v>23918280</v>
      </c>
      <c r="R113" s="5">
        <v>23918280</v>
      </c>
      <c r="S113" s="5">
        <v>23918280</v>
      </c>
      <c r="T113" s="5">
        <v>23918280</v>
      </c>
      <c r="U113" s="5">
        <v>23918280</v>
      </c>
    </row>
    <row r="114" spans="2:21" ht="15.5" x14ac:dyDescent="0.35">
      <c r="C114" t="s">
        <v>116</v>
      </c>
    </row>
    <row r="115" spans="2:21" ht="15.5" x14ac:dyDescent="0.35">
      <c r="C115" t="s">
        <v>10</v>
      </c>
      <c r="D115" s="5">
        <v>77010669</v>
      </c>
      <c r="E115" s="5">
        <v>78441705</v>
      </c>
      <c r="F115" s="5">
        <v>74843312</v>
      </c>
      <c r="G115" s="5">
        <v>75996453</v>
      </c>
      <c r="I115" s="5">
        <v>74843312</v>
      </c>
      <c r="J115" s="5">
        <v>73350263</v>
      </c>
      <c r="K115" s="5">
        <v>66274092</v>
      </c>
      <c r="L115" s="5">
        <v>61563346</v>
      </c>
      <c r="M115" s="5">
        <v>57440104</v>
      </c>
      <c r="N115" s="5">
        <v>51420353</v>
      </c>
      <c r="O115" s="5">
        <v>47871152</v>
      </c>
      <c r="P115" s="5">
        <v>42895184</v>
      </c>
      <c r="Q115" s="5">
        <v>36517743</v>
      </c>
      <c r="R115" s="5">
        <v>28934072</v>
      </c>
      <c r="S115" s="5">
        <v>21707067</v>
      </c>
      <c r="T115" s="5">
        <v>19532844</v>
      </c>
      <c r="U115" s="5">
        <v>15227530</v>
      </c>
    </row>
    <row r="116" spans="2:21" ht="15.5" x14ac:dyDescent="0.35">
      <c r="C116" t="s">
        <v>138</v>
      </c>
      <c r="D116" s="5">
        <v>202369863</v>
      </c>
      <c r="E116" s="5">
        <v>215817784</v>
      </c>
      <c r="F116" s="5">
        <v>175617405</v>
      </c>
      <c r="G116" s="5">
        <v>181599337</v>
      </c>
      <c r="I116" s="5">
        <v>175617405</v>
      </c>
      <c r="J116" s="5">
        <v>149859871</v>
      </c>
      <c r="K116" s="5">
        <v>142448340</v>
      </c>
      <c r="L116" s="5">
        <v>134891947</v>
      </c>
      <c r="M116" s="5">
        <v>147236098</v>
      </c>
      <c r="N116" s="5">
        <v>156833246</v>
      </c>
      <c r="O116" s="5">
        <v>153990491</v>
      </c>
      <c r="P116" s="5">
        <v>190954156</v>
      </c>
      <c r="Q116" s="5">
        <v>164820670</v>
      </c>
      <c r="R116" s="5">
        <v>129799075</v>
      </c>
      <c r="S116" s="5">
        <v>130737763</v>
      </c>
      <c r="T116" s="5">
        <v>175577003</v>
      </c>
      <c r="U116" s="5">
        <v>169262315</v>
      </c>
    </row>
    <row r="117" spans="2:21" ht="15.5" x14ac:dyDescent="0.35">
      <c r="C117" t="s">
        <v>139</v>
      </c>
      <c r="D117" s="5">
        <v>734680000</v>
      </c>
      <c r="E117" s="5">
        <v>734680000</v>
      </c>
      <c r="F117" s="5">
        <v>734680000</v>
      </c>
      <c r="G117" s="5">
        <v>734680000</v>
      </c>
      <c r="I117" s="5">
        <v>734680000</v>
      </c>
      <c r="J117" s="5">
        <v>734680000</v>
      </c>
      <c r="K117" s="5">
        <v>367340000</v>
      </c>
      <c r="L117" s="5">
        <v>367340000</v>
      </c>
      <c r="M117" s="5">
        <v>367340000</v>
      </c>
      <c r="N117" s="5">
        <v>367340000</v>
      </c>
      <c r="O117" s="5">
        <v>367340000</v>
      </c>
      <c r="P117" s="5">
        <v>367340000</v>
      </c>
      <c r="Q117" s="5">
        <v>367340000</v>
      </c>
      <c r="R117" s="5">
        <v>367340000</v>
      </c>
      <c r="S117" s="5">
        <v>18367000</v>
      </c>
      <c r="T117" s="5">
        <v>18367000</v>
      </c>
      <c r="U117" s="5">
        <v>18367000</v>
      </c>
    </row>
    <row r="119" spans="2:21" ht="15.5" x14ac:dyDescent="0.35">
      <c r="B119" t="s">
        <v>140</v>
      </c>
      <c r="C119" t="s">
        <v>141</v>
      </c>
      <c r="D119" s="5">
        <v>3518023</v>
      </c>
      <c r="E119" s="5">
        <v>-9505239</v>
      </c>
      <c r="F119" s="5">
        <v>-41741300</v>
      </c>
      <c r="G119" s="5">
        <v>751529</v>
      </c>
      <c r="I119" s="5">
        <v>-24265687</v>
      </c>
      <c r="J119" s="5">
        <v>2853325</v>
      </c>
      <c r="K119" s="5">
        <v>-15872405</v>
      </c>
      <c r="L119" s="5">
        <v>12523478</v>
      </c>
      <c r="M119" s="5">
        <v>4188868</v>
      </c>
      <c r="N119" s="5">
        <v>29867150</v>
      </c>
      <c r="O119" s="5">
        <v>12417076</v>
      </c>
      <c r="P119" s="5">
        <v>-10021741</v>
      </c>
      <c r="Q119" s="5">
        <v>-11940360</v>
      </c>
      <c r="R119" s="5">
        <v>-13972876</v>
      </c>
      <c r="S119" s="5">
        <v>66032777</v>
      </c>
      <c r="T119" s="5">
        <v>6792403</v>
      </c>
      <c r="U119" s="5">
        <v>-5461001</v>
      </c>
    </row>
    <row r="120" spans="2:21" ht="15.5" x14ac:dyDescent="0.35">
      <c r="C120" t="s">
        <v>585</v>
      </c>
      <c r="D120" s="5">
        <v>250025716</v>
      </c>
      <c r="E120" s="5">
        <v>229355953</v>
      </c>
      <c r="F120" s="5">
        <v>253345862</v>
      </c>
      <c r="G120" s="5">
        <v>231424178</v>
      </c>
      <c r="I120" s="5">
        <v>930876096</v>
      </c>
      <c r="J120" s="5">
        <v>839775579</v>
      </c>
      <c r="K120" s="5">
        <v>738038915</v>
      </c>
      <c r="L120" s="5">
        <v>727557666</v>
      </c>
      <c r="M120" s="5">
        <v>733678625</v>
      </c>
      <c r="N120" s="5">
        <v>458125524</v>
      </c>
      <c r="O120" s="5">
        <v>621861539</v>
      </c>
      <c r="P120" s="5">
        <v>711879301</v>
      </c>
      <c r="Q120" s="5">
        <v>604254140</v>
      </c>
      <c r="R120" s="5">
        <v>448804505</v>
      </c>
      <c r="S120" s="5">
        <v>549536758</v>
      </c>
      <c r="T120" s="5">
        <v>612188265</v>
      </c>
      <c r="U120" s="5">
        <v>639348545</v>
      </c>
    </row>
    <row r="121" spans="2:21" ht="15.5" x14ac:dyDescent="0.35">
      <c r="C121" t="s">
        <v>643</v>
      </c>
      <c r="D121" s="5">
        <v>26423</v>
      </c>
      <c r="E121" s="5">
        <v>25312</v>
      </c>
      <c r="F121" s="5">
        <v>106248</v>
      </c>
      <c r="G121" s="5">
        <v>53315</v>
      </c>
      <c r="I121" s="5">
        <v>259188</v>
      </c>
      <c r="J121" s="5">
        <v>264087</v>
      </c>
      <c r="K121" s="5">
        <v>391117</v>
      </c>
      <c r="L121" s="5">
        <v>163010</v>
      </c>
      <c r="M121" s="5">
        <v>94426</v>
      </c>
      <c r="N121" s="5">
        <v>115756</v>
      </c>
      <c r="O121" s="5">
        <v>193751</v>
      </c>
      <c r="P121" s="5">
        <v>63406</v>
      </c>
      <c r="Q121" s="5">
        <v>66341</v>
      </c>
      <c r="R121" s="5">
        <v>60362</v>
      </c>
      <c r="S121" s="5">
        <v>122681</v>
      </c>
      <c r="T121" s="5">
        <v>72776</v>
      </c>
      <c r="U121" s="5">
        <v>80549</v>
      </c>
    </row>
    <row r="122" spans="2:21" ht="15.5" x14ac:dyDescent="0.35">
      <c r="C122" t="s">
        <v>2568</v>
      </c>
      <c r="D122" s="5">
        <v>-242277474</v>
      </c>
      <c r="E122" s="5">
        <v>-248836321</v>
      </c>
      <c r="F122" s="5">
        <v>-286730008</v>
      </c>
      <c r="G122" s="5">
        <v>-214871545</v>
      </c>
      <c r="I122" s="5">
        <v>-934237275</v>
      </c>
      <c r="J122" s="5">
        <v>-827343042</v>
      </c>
      <c r="K122" s="5">
        <v>-734985686</v>
      </c>
      <c r="L122" s="5">
        <v>-712024169</v>
      </c>
      <c r="M122" s="5">
        <v>-713569261</v>
      </c>
      <c r="N122" s="5">
        <v>-426057764</v>
      </c>
      <c r="O122" s="5">
        <v>-597159138</v>
      </c>
      <c r="P122" s="5">
        <v>-695544383</v>
      </c>
      <c r="Q122" s="5">
        <v>-595129333</v>
      </c>
      <c r="R122" s="5">
        <v>-452674173</v>
      </c>
      <c r="S122" s="5">
        <v>-485813349</v>
      </c>
      <c r="T122" s="5">
        <v>-588973772</v>
      </c>
      <c r="U122" s="5">
        <v>-632052154</v>
      </c>
    </row>
    <row r="123" spans="2:21" ht="15.5" x14ac:dyDescent="0.35">
      <c r="C123" t="s">
        <v>2569</v>
      </c>
      <c r="D123" s="5">
        <v>-780867</v>
      </c>
      <c r="E123" s="5">
        <v>-685618</v>
      </c>
      <c r="F123" s="5">
        <v>-470650</v>
      </c>
      <c r="G123" s="5">
        <v>-430306</v>
      </c>
      <c r="I123" s="5">
        <v>-1867223</v>
      </c>
      <c r="J123" s="5">
        <v>-2700197</v>
      </c>
      <c r="K123" s="5">
        <v>-2998665</v>
      </c>
      <c r="L123" s="5">
        <v>-1193133</v>
      </c>
      <c r="M123" s="5">
        <v>-1779310</v>
      </c>
      <c r="N123" s="5">
        <v>-2139960</v>
      </c>
      <c r="O123" s="5">
        <v>-4306650</v>
      </c>
      <c r="P123" s="5">
        <v>-3988214</v>
      </c>
      <c r="Q123" s="5">
        <v>-3394535</v>
      </c>
      <c r="R123" s="5">
        <v>-2722199</v>
      </c>
      <c r="S123" s="5">
        <v>-1448937</v>
      </c>
      <c r="T123" s="5">
        <v>-756207</v>
      </c>
      <c r="U123" s="5">
        <v>-713569</v>
      </c>
    </row>
    <row r="124" spans="2:21" ht="15.5" x14ac:dyDescent="0.35">
      <c r="C124" t="s">
        <v>750</v>
      </c>
      <c r="D124" s="5">
        <v>-4477661</v>
      </c>
      <c r="E124" s="5">
        <v>-1486350</v>
      </c>
      <c r="F124" s="5">
        <v>-1859026</v>
      </c>
      <c r="G124" s="5">
        <v>-1820874</v>
      </c>
      <c r="I124" s="5">
        <v>-6733396</v>
      </c>
      <c r="J124" s="5">
        <v>-5546599</v>
      </c>
      <c r="K124" s="5">
        <v>-6301886</v>
      </c>
      <c r="L124" s="5">
        <v>-6472144</v>
      </c>
      <c r="M124" s="5">
        <v>-7529542</v>
      </c>
      <c r="N124" s="5">
        <v>-7870121</v>
      </c>
      <c r="O124" s="5">
        <v>-6654177</v>
      </c>
      <c r="P124" s="5">
        <v>-9341923</v>
      </c>
      <c r="Q124" s="5">
        <v>-7687373</v>
      </c>
      <c r="R124" s="5">
        <v>-6588312</v>
      </c>
      <c r="S124" s="5">
        <v>-5724523</v>
      </c>
      <c r="T124" s="5">
        <v>-7031029</v>
      </c>
      <c r="U124" s="5">
        <v>-8499236</v>
      </c>
    </row>
    <row r="125" spans="2:21" ht="15.5" x14ac:dyDescent="0.35">
      <c r="C125" t="s">
        <v>147</v>
      </c>
      <c r="D125" s="5">
        <v>-1122674</v>
      </c>
      <c r="E125" s="5">
        <v>7790433</v>
      </c>
      <c r="F125" s="5">
        <v>-36074478</v>
      </c>
      <c r="G125" s="5">
        <v>-2054874</v>
      </c>
      <c r="I125" s="5">
        <v>-31181706</v>
      </c>
      <c r="J125" s="5">
        <v>-21188354</v>
      </c>
      <c r="K125" s="5">
        <v>-11118441</v>
      </c>
      <c r="L125" s="5">
        <v>6949409</v>
      </c>
      <c r="M125" s="5">
        <v>-6948113</v>
      </c>
      <c r="N125" s="5">
        <v>8771810</v>
      </c>
      <c r="O125" s="5">
        <v>1272257</v>
      </c>
      <c r="P125" s="5">
        <v>-11242144</v>
      </c>
      <c r="Q125" s="5">
        <v>-7334406</v>
      </c>
      <c r="R125" s="5">
        <v>420047</v>
      </c>
      <c r="S125" s="5">
        <v>15415736</v>
      </c>
      <c r="T125" s="5">
        <v>-7546150</v>
      </c>
      <c r="U125" s="5">
        <v>801768</v>
      </c>
    </row>
    <row r="126" spans="2:21" ht="15.5" x14ac:dyDescent="0.35">
      <c r="C126" t="s">
        <v>816</v>
      </c>
      <c r="D126" s="5">
        <v>2124560</v>
      </c>
      <c r="E126" s="5">
        <v>4331352</v>
      </c>
      <c r="F126" s="5">
        <v>10743837</v>
      </c>
      <c r="G126" s="5">
        <v>-11548365</v>
      </c>
      <c r="I126" s="5">
        <v>-578286</v>
      </c>
      <c r="J126" s="5">
        <v>583860</v>
      </c>
      <c r="K126" s="5">
        <v>1102241</v>
      </c>
      <c r="L126" s="5">
        <v>-2457161</v>
      </c>
      <c r="M126" s="5">
        <v>242043</v>
      </c>
      <c r="N126" s="5">
        <v>-1078095</v>
      </c>
      <c r="O126" s="5">
        <v>-2790506</v>
      </c>
      <c r="P126" s="5">
        <v>-1847784</v>
      </c>
      <c r="Q126" s="5">
        <v>-2715194</v>
      </c>
      <c r="R126" s="5">
        <v>-1273106</v>
      </c>
      <c r="S126" s="5">
        <v>-6055589</v>
      </c>
      <c r="T126" s="5">
        <v>-1161480</v>
      </c>
      <c r="U126" s="5">
        <v>-4426904</v>
      </c>
    </row>
    <row r="127" spans="2:21" ht="15.5" x14ac:dyDescent="0.35">
      <c r="C127" t="s">
        <v>2570</v>
      </c>
      <c r="F127" s="5">
        <v>19196915</v>
      </c>
      <c r="I127" s="5">
        <v>19196915</v>
      </c>
      <c r="J127" s="5">
        <v>19007991</v>
      </c>
    </row>
    <row r="128" spans="2:21" ht="15.5" x14ac:dyDescent="0.35">
      <c r="C128" t="s">
        <v>2571</v>
      </c>
    </row>
    <row r="129" spans="3:21" ht="15.5" x14ac:dyDescent="0.35">
      <c r="C129" t="s">
        <v>2572</v>
      </c>
    </row>
    <row r="130" spans="3:21" ht="15.5" x14ac:dyDescent="0.35">
      <c r="C130" t="s">
        <v>116</v>
      </c>
    </row>
    <row r="131" spans="3:21" ht="15.5" x14ac:dyDescent="0.35">
      <c r="C131" t="s">
        <v>178</v>
      </c>
      <c r="D131" s="5">
        <v>-4315741</v>
      </c>
      <c r="E131" s="5">
        <v>13241617</v>
      </c>
      <c r="F131" s="5">
        <v>28068457</v>
      </c>
      <c r="G131" s="5">
        <v>2788001</v>
      </c>
      <c r="I131" s="5">
        <v>27037908</v>
      </c>
      <c r="J131" s="5">
        <v>-10576856</v>
      </c>
      <c r="K131" s="5">
        <v>13984842</v>
      </c>
      <c r="L131" s="5">
        <v>-8397092</v>
      </c>
      <c r="M131" s="5">
        <v>-12339705</v>
      </c>
      <c r="N131" s="5">
        <v>2287518</v>
      </c>
      <c r="O131" s="5">
        <v>-15755188</v>
      </c>
      <c r="P131" s="5">
        <v>12479586</v>
      </c>
      <c r="Q131" s="5">
        <v>10434594</v>
      </c>
      <c r="R131" s="5">
        <v>2311939</v>
      </c>
      <c r="S131" s="5">
        <v>-54962391</v>
      </c>
      <c r="T131" s="5">
        <v>556352</v>
      </c>
    </row>
    <row r="132" spans="3:21" ht="15.5" x14ac:dyDescent="0.35">
      <c r="C132" t="s">
        <v>179</v>
      </c>
      <c r="D132" s="5">
        <v>-28673</v>
      </c>
      <c r="E132" s="5">
        <v>-3611</v>
      </c>
      <c r="F132" s="5">
        <v>16844</v>
      </c>
      <c r="G132" s="5">
        <v>-46917</v>
      </c>
      <c r="I132" s="5">
        <v>-176725</v>
      </c>
      <c r="J132" s="5">
        <v>-635689</v>
      </c>
      <c r="K132" s="5">
        <v>-742024</v>
      </c>
      <c r="L132" s="5">
        <v>-206983</v>
      </c>
      <c r="M132" s="5">
        <v>-326203</v>
      </c>
      <c r="N132" s="5">
        <v>-881676</v>
      </c>
      <c r="O132" s="5">
        <v>-1070121</v>
      </c>
      <c r="P132" s="5">
        <v>-440603</v>
      </c>
      <c r="Q132" s="5">
        <v>-239624</v>
      </c>
      <c r="R132" s="5">
        <v>-59783</v>
      </c>
      <c r="S132" s="5">
        <v>-166499</v>
      </c>
      <c r="T132" s="5">
        <v>-846479</v>
      </c>
      <c r="U132" s="5">
        <v>-1209453</v>
      </c>
    </row>
    <row r="133" spans="3:21" ht="15.5" x14ac:dyDescent="0.35">
      <c r="C133" t="s">
        <v>185</v>
      </c>
      <c r="D133" s="5">
        <v>-29103</v>
      </c>
      <c r="E133" s="5">
        <v>-3611</v>
      </c>
      <c r="F133" s="5">
        <v>21007</v>
      </c>
      <c r="G133" s="5">
        <v>-51688</v>
      </c>
      <c r="I133" s="5">
        <v>-178103</v>
      </c>
      <c r="J133" s="5">
        <v>-649590</v>
      </c>
      <c r="K133" s="5">
        <v>-767898</v>
      </c>
      <c r="L133" s="5">
        <v>-218038</v>
      </c>
      <c r="M133" s="5">
        <v>-326203</v>
      </c>
      <c r="N133" s="5">
        <v>-952216</v>
      </c>
      <c r="O133" s="5">
        <v>-1245007</v>
      </c>
      <c r="P133" s="5">
        <v>-447779</v>
      </c>
      <c r="Q133" s="5">
        <v>-246679</v>
      </c>
      <c r="R133" s="5">
        <v>-64273</v>
      </c>
      <c r="S133" s="5">
        <v>-184893</v>
      </c>
      <c r="T133" s="5">
        <v>-870604</v>
      </c>
      <c r="U133" s="5">
        <v>-1222509</v>
      </c>
    </row>
    <row r="134" spans="3:21" ht="15.5" x14ac:dyDescent="0.35">
      <c r="C134" t="s">
        <v>180</v>
      </c>
      <c r="D134" s="5">
        <v>430</v>
      </c>
      <c r="F134" s="5">
        <v>-4163</v>
      </c>
      <c r="G134" s="5">
        <v>4771</v>
      </c>
      <c r="I134" s="5">
        <v>1378</v>
      </c>
      <c r="J134" s="5">
        <v>13901</v>
      </c>
      <c r="K134" s="5">
        <v>25874</v>
      </c>
      <c r="L134" s="5">
        <v>11055</v>
      </c>
      <c r="N134" s="5">
        <v>70540</v>
      </c>
      <c r="O134" s="5">
        <v>174886</v>
      </c>
      <c r="P134" s="5">
        <v>7176</v>
      </c>
      <c r="Q134" s="5">
        <v>7055</v>
      </c>
      <c r="R134" s="5">
        <v>4490</v>
      </c>
      <c r="S134" s="5">
        <v>18394</v>
      </c>
      <c r="T134" s="5">
        <v>24125</v>
      </c>
      <c r="U134" s="5">
        <v>13056</v>
      </c>
    </row>
    <row r="135" spans="3:21" ht="15.5" x14ac:dyDescent="0.35">
      <c r="C135" t="s">
        <v>2573</v>
      </c>
    </row>
    <row r="136" spans="3:21" ht="15.5" x14ac:dyDescent="0.35">
      <c r="C136" t="s">
        <v>414</v>
      </c>
    </row>
    <row r="137" spans="3:21" ht="15.5" x14ac:dyDescent="0.35">
      <c r="C137" t="s">
        <v>186</v>
      </c>
      <c r="D137" s="5">
        <v>-4315741</v>
      </c>
      <c r="E137" s="5">
        <v>13241617</v>
      </c>
      <c r="F137" s="5">
        <v>28068457</v>
      </c>
      <c r="G137" s="5">
        <v>2788001</v>
      </c>
      <c r="I137" s="5">
        <v>27037908</v>
      </c>
      <c r="J137" s="5">
        <v>-10576856</v>
      </c>
      <c r="K137" s="5">
        <v>13984842</v>
      </c>
      <c r="L137" s="5">
        <v>-8397092</v>
      </c>
      <c r="M137" s="5">
        <v>-12339705</v>
      </c>
      <c r="N137" s="5">
        <v>2287518</v>
      </c>
      <c r="O137" s="5">
        <v>-15755188</v>
      </c>
      <c r="P137" s="5">
        <v>12479586</v>
      </c>
      <c r="Q137" s="5">
        <v>10434594</v>
      </c>
      <c r="R137" s="5">
        <v>2311939</v>
      </c>
      <c r="S137" s="5">
        <v>-54962391</v>
      </c>
      <c r="T137" s="5">
        <v>556352</v>
      </c>
    </row>
    <row r="138" spans="3:21" ht="15.5" x14ac:dyDescent="0.35">
      <c r="C138" t="s">
        <v>1811</v>
      </c>
      <c r="D138" s="5">
        <v>-121700349</v>
      </c>
      <c r="E138" s="5">
        <v>-86787168</v>
      </c>
      <c r="F138" s="5">
        <v>44738559</v>
      </c>
      <c r="G138" s="5">
        <v>324845350</v>
      </c>
      <c r="I138" s="5">
        <v>234685159</v>
      </c>
      <c r="J138" s="5">
        <v>281386137</v>
      </c>
      <c r="K138" s="5">
        <v>214637971</v>
      </c>
      <c r="L138" s="5">
        <v>130368821</v>
      </c>
      <c r="M138" s="5">
        <v>61175695</v>
      </c>
      <c r="N138" s="5">
        <v>78243591</v>
      </c>
      <c r="O138" s="5">
        <v>124175247</v>
      </c>
      <c r="P138" s="5">
        <v>205929005</v>
      </c>
      <c r="Q138" s="5">
        <v>154628322</v>
      </c>
      <c r="R138" s="5">
        <v>69780669</v>
      </c>
      <c r="S138" s="5">
        <v>52050070</v>
      </c>
      <c r="T138" s="5">
        <v>57000000</v>
      </c>
      <c r="U138" s="5">
        <v>31924821</v>
      </c>
    </row>
    <row r="139" spans="3:21" ht="15.5" x14ac:dyDescent="0.35">
      <c r="C139" t="s">
        <v>2399</v>
      </c>
      <c r="D139" s="5">
        <v>117384766</v>
      </c>
      <c r="E139" s="5">
        <v>100028785</v>
      </c>
      <c r="F139" s="5">
        <v>-16670102</v>
      </c>
      <c r="G139" s="5">
        <v>-319499530</v>
      </c>
      <c r="I139" s="5">
        <v>-205089432</v>
      </c>
      <c r="J139" s="5">
        <v>-290115313</v>
      </c>
      <c r="K139" s="5">
        <v>-199207294</v>
      </c>
      <c r="L139" s="5">
        <v>-137686917</v>
      </c>
      <c r="M139" s="5">
        <v>-72573954</v>
      </c>
      <c r="N139" s="5">
        <v>-75001843</v>
      </c>
      <c r="O139" s="5">
        <v>-139000899</v>
      </c>
      <c r="P139" s="5">
        <v>-193449419</v>
      </c>
      <c r="Q139" s="5">
        <v>-144193728</v>
      </c>
      <c r="R139" s="5">
        <v>-67468730</v>
      </c>
      <c r="S139" s="5">
        <v>-107012461</v>
      </c>
      <c r="T139" s="5">
        <v>-56443648</v>
      </c>
      <c r="U139" s="5">
        <v>-31924821</v>
      </c>
    </row>
    <row r="140" spans="3:21" ht="15.5" x14ac:dyDescent="0.35">
      <c r="C140" t="s">
        <v>2574</v>
      </c>
      <c r="D140" s="5">
        <v>-158</v>
      </c>
      <c r="G140" s="5">
        <v>-2557819</v>
      </c>
      <c r="I140" s="5">
        <v>-2557819</v>
      </c>
      <c r="J140" s="5">
        <v>-1847680</v>
      </c>
      <c r="K140" s="5">
        <v>-1445835</v>
      </c>
      <c r="L140" s="5">
        <v>-1078996</v>
      </c>
      <c r="M140" s="5">
        <v>-941446</v>
      </c>
      <c r="N140" s="5">
        <v>-954230</v>
      </c>
      <c r="O140" s="5">
        <v>-929536</v>
      </c>
    </row>
    <row r="141" spans="3:21" ht="15.5" x14ac:dyDescent="0.35">
      <c r="C141" t="s">
        <v>195</v>
      </c>
      <c r="D141" s="5">
        <v>-826391</v>
      </c>
      <c r="E141" s="5">
        <v>3732767</v>
      </c>
      <c r="F141" s="5">
        <v>-13655999</v>
      </c>
      <c r="G141" s="5">
        <v>3492613</v>
      </c>
      <c r="I141" s="5">
        <v>2595496</v>
      </c>
      <c r="J141" s="5">
        <v>-8359220</v>
      </c>
      <c r="K141" s="5">
        <v>-2629587</v>
      </c>
      <c r="L141" s="5">
        <v>3919403</v>
      </c>
      <c r="M141" s="5">
        <v>-8477040</v>
      </c>
      <c r="N141" s="5">
        <v>31272992</v>
      </c>
      <c r="O141" s="5">
        <v>-4408233</v>
      </c>
      <c r="P141" s="5">
        <v>2017242</v>
      </c>
      <c r="Q141" s="5">
        <v>-1745390</v>
      </c>
      <c r="R141" s="5">
        <v>-11720720</v>
      </c>
      <c r="S141" s="5">
        <v>10903887</v>
      </c>
      <c r="T141" s="5">
        <v>6502276</v>
      </c>
      <c r="U141" s="5">
        <v>-6670454</v>
      </c>
    </row>
    <row r="142" spans="3:21" ht="15.5" x14ac:dyDescent="0.35">
      <c r="C142" t="s">
        <v>196</v>
      </c>
      <c r="E142" s="5">
        <v>15870172</v>
      </c>
      <c r="I142" s="5">
        <v>14173606</v>
      </c>
      <c r="J142" s="5">
        <v>24397675</v>
      </c>
      <c r="K142" s="5">
        <v>30690286</v>
      </c>
      <c r="L142" s="5">
        <v>29761292</v>
      </c>
      <c r="M142" s="5">
        <v>38238332</v>
      </c>
      <c r="N142" s="5">
        <v>6965340</v>
      </c>
      <c r="O142" s="5">
        <v>11373573</v>
      </c>
      <c r="P142" s="5">
        <v>9356331</v>
      </c>
      <c r="Q142" s="5">
        <v>11101721</v>
      </c>
      <c r="R142" s="5">
        <v>22822441</v>
      </c>
      <c r="S142" s="5">
        <v>11918554</v>
      </c>
      <c r="T142" s="5">
        <v>5416278</v>
      </c>
      <c r="U142" s="5">
        <v>11799943</v>
      </c>
    </row>
    <row r="143" spans="3:21" ht="15.5" x14ac:dyDescent="0.35">
      <c r="C143" t="s">
        <v>383</v>
      </c>
      <c r="D143" s="5">
        <v>-2337045</v>
      </c>
      <c r="E143" s="5">
        <v>-811918</v>
      </c>
      <c r="F143" s="5">
        <v>-216184</v>
      </c>
      <c r="G143" s="5">
        <v>-838736</v>
      </c>
      <c r="I143" s="5">
        <v>-898930</v>
      </c>
      <c r="J143" s="5">
        <v>-1864849</v>
      </c>
      <c r="K143" s="5">
        <v>-3663024</v>
      </c>
      <c r="L143" s="5">
        <v>-2990409</v>
      </c>
    </row>
    <row r="144" spans="3:21" ht="15.5" x14ac:dyDescent="0.35">
      <c r="C144" t="s">
        <v>197</v>
      </c>
      <c r="D144" s="5">
        <v>-3163436</v>
      </c>
      <c r="E144" s="5">
        <v>18791021</v>
      </c>
      <c r="F144" s="5">
        <v>-13872183</v>
      </c>
      <c r="G144" s="5">
        <v>2653877</v>
      </c>
      <c r="I144" s="5">
        <v>15870172</v>
      </c>
      <c r="J144" s="5">
        <v>14173606</v>
      </c>
      <c r="K144" s="5">
        <v>24397675</v>
      </c>
      <c r="L144" s="5">
        <v>30690286</v>
      </c>
      <c r="M144" s="5">
        <v>29761292</v>
      </c>
      <c r="N144" s="5">
        <v>38238332</v>
      </c>
      <c r="O144" s="5">
        <v>6965340</v>
      </c>
      <c r="P144" s="5">
        <v>11373573</v>
      </c>
      <c r="Q144" s="5">
        <v>9356331</v>
      </c>
      <c r="R144" s="5">
        <v>11101721</v>
      </c>
      <c r="S144" s="5">
        <v>22822441</v>
      </c>
      <c r="T144" s="5">
        <v>11918554</v>
      </c>
      <c r="U144" s="5">
        <v>5129489</v>
      </c>
    </row>
    <row r="146" spans="2:21" ht="15.5" x14ac:dyDescent="0.35">
      <c r="B146" t="s">
        <v>198</v>
      </c>
      <c r="C146" t="s">
        <v>12</v>
      </c>
      <c r="D146" s="5">
        <v>730000000</v>
      </c>
      <c r="E146" s="5">
        <v>730000000</v>
      </c>
      <c r="F146" s="5">
        <v>730000000</v>
      </c>
      <c r="G146" s="5">
        <v>730000000</v>
      </c>
      <c r="I146" s="5">
        <v>730000000</v>
      </c>
      <c r="J146" s="5">
        <v>730000000</v>
      </c>
      <c r="K146" s="5">
        <v>370000000</v>
      </c>
      <c r="L146" s="5">
        <v>370000000</v>
      </c>
      <c r="M146" s="5">
        <v>370000000</v>
      </c>
      <c r="N146" s="5">
        <v>370000000</v>
      </c>
      <c r="O146" s="5">
        <v>370000000</v>
      </c>
      <c r="P146" s="5">
        <v>370000000</v>
      </c>
      <c r="Q146" s="5">
        <v>370000000</v>
      </c>
      <c r="R146" s="5">
        <v>370000000</v>
      </c>
      <c r="S146" s="5">
        <v>20000000</v>
      </c>
      <c r="T146" s="5">
        <v>20000000</v>
      </c>
      <c r="U146" s="5">
        <v>20000000</v>
      </c>
    </row>
    <row r="147" spans="2:21" ht="15.5" x14ac:dyDescent="0.35">
      <c r="C147" t="s">
        <v>199</v>
      </c>
      <c r="D147" s="6">
        <v>-6.1</v>
      </c>
      <c r="E147" s="6">
        <v>82.57</v>
      </c>
      <c r="F147" s="6">
        <v>-26.16</v>
      </c>
      <c r="G147" s="6">
        <v>46.37</v>
      </c>
    </row>
    <row r="148" spans="2:21" ht="15.5" x14ac:dyDescent="0.35">
      <c r="C148" t="s">
        <v>200</v>
      </c>
      <c r="D148" s="6">
        <v>-197.54</v>
      </c>
      <c r="E148" s="6">
        <v>15.08</v>
      </c>
      <c r="F148" s="6">
        <v>-51.99</v>
      </c>
      <c r="G148" s="6">
        <v>26.09</v>
      </c>
    </row>
    <row r="149" spans="2:21" ht="15.5" x14ac:dyDescent="0.35">
      <c r="C149" t="s">
        <v>69</v>
      </c>
      <c r="D149" s="6">
        <v>0.19</v>
      </c>
      <c r="E149" s="6">
        <v>0.2</v>
      </c>
      <c r="F149" s="6">
        <v>0.23</v>
      </c>
      <c r="G149" s="6">
        <v>0.24</v>
      </c>
    </row>
    <row r="150" spans="2:21" ht="15.5" x14ac:dyDescent="0.35">
      <c r="C150" t="s">
        <v>201</v>
      </c>
      <c r="D150" s="5">
        <v>113440000000</v>
      </c>
      <c r="E150" s="5">
        <v>89690000000</v>
      </c>
      <c r="F150" s="5">
        <v>-2020000000</v>
      </c>
      <c r="G150" s="5">
        <v>-54790000000</v>
      </c>
    </row>
    <row r="151" spans="2:21" ht="15.5" x14ac:dyDescent="0.35">
      <c r="C151" t="s">
        <v>202</v>
      </c>
      <c r="D151" s="6">
        <v>-1.1999999999999999E-3</v>
      </c>
      <c r="E151" s="6">
        <v>1.6500000000000001E-2</v>
      </c>
      <c r="F151" s="6">
        <v>-6.5000000000000006E-3</v>
      </c>
      <c r="G151" s="6">
        <v>1.1200000000000002E-2</v>
      </c>
    </row>
    <row r="152" spans="2:21" ht="15.5" x14ac:dyDescent="0.35">
      <c r="C152" t="s">
        <v>203</v>
      </c>
      <c r="D152" s="6">
        <v>-3.3E-3</v>
      </c>
      <c r="E152" s="6">
        <v>4.5499999999999999E-2</v>
      </c>
      <c r="F152" s="6">
        <v>-1.54E-2</v>
      </c>
      <c r="G152" s="6">
        <v>2.69E-2</v>
      </c>
    </row>
    <row r="153" spans="2:21" ht="15.5" x14ac:dyDescent="0.35">
      <c r="C153" t="s">
        <v>204</v>
      </c>
      <c r="D153" s="6">
        <v>1.66E-2</v>
      </c>
      <c r="E153" s="6">
        <v>6.6799999999999998E-2</v>
      </c>
      <c r="F153" s="6">
        <v>-4.5999999999999999E-3</v>
      </c>
      <c r="G153" s="6">
        <v>-4.6900000000000004E-2</v>
      </c>
    </row>
    <row r="154" spans="2:21" ht="15.5" x14ac:dyDescent="0.35">
      <c r="C154" t="s">
        <v>205</v>
      </c>
      <c r="D154" s="6">
        <v>1.64</v>
      </c>
      <c r="E154" s="6">
        <v>7.06</v>
      </c>
      <c r="F154" s="6">
        <v>-0.69</v>
      </c>
      <c r="G154" s="6">
        <v>-1.5</v>
      </c>
    </row>
    <row r="155" spans="2:21" ht="15.5" x14ac:dyDescent="0.35">
      <c r="C155" t="s">
        <v>206</v>
      </c>
      <c r="D155" s="5">
        <v>1378000000000</v>
      </c>
      <c r="E155" s="5">
        <v>1333000000000</v>
      </c>
      <c r="F155" s="5">
        <v>1251000000000</v>
      </c>
      <c r="G155" s="5">
        <v>1269000000000</v>
      </c>
    </row>
    <row r="156" spans="2:21" ht="15.5" x14ac:dyDescent="0.35">
      <c r="C156" t="s">
        <v>207</v>
      </c>
      <c r="D156" s="6">
        <v>0.64</v>
      </c>
      <c r="E156" s="6">
        <v>0.69</v>
      </c>
      <c r="F156" s="6">
        <v>0.8</v>
      </c>
      <c r="G156" s="6">
        <v>0.7</v>
      </c>
    </row>
    <row r="157" spans="2:21" ht="15.5" x14ac:dyDescent="0.35">
      <c r="C157" t="s">
        <v>208</v>
      </c>
      <c r="D157" s="6">
        <v>1876.21</v>
      </c>
      <c r="E157" s="6">
        <v>1814.98</v>
      </c>
      <c r="F157" s="6">
        <v>1703.3</v>
      </c>
      <c r="G157" s="6">
        <v>1726.65</v>
      </c>
    </row>
    <row r="158" spans="2:21" ht="15.5" x14ac:dyDescent="0.35">
      <c r="C158" t="s">
        <v>209</v>
      </c>
      <c r="D158" s="6">
        <v>0.64</v>
      </c>
      <c r="E158" s="6">
        <v>0.69</v>
      </c>
      <c r="F158" s="6">
        <v>0.8</v>
      </c>
      <c r="G158" s="6">
        <v>0.7</v>
      </c>
    </row>
    <row r="159" spans="2:21" ht="15.5" x14ac:dyDescent="0.35">
      <c r="C159" t="s">
        <v>210</v>
      </c>
      <c r="D159" s="6">
        <v>1876.21</v>
      </c>
      <c r="E159" s="6">
        <v>1814.98</v>
      </c>
      <c r="F159" s="6">
        <v>1703.3</v>
      </c>
      <c r="G159" s="6">
        <v>1726.65</v>
      </c>
    </row>
    <row r="160" spans="2:21" ht="15.5" x14ac:dyDescent="0.35">
      <c r="C160" t="s">
        <v>211</v>
      </c>
      <c r="D160" s="5">
        <v>1142000000000</v>
      </c>
      <c r="E160" s="5">
        <v>1175000000000</v>
      </c>
      <c r="F160" s="5">
        <v>949000000000</v>
      </c>
      <c r="G160" s="5">
        <v>482000000000</v>
      </c>
    </row>
    <row r="161" spans="3:21" ht="15.5" x14ac:dyDescent="0.35">
      <c r="C161" t="s">
        <v>212</v>
      </c>
    </row>
    <row r="162" spans="3:21" ht="15.5" x14ac:dyDescent="0.35">
      <c r="C162" t="s">
        <v>213</v>
      </c>
      <c r="D162" s="5">
        <v>1378000000000</v>
      </c>
      <c r="E162" s="5">
        <v>1333000000000</v>
      </c>
      <c r="F162" s="5">
        <v>1251000000000</v>
      </c>
      <c r="G162" s="5">
        <v>1269000000000</v>
      </c>
    </row>
    <row r="163" spans="3:21" ht="15.5" x14ac:dyDescent="0.35">
      <c r="C163" t="s">
        <v>24</v>
      </c>
      <c r="D163" s="5">
        <v>1142000000000</v>
      </c>
      <c r="E163" s="5">
        <v>1175000000000</v>
      </c>
      <c r="F163" s="5">
        <v>949000000000</v>
      </c>
      <c r="G163" s="5">
        <v>482000000000</v>
      </c>
    </row>
    <row r="164" spans="3:21" ht="15.5" x14ac:dyDescent="0.35">
      <c r="C164" t="s">
        <v>21</v>
      </c>
      <c r="D164" s="5">
        <v>862000000000</v>
      </c>
      <c r="E164" s="5">
        <v>856000000000</v>
      </c>
      <c r="F164" s="5">
        <v>683000000000</v>
      </c>
      <c r="G164" s="5">
        <v>-15000000000</v>
      </c>
    </row>
    <row r="165" spans="3:21" ht="15.5" x14ac:dyDescent="0.35">
      <c r="C165" t="s">
        <v>214</v>
      </c>
      <c r="D165" s="5">
        <v>1091000000000</v>
      </c>
      <c r="E165" s="5">
        <v>1217000000000</v>
      </c>
      <c r="F165" s="5">
        <v>966000000000</v>
      </c>
      <c r="G165" s="5">
        <v>794000000000</v>
      </c>
    </row>
    <row r="166" spans="3:21" ht="15.5" x14ac:dyDescent="0.35">
      <c r="C166" t="s">
        <v>215</v>
      </c>
      <c r="D166" s="5">
        <v>54000000000</v>
      </c>
      <c r="E166" s="5">
        <v>-162000000000</v>
      </c>
      <c r="F166" s="5">
        <v>-697000000000</v>
      </c>
      <c r="G166" s="5">
        <v>20000000000</v>
      </c>
    </row>
    <row r="167" spans="3:21" ht="15.5" x14ac:dyDescent="0.35">
      <c r="C167" t="s">
        <v>216</v>
      </c>
      <c r="D167" s="5">
        <v>-1000000000</v>
      </c>
      <c r="E167" s="5">
        <v>0</v>
      </c>
      <c r="F167" s="5">
        <v>0</v>
      </c>
      <c r="G167" s="5">
        <v>-1000000000</v>
      </c>
    </row>
    <row r="168" spans="3:21" ht="15.5" x14ac:dyDescent="0.35">
      <c r="C168" t="s">
        <v>13</v>
      </c>
      <c r="D168" s="5">
        <v>54000000000</v>
      </c>
      <c r="E168" s="5">
        <v>-162000000000</v>
      </c>
      <c r="F168" s="5">
        <v>-697000000000</v>
      </c>
      <c r="G168" s="5">
        <v>19000000000</v>
      </c>
    </row>
    <row r="169" spans="3:21" ht="15.5" x14ac:dyDescent="0.35">
      <c r="C169" t="s">
        <v>16</v>
      </c>
      <c r="D169" s="6">
        <v>73.349999999999994</v>
      </c>
      <c r="E169" s="6">
        <v>-220.02</v>
      </c>
      <c r="F169" s="6">
        <v>-948.82</v>
      </c>
      <c r="G169" s="6">
        <v>26.3</v>
      </c>
    </row>
    <row r="170" spans="3:21" ht="15.5" x14ac:dyDescent="0.35">
      <c r="C170" t="s">
        <v>54</v>
      </c>
      <c r="I170" s="6">
        <v>91.16</v>
      </c>
      <c r="J170" s="6">
        <v>192.29</v>
      </c>
      <c r="K170" s="6">
        <v>256.64</v>
      </c>
      <c r="L170" s="6">
        <v>211.6</v>
      </c>
      <c r="M170" s="6">
        <v>271.74</v>
      </c>
      <c r="N170" s="6">
        <v>178.74</v>
      </c>
      <c r="O170" s="6">
        <v>228.41</v>
      </c>
      <c r="P170" s="6">
        <v>247.39</v>
      </c>
      <c r="Q170" s="6">
        <v>276.31</v>
      </c>
      <c r="R170" s="6">
        <v>261.81</v>
      </c>
      <c r="S170" s="6">
        <v>1585.3</v>
      </c>
      <c r="T170" s="6">
        <v>2916.23</v>
      </c>
      <c r="U170" s="6">
        <v>-2952.58</v>
      </c>
    </row>
    <row r="171" spans="3:21" ht="15.5" x14ac:dyDescent="0.35">
      <c r="C171" t="s">
        <v>68</v>
      </c>
      <c r="I171" s="6">
        <v>14.92</v>
      </c>
      <c r="J171" s="6">
        <v>4.8600000000000003</v>
      </c>
      <c r="K171" s="6">
        <v>10.36</v>
      </c>
      <c r="L171" s="6">
        <v>7.66</v>
      </c>
      <c r="M171" s="6">
        <v>6.37</v>
      </c>
      <c r="N171" s="6">
        <v>5.26</v>
      </c>
      <c r="O171" s="6">
        <v>3.63</v>
      </c>
      <c r="P171" s="6">
        <v>3.64</v>
      </c>
      <c r="Q171" s="6">
        <v>3.26</v>
      </c>
      <c r="R171" s="6">
        <v>3.07</v>
      </c>
      <c r="S171" s="6">
        <v>3.78</v>
      </c>
      <c r="T171" s="6">
        <v>3.26</v>
      </c>
      <c r="U171" s="6">
        <v>-2.71</v>
      </c>
    </row>
    <row r="172" spans="3:21" ht="15.5" x14ac:dyDescent="0.35">
      <c r="C172" t="s">
        <v>71</v>
      </c>
      <c r="I172" s="6">
        <v>7.0000000000000007E-2</v>
      </c>
      <c r="J172" s="6">
        <v>0.05</v>
      </c>
      <c r="K172" s="6">
        <v>0.09</v>
      </c>
      <c r="L172" s="6">
        <v>0.06</v>
      </c>
      <c r="M172" s="6">
        <v>0.06</v>
      </c>
      <c r="N172" s="6">
        <v>0.05</v>
      </c>
      <c r="O172" s="6">
        <v>0.04</v>
      </c>
      <c r="P172" s="6">
        <v>0.03</v>
      </c>
      <c r="Q172" s="6">
        <v>0.04</v>
      </c>
      <c r="R172" s="6">
        <v>0.05</v>
      </c>
      <c r="S172" s="6">
        <v>0.02</v>
      </c>
      <c r="T172" s="6">
        <v>0.02</v>
      </c>
      <c r="U172" s="6">
        <v>0.02</v>
      </c>
    </row>
    <row r="173" spans="3:21" ht="15.5" x14ac:dyDescent="0.35">
      <c r="C173" t="s">
        <v>217</v>
      </c>
      <c r="I173" s="5">
        <v>151840000000</v>
      </c>
      <c r="J173" s="5">
        <v>234520000000</v>
      </c>
      <c r="K173" s="5">
        <v>186040000000</v>
      </c>
      <c r="L173" s="5">
        <v>153250000000</v>
      </c>
      <c r="M173" s="5">
        <v>172740000000</v>
      </c>
      <c r="N173" s="5">
        <v>131380000000</v>
      </c>
      <c r="O173" s="5">
        <v>210590000000</v>
      </c>
      <c r="P173" s="5">
        <v>232610000000</v>
      </c>
    </row>
    <row r="174" spans="3:21" ht="15.5" x14ac:dyDescent="0.35">
      <c r="C174" t="s">
        <v>218</v>
      </c>
      <c r="I174" s="6">
        <v>2.2799999999999997E-2</v>
      </c>
      <c r="J174" s="6">
        <v>5.8299999999999998E-2</v>
      </c>
      <c r="K174" s="6">
        <v>4.2900000000000001E-2</v>
      </c>
      <c r="L174" s="6">
        <v>3.7000000000000005E-2</v>
      </c>
      <c r="M174" s="6">
        <v>4.7500000000000001E-2</v>
      </c>
      <c r="N174" s="6">
        <v>2.9700000000000001E-2</v>
      </c>
      <c r="O174" s="6">
        <v>3.9199999999999999E-2</v>
      </c>
      <c r="P174" s="6">
        <v>3.2899999999999999E-2</v>
      </c>
      <c r="Q174" s="6">
        <v>4.5499999999999999E-2</v>
      </c>
      <c r="R174" s="6">
        <v>5.5099999999999996E-2</v>
      </c>
      <c r="S174" s="6">
        <v>1.61E-2</v>
      </c>
      <c r="T174" s="6">
        <v>2.4500000000000001E-2</v>
      </c>
      <c r="U174" s="6">
        <v>-2.63E-2</v>
      </c>
    </row>
    <row r="175" spans="3:21" ht="15.5" x14ac:dyDescent="0.35">
      <c r="C175" t="s">
        <v>219</v>
      </c>
      <c r="I175" s="6">
        <v>5.3499999999999999E-2</v>
      </c>
      <c r="J175" s="6">
        <v>0.1192</v>
      </c>
      <c r="K175" s="6">
        <v>9.2100000000000015E-2</v>
      </c>
      <c r="L175" s="6">
        <v>8.1000000000000003E-2</v>
      </c>
      <c r="M175" s="6">
        <v>0.1217</v>
      </c>
      <c r="N175" s="6">
        <v>9.0500000000000011E-2</v>
      </c>
      <c r="O175" s="6">
        <v>0.12609999999999999</v>
      </c>
      <c r="P175" s="6">
        <v>0.14630000000000001</v>
      </c>
      <c r="Q175" s="6">
        <v>0.20519999999999999</v>
      </c>
      <c r="R175" s="6">
        <v>0.24739999999999998</v>
      </c>
      <c r="S175" s="6">
        <v>9.7200000000000009E-2</v>
      </c>
      <c r="T175" s="6">
        <v>0.22039999999999998</v>
      </c>
      <c r="U175" s="6">
        <v>-0.29199999999999998</v>
      </c>
    </row>
    <row r="176" spans="3:21" ht="15.5" x14ac:dyDescent="0.35">
      <c r="C176" t="s">
        <v>220</v>
      </c>
      <c r="I176" s="6">
        <v>0.1143</v>
      </c>
      <c r="J176" s="6">
        <v>0.20199999999999999</v>
      </c>
      <c r="K176" s="6">
        <v>0.1757</v>
      </c>
      <c r="L176" s="6">
        <v>0.15460000000000002</v>
      </c>
      <c r="M176" s="6">
        <v>0.20280000000000001</v>
      </c>
      <c r="N176" s="6">
        <v>0.16269999999999998</v>
      </c>
      <c r="O176" s="6">
        <v>0.2964</v>
      </c>
      <c r="P176" s="6">
        <v>0.37909999999999999</v>
      </c>
      <c r="Q176" s="6">
        <v>0.45399999999999996</v>
      </c>
      <c r="R176" s="6">
        <v>0.49570000000000003</v>
      </c>
      <c r="S176" s="6">
        <v>0.26719999999999999</v>
      </c>
      <c r="T176" s="6">
        <v>0.39850000000000002</v>
      </c>
      <c r="U176" s="6">
        <v>-0.58820000000000006</v>
      </c>
    </row>
    <row r="177" spans="3:21" ht="15.5" x14ac:dyDescent="0.35">
      <c r="C177" t="s">
        <v>221</v>
      </c>
      <c r="I177" s="6">
        <v>4.4400000000000004</v>
      </c>
      <c r="J177" s="6">
        <v>5.1100000000000003</v>
      </c>
      <c r="K177" s="6">
        <v>3.71</v>
      </c>
      <c r="L177" s="6">
        <v>7.37</v>
      </c>
      <c r="M177" s="6">
        <v>3.75</v>
      </c>
      <c r="N177" s="6">
        <v>3.55</v>
      </c>
      <c r="O177" s="6">
        <v>1.72</v>
      </c>
      <c r="P177" s="6">
        <v>3.85</v>
      </c>
      <c r="Q177" s="6">
        <v>3.61</v>
      </c>
      <c r="R177" s="6">
        <v>3.05</v>
      </c>
      <c r="S177" s="6">
        <v>2.4300000000000002</v>
      </c>
      <c r="T177" s="6">
        <v>5.98</v>
      </c>
      <c r="U177" s="6">
        <v>-6.33</v>
      </c>
    </row>
    <row r="178" spans="3:21" ht="15.5" x14ac:dyDescent="0.35">
      <c r="C178" t="s">
        <v>65</v>
      </c>
      <c r="I178" s="6">
        <v>0.8</v>
      </c>
      <c r="J178" s="6">
        <v>0.57999999999999996</v>
      </c>
      <c r="K178" s="6">
        <v>0.95</v>
      </c>
      <c r="L178" s="6">
        <v>0.62</v>
      </c>
      <c r="M178" s="6">
        <v>0.77</v>
      </c>
      <c r="N178" s="6">
        <v>0.48</v>
      </c>
      <c r="O178" s="6">
        <v>0.46</v>
      </c>
      <c r="P178" s="6">
        <v>0.53</v>
      </c>
      <c r="Q178" s="6">
        <v>0.67</v>
      </c>
      <c r="R178" s="6">
        <v>0.76</v>
      </c>
      <c r="S178" s="6">
        <v>0.37</v>
      </c>
      <c r="T178" s="6">
        <v>0.72</v>
      </c>
      <c r="U178" s="6">
        <v>0.79</v>
      </c>
    </row>
    <row r="179" spans="3:21" ht="15.5" x14ac:dyDescent="0.35">
      <c r="C179" t="s">
        <v>62</v>
      </c>
      <c r="I179" s="6">
        <v>1703.3</v>
      </c>
      <c r="J179" s="6">
        <v>1613.11</v>
      </c>
      <c r="K179" s="6">
        <v>2785.45</v>
      </c>
      <c r="L179" s="6">
        <v>2613.1</v>
      </c>
      <c r="M179" s="6">
        <v>2232.62</v>
      </c>
      <c r="N179" s="6">
        <v>1974.42</v>
      </c>
      <c r="O179" s="6">
        <v>1811.56</v>
      </c>
      <c r="P179" s="6">
        <v>1690.98</v>
      </c>
      <c r="Q179" s="6">
        <v>1346.82</v>
      </c>
      <c r="R179" s="6">
        <v>1058.31</v>
      </c>
      <c r="S179" s="6">
        <v>16303.64</v>
      </c>
      <c r="T179" s="6">
        <v>13230.69</v>
      </c>
      <c r="U179" s="5">
        <v>10113</v>
      </c>
    </row>
    <row r="180" spans="3:21" ht="15.5" x14ac:dyDescent="0.35">
      <c r="C180" t="s">
        <v>222</v>
      </c>
      <c r="I180" s="6">
        <v>0.8</v>
      </c>
      <c r="J180" s="6">
        <v>0.57999999999999996</v>
      </c>
      <c r="K180" s="6">
        <v>0.95</v>
      </c>
      <c r="L180" s="6">
        <v>0.62</v>
      </c>
      <c r="M180" s="6">
        <v>0.77</v>
      </c>
      <c r="N180" s="6">
        <v>0.48</v>
      </c>
      <c r="O180" s="6">
        <v>0.46</v>
      </c>
      <c r="P180" s="6">
        <v>0.53</v>
      </c>
      <c r="Q180" s="6">
        <v>0.67</v>
      </c>
      <c r="R180" s="6">
        <v>0.76</v>
      </c>
      <c r="S180" s="6">
        <v>0.37</v>
      </c>
      <c r="T180" s="6">
        <v>0.72</v>
      </c>
      <c r="U180" s="6">
        <v>0.79</v>
      </c>
    </row>
    <row r="181" spans="3:21" ht="15.5" x14ac:dyDescent="0.35">
      <c r="C181" t="s">
        <v>223</v>
      </c>
      <c r="I181" s="6">
        <v>1703.3</v>
      </c>
      <c r="J181" s="6">
        <v>1613.11</v>
      </c>
      <c r="K181" s="6">
        <v>2785.45</v>
      </c>
      <c r="L181" s="6">
        <v>2613.1</v>
      </c>
      <c r="M181" s="6">
        <v>2232.62</v>
      </c>
      <c r="N181" s="6">
        <v>1974.42</v>
      </c>
      <c r="O181" s="6">
        <v>1811.56</v>
      </c>
      <c r="P181" s="6">
        <v>1690.98</v>
      </c>
      <c r="Q181" s="6">
        <v>1346.82</v>
      </c>
      <c r="R181" s="6">
        <v>1058.31</v>
      </c>
      <c r="S181" s="6">
        <v>16303.64</v>
      </c>
      <c r="T181" s="6">
        <v>13230.69</v>
      </c>
      <c r="U181" s="5">
        <v>10113</v>
      </c>
    </row>
    <row r="182" spans="3:21" ht="15.5" x14ac:dyDescent="0.35">
      <c r="C182" t="s">
        <v>224</v>
      </c>
      <c r="I182" s="5">
        <v>949000000000</v>
      </c>
      <c r="J182" s="5">
        <v>455000000000</v>
      </c>
      <c r="K182" s="5">
        <v>603000000000</v>
      </c>
      <c r="L182" s="5">
        <v>424000000000</v>
      </c>
      <c r="M182" s="5">
        <v>536000000000</v>
      </c>
      <c r="N182" s="5">
        <v>710000000000</v>
      </c>
      <c r="O182" s="5">
        <v>685000000000</v>
      </c>
      <c r="P182" s="5">
        <v>909000000000</v>
      </c>
      <c r="Q182" s="5">
        <v>715000000000</v>
      </c>
      <c r="R182" s="5">
        <v>570000000000</v>
      </c>
      <c r="S182" s="5">
        <v>550000000000</v>
      </c>
      <c r="T182" s="5">
        <v>1166000000000</v>
      </c>
      <c r="U182" s="5">
        <v>1135000000000</v>
      </c>
    </row>
    <row r="183" spans="3:21" ht="15.5" x14ac:dyDescent="0.35">
      <c r="C183" t="s">
        <v>225</v>
      </c>
    </row>
    <row r="184" spans="3:21" ht="15.5" x14ac:dyDescent="0.35">
      <c r="C184" t="s">
        <v>26</v>
      </c>
      <c r="I184" s="5">
        <v>949000000000</v>
      </c>
      <c r="J184" s="5">
        <v>455000000000</v>
      </c>
      <c r="K184" s="5">
        <v>603000000000</v>
      </c>
      <c r="L184" s="5">
        <v>424000000000</v>
      </c>
      <c r="M184" s="5">
        <v>536000000000</v>
      </c>
      <c r="N184" s="5">
        <v>710000000000</v>
      </c>
      <c r="O184" s="5">
        <v>685000000000</v>
      </c>
      <c r="P184" s="5">
        <v>909000000000</v>
      </c>
      <c r="Q184" s="5">
        <v>715000000000</v>
      </c>
      <c r="R184" s="5">
        <v>570000000000</v>
      </c>
      <c r="S184" s="5">
        <v>550000000000</v>
      </c>
      <c r="T184" s="5">
        <v>1166000000000</v>
      </c>
      <c r="U184" s="5">
        <v>1135000000000</v>
      </c>
    </row>
    <row r="185" spans="3:21" ht="15.5" x14ac:dyDescent="0.35">
      <c r="C185" t="s">
        <v>23</v>
      </c>
      <c r="I185" s="5">
        <v>683000000000</v>
      </c>
      <c r="J185" s="5">
        <v>226000000000</v>
      </c>
      <c r="K185" s="5">
        <v>226000000000</v>
      </c>
      <c r="L185" s="5">
        <v>-55000000000</v>
      </c>
      <c r="M185" s="5">
        <v>111000000000</v>
      </c>
      <c r="N185" s="5">
        <v>171000000000</v>
      </c>
      <c r="O185" s="5">
        <v>588000000000</v>
      </c>
      <c r="P185" s="5">
        <v>744000000000</v>
      </c>
      <c r="Q185" s="5">
        <v>588000000000</v>
      </c>
      <c r="R185" s="5">
        <v>421000000000</v>
      </c>
      <c r="S185" s="5">
        <v>235000000000</v>
      </c>
      <c r="T185" s="5">
        <v>1017000000000</v>
      </c>
      <c r="U185" s="5">
        <v>1069000000000</v>
      </c>
    </row>
    <row r="186" spans="3:21" ht="15.5" x14ac:dyDescent="0.35">
      <c r="C186" t="s">
        <v>226</v>
      </c>
      <c r="I186" s="5">
        <v>966000000000</v>
      </c>
      <c r="J186" s="5">
        <v>817000000000</v>
      </c>
      <c r="K186" s="5">
        <v>634000000000</v>
      </c>
      <c r="L186" s="5">
        <v>586000000000</v>
      </c>
      <c r="M186" s="5">
        <v>404000000000</v>
      </c>
      <c r="N186" s="5">
        <v>302000000000</v>
      </c>
      <c r="O186" s="5">
        <v>115000000000</v>
      </c>
      <c r="P186" s="5">
        <v>5000000000</v>
      </c>
      <c r="Q186" s="5">
        <v>69000000000</v>
      </c>
      <c r="R186" s="5">
        <v>-16000000000</v>
      </c>
      <c r="S186" s="5">
        <v>-169000000000</v>
      </c>
      <c r="T186" s="5">
        <v>-399000000000</v>
      </c>
      <c r="U186" s="5">
        <v>-335000000000</v>
      </c>
    </row>
    <row r="187" spans="3:21" ht="15.5" x14ac:dyDescent="0.35">
      <c r="C187" t="s">
        <v>227</v>
      </c>
      <c r="I187" s="5">
        <v>-406000000000</v>
      </c>
      <c r="J187" s="5">
        <v>46000000000</v>
      </c>
      <c r="K187" s="5">
        <v>-245000000000</v>
      </c>
      <c r="L187" s="5">
        <v>195000000000</v>
      </c>
      <c r="M187" s="5">
        <v>60000000000</v>
      </c>
      <c r="N187" s="5">
        <v>421000000000</v>
      </c>
      <c r="O187" s="5">
        <v>173000000000</v>
      </c>
      <c r="P187" s="5">
        <v>-145000000000</v>
      </c>
      <c r="Q187" s="5">
        <v>-162000000000</v>
      </c>
      <c r="R187" s="5">
        <v>-188000000000</v>
      </c>
      <c r="S187" s="5">
        <v>911000000000</v>
      </c>
      <c r="T187" s="5">
        <v>85000000000</v>
      </c>
      <c r="U187" s="5">
        <v>-67000000000</v>
      </c>
    </row>
    <row r="188" spans="3:21" ht="15.5" x14ac:dyDescent="0.35">
      <c r="C188" t="s">
        <v>228</v>
      </c>
      <c r="I188" s="5">
        <v>-3000000000</v>
      </c>
      <c r="J188" s="5">
        <v>-10000000000</v>
      </c>
      <c r="K188" s="5">
        <v>-12000000000</v>
      </c>
      <c r="L188" s="5">
        <v>-3000000000</v>
      </c>
      <c r="M188" s="5">
        <v>-5000000000</v>
      </c>
      <c r="N188" s="5">
        <v>-13000000000</v>
      </c>
      <c r="O188" s="5">
        <v>-17000000000</v>
      </c>
      <c r="P188" s="5">
        <v>-6000000000</v>
      </c>
      <c r="Q188" s="5">
        <v>-3000000000</v>
      </c>
      <c r="R188" s="5">
        <v>-1000000000</v>
      </c>
      <c r="S188" s="5">
        <v>-3000000000</v>
      </c>
      <c r="T188" s="5">
        <v>-11000000000</v>
      </c>
      <c r="U188" s="5">
        <v>-15000000000</v>
      </c>
    </row>
    <row r="189" spans="3:21" ht="15.5" x14ac:dyDescent="0.35">
      <c r="C189" t="s">
        <v>15</v>
      </c>
      <c r="I189" s="5">
        <v>-409000000000</v>
      </c>
      <c r="J189" s="5">
        <v>36000000000</v>
      </c>
      <c r="K189" s="5">
        <v>-257000000000</v>
      </c>
      <c r="L189" s="5">
        <v>192000000000</v>
      </c>
      <c r="M189" s="5">
        <v>55000000000</v>
      </c>
      <c r="N189" s="5">
        <v>408000000000</v>
      </c>
      <c r="O189" s="5">
        <v>155000000000</v>
      </c>
      <c r="P189" s="5">
        <v>-152000000000</v>
      </c>
      <c r="Q189" s="5">
        <v>-165000000000</v>
      </c>
      <c r="R189" s="5">
        <v>-189000000000</v>
      </c>
      <c r="S189" s="5">
        <v>908000000000</v>
      </c>
      <c r="T189" s="5">
        <v>74000000000</v>
      </c>
      <c r="U189" s="5">
        <v>-82000000000</v>
      </c>
    </row>
    <row r="190" spans="3:21" ht="15.5" x14ac:dyDescent="0.35">
      <c r="C190" t="s">
        <v>17</v>
      </c>
      <c r="I190" s="6">
        <v>-556.29999999999995</v>
      </c>
      <c r="J190" s="6">
        <v>48.46</v>
      </c>
      <c r="K190" s="6">
        <v>-699.38</v>
      </c>
      <c r="L190" s="6">
        <v>522.30999999999995</v>
      </c>
      <c r="M190" s="6">
        <v>150.13999999999999</v>
      </c>
      <c r="N190" s="6">
        <v>1110.27</v>
      </c>
      <c r="O190" s="6">
        <v>422.78</v>
      </c>
      <c r="P190" s="6">
        <v>-412.72</v>
      </c>
      <c r="Q190" s="6">
        <v>-449.47</v>
      </c>
      <c r="R190" s="6">
        <v>-513.42999999999995</v>
      </c>
      <c r="S190" s="6">
        <v>49456.72</v>
      </c>
      <c r="T190" s="6">
        <v>4011.17</v>
      </c>
      <c r="U190" s="6">
        <v>-4438.6899999999996</v>
      </c>
    </row>
  </sheetData>
  <pageMargins left="0.7" right="0.7" top="0.75" bottom="0.75" header="0.3" footer="0.3"/>
  <ignoredErrors>
    <ignoredError sqref="A1:U191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2576</v>
      </c>
      <c r="D2" s="2" vm="644">
        <f ca="1">IFERROR(_xlfn.STOCKHISTORY("XIDX:" &amp; $C$1, D3, , 0, 0, 1), "Libur")</f>
        <v>2610</v>
      </c>
      <c r="E2" s="2" vm="120">
        <f ca="1">IFERROR(_xlfn.STOCKHISTORY("XIDX:" &amp; $C$1, E3, , 0, 0, 1), "Libur")</f>
        <v>2710</v>
      </c>
      <c r="H2" s="2" vm="120">
        <f ca="1">IFERROR(INDEX(D2:G2,COUNT(D2:G2)),"")</f>
        <v>2710</v>
      </c>
      <c r="I2" s="2" vm="645">
        <f t="shared" ref="I2:Z2" ca="1" si="0">IFERROR(_xlfn.STOCKHISTORY("XIDX:" &amp; $C$1, I1, , 0, 0, 1), "Libur")</f>
        <v>3000</v>
      </c>
      <c r="J2" s="2" vm="646">
        <f t="shared" ca="1" si="0"/>
        <v>2170</v>
      </c>
      <c r="K2" s="2" t="str">
        <f t="shared" ca="1" si="0"/>
        <v>Libur</v>
      </c>
      <c r="L2" s="2" vm="114">
        <f t="shared" ca="1" si="0"/>
        <v>3150</v>
      </c>
      <c r="M2" s="2" vm="647">
        <f t="shared" ca="1" si="0"/>
        <v>2675</v>
      </c>
      <c r="N2" s="2" vm="648">
        <f t="shared" ca="1" si="0"/>
        <v>3237.5</v>
      </c>
      <c r="O2" s="2" vm="649">
        <f t="shared" ca="1" si="0"/>
        <v>5500</v>
      </c>
      <c r="P2" s="2" vm="650">
        <f t="shared" ca="1" si="0"/>
        <v>8625</v>
      </c>
      <c r="Q2" s="2" vm="651">
        <f t="shared" ca="1" si="0"/>
        <v>8950</v>
      </c>
      <c r="R2" s="2" vm="652">
        <f t="shared" ca="1" si="0"/>
        <v>6250</v>
      </c>
      <c r="S2" s="2" vm="653">
        <f t="shared" ca="1" si="0"/>
        <v>8250</v>
      </c>
      <c r="T2" s="2" vm="654">
        <f t="shared" ca="1" si="0"/>
        <v>8762.5</v>
      </c>
      <c r="U2" s="2" vm="655">
        <f t="shared" ca="1" si="0"/>
        <v>5950</v>
      </c>
      <c r="V2" s="2" t="str">
        <f t="shared" ca="1" si="0"/>
        <v>Libur</v>
      </c>
      <c r="W2" s="2" vm="656">
        <f t="shared" ca="1" si="0"/>
        <v>3850</v>
      </c>
      <c r="X2" s="2" t="str">
        <f t="shared" ca="1" si="0"/>
        <v>Libur</v>
      </c>
      <c r="Y2" s="2" vm="320">
        <f t="shared" ca="1" si="0"/>
        <v>3950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472699995827</v>
      </c>
      <c r="E4" s="2">
        <f>IFERROR(INDEX(E51:E500,MATCH($C$4,$C$51:$C$500,0)),"")</f>
        <v>513657911201</v>
      </c>
      <c r="H4" s="2">
        <f>IFERROR(SUM(D4:G4)*(4/MAX(1,COUNT(D4:G4))),"")</f>
        <v>1972715814056</v>
      </c>
      <c r="I4" s="2">
        <f t="shared" ref="I4:Z4" si="1">IFERROR(INDEX(I51:I500,MATCH($C$4,$C$51:$C$500,0)),"")</f>
        <v>2146553443744</v>
      </c>
      <c r="J4" s="2">
        <f t="shared" si="1"/>
        <v>1859368093471</v>
      </c>
      <c r="K4" s="2">
        <f t="shared" si="1"/>
        <v>2050460062443</v>
      </c>
      <c r="L4" s="2">
        <f t="shared" si="1"/>
        <v>2044821803111</v>
      </c>
      <c r="M4" s="2">
        <f t="shared" si="1"/>
        <v>1850311080131</v>
      </c>
      <c r="N4" s="2">
        <f t="shared" si="1"/>
        <v>1989005993587</v>
      </c>
      <c r="O4" s="2">
        <f t="shared" si="1"/>
        <v>2804151670769</v>
      </c>
      <c r="P4" s="2">
        <f t="shared" si="1"/>
        <v>2648754344347</v>
      </c>
      <c r="Q4" s="2">
        <f t="shared" si="1"/>
        <v>2706394847919</v>
      </c>
      <c r="R4" s="2">
        <f t="shared" si="1"/>
        <v>2526776164168</v>
      </c>
      <c r="S4" s="2">
        <f t="shared" si="1"/>
        <v>2314889854074</v>
      </c>
      <c r="T4" s="2">
        <f t="shared" si="1"/>
        <v>2308203551971</v>
      </c>
      <c r="U4" s="2">
        <f t="shared" si="1"/>
        <v>2027899402527</v>
      </c>
      <c r="V4" s="2">
        <f t="shared" si="1"/>
        <v>1851152825559</v>
      </c>
      <c r="W4" s="2">
        <f t="shared" si="1"/>
        <v>1654671098358</v>
      </c>
      <c r="X4" s="2">
        <f t="shared" si="1"/>
        <v>1466938711851</v>
      </c>
      <c r="Y4" s="2">
        <f t="shared" si="1"/>
        <v>1388724644234</v>
      </c>
      <c r="Z4" s="2">
        <f t="shared" si="1"/>
        <v>1239775396779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-9740899065</v>
      </c>
      <c r="E5" s="2">
        <f>IFERROR(INDEX(E51:E500,MATCH($C$5,$C$51:$C$500,0)),"")</f>
        <v>44207624761</v>
      </c>
      <c r="H5" s="2">
        <f>IFERROR(SUM(D5:G5)*(4/MAX(1,COUNT(D5:G5))),"")</f>
        <v>68933451392</v>
      </c>
      <c r="I5" s="2">
        <f t="shared" ref="I5:Z5" si="2">IFERROR(INDEX(I51:I500,MATCH($C$5,$C$51:$C$500,0)),"")</f>
        <v>6152992126</v>
      </c>
      <c r="J5" s="2">
        <f t="shared" si="2"/>
        <v>-64052395542</v>
      </c>
      <c r="K5" s="2">
        <f t="shared" si="2"/>
        <v>49095850785</v>
      </c>
      <c r="L5" s="2">
        <f t="shared" si="2"/>
        <v>35799172684</v>
      </c>
      <c r="M5" s="2">
        <f t="shared" si="2"/>
        <v>-54270774605</v>
      </c>
      <c r="N5" s="2">
        <f t="shared" si="2"/>
        <v>-68708897583</v>
      </c>
      <c r="O5" s="2">
        <f t="shared" si="2"/>
        <v>131128652163</v>
      </c>
      <c r="P5" s="2">
        <f t="shared" si="2"/>
        <v>196574162185</v>
      </c>
      <c r="Q5" s="2">
        <f t="shared" si="2"/>
        <v>157605162569</v>
      </c>
      <c r="R5" s="2">
        <f t="shared" si="2"/>
        <v>150724362762</v>
      </c>
      <c r="S5" s="2">
        <f t="shared" si="2"/>
        <v>541116516960</v>
      </c>
      <c r="T5" s="2">
        <f t="shared" si="2"/>
        <v>174908419101</v>
      </c>
      <c r="U5" s="2">
        <f t="shared" si="2"/>
        <v>160563780833</v>
      </c>
      <c r="V5" s="2">
        <f t="shared" si="2"/>
        <v>150803441969</v>
      </c>
      <c r="W5" s="2">
        <f t="shared" si="2"/>
        <v>140295062641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1809271432482</v>
      </c>
      <c r="E6" s="2">
        <f>IFERROR(INDEX(E51:E500,MATCH($C$6,$C$51:$C$500,0)),"")</f>
        <v>1834293508358</v>
      </c>
      <c r="H6" s="2">
        <f>IFERROR(INDEX(D6:G6,COUNT(D6:G6)),"")</f>
        <v>1834293508358</v>
      </c>
      <c r="I6" s="2">
        <f t="shared" ref="I6:Z6" si="3">IFERROR(INDEX(I51:I500,MATCH($C$6,$C$51:$C$500,0)),"")</f>
        <v>1790085982928</v>
      </c>
      <c r="J6" s="2">
        <f t="shared" si="3"/>
        <v>1783933807750</v>
      </c>
      <c r="K6" s="2">
        <f t="shared" si="3"/>
        <v>1885787335302</v>
      </c>
      <c r="L6" s="2">
        <f t="shared" si="3"/>
        <v>1854787914762</v>
      </c>
      <c r="M6" s="2">
        <f t="shared" si="3"/>
        <v>1819848695714</v>
      </c>
      <c r="N6" s="2">
        <f t="shared" si="3"/>
        <v>1865986919439</v>
      </c>
      <c r="O6" s="2">
        <f t="shared" si="3"/>
        <v>2019143817162</v>
      </c>
      <c r="P6" s="2">
        <f t="shared" si="3"/>
        <v>1972463165139</v>
      </c>
      <c r="Q6" s="2">
        <f t="shared" si="3"/>
        <v>1858326336424</v>
      </c>
      <c r="R6" s="2">
        <f t="shared" si="3"/>
        <v>1783158507325</v>
      </c>
      <c r="S6" s="2">
        <f t="shared" si="3"/>
        <v>1714871478033</v>
      </c>
      <c r="T6" s="2">
        <f t="shared" si="3"/>
        <v>1283504442268</v>
      </c>
      <c r="U6" s="2">
        <f t="shared" si="3"/>
        <v>1182990689957</v>
      </c>
      <c r="V6" s="2">
        <f t="shared" si="3"/>
        <v>1096821575914</v>
      </c>
      <c r="W6" s="2">
        <f t="shared" si="3"/>
        <v>1020412800735</v>
      </c>
      <c r="X6" s="2">
        <f t="shared" si="3"/>
        <v>948480404874</v>
      </c>
      <c r="Y6" s="2">
        <f t="shared" si="3"/>
        <v>880797253531</v>
      </c>
      <c r="Z6" s="2">
        <f t="shared" si="3"/>
        <v>816166049465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</v>
      </c>
      <c r="E7" s="3">
        <f>IFERROR(INDEX(E51:E500,MATCH($C$7,$C$51:$C$500,0))/1000000000,"")</f>
        <v>0.4</v>
      </c>
      <c r="H7" s="3">
        <f>IFERROR(INDEX(D7:G7,COUNT(D7:G7)),"")</f>
        <v>0.4</v>
      </c>
      <c r="I7" s="3">
        <f t="shared" ref="I7:Z7" si="4">IFERROR(INDEX(I51:I500,MATCH($C$7,$C$51:$C$500,0))/1000000000,"")</f>
        <v>0.4</v>
      </c>
      <c r="J7" s="3">
        <f t="shared" si="4"/>
        <v>0.4</v>
      </c>
      <c r="K7" s="3">
        <f t="shared" si="4"/>
        <v>0.4</v>
      </c>
      <c r="L7" s="3">
        <f t="shared" si="4"/>
        <v>0.2</v>
      </c>
      <c r="M7" s="3">
        <f t="shared" si="4"/>
        <v>0.2</v>
      </c>
      <c r="N7" s="3">
        <f t="shared" si="4"/>
        <v>0.2</v>
      </c>
      <c r="O7" s="3">
        <f t="shared" si="4"/>
        <v>0.2</v>
      </c>
      <c r="P7" s="3">
        <f t="shared" si="4"/>
        <v>0.2</v>
      </c>
      <c r="Q7" s="3">
        <f t="shared" si="4"/>
        <v>0.2</v>
      </c>
      <c r="R7" s="3">
        <f t="shared" si="4"/>
        <v>0.2</v>
      </c>
      <c r="S7" s="3">
        <f t="shared" si="4"/>
        <v>0.2</v>
      </c>
      <c r="T7" s="3">
        <f t="shared" si="4"/>
        <v>0.2</v>
      </c>
      <c r="U7" s="3">
        <f t="shared" si="4"/>
        <v>0.2</v>
      </c>
      <c r="V7" s="3">
        <f t="shared" si="4"/>
        <v>0.2</v>
      </c>
      <c r="W7" s="3">
        <f t="shared" si="4"/>
        <v>0.2</v>
      </c>
      <c r="X7" s="3">
        <f t="shared" si="4"/>
        <v>0.2</v>
      </c>
      <c r="Y7" s="3">
        <f t="shared" si="4"/>
        <v>0.2</v>
      </c>
      <c r="Z7" s="3">
        <f t="shared" si="4"/>
        <v>0.2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48000000000</v>
      </c>
      <c r="E8" s="2">
        <f>IFERROR(INDEX(E51:E500,MATCH("Free cash flow (Quarter)",$C$51:$C$500,0)),"")</f>
        <v>91000000000</v>
      </c>
      <c r="H8" s="2">
        <f>IFERROR(INDEX(D8:G8,COUNT(D8:G8)),"")</f>
        <v>91000000000</v>
      </c>
      <c r="I8" s="2">
        <f t="shared" ref="I8:Z8" si="5">IFERROR(INDEX(I51:I500,MATCH($C$8,$C$51:$C$500,0)),"")</f>
        <v>-92000000000</v>
      </c>
      <c r="J8" s="2">
        <f t="shared" si="5"/>
        <v>-32000000000</v>
      </c>
      <c r="K8" s="2">
        <f t="shared" si="5"/>
        <v>150000000000</v>
      </c>
      <c r="L8" s="2">
        <f t="shared" si="5"/>
        <v>31000000000</v>
      </c>
      <c r="M8" s="2">
        <f t="shared" si="5"/>
        <v>100000000000</v>
      </c>
      <c r="N8" s="2">
        <f t="shared" si="5"/>
        <v>261000000000</v>
      </c>
      <c r="O8" s="2">
        <f t="shared" si="5"/>
        <v>0</v>
      </c>
      <c r="P8" s="2">
        <f t="shared" si="5"/>
        <v>-9000000000</v>
      </c>
      <c r="Q8" s="2">
        <f t="shared" si="5"/>
        <v>194000000000</v>
      </c>
      <c r="R8" s="2">
        <f t="shared" si="5"/>
        <v>106000000000</v>
      </c>
      <c r="S8" s="2">
        <f t="shared" si="5"/>
        <v>-18000000000</v>
      </c>
      <c r="T8" s="2">
        <f t="shared" si="5"/>
        <v>-183000000000</v>
      </c>
      <c r="U8" s="2">
        <f t="shared" si="5"/>
        <v>-61000000000</v>
      </c>
      <c r="V8" s="2">
        <f t="shared" si="5"/>
        <v>164000000000</v>
      </c>
      <c r="W8" s="2">
        <f t="shared" si="5"/>
        <v>-9000000000</v>
      </c>
      <c r="X8" s="2">
        <f t="shared" si="5"/>
        <v>88000000000</v>
      </c>
      <c r="Y8" s="2">
        <f t="shared" si="5"/>
        <v>112000000000</v>
      </c>
      <c r="Z8" s="2">
        <f t="shared" si="5"/>
        <v>-28000000000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119</v>
      </c>
      <c r="E9" s="3">
        <f>IFERROR(INDEX(E51:E500,MATCH("Free cash flow per share (Quarter)",$C$51:$C$500,0)),"")</f>
        <v>227.3</v>
      </c>
      <c r="H9" s="3">
        <f>IFERROR(INDEX(D9:G9,COUNT(D9:G9)),"")</f>
        <v>227.3</v>
      </c>
      <c r="I9" s="3">
        <f t="shared" ref="I9:Z9" si="6">IFERROR(INDEX(I51:I500,MATCH($C$9,$C$51:$C$500,0)),"")</f>
        <v>-228.87</v>
      </c>
      <c r="J9" s="3">
        <f t="shared" si="6"/>
        <v>-80.400000000000006</v>
      </c>
      <c r="K9" s="3">
        <f t="shared" si="6"/>
        <v>373</v>
      </c>
      <c r="L9" s="3">
        <f t="shared" si="6"/>
        <v>153.30000000000001</v>
      </c>
      <c r="M9" s="3">
        <f t="shared" si="6"/>
        <v>495.92</v>
      </c>
      <c r="N9" s="3">
        <f t="shared" si="6"/>
        <v>1296.58</v>
      </c>
      <c r="O9" s="3">
        <f t="shared" si="6"/>
        <v>-1.5</v>
      </c>
      <c r="P9" s="3">
        <f t="shared" si="6"/>
        <v>-43.57</v>
      </c>
      <c r="Q9" s="3">
        <f t="shared" si="6"/>
        <v>966.61</v>
      </c>
      <c r="R9" s="3">
        <f t="shared" si="6"/>
        <v>526.41999999999996</v>
      </c>
      <c r="S9" s="3">
        <f t="shared" si="6"/>
        <v>-89.64</v>
      </c>
      <c r="T9" s="3">
        <f t="shared" si="6"/>
        <v>-910.39</v>
      </c>
      <c r="U9" s="3">
        <f t="shared" si="6"/>
        <v>-305.49</v>
      </c>
      <c r="V9" s="3">
        <f t="shared" si="6"/>
        <v>816.09</v>
      </c>
      <c r="W9" s="3">
        <f t="shared" si="6"/>
        <v>-44.89</v>
      </c>
      <c r="X9" s="3">
        <f t="shared" si="6"/>
        <v>438.94</v>
      </c>
      <c r="Y9" s="3">
        <f t="shared" si="6"/>
        <v>554.88</v>
      </c>
      <c r="Z9" s="3">
        <f t="shared" si="6"/>
        <v>-141.04</v>
      </c>
    </row>
    <row r="10" spans="1:26" ht="15.5" x14ac:dyDescent="0.35">
      <c r="C10" t="s">
        <v>18</v>
      </c>
      <c r="D10" s="3">
        <f ca="1">IFERROR(IF(D9=0,"",D2/D9),"")</f>
        <v>21.932773109243698</v>
      </c>
      <c r="E10" s="3">
        <f ca="1">IFERROR(IF(E9=0,"",E2/E9),"")</f>
        <v>11.922569291684997</v>
      </c>
      <c r="I10" s="3">
        <f t="shared" ref="I10:Z10" ca="1" si="7">IFERROR(IF(I9=0,"",I2/I9),"")</f>
        <v>-13.107877834578581</v>
      </c>
      <c r="J10" s="3">
        <f t="shared" ca="1" si="7"/>
        <v>-26.990049751243781</v>
      </c>
      <c r="K10" s="3" t="str">
        <f t="shared" ca="1" si="7"/>
        <v/>
      </c>
      <c r="L10" s="3">
        <f t="shared" ca="1" si="7"/>
        <v>20.547945205479451</v>
      </c>
      <c r="M10" s="3">
        <f t="shared" ca="1" si="7"/>
        <v>5.3940151637360865</v>
      </c>
      <c r="N10" s="3">
        <f t="shared" ca="1" si="7"/>
        <v>2.4969535238859155</v>
      </c>
      <c r="O10" s="3">
        <f t="shared" ca="1" si="7"/>
        <v>-3666.6666666666665</v>
      </c>
      <c r="P10" s="3">
        <f t="shared" ca="1" si="7"/>
        <v>-197.9573100757402</v>
      </c>
      <c r="Q10" s="3">
        <f t="shared" ca="1" si="7"/>
        <v>9.2591634682033082</v>
      </c>
      <c r="R10" s="3">
        <f t="shared" ca="1" si="7"/>
        <v>11.872649215455342</v>
      </c>
      <c r="S10" s="3">
        <f t="shared" ca="1" si="7"/>
        <v>-92.034805890227574</v>
      </c>
      <c r="T10" s="3">
        <f t="shared" ca="1" si="7"/>
        <v>-9.6249958808862139</v>
      </c>
      <c r="U10" s="3">
        <f t="shared" ca="1" si="7"/>
        <v>-19.476905954368391</v>
      </c>
      <c r="V10" s="3" t="str">
        <f t="shared" ca="1" si="7"/>
        <v/>
      </c>
      <c r="W10" s="3">
        <f t="shared" ca="1" si="7"/>
        <v>-85.765203831588323</v>
      </c>
      <c r="X10" s="3" t="str">
        <f t="shared" ca="1" si="7"/>
        <v/>
      </c>
      <c r="Y10" s="3">
        <f t="shared" ca="1" si="7"/>
        <v>7.1186562860438292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683703298713</v>
      </c>
      <c r="E11" s="2">
        <f>IFERROR(INDEX(E51:E500,MATCH($C$11,$C$51:$C$500,0)),"")</f>
        <v>666362031985</v>
      </c>
      <c r="H11" s="2">
        <f>IFERROR(INDEX(D11:G11,COUNT(D11:G11)),"")</f>
        <v>666362031985</v>
      </c>
      <c r="I11" s="2">
        <f t="shared" ref="I11:Z11" si="8">IFERROR(INDEX(I51:I500,MATCH($C$11,$C$51:$C$500,0)),"")</f>
        <v>540111589863</v>
      </c>
      <c r="J11" s="2">
        <f t="shared" si="8"/>
        <v>655446668429</v>
      </c>
      <c r="K11" s="2">
        <f t="shared" si="8"/>
        <v>727237002645</v>
      </c>
      <c r="L11" s="2">
        <f t="shared" si="8"/>
        <v>573375511248</v>
      </c>
      <c r="M11" s="2">
        <f t="shared" si="8"/>
        <v>554614345575</v>
      </c>
      <c r="N11" s="2">
        <f t="shared" si="8"/>
        <v>457984350641</v>
      </c>
      <c r="O11" s="2">
        <f t="shared" si="8"/>
        <v>285755312130</v>
      </c>
      <c r="P11" s="2">
        <f t="shared" si="8"/>
        <v>369170524762</v>
      </c>
      <c r="Q11" s="2">
        <f t="shared" si="8"/>
        <v>431573583550</v>
      </c>
      <c r="R11" s="2">
        <f t="shared" si="8"/>
        <v>298563784107</v>
      </c>
      <c r="S11" s="2">
        <f t="shared" si="8"/>
        <v>219669986396</v>
      </c>
      <c r="T11" s="2">
        <f t="shared" si="8"/>
        <v>95091166887</v>
      </c>
      <c r="U11" s="2">
        <f t="shared" si="8"/>
        <v>73824541258</v>
      </c>
      <c r="V11" s="2">
        <f t="shared" si="8"/>
        <v>134940399040</v>
      </c>
      <c r="W11" s="2">
        <f t="shared" si="8"/>
        <v>89862335910</v>
      </c>
      <c r="X11" s="2">
        <f t="shared" si="8"/>
        <v>129104545843</v>
      </c>
      <c r="Y11" s="2">
        <f t="shared" si="8"/>
        <v>147152250091</v>
      </c>
      <c r="Z11" s="2">
        <f t="shared" si="8"/>
        <v>99238814953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-677000000000</v>
      </c>
      <c r="E12" s="2">
        <f>IFERROR(INDEX(E51:E500,MATCH("Net Debt (Quarter)",$C$51:$C$500,0)),"")</f>
        <v>-658000000000</v>
      </c>
      <c r="H12" s="2">
        <f>IFERROR(INDEX(D12:G12,COUNT(D12:G12)),"")</f>
        <v>-658000000000</v>
      </c>
      <c r="I12" s="2">
        <f t="shared" ref="I12:Z12" si="9">IFERROR(INDEX(I51:I500,MATCH($C$12,$C$51:$C$500,0)),"")</f>
        <v>-532000000000</v>
      </c>
      <c r="J12" s="2">
        <f t="shared" si="9"/>
        <v>-642000000000</v>
      </c>
      <c r="K12" s="2">
        <f t="shared" si="9"/>
        <v>-711000000000</v>
      </c>
      <c r="L12" s="2">
        <f t="shared" si="9"/>
        <v>-570000000000</v>
      </c>
      <c r="M12" s="2">
        <f t="shared" si="9"/>
        <v>-544000000000</v>
      </c>
      <c r="N12" s="2">
        <f t="shared" si="9"/>
        <v>-445000000000</v>
      </c>
      <c r="O12" s="2">
        <f t="shared" si="9"/>
        <v>-286000000000</v>
      </c>
      <c r="P12" s="2">
        <f t="shared" si="9"/>
        <v>-369000000000</v>
      </c>
      <c r="Q12" s="2">
        <f t="shared" si="9"/>
        <v>-432000000000</v>
      </c>
      <c r="R12" s="2">
        <f t="shared" si="9"/>
        <v>-299000000000</v>
      </c>
      <c r="S12" s="2">
        <f t="shared" si="9"/>
        <v>-220000000000</v>
      </c>
      <c r="T12" s="2">
        <f t="shared" si="9"/>
        <v>86000000000</v>
      </c>
      <c r="U12" s="2">
        <f t="shared" si="9"/>
        <v>-74000000000</v>
      </c>
      <c r="V12" s="2">
        <f t="shared" si="9"/>
        <v>-135000000000</v>
      </c>
      <c r="W12" s="2">
        <f t="shared" si="9"/>
        <v>-90000000000</v>
      </c>
      <c r="X12" s="2">
        <f t="shared" si="9"/>
        <v>-129000000000</v>
      </c>
      <c r="Y12" s="2">
        <f t="shared" si="9"/>
        <v>-147000000000</v>
      </c>
      <c r="Z12" s="2">
        <f t="shared" si="9"/>
        <v>-99000000000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6000000000</v>
      </c>
      <c r="E13" s="2">
        <f>IFERROR(INDEX(E51:E500,MATCH("Total Debt (Quarter)",$C$51:$C$500,0)),"")</f>
        <v>8000000000</v>
      </c>
      <c r="H13" s="2">
        <f>IFERROR(INDEX(D13:G13,COUNT(D13:G13)),"")</f>
        <v>8000000000</v>
      </c>
      <c r="I13" s="2">
        <f t="shared" ref="I13:Z13" si="10">IFERROR(INDEX(I51:I500,MATCH($C$13,$C$51:$C$500,0)),"")</f>
        <v>8000000000</v>
      </c>
      <c r="J13" s="2">
        <f t="shared" si="10"/>
        <v>13000000000</v>
      </c>
      <c r="K13" s="2">
        <f t="shared" si="10"/>
        <v>16000000000</v>
      </c>
      <c r="L13" s="2">
        <f t="shared" si="10"/>
        <v>4000000000</v>
      </c>
      <c r="M13" s="2">
        <f t="shared" si="10"/>
        <v>11000000000</v>
      </c>
      <c r="N13" s="2">
        <f t="shared" si="10"/>
        <v>13000000000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181000000000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-469671111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-6230055391</v>
      </c>
      <c r="E15" s="2">
        <f>IFERROR(INDEX(E51:E500,MATCH($C$15,$C$51:$C$500,0)),"")</f>
        <v>-6816860896</v>
      </c>
      <c r="H15" s="2">
        <f>IFERROR(SUM(D15:G15)*(4/MAX(1,COUNT(D15:G15))),"")</f>
        <v>-26093832574</v>
      </c>
      <c r="I15" s="2">
        <f t="shared" ref="I15:Z15" si="12">IFERROR(INDEX(I51:I500,MATCH($C$15,$C$51:$C$500,0)),"")</f>
        <v>-7832073199</v>
      </c>
      <c r="J15" s="2">
        <f t="shared" si="12"/>
        <v>36207821492</v>
      </c>
      <c r="K15" s="2">
        <f t="shared" si="12"/>
        <v>-5956632083</v>
      </c>
      <c r="L15" s="2">
        <f t="shared" si="12"/>
        <v>-9693227327</v>
      </c>
      <c r="M15" s="2">
        <f t="shared" si="12"/>
        <v>17154047344</v>
      </c>
      <c r="N15" s="2">
        <f t="shared" si="12"/>
        <v>2581170474</v>
      </c>
      <c r="O15" s="2">
        <f t="shared" si="12"/>
        <v>-55843013533</v>
      </c>
      <c r="P15" s="2">
        <f t="shared" si="12"/>
        <v>-61576511908</v>
      </c>
      <c r="Q15" s="2">
        <f t="shared" si="12"/>
        <v>-63956663719</v>
      </c>
      <c r="R15" s="2">
        <f t="shared" si="12"/>
        <v>-59416261296</v>
      </c>
      <c r="S15" s="2">
        <f t="shared" si="12"/>
        <v>-38647669480</v>
      </c>
      <c r="T15" s="2">
        <f t="shared" si="12"/>
        <v>-65114435511</v>
      </c>
      <c r="U15" s="2">
        <f t="shared" si="12"/>
        <v>-58149236079</v>
      </c>
      <c r="V15" s="2">
        <f t="shared" si="12"/>
        <v>-52889300559</v>
      </c>
      <c r="W15" s="2">
        <f t="shared" si="12"/>
        <v>-50103933205</v>
      </c>
      <c r="X15" s="2">
        <f t="shared" si="12"/>
        <v>-42080327961</v>
      </c>
      <c r="Y15" s="2">
        <f t="shared" si="12"/>
        <v>-51539731218</v>
      </c>
      <c r="Z15" s="2">
        <f t="shared" si="12"/>
        <v>-53665699507</v>
      </c>
    </row>
    <row r="16" spans="1:26" ht="15.5" x14ac:dyDescent="0.35">
      <c r="C16" t="s">
        <v>29</v>
      </c>
      <c r="D16" s="2">
        <f>IFERROR(INDEX(D51:D500,MATCH($C$16,$C$51:$C$500,0)),"")</f>
        <v>202055702</v>
      </c>
      <c r="E16" s="2">
        <f>IFERROR(INDEX(E51:E500,MATCH($C$16,$C$51:$C$500,0)),"")</f>
        <v>32992592182</v>
      </c>
      <c r="H16" s="2">
        <f>IFERROR(SUM(D16:G16)*(4/MAX(1,COUNT(D16:G16))),"")</f>
        <v>66389295768</v>
      </c>
      <c r="I16" s="2">
        <f t="shared" ref="I16:Z16" si="13">IFERROR(INDEX(I51:I500,MATCH($C$16,$C$51:$C$500,0)),"")</f>
        <v>23131140600</v>
      </c>
      <c r="J16" s="2">
        <f t="shared" si="13"/>
        <v>-160955098677</v>
      </c>
      <c r="K16" s="2">
        <f t="shared" si="13"/>
        <v>44072635075</v>
      </c>
      <c r="L16" s="2">
        <f t="shared" si="13"/>
        <v>27802697679</v>
      </c>
      <c r="M16" s="2">
        <f t="shared" si="13"/>
        <v>-93661666121</v>
      </c>
      <c r="N16" s="2">
        <f t="shared" si="13"/>
        <v>-57357757687</v>
      </c>
      <c r="O16" s="2">
        <f t="shared" si="13"/>
        <v>200992358094</v>
      </c>
      <c r="P16" s="2">
        <f t="shared" si="13"/>
        <v>234625954664</v>
      </c>
      <c r="Q16" s="2">
        <f t="shared" si="13"/>
        <v>243083045787</v>
      </c>
      <c r="R16" s="2">
        <f t="shared" si="13"/>
        <v>221475857643</v>
      </c>
      <c r="S16" s="2">
        <f t="shared" si="13"/>
        <v>583121947494</v>
      </c>
      <c r="T16" s="2">
        <f t="shared" si="13"/>
        <v>239428829612</v>
      </c>
      <c r="U16" s="2">
        <f t="shared" si="13"/>
        <v>218297701912</v>
      </c>
      <c r="V16" s="2">
        <f t="shared" si="13"/>
        <v>203263152528</v>
      </c>
      <c r="W16" s="2">
        <f t="shared" si="13"/>
        <v>190142752846</v>
      </c>
      <c r="X16" s="2">
        <f t="shared" si="13"/>
        <v>173525426744</v>
      </c>
      <c r="Y16" s="2">
        <f t="shared" si="13"/>
        <v>176151509884</v>
      </c>
      <c r="Z16" s="2">
        <f t="shared" si="13"/>
        <v>168519734628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1044000000000</v>
      </c>
      <c r="E20" s="2">
        <f ca="1">IFERROR(E21*E2,"")</f>
        <v>1084000000000</v>
      </c>
      <c r="H20" s="2">
        <f t="shared" ref="H20:Z20" ca="1" si="14">IFERROR(H21*H2,"")</f>
        <v>1084000000000</v>
      </c>
      <c r="I20" s="2">
        <f t="shared" ca="1" si="14"/>
        <v>1200000000000</v>
      </c>
      <c r="J20" s="2">
        <f t="shared" ca="1" si="14"/>
        <v>868000000000</v>
      </c>
      <c r="K20" s="2" t="str">
        <f t="shared" ca="1" si="14"/>
        <v/>
      </c>
      <c r="L20" s="2">
        <f t="shared" ca="1" si="14"/>
        <v>630000000000</v>
      </c>
      <c r="M20" s="2">
        <f t="shared" ca="1" si="14"/>
        <v>535000000000</v>
      </c>
      <c r="N20" s="2">
        <f t="shared" ca="1" si="14"/>
        <v>647500000000</v>
      </c>
      <c r="O20" s="2">
        <f t="shared" ca="1" si="14"/>
        <v>1100000000000</v>
      </c>
      <c r="P20" s="2">
        <f t="shared" ca="1" si="14"/>
        <v>1725000000000</v>
      </c>
      <c r="Q20" s="2">
        <f t="shared" ca="1" si="14"/>
        <v>1790000000000</v>
      </c>
      <c r="R20" s="2">
        <f t="shared" ca="1" si="14"/>
        <v>1250000000000</v>
      </c>
      <c r="S20" s="2">
        <f t="shared" ca="1" si="14"/>
        <v>1650000000000</v>
      </c>
      <c r="T20" s="2">
        <f t="shared" ca="1" si="14"/>
        <v>1752500000000</v>
      </c>
      <c r="U20" s="2">
        <f t="shared" ca="1" si="14"/>
        <v>1190000000000</v>
      </c>
      <c r="V20" s="2" t="str">
        <f t="shared" ca="1" si="14"/>
        <v/>
      </c>
      <c r="W20" s="2">
        <f t="shared" ca="1" si="14"/>
        <v>770000000000</v>
      </c>
      <c r="X20" s="2" t="str">
        <f t="shared" ca="1" si="14"/>
        <v/>
      </c>
      <c r="Y20" s="2">
        <f t="shared" ca="1" si="14"/>
        <v>790000000000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400000000</v>
      </c>
      <c r="E21" s="2">
        <f>IFERROR(INDEX(E51:E500,MATCH($C$7,$C$51:$C$500,0)),"")</f>
        <v>400000000</v>
      </c>
      <c r="H21" s="2">
        <f>IFERROR(INDEX(D21:G21,COUNT(D21:G21)),"")</f>
        <v>400000000</v>
      </c>
      <c r="I21" s="2">
        <f t="shared" ref="I21:Z21" si="15">IFERROR(INDEX(I51:I500,MATCH($C$7,$C$51:$C$500,0)),"")</f>
        <v>400000000</v>
      </c>
      <c r="J21" s="2">
        <f t="shared" si="15"/>
        <v>400000000</v>
      </c>
      <c r="K21" s="2">
        <f t="shared" si="15"/>
        <v>400000000</v>
      </c>
      <c r="L21" s="2">
        <f t="shared" si="15"/>
        <v>200000000</v>
      </c>
      <c r="M21" s="2">
        <f t="shared" si="15"/>
        <v>200000000</v>
      </c>
      <c r="N21" s="2">
        <f t="shared" si="15"/>
        <v>200000000</v>
      </c>
      <c r="O21" s="2">
        <f t="shared" si="15"/>
        <v>200000000</v>
      </c>
      <c r="P21" s="2">
        <f t="shared" si="15"/>
        <v>200000000</v>
      </c>
      <c r="Q21" s="2">
        <f t="shared" si="15"/>
        <v>200000000</v>
      </c>
      <c r="R21" s="2">
        <f t="shared" si="15"/>
        <v>200000000</v>
      </c>
      <c r="S21" s="2">
        <f t="shared" si="15"/>
        <v>200000000</v>
      </c>
      <c r="T21" s="2">
        <f t="shared" si="15"/>
        <v>200000000</v>
      </c>
      <c r="U21" s="2">
        <f t="shared" si="15"/>
        <v>200000000</v>
      </c>
      <c r="V21" s="2">
        <f t="shared" si="15"/>
        <v>200000000</v>
      </c>
      <c r="W21" s="2">
        <f t="shared" si="15"/>
        <v>200000000</v>
      </c>
      <c r="X21" s="2">
        <f t="shared" si="15"/>
        <v>200000000</v>
      </c>
      <c r="Y21" s="2">
        <f t="shared" si="15"/>
        <v>200000000</v>
      </c>
      <c r="Z21" s="2">
        <f t="shared" si="15"/>
        <v>200000000</v>
      </c>
    </row>
    <row r="23" spans="1:26" ht="15.5" x14ac:dyDescent="0.35">
      <c r="B23" t="s">
        <v>50</v>
      </c>
      <c r="C23" t="s">
        <v>51</v>
      </c>
      <c r="D23" s="3">
        <f>IFERROR(D5/D6*100,"")</f>
        <v>-0.53838793285080566</v>
      </c>
      <c r="E23" s="3">
        <f>IFERROR(E5/E6*100,"")</f>
        <v>2.410062760379784</v>
      </c>
      <c r="H23" s="3">
        <f t="shared" ref="H23:Z23" si="16">IFERROR(H5/H6*100,"")</f>
        <v>3.7580382353152952</v>
      </c>
      <c r="I23" s="3">
        <f t="shared" si="16"/>
        <v>0.34372606593654792</v>
      </c>
      <c r="J23" s="3">
        <f t="shared" si="16"/>
        <v>-3.5905141358796584</v>
      </c>
      <c r="K23" s="3">
        <f t="shared" si="16"/>
        <v>2.6034669904672749</v>
      </c>
      <c r="L23" s="3">
        <f t="shared" si="16"/>
        <v>1.9300952092193044</v>
      </c>
      <c r="M23" s="3">
        <f t="shared" si="16"/>
        <v>-2.9821586120217201</v>
      </c>
      <c r="N23" s="3">
        <f t="shared" si="16"/>
        <v>-3.6821746640998425</v>
      </c>
      <c r="O23" s="3">
        <f t="shared" si="16"/>
        <v>6.4942700489412086</v>
      </c>
      <c r="P23" s="3">
        <f t="shared" si="16"/>
        <v>9.965923098551114</v>
      </c>
      <c r="Q23" s="3">
        <f t="shared" si="16"/>
        <v>8.4810272275579717</v>
      </c>
      <c r="R23" s="3">
        <f t="shared" si="16"/>
        <v>8.4526620680574656</v>
      </c>
      <c r="S23" s="3">
        <f t="shared" si="16"/>
        <v>31.554348176615193</v>
      </c>
      <c r="T23" s="3">
        <f t="shared" si="16"/>
        <v>13.627410497460401</v>
      </c>
      <c r="U23" s="3">
        <f t="shared" si="16"/>
        <v>13.572700292242898</v>
      </c>
      <c r="V23" s="3">
        <f t="shared" si="16"/>
        <v>13.74913160723821</v>
      </c>
      <c r="W23" s="3">
        <f t="shared" si="16"/>
        <v>13.748853654123696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-0.23544821113056169</v>
      </c>
      <c r="L24" s="4">
        <f t="shared" si="17"/>
        <v>-0.25625158184739383</v>
      </c>
      <c r="M24" s="4" t="str">
        <f t="shared" si="17"/>
        <v/>
      </c>
      <c r="N24" s="4" t="str">
        <f t="shared" si="17"/>
        <v/>
      </c>
      <c r="O24" s="4">
        <f t="shared" si="17"/>
        <v>-0.13776946061243944</v>
      </c>
      <c r="P24" s="4">
        <f t="shared" si="17"/>
        <v>-5.990822178953159E-2</v>
      </c>
      <c r="Q24" s="4">
        <f t="shared" si="17"/>
        <v>-9.2107062611257562E-2</v>
      </c>
      <c r="R24" s="4">
        <f t="shared" si="17"/>
        <v>-9.2711505688686024E-2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38.049999999999997</v>
      </c>
      <c r="J25" s="3">
        <f t="shared" si="18"/>
        <v>-310.20999999999998</v>
      </c>
      <c r="K25" s="3">
        <f t="shared" si="18"/>
        <v>94.79</v>
      </c>
      <c r="L25" s="3">
        <f t="shared" si="18"/>
        <v>91.85</v>
      </c>
      <c r="M25" s="3">
        <f t="shared" si="18"/>
        <v>-380.51</v>
      </c>
      <c r="N25" s="3">
        <f t="shared" si="18"/>
        <v>-272.43</v>
      </c>
      <c r="O25" s="3">
        <f t="shared" si="18"/>
        <v>721.9</v>
      </c>
      <c r="P25" s="3">
        <f t="shared" si="18"/>
        <v>860.66</v>
      </c>
      <c r="Q25" s="3">
        <f t="shared" si="18"/>
        <v>890.88</v>
      </c>
      <c r="R25" s="3">
        <f t="shared" si="18"/>
        <v>806</v>
      </c>
      <c r="S25" s="3">
        <f t="shared" si="18"/>
        <v>2707.93</v>
      </c>
      <c r="T25" s="3">
        <f t="shared" si="18"/>
        <v>866.95</v>
      </c>
      <c r="U25" s="3">
        <f t="shared" si="18"/>
        <v>796.49</v>
      </c>
      <c r="V25" s="3">
        <f t="shared" si="18"/>
        <v>747.88</v>
      </c>
      <c r="W25" s="3">
        <f t="shared" si="18"/>
        <v>696.48</v>
      </c>
      <c r="X25" s="3">
        <f t="shared" si="18"/>
        <v>653.74</v>
      </c>
      <c r="Y25" s="3">
        <f t="shared" si="18"/>
        <v>619.75</v>
      </c>
      <c r="Z25" s="3">
        <f t="shared" si="18"/>
        <v>571.22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-0.35674054148066292</v>
      </c>
      <c r="L26" s="4">
        <f t="shared" si="19"/>
        <v>-0.3651779688780441</v>
      </c>
      <c r="M26" s="4" t="str">
        <f t="shared" si="19"/>
        <v/>
      </c>
      <c r="N26" s="4" t="str">
        <f t="shared" si="19"/>
        <v/>
      </c>
      <c r="O26" s="4">
        <f t="shared" si="19"/>
        <v>-3.5956572361845573E-2</v>
      </c>
      <c r="P26" s="4">
        <f t="shared" si="19"/>
        <v>1.5617693569613067E-2</v>
      </c>
      <c r="Q26" s="4">
        <f t="shared" si="19"/>
        <v>3.5612915357291941E-2</v>
      </c>
      <c r="R26" s="4">
        <f t="shared" si="19"/>
        <v>2.9639697652993791E-2</v>
      </c>
      <c r="S26" s="4">
        <f t="shared" si="19"/>
        <v>0.32875978285095808</v>
      </c>
      <c r="T26" s="4">
        <f t="shared" si="19"/>
        <v>6.9437732608054636E-2</v>
      </c>
      <c r="U26" s="4">
        <f t="shared" si="19"/>
        <v>6.8748171067070984E-2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1181.7499895675001</v>
      </c>
      <c r="E27" s="3">
        <f>IFERROR(E4/E21,"")</f>
        <v>1284.1447780025001</v>
      </c>
      <c r="H27" s="3">
        <f t="shared" ref="H27:Z27" si="20">IFERROR(H4/H21,"")</f>
        <v>4931.7895351400002</v>
      </c>
      <c r="I27" s="3">
        <f t="shared" si="20"/>
        <v>5366.3836093600003</v>
      </c>
      <c r="J27" s="3">
        <f t="shared" si="20"/>
        <v>4648.4202336774997</v>
      </c>
      <c r="K27" s="3">
        <f t="shared" si="20"/>
        <v>5126.1501561075002</v>
      </c>
      <c r="L27" s="3">
        <f t="shared" si="20"/>
        <v>10224.109015554999</v>
      </c>
      <c r="M27" s="3">
        <f t="shared" si="20"/>
        <v>9251.5554006549992</v>
      </c>
      <c r="N27" s="3">
        <f t="shared" si="20"/>
        <v>9945.0299679349991</v>
      </c>
      <c r="O27" s="3">
        <f t="shared" si="20"/>
        <v>14020.758353845</v>
      </c>
      <c r="P27" s="3">
        <f t="shared" si="20"/>
        <v>13243.771721735</v>
      </c>
      <c r="Q27" s="3">
        <f t="shared" si="20"/>
        <v>13531.974239595</v>
      </c>
      <c r="R27" s="3">
        <f t="shared" si="20"/>
        <v>12633.880820840001</v>
      </c>
      <c r="S27" s="3">
        <f t="shared" si="20"/>
        <v>11574.44927037</v>
      </c>
      <c r="T27" s="3">
        <f t="shared" si="20"/>
        <v>11541.017759855</v>
      </c>
      <c r="U27" s="3">
        <f t="shared" si="20"/>
        <v>10139.497012635</v>
      </c>
      <c r="V27" s="3">
        <f t="shared" si="20"/>
        <v>9255.7641277950006</v>
      </c>
      <c r="W27" s="3">
        <f t="shared" si="20"/>
        <v>8273.3554917900001</v>
      </c>
      <c r="X27" s="3">
        <f t="shared" si="20"/>
        <v>7334.6935592549999</v>
      </c>
      <c r="Y27" s="3">
        <f t="shared" si="20"/>
        <v>6943.6232211699999</v>
      </c>
      <c r="Z27" s="3">
        <f t="shared" si="20"/>
        <v>6198.8769838950002</v>
      </c>
    </row>
    <row r="28" spans="1:26" ht="15.5" x14ac:dyDescent="0.35">
      <c r="C28" t="s">
        <v>57</v>
      </c>
      <c r="D28" s="4">
        <f>IFERROR(_xlfn.RRI(5,I27,D27),"")</f>
        <v>-0.26112873238550671</v>
      </c>
      <c r="E28" s="4">
        <f>IFERROR(_xlfn.RRI(5,J27,E27),"")</f>
        <v>-0.22685362954645183</v>
      </c>
      <c r="H28" s="4">
        <f t="shared" ref="H28:Z28" si="21">IFERROR(_xlfn.RRI(5,M27,H27),"")</f>
        <v>-0.11822464551707257</v>
      </c>
      <c r="I28" s="4">
        <f t="shared" si="21"/>
        <v>-0.11607559743959239</v>
      </c>
      <c r="J28" s="4">
        <f t="shared" si="21"/>
        <v>-0.19812481168094698</v>
      </c>
      <c r="K28" s="4">
        <f t="shared" si="21"/>
        <v>-0.17290398681284924</v>
      </c>
      <c r="L28" s="4">
        <f t="shared" si="21"/>
        <v>-5.4518878145540017E-2</v>
      </c>
      <c r="M28" s="4">
        <f t="shared" si="21"/>
        <v>-6.0416036848017218E-2</v>
      </c>
      <c r="N28" s="4">
        <f t="shared" si="21"/>
        <v>-2.988961868390172E-2</v>
      </c>
      <c r="O28" s="4">
        <f t="shared" si="21"/>
        <v>3.9693859489174699E-2</v>
      </c>
      <c r="P28" s="4">
        <f t="shared" si="21"/>
        <v>5.4870275868286633E-2</v>
      </c>
      <c r="Q28" s="4">
        <f t="shared" si="21"/>
        <v>7.8921324232632983E-2</v>
      </c>
      <c r="R28" s="4">
        <f t="shared" si="21"/>
        <v>8.8356105753431446E-2</v>
      </c>
      <c r="S28" s="4">
        <f t="shared" si="21"/>
        <v>9.5528480411670946E-2</v>
      </c>
      <c r="T28" s="4">
        <f t="shared" si="21"/>
        <v>0.10695914501303094</v>
      </c>
      <c r="U28" s="4">
        <f t="shared" si="21"/>
        <v>0.10341956110740091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-1.1226588440088971</v>
      </c>
      <c r="J29" s="4">
        <f t="shared" si="22"/>
        <v>-4.2726025952104649</v>
      </c>
      <c r="K29" s="4">
        <f t="shared" si="22"/>
        <v>3.2008709853021365E-2</v>
      </c>
      <c r="L29" s="4">
        <f t="shared" si="22"/>
        <v>-1.2413865601429661</v>
      </c>
      <c r="M29" s="4">
        <f t="shared" si="22"/>
        <v>0.39672576441654728</v>
      </c>
      <c r="N29" s="4">
        <f t="shared" si="22"/>
        <v>-1.3773791383848177</v>
      </c>
      <c r="O29" s="4">
        <f t="shared" si="22"/>
        <v>-0.16122510631375919</v>
      </c>
      <c r="P29" s="4">
        <f t="shared" si="22"/>
        <v>-3.3921515804597735E-2</v>
      </c>
      <c r="Q29" s="4">
        <f t="shared" si="22"/>
        <v>0.10531017369727047</v>
      </c>
      <c r="R29" s="4">
        <f t="shared" si="22"/>
        <v>-0.70235567389112719</v>
      </c>
      <c r="S29" s="4">
        <f t="shared" si="22"/>
        <v>2.1235134667512541</v>
      </c>
      <c r="T29" s="4">
        <f t="shared" si="22"/>
        <v>8.846313199161325E-2</v>
      </c>
      <c r="U29" s="4">
        <f t="shared" si="22"/>
        <v>6.4997058351607226E-2</v>
      </c>
      <c r="V29" s="4">
        <f t="shared" si="22"/>
        <v>7.3799678382724526E-2</v>
      </c>
      <c r="W29" s="4">
        <f t="shared" si="22"/>
        <v>6.5377673081041407E-2</v>
      </c>
      <c r="X29" s="4">
        <f t="shared" si="22"/>
        <v>5.4844695441710382E-2</v>
      </c>
      <c r="Y29" s="4">
        <f t="shared" si="22"/>
        <v>8.4958509856097431E-2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-8.0984533692668711E-2</v>
      </c>
      <c r="I30" s="4">
        <f t="shared" si="23"/>
        <v>0.15445319906339428</v>
      </c>
      <c r="J30" s="4">
        <f t="shared" si="23"/>
        <v>-9.3194679804846123E-2</v>
      </c>
      <c r="K30" s="4">
        <f t="shared" si="23"/>
        <v>-0.4986213323519384</v>
      </c>
      <c r="L30" s="4">
        <f t="shared" si="23"/>
        <v>0.10512325471575777</v>
      </c>
      <c r="M30" s="4">
        <f t="shared" si="23"/>
        <v>-6.9730766977667946E-2</v>
      </c>
      <c r="N30" s="4">
        <f t="shared" si="23"/>
        <v>-0.29069243496321212</v>
      </c>
      <c r="O30" s="4">
        <f t="shared" si="23"/>
        <v>5.8668077979239792E-2</v>
      </c>
      <c r="P30" s="4">
        <f t="shared" si="23"/>
        <v>-2.1297891405727756E-2</v>
      </c>
      <c r="Q30" s="4">
        <f t="shared" si="23"/>
        <v>7.1086108179330351E-2</v>
      </c>
      <c r="R30" s="4">
        <f t="shared" si="23"/>
        <v>9.1531918774061374E-2</v>
      </c>
      <c r="S30" s="4">
        <f t="shared" si="23"/>
        <v>2.8967558330332149E-3</v>
      </c>
      <c r="T30" s="4">
        <f t="shared" si="23"/>
        <v>0.13822389271120067</v>
      </c>
      <c r="U30" s="4">
        <f t="shared" si="23"/>
        <v>9.5479192494345777E-2</v>
      </c>
      <c r="V30" s="4">
        <f t="shared" si="23"/>
        <v>0.11874367503969654</v>
      </c>
      <c r="W30" s="4">
        <f t="shared" si="23"/>
        <v>0.12797561683413289</v>
      </c>
      <c r="X30" s="4">
        <f t="shared" si="23"/>
        <v>5.6320788963993451E-2</v>
      </c>
      <c r="Y30" s="4">
        <f t="shared" si="23"/>
        <v>0.12014212238924704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4499.1899999999996</v>
      </c>
      <c r="E32" s="3">
        <f>IFERROR(INDEX(E51:E500,MATCH($A$32,$C$51:$C$500,0)),"")</f>
        <v>4561.41</v>
      </c>
      <c r="H32" s="3">
        <f>IFERROR(INDEX(D32:G32,COUNT(D32:G32)),"")</f>
        <v>4561.41</v>
      </c>
      <c r="I32" s="3">
        <f t="shared" ref="I32:Z32" si="24">IFERROR(INDEX(I51:I500,MATCH($C$32,$C$51:$C$500,0)),"")</f>
        <v>4451.4799999999996</v>
      </c>
      <c r="J32" s="3">
        <f t="shared" si="24"/>
        <v>4436.18</v>
      </c>
      <c r="K32" s="3">
        <f t="shared" si="24"/>
        <v>4689.46</v>
      </c>
      <c r="L32" s="3">
        <f t="shared" si="24"/>
        <v>9224.74</v>
      </c>
      <c r="M32" s="3">
        <f t="shared" si="24"/>
        <v>9049.32</v>
      </c>
      <c r="N32" s="3">
        <f t="shared" si="24"/>
        <v>9280.44</v>
      </c>
      <c r="O32" s="3">
        <f t="shared" si="24"/>
        <v>10042.16</v>
      </c>
      <c r="P32" s="3">
        <f t="shared" si="24"/>
        <v>9810</v>
      </c>
      <c r="Q32" s="3">
        <f t="shared" si="24"/>
        <v>9242.34</v>
      </c>
      <c r="R32" s="3">
        <f t="shared" si="24"/>
        <v>8868.49</v>
      </c>
      <c r="S32" s="3">
        <f t="shared" si="24"/>
        <v>8528.8700000000008</v>
      </c>
      <c r="T32" s="3">
        <f t="shared" si="24"/>
        <v>6383.48</v>
      </c>
      <c r="U32" s="3">
        <f t="shared" si="24"/>
        <v>5883.57</v>
      </c>
      <c r="V32" s="3">
        <f t="shared" si="24"/>
        <v>5455.01</v>
      </c>
      <c r="W32" s="3">
        <f t="shared" si="24"/>
        <v>5075</v>
      </c>
      <c r="X32" s="3">
        <f t="shared" si="24"/>
        <v>4717.24</v>
      </c>
      <c r="Y32" s="3">
        <f t="shared" si="24"/>
        <v>4380.62</v>
      </c>
      <c r="Z32" s="3">
        <f t="shared" si="24"/>
        <v>4059.18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0.6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Z33" si="25">IFERROR(INDEX(I51:I500,MATCH($C$33,$C$51:$C$500,0)),"")</f>
        <v>0.67</v>
      </c>
      <c r="J33" s="3">
        <f t="shared" si="25"/>
        <v>0.49</v>
      </c>
      <c r="K33" s="3">
        <f t="shared" si="25"/>
        <v>0.57999999999999996</v>
      </c>
      <c r="L33" s="3">
        <f t="shared" si="25"/>
        <v>0.68</v>
      </c>
      <c r="M33" s="3">
        <f t="shared" si="25"/>
        <v>0.59</v>
      </c>
      <c r="N33" s="3">
        <f t="shared" si="25"/>
        <v>0.7</v>
      </c>
      <c r="O33" s="3">
        <f t="shared" si="25"/>
        <v>1.1000000000000001</v>
      </c>
      <c r="P33" s="3">
        <f t="shared" si="25"/>
        <v>1.76</v>
      </c>
      <c r="Q33" s="3">
        <f t="shared" si="25"/>
        <v>1.94</v>
      </c>
      <c r="R33" s="3">
        <f t="shared" si="25"/>
        <v>1.41</v>
      </c>
      <c r="S33" s="3">
        <f t="shared" si="25"/>
        <v>1.93</v>
      </c>
      <c r="T33" s="3">
        <f t="shared" si="25"/>
        <v>2.75</v>
      </c>
      <c r="U33" s="3">
        <f t="shared" si="25"/>
        <v>2.02</v>
      </c>
      <c r="V33" s="3">
        <f t="shared" si="25"/>
        <v>2.02</v>
      </c>
      <c r="W33" s="3">
        <f t="shared" si="25"/>
        <v>1.52</v>
      </c>
      <c r="X33" s="3">
        <f t="shared" si="25"/>
        <v>1.53</v>
      </c>
      <c r="Y33" s="3">
        <f t="shared" si="25"/>
        <v>1.85</v>
      </c>
      <c r="Z33" s="3">
        <f t="shared" si="25"/>
        <v>1.35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-180.79</v>
      </c>
      <c r="E34" s="3">
        <f>IFERROR(INDEX(E51:E500,MATCH($A$34,$C$51:$C$500,0)),"")</f>
        <v>40.71</v>
      </c>
      <c r="H34" s="3">
        <f>IFERROR(INDEX(D34:G34,COUNT(D34:G34)),"")</f>
        <v>40.71</v>
      </c>
      <c r="I34" s="3">
        <f t="shared" ref="I34:Z34" si="26">IFERROR(INDEX(I51:I500,MATCH($C$34,$C$51:$C$500,0)),"")</f>
        <v>78.84</v>
      </c>
      <c r="J34" s="3">
        <f t="shared" si="26"/>
        <v>-7</v>
      </c>
      <c r="K34" s="3">
        <f t="shared" si="26"/>
        <v>28.8</v>
      </c>
      <c r="L34" s="3">
        <f t="shared" si="26"/>
        <v>68.59</v>
      </c>
      <c r="M34" s="3">
        <f t="shared" si="26"/>
        <v>-14.06</v>
      </c>
      <c r="N34" s="3">
        <f t="shared" si="26"/>
        <v>-23.77</v>
      </c>
      <c r="O34" s="3">
        <f t="shared" si="26"/>
        <v>15.24</v>
      </c>
      <c r="P34" s="3">
        <f t="shared" si="26"/>
        <v>20.04</v>
      </c>
      <c r="Q34" s="3">
        <f t="shared" si="26"/>
        <v>20.09</v>
      </c>
      <c r="R34" s="3">
        <f t="shared" si="26"/>
        <v>15.51</v>
      </c>
      <c r="S34" s="3">
        <f t="shared" si="26"/>
        <v>6.09</v>
      </c>
      <c r="T34" s="3">
        <f t="shared" si="26"/>
        <v>20.21</v>
      </c>
      <c r="U34" s="3">
        <f t="shared" si="26"/>
        <v>14.94</v>
      </c>
      <c r="V34" s="3">
        <f t="shared" si="26"/>
        <v>14.71</v>
      </c>
      <c r="W34" s="3">
        <f t="shared" si="26"/>
        <v>11.06</v>
      </c>
      <c r="X34" s="3">
        <f t="shared" si="26"/>
        <v>11.01</v>
      </c>
      <c r="Y34" s="3">
        <f t="shared" si="26"/>
        <v>13.07</v>
      </c>
      <c r="Z34" s="3">
        <f t="shared" si="26"/>
        <v>9.6300000000000008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2.31</v>
      </c>
      <c r="E35" s="3">
        <f>IFERROR(INDEX(E51:E500,MATCH($A$35,$C$51:$C$500,0)),"")</f>
        <v>2.0699999999999998</v>
      </c>
      <c r="H35" s="3">
        <f>IFERROR(INDEX(D35:G35,COUNT(D35:G35)),"")</f>
        <v>2.0699999999999998</v>
      </c>
      <c r="I35" s="3">
        <f t="shared" ref="I35:Z35" si="27">IFERROR(INDEX(I51:I500,MATCH($C$35,$C$51:$C$500,0)),"")</f>
        <v>0.56000000000000005</v>
      </c>
      <c r="J35" s="3">
        <f t="shared" si="27"/>
        <v>0.47</v>
      </c>
      <c r="K35" s="3">
        <f t="shared" si="27"/>
        <v>0.54</v>
      </c>
      <c r="L35" s="3">
        <f t="shared" si="27"/>
        <v>0.62</v>
      </c>
      <c r="M35" s="3">
        <f t="shared" si="27"/>
        <v>0.57999999999999996</v>
      </c>
      <c r="N35" s="3">
        <f t="shared" si="27"/>
        <v>0.65</v>
      </c>
      <c r="O35" s="3">
        <f t="shared" si="27"/>
        <v>0.79</v>
      </c>
      <c r="P35" s="3">
        <f t="shared" si="27"/>
        <v>1.31</v>
      </c>
      <c r="Q35" s="3">
        <f t="shared" si="27"/>
        <v>1.33</v>
      </c>
      <c r="R35" s="3">
        <f t="shared" si="27"/>
        <v>0.99</v>
      </c>
      <c r="S35" s="3">
        <f t="shared" si="27"/>
        <v>1.43</v>
      </c>
      <c r="T35" s="3">
        <f t="shared" si="27"/>
        <v>1.53</v>
      </c>
      <c r="U35" s="3">
        <f t="shared" si="27"/>
        <v>1.18</v>
      </c>
      <c r="V35" s="3">
        <f t="shared" si="27"/>
        <v>1.19</v>
      </c>
      <c r="W35" s="3">
        <f t="shared" si="27"/>
        <v>0.94</v>
      </c>
      <c r="X35" s="3">
        <f t="shared" si="27"/>
        <v>0.99</v>
      </c>
      <c r="Y35" s="3">
        <f t="shared" si="27"/>
        <v>1.17</v>
      </c>
      <c r="Z35" s="3">
        <f t="shared" si="27"/>
        <v>0.89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472699995827</v>
      </c>
      <c r="E51" s="5">
        <v>513657911201</v>
      </c>
      <c r="F51" s="5">
        <v>565183853545</v>
      </c>
      <c r="G51" s="5">
        <v>509088722667</v>
      </c>
      <c r="I51" s="5">
        <v>2146553443744</v>
      </c>
      <c r="J51" s="5">
        <v>1859368093471</v>
      </c>
      <c r="K51" s="5">
        <v>2050460062443</v>
      </c>
      <c r="L51" s="5">
        <v>2044821803111</v>
      </c>
      <c r="M51" s="5">
        <v>1850311080131</v>
      </c>
      <c r="N51" s="5">
        <v>1989005993587</v>
      </c>
      <c r="O51" s="5">
        <v>2804151670769</v>
      </c>
      <c r="P51" s="5">
        <v>2648754344347</v>
      </c>
      <c r="Q51" s="5">
        <v>2706394847919</v>
      </c>
      <c r="R51" s="5">
        <v>2526776164168</v>
      </c>
      <c r="S51" s="5">
        <v>2314889854074</v>
      </c>
      <c r="T51" s="5">
        <v>2308203551971</v>
      </c>
      <c r="U51" s="5">
        <v>2027899402527</v>
      </c>
      <c r="V51" s="5">
        <v>1851152825559</v>
      </c>
      <c r="W51" s="5">
        <v>1654671098358</v>
      </c>
      <c r="X51" s="5">
        <v>1466938711851</v>
      </c>
      <c r="Y51" s="5">
        <v>1388724644234</v>
      </c>
      <c r="Z51" s="5">
        <v>1239775396779</v>
      </c>
    </row>
    <row r="52" spans="2:26" ht="15.5" x14ac:dyDescent="0.35">
      <c r="C52" t="s">
        <v>82</v>
      </c>
      <c r="D52" s="5">
        <v>-342642505741</v>
      </c>
      <c r="E52" s="5">
        <v>-368146653198</v>
      </c>
      <c r="F52" s="5">
        <v>-449767925528</v>
      </c>
      <c r="G52" s="5">
        <v>-375563585295</v>
      </c>
      <c r="I52" s="5">
        <v>-1594747473463</v>
      </c>
      <c r="J52" s="5">
        <v>-1617569049935</v>
      </c>
      <c r="K52" s="5">
        <v>-1643848958340</v>
      </c>
      <c r="L52" s="5">
        <v>-1633386491498</v>
      </c>
      <c r="M52" s="5">
        <v>-1544655239334</v>
      </c>
      <c r="N52" s="5">
        <v>-1534276464935</v>
      </c>
      <c r="O52" s="5">
        <v>-1873937759675</v>
      </c>
      <c r="P52" s="5">
        <v>-1685791739001</v>
      </c>
      <c r="Q52" s="5">
        <v>-1699417758295</v>
      </c>
      <c r="R52" s="5">
        <v>-1543337042469</v>
      </c>
      <c r="S52" s="5">
        <v>-1436977751396</v>
      </c>
      <c r="T52" s="5">
        <v>-1411934917918</v>
      </c>
      <c r="U52" s="5">
        <v>-1250785675202</v>
      </c>
      <c r="V52" s="5">
        <v>-1169224054930</v>
      </c>
      <c r="W52" s="5">
        <v>-1053345049712</v>
      </c>
      <c r="X52" s="5">
        <v>-923034681729</v>
      </c>
      <c r="Y52" s="5">
        <v>-880168103217</v>
      </c>
      <c r="Z52" s="5">
        <v>-786192131507</v>
      </c>
    </row>
    <row r="53" spans="2:26" ht="15.5" x14ac:dyDescent="0.35">
      <c r="C53" t="s">
        <v>84</v>
      </c>
      <c r="D53" s="5">
        <v>130057490086</v>
      </c>
      <c r="E53" s="5">
        <v>145511258003</v>
      </c>
      <c r="F53" s="5">
        <v>115415928017</v>
      </c>
      <c r="G53" s="5">
        <v>133525137372</v>
      </c>
      <c r="I53" s="5">
        <v>551805970281</v>
      </c>
      <c r="J53" s="5">
        <v>241799043536</v>
      </c>
      <c r="K53" s="5">
        <v>406611104103</v>
      </c>
      <c r="L53" s="5">
        <v>411435311613</v>
      </c>
      <c r="M53" s="5">
        <v>305655840797</v>
      </c>
      <c r="N53" s="5">
        <v>454729528652</v>
      </c>
      <c r="O53" s="5">
        <v>930213911094</v>
      </c>
      <c r="P53" s="5">
        <v>962962605346</v>
      </c>
      <c r="Q53" s="5">
        <v>1006977089624</v>
      </c>
      <c r="R53" s="5">
        <v>983439121699</v>
      </c>
      <c r="S53" s="5">
        <v>877912102678</v>
      </c>
      <c r="T53" s="5">
        <v>896268634053</v>
      </c>
      <c r="U53" s="5">
        <v>777113727325</v>
      </c>
      <c r="V53" s="5">
        <v>681928770629</v>
      </c>
      <c r="W53" s="5">
        <v>601326048646</v>
      </c>
      <c r="X53" s="5">
        <v>543904030122</v>
      </c>
      <c r="Y53" s="5">
        <v>508556541017</v>
      </c>
      <c r="Z53" s="5">
        <v>453583265272</v>
      </c>
    </row>
    <row r="54" spans="2:26" ht="15.5" x14ac:dyDescent="0.35">
      <c r="C54" t="s">
        <v>85</v>
      </c>
      <c r="D54" s="5">
        <v>-147959708536</v>
      </c>
      <c r="E54" s="5">
        <v>-119838578086</v>
      </c>
      <c r="F54" s="5">
        <v>-148031678600</v>
      </c>
      <c r="G54" s="5">
        <v>-161593152905</v>
      </c>
      <c r="I54" s="5">
        <v>-560727561021</v>
      </c>
      <c r="J54" s="5">
        <v>-440194139182</v>
      </c>
      <c r="K54" s="5">
        <v>-405797631362</v>
      </c>
      <c r="L54" s="5">
        <v>-405587921116</v>
      </c>
      <c r="M54" s="5">
        <v>-405180794780</v>
      </c>
      <c r="N54" s="5">
        <v>-523339628164</v>
      </c>
      <c r="O54" s="5">
        <v>-739420214230</v>
      </c>
      <c r="P54" s="5">
        <v>-777839636848</v>
      </c>
      <c r="Q54" s="5">
        <v>-781656545121</v>
      </c>
      <c r="R54" s="5">
        <v>-747585470304</v>
      </c>
      <c r="S54" s="5">
        <v>-659231886410</v>
      </c>
      <c r="T54" s="5">
        <v>-641772178484</v>
      </c>
      <c r="U54" s="5">
        <v>-551224743041</v>
      </c>
      <c r="V54" s="5">
        <v>-471842598717</v>
      </c>
      <c r="W54" s="5">
        <v>-408261014384</v>
      </c>
      <c r="X54" s="5">
        <v>-370038404106</v>
      </c>
      <c r="Y54" s="5">
        <v>-323639564879</v>
      </c>
      <c r="Z54" s="5">
        <v>-278263792975</v>
      </c>
    </row>
    <row r="55" spans="2:26" ht="15.5" x14ac:dyDescent="0.35">
      <c r="C55" t="s">
        <v>386</v>
      </c>
      <c r="D55" s="5">
        <v>-75732280640</v>
      </c>
      <c r="E55" s="5">
        <v>-61389625741</v>
      </c>
      <c r="F55" s="5">
        <v>-80160303620</v>
      </c>
      <c r="G55" s="5">
        <v>-80345554399</v>
      </c>
      <c r="I55" s="5">
        <v>-282907311862</v>
      </c>
      <c r="J55" s="5">
        <v>-230500801667</v>
      </c>
      <c r="K55" s="5">
        <v>-205539620982</v>
      </c>
      <c r="L55" s="5">
        <v>-211597242773</v>
      </c>
      <c r="M55" s="5">
        <v>-212450600368</v>
      </c>
      <c r="N55" s="5">
        <v>-338502956399</v>
      </c>
      <c r="O55" s="5">
        <v>-510131022209</v>
      </c>
      <c r="P55" s="5">
        <v>-548089824378</v>
      </c>
      <c r="Q55" s="5">
        <v>-568987731498</v>
      </c>
      <c r="R55" s="5">
        <v>-557095829636</v>
      </c>
      <c r="S55" s="5">
        <v>-486983280575</v>
      </c>
      <c r="T55" s="5">
        <v>-488014707377</v>
      </c>
      <c r="U55" s="5">
        <v>-349604928098</v>
      </c>
      <c r="V55" s="5">
        <v>-299033865237</v>
      </c>
      <c r="W55" s="5">
        <v>-256787803418</v>
      </c>
      <c r="X55" s="5">
        <v>-238235152776</v>
      </c>
      <c r="Y55" s="5">
        <v>-204172433333</v>
      </c>
      <c r="Z55" s="5">
        <v>-168779468652</v>
      </c>
    </row>
    <row r="56" spans="2:26" ht="15.5" x14ac:dyDescent="0.35">
      <c r="C56" t="s">
        <v>387</v>
      </c>
      <c r="D56" s="5">
        <v>-72227427896</v>
      </c>
      <c r="E56" s="5">
        <v>-58448952345</v>
      </c>
      <c r="F56" s="5">
        <v>-67871374980</v>
      </c>
      <c r="G56" s="5">
        <v>-81247598506</v>
      </c>
      <c r="I56" s="5">
        <v>-277820249159</v>
      </c>
      <c r="J56" s="5">
        <v>-209693337515</v>
      </c>
      <c r="K56" s="5">
        <v>-200258010380</v>
      </c>
      <c r="L56" s="5">
        <v>-193990678343</v>
      </c>
      <c r="M56" s="5">
        <v>-192730194412</v>
      </c>
      <c r="N56" s="5">
        <v>-184836671765</v>
      </c>
      <c r="O56" s="5">
        <v>-229289192021</v>
      </c>
      <c r="P56" s="5">
        <v>-229749812470</v>
      </c>
      <c r="Q56" s="5">
        <v>-212668813623</v>
      </c>
      <c r="R56" s="5">
        <v>-190489640668</v>
      </c>
      <c r="S56" s="5">
        <v>-172248605835</v>
      </c>
      <c r="T56" s="5">
        <v>-153757471107</v>
      </c>
      <c r="U56" s="5">
        <v>-201619814943</v>
      </c>
      <c r="V56" s="5">
        <v>-172808733480</v>
      </c>
      <c r="W56" s="5">
        <v>-151473210966</v>
      </c>
      <c r="X56" s="5">
        <v>-131803251330</v>
      </c>
      <c r="Y56" s="5">
        <v>-119467131546</v>
      </c>
      <c r="Z56" s="5">
        <v>-109484324323</v>
      </c>
    </row>
    <row r="57" spans="2:26" ht="15.5" x14ac:dyDescent="0.35">
      <c r="C57" t="s">
        <v>94</v>
      </c>
      <c r="D57" s="5">
        <v>-17902218450</v>
      </c>
      <c r="E57" s="5">
        <v>25672679917</v>
      </c>
      <c r="F57" s="5">
        <v>-32615750583</v>
      </c>
      <c r="G57" s="5">
        <v>-28068015533</v>
      </c>
      <c r="I57" s="5">
        <v>-8921590740</v>
      </c>
      <c r="J57" s="5">
        <v>-198395095646</v>
      </c>
      <c r="K57" s="5">
        <v>813472741</v>
      </c>
      <c r="L57" s="5">
        <v>5847390497</v>
      </c>
      <c r="M57" s="5">
        <v>-99524953983</v>
      </c>
      <c r="N57" s="5">
        <v>-68610099512</v>
      </c>
      <c r="O57" s="5">
        <v>190793696864</v>
      </c>
      <c r="P57" s="5">
        <v>185122968498</v>
      </c>
      <c r="Q57" s="5">
        <v>225320544503</v>
      </c>
      <c r="R57" s="5">
        <v>235853651395</v>
      </c>
      <c r="S57" s="5">
        <v>218680216268</v>
      </c>
      <c r="T57" s="5">
        <v>254496455569</v>
      </c>
      <c r="U57" s="5">
        <v>225888984284</v>
      </c>
      <c r="V57" s="5">
        <v>210086171912</v>
      </c>
      <c r="W57" s="5">
        <v>193065034262</v>
      </c>
      <c r="X57" s="5">
        <v>173865626016</v>
      </c>
      <c r="Y57" s="5">
        <v>184916976138</v>
      </c>
      <c r="Z57" s="5">
        <v>175319472297</v>
      </c>
    </row>
    <row r="58" spans="2:26" ht="15.5" x14ac:dyDescent="0.35">
      <c r="C58" t="s">
        <v>95</v>
      </c>
      <c r="D58" s="5">
        <v>18104274152</v>
      </c>
      <c r="E58" s="5">
        <v>7319912265</v>
      </c>
      <c r="F58" s="5">
        <v>11226104860</v>
      </c>
      <c r="G58" s="5">
        <v>10036851630</v>
      </c>
      <c r="I58" s="5">
        <v>32052731340</v>
      </c>
      <c r="J58" s="5">
        <v>37439996969</v>
      </c>
      <c r="K58" s="5">
        <v>43259162334</v>
      </c>
      <c r="L58" s="5">
        <v>21955307182</v>
      </c>
      <c r="M58" s="5">
        <v>5863287862</v>
      </c>
      <c r="N58" s="5">
        <v>11252341825</v>
      </c>
      <c r="O58" s="5">
        <v>10198661230</v>
      </c>
      <c r="P58" s="5">
        <v>49502986166</v>
      </c>
      <c r="Q58" s="5">
        <v>17762501284</v>
      </c>
      <c r="R58" s="5">
        <v>-14377793752</v>
      </c>
      <c r="S58" s="5">
        <v>364441731226</v>
      </c>
      <c r="T58" s="5">
        <v>-15067625957</v>
      </c>
      <c r="U58" s="5">
        <v>-7591282372</v>
      </c>
      <c r="V58" s="5">
        <v>-6823019384</v>
      </c>
      <c r="W58" s="5">
        <v>-2922281416</v>
      </c>
      <c r="X58" s="5">
        <v>-340199272</v>
      </c>
      <c r="Y58" s="5">
        <v>-8765466254</v>
      </c>
      <c r="Z58" s="5">
        <v>-6799737669</v>
      </c>
    </row>
    <row r="59" spans="2:26" ht="15.5" x14ac:dyDescent="0.35">
      <c r="C59" t="s">
        <v>431</v>
      </c>
      <c r="D59" s="5">
        <v>5025784334</v>
      </c>
      <c r="E59" s="5">
        <v>4346212253</v>
      </c>
      <c r="F59" s="5">
        <v>4700023896</v>
      </c>
      <c r="G59" s="5">
        <v>5645053646</v>
      </c>
      <c r="I59" s="5">
        <v>21685974530</v>
      </c>
      <c r="J59" s="5">
        <v>29376921648</v>
      </c>
      <c r="K59" s="5">
        <v>22082914279</v>
      </c>
      <c r="L59" s="5">
        <v>13024971315</v>
      </c>
      <c r="M59" s="5">
        <v>12234937397</v>
      </c>
      <c r="N59" s="5">
        <v>11161719328</v>
      </c>
      <c r="O59" s="5">
        <v>12636033410</v>
      </c>
      <c r="P59" s="5">
        <v>21065143694</v>
      </c>
      <c r="Q59" s="5">
        <v>16775681888</v>
      </c>
      <c r="R59" s="5">
        <v>13111156151</v>
      </c>
      <c r="S59" s="5">
        <v>7932719780</v>
      </c>
      <c r="T59" s="5">
        <v>1807939871</v>
      </c>
      <c r="U59" s="5">
        <v>5895352295</v>
      </c>
      <c r="V59" s="5">
        <v>4193173562</v>
      </c>
      <c r="W59" s="5">
        <v>6657975715</v>
      </c>
      <c r="X59" s="5">
        <v>6275602201</v>
      </c>
      <c r="Y59" s="5">
        <v>4870691220</v>
      </c>
      <c r="Z59" s="5">
        <v>5297168154</v>
      </c>
    </row>
    <row r="60" spans="2:26" ht="15.5" x14ac:dyDescent="0.35">
      <c r="C60" t="s">
        <v>433</v>
      </c>
      <c r="D60" s="5">
        <v>3622009945</v>
      </c>
      <c r="F60" s="5">
        <v>1238738735</v>
      </c>
      <c r="G60" s="5">
        <v>56306306</v>
      </c>
      <c r="I60" s="5">
        <v>1377297293</v>
      </c>
      <c r="J60" s="5">
        <v>3034836503</v>
      </c>
      <c r="K60" s="5">
        <v>23490924313</v>
      </c>
      <c r="L60" s="5">
        <v>39459019</v>
      </c>
      <c r="M60" s="5">
        <v>-151655342</v>
      </c>
      <c r="N60" s="5">
        <v>-545676</v>
      </c>
      <c r="O60" s="5">
        <v>506524989</v>
      </c>
      <c r="P60" s="5">
        <v>860134040</v>
      </c>
      <c r="Q60" s="5">
        <v>-1441609910</v>
      </c>
      <c r="R60" s="5">
        <v>118013036</v>
      </c>
      <c r="S60" s="5">
        <v>470279101093</v>
      </c>
      <c r="T60" s="5">
        <v>55197218</v>
      </c>
      <c r="U60" s="5">
        <v>-2244579056</v>
      </c>
      <c r="V60" s="5">
        <v>6922197171</v>
      </c>
      <c r="W60" s="5">
        <v>2042668982</v>
      </c>
      <c r="X60" s="5">
        <v>1820409654</v>
      </c>
      <c r="Y60" s="5">
        <v>421552345</v>
      </c>
      <c r="Z60" s="5">
        <v>200658529</v>
      </c>
    </row>
    <row r="61" spans="2:26" ht="15.5" x14ac:dyDescent="0.35">
      <c r="C61" t="s">
        <v>432</v>
      </c>
      <c r="D61" s="5">
        <v>7428994178</v>
      </c>
      <c r="E61" s="5">
        <v>1901394611</v>
      </c>
      <c r="F61" s="5">
        <v>1784406879</v>
      </c>
      <c r="G61" s="5">
        <v>2626121994</v>
      </c>
      <c r="I61" s="5">
        <v>4759989558</v>
      </c>
      <c r="J61" s="5">
        <v>4563194221</v>
      </c>
      <c r="K61" s="5">
        <v>-4148219331</v>
      </c>
      <c r="L61" s="5">
        <v>7704756411</v>
      </c>
      <c r="M61" s="5">
        <v>-1239064483</v>
      </c>
      <c r="N61" s="5">
        <v>-3192669841</v>
      </c>
      <c r="O61" s="5">
        <v>-1725291961</v>
      </c>
      <c r="P61" s="5">
        <v>4307734542</v>
      </c>
      <c r="Q61" s="5">
        <v>1272931765</v>
      </c>
      <c r="R61" s="5">
        <v>-3637317659</v>
      </c>
      <c r="S61" s="5">
        <v>1936662737</v>
      </c>
      <c r="T61" s="5">
        <v>4398886991</v>
      </c>
      <c r="U61" s="5">
        <v>3131092085</v>
      </c>
      <c r="V61" s="5">
        <v>-1530949997</v>
      </c>
      <c r="W61" s="5">
        <v>-4237780680</v>
      </c>
      <c r="X61" s="5">
        <v>-1977406871</v>
      </c>
      <c r="Y61" s="5">
        <v>-7055783081</v>
      </c>
      <c r="Z61" s="5">
        <v>-7266663798</v>
      </c>
    </row>
    <row r="62" spans="2:26" ht="15.5" x14ac:dyDescent="0.35">
      <c r="C62" t="s">
        <v>27</v>
      </c>
      <c r="S62" s="5">
        <v>-469671111</v>
      </c>
    </row>
    <row r="63" spans="2:26" ht="15.5" x14ac:dyDescent="0.35">
      <c r="C63" t="s">
        <v>81</v>
      </c>
      <c r="D63" s="5">
        <v>-110119</v>
      </c>
      <c r="E63" s="5">
        <v>-99331</v>
      </c>
      <c r="F63" s="5">
        <v>-331987</v>
      </c>
      <c r="G63" s="5">
        <v>-195753</v>
      </c>
      <c r="I63" s="5">
        <v>-816948</v>
      </c>
      <c r="J63" s="5">
        <v>-598614</v>
      </c>
      <c r="K63" s="5">
        <v>-430215</v>
      </c>
      <c r="L63" s="5">
        <v>-358253647</v>
      </c>
    </row>
    <row r="64" spans="2:26" ht="15.5" x14ac:dyDescent="0.35">
      <c r="C64" t="s">
        <v>96</v>
      </c>
      <c r="D64" s="5">
        <v>18104274152</v>
      </c>
      <c r="E64" s="5">
        <v>7319912265</v>
      </c>
      <c r="F64" s="5">
        <v>11226104860</v>
      </c>
      <c r="G64" s="5">
        <v>10036851630</v>
      </c>
      <c r="I64" s="5">
        <v>32052731340</v>
      </c>
      <c r="J64" s="5">
        <v>37439996969</v>
      </c>
      <c r="K64" s="5">
        <v>43259162334</v>
      </c>
      <c r="L64" s="5">
        <v>21955307182</v>
      </c>
      <c r="M64" s="5">
        <v>5863287862</v>
      </c>
      <c r="N64" s="5">
        <v>11252341825</v>
      </c>
      <c r="O64" s="5">
        <v>10198661230</v>
      </c>
      <c r="P64" s="5">
        <v>49502986166</v>
      </c>
      <c r="Q64" s="5">
        <v>17762501284</v>
      </c>
      <c r="R64" s="5">
        <v>-14377793752</v>
      </c>
      <c r="S64" s="5">
        <v>364441731226</v>
      </c>
      <c r="T64" s="5">
        <v>-15067625957</v>
      </c>
      <c r="U64" s="5">
        <v>-7591282372</v>
      </c>
      <c r="V64" s="5">
        <v>-6823019384</v>
      </c>
      <c r="W64" s="5">
        <v>-2922281416</v>
      </c>
      <c r="X64" s="5">
        <v>-340199272</v>
      </c>
      <c r="Y64" s="5">
        <v>-8765466254</v>
      </c>
      <c r="Z64" s="5">
        <v>-6799737669</v>
      </c>
    </row>
    <row r="65" spans="2:26" ht="15.5" x14ac:dyDescent="0.35">
      <c r="C65" t="s">
        <v>29</v>
      </c>
      <c r="D65" s="5">
        <v>202055702</v>
      </c>
      <c r="E65" s="5">
        <v>32992592182</v>
      </c>
      <c r="F65" s="5">
        <v>-21389645723</v>
      </c>
      <c r="G65" s="5">
        <v>-18031163903</v>
      </c>
      <c r="I65" s="5">
        <v>23131140600</v>
      </c>
      <c r="J65" s="5">
        <v>-160955098677</v>
      </c>
      <c r="K65" s="5">
        <v>44072635075</v>
      </c>
      <c r="L65" s="5">
        <v>27802697679</v>
      </c>
      <c r="M65" s="5">
        <v>-93661666121</v>
      </c>
      <c r="N65" s="5">
        <v>-57357757687</v>
      </c>
      <c r="O65" s="5">
        <v>200992358094</v>
      </c>
      <c r="P65" s="5">
        <v>234625954664</v>
      </c>
      <c r="Q65" s="5">
        <v>243083045787</v>
      </c>
      <c r="R65" s="5">
        <v>221475857643</v>
      </c>
      <c r="S65" s="5">
        <v>583121947494</v>
      </c>
      <c r="T65" s="5">
        <v>239428829612</v>
      </c>
      <c r="U65" s="5">
        <v>218297701912</v>
      </c>
      <c r="V65" s="5">
        <v>203263152528</v>
      </c>
      <c r="W65" s="5">
        <v>190142752846</v>
      </c>
      <c r="X65" s="5">
        <v>173525426744</v>
      </c>
      <c r="Y65" s="5">
        <v>176151509884</v>
      </c>
      <c r="Z65" s="5">
        <v>168519734628</v>
      </c>
    </row>
    <row r="66" spans="2:26" ht="15.5" x14ac:dyDescent="0.35">
      <c r="C66" t="s">
        <v>28</v>
      </c>
      <c r="D66" s="5">
        <v>-6230055391</v>
      </c>
      <c r="E66" s="5">
        <v>-6816860896</v>
      </c>
      <c r="F66" s="5">
        <v>3315115740</v>
      </c>
      <c r="G66" s="5">
        <v>2959680745</v>
      </c>
      <c r="I66" s="5">
        <v>-7832073199</v>
      </c>
      <c r="J66" s="5">
        <v>36207821492</v>
      </c>
      <c r="K66" s="5">
        <v>-5956632083</v>
      </c>
      <c r="L66" s="5">
        <v>-9693227327</v>
      </c>
      <c r="M66" s="5">
        <v>17154047344</v>
      </c>
      <c r="N66" s="5">
        <v>2581170474</v>
      </c>
      <c r="O66" s="5">
        <v>-55843013533</v>
      </c>
      <c r="P66" s="5">
        <v>-61576511908</v>
      </c>
      <c r="Q66" s="5">
        <v>-63956663719</v>
      </c>
      <c r="R66" s="5">
        <v>-59416261296</v>
      </c>
      <c r="S66" s="5">
        <v>-38647669480</v>
      </c>
      <c r="T66" s="5">
        <v>-65114435511</v>
      </c>
      <c r="U66" s="5">
        <v>-58149236079</v>
      </c>
      <c r="V66" s="5">
        <v>-52889300559</v>
      </c>
      <c r="W66" s="5">
        <v>-50103933205</v>
      </c>
      <c r="X66" s="5">
        <v>-42080327961</v>
      </c>
      <c r="Y66" s="5">
        <v>-51539731218</v>
      </c>
      <c r="Z66" s="5">
        <v>-53665699507</v>
      </c>
    </row>
    <row r="67" spans="2:26" ht="15.5" x14ac:dyDescent="0.35">
      <c r="C67" t="s">
        <v>97</v>
      </c>
      <c r="F67" s="5">
        <v>1135979052</v>
      </c>
      <c r="G67" s="5">
        <v>-1135979052</v>
      </c>
      <c r="K67" s="5">
        <v>-1157788060</v>
      </c>
      <c r="L67" s="5">
        <v>-15554824560</v>
      </c>
      <c r="O67" s="5">
        <v>-49001451250</v>
      </c>
      <c r="P67" s="5">
        <v>-60174660250</v>
      </c>
      <c r="Q67" s="5">
        <v>-73658077000</v>
      </c>
      <c r="R67" s="5">
        <v>-54517376250</v>
      </c>
      <c r="S67" s="5">
        <v>-38387407750</v>
      </c>
      <c r="T67" s="5">
        <v>-68507178500</v>
      </c>
      <c r="U67" s="5">
        <v>-61972472750</v>
      </c>
      <c r="V67" s="5">
        <v>-62304922000</v>
      </c>
      <c r="W67" s="5">
        <v>-51996374000</v>
      </c>
      <c r="X67" s="5">
        <v>-45771343000</v>
      </c>
      <c r="Y67" s="5">
        <v>-51988815760</v>
      </c>
      <c r="Z67" s="5">
        <v>-57016162400</v>
      </c>
    </row>
    <row r="68" spans="2:26" ht="15.5" x14ac:dyDescent="0.35">
      <c r="C68" t="s">
        <v>98</v>
      </c>
      <c r="D68" s="5">
        <v>-6230055391</v>
      </c>
      <c r="E68" s="5">
        <v>-6816860896</v>
      </c>
      <c r="F68" s="5">
        <v>2179136688</v>
      </c>
      <c r="G68" s="5">
        <v>4095659797</v>
      </c>
      <c r="I68" s="5">
        <v>-7832073199</v>
      </c>
      <c r="J68" s="5">
        <v>36207821492</v>
      </c>
      <c r="K68" s="5">
        <v>-4798844023</v>
      </c>
      <c r="L68" s="5">
        <v>5861597233</v>
      </c>
      <c r="M68" s="5">
        <v>17154047344</v>
      </c>
      <c r="N68" s="5">
        <v>2581170474</v>
      </c>
      <c r="O68" s="5">
        <v>-6841562283</v>
      </c>
      <c r="P68" s="5">
        <v>-1401851658</v>
      </c>
      <c r="Q68" s="5">
        <v>9701413281</v>
      </c>
      <c r="R68" s="5">
        <v>-4898885046</v>
      </c>
      <c r="S68" s="5">
        <v>-260261730</v>
      </c>
      <c r="T68" s="5">
        <v>3392742989</v>
      </c>
      <c r="U68" s="5">
        <v>3823236671</v>
      </c>
      <c r="V68" s="5">
        <v>9415621441</v>
      </c>
      <c r="W68" s="5">
        <v>1892440795</v>
      </c>
      <c r="X68" s="5">
        <v>3691015039</v>
      </c>
      <c r="Y68" s="5">
        <v>449084542</v>
      </c>
      <c r="Z68" s="5">
        <v>3350462893</v>
      </c>
    </row>
    <row r="69" spans="2:26" ht="15.5" x14ac:dyDescent="0.35">
      <c r="C69" t="s">
        <v>99</v>
      </c>
      <c r="D69" s="5">
        <v>-6230055391</v>
      </c>
      <c r="E69" s="5">
        <v>-6816860896</v>
      </c>
      <c r="F69" s="5">
        <v>3315115740</v>
      </c>
      <c r="G69" s="5">
        <v>2959680745</v>
      </c>
      <c r="I69" s="5">
        <v>-7832073199</v>
      </c>
      <c r="J69" s="5">
        <v>36207821492</v>
      </c>
      <c r="K69" s="5">
        <v>-5956632083</v>
      </c>
      <c r="L69" s="5">
        <v>-9693227327</v>
      </c>
      <c r="M69" s="5">
        <v>17154047344</v>
      </c>
      <c r="N69" s="5">
        <v>2581170474</v>
      </c>
      <c r="O69" s="5">
        <v>-55843013533</v>
      </c>
      <c r="P69" s="5">
        <v>-61576511908</v>
      </c>
      <c r="Q69" s="5">
        <v>-63956663719</v>
      </c>
      <c r="R69" s="5">
        <v>-59416261296</v>
      </c>
      <c r="S69" s="5">
        <v>-38647669480</v>
      </c>
      <c r="T69" s="5">
        <v>-65114435511</v>
      </c>
      <c r="U69" s="5">
        <v>-58149236079</v>
      </c>
      <c r="V69" s="5">
        <v>-52889300559</v>
      </c>
      <c r="W69" s="5">
        <v>-50103933205</v>
      </c>
      <c r="X69" s="5">
        <v>-42080327961</v>
      </c>
      <c r="Y69" s="5">
        <v>-51539731218</v>
      </c>
      <c r="Z69" s="5">
        <v>-53665699507</v>
      </c>
    </row>
    <row r="70" spans="2:26" ht="15.5" x14ac:dyDescent="0.35">
      <c r="C70" t="s">
        <v>100</v>
      </c>
      <c r="D70" s="5">
        <v>-6027999689</v>
      </c>
      <c r="E70" s="5">
        <v>26175731286</v>
      </c>
      <c r="F70" s="5">
        <v>-18074529983</v>
      </c>
      <c r="G70" s="5">
        <v>-15071483158</v>
      </c>
      <c r="I70" s="5">
        <v>15299067401</v>
      </c>
      <c r="J70" s="5">
        <v>-124747277185</v>
      </c>
      <c r="K70" s="5">
        <v>38116002992</v>
      </c>
      <c r="L70" s="5">
        <v>18109470352</v>
      </c>
      <c r="M70" s="5">
        <v>-76507618777</v>
      </c>
      <c r="N70" s="5">
        <v>-54776587213</v>
      </c>
      <c r="O70" s="5">
        <v>145149344561</v>
      </c>
      <c r="P70" s="5">
        <v>173049442756</v>
      </c>
      <c r="Q70" s="5">
        <v>179126382068</v>
      </c>
      <c r="R70" s="5">
        <v>162059596347</v>
      </c>
      <c r="S70" s="5">
        <v>544474278014</v>
      </c>
      <c r="T70" s="5">
        <v>174314394101</v>
      </c>
      <c r="U70" s="5">
        <v>160148465833</v>
      </c>
      <c r="V70" s="5">
        <v>150373851969</v>
      </c>
      <c r="W70" s="5">
        <v>140038819641</v>
      </c>
      <c r="X70" s="5">
        <v>131445098783</v>
      </c>
      <c r="Y70" s="5">
        <v>124611778666</v>
      </c>
      <c r="Z70" s="5">
        <v>114854035121</v>
      </c>
    </row>
    <row r="71" spans="2:26" ht="15.5" x14ac:dyDescent="0.35">
      <c r="C71" t="s">
        <v>101</v>
      </c>
      <c r="D71" s="5">
        <v>-3713009495</v>
      </c>
      <c r="E71" s="5">
        <v>18031794144</v>
      </c>
      <c r="F71" s="5">
        <v>-6257168064</v>
      </c>
      <c r="G71" s="5">
        <v>1444969927</v>
      </c>
      <c r="I71" s="5">
        <v>-9146892223</v>
      </c>
      <c r="J71" s="5">
        <v>60694283029</v>
      </c>
      <c r="K71" s="5">
        <v>10979417578</v>
      </c>
      <c r="L71" s="5">
        <v>17331448685</v>
      </c>
      <c r="M71" s="5">
        <v>22236844172</v>
      </c>
      <c r="N71" s="5">
        <v>-13932310370</v>
      </c>
      <c r="O71" s="5">
        <v>-14020692398</v>
      </c>
      <c r="P71" s="5">
        <v>23524719429</v>
      </c>
      <c r="Q71" s="5">
        <v>-21521219499</v>
      </c>
      <c r="R71" s="5">
        <v>-11335233585</v>
      </c>
      <c r="S71" s="5">
        <v>-3357761054</v>
      </c>
      <c r="T71" s="5">
        <v>594025000</v>
      </c>
      <c r="U71" s="5">
        <v>415315000</v>
      </c>
      <c r="V71" s="5">
        <v>429590000</v>
      </c>
      <c r="W71" s="5">
        <v>256243000</v>
      </c>
    </row>
    <row r="72" spans="2:26" ht="15.5" x14ac:dyDescent="0.35">
      <c r="C72" t="s">
        <v>102</v>
      </c>
      <c r="D72" s="5">
        <v>-3713009495</v>
      </c>
      <c r="E72" s="5">
        <v>18031794144</v>
      </c>
      <c r="F72" s="5">
        <v>-6257168064</v>
      </c>
      <c r="G72" s="5">
        <v>1444969927</v>
      </c>
      <c r="I72" s="5">
        <v>-9146892223</v>
      </c>
      <c r="J72" s="5">
        <v>60694283029</v>
      </c>
      <c r="K72" s="5">
        <v>10979417578</v>
      </c>
      <c r="L72" s="5">
        <v>17331448685</v>
      </c>
      <c r="M72" s="5">
        <v>22236844172</v>
      </c>
      <c r="N72" s="5">
        <v>-13932310370</v>
      </c>
      <c r="O72" s="5">
        <v>-14020692398</v>
      </c>
      <c r="P72" s="5">
        <v>23524719429</v>
      </c>
      <c r="Q72" s="5">
        <v>-21521219499</v>
      </c>
      <c r="R72" s="5">
        <v>-11335233585</v>
      </c>
      <c r="S72" s="5">
        <v>-3357761054</v>
      </c>
      <c r="T72" s="5">
        <v>594025000</v>
      </c>
      <c r="U72" s="5">
        <v>415315000</v>
      </c>
      <c r="V72" s="5">
        <v>429590000</v>
      </c>
      <c r="W72" s="5">
        <v>256243000</v>
      </c>
    </row>
    <row r="73" spans="2:26" ht="15.5" x14ac:dyDescent="0.35">
      <c r="C73" t="s">
        <v>103</v>
      </c>
      <c r="D73" s="5">
        <v>-9741009184</v>
      </c>
      <c r="E73" s="5">
        <v>44207525430</v>
      </c>
      <c r="F73" s="5">
        <v>-24331698047</v>
      </c>
      <c r="G73" s="5">
        <v>-13626513231</v>
      </c>
      <c r="I73" s="5">
        <v>6152175178</v>
      </c>
      <c r="J73" s="5">
        <v>-64052994156</v>
      </c>
      <c r="K73" s="5">
        <v>49095420570</v>
      </c>
      <c r="L73" s="5">
        <v>35440919037</v>
      </c>
      <c r="M73" s="5">
        <v>-54270774605</v>
      </c>
      <c r="N73" s="5">
        <v>-68708897583</v>
      </c>
      <c r="O73" s="5">
        <v>131128652163</v>
      </c>
      <c r="P73" s="5">
        <v>196574162185</v>
      </c>
      <c r="Q73" s="5">
        <v>157605162569</v>
      </c>
      <c r="R73" s="5">
        <v>150724362762</v>
      </c>
      <c r="S73" s="5">
        <v>541116516960</v>
      </c>
      <c r="T73" s="5">
        <v>174908419101</v>
      </c>
      <c r="U73" s="5">
        <v>160563780833</v>
      </c>
      <c r="V73" s="5">
        <v>150803441969</v>
      </c>
      <c r="W73" s="5">
        <v>140295062641</v>
      </c>
    </row>
    <row r="74" spans="2:26" ht="15.5" x14ac:dyDescent="0.35">
      <c r="C74" t="s">
        <v>104</v>
      </c>
      <c r="D74" s="5">
        <v>-6027999689</v>
      </c>
      <c r="E74" s="5">
        <v>26175731286</v>
      </c>
      <c r="F74" s="5">
        <v>-18074529983</v>
      </c>
      <c r="G74" s="5">
        <v>-15071483158</v>
      </c>
      <c r="I74" s="5">
        <v>15299067401</v>
      </c>
      <c r="J74" s="5">
        <v>-124747277185</v>
      </c>
      <c r="K74" s="5">
        <v>38116002992</v>
      </c>
      <c r="L74" s="5">
        <v>18109470352</v>
      </c>
      <c r="M74" s="5">
        <v>-76507618777</v>
      </c>
      <c r="N74" s="5">
        <v>-54776587213</v>
      </c>
      <c r="O74" s="5">
        <v>145149344561</v>
      </c>
      <c r="P74" s="5">
        <v>173049442756</v>
      </c>
      <c r="Q74" s="5">
        <v>179126382068</v>
      </c>
      <c r="R74" s="5">
        <v>162059596347</v>
      </c>
      <c r="S74" s="5">
        <v>544474278014</v>
      </c>
      <c r="T74" s="5">
        <v>174314394101</v>
      </c>
      <c r="U74" s="5">
        <v>160148465833</v>
      </c>
      <c r="V74" s="5">
        <v>150373851969</v>
      </c>
      <c r="W74" s="5">
        <v>140038819641</v>
      </c>
      <c r="X74" s="5">
        <v>131445098783</v>
      </c>
      <c r="Y74" s="5">
        <v>124611778666</v>
      </c>
      <c r="Z74" s="5">
        <v>114854035121</v>
      </c>
    </row>
    <row r="75" spans="2:26" ht="15.5" x14ac:dyDescent="0.35">
      <c r="C75" t="s">
        <v>8</v>
      </c>
      <c r="D75" s="5">
        <v>-9740899065</v>
      </c>
      <c r="E75" s="5">
        <v>44207624761</v>
      </c>
      <c r="F75" s="5">
        <v>-24331366060</v>
      </c>
      <c r="G75" s="5">
        <v>-13626317478</v>
      </c>
      <c r="I75" s="5">
        <v>6152992126</v>
      </c>
      <c r="J75" s="5">
        <v>-64052395542</v>
      </c>
      <c r="K75" s="5">
        <v>49095850785</v>
      </c>
      <c r="L75" s="5">
        <v>35799172684</v>
      </c>
      <c r="M75" s="5">
        <v>-54270774605</v>
      </c>
      <c r="N75" s="5">
        <v>-68708897583</v>
      </c>
      <c r="O75" s="5">
        <v>131128652163</v>
      </c>
      <c r="P75" s="5">
        <v>196574162185</v>
      </c>
      <c r="Q75" s="5">
        <v>157605162569</v>
      </c>
      <c r="R75" s="5">
        <v>150724362762</v>
      </c>
      <c r="S75" s="5">
        <v>541116516960</v>
      </c>
      <c r="T75" s="5">
        <v>174908419101</v>
      </c>
      <c r="U75" s="5">
        <v>160563780833</v>
      </c>
      <c r="V75" s="5">
        <v>150803441969</v>
      </c>
      <c r="W75" s="5">
        <v>140295062641</v>
      </c>
    </row>
    <row r="76" spans="2:26" ht="15.5" x14ac:dyDescent="0.35">
      <c r="C76" t="s">
        <v>106</v>
      </c>
      <c r="D76" s="5">
        <v>-6027999689</v>
      </c>
      <c r="E76" s="5">
        <v>26175731286</v>
      </c>
      <c r="F76" s="5">
        <v>-18074529983</v>
      </c>
      <c r="G76" s="5">
        <v>-15071483158</v>
      </c>
      <c r="I76" s="5">
        <v>15299067401</v>
      </c>
      <c r="J76" s="5">
        <v>-124747277185</v>
      </c>
      <c r="K76" s="5">
        <v>38116002992</v>
      </c>
      <c r="L76" s="5">
        <v>18109470352</v>
      </c>
      <c r="M76" s="5">
        <v>-76507618777</v>
      </c>
      <c r="N76" s="5">
        <v>-54776587213</v>
      </c>
      <c r="O76" s="5">
        <v>145149344561</v>
      </c>
      <c r="P76" s="5">
        <v>173049442756</v>
      </c>
      <c r="Q76" s="5">
        <v>179126382068</v>
      </c>
      <c r="R76" s="5">
        <v>162059596347</v>
      </c>
      <c r="S76" s="5">
        <v>544474278014</v>
      </c>
      <c r="T76" s="5">
        <v>174314394101</v>
      </c>
      <c r="U76" s="5">
        <v>160148465833</v>
      </c>
      <c r="V76" s="5">
        <v>150373851969</v>
      </c>
      <c r="W76" s="5">
        <v>140038819641</v>
      </c>
      <c r="X76" s="5">
        <v>131445098783</v>
      </c>
      <c r="Y76" s="5">
        <v>124611778666</v>
      </c>
      <c r="Z76" s="5">
        <v>114854035121</v>
      </c>
    </row>
    <row r="77" spans="2:26" ht="15.5" x14ac:dyDescent="0.35">
      <c r="C77" t="s">
        <v>107</v>
      </c>
      <c r="D77" s="5">
        <v>-9741009184</v>
      </c>
      <c r="E77" s="5">
        <v>44207525430</v>
      </c>
      <c r="F77" s="5">
        <v>-24331698047</v>
      </c>
      <c r="G77" s="5">
        <v>-13626513231</v>
      </c>
      <c r="I77" s="5">
        <v>6152175178</v>
      </c>
      <c r="J77" s="5">
        <v>-64052994156</v>
      </c>
      <c r="K77" s="5">
        <v>49095420570</v>
      </c>
      <c r="L77" s="5">
        <v>35440919037</v>
      </c>
      <c r="M77" s="5">
        <v>-54270774605</v>
      </c>
      <c r="N77" s="5">
        <v>-68708897583</v>
      </c>
      <c r="O77" s="5">
        <v>131128652163</v>
      </c>
      <c r="P77" s="5">
        <v>196574162185</v>
      </c>
      <c r="Q77" s="5">
        <v>157605162569</v>
      </c>
      <c r="R77" s="5">
        <v>150724362762</v>
      </c>
      <c r="S77" s="5">
        <v>541116516960</v>
      </c>
      <c r="T77" s="5">
        <v>174908419101</v>
      </c>
      <c r="U77" s="5">
        <v>160563780833</v>
      </c>
      <c r="V77" s="5">
        <v>150803441969</v>
      </c>
      <c r="W77" s="5">
        <v>140295062641</v>
      </c>
    </row>
    <row r="78" spans="2:26" ht="15.5" x14ac:dyDescent="0.35">
      <c r="C78" t="s">
        <v>108</v>
      </c>
      <c r="D78" s="5">
        <v>-9741009184</v>
      </c>
      <c r="E78" s="5">
        <v>44207525430</v>
      </c>
      <c r="F78" s="5">
        <v>-24331698047</v>
      </c>
      <c r="G78" s="5">
        <v>-13626513231</v>
      </c>
      <c r="I78" s="5">
        <v>6152175178</v>
      </c>
      <c r="J78" s="5">
        <v>-64052994156</v>
      </c>
      <c r="K78" s="5">
        <v>49095420570</v>
      </c>
      <c r="L78" s="5">
        <v>35440919037</v>
      </c>
      <c r="M78" s="5">
        <v>-54270774605</v>
      </c>
      <c r="N78" s="5">
        <v>-68708897583</v>
      </c>
      <c r="O78" s="5">
        <v>131128652163</v>
      </c>
      <c r="P78" s="5">
        <v>196574162185</v>
      </c>
      <c r="Q78" s="5">
        <v>157605162569</v>
      </c>
      <c r="R78" s="5">
        <v>150724362762</v>
      </c>
      <c r="S78" s="5">
        <v>541116516960</v>
      </c>
      <c r="T78" s="5">
        <v>174908419101</v>
      </c>
      <c r="U78" s="5">
        <v>160563780833</v>
      </c>
      <c r="V78" s="5">
        <v>150803441969</v>
      </c>
      <c r="W78" s="5">
        <v>140295062641</v>
      </c>
    </row>
    <row r="80" spans="2:26" ht="15.5" x14ac:dyDescent="0.35">
      <c r="B80" t="s">
        <v>109</v>
      </c>
      <c r="C80" t="s">
        <v>110</v>
      </c>
    </row>
    <row r="81" spans="3:26" ht="15.5" x14ac:dyDescent="0.35">
      <c r="C81" t="s">
        <v>437</v>
      </c>
    </row>
    <row r="82" spans="3:26" ht="15.5" x14ac:dyDescent="0.35">
      <c r="C82" t="s">
        <v>20</v>
      </c>
      <c r="D82" s="5">
        <v>683703298713</v>
      </c>
      <c r="E82" s="5">
        <v>666362031985</v>
      </c>
      <c r="F82" s="5">
        <v>540111589863</v>
      </c>
      <c r="G82" s="5">
        <v>525853137344</v>
      </c>
      <c r="I82" s="5">
        <v>540111589863</v>
      </c>
      <c r="J82" s="5">
        <v>655446668429</v>
      </c>
      <c r="K82" s="5">
        <v>727237002645</v>
      </c>
      <c r="L82" s="5">
        <v>573375511248</v>
      </c>
      <c r="M82" s="5">
        <v>554614345575</v>
      </c>
      <c r="N82" s="5">
        <v>457984350641</v>
      </c>
      <c r="O82" s="5">
        <v>285755312130</v>
      </c>
      <c r="P82" s="5">
        <v>369170524762</v>
      </c>
      <c r="Q82" s="5">
        <v>431573583550</v>
      </c>
      <c r="R82" s="5">
        <v>298563784107</v>
      </c>
      <c r="S82" s="5">
        <v>219669986396</v>
      </c>
      <c r="T82" s="5">
        <v>95091166887</v>
      </c>
      <c r="U82" s="5">
        <v>73824541258</v>
      </c>
      <c r="V82" s="5">
        <v>134940399040</v>
      </c>
      <c r="W82" s="5">
        <v>89862335910</v>
      </c>
      <c r="X82" s="5">
        <v>129104545843</v>
      </c>
      <c r="Y82" s="5">
        <v>147152250091</v>
      </c>
      <c r="Z82" s="5">
        <v>99238814953</v>
      </c>
    </row>
    <row r="83" spans="3:26" ht="15.5" x14ac:dyDescent="0.35">
      <c r="C83" t="s">
        <v>388</v>
      </c>
      <c r="D83" s="5">
        <v>4168711303</v>
      </c>
      <c r="E83" s="5">
        <v>3991415246</v>
      </c>
      <c r="F83" s="5">
        <v>33949708295</v>
      </c>
      <c r="G83" s="5">
        <v>30207121000</v>
      </c>
      <c r="I83" s="5">
        <v>33949708295</v>
      </c>
      <c r="J83" s="5">
        <v>196201500</v>
      </c>
      <c r="K83" s="5">
        <v>3486152018</v>
      </c>
      <c r="L83" s="5">
        <v>306522500</v>
      </c>
      <c r="M83" s="5">
        <v>3327632507</v>
      </c>
      <c r="N83" s="5">
        <v>3251900225</v>
      </c>
      <c r="O83" s="5">
        <v>3175806183</v>
      </c>
      <c r="P83" s="5">
        <v>3264059759</v>
      </c>
      <c r="Q83" s="5">
        <v>3028569816</v>
      </c>
      <c r="R83" s="5">
        <v>3015865228</v>
      </c>
      <c r="S83" s="5">
        <v>3006284234</v>
      </c>
      <c r="T83" s="5">
        <v>6021443828</v>
      </c>
      <c r="U83" s="5">
        <v>5366087034</v>
      </c>
      <c r="V83" s="5">
        <v>74622954448</v>
      </c>
      <c r="W83" s="5">
        <v>19047205870</v>
      </c>
      <c r="X83" s="5">
        <v>53762054049</v>
      </c>
      <c r="Y83" s="5">
        <v>3265523888</v>
      </c>
      <c r="Z83" s="5">
        <v>3239748095</v>
      </c>
    </row>
    <row r="84" spans="3:26" ht="15.5" x14ac:dyDescent="0.35">
      <c r="C84" t="s">
        <v>395</v>
      </c>
      <c r="D84" s="5">
        <v>330761457726</v>
      </c>
      <c r="E84" s="5">
        <v>355486606249</v>
      </c>
      <c r="F84" s="5">
        <v>414718539117</v>
      </c>
      <c r="G84" s="5">
        <v>326539556093</v>
      </c>
      <c r="I84" s="5">
        <v>414718539117</v>
      </c>
      <c r="J84" s="5">
        <v>344948555509</v>
      </c>
      <c r="K84" s="5">
        <v>413328427197</v>
      </c>
      <c r="L84" s="5">
        <v>358632132266</v>
      </c>
      <c r="M84" s="5">
        <v>368214599317</v>
      </c>
      <c r="N84" s="5">
        <v>341834500785</v>
      </c>
      <c r="O84" s="5">
        <v>450804270162</v>
      </c>
      <c r="P84" s="5">
        <v>387200808534</v>
      </c>
      <c r="Q84" s="5">
        <v>398469885226</v>
      </c>
      <c r="R84" s="5">
        <v>324418128601</v>
      </c>
      <c r="S84" s="5">
        <v>433477682096</v>
      </c>
      <c r="T84" s="5">
        <v>319242665159</v>
      </c>
      <c r="U84" s="5">
        <v>289170460253</v>
      </c>
      <c r="V84" s="5">
        <v>289207452957</v>
      </c>
      <c r="W84" s="5">
        <v>248671481526</v>
      </c>
      <c r="X84" s="5">
        <v>204499679455</v>
      </c>
      <c r="Y84" s="5">
        <v>189434482316</v>
      </c>
      <c r="Z84" s="5">
        <v>155723260760</v>
      </c>
    </row>
    <row r="85" spans="3:26" ht="15.5" x14ac:dyDescent="0.35">
      <c r="C85" t="s">
        <v>122</v>
      </c>
      <c r="D85" s="5">
        <v>29200839005</v>
      </c>
      <c r="E85" s="5">
        <v>25243894398</v>
      </c>
      <c r="F85" s="5">
        <v>33793819203</v>
      </c>
      <c r="G85" s="5">
        <v>26722935521</v>
      </c>
      <c r="I85" s="5">
        <v>33793819203</v>
      </c>
      <c r="J85" s="5">
        <v>23099982376</v>
      </c>
      <c r="K85" s="5">
        <v>14336550975</v>
      </c>
      <c r="L85" s="5">
        <v>14650469552</v>
      </c>
      <c r="M85" s="5">
        <v>13132636247</v>
      </c>
      <c r="N85" s="5">
        <v>10962768556</v>
      </c>
      <c r="O85" s="5">
        <v>14373468662</v>
      </c>
      <c r="P85" s="5">
        <v>9654255688</v>
      </c>
      <c r="Q85" s="5">
        <v>10927771415</v>
      </c>
      <c r="R85" s="5">
        <v>8660732500</v>
      </c>
      <c r="S85" s="5">
        <v>42978942162</v>
      </c>
      <c r="T85" s="5">
        <v>13396981049</v>
      </c>
      <c r="U85" s="5">
        <v>15432980334</v>
      </c>
      <c r="V85" s="5">
        <v>6108695665</v>
      </c>
    </row>
    <row r="86" spans="3:26" ht="15.5" x14ac:dyDescent="0.35">
      <c r="C86" t="s">
        <v>123</v>
      </c>
      <c r="D86" s="5">
        <v>90754996996</v>
      </c>
      <c r="E86" s="5">
        <v>83606611525</v>
      </c>
      <c r="F86" s="5">
        <v>118776749738</v>
      </c>
      <c r="G86" s="5">
        <v>92133201892</v>
      </c>
      <c r="I86" s="5">
        <v>118776749738</v>
      </c>
      <c r="J86" s="5">
        <v>77993094856</v>
      </c>
      <c r="K86" s="5">
        <v>55700993421</v>
      </c>
      <c r="L86" s="5">
        <v>67908557049</v>
      </c>
      <c r="M86" s="5">
        <v>49264970180</v>
      </c>
      <c r="N86" s="5">
        <v>46050694484</v>
      </c>
      <c r="O86" s="5">
        <v>97022970442</v>
      </c>
      <c r="P86" s="5">
        <v>106771810380</v>
      </c>
      <c r="Q86" s="5">
        <v>105763222886</v>
      </c>
      <c r="R86" s="5">
        <v>91508161568</v>
      </c>
      <c r="S86" s="5">
        <v>66282070898</v>
      </c>
      <c r="T86" s="5">
        <v>67363653884</v>
      </c>
      <c r="U86" s="5">
        <v>57554790098</v>
      </c>
      <c r="V86" s="5">
        <v>45344718539</v>
      </c>
    </row>
    <row r="87" spans="3:26" ht="15.5" x14ac:dyDescent="0.35">
      <c r="C87" t="s">
        <v>396</v>
      </c>
      <c r="D87" s="5">
        <v>330761457726</v>
      </c>
      <c r="E87" s="5">
        <v>355486606249</v>
      </c>
      <c r="F87" s="5">
        <v>414718539117</v>
      </c>
      <c r="G87" s="5">
        <v>326539556093</v>
      </c>
      <c r="I87" s="5">
        <v>414718539117</v>
      </c>
      <c r="J87" s="5">
        <v>344948555509</v>
      </c>
      <c r="K87" s="5">
        <v>413328427197</v>
      </c>
      <c r="L87" s="5">
        <v>358632132266</v>
      </c>
      <c r="M87" s="5">
        <v>368214599317</v>
      </c>
      <c r="N87" s="5">
        <v>341834500785</v>
      </c>
      <c r="O87" s="5">
        <v>450804270162</v>
      </c>
      <c r="P87" s="5">
        <v>387200808534</v>
      </c>
      <c r="Q87" s="5">
        <v>398469885226</v>
      </c>
      <c r="R87" s="5">
        <v>324418128601</v>
      </c>
      <c r="S87" s="5">
        <v>433477682096</v>
      </c>
      <c r="T87" s="5">
        <v>319242665159</v>
      </c>
      <c r="U87" s="5">
        <v>289170460253</v>
      </c>
      <c r="V87" s="5">
        <v>289207452957</v>
      </c>
      <c r="W87" s="5">
        <v>248671481526</v>
      </c>
      <c r="X87" s="5">
        <v>204499679455</v>
      </c>
      <c r="Y87" s="5">
        <v>189434482316</v>
      </c>
      <c r="Z87" s="5">
        <v>155723260760</v>
      </c>
    </row>
    <row r="88" spans="3:26" ht="15.5" x14ac:dyDescent="0.35">
      <c r="C88" t="s">
        <v>397</v>
      </c>
      <c r="D88" s="5">
        <v>2597265990</v>
      </c>
      <c r="E88" s="5">
        <v>2465410486</v>
      </c>
      <c r="F88" s="5">
        <v>2090939322</v>
      </c>
      <c r="G88" s="5">
        <v>1966693740</v>
      </c>
      <c r="I88" s="5">
        <v>2090939322</v>
      </c>
      <c r="J88" s="5">
        <v>1895099586</v>
      </c>
      <c r="K88" s="5">
        <v>1205976113</v>
      </c>
      <c r="L88" s="5">
        <v>361519689</v>
      </c>
      <c r="M88" s="5">
        <v>108361644</v>
      </c>
      <c r="N88" s="5">
        <v>361514426</v>
      </c>
      <c r="O88" s="5">
        <v>974612696</v>
      </c>
      <c r="P88" s="5">
        <v>1728025454</v>
      </c>
      <c r="Q88" s="5">
        <v>1301910239</v>
      </c>
      <c r="R88" s="5">
        <v>1862618010</v>
      </c>
      <c r="S88" s="5">
        <v>2310560325</v>
      </c>
      <c r="T88" s="5">
        <v>1625890545</v>
      </c>
      <c r="U88" s="5">
        <v>1333430112</v>
      </c>
      <c r="V88" s="5">
        <v>1252204921</v>
      </c>
      <c r="W88" s="5">
        <v>1478275932</v>
      </c>
      <c r="X88" s="5">
        <v>138781171</v>
      </c>
      <c r="Y88" s="5">
        <v>251038111</v>
      </c>
      <c r="Z88" s="5">
        <v>418409839</v>
      </c>
    </row>
    <row r="89" spans="3:26" ht="15.5" x14ac:dyDescent="0.35">
      <c r="C89" t="s">
        <v>439</v>
      </c>
      <c r="D89" s="5">
        <v>2597265990</v>
      </c>
      <c r="E89" s="5">
        <v>2465410486</v>
      </c>
      <c r="F89" s="5">
        <v>2090939322</v>
      </c>
      <c r="G89" s="5">
        <v>1966693740</v>
      </c>
      <c r="I89" s="5">
        <v>2090939322</v>
      </c>
      <c r="J89" s="5">
        <v>1895099586</v>
      </c>
      <c r="K89" s="5">
        <v>1205976113</v>
      </c>
      <c r="L89" s="5">
        <v>361519689</v>
      </c>
      <c r="M89" s="5">
        <v>108361644</v>
      </c>
      <c r="N89" s="5">
        <v>361514426</v>
      </c>
      <c r="O89" s="5">
        <v>974612696</v>
      </c>
      <c r="P89" s="5">
        <v>1728025454</v>
      </c>
      <c r="Q89" s="5">
        <v>1301910239</v>
      </c>
      <c r="R89" s="5">
        <v>1862618010</v>
      </c>
      <c r="S89" s="5">
        <v>2310560325</v>
      </c>
      <c r="T89" s="5">
        <v>1625890545</v>
      </c>
      <c r="U89" s="5">
        <v>1333430112</v>
      </c>
      <c r="V89" s="5">
        <v>1252204921</v>
      </c>
      <c r="W89" s="5">
        <v>1478275932</v>
      </c>
      <c r="X89" s="5">
        <v>138781171</v>
      </c>
      <c r="Y89" s="5">
        <v>251038111</v>
      </c>
      <c r="Z89" s="5">
        <v>418409839</v>
      </c>
    </row>
    <row r="90" spans="3:26" ht="15.5" x14ac:dyDescent="0.35">
      <c r="C90" t="s">
        <v>440</v>
      </c>
      <c r="D90" s="5">
        <v>625094859606</v>
      </c>
      <c r="E90" s="5">
        <v>565027268978</v>
      </c>
      <c r="F90" s="5">
        <v>602138619638</v>
      </c>
      <c r="G90" s="5">
        <v>710994873034</v>
      </c>
      <c r="I90" s="5">
        <v>602138619638</v>
      </c>
      <c r="J90" s="5">
        <v>557458735728</v>
      </c>
      <c r="K90" s="5">
        <v>480994619398</v>
      </c>
      <c r="L90" s="5">
        <v>624271015544</v>
      </c>
      <c r="M90" s="5">
        <v>497854833102</v>
      </c>
      <c r="N90" s="5">
        <v>527537794084</v>
      </c>
      <c r="O90" s="5">
        <v>677051920275</v>
      </c>
      <c r="P90" s="5">
        <v>542466904015</v>
      </c>
      <c r="Q90" s="5">
        <v>422625745680</v>
      </c>
      <c r="R90" s="5">
        <v>492740699381</v>
      </c>
      <c r="S90" s="5">
        <v>382731850133</v>
      </c>
      <c r="T90" s="5">
        <v>419658098409</v>
      </c>
      <c r="U90" s="5">
        <v>330318448755</v>
      </c>
      <c r="V90" s="5">
        <v>260765704853</v>
      </c>
      <c r="W90" s="5">
        <v>278433445457</v>
      </c>
      <c r="X90" s="5">
        <v>193132525220</v>
      </c>
      <c r="Y90" s="5">
        <v>205355888906</v>
      </c>
      <c r="Z90" s="5">
        <v>230155447995</v>
      </c>
    </row>
    <row r="91" spans="3:26" ht="15.5" x14ac:dyDescent="0.35">
      <c r="C91" t="s">
        <v>81</v>
      </c>
      <c r="D91" s="5">
        <v>23226500</v>
      </c>
      <c r="E91" s="5">
        <v>39958000</v>
      </c>
      <c r="F91" s="5">
        <v>45690000</v>
      </c>
      <c r="G91" s="5">
        <v>76185500</v>
      </c>
      <c r="I91" s="5">
        <v>45690000</v>
      </c>
      <c r="J91" s="5">
        <v>65266000</v>
      </c>
      <c r="K91" s="5">
        <v>113370000</v>
      </c>
      <c r="L91" s="5">
        <v>175587000</v>
      </c>
      <c r="M91" s="5">
        <v>199698500</v>
      </c>
      <c r="N91" s="5">
        <v>160338500</v>
      </c>
      <c r="O91" s="5">
        <v>150733500</v>
      </c>
      <c r="P91" s="5">
        <v>154473500</v>
      </c>
      <c r="Q91" s="5">
        <v>133256500</v>
      </c>
      <c r="R91" s="5">
        <v>160162000</v>
      </c>
      <c r="S91" s="5">
        <v>90066500</v>
      </c>
      <c r="T91" s="5">
        <v>2613984500</v>
      </c>
      <c r="U91" s="5">
        <v>2019959500</v>
      </c>
      <c r="V91" s="5">
        <v>1604644500</v>
      </c>
      <c r="W91" s="5">
        <v>1175054500</v>
      </c>
      <c r="X91" s="5">
        <v>918811500</v>
      </c>
      <c r="Y91" s="5">
        <v>339425500</v>
      </c>
    </row>
    <row r="92" spans="3:26" ht="15.5" x14ac:dyDescent="0.35">
      <c r="C92" t="s">
        <v>441</v>
      </c>
      <c r="D92" s="5">
        <v>1676398465929</v>
      </c>
      <c r="E92" s="5">
        <v>1613920972651</v>
      </c>
      <c r="F92" s="5">
        <v>1620976448020</v>
      </c>
      <c r="G92" s="5">
        <v>1638904521908</v>
      </c>
      <c r="I92" s="5">
        <v>1620976448020</v>
      </c>
      <c r="J92" s="5">
        <v>1594068604564</v>
      </c>
      <c r="K92" s="5">
        <v>1639341193231</v>
      </c>
      <c r="L92" s="5">
        <v>1594565567872</v>
      </c>
      <c r="M92" s="5">
        <v>1437357374822</v>
      </c>
      <c r="N92" s="5">
        <v>1343961709769</v>
      </c>
      <c r="O92" s="5">
        <v>1428191709308</v>
      </c>
      <c r="P92" s="5">
        <v>1333428311186</v>
      </c>
      <c r="Q92" s="5">
        <v>1276478591542</v>
      </c>
      <c r="R92" s="5">
        <v>1174482404487</v>
      </c>
      <c r="S92" s="5">
        <v>1112672539416</v>
      </c>
      <c r="T92" s="5">
        <v>874017297803</v>
      </c>
      <c r="U92" s="5">
        <v>726505280778</v>
      </c>
      <c r="V92" s="5">
        <v>768615499251</v>
      </c>
      <c r="W92" s="5">
        <v>671882437539</v>
      </c>
      <c r="X92" s="5">
        <v>610789437218</v>
      </c>
      <c r="Y92" s="5">
        <v>562970640352</v>
      </c>
      <c r="Z92" s="5">
        <v>497211760484</v>
      </c>
    </row>
    <row r="93" spans="3:26" ht="15.5" x14ac:dyDescent="0.35">
      <c r="C93" t="s">
        <v>442</v>
      </c>
    </row>
    <row r="94" spans="3:26" ht="15.5" x14ac:dyDescent="0.35">
      <c r="C94" t="s">
        <v>111</v>
      </c>
      <c r="D94" s="5">
        <v>565207377185</v>
      </c>
      <c r="E94" s="5">
        <v>577247279880</v>
      </c>
      <c r="F94" s="5">
        <v>590431458524</v>
      </c>
      <c r="G94" s="5">
        <v>593976830967</v>
      </c>
      <c r="I94" s="5">
        <v>590431458524</v>
      </c>
      <c r="J94" s="5">
        <v>627414172635</v>
      </c>
      <c r="K94" s="5">
        <v>660520873997</v>
      </c>
      <c r="L94" s="5">
        <v>692349461429</v>
      </c>
      <c r="M94" s="5">
        <v>751551525643</v>
      </c>
      <c r="N94" s="5">
        <v>822015923646</v>
      </c>
      <c r="O94" s="5">
        <v>938300134590</v>
      </c>
      <c r="P94" s="5">
        <v>998708967039</v>
      </c>
      <c r="Q94" s="5">
        <v>964642806296</v>
      </c>
      <c r="R94" s="5">
        <v>935344860312</v>
      </c>
      <c r="S94" s="5">
        <v>902694745887</v>
      </c>
      <c r="T94" s="5">
        <v>923951560313</v>
      </c>
      <c r="U94" s="5">
        <v>684459614584</v>
      </c>
      <c r="V94" s="5">
        <v>440132920673</v>
      </c>
      <c r="W94" s="5">
        <v>416328119478</v>
      </c>
      <c r="X94" s="5">
        <v>396755925487</v>
      </c>
      <c r="Y94" s="5">
        <v>399856238388</v>
      </c>
      <c r="Z94" s="5">
        <v>386987364586</v>
      </c>
    </row>
    <row r="95" spans="3:26" ht="15.5" x14ac:dyDescent="0.35">
      <c r="C95" t="s">
        <v>113</v>
      </c>
      <c r="D95" s="5">
        <v>53722902717</v>
      </c>
      <c r="E95" s="5">
        <v>58910418160</v>
      </c>
      <c r="F95" s="5">
        <v>70814786430</v>
      </c>
      <c r="G95" s="5">
        <v>65748250035</v>
      </c>
      <c r="I95" s="5">
        <v>70814786430</v>
      </c>
      <c r="J95" s="5">
        <v>74936509335</v>
      </c>
      <c r="K95" s="5">
        <v>55854728878</v>
      </c>
      <c r="L95" s="5">
        <v>63771019291</v>
      </c>
      <c r="M95" s="5">
        <v>62804904473</v>
      </c>
      <c r="N95" s="5">
        <v>51903964044</v>
      </c>
      <c r="O95" s="5">
        <v>48268410677</v>
      </c>
      <c r="P95" s="5">
        <v>50257771847</v>
      </c>
      <c r="Q95" s="5">
        <v>59494124314</v>
      </c>
      <c r="R95" s="5">
        <v>42627939701</v>
      </c>
      <c r="S95" s="5">
        <v>43725048386</v>
      </c>
      <c r="T95" s="5">
        <v>33262868743</v>
      </c>
      <c r="U95" s="5">
        <v>29870125754</v>
      </c>
      <c r="V95" s="5">
        <v>26046889083</v>
      </c>
      <c r="W95" s="5">
        <v>16631267642</v>
      </c>
      <c r="X95" s="5">
        <v>14738826847</v>
      </c>
      <c r="Y95" s="5">
        <v>11047811808</v>
      </c>
      <c r="Z95" s="5">
        <v>10598727266</v>
      </c>
    </row>
    <row r="96" spans="3:26" ht="15.5" x14ac:dyDescent="0.35">
      <c r="C96" t="s">
        <v>445</v>
      </c>
      <c r="D96" s="5">
        <v>654587190139</v>
      </c>
      <c r="E96" s="5">
        <v>676561444817</v>
      </c>
      <c r="F96" s="5">
        <v>699813157236</v>
      </c>
      <c r="G96" s="5">
        <v>697363227190</v>
      </c>
      <c r="I96" s="5">
        <v>699813157236</v>
      </c>
      <c r="J96" s="5">
        <v>743820261089</v>
      </c>
      <c r="K96" s="5">
        <v>752225316207</v>
      </c>
      <c r="L96" s="5">
        <v>786092350234</v>
      </c>
      <c r="M96" s="5">
        <v>863447490138</v>
      </c>
      <c r="N96" s="5">
        <v>970828346233</v>
      </c>
      <c r="O96" s="5">
        <v>1123000911631</v>
      </c>
      <c r="P96" s="5">
        <v>1111715200615</v>
      </c>
      <c r="Q96" s="5">
        <v>1085328597888</v>
      </c>
      <c r="R96" s="5">
        <v>1010618633614</v>
      </c>
      <c r="S96" s="5">
        <v>969424309287</v>
      </c>
      <c r="T96" s="5">
        <v>979218045833</v>
      </c>
      <c r="U96" s="5">
        <v>739447179974</v>
      </c>
      <c r="V96" s="5">
        <v>492957453210</v>
      </c>
      <c r="W96" s="5">
        <v>458982624883</v>
      </c>
      <c r="X96" s="5">
        <v>436449002785</v>
      </c>
      <c r="Y96" s="5">
        <v>431649585617</v>
      </c>
      <c r="Z96" s="5">
        <v>413577917081</v>
      </c>
    </row>
    <row r="97" spans="3:26" ht="15.5" x14ac:dyDescent="0.35">
      <c r="C97" t="s">
        <v>117</v>
      </c>
      <c r="D97" s="5">
        <v>2330985656068</v>
      </c>
      <c r="E97" s="5">
        <v>2290482417468</v>
      </c>
      <c r="F97" s="5">
        <v>2320789605256</v>
      </c>
      <c r="G97" s="5">
        <v>2336267749098</v>
      </c>
      <c r="I97" s="5">
        <v>2320789605256</v>
      </c>
      <c r="J97" s="5">
        <v>2337888865653</v>
      </c>
      <c r="K97" s="5">
        <v>2391566509438</v>
      </c>
      <c r="L97" s="5">
        <v>2380657918106</v>
      </c>
      <c r="M97" s="5">
        <v>2300804864960</v>
      </c>
      <c r="N97" s="5">
        <v>2314790056002</v>
      </c>
      <c r="O97" s="5">
        <v>2551192620939</v>
      </c>
      <c r="P97" s="5">
        <v>2445143511801</v>
      </c>
      <c r="Q97" s="5">
        <v>2361807189430</v>
      </c>
      <c r="R97" s="5">
        <v>2185101038101</v>
      </c>
      <c r="S97" s="5">
        <v>2082096848703</v>
      </c>
      <c r="T97" s="5">
        <v>1853235343636</v>
      </c>
      <c r="U97" s="5">
        <v>1465952460752</v>
      </c>
      <c r="V97" s="5">
        <v>1261572952461</v>
      </c>
      <c r="W97" s="5">
        <v>1130865062422</v>
      </c>
      <c r="X97" s="5">
        <v>1047238440003</v>
      </c>
      <c r="Y97" s="5">
        <v>994620225969</v>
      </c>
      <c r="Z97" s="5">
        <v>910789677565</v>
      </c>
    </row>
    <row r="98" spans="3:26" ht="15.5" x14ac:dyDescent="0.35">
      <c r="C98" t="s">
        <v>118</v>
      </c>
    </row>
    <row r="99" spans="3:26" ht="15.5" x14ac:dyDescent="0.35">
      <c r="C99" t="s">
        <v>119</v>
      </c>
    </row>
    <row r="100" spans="3:26" ht="15.5" x14ac:dyDescent="0.35">
      <c r="C100" t="s">
        <v>446</v>
      </c>
      <c r="D100" s="5">
        <v>308089456660</v>
      </c>
      <c r="E100" s="5">
        <v>245972772925</v>
      </c>
      <c r="F100" s="5">
        <v>305278794656</v>
      </c>
      <c r="G100" s="5">
        <v>307343260267</v>
      </c>
      <c r="I100" s="5">
        <v>305278794656</v>
      </c>
      <c r="J100" s="5">
        <v>358755200137</v>
      </c>
      <c r="K100" s="5">
        <v>195898370114</v>
      </c>
      <c r="L100" s="5">
        <v>221011501094</v>
      </c>
      <c r="M100" s="5">
        <v>176837470021</v>
      </c>
      <c r="N100" s="5">
        <v>131087175475</v>
      </c>
      <c r="O100" s="5">
        <v>258746888046</v>
      </c>
      <c r="P100" s="5">
        <v>234512493546</v>
      </c>
      <c r="Q100" s="5">
        <v>262571223659</v>
      </c>
      <c r="R100" s="5">
        <v>223305151868</v>
      </c>
      <c r="S100" s="5">
        <v>222930621643</v>
      </c>
      <c r="T100" s="5">
        <v>486053837459</v>
      </c>
      <c r="U100" s="5">
        <v>203320578032</v>
      </c>
      <c r="V100" s="5">
        <v>99477347026</v>
      </c>
      <c r="W100" s="5">
        <v>57216463759</v>
      </c>
      <c r="X100" s="5">
        <v>57165989460</v>
      </c>
      <c r="Y100" s="5">
        <v>77510998310</v>
      </c>
      <c r="Z100" s="5">
        <v>61401005268</v>
      </c>
    </row>
    <row r="101" spans="3:26" ht="15.5" x14ac:dyDescent="0.35">
      <c r="C101" t="s">
        <v>447</v>
      </c>
      <c r="M101" s="5">
        <v>3000000000</v>
      </c>
      <c r="T101" s="5">
        <v>180956000000</v>
      </c>
    </row>
    <row r="102" spans="3:26" ht="15.5" x14ac:dyDescent="0.35">
      <c r="C102" t="s">
        <v>400</v>
      </c>
    </row>
    <row r="103" spans="3:26" ht="15.5" x14ac:dyDescent="0.35">
      <c r="C103" t="s">
        <v>581</v>
      </c>
      <c r="D103" s="5">
        <v>130868647609</v>
      </c>
      <c r="E103" s="5">
        <v>95672070383</v>
      </c>
      <c r="F103" s="5">
        <v>100727529528</v>
      </c>
      <c r="G103" s="5">
        <v>135371906805</v>
      </c>
      <c r="I103" s="5">
        <v>100727529528</v>
      </c>
      <c r="J103" s="5">
        <v>145892360414</v>
      </c>
      <c r="K103" s="5">
        <v>61831034939</v>
      </c>
      <c r="L103" s="5">
        <v>91632115654</v>
      </c>
      <c r="M103" s="5">
        <v>82840902063</v>
      </c>
      <c r="N103" s="5">
        <v>51041150742</v>
      </c>
      <c r="O103" s="5">
        <v>94469645330</v>
      </c>
      <c r="P103" s="5">
        <v>72853813499</v>
      </c>
      <c r="Q103" s="5">
        <v>63241839107</v>
      </c>
      <c r="R103" s="5">
        <v>64247458148</v>
      </c>
      <c r="S103" s="5">
        <v>77814480344</v>
      </c>
      <c r="T103" s="5">
        <v>84414514626</v>
      </c>
      <c r="U103" s="5">
        <v>92423374088</v>
      </c>
      <c r="V103" s="5">
        <v>18497356163</v>
      </c>
      <c r="W103" s="5">
        <v>14693213780</v>
      </c>
      <c r="X103" s="5">
        <v>15315834130</v>
      </c>
      <c r="Y103" s="5">
        <v>32220450817</v>
      </c>
      <c r="Z103" s="5">
        <v>29993978656</v>
      </c>
    </row>
    <row r="104" spans="3:26" ht="15.5" x14ac:dyDescent="0.35">
      <c r="C104" t="s">
        <v>285</v>
      </c>
      <c r="D104" s="5">
        <v>34422198757</v>
      </c>
      <c r="E104" s="5">
        <v>23322652679</v>
      </c>
      <c r="F104" s="5">
        <v>33521995630</v>
      </c>
      <c r="G104" s="5">
        <v>26554705676</v>
      </c>
      <c r="I104" s="5">
        <v>33521995630</v>
      </c>
      <c r="J104" s="5">
        <v>35562842144</v>
      </c>
      <c r="K104" s="5">
        <v>26397213339</v>
      </c>
      <c r="L104" s="5">
        <v>26919666609</v>
      </c>
      <c r="M104" s="5">
        <v>18897889590</v>
      </c>
      <c r="N104" s="5">
        <v>11932133956</v>
      </c>
      <c r="O104" s="5">
        <v>33139575841</v>
      </c>
      <c r="P104" s="5">
        <v>24915446884</v>
      </c>
      <c r="Q104" s="5">
        <v>45734804548</v>
      </c>
      <c r="R104" s="5">
        <v>24947119140</v>
      </c>
      <c r="S104" s="5">
        <v>24170923728</v>
      </c>
      <c r="T104" s="5">
        <v>11491167855</v>
      </c>
      <c r="U104" s="5">
        <v>8904419614</v>
      </c>
      <c r="V104" s="5">
        <v>4429124220</v>
      </c>
      <c r="W104" s="5">
        <v>3124330762</v>
      </c>
      <c r="X104" s="5">
        <v>2482202672</v>
      </c>
      <c r="Y104" s="5">
        <v>2924024994</v>
      </c>
      <c r="Z104" s="5">
        <v>751897147</v>
      </c>
    </row>
    <row r="105" spans="3:26" ht="15.5" x14ac:dyDescent="0.35">
      <c r="C105" t="s">
        <v>126</v>
      </c>
      <c r="D105" s="5">
        <v>5412624677</v>
      </c>
      <c r="E105" s="5">
        <v>7596136908</v>
      </c>
      <c r="F105" s="5">
        <v>5903278705</v>
      </c>
      <c r="G105" s="5">
        <v>4792412135</v>
      </c>
      <c r="I105" s="5">
        <v>5903278705</v>
      </c>
      <c r="J105" s="5">
        <v>4289783346</v>
      </c>
      <c r="K105" s="5">
        <v>13813448249</v>
      </c>
      <c r="L105" s="5">
        <v>16507543445</v>
      </c>
      <c r="M105" s="5">
        <v>5019844394</v>
      </c>
      <c r="N105" s="5">
        <v>6405247806</v>
      </c>
      <c r="O105" s="5">
        <v>16847090588</v>
      </c>
      <c r="P105" s="5">
        <v>17338516336</v>
      </c>
      <c r="Q105" s="5">
        <v>34139207887</v>
      </c>
      <c r="R105" s="5">
        <v>31216912784</v>
      </c>
      <c r="S105" s="5">
        <v>8798922277</v>
      </c>
      <c r="T105" s="5">
        <v>27431096217</v>
      </c>
      <c r="U105" s="5">
        <v>26565921864</v>
      </c>
      <c r="V105" s="5">
        <v>22940952991</v>
      </c>
      <c r="W105" s="5">
        <v>11116561170</v>
      </c>
      <c r="X105" s="5">
        <v>9481169129</v>
      </c>
      <c r="Y105" s="5">
        <v>18049737784</v>
      </c>
      <c r="Z105" s="5">
        <v>9795866727</v>
      </c>
    </row>
    <row r="106" spans="3:26" ht="15.5" x14ac:dyDescent="0.35">
      <c r="C106" t="s">
        <v>127</v>
      </c>
      <c r="W106" s="5">
        <v>26272017177</v>
      </c>
      <c r="X106" s="5">
        <v>27899801480</v>
      </c>
      <c r="Y106" s="5">
        <v>22246946827</v>
      </c>
      <c r="Z106" s="5">
        <v>18475775143</v>
      </c>
    </row>
    <row r="107" spans="3:26" ht="15.5" x14ac:dyDescent="0.35">
      <c r="C107" t="s">
        <v>401</v>
      </c>
      <c r="D107" s="5">
        <v>119955836001</v>
      </c>
      <c r="E107" s="5">
        <v>108850505923</v>
      </c>
      <c r="F107" s="5">
        <v>152570568941</v>
      </c>
      <c r="G107" s="5">
        <v>118856137413</v>
      </c>
      <c r="I107" s="5">
        <v>152570568941</v>
      </c>
      <c r="J107" s="5">
        <v>101093077232</v>
      </c>
      <c r="K107" s="5">
        <v>70037544396</v>
      </c>
      <c r="L107" s="5">
        <v>82559026601</v>
      </c>
      <c r="M107" s="5">
        <v>62397606427</v>
      </c>
      <c r="N107" s="5">
        <v>57013463040</v>
      </c>
      <c r="O107" s="5">
        <v>111396439104</v>
      </c>
      <c r="P107" s="5">
        <v>116426066068</v>
      </c>
      <c r="Q107" s="5">
        <v>116690994301</v>
      </c>
      <c r="R107" s="5">
        <v>100168894068</v>
      </c>
      <c r="S107" s="5">
        <v>109261013060</v>
      </c>
      <c r="T107" s="5">
        <v>80760634933</v>
      </c>
      <c r="U107" s="5">
        <v>72987770432</v>
      </c>
      <c r="V107" s="5">
        <v>51453414204</v>
      </c>
      <c r="W107" s="5">
        <v>26272017177</v>
      </c>
      <c r="X107" s="5">
        <v>27899801480</v>
      </c>
      <c r="Y107" s="5">
        <v>22246946827</v>
      </c>
      <c r="Z107" s="5">
        <v>18475775143</v>
      </c>
    </row>
    <row r="108" spans="3:26" ht="15.5" x14ac:dyDescent="0.35">
      <c r="C108" t="s">
        <v>284</v>
      </c>
      <c r="D108" s="5">
        <v>2632546707</v>
      </c>
      <c r="E108" s="5">
        <v>4615066316</v>
      </c>
      <c r="F108" s="5">
        <v>4519491088</v>
      </c>
      <c r="G108" s="5">
        <v>7341339478</v>
      </c>
      <c r="I108" s="5">
        <v>4519491088</v>
      </c>
      <c r="J108" s="5">
        <v>9928158795</v>
      </c>
      <c r="K108" s="5">
        <v>13245996895</v>
      </c>
      <c r="L108" s="5">
        <v>113612194</v>
      </c>
      <c r="M108" s="5">
        <v>3344358458</v>
      </c>
      <c r="N108" s="5">
        <v>8086587575</v>
      </c>
    </row>
    <row r="109" spans="3:26" ht="15.5" x14ac:dyDescent="0.35">
      <c r="C109" t="s">
        <v>405</v>
      </c>
      <c r="D109" s="5">
        <v>213624766926</v>
      </c>
      <c r="E109" s="5">
        <v>210216136185</v>
      </c>
      <c r="F109" s="5">
        <v>225424827672</v>
      </c>
      <c r="G109" s="5">
        <v>214506807856</v>
      </c>
      <c r="I109" s="5">
        <v>225424827672</v>
      </c>
      <c r="J109" s="5">
        <v>195199857766</v>
      </c>
      <c r="K109" s="5">
        <v>309880804022</v>
      </c>
      <c r="L109" s="5">
        <v>304858502250</v>
      </c>
      <c r="M109" s="5">
        <v>304118699225</v>
      </c>
      <c r="N109" s="5">
        <v>317715961088</v>
      </c>
      <c r="O109" s="5">
        <v>273301915731</v>
      </c>
      <c r="P109" s="5">
        <v>238167853116</v>
      </c>
      <c r="Q109" s="5">
        <v>240909629347</v>
      </c>
      <c r="R109" s="5">
        <v>178637378908</v>
      </c>
      <c r="S109" s="5">
        <v>144294749027</v>
      </c>
      <c r="T109" s="5">
        <v>83677063909</v>
      </c>
      <c r="U109" s="5">
        <v>79641192763</v>
      </c>
      <c r="V109" s="5">
        <v>65274029521</v>
      </c>
      <c r="W109" s="5">
        <v>53235797928</v>
      </c>
      <c r="X109" s="5">
        <v>41592045669</v>
      </c>
      <c r="Y109" s="5">
        <v>36311974128</v>
      </c>
      <c r="Z109" s="5">
        <v>33222622832</v>
      </c>
    </row>
    <row r="110" spans="3:26" ht="15.5" x14ac:dyDescent="0.35">
      <c r="C110" t="s">
        <v>404</v>
      </c>
      <c r="D110" s="5">
        <v>213624766926</v>
      </c>
      <c r="E110" s="5">
        <v>210216136185</v>
      </c>
      <c r="F110" s="5">
        <v>225424827672</v>
      </c>
      <c r="G110" s="5">
        <v>214506807856</v>
      </c>
      <c r="I110" s="5">
        <v>225424827672</v>
      </c>
      <c r="J110" s="5">
        <v>195199857766</v>
      </c>
      <c r="K110" s="5">
        <v>309880804022</v>
      </c>
      <c r="L110" s="5">
        <v>304858502250</v>
      </c>
      <c r="M110" s="5">
        <v>304118699225</v>
      </c>
      <c r="N110" s="5">
        <v>317715961088</v>
      </c>
      <c r="O110" s="5">
        <v>273301915731</v>
      </c>
      <c r="P110" s="5">
        <v>238167853116</v>
      </c>
      <c r="Q110" s="5">
        <v>240909629347</v>
      </c>
      <c r="R110" s="5">
        <v>178637378908</v>
      </c>
      <c r="S110" s="5">
        <v>144294749027</v>
      </c>
      <c r="T110" s="5">
        <v>83677063909</v>
      </c>
      <c r="U110" s="5">
        <v>79641192763</v>
      </c>
      <c r="V110" s="5">
        <v>65274029521</v>
      </c>
      <c r="W110" s="5">
        <v>53235797928</v>
      </c>
      <c r="X110" s="5">
        <v>41592045669</v>
      </c>
      <c r="Y110" s="5">
        <v>36311974128</v>
      </c>
      <c r="Z110" s="5">
        <v>33222622832</v>
      </c>
    </row>
    <row r="111" spans="3:26" ht="15.5" x14ac:dyDescent="0.35">
      <c r="C111" t="s">
        <v>130</v>
      </c>
      <c r="D111" s="5">
        <v>521714223586</v>
      </c>
      <c r="E111" s="5">
        <v>456188909110</v>
      </c>
      <c r="F111" s="5">
        <v>530703622328</v>
      </c>
      <c r="G111" s="5">
        <v>521850068123</v>
      </c>
      <c r="I111" s="5">
        <v>530703622328</v>
      </c>
      <c r="J111" s="5">
        <v>553955057903</v>
      </c>
      <c r="K111" s="5">
        <v>505779174136</v>
      </c>
      <c r="L111" s="5">
        <v>525870003344</v>
      </c>
      <c r="M111" s="5">
        <v>480956169246</v>
      </c>
      <c r="N111" s="5">
        <v>448803136563</v>
      </c>
      <c r="O111" s="5">
        <v>532048803777</v>
      </c>
      <c r="P111" s="5">
        <v>472680346662</v>
      </c>
      <c r="Q111" s="5">
        <v>503480853006</v>
      </c>
      <c r="R111" s="5">
        <v>401942530776</v>
      </c>
      <c r="S111" s="5">
        <v>367225370670</v>
      </c>
      <c r="T111" s="5">
        <v>569730901368</v>
      </c>
      <c r="U111" s="5">
        <v>282961770795</v>
      </c>
      <c r="V111" s="5">
        <v>164751376547</v>
      </c>
      <c r="W111" s="5">
        <v>110452261687</v>
      </c>
      <c r="X111" s="5">
        <v>98758035129</v>
      </c>
      <c r="Y111" s="5">
        <v>113822972438</v>
      </c>
      <c r="Z111" s="5">
        <v>94623628100</v>
      </c>
    </row>
    <row r="112" spans="3:26" ht="15.5" x14ac:dyDescent="0.35">
      <c r="C112" t="s">
        <v>131</v>
      </c>
    </row>
    <row r="113" spans="2:26" ht="15.5" x14ac:dyDescent="0.35">
      <c r="C113" t="s">
        <v>132</v>
      </c>
      <c r="D113" s="5">
        <v>100533333500</v>
      </c>
      <c r="E113" s="5">
        <v>100533333500</v>
      </c>
      <c r="F113" s="5">
        <v>100533333500</v>
      </c>
      <c r="G113" s="5">
        <v>100533333500</v>
      </c>
      <c r="I113" s="5">
        <v>100533333500</v>
      </c>
      <c r="J113" s="5">
        <v>100533333500</v>
      </c>
      <c r="K113" s="5">
        <v>100533333500</v>
      </c>
      <c r="L113" s="5">
        <v>100533333500</v>
      </c>
      <c r="M113" s="5">
        <v>100533333500</v>
      </c>
      <c r="N113" s="5">
        <v>100533333500</v>
      </c>
      <c r="O113" s="5">
        <v>100533333500</v>
      </c>
      <c r="P113" s="5">
        <v>100533333500</v>
      </c>
      <c r="Q113" s="5">
        <v>100533333500</v>
      </c>
      <c r="R113" s="5">
        <v>100533333500</v>
      </c>
      <c r="S113" s="5">
        <v>100533333500</v>
      </c>
      <c r="T113" s="5">
        <v>100533333500</v>
      </c>
      <c r="U113" s="5">
        <v>100533333500</v>
      </c>
      <c r="V113" s="5">
        <v>100533333500</v>
      </c>
      <c r="W113" s="5">
        <v>100533333500</v>
      </c>
      <c r="X113" s="5">
        <v>100533333500</v>
      </c>
      <c r="Y113" s="5">
        <v>100533333500</v>
      </c>
      <c r="Z113" s="5">
        <v>100533333500</v>
      </c>
    </row>
    <row r="114" spans="2:26" ht="15.5" x14ac:dyDescent="0.35">
      <c r="C114" t="s">
        <v>133</v>
      </c>
      <c r="D114" s="5">
        <v>188300825786</v>
      </c>
      <c r="E114" s="5">
        <v>188300825786</v>
      </c>
      <c r="F114" s="5">
        <v>188300825786</v>
      </c>
      <c r="G114" s="5">
        <v>188300825786</v>
      </c>
      <c r="I114" s="5">
        <v>188300825786</v>
      </c>
      <c r="J114" s="5">
        <v>188300825786</v>
      </c>
      <c r="K114" s="5">
        <v>188300825786</v>
      </c>
      <c r="L114" s="5">
        <v>188300825786</v>
      </c>
      <c r="M114" s="5">
        <v>188827691015</v>
      </c>
      <c r="N114" s="5">
        <v>188531610794</v>
      </c>
      <c r="O114" s="5">
        <v>188531610794</v>
      </c>
      <c r="P114" s="5">
        <v>188531610794</v>
      </c>
      <c r="Q114" s="5">
        <v>188531610794</v>
      </c>
      <c r="R114" s="5">
        <v>188531610794</v>
      </c>
      <c r="S114" s="5">
        <v>188531610794</v>
      </c>
      <c r="T114" s="5">
        <v>188531610794</v>
      </c>
      <c r="U114" s="5">
        <v>188531610794</v>
      </c>
      <c r="V114" s="5">
        <v>188531610794</v>
      </c>
      <c r="W114" s="5">
        <v>188531610794</v>
      </c>
      <c r="X114" s="5">
        <v>188531610794</v>
      </c>
      <c r="Y114" s="5">
        <v>188531610794</v>
      </c>
      <c r="Z114" s="5">
        <v>188531610794</v>
      </c>
    </row>
    <row r="115" spans="2:26" ht="15.5" x14ac:dyDescent="0.35">
      <c r="C115" t="s">
        <v>134</v>
      </c>
      <c r="D115" s="5">
        <v>1520416293258</v>
      </c>
      <c r="E115" s="5">
        <v>1545421527515</v>
      </c>
      <c r="F115" s="5">
        <v>1501208170754</v>
      </c>
      <c r="G115" s="5">
        <v>1525509041314</v>
      </c>
      <c r="I115" s="5">
        <v>1501208170754</v>
      </c>
      <c r="J115" s="5">
        <v>1495035602628</v>
      </c>
      <c r="K115" s="5">
        <v>1596840427566</v>
      </c>
      <c r="L115" s="5">
        <v>1565778359811</v>
      </c>
      <c r="M115" s="5">
        <v>1529955075627</v>
      </c>
      <c r="N115" s="5">
        <v>1576761636645</v>
      </c>
      <c r="O115" s="5">
        <v>1729928139368</v>
      </c>
      <c r="P115" s="5">
        <v>1683243747345</v>
      </c>
      <c r="Q115" s="5">
        <v>1569128135630</v>
      </c>
      <c r="R115" s="5">
        <v>1493933401031</v>
      </c>
      <c r="S115" s="5">
        <v>1425716467239</v>
      </c>
      <c r="T115" s="5">
        <v>991825513474</v>
      </c>
      <c r="U115" s="5">
        <v>891905786163</v>
      </c>
      <c r="V115" s="5">
        <v>806151987120</v>
      </c>
      <c r="W115" s="5">
        <v>730172801941</v>
      </c>
      <c r="X115" s="5">
        <v>658496649080</v>
      </c>
      <c r="Y115" s="5">
        <v>591392883737</v>
      </c>
      <c r="Z115" s="5">
        <v>527101105171</v>
      </c>
    </row>
    <row r="116" spans="2:26" ht="15.5" x14ac:dyDescent="0.35">
      <c r="C116" t="s">
        <v>135</v>
      </c>
      <c r="D116" s="5">
        <v>20106666700</v>
      </c>
      <c r="E116" s="5">
        <v>20106666700</v>
      </c>
      <c r="F116" s="5">
        <v>20106666700</v>
      </c>
      <c r="G116" s="5">
        <v>20106666700</v>
      </c>
      <c r="I116" s="5">
        <v>20106666700</v>
      </c>
      <c r="J116" s="5">
        <v>20106666700</v>
      </c>
      <c r="K116" s="5">
        <v>20106666700</v>
      </c>
      <c r="L116" s="5">
        <v>20106666700</v>
      </c>
      <c r="M116" s="5">
        <v>20106666700</v>
      </c>
      <c r="N116" s="5">
        <v>20106666700</v>
      </c>
      <c r="O116" s="5">
        <v>20106666700</v>
      </c>
      <c r="P116" s="5">
        <v>20106666700</v>
      </c>
      <c r="Q116" s="5">
        <v>20106666700</v>
      </c>
      <c r="R116" s="5">
        <v>20106666700</v>
      </c>
      <c r="S116" s="5">
        <v>20106666700</v>
      </c>
      <c r="T116" s="5">
        <v>20106666700</v>
      </c>
      <c r="U116" s="5">
        <v>20106666700</v>
      </c>
      <c r="V116" s="5">
        <v>20106666700</v>
      </c>
      <c r="W116" s="5">
        <v>20106666700</v>
      </c>
      <c r="X116" s="5">
        <v>20106666700</v>
      </c>
      <c r="Y116" s="5">
        <v>20106666700</v>
      </c>
      <c r="Z116" s="5">
        <v>18096000000</v>
      </c>
    </row>
    <row r="117" spans="2:26" ht="15.5" x14ac:dyDescent="0.35">
      <c r="C117" t="s">
        <v>136</v>
      </c>
      <c r="D117" s="5">
        <v>1500309626558</v>
      </c>
      <c r="E117" s="5">
        <v>1525314860815</v>
      </c>
      <c r="F117" s="5">
        <v>1481101504054</v>
      </c>
      <c r="G117" s="5">
        <v>1505402374614</v>
      </c>
      <c r="I117" s="5">
        <v>1481101504054</v>
      </c>
      <c r="J117" s="5">
        <v>1474928935928</v>
      </c>
      <c r="K117" s="5">
        <v>1576733760866</v>
      </c>
      <c r="L117" s="5">
        <v>1545671693111</v>
      </c>
      <c r="M117" s="5">
        <v>1509848408927</v>
      </c>
      <c r="N117" s="5">
        <v>1556654969945</v>
      </c>
      <c r="O117" s="5">
        <v>1709821472668</v>
      </c>
      <c r="P117" s="5">
        <v>1663137080645</v>
      </c>
      <c r="Q117" s="5">
        <v>1549021468930</v>
      </c>
      <c r="R117" s="5">
        <v>1473826734331</v>
      </c>
      <c r="S117" s="5">
        <v>1405609800539</v>
      </c>
      <c r="T117" s="5">
        <v>971718846774</v>
      </c>
      <c r="U117" s="5">
        <v>871799119463</v>
      </c>
      <c r="V117" s="5">
        <v>786045320420</v>
      </c>
      <c r="W117" s="5">
        <v>710066135241</v>
      </c>
      <c r="X117" s="5">
        <v>638389982380</v>
      </c>
      <c r="Y117" s="5">
        <v>571286217037</v>
      </c>
      <c r="Z117" s="5">
        <v>509005105171</v>
      </c>
    </row>
    <row r="118" spans="2:26" ht="15.5" x14ac:dyDescent="0.35">
      <c r="C118" t="s">
        <v>137</v>
      </c>
      <c r="D118" s="5">
        <v>1520416293258</v>
      </c>
      <c r="E118" s="5">
        <v>1545421527515</v>
      </c>
      <c r="F118" s="5">
        <v>1501208170754</v>
      </c>
      <c r="G118" s="5">
        <v>1525509041314</v>
      </c>
      <c r="I118" s="5">
        <v>1501208170754</v>
      </c>
      <c r="J118" s="5">
        <v>1495035602628</v>
      </c>
      <c r="K118" s="5">
        <v>1596840427566</v>
      </c>
      <c r="L118" s="5">
        <v>1565778359811</v>
      </c>
      <c r="M118" s="5">
        <v>1529955075627</v>
      </c>
      <c r="N118" s="5">
        <v>1576761636645</v>
      </c>
      <c r="O118" s="5">
        <v>1729928139368</v>
      </c>
      <c r="P118" s="5">
        <v>1683243747345</v>
      </c>
      <c r="Q118" s="5">
        <v>1569128135630</v>
      </c>
      <c r="R118" s="5">
        <v>1493933401031</v>
      </c>
      <c r="S118" s="5">
        <v>1425716467239</v>
      </c>
      <c r="T118" s="5">
        <v>991825513474</v>
      </c>
      <c r="U118" s="5">
        <v>891905786163</v>
      </c>
      <c r="V118" s="5">
        <v>806151987120</v>
      </c>
      <c r="W118" s="5">
        <v>730172801941</v>
      </c>
      <c r="X118" s="5">
        <v>658496649080</v>
      </c>
      <c r="Y118" s="5">
        <v>591392883737</v>
      </c>
      <c r="Z118" s="5">
        <v>527101105171</v>
      </c>
    </row>
    <row r="119" spans="2:26" ht="15.5" x14ac:dyDescent="0.35">
      <c r="C119" t="s">
        <v>291</v>
      </c>
      <c r="D119" s="5">
        <v>-2246562</v>
      </c>
      <c r="E119" s="5">
        <v>-2136443</v>
      </c>
      <c r="F119" s="5">
        <v>-2037112</v>
      </c>
      <c r="G119" s="5">
        <v>-1705125</v>
      </c>
      <c r="I119" s="5">
        <v>-2037112</v>
      </c>
      <c r="J119" s="5">
        <v>-1220164</v>
      </c>
      <c r="K119" s="5">
        <v>-621550</v>
      </c>
      <c r="L119" s="5">
        <v>-191335</v>
      </c>
      <c r="M119" s="5">
        <v>332897072</v>
      </c>
    </row>
    <row r="120" spans="2:26" ht="15.5" x14ac:dyDescent="0.35">
      <c r="C120" t="s">
        <v>10</v>
      </c>
      <c r="D120" s="5">
        <v>1809271432482</v>
      </c>
      <c r="E120" s="5">
        <v>1834293508358</v>
      </c>
      <c r="F120" s="5">
        <v>1790085982928</v>
      </c>
      <c r="G120" s="5">
        <v>1814417680975</v>
      </c>
      <c r="I120" s="5">
        <v>1790085982928</v>
      </c>
      <c r="J120" s="5">
        <v>1783933807750</v>
      </c>
      <c r="K120" s="5">
        <v>1885787335302</v>
      </c>
      <c r="L120" s="5">
        <v>1854787914762</v>
      </c>
      <c r="M120" s="5">
        <v>1819848695714</v>
      </c>
      <c r="N120" s="5">
        <v>1865986919439</v>
      </c>
      <c r="O120" s="5">
        <v>2019143817162</v>
      </c>
      <c r="P120" s="5">
        <v>1972463165139</v>
      </c>
      <c r="Q120" s="5">
        <v>1858326336424</v>
      </c>
      <c r="R120" s="5">
        <v>1783158507325</v>
      </c>
      <c r="S120" s="5">
        <v>1714871478033</v>
      </c>
      <c r="T120" s="5">
        <v>1283504442268</v>
      </c>
      <c r="U120" s="5">
        <v>1182990689957</v>
      </c>
      <c r="V120" s="5">
        <v>1096821575914</v>
      </c>
      <c r="W120" s="5">
        <v>1020412800735</v>
      </c>
      <c r="X120" s="5">
        <v>948480404874</v>
      </c>
      <c r="Y120" s="5">
        <v>880797253531</v>
      </c>
      <c r="Z120" s="5">
        <v>816166049465</v>
      </c>
    </row>
    <row r="121" spans="2:26" ht="15.5" x14ac:dyDescent="0.35">
      <c r="C121" t="s">
        <v>138</v>
      </c>
      <c r="D121" s="5">
        <v>2330985656068</v>
      </c>
      <c r="E121" s="5">
        <v>2290482417468</v>
      </c>
      <c r="F121" s="5">
        <v>2320789605256</v>
      </c>
      <c r="G121" s="5">
        <v>2336267749098</v>
      </c>
      <c r="I121" s="5">
        <v>2320789605256</v>
      </c>
      <c r="J121" s="5">
        <v>2337888865653</v>
      </c>
      <c r="K121" s="5">
        <v>2391566509438</v>
      </c>
      <c r="L121" s="5">
        <v>2380657918106</v>
      </c>
      <c r="M121" s="5">
        <v>2300804864960</v>
      </c>
      <c r="N121" s="5">
        <v>2314790056002</v>
      </c>
      <c r="O121" s="5">
        <v>2551192620939</v>
      </c>
      <c r="P121" s="5">
        <v>2445143511801</v>
      </c>
      <c r="Q121" s="5">
        <v>2361807189430</v>
      </c>
      <c r="R121" s="5">
        <v>2185101038101</v>
      </c>
      <c r="S121" s="5">
        <v>2082096848703</v>
      </c>
      <c r="T121" s="5">
        <v>1853235343636</v>
      </c>
      <c r="U121" s="5">
        <v>1465952460752</v>
      </c>
      <c r="V121" s="5">
        <v>1261572952461</v>
      </c>
      <c r="W121" s="5">
        <v>1130865062422</v>
      </c>
      <c r="X121" s="5">
        <v>1047238440003</v>
      </c>
      <c r="Y121" s="5">
        <v>994620225969</v>
      </c>
      <c r="Z121" s="5">
        <v>910789677565</v>
      </c>
    </row>
    <row r="122" spans="2:26" ht="15.5" x14ac:dyDescent="0.35">
      <c r="C122" t="s">
        <v>139</v>
      </c>
      <c r="D122" s="5">
        <v>402133334</v>
      </c>
      <c r="E122" s="5">
        <v>402133334</v>
      </c>
      <c r="F122" s="5">
        <v>402133334</v>
      </c>
      <c r="G122" s="5">
        <v>402133334</v>
      </c>
      <c r="I122" s="5">
        <v>402133334</v>
      </c>
      <c r="J122" s="5">
        <v>402133334</v>
      </c>
      <c r="K122" s="5">
        <v>402133334</v>
      </c>
      <c r="L122" s="5">
        <v>201066667</v>
      </c>
      <c r="M122" s="5">
        <v>201066667</v>
      </c>
      <c r="N122" s="5">
        <v>201066667</v>
      </c>
      <c r="O122" s="5">
        <v>201066667</v>
      </c>
      <c r="P122" s="5">
        <v>201066667</v>
      </c>
      <c r="Q122" s="5">
        <v>201066667</v>
      </c>
      <c r="R122" s="5">
        <v>201066667</v>
      </c>
      <c r="S122" s="5">
        <v>201066667</v>
      </c>
      <c r="T122" s="5">
        <v>201066667</v>
      </c>
      <c r="U122" s="5">
        <v>201066667</v>
      </c>
      <c r="V122" s="5">
        <v>201066667</v>
      </c>
      <c r="W122" s="5">
        <v>201066667</v>
      </c>
      <c r="X122" s="5">
        <v>201066667</v>
      </c>
      <c r="Y122" s="5">
        <v>201066667</v>
      </c>
      <c r="Z122" s="5">
        <v>201066667</v>
      </c>
    </row>
    <row r="124" spans="2:26" ht="15.5" x14ac:dyDescent="0.35">
      <c r="B124" t="s">
        <v>140</v>
      </c>
      <c r="C124" t="s">
        <v>141</v>
      </c>
      <c r="D124" s="5">
        <v>60975630274</v>
      </c>
      <c r="E124" s="5">
        <v>105823684031</v>
      </c>
      <c r="F124" s="5">
        <v>57645895104</v>
      </c>
      <c r="G124" s="5">
        <v>-75197925534</v>
      </c>
      <c r="I124" s="5">
        <v>-25111750333</v>
      </c>
      <c r="J124" s="5">
        <v>51990818167</v>
      </c>
      <c r="K124" s="5">
        <v>223917047804</v>
      </c>
      <c r="L124" s="5">
        <v>90067736824</v>
      </c>
      <c r="M124" s="5">
        <v>153138898133</v>
      </c>
      <c r="N124" s="5">
        <v>311192079298</v>
      </c>
      <c r="O124" s="5">
        <v>126569066962</v>
      </c>
      <c r="P124" s="5">
        <v>193367434215</v>
      </c>
      <c r="Q124" s="5">
        <v>363708428317</v>
      </c>
      <c r="R124" s="5">
        <v>264194256792</v>
      </c>
      <c r="S124" s="5">
        <v>120781612127</v>
      </c>
      <c r="T124" s="5">
        <v>123551162065</v>
      </c>
      <c r="U124" s="5">
        <v>253851906566</v>
      </c>
      <c r="V124" s="5">
        <v>250453743262</v>
      </c>
      <c r="W124" s="5">
        <v>73140815235</v>
      </c>
      <c r="X124" s="5">
        <v>157211148765</v>
      </c>
      <c r="Y124" s="5">
        <v>188221655813</v>
      </c>
      <c r="Z124" s="5">
        <v>101359599478</v>
      </c>
    </row>
    <row r="125" spans="2:26" ht="15.5" x14ac:dyDescent="0.35">
      <c r="C125" t="s">
        <v>457</v>
      </c>
      <c r="D125" s="5">
        <v>537902732113</v>
      </c>
      <c r="E125" s="5">
        <v>613589788089</v>
      </c>
      <c r="F125" s="5">
        <v>525115635730</v>
      </c>
      <c r="G125" s="5">
        <v>592020083865</v>
      </c>
      <c r="I125" s="5">
        <v>2263746943591</v>
      </c>
      <c r="J125" s="5">
        <v>2080638909961</v>
      </c>
      <c r="K125" s="5">
        <v>2161838405748</v>
      </c>
      <c r="L125" s="5">
        <v>2348369677625</v>
      </c>
      <c r="M125" s="5">
        <v>2042695267518</v>
      </c>
      <c r="N125" s="5">
        <v>2239460703262</v>
      </c>
      <c r="O125" s="5">
        <v>2929581939973</v>
      </c>
      <c r="P125" s="5">
        <v>2858304304969</v>
      </c>
      <c r="Q125" s="5">
        <v>2840159456318</v>
      </c>
      <c r="R125" s="5">
        <v>2822978888360</v>
      </c>
      <c r="S125" s="5">
        <v>2373281559245</v>
      </c>
      <c r="T125" s="5">
        <v>2438630577360</v>
      </c>
      <c r="U125" s="5">
        <v>2183041431899</v>
      </c>
      <c r="V125" s="5">
        <v>1946514526943</v>
      </c>
      <c r="W125" s="5">
        <v>1731569096264</v>
      </c>
      <c r="X125" s="5">
        <v>1561109239905</v>
      </c>
      <c r="Y125" s="5">
        <v>1453891074168</v>
      </c>
      <c r="Z125" s="5">
        <v>1299679654548</v>
      </c>
    </row>
    <row r="126" spans="2:26" ht="15.5" x14ac:dyDescent="0.35">
      <c r="C126" t="s">
        <v>647</v>
      </c>
    </row>
    <row r="127" spans="2:26" ht="15.5" x14ac:dyDescent="0.35">
      <c r="C127" t="s">
        <v>590</v>
      </c>
      <c r="D127" s="5">
        <v>4996415704</v>
      </c>
      <c r="E127" s="5">
        <v>4316711184</v>
      </c>
      <c r="F127" s="5">
        <v>4664527200</v>
      </c>
      <c r="G127" s="5">
        <v>5618855906</v>
      </c>
      <c r="I127" s="5">
        <v>21578150483</v>
      </c>
      <c r="J127" s="5">
        <v>29299909474</v>
      </c>
      <c r="K127" s="5">
        <v>22066761397</v>
      </c>
      <c r="L127" s="5">
        <v>12465527073</v>
      </c>
      <c r="M127" s="5">
        <v>12195062334</v>
      </c>
      <c r="N127" s="5">
        <v>11033492662</v>
      </c>
      <c r="O127" s="5">
        <v>12636033410</v>
      </c>
      <c r="P127" s="5">
        <v>21065143694</v>
      </c>
      <c r="Q127" s="5">
        <v>16775681888</v>
      </c>
      <c r="R127" s="5">
        <v>13111156151</v>
      </c>
      <c r="S127" s="5">
        <v>7932719780</v>
      </c>
      <c r="T127" s="5">
        <v>1807939871</v>
      </c>
      <c r="U127" s="5">
        <v>5895352295</v>
      </c>
      <c r="V127" s="5">
        <v>4193173562</v>
      </c>
      <c r="W127" s="5">
        <v>6657975715</v>
      </c>
      <c r="X127" s="5">
        <v>6275602201</v>
      </c>
      <c r="Y127" s="5">
        <v>4870691220</v>
      </c>
      <c r="Z127" s="5">
        <v>5297168154</v>
      </c>
    </row>
    <row r="128" spans="2:26" ht="15.5" x14ac:dyDescent="0.35">
      <c r="C128" t="s">
        <v>27</v>
      </c>
      <c r="Q128" s="5">
        <v>15350454276</v>
      </c>
      <c r="S128" s="5">
        <v>-3382119995</v>
      </c>
      <c r="T128" s="5">
        <v>-3524071748</v>
      </c>
    </row>
    <row r="129" spans="3:26" ht="15.5" x14ac:dyDescent="0.35">
      <c r="C129" t="s">
        <v>695</v>
      </c>
      <c r="D129" s="5">
        <v>-277891517889</v>
      </c>
      <c r="E129" s="5">
        <v>-229412837587</v>
      </c>
      <c r="F129" s="5">
        <v>-272455624226</v>
      </c>
      <c r="G129" s="5">
        <v>-352791615509</v>
      </c>
      <c r="I129" s="5">
        <v>-1262023179044</v>
      </c>
      <c r="J129" s="5">
        <v>-1166310708969</v>
      </c>
      <c r="K129" s="5">
        <v>-1047650491749</v>
      </c>
      <c r="L129" s="5">
        <v>-1249696648592</v>
      </c>
      <c r="M129" s="5">
        <v>-973536675505</v>
      </c>
      <c r="N129" s="5">
        <v>-926494190064</v>
      </c>
      <c r="O129" s="5">
        <v>-1447282387442</v>
      </c>
      <c r="P129" s="5">
        <v>-1334599199888</v>
      </c>
      <c r="Q129" s="5">
        <v>-1186277130286</v>
      </c>
      <c r="R129" s="5">
        <v>-1300366680228</v>
      </c>
      <c r="S129" s="5">
        <v>-1096549066174</v>
      </c>
      <c r="T129" s="5">
        <v>-1261959694052</v>
      </c>
      <c r="U129" s="5">
        <v>-1043216569705</v>
      </c>
      <c r="V129" s="5">
        <v>-975614708290</v>
      </c>
      <c r="W129" s="5">
        <v>-991563984722</v>
      </c>
      <c r="X129" s="5">
        <v>-805571147552</v>
      </c>
      <c r="Y129" s="5">
        <v>-720665695346</v>
      </c>
      <c r="Z129" s="5">
        <v>-728717209943</v>
      </c>
    </row>
    <row r="130" spans="3:26" ht="15.5" x14ac:dyDescent="0.35">
      <c r="C130" t="s">
        <v>696</v>
      </c>
      <c r="D130" s="5">
        <v>-121087825535</v>
      </c>
      <c r="E130" s="5">
        <v>-131736225060</v>
      </c>
      <c r="F130" s="5">
        <v>-126767355817</v>
      </c>
      <c r="G130" s="5">
        <v>-121299449512</v>
      </c>
      <c r="I130" s="5">
        <v>-500658036474</v>
      </c>
      <c r="J130" s="5">
        <v>-513117548549</v>
      </c>
      <c r="K130" s="5">
        <v>-534347648151</v>
      </c>
      <c r="L130" s="5">
        <v>-517368661584</v>
      </c>
      <c r="M130" s="5">
        <v>-500906027286</v>
      </c>
      <c r="N130" s="5">
        <v>-536901424913</v>
      </c>
      <c r="O130" s="5">
        <v>-590048547719</v>
      </c>
      <c r="P130" s="5">
        <v>-562384444305</v>
      </c>
      <c r="Q130" s="5">
        <v>-502548174688</v>
      </c>
      <c r="R130" s="5">
        <v>-460289854741</v>
      </c>
      <c r="S130" s="5">
        <v>-431965811981</v>
      </c>
      <c r="T130" s="5">
        <v>-328604852803</v>
      </c>
      <c r="U130" s="5">
        <v>-298329075324</v>
      </c>
      <c r="V130" s="5">
        <v>-219345810743</v>
      </c>
      <c r="W130" s="5">
        <v>-194684171092</v>
      </c>
      <c r="X130" s="5">
        <v>-159569561598</v>
      </c>
      <c r="Y130" s="5">
        <v>-145999261344</v>
      </c>
      <c r="Z130" s="5">
        <v>-134030993709</v>
      </c>
    </row>
    <row r="131" spans="3:26" ht="15.5" x14ac:dyDescent="0.35">
      <c r="C131" t="s">
        <v>2577</v>
      </c>
      <c r="D131" s="5">
        <v>-20733068554</v>
      </c>
      <c r="E131" s="5">
        <v>-28019836677</v>
      </c>
      <c r="F131" s="5">
        <v>-23620931038</v>
      </c>
      <c r="G131" s="5">
        <v>-28907074045</v>
      </c>
      <c r="I131" s="5">
        <v>-102432525141</v>
      </c>
      <c r="J131" s="5">
        <v>-96026416593</v>
      </c>
      <c r="K131" s="5">
        <v>-93497290945</v>
      </c>
      <c r="L131" s="5">
        <v>-96009030003</v>
      </c>
      <c r="M131" s="5">
        <v>-87176212996</v>
      </c>
      <c r="N131" s="5">
        <v>-90859715857</v>
      </c>
      <c r="O131" s="5">
        <v>-120508171872</v>
      </c>
      <c r="P131" s="5">
        <v>-117144633420</v>
      </c>
      <c r="Q131" s="5">
        <v>-120128766118</v>
      </c>
      <c r="R131" s="5">
        <v>-151462891362</v>
      </c>
      <c r="S131" s="5">
        <v>-72363785778</v>
      </c>
      <c r="T131" s="5">
        <v>-105373568034</v>
      </c>
      <c r="U131" s="5">
        <v>-92121727190</v>
      </c>
      <c r="V131" s="5">
        <v>-82859453938</v>
      </c>
      <c r="W131" s="5">
        <v>-74454295787</v>
      </c>
      <c r="X131" s="5">
        <v>-57466797126</v>
      </c>
      <c r="Y131" s="5">
        <v>-54736294040</v>
      </c>
      <c r="Z131" s="5">
        <v>-45399839251</v>
      </c>
    </row>
    <row r="132" spans="3:26" ht="15.5" x14ac:dyDescent="0.35">
      <c r="C132" t="s">
        <v>386</v>
      </c>
      <c r="D132" s="5">
        <v>-42997184274</v>
      </c>
      <c r="E132" s="5">
        <v>-46215117847</v>
      </c>
      <c r="F132" s="5">
        <v>-497268518</v>
      </c>
      <c r="G132" s="5">
        <v>-49671385630</v>
      </c>
      <c r="I132" s="5">
        <v>-121793573661</v>
      </c>
      <c r="J132" s="5">
        <v>-72266362608</v>
      </c>
      <c r="K132" s="5">
        <v>-83424834633</v>
      </c>
      <c r="L132" s="5">
        <v>-191327035304</v>
      </c>
      <c r="M132" s="5">
        <v>-171064797879</v>
      </c>
      <c r="N132" s="5">
        <v>-217438457146</v>
      </c>
      <c r="O132" s="5">
        <v>-351491070538</v>
      </c>
      <c r="P132" s="5">
        <v>-417326042224</v>
      </c>
      <c r="Q132" s="5">
        <v>-461826485045</v>
      </c>
      <c r="R132" s="5">
        <v>-433877871201</v>
      </c>
      <c r="S132" s="5">
        <v>-408606735768</v>
      </c>
      <c r="T132" s="5">
        <v>-422027311790</v>
      </c>
      <c r="U132" s="5">
        <v>-331043491997</v>
      </c>
      <c r="V132" s="5">
        <v>-276628209827</v>
      </c>
      <c r="W132" s="5">
        <v>-270842475896</v>
      </c>
      <c r="X132" s="5">
        <v>-248729747418</v>
      </c>
      <c r="Y132" s="5">
        <v>-210052105894</v>
      </c>
      <c r="Z132" s="5">
        <v>-170669610671</v>
      </c>
    </row>
    <row r="133" spans="3:26" ht="15.5" x14ac:dyDescent="0.35">
      <c r="C133" t="s">
        <v>2578</v>
      </c>
      <c r="F133" s="5">
        <v>5381441296</v>
      </c>
      <c r="I133" s="5">
        <v>5381441296</v>
      </c>
    </row>
    <row r="134" spans="3:26" ht="15.5" x14ac:dyDescent="0.35">
      <c r="C134" t="s">
        <v>2106</v>
      </c>
      <c r="D134" s="5">
        <v>-1833427724</v>
      </c>
      <c r="E134" s="5">
        <v>-1743076645</v>
      </c>
      <c r="F134" s="5">
        <v>-3480791468</v>
      </c>
      <c r="G134" s="5">
        <v>-273912858</v>
      </c>
      <c r="I134" s="5">
        <v>-6863790915</v>
      </c>
      <c r="J134" s="5">
        <v>-6611455745</v>
      </c>
      <c r="K134" s="5">
        <v>-16611215935</v>
      </c>
      <c r="L134" s="5">
        <v>-6909314269</v>
      </c>
      <c r="M134" s="5">
        <v>-3188129019</v>
      </c>
      <c r="N134" s="5">
        <v>-12772221237</v>
      </c>
      <c r="O134" s="5">
        <v>-50295267261</v>
      </c>
      <c r="P134" s="5">
        <v>-78201157875</v>
      </c>
      <c r="Q134" s="5">
        <v>-66616537948</v>
      </c>
      <c r="R134" s="5">
        <v>-33536827158</v>
      </c>
      <c r="S134" s="5">
        <v>-52587296299</v>
      </c>
      <c r="T134" s="5">
        <v>-66871707437</v>
      </c>
      <c r="U134" s="5">
        <v>-61365979182</v>
      </c>
      <c r="V134" s="5">
        <v>-54977475657</v>
      </c>
      <c r="W134" s="5">
        <v>-51327793698</v>
      </c>
      <c r="X134" s="5">
        <v>-57462358523</v>
      </c>
      <c r="Y134" s="5">
        <v>-65645754287</v>
      </c>
      <c r="Z134" s="5">
        <v>-55279394285</v>
      </c>
    </row>
    <row r="135" spans="3:26" ht="15.5" x14ac:dyDescent="0.35">
      <c r="C135" t="s">
        <v>2579</v>
      </c>
      <c r="D135" s="5">
        <v>-17380493567</v>
      </c>
      <c r="E135" s="5">
        <v>-74955721426</v>
      </c>
      <c r="F135" s="5">
        <v>-50693738055</v>
      </c>
      <c r="G135" s="5">
        <v>-119893427751</v>
      </c>
      <c r="I135" s="5">
        <v>-322047180468</v>
      </c>
      <c r="J135" s="5">
        <v>-203615508804</v>
      </c>
      <c r="K135" s="5">
        <v>-184456637928</v>
      </c>
      <c r="L135" s="5">
        <v>-209456778122</v>
      </c>
      <c r="M135" s="5">
        <v>-165879589034</v>
      </c>
      <c r="N135" s="5">
        <v>-154836107409</v>
      </c>
      <c r="O135" s="5">
        <v>-256023461589</v>
      </c>
      <c r="P135" s="5">
        <v>-176346536736</v>
      </c>
      <c r="Q135" s="5">
        <v>-171180070080</v>
      </c>
      <c r="R135" s="5">
        <v>-192361663029</v>
      </c>
      <c r="S135" s="5">
        <v>-194977850903</v>
      </c>
      <c r="T135" s="5">
        <v>-128526149302</v>
      </c>
      <c r="U135" s="5">
        <v>-109008034230</v>
      </c>
      <c r="V135" s="5">
        <v>-90828298788</v>
      </c>
      <c r="W135" s="5">
        <v>-82213535549</v>
      </c>
      <c r="X135" s="5">
        <v>-81374081124</v>
      </c>
      <c r="Y135" s="5">
        <v>-73440998664</v>
      </c>
      <c r="Z135" s="5">
        <v>-69520175365</v>
      </c>
    </row>
    <row r="136" spans="3:26" ht="15.5" x14ac:dyDescent="0.35">
      <c r="C136" t="s">
        <v>150</v>
      </c>
      <c r="D136" s="5">
        <v>-476927101839</v>
      </c>
      <c r="E136" s="5">
        <v>-507766104058</v>
      </c>
      <c r="F136" s="5">
        <v>-467469740626</v>
      </c>
      <c r="G136" s="5">
        <v>-667218009399</v>
      </c>
      <c r="I136" s="5">
        <v>-2288858693924</v>
      </c>
      <c r="J136" s="5">
        <v>-2028648091794</v>
      </c>
      <c r="K136" s="5">
        <v>-1937921357944</v>
      </c>
      <c r="L136" s="5">
        <v>-2258301940801</v>
      </c>
      <c r="M136" s="5">
        <v>-1889556369385</v>
      </c>
      <c r="N136" s="5">
        <v>-1928268623964</v>
      </c>
      <c r="O136" s="5">
        <v>-2803012873011</v>
      </c>
      <c r="P136" s="5">
        <v>-2664936870754</v>
      </c>
      <c r="Q136" s="5">
        <v>-2476451028001</v>
      </c>
      <c r="R136" s="5">
        <v>-2558784631568</v>
      </c>
      <c r="S136" s="5">
        <v>-2252499947118</v>
      </c>
      <c r="T136" s="5">
        <v>-2315079415295</v>
      </c>
      <c r="U136" s="5">
        <v>-1929189525333</v>
      </c>
      <c r="V136" s="5">
        <v>-1696060783681</v>
      </c>
      <c r="W136" s="5">
        <v>-1658428281029</v>
      </c>
      <c r="X136" s="5">
        <v>-1403898091140</v>
      </c>
      <c r="Y136" s="5">
        <v>-1265669418355</v>
      </c>
      <c r="Z136" s="5">
        <v>-1198320055070</v>
      </c>
    </row>
    <row r="137" spans="3:26" ht="15.5" x14ac:dyDescent="0.35">
      <c r="C137" t="s">
        <v>178</v>
      </c>
      <c r="D137" s="5">
        <v>-17223873994</v>
      </c>
      <c r="E137" s="5">
        <v>-20070000</v>
      </c>
      <c r="F137" s="5">
        <v>-1060128000</v>
      </c>
      <c r="G137" s="5">
        <v>-1072578000</v>
      </c>
      <c r="I137" s="5">
        <v>-4302762000</v>
      </c>
      <c r="J137" s="5">
        <v>-42237476184</v>
      </c>
      <c r="K137" s="5">
        <v>-23146207946</v>
      </c>
      <c r="L137" s="5">
        <v>-7928434014</v>
      </c>
      <c r="M137" s="5">
        <v>-5424882412</v>
      </c>
      <c r="N137" s="5">
        <v>-90505651976</v>
      </c>
      <c r="O137" s="5">
        <v>-84653428243</v>
      </c>
      <c r="P137" s="5">
        <v>-82362154537</v>
      </c>
      <c r="Q137" s="5">
        <v>-82388650104</v>
      </c>
      <c r="R137" s="5">
        <v>-82435302010</v>
      </c>
      <c r="S137" s="5">
        <v>-260073948449</v>
      </c>
      <c r="T137" s="5">
        <v>105203389567</v>
      </c>
      <c r="U137" s="5">
        <v>-74341891784</v>
      </c>
      <c r="V137" s="5">
        <v>-74347430785</v>
      </c>
      <c r="W137" s="5">
        <v>-68308842927</v>
      </c>
      <c r="X137" s="5">
        <v>-64300728692</v>
      </c>
      <c r="Y137" s="5">
        <v>-60284625155</v>
      </c>
      <c r="Z137" s="5">
        <v>27671544062</v>
      </c>
    </row>
    <row r="138" spans="3:26" ht="15.5" x14ac:dyDescent="0.35">
      <c r="C138" t="s">
        <v>179</v>
      </c>
      <c r="D138" s="5">
        <v>-3874796777</v>
      </c>
      <c r="E138" s="5">
        <v>-11464914994</v>
      </c>
      <c r="F138" s="5">
        <v>-43589785263</v>
      </c>
      <c r="G138" s="5">
        <v>-14372170847</v>
      </c>
      <c r="I138" s="5">
        <v>-90432307899</v>
      </c>
      <c r="J138" s="5">
        <v>-81372712475</v>
      </c>
      <c r="K138" s="5">
        <v>-50357594755</v>
      </c>
      <c r="L138" s="5">
        <v>-59966704390</v>
      </c>
      <c r="M138" s="5">
        <v>-61109515500</v>
      </c>
      <c r="N138" s="5">
        <v>-50516771693</v>
      </c>
      <c r="O138" s="5">
        <v>-126172135380</v>
      </c>
      <c r="P138" s="5">
        <v>-175308230151</v>
      </c>
      <c r="Q138" s="5">
        <v>-148343616434</v>
      </c>
      <c r="R138" s="5">
        <v>-98912853157</v>
      </c>
      <c r="S138" s="5">
        <v>259101689285</v>
      </c>
      <c r="T138" s="5">
        <v>-207716751051</v>
      </c>
      <c r="U138" s="5">
        <v>-245211375407</v>
      </c>
      <c r="V138" s="5">
        <v>-130180255272</v>
      </c>
      <c r="W138" s="5">
        <v>-44709856048</v>
      </c>
      <c r="X138" s="5">
        <v>-110897670197</v>
      </c>
      <c r="Y138" s="5">
        <v>-76040765800</v>
      </c>
      <c r="Z138" s="5">
        <v>-135157378806</v>
      </c>
    </row>
    <row r="139" spans="3:26" ht="15.5" x14ac:dyDescent="0.35">
      <c r="C139" t="s">
        <v>414</v>
      </c>
      <c r="D139" s="5">
        <v>-194027557</v>
      </c>
      <c r="E139" s="5">
        <v>-3820521746</v>
      </c>
      <c r="F139" s="5">
        <v>-26249849778</v>
      </c>
      <c r="G139" s="5">
        <v>-100498630</v>
      </c>
      <c r="I139" s="5">
        <v>-30000000000</v>
      </c>
      <c r="J139" s="5">
        <v>-3398723627</v>
      </c>
      <c r="K139" s="5">
        <v>-3241846518</v>
      </c>
      <c r="L139" s="5">
        <v>-3308088193</v>
      </c>
      <c r="M139" s="5">
        <v>-2996998507</v>
      </c>
      <c r="N139" s="5">
        <v>-2960626225</v>
      </c>
      <c r="O139" s="5">
        <v>-2894137183</v>
      </c>
      <c r="P139" s="5">
        <v>-2978650759</v>
      </c>
      <c r="Q139" s="5">
        <v>-2764377816</v>
      </c>
      <c r="R139" s="5">
        <v>-2724767728</v>
      </c>
      <c r="S139" s="5">
        <v>-2785282234</v>
      </c>
      <c r="T139" s="5">
        <v>-2500423828</v>
      </c>
      <c r="U139" s="5">
        <v>-2439092034</v>
      </c>
      <c r="V139" s="5">
        <v>-70000000000</v>
      </c>
      <c r="W139" s="5">
        <v>-15000000000</v>
      </c>
      <c r="X139" s="5">
        <v>-50000000000</v>
      </c>
    </row>
    <row r="140" spans="3:26" ht="15.5" x14ac:dyDescent="0.35">
      <c r="C140" t="s">
        <v>408</v>
      </c>
      <c r="E140" s="5">
        <v>3773082795</v>
      </c>
      <c r="F140" s="5">
        <v>-3398723627</v>
      </c>
      <c r="J140" s="5">
        <v>3241846518</v>
      </c>
      <c r="K140" s="5">
        <v>3308088193</v>
      </c>
      <c r="L140" s="5">
        <v>2996998507</v>
      </c>
      <c r="M140" s="5">
        <v>2960626225</v>
      </c>
      <c r="N140" s="5">
        <v>2894137183</v>
      </c>
      <c r="O140" s="5">
        <v>2978650759</v>
      </c>
      <c r="P140" s="5">
        <v>2764377816</v>
      </c>
      <c r="Q140" s="5">
        <v>2724767728</v>
      </c>
      <c r="R140" s="5">
        <v>2785282234</v>
      </c>
      <c r="S140" s="5">
        <v>2500423828</v>
      </c>
      <c r="T140" s="5">
        <v>2439092034</v>
      </c>
      <c r="U140" s="5">
        <v>72156499448</v>
      </c>
      <c r="V140" s="5">
        <v>15000000000</v>
      </c>
      <c r="W140" s="5">
        <v>50000000000</v>
      </c>
    </row>
    <row r="141" spans="3:26" ht="15.5" x14ac:dyDescent="0.35">
      <c r="C141" t="s">
        <v>2580</v>
      </c>
    </row>
    <row r="142" spans="3:26" ht="15.5" x14ac:dyDescent="0.35">
      <c r="C142" t="s">
        <v>2581</v>
      </c>
      <c r="S142" s="5">
        <v>3781000000</v>
      </c>
      <c r="U142" s="5">
        <v>-45225000</v>
      </c>
    </row>
    <row r="143" spans="3:26" ht="15.5" x14ac:dyDescent="0.35">
      <c r="C143" t="s">
        <v>847</v>
      </c>
      <c r="W143" s="5">
        <v>-5550000</v>
      </c>
    </row>
    <row r="144" spans="3:26" ht="15.5" x14ac:dyDescent="0.35">
      <c r="C144" t="s">
        <v>180</v>
      </c>
      <c r="D144" s="5">
        <v>3622370068</v>
      </c>
      <c r="F144" s="5">
        <v>1238738735</v>
      </c>
      <c r="G144" s="5">
        <v>56306306</v>
      </c>
      <c r="I144" s="5">
        <v>1377297293</v>
      </c>
      <c r="J144" s="5">
        <v>3096763550</v>
      </c>
      <c r="K144" s="5">
        <v>23495990985</v>
      </c>
      <c r="L144" s="5">
        <v>91081081</v>
      </c>
      <c r="M144" s="5">
        <v>32059528</v>
      </c>
      <c r="N144" s="5">
        <v>43286364</v>
      </c>
      <c r="O144" s="5">
        <v>614727273</v>
      </c>
      <c r="P144" s="5">
        <v>941136364</v>
      </c>
      <c r="Q144" s="5">
        <v>643004133</v>
      </c>
      <c r="R144" s="5">
        <v>560392726</v>
      </c>
      <c r="S144" s="5">
        <v>394410300675</v>
      </c>
      <c r="T144" s="5">
        <v>445827274</v>
      </c>
      <c r="U144" s="5">
        <v>392272725</v>
      </c>
      <c r="V144" s="5">
        <v>7650115386</v>
      </c>
      <c r="W144" s="5">
        <v>2462500001</v>
      </c>
      <c r="X144" s="5">
        <v>8057000001</v>
      </c>
      <c r="Y144" s="5">
        <v>613363638</v>
      </c>
      <c r="Z144" s="5">
        <v>857127273</v>
      </c>
    </row>
    <row r="145" spans="3:26" ht="15.5" x14ac:dyDescent="0.35">
      <c r="C145" t="s">
        <v>185</v>
      </c>
      <c r="D145" s="5">
        <v>-11485600426</v>
      </c>
      <c r="E145" s="5">
        <v>-11022633823</v>
      </c>
      <c r="F145" s="5">
        <v>-18352142513</v>
      </c>
      <c r="G145" s="5">
        <v>-13481716183</v>
      </c>
      <c r="I145" s="5">
        <v>-62959108772</v>
      </c>
      <c r="J145" s="5">
        <v>-82878567966</v>
      </c>
      <c r="K145" s="5">
        <v>-73129435193</v>
      </c>
      <c r="L145" s="5">
        <v>-57702083296</v>
      </c>
      <c r="M145" s="5">
        <v>-53051857170</v>
      </c>
      <c r="N145" s="5">
        <v>-45712088702</v>
      </c>
      <c r="O145" s="5">
        <v>-81614949867</v>
      </c>
      <c r="P145" s="5">
        <v>-184948105859</v>
      </c>
      <c r="Q145" s="5">
        <v>-138149415858</v>
      </c>
      <c r="R145" s="5">
        <v>-136635906614</v>
      </c>
      <c r="S145" s="5">
        <v>-137955857760</v>
      </c>
      <c r="T145" s="5">
        <v>-306226578591</v>
      </c>
      <c r="U145" s="5">
        <v>-315010210010</v>
      </c>
      <c r="V145" s="5">
        <v>-84263312510</v>
      </c>
      <c r="W145" s="5">
        <v>-81276099015</v>
      </c>
      <c r="X145" s="5">
        <v>-63517436747</v>
      </c>
      <c r="Y145" s="5">
        <v>-70532708338</v>
      </c>
      <c r="Z145" s="5">
        <v>-128961542938</v>
      </c>
    </row>
    <row r="146" spans="3:26" ht="15.5" x14ac:dyDescent="0.35">
      <c r="C146" t="s">
        <v>413</v>
      </c>
      <c r="F146" s="5">
        <v>12924000</v>
      </c>
      <c r="I146" s="5">
        <v>12924000</v>
      </c>
      <c r="J146" s="5">
        <v>11527800</v>
      </c>
    </row>
    <row r="147" spans="3:26" ht="15.5" x14ac:dyDescent="0.35">
      <c r="C147" t="s">
        <v>184</v>
      </c>
      <c r="D147" s="5">
        <v>-1635937960</v>
      </c>
      <c r="E147" s="5">
        <v>-3394842220</v>
      </c>
      <c r="F147" s="5">
        <v>-1940732080</v>
      </c>
      <c r="G147" s="5">
        <v>-846262340</v>
      </c>
      <c r="I147" s="5">
        <v>-3963420420</v>
      </c>
      <c r="J147" s="5">
        <v>-1445558750</v>
      </c>
      <c r="K147" s="5">
        <v>-790392222</v>
      </c>
      <c r="L147" s="5">
        <v>-1542912500</v>
      </c>
      <c r="M147" s="5">
        <v>-373450000</v>
      </c>
      <c r="N147" s="5">
        <v>-4781480313</v>
      </c>
      <c r="O147" s="5">
        <v>-45256426362</v>
      </c>
      <c r="P147" s="5">
        <v>-17179322899</v>
      </c>
      <c r="Q147" s="5">
        <v>-31205655218</v>
      </c>
      <c r="R147" s="5">
        <v>-21713697550</v>
      </c>
      <c r="S147" s="5">
        <v>-848895224</v>
      </c>
      <c r="T147" s="5">
        <v>-374667940</v>
      </c>
      <c r="U147" s="5">
        <v>-265620536</v>
      </c>
      <c r="V147" s="5">
        <v>-2101861513</v>
      </c>
      <c r="W147" s="5">
        <v>-890707034</v>
      </c>
      <c r="X147" s="5">
        <v>-5437233451</v>
      </c>
      <c r="Y147" s="5">
        <v>-6121421100</v>
      </c>
      <c r="Z147" s="5">
        <v>-756785324</v>
      </c>
    </row>
    <row r="148" spans="3:26" ht="15.5" x14ac:dyDescent="0.35">
      <c r="C148" t="s">
        <v>708</v>
      </c>
      <c r="L148" s="5">
        <v>-501699989</v>
      </c>
      <c r="M148" s="5">
        <v>-7679895576</v>
      </c>
    </row>
    <row r="149" spans="3:26" ht="15.5" x14ac:dyDescent="0.35">
      <c r="C149" t="s">
        <v>296</v>
      </c>
      <c r="P149" s="5">
        <v>26092335186</v>
      </c>
      <c r="Q149" s="5">
        <v>20408060597</v>
      </c>
      <c r="R149" s="5">
        <v>58815843775</v>
      </c>
    </row>
    <row r="150" spans="3:26" ht="15.5" x14ac:dyDescent="0.35">
      <c r="C150" t="s">
        <v>2582</v>
      </c>
      <c r="D150" s="5">
        <v>5818399098</v>
      </c>
      <c r="E150" s="5">
        <v>3000000000</v>
      </c>
      <c r="F150" s="5">
        <v>5100000000</v>
      </c>
      <c r="I150" s="5">
        <v>5100000000</v>
      </c>
      <c r="T150" s="5">
        <v>98500000000</v>
      </c>
    </row>
    <row r="151" spans="3:26" ht="15.5" x14ac:dyDescent="0.35">
      <c r="C151" t="s">
        <v>2583</v>
      </c>
      <c r="V151" s="5">
        <v>3534803365</v>
      </c>
    </row>
    <row r="152" spans="3:26" ht="15.5" x14ac:dyDescent="0.35">
      <c r="C152" t="s">
        <v>2584</v>
      </c>
      <c r="Z152" s="5">
        <v>-6296177817</v>
      </c>
    </row>
    <row r="153" spans="3:26" ht="15.5" x14ac:dyDescent="0.35">
      <c r="C153" t="s">
        <v>186</v>
      </c>
      <c r="D153" s="5">
        <v>-17223873994</v>
      </c>
      <c r="E153" s="5">
        <v>-20070000</v>
      </c>
      <c r="F153" s="5">
        <v>-1060128000</v>
      </c>
      <c r="G153" s="5">
        <v>-1072578000</v>
      </c>
      <c r="I153" s="5">
        <v>-4302762000</v>
      </c>
      <c r="J153" s="5">
        <v>-42237476184</v>
      </c>
      <c r="K153" s="5">
        <v>-23146207946</v>
      </c>
      <c r="L153" s="5">
        <v>-7928434014</v>
      </c>
      <c r="M153" s="5">
        <v>-5424882412</v>
      </c>
      <c r="N153" s="5">
        <v>-90505651976</v>
      </c>
      <c r="O153" s="5">
        <v>-84653428243</v>
      </c>
      <c r="P153" s="5">
        <v>-82362154537</v>
      </c>
      <c r="Q153" s="5">
        <v>-82388650104</v>
      </c>
      <c r="R153" s="5">
        <v>-82435302010</v>
      </c>
      <c r="S153" s="5">
        <v>-260073948449</v>
      </c>
      <c r="T153" s="5">
        <v>105203389567</v>
      </c>
      <c r="U153" s="5">
        <v>-74341891784</v>
      </c>
      <c r="V153" s="5">
        <v>-74347430785</v>
      </c>
      <c r="W153" s="5">
        <v>-68308842927</v>
      </c>
      <c r="X153" s="5">
        <v>-64300728692</v>
      </c>
      <c r="Y153" s="5">
        <v>-60284625155</v>
      </c>
      <c r="Z153" s="5">
        <v>27671544062</v>
      </c>
    </row>
    <row r="154" spans="3:26" ht="15.5" x14ac:dyDescent="0.35">
      <c r="C154" t="s">
        <v>2585</v>
      </c>
    </row>
    <row r="155" spans="3:26" ht="15.5" x14ac:dyDescent="0.35">
      <c r="C155" t="s">
        <v>482</v>
      </c>
      <c r="L155" s="5">
        <v>3000000000</v>
      </c>
      <c r="S155" s="5">
        <v>-181785100000</v>
      </c>
      <c r="T155" s="5">
        <v>179544300000</v>
      </c>
    </row>
    <row r="156" spans="3:26" ht="15.5" x14ac:dyDescent="0.35">
      <c r="C156" t="s">
        <v>478</v>
      </c>
      <c r="L156" s="5">
        <v>-6000000000</v>
      </c>
    </row>
    <row r="157" spans="3:26" ht="15.5" x14ac:dyDescent="0.35">
      <c r="C157" t="s">
        <v>190</v>
      </c>
      <c r="D157" s="5">
        <v>-2080116000</v>
      </c>
      <c r="E157" s="5">
        <v>-20070000</v>
      </c>
      <c r="F157" s="5">
        <v>-1060128000</v>
      </c>
      <c r="G157" s="5">
        <v>-1072578000</v>
      </c>
      <c r="I157" s="5">
        <v>-4302762000</v>
      </c>
      <c r="J157" s="5">
        <v>-4467982000</v>
      </c>
      <c r="K157" s="5">
        <v>-5081640560</v>
      </c>
      <c r="L157" s="5">
        <v>-4924476264</v>
      </c>
      <c r="M157" s="5">
        <v>-5424882412</v>
      </c>
      <c r="N157" s="5">
        <v>-6111779840</v>
      </c>
    </row>
    <row r="158" spans="3:26" ht="15.5" x14ac:dyDescent="0.35">
      <c r="C158" t="s">
        <v>485</v>
      </c>
      <c r="D158" s="5">
        <v>-15143757994</v>
      </c>
      <c r="J158" s="5">
        <v>-37769494184</v>
      </c>
      <c r="K158" s="5">
        <v>-18064567386</v>
      </c>
      <c r="L158" s="5">
        <v>-3957750</v>
      </c>
      <c r="N158" s="5">
        <v>-84393872136</v>
      </c>
      <c r="O158" s="5">
        <v>-84653428243</v>
      </c>
      <c r="P158" s="5">
        <v>-82362154537</v>
      </c>
      <c r="Q158" s="5">
        <v>-82388650104</v>
      </c>
      <c r="R158" s="5">
        <v>-82435302010</v>
      </c>
      <c r="S158" s="5">
        <v>-78288848449</v>
      </c>
      <c r="T158" s="5">
        <v>-74340910433</v>
      </c>
      <c r="U158" s="5">
        <v>-74341891784</v>
      </c>
      <c r="V158" s="5">
        <v>-74347430785</v>
      </c>
      <c r="W158" s="5">
        <v>-68308842927</v>
      </c>
      <c r="X158" s="5">
        <v>-64300728692</v>
      </c>
      <c r="Y158" s="5">
        <v>-60284625155</v>
      </c>
      <c r="Z158" s="5">
        <v>-50669048916</v>
      </c>
    </row>
    <row r="159" spans="3:26" ht="15.5" x14ac:dyDescent="0.35">
      <c r="C159" t="s">
        <v>667</v>
      </c>
      <c r="Z159" s="5">
        <v>80426668000</v>
      </c>
    </row>
    <row r="160" spans="3:26" ht="15.5" x14ac:dyDescent="0.35">
      <c r="C160" t="s">
        <v>2586</v>
      </c>
      <c r="Z160" s="5">
        <v>-2086075022</v>
      </c>
    </row>
    <row r="161" spans="2:26" ht="15.5" x14ac:dyDescent="0.35">
      <c r="C161" t="s">
        <v>195</v>
      </c>
      <c r="D161" s="5">
        <v>39876959503</v>
      </c>
      <c r="E161" s="5">
        <v>94338699037</v>
      </c>
      <c r="F161" s="5">
        <v>12995981841</v>
      </c>
      <c r="G161" s="5">
        <v>-90642674381</v>
      </c>
      <c r="I161" s="5">
        <v>-119846820232</v>
      </c>
      <c r="J161" s="5">
        <v>-71619370492</v>
      </c>
      <c r="K161" s="5">
        <v>150413245103</v>
      </c>
      <c r="L161" s="5">
        <v>22172598420</v>
      </c>
      <c r="M161" s="5">
        <v>86604500221</v>
      </c>
      <c r="N161" s="5">
        <v>170169655629</v>
      </c>
      <c r="O161" s="5">
        <v>-84256496661</v>
      </c>
      <c r="P161" s="5">
        <v>-64302950473</v>
      </c>
      <c r="Q161" s="5">
        <v>132976161779</v>
      </c>
      <c r="R161" s="5">
        <v>82846101625</v>
      </c>
      <c r="S161" s="5">
        <v>119809352963</v>
      </c>
      <c r="T161" s="5">
        <v>21037800581</v>
      </c>
      <c r="U161" s="5">
        <v>-65701360625</v>
      </c>
      <c r="V161" s="5">
        <v>45926057205</v>
      </c>
      <c r="W161" s="5">
        <v>-39877883740</v>
      </c>
      <c r="X161" s="5">
        <v>-17987250124</v>
      </c>
      <c r="Y161" s="5">
        <v>51896264858</v>
      </c>
      <c r="Z161" s="5">
        <v>-6126235266</v>
      </c>
    </row>
    <row r="162" spans="2:26" ht="15.5" x14ac:dyDescent="0.35">
      <c r="C162" t="s">
        <v>196</v>
      </c>
      <c r="D162" s="5">
        <v>-30000000000</v>
      </c>
      <c r="E162" s="5">
        <v>570111589863</v>
      </c>
      <c r="I162" s="5">
        <v>655446668429</v>
      </c>
      <c r="J162" s="5">
        <v>727237002645</v>
      </c>
      <c r="K162" s="5">
        <v>573375511248</v>
      </c>
      <c r="L162" s="5">
        <v>554614345575</v>
      </c>
      <c r="M162" s="5">
        <v>467465488205</v>
      </c>
      <c r="N162" s="5">
        <v>285755312130</v>
      </c>
      <c r="O162" s="5">
        <v>369170524762</v>
      </c>
      <c r="P162" s="5">
        <v>431573583550</v>
      </c>
      <c r="Q162" s="5">
        <v>298563784107</v>
      </c>
      <c r="R162" s="5">
        <v>219669986396</v>
      </c>
      <c r="S162" s="5">
        <v>95091166887</v>
      </c>
      <c r="T162" s="5">
        <v>73824541258</v>
      </c>
      <c r="U162" s="5">
        <v>134940399040</v>
      </c>
      <c r="V162" s="5">
        <v>89862335910</v>
      </c>
      <c r="W162" s="5">
        <v>129104545843</v>
      </c>
      <c r="X162" s="5">
        <v>147152250091</v>
      </c>
      <c r="Y162" s="5">
        <v>99238814953</v>
      </c>
      <c r="Z162" s="5">
        <v>104859857682</v>
      </c>
    </row>
    <row r="163" spans="2:26" ht="15.5" x14ac:dyDescent="0.35">
      <c r="C163" t="s">
        <v>383</v>
      </c>
      <c r="D163" s="5">
        <v>7464307225</v>
      </c>
      <c r="E163" s="5">
        <v>1911743085</v>
      </c>
      <c r="F163" s="5">
        <v>1262470678</v>
      </c>
      <c r="G163" s="5">
        <v>1616452497</v>
      </c>
      <c r="I163" s="5">
        <v>4511741666</v>
      </c>
      <c r="J163" s="5">
        <v>-170963724</v>
      </c>
      <c r="K163" s="5">
        <v>3448246294</v>
      </c>
      <c r="L163" s="5">
        <v>-3411432747</v>
      </c>
      <c r="M163" s="5">
        <v>544357149</v>
      </c>
      <c r="N163" s="5">
        <v>2059382882</v>
      </c>
      <c r="O163" s="5">
        <v>841284029</v>
      </c>
      <c r="P163" s="5">
        <v>1899891685</v>
      </c>
      <c r="Q163" s="5">
        <v>33637664</v>
      </c>
      <c r="R163" s="5">
        <v>-3952303914</v>
      </c>
      <c r="S163" s="5">
        <v>4769466546</v>
      </c>
      <c r="T163" s="5">
        <v>228825048</v>
      </c>
      <c r="U163" s="5">
        <v>4585502843</v>
      </c>
      <c r="V163" s="5">
        <v>-847994075</v>
      </c>
      <c r="W163" s="5">
        <v>635673807</v>
      </c>
      <c r="X163" s="5">
        <v>-60454124</v>
      </c>
      <c r="Y163" s="5">
        <v>-3982929720</v>
      </c>
      <c r="Z163" s="5">
        <v>505192537</v>
      </c>
    </row>
    <row r="164" spans="2:26" ht="15.5" x14ac:dyDescent="0.35">
      <c r="C164" t="s">
        <v>197</v>
      </c>
      <c r="D164" s="5">
        <v>17341266728</v>
      </c>
      <c r="E164" s="5">
        <v>666362031985</v>
      </c>
      <c r="F164" s="5">
        <v>14258452519</v>
      </c>
      <c r="G164" s="5">
        <v>-89026221884</v>
      </c>
      <c r="I164" s="5">
        <v>540111589863</v>
      </c>
      <c r="J164" s="5">
        <v>655446668429</v>
      </c>
      <c r="K164" s="5">
        <v>727237002645</v>
      </c>
      <c r="L164" s="5">
        <v>573375511248</v>
      </c>
      <c r="M164" s="5">
        <v>554614345575</v>
      </c>
      <c r="N164" s="5">
        <v>457984350641</v>
      </c>
      <c r="O164" s="5">
        <v>285755312130</v>
      </c>
      <c r="P164" s="5">
        <v>369170524762</v>
      </c>
      <c r="Q164" s="5">
        <v>431573583550</v>
      </c>
      <c r="R164" s="5">
        <v>298563784107</v>
      </c>
      <c r="S164" s="5">
        <v>219669986396</v>
      </c>
      <c r="T164" s="5">
        <v>95091166887</v>
      </c>
      <c r="U164" s="5">
        <v>73824541258</v>
      </c>
      <c r="V164" s="5">
        <v>134940399040</v>
      </c>
      <c r="W164" s="5">
        <v>89862335910</v>
      </c>
      <c r="X164" s="5">
        <v>129104545843</v>
      </c>
      <c r="Y164" s="5">
        <v>147152150091</v>
      </c>
      <c r="Z164" s="5">
        <v>99238814953</v>
      </c>
    </row>
    <row r="166" spans="2:26" ht="15.5" x14ac:dyDescent="0.35">
      <c r="B166" t="s">
        <v>198</v>
      </c>
      <c r="C166" t="s">
        <v>12</v>
      </c>
      <c r="D166" s="5">
        <v>400000000</v>
      </c>
      <c r="E166" s="5">
        <v>400000000</v>
      </c>
      <c r="F166" s="5">
        <v>400000000</v>
      </c>
      <c r="G166" s="5">
        <v>400000000</v>
      </c>
      <c r="I166" s="5">
        <v>400000000</v>
      </c>
      <c r="J166" s="5">
        <v>400000000</v>
      </c>
      <c r="K166" s="5">
        <v>400000000</v>
      </c>
      <c r="L166" s="5">
        <v>200000000</v>
      </c>
      <c r="M166" s="5">
        <v>200000000</v>
      </c>
      <c r="N166" s="5">
        <v>200000000</v>
      </c>
      <c r="O166" s="5">
        <v>200000000</v>
      </c>
      <c r="P166" s="5">
        <v>200000000</v>
      </c>
      <c r="Q166" s="5">
        <v>200000000</v>
      </c>
      <c r="R166" s="5">
        <v>200000000</v>
      </c>
      <c r="S166" s="5">
        <v>200000000</v>
      </c>
      <c r="T166" s="5">
        <v>200000000</v>
      </c>
      <c r="U166" s="5">
        <v>200000000</v>
      </c>
      <c r="V166" s="5">
        <v>200000000</v>
      </c>
      <c r="W166" s="5">
        <v>200000000</v>
      </c>
      <c r="X166" s="5">
        <v>200000000</v>
      </c>
      <c r="Y166" s="5">
        <v>200000000</v>
      </c>
      <c r="Z166" s="5">
        <v>200000000</v>
      </c>
    </row>
    <row r="167" spans="2:26" ht="15.5" x14ac:dyDescent="0.35">
      <c r="C167" t="s">
        <v>199</v>
      </c>
      <c r="D167" s="6">
        <v>-14.99</v>
      </c>
      <c r="E167" s="6">
        <v>65.09</v>
      </c>
      <c r="F167" s="6">
        <v>-44.95</v>
      </c>
      <c r="G167" s="6">
        <v>-37.479999999999997</v>
      </c>
    </row>
    <row r="168" spans="2:26" ht="15.5" x14ac:dyDescent="0.35">
      <c r="C168" t="s">
        <v>200</v>
      </c>
      <c r="D168" s="6">
        <v>-180.79</v>
      </c>
      <c r="E168" s="6">
        <v>40.71</v>
      </c>
      <c r="F168" s="6">
        <v>-66.739999999999995</v>
      </c>
      <c r="G168" s="6">
        <v>-91.25</v>
      </c>
    </row>
    <row r="169" spans="2:26" ht="15.5" x14ac:dyDescent="0.35">
      <c r="C169" t="s">
        <v>69</v>
      </c>
      <c r="D169" s="6">
        <v>2.31</v>
      </c>
      <c r="E169" s="6">
        <v>2.0699999999999998</v>
      </c>
      <c r="F169" s="6">
        <v>2.13</v>
      </c>
      <c r="G169" s="6">
        <v>2.7</v>
      </c>
    </row>
    <row r="170" spans="2:26" ht="15.5" x14ac:dyDescent="0.35">
      <c r="C170" t="s">
        <v>201</v>
      </c>
      <c r="D170" s="5">
        <v>5610000000</v>
      </c>
      <c r="E170" s="5">
        <v>49880000000</v>
      </c>
      <c r="F170" s="5">
        <v>-7960000000</v>
      </c>
      <c r="G170" s="5">
        <v>-3360000000</v>
      </c>
    </row>
    <row r="171" spans="2:26" ht="15.5" x14ac:dyDescent="0.35">
      <c r="C171" t="s">
        <v>202</v>
      </c>
      <c r="D171" s="6">
        <v>-2.5999999999999999E-3</v>
      </c>
      <c r="E171" s="6">
        <v>1.1399999999999999E-2</v>
      </c>
      <c r="F171" s="6">
        <v>-7.8000000000000005E-3</v>
      </c>
      <c r="G171" s="6">
        <v>-6.5000000000000006E-3</v>
      </c>
    </row>
    <row r="172" spans="2:26" ht="15.5" x14ac:dyDescent="0.35">
      <c r="C172" t="s">
        <v>203</v>
      </c>
      <c r="D172" s="6">
        <v>-3.3E-3</v>
      </c>
      <c r="E172" s="6">
        <v>1.43E-2</v>
      </c>
      <c r="F172" s="6">
        <v>-1.01E-2</v>
      </c>
      <c r="G172" s="6">
        <v>-8.3000000000000001E-3</v>
      </c>
    </row>
    <row r="173" spans="2:26" ht="15.5" x14ac:dyDescent="0.35">
      <c r="C173" t="s">
        <v>204</v>
      </c>
      <c r="D173" s="6">
        <v>-8.8000000000000005E-3</v>
      </c>
      <c r="E173" s="6">
        <v>1.26E-2</v>
      </c>
      <c r="F173" s="6">
        <v>-1.61E-2</v>
      </c>
      <c r="G173" s="6">
        <v>-1.38E-2</v>
      </c>
    </row>
    <row r="174" spans="2:26" ht="15.5" x14ac:dyDescent="0.35">
      <c r="C174" t="s">
        <v>205</v>
      </c>
    </row>
    <row r="175" spans="2:26" ht="15.5" x14ac:dyDescent="0.35">
      <c r="C175" t="s">
        <v>206</v>
      </c>
      <c r="D175" s="5">
        <v>1809000000000</v>
      </c>
      <c r="E175" s="5">
        <v>1834000000000</v>
      </c>
      <c r="F175" s="5">
        <v>1790000000000</v>
      </c>
      <c r="G175" s="5">
        <v>1814000000000</v>
      </c>
    </row>
    <row r="176" spans="2:26" ht="15.5" x14ac:dyDescent="0.35">
      <c r="C176" t="s">
        <v>207</v>
      </c>
      <c r="D176" s="6">
        <v>0.6</v>
      </c>
      <c r="E176" s="6">
        <v>0.57999999999999996</v>
      </c>
      <c r="F176" s="6">
        <v>0.67</v>
      </c>
      <c r="G176" s="6">
        <v>0.76</v>
      </c>
    </row>
    <row r="177" spans="3:26" ht="15.5" x14ac:dyDescent="0.35">
      <c r="C177" t="s">
        <v>208</v>
      </c>
      <c r="D177" s="6">
        <v>4499.1899999999996</v>
      </c>
      <c r="E177" s="6">
        <v>4561.41</v>
      </c>
      <c r="F177" s="6">
        <v>4451.4799999999996</v>
      </c>
      <c r="G177" s="6">
        <v>4511.9799999999996</v>
      </c>
    </row>
    <row r="178" spans="3:26" ht="15.5" x14ac:dyDescent="0.35">
      <c r="C178" t="s">
        <v>209</v>
      </c>
      <c r="D178" s="6">
        <v>0.6</v>
      </c>
      <c r="E178" s="6">
        <v>0.57999999999999996</v>
      </c>
      <c r="F178" s="6">
        <v>0.67</v>
      </c>
      <c r="G178" s="6">
        <v>0.76</v>
      </c>
    </row>
    <row r="179" spans="3:26" ht="15.5" x14ac:dyDescent="0.35">
      <c r="C179" t="s">
        <v>210</v>
      </c>
      <c r="D179" s="6">
        <v>4499.1899999999996</v>
      </c>
      <c r="E179" s="6">
        <v>4561.41</v>
      </c>
      <c r="F179" s="6">
        <v>4451.4799999999996</v>
      </c>
      <c r="G179" s="6">
        <v>4511.9799999999996</v>
      </c>
    </row>
    <row r="180" spans="3:26" ht="15.5" x14ac:dyDescent="0.35">
      <c r="C180" t="s">
        <v>211</v>
      </c>
      <c r="D180" s="5">
        <v>4000000000</v>
      </c>
      <c r="E180" s="5">
        <v>4000000000</v>
      </c>
      <c r="F180" s="5">
        <v>4000000000</v>
      </c>
      <c r="G180" s="5">
        <v>3000000000</v>
      </c>
    </row>
    <row r="181" spans="3:26" ht="15.5" x14ac:dyDescent="0.35">
      <c r="C181" t="s">
        <v>212</v>
      </c>
      <c r="D181" s="5">
        <v>3000000000</v>
      </c>
      <c r="E181" s="5">
        <v>5000000000</v>
      </c>
      <c r="F181" s="5">
        <v>5000000000</v>
      </c>
      <c r="G181" s="5">
        <v>7000000000</v>
      </c>
    </row>
    <row r="182" spans="3:26" ht="15.5" x14ac:dyDescent="0.35">
      <c r="C182" t="s">
        <v>213</v>
      </c>
      <c r="D182" s="5">
        <v>1809000000000</v>
      </c>
      <c r="E182" s="5">
        <v>1834000000000</v>
      </c>
      <c r="F182" s="5">
        <v>1790000000000</v>
      </c>
      <c r="G182" s="5">
        <v>1814000000000</v>
      </c>
    </row>
    <row r="183" spans="3:26" ht="15.5" x14ac:dyDescent="0.35">
      <c r="C183" t="s">
        <v>24</v>
      </c>
      <c r="D183" s="5">
        <v>6000000000</v>
      </c>
      <c r="E183" s="5">
        <v>8000000000</v>
      </c>
      <c r="F183" s="5">
        <v>8000000000</v>
      </c>
      <c r="G183" s="5">
        <v>11000000000</v>
      </c>
    </row>
    <row r="184" spans="3:26" ht="15.5" x14ac:dyDescent="0.35">
      <c r="C184" t="s">
        <v>21</v>
      </c>
      <c r="D184" s="5">
        <v>-677000000000</v>
      </c>
      <c r="E184" s="5">
        <v>-658000000000</v>
      </c>
      <c r="F184" s="5">
        <v>-532000000000</v>
      </c>
      <c r="G184" s="5">
        <v>-515000000000</v>
      </c>
    </row>
    <row r="185" spans="3:26" ht="15.5" x14ac:dyDescent="0.35">
      <c r="C185" t="s">
        <v>214</v>
      </c>
      <c r="D185" s="5">
        <v>1368000000000</v>
      </c>
      <c r="E185" s="5">
        <v>1368000000000</v>
      </c>
      <c r="F185" s="5">
        <v>1316000000000</v>
      </c>
      <c r="G185" s="5">
        <v>1332000000000</v>
      </c>
    </row>
    <row r="186" spans="3:26" ht="15.5" x14ac:dyDescent="0.35">
      <c r="C186" t="s">
        <v>215</v>
      </c>
      <c r="D186" s="5">
        <v>61000000000</v>
      </c>
      <c r="E186" s="5">
        <v>106000000000</v>
      </c>
      <c r="F186" s="5">
        <v>58000000000</v>
      </c>
      <c r="G186" s="5">
        <v>-75000000000</v>
      </c>
    </row>
    <row r="187" spans="3:26" ht="15.5" x14ac:dyDescent="0.35">
      <c r="C187" t="s">
        <v>216</v>
      </c>
      <c r="D187" s="5">
        <v>-13000000000</v>
      </c>
      <c r="E187" s="5">
        <v>-14000000000</v>
      </c>
      <c r="F187" s="5">
        <v>-20000000000</v>
      </c>
      <c r="G187" s="5">
        <v>-14000000000</v>
      </c>
    </row>
    <row r="188" spans="3:26" ht="15.5" x14ac:dyDescent="0.35">
      <c r="C188" t="s">
        <v>13</v>
      </c>
      <c r="D188" s="5">
        <v>48000000000</v>
      </c>
      <c r="E188" s="5">
        <v>91000000000</v>
      </c>
      <c r="F188" s="5">
        <v>37000000000</v>
      </c>
      <c r="G188" s="5">
        <v>-90000000000</v>
      </c>
    </row>
    <row r="189" spans="3:26" ht="15.5" x14ac:dyDescent="0.35">
      <c r="C189" t="s">
        <v>16</v>
      </c>
      <c r="D189" s="5">
        <v>119</v>
      </c>
      <c r="E189" s="6">
        <v>227.3</v>
      </c>
      <c r="F189" s="6">
        <v>92.89</v>
      </c>
      <c r="G189" s="6">
        <v>-222.63</v>
      </c>
    </row>
    <row r="190" spans="3:26" ht="15.5" x14ac:dyDescent="0.35">
      <c r="C190" t="s">
        <v>54</v>
      </c>
      <c r="I190" s="6">
        <v>38.049999999999997</v>
      </c>
      <c r="J190" s="6">
        <v>-310.20999999999998</v>
      </c>
      <c r="K190" s="6">
        <v>94.79</v>
      </c>
      <c r="L190" s="6">
        <v>91.85</v>
      </c>
      <c r="M190" s="6">
        <v>-380.51</v>
      </c>
      <c r="N190" s="6">
        <v>-272.43</v>
      </c>
      <c r="O190" s="6">
        <v>721.9</v>
      </c>
      <c r="P190" s="6">
        <v>860.66</v>
      </c>
      <c r="Q190" s="6">
        <v>890.88</v>
      </c>
      <c r="R190" s="5">
        <v>806</v>
      </c>
      <c r="S190" s="6">
        <v>2707.93</v>
      </c>
      <c r="T190" s="6">
        <v>866.95</v>
      </c>
      <c r="U190" s="6">
        <v>796.49</v>
      </c>
      <c r="V190" s="6">
        <v>747.88</v>
      </c>
      <c r="W190" s="6">
        <v>696.48</v>
      </c>
      <c r="X190" s="6">
        <v>653.74</v>
      </c>
      <c r="Y190" s="6">
        <v>619.75</v>
      </c>
      <c r="Z190" s="6">
        <v>571.22</v>
      </c>
    </row>
    <row r="191" spans="3:26" ht="15.5" x14ac:dyDescent="0.35">
      <c r="C191" t="s">
        <v>68</v>
      </c>
      <c r="I191" s="6">
        <v>78.84</v>
      </c>
      <c r="J191" s="5">
        <v>-7</v>
      </c>
      <c r="K191" s="6">
        <v>28.8</v>
      </c>
      <c r="L191" s="6">
        <v>68.59</v>
      </c>
      <c r="M191" s="6">
        <v>-14.06</v>
      </c>
      <c r="N191" s="6">
        <v>-23.77</v>
      </c>
      <c r="O191" s="6">
        <v>15.24</v>
      </c>
      <c r="P191" s="6">
        <v>20.04</v>
      </c>
      <c r="Q191" s="6">
        <v>20.09</v>
      </c>
      <c r="R191" s="6">
        <v>15.51</v>
      </c>
      <c r="S191" s="6">
        <v>6.09</v>
      </c>
      <c r="T191" s="6">
        <v>20.21</v>
      </c>
      <c r="U191" s="6">
        <v>14.94</v>
      </c>
      <c r="V191" s="6">
        <v>14.71</v>
      </c>
      <c r="W191" s="6">
        <v>11.06</v>
      </c>
      <c r="X191" s="6">
        <v>11.01</v>
      </c>
      <c r="Y191" s="6">
        <v>13.07</v>
      </c>
      <c r="Z191" s="6">
        <v>9.6300000000000008</v>
      </c>
    </row>
    <row r="192" spans="3:26" ht="15.5" x14ac:dyDescent="0.35">
      <c r="C192" t="s">
        <v>71</v>
      </c>
      <c r="I192" s="6">
        <v>0.56000000000000005</v>
      </c>
      <c r="J192" s="6">
        <v>0.47</v>
      </c>
      <c r="K192" s="6">
        <v>0.54</v>
      </c>
      <c r="L192" s="6">
        <v>0.62</v>
      </c>
      <c r="M192" s="6">
        <v>0.57999999999999996</v>
      </c>
      <c r="N192" s="6">
        <v>0.65</v>
      </c>
      <c r="O192" s="6">
        <v>0.79</v>
      </c>
      <c r="P192" s="6">
        <v>1.31</v>
      </c>
      <c r="Q192" s="6">
        <v>1.33</v>
      </c>
      <c r="R192" s="6">
        <v>0.99</v>
      </c>
      <c r="S192" s="6">
        <v>1.43</v>
      </c>
      <c r="T192" s="6">
        <v>1.53</v>
      </c>
      <c r="U192" s="6">
        <v>1.18</v>
      </c>
      <c r="V192" s="6">
        <v>1.19</v>
      </c>
      <c r="W192" s="6">
        <v>0.94</v>
      </c>
      <c r="X192" s="6">
        <v>0.99</v>
      </c>
      <c r="Y192" s="6">
        <v>1.17</v>
      </c>
      <c r="Z192" s="6">
        <v>0.89</v>
      </c>
    </row>
    <row r="193" spans="3:26" ht="15.5" x14ac:dyDescent="0.35">
      <c r="C193" t="s">
        <v>217</v>
      </c>
      <c r="I193" s="5">
        <v>96100000000</v>
      </c>
      <c r="J193" s="5">
        <v>-81980000000</v>
      </c>
      <c r="K193" s="5">
        <v>121000000000</v>
      </c>
      <c r="L193" s="5">
        <v>143190000000</v>
      </c>
      <c r="M193" s="5">
        <v>61410000000</v>
      </c>
      <c r="N193" s="5">
        <v>116060000000</v>
      </c>
      <c r="O193" s="5">
        <v>367170000000</v>
      </c>
      <c r="P193" s="5">
        <v>335010000000</v>
      </c>
    </row>
    <row r="194" spans="3:26" ht="15.5" x14ac:dyDescent="0.35">
      <c r="C194" t="s">
        <v>218</v>
      </c>
      <c r="I194" s="6">
        <v>6.6E-3</v>
      </c>
      <c r="J194" s="6">
        <v>-5.3399999999999996E-2</v>
      </c>
      <c r="K194" s="6">
        <v>1.5900000000000001E-2</v>
      </c>
      <c r="L194" s="6">
        <v>7.8000000000000005E-3</v>
      </c>
      <c r="M194" s="6">
        <v>-3.3300000000000003E-2</v>
      </c>
      <c r="N194" s="6">
        <v>-2.3700000000000002E-2</v>
      </c>
      <c r="O194" s="6">
        <v>5.6900000000000006E-2</v>
      </c>
      <c r="P194" s="6">
        <v>7.0800000000000002E-2</v>
      </c>
      <c r="Q194" s="6">
        <v>7.5800000000000006E-2</v>
      </c>
      <c r="R194" s="6">
        <v>7.4200000000000002E-2</v>
      </c>
      <c r="S194" s="6">
        <v>0.26150000000000001</v>
      </c>
      <c r="T194" s="6">
        <v>9.4100000000000003E-2</v>
      </c>
      <c r="U194" s="6">
        <v>0.10920000000000001</v>
      </c>
      <c r="V194" s="6">
        <v>0.1192</v>
      </c>
      <c r="W194" s="6">
        <v>0.12380000000000001</v>
      </c>
      <c r="X194" s="6">
        <v>0.1255</v>
      </c>
      <c r="Y194" s="6">
        <v>0.12529999999999999</v>
      </c>
      <c r="Z194" s="6">
        <v>0.12609999999999999</v>
      </c>
    </row>
    <row r="195" spans="3:26" ht="15.5" x14ac:dyDescent="0.35">
      <c r="C195" t="s">
        <v>219</v>
      </c>
      <c r="I195" s="6">
        <v>8.5000000000000006E-3</v>
      </c>
      <c r="J195" s="6">
        <v>-6.9900000000000004E-2</v>
      </c>
      <c r="K195" s="6">
        <v>2.0199999999999999E-2</v>
      </c>
      <c r="L195" s="6">
        <v>0.01</v>
      </c>
      <c r="M195" s="6">
        <v>-4.2000000000000003E-2</v>
      </c>
      <c r="N195" s="6">
        <v>-2.9399999999999999E-2</v>
      </c>
      <c r="O195" s="6">
        <v>7.1900000000000006E-2</v>
      </c>
      <c r="P195" s="6">
        <v>8.77E-2</v>
      </c>
      <c r="Q195" s="6">
        <v>9.64E-2</v>
      </c>
      <c r="R195" s="6">
        <v>9.0899999999999995E-2</v>
      </c>
      <c r="S195" s="6">
        <v>0.3175</v>
      </c>
      <c r="T195" s="6">
        <v>0.1358</v>
      </c>
      <c r="U195" s="6">
        <v>0.13539999999999999</v>
      </c>
      <c r="V195" s="6">
        <v>0.1371</v>
      </c>
      <c r="W195" s="6">
        <v>0.13720000000000002</v>
      </c>
      <c r="X195" s="6">
        <v>0.1386</v>
      </c>
      <c r="Y195" s="6">
        <v>0.14150000000000001</v>
      </c>
      <c r="Z195" s="6">
        <v>0.14069999999999999</v>
      </c>
    </row>
    <row r="196" spans="3:26" ht="15.5" x14ac:dyDescent="0.35">
      <c r="C196" t="s">
        <v>220</v>
      </c>
      <c r="I196" s="6">
        <v>-4.5000000000000005E-3</v>
      </c>
      <c r="J196" s="6">
        <v>-9.5000000000000001E-2</v>
      </c>
      <c r="K196" s="6">
        <v>4.0000000000000002E-4</v>
      </c>
      <c r="L196" s="6">
        <v>2.7000000000000001E-3</v>
      </c>
      <c r="M196" s="6">
        <v>-4.6199999999999998E-2</v>
      </c>
      <c r="N196" s="6">
        <v>-3.0699999999999998E-2</v>
      </c>
      <c r="O196" s="6">
        <v>8.4700000000000011E-2</v>
      </c>
      <c r="P196" s="6">
        <v>8.5900000000000004E-2</v>
      </c>
      <c r="Q196" s="6">
        <v>0.111</v>
      </c>
      <c r="R196" s="6">
        <v>0.1235</v>
      </c>
      <c r="S196" s="6">
        <v>0.1356</v>
      </c>
      <c r="T196" s="6">
        <v>0.19350000000000001</v>
      </c>
      <c r="U196" s="6">
        <v>0.18629999999999999</v>
      </c>
      <c r="V196" s="6">
        <v>0.18789999999999998</v>
      </c>
      <c r="W196" s="6">
        <v>0.18710000000000002</v>
      </c>
      <c r="X196" s="6">
        <v>0.18230000000000002</v>
      </c>
      <c r="Y196" s="6">
        <v>0.2094</v>
      </c>
      <c r="Z196" s="6">
        <v>0.4128</v>
      </c>
    </row>
    <row r="197" spans="3:26" ht="15.5" x14ac:dyDescent="0.35">
      <c r="C197" t="s">
        <v>221</v>
      </c>
      <c r="S197" s="6">
        <v>465.6</v>
      </c>
    </row>
    <row r="198" spans="3:26" ht="15.5" x14ac:dyDescent="0.35">
      <c r="C198" t="s">
        <v>65</v>
      </c>
      <c r="I198" s="6">
        <v>0.67</v>
      </c>
      <c r="J198" s="6">
        <v>0.49</v>
      </c>
      <c r="K198" s="6">
        <v>0.57999999999999996</v>
      </c>
      <c r="L198" s="6">
        <v>0.68</v>
      </c>
      <c r="M198" s="6">
        <v>0.59</v>
      </c>
      <c r="N198" s="6">
        <v>0.7</v>
      </c>
      <c r="O198" s="6">
        <v>1.1000000000000001</v>
      </c>
      <c r="P198" s="6">
        <v>1.76</v>
      </c>
      <c r="Q198" s="6">
        <v>1.94</v>
      </c>
      <c r="R198" s="6">
        <v>1.41</v>
      </c>
      <c r="S198" s="6">
        <v>1.93</v>
      </c>
      <c r="T198" s="6">
        <v>2.75</v>
      </c>
      <c r="U198" s="6">
        <v>2.02</v>
      </c>
      <c r="V198" s="6">
        <v>2.02</v>
      </c>
      <c r="W198" s="6">
        <v>1.52</v>
      </c>
      <c r="X198" s="6">
        <v>1.53</v>
      </c>
      <c r="Y198" s="6">
        <v>1.85</v>
      </c>
      <c r="Z198" s="6">
        <v>1.35</v>
      </c>
    </row>
    <row r="199" spans="3:26" ht="15.5" x14ac:dyDescent="0.35">
      <c r="C199" t="s">
        <v>62</v>
      </c>
      <c r="I199" s="6">
        <v>4451.4799999999996</v>
      </c>
      <c r="J199" s="6">
        <v>4436.18</v>
      </c>
      <c r="K199" s="6">
        <v>4689.46</v>
      </c>
      <c r="L199" s="6">
        <v>9224.74</v>
      </c>
      <c r="M199" s="6">
        <v>9049.32</v>
      </c>
      <c r="N199" s="6">
        <v>9280.44</v>
      </c>
      <c r="O199" s="6">
        <v>10042.16</v>
      </c>
      <c r="P199" s="5">
        <v>9810</v>
      </c>
      <c r="Q199" s="6">
        <v>9242.34</v>
      </c>
      <c r="R199" s="6">
        <v>8868.49</v>
      </c>
      <c r="S199" s="6">
        <v>8528.8700000000008</v>
      </c>
      <c r="T199" s="6">
        <v>6383.48</v>
      </c>
      <c r="U199" s="6">
        <v>5883.57</v>
      </c>
      <c r="V199" s="6">
        <v>5455.01</v>
      </c>
      <c r="W199" s="5">
        <v>5075</v>
      </c>
      <c r="X199" s="6">
        <v>4717.24</v>
      </c>
      <c r="Y199" s="6">
        <v>4380.62</v>
      </c>
      <c r="Z199" s="6">
        <v>4059.18</v>
      </c>
    </row>
    <row r="200" spans="3:26" ht="15.5" x14ac:dyDescent="0.35">
      <c r="C200" t="s">
        <v>222</v>
      </c>
      <c r="I200" s="6">
        <v>0.67</v>
      </c>
      <c r="J200" s="6">
        <v>0.49</v>
      </c>
      <c r="K200" s="6">
        <v>0.57999999999999996</v>
      </c>
      <c r="L200" s="6">
        <v>0.68</v>
      </c>
      <c r="M200" s="6">
        <v>0.59</v>
      </c>
      <c r="N200" s="6">
        <v>0.7</v>
      </c>
      <c r="O200" s="6">
        <v>1.1000000000000001</v>
      </c>
      <c r="P200" s="6">
        <v>1.76</v>
      </c>
      <c r="Q200" s="6">
        <v>1.94</v>
      </c>
      <c r="R200" s="6">
        <v>1.41</v>
      </c>
      <c r="S200" s="6">
        <v>1.93</v>
      </c>
      <c r="T200" s="6">
        <v>2.75</v>
      </c>
      <c r="U200" s="6">
        <v>2.02</v>
      </c>
      <c r="V200" s="6">
        <v>2.02</v>
      </c>
      <c r="W200" s="6">
        <v>1.52</v>
      </c>
      <c r="X200" s="6">
        <v>1.53</v>
      </c>
      <c r="Y200" s="6">
        <v>1.85</v>
      </c>
      <c r="Z200" s="6">
        <v>1.35</v>
      </c>
    </row>
    <row r="201" spans="3:26" ht="15.5" x14ac:dyDescent="0.35">
      <c r="C201" t="s">
        <v>223</v>
      </c>
      <c r="I201" s="6">
        <v>4451.4799999999996</v>
      </c>
      <c r="J201" s="6">
        <v>4436.18</v>
      </c>
      <c r="K201" s="6">
        <v>4689.46</v>
      </c>
      <c r="L201" s="6">
        <v>9224.74</v>
      </c>
      <c r="M201" s="6">
        <v>9049.32</v>
      </c>
      <c r="N201" s="6">
        <v>9280.44</v>
      </c>
      <c r="O201" s="6">
        <v>10042.16</v>
      </c>
      <c r="P201" s="5">
        <v>9810</v>
      </c>
      <c r="Q201" s="6">
        <v>9242.34</v>
      </c>
      <c r="R201" s="6">
        <v>8868.49</v>
      </c>
      <c r="S201" s="6">
        <v>8528.8700000000008</v>
      </c>
      <c r="T201" s="6">
        <v>6383.48</v>
      </c>
      <c r="U201" s="6">
        <v>5883.57</v>
      </c>
      <c r="V201" s="6">
        <v>5455.01</v>
      </c>
      <c r="W201" s="5">
        <v>5075</v>
      </c>
      <c r="X201" s="6">
        <v>4717.24</v>
      </c>
      <c r="Y201" s="6">
        <v>4380.62</v>
      </c>
      <c r="Z201" s="6">
        <v>4059.18</v>
      </c>
    </row>
    <row r="202" spans="3:26" ht="15.5" x14ac:dyDescent="0.35">
      <c r="C202" t="s">
        <v>224</v>
      </c>
      <c r="I202" s="5">
        <v>4000000000</v>
      </c>
      <c r="J202" s="5">
        <v>3000000000</v>
      </c>
      <c r="K202" s="5">
        <v>3000000000</v>
      </c>
      <c r="L202" s="5">
        <v>3000000000</v>
      </c>
      <c r="M202" s="5">
        <v>8000000000</v>
      </c>
      <c r="N202" s="5">
        <v>5000000000</v>
      </c>
      <c r="T202" s="5">
        <v>181000000000</v>
      </c>
    </row>
    <row r="203" spans="3:26" ht="15.5" x14ac:dyDescent="0.35">
      <c r="C203" t="s">
        <v>225</v>
      </c>
      <c r="I203" s="5">
        <v>5000000000</v>
      </c>
      <c r="J203" s="5">
        <v>10000000000</v>
      </c>
      <c r="K203" s="5">
        <v>13000000000</v>
      </c>
      <c r="L203" s="5">
        <v>0</v>
      </c>
      <c r="M203" s="5">
        <v>3000000000</v>
      </c>
      <c r="N203" s="5">
        <v>8000000000</v>
      </c>
    </row>
    <row r="204" spans="3:26" ht="15.5" x14ac:dyDescent="0.35">
      <c r="C204" t="s">
        <v>26</v>
      </c>
      <c r="I204" s="5">
        <v>8000000000</v>
      </c>
      <c r="J204" s="5">
        <v>13000000000</v>
      </c>
      <c r="K204" s="5">
        <v>16000000000</v>
      </c>
      <c r="L204" s="5">
        <v>4000000000</v>
      </c>
      <c r="M204" s="5">
        <v>11000000000</v>
      </c>
      <c r="N204" s="5">
        <v>13000000000</v>
      </c>
      <c r="T204" s="5">
        <v>181000000000</v>
      </c>
    </row>
    <row r="205" spans="3:26" ht="15.5" x14ac:dyDescent="0.35">
      <c r="C205" t="s">
        <v>23</v>
      </c>
      <c r="I205" s="5">
        <v>-532000000000</v>
      </c>
      <c r="J205" s="5">
        <v>-642000000000</v>
      </c>
      <c r="K205" s="5">
        <v>-711000000000</v>
      </c>
      <c r="L205" s="5">
        <v>-570000000000</v>
      </c>
      <c r="M205" s="5">
        <v>-544000000000</v>
      </c>
      <c r="N205" s="5">
        <v>-445000000000</v>
      </c>
      <c r="O205" s="5">
        <v>-286000000000</v>
      </c>
      <c r="P205" s="5">
        <v>-369000000000</v>
      </c>
      <c r="Q205" s="5">
        <v>-432000000000</v>
      </c>
      <c r="R205" s="5">
        <v>-299000000000</v>
      </c>
      <c r="S205" s="5">
        <v>-220000000000</v>
      </c>
      <c r="T205" s="5">
        <v>86000000000</v>
      </c>
      <c r="U205" s="5">
        <v>-74000000000</v>
      </c>
      <c r="V205" s="5">
        <v>-135000000000</v>
      </c>
      <c r="W205" s="5">
        <v>-90000000000</v>
      </c>
      <c r="X205" s="5">
        <v>-129000000000</v>
      </c>
      <c r="Y205" s="5">
        <v>-147000000000</v>
      </c>
      <c r="Z205" s="5">
        <v>-99000000000</v>
      </c>
    </row>
    <row r="206" spans="3:26" ht="15.5" x14ac:dyDescent="0.35">
      <c r="C206" t="s">
        <v>226</v>
      </c>
      <c r="I206" s="5">
        <v>1316000000000</v>
      </c>
      <c r="J206" s="5">
        <v>1235000000000</v>
      </c>
      <c r="K206" s="5">
        <v>1443000000000</v>
      </c>
      <c r="L206" s="5">
        <v>1374000000000</v>
      </c>
      <c r="M206" s="5">
        <v>1261000000000</v>
      </c>
      <c r="N206" s="5">
        <v>1213000000000</v>
      </c>
      <c r="O206" s="5">
        <v>1169000000000</v>
      </c>
      <c r="P206" s="5">
        <v>1099000000000</v>
      </c>
      <c r="Q206" s="5">
        <v>1014000000000</v>
      </c>
      <c r="R206" s="5">
        <v>951000000000</v>
      </c>
      <c r="S206" s="5">
        <v>890000000000</v>
      </c>
      <c r="T206" s="5">
        <v>388000000000</v>
      </c>
      <c r="U206" s="5">
        <v>523000000000</v>
      </c>
      <c r="V206" s="5">
        <v>669000000000</v>
      </c>
      <c r="W206" s="5">
        <v>615000000000</v>
      </c>
      <c r="X206" s="5">
        <v>554000000000</v>
      </c>
      <c r="Y206" s="5">
        <v>485000000000</v>
      </c>
      <c r="Z206" s="5">
        <v>436000000000</v>
      </c>
    </row>
    <row r="207" spans="3:26" ht="15.5" x14ac:dyDescent="0.35">
      <c r="C207" t="s">
        <v>227</v>
      </c>
      <c r="I207" s="5">
        <v>-25000000000</v>
      </c>
      <c r="J207" s="5">
        <v>52000000000</v>
      </c>
      <c r="K207" s="5">
        <v>224000000000</v>
      </c>
      <c r="L207" s="5">
        <v>90000000000</v>
      </c>
      <c r="M207" s="5">
        <v>153000000000</v>
      </c>
      <c r="N207" s="5">
        <v>311000000000</v>
      </c>
      <c r="O207" s="5">
        <v>127000000000</v>
      </c>
      <c r="P207" s="5">
        <v>193000000000</v>
      </c>
      <c r="Q207" s="5">
        <v>364000000000</v>
      </c>
      <c r="R207" s="5">
        <v>264000000000</v>
      </c>
      <c r="S207" s="5">
        <v>121000000000</v>
      </c>
      <c r="T207" s="5">
        <v>124000000000</v>
      </c>
      <c r="U207" s="5">
        <v>254000000000</v>
      </c>
      <c r="V207" s="5">
        <v>250000000000</v>
      </c>
      <c r="W207" s="5">
        <v>73000000000</v>
      </c>
      <c r="X207" s="5">
        <v>157000000000</v>
      </c>
      <c r="Y207" s="5">
        <v>188000000000</v>
      </c>
      <c r="Z207" s="5">
        <v>101000000000</v>
      </c>
    </row>
    <row r="208" spans="3:26" ht="15.5" x14ac:dyDescent="0.35">
      <c r="C208" t="s">
        <v>228</v>
      </c>
      <c r="I208" s="5">
        <v>-67000000000</v>
      </c>
      <c r="J208" s="5">
        <v>-84000000000</v>
      </c>
      <c r="K208" s="5">
        <v>-74000000000</v>
      </c>
      <c r="L208" s="5">
        <v>-59000000000</v>
      </c>
      <c r="M208" s="5">
        <v>-53000000000</v>
      </c>
      <c r="N208" s="5">
        <v>-50000000000</v>
      </c>
      <c r="O208" s="5">
        <v>-127000000000</v>
      </c>
      <c r="P208" s="5">
        <v>-202000000000</v>
      </c>
      <c r="Q208" s="5">
        <v>-169000000000</v>
      </c>
      <c r="R208" s="5">
        <v>-158000000000</v>
      </c>
      <c r="S208" s="5">
        <v>-139000000000</v>
      </c>
      <c r="T208" s="5">
        <v>-307000000000</v>
      </c>
      <c r="U208" s="5">
        <v>-315000000000</v>
      </c>
      <c r="V208" s="5">
        <v>-86000000000</v>
      </c>
      <c r="W208" s="5">
        <v>-82000000000</v>
      </c>
      <c r="X208" s="5">
        <v>-69000000000</v>
      </c>
      <c r="Y208" s="5">
        <v>-77000000000</v>
      </c>
      <c r="Z208" s="5">
        <v>-130000000000</v>
      </c>
    </row>
    <row r="209" spans="3:26" ht="15.5" x14ac:dyDescent="0.35">
      <c r="C209" t="s">
        <v>15</v>
      </c>
      <c r="I209" s="5">
        <v>-92000000000</v>
      </c>
      <c r="J209" s="5">
        <v>-32000000000</v>
      </c>
      <c r="K209" s="5">
        <v>150000000000</v>
      </c>
      <c r="L209" s="5">
        <v>31000000000</v>
      </c>
      <c r="M209" s="5">
        <v>100000000000</v>
      </c>
      <c r="N209" s="5">
        <v>261000000000</v>
      </c>
      <c r="O209" s="5">
        <v>0</v>
      </c>
      <c r="P209" s="5">
        <v>-9000000000</v>
      </c>
      <c r="Q209" s="5">
        <v>194000000000</v>
      </c>
      <c r="R209" s="5">
        <v>106000000000</v>
      </c>
      <c r="S209" s="5">
        <v>-18000000000</v>
      </c>
      <c r="T209" s="5">
        <v>-183000000000</v>
      </c>
      <c r="U209" s="5">
        <v>-61000000000</v>
      </c>
      <c r="V209" s="5">
        <v>164000000000</v>
      </c>
      <c r="W209" s="5">
        <v>-9000000000</v>
      </c>
      <c r="X209" s="5">
        <v>88000000000</v>
      </c>
      <c r="Y209" s="5">
        <v>112000000000</v>
      </c>
      <c r="Z209" s="5">
        <v>-28000000000</v>
      </c>
    </row>
    <row r="210" spans="3:26" ht="15.5" x14ac:dyDescent="0.35">
      <c r="C210" t="s">
        <v>17</v>
      </c>
      <c r="I210" s="6">
        <v>-228.87</v>
      </c>
      <c r="J210" s="6">
        <v>-80.400000000000006</v>
      </c>
      <c r="K210" s="5">
        <v>373</v>
      </c>
      <c r="L210" s="6">
        <v>153.30000000000001</v>
      </c>
      <c r="M210" s="6">
        <v>495.92</v>
      </c>
      <c r="N210" s="6">
        <v>1296.58</v>
      </c>
      <c r="O210" s="6">
        <v>-1.5</v>
      </c>
      <c r="P210" s="6">
        <v>-43.57</v>
      </c>
      <c r="Q210" s="6">
        <v>966.61</v>
      </c>
      <c r="R210" s="6">
        <v>526.41999999999996</v>
      </c>
      <c r="S210" s="6">
        <v>-89.64</v>
      </c>
      <c r="T210" s="6">
        <v>-910.39</v>
      </c>
      <c r="U210" s="6">
        <v>-305.49</v>
      </c>
      <c r="V210" s="6">
        <v>816.09</v>
      </c>
      <c r="W210" s="6">
        <v>-44.89</v>
      </c>
      <c r="X210" s="6">
        <v>438.94</v>
      </c>
      <c r="Y210" s="6">
        <v>554.88</v>
      </c>
      <c r="Z210" s="6">
        <v>-141.04</v>
      </c>
    </row>
  </sheetData>
  <pageMargins left="0.7" right="0.7" top="0.75" bottom="0.75" header="0.3" footer="0.3"/>
  <ignoredErrors>
    <ignoredError sqref="A1:Z211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W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2587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</row>
    <row r="2" spans="1:23" ht="15.5" x14ac:dyDescent="0.35">
      <c r="C2" t="s">
        <v>2588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vm="1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vm="657">
        <f t="shared" ca="1" si="0"/>
        <v>300</v>
      </c>
      <c r="O2" s="2" vm="143">
        <f t="shared" ca="1" si="0"/>
        <v>940</v>
      </c>
      <c r="P2" s="2" vm="180">
        <f t="shared" ca="1" si="0"/>
        <v>1000</v>
      </c>
      <c r="Q2" s="2" vm="179">
        <f t="shared" ca="1" si="0"/>
        <v>855</v>
      </c>
      <c r="R2" s="2" vm="658">
        <f t="shared" ca="1" si="0"/>
        <v>770</v>
      </c>
      <c r="S2" s="2" vm="144">
        <f t="shared" ca="1" si="0"/>
        <v>930</v>
      </c>
      <c r="T2" s="2" vm="189">
        <f t="shared" ca="1" si="0"/>
        <v>620</v>
      </c>
      <c r="U2" s="2" vm="382">
        <f t="shared" ca="1" si="0"/>
        <v>540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163670000000</v>
      </c>
      <c r="E4" s="2">
        <f>IFERROR(INDEX(E51:E500,MATCH($C$4,$C$51:$C$500,0)),"")</f>
        <v>131377000000</v>
      </c>
      <c r="H4" s="2">
        <f>IFERROR(SUM(D4:G4)*(4/MAX(1,COUNT(D4:G4))),"")</f>
        <v>590094000000</v>
      </c>
      <c r="I4" s="2">
        <f t="shared" ref="I4:W4" si="1">IFERROR(INDEX(I51:I500,MATCH($C$4,$C$51:$C$500,0)),"")</f>
        <v>2053669000000</v>
      </c>
      <c r="J4" s="2">
        <f t="shared" si="1"/>
        <v>3028878000000</v>
      </c>
      <c r="K4" s="2">
        <f t="shared" si="1"/>
        <v>2769525000000</v>
      </c>
      <c r="L4" s="2">
        <f t="shared" si="1"/>
        <v>1768907000000</v>
      </c>
      <c r="M4" s="2">
        <f t="shared" si="1"/>
        <v>4206839000000</v>
      </c>
      <c r="N4" s="2">
        <f t="shared" si="1"/>
        <v>28442132000000</v>
      </c>
      <c r="O4" s="2">
        <f t="shared" si="1"/>
        <v>29343068000000</v>
      </c>
      <c r="P4" s="2">
        <f t="shared" si="1"/>
        <v>27914330000000</v>
      </c>
      <c r="Q4" s="2">
        <f t="shared" si="1"/>
        <v>27310057000000</v>
      </c>
      <c r="R4" s="2">
        <f t="shared" si="1"/>
        <v>22039666000000</v>
      </c>
      <c r="S4" s="2">
        <f t="shared" si="1"/>
        <v>14589691000000</v>
      </c>
      <c r="T4" s="2">
        <f t="shared" si="1"/>
        <v>10484625000000</v>
      </c>
      <c r="U4" s="2">
        <f t="shared" si="1"/>
        <v>8194499000000</v>
      </c>
      <c r="V4" s="2">
        <f t="shared" si="1"/>
        <v>6988245000000</v>
      </c>
      <c r="W4" s="2">
        <f t="shared" si="1"/>
        <v>6191395000000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-18207000000</v>
      </c>
      <c r="E5" s="2">
        <f>IFERROR(INDEX(E51:E500,MATCH($C$5,$C$51:$C$500,0)),"")</f>
        <v>-8578000000</v>
      </c>
      <c r="H5" s="2">
        <f>IFERROR(SUM(D5:G5)*(4/MAX(1,COUNT(D5:G5))),"")</f>
        <v>-53570000000</v>
      </c>
      <c r="I5" s="2">
        <f t="shared" ref="I5:W5" si="2">IFERROR(INDEX(I51:I500,MATCH($C$5,$C$51:$C$500,0)),"")</f>
        <v>-17295000000</v>
      </c>
      <c r="J5" s="2">
        <f t="shared" si="2"/>
        <v>-87042000000</v>
      </c>
      <c r="K5" s="2">
        <f t="shared" si="2"/>
        <v>-329085000000</v>
      </c>
      <c r="L5" s="2">
        <f t="shared" si="2"/>
        <v>-105847000000</v>
      </c>
      <c r="M5" s="2">
        <f t="shared" si="2"/>
        <v>-2513546000000</v>
      </c>
      <c r="N5" s="2">
        <f t="shared" si="2"/>
        <v>-5490320000000</v>
      </c>
      <c r="O5" s="2">
        <f t="shared" si="2"/>
        <v>381187000000</v>
      </c>
      <c r="P5" s="2">
        <f t="shared" si="2"/>
        <v>414406000000</v>
      </c>
      <c r="Q5" s="2">
        <f t="shared" si="2"/>
        <v>462912000000</v>
      </c>
      <c r="R5" s="2">
        <f t="shared" si="2"/>
        <v>363091000000</v>
      </c>
      <c r="S5" s="2">
        <f t="shared" si="2"/>
        <v>304915000000</v>
      </c>
      <c r="T5" s="2">
        <f t="shared" si="2"/>
        <v>294901000000</v>
      </c>
      <c r="U5" s="2">
        <f t="shared" si="2"/>
        <v>203602000000</v>
      </c>
      <c r="V5" s="2">
        <f t="shared" si="2"/>
        <v>146797000000</v>
      </c>
      <c r="W5" s="2">
        <f t="shared" si="2"/>
        <v>46330000000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-4741353000000</v>
      </c>
      <c r="E6" s="2">
        <f>IFERROR(INDEX(E51:E500,MATCH($C$6,$C$51:$C$500,0)),"")</f>
        <v>-4723136000000</v>
      </c>
      <c r="H6" s="2">
        <f>IFERROR(INDEX(D6:G6,COUNT(D6:G6)),"")</f>
        <v>-4723136000000</v>
      </c>
      <c r="I6" s="2">
        <f t="shared" ref="I6:W6" si="3">IFERROR(INDEX(I51:I500,MATCH($C$6,$C$51:$C$500,0)),"")</f>
        <v>-4714301000000</v>
      </c>
      <c r="J6" s="2">
        <f t="shared" si="3"/>
        <v>-4696850000000</v>
      </c>
      <c r="K6" s="2">
        <f t="shared" si="3"/>
        <v>-4609509000000</v>
      </c>
      <c r="L6" s="2">
        <f t="shared" si="3"/>
        <v>-4252762000000</v>
      </c>
      <c r="M6" s="2">
        <f t="shared" si="3"/>
        <v>-4147062000000</v>
      </c>
      <c r="N6" s="2">
        <f t="shared" si="3"/>
        <v>-1645426000000</v>
      </c>
      <c r="O6" s="2">
        <f t="shared" si="3"/>
        <v>3888637000000</v>
      </c>
      <c r="P6" s="2">
        <f t="shared" si="3"/>
        <v>3543376000000</v>
      </c>
      <c r="Q6" s="2">
        <f t="shared" si="3"/>
        <v>3205363000000</v>
      </c>
      <c r="R6" s="2">
        <f t="shared" si="3"/>
        <v>2815441000000</v>
      </c>
      <c r="S6" s="2">
        <f t="shared" si="3"/>
        <v>2499171000000</v>
      </c>
      <c r="T6" s="2">
        <f t="shared" si="3"/>
        <v>1386712000000</v>
      </c>
      <c r="U6" s="2">
        <f t="shared" si="3"/>
        <v>1107746000000</v>
      </c>
      <c r="V6" s="2">
        <f t="shared" si="3"/>
        <v>491856000000</v>
      </c>
      <c r="W6" s="2">
        <f t="shared" si="3"/>
        <v>455529000000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7.31</v>
      </c>
      <c r="E7" s="3">
        <f>IFERROR(INDEX(E51:E500,MATCH($C$7,$C$51:$C$500,0))/1000000000,"")</f>
        <v>7.31</v>
      </c>
      <c r="H7" s="3">
        <f>IFERROR(INDEX(D7:G7,COUNT(D7:G7)),"")</f>
        <v>7.31</v>
      </c>
      <c r="I7" s="3">
        <f t="shared" ref="I7:W7" si="4">IFERROR(INDEX(I51:I500,MATCH($C$7,$C$51:$C$500,0))/1000000000,"")</f>
        <v>7.31</v>
      </c>
      <c r="J7" s="3">
        <f t="shared" si="4"/>
        <v>7.31</v>
      </c>
      <c r="K7" s="3">
        <f t="shared" si="4"/>
        <v>7.31</v>
      </c>
      <c r="L7" s="3">
        <f t="shared" si="4"/>
        <v>7.31</v>
      </c>
      <c r="M7" s="3">
        <f t="shared" si="4"/>
        <v>7.31</v>
      </c>
      <c r="N7" s="3">
        <f t="shared" si="4"/>
        <v>7.31</v>
      </c>
      <c r="O7" s="3">
        <f t="shared" si="4"/>
        <v>7.31</v>
      </c>
      <c r="P7" s="3">
        <f t="shared" si="4"/>
        <v>7.31</v>
      </c>
      <c r="Q7" s="3">
        <f t="shared" si="4"/>
        <v>7.18</v>
      </c>
      <c r="R7" s="3">
        <f t="shared" si="4"/>
        <v>7.12</v>
      </c>
      <c r="S7" s="3">
        <f t="shared" si="4"/>
        <v>7.04</v>
      </c>
      <c r="T7" s="3">
        <f t="shared" si="4"/>
        <v>5.47</v>
      </c>
      <c r="U7" s="3">
        <f t="shared" si="4"/>
        <v>5.37</v>
      </c>
      <c r="V7" s="3">
        <f t="shared" si="4"/>
        <v>4</v>
      </c>
      <c r="W7" s="3">
        <f t="shared" si="4"/>
        <v>2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W8" si="5">IFERROR(INDEX(I51:I500,MATCH($C$8,$C$51:$C$500,0)),"")</f>
        <v>17000000000</v>
      </c>
      <c r="J8" s="2">
        <f t="shared" si="5"/>
        <v>1000000000</v>
      </c>
      <c r="K8" s="2">
        <f t="shared" si="5"/>
        <v>-33000000000</v>
      </c>
      <c r="L8" s="2">
        <f t="shared" si="5"/>
        <v>-32000000000</v>
      </c>
      <c r="M8" s="2">
        <f t="shared" si="5"/>
        <v>-422000000000</v>
      </c>
      <c r="N8" s="2">
        <f t="shared" si="5"/>
        <v>-177000000000</v>
      </c>
      <c r="O8" s="2">
        <f t="shared" si="5"/>
        <v>618000000000</v>
      </c>
      <c r="P8" s="2">
        <f t="shared" si="5"/>
        <v>-593000000000</v>
      </c>
      <c r="Q8" s="2">
        <f t="shared" si="5"/>
        <v>-789000000000</v>
      </c>
      <c r="R8" s="2">
        <f t="shared" si="5"/>
        <v>-869000000000</v>
      </c>
      <c r="S8" s="2">
        <f t="shared" si="5"/>
        <v>-983000000000</v>
      </c>
      <c r="T8" s="2">
        <f t="shared" si="5"/>
        <v>-727000000000</v>
      </c>
      <c r="U8" s="2">
        <f t="shared" si="5"/>
        <v>105000000000</v>
      </c>
      <c r="V8" s="2">
        <f t="shared" si="5"/>
        <v>-119000000000</v>
      </c>
      <c r="W8" s="2">
        <f t="shared" si="5"/>
        <v>-145000000000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-0.04</v>
      </c>
      <c r="E9" s="3">
        <f>IFERROR(INDEX(E51:E500,MATCH("Free cash flow per share (Quarter)",$C$51:$C$500,0)),"")</f>
        <v>-0.53</v>
      </c>
      <c r="H9" s="3">
        <f>IFERROR(INDEX(D9:G9,COUNT(D9:G9)),"")</f>
        <v>-0.53</v>
      </c>
      <c r="I9" s="3">
        <f t="shared" ref="I9:W9" si="6">IFERROR(INDEX(I51:I500,MATCH($C$9,$C$51:$C$500,0)),"")</f>
        <v>2.37</v>
      </c>
      <c r="J9" s="3">
        <f t="shared" si="6"/>
        <v>0.17</v>
      </c>
      <c r="K9" s="3">
        <f t="shared" si="6"/>
        <v>-4.49</v>
      </c>
      <c r="L9" s="3">
        <f t="shared" si="6"/>
        <v>-4.41</v>
      </c>
      <c r="M9" s="3">
        <f t="shared" si="6"/>
        <v>-57.76</v>
      </c>
      <c r="N9" s="3">
        <f t="shared" si="6"/>
        <v>-24.16</v>
      </c>
      <c r="O9" s="3">
        <f t="shared" si="6"/>
        <v>84.48</v>
      </c>
      <c r="P9" s="3">
        <f t="shared" si="6"/>
        <v>-81.069999999999993</v>
      </c>
      <c r="Q9" s="3">
        <f t="shared" si="6"/>
        <v>-109.81</v>
      </c>
      <c r="R9" s="3">
        <f t="shared" si="6"/>
        <v>-122.05</v>
      </c>
      <c r="S9" s="3">
        <f t="shared" si="6"/>
        <v>-139.6</v>
      </c>
      <c r="T9" s="3">
        <f t="shared" si="6"/>
        <v>-132.86000000000001</v>
      </c>
      <c r="U9" s="3">
        <f t="shared" si="6"/>
        <v>19.48</v>
      </c>
      <c r="V9" s="3">
        <f t="shared" si="6"/>
        <v>-29.65</v>
      </c>
      <c r="W9" s="3">
        <f t="shared" si="6"/>
        <v>-72.36</v>
      </c>
    </row>
    <row r="10" spans="1:2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>
        <f t="shared" ca="1" si="7"/>
        <v>-11.135857461024498</v>
      </c>
      <c r="L10" s="3" t="str">
        <f t="shared" ca="1" si="7"/>
        <v/>
      </c>
      <c r="M10" s="3" t="str">
        <f t="shared" ca="1" si="7"/>
        <v/>
      </c>
      <c r="N10" s="3">
        <f t="shared" ca="1" si="7"/>
        <v>-12.417218543046358</v>
      </c>
      <c r="O10" s="3">
        <f t="shared" ca="1" si="7"/>
        <v>11.126893939393939</v>
      </c>
      <c r="P10" s="3">
        <f t="shared" ca="1" si="7"/>
        <v>-12.335019119279636</v>
      </c>
      <c r="Q10" s="3">
        <f t="shared" ca="1" si="7"/>
        <v>-7.7861761223932247</v>
      </c>
      <c r="R10" s="3">
        <f t="shared" ca="1" si="7"/>
        <v>-6.3088897992625972</v>
      </c>
      <c r="S10" s="3">
        <f t="shared" ca="1" si="7"/>
        <v>-6.6618911174785103</v>
      </c>
      <c r="T10" s="3">
        <f t="shared" ca="1" si="7"/>
        <v>-4.6665663104019259</v>
      </c>
      <c r="U10" s="3">
        <f t="shared" ca="1" si="7"/>
        <v>27.720739219712524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5044000000</v>
      </c>
      <c r="E11" s="2">
        <f>IFERROR(INDEX(E51:E500,MATCH($C$11,$C$51:$C$500,0)),"")</f>
        <v>5356000000</v>
      </c>
      <c r="H11" s="2">
        <f>IFERROR(INDEX(D11:G11,COUNT(D11:G11)),"")</f>
        <v>5356000000</v>
      </c>
      <c r="I11" s="2">
        <f t="shared" ref="I11:W11" si="8">IFERROR(INDEX(I51:I500,MATCH($C$11,$C$51:$C$500,0)),"")</f>
        <v>6184000000</v>
      </c>
      <c r="J11" s="2">
        <f t="shared" si="8"/>
        <v>4005000000</v>
      </c>
      <c r="K11" s="2">
        <f t="shared" si="8"/>
        <v>5300000000</v>
      </c>
      <c r="L11" s="2">
        <f t="shared" si="8"/>
        <v>12379000000</v>
      </c>
      <c r="M11" s="2">
        <f t="shared" si="8"/>
        <v>29526000000</v>
      </c>
      <c r="N11" s="2">
        <f t="shared" si="8"/>
        <v>438220000000</v>
      </c>
      <c r="O11" s="2">
        <f t="shared" si="8"/>
        <v>418279000000</v>
      </c>
      <c r="P11" s="2">
        <f t="shared" si="8"/>
        <v>872829000000</v>
      </c>
      <c r="Q11" s="2">
        <f t="shared" si="8"/>
        <v>1068111000000</v>
      </c>
      <c r="R11" s="2">
        <f t="shared" si="8"/>
        <v>1172828000000</v>
      </c>
      <c r="S11" s="2">
        <f t="shared" si="8"/>
        <v>637739000000</v>
      </c>
      <c r="T11" s="2">
        <f t="shared" si="8"/>
        <v>492915000000</v>
      </c>
      <c r="U11" s="2">
        <f t="shared" si="8"/>
        <v>394847000000</v>
      </c>
      <c r="V11" s="2">
        <f t="shared" si="8"/>
        <v>263324000000</v>
      </c>
      <c r="W11" s="2">
        <f t="shared" si="8"/>
        <v>121286000000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4043000000000</v>
      </c>
      <c r="E12" s="2">
        <f>IFERROR(INDEX(E51:E500,MATCH("Net Debt (Quarter)",$C$51:$C$500,0)),"")</f>
        <v>4038000000000</v>
      </c>
      <c r="H12" s="2">
        <f>IFERROR(INDEX(D12:G12,COUNT(D12:G12)),"")</f>
        <v>4038000000000</v>
      </c>
      <c r="I12" s="2">
        <f t="shared" ref="I12:W12" si="9">IFERROR(INDEX(I51:I500,MATCH($C$12,$C$51:$C$500,0)),"")</f>
        <v>4033000000000</v>
      </c>
      <c r="J12" s="2">
        <f t="shared" si="9"/>
        <v>4022000000000</v>
      </c>
      <c r="K12" s="2">
        <f t="shared" si="9"/>
        <v>4017000000000</v>
      </c>
      <c r="L12" s="2">
        <f t="shared" si="9"/>
        <v>3985000000000</v>
      </c>
      <c r="M12" s="2">
        <f t="shared" si="9"/>
        <v>3951000000000</v>
      </c>
      <c r="N12" s="2">
        <f t="shared" si="9"/>
        <v>3558000000000</v>
      </c>
      <c r="O12" s="2">
        <f t="shared" si="9"/>
        <v>3340000000000</v>
      </c>
      <c r="P12" s="2">
        <f t="shared" si="9"/>
        <v>3906000000000</v>
      </c>
      <c r="Q12" s="2">
        <f t="shared" si="9"/>
        <v>3146000000000</v>
      </c>
      <c r="R12" s="2">
        <f t="shared" si="9"/>
        <v>2283000000000</v>
      </c>
      <c r="S12" s="2">
        <f t="shared" si="9"/>
        <v>1115000000000</v>
      </c>
      <c r="T12" s="2">
        <f t="shared" si="9"/>
        <v>983000000000</v>
      </c>
      <c r="U12" s="2">
        <f t="shared" si="9"/>
        <v>-218000000000</v>
      </c>
      <c r="V12" s="2">
        <f t="shared" si="9"/>
        <v>289000000000</v>
      </c>
      <c r="W12" s="2">
        <f t="shared" si="9"/>
        <v>174000000000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4048000000000</v>
      </c>
      <c r="E13" s="2">
        <f>IFERROR(INDEX(E51:E500,MATCH("Total Debt (Quarter)",$C$51:$C$500,0)),"")</f>
        <v>4043000000000</v>
      </c>
      <c r="H13" s="2">
        <f>IFERROR(INDEX(D13:G13,COUNT(D13:G13)),"")</f>
        <v>4043000000000</v>
      </c>
      <c r="I13" s="2">
        <f t="shared" ref="I13:W13" si="10">IFERROR(INDEX(I51:I500,MATCH($C$13,$C$51:$C$500,0)),"")</f>
        <v>4039000000000</v>
      </c>
      <c r="J13" s="2">
        <f t="shared" si="10"/>
        <v>4026000000000</v>
      </c>
      <c r="K13" s="2">
        <f t="shared" si="10"/>
        <v>4022000000000</v>
      </c>
      <c r="L13" s="2">
        <f t="shared" si="10"/>
        <v>3997000000000</v>
      </c>
      <c r="M13" s="2">
        <f t="shared" si="10"/>
        <v>3981000000000</v>
      </c>
      <c r="N13" s="2">
        <f t="shared" si="10"/>
        <v>3996000000000</v>
      </c>
      <c r="O13" s="2">
        <f t="shared" si="10"/>
        <v>3759000000000</v>
      </c>
      <c r="P13" s="2">
        <f t="shared" si="10"/>
        <v>4779000000000</v>
      </c>
      <c r="Q13" s="2">
        <f t="shared" si="10"/>
        <v>4214000000000</v>
      </c>
      <c r="R13" s="2">
        <f t="shared" si="10"/>
        <v>3456000000000</v>
      </c>
      <c r="S13" s="2">
        <f t="shared" si="10"/>
        <v>1753000000000</v>
      </c>
      <c r="T13" s="2">
        <f t="shared" si="10"/>
        <v>1476000000000</v>
      </c>
      <c r="U13" s="2">
        <f t="shared" si="10"/>
        <v>177000000000</v>
      </c>
      <c r="V13" s="2">
        <f t="shared" si="10"/>
        <v>553000000000</v>
      </c>
      <c r="W13" s="2">
        <f t="shared" si="10"/>
        <v>295000000000</v>
      </c>
    </row>
    <row r="14" spans="1:23" ht="15.5" x14ac:dyDescent="0.35">
      <c r="C14" t="s">
        <v>27</v>
      </c>
      <c r="D14" s="2">
        <f>IFERROR(INDEX(D51:D500,MATCH($C$14,$C$51:$C$500,0)),"")</f>
        <v>-13937000000</v>
      </c>
      <c r="E14" s="2">
        <f>IFERROR(INDEX(E51:E500,MATCH($C$14,$C$51:$C$500,0)),"")</f>
        <v>-14566000000</v>
      </c>
      <c r="H14" s="2">
        <f>IFERROR(SUM(D14:G14)*(4/MAX(1,COUNT(D14:G14))),"")</f>
        <v>-57006000000</v>
      </c>
      <c r="I14" s="2">
        <f t="shared" ref="I14:W14" si="11">IFERROR(INDEX(I51:I500,MATCH($C$14,$C$51:$C$500,0)),"")</f>
        <v>-48764000000</v>
      </c>
      <c r="J14" s="2">
        <f t="shared" si="11"/>
        <v>-30600000000</v>
      </c>
      <c r="K14" s="2">
        <f t="shared" si="11"/>
        <v>-35257000000</v>
      </c>
      <c r="L14" s="2">
        <f t="shared" si="11"/>
        <v>-38808000000</v>
      </c>
      <c r="M14" s="2">
        <f t="shared" si="11"/>
        <v>-189592000000</v>
      </c>
      <c r="N14" s="2">
        <f t="shared" si="11"/>
        <v>-390835000000</v>
      </c>
      <c r="O14" s="2">
        <f t="shared" si="11"/>
        <v>-394655000000</v>
      </c>
      <c r="P14" s="2">
        <f t="shared" si="11"/>
        <v>-490568000000</v>
      </c>
      <c r="Q14" s="2">
        <f t="shared" si="11"/>
        <v>-387472000000</v>
      </c>
      <c r="R14" s="2">
        <f t="shared" si="11"/>
        <v>-289196000000</v>
      </c>
      <c r="S14" s="2">
        <f t="shared" si="11"/>
        <v>-144676000000</v>
      </c>
      <c r="T14" s="2">
        <f t="shared" si="11"/>
        <v>-71357000000</v>
      </c>
      <c r="U14" s="2">
        <f t="shared" si="11"/>
        <v>-28736000000</v>
      </c>
      <c r="V14" s="2">
        <f t="shared" si="11"/>
        <v>-37021000000</v>
      </c>
      <c r="W14" s="2">
        <f t="shared" si="11"/>
        <v>-27020000000</v>
      </c>
    </row>
    <row r="15" spans="1:2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171000000</v>
      </c>
      <c r="J15" s="2">
        <f t="shared" si="12"/>
        <v>265000000</v>
      </c>
      <c r="K15" s="2">
        <f t="shared" si="12"/>
        <v>-826000000</v>
      </c>
      <c r="L15" s="2">
        <f t="shared" si="12"/>
        <v>392000000</v>
      </c>
      <c r="M15" s="2">
        <f t="shared" si="12"/>
        <v>-1503791000000</v>
      </c>
      <c r="N15" s="2">
        <f t="shared" si="12"/>
        <v>1494007000000</v>
      </c>
      <c r="O15" s="2">
        <f t="shared" si="12"/>
        <v>-165902000000</v>
      </c>
      <c r="P15" s="2">
        <f t="shared" si="12"/>
        <v>-143094000000</v>
      </c>
      <c r="Q15" s="2">
        <f t="shared" si="12"/>
        <v>-165570000000</v>
      </c>
      <c r="R15" s="2">
        <f t="shared" si="12"/>
        <v>-130075000000</v>
      </c>
      <c r="S15" s="2">
        <f t="shared" si="12"/>
        <v>-107148000000</v>
      </c>
      <c r="T15" s="2">
        <f t="shared" si="12"/>
        <v>-98524000000</v>
      </c>
      <c r="U15" s="2">
        <f t="shared" si="12"/>
        <v>-68467000000</v>
      </c>
      <c r="V15" s="2">
        <f t="shared" si="12"/>
        <v>-53717000000</v>
      </c>
      <c r="W15" s="2">
        <f t="shared" si="12"/>
        <v>-39976000000</v>
      </c>
    </row>
    <row r="16" spans="1:23" ht="15.5" x14ac:dyDescent="0.35">
      <c r="C16" t="s">
        <v>29</v>
      </c>
      <c r="D16" s="2">
        <f>IFERROR(INDEX(D51:D500,MATCH($C$16,$C$51:$C$500,0)),"")</f>
        <v>-18218000000</v>
      </c>
      <c r="E16" s="2">
        <f>IFERROR(INDEX(E51:E500,MATCH($C$16,$C$51:$C$500,0)),"")</f>
        <v>-9114000000</v>
      </c>
      <c r="H16" s="2">
        <f>IFERROR(SUM(D16:G16)*(4/MAX(1,COUNT(D16:G16))),"")</f>
        <v>-54664000000</v>
      </c>
      <c r="I16" s="2">
        <f t="shared" ref="I16:W16" si="13">IFERROR(INDEX(I51:I500,MATCH($C$16,$C$51:$C$500,0)),"")</f>
        <v>-22459000000</v>
      </c>
      <c r="J16" s="2">
        <f t="shared" si="13"/>
        <v>-89372000000</v>
      </c>
      <c r="K16" s="2">
        <f t="shared" si="13"/>
        <v>-329740000000</v>
      </c>
      <c r="L16" s="2">
        <f t="shared" si="13"/>
        <v>-115314000000</v>
      </c>
      <c r="M16" s="2">
        <f t="shared" si="13"/>
        <v>-1063160000000</v>
      </c>
      <c r="N16" s="2">
        <f t="shared" si="13"/>
        <v>-7065747000000</v>
      </c>
      <c r="O16" s="2">
        <f t="shared" si="13"/>
        <v>610241000000</v>
      </c>
      <c r="P16" s="2">
        <f t="shared" si="13"/>
        <v>561256000000</v>
      </c>
      <c r="Q16" s="2">
        <f t="shared" si="13"/>
        <v>634448000000</v>
      </c>
      <c r="R16" s="2">
        <f t="shared" si="13"/>
        <v>500724000000</v>
      </c>
      <c r="S16" s="2">
        <f t="shared" si="13"/>
        <v>411916000000</v>
      </c>
      <c r="T16" s="2">
        <f t="shared" si="13"/>
        <v>393430000000</v>
      </c>
      <c r="U16" s="2">
        <f t="shared" si="13"/>
        <v>272091000000</v>
      </c>
      <c r="V16" s="2">
        <f t="shared" si="13"/>
        <v>206592000000</v>
      </c>
      <c r="W16" s="2">
        <f t="shared" si="13"/>
        <v>155064000000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231</v>
      </c>
      <c r="W18" t="s">
        <v>232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 t="str">
        <f ca="1">IFERROR(D21*D2,"")</f>
        <v/>
      </c>
      <c r="E20" s="2" t="str">
        <f ca="1">IFERROR(E21*E2,"")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365500000000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2193000000000</v>
      </c>
      <c r="O20" s="2">
        <f t="shared" ca="1" si="14"/>
        <v>6871400000000</v>
      </c>
      <c r="P20" s="2">
        <f t="shared" ca="1" si="14"/>
        <v>7310000000000</v>
      </c>
      <c r="Q20" s="2">
        <f t="shared" ca="1" si="14"/>
        <v>6138900000000</v>
      </c>
      <c r="R20" s="2">
        <f t="shared" ca="1" si="14"/>
        <v>5482400000000</v>
      </c>
      <c r="S20" s="2">
        <f t="shared" ca="1" si="14"/>
        <v>6547200000000</v>
      </c>
      <c r="T20" s="2">
        <f t="shared" ca="1" si="14"/>
        <v>3391400000000</v>
      </c>
      <c r="U20" s="2">
        <f t="shared" ca="1" si="14"/>
        <v>2899800000000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7310000000</v>
      </c>
      <c r="E21" s="2">
        <f>IFERROR(INDEX(E51:E500,MATCH($C$7,$C$51:$C$500,0)),"")</f>
        <v>7310000000</v>
      </c>
      <c r="H21" s="2">
        <f>IFERROR(INDEX(D21:G21,COUNT(D21:G21)),"")</f>
        <v>7310000000</v>
      </c>
      <c r="I21" s="2">
        <f t="shared" ref="I21:W21" si="15">IFERROR(INDEX(I51:I500,MATCH($C$7,$C$51:$C$500,0)),"")</f>
        <v>7310000000</v>
      </c>
      <c r="J21" s="2">
        <f t="shared" si="15"/>
        <v>7310000000</v>
      </c>
      <c r="K21" s="2">
        <f t="shared" si="15"/>
        <v>7310000000</v>
      </c>
      <c r="L21" s="2">
        <f t="shared" si="15"/>
        <v>7310000000</v>
      </c>
      <c r="M21" s="2">
        <f t="shared" si="15"/>
        <v>7310000000</v>
      </c>
      <c r="N21" s="2">
        <f t="shared" si="15"/>
        <v>7310000000</v>
      </c>
      <c r="O21" s="2">
        <f t="shared" si="15"/>
        <v>7310000000</v>
      </c>
      <c r="P21" s="2">
        <f t="shared" si="15"/>
        <v>7310000000</v>
      </c>
      <c r="Q21" s="2">
        <f t="shared" si="15"/>
        <v>7180000000</v>
      </c>
      <c r="R21" s="2">
        <f t="shared" si="15"/>
        <v>7120000000</v>
      </c>
      <c r="S21" s="2">
        <f t="shared" si="15"/>
        <v>7040000000</v>
      </c>
      <c r="T21" s="2">
        <f t="shared" si="15"/>
        <v>5470000000</v>
      </c>
      <c r="U21" s="2">
        <f t="shared" si="15"/>
        <v>5370000000</v>
      </c>
      <c r="V21" s="2">
        <f t="shared" si="15"/>
        <v>4000000000</v>
      </c>
      <c r="W21" s="2">
        <f t="shared" si="15"/>
        <v>2000000000</v>
      </c>
    </row>
    <row r="23" spans="1:23" ht="15.5" x14ac:dyDescent="0.35">
      <c r="B23" t="s">
        <v>50</v>
      </c>
      <c r="C23" t="s">
        <v>51</v>
      </c>
      <c r="D23" s="3">
        <f>IFERROR(D5/D6*100,"")</f>
        <v>0.38400431269302243</v>
      </c>
      <c r="E23" s="3">
        <f>IFERROR(E5/E6*100,"")</f>
        <v>0.18161662082142033</v>
      </c>
      <c r="H23" s="3">
        <f t="shared" ref="H23:W23" si="16">IFERROR(H5/H6*100,"")</f>
        <v>1.1342040542554777</v>
      </c>
      <c r="I23" s="3">
        <f t="shared" si="16"/>
        <v>0.36686244683994507</v>
      </c>
      <c r="J23" s="3">
        <f t="shared" si="16"/>
        <v>1.8531994847610633</v>
      </c>
      <c r="K23" s="3">
        <f t="shared" si="16"/>
        <v>7.1392636395763622</v>
      </c>
      <c r="L23" s="3">
        <f t="shared" si="16"/>
        <v>2.4889001547700058</v>
      </c>
      <c r="M23" s="3">
        <f t="shared" si="16"/>
        <v>60.610282653116833</v>
      </c>
      <c r="N23" s="3">
        <f t="shared" si="16"/>
        <v>333.67164491140898</v>
      </c>
      <c r="O23" s="3">
        <f t="shared" si="16"/>
        <v>9.8025863560934088</v>
      </c>
      <c r="P23" s="3">
        <f t="shared" si="16"/>
        <v>11.695230762978582</v>
      </c>
      <c r="Q23" s="3">
        <f t="shared" si="16"/>
        <v>14.441796451759132</v>
      </c>
      <c r="R23" s="3">
        <f t="shared" si="16"/>
        <v>12.896416582695217</v>
      </c>
      <c r="S23" s="3">
        <f t="shared" si="16"/>
        <v>12.200645734125436</v>
      </c>
      <c r="T23" s="3">
        <f t="shared" si="16"/>
        <v>21.266203797183554</v>
      </c>
      <c r="U23" s="3">
        <f t="shared" si="16"/>
        <v>18.379845199170205</v>
      </c>
      <c r="V23" s="3">
        <f t="shared" si="16"/>
        <v>29.845523893171986</v>
      </c>
      <c r="W23" s="3">
        <f t="shared" si="16"/>
        <v>10.170592871145416</v>
      </c>
    </row>
    <row r="24" spans="1:23" ht="15.5" x14ac:dyDescent="0.35">
      <c r="C24" t="s">
        <v>52</v>
      </c>
      <c r="D24" s="4">
        <f>IFERROR(_xlfn.RRI(5,I23,D23),"")</f>
        <v>9.175198412481711E-3</v>
      </c>
      <c r="E24" s="4">
        <f>IFERROR(_xlfn.RRI(5,J23,E23),"")</f>
        <v>-0.37158479582717108</v>
      </c>
      <c r="H24" s="4">
        <f t="shared" ref="H24:W24" si="17">IFERROR(_xlfn.RRI(5,M23,H23),"")</f>
        <v>-0.54873777832463899</v>
      </c>
      <c r="I24" s="4">
        <f t="shared" si="17"/>
        <v>-0.74400187100871051</v>
      </c>
      <c r="J24" s="4">
        <f t="shared" si="17"/>
        <v>-0.28333482909653029</v>
      </c>
      <c r="K24" s="4">
        <f t="shared" si="17"/>
        <v>-9.3998482917767356E-2</v>
      </c>
      <c r="L24" s="4">
        <f t="shared" si="17"/>
        <v>-0.29647869961389317</v>
      </c>
      <c r="M24" s="4">
        <f t="shared" si="17"/>
        <v>0.362747679544833</v>
      </c>
      <c r="N24" s="4">
        <f t="shared" si="17"/>
        <v>0.93814960528184588</v>
      </c>
      <c r="O24" s="4">
        <f t="shared" si="17"/>
        <v>-0.14349452961788856</v>
      </c>
      <c r="P24" s="4">
        <f t="shared" si="17"/>
        <v>-8.6447754933722143E-2</v>
      </c>
      <c r="Q24" s="4">
        <f t="shared" si="17"/>
        <v>-0.13513483974934992</v>
      </c>
      <c r="R24" s="4">
        <f t="shared" si="17"/>
        <v>4.8635501639175294E-2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-3.05</v>
      </c>
      <c r="J25" s="3">
        <f t="shared" si="18"/>
        <v>-12.22</v>
      </c>
      <c r="K25" s="3">
        <f t="shared" si="18"/>
        <v>-45.23</v>
      </c>
      <c r="L25" s="3">
        <f t="shared" si="18"/>
        <v>-15.74</v>
      </c>
      <c r="M25" s="3">
        <f t="shared" si="18"/>
        <v>-350.94</v>
      </c>
      <c r="N25" s="3">
        <f t="shared" si="18"/>
        <v>-761.58</v>
      </c>
      <c r="O25" s="3">
        <f t="shared" si="18"/>
        <v>60.69</v>
      </c>
      <c r="P25" s="3">
        <f t="shared" si="18"/>
        <v>57.12</v>
      </c>
      <c r="Q25" s="3">
        <f t="shared" si="18"/>
        <v>65.19</v>
      </c>
      <c r="R25" s="3">
        <f t="shared" si="18"/>
        <v>52.01</v>
      </c>
      <c r="S25" s="3">
        <f t="shared" si="18"/>
        <v>43.29</v>
      </c>
      <c r="T25" s="3">
        <f t="shared" si="18"/>
        <v>53.89</v>
      </c>
      <c r="U25" s="3">
        <f t="shared" si="18"/>
        <v>37.94</v>
      </c>
      <c r="V25" s="3">
        <f t="shared" si="18"/>
        <v>36.700000000000003</v>
      </c>
      <c r="W25" s="3">
        <f t="shared" si="18"/>
        <v>23.16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-0.66847455873439154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2.4051482856409789E-2</v>
      </c>
      <c r="P26" s="4">
        <f t="shared" si="19"/>
        <v>8.5270940651355431E-2</v>
      </c>
      <c r="Q26" s="4">
        <f t="shared" si="19"/>
        <v>0.12176783563164384</v>
      </c>
      <c r="R26" s="4">
        <f t="shared" si="19"/>
        <v>0.17562729240383268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22.389876880984954</v>
      </c>
      <c r="E27" s="3">
        <f>IFERROR(E4/E21,"")</f>
        <v>17.972229822161424</v>
      </c>
      <c r="H27" s="3">
        <f t="shared" ref="H27:W27" si="20">IFERROR(H4/H21,"")</f>
        <v>80.724213406292748</v>
      </c>
      <c r="I27" s="3">
        <f t="shared" si="20"/>
        <v>280.93967168262657</v>
      </c>
      <c r="J27" s="3">
        <f t="shared" si="20"/>
        <v>414.34719562243504</v>
      </c>
      <c r="K27" s="3">
        <f t="shared" si="20"/>
        <v>378.86798905608754</v>
      </c>
      <c r="L27" s="3">
        <f t="shared" si="20"/>
        <v>241.98454172366621</v>
      </c>
      <c r="M27" s="3">
        <f t="shared" si="20"/>
        <v>575.49097127222979</v>
      </c>
      <c r="N27" s="3">
        <f t="shared" si="20"/>
        <v>3890.8525307797536</v>
      </c>
      <c r="O27" s="3">
        <f t="shared" si="20"/>
        <v>4014.0995896032832</v>
      </c>
      <c r="P27" s="3">
        <f t="shared" si="20"/>
        <v>3818.6497948016417</v>
      </c>
      <c r="Q27" s="3">
        <f t="shared" si="20"/>
        <v>3803.6291086350975</v>
      </c>
      <c r="R27" s="3">
        <f t="shared" si="20"/>
        <v>3095.4587078651684</v>
      </c>
      <c r="S27" s="3">
        <f t="shared" si="20"/>
        <v>2072.3992897727271</v>
      </c>
      <c r="T27" s="3">
        <f t="shared" si="20"/>
        <v>1916.7504570383912</v>
      </c>
      <c r="U27" s="3">
        <f t="shared" si="20"/>
        <v>1525.9774674115456</v>
      </c>
      <c r="V27" s="3">
        <f t="shared" si="20"/>
        <v>1747.06125</v>
      </c>
      <c r="W27" s="3">
        <f t="shared" si="20"/>
        <v>3095.6975000000002</v>
      </c>
    </row>
    <row r="28" spans="1:23" ht="15.5" x14ac:dyDescent="0.35">
      <c r="C28" t="s">
        <v>57</v>
      </c>
      <c r="D28" s="4">
        <f>IFERROR(_xlfn.RRI(5,I27,D27),"")</f>
        <v>-0.39704107637580888</v>
      </c>
      <c r="E28" s="4">
        <f>IFERROR(_xlfn.RRI(5,J27,E27),"")</f>
        <v>-0.46611525467601933</v>
      </c>
      <c r="H28" s="4">
        <f t="shared" ref="H28:W28" si="21">IFERROR(_xlfn.RRI(5,M27,H27),"")</f>
        <v>-0.32486120931285889</v>
      </c>
      <c r="I28" s="4">
        <f t="shared" si="21"/>
        <v>-0.40882826704141306</v>
      </c>
      <c r="J28" s="4">
        <f t="shared" si="21"/>
        <v>-0.36502700978935876</v>
      </c>
      <c r="K28" s="4">
        <f t="shared" si="21"/>
        <v>-0.37003616772900616</v>
      </c>
      <c r="L28" s="4">
        <f t="shared" si="21"/>
        <v>-0.42360806923544714</v>
      </c>
      <c r="M28" s="4">
        <f t="shared" si="21"/>
        <v>-0.28572952281052433</v>
      </c>
      <c r="N28" s="4">
        <f t="shared" si="21"/>
        <v>0.13426431027404595</v>
      </c>
      <c r="O28" s="4">
        <f t="shared" si="21"/>
        <v>0.15932316426450499</v>
      </c>
      <c r="P28" s="4">
        <f t="shared" si="21"/>
        <v>0.20135771606359976</v>
      </c>
      <c r="Q28" s="4">
        <f t="shared" si="21"/>
        <v>0.16836356781674811</v>
      </c>
      <c r="R28" s="4">
        <f t="shared" si="21"/>
        <v>-1.5427831888348287E-5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-0.75040916530278245</v>
      </c>
      <c r="J29" s="4">
        <f t="shared" si="22"/>
        <v>-0.72982533716559805</v>
      </c>
      <c r="K29" s="4">
        <f t="shared" si="22"/>
        <v>1.8735705209656921</v>
      </c>
      <c r="L29" s="4">
        <f t="shared" si="22"/>
        <v>-0.95514902832393</v>
      </c>
      <c r="M29" s="4">
        <f t="shared" si="22"/>
        <v>-0.53919483179705352</v>
      </c>
      <c r="N29" s="4">
        <f t="shared" si="22"/>
        <v>-13.548690064260999</v>
      </c>
      <c r="O29" s="4">
        <f t="shared" si="22"/>
        <v>6.2500000000000014E-2</v>
      </c>
      <c r="P29" s="4">
        <f t="shared" si="22"/>
        <v>-0.12379199263690752</v>
      </c>
      <c r="Q29" s="4">
        <f t="shared" si="22"/>
        <v>0.2534128052297635</v>
      </c>
      <c r="R29" s="4">
        <f t="shared" si="22"/>
        <v>0.20143220143220142</v>
      </c>
      <c r="S29" s="4">
        <f t="shared" si="22"/>
        <v>-0.19669697532009653</v>
      </c>
      <c r="T29" s="4">
        <f t="shared" si="22"/>
        <v>0.42040063257775445</v>
      </c>
      <c r="U29" s="4">
        <f t="shared" si="22"/>
        <v>3.3787465940054356E-2</v>
      </c>
      <c r="V29" s="4">
        <f t="shared" si="22"/>
        <v>0.58462867012089825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-0.71266353049103837</v>
      </c>
      <c r="I30" s="4">
        <f t="shared" si="23"/>
        <v>-0.3219703797908004</v>
      </c>
      <c r="J30" s="4">
        <f t="shared" si="23"/>
        <v>9.3645300186855226E-2</v>
      </c>
      <c r="K30" s="4">
        <f t="shared" si="23"/>
        <v>0.56567021330120792</v>
      </c>
      <c r="L30" s="4">
        <f t="shared" si="23"/>
        <v>-0.57951635420323899</v>
      </c>
      <c r="M30" s="4">
        <f t="shared" si="23"/>
        <v>-0.85209129189049548</v>
      </c>
      <c r="N30" s="4">
        <f t="shared" si="23"/>
        <v>-3.0703537884995587E-2</v>
      </c>
      <c r="O30" s="4">
        <f t="shared" si="23"/>
        <v>5.1182958716902718E-2</v>
      </c>
      <c r="P30" s="4">
        <f t="shared" si="23"/>
        <v>3.949040702323969E-3</v>
      </c>
      <c r="Q30" s="4">
        <f t="shared" si="23"/>
        <v>0.22877720803400084</v>
      </c>
      <c r="R30" s="4">
        <f t="shared" si="23"/>
        <v>0.49365941357982068</v>
      </c>
      <c r="S30" s="4">
        <f t="shared" si="23"/>
        <v>8.1204536648360554E-2</v>
      </c>
      <c r="T30" s="4">
        <f t="shared" si="23"/>
        <v>0.25608044546666747</v>
      </c>
      <c r="U30" s="4">
        <f t="shared" si="23"/>
        <v>-0.12654609710361006</v>
      </c>
      <c r="V30" s="4">
        <f t="shared" si="23"/>
        <v>-0.43564858969586018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-648.23</v>
      </c>
      <c r="E32" s="3">
        <f>IFERROR(INDEX(E51:E500,MATCH($A$32,$C$51:$C$500,0)),"")</f>
        <v>-645.74</v>
      </c>
      <c r="H32" s="3">
        <f>IFERROR(INDEX(D32:G32,COUNT(D32:G32)),"")</f>
        <v>-645.74</v>
      </c>
      <c r="I32" s="3">
        <f t="shared" ref="I32:W32" si="24">IFERROR(INDEX(I51:I500,MATCH($C$32,$C$51:$C$500,0)),"")</f>
        <v>-644.57000000000005</v>
      </c>
      <c r="J32" s="3">
        <f t="shared" si="24"/>
        <v>-642.20000000000005</v>
      </c>
      <c r="K32" s="3">
        <f t="shared" si="24"/>
        <v>-630.29</v>
      </c>
      <c r="L32" s="3">
        <f t="shared" si="24"/>
        <v>-581.5</v>
      </c>
      <c r="M32" s="3">
        <f t="shared" si="24"/>
        <v>-567.03</v>
      </c>
      <c r="N32" s="3">
        <f t="shared" si="24"/>
        <v>-225</v>
      </c>
      <c r="O32" s="3">
        <f t="shared" si="24"/>
        <v>531.41</v>
      </c>
      <c r="P32" s="3">
        <f t="shared" si="24"/>
        <v>484.27</v>
      </c>
      <c r="Q32" s="3">
        <f t="shared" si="24"/>
        <v>445.99</v>
      </c>
      <c r="R32" s="3">
        <f t="shared" si="24"/>
        <v>395.15</v>
      </c>
      <c r="S32" s="3">
        <f t="shared" si="24"/>
        <v>354.79</v>
      </c>
      <c r="T32" s="3">
        <f t="shared" si="24"/>
        <v>253.36</v>
      </c>
      <c r="U32" s="3">
        <f t="shared" si="24"/>
        <v>206.36</v>
      </c>
      <c r="V32" s="3">
        <f t="shared" si="24"/>
        <v>122.92</v>
      </c>
      <c r="W32" s="3">
        <f t="shared" si="24"/>
        <v>227.67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-0.01</v>
      </c>
      <c r="E33" s="3">
        <f>IFERROR(INDEX(E51:E500,MATCH($A$33,$C$51:$C$500,0)),"")</f>
        <v>-0.01</v>
      </c>
      <c r="H33" s="3">
        <f>IFERROR(INDEX(D33:G33,COUNT(D33:G33)),"")</f>
        <v>-0.01</v>
      </c>
      <c r="I33" s="3">
        <f t="shared" ref="I33:W33" si="25">IFERROR(INDEX(I51:I500,MATCH($C$33,$C$51:$C$500,0)),"")</f>
        <v>-0.01</v>
      </c>
      <c r="J33" s="3">
        <f t="shared" si="25"/>
        <v>-0.08</v>
      </c>
      <c r="K33" s="3">
        <f t="shared" si="25"/>
        <v>-0.08</v>
      </c>
      <c r="L33" s="3">
        <f t="shared" si="25"/>
        <v>-0.21</v>
      </c>
      <c r="M33" s="3">
        <f t="shared" si="25"/>
        <v>-0.21</v>
      </c>
      <c r="N33" s="3">
        <f t="shared" si="25"/>
        <v>-1.33</v>
      </c>
      <c r="O33" s="3">
        <f t="shared" si="25"/>
        <v>1.77</v>
      </c>
      <c r="P33" s="3">
        <f t="shared" si="25"/>
        <v>2.06</v>
      </c>
      <c r="Q33" s="3">
        <f t="shared" si="25"/>
        <v>1.92</v>
      </c>
      <c r="R33" s="3">
        <f t="shared" si="25"/>
        <v>1.95</v>
      </c>
      <c r="S33" s="3">
        <f t="shared" si="25"/>
        <v>2.62</v>
      </c>
      <c r="T33" s="3">
        <f t="shared" si="25"/>
        <v>2.4500000000000002</v>
      </c>
      <c r="U33" s="3">
        <f t="shared" si="25"/>
        <v>2.62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-3.61</v>
      </c>
      <c r="E34" s="3">
        <f>IFERROR(INDEX(E51:E500,MATCH($A$34,$C$51:$C$500,0)),"")</f>
        <v>-7.2</v>
      </c>
      <c r="H34" s="3">
        <f>IFERROR(INDEX(D34:G34,COUNT(D34:G34)),"")</f>
        <v>-7.2</v>
      </c>
      <c r="I34" s="3">
        <f t="shared" ref="I34:W34" si="26">IFERROR(INDEX(I51:I500,MATCH($C$34,$C$51:$C$500,0)),"")</f>
        <v>-2.95</v>
      </c>
      <c r="J34" s="3">
        <f t="shared" si="26"/>
        <v>-4.09</v>
      </c>
      <c r="K34" s="3">
        <f t="shared" si="26"/>
        <v>-1.1100000000000001</v>
      </c>
      <c r="L34" s="3">
        <f t="shared" si="26"/>
        <v>-7.69</v>
      </c>
      <c r="M34" s="3">
        <f t="shared" si="26"/>
        <v>-0.34</v>
      </c>
      <c r="N34" s="3">
        <f t="shared" si="26"/>
        <v>-0.39</v>
      </c>
      <c r="O34" s="3">
        <f t="shared" si="26"/>
        <v>15.49</v>
      </c>
      <c r="P34" s="3">
        <f t="shared" si="26"/>
        <v>17.510000000000002</v>
      </c>
      <c r="Q34" s="3">
        <f t="shared" si="26"/>
        <v>13.12</v>
      </c>
      <c r="R34" s="3">
        <f t="shared" si="26"/>
        <v>14.8</v>
      </c>
      <c r="S34" s="3">
        <f t="shared" si="26"/>
        <v>21.48</v>
      </c>
      <c r="T34" s="3">
        <f t="shared" si="26"/>
        <v>11.5</v>
      </c>
      <c r="U34" s="3">
        <f t="shared" si="26"/>
        <v>14.23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0.4</v>
      </c>
      <c r="E35" s="3">
        <f>IFERROR(INDEX(E51:E500,MATCH($A$35,$C$51:$C$500,0)),"")</f>
        <v>0.5</v>
      </c>
      <c r="H35" s="3">
        <f>IFERROR(INDEX(D35:G35,COUNT(D35:G35)),"")</f>
        <v>0.5</v>
      </c>
      <c r="I35" s="3">
        <f t="shared" ref="I35:W35" si="27">IFERROR(INDEX(I51:I500,MATCH($C$35,$C$51:$C$500,0)),"")</f>
        <v>0.03</v>
      </c>
      <c r="J35" s="3">
        <f t="shared" si="27"/>
        <v>0.12</v>
      </c>
      <c r="K35" s="3">
        <f t="shared" si="27"/>
        <v>0.13</v>
      </c>
      <c r="L35" s="3">
        <f t="shared" si="27"/>
        <v>0.5</v>
      </c>
      <c r="M35" s="3">
        <f t="shared" si="27"/>
        <v>0.21</v>
      </c>
      <c r="N35" s="3">
        <f t="shared" si="27"/>
        <v>0.08</v>
      </c>
      <c r="O35" s="3">
        <f t="shared" si="27"/>
        <v>0.23</v>
      </c>
      <c r="P35" s="3">
        <f t="shared" si="27"/>
        <v>0.26</v>
      </c>
      <c r="Q35" s="3">
        <f t="shared" si="27"/>
        <v>0.22</v>
      </c>
      <c r="R35" s="3">
        <f t="shared" si="27"/>
        <v>0.25</v>
      </c>
      <c r="S35" s="3">
        <f t="shared" si="27"/>
        <v>0.45</v>
      </c>
      <c r="T35" s="3">
        <f t="shared" si="27"/>
        <v>0.32</v>
      </c>
      <c r="U35" s="3">
        <f t="shared" si="27"/>
        <v>0.35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1336</v>
      </c>
      <c r="E50" t="s">
        <v>1337</v>
      </c>
      <c r="F50" t="s">
        <v>1338</v>
      </c>
      <c r="G50" t="s">
        <v>2247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  <c r="V50" t="s">
        <v>231</v>
      </c>
      <c r="W50" t="s">
        <v>232</v>
      </c>
    </row>
    <row r="51" spans="2:23" ht="15.5" x14ac:dyDescent="0.35">
      <c r="B51" t="s">
        <v>80</v>
      </c>
      <c r="C51" t="s">
        <v>6</v>
      </c>
      <c r="D51" s="5">
        <v>163670000000</v>
      </c>
      <c r="E51" s="5">
        <v>131377000000</v>
      </c>
      <c r="F51" s="5">
        <v>188597000000</v>
      </c>
      <c r="G51" s="5">
        <v>401657000000</v>
      </c>
      <c r="I51" s="5">
        <v>2053669000000</v>
      </c>
      <c r="J51" s="5">
        <v>3028878000000</v>
      </c>
      <c r="K51" s="5">
        <v>2769525000000</v>
      </c>
      <c r="L51" s="5">
        <v>1768907000000</v>
      </c>
      <c r="M51" s="5">
        <v>4206839000000</v>
      </c>
      <c r="N51" s="5">
        <v>28442132000000</v>
      </c>
      <c r="O51" s="5">
        <v>29343068000000</v>
      </c>
      <c r="P51" s="5">
        <v>27914330000000</v>
      </c>
      <c r="Q51" s="5">
        <v>27310057000000</v>
      </c>
      <c r="R51" s="5">
        <v>22039666000000</v>
      </c>
      <c r="S51" s="5">
        <v>14589691000000</v>
      </c>
      <c r="T51" s="5">
        <v>10484625000000</v>
      </c>
      <c r="U51" s="5">
        <v>8194499000000</v>
      </c>
      <c r="V51" s="5">
        <v>6988245000000</v>
      </c>
      <c r="W51" s="5">
        <v>6191395000000</v>
      </c>
    </row>
    <row r="52" spans="2:23" ht="15.5" x14ac:dyDescent="0.35">
      <c r="C52" t="s">
        <v>82</v>
      </c>
      <c r="D52" s="5">
        <v>-163484000000</v>
      </c>
      <c r="E52" s="5">
        <v>-130425000000</v>
      </c>
      <c r="F52" s="5">
        <v>-187342000000</v>
      </c>
      <c r="G52" s="5">
        <v>-399445000000</v>
      </c>
      <c r="I52" s="5">
        <v>-2039203000000</v>
      </c>
      <c r="J52" s="5">
        <v>-3003544000000</v>
      </c>
      <c r="K52" s="5">
        <v>-2747172000000</v>
      </c>
      <c r="L52" s="5">
        <v>-1754261000000</v>
      </c>
      <c r="M52" s="5">
        <v>-4253527000000</v>
      </c>
      <c r="N52" s="5">
        <v>-28066672000000</v>
      </c>
      <c r="O52" s="5">
        <v>-27770709000000</v>
      </c>
      <c r="P52" s="5">
        <v>-26366180000000</v>
      </c>
      <c r="Q52" s="5">
        <v>-25729180000000</v>
      </c>
      <c r="R52" s="5">
        <v>-20832146000000</v>
      </c>
      <c r="S52" s="5">
        <v>-13770529000000</v>
      </c>
      <c r="T52" s="5">
        <v>-9856140000000</v>
      </c>
      <c r="U52" s="5">
        <v>-7742184000000</v>
      </c>
      <c r="V52" s="5">
        <v>-6581776000000</v>
      </c>
      <c r="W52" s="5">
        <v>-5911118000000</v>
      </c>
    </row>
    <row r="53" spans="2:23" ht="15.5" x14ac:dyDescent="0.35">
      <c r="C53" t="s">
        <v>84</v>
      </c>
      <c r="D53" s="5">
        <v>186000000</v>
      </c>
      <c r="E53" s="5">
        <v>952000000</v>
      </c>
      <c r="F53" s="5">
        <v>1255000000</v>
      </c>
      <c r="G53" s="5">
        <v>2212000000</v>
      </c>
      <c r="I53" s="5">
        <v>14466000000</v>
      </c>
      <c r="J53" s="5">
        <v>25334000000</v>
      </c>
      <c r="K53" s="5">
        <v>22353000000</v>
      </c>
      <c r="L53" s="5">
        <v>14646000000</v>
      </c>
      <c r="M53" s="5">
        <v>-46688000000</v>
      </c>
      <c r="N53" s="5">
        <v>375460000000</v>
      </c>
      <c r="O53" s="5">
        <v>1572359000000</v>
      </c>
      <c r="P53" s="5">
        <v>1548150000000</v>
      </c>
      <c r="Q53" s="5">
        <v>1580877000000</v>
      </c>
      <c r="R53" s="5">
        <v>1207520000000</v>
      </c>
      <c r="S53" s="5">
        <v>819162000000</v>
      </c>
      <c r="T53" s="5">
        <v>628485000000</v>
      </c>
      <c r="U53" s="5">
        <v>452315000000</v>
      </c>
      <c r="V53" s="5">
        <v>406469000000</v>
      </c>
      <c r="W53" s="5">
        <v>280277000000</v>
      </c>
    </row>
    <row r="54" spans="2:23" ht="15.5" x14ac:dyDescent="0.35">
      <c r="C54" t="s">
        <v>85</v>
      </c>
      <c r="D54" s="5">
        <v>-4469000000</v>
      </c>
      <c r="E54" s="5">
        <v>4497000000</v>
      </c>
      <c r="F54" s="5">
        <v>24490000000</v>
      </c>
      <c r="G54" s="5">
        <v>-9029000000</v>
      </c>
      <c r="I54" s="5">
        <v>11828000000</v>
      </c>
      <c r="J54" s="5">
        <v>-84126000000</v>
      </c>
      <c r="K54" s="5">
        <v>-316876000000</v>
      </c>
      <c r="L54" s="5">
        <v>-91333000000</v>
      </c>
      <c r="M54" s="5">
        <v>-827205000000</v>
      </c>
      <c r="N54" s="5">
        <v>-7051366000000</v>
      </c>
      <c r="O54" s="5">
        <v>-571416000000</v>
      </c>
      <c r="P54" s="5">
        <v>-516752000000</v>
      </c>
      <c r="Q54" s="5">
        <v>-566506000000</v>
      </c>
      <c r="R54" s="5">
        <v>-431254000000</v>
      </c>
      <c r="S54" s="5">
        <v>-286512000000</v>
      </c>
      <c r="T54" s="5">
        <v>-180033000000</v>
      </c>
      <c r="U54" s="5">
        <v>-154029000000</v>
      </c>
      <c r="V54" s="5">
        <v>-178742000000</v>
      </c>
      <c r="W54" s="5">
        <v>-113048000000</v>
      </c>
    </row>
    <row r="55" spans="2:23" ht="15.5" x14ac:dyDescent="0.35">
      <c r="C55" t="s">
        <v>387</v>
      </c>
      <c r="D55" s="5">
        <v>-4516000000</v>
      </c>
      <c r="E55" s="5">
        <v>-7844000000</v>
      </c>
      <c r="F55" s="5">
        <v>-8704000000</v>
      </c>
      <c r="G55" s="5">
        <v>-7213000000</v>
      </c>
      <c r="I55" s="5">
        <v>-34041000000</v>
      </c>
      <c r="J55" s="5">
        <v>-98803000000</v>
      </c>
      <c r="K55" s="5">
        <v>-317499000000</v>
      </c>
      <c r="L55" s="5">
        <v>-83552000000</v>
      </c>
      <c r="M55" s="5">
        <v>-327857000000</v>
      </c>
      <c r="N55" s="5">
        <v>-533240000000</v>
      </c>
      <c r="O55" s="5">
        <v>-588270000000</v>
      </c>
      <c r="P55" s="5">
        <v>-584942000000</v>
      </c>
      <c r="Q55" s="5">
        <v>-569630000000</v>
      </c>
      <c r="R55" s="5">
        <v>-388888000000</v>
      </c>
      <c r="S55" s="5">
        <v>-270793000000</v>
      </c>
      <c r="T55" s="5">
        <v>-162283000000</v>
      </c>
      <c r="U55" s="5">
        <v>-141885000000</v>
      </c>
    </row>
    <row r="56" spans="2:23" ht="15.5" x14ac:dyDescent="0.35">
      <c r="C56" t="s">
        <v>386</v>
      </c>
      <c r="D56" s="5">
        <v>-143000000</v>
      </c>
      <c r="E56" s="5">
        <v>-175000000</v>
      </c>
      <c r="F56" s="5">
        <v>-215000000</v>
      </c>
      <c r="G56" s="5">
        <v>-365000000</v>
      </c>
      <c r="I56" s="5">
        <v>-3405000000</v>
      </c>
      <c r="J56" s="5">
        <v>-12608000000</v>
      </c>
      <c r="K56" s="5">
        <v>-1828000000</v>
      </c>
      <c r="L56" s="5">
        <v>-5969000000</v>
      </c>
      <c r="M56" s="5">
        <v>-71701000000</v>
      </c>
      <c r="N56" s="5">
        <v>-84321000000</v>
      </c>
      <c r="O56" s="5">
        <v>-116320000000</v>
      </c>
      <c r="P56" s="5">
        <v>-156289000000</v>
      </c>
      <c r="Q56" s="5">
        <v>-146586000000</v>
      </c>
      <c r="R56" s="5">
        <v>-69134000000</v>
      </c>
      <c r="S56" s="5">
        <v>-40930000000</v>
      </c>
      <c r="T56" s="5">
        <v>-29179000000</v>
      </c>
      <c r="U56" s="5">
        <v>-41488000000</v>
      </c>
    </row>
    <row r="57" spans="2:23" ht="15.5" x14ac:dyDescent="0.35">
      <c r="C57" t="s">
        <v>81</v>
      </c>
      <c r="V57" s="5">
        <v>14821000000</v>
      </c>
      <c r="W57" s="5">
        <v>10911000000</v>
      </c>
    </row>
    <row r="58" spans="2:23" ht="15.5" x14ac:dyDescent="0.35">
      <c r="C58" t="s">
        <v>94</v>
      </c>
      <c r="D58" s="5">
        <v>-4283000000</v>
      </c>
      <c r="E58" s="5">
        <v>5449000000</v>
      </c>
      <c r="F58" s="5">
        <v>25745000000</v>
      </c>
      <c r="G58" s="5">
        <v>-6817000000</v>
      </c>
      <c r="I58" s="5">
        <v>26294000000</v>
      </c>
      <c r="J58" s="5">
        <v>-58792000000</v>
      </c>
      <c r="K58" s="5">
        <v>-294523000000</v>
      </c>
      <c r="L58" s="5">
        <v>-76687000000</v>
      </c>
      <c r="M58" s="5">
        <v>-873893000000</v>
      </c>
      <c r="N58" s="5">
        <v>-6675906000000</v>
      </c>
      <c r="O58" s="5">
        <v>1000943000000</v>
      </c>
      <c r="P58" s="5">
        <v>1031398000000</v>
      </c>
      <c r="Q58" s="5">
        <v>1014371000000</v>
      </c>
      <c r="R58" s="5">
        <v>776266000000</v>
      </c>
      <c r="S58" s="5">
        <v>532650000000</v>
      </c>
      <c r="T58" s="5">
        <v>448452000000</v>
      </c>
      <c r="U58" s="5">
        <v>298286000000</v>
      </c>
      <c r="V58" s="5">
        <v>227727000000</v>
      </c>
      <c r="W58" s="5">
        <v>167229000000</v>
      </c>
    </row>
    <row r="59" spans="2:23" ht="15.5" x14ac:dyDescent="0.35">
      <c r="C59" t="s">
        <v>95</v>
      </c>
      <c r="D59" s="5">
        <v>-13935000000</v>
      </c>
      <c r="E59" s="5">
        <v>-14563000000</v>
      </c>
      <c r="F59" s="5">
        <v>-10849000000</v>
      </c>
      <c r="G59" s="5">
        <v>-11652000000</v>
      </c>
      <c r="I59" s="5">
        <v>-48753000000</v>
      </c>
      <c r="J59" s="5">
        <v>-30580000000</v>
      </c>
      <c r="K59" s="5">
        <v>-35217000000</v>
      </c>
      <c r="L59" s="5">
        <v>-38627000000</v>
      </c>
      <c r="M59" s="5">
        <v>-189267000000</v>
      </c>
      <c r="N59" s="5">
        <v>-389841000000</v>
      </c>
      <c r="O59" s="5">
        <v>-390702000000</v>
      </c>
      <c r="P59" s="5">
        <v>-470142000000</v>
      </c>
      <c r="Q59" s="5">
        <v>-379923000000</v>
      </c>
      <c r="R59" s="5">
        <v>-275542000000</v>
      </c>
      <c r="S59" s="5">
        <v>-120734000000</v>
      </c>
      <c r="T59" s="5">
        <v>-55022000000</v>
      </c>
      <c r="U59" s="5">
        <v>-26195000000</v>
      </c>
      <c r="V59" s="5">
        <v>-21135000000</v>
      </c>
      <c r="W59" s="5">
        <v>-12165000000</v>
      </c>
    </row>
    <row r="60" spans="2:23" ht="15.5" x14ac:dyDescent="0.35">
      <c r="C60" t="s">
        <v>431</v>
      </c>
      <c r="D60" s="5">
        <v>2000000</v>
      </c>
      <c r="E60" s="5">
        <v>3000000</v>
      </c>
      <c r="F60" s="5">
        <v>2000000</v>
      </c>
      <c r="G60" s="5">
        <v>2000000</v>
      </c>
      <c r="I60" s="5">
        <v>11000000</v>
      </c>
      <c r="J60" s="5">
        <v>20000000</v>
      </c>
      <c r="K60" s="5">
        <v>40000000</v>
      </c>
      <c r="L60" s="5">
        <v>181000000</v>
      </c>
      <c r="M60" s="5">
        <v>325000000</v>
      </c>
      <c r="N60" s="5">
        <v>994000000</v>
      </c>
      <c r="O60" s="5">
        <v>3953000000</v>
      </c>
      <c r="P60" s="5">
        <v>20426000000</v>
      </c>
      <c r="Q60" s="5">
        <v>7549000000</v>
      </c>
      <c r="R60" s="5">
        <v>13654000000</v>
      </c>
      <c r="S60" s="5">
        <v>23942000000</v>
      </c>
      <c r="T60" s="5">
        <v>16335000000</v>
      </c>
      <c r="U60" s="5">
        <v>2541000000</v>
      </c>
      <c r="V60" s="5">
        <v>1065000000</v>
      </c>
      <c r="W60" s="5">
        <v>929000000</v>
      </c>
    </row>
    <row r="61" spans="2:23" ht="15.5" x14ac:dyDescent="0.35">
      <c r="C61" t="s">
        <v>253</v>
      </c>
      <c r="W61" s="5">
        <v>3015000000</v>
      </c>
    </row>
    <row r="62" spans="2:23" ht="15.5" x14ac:dyDescent="0.35">
      <c r="C62" t="s">
        <v>27</v>
      </c>
      <c r="D62" s="5">
        <v>-13937000000</v>
      </c>
      <c r="E62" s="5">
        <v>-14566000000</v>
      </c>
      <c r="F62" s="5">
        <v>-10851000000</v>
      </c>
      <c r="G62" s="5">
        <v>-11654000000</v>
      </c>
      <c r="I62" s="5">
        <v>-48764000000</v>
      </c>
      <c r="J62" s="5">
        <v>-30600000000</v>
      </c>
      <c r="K62" s="5">
        <v>-35257000000</v>
      </c>
      <c r="L62" s="5">
        <v>-38808000000</v>
      </c>
      <c r="M62" s="5">
        <v>-189592000000</v>
      </c>
      <c r="N62" s="5">
        <v>-390835000000</v>
      </c>
      <c r="O62" s="5">
        <v>-394655000000</v>
      </c>
      <c r="P62" s="5">
        <v>-490568000000</v>
      </c>
      <c r="Q62" s="5">
        <v>-387472000000</v>
      </c>
      <c r="R62" s="5">
        <v>-289196000000</v>
      </c>
      <c r="S62" s="5">
        <v>-144676000000</v>
      </c>
      <c r="T62" s="5">
        <v>-71357000000</v>
      </c>
      <c r="U62" s="5">
        <v>-28736000000</v>
      </c>
      <c r="V62" s="5">
        <v>-37021000000</v>
      </c>
      <c r="W62" s="5">
        <v>-27020000000</v>
      </c>
    </row>
    <row r="63" spans="2:23" ht="15.5" x14ac:dyDescent="0.35">
      <c r="C63" t="s">
        <v>96</v>
      </c>
      <c r="D63" s="5">
        <v>-13935000000</v>
      </c>
      <c r="E63" s="5">
        <v>-14563000000</v>
      </c>
      <c r="F63" s="5">
        <v>-10849000000</v>
      </c>
      <c r="G63" s="5">
        <v>-11652000000</v>
      </c>
      <c r="I63" s="5">
        <v>-48753000000</v>
      </c>
      <c r="J63" s="5">
        <v>-30580000000</v>
      </c>
      <c r="K63" s="5">
        <v>-35217000000</v>
      </c>
      <c r="L63" s="5">
        <v>-38627000000</v>
      </c>
      <c r="M63" s="5">
        <v>-189267000000</v>
      </c>
      <c r="N63" s="5">
        <v>-389841000000</v>
      </c>
      <c r="O63" s="5">
        <v>-390702000000</v>
      </c>
      <c r="P63" s="5">
        <v>-470142000000</v>
      </c>
      <c r="Q63" s="5">
        <v>-379923000000</v>
      </c>
      <c r="R63" s="5">
        <v>-275542000000</v>
      </c>
      <c r="S63" s="5">
        <v>-120734000000</v>
      </c>
      <c r="T63" s="5">
        <v>-55022000000</v>
      </c>
      <c r="U63" s="5">
        <v>-26195000000</v>
      </c>
      <c r="V63" s="5">
        <v>-21135000000</v>
      </c>
      <c r="W63" s="5">
        <v>-12165000000</v>
      </c>
    </row>
    <row r="64" spans="2:23" ht="15.5" x14ac:dyDescent="0.35">
      <c r="C64" t="s">
        <v>29</v>
      </c>
      <c r="D64" s="5">
        <v>-18218000000</v>
      </c>
      <c r="E64" s="5">
        <v>-9114000000</v>
      </c>
      <c r="F64" s="5">
        <v>14896000000</v>
      </c>
      <c r="G64" s="5">
        <v>-18469000000</v>
      </c>
      <c r="I64" s="5">
        <v>-22459000000</v>
      </c>
      <c r="J64" s="5">
        <v>-89372000000</v>
      </c>
      <c r="K64" s="5">
        <v>-329740000000</v>
      </c>
      <c r="L64" s="5">
        <v>-115314000000</v>
      </c>
      <c r="M64" s="5">
        <v>-1063160000000</v>
      </c>
      <c r="N64" s="5">
        <v>-7065747000000</v>
      </c>
      <c r="O64" s="5">
        <v>610241000000</v>
      </c>
      <c r="P64" s="5">
        <v>561256000000</v>
      </c>
      <c r="Q64" s="5">
        <v>634448000000</v>
      </c>
      <c r="R64" s="5">
        <v>500724000000</v>
      </c>
      <c r="S64" s="5">
        <v>411916000000</v>
      </c>
      <c r="T64" s="5">
        <v>393430000000</v>
      </c>
      <c r="U64" s="5">
        <v>272091000000</v>
      </c>
      <c r="V64" s="5">
        <v>206592000000</v>
      </c>
      <c r="W64" s="5">
        <v>155064000000</v>
      </c>
    </row>
    <row r="65" spans="3:23" ht="15.5" x14ac:dyDescent="0.35">
      <c r="C65" t="s">
        <v>28</v>
      </c>
      <c r="F65" s="5">
        <v>171000000</v>
      </c>
      <c r="I65" s="5">
        <v>171000000</v>
      </c>
      <c r="J65" s="5">
        <v>265000000</v>
      </c>
      <c r="K65" s="5">
        <v>-826000000</v>
      </c>
      <c r="L65" s="5">
        <v>392000000</v>
      </c>
      <c r="M65" s="5">
        <v>-1503791000000</v>
      </c>
      <c r="N65" s="5">
        <v>1494007000000</v>
      </c>
      <c r="O65" s="5">
        <v>-165902000000</v>
      </c>
      <c r="P65" s="5">
        <v>-143094000000</v>
      </c>
      <c r="Q65" s="5">
        <v>-165570000000</v>
      </c>
      <c r="R65" s="5">
        <v>-130075000000</v>
      </c>
      <c r="S65" s="5">
        <v>-107148000000</v>
      </c>
      <c r="T65" s="5">
        <v>-98524000000</v>
      </c>
      <c r="U65" s="5">
        <v>-68467000000</v>
      </c>
      <c r="V65" s="5">
        <v>-53717000000</v>
      </c>
      <c r="W65" s="5">
        <v>-39976000000</v>
      </c>
    </row>
    <row r="66" spans="3:23" ht="15.5" x14ac:dyDescent="0.35">
      <c r="C66" t="s">
        <v>97</v>
      </c>
      <c r="F66" s="5">
        <v>171000000</v>
      </c>
      <c r="I66" s="5">
        <v>171000000</v>
      </c>
      <c r="J66" s="5">
        <v>265000000</v>
      </c>
      <c r="K66" s="5">
        <v>-826000000</v>
      </c>
      <c r="L66" s="5">
        <v>392000000</v>
      </c>
      <c r="M66" s="5">
        <v>-1503791000000</v>
      </c>
      <c r="N66" s="5">
        <v>1494007000000</v>
      </c>
      <c r="O66" s="5">
        <v>-165902000000</v>
      </c>
      <c r="P66" s="5">
        <v>-146343000000</v>
      </c>
      <c r="Q66" s="5">
        <v>-166807000000</v>
      </c>
      <c r="R66" s="5">
        <v>-132254000000</v>
      </c>
      <c r="S66" s="5">
        <v>-110956000000</v>
      </c>
      <c r="T66" s="5">
        <v>-98949000000</v>
      </c>
      <c r="U66" s="5">
        <v>-70392000000</v>
      </c>
      <c r="V66" s="5">
        <v>-55412000000</v>
      </c>
      <c r="W66" s="5">
        <v>-40493000000</v>
      </c>
    </row>
    <row r="67" spans="3:23" ht="15.5" x14ac:dyDescent="0.35">
      <c r="C67" t="s">
        <v>98</v>
      </c>
      <c r="P67" s="5">
        <v>3249000000</v>
      </c>
      <c r="Q67" s="5">
        <v>1237000000</v>
      </c>
      <c r="R67" s="5">
        <v>2179000000</v>
      </c>
      <c r="S67" s="5">
        <v>3808000000</v>
      </c>
      <c r="T67" s="5">
        <v>425000000</v>
      </c>
      <c r="U67" s="5">
        <v>1925000000</v>
      </c>
      <c r="V67" s="5">
        <v>1695000000</v>
      </c>
      <c r="W67" s="5">
        <v>517000000</v>
      </c>
    </row>
    <row r="68" spans="3:23" ht="15.5" x14ac:dyDescent="0.35">
      <c r="C68" t="s">
        <v>99</v>
      </c>
      <c r="F68" s="5">
        <v>171000000</v>
      </c>
      <c r="I68" s="5">
        <v>171000000</v>
      </c>
      <c r="J68" s="5">
        <v>265000000</v>
      </c>
      <c r="K68" s="5">
        <v>-826000000</v>
      </c>
      <c r="L68" s="5">
        <v>392000000</v>
      </c>
      <c r="M68" s="5">
        <v>-1503791000000</v>
      </c>
      <c r="N68" s="5">
        <v>1494007000000</v>
      </c>
      <c r="O68" s="5">
        <v>-165902000000</v>
      </c>
      <c r="P68" s="5">
        <v>-143094000000</v>
      </c>
      <c r="Q68" s="5">
        <v>-165570000000</v>
      </c>
      <c r="R68" s="5">
        <v>-130075000000</v>
      </c>
      <c r="S68" s="5">
        <v>-107148000000</v>
      </c>
      <c r="T68" s="5">
        <v>-98524000000</v>
      </c>
      <c r="U68" s="5">
        <v>-68467000000</v>
      </c>
      <c r="V68" s="5">
        <v>-53717000000</v>
      </c>
      <c r="W68" s="5">
        <v>-39976000000</v>
      </c>
    </row>
    <row r="69" spans="3:23" ht="15.5" x14ac:dyDescent="0.35">
      <c r="C69" t="s">
        <v>254</v>
      </c>
      <c r="D69" s="5">
        <v>-18218000000</v>
      </c>
      <c r="E69" s="5">
        <v>-9114000000</v>
      </c>
      <c r="F69" s="5">
        <v>15067000000</v>
      </c>
      <c r="G69" s="5">
        <v>-18469000000</v>
      </c>
      <c r="I69" s="5">
        <v>-22288000000</v>
      </c>
      <c r="J69" s="5">
        <v>-89107000000</v>
      </c>
      <c r="K69" s="5">
        <v>-330566000000</v>
      </c>
      <c r="L69" s="5">
        <v>-114922000000</v>
      </c>
      <c r="M69" s="5">
        <v>-2566951000000</v>
      </c>
      <c r="N69" s="5">
        <v>-5571740000000</v>
      </c>
      <c r="O69" s="5">
        <v>444339000000</v>
      </c>
      <c r="P69" s="5">
        <v>418162000000</v>
      </c>
      <c r="Q69" s="5">
        <v>468878000000</v>
      </c>
      <c r="R69" s="5">
        <v>370649000000</v>
      </c>
      <c r="S69" s="5">
        <v>304768000000</v>
      </c>
      <c r="T69" s="5">
        <v>294906000000</v>
      </c>
      <c r="U69" s="5">
        <v>203624000000</v>
      </c>
      <c r="V69" s="5">
        <v>152875000000</v>
      </c>
      <c r="W69" s="5">
        <v>115088000000</v>
      </c>
    </row>
    <row r="70" spans="3:23" ht="15.5" x14ac:dyDescent="0.35">
      <c r="C70" t="s">
        <v>809</v>
      </c>
      <c r="V70" s="5">
        <v>-6058000000</v>
      </c>
      <c r="W70" s="5">
        <v>-68687000000</v>
      </c>
    </row>
    <row r="71" spans="3:23" ht="15.5" x14ac:dyDescent="0.35">
      <c r="C71" t="s">
        <v>100</v>
      </c>
      <c r="D71" s="5">
        <v>-18218000000</v>
      </c>
      <c r="E71" s="5">
        <v>-9114000000</v>
      </c>
      <c r="F71" s="5">
        <v>15067000000</v>
      </c>
      <c r="G71" s="5">
        <v>-18469000000</v>
      </c>
      <c r="I71" s="5">
        <v>-22288000000</v>
      </c>
      <c r="J71" s="5">
        <v>-89107000000</v>
      </c>
      <c r="K71" s="5">
        <v>-330566000000</v>
      </c>
      <c r="L71" s="5">
        <v>-114922000000</v>
      </c>
      <c r="M71" s="5">
        <v>-2566951000000</v>
      </c>
      <c r="N71" s="5">
        <v>-5571740000000</v>
      </c>
      <c r="O71" s="5">
        <v>444339000000</v>
      </c>
      <c r="P71" s="5">
        <v>418162000000</v>
      </c>
      <c r="Q71" s="5">
        <v>468878000000</v>
      </c>
      <c r="R71" s="5">
        <v>370649000000</v>
      </c>
      <c r="S71" s="5">
        <v>304768000000</v>
      </c>
      <c r="T71" s="5">
        <v>294906000000</v>
      </c>
      <c r="U71" s="5">
        <v>203624000000</v>
      </c>
      <c r="V71" s="5">
        <v>146817000000</v>
      </c>
      <c r="W71" s="5">
        <v>46401000000</v>
      </c>
    </row>
    <row r="72" spans="3:23" ht="15.5" x14ac:dyDescent="0.35">
      <c r="C72" t="s">
        <v>101</v>
      </c>
      <c r="D72" s="5">
        <v>1000000</v>
      </c>
      <c r="E72" s="5">
        <v>279000000</v>
      </c>
      <c r="F72" s="5">
        <v>5356000000</v>
      </c>
      <c r="G72" s="5">
        <v>-1000000</v>
      </c>
      <c r="I72" s="5">
        <v>4962000000</v>
      </c>
      <c r="J72" s="5">
        <v>2286000000</v>
      </c>
      <c r="K72" s="5">
        <v>1440000000</v>
      </c>
      <c r="L72" s="5">
        <v>9221000000</v>
      </c>
      <c r="M72" s="5">
        <v>52268000000</v>
      </c>
      <c r="N72" s="5">
        <v>77475000000</v>
      </c>
      <c r="O72" s="5">
        <v>-62523000000</v>
      </c>
      <c r="P72" s="5">
        <v>-3106000000</v>
      </c>
      <c r="Q72" s="5">
        <v>-5316000000</v>
      </c>
      <c r="R72" s="5">
        <v>-7244000000</v>
      </c>
      <c r="S72" s="5">
        <v>50000000</v>
      </c>
    </row>
    <row r="73" spans="3:23" ht="15.5" x14ac:dyDescent="0.35">
      <c r="C73" t="s">
        <v>116</v>
      </c>
    </row>
    <row r="74" spans="3:23" ht="15.5" x14ac:dyDescent="0.35">
      <c r="C74" t="s">
        <v>103</v>
      </c>
      <c r="D74" s="5">
        <v>-18217000000</v>
      </c>
      <c r="E74" s="5">
        <v>-8835000000</v>
      </c>
      <c r="F74" s="5">
        <v>20423000000</v>
      </c>
      <c r="G74" s="5">
        <v>-18470000000</v>
      </c>
      <c r="I74" s="5">
        <v>-17326000000</v>
      </c>
      <c r="J74" s="5">
        <v>-86821000000</v>
      </c>
      <c r="K74" s="5">
        <v>-329126000000</v>
      </c>
      <c r="L74" s="5">
        <v>-105701000000</v>
      </c>
      <c r="M74" s="5">
        <v>-2514683000000</v>
      </c>
      <c r="N74" s="5">
        <v>-5494265000000</v>
      </c>
      <c r="O74" s="5">
        <v>381816000000</v>
      </c>
      <c r="P74" s="5">
        <v>415056000000</v>
      </c>
      <c r="Q74" s="5">
        <v>463562000000</v>
      </c>
      <c r="R74" s="5">
        <v>363405000000</v>
      </c>
      <c r="S74" s="5">
        <v>304818000000</v>
      </c>
      <c r="T74" s="5">
        <v>294906000000</v>
      </c>
      <c r="U74" s="5">
        <v>203624000000</v>
      </c>
      <c r="V74" s="5">
        <v>146817000000</v>
      </c>
      <c r="W74" s="5">
        <v>46401000000</v>
      </c>
    </row>
    <row r="75" spans="3:23" ht="15.5" x14ac:dyDescent="0.35">
      <c r="C75" t="s">
        <v>104</v>
      </c>
      <c r="D75" s="5">
        <v>-18218000000</v>
      </c>
      <c r="E75" s="5">
        <v>-9114000000</v>
      </c>
      <c r="F75" s="5">
        <v>15067000000</v>
      </c>
      <c r="G75" s="5">
        <v>-18469000000</v>
      </c>
      <c r="I75" s="5">
        <v>-22288000000</v>
      </c>
      <c r="J75" s="5">
        <v>-89107000000</v>
      </c>
      <c r="K75" s="5">
        <v>-330566000000</v>
      </c>
      <c r="L75" s="5">
        <v>-114922000000</v>
      </c>
      <c r="M75" s="5">
        <v>-2566951000000</v>
      </c>
      <c r="N75" s="5">
        <v>-5571740000000</v>
      </c>
      <c r="O75" s="5">
        <v>444339000000</v>
      </c>
      <c r="P75" s="5">
        <v>418162000000</v>
      </c>
      <c r="Q75" s="5">
        <v>468878000000</v>
      </c>
      <c r="R75" s="5">
        <v>370649000000</v>
      </c>
      <c r="S75" s="5">
        <v>304768000000</v>
      </c>
      <c r="T75" s="5">
        <v>294906000000</v>
      </c>
      <c r="U75" s="5">
        <v>203624000000</v>
      </c>
      <c r="V75" s="5">
        <v>146817000000</v>
      </c>
      <c r="W75" s="5">
        <v>46401000000</v>
      </c>
    </row>
    <row r="76" spans="3:23" ht="15.5" x14ac:dyDescent="0.35">
      <c r="C76" t="s">
        <v>8</v>
      </c>
      <c r="D76" s="5">
        <v>-18207000000</v>
      </c>
      <c r="E76" s="5">
        <v>-8578000000</v>
      </c>
      <c r="F76" s="5">
        <v>20370000000</v>
      </c>
      <c r="G76" s="5">
        <v>-18431000000</v>
      </c>
      <c r="I76" s="5">
        <v>-17295000000</v>
      </c>
      <c r="J76" s="5">
        <v>-87042000000</v>
      </c>
      <c r="K76" s="5">
        <v>-329085000000</v>
      </c>
      <c r="L76" s="5">
        <v>-105847000000</v>
      </c>
      <c r="M76" s="5">
        <v>-2513546000000</v>
      </c>
      <c r="N76" s="5">
        <v>-5490320000000</v>
      </c>
      <c r="O76" s="5">
        <v>381187000000</v>
      </c>
      <c r="P76" s="5">
        <v>414406000000</v>
      </c>
      <c r="Q76" s="5">
        <v>462912000000</v>
      </c>
      <c r="R76" s="5">
        <v>363091000000</v>
      </c>
      <c r="S76" s="5">
        <v>304915000000</v>
      </c>
      <c r="T76" s="5">
        <v>294901000000</v>
      </c>
      <c r="U76" s="5">
        <v>203602000000</v>
      </c>
      <c r="V76" s="5">
        <v>146797000000</v>
      </c>
      <c r="W76" s="5">
        <v>46330000000</v>
      </c>
    </row>
    <row r="77" spans="3:23" ht="15.5" x14ac:dyDescent="0.35">
      <c r="C77" t="s">
        <v>105</v>
      </c>
      <c r="D77" s="5">
        <v>-10000000</v>
      </c>
      <c r="E77" s="5">
        <v>-257000000</v>
      </c>
      <c r="F77" s="5">
        <v>53000000</v>
      </c>
      <c r="G77" s="5">
        <v>-39000000</v>
      </c>
      <c r="I77" s="5">
        <v>-31000000</v>
      </c>
      <c r="J77" s="5">
        <v>221000000</v>
      </c>
      <c r="K77" s="5">
        <v>-41000000</v>
      </c>
      <c r="L77" s="5">
        <v>146000000</v>
      </c>
      <c r="M77" s="5">
        <v>-1137000000</v>
      </c>
      <c r="N77" s="5">
        <v>-3945000000</v>
      </c>
      <c r="O77" s="5">
        <v>629000000</v>
      </c>
      <c r="P77" s="5">
        <v>650000000</v>
      </c>
      <c r="Q77" s="5">
        <v>650000000</v>
      </c>
      <c r="R77" s="5">
        <v>314000000</v>
      </c>
      <c r="S77" s="5">
        <v>-97000000</v>
      </c>
      <c r="T77" s="5">
        <v>5000000</v>
      </c>
      <c r="U77" s="5">
        <v>22000000</v>
      </c>
      <c r="V77" s="5">
        <v>20000000</v>
      </c>
      <c r="W77" s="5">
        <v>71000000</v>
      </c>
    </row>
    <row r="78" spans="3:23" ht="15.5" x14ac:dyDescent="0.35">
      <c r="C78" t="s">
        <v>106</v>
      </c>
      <c r="D78" s="5">
        <v>-18218000000</v>
      </c>
      <c r="E78" s="5">
        <v>-9114000000</v>
      </c>
      <c r="F78" s="5">
        <v>15067000000</v>
      </c>
      <c r="G78" s="5">
        <v>-18469000000</v>
      </c>
      <c r="I78" s="5">
        <v>-22288000000</v>
      </c>
      <c r="J78" s="5">
        <v>-89107000000</v>
      </c>
      <c r="K78" s="5">
        <v>-330566000000</v>
      </c>
      <c r="L78" s="5">
        <v>-114922000000</v>
      </c>
      <c r="M78" s="5">
        <v>-2566951000000</v>
      </c>
      <c r="N78" s="5">
        <v>-5571740000000</v>
      </c>
      <c r="O78" s="5">
        <v>444339000000</v>
      </c>
      <c r="P78" s="5">
        <v>418162000000</v>
      </c>
      <c r="Q78" s="5">
        <v>468878000000</v>
      </c>
      <c r="R78" s="5">
        <v>370649000000</v>
      </c>
      <c r="S78" s="5">
        <v>304768000000</v>
      </c>
      <c r="T78" s="5">
        <v>294906000000</v>
      </c>
      <c r="U78" s="5">
        <v>203624000000</v>
      </c>
      <c r="V78" s="5">
        <v>146817000000</v>
      </c>
      <c r="W78" s="5">
        <v>46401000000</v>
      </c>
    </row>
    <row r="79" spans="3:23" ht="15.5" x14ac:dyDescent="0.35">
      <c r="C79" t="s">
        <v>107</v>
      </c>
      <c r="D79" s="5">
        <v>-18217000000</v>
      </c>
      <c r="E79" s="5">
        <v>-8835000000</v>
      </c>
      <c r="F79" s="5">
        <v>20423000000</v>
      </c>
      <c r="G79" s="5">
        <v>-18470000000</v>
      </c>
      <c r="I79" s="5">
        <v>-17326000000</v>
      </c>
      <c r="J79" s="5">
        <v>-86821000000</v>
      </c>
      <c r="K79" s="5">
        <v>-329126000000</v>
      </c>
      <c r="L79" s="5">
        <v>-105701000000</v>
      </c>
      <c r="M79" s="5">
        <v>-2514683000000</v>
      </c>
      <c r="N79" s="5">
        <v>-5494265000000</v>
      </c>
      <c r="O79" s="5">
        <v>381816000000</v>
      </c>
      <c r="P79" s="5">
        <v>415056000000</v>
      </c>
      <c r="Q79" s="5">
        <v>463562000000</v>
      </c>
      <c r="R79" s="5">
        <v>363405000000</v>
      </c>
      <c r="S79" s="5">
        <v>304818000000</v>
      </c>
      <c r="T79" s="5">
        <v>294906000000</v>
      </c>
      <c r="U79" s="5">
        <v>203624000000</v>
      </c>
      <c r="V79" s="5">
        <v>146817000000</v>
      </c>
      <c r="W79" s="5">
        <v>46401000000</v>
      </c>
    </row>
    <row r="80" spans="3:23" ht="15.5" x14ac:dyDescent="0.35">
      <c r="C80" t="s">
        <v>108</v>
      </c>
      <c r="D80" s="5">
        <v>-18217000000</v>
      </c>
      <c r="E80" s="5">
        <v>-8835000000</v>
      </c>
      <c r="F80" s="5">
        <v>20423000000</v>
      </c>
      <c r="G80" s="5">
        <v>-18470000000</v>
      </c>
      <c r="I80" s="5">
        <v>-17326000000</v>
      </c>
      <c r="J80" s="5">
        <v>-86821000000</v>
      </c>
      <c r="K80" s="5">
        <v>-329126000000</v>
      </c>
      <c r="L80" s="5">
        <v>-105701000000</v>
      </c>
      <c r="M80" s="5">
        <v>-2514683000000</v>
      </c>
      <c r="N80" s="5">
        <v>-5494265000000</v>
      </c>
      <c r="O80" s="5">
        <v>381816000000</v>
      </c>
      <c r="P80" s="5">
        <v>415056000000</v>
      </c>
      <c r="Q80" s="5">
        <v>463562000000</v>
      </c>
      <c r="R80" s="5">
        <v>363405000000</v>
      </c>
      <c r="S80" s="5">
        <v>304818000000</v>
      </c>
      <c r="T80" s="5">
        <v>294906000000</v>
      </c>
      <c r="U80" s="5">
        <v>203624000000</v>
      </c>
      <c r="V80" s="5">
        <v>146817000000</v>
      </c>
      <c r="W80" s="5">
        <v>46401000000</v>
      </c>
    </row>
    <row r="82" spans="2:23" ht="15.5" x14ac:dyDescent="0.35">
      <c r="B82" t="s">
        <v>109</v>
      </c>
      <c r="C82" t="s">
        <v>110</v>
      </c>
    </row>
    <row r="83" spans="2:23" ht="15.5" x14ac:dyDescent="0.35">
      <c r="C83" t="s">
        <v>437</v>
      </c>
    </row>
    <row r="84" spans="2:23" ht="15.5" x14ac:dyDescent="0.35">
      <c r="C84" t="s">
        <v>20</v>
      </c>
      <c r="D84" s="5">
        <v>5044000000</v>
      </c>
      <c r="E84" s="5">
        <v>5356000000</v>
      </c>
      <c r="F84" s="5">
        <v>6184000000</v>
      </c>
      <c r="G84" s="5">
        <v>8445000000</v>
      </c>
      <c r="I84" s="5">
        <v>6184000000</v>
      </c>
      <c r="J84" s="5">
        <v>4005000000</v>
      </c>
      <c r="K84" s="5">
        <v>5300000000</v>
      </c>
      <c r="L84" s="5">
        <v>12379000000</v>
      </c>
      <c r="M84" s="5">
        <v>29526000000</v>
      </c>
      <c r="N84" s="5">
        <v>438220000000</v>
      </c>
      <c r="O84" s="5">
        <v>418279000000</v>
      </c>
      <c r="P84" s="5">
        <v>872829000000</v>
      </c>
      <c r="Q84" s="5">
        <v>1068111000000</v>
      </c>
      <c r="R84" s="5">
        <v>1172828000000</v>
      </c>
      <c r="S84" s="5">
        <v>637739000000</v>
      </c>
      <c r="T84" s="5">
        <v>492915000000</v>
      </c>
      <c r="U84" s="5">
        <v>394847000000</v>
      </c>
      <c r="V84" s="5">
        <v>263324000000</v>
      </c>
      <c r="W84" s="5">
        <v>121286000000</v>
      </c>
    </row>
    <row r="85" spans="2:23" ht="15.5" x14ac:dyDescent="0.35">
      <c r="C85" t="s">
        <v>395</v>
      </c>
      <c r="D85" s="5">
        <v>1641000000</v>
      </c>
      <c r="E85" s="5">
        <v>480000000</v>
      </c>
      <c r="F85" s="5">
        <v>3933000000</v>
      </c>
      <c r="G85" s="5">
        <v>3919000000</v>
      </c>
      <c r="I85" s="5">
        <v>3933000000</v>
      </c>
      <c r="J85" s="5">
        <v>24907000000</v>
      </c>
      <c r="K85" s="5">
        <v>9601000000</v>
      </c>
      <c r="L85" s="5">
        <v>11617000000</v>
      </c>
      <c r="M85" s="5">
        <v>13611000000</v>
      </c>
      <c r="N85" s="5">
        <v>281991000000</v>
      </c>
      <c r="O85" s="5">
        <v>3134303000000</v>
      </c>
      <c r="P85" s="5">
        <v>2856807000000</v>
      </c>
      <c r="Q85" s="5">
        <v>2805520000000</v>
      </c>
      <c r="R85" s="5">
        <v>2273522000000</v>
      </c>
      <c r="S85" s="5">
        <v>1642381000000</v>
      </c>
      <c r="T85" s="5">
        <v>1300959000000</v>
      </c>
      <c r="U85" s="5">
        <v>420094000000</v>
      </c>
      <c r="V85" s="5">
        <v>407148000000</v>
      </c>
      <c r="W85" s="5">
        <v>301093000000</v>
      </c>
    </row>
    <row r="86" spans="2:23" ht="15.5" x14ac:dyDescent="0.35">
      <c r="C86" t="s">
        <v>122</v>
      </c>
      <c r="R86" s="5">
        <v>44000000000</v>
      </c>
      <c r="S86" s="5">
        <v>15400000000</v>
      </c>
    </row>
    <row r="87" spans="2:23" ht="15.5" x14ac:dyDescent="0.35">
      <c r="C87" t="s">
        <v>123</v>
      </c>
      <c r="D87" s="5">
        <v>223147000000</v>
      </c>
      <c r="E87" s="5">
        <v>223385000000</v>
      </c>
      <c r="F87" s="5">
        <v>221950000000</v>
      </c>
      <c r="G87" s="5">
        <v>229798000000</v>
      </c>
      <c r="I87" s="5">
        <v>221950000000</v>
      </c>
      <c r="J87" s="5">
        <v>227425000000</v>
      </c>
      <c r="K87" s="5">
        <v>188749000000</v>
      </c>
      <c r="L87" s="5">
        <v>168993000000</v>
      </c>
      <c r="M87" s="5">
        <v>166430000000</v>
      </c>
      <c r="N87" s="5">
        <v>163551000000</v>
      </c>
      <c r="O87" s="5">
        <v>746000000</v>
      </c>
      <c r="P87" s="5">
        <v>516000000</v>
      </c>
      <c r="Q87" s="5">
        <v>4059000000</v>
      </c>
      <c r="R87" s="5">
        <v>11657000000</v>
      </c>
      <c r="S87" s="5">
        <v>10194000000</v>
      </c>
    </row>
    <row r="88" spans="2:23" ht="15.5" x14ac:dyDescent="0.35">
      <c r="C88" t="s">
        <v>396</v>
      </c>
      <c r="D88" s="5">
        <v>1641000000</v>
      </c>
      <c r="E88" s="5">
        <v>480000000</v>
      </c>
      <c r="F88" s="5">
        <v>3933000000</v>
      </c>
      <c r="G88" s="5">
        <v>3919000000</v>
      </c>
      <c r="I88" s="5">
        <v>3933000000</v>
      </c>
      <c r="J88" s="5">
        <v>24907000000</v>
      </c>
      <c r="K88" s="5">
        <v>9601000000</v>
      </c>
      <c r="L88" s="5">
        <v>11617000000</v>
      </c>
      <c r="M88" s="5">
        <v>13611000000</v>
      </c>
      <c r="N88" s="5">
        <v>281991000000</v>
      </c>
      <c r="O88" s="5">
        <v>3134303000000</v>
      </c>
      <c r="P88" s="5">
        <v>2856807000000</v>
      </c>
      <c r="Q88" s="5">
        <v>2805520000000</v>
      </c>
      <c r="R88" s="5">
        <v>2273522000000</v>
      </c>
      <c r="S88" s="5">
        <v>1642381000000</v>
      </c>
      <c r="T88" s="5">
        <v>1300959000000</v>
      </c>
      <c r="U88" s="5">
        <v>420094000000</v>
      </c>
      <c r="V88" s="5">
        <v>407148000000</v>
      </c>
      <c r="W88" s="5">
        <v>301093000000</v>
      </c>
    </row>
    <row r="89" spans="2:23" ht="15.5" x14ac:dyDescent="0.35">
      <c r="C89" t="s">
        <v>397</v>
      </c>
      <c r="N89" s="5">
        <v>5430000000</v>
      </c>
    </row>
    <row r="90" spans="2:23" ht="15.5" x14ac:dyDescent="0.35">
      <c r="C90" t="s">
        <v>439</v>
      </c>
      <c r="D90" s="5">
        <v>43355000000</v>
      </c>
      <c r="E90" s="5">
        <v>45101000000</v>
      </c>
      <c r="F90" s="5">
        <v>30778000000</v>
      </c>
      <c r="G90" s="5">
        <v>4950000000</v>
      </c>
      <c r="I90" s="5">
        <v>30778000000</v>
      </c>
      <c r="J90" s="5">
        <v>13186000000</v>
      </c>
      <c r="K90" s="5">
        <v>5841000000</v>
      </c>
      <c r="L90" s="5">
        <v>6549000000</v>
      </c>
      <c r="M90" s="5">
        <v>21983000000</v>
      </c>
      <c r="N90" s="5">
        <v>1147000000</v>
      </c>
      <c r="O90" s="5">
        <v>69003000000</v>
      </c>
      <c r="P90" s="5">
        <v>86970000000</v>
      </c>
      <c r="Q90" s="5">
        <v>132856000000</v>
      </c>
      <c r="R90" s="5">
        <v>154964000000</v>
      </c>
      <c r="S90" s="5">
        <v>383197000000</v>
      </c>
      <c r="T90" s="5">
        <v>212258000000</v>
      </c>
      <c r="U90" s="5">
        <v>1116000000</v>
      </c>
      <c r="V90" s="5">
        <v>9037000000</v>
      </c>
      <c r="W90" s="5">
        <v>166080000000</v>
      </c>
    </row>
    <row r="91" spans="2:23" ht="15.5" x14ac:dyDescent="0.35">
      <c r="C91" t="s">
        <v>440</v>
      </c>
      <c r="D91" s="5">
        <v>8812000000</v>
      </c>
      <c r="E91" s="5">
        <v>18716000000</v>
      </c>
      <c r="F91" s="5">
        <v>12015000000</v>
      </c>
      <c r="G91" s="5">
        <v>15288000000</v>
      </c>
      <c r="I91" s="5">
        <v>12015000000</v>
      </c>
      <c r="J91" s="5">
        <v>40710000000</v>
      </c>
      <c r="K91" s="5">
        <v>42027000000</v>
      </c>
      <c r="L91" s="5">
        <v>51719000000</v>
      </c>
      <c r="M91" s="5">
        <v>62034000000</v>
      </c>
      <c r="N91" s="5">
        <v>437309000000</v>
      </c>
      <c r="O91" s="5">
        <v>3518134000000</v>
      </c>
      <c r="P91" s="5">
        <v>3551469000000</v>
      </c>
      <c r="Q91" s="5">
        <v>2906541000000</v>
      </c>
      <c r="R91" s="5">
        <v>1893708000000</v>
      </c>
      <c r="S91" s="5">
        <v>948683000000</v>
      </c>
      <c r="T91" s="5">
        <v>661328000000</v>
      </c>
      <c r="U91" s="5">
        <v>277069000000</v>
      </c>
      <c r="V91" s="5">
        <v>275182000000</v>
      </c>
      <c r="W91" s="5">
        <v>138712000000</v>
      </c>
    </row>
    <row r="92" spans="2:23" ht="15.5" x14ac:dyDescent="0.35">
      <c r="C92" t="s">
        <v>81</v>
      </c>
      <c r="D92" s="5">
        <v>890000000</v>
      </c>
      <c r="E92" s="5">
        <v>885000000</v>
      </c>
      <c r="F92" s="5">
        <v>-98000000</v>
      </c>
      <c r="G92" s="5">
        <v>550000000</v>
      </c>
      <c r="I92" s="5">
        <v>-98000000</v>
      </c>
      <c r="J92" s="5">
        <v>-60000000</v>
      </c>
      <c r="K92" s="5">
        <v>-111000000</v>
      </c>
      <c r="L92" s="5">
        <v>448000000</v>
      </c>
      <c r="M92" s="5">
        <v>452000000</v>
      </c>
      <c r="N92" s="5">
        <v>-12574000000</v>
      </c>
      <c r="O92" s="5">
        <v>-80788000000</v>
      </c>
      <c r="P92" s="5">
        <v>-11500000000</v>
      </c>
      <c r="Q92" s="5">
        <v>-11735000000</v>
      </c>
      <c r="R92" s="5">
        <v>-13835000000</v>
      </c>
      <c r="S92" s="5">
        <v>40000000</v>
      </c>
      <c r="U92" s="5">
        <v>-39000000</v>
      </c>
      <c r="V92" s="5">
        <v>-39000000</v>
      </c>
      <c r="W92" s="5">
        <v>203608000000</v>
      </c>
    </row>
    <row r="93" spans="2:23" ht="15.5" x14ac:dyDescent="0.35">
      <c r="C93" t="s">
        <v>441</v>
      </c>
      <c r="D93" s="5">
        <v>60705000000</v>
      </c>
      <c r="E93" s="5">
        <v>71463000000</v>
      </c>
      <c r="F93" s="5">
        <v>57951000000</v>
      </c>
      <c r="G93" s="5">
        <v>38299000000</v>
      </c>
      <c r="I93" s="5">
        <v>57951000000</v>
      </c>
      <c r="J93" s="5">
        <v>91878000000</v>
      </c>
      <c r="K93" s="5">
        <v>74722000000</v>
      </c>
      <c r="L93" s="5">
        <v>98662000000</v>
      </c>
      <c r="M93" s="5">
        <v>185898000000</v>
      </c>
      <c r="N93" s="5">
        <v>1229572000000</v>
      </c>
      <c r="O93" s="5">
        <v>7615183000000</v>
      </c>
      <c r="P93" s="5">
        <v>8034490000000</v>
      </c>
      <c r="Q93" s="5">
        <v>7472601000000</v>
      </c>
      <c r="R93" s="5">
        <v>6364111000000</v>
      </c>
      <c r="S93" s="5">
        <v>4440877000000</v>
      </c>
      <c r="T93" s="5">
        <v>2836009000000</v>
      </c>
      <c r="U93" s="5">
        <v>1202440000000</v>
      </c>
      <c r="V93" s="5">
        <v>1061775000000</v>
      </c>
      <c r="W93" s="5">
        <v>812692000000</v>
      </c>
    </row>
    <row r="94" spans="2:23" ht="15.5" x14ac:dyDescent="0.35">
      <c r="C94" t="s">
        <v>442</v>
      </c>
    </row>
    <row r="95" spans="2:23" ht="15.5" x14ac:dyDescent="0.35">
      <c r="C95" t="s">
        <v>444</v>
      </c>
      <c r="D95" s="5">
        <v>3475000000</v>
      </c>
      <c r="E95" s="5">
        <v>3475000000</v>
      </c>
      <c r="F95" s="5">
        <v>3323000000</v>
      </c>
      <c r="G95" s="5">
        <v>2645000000</v>
      </c>
      <c r="I95" s="5">
        <v>3323000000</v>
      </c>
      <c r="J95" s="5">
        <v>654000000</v>
      </c>
      <c r="N95" s="5">
        <v>68000000</v>
      </c>
      <c r="O95" s="5">
        <v>727000000</v>
      </c>
      <c r="P95" s="5">
        <v>1457000000</v>
      </c>
      <c r="Q95" s="5">
        <v>1751000000</v>
      </c>
      <c r="R95" s="5">
        <v>1750000000</v>
      </c>
      <c r="S95" s="5">
        <v>1750000000</v>
      </c>
      <c r="W95" s="5">
        <v>1100000000</v>
      </c>
    </row>
    <row r="96" spans="2:23" ht="15.5" x14ac:dyDescent="0.35">
      <c r="C96" t="s">
        <v>113</v>
      </c>
      <c r="D96" s="5">
        <v>677000000</v>
      </c>
      <c r="E96" s="5">
        <v>677000000</v>
      </c>
      <c r="F96" s="5">
        <v>677000000</v>
      </c>
      <c r="G96" s="5">
        <v>1918000000</v>
      </c>
      <c r="I96" s="5">
        <v>677000000</v>
      </c>
      <c r="J96" s="5">
        <v>1918000000</v>
      </c>
      <c r="K96" s="5">
        <v>2279000000</v>
      </c>
      <c r="L96" s="5">
        <v>3708000000</v>
      </c>
      <c r="M96" s="5">
        <v>5918000000</v>
      </c>
      <c r="N96" s="5">
        <v>1512031000000</v>
      </c>
      <c r="O96" s="5">
        <v>21138000000</v>
      </c>
      <c r="P96" s="5">
        <v>19739000000</v>
      </c>
      <c r="Q96" s="5">
        <v>15091000000</v>
      </c>
      <c r="R96" s="5">
        <v>11181000000</v>
      </c>
      <c r="S96" s="5">
        <v>8815000000</v>
      </c>
      <c r="T96" s="5">
        <v>5007000000</v>
      </c>
      <c r="U96" s="5">
        <v>4362000000</v>
      </c>
      <c r="V96" s="5">
        <v>2437000000</v>
      </c>
      <c r="W96" s="5">
        <v>742000000</v>
      </c>
    </row>
    <row r="97" spans="3:23" ht="15.5" x14ac:dyDescent="0.35">
      <c r="C97" t="s">
        <v>111</v>
      </c>
      <c r="D97" s="5">
        <v>28346000000</v>
      </c>
      <c r="E97" s="5">
        <v>29908000000</v>
      </c>
      <c r="F97" s="5">
        <v>35030000000</v>
      </c>
      <c r="G97" s="5">
        <v>36881000000</v>
      </c>
      <c r="I97" s="5">
        <v>35030000000</v>
      </c>
      <c r="J97" s="5">
        <v>40398000000</v>
      </c>
      <c r="K97" s="5">
        <v>46596000000</v>
      </c>
      <c r="L97" s="5">
        <v>54093000000</v>
      </c>
      <c r="M97" s="5">
        <v>64078000000</v>
      </c>
      <c r="N97" s="5">
        <v>107961000000</v>
      </c>
      <c r="O97" s="5">
        <v>127420000000</v>
      </c>
      <c r="P97" s="5">
        <v>135620000000</v>
      </c>
      <c r="Q97" s="5">
        <v>152680000000</v>
      </c>
      <c r="R97" s="5">
        <v>163629000000</v>
      </c>
      <c r="S97" s="5">
        <v>144647000000</v>
      </c>
      <c r="T97" s="5">
        <v>156187000000</v>
      </c>
      <c r="U97" s="5">
        <v>105284000000</v>
      </c>
      <c r="V97" s="5">
        <v>77543000000</v>
      </c>
      <c r="W97" s="5">
        <v>47483000000</v>
      </c>
    </row>
    <row r="98" spans="3:23" ht="15.5" x14ac:dyDescent="0.35">
      <c r="C98" t="s">
        <v>634</v>
      </c>
      <c r="O98" s="5">
        <v>551302000000</v>
      </c>
      <c r="P98" s="5">
        <v>551302000000</v>
      </c>
      <c r="Q98" s="5">
        <v>551302000000</v>
      </c>
      <c r="R98" s="5">
        <v>551302000000</v>
      </c>
      <c r="S98" s="5">
        <v>202880000000</v>
      </c>
      <c r="T98" s="5">
        <v>202880000000</v>
      </c>
    </row>
    <row r="99" spans="3:23" ht="15.5" x14ac:dyDescent="0.35">
      <c r="C99" t="s">
        <v>445</v>
      </c>
      <c r="D99" s="5">
        <v>33047000000</v>
      </c>
      <c r="E99" s="5">
        <v>34609000000</v>
      </c>
      <c r="F99" s="5">
        <v>39579000000</v>
      </c>
      <c r="G99" s="5">
        <v>41615000000</v>
      </c>
      <c r="I99" s="5">
        <v>39579000000</v>
      </c>
      <c r="J99" s="5">
        <v>43141000000</v>
      </c>
      <c r="K99" s="5">
        <v>60157000000</v>
      </c>
      <c r="L99" s="5">
        <v>127241000000</v>
      </c>
      <c r="M99" s="5">
        <v>139552000000</v>
      </c>
      <c r="N99" s="5">
        <v>1727042000000</v>
      </c>
      <c r="O99" s="5">
        <v>723902000000</v>
      </c>
      <c r="P99" s="5">
        <v>715307000000</v>
      </c>
      <c r="Q99" s="5">
        <v>742880000000</v>
      </c>
      <c r="R99" s="5">
        <v>764606000000</v>
      </c>
      <c r="S99" s="5">
        <v>576667000000</v>
      </c>
      <c r="T99" s="5">
        <v>619330000000</v>
      </c>
      <c r="U99" s="5">
        <v>156177000000</v>
      </c>
      <c r="V99" s="5">
        <v>127662000000</v>
      </c>
      <c r="W99" s="5">
        <v>49696000000</v>
      </c>
    </row>
    <row r="100" spans="3:23" ht="15.5" x14ac:dyDescent="0.35">
      <c r="C100" t="s">
        <v>117</v>
      </c>
      <c r="D100" s="5">
        <v>93752000000</v>
      </c>
      <c r="E100" s="5">
        <v>106072000000</v>
      </c>
      <c r="F100" s="5">
        <v>97530000000</v>
      </c>
      <c r="G100" s="5">
        <v>79914000000</v>
      </c>
      <c r="I100" s="5">
        <v>97530000000</v>
      </c>
      <c r="J100" s="5">
        <v>135019000000</v>
      </c>
      <c r="K100" s="5">
        <v>134879000000</v>
      </c>
      <c r="L100" s="5">
        <v>225903000000</v>
      </c>
      <c r="M100" s="5">
        <v>325450000000</v>
      </c>
      <c r="N100" s="5">
        <v>2956614000000</v>
      </c>
      <c r="O100" s="5">
        <v>8339085000000</v>
      </c>
      <c r="P100" s="5">
        <v>8749797000000</v>
      </c>
      <c r="Q100" s="5">
        <v>8215481000000</v>
      </c>
      <c r="R100" s="5">
        <v>7128717000000</v>
      </c>
      <c r="S100" s="5">
        <v>5017544000000</v>
      </c>
      <c r="T100" s="5">
        <v>3455339000000</v>
      </c>
      <c r="U100" s="5">
        <v>1358617000000</v>
      </c>
      <c r="V100" s="5">
        <v>1189437000000</v>
      </c>
      <c r="W100" s="5">
        <v>862388000000</v>
      </c>
    </row>
    <row r="101" spans="3:23" ht="15.5" x14ac:dyDescent="0.35">
      <c r="C101" t="s">
        <v>118</v>
      </c>
    </row>
    <row r="102" spans="3:23" ht="15.5" x14ac:dyDescent="0.35">
      <c r="C102" t="s">
        <v>119</v>
      </c>
    </row>
    <row r="103" spans="3:23" ht="15.5" x14ac:dyDescent="0.35">
      <c r="C103" t="s">
        <v>446</v>
      </c>
      <c r="D103" s="5">
        <v>4823018000000</v>
      </c>
      <c r="E103" s="5">
        <v>4817121000000</v>
      </c>
      <c r="F103" s="5">
        <v>4799744000000</v>
      </c>
      <c r="G103" s="5">
        <v>3955143000000</v>
      </c>
      <c r="I103" s="5">
        <v>4799744000000</v>
      </c>
      <c r="J103" s="5">
        <v>3960660000000</v>
      </c>
      <c r="K103" s="5">
        <v>744152000000</v>
      </c>
      <c r="L103" s="5">
        <v>1014962000000</v>
      </c>
      <c r="M103" s="5">
        <v>3949979000000</v>
      </c>
      <c r="N103" s="5">
        <v>3911088000000</v>
      </c>
      <c r="O103" s="5">
        <v>1466633000000</v>
      </c>
      <c r="P103" s="5">
        <v>2068709000000</v>
      </c>
      <c r="Q103" s="5">
        <v>1247690000000</v>
      </c>
      <c r="R103" s="5">
        <v>1256834000000</v>
      </c>
      <c r="S103" s="5">
        <v>2465590000000</v>
      </c>
      <c r="T103" s="5">
        <v>2020951000000</v>
      </c>
      <c r="U103" s="5">
        <v>216441000000</v>
      </c>
      <c r="V103" s="5">
        <v>629777000000</v>
      </c>
      <c r="W103" s="5">
        <v>402491000000</v>
      </c>
    </row>
    <row r="104" spans="3:23" ht="15.5" x14ac:dyDescent="0.35">
      <c r="C104" t="s">
        <v>447</v>
      </c>
      <c r="L104" s="5">
        <v>580000000000</v>
      </c>
      <c r="M104" s="5">
        <v>580000000000</v>
      </c>
      <c r="N104" s="5">
        <v>580000000000</v>
      </c>
      <c r="O104" s="5">
        <v>600000000000</v>
      </c>
      <c r="P104" s="5">
        <v>699847000000</v>
      </c>
      <c r="Q104" s="5">
        <v>500000000000</v>
      </c>
      <c r="R104" s="5">
        <v>424178000000</v>
      </c>
      <c r="S104" s="5">
        <v>1724433000000</v>
      </c>
      <c r="T104" s="5">
        <v>1432391000000</v>
      </c>
      <c r="U104" s="5">
        <v>105000000000</v>
      </c>
      <c r="V104" s="5">
        <v>446766000000</v>
      </c>
      <c r="W104" s="5">
        <v>291456000000</v>
      </c>
    </row>
    <row r="105" spans="3:23" ht="15.5" x14ac:dyDescent="0.35">
      <c r="C105" t="s">
        <v>400</v>
      </c>
    </row>
    <row r="106" spans="3:23" ht="15.5" x14ac:dyDescent="0.35">
      <c r="C106" t="s">
        <v>581</v>
      </c>
      <c r="D106" s="5">
        <v>145511000000</v>
      </c>
      <c r="E106" s="5">
        <v>145681000000</v>
      </c>
      <c r="F106" s="5">
        <v>145965000000</v>
      </c>
      <c r="G106" s="5">
        <v>146438000000</v>
      </c>
      <c r="I106" s="5">
        <v>145965000000</v>
      </c>
      <c r="J106" s="5">
        <v>157599000000</v>
      </c>
      <c r="K106" s="5">
        <v>149820000000</v>
      </c>
      <c r="L106" s="5">
        <v>148897000000</v>
      </c>
      <c r="M106" s="5">
        <v>147050000000</v>
      </c>
      <c r="N106" s="5">
        <v>126713000000</v>
      </c>
      <c r="O106" s="5">
        <v>423831000000</v>
      </c>
      <c r="P106" s="5">
        <v>257239000000</v>
      </c>
      <c r="Q106" s="5">
        <v>587736000000</v>
      </c>
      <c r="R106" s="5">
        <v>670874000000</v>
      </c>
      <c r="S106" s="5">
        <v>672995000000</v>
      </c>
      <c r="T106" s="5">
        <v>533062000000</v>
      </c>
      <c r="U106" s="5">
        <v>263000000</v>
      </c>
      <c r="V106" s="5">
        <v>2180000000</v>
      </c>
      <c r="W106" s="5">
        <v>14022000000</v>
      </c>
    </row>
    <row r="107" spans="3:23" ht="15.5" x14ac:dyDescent="0.35">
      <c r="C107" t="s">
        <v>285</v>
      </c>
      <c r="D107" s="5">
        <v>9137000000</v>
      </c>
      <c r="E107" s="5">
        <v>9137000000</v>
      </c>
      <c r="F107" s="5">
        <v>9137000000</v>
      </c>
      <c r="I107" s="5">
        <v>9137000000</v>
      </c>
      <c r="J107" s="5">
        <v>23238000000</v>
      </c>
      <c r="K107" s="5">
        <v>56923000000</v>
      </c>
      <c r="L107" s="5">
        <v>32000000000</v>
      </c>
    </row>
    <row r="108" spans="3:23" ht="15.5" x14ac:dyDescent="0.35">
      <c r="C108" t="s">
        <v>448</v>
      </c>
      <c r="D108" s="5">
        <v>223147000000</v>
      </c>
      <c r="E108" s="5">
        <v>223385000000</v>
      </c>
      <c r="F108" s="5">
        <v>221950000000</v>
      </c>
      <c r="G108" s="5">
        <v>229798000000</v>
      </c>
      <c r="I108" s="5">
        <v>221950000000</v>
      </c>
      <c r="J108" s="5">
        <v>227425000000</v>
      </c>
      <c r="K108" s="5">
        <v>188749000000</v>
      </c>
      <c r="L108" s="5">
        <v>168993000000</v>
      </c>
      <c r="M108" s="5">
        <v>166430000000</v>
      </c>
      <c r="N108" s="5">
        <v>163551000000</v>
      </c>
      <c r="O108" s="5">
        <v>746000000</v>
      </c>
      <c r="P108" s="5">
        <v>516000000</v>
      </c>
      <c r="Q108" s="5">
        <v>4059000000</v>
      </c>
      <c r="R108" s="5">
        <v>55657000000</v>
      </c>
      <c r="S108" s="5">
        <v>25594000000</v>
      </c>
      <c r="T108" s="5">
        <v>1993000000</v>
      </c>
    </row>
    <row r="109" spans="3:23" ht="15.5" x14ac:dyDescent="0.35">
      <c r="C109" t="s">
        <v>126</v>
      </c>
      <c r="D109" s="5">
        <v>322633000000</v>
      </c>
      <c r="E109" s="5">
        <v>322835000000</v>
      </c>
      <c r="F109" s="5">
        <v>324543000000</v>
      </c>
      <c r="G109" s="5">
        <v>336145000000</v>
      </c>
      <c r="I109" s="5">
        <v>324543000000</v>
      </c>
      <c r="J109" s="5">
        <v>337039000000</v>
      </c>
      <c r="K109" s="5">
        <v>282597000000</v>
      </c>
      <c r="L109" s="5">
        <v>75804000000</v>
      </c>
      <c r="M109" s="5">
        <v>80247000000</v>
      </c>
      <c r="N109" s="5">
        <v>21435000000</v>
      </c>
      <c r="O109" s="5">
        <v>39946000000</v>
      </c>
      <c r="P109" s="5">
        <v>26386000000</v>
      </c>
      <c r="Q109" s="5">
        <v>65603000000</v>
      </c>
      <c r="R109" s="5">
        <v>56857000000</v>
      </c>
      <c r="S109" s="5">
        <v>28524000000</v>
      </c>
      <c r="T109" s="5">
        <v>33844000000</v>
      </c>
      <c r="U109" s="5">
        <v>59571000000</v>
      </c>
      <c r="V109" s="5">
        <v>132977000000</v>
      </c>
      <c r="W109" s="5">
        <v>91712000000</v>
      </c>
    </row>
    <row r="110" spans="3:23" ht="15.5" x14ac:dyDescent="0.35">
      <c r="C110" t="s">
        <v>127</v>
      </c>
      <c r="D110" s="5">
        <v>82770000000</v>
      </c>
      <c r="E110" s="5">
        <v>72784000000</v>
      </c>
      <c r="F110" s="5">
        <v>62849000000</v>
      </c>
      <c r="G110" s="5">
        <v>55042000000</v>
      </c>
      <c r="I110" s="5">
        <v>62849000000</v>
      </c>
      <c r="J110" s="5">
        <v>37632000000</v>
      </c>
      <c r="K110" s="5">
        <v>13239000000</v>
      </c>
      <c r="L110" s="5">
        <v>9736000000</v>
      </c>
      <c r="M110" s="5">
        <v>66731000000</v>
      </c>
      <c r="N110" s="5">
        <v>56997000000</v>
      </c>
      <c r="O110" s="5">
        <v>42060000000</v>
      </c>
      <c r="P110" s="5">
        <v>40635000000</v>
      </c>
      <c r="Q110" s="5">
        <v>71264000000</v>
      </c>
      <c r="R110" s="5">
        <v>27763000000</v>
      </c>
      <c r="S110" s="5">
        <v>2228000000</v>
      </c>
      <c r="T110" s="5">
        <v>2727000000</v>
      </c>
      <c r="U110" s="5">
        <v>1899000000</v>
      </c>
      <c r="V110" s="5">
        <v>3305000000</v>
      </c>
      <c r="W110" s="5">
        <v>1902000000</v>
      </c>
    </row>
    <row r="111" spans="3:23" ht="15.5" x14ac:dyDescent="0.35">
      <c r="C111" t="s">
        <v>449</v>
      </c>
    </row>
    <row r="112" spans="3:23" ht="15.5" x14ac:dyDescent="0.35">
      <c r="C112" t="s">
        <v>451</v>
      </c>
      <c r="K112" s="5">
        <v>3101804000000</v>
      </c>
      <c r="L112" s="5">
        <v>2577017000000</v>
      </c>
      <c r="O112" s="5">
        <v>2561050000000</v>
      </c>
      <c r="P112" s="5">
        <v>2463165000000</v>
      </c>
      <c r="Q112" s="5">
        <v>2501678000000</v>
      </c>
      <c r="R112" s="5">
        <v>2516862000000</v>
      </c>
      <c r="S112" s="5">
        <v>15782000000</v>
      </c>
      <c r="T112" s="5">
        <v>22942000000</v>
      </c>
      <c r="U112" s="5">
        <v>14995000000</v>
      </c>
      <c r="V112" s="5">
        <v>54975000000</v>
      </c>
    </row>
    <row r="113" spans="3:23" ht="15.5" x14ac:dyDescent="0.35">
      <c r="C113" t="s">
        <v>1146</v>
      </c>
      <c r="M113" s="5">
        <v>77000000</v>
      </c>
      <c r="N113" s="5">
        <v>145000000</v>
      </c>
      <c r="O113" s="5">
        <v>603000000</v>
      </c>
      <c r="P113" s="5">
        <v>1263000000</v>
      </c>
      <c r="Q113" s="5">
        <v>4444000000</v>
      </c>
      <c r="R113" s="5">
        <v>8307000000</v>
      </c>
      <c r="S113" s="5">
        <v>808000000</v>
      </c>
      <c r="T113" s="5">
        <v>4045000000</v>
      </c>
      <c r="U113" s="5">
        <v>7336000000</v>
      </c>
      <c r="V113" s="5">
        <v>6416000000</v>
      </c>
      <c r="W113" s="5">
        <v>1833000000</v>
      </c>
    </row>
    <row r="114" spans="3:23" ht="15.5" x14ac:dyDescent="0.35">
      <c r="C114" t="s">
        <v>685</v>
      </c>
      <c r="G114" s="5">
        <v>850782000000</v>
      </c>
      <c r="J114" s="5">
        <v>839377000000</v>
      </c>
      <c r="K114" s="5">
        <v>831150000000</v>
      </c>
      <c r="L114" s="5">
        <v>840095000000</v>
      </c>
      <c r="M114" s="5">
        <v>497817000000</v>
      </c>
      <c r="N114" s="5">
        <v>606320000000</v>
      </c>
      <c r="O114" s="5">
        <v>339617000000</v>
      </c>
      <c r="P114" s="5">
        <v>593737000000</v>
      </c>
      <c r="Q114" s="5">
        <v>1191295000000</v>
      </c>
      <c r="R114" s="5">
        <v>493179000000</v>
      </c>
    </row>
    <row r="115" spans="3:23" ht="15.5" x14ac:dyDescent="0.35">
      <c r="C115" t="s">
        <v>452</v>
      </c>
      <c r="D115" s="5">
        <v>4047548000000</v>
      </c>
      <c r="E115" s="5">
        <v>4043310000000</v>
      </c>
      <c r="F115" s="5">
        <v>4039046000000</v>
      </c>
      <c r="G115" s="5">
        <v>3186244000000</v>
      </c>
      <c r="I115" s="5">
        <v>4039046000000</v>
      </c>
      <c r="J115" s="5">
        <v>3186284000000</v>
      </c>
      <c r="K115" s="5">
        <v>89284000000</v>
      </c>
      <c r="M115" s="5">
        <v>2902984000000</v>
      </c>
      <c r="N115" s="5">
        <v>2809515000000</v>
      </c>
      <c r="O115" s="5">
        <v>257440000000</v>
      </c>
      <c r="P115" s="5">
        <v>1019130000000</v>
      </c>
      <c r="Q115" s="5">
        <v>11443000000</v>
      </c>
      <c r="R115" s="5">
        <v>13455000000</v>
      </c>
      <c r="S115" s="5">
        <v>11816000000</v>
      </c>
      <c r="T115" s="5">
        <v>16934000000</v>
      </c>
      <c r="U115" s="5">
        <v>49708000000</v>
      </c>
      <c r="V115" s="5">
        <v>44549000000</v>
      </c>
      <c r="W115" s="5">
        <v>2123000000</v>
      </c>
    </row>
    <row r="116" spans="3:23" ht="15.5" x14ac:dyDescent="0.35">
      <c r="C116" t="s">
        <v>116</v>
      </c>
    </row>
    <row r="117" spans="3:23" ht="15.5" x14ac:dyDescent="0.35">
      <c r="C117" t="s">
        <v>405</v>
      </c>
      <c r="D117" s="5">
        <v>12087000000</v>
      </c>
      <c r="E117" s="5">
        <v>12087000000</v>
      </c>
      <c r="F117" s="5">
        <v>12087000000</v>
      </c>
      <c r="G117" s="5">
        <v>859370000000</v>
      </c>
      <c r="I117" s="5">
        <v>12087000000</v>
      </c>
      <c r="J117" s="5">
        <v>871209000000</v>
      </c>
      <c r="K117" s="5">
        <v>4000236000000</v>
      </c>
      <c r="L117" s="5">
        <v>3463703000000</v>
      </c>
      <c r="M117" s="5">
        <v>522533000000</v>
      </c>
      <c r="N117" s="5">
        <v>690952000000</v>
      </c>
      <c r="O117" s="5">
        <v>2983815000000</v>
      </c>
      <c r="P117" s="5">
        <v>3137712000000</v>
      </c>
      <c r="Q117" s="5">
        <v>3762428000000</v>
      </c>
      <c r="R117" s="5">
        <v>3056442000000</v>
      </c>
      <c r="S117" s="5">
        <v>52783000000</v>
      </c>
      <c r="T117" s="5">
        <v>47676000000</v>
      </c>
      <c r="U117" s="5">
        <v>34430000000</v>
      </c>
      <c r="V117" s="5">
        <v>67804000000</v>
      </c>
      <c r="W117" s="5">
        <v>4368000000</v>
      </c>
    </row>
    <row r="118" spans="3:23" ht="15.5" x14ac:dyDescent="0.35">
      <c r="C118" t="s">
        <v>404</v>
      </c>
      <c r="D118" s="5">
        <v>12087000000</v>
      </c>
      <c r="E118" s="5">
        <v>12087000000</v>
      </c>
      <c r="F118" s="5">
        <v>12087000000</v>
      </c>
      <c r="G118" s="5">
        <v>859370000000</v>
      </c>
      <c r="I118" s="5">
        <v>12087000000</v>
      </c>
      <c r="J118" s="5">
        <v>871209000000</v>
      </c>
      <c r="K118" s="5">
        <v>4000236000000</v>
      </c>
      <c r="L118" s="5">
        <v>3463703000000</v>
      </c>
      <c r="M118" s="5">
        <v>522533000000</v>
      </c>
      <c r="N118" s="5">
        <v>690952000000</v>
      </c>
      <c r="O118" s="5">
        <v>2983815000000</v>
      </c>
      <c r="P118" s="5">
        <v>3137712000000</v>
      </c>
      <c r="Q118" s="5">
        <v>3762428000000</v>
      </c>
      <c r="R118" s="5">
        <v>3056442000000</v>
      </c>
      <c r="S118" s="5">
        <v>52783000000</v>
      </c>
      <c r="T118" s="5">
        <v>47676000000</v>
      </c>
      <c r="U118" s="5">
        <v>34430000000</v>
      </c>
      <c r="V118" s="5">
        <v>67804000000</v>
      </c>
      <c r="W118" s="5">
        <v>4368000000</v>
      </c>
    </row>
    <row r="119" spans="3:23" ht="15.5" x14ac:dyDescent="0.35">
      <c r="C119" t="s">
        <v>454</v>
      </c>
    </row>
    <row r="120" spans="3:23" ht="15.5" x14ac:dyDescent="0.35">
      <c r="C120" t="s">
        <v>456</v>
      </c>
      <c r="K120" s="5">
        <v>3101804000000</v>
      </c>
      <c r="L120" s="5">
        <v>2577017000000</v>
      </c>
      <c r="M120" s="5">
        <v>77000000</v>
      </c>
      <c r="N120" s="5">
        <v>145000000</v>
      </c>
      <c r="O120" s="5">
        <v>2561653000000</v>
      </c>
      <c r="P120" s="5">
        <v>2464428000000</v>
      </c>
      <c r="Q120" s="5">
        <v>2506122000000</v>
      </c>
      <c r="R120" s="5">
        <v>2525169000000</v>
      </c>
      <c r="S120" s="5">
        <v>16590000000</v>
      </c>
      <c r="T120" s="5">
        <v>26987000000</v>
      </c>
      <c r="U120" s="5">
        <v>22331000000</v>
      </c>
      <c r="V120" s="5">
        <v>61391000000</v>
      </c>
      <c r="W120" s="5">
        <v>1833000000</v>
      </c>
    </row>
    <row r="121" spans="3:23" ht="15.5" x14ac:dyDescent="0.35">
      <c r="C121" t="s">
        <v>272</v>
      </c>
      <c r="P121" s="5">
        <v>1497000000</v>
      </c>
      <c r="Q121" s="5">
        <v>4753000000</v>
      </c>
    </row>
    <row r="122" spans="3:23" ht="15.5" x14ac:dyDescent="0.35">
      <c r="C122" t="s">
        <v>130</v>
      </c>
      <c r="D122" s="5">
        <v>4835105000000</v>
      </c>
      <c r="E122" s="5">
        <v>4829208000000</v>
      </c>
      <c r="F122" s="5">
        <v>4811831000000</v>
      </c>
      <c r="G122" s="5">
        <v>4814513000000</v>
      </c>
      <c r="I122" s="5">
        <v>4811831000000</v>
      </c>
      <c r="J122" s="5">
        <v>4831869000000</v>
      </c>
      <c r="K122" s="5">
        <v>4744388000000</v>
      </c>
      <c r="L122" s="5">
        <v>4478665000000</v>
      </c>
      <c r="M122" s="5">
        <v>4472512000000</v>
      </c>
      <c r="N122" s="5">
        <v>4602040000000</v>
      </c>
      <c r="O122" s="5">
        <v>4450448000000</v>
      </c>
      <c r="P122" s="5">
        <v>5206421000000</v>
      </c>
      <c r="Q122" s="5">
        <v>5010118000000</v>
      </c>
      <c r="R122" s="5">
        <v>4313276000000</v>
      </c>
      <c r="S122" s="5">
        <v>2518373000000</v>
      </c>
      <c r="T122" s="5">
        <v>2068627000000</v>
      </c>
      <c r="U122" s="5">
        <v>250871000000</v>
      </c>
      <c r="V122" s="5">
        <v>697581000000</v>
      </c>
      <c r="W122" s="5">
        <v>406859000000</v>
      </c>
    </row>
    <row r="123" spans="3:23" ht="15.5" x14ac:dyDescent="0.35">
      <c r="C123" t="s">
        <v>131</v>
      </c>
    </row>
    <row r="124" spans="3:23" ht="15.5" x14ac:dyDescent="0.35">
      <c r="C124" t="s">
        <v>132</v>
      </c>
      <c r="D124" s="5">
        <v>731093000000</v>
      </c>
      <c r="E124" s="5">
        <v>731093000000</v>
      </c>
      <c r="F124" s="5">
        <v>731093000000</v>
      </c>
      <c r="G124" s="5">
        <v>731093000000</v>
      </c>
      <c r="I124" s="5">
        <v>731093000000</v>
      </c>
      <c r="J124" s="5">
        <v>731093000000</v>
      </c>
      <c r="K124" s="5">
        <v>731093000000</v>
      </c>
      <c r="L124" s="5">
        <v>731093000000</v>
      </c>
      <c r="M124" s="5">
        <v>731093000000</v>
      </c>
      <c r="N124" s="5">
        <v>731093000000</v>
      </c>
      <c r="O124" s="5">
        <v>731093000000</v>
      </c>
      <c r="P124" s="5">
        <v>731093000000</v>
      </c>
      <c r="Q124" s="5">
        <v>718212000000</v>
      </c>
      <c r="R124" s="5">
        <v>712095000000</v>
      </c>
      <c r="S124" s="5">
        <v>704205000000</v>
      </c>
      <c r="T124" s="5">
        <v>547251000000</v>
      </c>
      <c r="U124" s="5">
        <v>536702000000</v>
      </c>
      <c r="V124" s="5">
        <v>400000000000</v>
      </c>
      <c r="W124" s="5">
        <v>200000000000</v>
      </c>
    </row>
    <row r="125" spans="3:23" ht="15.5" x14ac:dyDescent="0.35">
      <c r="C125" t="s">
        <v>133</v>
      </c>
      <c r="D125" s="5">
        <v>1004189000000</v>
      </c>
      <c r="E125" s="5">
        <v>1004189000000</v>
      </c>
      <c r="F125" s="5">
        <v>1004189000000</v>
      </c>
      <c r="G125" s="5">
        <v>1004189000000</v>
      </c>
      <c r="I125" s="5">
        <v>1004189000000</v>
      </c>
      <c r="J125" s="5">
        <v>1004189000000</v>
      </c>
      <c r="K125" s="5">
        <v>1004189000000</v>
      </c>
      <c r="L125" s="5">
        <v>1004189000000</v>
      </c>
      <c r="M125" s="5">
        <v>1004189000000</v>
      </c>
      <c r="N125" s="5">
        <v>1004189000000</v>
      </c>
      <c r="O125" s="5">
        <v>1004189000000</v>
      </c>
      <c r="P125" s="5">
        <v>1004189000000</v>
      </c>
      <c r="Q125" s="5">
        <v>977138000000</v>
      </c>
      <c r="R125" s="5">
        <v>964293000000</v>
      </c>
      <c r="S125" s="5">
        <v>947725000000</v>
      </c>
      <c r="T125" s="5">
        <v>297679000000</v>
      </c>
      <c r="U125" s="5">
        <v>275564000000</v>
      </c>
    </row>
    <row r="126" spans="3:23" ht="15.5" x14ac:dyDescent="0.35">
      <c r="C126" t="s">
        <v>134</v>
      </c>
      <c r="D126" s="5">
        <v>-6475328000000</v>
      </c>
      <c r="E126" s="5">
        <v>-6457116000000</v>
      </c>
      <c r="F126" s="5">
        <v>-6447555000000</v>
      </c>
      <c r="G126" s="5">
        <v>-6468573000000</v>
      </c>
      <c r="I126" s="5">
        <v>-6447555000000</v>
      </c>
      <c r="J126" s="5">
        <v>-6430298000000</v>
      </c>
      <c r="K126" s="5">
        <v>-6343205000000</v>
      </c>
      <c r="L126" s="5">
        <v>-5987058000000</v>
      </c>
      <c r="M126" s="5">
        <v>-5881216000000</v>
      </c>
      <c r="N126" s="5">
        <v>-3367699000000</v>
      </c>
      <c r="O126" s="5">
        <v>2230633000000</v>
      </c>
      <c r="P126" s="5">
        <v>1816713000000</v>
      </c>
      <c r="Q126" s="5">
        <v>1519517000000</v>
      </c>
      <c r="R126" s="5">
        <v>1151307000000</v>
      </c>
      <c r="S126" s="5">
        <v>846446000000</v>
      </c>
      <c r="T126" s="5">
        <v>541571000000</v>
      </c>
      <c r="U126" s="5">
        <v>295315000000</v>
      </c>
      <c r="V126" s="5">
        <v>91713000000</v>
      </c>
      <c r="W126" s="5">
        <v>51726000000</v>
      </c>
    </row>
    <row r="127" spans="3:23" ht="15.5" x14ac:dyDescent="0.35">
      <c r="C127" t="s">
        <v>135</v>
      </c>
      <c r="D127" s="5">
        <v>25600000000</v>
      </c>
      <c r="E127" s="5">
        <v>25600000000</v>
      </c>
      <c r="F127" s="5">
        <v>25600000000</v>
      </c>
      <c r="G127" s="5">
        <v>25600000000</v>
      </c>
      <c r="I127" s="5">
        <v>25600000000</v>
      </c>
      <c r="J127" s="5">
        <v>25600000000</v>
      </c>
      <c r="K127" s="5">
        <v>25600000000</v>
      </c>
      <c r="L127" s="5">
        <v>25600000000</v>
      </c>
      <c r="M127" s="5">
        <v>25600000000</v>
      </c>
      <c r="N127" s="5">
        <v>25600000000</v>
      </c>
      <c r="O127" s="5">
        <v>20600000000</v>
      </c>
      <c r="P127" s="5">
        <v>15600000000</v>
      </c>
      <c r="Q127" s="5">
        <v>10600000000</v>
      </c>
      <c r="R127" s="5">
        <v>5600000000</v>
      </c>
      <c r="S127" s="5">
        <v>1600000000</v>
      </c>
      <c r="T127" s="5">
        <v>600000000</v>
      </c>
      <c r="U127" s="5">
        <v>100000000</v>
      </c>
      <c r="V127" s="5">
        <v>100000000</v>
      </c>
    </row>
    <row r="128" spans="3:23" ht="15.5" x14ac:dyDescent="0.35">
      <c r="C128" t="s">
        <v>136</v>
      </c>
      <c r="D128" s="5">
        <v>-6500928000000</v>
      </c>
      <c r="E128" s="5">
        <v>-6482716000000</v>
      </c>
      <c r="F128" s="5">
        <v>-6473155000000</v>
      </c>
      <c r="G128" s="5">
        <v>-6494173000000</v>
      </c>
      <c r="I128" s="5">
        <v>-6473155000000</v>
      </c>
      <c r="J128" s="5">
        <v>-6455898000000</v>
      </c>
      <c r="K128" s="5">
        <v>-6368805000000</v>
      </c>
      <c r="L128" s="5">
        <v>-6012658000000</v>
      </c>
      <c r="M128" s="5">
        <v>-5906816000000</v>
      </c>
      <c r="N128" s="5">
        <v>-3393299000000</v>
      </c>
      <c r="O128" s="5">
        <v>2210033000000</v>
      </c>
      <c r="P128" s="5">
        <v>1801113000000</v>
      </c>
      <c r="Q128" s="5">
        <v>1508917000000</v>
      </c>
      <c r="R128" s="5">
        <v>1145707000000</v>
      </c>
      <c r="S128" s="5">
        <v>844846000000</v>
      </c>
      <c r="T128" s="5">
        <v>540971000000</v>
      </c>
      <c r="U128" s="5">
        <v>295215000000</v>
      </c>
      <c r="V128" s="5">
        <v>91613000000</v>
      </c>
      <c r="W128" s="5">
        <v>51726000000</v>
      </c>
    </row>
    <row r="129" spans="2:23" ht="15.5" x14ac:dyDescent="0.35">
      <c r="C129" t="s">
        <v>137</v>
      </c>
      <c r="D129" s="5">
        <v>-6475328000000</v>
      </c>
      <c r="E129" s="5">
        <v>-6457116000000</v>
      </c>
      <c r="F129" s="5">
        <v>-6447555000000</v>
      </c>
      <c r="G129" s="5">
        <v>-6468573000000</v>
      </c>
      <c r="I129" s="5">
        <v>-6447555000000</v>
      </c>
      <c r="J129" s="5">
        <v>-6430298000000</v>
      </c>
      <c r="K129" s="5">
        <v>-6343205000000</v>
      </c>
      <c r="L129" s="5">
        <v>-5987058000000</v>
      </c>
      <c r="M129" s="5">
        <v>-5881216000000</v>
      </c>
      <c r="N129" s="5">
        <v>-3367699000000</v>
      </c>
      <c r="O129" s="5">
        <v>2230633000000</v>
      </c>
      <c r="P129" s="5">
        <v>1816713000000</v>
      </c>
      <c r="Q129" s="5">
        <v>1519517000000</v>
      </c>
      <c r="R129" s="5">
        <v>1151307000000</v>
      </c>
      <c r="S129" s="5">
        <v>846446000000</v>
      </c>
      <c r="T129" s="5">
        <v>541571000000</v>
      </c>
      <c r="U129" s="5">
        <v>295315000000</v>
      </c>
      <c r="V129" s="5">
        <v>91713000000</v>
      </c>
      <c r="W129" s="5">
        <v>51726000000</v>
      </c>
    </row>
    <row r="130" spans="2:23" ht="15.5" x14ac:dyDescent="0.35">
      <c r="C130" t="s">
        <v>291</v>
      </c>
      <c r="D130" s="5">
        <v>-2197000000</v>
      </c>
      <c r="E130" s="5">
        <v>-2187000000</v>
      </c>
      <c r="F130" s="5">
        <v>-1930000000</v>
      </c>
      <c r="G130" s="5">
        <v>-1858000000</v>
      </c>
      <c r="I130" s="5">
        <v>-1930000000</v>
      </c>
      <c r="J130" s="5">
        <v>-1774000000</v>
      </c>
      <c r="K130" s="5">
        <v>-1475000000</v>
      </c>
      <c r="L130" s="5">
        <v>-1434000000</v>
      </c>
      <c r="M130" s="5">
        <v>-1580000000</v>
      </c>
      <c r="N130" s="5">
        <v>-435000000</v>
      </c>
      <c r="O130" s="5">
        <v>3510000000</v>
      </c>
      <c r="P130" s="5">
        <v>2881000000</v>
      </c>
      <c r="Q130" s="5">
        <v>2231000000</v>
      </c>
      <c r="R130" s="5">
        <v>1581000000</v>
      </c>
      <c r="S130" s="5">
        <v>755000000</v>
      </c>
      <c r="T130" s="5">
        <v>211000000</v>
      </c>
      <c r="U130" s="5">
        <v>204000000</v>
      </c>
      <c r="V130" s="5">
        <v>182000000</v>
      </c>
      <c r="W130" s="5">
        <v>195000000</v>
      </c>
    </row>
    <row r="131" spans="2:23" ht="15.5" x14ac:dyDescent="0.35">
      <c r="C131" t="s">
        <v>10</v>
      </c>
      <c r="D131" s="5">
        <v>-4741353000000</v>
      </c>
      <c r="E131" s="5">
        <v>-4723136000000</v>
      </c>
      <c r="F131" s="5">
        <v>-4714301000000</v>
      </c>
      <c r="G131" s="5">
        <v>-4734599000000</v>
      </c>
      <c r="I131" s="5">
        <v>-4714301000000</v>
      </c>
      <c r="J131" s="5">
        <v>-4696850000000</v>
      </c>
      <c r="K131" s="5">
        <v>-4609509000000</v>
      </c>
      <c r="L131" s="5">
        <v>-4252762000000</v>
      </c>
      <c r="M131" s="5">
        <v>-4147062000000</v>
      </c>
      <c r="N131" s="5">
        <v>-1645426000000</v>
      </c>
      <c r="O131" s="5">
        <v>3888637000000</v>
      </c>
      <c r="P131" s="5">
        <v>3543376000000</v>
      </c>
      <c r="Q131" s="5">
        <v>3205363000000</v>
      </c>
      <c r="R131" s="5">
        <v>2815441000000</v>
      </c>
      <c r="S131" s="5">
        <v>2499171000000</v>
      </c>
      <c r="T131" s="5">
        <v>1386712000000</v>
      </c>
      <c r="U131" s="5">
        <v>1107746000000</v>
      </c>
      <c r="V131" s="5">
        <v>491856000000</v>
      </c>
      <c r="W131" s="5">
        <v>455529000000</v>
      </c>
    </row>
    <row r="132" spans="2:23" ht="15.5" x14ac:dyDescent="0.35">
      <c r="C132" t="s">
        <v>138</v>
      </c>
      <c r="D132" s="5">
        <v>93752000000</v>
      </c>
      <c r="E132" s="5">
        <v>106072000000</v>
      </c>
      <c r="F132" s="5">
        <v>97530000000</v>
      </c>
      <c r="G132" s="5">
        <v>79914000000</v>
      </c>
      <c r="I132" s="5">
        <v>97530000000</v>
      </c>
      <c r="J132" s="5">
        <v>135019000000</v>
      </c>
      <c r="K132" s="5">
        <v>134879000000</v>
      </c>
      <c r="L132" s="5">
        <v>225903000000</v>
      </c>
      <c r="M132" s="5">
        <v>325450000000</v>
      </c>
      <c r="N132" s="5">
        <v>2956614000000</v>
      </c>
      <c r="O132" s="5">
        <v>8339085000000</v>
      </c>
      <c r="P132" s="5">
        <v>8749797000000</v>
      </c>
      <c r="Q132" s="5">
        <v>8215481000000</v>
      </c>
      <c r="R132" s="5">
        <v>7128717000000</v>
      </c>
      <c r="S132" s="5">
        <v>5017544000000</v>
      </c>
      <c r="T132" s="5">
        <v>3455339000000</v>
      </c>
      <c r="U132" s="5">
        <v>1358617000000</v>
      </c>
      <c r="V132" s="5">
        <v>1189437000000</v>
      </c>
      <c r="W132" s="5">
        <v>862388000000</v>
      </c>
    </row>
    <row r="133" spans="2:23" ht="15.5" x14ac:dyDescent="0.35">
      <c r="C133" t="s">
        <v>139</v>
      </c>
      <c r="D133" s="5">
        <v>7310929389</v>
      </c>
      <c r="E133" s="5">
        <v>7310929389</v>
      </c>
      <c r="F133" s="5">
        <v>7310929389</v>
      </c>
      <c r="G133" s="5">
        <v>7310929389</v>
      </c>
      <c r="I133" s="5">
        <v>7310929389</v>
      </c>
      <c r="J133" s="5">
        <v>7310929389</v>
      </c>
      <c r="K133" s="5">
        <v>7310929389</v>
      </c>
      <c r="L133" s="5">
        <v>7310929389</v>
      </c>
      <c r="M133" s="5">
        <v>7310929389</v>
      </c>
      <c r="N133" s="5">
        <v>7310929389</v>
      </c>
      <c r="O133" s="5">
        <v>7310929389</v>
      </c>
      <c r="P133" s="5">
        <v>7310929389</v>
      </c>
      <c r="Q133" s="5">
        <v>7182115317</v>
      </c>
      <c r="R133" s="5">
        <v>7120928117</v>
      </c>
      <c r="S133" s="5">
        <v>7042052117</v>
      </c>
      <c r="T133" s="5">
        <v>5472505880</v>
      </c>
      <c r="U133" s="5">
        <v>5367015400</v>
      </c>
      <c r="V133" s="5">
        <v>4000000000</v>
      </c>
      <c r="W133" s="5">
        <v>2000000000</v>
      </c>
    </row>
    <row r="135" spans="2:23" ht="15.5" x14ac:dyDescent="0.35">
      <c r="B135" t="s">
        <v>140</v>
      </c>
      <c r="C135" t="s">
        <v>141</v>
      </c>
      <c r="D135" s="5">
        <v>-311000000</v>
      </c>
      <c r="E135" s="5">
        <v>-3859000000</v>
      </c>
      <c r="F135" s="5">
        <v>-12343000000</v>
      </c>
      <c r="G135" s="5">
        <v>17206000000</v>
      </c>
      <c r="I135" s="5">
        <v>20073000000</v>
      </c>
      <c r="J135" s="5">
        <v>6924000000</v>
      </c>
      <c r="K135" s="5">
        <v>-27151000000</v>
      </c>
      <c r="L135" s="5">
        <v>-28994000000</v>
      </c>
      <c r="M135" s="5">
        <v>-419590000000</v>
      </c>
      <c r="N135" s="5">
        <v>-174333000000</v>
      </c>
      <c r="O135" s="5">
        <v>632718000000</v>
      </c>
      <c r="P135" s="5">
        <v>-582558000000</v>
      </c>
      <c r="Q135" s="5">
        <v>-766559000000</v>
      </c>
      <c r="R135" s="5">
        <v>-851521000000</v>
      </c>
      <c r="S135" s="5">
        <v>-968790000000</v>
      </c>
      <c r="T135" s="5">
        <v>-663399000000</v>
      </c>
      <c r="U135" s="5">
        <v>125540000000</v>
      </c>
      <c r="V135" s="5">
        <v>-91048000000</v>
      </c>
      <c r="W135" s="5">
        <v>-128279000000</v>
      </c>
    </row>
    <row r="136" spans="2:23" ht="15.5" x14ac:dyDescent="0.35">
      <c r="C136" t="s">
        <v>457</v>
      </c>
      <c r="D136" s="5">
        <v>154793000000</v>
      </c>
      <c r="E136" s="5">
        <v>138564000000</v>
      </c>
      <c r="F136" s="5">
        <v>192499000000</v>
      </c>
      <c r="G136" s="5">
        <v>394717000000</v>
      </c>
      <c r="I136" s="5">
        <v>2065353000000</v>
      </c>
      <c r="J136" s="5">
        <v>3007790000000</v>
      </c>
      <c r="K136" s="5">
        <v>2760473000000</v>
      </c>
      <c r="L136" s="5">
        <v>1795895000000</v>
      </c>
      <c r="M136" s="5">
        <v>4328880000000</v>
      </c>
      <c r="N136" s="5">
        <v>31344712000000</v>
      </c>
      <c r="O136" s="5">
        <v>29027920000000</v>
      </c>
      <c r="P136" s="5">
        <v>27880413000000</v>
      </c>
      <c r="Q136" s="5">
        <v>26777594000000</v>
      </c>
      <c r="R136" s="5">
        <v>21416576000000</v>
      </c>
      <c r="S136" s="5">
        <v>14248269000000</v>
      </c>
      <c r="T136" s="5">
        <v>9603760000000</v>
      </c>
      <c r="U136" s="5">
        <v>8181620000000</v>
      </c>
      <c r="V136" s="5">
        <v>6880914000000</v>
      </c>
      <c r="W136" s="5">
        <v>5972142000000</v>
      </c>
    </row>
    <row r="137" spans="2:23" ht="15.5" x14ac:dyDescent="0.35">
      <c r="C137" t="s">
        <v>459</v>
      </c>
      <c r="D137" s="5">
        <v>-153750000000</v>
      </c>
      <c r="E137" s="5">
        <v>-137411000000</v>
      </c>
      <c r="F137" s="5">
        <v>-184543000000</v>
      </c>
      <c r="G137" s="5">
        <v>-389493000000</v>
      </c>
      <c r="I137" s="5">
        <v>-2021517000000</v>
      </c>
      <c r="J137" s="5">
        <v>-2989333000000</v>
      </c>
      <c r="K137" s="5">
        <v>-2736280000000</v>
      </c>
      <c r="L137" s="5">
        <v>-1715911000000</v>
      </c>
      <c r="M137" s="5">
        <v>-3882612000000</v>
      </c>
      <c r="N137" s="5">
        <v>-24942301000000</v>
      </c>
      <c r="O137" s="5">
        <v>-27317747000000</v>
      </c>
      <c r="P137" s="5">
        <v>-27471671000000</v>
      </c>
      <c r="Q137" s="5">
        <v>-26511672000000</v>
      </c>
      <c r="R137" s="5">
        <v>-21653130000000</v>
      </c>
      <c r="S137" s="5">
        <v>-14571356000000</v>
      </c>
      <c r="T137" s="5">
        <v>-9744246000000</v>
      </c>
      <c r="U137" s="5">
        <v>-7751261000000</v>
      </c>
      <c r="V137" s="5">
        <v>-6816075000000</v>
      </c>
      <c r="W137" s="5">
        <v>-5977760000000</v>
      </c>
    </row>
    <row r="138" spans="2:23" ht="15.5" x14ac:dyDescent="0.35">
      <c r="C138" t="s">
        <v>650</v>
      </c>
      <c r="D138" s="5">
        <v>-1519000000</v>
      </c>
      <c r="E138" s="5">
        <v>-27931000000</v>
      </c>
      <c r="F138" s="5">
        <v>25075000000</v>
      </c>
      <c r="G138" s="5">
        <v>7562000000</v>
      </c>
      <c r="L138" s="5">
        <v>-47468000000</v>
      </c>
      <c r="M138" s="5">
        <v>-273912000000</v>
      </c>
      <c r="N138" s="5">
        <v>-233987000000</v>
      </c>
      <c r="O138" s="5">
        <v>-696465000000</v>
      </c>
      <c r="P138" s="5">
        <v>-669057000000</v>
      </c>
      <c r="Q138" s="5">
        <v>-648251000000</v>
      </c>
      <c r="R138" s="5">
        <v>-250062000000</v>
      </c>
      <c r="S138" s="5">
        <v>-434267000000</v>
      </c>
      <c r="T138" s="5">
        <v>-342184000000</v>
      </c>
      <c r="U138" s="5">
        <v>-164578000000</v>
      </c>
      <c r="V138" s="5">
        <v>-120605000000</v>
      </c>
      <c r="W138" s="5">
        <v>-89438000000</v>
      </c>
    </row>
    <row r="139" spans="2:23" ht="15.5" x14ac:dyDescent="0.35">
      <c r="C139" t="s">
        <v>813</v>
      </c>
      <c r="F139" s="5">
        <v>-49722000000</v>
      </c>
      <c r="I139" s="5">
        <v>-49722000000</v>
      </c>
      <c r="J139" s="5">
        <v>-19538000000</v>
      </c>
      <c r="K139" s="5">
        <v>-22580000000</v>
      </c>
    </row>
    <row r="140" spans="2:23" ht="15.5" x14ac:dyDescent="0.35">
      <c r="C140" t="s">
        <v>1199</v>
      </c>
      <c r="D140" s="5">
        <v>23753000000</v>
      </c>
      <c r="F140" s="5">
        <v>-52000000</v>
      </c>
      <c r="G140" s="5">
        <v>-22113000000</v>
      </c>
    </row>
    <row r="141" spans="2:23" ht="15.5" x14ac:dyDescent="0.35">
      <c r="C141" t="s">
        <v>593</v>
      </c>
      <c r="F141" s="5">
        <v>-2026000000</v>
      </c>
      <c r="I141" s="5">
        <v>-2026000000</v>
      </c>
      <c r="M141" s="5">
        <v>-12075000000</v>
      </c>
      <c r="N141" s="5">
        <v>-97900000000</v>
      </c>
      <c r="O141" s="5">
        <v>-150058000000</v>
      </c>
      <c r="P141" s="5">
        <v>-194344000000</v>
      </c>
      <c r="Q141" s="5">
        <v>-131256000000</v>
      </c>
      <c r="R141" s="5">
        <v>-125386000000</v>
      </c>
      <c r="S141" s="5">
        <v>-115502000000</v>
      </c>
      <c r="T141" s="5">
        <v>-140201000000</v>
      </c>
      <c r="U141" s="5">
        <v>-143867000000</v>
      </c>
      <c r="V141" s="5">
        <v>-14147000000</v>
      </c>
      <c r="W141" s="5">
        <v>-18043000000</v>
      </c>
    </row>
    <row r="142" spans="2:23" ht="15.5" x14ac:dyDescent="0.35">
      <c r="C142" t="s">
        <v>883</v>
      </c>
      <c r="J142" s="5">
        <v>10266000000</v>
      </c>
    </row>
    <row r="143" spans="2:23" ht="15.5" x14ac:dyDescent="0.35">
      <c r="C143" t="s">
        <v>2589</v>
      </c>
      <c r="D143" s="5">
        <v>-23371000000</v>
      </c>
      <c r="E143" s="5">
        <v>23371000000</v>
      </c>
      <c r="F143" s="5">
        <v>8107000000</v>
      </c>
      <c r="G143" s="5">
        <v>29366000000</v>
      </c>
      <c r="I143" s="5">
        <v>37515000000</v>
      </c>
      <c r="L143" s="5">
        <v>-2011000000</v>
      </c>
      <c r="M143" s="5">
        <v>-411820000000</v>
      </c>
      <c r="N143" s="5">
        <v>-5883111000000</v>
      </c>
      <c r="O143" s="5">
        <v>133683000000</v>
      </c>
      <c r="P143" s="5">
        <v>328944000000</v>
      </c>
      <c r="Q143" s="5">
        <v>129404000000</v>
      </c>
      <c r="R143" s="5">
        <v>31670000000</v>
      </c>
      <c r="S143" s="5">
        <v>24800000000</v>
      </c>
      <c r="T143" s="5">
        <v>14494000000</v>
      </c>
      <c r="U143" s="5">
        <v>29822000000</v>
      </c>
      <c r="V143" s="5">
        <v>14821000000</v>
      </c>
      <c r="W143" s="5">
        <v>10911000000</v>
      </c>
    </row>
    <row r="144" spans="2:23" ht="15.5" x14ac:dyDescent="0.35">
      <c r="C144" t="s">
        <v>596</v>
      </c>
      <c r="D144" s="5">
        <v>2000000</v>
      </c>
      <c r="E144" s="5">
        <v>3000000</v>
      </c>
      <c r="F144" s="5">
        <v>2000000</v>
      </c>
      <c r="G144" s="5">
        <v>3000000</v>
      </c>
      <c r="I144" s="5">
        <v>11000000</v>
      </c>
      <c r="J144" s="5">
        <v>20000000</v>
      </c>
      <c r="K144" s="5">
        <v>40000000</v>
      </c>
      <c r="L144" s="5">
        <v>181000000</v>
      </c>
      <c r="M144" s="5">
        <v>325000000</v>
      </c>
      <c r="N144" s="5">
        <v>994000000</v>
      </c>
      <c r="O144" s="5">
        <v>3953000000</v>
      </c>
      <c r="P144" s="5">
        <v>20426000000</v>
      </c>
      <c r="Q144" s="5">
        <v>7548000000</v>
      </c>
      <c r="R144" s="5">
        <v>13654000000</v>
      </c>
      <c r="S144" s="5">
        <v>23942000000</v>
      </c>
      <c r="T144" s="5">
        <v>16335000000</v>
      </c>
      <c r="U144" s="5">
        <v>2540000000</v>
      </c>
      <c r="V144" s="5">
        <v>1065000000</v>
      </c>
      <c r="W144" s="5">
        <v>929000000</v>
      </c>
    </row>
    <row r="145" spans="3:23" ht="15.5" x14ac:dyDescent="0.35">
      <c r="C145" t="s">
        <v>2175</v>
      </c>
      <c r="D145" s="5">
        <v>-219000000</v>
      </c>
      <c r="E145" s="5">
        <v>-455000000</v>
      </c>
      <c r="F145" s="5">
        <v>-1683000000</v>
      </c>
      <c r="G145" s="5">
        <v>-2836000000</v>
      </c>
      <c r="I145" s="5">
        <v>-9541000000</v>
      </c>
      <c r="J145" s="5">
        <v>-2281000000</v>
      </c>
      <c r="K145" s="5">
        <v>-28804000000</v>
      </c>
      <c r="L145" s="5">
        <v>-59680000000</v>
      </c>
      <c r="M145" s="5">
        <v>-168376000000</v>
      </c>
      <c r="N145" s="5">
        <v>-362740000000</v>
      </c>
      <c r="O145" s="5">
        <v>-368568000000</v>
      </c>
      <c r="P145" s="5">
        <v>-477269000000</v>
      </c>
      <c r="Q145" s="5">
        <v>-389926000000</v>
      </c>
      <c r="R145" s="5">
        <v>-284843000000</v>
      </c>
      <c r="S145" s="5">
        <v>-144676000000</v>
      </c>
      <c r="T145" s="5">
        <v>-71357000000</v>
      </c>
      <c r="U145" s="5">
        <v>-28736000000</v>
      </c>
      <c r="V145" s="5">
        <v>-37021000000</v>
      </c>
      <c r="W145" s="5">
        <v>-27020000000</v>
      </c>
    </row>
    <row r="146" spans="3:23" ht="15.5" x14ac:dyDescent="0.35">
      <c r="C146" t="s">
        <v>178</v>
      </c>
      <c r="E146" s="5">
        <v>-152000000</v>
      </c>
      <c r="F146" s="5">
        <v>11355000000</v>
      </c>
      <c r="G146" s="5">
        <v>-12609000000</v>
      </c>
      <c r="I146" s="5">
        <v>-14386000000</v>
      </c>
      <c r="J146" s="5">
        <v>-34205000000</v>
      </c>
      <c r="K146" s="5">
        <v>24923000000</v>
      </c>
      <c r="L146" s="5">
        <v>-431000000</v>
      </c>
      <c r="M146" s="5">
        <v>-53174000000</v>
      </c>
      <c r="N146" s="5">
        <v>155089000000</v>
      </c>
      <c r="O146" s="5">
        <v>-1142332000000</v>
      </c>
      <c r="P146" s="5">
        <v>376761000000</v>
      </c>
      <c r="Q146" s="5">
        <v>692639000000</v>
      </c>
      <c r="R146" s="5">
        <v>1548838000000</v>
      </c>
      <c r="S146" s="5">
        <v>1083620000000</v>
      </c>
      <c r="T146" s="5">
        <v>1284430000000</v>
      </c>
      <c r="U146" s="5">
        <v>23841000000</v>
      </c>
      <c r="V146" s="5">
        <v>505997000000</v>
      </c>
      <c r="W146" s="5">
        <v>204520000000</v>
      </c>
    </row>
    <row r="147" spans="3:23" ht="15.5" x14ac:dyDescent="0.35">
      <c r="C147" t="s">
        <v>179</v>
      </c>
      <c r="E147" s="5">
        <v>3182000000</v>
      </c>
      <c r="F147" s="5">
        <v>-1273000000</v>
      </c>
      <c r="G147" s="5">
        <v>-99000000</v>
      </c>
      <c r="I147" s="5">
        <v>-3508000000</v>
      </c>
      <c r="J147" s="5">
        <v>6477000000</v>
      </c>
      <c r="K147" s="5">
        <v>-4851000000</v>
      </c>
      <c r="L147" s="5">
        <v>-2974000000</v>
      </c>
      <c r="M147" s="5">
        <v>45098000000</v>
      </c>
      <c r="N147" s="5">
        <v>-520000000</v>
      </c>
      <c r="O147" s="5">
        <v>-14291000000</v>
      </c>
      <c r="P147" s="5">
        <v>10134000000</v>
      </c>
      <c r="Q147" s="5">
        <v>-30253000000</v>
      </c>
      <c r="R147" s="5">
        <v>-162228000000</v>
      </c>
      <c r="S147" s="5">
        <v>29994000000</v>
      </c>
      <c r="T147" s="5">
        <v>-522963000000</v>
      </c>
      <c r="U147" s="5">
        <v>-17858000000</v>
      </c>
      <c r="V147" s="5">
        <v>-272911000000</v>
      </c>
      <c r="W147" s="5">
        <v>-15350000000</v>
      </c>
    </row>
    <row r="148" spans="3:23" ht="15.5" x14ac:dyDescent="0.35">
      <c r="C148" t="s">
        <v>335</v>
      </c>
      <c r="E148" s="5">
        <v>3182000000</v>
      </c>
      <c r="F148" s="5">
        <v>968000000</v>
      </c>
      <c r="I148" s="5">
        <v>1316000000</v>
      </c>
      <c r="J148" s="5">
        <v>12162000000</v>
      </c>
      <c r="K148" s="5">
        <v>788000000</v>
      </c>
      <c r="L148" s="5">
        <v>277000000</v>
      </c>
      <c r="M148" s="5">
        <v>47787000000</v>
      </c>
      <c r="N148" s="5">
        <v>1768000000</v>
      </c>
      <c r="O148" s="5">
        <v>774000000</v>
      </c>
      <c r="P148" s="5">
        <v>298000000</v>
      </c>
      <c r="Q148" s="5">
        <v>11880000000</v>
      </c>
      <c r="R148" s="5">
        <v>7276000000</v>
      </c>
      <c r="S148" s="5">
        <v>8481000000</v>
      </c>
      <c r="T148" s="5">
        <v>15489000000</v>
      </c>
      <c r="U148" s="5">
        <v>1956000000</v>
      </c>
    </row>
    <row r="149" spans="3:23" ht="15.5" x14ac:dyDescent="0.35">
      <c r="C149" t="s">
        <v>185</v>
      </c>
      <c r="F149" s="5">
        <v>-149000000</v>
      </c>
      <c r="G149" s="5">
        <v>-99000000</v>
      </c>
      <c r="I149" s="5">
        <v>-2732000000</v>
      </c>
      <c r="J149" s="5">
        <v>-5685000000</v>
      </c>
      <c r="K149" s="5">
        <v>-5639000000</v>
      </c>
      <c r="L149" s="5">
        <v>-3251000000</v>
      </c>
      <c r="M149" s="5">
        <v>-2689000000</v>
      </c>
      <c r="N149" s="5">
        <v>-2288000000</v>
      </c>
      <c r="O149" s="5">
        <v>-15065000000</v>
      </c>
      <c r="P149" s="5">
        <v>-10164000000</v>
      </c>
      <c r="Q149" s="5">
        <v>-22133000000</v>
      </c>
      <c r="R149" s="5">
        <v>-17559000000</v>
      </c>
      <c r="S149" s="5">
        <v>-14304000000</v>
      </c>
      <c r="T149" s="5">
        <v>-63663000000</v>
      </c>
      <c r="U149" s="5">
        <v>-20964000000</v>
      </c>
      <c r="V149" s="5">
        <v>-27566000000</v>
      </c>
      <c r="W149" s="5">
        <v>-16435000000</v>
      </c>
    </row>
    <row r="150" spans="3:23" ht="15.5" x14ac:dyDescent="0.35">
      <c r="C150" t="s">
        <v>154</v>
      </c>
      <c r="U150" s="5">
        <v>1150000000</v>
      </c>
      <c r="V150" s="5">
        <v>-46145000000</v>
      </c>
      <c r="W150" s="5">
        <v>486000000</v>
      </c>
    </row>
    <row r="151" spans="3:23" ht="15.5" x14ac:dyDescent="0.35">
      <c r="C151" t="s">
        <v>2590</v>
      </c>
      <c r="P151" s="5">
        <v>20000000000</v>
      </c>
      <c r="Q151" s="5">
        <v>-20000000000</v>
      </c>
      <c r="R151" s="5">
        <v>215541000000</v>
      </c>
      <c r="S151" s="5">
        <v>37567000000</v>
      </c>
      <c r="T151" s="5">
        <v>-208291000000</v>
      </c>
    </row>
    <row r="152" spans="3:23" ht="15.5" x14ac:dyDescent="0.35">
      <c r="C152" t="s">
        <v>992</v>
      </c>
      <c r="F152" s="5">
        <v>-2092000000</v>
      </c>
      <c r="I152" s="5">
        <v>-2092000000</v>
      </c>
    </row>
    <row r="153" spans="3:23" ht="15.5" x14ac:dyDescent="0.35">
      <c r="C153" t="s">
        <v>1014</v>
      </c>
    </row>
    <row r="154" spans="3:23" ht="15.5" x14ac:dyDescent="0.35">
      <c r="C154" t="s">
        <v>2591</v>
      </c>
      <c r="V154" s="5">
        <v>750000000</v>
      </c>
      <c r="W154" s="5">
        <v>599000000</v>
      </c>
    </row>
    <row r="155" spans="3:23" ht="15.5" x14ac:dyDescent="0.35">
      <c r="C155" t="s">
        <v>2592</v>
      </c>
      <c r="S155" s="5">
        <v>-1750000000</v>
      </c>
    </row>
    <row r="156" spans="3:23" ht="15.5" x14ac:dyDescent="0.35">
      <c r="C156" t="s">
        <v>2593</v>
      </c>
      <c r="R156" s="5">
        <v>-367486000000</v>
      </c>
      <c r="T156" s="5">
        <v>-266498000000</v>
      </c>
      <c r="V156" s="5">
        <v>-199950000000</v>
      </c>
    </row>
    <row r="157" spans="3:23" ht="15.5" x14ac:dyDescent="0.35">
      <c r="C157" t="s">
        <v>2433</v>
      </c>
    </row>
    <row r="158" spans="3:23" ht="15.5" x14ac:dyDescent="0.35">
      <c r="C158" t="s">
        <v>2594</v>
      </c>
    </row>
    <row r="159" spans="3:23" ht="15.5" x14ac:dyDescent="0.35">
      <c r="C159" t="s">
        <v>186</v>
      </c>
      <c r="E159" s="5">
        <v>-152000000</v>
      </c>
      <c r="F159" s="5">
        <v>11355000000</v>
      </c>
      <c r="G159" s="5">
        <v>-12609000000</v>
      </c>
      <c r="I159" s="5">
        <v>-14386000000</v>
      </c>
      <c r="J159" s="5">
        <v>-34205000000</v>
      </c>
      <c r="K159" s="5">
        <v>24923000000</v>
      </c>
      <c r="L159" s="5">
        <v>-431000000</v>
      </c>
      <c r="M159" s="5">
        <v>-53174000000</v>
      </c>
      <c r="N159" s="5">
        <v>155089000000</v>
      </c>
      <c r="O159" s="5">
        <v>-1142332000000</v>
      </c>
      <c r="P159" s="5">
        <v>376761000000</v>
      </c>
      <c r="Q159" s="5">
        <v>692639000000</v>
      </c>
      <c r="R159" s="5">
        <v>1548838000000</v>
      </c>
      <c r="S159" s="5">
        <v>1083620000000</v>
      </c>
      <c r="T159" s="5">
        <v>1284430000000</v>
      </c>
      <c r="U159" s="5">
        <v>23841000000</v>
      </c>
      <c r="V159" s="5">
        <v>505997000000</v>
      </c>
      <c r="W159" s="5">
        <v>204520000000</v>
      </c>
    </row>
    <row r="160" spans="3:23" ht="15.5" x14ac:dyDescent="0.35">
      <c r="C160" t="s">
        <v>478</v>
      </c>
      <c r="F160" s="5">
        <v>-160000000</v>
      </c>
      <c r="I160" s="5">
        <v>-160000000</v>
      </c>
      <c r="T160" s="5">
        <v>-8104961000000</v>
      </c>
      <c r="U160" s="5">
        <v>-1534746000000</v>
      </c>
      <c r="V160" s="5">
        <v>-299457000000</v>
      </c>
      <c r="W160" s="5">
        <v>-100497000000</v>
      </c>
    </row>
    <row r="161" spans="3:23" ht="15.5" x14ac:dyDescent="0.35">
      <c r="C161" t="s">
        <v>719</v>
      </c>
      <c r="N161" s="5">
        <v>-1709500000000</v>
      </c>
      <c r="O161" s="5">
        <v>-2441847000000</v>
      </c>
      <c r="P161" s="5">
        <v>-400000000000</v>
      </c>
      <c r="Q161" s="5">
        <v>-1137178000000</v>
      </c>
    </row>
    <row r="162" spans="3:23" ht="15.5" x14ac:dyDescent="0.35">
      <c r="C162" t="s">
        <v>1123</v>
      </c>
      <c r="T162" s="5">
        <v>9407699000000</v>
      </c>
      <c r="U162" s="5">
        <v>1156000000000</v>
      </c>
      <c r="V162" s="5">
        <v>555000000000</v>
      </c>
      <c r="W162" s="5">
        <v>175000000000</v>
      </c>
    </row>
    <row r="163" spans="3:23" ht="15.5" x14ac:dyDescent="0.35">
      <c r="C163" t="s">
        <v>2548</v>
      </c>
      <c r="N163" s="5">
        <v>1689500000000</v>
      </c>
      <c r="O163" s="5">
        <v>2342000000000</v>
      </c>
      <c r="P163" s="5">
        <v>499847000000</v>
      </c>
      <c r="Q163" s="5">
        <v>1213000000000</v>
      </c>
      <c r="R163" s="5">
        <v>-1300255000000</v>
      </c>
      <c r="S163" s="5">
        <v>292042000000</v>
      </c>
    </row>
    <row r="164" spans="3:23" ht="15.5" x14ac:dyDescent="0.35">
      <c r="C164" t="s">
        <v>269</v>
      </c>
      <c r="D164" s="5">
        <v>-152000000</v>
      </c>
      <c r="F164" s="5">
        <v>1991000000</v>
      </c>
      <c r="G164" s="5">
        <v>1416000000</v>
      </c>
    </row>
    <row r="165" spans="3:23" ht="15.5" x14ac:dyDescent="0.35">
      <c r="C165" t="s">
        <v>1585</v>
      </c>
      <c r="V165" s="5">
        <v>100000000000</v>
      </c>
      <c r="W165" s="5">
        <v>199400000000</v>
      </c>
    </row>
    <row r="166" spans="3:23" ht="15.5" x14ac:dyDescent="0.35">
      <c r="C166" t="s">
        <v>2595</v>
      </c>
      <c r="P166" s="5">
        <v>39932000000</v>
      </c>
      <c r="Q166" s="5">
        <v>18962000000</v>
      </c>
      <c r="R166" s="5">
        <v>24458000000</v>
      </c>
      <c r="S166" s="5">
        <v>288762000000</v>
      </c>
      <c r="T166" s="5">
        <v>10549000000</v>
      </c>
      <c r="U166" s="5">
        <v>1702000000</v>
      </c>
    </row>
    <row r="167" spans="3:23" ht="15.5" x14ac:dyDescent="0.35">
      <c r="C167" t="s">
        <v>2434</v>
      </c>
      <c r="D167" s="5">
        <v>152000000</v>
      </c>
      <c r="E167" s="5">
        <v>-152000000</v>
      </c>
    </row>
    <row r="168" spans="3:23" ht="15.5" x14ac:dyDescent="0.35">
      <c r="C168" t="s">
        <v>381</v>
      </c>
      <c r="F168" s="5">
        <v>387000000</v>
      </c>
      <c r="I168" s="5">
        <v>-125000000</v>
      </c>
      <c r="J168" s="5">
        <v>-520000000</v>
      </c>
      <c r="N168" s="5">
        <v>-39798000000</v>
      </c>
      <c r="O168" s="5">
        <v>-36555000000</v>
      </c>
      <c r="P168" s="5">
        <v>-116975000000</v>
      </c>
      <c r="Q168" s="5">
        <v>-92602000000</v>
      </c>
      <c r="R168" s="5">
        <v>-71194000000</v>
      </c>
      <c r="T168" s="5">
        <v>-48645000000</v>
      </c>
    </row>
    <row r="169" spans="3:23" ht="15.5" x14ac:dyDescent="0.35">
      <c r="C169" t="s">
        <v>1003</v>
      </c>
      <c r="S169" s="5">
        <v>-54000000</v>
      </c>
    </row>
    <row r="170" spans="3:23" ht="15.5" x14ac:dyDescent="0.35">
      <c r="C170" t="s">
        <v>2596</v>
      </c>
    </row>
    <row r="171" spans="3:23" ht="15.5" x14ac:dyDescent="0.35">
      <c r="C171" t="s">
        <v>2597</v>
      </c>
      <c r="T171" s="5">
        <v>22153000000</v>
      </c>
      <c r="U171" s="5">
        <v>3573000000</v>
      </c>
    </row>
    <row r="172" spans="3:23" ht="15.5" x14ac:dyDescent="0.35">
      <c r="C172" t="s">
        <v>2598</v>
      </c>
      <c r="L172" s="5">
        <v>-431000000</v>
      </c>
      <c r="M172" s="5">
        <v>-174000000</v>
      </c>
      <c r="N172" s="5">
        <v>-1951000000</v>
      </c>
      <c r="O172" s="5">
        <v>-3085000000</v>
      </c>
      <c r="P172" s="5">
        <v>-6903000000</v>
      </c>
      <c r="Q172" s="5">
        <v>-7286000000</v>
      </c>
      <c r="R172" s="5">
        <v>-5333000000</v>
      </c>
      <c r="S172" s="5">
        <v>-8983000000</v>
      </c>
      <c r="T172" s="5">
        <v>-3465000000</v>
      </c>
      <c r="U172" s="5">
        <v>-16150000000</v>
      </c>
      <c r="V172" s="5">
        <v>-6589000000</v>
      </c>
      <c r="W172" s="5">
        <v>-2415000000</v>
      </c>
    </row>
    <row r="173" spans="3:23" ht="15.5" x14ac:dyDescent="0.35">
      <c r="C173" t="s">
        <v>1432</v>
      </c>
      <c r="T173" s="5">
        <v>1100000000</v>
      </c>
      <c r="U173" s="5">
        <v>6471000000</v>
      </c>
      <c r="V173" s="5">
        <v>157043000000</v>
      </c>
      <c r="W173" s="5">
        <v>-75979000000</v>
      </c>
    </row>
    <row r="174" spans="3:23" ht="15.5" x14ac:dyDescent="0.35">
      <c r="C174" t="s">
        <v>1440</v>
      </c>
    </row>
    <row r="175" spans="3:23" ht="15.5" x14ac:dyDescent="0.35">
      <c r="C175" t="s">
        <v>491</v>
      </c>
    </row>
    <row r="176" spans="3:23" ht="15.5" x14ac:dyDescent="0.35">
      <c r="C176" t="s">
        <v>2599</v>
      </c>
      <c r="W176" s="5">
        <v>9000000000</v>
      </c>
    </row>
    <row r="177" spans="3:23" ht="15.5" x14ac:dyDescent="0.35">
      <c r="C177" t="s">
        <v>2600</v>
      </c>
      <c r="W177" s="5">
        <v>11000000</v>
      </c>
    </row>
    <row r="178" spans="3:23" ht="15.5" x14ac:dyDescent="0.35">
      <c r="C178" t="s">
        <v>2601</v>
      </c>
      <c r="S178" s="5">
        <v>695000000</v>
      </c>
    </row>
    <row r="179" spans="3:23" ht="15.5" x14ac:dyDescent="0.35">
      <c r="C179" t="s">
        <v>783</v>
      </c>
      <c r="F179" s="5">
        <v>23238000000</v>
      </c>
      <c r="G179" s="5">
        <v>-23238000000</v>
      </c>
      <c r="K179" s="5">
        <v>24923000000</v>
      </c>
    </row>
    <row r="180" spans="3:23" ht="15.5" x14ac:dyDescent="0.35">
      <c r="C180" t="s">
        <v>666</v>
      </c>
      <c r="F180" s="5">
        <v>-14101000000</v>
      </c>
      <c r="G180" s="5">
        <v>9213000000</v>
      </c>
      <c r="I180" s="5">
        <v>-14101000000</v>
      </c>
      <c r="J180" s="5">
        <v>-33685000000</v>
      </c>
    </row>
    <row r="181" spans="3:23" ht="15.5" x14ac:dyDescent="0.35">
      <c r="C181" t="s">
        <v>2602</v>
      </c>
      <c r="N181" s="5">
        <v>31996000000</v>
      </c>
      <c r="O181" s="5">
        <v>16215000000</v>
      </c>
      <c r="P181" s="5">
        <v>6379000000</v>
      </c>
      <c r="Q181" s="5">
        <v>9275000000</v>
      </c>
    </row>
    <row r="182" spans="3:23" ht="15.5" x14ac:dyDescent="0.35">
      <c r="C182" t="s">
        <v>2603</v>
      </c>
      <c r="R182" s="5">
        <v>-64211000000</v>
      </c>
    </row>
    <row r="183" spans="3:23" ht="15.5" x14ac:dyDescent="0.35">
      <c r="C183" t="s">
        <v>2604</v>
      </c>
      <c r="P183" s="5">
        <v>-44687000000</v>
      </c>
      <c r="R183" s="5">
        <v>-18747000000</v>
      </c>
    </row>
    <row r="184" spans="3:23" ht="15.5" x14ac:dyDescent="0.35">
      <c r="C184" t="s">
        <v>2605</v>
      </c>
      <c r="N184" s="5">
        <v>553000000000</v>
      </c>
      <c r="P184" s="5">
        <v>745500000000</v>
      </c>
      <c r="Q184" s="5">
        <v>700000000000</v>
      </c>
      <c r="R184" s="5">
        <v>500000000000</v>
      </c>
    </row>
    <row r="185" spans="3:23" ht="15.5" x14ac:dyDescent="0.35">
      <c r="C185" t="s">
        <v>2606</v>
      </c>
      <c r="N185" s="5">
        <v>-4280000000</v>
      </c>
      <c r="P185" s="5">
        <v>-6684000000</v>
      </c>
      <c r="Q185" s="5">
        <v>-5250000000</v>
      </c>
      <c r="R185" s="5">
        <v>-8050000000</v>
      </c>
    </row>
    <row r="186" spans="3:23" ht="15.5" x14ac:dyDescent="0.35">
      <c r="C186" t="s">
        <v>1100</v>
      </c>
      <c r="M186" s="5">
        <v>-53000000000</v>
      </c>
      <c r="N186" s="5">
        <v>-256000000000</v>
      </c>
      <c r="O186" s="5">
        <v>-1014500000000</v>
      </c>
      <c r="P186" s="5">
        <v>-334000000000</v>
      </c>
    </row>
    <row r="187" spans="3:23" ht="15.5" x14ac:dyDescent="0.35">
      <c r="C187" t="s">
        <v>116</v>
      </c>
    </row>
    <row r="188" spans="3:23" ht="15.5" x14ac:dyDescent="0.35">
      <c r="C188" t="s">
        <v>195</v>
      </c>
      <c r="D188" s="5">
        <v>-311000000</v>
      </c>
      <c r="E188" s="5">
        <v>-829000000</v>
      </c>
      <c r="F188" s="5">
        <v>-2261000000</v>
      </c>
      <c r="G188" s="5">
        <v>4498000000</v>
      </c>
      <c r="I188" s="5">
        <v>2179000000</v>
      </c>
      <c r="J188" s="5">
        <v>-1295000000</v>
      </c>
      <c r="K188" s="5">
        <v>-7079000000</v>
      </c>
      <c r="L188" s="5">
        <v>-32399000000</v>
      </c>
      <c r="M188" s="5">
        <v>-427666000000</v>
      </c>
      <c r="N188" s="5">
        <v>-19764000000</v>
      </c>
      <c r="O188" s="5">
        <v>-523905000000</v>
      </c>
      <c r="P188" s="5">
        <v>-195663000000</v>
      </c>
      <c r="Q188" s="5">
        <v>-104173000000</v>
      </c>
      <c r="R188" s="5">
        <v>535089000000</v>
      </c>
      <c r="S188" s="5">
        <v>144824000000</v>
      </c>
      <c r="T188" s="5">
        <v>98068000000</v>
      </c>
      <c r="U188" s="5">
        <v>131523000000</v>
      </c>
      <c r="V188" s="5">
        <v>142038000000</v>
      </c>
      <c r="W188" s="5">
        <v>60891000000</v>
      </c>
    </row>
    <row r="189" spans="3:23" ht="15.5" x14ac:dyDescent="0.35">
      <c r="C189" t="s">
        <v>2607</v>
      </c>
      <c r="O189" s="5">
        <v>69355000000</v>
      </c>
      <c r="P189" s="5">
        <v>381000000</v>
      </c>
      <c r="Q189" s="5">
        <v>-544000000</v>
      </c>
    </row>
    <row r="190" spans="3:23" ht="15.5" x14ac:dyDescent="0.35">
      <c r="C190" t="s">
        <v>2608</v>
      </c>
    </row>
    <row r="191" spans="3:23" ht="15.5" x14ac:dyDescent="0.35">
      <c r="C191" t="s">
        <v>196</v>
      </c>
      <c r="D191" s="5">
        <v>-1000000</v>
      </c>
      <c r="E191" s="5">
        <v>6185000000</v>
      </c>
      <c r="I191" s="5">
        <v>4005000000</v>
      </c>
      <c r="J191" s="5">
        <v>5300000000</v>
      </c>
      <c r="K191" s="5">
        <v>12379000000</v>
      </c>
      <c r="L191" s="5">
        <v>29526000000</v>
      </c>
      <c r="M191" s="5">
        <v>438220000000</v>
      </c>
      <c r="N191" s="5">
        <v>418279000000</v>
      </c>
      <c r="O191" s="5">
        <v>872829000000</v>
      </c>
      <c r="P191" s="5">
        <v>1068111000000</v>
      </c>
      <c r="Q191" s="5">
        <v>1172828000000</v>
      </c>
      <c r="R191" s="5">
        <v>637739000000</v>
      </c>
      <c r="S191" s="5">
        <v>492915000000</v>
      </c>
      <c r="T191" s="5">
        <v>394847000000</v>
      </c>
      <c r="U191" s="5">
        <v>263324000000</v>
      </c>
      <c r="V191" s="5">
        <v>121286000000</v>
      </c>
      <c r="W191" s="5">
        <v>60395000000</v>
      </c>
    </row>
    <row r="192" spans="3:23" ht="15.5" x14ac:dyDescent="0.35">
      <c r="C192" t="s">
        <v>383</v>
      </c>
      <c r="L192" s="5">
        <v>15252000000</v>
      </c>
      <c r="M192" s="5">
        <v>18972000000</v>
      </c>
      <c r="N192" s="5">
        <v>39705000000</v>
      </c>
    </row>
    <row r="193" spans="2:23" ht="15.5" x14ac:dyDescent="0.35">
      <c r="C193" t="s">
        <v>197</v>
      </c>
      <c r="D193" s="5">
        <v>-312000000</v>
      </c>
      <c r="E193" s="5">
        <v>5356000000</v>
      </c>
      <c r="F193" s="5">
        <v>-2261000000</v>
      </c>
      <c r="G193" s="5">
        <v>4498000000</v>
      </c>
      <c r="I193" s="5">
        <v>6184000000</v>
      </c>
      <c r="J193" s="5">
        <v>4005000000</v>
      </c>
      <c r="K193" s="5">
        <v>5300000000</v>
      </c>
      <c r="L193" s="5">
        <v>12379000000</v>
      </c>
      <c r="M193" s="5">
        <v>29526000000</v>
      </c>
      <c r="N193" s="5">
        <v>438220000000</v>
      </c>
      <c r="O193" s="5">
        <v>418279000000</v>
      </c>
      <c r="P193" s="5">
        <v>872829000000</v>
      </c>
      <c r="Q193" s="5">
        <v>1068111000000</v>
      </c>
      <c r="R193" s="5">
        <v>1172828000000</v>
      </c>
      <c r="S193" s="5">
        <v>637739000000</v>
      </c>
      <c r="T193" s="5">
        <v>492915000000</v>
      </c>
      <c r="U193" s="5">
        <v>394847000000</v>
      </c>
      <c r="V193" s="5">
        <v>263324000000</v>
      </c>
      <c r="W193" s="5">
        <v>121286000000</v>
      </c>
    </row>
    <row r="195" spans="2:23" ht="15.5" x14ac:dyDescent="0.35">
      <c r="B195" t="s">
        <v>198</v>
      </c>
      <c r="C195" t="s">
        <v>12</v>
      </c>
      <c r="D195" s="5">
        <v>7310000000</v>
      </c>
      <c r="E195" s="5">
        <v>7310000000</v>
      </c>
      <c r="F195" s="5">
        <v>7310000000</v>
      </c>
      <c r="G195" s="5">
        <v>7310000000</v>
      </c>
      <c r="I195" s="5">
        <v>7310000000</v>
      </c>
      <c r="J195" s="5">
        <v>7310000000</v>
      </c>
      <c r="K195" s="5">
        <v>7310000000</v>
      </c>
      <c r="L195" s="5">
        <v>7310000000</v>
      </c>
      <c r="M195" s="5">
        <v>7310000000</v>
      </c>
      <c r="N195" s="5">
        <v>7310000000</v>
      </c>
      <c r="O195" s="5">
        <v>7310000000</v>
      </c>
      <c r="P195" s="5">
        <v>7310000000</v>
      </c>
      <c r="Q195" s="5">
        <v>7180000000</v>
      </c>
      <c r="R195" s="5">
        <v>7120000000</v>
      </c>
      <c r="S195" s="5">
        <v>7040000000</v>
      </c>
      <c r="T195" s="5">
        <v>5470000000</v>
      </c>
      <c r="U195" s="5">
        <v>5370000000</v>
      </c>
      <c r="V195" s="5">
        <v>4000000000</v>
      </c>
      <c r="W195" s="5">
        <v>2000000000</v>
      </c>
    </row>
    <row r="196" spans="2:23" ht="15.5" x14ac:dyDescent="0.35">
      <c r="C196" t="s">
        <v>199</v>
      </c>
      <c r="D196" s="6">
        <v>-2.4900000000000002</v>
      </c>
      <c r="E196" s="6">
        <v>-1.25</v>
      </c>
      <c r="F196" s="6">
        <v>2.06</v>
      </c>
      <c r="G196" s="6">
        <v>-2.5299999999999998</v>
      </c>
    </row>
    <row r="197" spans="2:23" ht="15.5" x14ac:dyDescent="0.35">
      <c r="C197" t="s">
        <v>200</v>
      </c>
      <c r="D197" s="6">
        <v>-3.61</v>
      </c>
      <c r="E197" s="6">
        <v>-7.2</v>
      </c>
      <c r="F197" s="6">
        <v>4.37</v>
      </c>
      <c r="G197" s="6">
        <v>-3.16</v>
      </c>
    </row>
    <row r="198" spans="2:23" ht="15.5" x14ac:dyDescent="0.35">
      <c r="C198" t="s">
        <v>69</v>
      </c>
      <c r="D198" s="6">
        <v>0.4</v>
      </c>
      <c r="E198" s="6">
        <v>0.5</v>
      </c>
      <c r="F198" s="6">
        <v>0.35</v>
      </c>
      <c r="G198" s="6">
        <v>0.15</v>
      </c>
    </row>
    <row r="199" spans="2:23" ht="15.5" x14ac:dyDescent="0.35">
      <c r="C199" t="s">
        <v>201</v>
      </c>
      <c r="D199" s="5">
        <v>-2720000000</v>
      </c>
      <c r="E199" s="5">
        <v>7390000000</v>
      </c>
      <c r="F199" s="5">
        <v>27750000000</v>
      </c>
      <c r="G199" s="5">
        <v>-4800000000</v>
      </c>
    </row>
    <row r="200" spans="2:23" ht="15.5" x14ac:dyDescent="0.35">
      <c r="C200" t="s">
        <v>202</v>
      </c>
      <c r="D200" s="6">
        <v>-0.1943</v>
      </c>
      <c r="E200" s="6">
        <v>-8.5900000000000004E-2</v>
      </c>
      <c r="F200" s="6">
        <v>0.1545</v>
      </c>
      <c r="G200" s="6">
        <v>-0.2311</v>
      </c>
    </row>
    <row r="201" spans="2:23" ht="15.5" x14ac:dyDescent="0.35">
      <c r="C201" t="s">
        <v>203</v>
      </c>
      <c r="D201" s="6">
        <v>3.8E-3</v>
      </c>
      <c r="E201" s="6">
        <v>1.9E-3</v>
      </c>
      <c r="F201" s="6">
        <v>-3.2000000000000002E-3</v>
      </c>
      <c r="G201" s="6">
        <v>3.9000000000000003E-3</v>
      </c>
    </row>
    <row r="202" spans="2:23" ht="15.5" x14ac:dyDescent="0.35">
      <c r="C202" t="s">
        <v>204</v>
      </c>
      <c r="D202" s="6">
        <v>8.9999999999999998E-4</v>
      </c>
      <c r="E202" s="6">
        <v>-1.1999999999999999E-3</v>
      </c>
      <c r="F202" s="6">
        <v>-6.0000000000000001E-3</v>
      </c>
      <c r="G202" s="6">
        <v>1.8E-3</v>
      </c>
    </row>
    <row r="203" spans="2:23" ht="15.5" x14ac:dyDescent="0.35">
      <c r="C203" t="s">
        <v>205</v>
      </c>
      <c r="D203" s="6">
        <v>-0.31</v>
      </c>
      <c r="E203" s="6">
        <v>0.37</v>
      </c>
      <c r="F203" s="6">
        <v>2.37</v>
      </c>
      <c r="G203" s="6">
        <v>-0.57999999999999996</v>
      </c>
    </row>
    <row r="204" spans="2:23" ht="15.5" x14ac:dyDescent="0.35">
      <c r="C204" t="s">
        <v>207</v>
      </c>
      <c r="D204" s="6">
        <v>-0.01</v>
      </c>
      <c r="E204" s="6">
        <v>-0.01</v>
      </c>
      <c r="F204" s="6">
        <v>-0.01</v>
      </c>
      <c r="G204" s="6">
        <v>-0.01</v>
      </c>
    </row>
    <row r="205" spans="2:23" ht="15.5" x14ac:dyDescent="0.35">
      <c r="C205" t="s">
        <v>208</v>
      </c>
      <c r="D205" s="6">
        <v>-648.23</v>
      </c>
      <c r="E205" s="6">
        <v>-645.74</v>
      </c>
      <c r="F205" s="6">
        <v>-644.57000000000005</v>
      </c>
      <c r="G205" s="6">
        <v>-647.35</v>
      </c>
    </row>
    <row r="206" spans="2:23" ht="15.5" x14ac:dyDescent="0.35">
      <c r="C206" t="s">
        <v>209</v>
      </c>
      <c r="D206" s="6">
        <v>-0.01</v>
      </c>
      <c r="E206" s="6">
        <v>-0.01</v>
      </c>
      <c r="F206" s="6">
        <v>-0.01</v>
      </c>
      <c r="G206" s="6">
        <v>-0.01</v>
      </c>
    </row>
    <row r="207" spans="2:23" ht="15.5" x14ac:dyDescent="0.35">
      <c r="C207" t="s">
        <v>210</v>
      </c>
      <c r="D207" s="6">
        <v>-648.23</v>
      </c>
      <c r="E207" s="6">
        <v>-645.74</v>
      </c>
      <c r="F207" s="6">
        <v>-644.57000000000005</v>
      </c>
      <c r="G207" s="6">
        <v>-647.35</v>
      </c>
    </row>
    <row r="208" spans="2:23" ht="15.5" x14ac:dyDescent="0.35">
      <c r="C208" t="s">
        <v>211</v>
      </c>
      <c r="D208" s="5">
        <v>4048000000000</v>
      </c>
      <c r="E208" s="5">
        <v>4043000000000</v>
      </c>
      <c r="F208" s="5">
        <v>4039000000000</v>
      </c>
      <c r="G208" s="5">
        <v>3186000000000</v>
      </c>
    </row>
    <row r="209" spans="3:23" ht="15.5" x14ac:dyDescent="0.35">
      <c r="C209" t="s">
        <v>212</v>
      </c>
      <c r="G209" s="5">
        <v>851000000000</v>
      </c>
    </row>
    <row r="210" spans="3:23" ht="15.5" x14ac:dyDescent="0.35">
      <c r="C210" t="s">
        <v>568</v>
      </c>
      <c r="D210" s="5">
        <v>-4739000000000</v>
      </c>
      <c r="E210" s="5">
        <v>-4721000000000</v>
      </c>
      <c r="F210" s="5">
        <v>-4712000000000</v>
      </c>
      <c r="G210" s="5">
        <v>-4733000000000</v>
      </c>
    </row>
    <row r="211" spans="3:23" ht="15.5" x14ac:dyDescent="0.35">
      <c r="C211" t="s">
        <v>24</v>
      </c>
      <c r="D211" s="5">
        <v>4048000000000</v>
      </c>
      <c r="E211" s="5">
        <v>4043000000000</v>
      </c>
      <c r="F211" s="5">
        <v>4039000000000</v>
      </c>
      <c r="G211" s="5">
        <v>4037000000000</v>
      </c>
    </row>
    <row r="212" spans="3:23" ht="15.5" x14ac:dyDescent="0.35">
      <c r="C212" t="s">
        <v>21</v>
      </c>
      <c r="D212" s="5">
        <v>4043000000000</v>
      </c>
      <c r="E212" s="5">
        <v>4038000000000</v>
      </c>
      <c r="F212" s="5">
        <v>4033000000000</v>
      </c>
      <c r="G212" s="5">
        <v>4029000000000</v>
      </c>
    </row>
    <row r="213" spans="3:23" ht="15.5" x14ac:dyDescent="0.35">
      <c r="C213" t="s">
        <v>214</v>
      </c>
      <c r="D213" s="5">
        <v>-4762000000000</v>
      </c>
      <c r="E213" s="5">
        <v>-4746000000000</v>
      </c>
      <c r="F213" s="5">
        <v>-4742000000000</v>
      </c>
      <c r="G213" s="5">
        <v>-3917000000000</v>
      </c>
    </row>
    <row r="214" spans="3:23" ht="15.5" x14ac:dyDescent="0.35">
      <c r="C214" t="s">
        <v>215</v>
      </c>
      <c r="D214" s="5">
        <v>0</v>
      </c>
      <c r="E214" s="5">
        <v>-4000000000</v>
      </c>
      <c r="F214" s="5">
        <v>-12000000000</v>
      </c>
      <c r="G214" s="5">
        <v>17000000000</v>
      </c>
    </row>
    <row r="215" spans="3:23" ht="15.5" x14ac:dyDescent="0.35">
      <c r="C215" t="s">
        <v>216</v>
      </c>
      <c r="F215" s="5">
        <v>0</v>
      </c>
      <c r="G215" s="5">
        <v>0</v>
      </c>
    </row>
    <row r="216" spans="3:23" ht="15.5" x14ac:dyDescent="0.35">
      <c r="C216" t="s">
        <v>13</v>
      </c>
      <c r="D216" s="5">
        <v>0</v>
      </c>
      <c r="E216" s="5">
        <v>-4000000000</v>
      </c>
      <c r="F216" s="5">
        <v>-12000000000</v>
      </c>
      <c r="G216" s="5">
        <v>17000000000</v>
      </c>
    </row>
    <row r="217" spans="3:23" ht="15.5" x14ac:dyDescent="0.35">
      <c r="C217" t="s">
        <v>16</v>
      </c>
      <c r="D217" s="6">
        <v>-0.04</v>
      </c>
      <c r="E217" s="6">
        <v>-0.53</v>
      </c>
      <c r="F217" s="6">
        <v>-1.71</v>
      </c>
      <c r="G217" s="6">
        <v>2.34</v>
      </c>
    </row>
    <row r="218" spans="3:23" ht="15.5" x14ac:dyDescent="0.35">
      <c r="C218" t="s">
        <v>54</v>
      </c>
      <c r="I218" s="6">
        <v>-3.05</v>
      </c>
      <c r="J218" s="6">
        <v>-12.22</v>
      </c>
      <c r="K218" s="6">
        <v>-45.23</v>
      </c>
      <c r="L218" s="6">
        <v>-15.74</v>
      </c>
      <c r="M218" s="6">
        <v>-350.94</v>
      </c>
      <c r="N218" s="6">
        <v>-761.58</v>
      </c>
      <c r="O218" s="6">
        <v>60.69</v>
      </c>
      <c r="P218" s="6">
        <v>57.12</v>
      </c>
      <c r="Q218" s="6">
        <v>65.19</v>
      </c>
      <c r="R218" s="6">
        <v>52.01</v>
      </c>
      <c r="S218" s="6">
        <v>43.29</v>
      </c>
      <c r="T218" s="6">
        <v>53.89</v>
      </c>
      <c r="U218" s="6">
        <v>37.94</v>
      </c>
      <c r="V218" s="6">
        <v>36.700000000000003</v>
      </c>
      <c r="W218" s="6">
        <v>23.16</v>
      </c>
    </row>
    <row r="219" spans="3:23" ht="15.5" x14ac:dyDescent="0.35">
      <c r="C219" t="s">
        <v>68</v>
      </c>
      <c r="I219" s="6">
        <v>-2.95</v>
      </c>
      <c r="J219" s="6">
        <v>-4.09</v>
      </c>
      <c r="K219" s="6">
        <v>-1.1100000000000001</v>
      </c>
      <c r="L219" s="6">
        <v>-7.69</v>
      </c>
      <c r="M219" s="6">
        <v>-0.34</v>
      </c>
      <c r="N219" s="6">
        <v>-0.39</v>
      </c>
      <c r="O219" s="6">
        <v>15.49</v>
      </c>
      <c r="P219" s="6">
        <v>17.510000000000002</v>
      </c>
      <c r="Q219" s="6">
        <v>13.12</v>
      </c>
      <c r="R219" s="6">
        <v>14.8</v>
      </c>
      <c r="S219" s="6">
        <v>21.48</v>
      </c>
      <c r="T219" s="6">
        <v>11.5</v>
      </c>
      <c r="U219" s="6">
        <v>14.23</v>
      </c>
      <c r="V219" s="5">
        <v>0</v>
      </c>
      <c r="W219" s="5">
        <v>0</v>
      </c>
    </row>
    <row r="220" spans="3:23" ht="15.5" x14ac:dyDescent="0.35">
      <c r="C220" t="s">
        <v>71</v>
      </c>
      <c r="I220" s="6">
        <v>0.03</v>
      </c>
      <c r="J220" s="6">
        <v>0.12</v>
      </c>
      <c r="K220" s="6">
        <v>0.13</v>
      </c>
      <c r="L220" s="6">
        <v>0.5</v>
      </c>
      <c r="M220" s="6">
        <v>0.21</v>
      </c>
      <c r="N220" s="6">
        <v>0.08</v>
      </c>
      <c r="O220" s="6">
        <v>0.23</v>
      </c>
      <c r="P220" s="6">
        <v>0.26</v>
      </c>
      <c r="Q220" s="6">
        <v>0.22</v>
      </c>
      <c r="R220" s="6">
        <v>0.25</v>
      </c>
      <c r="S220" s="6">
        <v>0.45</v>
      </c>
      <c r="T220" s="6">
        <v>0.32</v>
      </c>
      <c r="U220" s="6">
        <v>0.35</v>
      </c>
      <c r="V220" s="5">
        <v>0</v>
      </c>
      <c r="W220" s="5">
        <v>0</v>
      </c>
    </row>
    <row r="221" spans="3:23" ht="15.5" x14ac:dyDescent="0.35">
      <c r="C221" t="s">
        <v>217</v>
      </c>
      <c r="I221" s="5">
        <v>34390000000</v>
      </c>
      <c r="J221" s="5">
        <v>-49190000000</v>
      </c>
      <c r="K221" s="5">
        <v>-281150000000</v>
      </c>
      <c r="L221" s="5">
        <v>-63680000000</v>
      </c>
      <c r="M221" s="5">
        <v>-857270000000</v>
      </c>
      <c r="N221" s="5">
        <v>-6654600000000</v>
      </c>
      <c r="O221" s="5">
        <v>1065250000000</v>
      </c>
    </row>
    <row r="222" spans="3:23" ht="15.5" x14ac:dyDescent="0.35">
      <c r="C222" t="s">
        <v>218</v>
      </c>
      <c r="I222" s="6">
        <v>-0.22829999999999998</v>
      </c>
      <c r="J222" s="6">
        <v>-0.66150000000000009</v>
      </c>
      <c r="K222" s="6">
        <v>-2.4516</v>
      </c>
      <c r="L222" s="6">
        <v>-0.50929999999999997</v>
      </c>
      <c r="M222" s="6">
        <v>-7.8837000000000002</v>
      </c>
      <c r="N222" s="6">
        <v>-1.8832</v>
      </c>
      <c r="O222" s="6">
        <v>5.3200000000000004E-2</v>
      </c>
      <c r="P222" s="6">
        <v>4.7699999999999992E-2</v>
      </c>
      <c r="Q222" s="6">
        <v>5.7000000000000002E-2</v>
      </c>
      <c r="R222" s="6">
        <v>5.2000000000000005E-2</v>
      </c>
      <c r="S222" s="6">
        <v>6.08E-2</v>
      </c>
      <c r="T222" s="6">
        <v>8.5299999999999987E-2</v>
      </c>
      <c r="U222" s="6">
        <v>0.14990000000000001</v>
      </c>
      <c r="V222" s="6">
        <v>0.1234</v>
      </c>
      <c r="W222" s="6">
        <v>5.3699999999999998E-2</v>
      </c>
    </row>
    <row r="223" spans="3:23" ht="15.5" x14ac:dyDescent="0.35">
      <c r="C223" t="s">
        <v>219</v>
      </c>
      <c r="I223" s="6">
        <v>4.6999999999999993E-3</v>
      </c>
      <c r="J223" s="6">
        <v>1.9E-2</v>
      </c>
      <c r="K223" s="6">
        <v>7.1800000000000003E-2</v>
      </c>
      <c r="L223" s="6">
        <v>2.7099999999999999E-2</v>
      </c>
      <c r="M223" s="6">
        <v>0.61890000000000001</v>
      </c>
      <c r="N223" s="6">
        <v>3.3847000000000005</v>
      </c>
      <c r="O223" s="6">
        <v>0.1142</v>
      </c>
      <c r="P223" s="6">
        <v>0.11789999999999999</v>
      </c>
      <c r="Q223" s="6">
        <v>0.1462</v>
      </c>
      <c r="R223" s="6">
        <v>0.13159999999999999</v>
      </c>
      <c r="S223" s="6">
        <v>0.122</v>
      </c>
      <c r="T223" s="6">
        <v>0.2127</v>
      </c>
      <c r="U223" s="6">
        <v>0.18379999999999999</v>
      </c>
      <c r="V223" s="6">
        <v>0.29859999999999998</v>
      </c>
      <c r="W223" s="6">
        <v>0.1017</v>
      </c>
    </row>
    <row r="224" spans="3:23" ht="15.5" x14ac:dyDescent="0.35">
      <c r="C224" t="s">
        <v>220</v>
      </c>
      <c r="I224" s="6">
        <v>-6.1999999999999998E-3</v>
      </c>
      <c r="J224" s="6">
        <v>2.6499999999999999E-2</v>
      </c>
      <c r="K224" s="6">
        <v>0.42119999999999996</v>
      </c>
      <c r="L224" s="6">
        <v>3.4799999999999998E-2</v>
      </c>
      <c r="M224" s="6">
        <v>0.38170000000000004</v>
      </c>
      <c r="N224" s="6">
        <v>-2.2561</v>
      </c>
      <c r="O224" s="6">
        <v>0.1477</v>
      </c>
      <c r="P224" s="6">
        <v>0.15109999999999998</v>
      </c>
      <c r="Q224" s="6">
        <v>0.158</v>
      </c>
      <c r="R224" s="6">
        <v>0.18429999999999999</v>
      </c>
      <c r="S224" s="6">
        <v>0.26719999999999999</v>
      </c>
      <c r="T224" s="6">
        <v>0.34810000000000002</v>
      </c>
      <c r="U224" s="6">
        <v>0.35049999999999998</v>
      </c>
      <c r="V224" s="6">
        <v>0.44670000000000004</v>
      </c>
      <c r="W224" s="6">
        <v>0.5615</v>
      </c>
    </row>
    <row r="225" spans="3:23" ht="15.5" x14ac:dyDescent="0.35">
      <c r="C225" t="s">
        <v>221</v>
      </c>
      <c r="I225" s="6">
        <v>0.54</v>
      </c>
      <c r="J225" s="6">
        <v>-1.92</v>
      </c>
      <c r="K225" s="6">
        <v>-8.35</v>
      </c>
      <c r="L225" s="6">
        <v>-1.98</v>
      </c>
      <c r="M225" s="6">
        <v>-4.6100000000000003</v>
      </c>
      <c r="N225" s="6">
        <v>-17.079999999999998</v>
      </c>
      <c r="O225" s="6">
        <v>2.54</v>
      </c>
      <c r="P225" s="6">
        <v>2.1</v>
      </c>
      <c r="Q225" s="6">
        <v>2.62</v>
      </c>
      <c r="R225" s="6">
        <v>2.68</v>
      </c>
      <c r="S225" s="6">
        <v>3.68</v>
      </c>
      <c r="T225" s="6">
        <v>6.28</v>
      </c>
      <c r="U225" s="6">
        <v>10.38</v>
      </c>
      <c r="V225" s="6">
        <v>6.15</v>
      </c>
      <c r="W225" s="6">
        <v>6.19</v>
      </c>
    </row>
    <row r="226" spans="3:23" ht="15.5" x14ac:dyDescent="0.35">
      <c r="C226" t="s">
        <v>65</v>
      </c>
      <c r="I226" s="6">
        <v>-0.01</v>
      </c>
      <c r="J226" s="6">
        <v>-0.08</v>
      </c>
      <c r="K226" s="6">
        <v>-0.08</v>
      </c>
      <c r="L226" s="6">
        <v>-0.21</v>
      </c>
      <c r="M226" s="6">
        <v>-0.21</v>
      </c>
      <c r="N226" s="6">
        <v>-1.33</v>
      </c>
      <c r="O226" s="6">
        <v>1.77</v>
      </c>
      <c r="P226" s="6">
        <v>2.06</v>
      </c>
      <c r="Q226" s="6">
        <v>1.92</v>
      </c>
      <c r="R226" s="6">
        <v>1.95</v>
      </c>
      <c r="S226" s="6">
        <v>2.62</v>
      </c>
      <c r="T226" s="6">
        <v>2.4500000000000002</v>
      </c>
      <c r="U226" s="6">
        <v>2.62</v>
      </c>
      <c r="V226" s="5">
        <v>0</v>
      </c>
      <c r="W226" s="5">
        <v>0</v>
      </c>
    </row>
    <row r="227" spans="3:23" ht="15.5" x14ac:dyDescent="0.35">
      <c r="C227" t="s">
        <v>62</v>
      </c>
      <c r="I227" s="6">
        <v>-644.57000000000005</v>
      </c>
      <c r="J227" s="6">
        <v>-642.20000000000005</v>
      </c>
      <c r="K227" s="6">
        <v>-630.29</v>
      </c>
      <c r="L227" s="6">
        <v>-581.5</v>
      </c>
      <c r="M227" s="6">
        <v>-567.03</v>
      </c>
      <c r="N227" s="5">
        <v>-225</v>
      </c>
      <c r="O227" s="6">
        <v>531.41</v>
      </c>
      <c r="P227" s="6">
        <v>484.27</v>
      </c>
      <c r="Q227" s="6">
        <v>445.99</v>
      </c>
      <c r="R227" s="6">
        <v>395.15</v>
      </c>
      <c r="S227" s="6">
        <v>354.79</v>
      </c>
      <c r="T227" s="6">
        <v>253.36</v>
      </c>
      <c r="U227" s="6">
        <v>206.36</v>
      </c>
      <c r="V227" s="6">
        <v>122.92</v>
      </c>
      <c r="W227" s="6">
        <v>227.67</v>
      </c>
    </row>
    <row r="228" spans="3:23" ht="15.5" x14ac:dyDescent="0.35">
      <c r="C228" t="s">
        <v>222</v>
      </c>
      <c r="I228" s="6">
        <v>-0.01</v>
      </c>
      <c r="J228" s="6">
        <v>-0.08</v>
      </c>
      <c r="K228" s="6">
        <v>-0.08</v>
      </c>
      <c r="L228" s="6">
        <v>-0.21</v>
      </c>
      <c r="M228" s="6">
        <v>-0.21</v>
      </c>
      <c r="N228" s="6">
        <v>-1.33</v>
      </c>
      <c r="O228" s="6">
        <v>2.06</v>
      </c>
      <c r="P228" s="6">
        <v>2.4500000000000002</v>
      </c>
      <c r="Q228" s="6">
        <v>2.3199999999999998</v>
      </c>
      <c r="R228" s="6">
        <v>2.42</v>
      </c>
      <c r="S228" s="6">
        <v>2.85</v>
      </c>
      <c r="T228" s="6">
        <v>2.87</v>
      </c>
      <c r="U228" s="6">
        <v>2.62</v>
      </c>
      <c r="V228" s="5">
        <v>0</v>
      </c>
      <c r="W228" s="5">
        <v>0</v>
      </c>
    </row>
    <row r="229" spans="3:23" ht="15.5" x14ac:dyDescent="0.35">
      <c r="C229" t="s">
        <v>223</v>
      </c>
      <c r="I229" s="6">
        <v>-644.57000000000005</v>
      </c>
      <c r="J229" s="6">
        <v>-642.20000000000005</v>
      </c>
      <c r="K229" s="6">
        <v>-630.29</v>
      </c>
      <c r="L229" s="6">
        <v>-581.5</v>
      </c>
      <c r="M229" s="6">
        <v>-567.03</v>
      </c>
      <c r="N229" s="5">
        <v>-225</v>
      </c>
      <c r="O229" s="6">
        <v>456.01</v>
      </c>
      <c r="P229" s="6">
        <v>408.87</v>
      </c>
      <c r="Q229" s="6">
        <v>369.23</v>
      </c>
      <c r="R229" s="6">
        <v>317.73</v>
      </c>
      <c r="S229" s="6">
        <v>325.98</v>
      </c>
      <c r="T229" s="6">
        <v>216.29</v>
      </c>
      <c r="U229" s="6">
        <v>206.36</v>
      </c>
      <c r="V229" s="6">
        <v>122.92</v>
      </c>
      <c r="W229" s="6">
        <v>227.67</v>
      </c>
    </row>
    <row r="230" spans="3:23" ht="15.5" x14ac:dyDescent="0.35">
      <c r="C230" t="s">
        <v>224</v>
      </c>
      <c r="I230" s="5">
        <v>4039000000000</v>
      </c>
      <c r="J230" s="5">
        <v>3186000000000</v>
      </c>
      <c r="K230" s="5">
        <v>89000000000</v>
      </c>
      <c r="L230" s="5">
        <v>580000000000</v>
      </c>
      <c r="M230" s="5">
        <v>3483000000000</v>
      </c>
      <c r="N230" s="5">
        <v>3390000000000</v>
      </c>
      <c r="O230" s="5">
        <v>857000000000</v>
      </c>
      <c r="P230" s="5">
        <v>1719000000000</v>
      </c>
      <c r="Q230" s="5">
        <v>511000000000</v>
      </c>
      <c r="R230" s="5">
        <v>438000000000</v>
      </c>
      <c r="S230" s="5">
        <v>1736000000000</v>
      </c>
      <c r="T230" s="5">
        <v>1449000000000</v>
      </c>
      <c r="U230" s="5">
        <v>155000000000</v>
      </c>
      <c r="V230" s="5">
        <v>491000000000</v>
      </c>
      <c r="W230" s="5">
        <v>294000000000</v>
      </c>
    </row>
    <row r="231" spans="3:23" ht="15.5" x14ac:dyDescent="0.35">
      <c r="C231" t="s">
        <v>225</v>
      </c>
      <c r="J231" s="5">
        <v>839000000000</v>
      </c>
      <c r="K231" s="5">
        <v>3933000000000</v>
      </c>
      <c r="L231" s="5">
        <v>3417000000000</v>
      </c>
      <c r="M231" s="5">
        <v>498000000000</v>
      </c>
      <c r="N231" s="5">
        <v>606000000000</v>
      </c>
      <c r="O231" s="5">
        <v>2901000000000</v>
      </c>
      <c r="P231" s="5">
        <v>3060000000000</v>
      </c>
      <c r="Q231" s="5">
        <v>3702000000000</v>
      </c>
      <c r="R231" s="5">
        <v>3018000000000</v>
      </c>
      <c r="S231" s="5">
        <v>17000000000</v>
      </c>
      <c r="T231" s="5">
        <v>27000000000</v>
      </c>
      <c r="U231" s="5">
        <v>22000000000</v>
      </c>
      <c r="V231" s="5">
        <v>61000000000</v>
      </c>
      <c r="W231" s="5">
        <v>2000000000</v>
      </c>
    </row>
    <row r="232" spans="3:23" ht="15.5" x14ac:dyDescent="0.35">
      <c r="C232" t="s">
        <v>26</v>
      </c>
      <c r="I232" s="5">
        <v>4039000000000</v>
      </c>
      <c r="J232" s="5">
        <v>4026000000000</v>
      </c>
      <c r="K232" s="5">
        <v>4022000000000</v>
      </c>
      <c r="L232" s="5">
        <v>3997000000000</v>
      </c>
      <c r="M232" s="5">
        <v>3981000000000</v>
      </c>
      <c r="N232" s="5">
        <v>3996000000000</v>
      </c>
      <c r="O232" s="5">
        <v>3759000000000</v>
      </c>
      <c r="P232" s="5">
        <v>4779000000000</v>
      </c>
      <c r="Q232" s="5">
        <v>4214000000000</v>
      </c>
      <c r="R232" s="5">
        <v>3456000000000</v>
      </c>
      <c r="S232" s="5">
        <v>1753000000000</v>
      </c>
      <c r="T232" s="5">
        <v>1476000000000</v>
      </c>
      <c r="U232" s="5">
        <v>177000000000</v>
      </c>
      <c r="V232" s="5">
        <v>553000000000</v>
      </c>
      <c r="W232" s="5">
        <v>295000000000</v>
      </c>
    </row>
    <row r="233" spans="3:23" ht="15.5" x14ac:dyDescent="0.35">
      <c r="C233" t="s">
        <v>23</v>
      </c>
      <c r="I233" s="5">
        <v>4033000000000</v>
      </c>
      <c r="J233" s="5">
        <v>4022000000000</v>
      </c>
      <c r="K233" s="5">
        <v>4017000000000</v>
      </c>
      <c r="L233" s="5">
        <v>3985000000000</v>
      </c>
      <c r="M233" s="5">
        <v>3951000000000</v>
      </c>
      <c r="N233" s="5">
        <v>3558000000000</v>
      </c>
      <c r="O233" s="5">
        <v>3340000000000</v>
      </c>
      <c r="P233" s="5">
        <v>3906000000000</v>
      </c>
      <c r="Q233" s="5">
        <v>3146000000000</v>
      </c>
      <c r="R233" s="5">
        <v>2283000000000</v>
      </c>
      <c r="S233" s="5">
        <v>1115000000000</v>
      </c>
      <c r="T233" s="5">
        <v>983000000000</v>
      </c>
      <c r="U233" s="5">
        <v>-218000000000</v>
      </c>
      <c r="V233" s="5">
        <v>289000000000</v>
      </c>
      <c r="W233" s="5">
        <v>174000000000</v>
      </c>
    </row>
    <row r="234" spans="3:23" ht="15.5" x14ac:dyDescent="0.35">
      <c r="C234" t="s">
        <v>226</v>
      </c>
      <c r="I234" s="5">
        <v>-4742000000000</v>
      </c>
      <c r="J234" s="5">
        <v>-3869000000000</v>
      </c>
      <c r="K234" s="5">
        <v>-669000000000</v>
      </c>
      <c r="L234" s="5">
        <v>-916000000000</v>
      </c>
      <c r="M234" s="5">
        <v>-3764000000000</v>
      </c>
      <c r="N234" s="5">
        <v>-2682000000000</v>
      </c>
      <c r="O234" s="5">
        <v>6149000000000</v>
      </c>
      <c r="P234" s="5">
        <v>5966000000000</v>
      </c>
      <c r="Q234" s="5">
        <v>6225000000000</v>
      </c>
      <c r="R234" s="5">
        <v>5107000000000</v>
      </c>
      <c r="S234" s="5">
        <v>1975000000000</v>
      </c>
      <c r="T234" s="5">
        <v>815000000000</v>
      </c>
      <c r="U234" s="5">
        <v>986000000000</v>
      </c>
      <c r="V234" s="5">
        <v>432000000000</v>
      </c>
      <c r="W234" s="5">
        <v>410000000000</v>
      </c>
    </row>
    <row r="235" spans="3:23" ht="15.5" x14ac:dyDescent="0.35">
      <c r="C235" t="s">
        <v>227</v>
      </c>
      <c r="I235" s="5">
        <v>20000000000</v>
      </c>
      <c r="J235" s="5">
        <v>7000000000</v>
      </c>
      <c r="K235" s="5">
        <v>-27000000000</v>
      </c>
      <c r="L235" s="5">
        <v>-29000000000</v>
      </c>
      <c r="M235" s="5">
        <v>-420000000000</v>
      </c>
      <c r="N235" s="5">
        <v>-174000000000</v>
      </c>
      <c r="O235" s="5">
        <v>633000000000</v>
      </c>
      <c r="P235" s="5">
        <v>-583000000000</v>
      </c>
      <c r="Q235" s="5">
        <v>-767000000000</v>
      </c>
      <c r="R235" s="5">
        <v>-852000000000</v>
      </c>
      <c r="S235" s="5">
        <v>-969000000000</v>
      </c>
      <c r="T235" s="5">
        <v>-663000000000</v>
      </c>
      <c r="U235" s="5">
        <v>126000000000</v>
      </c>
      <c r="V235" s="5">
        <v>-91000000000</v>
      </c>
      <c r="W235" s="5">
        <v>-128000000000</v>
      </c>
    </row>
    <row r="236" spans="3:23" ht="15.5" x14ac:dyDescent="0.35">
      <c r="C236" t="s">
        <v>228</v>
      </c>
      <c r="I236" s="5">
        <v>-3000000000</v>
      </c>
      <c r="J236" s="5">
        <v>-6000000000</v>
      </c>
      <c r="K236" s="5">
        <v>-6000000000</v>
      </c>
      <c r="L236" s="5">
        <v>-3000000000</v>
      </c>
      <c r="M236" s="5">
        <v>-3000000000</v>
      </c>
      <c r="N236" s="5">
        <v>-2000000000</v>
      </c>
      <c r="O236" s="5">
        <v>-15000000000</v>
      </c>
      <c r="P236" s="5">
        <v>-10000000000</v>
      </c>
      <c r="Q236" s="5">
        <v>-22000000000</v>
      </c>
      <c r="R236" s="5">
        <v>-18000000000</v>
      </c>
      <c r="S236" s="5">
        <v>-14000000000</v>
      </c>
      <c r="T236" s="5">
        <v>-64000000000</v>
      </c>
      <c r="U236" s="5">
        <v>-21000000000</v>
      </c>
      <c r="V236" s="5">
        <v>-28000000000</v>
      </c>
      <c r="W236" s="5">
        <v>-16000000000</v>
      </c>
    </row>
    <row r="237" spans="3:23" ht="15.5" x14ac:dyDescent="0.35">
      <c r="C237" t="s">
        <v>15</v>
      </c>
      <c r="I237" s="5">
        <v>17000000000</v>
      </c>
      <c r="J237" s="5">
        <v>1000000000</v>
      </c>
      <c r="K237" s="5">
        <v>-33000000000</v>
      </c>
      <c r="L237" s="5">
        <v>-32000000000</v>
      </c>
      <c r="M237" s="5">
        <v>-422000000000</v>
      </c>
      <c r="N237" s="5">
        <v>-177000000000</v>
      </c>
      <c r="O237" s="5">
        <v>618000000000</v>
      </c>
      <c r="P237" s="5">
        <v>-593000000000</v>
      </c>
      <c r="Q237" s="5">
        <v>-789000000000</v>
      </c>
      <c r="R237" s="5">
        <v>-869000000000</v>
      </c>
      <c r="S237" s="5">
        <v>-983000000000</v>
      </c>
      <c r="T237" s="5">
        <v>-727000000000</v>
      </c>
      <c r="U237" s="5">
        <v>105000000000</v>
      </c>
      <c r="V237" s="5">
        <v>-119000000000</v>
      </c>
      <c r="W237" s="5">
        <v>-145000000000</v>
      </c>
    </row>
    <row r="238" spans="3:23" ht="15.5" x14ac:dyDescent="0.35">
      <c r="C238" t="s">
        <v>17</v>
      </c>
      <c r="I238" s="6">
        <v>2.37</v>
      </c>
      <c r="J238" s="6">
        <v>0.17</v>
      </c>
      <c r="K238" s="6">
        <v>-4.49</v>
      </c>
      <c r="L238" s="6">
        <v>-4.41</v>
      </c>
      <c r="M238" s="6">
        <v>-57.76</v>
      </c>
      <c r="N238" s="6">
        <v>-24.16</v>
      </c>
      <c r="O238" s="6">
        <v>84.48</v>
      </c>
      <c r="P238" s="6">
        <v>-81.069999999999993</v>
      </c>
      <c r="Q238" s="6">
        <v>-109.81</v>
      </c>
      <c r="R238" s="6">
        <v>-122.05</v>
      </c>
      <c r="S238" s="6">
        <v>-139.6</v>
      </c>
      <c r="T238" s="6">
        <v>-132.86000000000001</v>
      </c>
      <c r="U238" s="6">
        <v>19.48</v>
      </c>
      <c r="V238" s="6">
        <v>-29.65</v>
      </c>
      <c r="W238" s="6">
        <v>-72.36</v>
      </c>
    </row>
  </sheetData>
  <pageMargins left="0.7" right="0.7" top="0.75" bottom="0.75" header="0.3" footer="0.3"/>
  <ignoredErrors>
    <ignoredError sqref="A1:W239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2610</v>
      </c>
      <c r="D2" s="2" vm="658">
        <f ca="1">IFERROR(_xlfn.STOCKHISTORY("XIDX:" &amp; $C$1, D3, , 0, 0, 1), "Libur")</f>
        <v>770</v>
      </c>
      <c r="E2" s="2" t="str">
        <f ca="1">IFERROR(_xlfn.STOCKHISTORY("XIDX:" &amp; $C$1, E3, , 0, 0, 1), "Libur")</f>
        <v>Libur</v>
      </c>
      <c r="H2" s="2" vm="658">
        <f ca="1">IFERROR(INDEX(D2:G2,COUNT(D2:G2)),"")</f>
        <v>770</v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vm="427">
        <f t="shared" ca="1" si="0"/>
        <v>670</v>
      </c>
      <c r="L2" s="2" t="str">
        <f t="shared" ca="1" si="0"/>
        <v>Libur</v>
      </c>
      <c r="M2" s="2" t="str">
        <f t="shared" ca="1" si="0"/>
        <v>Libur</v>
      </c>
      <c r="N2" s="2" vm="659">
        <f t="shared" ca="1" si="0"/>
        <v>474</v>
      </c>
      <c r="O2" s="2" vm="659">
        <f t="shared" ca="1" si="0"/>
        <v>474</v>
      </c>
      <c r="P2" s="2" vm="51">
        <f t="shared" ca="1" si="0"/>
        <v>665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vm="309">
        <f t="shared" ca="1" si="0"/>
        <v>250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48503001</v>
      </c>
      <c r="E4" s="2">
        <f>IFERROR(INDEX(E51:E500,MATCH($C$4,$C$51:$C$500,0)),"")</f>
        <v>48825559</v>
      </c>
      <c r="H4" s="2">
        <f>IFERROR(SUM(D4:G4)*(4/MAX(1,COUNT(D4:G4))),"")</f>
        <v>194657120</v>
      </c>
      <c r="I4" s="2">
        <f t="shared" ref="I4:Z4" si="1">IFERROR(INDEX(I51:I500,MATCH($C$4,$C$51:$C$500,0)),"")</f>
        <v>188525304</v>
      </c>
      <c r="J4" s="2">
        <f t="shared" si="1"/>
        <v>187579309</v>
      </c>
      <c r="K4" s="2">
        <f t="shared" si="1"/>
        <v>196072753</v>
      </c>
      <c r="L4" s="2">
        <f t="shared" si="1"/>
        <v>225468149</v>
      </c>
      <c r="M4" s="2">
        <f t="shared" si="1"/>
        <v>214250936</v>
      </c>
      <c r="N4" s="2">
        <f t="shared" si="1"/>
        <v>148735880</v>
      </c>
      <c r="O4" s="2">
        <f t="shared" si="1"/>
        <v>189022126</v>
      </c>
      <c r="P4" s="2">
        <f t="shared" si="1"/>
        <v>228089922</v>
      </c>
      <c r="Q4" s="2">
        <f t="shared" si="1"/>
        <v>216591205</v>
      </c>
      <c r="R4" s="2">
        <f t="shared" si="1"/>
        <v>186376830</v>
      </c>
      <c r="S4" s="2">
        <f t="shared" si="1"/>
        <v>184645789</v>
      </c>
      <c r="T4" s="2">
        <f t="shared" si="1"/>
        <v>281414730</v>
      </c>
      <c r="U4" s="2">
        <f t="shared" si="1"/>
        <v>304797227</v>
      </c>
      <c r="V4" s="2">
        <f t="shared" si="1"/>
        <v>359522757</v>
      </c>
      <c r="W4" s="2">
        <f t="shared" si="1"/>
        <v>401923161</v>
      </c>
      <c r="X4" s="2">
        <f t="shared" si="1"/>
        <v>298749920</v>
      </c>
      <c r="Y4" s="2">
        <f t="shared" si="1"/>
        <v>246240007</v>
      </c>
      <c r="Z4" s="2">
        <f t="shared" si="1"/>
        <v>300895345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4982727</v>
      </c>
      <c r="E5" s="2">
        <f>IFERROR(INDEX(E51:E500,MATCH($C$5,$C$51:$C$500,0)),"")</f>
        <v>-1709737</v>
      </c>
      <c r="H5" s="2">
        <f>IFERROR(SUM(D5:G5)*(4/MAX(1,COUNT(D5:G5))),"")</f>
        <v>6545980</v>
      </c>
      <c r="I5" s="2">
        <f t="shared" ref="I5:Z5" si="2">IFERROR(INDEX(I51:I500,MATCH($C$5,$C$51:$C$500,0)),"")</f>
        <v>-1633165</v>
      </c>
      <c r="J5" s="2">
        <f t="shared" si="2"/>
        <v>3244078</v>
      </c>
      <c r="K5" s="2">
        <f t="shared" si="2"/>
        <v>3330654</v>
      </c>
      <c r="L5" s="2">
        <f t="shared" si="2"/>
        <v>3370411</v>
      </c>
      <c r="M5" s="2">
        <f t="shared" si="2"/>
        <v>13739451</v>
      </c>
      <c r="N5" s="2">
        <f t="shared" si="2"/>
        <v>-754103</v>
      </c>
      <c r="O5" s="2">
        <f t="shared" si="2"/>
        <v>-4718672</v>
      </c>
      <c r="P5" s="2">
        <f t="shared" si="2"/>
        <v>-195749</v>
      </c>
      <c r="Q5" s="2">
        <f t="shared" si="2"/>
        <v>3091046</v>
      </c>
      <c r="R5" s="2">
        <f t="shared" si="2"/>
        <v>6239138</v>
      </c>
      <c r="S5" s="2">
        <f t="shared" si="2"/>
        <v>-1288345</v>
      </c>
      <c r="T5" s="2">
        <f t="shared" si="2"/>
        <v>-4619033</v>
      </c>
      <c r="U5" s="2">
        <f t="shared" si="2"/>
        <v>-9402083</v>
      </c>
      <c r="V5" s="2">
        <f t="shared" si="2"/>
        <v>8085619</v>
      </c>
      <c r="W5" s="2">
        <f t="shared" si="2"/>
        <v>32957818</v>
      </c>
      <c r="X5" s="2">
        <f t="shared" si="2"/>
        <v>10816147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315253703</v>
      </c>
      <c r="E6" s="2">
        <f>IFERROR(INDEX(E51:E500,MATCH($C$6,$C$51:$C$500,0)),"")</f>
        <v>310270976</v>
      </c>
      <c r="H6" s="2">
        <f>IFERROR(INDEX(D6:G6,COUNT(D6:G6)),"")</f>
        <v>310270976</v>
      </c>
      <c r="I6" s="2">
        <f t="shared" ref="I6:Z6" si="3">IFERROR(INDEX(I51:I500,MATCH($C$6,$C$51:$C$500,0)),"")</f>
        <v>311980713</v>
      </c>
      <c r="J6" s="2">
        <f t="shared" si="3"/>
        <v>313613878</v>
      </c>
      <c r="K6" s="2">
        <f t="shared" si="3"/>
        <v>310369800</v>
      </c>
      <c r="L6" s="2">
        <f t="shared" si="3"/>
        <v>307039146</v>
      </c>
      <c r="M6" s="2">
        <f t="shared" si="3"/>
        <v>303052095</v>
      </c>
      <c r="N6" s="2">
        <f t="shared" si="3"/>
        <v>289312644</v>
      </c>
      <c r="O6" s="2">
        <f t="shared" si="3"/>
        <v>289792617</v>
      </c>
      <c r="P6" s="2">
        <f t="shared" si="3"/>
        <v>294511289</v>
      </c>
      <c r="Q6" s="2">
        <f t="shared" si="3"/>
        <v>294707038</v>
      </c>
      <c r="R6" s="2">
        <f t="shared" si="3"/>
        <v>291615992</v>
      </c>
      <c r="S6" s="2">
        <f t="shared" si="3"/>
        <v>285376854</v>
      </c>
      <c r="T6" s="2">
        <f t="shared" si="3"/>
        <v>287735931</v>
      </c>
      <c r="U6" s="2">
        <f t="shared" si="3"/>
        <v>292354964</v>
      </c>
      <c r="V6" s="2">
        <f t="shared" si="3"/>
        <v>301757047</v>
      </c>
      <c r="W6" s="2">
        <f t="shared" si="3"/>
        <v>293671428</v>
      </c>
      <c r="X6" s="2">
        <f t="shared" si="3"/>
        <v>93903204</v>
      </c>
      <c r="Y6" s="2">
        <f t="shared" si="3"/>
        <v>-16672943</v>
      </c>
      <c r="Z6" s="2">
        <f t="shared" si="3"/>
        <v>-55412887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4.82</v>
      </c>
      <c r="E7" s="3">
        <f>IFERROR(INDEX(E51:E500,MATCH($C$7,$C$51:$C$500,0))/1000000000,"")</f>
        <v>4.82</v>
      </c>
      <c r="H7" s="3">
        <f>IFERROR(INDEX(D7:G7,COUNT(D7:G7)),"")</f>
        <v>4.82</v>
      </c>
      <c r="I7" s="3">
        <f t="shared" ref="I7:Z7" si="4">IFERROR(INDEX(I51:I500,MATCH($C$7,$C$51:$C$500,0))/1000000000,"")</f>
        <v>4.82</v>
      </c>
      <c r="J7" s="3">
        <f t="shared" si="4"/>
        <v>4.82</v>
      </c>
      <c r="K7" s="3">
        <f t="shared" si="4"/>
        <v>4.82</v>
      </c>
      <c r="L7" s="3">
        <f t="shared" si="4"/>
        <v>4.82</v>
      </c>
      <c r="M7" s="3">
        <f t="shared" si="4"/>
        <v>4.82</v>
      </c>
      <c r="N7" s="3">
        <f t="shared" si="4"/>
        <v>4.82</v>
      </c>
      <c r="O7" s="3">
        <f t="shared" si="4"/>
        <v>4.82</v>
      </c>
      <c r="P7" s="3">
        <f t="shared" si="4"/>
        <v>4.82</v>
      </c>
      <c r="Q7" s="3">
        <f t="shared" si="4"/>
        <v>4.82</v>
      </c>
      <c r="R7" s="3">
        <f t="shared" si="4"/>
        <v>4.82</v>
      </c>
      <c r="S7" s="3">
        <f t="shared" si="4"/>
        <v>4.82</v>
      </c>
      <c r="T7" s="3">
        <f t="shared" si="4"/>
        <v>4.82</v>
      </c>
      <c r="U7" s="3">
        <f t="shared" si="4"/>
        <v>4.82</v>
      </c>
      <c r="V7" s="3">
        <f t="shared" si="4"/>
        <v>4.82</v>
      </c>
      <c r="W7" s="3">
        <f t="shared" si="4"/>
        <v>4.82</v>
      </c>
      <c r="X7" s="3">
        <f t="shared" si="4"/>
        <v>4.82</v>
      </c>
      <c r="Y7" s="3">
        <f t="shared" si="4"/>
        <v>2.96</v>
      </c>
      <c r="Z7" s="3">
        <f t="shared" si="4"/>
        <v>1.75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-586000000000</v>
      </c>
      <c r="E8" s="2">
        <f>IFERROR(INDEX(E51:E500,MATCH("Free cash flow (Quarter)",$C$51:$C$500,0)),"")</f>
        <v>112000000000</v>
      </c>
      <c r="H8" s="2">
        <f>IFERROR(INDEX(D8:G8,COUNT(D8:G8)),"")</f>
        <v>112000000000</v>
      </c>
      <c r="I8" s="2">
        <f t="shared" ref="I8:Z8" si="5">IFERROR(INDEX(I51:I500,MATCH($C$8,$C$51:$C$500,0)),"")</f>
        <v>172000000000</v>
      </c>
      <c r="J8" s="2">
        <f t="shared" si="5"/>
        <v>175000000000</v>
      </c>
      <c r="K8" s="2">
        <f t="shared" si="5"/>
        <v>170000000000</v>
      </c>
      <c r="L8" s="2">
        <f t="shared" si="5"/>
        <v>-2000000000</v>
      </c>
      <c r="M8" s="2">
        <f t="shared" si="5"/>
        <v>249000000000</v>
      </c>
      <c r="N8" s="2">
        <f t="shared" si="5"/>
        <v>284000000000</v>
      </c>
      <c r="O8" s="2">
        <f t="shared" si="5"/>
        <v>271000000000</v>
      </c>
      <c r="P8" s="2">
        <f t="shared" si="5"/>
        <v>-46000000000</v>
      </c>
      <c r="Q8" s="2">
        <f t="shared" si="5"/>
        <v>255000000000</v>
      </c>
      <c r="R8" s="2">
        <f t="shared" si="5"/>
        <v>229000000000</v>
      </c>
      <c r="S8" s="2">
        <f t="shared" si="5"/>
        <v>272000000000</v>
      </c>
      <c r="T8" s="2">
        <f t="shared" si="5"/>
        <v>100000000000</v>
      </c>
      <c r="U8" s="2">
        <f t="shared" si="5"/>
        <v>-95000000000</v>
      </c>
      <c r="V8" s="2">
        <f t="shared" si="5"/>
        <v>111000000000</v>
      </c>
      <c r="W8" s="2">
        <f t="shared" si="5"/>
        <v>127000000000</v>
      </c>
      <c r="X8" s="2">
        <f t="shared" si="5"/>
        <v>15000000000</v>
      </c>
      <c r="Y8" s="2">
        <f t="shared" si="5"/>
        <v>-27000000000</v>
      </c>
      <c r="Z8" s="2">
        <f t="shared" si="5"/>
        <v>-242000000000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-121.48</v>
      </c>
      <c r="E9" s="3">
        <f>IFERROR(INDEX(E51:E500,MATCH("Free cash flow per share (Quarter)",$C$51:$C$500,0)),"")</f>
        <v>23.18</v>
      </c>
      <c r="H9" s="3">
        <f>IFERROR(INDEX(D9:G9,COUNT(D9:G9)),"")</f>
        <v>23.18</v>
      </c>
      <c r="I9" s="3">
        <f t="shared" ref="I9:Z9" si="6">IFERROR(INDEX(I51:I500,MATCH($C$9,$C$51:$C$500,0)),"")</f>
        <v>35.68</v>
      </c>
      <c r="J9" s="3">
        <f t="shared" si="6"/>
        <v>36.229999999999997</v>
      </c>
      <c r="K9" s="3">
        <f t="shared" si="6"/>
        <v>35.200000000000003</v>
      </c>
      <c r="L9" s="3">
        <f t="shared" si="6"/>
        <v>-0.47</v>
      </c>
      <c r="M9" s="3">
        <f t="shared" si="6"/>
        <v>51.71</v>
      </c>
      <c r="N9" s="3">
        <f t="shared" si="6"/>
        <v>58.97</v>
      </c>
      <c r="O9" s="3">
        <f t="shared" si="6"/>
        <v>56.28</v>
      </c>
      <c r="P9" s="3">
        <f t="shared" si="6"/>
        <v>-9.6199999999999992</v>
      </c>
      <c r="Q9" s="3">
        <f t="shared" si="6"/>
        <v>52.79</v>
      </c>
      <c r="R9" s="3">
        <f t="shared" si="6"/>
        <v>47.58</v>
      </c>
      <c r="S9" s="3">
        <f t="shared" si="6"/>
        <v>56.41</v>
      </c>
      <c r="T9" s="3">
        <f t="shared" si="6"/>
        <v>20.81</v>
      </c>
      <c r="U9" s="3">
        <f t="shared" si="6"/>
        <v>-19.64</v>
      </c>
      <c r="V9" s="3">
        <f t="shared" si="6"/>
        <v>23.1</v>
      </c>
      <c r="W9" s="3">
        <f t="shared" si="6"/>
        <v>26.28</v>
      </c>
      <c r="X9" s="3">
        <f t="shared" si="6"/>
        <v>3.12</v>
      </c>
      <c r="Y9" s="3">
        <f t="shared" si="6"/>
        <v>-9.17</v>
      </c>
      <c r="Z9" s="3">
        <f t="shared" si="6"/>
        <v>-138.15</v>
      </c>
    </row>
    <row r="10" spans="1:26" ht="15.5" x14ac:dyDescent="0.35">
      <c r="C10" t="s">
        <v>18</v>
      </c>
      <c r="D10" s="3">
        <f ca="1">IFERROR(IF(D9=0,"",D2/D9),"")</f>
        <v>-6.3384919328284486</v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>
        <f t="shared" ca="1" si="7"/>
        <v>19.034090909090907</v>
      </c>
      <c r="L10" s="3" t="str">
        <f t="shared" ca="1" si="7"/>
        <v/>
      </c>
      <c r="M10" s="3" t="str">
        <f t="shared" ca="1" si="7"/>
        <v/>
      </c>
      <c r="N10" s="3">
        <f t="shared" ca="1" si="7"/>
        <v>8.0379854163133793</v>
      </c>
      <c r="O10" s="3">
        <f t="shared" ca="1" si="7"/>
        <v>8.4221748400852885</v>
      </c>
      <c r="P10" s="3">
        <f t="shared" ca="1" si="7"/>
        <v>-69.126819126819129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-27.262813522355508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30628620</v>
      </c>
      <c r="E11" s="2">
        <f>IFERROR(INDEX(E51:E500,MATCH($C$11,$C$51:$C$500,0)),"")</f>
        <v>47703159</v>
      </c>
      <c r="H11" s="2">
        <f>IFERROR(INDEX(D11:G11,COUNT(D11:G11)),"")</f>
        <v>47703159</v>
      </c>
      <c r="I11" s="2">
        <f t="shared" ref="I11:Z11" si="8">IFERROR(INDEX(I51:I500,MATCH($C$11,$C$51:$C$500,0)),"")</f>
        <v>43480293</v>
      </c>
      <c r="J11" s="2">
        <f t="shared" si="8"/>
        <v>45308766</v>
      </c>
      <c r="K11" s="2">
        <f t="shared" si="8"/>
        <v>42108093</v>
      </c>
      <c r="L11" s="2">
        <f t="shared" si="8"/>
        <v>25222931</v>
      </c>
      <c r="M11" s="2">
        <f t="shared" si="8"/>
        <v>64472076</v>
      </c>
      <c r="N11" s="2">
        <f t="shared" si="8"/>
        <v>56167126</v>
      </c>
      <c r="O11" s="2">
        <f t="shared" si="8"/>
        <v>37178155</v>
      </c>
      <c r="P11" s="2">
        <f t="shared" si="8"/>
        <v>17625669</v>
      </c>
      <c r="Q11" s="2">
        <f t="shared" si="8"/>
        <v>34094544</v>
      </c>
      <c r="R11" s="2">
        <f t="shared" si="8"/>
        <v>18552126</v>
      </c>
      <c r="S11" s="2">
        <f t="shared" si="8"/>
        <v>1091867</v>
      </c>
      <c r="T11" s="2">
        <f t="shared" si="8"/>
        <v>837296</v>
      </c>
      <c r="U11" s="2">
        <f t="shared" si="8"/>
        <v>1994946</v>
      </c>
      <c r="V11" s="2">
        <f t="shared" si="8"/>
        <v>7894529</v>
      </c>
      <c r="W11" s="2">
        <f t="shared" si="8"/>
        <v>10438131</v>
      </c>
      <c r="X11" s="2">
        <f t="shared" si="8"/>
        <v>5791245</v>
      </c>
      <c r="Y11" s="2">
        <f t="shared" si="8"/>
        <v>5145397</v>
      </c>
      <c r="Z11" s="2">
        <f t="shared" si="8"/>
        <v>8536890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-532000000000</v>
      </c>
      <c r="E12" s="2">
        <f>IFERROR(INDEX(E51:E500,MATCH("Net Debt (Quarter)",$C$51:$C$500,0)),"")</f>
        <v>-791000000000</v>
      </c>
      <c r="H12" s="2">
        <f>IFERROR(INDEX(D12:G12,COUNT(D12:G12)),"")</f>
        <v>-791000000000</v>
      </c>
      <c r="I12" s="2">
        <f t="shared" ref="I12:Z12" si="9">IFERROR(INDEX(I51:I500,MATCH($C$12,$C$51:$C$500,0)),"")</f>
        <v>-705000000000</v>
      </c>
      <c r="J12" s="2">
        <f t="shared" si="9"/>
        <v>-697000000000</v>
      </c>
      <c r="K12" s="2">
        <f t="shared" si="9"/>
        <v>-624000000000</v>
      </c>
      <c r="L12" s="2">
        <f t="shared" si="9"/>
        <v>-361000000000</v>
      </c>
      <c r="M12" s="2">
        <f t="shared" si="9"/>
        <v>-882000000000</v>
      </c>
      <c r="N12" s="2">
        <f t="shared" si="9"/>
        <v>-703000000000</v>
      </c>
      <c r="O12" s="2">
        <f t="shared" si="9"/>
        <v>-500000000000</v>
      </c>
      <c r="P12" s="2">
        <f t="shared" si="9"/>
        <v>-255000000000</v>
      </c>
      <c r="Q12" s="2">
        <f t="shared" si="9"/>
        <v>-360000000000</v>
      </c>
      <c r="R12" s="2">
        <f t="shared" si="9"/>
        <v>-158000000000</v>
      </c>
      <c r="S12" s="2">
        <f t="shared" si="9"/>
        <v>73000000000</v>
      </c>
      <c r="T12" s="2">
        <f t="shared" si="9"/>
        <v>311000000000</v>
      </c>
      <c r="U12" s="2">
        <f t="shared" si="9"/>
        <v>404000000000</v>
      </c>
      <c r="V12" s="2">
        <f t="shared" si="9"/>
        <v>245000000000</v>
      </c>
      <c r="W12" s="2">
        <f t="shared" si="9"/>
        <v>334000000000</v>
      </c>
      <c r="X12" s="2">
        <f t="shared" si="9"/>
        <v>457000000000</v>
      </c>
      <c r="Y12" s="2">
        <f t="shared" si="9"/>
        <v>1514000000000</v>
      </c>
      <c r="Z12" s="2">
        <f t="shared" si="9"/>
        <v>2346000000000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20000000000</v>
      </c>
      <c r="H13" s="2">
        <f>IFERROR(INDEX(D13:G13,COUNT(D13:G13)),"")</f>
        <v>20000000000</v>
      </c>
      <c r="I13" s="2">
        <f t="shared" ref="I13:Z13" si="10">IFERROR(INDEX(I51:I500,MATCH($C$13,$C$51:$C$500,0)),"")</f>
        <v>22000000000</v>
      </c>
      <c r="J13" s="2">
        <f t="shared" si="10"/>
        <v>35000000000</v>
      </c>
      <c r="K13" s="2">
        <f t="shared" si="10"/>
        <v>26000000000</v>
      </c>
      <c r="L13" s="2">
        <f t="shared" si="10"/>
        <v>32000000000</v>
      </c>
      <c r="M13" s="2">
        <f t="shared" si="10"/>
        <v>39000000000</v>
      </c>
      <c r="N13" s="2">
        <f t="shared" si="10"/>
        <v>89000000000</v>
      </c>
      <c r="O13" s="2">
        <f t="shared" si="10"/>
        <v>16000000000</v>
      </c>
      <c r="P13" s="2">
        <f t="shared" si="10"/>
        <v>0</v>
      </c>
      <c r="Q13" s="2">
        <f t="shared" si="10"/>
        <v>102000000000</v>
      </c>
      <c r="R13" s="2">
        <f t="shared" si="10"/>
        <v>91000000000</v>
      </c>
      <c r="S13" s="2">
        <f t="shared" si="10"/>
        <v>88000000000</v>
      </c>
      <c r="T13" s="2">
        <f t="shared" si="10"/>
        <v>322000000000</v>
      </c>
      <c r="U13" s="2">
        <f t="shared" si="10"/>
        <v>428000000000</v>
      </c>
      <c r="V13" s="2">
        <f t="shared" si="10"/>
        <v>321000000000</v>
      </c>
      <c r="W13" s="2">
        <f t="shared" si="10"/>
        <v>429000000000</v>
      </c>
      <c r="X13" s="2">
        <f t="shared" si="10"/>
        <v>509000000000</v>
      </c>
      <c r="Y13" s="2">
        <f t="shared" si="10"/>
        <v>1562000000000</v>
      </c>
      <c r="Z13" s="2">
        <f t="shared" si="10"/>
        <v>2439000000000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-64036</v>
      </c>
      <c r="J14" s="2">
        <f t="shared" si="11"/>
        <v>-44235</v>
      </c>
      <c r="K14" s="2">
        <f t="shared" si="11"/>
        <v>-47758</v>
      </c>
      <c r="L14" s="2">
        <f t="shared" si="11"/>
        <v>-52489</v>
      </c>
      <c r="M14" s="2">
        <f t="shared" si="11"/>
        <v>-49988</v>
      </c>
      <c r="N14" s="2">
        <f t="shared" si="11"/>
        <v>-49148</v>
      </c>
      <c r="O14" s="2">
        <f t="shared" si="11"/>
        <v>-50937</v>
      </c>
      <c r="P14" s="2">
        <f t="shared" si="11"/>
        <v>-53964</v>
      </c>
      <c r="Q14" s="2">
        <f t="shared" si="11"/>
        <v>-74464</v>
      </c>
      <c r="R14" s="2">
        <f t="shared" si="11"/>
        <v>-101319</v>
      </c>
      <c r="S14" s="2">
        <f t="shared" si="11"/>
        <v>-435483</v>
      </c>
      <c r="T14" s="2">
        <f t="shared" si="11"/>
        <v>-976920</v>
      </c>
      <c r="U14" s="2">
        <f t="shared" si="11"/>
        <v>-1092030</v>
      </c>
      <c r="V14" s="2">
        <f t="shared" si="11"/>
        <v>-692643</v>
      </c>
      <c r="W14" s="2">
        <f t="shared" si="11"/>
        <v>-1131291</v>
      </c>
      <c r="X14" s="2">
        <f t="shared" si="11"/>
        <v>-2233435</v>
      </c>
      <c r="Y14" s="2">
        <f t="shared" si="11"/>
        <v>-5696531</v>
      </c>
      <c r="Z14" s="2">
        <f t="shared" si="11"/>
        <v>-9645202</v>
      </c>
    </row>
    <row r="15" spans="1:26" ht="15.5" x14ac:dyDescent="0.35">
      <c r="C15" t="s">
        <v>28</v>
      </c>
      <c r="D15" s="2">
        <f>IFERROR(INDEX(D51:D500,MATCH($C$15,$C$51:$C$500,0)),"")</f>
        <v>-316945</v>
      </c>
      <c r="E15" s="2">
        <f>IFERROR(INDEX(E51:E500,MATCH($C$15,$C$51:$C$500,0)),"")</f>
        <v>5909</v>
      </c>
      <c r="H15" s="2">
        <f>IFERROR(SUM(D15:G15)*(4/MAX(1,COUNT(D15:G15))),"")</f>
        <v>-622072</v>
      </c>
      <c r="I15" s="2">
        <f t="shared" ref="I15:Z15" si="12">IFERROR(INDEX(I51:I500,MATCH($C$15,$C$51:$C$500,0)),"")</f>
        <v>-2643922</v>
      </c>
      <c r="J15" s="2">
        <f t="shared" si="12"/>
        <v>318896</v>
      </c>
      <c r="K15" s="2">
        <f t="shared" si="12"/>
        <v>50152</v>
      </c>
      <c r="L15" s="2">
        <f t="shared" si="12"/>
        <v>145581</v>
      </c>
      <c r="M15" s="2">
        <f t="shared" si="12"/>
        <v>-4011413</v>
      </c>
      <c r="N15" s="2">
        <f t="shared" si="12"/>
        <v>-1171172</v>
      </c>
      <c r="O15" s="2">
        <f t="shared" si="12"/>
        <v>-1594121</v>
      </c>
      <c r="P15" s="2">
        <f t="shared" si="12"/>
        <v>-810418</v>
      </c>
      <c r="Q15" s="2">
        <f t="shared" si="12"/>
        <v>-2871553</v>
      </c>
      <c r="R15" s="2">
        <f t="shared" si="12"/>
        <v>1545078</v>
      </c>
      <c r="S15" s="2">
        <f t="shared" si="12"/>
        <v>-967721</v>
      </c>
      <c r="T15" s="2">
        <f t="shared" si="12"/>
        <v>502631</v>
      </c>
      <c r="U15" s="2">
        <f t="shared" si="12"/>
        <v>667879</v>
      </c>
      <c r="V15" s="2">
        <f t="shared" si="12"/>
        <v>563000</v>
      </c>
      <c r="W15" s="2">
        <f t="shared" si="12"/>
        <v>-4084981</v>
      </c>
      <c r="X15" s="2">
        <f t="shared" si="12"/>
        <v>-148064</v>
      </c>
      <c r="Y15" s="2">
        <f t="shared" si="12"/>
        <v>4953332</v>
      </c>
      <c r="Z15" s="2">
        <f t="shared" si="12"/>
        <v>2871352</v>
      </c>
    </row>
    <row r="16" spans="1:26" ht="15.5" x14ac:dyDescent="0.35">
      <c r="C16" t="s">
        <v>29</v>
      </c>
      <c r="D16" s="2">
        <f>IFERROR(INDEX(D51:D500,MATCH($C$16,$C$51:$C$500,0)),"")</f>
        <v>5299672</v>
      </c>
      <c r="E16" s="2">
        <f>IFERROR(INDEX(E51:E500,MATCH($C$16,$C$51:$C$500,0)),"")</f>
        <v>-1715646</v>
      </c>
      <c r="H16" s="2">
        <f>IFERROR(SUM(D16:G16)*(4/MAX(1,COUNT(D16:G16))),"")</f>
        <v>7168052</v>
      </c>
      <c r="I16" s="2">
        <f t="shared" ref="I16:Z16" si="13">IFERROR(INDEX(I51:I500,MATCH($C$16,$C$51:$C$500,0)),"")</f>
        <v>1604482</v>
      </c>
      <c r="J16" s="2">
        <f t="shared" si="13"/>
        <v>2905840</v>
      </c>
      <c r="K16" s="2">
        <f t="shared" si="13"/>
        <v>3493567</v>
      </c>
      <c r="L16" s="2">
        <f t="shared" si="13"/>
        <v>3435547</v>
      </c>
      <c r="M16" s="2">
        <f t="shared" si="13"/>
        <v>17688319</v>
      </c>
      <c r="N16" s="2">
        <f t="shared" si="13"/>
        <v>572005</v>
      </c>
      <c r="O16" s="2">
        <f t="shared" si="13"/>
        <v>-3664228</v>
      </c>
      <c r="P16" s="2">
        <f t="shared" si="13"/>
        <v>315455</v>
      </c>
      <c r="Q16" s="2">
        <f t="shared" si="13"/>
        <v>6143762</v>
      </c>
      <c r="R16" s="2">
        <f t="shared" si="13"/>
        <v>4682190</v>
      </c>
      <c r="S16" s="2">
        <f t="shared" si="13"/>
        <v>-667079</v>
      </c>
      <c r="T16" s="2">
        <f t="shared" si="13"/>
        <v>-5121664</v>
      </c>
      <c r="U16" s="2">
        <f t="shared" si="13"/>
        <v>-10069962</v>
      </c>
      <c r="V16" s="2">
        <f t="shared" si="13"/>
        <v>7522619</v>
      </c>
      <c r="W16" s="2">
        <f t="shared" si="13"/>
        <v>37042799</v>
      </c>
      <c r="X16" s="2">
        <f t="shared" si="13"/>
        <v>10964211</v>
      </c>
      <c r="Y16" s="2">
        <f t="shared" si="13"/>
        <v>-22213388</v>
      </c>
      <c r="Z16" s="2">
        <f t="shared" si="13"/>
        <v>-60647668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3711400000000</v>
      </c>
      <c r="E20" s="2" t="str">
        <f ca="1">IFERROR(E21*E2,"")</f>
        <v/>
      </c>
      <c r="H20" s="2">
        <f t="shared" ref="H20:Z20" ca="1" si="14">IFERROR(H21*H2,"")</f>
        <v>3711400000000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3229400000000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2284680000000</v>
      </c>
      <c r="O20" s="2">
        <f t="shared" ca="1" si="14"/>
        <v>2284680000000</v>
      </c>
      <c r="P20" s="2">
        <f t="shared" ca="1" si="14"/>
        <v>3205300000000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740000000000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4820000000</v>
      </c>
      <c r="E21" s="2">
        <f>IFERROR(INDEX(E51:E500,MATCH($C$7,$C$51:$C$500,0)),"")</f>
        <v>4820000000</v>
      </c>
      <c r="H21" s="2">
        <f>IFERROR(INDEX(D21:G21,COUNT(D21:G21)),"")</f>
        <v>4820000000</v>
      </c>
      <c r="I21" s="2">
        <f t="shared" ref="I21:Z21" si="15">IFERROR(INDEX(I51:I500,MATCH($C$7,$C$51:$C$500,0)),"")</f>
        <v>4820000000</v>
      </c>
      <c r="J21" s="2">
        <f t="shared" si="15"/>
        <v>4820000000</v>
      </c>
      <c r="K21" s="2">
        <f t="shared" si="15"/>
        <v>4820000000</v>
      </c>
      <c r="L21" s="2">
        <f t="shared" si="15"/>
        <v>4820000000</v>
      </c>
      <c r="M21" s="2">
        <f t="shared" si="15"/>
        <v>4820000000</v>
      </c>
      <c r="N21" s="2">
        <f t="shared" si="15"/>
        <v>4820000000</v>
      </c>
      <c r="O21" s="2">
        <f t="shared" si="15"/>
        <v>4820000000</v>
      </c>
      <c r="P21" s="2">
        <f t="shared" si="15"/>
        <v>4820000000</v>
      </c>
      <c r="Q21" s="2">
        <f t="shared" si="15"/>
        <v>4820000000</v>
      </c>
      <c r="R21" s="2">
        <f t="shared" si="15"/>
        <v>4820000000</v>
      </c>
      <c r="S21" s="2">
        <f t="shared" si="15"/>
        <v>4820000000</v>
      </c>
      <c r="T21" s="2">
        <f t="shared" si="15"/>
        <v>4820000000</v>
      </c>
      <c r="U21" s="2">
        <f t="shared" si="15"/>
        <v>4820000000</v>
      </c>
      <c r="V21" s="2">
        <f t="shared" si="15"/>
        <v>4820000000</v>
      </c>
      <c r="W21" s="2">
        <f t="shared" si="15"/>
        <v>4820000000</v>
      </c>
      <c r="X21" s="2">
        <f t="shared" si="15"/>
        <v>4820000000</v>
      </c>
      <c r="Y21" s="2">
        <f t="shared" si="15"/>
        <v>2960000000</v>
      </c>
      <c r="Z21" s="2">
        <f t="shared" si="15"/>
        <v>1750000000</v>
      </c>
    </row>
    <row r="23" spans="1:26" ht="15.5" x14ac:dyDescent="0.35">
      <c r="B23" t="s">
        <v>50</v>
      </c>
      <c r="C23" t="s">
        <v>51</v>
      </c>
      <c r="D23" s="3">
        <f>IFERROR(D5/D6*100,"")</f>
        <v>1.5805451141679374</v>
      </c>
      <c r="E23" s="3">
        <f>IFERROR(E5/E6*100,"")</f>
        <v>-0.55104638598229694</v>
      </c>
      <c r="H23" s="3">
        <f t="shared" ref="H23:Z23" si="16">IFERROR(H5/H6*100,"")</f>
        <v>2.1097622743804436</v>
      </c>
      <c r="I23" s="3">
        <f t="shared" si="16"/>
        <v>-0.52348268080277127</v>
      </c>
      <c r="J23" s="3">
        <f t="shared" si="16"/>
        <v>1.0344178710101599</v>
      </c>
      <c r="K23" s="3">
        <f t="shared" si="16"/>
        <v>1.0731243825913475</v>
      </c>
      <c r="L23" s="3">
        <f t="shared" si="16"/>
        <v>1.097713774907386</v>
      </c>
      <c r="M23" s="3">
        <f t="shared" si="16"/>
        <v>4.5336927962830949</v>
      </c>
      <c r="N23" s="3">
        <f t="shared" si="16"/>
        <v>-0.26065331593319513</v>
      </c>
      <c r="O23" s="3">
        <f t="shared" si="16"/>
        <v>-1.6282926904242008</v>
      </c>
      <c r="P23" s="3">
        <f t="shared" si="16"/>
        <v>-6.6465703458993733E-2</v>
      </c>
      <c r="Q23" s="3">
        <f t="shared" si="16"/>
        <v>1.0488538112211625</v>
      </c>
      <c r="R23" s="3">
        <f t="shared" si="16"/>
        <v>2.13950474979438</v>
      </c>
      <c r="S23" s="3">
        <f t="shared" si="16"/>
        <v>-0.45145392204793178</v>
      </c>
      <c r="T23" s="3">
        <f t="shared" si="16"/>
        <v>-1.6053028149619593</v>
      </c>
      <c r="U23" s="3">
        <f t="shared" si="16"/>
        <v>-3.2159819937245877</v>
      </c>
      <c r="V23" s="3">
        <f t="shared" si="16"/>
        <v>2.6795128996606334</v>
      </c>
      <c r="W23" s="3">
        <f t="shared" si="16"/>
        <v>11.222684557518479</v>
      </c>
      <c r="X23" s="3">
        <f t="shared" si="16"/>
        <v>11.518400373218363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>
        <f t="shared" ref="H24:Z24" si="17">IFERROR(_xlfn.RRI(5,M23,H23),"")</f>
        <v>-0.14186367386947785</v>
      </c>
      <c r="I24" s="4">
        <f t="shared" si="17"/>
        <v>0.14965574188256414</v>
      </c>
      <c r="J24" s="4" t="str">
        <f t="shared" si="17"/>
        <v/>
      </c>
      <c r="K24" s="4" t="str">
        <f t="shared" si="17"/>
        <v/>
      </c>
      <c r="L24" s="4">
        <f t="shared" si="17"/>
        <v>9.1479229945956586E-3</v>
      </c>
      <c r="M24" s="4">
        <f t="shared" si="17"/>
        <v>0.16205789812919669</v>
      </c>
      <c r="N24" s="4">
        <f t="shared" si="17"/>
        <v>-0.10403722792448677</v>
      </c>
      <c r="O24" s="4">
        <f t="shared" si="17"/>
        <v>2.8479734226827258E-3</v>
      </c>
      <c r="P24" s="4">
        <f t="shared" si="17"/>
        <v>-0.53968322759212062</v>
      </c>
      <c r="Q24" s="4">
        <f t="shared" si="17"/>
        <v>-0.17104334650426467</v>
      </c>
      <c r="R24" s="4">
        <f t="shared" si="17"/>
        <v>-0.28213414006151716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-4.9400000000000004</v>
      </c>
      <c r="J25" s="3">
        <f t="shared" si="18"/>
        <v>9.67</v>
      </c>
      <c r="K25" s="3">
        <f t="shared" si="18"/>
        <v>10.43</v>
      </c>
      <c r="L25" s="3">
        <f t="shared" si="18"/>
        <v>10.54</v>
      </c>
      <c r="M25" s="3">
        <f t="shared" si="18"/>
        <v>39.83</v>
      </c>
      <c r="N25" s="3">
        <f t="shared" si="18"/>
        <v>-2.59</v>
      </c>
      <c r="O25" s="3">
        <f t="shared" si="18"/>
        <v>-15.42</v>
      </c>
      <c r="P25" s="3">
        <f t="shared" si="18"/>
        <v>-1.46</v>
      </c>
      <c r="Q25" s="3">
        <f t="shared" si="18"/>
        <v>9.08</v>
      </c>
      <c r="R25" s="3">
        <f t="shared" si="18"/>
        <v>17.18</v>
      </c>
      <c r="S25" s="3">
        <f t="shared" si="18"/>
        <v>-4.54</v>
      </c>
      <c r="T25" s="3">
        <f t="shared" si="18"/>
        <v>-11.91</v>
      </c>
      <c r="U25" s="3">
        <f t="shared" si="18"/>
        <v>-23.78</v>
      </c>
      <c r="V25" s="3">
        <f t="shared" si="18"/>
        <v>16.21</v>
      </c>
      <c r="W25" s="3">
        <f t="shared" si="18"/>
        <v>61.96</v>
      </c>
      <c r="X25" s="3">
        <f t="shared" si="18"/>
        <v>20.16</v>
      </c>
      <c r="Y25" s="3">
        <f t="shared" si="18"/>
        <v>-54.75</v>
      </c>
      <c r="Z25" s="3">
        <f t="shared" si="18"/>
        <v>-360.7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0.13785110857887806</v>
      </c>
      <c r="J26" s="4" t="str">
        <f t="shared" si="19"/>
        <v/>
      </c>
      <c r="K26" s="4" t="str">
        <f t="shared" si="19"/>
        <v/>
      </c>
      <c r="L26" s="4">
        <f t="shared" si="19"/>
        <v>3.0269759213304326E-2</v>
      </c>
      <c r="M26" s="4">
        <f t="shared" si="19"/>
        <v>0.18314351977335264</v>
      </c>
      <c r="N26" s="4">
        <f t="shared" si="19"/>
        <v>-0.10618264651288767</v>
      </c>
      <c r="O26" s="4">
        <f t="shared" si="19"/>
        <v>5.3014914588872974E-2</v>
      </c>
      <c r="P26" s="4">
        <f t="shared" si="19"/>
        <v>-0.42769412905402848</v>
      </c>
      <c r="Q26" s="4">
        <f t="shared" si="19"/>
        <v>-0.10944536826370643</v>
      </c>
      <c r="R26" s="4">
        <f t="shared" si="19"/>
        <v>-0.22628262433794155</v>
      </c>
      <c r="S26" s="4" t="str">
        <f t="shared" si="19"/>
        <v/>
      </c>
      <c r="T26" s="4">
        <f t="shared" si="19"/>
        <v>-0.26293544354405995</v>
      </c>
      <c r="U26" s="4">
        <f t="shared" si="19"/>
        <v>-0.41948540690872382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1.0062863278008299E-2</v>
      </c>
      <c r="E27" s="3">
        <f>IFERROR(E4/E21,"")</f>
        <v>1.0129784024896265E-2</v>
      </c>
      <c r="H27" s="3">
        <f t="shared" ref="H27:Z27" si="20">IFERROR(H4/H21,"")</f>
        <v>4.0385294605809127E-2</v>
      </c>
      <c r="I27" s="3">
        <f t="shared" si="20"/>
        <v>3.9113133609958509E-2</v>
      </c>
      <c r="J27" s="3">
        <f t="shared" si="20"/>
        <v>3.8916869087136929E-2</v>
      </c>
      <c r="K27" s="3">
        <f t="shared" si="20"/>
        <v>4.0678994398340246E-2</v>
      </c>
      <c r="L27" s="3">
        <f t="shared" si="20"/>
        <v>4.6777624273858918E-2</v>
      </c>
      <c r="M27" s="3">
        <f t="shared" si="20"/>
        <v>4.4450401659751039E-2</v>
      </c>
      <c r="N27" s="3">
        <f t="shared" si="20"/>
        <v>3.0858066390041492E-2</v>
      </c>
      <c r="O27" s="3">
        <f t="shared" si="20"/>
        <v>3.9216208713692947E-2</v>
      </c>
      <c r="P27" s="3">
        <f t="shared" si="20"/>
        <v>4.7321560580912865E-2</v>
      </c>
      <c r="Q27" s="3">
        <f t="shared" si="20"/>
        <v>4.4935934647302903E-2</v>
      </c>
      <c r="R27" s="3">
        <f t="shared" si="20"/>
        <v>3.8667392116182572E-2</v>
      </c>
      <c r="S27" s="3">
        <f t="shared" si="20"/>
        <v>3.8308254979253109E-2</v>
      </c>
      <c r="T27" s="3">
        <f t="shared" si="20"/>
        <v>5.838479875518672E-2</v>
      </c>
      <c r="U27" s="3">
        <f t="shared" si="20"/>
        <v>6.3235939211618256E-2</v>
      </c>
      <c r="V27" s="3">
        <f t="shared" si="20"/>
        <v>7.4589783609958507E-2</v>
      </c>
      <c r="W27" s="3">
        <f t="shared" si="20"/>
        <v>8.3386547925311208E-2</v>
      </c>
      <c r="X27" s="3">
        <f t="shared" si="20"/>
        <v>6.1981311203319504E-2</v>
      </c>
      <c r="Y27" s="3">
        <f t="shared" si="20"/>
        <v>8.3189191554054048E-2</v>
      </c>
      <c r="Z27" s="3">
        <f t="shared" si="20"/>
        <v>0.17194019714285713</v>
      </c>
    </row>
    <row r="28" spans="1:26" ht="15.5" x14ac:dyDescent="0.35">
      <c r="C28" t="s">
        <v>57</v>
      </c>
      <c r="D28" s="4">
        <f>IFERROR(_xlfn.RRI(5,I27,D27),"")</f>
        <v>-0.23778096177086872</v>
      </c>
      <c r="E28" s="4">
        <f>IFERROR(_xlfn.RRI(5,J27,E27),"")</f>
        <v>-0.23600158338597366</v>
      </c>
      <c r="H28" s="4">
        <f t="shared" ref="H28:Z28" si="21">IFERROR(_xlfn.RRI(5,M27,H27),"")</f>
        <v>-1.8998857575966199E-2</v>
      </c>
      <c r="I28" s="4">
        <f t="shared" si="21"/>
        <v>4.8553949702418553E-2</v>
      </c>
      <c r="J28" s="4">
        <f t="shared" si="21"/>
        <v>-1.5312943062628648E-3</v>
      </c>
      <c r="K28" s="4">
        <f t="shared" si="21"/>
        <v>-2.979785604006624E-2</v>
      </c>
      <c r="L28" s="4">
        <f t="shared" si="21"/>
        <v>8.0657893998947738E-3</v>
      </c>
      <c r="M28" s="4">
        <f t="shared" si="21"/>
        <v>2.8267623040743706E-2</v>
      </c>
      <c r="N28" s="4">
        <f t="shared" si="21"/>
        <v>-4.2331356099368223E-2</v>
      </c>
      <c r="O28" s="4">
        <f t="shared" si="21"/>
        <v>-7.6507944840238151E-2</v>
      </c>
      <c r="P28" s="4">
        <f t="shared" si="21"/>
        <v>-5.6332459001645296E-2</v>
      </c>
      <c r="Q28" s="4">
        <f t="shared" si="21"/>
        <v>-9.6386134347379526E-2</v>
      </c>
      <c r="R28" s="4">
        <f t="shared" si="21"/>
        <v>-0.14246910147127589</v>
      </c>
      <c r="S28" s="4">
        <f t="shared" si="21"/>
        <v>-9.1748085466552443E-2</v>
      </c>
      <c r="T28" s="4">
        <f t="shared" si="21"/>
        <v>-6.8363324917338986E-2</v>
      </c>
      <c r="U28" s="4">
        <f t="shared" si="21"/>
        <v>-0.18131410024826611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-1.5108583247156153</v>
      </c>
      <c r="J29" s="4">
        <f t="shared" si="22"/>
        <v>-7.2866730584851366E-2</v>
      </c>
      <c r="K29" s="4">
        <f t="shared" si="22"/>
        <v>-1.0436432637571104E-2</v>
      </c>
      <c r="L29" s="4">
        <f t="shared" si="22"/>
        <v>-0.73537534521717296</v>
      </c>
      <c r="M29" s="4">
        <f t="shared" si="22"/>
        <v>-16.378378378378379</v>
      </c>
      <c r="N29" s="4">
        <f t="shared" si="22"/>
        <v>-0.83203631647211418</v>
      </c>
      <c r="O29" s="4">
        <f t="shared" si="22"/>
        <v>9.5616438356164384</v>
      </c>
      <c r="P29" s="4">
        <f t="shared" si="22"/>
        <v>-1.16079295154185</v>
      </c>
      <c r="Q29" s="4">
        <f t="shared" si="22"/>
        <v>-0.47147846332945281</v>
      </c>
      <c r="R29" s="4">
        <f t="shared" si="22"/>
        <v>-4.784140969162995</v>
      </c>
      <c r="S29" s="4">
        <f t="shared" si="22"/>
        <v>-0.6188077246011755</v>
      </c>
      <c r="T29" s="4">
        <f t="shared" si="22"/>
        <v>-0.49915895710681246</v>
      </c>
      <c r="U29" s="4">
        <f t="shared" si="22"/>
        <v>-2.4669956816779766</v>
      </c>
      <c r="V29" s="4">
        <f t="shared" si="22"/>
        <v>-0.73837959974176892</v>
      </c>
      <c r="W29" s="4">
        <f t="shared" si="22"/>
        <v>2.0734126984126982</v>
      </c>
      <c r="X29" s="4">
        <f t="shared" si="22"/>
        <v>-1.3682191780821917</v>
      </c>
      <c r="Y29" s="4">
        <f t="shared" si="22"/>
        <v>-0.8482118103687275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3.2525161715161489E-2</v>
      </c>
      <c r="I30" s="4">
        <f t="shared" si="23"/>
        <v>5.0431734984161388E-3</v>
      </c>
      <c r="J30" s="4">
        <f t="shared" si="23"/>
        <v>-4.3317818871039089E-2</v>
      </c>
      <c r="K30" s="4">
        <f t="shared" si="23"/>
        <v>-0.13037493823573282</v>
      </c>
      <c r="L30" s="4">
        <f t="shared" si="23"/>
        <v>5.2355491226418624E-2</v>
      </c>
      <c r="M30" s="4">
        <f t="shared" si="23"/>
        <v>0.44047916346748356</v>
      </c>
      <c r="N30" s="4">
        <f t="shared" si="23"/>
        <v>-0.21312978989560202</v>
      </c>
      <c r="O30" s="4">
        <f t="shared" si="23"/>
        <v>-0.17128242956740544</v>
      </c>
      <c r="P30" s="4">
        <f t="shared" si="23"/>
        <v>5.3089491791691264E-2</v>
      </c>
      <c r="Q30" s="4">
        <f t="shared" si="23"/>
        <v>0.16211443772275766</v>
      </c>
      <c r="R30" s="4">
        <f t="shared" si="23"/>
        <v>9.374928122514687E-3</v>
      </c>
      <c r="S30" s="4">
        <f t="shared" si="23"/>
        <v>-0.34386594120357528</v>
      </c>
      <c r="T30" s="4">
        <f t="shared" si="23"/>
        <v>-7.6714926937311009E-2</v>
      </c>
      <c r="U30" s="4">
        <f t="shared" si="23"/>
        <v>-0.15221715158353666</v>
      </c>
      <c r="V30" s="4">
        <f t="shared" si="23"/>
        <v>-0.10549380606608041</v>
      </c>
      <c r="W30" s="4">
        <f t="shared" si="23"/>
        <v>0.34534985314807787</v>
      </c>
      <c r="X30" s="4">
        <f t="shared" si="23"/>
        <v>-0.2549355265335671</v>
      </c>
      <c r="Y30" s="4">
        <f t="shared" si="23"/>
        <v>-0.51617368750056736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1169.94</v>
      </c>
      <c r="E32" s="3">
        <f>IFERROR(INDEX(E51:E500,MATCH($A$32,$C$51:$C$500,0)),"")</f>
        <v>1093.55</v>
      </c>
      <c r="H32" s="3">
        <f>IFERROR(INDEX(D32:G32,COUNT(D32:G32)),"")</f>
        <v>1093.55</v>
      </c>
      <c r="I32" s="3">
        <f t="shared" ref="I32:Z32" si="24">IFERROR(INDEX(I51:I500,MATCH($C$32,$C$51:$C$500,0)),"")</f>
        <v>1081.53</v>
      </c>
      <c r="J32" s="3">
        <f t="shared" si="24"/>
        <v>1050.5899999999999</v>
      </c>
      <c r="K32" s="3">
        <f t="shared" si="24"/>
        <v>993.52</v>
      </c>
      <c r="L32" s="3">
        <f t="shared" si="24"/>
        <v>992.59</v>
      </c>
      <c r="M32" s="3">
        <f t="shared" si="24"/>
        <v>897.14</v>
      </c>
      <c r="N32" s="3">
        <f t="shared" si="24"/>
        <v>846.09</v>
      </c>
      <c r="O32" s="3">
        <f t="shared" si="24"/>
        <v>835.24</v>
      </c>
      <c r="P32" s="3">
        <f t="shared" si="24"/>
        <v>884.25</v>
      </c>
      <c r="Q32" s="3">
        <f t="shared" si="24"/>
        <v>827.83</v>
      </c>
      <c r="R32" s="3">
        <f t="shared" si="24"/>
        <v>812.38</v>
      </c>
      <c r="S32" s="3">
        <f t="shared" si="24"/>
        <v>816.24</v>
      </c>
      <c r="T32" s="3">
        <f t="shared" si="24"/>
        <v>742.21</v>
      </c>
      <c r="U32" s="3">
        <f t="shared" si="24"/>
        <v>739.39</v>
      </c>
      <c r="V32" s="3">
        <f t="shared" si="24"/>
        <v>605.01</v>
      </c>
      <c r="W32" s="3">
        <f t="shared" si="24"/>
        <v>552.14</v>
      </c>
      <c r="X32" s="3">
        <f t="shared" si="24"/>
        <v>175.05</v>
      </c>
      <c r="Y32" s="3">
        <f t="shared" si="24"/>
        <v>-52.88</v>
      </c>
      <c r="Z32" s="3">
        <f t="shared" si="24"/>
        <v>-345.95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</v>
      </c>
      <c r="E33" s="3">
        <f>IFERROR(INDEX(E51:E500,MATCH($A$33,$C$51:$C$500,0)),"")</f>
        <v>0.64</v>
      </c>
      <c r="H33" s="3">
        <f>IFERROR(INDEX(D33:G33,COUNT(D33:G33)),"")</f>
        <v>0.64</v>
      </c>
      <c r="I33" s="3">
        <f t="shared" ref="I33:Z33" si="25">IFERROR(INDEX(I51:I500,MATCH($C$33,$C$51:$C$500,0)),"")</f>
        <v>0.46</v>
      </c>
      <c r="J33" s="3">
        <f t="shared" si="25"/>
        <v>0.6</v>
      </c>
      <c r="K33" s="3">
        <f t="shared" si="25"/>
        <v>0.67</v>
      </c>
      <c r="L33" s="3">
        <f t="shared" si="25"/>
        <v>0.65</v>
      </c>
      <c r="M33" s="3">
        <f t="shared" si="25"/>
        <v>0.79</v>
      </c>
      <c r="N33" s="3">
        <f t="shared" si="25"/>
        <v>0.56000000000000005</v>
      </c>
      <c r="O33" s="3">
        <f t="shared" si="25"/>
        <v>0.56999999999999995</v>
      </c>
      <c r="P33" s="3">
        <f t="shared" si="25"/>
        <v>0.75</v>
      </c>
      <c r="Q33" s="3">
        <f t="shared" si="25"/>
        <v>0.95</v>
      </c>
      <c r="R33" s="3">
        <f t="shared" si="25"/>
        <v>1.26</v>
      </c>
      <c r="S33" s="3">
        <f t="shared" si="25"/>
        <v>1.1000000000000001</v>
      </c>
      <c r="T33" s="3">
        <f t="shared" si="25"/>
        <v>1.21</v>
      </c>
      <c r="U33" s="3">
        <f t="shared" si="25"/>
        <v>0.68</v>
      </c>
      <c r="V33" s="3">
        <f t="shared" si="25"/>
        <v>1.02</v>
      </c>
      <c r="W33" s="3">
        <f t="shared" si="25"/>
        <v>0.91</v>
      </c>
      <c r="X33" s="3">
        <f t="shared" si="25"/>
        <v>2.91</v>
      </c>
      <c r="Y33" s="3">
        <f t="shared" si="25"/>
        <v>-5.86</v>
      </c>
      <c r="Z33" s="3">
        <f t="shared" si="25"/>
        <v>-0.84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32.270000000000003</v>
      </c>
      <c r="E34" s="3">
        <f>IFERROR(INDEX(E51:E500,MATCH($A$34,$C$51:$C$500,0)),"")</f>
        <v>-116.22</v>
      </c>
      <c r="H34" s="3">
        <f>IFERROR(INDEX(D34:G34,COUNT(D34:G34)),"")</f>
        <v>-116.22</v>
      </c>
      <c r="I34" s="3">
        <f t="shared" ref="I34:Z34" si="26">IFERROR(INDEX(I51:I500,MATCH($C$34,$C$51:$C$500,0)),"")</f>
        <v>-101.21</v>
      </c>
      <c r="J34" s="3">
        <f t="shared" si="26"/>
        <v>65.67</v>
      </c>
      <c r="K34" s="3">
        <f t="shared" si="26"/>
        <v>64.239999999999995</v>
      </c>
      <c r="L34" s="3">
        <f t="shared" si="26"/>
        <v>61.67</v>
      </c>
      <c r="M34" s="3">
        <f t="shared" si="26"/>
        <v>17.829999999999998</v>
      </c>
      <c r="N34" s="3">
        <f t="shared" si="26"/>
        <v>-183.01</v>
      </c>
      <c r="O34" s="3">
        <f t="shared" si="26"/>
        <v>-30.74</v>
      </c>
      <c r="P34" s="3">
        <f t="shared" si="26"/>
        <v>-455.48</v>
      </c>
      <c r="Q34" s="3">
        <f t="shared" si="26"/>
        <v>87</v>
      </c>
      <c r="R34" s="3">
        <f t="shared" si="26"/>
        <v>59.37</v>
      </c>
      <c r="S34" s="3">
        <f t="shared" si="26"/>
        <v>-198.24</v>
      </c>
      <c r="T34" s="3">
        <f t="shared" si="26"/>
        <v>-75.569999999999993</v>
      </c>
      <c r="U34" s="3">
        <f t="shared" si="26"/>
        <v>-21.03</v>
      </c>
      <c r="V34" s="3">
        <f t="shared" si="26"/>
        <v>38.25</v>
      </c>
      <c r="W34" s="3">
        <f t="shared" si="26"/>
        <v>8.07</v>
      </c>
      <c r="X34" s="3">
        <f t="shared" si="26"/>
        <v>25.3</v>
      </c>
      <c r="Y34" s="3">
        <f t="shared" si="26"/>
        <v>-5.66</v>
      </c>
      <c r="Z34" s="3">
        <f t="shared" si="26"/>
        <v>-0.8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3.32</v>
      </c>
      <c r="E35" s="3">
        <f>IFERROR(INDEX(E51:E500,MATCH($A$35,$C$51:$C$500,0)),"")</f>
        <v>4.07</v>
      </c>
      <c r="H35" s="3">
        <f>IFERROR(INDEX(D35:G35,COUNT(D35:G35)),"")</f>
        <v>4.07</v>
      </c>
      <c r="I35" s="3">
        <f t="shared" ref="I35:Z35" si="27">IFERROR(INDEX(I51:I500,MATCH($C$35,$C$51:$C$500,0)),"")</f>
        <v>0.78</v>
      </c>
      <c r="J35" s="3">
        <f t="shared" si="27"/>
        <v>1.03</v>
      </c>
      <c r="K35" s="3">
        <f t="shared" si="27"/>
        <v>1.08</v>
      </c>
      <c r="L35" s="3">
        <f t="shared" si="27"/>
        <v>0.93</v>
      </c>
      <c r="M35" s="3">
        <f t="shared" si="27"/>
        <v>1.1200000000000001</v>
      </c>
      <c r="N35" s="3">
        <f t="shared" si="27"/>
        <v>1.05</v>
      </c>
      <c r="O35" s="3">
        <f t="shared" si="27"/>
        <v>0.85</v>
      </c>
      <c r="P35" s="3">
        <f t="shared" si="27"/>
        <v>0.99</v>
      </c>
      <c r="Q35" s="3">
        <f t="shared" si="27"/>
        <v>1.31</v>
      </c>
      <c r="R35" s="3">
        <f t="shared" si="27"/>
        <v>1.98</v>
      </c>
      <c r="S35" s="3">
        <f t="shared" si="27"/>
        <v>1.76</v>
      </c>
      <c r="T35" s="3">
        <f t="shared" si="27"/>
        <v>1.24</v>
      </c>
      <c r="U35" s="3">
        <f t="shared" si="27"/>
        <v>0.65</v>
      </c>
      <c r="V35" s="3">
        <f t="shared" si="27"/>
        <v>0.86</v>
      </c>
      <c r="W35" s="3">
        <f t="shared" si="27"/>
        <v>0.66</v>
      </c>
      <c r="X35" s="3">
        <f t="shared" si="27"/>
        <v>0.92</v>
      </c>
      <c r="Y35" s="3">
        <f t="shared" si="27"/>
        <v>0.4</v>
      </c>
      <c r="Z35" s="3">
        <f t="shared" si="27"/>
        <v>0.15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48503001</v>
      </c>
      <c r="E51" s="5">
        <v>48825559</v>
      </c>
      <c r="F51" s="5">
        <v>46356366</v>
      </c>
      <c r="G51" s="5">
        <v>49621785</v>
      </c>
      <c r="I51" s="5">
        <v>188525304</v>
      </c>
      <c r="J51" s="5">
        <v>187579309</v>
      </c>
      <c r="K51" s="5">
        <v>196072753</v>
      </c>
      <c r="L51" s="5">
        <v>225468149</v>
      </c>
      <c r="M51" s="5">
        <v>214250936</v>
      </c>
      <c r="N51" s="5">
        <v>148735880</v>
      </c>
      <c r="O51" s="5">
        <v>189022126</v>
      </c>
      <c r="P51" s="5">
        <v>228089922</v>
      </c>
      <c r="Q51" s="5">
        <v>216591205</v>
      </c>
      <c r="R51" s="5">
        <v>186376830</v>
      </c>
      <c r="S51" s="5">
        <v>184645789</v>
      </c>
      <c r="T51" s="5">
        <v>281414730</v>
      </c>
      <c r="U51" s="5">
        <v>304797227</v>
      </c>
      <c r="V51" s="5">
        <v>359522757</v>
      </c>
      <c r="W51" s="5">
        <v>401923161</v>
      </c>
      <c r="X51" s="5">
        <v>298749920</v>
      </c>
      <c r="Y51" s="5">
        <v>246240007</v>
      </c>
      <c r="Z51" s="5">
        <v>300895345</v>
      </c>
    </row>
    <row r="52" spans="2:26" ht="15.5" x14ac:dyDescent="0.35">
      <c r="C52" t="s">
        <v>82</v>
      </c>
      <c r="D52" s="5">
        <v>-42747255</v>
      </c>
      <c r="E52" s="5">
        <v>-50234532</v>
      </c>
      <c r="F52" s="5">
        <v>-50772271</v>
      </c>
      <c r="G52" s="5">
        <v>-48060201</v>
      </c>
      <c r="I52" s="5">
        <v>-186886539</v>
      </c>
      <c r="J52" s="5">
        <v>-183232669</v>
      </c>
      <c r="K52" s="5">
        <v>-191285909</v>
      </c>
      <c r="L52" s="5">
        <v>-216957509</v>
      </c>
      <c r="M52" s="5">
        <v>-193699844</v>
      </c>
      <c r="N52" s="5">
        <v>-144595029</v>
      </c>
      <c r="O52" s="5">
        <v>-190979977</v>
      </c>
      <c r="P52" s="5">
        <v>-222629077</v>
      </c>
      <c r="Q52" s="5">
        <v>-204655712</v>
      </c>
      <c r="R52" s="5">
        <v>-178557718</v>
      </c>
      <c r="S52" s="5">
        <v>-181756704</v>
      </c>
      <c r="T52" s="5">
        <v>-280590549</v>
      </c>
      <c r="U52" s="5">
        <v>-306212116</v>
      </c>
      <c r="V52" s="5">
        <v>-347101344</v>
      </c>
      <c r="W52" s="5">
        <v>-376284547</v>
      </c>
      <c r="X52" s="5">
        <v>-282695552</v>
      </c>
      <c r="Y52" s="5">
        <v>-246146796</v>
      </c>
      <c r="Z52" s="5">
        <v>-315412002</v>
      </c>
    </row>
    <row r="53" spans="2:26" ht="15.5" x14ac:dyDescent="0.35">
      <c r="C53" t="s">
        <v>84</v>
      </c>
      <c r="D53" s="5">
        <v>5755746</v>
      </c>
      <c r="E53" s="5">
        <v>-1408973</v>
      </c>
      <c r="F53" s="5">
        <v>-4415905</v>
      </c>
      <c r="G53" s="5">
        <v>1561584</v>
      </c>
      <c r="I53" s="5">
        <v>1638765</v>
      </c>
      <c r="J53" s="5">
        <v>4346640</v>
      </c>
      <c r="K53" s="5">
        <v>4786844</v>
      </c>
      <c r="L53" s="5">
        <v>8510640</v>
      </c>
      <c r="M53" s="5">
        <v>20551092</v>
      </c>
      <c r="N53" s="5">
        <v>4140851</v>
      </c>
      <c r="O53" s="5">
        <v>-1957851</v>
      </c>
      <c r="P53" s="5">
        <v>5460845</v>
      </c>
      <c r="Q53" s="5">
        <v>11935493</v>
      </c>
      <c r="R53" s="5">
        <v>7819112</v>
      </c>
      <c r="S53" s="5">
        <v>2889085</v>
      </c>
      <c r="T53" s="5">
        <v>824181</v>
      </c>
      <c r="U53" s="5">
        <v>-1414889</v>
      </c>
      <c r="V53" s="5">
        <v>12421413</v>
      </c>
      <c r="W53" s="5">
        <v>25638614</v>
      </c>
      <c r="X53" s="5">
        <v>16054368</v>
      </c>
      <c r="Y53" s="5">
        <v>93211</v>
      </c>
      <c r="Z53" s="5">
        <v>-14516657</v>
      </c>
    </row>
    <row r="54" spans="2:26" ht="15.5" x14ac:dyDescent="0.35">
      <c r="C54" t="s">
        <v>85</v>
      </c>
      <c r="D54" s="5">
        <v>-991495</v>
      </c>
      <c r="E54" s="5">
        <v>-1039418</v>
      </c>
      <c r="F54" s="5">
        <v>-822376</v>
      </c>
      <c r="G54" s="5">
        <v>-1030994</v>
      </c>
      <c r="I54" s="5">
        <v>-3929802</v>
      </c>
      <c r="J54" s="5">
        <v>-4283404</v>
      </c>
      <c r="K54" s="5">
        <v>-4744244</v>
      </c>
      <c r="L54" s="5">
        <v>-4947980</v>
      </c>
      <c r="M54" s="5">
        <v>-4795944</v>
      </c>
      <c r="N54" s="5">
        <v>-5456567</v>
      </c>
      <c r="O54" s="5">
        <v>-4332149</v>
      </c>
      <c r="P54" s="5">
        <v>-5252566</v>
      </c>
      <c r="Q54" s="5">
        <v>-5583599</v>
      </c>
      <c r="R54" s="5">
        <v>-4791815</v>
      </c>
      <c r="S54" s="5">
        <v>-4507635</v>
      </c>
      <c r="T54" s="5">
        <v>-5254011</v>
      </c>
      <c r="U54" s="5">
        <v>-5956704</v>
      </c>
      <c r="V54" s="5">
        <v>-7087930</v>
      </c>
      <c r="W54" s="5">
        <v>-7456705</v>
      </c>
      <c r="X54" s="5">
        <v>-6974847</v>
      </c>
      <c r="Y54" s="5">
        <v>-11651293</v>
      </c>
      <c r="Z54" s="5">
        <v>-9252320</v>
      </c>
    </row>
    <row r="55" spans="2:26" ht="15.5" x14ac:dyDescent="0.35">
      <c r="C55" t="s">
        <v>386</v>
      </c>
      <c r="D55" s="5">
        <v>-251095</v>
      </c>
      <c r="E55" s="5">
        <v>-261031</v>
      </c>
      <c r="F55" s="5">
        <v>-304168</v>
      </c>
      <c r="G55" s="5">
        <v>-315134</v>
      </c>
      <c r="I55" s="5">
        <v>-1154046</v>
      </c>
      <c r="J55" s="5">
        <v>-1138462</v>
      </c>
      <c r="K55" s="5">
        <v>-1290490</v>
      </c>
      <c r="L55" s="5">
        <v>-1559460</v>
      </c>
      <c r="M55" s="5">
        <v>-1541980</v>
      </c>
      <c r="N55" s="5">
        <v>-1464548</v>
      </c>
      <c r="O55" s="5">
        <v>-1657790</v>
      </c>
      <c r="P55" s="5">
        <v>-1718840</v>
      </c>
      <c r="Q55" s="5">
        <v>-1737677</v>
      </c>
      <c r="R55" s="5">
        <v>-2069941</v>
      </c>
      <c r="S55" s="5">
        <v>-1966129</v>
      </c>
      <c r="T55" s="5">
        <v>-2528467</v>
      </c>
      <c r="U55" s="5">
        <v>-2929239</v>
      </c>
      <c r="V55" s="5">
        <v>-3076447</v>
      </c>
      <c r="W55" s="5">
        <v>-3093223</v>
      </c>
      <c r="X55" s="5">
        <v>-3551383</v>
      </c>
      <c r="Y55" s="5">
        <v>-4605522</v>
      </c>
      <c r="Z55" s="5">
        <v>-5435452</v>
      </c>
    </row>
    <row r="56" spans="2:26" ht="15.5" x14ac:dyDescent="0.35">
      <c r="C56" t="s">
        <v>387</v>
      </c>
      <c r="D56" s="5">
        <v>-740400</v>
      </c>
      <c r="E56" s="5">
        <v>-778387</v>
      </c>
      <c r="F56" s="5">
        <v>-518208</v>
      </c>
      <c r="G56" s="5">
        <v>-715860</v>
      </c>
      <c r="I56" s="5">
        <v>-2775756</v>
      </c>
      <c r="J56" s="5">
        <v>-3144942</v>
      </c>
      <c r="K56" s="5">
        <v>-3453754</v>
      </c>
      <c r="L56" s="5">
        <v>-3388520</v>
      </c>
      <c r="M56" s="5">
        <v>-3253964</v>
      </c>
      <c r="N56" s="5">
        <v>-3992019</v>
      </c>
      <c r="O56" s="5">
        <v>-2674359</v>
      </c>
      <c r="P56" s="5">
        <v>-3533726</v>
      </c>
      <c r="Q56" s="5">
        <v>-3845922</v>
      </c>
      <c r="R56" s="5">
        <v>-2721874</v>
      </c>
      <c r="S56" s="5">
        <v>-2541506</v>
      </c>
      <c r="T56" s="5">
        <v>-2725544</v>
      </c>
      <c r="U56" s="5">
        <v>-3027465</v>
      </c>
      <c r="V56" s="5">
        <v>-4011483</v>
      </c>
      <c r="W56" s="5">
        <v>-4363482</v>
      </c>
      <c r="X56" s="5">
        <v>-3423464</v>
      </c>
      <c r="Y56" s="5">
        <v>-7045771</v>
      </c>
      <c r="Z56" s="5">
        <v>-3816868</v>
      </c>
    </row>
    <row r="57" spans="2:26" ht="15.5" x14ac:dyDescent="0.35">
      <c r="C57" t="s">
        <v>430</v>
      </c>
    </row>
    <row r="58" spans="2:26" ht="15.5" x14ac:dyDescent="0.35">
      <c r="C58" t="s">
        <v>94</v>
      </c>
      <c r="D58" s="5">
        <v>4764251</v>
      </c>
      <c r="E58" s="5">
        <v>-2448391</v>
      </c>
      <c r="F58" s="5">
        <v>-5238281</v>
      </c>
      <c r="G58" s="5">
        <v>530590</v>
      </c>
      <c r="I58" s="5">
        <v>-2291037</v>
      </c>
      <c r="J58" s="5">
        <v>63236</v>
      </c>
      <c r="K58" s="5">
        <v>42600</v>
      </c>
      <c r="L58" s="5">
        <v>3562660</v>
      </c>
      <c r="M58" s="5">
        <v>15755148</v>
      </c>
      <c r="N58" s="5">
        <v>-1315716</v>
      </c>
      <c r="O58" s="5">
        <v>-6290000</v>
      </c>
      <c r="P58" s="5">
        <v>208279</v>
      </c>
      <c r="Q58" s="5">
        <v>6351894</v>
      </c>
      <c r="R58" s="5">
        <v>3027297</v>
      </c>
      <c r="S58" s="5">
        <v>-1618550</v>
      </c>
      <c r="T58" s="5">
        <v>-4429830</v>
      </c>
      <c r="U58" s="5">
        <v>-7371593</v>
      </c>
      <c r="V58" s="5">
        <v>5333483</v>
      </c>
      <c r="W58" s="5">
        <v>18181909</v>
      </c>
      <c r="X58" s="5">
        <v>9079521</v>
      </c>
      <c r="Y58" s="5">
        <v>-11558082</v>
      </c>
      <c r="Z58" s="5">
        <v>-23768977</v>
      </c>
    </row>
    <row r="59" spans="2:26" ht="15.5" x14ac:dyDescent="0.35">
      <c r="C59" t="s">
        <v>95</v>
      </c>
      <c r="D59" s="5">
        <v>535421</v>
      </c>
      <c r="E59" s="5">
        <v>732745</v>
      </c>
      <c r="F59" s="5">
        <v>1732587</v>
      </c>
      <c r="G59" s="5">
        <v>720844</v>
      </c>
      <c r="I59" s="5">
        <v>3895519</v>
      </c>
      <c r="J59" s="5">
        <v>2842604</v>
      </c>
      <c r="K59" s="5">
        <v>3450967</v>
      </c>
      <c r="L59" s="5">
        <v>-127113</v>
      </c>
      <c r="M59" s="5">
        <v>1933171</v>
      </c>
      <c r="N59" s="5">
        <v>1887721</v>
      </c>
      <c r="O59" s="5">
        <v>2625772</v>
      </c>
      <c r="P59" s="5">
        <v>107176</v>
      </c>
      <c r="Q59" s="5">
        <v>-208132</v>
      </c>
      <c r="R59" s="5">
        <v>1654893</v>
      </c>
      <c r="S59" s="5">
        <v>951471</v>
      </c>
      <c r="T59" s="5">
        <v>-691834</v>
      </c>
      <c r="U59" s="5">
        <v>-2698369</v>
      </c>
      <c r="V59" s="5">
        <v>2189136</v>
      </c>
      <c r="W59" s="5">
        <v>18860890</v>
      </c>
      <c r="X59" s="5">
        <v>1884690</v>
      </c>
      <c r="Y59" s="5">
        <v>-10655306</v>
      </c>
      <c r="Z59" s="5">
        <v>-36878691</v>
      </c>
    </row>
    <row r="60" spans="2:26" ht="15.5" x14ac:dyDescent="0.35">
      <c r="C60" t="s">
        <v>432</v>
      </c>
      <c r="D60" s="5">
        <v>-143259</v>
      </c>
      <c r="E60" s="5">
        <v>33321</v>
      </c>
      <c r="F60" s="5">
        <v>-15203</v>
      </c>
      <c r="G60" s="5">
        <v>-52950</v>
      </c>
      <c r="I60" s="5">
        <v>-32846</v>
      </c>
      <c r="J60" s="5">
        <v>-402726</v>
      </c>
      <c r="K60" s="5">
        <v>953230</v>
      </c>
      <c r="L60" s="5">
        <v>-3184813</v>
      </c>
      <c r="M60" s="5">
        <v>-293740</v>
      </c>
      <c r="N60" s="5">
        <v>9161</v>
      </c>
      <c r="O60" s="5">
        <v>279312</v>
      </c>
      <c r="Q60" s="5">
        <v>-88102</v>
      </c>
      <c r="R60" s="5">
        <v>43086</v>
      </c>
      <c r="S60" s="5">
        <v>-469835</v>
      </c>
      <c r="T60" s="5">
        <v>-102865</v>
      </c>
      <c r="U60" s="5">
        <v>-1326147</v>
      </c>
      <c r="V60" s="5">
        <v>-591548</v>
      </c>
      <c r="W60" s="5">
        <v>-38582</v>
      </c>
      <c r="X60" s="5">
        <v>-400633</v>
      </c>
      <c r="Y60" s="5">
        <v>-1787660</v>
      </c>
      <c r="Z60" s="5">
        <v>-5267619</v>
      </c>
    </row>
    <row r="61" spans="2:26" ht="15.5" x14ac:dyDescent="0.35">
      <c r="C61" t="s">
        <v>431</v>
      </c>
      <c r="D61" s="5">
        <v>594658</v>
      </c>
      <c r="E61" s="5">
        <v>751648</v>
      </c>
      <c r="F61" s="5">
        <v>1144880</v>
      </c>
      <c r="G61" s="5">
        <v>778201</v>
      </c>
      <c r="I61" s="5">
        <v>3359576</v>
      </c>
      <c r="J61" s="5">
        <v>2826830</v>
      </c>
      <c r="K61" s="5">
        <v>2288091</v>
      </c>
      <c r="L61" s="5">
        <v>2002051</v>
      </c>
      <c r="M61" s="5">
        <v>1368818</v>
      </c>
      <c r="N61" s="5">
        <v>1407861</v>
      </c>
      <c r="O61" s="5">
        <v>1032660</v>
      </c>
      <c r="P61" s="5">
        <v>578736</v>
      </c>
      <c r="Q61" s="5">
        <v>319288</v>
      </c>
      <c r="R61" s="5">
        <v>108173</v>
      </c>
      <c r="S61" s="5">
        <v>47766</v>
      </c>
      <c r="T61" s="5">
        <v>39211</v>
      </c>
      <c r="U61" s="5">
        <v>45177</v>
      </c>
      <c r="V61" s="5">
        <v>247859</v>
      </c>
      <c r="W61" s="5">
        <v>89090</v>
      </c>
      <c r="X61" s="5">
        <v>106717</v>
      </c>
      <c r="Y61" s="5">
        <v>28100</v>
      </c>
      <c r="Z61" s="5">
        <v>25955</v>
      </c>
    </row>
    <row r="62" spans="2:26" ht="15.5" x14ac:dyDescent="0.35">
      <c r="C62" t="s">
        <v>27</v>
      </c>
      <c r="F62" s="5">
        <v>-64036</v>
      </c>
      <c r="I62" s="5">
        <v>-64036</v>
      </c>
      <c r="J62" s="5">
        <v>-44235</v>
      </c>
      <c r="K62" s="5">
        <v>-47758</v>
      </c>
      <c r="L62" s="5">
        <v>-52489</v>
      </c>
      <c r="M62" s="5">
        <v>-49988</v>
      </c>
      <c r="N62" s="5">
        <v>-49148</v>
      </c>
      <c r="O62" s="5">
        <v>-50937</v>
      </c>
      <c r="P62" s="5">
        <v>-53964</v>
      </c>
      <c r="Q62" s="5">
        <v>-74464</v>
      </c>
      <c r="R62" s="5">
        <v>-101319</v>
      </c>
      <c r="S62" s="5">
        <v>-435483</v>
      </c>
      <c r="T62" s="5">
        <v>-976920</v>
      </c>
      <c r="U62" s="5">
        <v>-1092030</v>
      </c>
      <c r="V62" s="5">
        <v>-692643</v>
      </c>
      <c r="W62" s="5">
        <v>-1131291</v>
      </c>
      <c r="X62" s="5">
        <v>-2233435</v>
      </c>
      <c r="Y62" s="5">
        <v>-5696531</v>
      </c>
      <c r="Z62" s="5">
        <v>-9645202</v>
      </c>
    </row>
    <row r="63" spans="2:26" ht="15.5" x14ac:dyDescent="0.35">
      <c r="C63" t="s">
        <v>433</v>
      </c>
      <c r="M63" s="5">
        <v>19619</v>
      </c>
      <c r="N63" s="5">
        <v>-425</v>
      </c>
      <c r="O63" s="5">
        <v>24778</v>
      </c>
      <c r="P63" s="5">
        <v>202028</v>
      </c>
      <c r="Q63" s="5">
        <v>75165</v>
      </c>
      <c r="Z63" s="5">
        <v>-39862</v>
      </c>
    </row>
    <row r="64" spans="2:26" ht="15.5" x14ac:dyDescent="0.35">
      <c r="C64" t="s">
        <v>81</v>
      </c>
    </row>
    <row r="65" spans="3:26" ht="15.5" x14ac:dyDescent="0.35">
      <c r="C65" t="s">
        <v>96</v>
      </c>
      <c r="D65" s="5">
        <v>535421</v>
      </c>
      <c r="E65" s="5">
        <v>732745</v>
      </c>
      <c r="F65" s="5">
        <v>1732587</v>
      </c>
      <c r="G65" s="5">
        <v>720844</v>
      </c>
      <c r="I65" s="5">
        <v>3895519</v>
      </c>
      <c r="J65" s="5">
        <v>2842604</v>
      </c>
      <c r="K65" s="5">
        <v>3450967</v>
      </c>
      <c r="L65" s="5">
        <v>-127113</v>
      </c>
      <c r="M65" s="5">
        <v>1933171</v>
      </c>
      <c r="N65" s="5">
        <v>1887721</v>
      </c>
      <c r="O65" s="5">
        <v>2625772</v>
      </c>
      <c r="P65" s="5">
        <v>107176</v>
      </c>
      <c r="Q65" s="5">
        <v>-208132</v>
      </c>
      <c r="R65" s="5">
        <v>1654893</v>
      </c>
      <c r="S65" s="5">
        <v>951471</v>
      </c>
      <c r="T65" s="5">
        <v>-691834</v>
      </c>
      <c r="U65" s="5">
        <v>-2698369</v>
      </c>
      <c r="V65" s="5">
        <v>2189136</v>
      </c>
      <c r="W65" s="5">
        <v>18860890</v>
      </c>
      <c r="X65" s="5">
        <v>1884690</v>
      </c>
      <c r="Y65" s="5">
        <v>-10655306</v>
      </c>
      <c r="Z65" s="5">
        <v>-36878691</v>
      </c>
    </row>
    <row r="66" spans="3:26" ht="15.5" x14ac:dyDescent="0.35">
      <c r="C66" t="s">
        <v>29</v>
      </c>
      <c r="D66" s="5">
        <v>5299672</v>
      </c>
      <c r="E66" s="5">
        <v>-1715646</v>
      </c>
      <c r="F66" s="5">
        <v>-3505694</v>
      </c>
      <c r="G66" s="5">
        <v>1251434</v>
      </c>
      <c r="I66" s="5">
        <v>1604482</v>
      </c>
      <c r="J66" s="5">
        <v>2905840</v>
      </c>
      <c r="K66" s="5">
        <v>3493567</v>
      </c>
      <c r="L66" s="5">
        <v>3435547</v>
      </c>
      <c r="M66" s="5">
        <v>17688319</v>
      </c>
      <c r="N66" s="5">
        <v>572005</v>
      </c>
      <c r="O66" s="5">
        <v>-3664228</v>
      </c>
      <c r="P66" s="5">
        <v>315455</v>
      </c>
      <c r="Q66" s="5">
        <v>6143762</v>
      </c>
      <c r="R66" s="5">
        <v>4682190</v>
      </c>
      <c r="S66" s="5">
        <v>-667079</v>
      </c>
      <c r="T66" s="5">
        <v>-5121664</v>
      </c>
      <c r="U66" s="5">
        <v>-10069962</v>
      </c>
      <c r="V66" s="5">
        <v>7522619</v>
      </c>
      <c r="W66" s="5">
        <v>37042799</v>
      </c>
      <c r="X66" s="5">
        <v>10964211</v>
      </c>
      <c r="Y66" s="5">
        <v>-22213388</v>
      </c>
      <c r="Z66" s="5">
        <v>-60647668</v>
      </c>
    </row>
    <row r="67" spans="3:26" ht="15.5" x14ac:dyDescent="0.35">
      <c r="C67" t="s">
        <v>28</v>
      </c>
      <c r="D67" s="5">
        <v>-316945</v>
      </c>
      <c r="E67" s="5">
        <v>5909</v>
      </c>
      <c r="F67" s="5">
        <v>-2079418</v>
      </c>
      <c r="G67" s="5">
        <v>-149441</v>
      </c>
      <c r="I67" s="5">
        <v>-2643922</v>
      </c>
      <c r="J67" s="5">
        <v>318896</v>
      </c>
      <c r="K67" s="5">
        <v>50152</v>
      </c>
      <c r="L67" s="5">
        <v>145581</v>
      </c>
      <c r="M67" s="5">
        <v>-4011413</v>
      </c>
      <c r="N67" s="5">
        <v>-1171172</v>
      </c>
      <c r="O67" s="5">
        <v>-1594121</v>
      </c>
      <c r="P67" s="5">
        <v>-810418</v>
      </c>
      <c r="Q67" s="5">
        <v>-2871553</v>
      </c>
      <c r="R67" s="5">
        <v>1545078</v>
      </c>
      <c r="S67" s="5">
        <v>-967721</v>
      </c>
      <c r="T67" s="5">
        <v>502631</v>
      </c>
      <c r="U67" s="5">
        <v>667879</v>
      </c>
      <c r="V67" s="5">
        <v>563000</v>
      </c>
      <c r="W67" s="5">
        <v>-4084981</v>
      </c>
      <c r="X67" s="5">
        <v>-148064</v>
      </c>
      <c r="Y67" s="5">
        <v>4953332</v>
      </c>
      <c r="Z67" s="5">
        <v>2871352</v>
      </c>
    </row>
    <row r="68" spans="3:26" ht="15.5" x14ac:dyDescent="0.35">
      <c r="C68" t="s">
        <v>98</v>
      </c>
      <c r="O68" s="5">
        <v>-1334053</v>
      </c>
      <c r="P68" s="5">
        <v>-641603</v>
      </c>
      <c r="Q68" s="5">
        <v>-2871553</v>
      </c>
      <c r="R68" s="5">
        <v>1545078</v>
      </c>
      <c r="S68" s="5">
        <v>-967721</v>
      </c>
      <c r="T68" s="5">
        <v>502631</v>
      </c>
      <c r="U68" s="5">
        <v>667879</v>
      </c>
      <c r="V68" s="5">
        <v>563000</v>
      </c>
      <c r="W68" s="5">
        <v>-4048981</v>
      </c>
      <c r="X68" s="5">
        <v>-148064</v>
      </c>
      <c r="Y68" s="5">
        <v>4953332</v>
      </c>
      <c r="Z68" s="5">
        <v>2871352</v>
      </c>
    </row>
    <row r="69" spans="3:26" ht="15.5" x14ac:dyDescent="0.35">
      <c r="C69" t="s">
        <v>628</v>
      </c>
      <c r="I69" s="5">
        <v>-405276</v>
      </c>
      <c r="J69" s="5">
        <v>-283351</v>
      </c>
      <c r="K69" s="5">
        <v>-246247</v>
      </c>
      <c r="L69" s="5">
        <v>-165356</v>
      </c>
      <c r="M69" s="5">
        <v>-253414</v>
      </c>
      <c r="N69" s="5">
        <v>-258372</v>
      </c>
      <c r="O69" s="5">
        <v>-260068</v>
      </c>
      <c r="P69" s="5">
        <v>-168815</v>
      </c>
    </row>
    <row r="70" spans="3:26" ht="15.5" x14ac:dyDescent="0.35">
      <c r="C70" t="s">
        <v>116</v>
      </c>
      <c r="W70" s="5">
        <v>-36000</v>
      </c>
    </row>
    <row r="71" spans="3:26" ht="15.5" x14ac:dyDescent="0.35">
      <c r="C71" t="s">
        <v>99</v>
      </c>
      <c r="D71" s="5">
        <v>-316945</v>
      </c>
      <c r="E71" s="5">
        <v>5909</v>
      </c>
      <c r="F71" s="5">
        <v>-2079418</v>
      </c>
      <c r="G71" s="5">
        <v>-149441</v>
      </c>
      <c r="I71" s="5">
        <v>-2643922</v>
      </c>
      <c r="J71" s="5">
        <v>318896</v>
      </c>
      <c r="K71" s="5">
        <v>50152</v>
      </c>
      <c r="L71" s="5">
        <v>145581</v>
      </c>
      <c r="M71" s="5">
        <v>-4011413</v>
      </c>
      <c r="N71" s="5">
        <v>-1171172</v>
      </c>
      <c r="O71" s="5">
        <v>-1594121</v>
      </c>
      <c r="P71" s="5">
        <v>-810418</v>
      </c>
      <c r="Q71" s="5">
        <v>-2871553</v>
      </c>
      <c r="R71" s="5">
        <v>1545078</v>
      </c>
      <c r="S71" s="5">
        <v>-967721</v>
      </c>
      <c r="T71" s="5">
        <v>502631</v>
      </c>
      <c r="U71" s="5">
        <v>667879</v>
      </c>
      <c r="V71" s="5">
        <v>563000</v>
      </c>
      <c r="W71" s="5">
        <v>-4084981</v>
      </c>
      <c r="X71" s="5">
        <v>-148064</v>
      </c>
      <c r="Y71" s="5">
        <v>4953332</v>
      </c>
      <c r="Z71" s="5">
        <v>2871352</v>
      </c>
    </row>
    <row r="72" spans="3:26" ht="15.5" x14ac:dyDescent="0.35">
      <c r="C72" t="s">
        <v>100</v>
      </c>
      <c r="D72" s="5">
        <v>4982727</v>
      </c>
      <c r="E72" s="5">
        <v>-1709737</v>
      </c>
      <c r="F72" s="5">
        <v>-5990388</v>
      </c>
      <c r="G72" s="5">
        <v>1101993</v>
      </c>
      <c r="I72" s="5">
        <v>-1444716</v>
      </c>
      <c r="J72" s="5">
        <v>2941385</v>
      </c>
      <c r="K72" s="5">
        <v>3297472</v>
      </c>
      <c r="L72" s="5">
        <v>3415772</v>
      </c>
      <c r="M72" s="5">
        <v>13423492</v>
      </c>
      <c r="N72" s="5">
        <v>-857539</v>
      </c>
      <c r="O72" s="5">
        <v>-5258349</v>
      </c>
      <c r="P72" s="5">
        <v>-494963</v>
      </c>
      <c r="Q72" s="5">
        <v>3272209</v>
      </c>
      <c r="R72" s="5">
        <v>6227268</v>
      </c>
      <c r="S72" s="5">
        <v>-1634800</v>
      </c>
      <c r="T72" s="5">
        <v>-4619033</v>
      </c>
      <c r="U72" s="5">
        <v>-9402083</v>
      </c>
      <c r="V72" s="5">
        <v>8085619</v>
      </c>
      <c r="W72" s="5">
        <v>32957818</v>
      </c>
      <c r="X72" s="5">
        <v>10816147</v>
      </c>
      <c r="Y72" s="5">
        <v>-17260056</v>
      </c>
      <c r="Z72" s="5">
        <v>-57776316</v>
      </c>
    </row>
    <row r="73" spans="3:26" ht="15.5" x14ac:dyDescent="0.35">
      <c r="C73" t="s">
        <v>101</v>
      </c>
      <c r="F73" s="5">
        <v>-188449</v>
      </c>
      <c r="I73" s="5">
        <v>-188449</v>
      </c>
      <c r="J73" s="5">
        <v>302693</v>
      </c>
      <c r="K73" s="5">
        <v>33182</v>
      </c>
      <c r="L73" s="5">
        <v>-45361</v>
      </c>
      <c r="M73" s="5">
        <v>315959</v>
      </c>
      <c r="N73" s="5">
        <v>103436</v>
      </c>
      <c r="O73" s="5">
        <v>539677</v>
      </c>
      <c r="P73" s="5">
        <v>299214</v>
      </c>
      <c r="Q73" s="5">
        <v>-181163</v>
      </c>
      <c r="R73" s="5">
        <v>11870</v>
      </c>
      <c r="S73" s="5">
        <v>346455</v>
      </c>
    </row>
    <row r="74" spans="3:26" ht="15.5" x14ac:dyDescent="0.35">
      <c r="C74" t="s">
        <v>103</v>
      </c>
      <c r="D74" s="5">
        <v>4982727</v>
      </c>
      <c r="E74" s="5">
        <v>-1709737</v>
      </c>
      <c r="F74" s="5">
        <v>-6178837</v>
      </c>
      <c r="G74" s="5">
        <v>1101993</v>
      </c>
      <c r="I74" s="5">
        <v>-1633165</v>
      </c>
      <c r="J74" s="5">
        <v>3244078</v>
      </c>
      <c r="K74" s="5">
        <v>3330654</v>
      </c>
      <c r="L74" s="5">
        <v>3370411</v>
      </c>
      <c r="M74" s="5">
        <v>13739451</v>
      </c>
      <c r="N74" s="5">
        <v>-754103</v>
      </c>
      <c r="O74" s="5">
        <v>-4718672</v>
      </c>
      <c r="P74" s="5">
        <v>-195749</v>
      </c>
      <c r="Q74" s="5">
        <v>3091046</v>
      </c>
      <c r="R74" s="5">
        <v>6239138</v>
      </c>
      <c r="S74" s="5">
        <v>-1288345</v>
      </c>
      <c r="T74" s="5">
        <v>-4619033</v>
      </c>
      <c r="U74" s="5">
        <v>-9402083</v>
      </c>
      <c r="V74" s="5">
        <v>8085619</v>
      </c>
      <c r="W74" s="5">
        <v>32957818</v>
      </c>
      <c r="X74" s="5">
        <v>10816147</v>
      </c>
    </row>
    <row r="75" spans="3:26" ht="15.5" x14ac:dyDescent="0.35">
      <c r="C75" t="s">
        <v>104</v>
      </c>
      <c r="D75" s="5">
        <v>4982727</v>
      </c>
      <c r="E75" s="5">
        <v>-1709737</v>
      </c>
      <c r="F75" s="5">
        <v>-5990388</v>
      </c>
      <c r="G75" s="5">
        <v>1101993</v>
      </c>
      <c r="I75" s="5">
        <v>-1444716</v>
      </c>
      <c r="J75" s="5">
        <v>2941385</v>
      </c>
      <c r="K75" s="5">
        <v>3297472</v>
      </c>
      <c r="L75" s="5">
        <v>3415772</v>
      </c>
      <c r="M75" s="5">
        <v>13423492</v>
      </c>
      <c r="N75" s="5">
        <v>-857539</v>
      </c>
      <c r="O75" s="5">
        <v>-5258349</v>
      </c>
      <c r="P75" s="5">
        <v>-494963</v>
      </c>
      <c r="Q75" s="5">
        <v>3272209</v>
      </c>
      <c r="R75" s="5">
        <v>6227268</v>
      </c>
      <c r="S75" s="5">
        <v>-1634800</v>
      </c>
      <c r="T75" s="5">
        <v>-4619033</v>
      </c>
      <c r="U75" s="5">
        <v>-9402083</v>
      </c>
      <c r="V75" s="5">
        <v>8085619</v>
      </c>
      <c r="W75" s="5">
        <v>32957818</v>
      </c>
      <c r="X75" s="5">
        <v>10816147</v>
      </c>
      <c r="Y75" s="5">
        <v>-17260056</v>
      </c>
      <c r="Z75" s="5">
        <v>-57776316</v>
      </c>
    </row>
    <row r="76" spans="3:26" ht="15.5" x14ac:dyDescent="0.35">
      <c r="C76" t="s">
        <v>8</v>
      </c>
      <c r="D76" s="5">
        <v>4982727</v>
      </c>
      <c r="E76" s="5">
        <v>-1709737</v>
      </c>
      <c r="F76" s="5">
        <v>-6178837</v>
      </c>
      <c r="G76" s="5">
        <v>1101993</v>
      </c>
      <c r="I76" s="5">
        <v>-1633165</v>
      </c>
      <c r="J76" s="5">
        <v>3244078</v>
      </c>
      <c r="K76" s="5">
        <v>3330654</v>
      </c>
      <c r="L76" s="5">
        <v>3370411</v>
      </c>
      <c r="M76" s="5">
        <v>13739451</v>
      </c>
      <c r="N76" s="5">
        <v>-754103</v>
      </c>
      <c r="O76" s="5">
        <v>-4718672</v>
      </c>
      <c r="P76" s="5">
        <v>-195749</v>
      </c>
      <c r="Q76" s="5">
        <v>3091046</v>
      </c>
      <c r="R76" s="5">
        <v>6239138</v>
      </c>
      <c r="S76" s="5">
        <v>-1288345</v>
      </c>
      <c r="T76" s="5">
        <v>-4619033</v>
      </c>
      <c r="U76" s="5">
        <v>-9402083</v>
      </c>
      <c r="V76" s="5">
        <v>8085619</v>
      </c>
      <c r="W76" s="5">
        <v>32957818</v>
      </c>
      <c r="X76" s="5">
        <v>10816147</v>
      </c>
    </row>
    <row r="77" spans="3:26" ht="15.5" x14ac:dyDescent="0.35">
      <c r="C77" t="s">
        <v>106</v>
      </c>
      <c r="D77" s="5">
        <v>4982727</v>
      </c>
      <c r="E77" s="5">
        <v>-1709737</v>
      </c>
      <c r="F77" s="5">
        <v>-5990388</v>
      </c>
      <c r="G77" s="5">
        <v>1101993</v>
      </c>
      <c r="I77" s="5">
        <v>-1444716</v>
      </c>
      <c r="J77" s="5">
        <v>2941385</v>
      </c>
      <c r="K77" s="5">
        <v>3297472</v>
      </c>
      <c r="L77" s="5">
        <v>3415772</v>
      </c>
      <c r="M77" s="5">
        <v>13423492</v>
      </c>
      <c r="N77" s="5">
        <v>-857539</v>
      </c>
      <c r="O77" s="5">
        <v>-5258349</v>
      </c>
      <c r="P77" s="5">
        <v>-494963</v>
      </c>
      <c r="Q77" s="5">
        <v>3272209</v>
      </c>
      <c r="R77" s="5">
        <v>6227268</v>
      </c>
      <c r="S77" s="5">
        <v>-1634800</v>
      </c>
      <c r="T77" s="5">
        <v>-4619033</v>
      </c>
      <c r="U77" s="5">
        <v>-9402083</v>
      </c>
      <c r="V77" s="5">
        <v>8085619</v>
      </c>
      <c r="W77" s="5">
        <v>32957818</v>
      </c>
      <c r="X77" s="5">
        <v>10816147</v>
      </c>
      <c r="Y77" s="5">
        <v>-17260056</v>
      </c>
      <c r="Z77" s="5">
        <v>-57776316</v>
      </c>
    </row>
    <row r="78" spans="3:26" ht="15.5" x14ac:dyDescent="0.35">
      <c r="C78" t="s">
        <v>107</v>
      </c>
      <c r="D78" s="5">
        <v>4982727</v>
      </c>
      <c r="E78" s="5">
        <v>-1709737</v>
      </c>
      <c r="F78" s="5">
        <v>-6178837</v>
      </c>
      <c r="G78" s="5">
        <v>1101993</v>
      </c>
      <c r="I78" s="5">
        <v>-1633165</v>
      </c>
      <c r="J78" s="5">
        <v>3244078</v>
      </c>
      <c r="K78" s="5">
        <v>3330654</v>
      </c>
      <c r="L78" s="5">
        <v>3370411</v>
      </c>
      <c r="M78" s="5">
        <v>13739451</v>
      </c>
      <c r="N78" s="5">
        <v>-754103</v>
      </c>
      <c r="O78" s="5">
        <v>-4718672</v>
      </c>
      <c r="P78" s="5">
        <v>-195749</v>
      </c>
      <c r="Q78" s="5">
        <v>3091046</v>
      </c>
      <c r="R78" s="5">
        <v>6239138</v>
      </c>
      <c r="S78" s="5">
        <v>-1288345</v>
      </c>
      <c r="T78" s="5">
        <v>-4619033</v>
      </c>
      <c r="U78" s="5">
        <v>-9402083</v>
      </c>
      <c r="V78" s="5">
        <v>8085619</v>
      </c>
      <c r="W78" s="5">
        <v>32957818</v>
      </c>
      <c r="X78" s="5">
        <v>10816147</v>
      </c>
    </row>
    <row r="79" spans="3:26" ht="15.5" x14ac:dyDescent="0.35">
      <c r="C79" t="s">
        <v>108</v>
      </c>
      <c r="D79" s="5">
        <v>4982727</v>
      </c>
      <c r="E79" s="5">
        <v>-1709737</v>
      </c>
      <c r="F79" s="5">
        <v>-6178837</v>
      </c>
      <c r="G79" s="5">
        <v>1101993</v>
      </c>
      <c r="I79" s="5">
        <v>-1633165</v>
      </c>
      <c r="J79" s="5">
        <v>3244078</v>
      </c>
      <c r="K79" s="5">
        <v>3330654</v>
      </c>
      <c r="L79" s="5">
        <v>3370411</v>
      </c>
      <c r="M79" s="5">
        <v>13739451</v>
      </c>
      <c r="N79" s="5">
        <v>-754103</v>
      </c>
      <c r="O79" s="5">
        <v>-4718672</v>
      </c>
      <c r="P79" s="5">
        <v>-195749</v>
      </c>
      <c r="Q79" s="5">
        <v>3091046</v>
      </c>
      <c r="R79" s="5">
        <v>6239138</v>
      </c>
      <c r="S79" s="5">
        <v>-1288345</v>
      </c>
      <c r="T79" s="5">
        <v>-4619033</v>
      </c>
      <c r="U79" s="5">
        <v>-9402083</v>
      </c>
      <c r="V79" s="5">
        <v>8085619</v>
      </c>
      <c r="W79" s="5">
        <v>32957818</v>
      </c>
      <c r="X79" s="5">
        <v>10816147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437</v>
      </c>
    </row>
    <row r="83" spans="2:26" ht="15.5" x14ac:dyDescent="0.35">
      <c r="C83" t="s">
        <v>20</v>
      </c>
      <c r="D83" s="5">
        <v>30628620</v>
      </c>
      <c r="E83" s="5">
        <v>47703159</v>
      </c>
      <c r="F83" s="5">
        <v>43480293</v>
      </c>
      <c r="G83" s="5">
        <v>54190070</v>
      </c>
      <c r="I83" s="5">
        <v>43480293</v>
      </c>
      <c r="J83" s="5">
        <v>45308766</v>
      </c>
      <c r="K83" s="5">
        <v>42108093</v>
      </c>
      <c r="L83" s="5">
        <v>25222931</v>
      </c>
      <c r="M83" s="5">
        <v>64472076</v>
      </c>
      <c r="N83" s="5">
        <v>56167126</v>
      </c>
      <c r="O83" s="5">
        <v>37178155</v>
      </c>
      <c r="P83" s="5">
        <v>17625669</v>
      </c>
      <c r="Q83" s="5">
        <v>34094544</v>
      </c>
      <c r="R83" s="5">
        <v>18552126</v>
      </c>
      <c r="S83" s="5">
        <v>1091867</v>
      </c>
      <c r="T83" s="5">
        <v>837296</v>
      </c>
      <c r="U83" s="5">
        <v>1994946</v>
      </c>
      <c r="V83" s="5">
        <v>7894529</v>
      </c>
      <c r="W83" s="5">
        <v>10438131</v>
      </c>
      <c r="X83" s="5">
        <v>5791245</v>
      </c>
      <c r="Y83" s="5">
        <v>5145397</v>
      </c>
      <c r="Z83" s="5">
        <v>8536890</v>
      </c>
    </row>
    <row r="84" spans="2:26" ht="15.5" x14ac:dyDescent="0.35">
      <c r="C84" t="s">
        <v>388</v>
      </c>
      <c r="X84" s="5">
        <v>62720</v>
      </c>
      <c r="Y84" s="5">
        <v>39822</v>
      </c>
      <c r="Z84" s="5">
        <v>32059</v>
      </c>
    </row>
    <row r="85" spans="2:26" ht="15.5" x14ac:dyDescent="0.35">
      <c r="C85" t="s">
        <v>395</v>
      </c>
      <c r="Q85" s="5">
        <v>77784</v>
      </c>
      <c r="R85" s="5">
        <v>86433</v>
      </c>
      <c r="S85" s="5">
        <v>95058</v>
      </c>
      <c r="T85" s="5">
        <v>119077</v>
      </c>
      <c r="U85" s="5">
        <v>50565</v>
      </c>
      <c r="V85" s="5">
        <v>282156</v>
      </c>
      <c r="W85" s="5">
        <v>1318430</v>
      </c>
      <c r="X85" s="5">
        <v>1632248</v>
      </c>
      <c r="Y85" s="5">
        <v>3819489</v>
      </c>
    </row>
    <row r="86" spans="2:26" ht="15.5" x14ac:dyDescent="0.35">
      <c r="C86" t="s">
        <v>123</v>
      </c>
      <c r="D86" s="5">
        <v>2020191</v>
      </c>
      <c r="E86" s="5">
        <v>2437499</v>
      </c>
      <c r="F86" s="5">
        <v>3307865</v>
      </c>
      <c r="G86" s="5">
        <v>2714076</v>
      </c>
      <c r="I86" s="5">
        <v>3307865</v>
      </c>
      <c r="J86" s="5">
        <v>1561260</v>
      </c>
      <c r="K86" s="5">
        <v>1808089</v>
      </c>
      <c r="L86" s="5">
        <v>3321448</v>
      </c>
      <c r="M86" s="5">
        <v>2157820</v>
      </c>
      <c r="N86" s="5">
        <v>2102499</v>
      </c>
      <c r="O86" s="5">
        <v>3022750</v>
      </c>
      <c r="P86" s="5">
        <v>2962231</v>
      </c>
      <c r="Q86" s="5">
        <v>3142526</v>
      </c>
      <c r="R86" s="5">
        <v>3083457</v>
      </c>
      <c r="S86" s="5">
        <v>2479393</v>
      </c>
      <c r="T86" s="5">
        <v>2566616</v>
      </c>
      <c r="U86" s="5">
        <v>3405011</v>
      </c>
      <c r="V86" s="5">
        <v>3457430</v>
      </c>
      <c r="W86" s="5">
        <v>3471934</v>
      </c>
      <c r="X86" s="5">
        <v>4208588</v>
      </c>
      <c r="Y86" s="5">
        <v>2987043</v>
      </c>
      <c r="Z86" s="5">
        <v>3003277</v>
      </c>
    </row>
    <row r="87" spans="2:26" ht="15.5" x14ac:dyDescent="0.35">
      <c r="C87" t="s">
        <v>122</v>
      </c>
      <c r="D87" s="5">
        <v>16394</v>
      </c>
      <c r="E87" s="5">
        <v>18382</v>
      </c>
      <c r="F87" s="5">
        <v>11150</v>
      </c>
      <c r="G87" s="5">
        <v>22533</v>
      </c>
      <c r="I87" s="5">
        <v>11150</v>
      </c>
      <c r="J87" s="5">
        <v>11595</v>
      </c>
      <c r="K87" s="5">
        <v>7808</v>
      </c>
      <c r="L87" s="5">
        <v>11075</v>
      </c>
      <c r="M87" s="5">
        <v>22262</v>
      </c>
      <c r="N87" s="5">
        <v>12212</v>
      </c>
      <c r="O87" s="5">
        <v>27149</v>
      </c>
      <c r="P87" s="5">
        <v>28111</v>
      </c>
      <c r="Q87" s="5">
        <v>27276</v>
      </c>
      <c r="R87" s="5">
        <v>59314</v>
      </c>
      <c r="S87" s="5">
        <v>31756</v>
      </c>
      <c r="T87" s="5">
        <v>26657</v>
      </c>
      <c r="U87" s="5">
        <v>49605</v>
      </c>
      <c r="V87" s="5">
        <v>49051</v>
      </c>
      <c r="W87" s="5">
        <v>27300</v>
      </c>
      <c r="X87" s="5">
        <v>56901</v>
      </c>
      <c r="Y87" s="5">
        <v>641991</v>
      </c>
      <c r="Z87" s="5">
        <v>1090506</v>
      </c>
    </row>
    <row r="88" spans="2:26" ht="15.5" x14ac:dyDescent="0.35">
      <c r="C88" t="s">
        <v>396</v>
      </c>
      <c r="D88" s="5">
        <v>15667945</v>
      </c>
      <c r="E88" s="5">
        <v>15319861</v>
      </c>
      <c r="F88" s="5">
        <v>14951396</v>
      </c>
      <c r="G88" s="5">
        <v>16255014</v>
      </c>
      <c r="I88" s="5">
        <v>14951396</v>
      </c>
      <c r="J88" s="5">
        <v>16145437</v>
      </c>
      <c r="K88" s="5">
        <v>18681732</v>
      </c>
      <c r="L88" s="5">
        <v>18715957</v>
      </c>
      <c r="M88" s="5">
        <v>24102065</v>
      </c>
      <c r="N88" s="5">
        <v>16709453</v>
      </c>
      <c r="O88" s="5">
        <v>18300757</v>
      </c>
      <c r="P88" s="5">
        <v>22919822</v>
      </c>
      <c r="Q88" s="5">
        <v>21227231</v>
      </c>
      <c r="R88" s="5">
        <v>22988145</v>
      </c>
      <c r="S88" s="5">
        <v>21666208</v>
      </c>
      <c r="T88" s="5">
        <v>31355093</v>
      </c>
      <c r="U88" s="5">
        <v>33392322</v>
      </c>
      <c r="V88" s="5">
        <v>41202072</v>
      </c>
      <c r="W88" s="5">
        <v>46165275</v>
      </c>
      <c r="X88" s="5">
        <v>50774566</v>
      </c>
      <c r="Y88" s="5">
        <v>45643254</v>
      </c>
      <c r="Z88" s="5">
        <v>51366990</v>
      </c>
    </row>
    <row r="89" spans="2:26" ht="15.5" x14ac:dyDescent="0.35">
      <c r="C89" t="s">
        <v>397</v>
      </c>
      <c r="D89" s="5">
        <v>563084</v>
      </c>
      <c r="E89" s="5">
        <v>965399</v>
      </c>
      <c r="F89" s="5">
        <v>1332337</v>
      </c>
      <c r="G89" s="5">
        <v>847324</v>
      </c>
      <c r="I89" s="5">
        <v>1332337</v>
      </c>
      <c r="J89" s="5">
        <v>966937</v>
      </c>
      <c r="K89" s="5">
        <v>839070</v>
      </c>
      <c r="L89" s="5">
        <v>940951</v>
      </c>
      <c r="M89" s="5">
        <v>1645529</v>
      </c>
      <c r="N89" s="5">
        <v>993933</v>
      </c>
      <c r="O89" s="5">
        <v>1184033</v>
      </c>
      <c r="P89" s="5">
        <v>1753492</v>
      </c>
      <c r="Q89" s="5">
        <v>833567</v>
      </c>
      <c r="R89" s="5">
        <v>607412</v>
      </c>
      <c r="S89" s="5">
        <v>1165923</v>
      </c>
      <c r="T89" s="5">
        <v>1435491</v>
      </c>
      <c r="U89" s="5">
        <v>759023</v>
      </c>
      <c r="V89" s="5">
        <v>3276036</v>
      </c>
      <c r="W89" s="5">
        <v>2109211</v>
      </c>
      <c r="X89" s="5">
        <v>2536410</v>
      </c>
      <c r="Y89" s="5">
        <v>2653762</v>
      </c>
      <c r="Z89" s="5">
        <v>4133968</v>
      </c>
    </row>
    <row r="90" spans="2:26" ht="15.5" x14ac:dyDescent="0.35">
      <c r="C90" t="s">
        <v>439</v>
      </c>
      <c r="D90" s="5">
        <v>563084</v>
      </c>
      <c r="E90" s="5">
        <v>965399</v>
      </c>
      <c r="F90" s="5">
        <v>1332337</v>
      </c>
      <c r="G90" s="5">
        <v>847324</v>
      </c>
      <c r="I90" s="5">
        <v>1332337</v>
      </c>
      <c r="J90" s="5">
        <v>966937</v>
      </c>
      <c r="K90" s="5">
        <v>839070</v>
      </c>
      <c r="L90" s="5">
        <v>940951</v>
      </c>
      <c r="M90" s="5">
        <v>1645529</v>
      </c>
      <c r="N90" s="5">
        <v>993933</v>
      </c>
      <c r="O90" s="5">
        <v>1184033</v>
      </c>
      <c r="P90" s="5">
        <v>1753492</v>
      </c>
      <c r="Q90" s="5">
        <v>833567</v>
      </c>
      <c r="R90" s="5">
        <v>607412</v>
      </c>
      <c r="S90" s="5">
        <v>1165923</v>
      </c>
      <c r="T90" s="5">
        <v>1435491</v>
      </c>
      <c r="U90" s="5">
        <v>759023</v>
      </c>
      <c r="V90" s="5">
        <v>3276036</v>
      </c>
      <c r="W90" s="5">
        <v>2109211</v>
      </c>
      <c r="X90" s="5">
        <v>2536410</v>
      </c>
      <c r="Y90" s="5">
        <v>2653762</v>
      </c>
      <c r="Z90" s="5">
        <v>4133968</v>
      </c>
    </row>
    <row r="91" spans="2:26" ht="15.5" x14ac:dyDescent="0.35">
      <c r="C91" t="s">
        <v>440</v>
      </c>
      <c r="D91" s="5">
        <v>60048134</v>
      </c>
      <c r="E91" s="5">
        <v>43791052</v>
      </c>
      <c r="F91" s="5">
        <v>41393949</v>
      </c>
      <c r="G91" s="5">
        <v>48699450</v>
      </c>
      <c r="I91" s="5">
        <v>41393949</v>
      </c>
      <c r="J91" s="5">
        <v>41224709</v>
      </c>
      <c r="K91" s="5">
        <v>43277980</v>
      </c>
      <c r="L91" s="5">
        <v>46297868</v>
      </c>
      <c r="M91" s="5">
        <v>34824440</v>
      </c>
      <c r="N91" s="5">
        <v>30561909</v>
      </c>
      <c r="O91" s="5">
        <v>35738306</v>
      </c>
      <c r="P91" s="5">
        <v>43210562</v>
      </c>
      <c r="Q91" s="5">
        <v>38388231</v>
      </c>
      <c r="R91" s="5">
        <v>35941912</v>
      </c>
      <c r="S91" s="5">
        <v>38856079</v>
      </c>
      <c r="T91" s="5">
        <v>43708344</v>
      </c>
      <c r="U91" s="5">
        <v>56147144</v>
      </c>
      <c r="V91" s="5">
        <v>55493470</v>
      </c>
      <c r="W91" s="5">
        <v>40895792</v>
      </c>
      <c r="X91" s="5">
        <v>37744538</v>
      </c>
      <c r="Y91" s="5">
        <v>24434199</v>
      </c>
      <c r="Z91" s="5">
        <v>20874314</v>
      </c>
    </row>
    <row r="92" spans="2:26" ht="15.5" x14ac:dyDescent="0.35">
      <c r="C92" t="s">
        <v>81</v>
      </c>
      <c r="D92" s="5">
        <v>212153</v>
      </c>
      <c r="E92" s="5">
        <v>212153</v>
      </c>
      <c r="F92" s="5">
        <v>212153</v>
      </c>
      <c r="G92" s="5">
        <v>141937</v>
      </c>
      <c r="I92" s="5">
        <v>212153</v>
      </c>
      <c r="J92" s="5">
        <v>141937</v>
      </c>
      <c r="K92" s="5">
        <v>151466</v>
      </c>
      <c r="L92" s="5">
        <v>120480</v>
      </c>
      <c r="M92" s="5">
        <v>435518</v>
      </c>
      <c r="N92" s="5">
        <v>555427</v>
      </c>
      <c r="O92" s="5">
        <v>343853</v>
      </c>
      <c r="P92" s="5">
        <v>-27411</v>
      </c>
      <c r="Q92" s="5">
        <v>181130</v>
      </c>
      <c r="R92" s="5">
        <v>241158</v>
      </c>
      <c r="S92" s="5">
        <v>241158</v>
      </c>
      <c r="T92" s="5">
        <v>241158</v>
      </c>
      <c r="U92" s="5">
        <v>241158</v>
      </c>
      <c r="V92" s="5">
        <v>241158</v>
      </c>
      <c r="W92" s="5">
        <v>241158</v>
      </c>
    </row>
    <row r="93" spans="2:26" ht="15.5" x14ac:dyDescent="0.35">
      <c r="C93" t="s">
        <v>441</v>
      </c>
      <c r="D93" s="5">
        <v>131687776</v>
      </c>
      <c r="E93" s="5">
        <v>128436669</v>
      </c>
      <c r="F93" s="5">
        <v>131360951</v>
      </c>
      <c r="G93" s="5">
        <v>126425164</v>
      </c>
      <c r="I93" s="5">
        <v>131360951</v>
      </c>
      <c r="J93" s="5">
        <v>116826752</v>
      </c>
      <c r="K93" s="5">
        <v>112595361</v>
      </c>
      <c r="L93" s="5">
        <v>105263042</v>
      </c>
      <c r="M93" s="5">
        <v>139276275</v>
      </c>
      <c r="N93" s="5">
        <v>115472289</v>
      </c>
      <c r="O93" s="5">
        <v>98696739</v>
      </c>
      <c r="P93" s="5">
        <v>103669112</v>
      </c>
      <c r="Q93" s="5">
        <v>106148204</v>
      </c>
      <c r="R93" s="5">
        <v>85721387</v>
      </c>
      <c r="S93" s="5">
        <v>70935722</v>
      </c>
      <c r="T93" s="5">
        <v>87715665</v>
      </c>
      <c r="U93" s="5">
        <v>104132484</v>
      </c>
      <c r="V93" s="5">
        <v>111794971</v>
      </c>
      <c r="W93" s="5">
        <v>102790591</v>
      </c>
      <c r="X93" s="5">
        <v>98947607</v>
      </c>
      <c r="Y93" s="5">
        <v>79802431</v>
      </c>
      <c r="Z93" s="5">
        <v>86285059</v>
      </c>
    </row>
    <row r="94" spans="2:26" ht="15.5" x14ac:dyDescent="0.35">
      <c r="C94" t="s">
        <v>442</v>
      </c>
    </row>
    <row r="95" spans="2:26" ht="15.5" x14ac:dyDescent="0.35">
      <c r="C95" t="s">
        <v>111</v>
      </c>
      <c r="D95" s="5">
        <v>165616285</v>
      </c>
      <c r="E95" s="5">
        <v>166163240</v>
      </c>
      <c r="F95" s="5">
        <v>167038912</v>
      </c>
      <c r="G95" s="5">
        <v>167470952</v>
      </c>
      <c r="I95" s="5">
        <v>167038912</v>
      </c>
      <c r="J95" s="5">
        <v>169115220</v>
      </c>
      <c r="K95" s="5">
        <v>171110393</v>
      </c>
      <c r="L95" s="5">
        <v>172609007</v>
      </c>
      <c r="M95" s="5">
        <v>176759936</v>
      </c>
      <c r="N95" s="5">
        <v>185469895</v>
      </c>
      <c r="O95" s="5">
        <v>197643914</v>
      </c>
      <c r="P95" s="5">
        <v>206894471</v>
      </c>
      <c r="Q95" s="5">
        <v>214208792</v>
      </c>
      <c r="R95" s="5">
        <v>226329588</v>
      </c>
      <c r="S95" s="5">
        <v>233838691</v>
      </c>
      <c r="T95" s="5">
        <v>241552985</v>
      </c>
      <c r="U95" s="5">
        <v>247865205</v>
      </c>
      <c r="V95" s="5">
        <v>259842000</v>
      </c>
      <c r="W95" s="5">
        <v>271300440</v>
      </c>
      <c r="X95" s="5">
        <v>93307546</v>
      </c>
      <c r="Y95" s="5">
        <v>99299840</v>
      </c>
      <c r="Z95" s="5">
        <v>109740166</v>
      </c>
    </row>
    <row r="96" spans="2:26" ht="15.5" x14ac:dyDescent="0.35">
      <c r="C96" t="s">
        <v>112</v>
      </c>
      <c r="D96" s="5">
        <v>165616285</v>
      </c>
      <c r="E96" s="5">
        <v>166163240</v>
      </c>
      <c r="F96" s="5">
        <v>167038912</v>
      </c>
      <c r="G96" s="5">
        <v>167470952</v>
      </c>
      <c r="I96" s="5">
        <v>167038912</v>
      </c>
      <c r="J96" s="5">
        <v>169115220</v>
      </c>
      <c r="K96" s="5">
        <v>171110393</v>
      </c>
      <c r="L96" s="5">
        <v>172609007</v>
      </c>
      <c r="M96" s="5">
        <v>176759936</v>
      </c>
      <c r="N96" s="5">
        <v>185469895</v>
      </c>
      <c r="O96" s="5">
        <v>197643914</v>
      </c>
      <c r="P96" s="5">
        <v>206894471</v>
      </c>
      <c r="Q96" s="5">
        <v>214208792</v>
      </c>
      <c r="R96" s="5">
        <v>226329588</v>
      </c>
      <c r="S96" s="5">
        <v>233838691</v>
      </c>
      <c r="T96" s="5">
        <v>241552985</v>
      </c>
      <c r="U96" s="5">
        <v>247865205</v>
      </c>
      <c r="V96" s="5">
        <v>259842000</v>
      </c>
      <c r="W96" s="5">
        <v>271300440</v>
      </c>
      <c r="X96" s="5">
        <v>93307546</v>
      </c>
      <c r="Y96" s="5">
        <v>99299840</v>
      </c>
      <c r="Z96" s="5">
        <v>109740166</v>
      </c>
    </row>
    <row r="97" spans="3:26" ht="15.5" x14ac:dyDescent="0.35">
      <c r="C97" t="s">
        <v>443</v>
      </c>
      <c r="D97" s="5">
        <v>7970881</v>
      </c>
      <c r="E97" s="5">
        <v>7978435</v>
      </c>
      <c r="F97" s="5">
        <v>7985989</v>
      </c>
      <c r="G97" s="5">
        <v>7993543</v>
      </c>
      <c r="I97" s="5">
        <v>7985989</v>
      </c>
      <c r="J97" s="5">
        <v>8016205</v>
      </c>
      <c r="K97" s="5">
        <v>8046421</v>
      </c>
      <c r="L97" s="5">
        <v>8076638</v>
      </c>
      <c r="M97" s="5">
        <v>8106854</v>
      </c>
      <c r="N97" s="5">
        <v>8137063</v>
      </c>
      <c r="O97" s="5">
        <v>8167281</v>
      </c>
      <c r="P97" s="5">
        <v>8197499</v>
      </c>
      <c r="Q97" s="5">
        <v>8227717</v>
      </c>
      <c r="R97" s="5">
        <v>8257935</v>
      </c>
      <c r="S97" s="5">
        <v>8288150</v>
      </c>
      <c r="T97" s="5">
        <v>7437724</v>
      </c>
      <c r="U97" s="5">
        <v>7467940</v>
      </c>
      <c r="V97" s="5">
        <v>7543472</v>
      </c>
      <c r="W97" s="5">
        <v>7543472</v>
      </c>
    </row>
    <row r="98" spans="3:26" ht="15.5" x14ac:dyDescent="0.35">
      <c r="C98" t="s">
        <v>113</v>
      </c>
      <c r="G98" s="5">
        <v>1186382</v>
      </c>
      <c r="J98" s="5">
        <v>1090067</v>
      </c>
      <c r="K98" s="5">
        <v>859233</v>
      </c>
      <c r="L98" s="5">
        <v>716399</v>
      </c>
      <c r="M98" s="5">
        <v>558292</v>
      </c>
      <c r="N98" s="5">
        <v>570044</v>
      </c>
      <c r="O98" s="5">
        <v>391582</v>
      </c>
      <c r="P98" s="5">
        <v>566989</v>
      </c>
      <c r="Q98" s="5">
        <v>801465</v>
      </c>
      <c r="R98" s="5">
        <v>868012</v>
      </c>
    </row>
    <row r="99" spans="3:26" ht="15.5" x14ac:dyDescent="0.35">
      <c r="C99" t="s">
        <v>445</v>
      </c>
      <c r="D99" s="5">
        <v>212343839</v>
      </c>
      <c r="E99" s="5">
        <v>213179332</v>
      </c>
      <c r="F99" s="5">
        <v>209883973</v>
      </c>
      <c r="G99" s="5">
        <v>218739881</v>
      </c>
      <c r="I99" s="5">
        <v>209883973</v>
      </c>
      <c r="J99" s="5">
        <v>220303520</v>
      </c>
      <c r="K99" s="5">
        <v>222784038</v>
      </c>
      <c r="L99" s="5">
        <v>228839265</v>
      </c>
      <c r="M99" s="5">
        <v>195476597</v>
      </c>
      <c r="N99" s="5">
        <v>202250582</v>
      </c>
      <c r="O99" s="5">
        <v>214872537</v>
      </c>
      <c r="P99" s="5">
        <v>218183755</v>
      </c>
      <c r="Q99" s="5">
        <v>225020222</v>
      </c>
      <c r="R99" s="5">
        <v>236562559</v>
      </c>
      <c r="S99" s="5">
        <v>244085143</v>
      </c>
      <c r="T99" s="5">
        <v>252598961</v>
      </c>
      <c r="U99" s="5">
        <v>257564957</v>
      </c>
      <c r="V99" s="5">
        <v>271754414</v>
      </c>
      <c r="W99" s="5">
        <v>284307438</v>
      </c>
      <c r="X99" s="5">
        <v>99555263</v>
      </c>
      <c r="Y99" s="5">
        <v>105901842</v>
      </c>
      <c r="Z99" s="5">
        <v>112891962</v>
      </c>
    </row>
    <row r="100" spans="3:26" ht="15.5" x14ac:dyDescent="0.35">
      <c r="C100" t="s">
        <v>117</v>
      </c>
      <c r="D100" s="5">
        <v>344031615</v>
      </c>
      <c r="E100" s="5">
        <v>341616001</v>
      </c>
      <c r="F100" s="5">
        <v>341244924</v>
      </c>
      <c r="G100" s="5">
        <v>345165045</v>
      </c>
      <c r="I100" s="5">
        <v>341244924</v>
      </c>
      <c r="J100" s="5">
        <v>337130272</v>
      </c>
      <c r="K100" s="5">
        <v>335379399</v>
      </c>
      <c r="L100" s="5">
        <v>334102307</v>
      </c>
      <c r="M100" s="5">
        <v>334752872</v>
      </c>
      <c r="N100" s="5">
        <v>317722871</v>
      </c>
      <c r="O100" s="5">
        <v>313569276</v>
      </c>
      <c r="P100" s="5">
        <v>321852867</v>
      </c>
      <c r="Q100" s="5">
        <v>331168426</v>
      </c>
      <c r="R100" s="5">
        <v>322283946</v>
      </c>
      <c r="S100" s="5">
        <v>315020865</v>
      </c>
      <c r="T100" s="5">
        <v>340314626</v>
      </c>
      <c r="U100" s="5">
        <v>361697441</v>
      </c>
      <c r="V100" s="5">
        <v>383549385</v>
      </c>
      <c r="W100" s="5">
        <v>387098029</v>
      </c>
      <c r="X100" s="5">
        <v>198502870</v>
      </c>
      <c r="Y100" s="5">
        <v>185704273</v>
      </c>
      <c r="Z100" s="5">
        <v>199177021</v>
      </c>
    </row>
    <row r="101" spans="3:26" ht="15.5" x14ac:dyDescent="0.35">
      <c r="C101" t="s">
        <v>118</v>
      </c>
    </row>
    <row r="102" spans="3:26" ht="15.5" x14ac:dyDescent="0.35">
      <c r="C102" t="s">
        <v>119</v>
      </c>
    </row>
    <row r="103" spans="3:26" ht="15.5" x14ac:dyDescent="0.35">
      <c r="C103" t="s">
        <v>446</v>
      </c>
      <c r="D103" s="5">
        <v>21235175</v>
      </c>
      <c r="E103" s="5">
        <v>23575403</v>
      </c>
      <c r="F103" s="5">
        <v>21551949</v>
      </c>
      <c r="G103" s="5">
        <v>21151302</v>
      </c>
      <c r="I103" s="5">
        <v>21551949</v>
      </c>
      <c r="J103" s="5">
        <v>17947987</v>
      </c>
      <c r="K103" s="5">
        <v>19216813</v>
      </c>
      <c r="L103" s="5">
        <v>22611383</v>
      </c>
      <c r="M103" s="5">
        <v>25359770</v>
      </c>
      <c r="N103" s="5">
        <v>22249879</v>
      </c>
      <c r="O103" s="5">
        <v>17926402</v>
      </c>
      <c r="P103" s="5">
        <v>22461472</v>
      </c>
      <c r="Q103" s="5">
        <v>31355898</v>
      </c>
      <c r="R103" s="5">
        <v>26501119</v>
      </c>
      <c r="S103" s="5">
        <v>23380573</v>
      </c>
      <c r="T103" s="5">
        <v>47564965</v>
      </c>
      <c r="U103" s="5">
        <v>64572902</v>
      </c>
      <c r="V103" s="5">
        <v>70794396</v>
      </c>
      <c r="W103" s="5">
        <v>86389837</v>
      </c>
      <c r="X103" s="5">
        <v>98549141</v>
      </c>
      <c r="Y103" s="5">
        <v>188354583</v>
      </c>
      <c r="Z103" s="5">
        <v>234349835</v>
      </c>
    </row>
    <row r="104" spans="3:26" ht="15.5" x14ac:dyDescent="0.35">
      <c r="C104" t="s">
        <v>447</v>
      </c>
      <c r="D104" s="5">
        <v>878700</v>
      </c>
      <c r="E104" s="5">
        <v>1189247</v>
      </c>
      <c r="F104" s="5">
        <v>1295716</v>
      </c>
      <c r="G104" s="5">
        <v>1941126</v>
      </c>
      <c r="I104" s="5">
        <v>1295716</v>
      </c>
      <c r="J104" s="5">
        <v>2144547</v>
      </c>
      <c r="K104" s="5">
        <v>1673882</v>
      </c>
      <c r="L104" s="5">
        <v>2064593</v>
      </c>
      <c r="M104" s="5">
        <v>2700192</v>
      </c>
      <c r="N104" s="5">
        <v>6309972</v>
      </c>
      <c r="O104" s="5">
        <v>1184643</v>
      </c>
      <c r="Q104" s="5">
        <v>7519145</v>
      </c>
      <c r="R104" s="5">
        <v>6763695</v>
      </c>
      <c r="S104" s="5">
        <v>6382123</v>
      </c>
      <c r="T104" s="5">
        <v>25848761</v>
      </c>
      <c r="U104" s="5">
        <v>29075717</v>
      </c>
      <c r="V104" s="5">
        <v>21210214</v>
      </c>
      <c r="W104" s="5">
        <v>42000000</v>
      </c>
      <c r="X104" s="5">
        <v>48000000</v>
      </c>
      <c r="Y104" s="5">
        <v>152915493</v>
      </c>
      <c r="Z104" s="5">
        <v>178671840</v>
      </c>
    </row>
    <row r="105" spans="3:26" ht="15.5" x14ac:dyDescent="0.35">
      <c r="C105" t="s">
        <v>400</v>
      </c>
    </row>
    <row r="106" spans="3:26" ht="15.5" x14ac:dyDescent="0.35">
      <c r="C106" t="s">
        <v>581</v>
      </c>
      <c r="D106" s="5">
        <v>16016979</v>
      </c>
      <c r="E106" s="5">
        <v>17273074</v>
      </c>
      <c r="F106" s="5">
        <v>14253393</v>
      </c>
      <c r="G106" s="5">
        <v>13525747</v>
      </c>
      <c r="I106" s="5">
        <v>14253393</v>
      </c>
      <c r="J106" s="5">
        <v>11536176</v>
      </c>
      <c r="K106" s="5">
        <v>13335667</v>
      </c>
      <c r="L106" s="5">
        <v>14574144</v>
      </c>
      <c r="M106" s="5">
        <v>16537254</v>
      </c>
      <c r="N106" s="5">
        <v>11307690</v>
      </c>
      <c r="O106" s="5">
        <v>11988589</v>
      </c>
      <c r="P106" s="5">
        <v>17309716</v>
      </c>
      <c r="Q106" s="5">
        <v>18066406</v>
      </c>
      <c r="R106" s="5">
        <v>13214051</v>
      </c>
      <c r="S106" s="5">
        <v>12672591</v>
      </c>
      <c r="T106" s="5">
        <v>17328302</v>
      </c>
      <c r="U106" s="5">
        <v>24228072</v>
      </c>
      <c r="V106" s="5">
        <v>37484059</v>
      </c>
      <c r="W106" s="5">
        <v>34669512</v>
      </c>
      <c r="X106" s="5">
        <v>40944953</v>
      </c>
      <c r="Y106" s="5">
        <v>25622016</v>
      </c>
      <c r="Z106" s="5">
        <v>16360419</v>
      </c>
    </row>
    <row r="107" spans="3:26" ht="15.5" x14ac:dyDescent="0.35">
      <c r="C107" t="s">
        <v>285</v>
      </c>
    </row>
    <row r="108" spans="3:26" ht="15.5" x14ac:dyDescent="0.35">
      <c r="C108" t="s">
        <v>448</v>
      </c>
      <c r="D108" s="5">
        <v>2036585</v>
      </c>
      <c r="E108" s="5">
        <v>2455881</v>
      </c>
      <c r="F108" s="5">
        <v>3319015</v>
      </c>
      <c r="G108" s="5">
        <v>2736609</v>
      </c>
      <c r="I108" s="5">
        <v>3319015</v>
      </c>
      <c r="J108" s="5">
        <v>1572855</v>
      </c>
      <c r="K108" s="5">
        <v>1815897</v>
      </c>
      <c r="L108" s="5">
        <v>3332523</v>
      </c>
      <c r="M108" s="5">
        <v>2180082</v>
      </c>
      <c r="N108" s="5">
        <v>2114711</v>
      </c>
      <c r="O108" s="5">
        <v>3049899</v>
      </c>
      <c r="P108" s="5">
        <v>2990342</v>
      </c>
      <c r="Q108" s="5">
        <v>3169802</v>
      </c>
      <c r="R108" s="5">
        <v>3142771</v>
      </c>
      <c r="S108" s="5">
        <v>2511149</v>
      </c>
      <c r="T108" s="5">
        <v>2593273</v>
      </c>
      <c r="U108" s="5">
        <v>3454616</v>
      </c>
      <c r="V108" s="5">
        <v>3506481</v>
      </c>
      <c r="W108" s="5">
        <v>3499234</v>
      </c>
      <c r="X108" s="5">
        <v>4265489</v>
      </c>
      <c r="Y108" s="5">
        <v>3629034</v>
      </c>
      <c r="Z108" s="5">
        <v>4093783</v>
      </c>
    </row>
    <row r="109" spans="3:26" ht="15.5" x14ac:dyDescent="0.35">
      <c r="C109" t="s">
        <v>127</v>
      </c>
      <c r="D109" s="5">
        <v>1208050</v>
      </c>
      <c r="E109" s="5">
        <v>1389052</v>
      </c>
      <c r="F109" s="5">
        <v>1459287</v>
      </c>
      <c r="G109" s="5">
        <v>1471394</v>
      </c>
      <c r="I109" s="5">
        <v>1459287</v>
      </c>
      <c r="J109" s="5">
        <v>1306582</v>
      </c>
      <c r="K109" s="5">
        <v>721350</v>
      </c>
      <c r="L109" s="5">
        <v>535082</v>
      </c>
      <c r="M109" s="5">
        <v>547515</v>
      </c>
      <c r="N109" s="5">
        <v>392775</v>
      </c>
      <c r="O109" s="5">
        <v>469423</v>
      </c>
      <c r="P109" s="5">
        <v>512369</v>
      </c>
      <c r="Q109" s="5">
        <v>510362</v>
      </c>
      <c r="R109" s="5">
        <v>1084888</v>
      </c>
      <c r="S109" s="5">
        <v>910623</v>
      </c>
      <c r="T109" s="5">
        <v>1089719</v>
      </c>
      <c r="U109" s="5">
        <v>1197893</v>
      </c>
      <c r="V109" s="5">
        <v>1588167</v>
      </c>
      <c r="W109" s="5">
        <v>2475294</v>
      </c>
      <c r="X109" s="5">
        <v>1856580</v>
      </c>
      <c r="Y109" s="5">
        <v>2782102</v>
      </c>
      <c r="Z109" s="5">
        <v>2884190</v>
      </c>
    </row>
    <row r="110" spans="3:26" ht="15.5" x14ac:dyDescent="0.35">
      <c r="C110" t="s">
        <v>126</v>
      </c>
      <c r="D110" s="5">
        <v>52767</v>
      </c>
      <c r="E110" s="5">
        <v>163858</v>
      </c>
      <c r="F110" s="5">
        <v>106040</v>
      </c>
      <c r="G110" s="5">
        <v>56177</v>
      </c>
      <c r="I110" s="5">
        <v>106040</v>
      </c>
      <c r="J110" s="5">
        <v>37069</v>
      </c>
      <c r="K110" s="5">
        <v>104123</v>
      </c>
      <c r="L110" s="5">
        <v>144851</v>
      </c>
      <c r="M110" s="5">
        <v>1301502</v>
      </c>
      <c r="N110" s="5">
        <v>354944</v>
      </c>
      <c r="O110" s="5">
        <v>223872</v>
      </c>
      <c r="P110" s="5">
        <v>144653</v>
      </c>
      <c r="Q110" s="5">
        <v>588306</v>
      </c>
      <c r="R110" s="5">
        <v>1268328</v>
      </c>
      <c r="S110" s="5">
        <v>273234</v>
      </c>
      <c r="T110" s="5">
        <v>88781</v>
      </c>
      <c r="U110" s="5">
        <v>84730</v>
      </c>
      <c r="V110" s="5">
        <v>172286</v>
      </c>
      <c r="W110" s="5">
        <v>256697</v>
      </c>
      <c r="X110" s="5">
        <v>148786</v>
      </c>
      <c r="Y110" s="5">
        <v>138107</v>
      </c>
      <c r="Z110" s="5">
        <v>271675</v>
      </c>
    </row>
    <row r="111" spans="3:26" ht="15.5" x14ac:dyDescent="0.35">
      <c r="C111" t="s">
        <v>449</v>
      </c>
    </row>
    <row r="112" spans="3:26" ht="15.5" x14ac:dyDescent="0.35">
      <c r="C112" t="s">
        <v>1066</v>
      </c>
      <c r="Z112" s="5">
        <v>40885</v>
      </c>
    </row>
    <row r="113" spans="3:26" ht="15.5" x14ac:dyDescent="0.35">
      <c r="C113" t="s">
        <v>1325</v>
      </c>
      <c r="V113" s="5">
        <v>6000000</v>
      </c>
      <c r="W113" s="5">
        <v>1944445</v>
      </c>
      <c r="X113" s="5">
        <v>5277778</v>
      </c>
      <c r="Y113" s="5">
        <v>10000000</v>
      </c>
      <c r="Z113" s="5">
        <v>12000000</v>
      </c>
    </row>
    <row r="114" spans="3:26" ht="15.5" x14ac:dyDescent="0.35">
      <c r="C114" t="s">
        <v>452</v>
      </c>
      <c r="L114" s="5">
        <v>84943</v>
      </c>
      <c r="M114" s="5">
        <v>131541</v>
      </c>
      <c r="U114" s="5">
        <v>6000000</v>
      </c>
      <c r="V114" s="5">
        <v>6000000</v>
      </c>
      <c r="W114" s="5">
        <v>3333333</v>
      </c>
      <c r="X114" s="5">
        <v>3333333</v>
      </c>
      <c r="Y114" s="5">
        <v>3267831</v>
      </c>
      <c r="Z114" s="5">
        <v>32067928</v>
      </c>
    </row>
    <row r="115" spans="3:26" ht="15.5" x14ac:dyDescent="0.35">
      <c r="C115" t="s">
        <v>405</v>
      </c>
      <c r="D115" s="5">
        <v>7542737</v>
      </c>
      <c r="E115" s="5">
        <v>7769622</v>
      </c>
      <c r="F115" s="5">
        <v>7712262</v>
      </c>
      <c r="G115" s="5">
        <v>5854193</v>
      </c>
      <c r="I115" s="5">
        <v>7712262</v>
      </c>
      <c r="J115" s="5">
        <v>5568407</v>
      </c>
      <c r="K115" s="5">
        <v>5792786</v>
      </c>
      <c r="L115" s="5">
        <v>4451778</v>
      </c>
      <c r="M115" s="5">
        <v>6341007</v>
      </c>
      <c r="N115" s="5">
        <v>6160348</v>
      </c>
      <c r="O115" s="5">
        <v>5850257</v>
      </c>
      <c r="P115" s="5">
        <v>4880106</v>
      </c>
      <c r="Q115" s="5">
        <v>5105490</v>
      </c>
      <c r="R115" s="5">
        <v>4166835</v>
      </c>
      <c r="S115" s="5">
        <v>6263438</v>
      </c>
      <c r="T115" s="5">
        <v>5013730</v>
      </c>
      <c r="U115" s="5">
        <v>4769575</v>
      </c>
      <c r="V115" s="5">
        <v>10997942</v>
      </c>
      <c r="W115" s="5">
        <v>7036764</v>
      </c>
      <c r="X115" s="5">
        <v>6050525</v>
      </c>
      <c r="Y115" s="5">
        <v>14022633</v>
      </c>
      <c r="Z115" s="5">
        <v>20240073</v>
      </c>
    </row>
    <row r="116" spans="3:26" ht="15.5" x14ac:dyDescent="0.35">
      <c r="C116" t="s">
        <v>404</v>
      </c>
      <c r="D116" s="5">
        <v>7542737</v>
      </c>
      <c r="E116" s="5">
        <v>7769622</v>
      </c>
      <c r="F116" s="5">
        <v>7712262</v>
      </c>
      <c r="G116" s="5">
        <v>5854193</v>
      </c>
      <c r="I116" s="5">
        <v>7712262</v>
      </c>
      <c r="J116" s="5">
        <v>5568407</v>
      </c>
      <c r="K116" s="5">
        <v>5792786</v>
      </c>
      <c r="L116" s="5">
        <v>4451778</v>
      </c>
      <c r="M116" s="5">
        <v>6341007</v>
      </c>
      <c r="N116" s="5">
        <v>6160348</v>
      </c>
      <c r="O116" s="5">
        <v>5850257</v>
      </c>
      <c r="P116" s="5">
        <v>4880106</v>
      </c>
      <c r="Q116" s="5">
        <v>5105490</v>
      </c>
      <c r="R116" s="5">
        <v>4166835</v>
      </c>
      <c r="S116" s="5">
        <v>6263438</v>
      </c>
      <c r="T116" s="5">
        <v>5013730</v>
      </c>
      <c r="U116" s="5">
        <v>4769575</v>
      </c>
      <c r="V116" s="5">
        <v>10997942</v>
      </c>
      <c r="W116" s="5">
        <v>7036764</v>
      </c>
      <c r="X116" s="5">
        <v>6050525</v>
      </c>
      <c r="Y116" s="5">
        <v>14022633</v>
      </c>
      <c r="Z116" s="5">
        <v>20240073</v>
      </c>
    </row>
    <row r="117" spans="3:26" ht="15.5" x14ac:dyDescent="0.35">
      <c r="C117" t="s">
        <v>453</v>
      </c>
      <c r="D117" s="5">
        <v>1528086</v>
      </c>
      <c r="E117" s="5">
        <v>1547947</v>
      </c>
      <c r="F117" s="5">
        <v>1553856</v>
      </c>
      <c r="I117" s="5">
        <v>1553856</v>
      </c>
      <c r="S117" s="5">
        <v>3126567</v>
      </c>
      <c r="T117" s="5">
        <v>3124218</v>
      </c>
      <c r="U117" s="5">
        <v>3626849</v>
      </c>
      <c r="V117" s="5">
        <v>4294728</v>
      </c>
      <c r="W117" s="5">
        <v>4857728</v>
      </c>
      <c r="X117" s="5">
        <v>772747</v>
      </c>
      <c r="Y117" s="5">
        <v>624683</v>
      </c>
      <c r="Z117" s="5">
        <v>5578015</v>
      </c>
    </row>
    <row r="118" spans="3:26" ht="15.5" x14ac:dyDescent="0.35">
      <c r="C118" t="s">
        <v>454</v>
      </c>
    </row>
    <row r="119" spans="3:26" ht="15.5" x14ac:dyDescent="0.35">
      <c r="C119" t="s">
        <v>456</v>
      </c>
      <c r="M119" s="5">
        <v>82038</v>
      </c>
      <c r="V119" s="5">
        <v>6000000</v>
      </c>
      <c r="W119" s="5">
        <v>1944445</v>
      </c>
      <c r="X119" s="5">
        <v>5277778</v>
      </c>
      <c r="Y119" s="5">
        <v>10000000</v>
      </c>
      <c r="Z119" s="5">
        <v>12040885</v>
      </c>
    </row>
    <row r="120" spans="3:26" ht="15.5" x14ac:dyDescent="0.35">
      <c r="C120" t="s">
        <v>130</v>
      </c>
      <c r="D120" s="5">
        <v>28777912</v>
      </c>
      <c r="E120" s="5">
        <v>31345025</v>
      </c>
      <c r="F120" s="5">
        <v>29264211</v>
      </c>
      <c r="G120" s="5">
        <v>27005495</v>
      </c>
      <c r="I120" s="5">
        <v>29264211</v>
      </c>
      <c r="J120" s="5">
        <v>23516394</v>
      </c>
      <c r="K120" s="5">
        <v>25009599</v>
      </c>
      <c r="L120" s="5">
        <v>27063161</v>
      </c>
      <c r="M120" s="5">
        <v>31700777</v>
      </c>
      <c r="N120" s="5">
        <v>28410227</v>
      </c>
      <c r="O120" s="5">
        <v>23776659</v>
      </c>
      <c r="P120" s="5">
        <v>27341578</v>
      </c>
      <c r="Q120" s="5">
        <v>36461388</v>
      </c>
      <c r="R120" s="5">
        <v>30667954</v>
      </c>
      <c r="S120" s="5">
        <v>29644011</v>
      </c>
      <c r="T120" s="5">
        <v>52578695</v>
      </c>
      <c r="U120" s="5">
        <v>69342477</v>
      </c>
      <c r="V120" s="5">
        <v>81792338</v>
      </c>
      <c r="W120" s="5">
        <v>93426601</v>
      </c>
      <c r="X120" s="5">
        <v>104599666</v>
      </c>
      <c r="Y120" s="5">
        <v>202377216</v>
      </c>
      <c r="Z120" s="5">
        <v>254589908</v>
      </c>
    </row>
    <row r="121" spans="3:26" ht="15.5" x14ac:dyDescent="0.35">
      <c r="C121" t="s">
        <v>131</v>
      </c>
    </row>
    <row r="122" spans="3:26" ht="15.5" x14ac:dyDescent="0.35">
      <c r="C122" t="s">
        <v>132</v>
      </c>
      <c r="D122" s="5">
        <v>290705453</v>
      </c>
      <c r="E122" s="5">
        <v>290705453</v>
      </c>
      <c r="F122" s="5">
        <v>290705453</v>
      </c>
      <c r="G122" s="5">
        <v>290705453</v>
      </c>
      <c r="I122" s="5">
        <v>290705453</v>
      </c>
      <c r="J122" s="5">
        <v>290705453</v>
      </c>
      <c r="K122" s="5">
        <v>290705453</v>
      </c>
      <c r="L122" s="5">
        <v>290705453</v>
      </c>
      <c r="M122" s="5">
        <v>290705453</v>
      </c>
      <c r="N122" s="5">
        <v>290705453</v>
      </c>
      <c r="O122" s="5">
        <v>290705453</v>
      </c>
      <c r="P122" s="5">
        <v>290705453</v>
      </c>
      <c r="Q122" s="5">
        <v>290705453</v>
      </c>
      <c r="R122" s="5">
        <v>290705453</v>
      </c>
      <c r="S122" s="5">
        <v>290705453</v>
      </c>
      <c r="T122" s="5">
        <v>290705453</v>
      </c>
      <c r="U122" s="5">
        <v>290705453</v>
      </c>
      <c r="V122" s="5">
        <v>290705453</v>
      </c>
      <c r="W122" s="5">
        <v>290705453</v>
      </c>
      <c r="X122" s="5">
        <v>290705453</v>
      </c>
      <c r="Y122" s="5">
        <v>190945453</v>
      </c>
      <c r="Z122" s="5">
        <v>134945453</v>
      </c>
    </row>
    <row r="123" spans="3:26" ht="15.5" x14ac:dyDescent="0.35">
      <c r="C123" t="s">
        <v>133</v>
      </c>
      <c r="D123" s="5">
        <v>-191119</v>
      </c>
      <c r="E123" s="5">
        <v>-191119</v>
      </c>
      <c r="F123" s="5">
        <v>-191119</v>
      </c>
      <c r="G123" s="5">
        <v>-191119</v>
      </c>
      <c r="I123" s="5">
        <v>-191119</v>
      </c>
      <c r="J123" s="5">
        <v>-191119</v>
      </c>
      <c r="K123" s="5">
        <v>-191119</v>
      </c>
      <c r="L123" s="5">
        <v>-191119</v>
      </c>
      <c r="M123" s="5">
        <v>-191119</v>
      </c>
      <c r="N123" s="5">
        <v>-191119</v>
      </c>
      <c r="O123" s="5">
        <v>-191119</v>
      </c>
      <c r="P123" s="5">
        <v>-191119</v>
      </c>
      <c r="Q123" s="5">
        <v>-191119</v>
      </c>
      <c r="R123" s="5">
        <v>-191119</v>
      </c>
      <c r="S123" s="5">
        <v>-191119</v>
      </c>
      <c r="T123" s="5">
        <v>-191119</v>
      </c>
      <c r="U123" s="5">
        <v>-191119</v>
      </c>
      <c r="V123" s="5">
        <v>-191119</v>
      </c>
      <c r="W123" s="5">
        <v>-191119</v>
      </c>
      <c r="X123" s="5">
        <v>-191119</v>
      </c>
      <c r="Y123" s="5">
        <v>-191119</v>
      </c>
      <c r="Z123" s="5">
        <v>-191119</v>
      </c>
    </row>
    <row r="124" spans="3:26" ht="15.5" x14ac:dyDescent="0.35">
      <c r="C124" t="s">
        <v>134</v>
      </c>
      <c r="D124" s="5">
        <v>24527216</v>
      </c>
      <c r="E124" s="5">
        <v>19544489</v>
      </c>
      <c r="F124" s="5">
        <v>21254226</v>
      </c>
      <c r="G124" s="5">
        <v>27503279</v>
      </c>
      <c r="I124" s="5">
        <v>21254226</v>
      </c>
      <c r="J124" s="5">
        <v>22957607</v>
      </c>
      <c r="K124" s="5">
        <v>19704000</v>
      </c>
      <c r="L124" s="5">
        <v>16404332</v>
      </c>
      <c r="M124" s="5">
        <v>12102243</v>
      </c>
      <c r="N124" s="5">
        <v>-1757117</v>
      </c>
      <c r="O124" s="5">
        <v>-1065570</v>
      </c>
      <c r="P124" s="5">
        <v>4024366</v>
      </c>
      <c r="Q124" s="5">
        <v>4011574</v>
      </c>
      <c r="R124" s="5">
        <v>860500</v>
      </c>
      <c r="S124" s="5">
        <v>-5378638</v>
      </c>
      <c r="T124" s="5">
        <v>-3019561</v>
      </c>
      <c r="U124" s="5">
        <v>1599472</v>
      </c>
      <c r="V124" s="5">
        <v>11001555</v>
      </c>
      <c r="W124" s="5">
        <v>2915936</v>
      </c>
      <c r="X124" s="5">
        <v>-196611130</v>
      </c>
      <c r="Y124" s="5">
        <v>-207427277</v>
      </c>
      <c r="Z124" s="5">
        <v>-190167221</v>
      </c>
    </row>
    <row r="125" spans="3:26" ht="15.5" x14ac:dyDescent="0.35">
      <c r="C125" t="s">
        <v>10</v>
      </c>
      <c r="D125" s="5">
        <v>315253703</v>
      </c>
      <c r="E125" s="5">
        <v>310270976</v>
      </c>
      <c r="F125" s="5">
        <v>311980713</v>
      </c>
      <c r="G125" s="5">
        <v>318159550</v>
      </c>
      <c r="I125" s="5">
        <v>311980713</v>
      </c>
      <c r="J125" s="5">
        <v>313613878</v>
      </c>
      <c r="K125" s="5">
        <v>310369800</v>
      </c>
      <c r="L125" s="5">
        <v>307039146</v>
      </c>
      <c r="M125" s="5">
        <v>303052095</v>
      </c>
      <c r="N125" s="5">
        <v>289312644</v>
      </c>
      <c r="O125" s="5">
        <v>289792617</v>
      </c>
      <c r="P125" s="5">
        <v>294511289</v>
      </c>
      <c r="Q125" s="5">
        <v>294707038</v>
      </c>
      <c r="R125" s="5">
        <v>291615992</v>
      </c>
      <c r="S125" s="5">
        <v>285376854</v>
      </c>
      <c r="T125" s="5">
        <v>287735931</v>
      </c>
      <c r="U125" s="5">
        <v>292354964</v>
      </c>
      <c r="V125" s="5">
        <v>301757047</v>
      </c>
      <c r="W125" s="5">
        <v>293671428</v>
      </c>
      <c r="X125" s="5">
        <v>93903204</v>
      </c>
      <c r="Y125" s="5">
        <v>-16672943</v>
      </c>
      <c r="Z125" s="5">
        <v>-55412887</v>
      </c>
    </row>
    <row r="126" spans="3:26" ht="15.5" x14ac:dyDescent="0.35">
      <c r="C126" t="s">
        <v>138</v>
      </c>
      <c r="D126" s="5">
        <v>344031615</v>
      </c>
      <c r="E126" s="5">
        <v>341616001</v>
      </c>
      <c r="F126" s="5">
        <v>341244924</v>
      </c>
      <c r="G126" s="5">
        <v>345165045</v>
      </c>
      <c r="I126" s="5">
        <v>341244924</v>
      </c>
      <c r="J126" s="5">
        <v>337130272</v>
      </c>
      <c r="K126" s="5">
        <v>335379399</v>
      </c>
      <c r="L126" s="5">
        <v>334102307</v>
      </c>
      <c r="M126" s="5">
        <v>334752872</v>
      </c>
      <c r="N126" s="5">
        <v>317722871</v>
      </c>
      <c r="O126" s="5">
        <v>313569276</v>
      </c>
      <c r="P126" s="5">
        <v>321852867</v>
      </c>
      <c r="Q126" s="5">
        <v>331168426</v>
      </c>
      <c r="R126" s="5">
        <v>322283946</v>
      </c>
      <c r="S126" s="5">
        <v>315020865</v>
      </c>
      <c r="T126" s="5">
        <v>340314626</v>
      </c>
      <c r="U126" s="5">
        <v>361697441</v>
      </c>
      <c r="V126" s="5">
        <v>383549385</v>
      </c>
      <c r="W126" s="5">
        <v>387098029</v>
      </c>
      <c r="X126" s="5">
        <v>198502870</v>
      </c>
      <c r="Y126" s="5">
        <v>185704273</v>
      </c>
      <c r="Z126" s="5">
        <v>199177021</v>
      </c>
    </row>
    <row r="127" spans="3:26" ht="15.5" x14ac:dyDescent="0.35">
      <c r="C127" t="s">
        <v>139</v>
      </c>
      <c r="D127" s="5">
        <v>4823076400</v>
      </c>
      <c r="E127" s="5">
        <v>4823076400</v>
      </c>
      <c r="F127" s="5">
        <v>4823076400</v>
      </c>
      <c r="G127" s="5">
        <v>4823076400</v>
      </c>
      <c r="I127" s="5">
        <v>4823076400</v>
      </c>
      <c r="J127" s="5">
        <v>4823076400</v>
      </c>
      <c r="K127" s="5">
        <v>4823076400</v>
      </c>
      <c r="L127" s="5">
        <v>4823076400</v>
      </c>
      <c r="M127" s="5">
        <v>4823076400</v>
      </c>
      <c r="N127" s="5">
        <v>4823076400</v>
      </c>
      <c r="O127" s="5">
        <v>4823076400</v>
      </c>
      <c r="P127" s="5">
        <v>4823076400</v>
      </c>
      <c r="Q127" s="5">
        <v>4823076400</v>
      </c>
      <c r="R127" s="5">
        <v>4823076400</v>
      </c>
      <c r="S127" s="5">
        <v>4823076400</v>
      </c>
      <c r="T127" s="5">
        <v>4823076400</v>
      </c>
      <c r="U127" s="5">
        <v>4823076400</v>
      </c>
      <c r="V127" s="5">
        <v>4823076400</v>
      </c>
      <c r="W127" s="5">
        <v>4823076400</v>
      </c>
      <c r="X127" s="5">
        <v>4823076400</v>
      </c>
      <c r="Y127" s="5">
        <v>2963550000</v>
      </c>
      <c r="Z127" s="5">
        <v>1753950000</v>
      </c>
    </row>
    <row r="129" spans="2:26" ht="15.5" x14ac:dyDescent="0.35">
      <c r="B129" t="s">
        <v>140</v>
      </c>
      <c r="C129" t="s">
        <v>141</v>
      </c>
      <c r="D129" s="5">
        <v>-32621648</v>
      </c>
      <c r="E129" s="5">
        <v>6853730</v>
      </c>
      <c r="F129" s="5">
        <v>5785981</v>
      </c>
      <c r="G129" s="5">
        <v>-63307</v>
      </c>
      <c r="I129" s="5">
        <v>12167993</v>
      </c>
      <c r="J129" s="5">
        <v>12299442</v>
      </c>
      <c r="K129" s="5">
        <v>14548751</v>
      </c>
      <c r="L129" s="5">
        <v>1221842</v>
      </c>
      <c r="M129" s="5">
        <v>17885980</v>
      </c>
      <c r="N129" s="5">
        <v>21113797</v>
      </c>
      <c r="O129" s="5">
        <v>24135794</v>
      </c>
      <c r="P129" s="5">
        <v>3935199</v>
      </c>
      <c r="Q129" s="5">
        <v>22180458</v>
      </c>
      <c r="R129" s="5">
        <v>24448123</v>
      </c>
      <c r="S129" s="5">
        <v>26994831</v>
      </c>
      <c r="T129" s="5">
        <v>17557760</v>
      </c>
      <c r="U129" s="5">
        <v>-4710301</v>
      </c>
      <c r="V129" s="5">
        <v>14319557</v>
      </c>
      <c r="W129" s="5">
        <v>20782888</v>
      </c>
      <c r="X129" s="5">
        <v>6960445</v>
      </c>
      <c r="Y129" s="5">
        <v>511867</v>
      </c>
      <c r="Z129" s="5">
        <v>-16509853</v>
      </c>
    </row>
    <row r="130" spans="2:26" ht="15.5" x14ac:dyDescent="0.35">
      <c r="C130" t="s">
        <v>585</v>
      </c>
      <c r="D130" s="5">
        <v>48154917</v>
      </c>
      <c r="E130" s="5">
        <v>48457094</v>
      </c>
      <c r="F130" s="5">
        <v>47544355</v>
      </c>
      <c r="G130" s="5">
        <v>49216542</v>
      </c>
      <c r="I130" s="5">
        <v>189603716</v>
      </c>
      <c r="J130" s="5">
        <v>189952817</v>
      </c>
      <c r="K130" s="5">
        <v>196138364</v>
      </c>
      <c r="L130" s="5">
        <v>230897123</v>
      </c>
      <c r="M130" s="5">
        <v>206858324</v>
      </c>
      <c r="N130" s="5">
        <v>150284285</v>
      </c>
      <c r="O130" s="5">
        <v>193815856</v>
      </c>
      <c r="P130" s="5">
        <v>225752191</v>
      </c>
      <c r="Q130" s="5">
        <v>217444630</v>
      </c>
      <c r="R130" s="5">
        <v>185617376</v>
      </c>
      <c r="S130" s="5">
        <v>194358693</v>
      </c>
      <c r="T130" s="5">
        <v>283624442</v>
      </c>
      <c r="U130" s="5">
        <v>312859179</v>
      </c>
      <c r="V130" s="5">
        <v>368146277</v>
      </c>
      <c r="W130" s="5">
        <v>407389374</v>
      </c>
      <c r="X130" s="5">
        <v>298873834</v>
      </c>
      <c r="Y130" s="5">
        <v>244318212</v>
      </c>
      <c r="Z130" s="5">
        <v>328481074</v>
      </c>
    </row>
    <row r="131" spans="2:26" ht="15.5" x14ac:dyDescent="0.35">
      <c r="C131" t="s">
        <v>586</v>
      </c>
      <c r="D131" s="5">
        <v>-71299138</v>
      </c>
      <c r="E131" s="5">
        <v>-40996514</v>
      </c>
      <c r="F131" s="5">
        <v>-39908895</v>
      </c>
      <c r="G131" s="5">
        <v>-47015162</v>
      </c>
      <c r="I131" s="5">
        <v>-168758480</v>
      </c>
      <c r="J131" s="5">
        <v>-168732301</v>
      </c>
      <c r="K131" s="5">
        <v>-176192036</v>
      </c>
      <c r="L131" s="5">
        <v>-213181730</v>
      </c>
      <c r="M131" s="5">
        <v>-172395341</v>
      </c>
      <c r="N131" s="5">
        <v>-111965009</v>
      </c>
      <c r="O131" s="5">
        <v>-164530279</v>
      </c>
      <c r="P131" s="5">
        <v>-206093129</v>
      </c>
      <c r="Q131" s="5">
        <v>-180617884</v>
      </c>
      <c r="R131" s="5">
        <v>-153741247</v>
      </c>
      <c r="S131" s="5">
        <v>-156968879</v>
      </c>
      <c r="T131" s="5">
        <v>-251702752</v>
      </c>
      <c r="U131" s="5">
        <v>-303489619</v>
      </c>
      <c r="V131" s="5">
        <v>-332751849</v>
      </c>
      <c r="W131" s="5">
        <v>-362188709</v>
      </c>
      <c r="X131" s="5">
        <v>-269553997</v>
      </c>
      <c r="Y131" s="5">
        <v>-220980855</v>
      </c>
      <c r="Z131" s="5">
        <v>-315268541</v>
      </c>
    </row>
    <row r="132" spans="2:26" ht="15.5" x14ac:dyDescent="0.35">
      <c r="C132" t="s">
        <v>813</v>
      </c>
      <c r="F132" s="5">
        <v>-12395531</v>
      </c>
      <c r="I132" s="5">
        <v>-12395531</v>
      </c>
      <c r="J132" s="5">
        <v>-13299229</v>
      </c>
      <c r="K132" s="5">
        <v>-14421734</v>
      </c>
      <c r="L132" s="5">
        <v>-13030172</v>
      </c>
      <c r="M132" s="5">
        <v>-10729096</v>
      </c>
      <c r="N132" s="5">
        <v>-11076731</v>
      </c>
      <c r="O132" s="5">
        <v>-10963081</v>
      </c>
      <c r="P132" s="5">
        <v>-11595496</v>
      </c>
      <c r="Q132" s="5">
        <v>-10943414</v>
      </c>
      <c r="R132" s="5">
        <v>-9210545</v>
      </c>
      <c r="S132" s="5">
        <v>-8916050</v>
      </c>
      <c r="T132" s="5">
        <v>-8891728</v>
      </c>
      <c r="U132" s="5">
        <v>-9562202</v>
      </c>
    </row>
    <row r="133" spans="2:26" ht="15.5" x14ac:dyDescent="0.35">
      <c r="C133" t="s">
        <v>750</v>
      </c>
      <c r="D133" s="5">
        <v>-7229148</v>
      </c>
      <c r="E133" s="5">
        <v>-3074882</v>
      </c>
      <c r="F133" s="5">
        <v>11660434</v>
      </c>
      <c r="G133" s="5">
        <v>-1587171</v>
      </c>
      <c r="I133" s="5">
        <v>1125594</v>
      </c>
      <c r="J133" s="5">
        <v>1000059</v>
      </c>
      <c r="K133" s="5">
        <v>7926174</v>
      </c>
      <c r="L133" s="5">
        <v>-2929975</v>
      </c>
      <c r="M133" s="5">
        <v>-3763320</v>
      </c>
      <c r="N133" s="5">
        <v>-7023894</v>
      </c>
      <c r="O133" s="5">
        <v>6406761</v>
      </c>
      <c r="P133" s="5">
        <v>-1858635</v>
      </c>
      <c r="Q133" s="5">
        <v>-515892</v>
      </c>
      <c r="R133" s="5">
        <v>414203</v>
      </c>
      <c r="S133" s="5">
        <v>-631557</v>
      </c>
      <c r="T133" s="5">
        <v>-4523397</v>
      </c>
      <c r="U133" s="5">
        <v>-3156011</v>
      </c>
      <c r="V133" s="5">
        <v>-17405524</v>
      </c>
      <c r="W133" s="5">
        <v>-17854356</v>
      </c>
      <c r="X133" s="5">
        <v>-16783159</v>
      </c>
      <c r="Y133" s="5">
        <v>-11328377</v>
      </c>
      <c r="Z133" s="5">
        <v>-26279724</v>
      </c>
    </row>
    <row r="134" spans="2:26" ht="15.5" x14ac:dyDescent="0.35">
      <c r="C134" t="s">
        <v>724</v>
      </c>
      <c r="V134" s="5">
        <v>-401862</v>
      </c>
      <c r="W134" s="5">
        <v>-252750</v>
      </c>
      <c r="X134" s="5">
        <v>617676</v>
      </c>
      <c r="Y134" s="5">
        <v>-4292052</v>
      </c>
      <c r="Z134" s="5">
        <v>3193268</v>
      </c>
    </row>
    <row r="135" spans="2:26" ht="15.5" x14ac:dyDescent="0.35">
      <c r="C135" t="s">
        <v>881</v>
      </c>
      <c r="D135" s="5">
        <v>-2842937</v>
      </c>
      <c r="E135" s="5">
        <v>1716384</v>
      </c>
      <c r="F135" s="5">
        <v>-2695008</v>
      </c>
      <c r="G135" s="5">
        <v>-1455717</v>
      </c>
      <c r="I135" s="5">
        <v>-1202628</v>
      </c>
      <c r="J135" s="5">
        <v>-1074897</v>
      </c>
      <c r="K135" s="5">
        <v>-994498</v>
      </c>
      <c r="L135" s="5">
        <v>-3267833</v>
      </c>
      <c r="M135" s="5">
        <v>-3214126</v>
      </c>
      <c r="N135" s="5">
        <v>-1017593</v>
      </c>
      <c r="O135" s="5">
        <v>-1368654</v>
      </c>
      <c r="P135" s="5">
        <v>-2677598</v>
      </c>
      <c r="Q135" s="5">
        <v>-3415178</v>
      </c>
      <c r="R135" s="5">
        <v>-1036374</v>
      </c>
      <c r="S135" s="5">
        <v>-1012600</v>
      </c>
      <c r="T135" s="5">
        <v>-29005</v>
      </c>
      <c r="U135" s="5">
        <v>-306684</v>
      </c>
      <c r="V135" s="5">
        <v>-755118</v>
      </c>
      <c r="W135" s="5">
        <v>-2143673</v>
      </c>
      <c r="X135" s="5">
        <v>-728363</v>
      </c>
      <c r="Y135" s="5">
        <v>-2190725</v>
      </c>
      <c r="Z135" s="5">
        <v>-1220099</v>
      </c>
    </row>
    <row r="136" spans="2:26" ht="15.5" x14ac:dyDescent="0.35">
      <c r="C136" t="s">
        <v>2611</v>
      </c>
      <c r="F136" s="5">
        <v>-51916</v>
      </c>
      <c r="I136" s="5">
        <v>-51916</v>
      </c>
      <c r="J136" s="5">
        <v>-32900</v>
      </c>
      <c r="K136" s="5">
        <v>-54295</v>
      </c>
      <c r="L136" s="5">
        <v>-41860</v>
      </c>
      <c r="M136" s="5">
        <v>-41322</v>
      </c>
      <c r="N136" s="5">
        <v>-49148</v>
      </c>
      <c r="O136" s="5">
        <v>-50937</v>
      </c>
      <c r="P136" s="5">
        <v>-53964</v>
      </c>
      <c r="T136" s="5">
        <v>-959011</v>
      </c>
      <c r="U136" s="5">
        <v>-1100141</v>
      </c>
      <c r="V136" s="5">
        <v>-996491</v>
      </c>
      <c r="W136" s="5">
        <v>-1341797</v>
      </c>
      <c r="X136" s="5">
        <v>-2892023</v>
      </c>
      <c r="Y136" s="5">
        <v>-5696267</v>
      </c>
      <c r="Z136" s="5">
        <v>-9916138</v>
      </c>
    </row>
    <row r="137" spans="2:26" ht="15.5" x14ac:dyDescent="0.35">
      <c r="C137" t="s">
        <v>643</v>
      </c>
      <c r="D137" s="5">
        <v>594658</v>
      </c>
      <c r="E137" s="5">
        <v>751648</v>
      </c>
      <c r="F137" s="5">
        <v>766700</v>
      </c>
      <c r="G137" s="5">
        <v>778201</v>
      </c>
      <c r="I137" s="5">
        <v>2981396</v>
      </c>
      <c r="J137" s="5">
        <v>2543857</v>
      </c>
      <c r="K137" s="5">
        <v>2033594</v>
      </c>
      <c r="L137" s="5">
        <v>1893657</v>
      </c>
      <c r="M137" s="5">
        <v>1170861</v>
      </c>
      <c r="N137" s="5">
        <v>1204486</v>
      </c>
      <c r="O137" s="5">
        <v>826128</v>
      </c>
      <c r="P137" s="5">
        <v>461830</v>
      </c>
      <c r="Q137" s="5">
        <v>255432</v>
      </c>
      <c r="R137" s="5">
        <v>86545</v>
      </c>
      <c r="S137" s="5">
        <v>38229</v>
      </c>
      <c r="T137" s="5">
        <v>39211</v>
      </c>
      <c r="U137" s="5">
        <v>45177</v>
      </c>
    </row>
    <row r="138" spans="2:26" ht="15.5" x14ac:dyDescent="0.35">
      <c r="C138" t="s">
        <v>2612</v>
      </c>
      <c r="V138" s="5">
        <v>-129190</v>
      </c>
      <c r="X138" s="5">
        <v>-1711365</v>
      </c>
    </row>
    <row r="139" spans="2:26" ht="15.5" x14ac:dyDescent="0.35">
      <c r="C139" t="s">
        <v>1180</v>
      </c>
      <c r="F139" s="5">
        <v>865842</v>
      </c>
      <c r="I139" s="5">
        <v>865842</v>
      </c>
      <c r="J139" s="5">
        <v>1942036</v>
      </c>
      <c r="K139" s="5">
        <v>113182</v>
      </c>
      <c r="L139" s="5">
        <v>882632</v>
      </c>
      <c r="N139" s="5">
        <v>757401</v>
      </c>
      <c r="Q139" s="5">
        <v>47228</v>
      </c>
      <c r="R139" s="5">
        <v>693859</v>
      </c>
      <c r="S139" s="5">
        <v>562478</v>
      </c>
      <c r="X139" s="5">
        <v>709636</v>
      </c>
    </row>
    <row r="140" spans="2:26" ht="15.5" x14ac:dyDescent="0.35">
      <c r="C140" t="s">
        <v>2613</v>
      </c>
      <c r="Q140" s="5">
        <v>-57348</v>
      </c>
      <c r="R140" s="5">
        <v>-64245</v>
      </c>
      <c r="S140" s="5">
        <v>-179550</v>
      </c>
    </row>
    <row r="141" spans="2:26" ht="15.5" x14ac:dyDescent="0.35">
      <c r="C141" t="s">
        <v>885</v>
      </c>
      <c r="Q141" s="5">
        <v>-17116</v>
      </c>
      <c r="R141" s="5">
        <v>-37074</v>
      </c>
      <c r="S141" s="5">
        <v>-255933</v>
      </c>
    </row>
    <row r="142" spans="2:26" ht="15.5" x14ac:dyDescent="0.35">
      <c r="C142" t="s">
        <v>2614</v>
      </c>
      <c r="R142" s="5">
        <v>1725625</v>
      </c>
    </row>
    <row r="143" spans="2:26" ht="15.5" x14ac:dyDescent="0.35">
      <c r="C143" t="s">
        <v>2615</v>
      </c>
      <c r="V143" s="5">
        <v>-1386686</v>
      </c>
      <c r="W143" s="5">
        <v>-2825201</v>
      </c>
      <c r="X143" s="5">
        <v>-1571794</v>
      </c>
      <c r="Y143" s="5">
        <v>681931</v>
      </c>
      <c r="Z143" s="5">
        <v>4500307</v>
      </c>
    </row>
    <row r="144" spans="2:26" ht="15.5" x14ac:dyDescent="0.35">
      <c r="C144" t="s">
        <v>178</v>
      </c>
      <c r="E144" s="5">
        <v>-1295716</v>
      </c>
      <c r="I144" s="5">
        <v>-2144547</v>
      </c>
      <c r="J144" s="5">
        <v>-1673882</v>
      </c>
      <c r="K144" s="5">
        <v>-2064593</v>
      </c>
      <c r="L144" s="5">
        <v>-2841646</v>
      </c>
      <c r="M144" s="5">
        <v>-6370242</v>
      </c>
      <c r="N144" s="5">
        <v>-1184643</v>
      </c>
      <c r="P144" s="5">
        <v>-7519145</v>
      </c>
      <c r="Q144" s="5">
        <v>755450</v>
      </c>
      <c r="R144" s="5">
        <v>381572</v>
      </c>
      <c r="S144" s="5">
        <v>-13617877</v>
      </c>
      <c r="T144" s="5">
        <v>-6000000</v>
      </c>
      <c r="U144" s="5">
        <v>1865503</v>
      </c>
      <c r="V144" s="5">
        <v>-14067564</v>
      </c>
      <c r="W144" s="5">
        <v>-9333333</v>
      </c>
      <c r="X144" s="5">
        <v>-1026357</v>
      </c>
      <c r="Y144" s="5">
        <v>-500000</v>
      </c>
      <c r="Z144" s="5">
        <v>28582915</v>
      </c>
    </row>
    <row r="145" spans="3:26" ht="15.5" x14ac:dyDescent="0.35">
      <c r="C145" t="s">
        <v>179</v>
      </c>
      <c r="D145" s="5">
        <v>15547109</v>
      </c>
      <c r="E145" s="5">
        <v>-1335148</v>
      </c>
      <c r="F145" s="5">
        <v>-16495758</v>
      </c>
      <c r="G145" s="5">
        <v>-585530</v>
      </c>
      <c r="I145" s="5">
        <v>-11851919</v>
      </c>
      <c r="J145" s="5">
        <v>-7424887</v>
      </c>
      <c r="K145" s="5">
        <v>4401004</v>
      </c>
      <c r="L145" s="5">
        <v>-37629341</v>
      </c>
      <c r="M145" s="5">
        <v>-3210788</v>
      </c>
      <c r="N145" s="5">
        <v>-940183</v>
      </c>
      <c r="O145" s="5">
        <v>-4583308</v>
      </c>
      <c r="P145" s="5">
        <v>-12884929</v>
      </c>
      <c r="Q145" s="5">
        <v>-7393490</v>
      </c>
      <c r="R145" s="5">
        <v>-7369436</v>
      </c>
      <c r="S145" s="5">
        <v>-7273622</v>
      </c>
      <c r="T145" s="5">
        <v>-9488454</v>
      </c>
      <c r="U145" s="5">
        <v>-3054785</v>
      </c>
      <c r="V145" s="5">
        <v>-2795595</v>
      </c>
      <c r="W145" s="5">
        <v>-6802669</v>
      </c>
      <c r="X145" s="5">
        <v>-5288240</v>
      </c>
      <c r="Y145" s="5">
        <v>-3403360</v>
      </c>
      <c r="Z145" s="5">
        <v>-5443177</v>
      </c>
    </row>
    <row r="146" spans="3:26" ht="15.5" x14ac:dyDescent="0.35">
      <c r="C146" t="s">
        <v>185</v>
      </c>
      <c r="D146" s="5">
        <v>-538927</v>
      </c>
      <c r="E146" s="5">
        <v>-168603</v>
      </c>
      <c r="F146" s="5">
        <v>-585599</v>
      </c>
      <c r="G146" s="5">
        <v>-646227</v>
      </c>
      <c r="I146" s="5">
        <v>-1833684</v>
      </c>
      <c r="J146" s="5">
        <v>-1301613</v>
      </c>
      <c r="K146" s="5">
        <v>-2716928</v>
      </c>
      <c r="L146" s="5">
        <v>-1064397</v>
      </c>
      <c r="M146" s="5">
        <v>-395352</v>
      </c>
      <c r="N146" s="5">
        <v>-907786</v>
      </c>
      <c r="O146" s="5">
        <v>-4568718</v>
      </c>
      <c r="P146" s="5">
        <v>-6976262</v>
      </c>
      <c r="Q146" s="5">
        <v>-2494750</v>
      </c>
      <c r="R146" s="5">
        <v>-7252958</v>
      </c>
      <c r="S146" s="5">
        <v>-6082310</v>
      </c>
      <c r="T146" s="5">
        <v>-8115685</v>
      </c>
      <c r="U146" s="5">
        <v>-3034585</v>
      </c>
      <c r="V146" s="5">
        <v>-2596896</v>
      </c>
      <c r="W146" s="5">
        <v>-6720595</v>
      </c>
      <c r="X146" s="5">
        <v>-4646798</v>
      </c>
      <c r="Y146" s="5">
        <v>-3403360</v>
      </c>
      <c r="Z146" s="5">
        <v>-5618706</v>
      </c>
    </row>
    <row r="147" spans="3:26" ht="15.5" x14ac:dyDescent="0.35">
      <c r="C147" t="s">
        <v>180</v>
      </c>
      <c r="F147" s="5">
        <v>15688</v>
      </c>
      <c r="I147" s="5">
        <v>23482</v>
      </c>
      <c r="J147" s="5">
        <v>58597</v>
      </c>
      <c r="M147" s="5">
        <v>25058</v>
      </c>
      <c r="O147" s="5">
        <v>24778</v>
      </c>
      <c r="P147" s="5">
        <v>284043</v>
      </c>
      <c r="Z147" s="5">
        <v>175529</v>
      </c>
    </row>
    <row r="148" spans="3:26" ht="15.5" x14ac:dyDescent="0.35">
      <c r="C148" t="s">
        <v>2616</v>
      </c>
      <c r="K148" s="5">
        <v>7949902</v>
      </c>
      <c r="L148" s="5">
        <v>-36267546</v>
      </c>
      <c r="M148" s="5">
        <v>-2822895</v>
      </c>
      <c r="P148" s="5">
        <v>-6030000</v>
      </c>
      <c r="Q148" s="5">
        <v>-4007000</v>
      </c>
    </row>
    <row r="149" spans="3:26" ht="15.5" x14ac:dyDescent="0.35">
      <c r="C149" t="s">
        <v>408</v>
      </c>
      <c r="D149" s="5">
        <v>15000000</v>
      </c>
      <c r="E149" s="5">
        <v>3000000</v>
      </c>
      <c r="G149" s="5">
        <v>6000000</v>
      </c>
      <c r="I149" s="5">
        <v>6000000</v>
      </c>
    </row>
    <row r="150" spans="3:26" ht="15.5" x14ac:dyDescent="0.35">
      <c r="C150" t="s">
        <v>414</v>
      </c>
      <c r="D150" s="5">
        <v>4000000</v>
      </c>
      <c r="E150" s="5">
        <v>-10000000</v>
      </c>
    </row>
    <row r="151" spans="3:26" ht="15.5" x14ac:dyDescent="0.35">
      <c r="C151" t="s">
        <v>350</v>
      </c>
      <c r="S151" s="5">
        <v>-880641</v>
      </c>
    </row>
    <row r="152" spans="3:26" ht="15.5" x14ac:dyDescent="0.35">
      <c r="C152" t="s">
        <v>1508</v>
      </c>
      <c r="F152" s="5">
        <v>-6000000</v>
      </c>
      <c r="G152" s="5">
        <v>-6000000</v>
      </c>
      <c r="I152" s="5">
        <v>-6000000</v>
      </c>
      <c r="J152" s="5">
        <v>-6000000</v>
      </c>
    </row>
    <row r="153" spans="3:26" ht="15.5" x14ac:dyDescent="0.35">
      <c r="C153" t="s">
        <v>709</v>
      </c>
      <c r="D153" s="5">
        <v>-10000000</v>
      </c>
      <c r="E153" s="5">
        <v>-3989000</v>
      </c>
      <c r="F153" s="5">
        <v>-10000000</v>
      </c>
      <c r="I153" s="5">
        <v>-10000000</v>
      </c>
    </row>
    <row r="154" spans="3:26" ht="15.5" x14ac:dyDescent="0.35">
      <c r="C154" t="s">
        <v>181</v>
      </c>
      <c r="D154" s="5">
        <v>6989924</v>
      </c>
      <c r="E154" s="5">
        <v>9931000</v>
      </c>
    </row>
    <row r="155" spans="3:26" ht="15.5" x14ac:dyDescent="0.35">
      <c r="C155" t="s">
        <v>2617</v>
      </c>
    </row>
    <row r="156" spans="3:26" ht="15.5" x14ac:dyDescent="0.35">
      <c r="C156" t="s">
        <v>413</v>
      </c>
      <c r="K156" s="5">
        <v>5085</v>
      </c>
      <c r="L156" s="5">
        <v>4707</v>
      </c>
      <c r="M156" s="5">
        <v>4448</v>
      </c>
      <c r="N156" s="5">
        <v>8022</v>
      </c>
    </row>
    <row r="157" spans="3:26" ht="15.5" x14ac:dyDescent="0.35">
      <c r="C157" t="s">
        <v>467</v>
      </c>
      <c r="D157" s="5">
        <v>96112</v>
      </c>
      <c r="E157" s="5">
        <v>-108545</v>
      </c>
      <c r="F157" s="5">
        <v>74153</v>
      </c>
      <c r="G157" s="5">
        <v>60697</v>
      </c>
      <c r="I157" s="5">
        <v>-41717</v>
      </c>
      <c r="J157" s="5">
        <v>-181871</v>
      </c>
      <c r="K157" s="5">
        <v>-837055</v>
      </c>
      <c r="L157" s="5">
        <v>-302105</v>
      </c>
      <c r="M157" s="5">
        <v>-22047</v>
      </c>
      <c r="N157" s="5">
        <v>-40419</v>
      </c>
      <c r="O157" s="5">
        <v>-39368</v>
      </c>
      <c r="P157" s="5">
        <v>-162710</v>
      </c>
      <c r="Q157" s="5">
        <v>-891740</v>
      </c>
      <c r="R157" s="5">
        <v>-116478</v>
      </c>
      <c r="S157" s="5">
        <v>-310671</v>
      </c>
      <c r="T157" s="5">
        <v>-1372769</v>
      </c>
      <c r="U157" s="5">
        <v>-20200</v>
      </c>
      <c r="V157" s="5">
        <v>-198699</v>
      </c>
      <c r="W157" s="5">
        <v>-82074</v>
      </c>
      <c r="X157" s="5">
        <v>-641442</v>
      </c>
    </row>
    <row r="158" spans="3:26" ht="15.5" x14ac:dyDescent="0.35">
      <c r="C158" t="s">
        <v>186</v>
      </c>
      <c r="E158" s="5">
        <v>-1295716</v>
      </c>
      <c r="I158" s="5">
        <v>-2144547</v>
      </c>
      <c r="J158" s="5">
        <v>-1673882</v>
      </c>
      <c r="K158" s="5">
        <v>-2064593</v>
      </c>
      <c r="L158" s="5">
        <v>-2841646</v>
      </c>
      <c r="M158" s="5">
        <v>-6370242</v>
      </c>
      <c r="N158" s="5">
        <v>-1184643</v>
      </c>
      <c r="P158" s="5">
        <v>-7519145</v>
      </c>
      <c r="Q158" s="5">
        <v>755450</v>
      </c>
      <c r="R158" s="5">
        <v>381572</v>
      </c>
      <c r="S158" s="5">
        <v>-13617877</v>
      </c>
      <c r="T158" s="5">
        <v>-6000000</v>
      </c>
      <c r="U158" s="5">
        <v>1865503</v>
      </c>
      <c r="V158" s="5">
        <v>-14067564</v>
      </c>
      <c r="W158" s="5">
        <v>-9333333</v>
      </c>
      <c r="X158" s="5">
        <v>-1026357</v>
      </c>
      <c r="Y158" s="5">
        <v>-500000</v>
      </c>
      <c r="Z158" s="5">
        <v>28582915</v>
      </c>
    </row>
    <row r="159" spans="3:26" ht="15.5" x14ac:dyDescent="0.35">
      <c r="C159" t="s">
        <v>607</v>
      </c>
      <c r="T159" s="5">
        <v>-6000000</v>
      </c>
      <c r="U159" s="5">
        <v>-6000000</v>
      </c>
      <c r="V159" s="5">
        <v>-5277778</v>
      </c>
      <c r="W159" s="5">
        <v>-3333333</v>
      </c>
      <c r="X159" s="5">
        <v>-13388889</v>
      </c>
      <c r="Y159" s="5">
        <v>-32000000</v>
      </c>
      <c r="Z159" s="5">
        <v>-2000000</v>
      </c>
    </row>
    <row r="160" spans="3:26" ht="15.5" x14ac:dyDescent="0.35">
      <c r="C160" t="s">
        <v>2618</v>
      </c>
      <c r="L160" s="5">
        <v>-141454</v>
      </c>
      <c r="M160" s="5">
        <v>-60270</v>
      </c>
    </row>
    <row r="161" spans="2:26" ht="15.5" x14ac:dyDescent="0.35">
      <c r="C161" t="s">
        <v>2619</v>
      </c>
      <c r="V161" s="5">
        <v>12000000</v>
      </c>
      <c r="X161" s="5">
        <v>10000000</v>
      </c>
    </row>
    <row r="162" spans="2:26" ht="15.5" x14ac:dyDescent="0.35">
      <c r="C162" t="s">
        <v>195</v>
      </c>
      <c r="D162" s="5">
        <v>-17074539</v>
      </c>
      <c r="E162" s="5">
        <v>4222866</v>
      </c>
      <c r="F162" s="5">
        <v>-10709777</v>
      </c>
      <c r="G162" s="5">
        <v>-648837</v>
      </c>
      <c r="I162" s="5">
        <v>-1828473</v>
      </c>
      <c r="J162" s="5">
        <v>3200673</v>
      </c>
      <c r="K162" s="5">
        <v>16885162</v>
      </c>
      <c r="L162" s="5">
        <v>-39249145</v>
      </c>
      <c r="M162" s="5">
        <v>8304950</v>
      </c>
      <c r="N162" s="5">
        <v>18988971</v>
      </c>
      <c r="O162" s="5">
        <v>19552486</v>
      </c>
      <c r="P162" s="5">
        <v>-16468875</v>
      </c>
      <c r="Q162" s="5">
        <v>15542418</v>
      </c>
      <c r="R162" s="5">
        <v>17460259</v>
      </c>
      <c r="S162" s="5">
        <v>6103332</v>
      </c>
      <c r="T162" s="5">
        <v>2069306</v>
      </c>
      <c r="U162" s="5">
        <v>-5899583</v>
      </c>
      <c r="V162" s="5">
        <v>-2543602</v>
      </c>
      <c r="W162" s="5">
        <v>4646886</v>
      </c>
      <c r="X162" s="5">
        <v>645848</v>
      </c>
      <c r="Y162" s="5">
        <v>-3391493</v>
      </c>
      <c r="Z162" s="5">
        <v>6629885</v>
      </c>
    </row>
    <row r="163" spans="2:26" ht="15.5" x14ac:dyDescent="0.35">
      <c r="C163" t="s">
        <v>196</v>
      </c>
      <c r="E163" s="5">
        <v>43480293</v>
      </c>
      <c r="I163" s="5">
        <v>45308766</v>
      </c>
      <c r="J163" s="5">
        <v>42108093</v>
      </c>
      <c r="K163" s="5">
        <v>25222931</v>
      </c>
      <c r="L163" s="5">
        <v>64472076</v>
      </c>
      <c r="M163" s="5">
        <v>56167126</v>
      </c>
      <c r="N163" s="5">
        <v>37178155</v>
      </c>
      <c r="O163" s="5">
        <v>17625669</v>
      </c>
      <c r="P163" s="5">
        <v>34094544</v>
      </c>
      <c r="Q163" s="5">
        <v>18552126</v>
      </c>
      <c r="R163" s="5">
        <v>1091867</v>
      </c>
      <c r="S163" s="5">
        <v>-5011465</v>
      </c>
      <c r="T163" s="5">
        <v>-7080771</v>
      </c>
      <c r="U163" s="5">
        <v>7894529</v>
      </c>
      <c r="V163" s="5">
        <v>10438131</v>
      </c>
      <c r="W163" s="5">
        <v>5791245</v>
      </c>
      <c r="X163" s="5">
        <v>5145397</v>
      </c>
      <c r="Y163" s="5">
        <v>8536890</v>
      </c>
      <c r="Z163" s="5">
        <v>1907005</v>
      </c>
    </row>
    <row r="164" spans="2:26" ht="15.5" x14ac:dyDescent="0.35">
      <c r="C164" t="s">
        <v>197</v>
      </c>
      <c r="D164" s="5">
        <v>-17074539</v>
      </c>
      <c r="E164" s="5">
        <v>47703159</v>
      </c>
      <c r="F164" s="5">
        <v>-10709777</v>
      </c>
      <c r="G164" s="5">
        <v>-648837</v>
      </c>
      <c r="I164" s="5">
        <v>43480293</v>
      </c>
      <c r="J164" s="5">
        <v>45308766</v>
      </c>
      <c r="K164" s="5">
        <v>42108093</v>
      </c>
      <c r="L164" s="5">
        <v>25222931</v>
      </c>
      <c r="M164" s="5">
        <v>64472076</v>
      </c>
      <c r="N164" s="5">
        <v>56167126</v>
      </c>
      <c r="O164" s="5">
        <v>37178155</v>
      </c>
      <c r="P164" s="5">
        <v>17625669</v>
      </c>
      <c r="Q164" s="5">
        <v>34094544</v>
      </c>
      <c r="R164" s="5">
        <v>18552126</v>
      </c>
      <c r="S164" s="5">
        <v>1091867</v>
      </c>
      <c r="T164" s="5">
        <v>-5011465</v>
      </c>
      <c r="U164" s="5">
        <v>1994946</v>
      </c>
      <c r="V164" s="5">
        <v>7894529</v>
      </c>
      <c r="W164" s="5">
        <v>10438131</v>
      </c>
      <c r="X164" s="5">
        <v>5791245</v>
      </c>
      <c r="Y164" s="5">
        <v>5145397</v>
      </c>
      <c r="Z164" s="5">
        <v>8536890</v>
      </c>
    </row>
    <row r="166" spans="2:26" ht="15.5" x14ac:dyDescent="0.35">
      <c r="B166" t="s">
        <v>198</v>
      </c>
      <c r="C166" t="s">
        <v>12</v>
      </c>
      <c r="D166" s="5">
        <v>4820000000</v>
      </c>
      <c r="E166" s="5">
        <v>4820000000</v>
      </c>
      <c r="F166" s="5">
        <v>4820000000</v>
      </c>
      <c r="G166" s="5">
        <v>4820000000</v>
      </c>
      <c r="I166" s="5">
        <v>4820000000</v>
      </c>
      <c r="J166" s="5">
        <v>4820000000</v>
      </c>
      <c r="K166" s="5">
        <v>4820000000</v>
      </c>
      <c r="L166" s="5">
        <v>4820000000</v>
      </c>
      <c r="M166" s="5">
        <v>4820000000</v>
      </c>
      <c r="N166" s="5">
        <v>4820000000</v>
      </c>
      <c r="O166" s="5">
        <v>4820000000</v>
      </c>
      <c r="P166" s="5">
        <v>4820000000</v>
      </c>
      <c r="Q166" s="5">
        <v>4820000000</v>
      </c>
      <c r="R166" s="5">
        <v>4820000000</v>
      </c>
      <c r="S166" s="5">
        <v>4820000000</v>
      </c>
      <c r="T166" s="5">
        <v>4820000000</v>
      </c>
      <c r="U166" s="5">
        <v>4820000000</v>
      </c>
      <c r="V166" s="5">
        <v>4820000000</v>
      </c>
      <c r="W166" s="5">
        <v>4820000000</v>
      </c>
      <c r="X166" s="5">
        <v>4820000000</v>
      </c>
      <c r="Y166" s="5">
        <v>2960000000</v>
      </c>
      <c r="Z166" s="5">
        <v>1750000000</v>
      </c>
    </row>
    <row r="167" spans="2:26" ht="15.5" x14ac:dyDescent="0.35">
      <c r="C167" t="s">
        <v>199</v>
      </c>
      <c r="D167" s="6">
        <v>18.13</v>
      </c>
      <c r="E167" s="6">
        <v>-5.98</v>
      </c>
      <c r="F167" s="6">
        <v>-20.7</v>
      </c>
      <c r="G167" s="6">
        <v>3.74</v>
      </c>
    </row>
    <row r="168" spans="2:26" ht="15.5" x14ac:dyDescent="0.35">
      <c r="C168" t="s">
        <v>200</v>
      </c>
      <c r="D168" s="6">
        <v>32.270000000000003</v>
      </c>
      <c r="E168" s="6">
        <v>-116.22</v>
      </c>
      <c r="F168" s="6">
        <v>-24.15</v>
      </c>
      <c r="G168" s="6">
        <v>133.69</v>
      </c>
    </row>
    <row r="169" spans="2:26" ht="15.5" x14ac:dyDescent="0.35">
      <c r="C169" t="s">
        <v>69</v>
      </c>
      <c r="D169" s="6">
        <v>3.32</v>
      </c>
      <c r="E169" s="6">
        <v>4.07</v>
      </c>
      <c r="F169" s="6">
        <v>3.12</v>
      </c>
      <c r="G169" s="6">
        <v>2.97</v>
      </c>
    </row>
    <row r="170" spans="2:26" ht="15.5" x14ac:dyDescent="0.35">
      <c r="C170" t="s">
        <v>201</v>
      </c>
      <c r="D170" s="5">
        <v>102940000000</v>
      </c>
      <c r="E170" s="5">
        <v>-22670000000</v>
      </c>
      <c r="F170" s="5">
        <v>-69030000000</v>
      </c>
      <c r="G170" s="5">
        <v>26660000000</v>
      </c>
    </row>
    <row r="171" spans="2:26" ht="15.5" x14ac:dyDescent="0.35">
      <c r="C171" t="s">
        <v>202</v>
      </c>
      <c r="D171" s="6">
        <v>1.4199999999999999E-2</v>
      </c>
      <c r="E171" s="6">
        <v>-5.0000000000000001E-3</v>
      </c>
      <c r="F171" s="6">
        <v>-1.7500000000000002E-2</v>
      </c>
      <c r="G171" s="6">
        <v>3.0999999999999999E-3</v>
      </c>
    </row>
    <row r="172" spans="2:26" ht="15.5" x14ac:dyDescent="0.35">
      <c r="C172" t="s">
        <v>203</v>
      </c>
      <c r="D172" s="6">
        <v>1.55E-2</v>
      </c>
      <c r="E172" s="6">
        <v>-5.5000000000000005E-3</v>
      </c>
      <c r="F172" s="6">
        <v>-1.9099999999999999E-2</v>
      </c>
      <c r="G172" s="6">
        <v>3.4000000000000002E-3</v>
      </c>
    </row>
    <row r="173" spans="2:26" ht="15.5" x14ac:dyDescent="0.35">
      <c r="C173" t="s">
        <v>204</v>
      </c>
      <c r="D173" s="6">
        <v>1.49E-2</v>
      </c>
      <c r="E173" s="6">
        <v>-7.7000000000000002E-3</v>
      </c>
      <c r="F173" s="6">
        <v>-1.6200000000000003E-2</v>
      </c>
      <c r="G173" s="6">
        <v>1.6000000000000001E-3</v>
      </c>
    </row>
    <row r="174" spans="2:26" ht="15.5" x14ac:dyDescent="0.35">
      <c r="C174" t="s">
        <v>205</v>
      </c>
      <c r="F174" s="6">
        <v>-81.8</v>
      </c>
    </row>
    <row r="175" spans="2:26" ht="15.5" x14ac:dyDescent="0.35">
      <c r="C175" t="s">
        <v>206</v>
      </c>
      <c r="D175" s="5">
        <v>5643000000000</v>
      </c>
      <c r="E175" s="5">
        <v>5274000000000</v>
      </c>
      <c r="F175" s="5">
        <v>5216000000000</v>
      </c>
      <c r="G175" s="5">
        <v>5311000000000</v>
      </c>
    </row>
    <row r="176" spans="2:26" ht="15.5" x14ac:dyDescent="0.35">
      <c r="C176" t="s">
        <v>207</v>
      </c>
      <c r="D176" s="6">
        <v>0.5</v>
      </c>
      <c r="E176" s="6">
        <v>0.64</v>
      </c>
      <c r="F176" s="6">
        <v>0.46</v>
      </c>
      <c r="G176" s="6">
        <v>0.45</v>
      </c>
    </row>
    <row r="177" spans="3:26" ht="15.5" x14ac:dyDescent="0.35">
      <c r="C177" t="s">
        <v>208</v>
      </c>
      <c r="D177" s="6">
        <v>1169.94</v>
      </c>
      <c r="E177" s="6">
        <v>1093.55</v>
      </c>
      <c r="F177" s="6">
        <v>1081.53</v>
      </c>
      <c r="G177" s="6">
        <v>1101.1099999999999</v>
      </c>
    </row>
    <row r="178" spans="3:26" ht="15.5" x14ac:dyDescent="0.35">
      <c r="C178" t="s">
        <v>209</v>
      </c>
      <c r="D178" s="6">
        <v>0.5</v>
      </c>
      <c r="E178" s="6">
        <v>0.64</v>
      </c>
      <c r="F178" s="6">
        <v>0.46</v>
      </c>
      <c r="G178" s="6">
        <v>0.45</v>
      </c>
    </row>
    <row r="179" spans="3:26" ht="15.5" x14ac:dyDescent="0.35">
      <c r="C179" t="s">
        <v>210</v>
      </c>
      <c r="D179" s="6">
        <v>1169.94</v>
      </c>
      <c r="E179" s="6">
        <v>1093.55</v>
      </c>
      <c r="F179" s="6">
        <v>1081.53</v>
      </c>
      <c r="G179" s="6">
        <v>1101.1099999999999</v>
      </c>
    </row>
    <row r="180" spans="3:26" ht="15.5" x14ac:dyDescent="0.35">
      <c r="C180" t="s">
        <v>211</v>
      </c>
      <c r="D180" s="5">
        <v>16000000000</v>
      </c>
      <c r="E180" s="5">
        <v>20000000000</v>
      </c>
      <c r="F180" s="5">
        <v>22000000000</v>
      </c>
      <c r="G180" s="5">
        <v>32000000000</v>
      </c>
    </row>
    <row r="181" spans="3:26" ht="15.5" x14ac:dyDescent="0.35">
      <c r="C181" t="s">
        <v>212</v>
      </c>
    </row>
    <row r="182" spans="3:26" ht="15.5" x14ac:dyDescent="0.35">
      <c r="C182" t="s">
        <v>213</v>
      </c>
      <c r="D182" s="5">
        <v>5643000000000</v>
      </c>
      <c r="E182" s="5">
        <v>5274000000000</v>
      </c>
      <c r="F182" s="5">
        <v>5216000000000</v>
      </c>
      <c r="G182" s="5">
        <v>5311000000000</v>
      </c>
    </row>
    <row r="183" spans="3:26" ht="15.5" x14ac:dyDescent="0.35">
      <c r="C183" t="s">
        <v>24</v>
      </c>
      <c r="D183" s="5">
        <v>16000000000</v>
      </c>
      <c r="E183" s="5">
        <v>20000000000</v>
      </c>
      <c r="F183" s="5">
        <v>22000000000</v>
      </c>
      <c r="G183" s="5">
        <v>32000000000</v>
      </c>
    </row>
    <row r="184" spans="3:26" ht="15.5" x14ac:dyDescent="0.35">
      <c r="C184" t="s">
        <v>21</v>
      </c>
      <c r="D184" s="5">
        <v>-532000000000</v>
      </c>
      <c r="E184" s="5">
        <v>-791000000000</v>
      </c>
      <c r="F184" s="5">
        <v>-705000000000</v>
      </c>
      <c r="G184" s="5">
        <v>-872000000000</v>
      </c>
    </row>
    <row r="185" spans="3:26" ht="15.5" x14ac:dyDescent="0.35">
      <c r="C185" t="s">
        <v>214</v>
      </c>
      <c r="D185" s="5">
        <v>1977000000000</v>
      </c>
      <c r="E185" s="5">
        <v>1783000000000</v>
      </c>
      <c r="F185" s="5">
        <v>1836000000000</v>
      </c>
      <c r="G185" s="5">
        <v>1757000000000</v>
      </c>
    </row>
    <row r="186" spans="3:26" ht="15.5" x14ac:dyDescent="0.35">
      <c r="C186" t="s">
        <v>215</v>
      </c>
      <c r="D186" s="5">
        <v>-578000000000</v>
      </c>
      <c r="E186" s="5">
        <v>117000000000</v>
      </c>
      <c r="F186" s="5">
        <v>97000000000</v>
      </c>
      <c r="G186" s="5">
        <v>2000000000</v>
      </c>
    </row>
    <row r="187" spans="3:26" ht="15.5" x14ac:dyDescent="0.35">
      <c r="C187" t="s">
        <v>216</v>
      </c>
      <c r="D187" s="5">
        <v>-8000000000</v>
      </c>
      <c r="E187" s="5">
        <v>-5000000000</v>
      </c>
      <c r="F187" s="5">
        <v>-9000000000</v>
      </c>
      <c r="G187" s="5">
        <v>-10000000000</v>
      </c>
    </row>
    <row r="188" spans="3:26" ht="15.5" x14ac:dyDescent="0.35">
      <c r="C188" t="s">
        <v>13</v>
      </c>
      <c r="D188" s="5">
        <v>-586000000000</v>
      </c>
      <c r="E188" s="5">
        <v>112000000000</v>
      </c>
      <c r="F188" s="5">
        <v>88000000000</v>
      </c>
      <c r="G188" s="5">
        <v>-8000000000</v>
      </c>
    </row>
    <row r="189" spans="3:26" ht="15.5" x14ac:dyDescent="0.35">
      <c r="C189" t="s">
        <v>16</v>
      </c>
      <c r="D189" s="6">
        <v>-121.48</v>
      </c>
      <c r="E189" s="6">
        <v>23.18</v>
      </c>
      <c r="F189" s="6">
        <v>18.309999999999999</v>
      </c>
      <c r="G189" s="6">
        <v>-1.7</v>
      </c>
    </row>
    <row r="190" spans="3:26" ht="15.5" x14ac:dyDescent="0.35">
      <c r="C190" t="s">
        <v>54</v>
      </c>
      <c r="I190" s="6">
        <v>-4.9400000000000004</v>
      </c>
      <c r="J190" s="6">
        <v>9.67</v>
      </c>
      <c r="K190" s="6">
        <v>10.43</v>
      </c>
      <c r="L190" s="6">
        <v>10.54</v>
      </c>
      <c r="M190" s="6">
        <v>39.83</v>
      </c>
      <c r="N190" s="6">
        <v>-2.59</v>
      </c>
      <c r="O190" s="6">
        <v>-15.42</v>
      </c>
      <c r="P190" s="6">
        <v>-1.46</v>
      </c>
      <c r="Q190" s="6">
        <v>9.08</v>
      </c>
      <c r="R190" s="6">
        <v>17.18</v>
      </c>
      <c r="S190" s="6">
        <v>-4.54</v>
      </c>
      <c r="T190" s="6">
        <v>-11.91</v>
      </c>
      <c r="U190" s="6">
        <v>-23.78</v>
      </c>
      <c r="V190" s="6">
        <v>16.21</v>
      </c>
      <c r="W190" s="6">
        <v>61.96</v>
      </c>
      <c r="X190" s="6">
        <v>20.16</v>
      </c>
      <c r="Y190" s="6">
        <v>-54.75</v>
      </c>
      <c r="Z190" s="6">
        <v>-360.7</v>
      </c>
    </row>
    <row r="191" spans="3:26" ht="15.5" x14ac:dyDescent="0.35">
      <c r="C191" t="s">
        <v>68</v>
      </c>
      <c r="I191" s="6">
        <v>-101.21</v>
      </c>
      <c r="J191" s="6">
        <v>65.67</v>
      </c>
      <c r="K191" s="6">
        <v>64.239999999999995</v>
      </c>
      <c r="L191" s="6">
        <v>61.67</v>
      </c>
      <c r="M191" s="6">
        <v>17.829999999999998</v>
      </c>
      <c r="N191" s="6">
        <v>-183.01</v>
      </c>
      <c r="O191" s="6">
        <v>-30.74</v>
      </c>
      <c r="P191" s="6">
        <v>-455.48</v>
      </c>
      <c r="Q191" s="5">
        <v>87</v>
      </c>
      <c r="R191" s="6">
        <v>59.37</v>
      </c>
      <c r="S191" s="6">
        <v>-198.24</v>
      </c>
      <c r="T191" s="6">
        <v>-75.569999999999993</v>
      </c>
      <c r="U191" s="6">
        <v>-21.03</v>
      </c>
      <c r="V191" s="6">
        <v>38.25</v>
      </c>
      <c r="W191" s="6">
        <v>8.07</v>
      </c>
      <c r="X191" s="6">
        <v>25.3</v>
      </c>
      <c r="Y191" s="6">
        <v>-5.66</v>
      </c>
      <c r="Z191" s="6">
        <v>-0.8</v>
      </c>
    </row>
    <row r="192" spans="3:26" ht="15.5" x14ac:dyDescent="0.35">
      <c r="C192" t="s">
        <v>71</v>
      </c>
      <c r="I192" s="6">
        <v>0.78</v>
      </c>
      <c r="J192" s="6">
        <v>1.03</v>
      </c>
      <c r="K192" s="6">
        <v>1.08</v>
      </c>
      <c r="L192" s="6">
        <v>0.93</v>
      </c>
      <c r="M192" s="6">
        <v>1.1200000000000001</v>
      </c>
      <c r="N192" s="6">
        <v>1.05</v>
      </c>
      <c r="O192" s="6">
        <v>0.85</v>
      </c>
      <c r="P192" s="6">
        <v>0.99</v>
      </c>
      <c r="Q192" s="6">
        <v>1.31</v>
      </c>
      <c r="R192" s="6">
        <v>1.98</v>
      </c>
      <c r="S192" s="6">
        <v>1.76</v>
      </c>
      <c r="T192" s="6">
        <v>1.24</v>
      </c>
      <c r="U192" s="6">
        <v>0.65</v>
      </c>
      <c r="V192" s="6">
        <v>0.86</v>
      </c>
      <c r="W192" s="6">
        <v>0.66</v>
      </c>
      <c r="X192" s="6">
        <v>0.92</v>
      </c>
      <c r="Y192" s="6">
        <v>0.4</v>
      </c>
      <c r="Z192" s="6">
        <v>0.15</v>
      </c>
    </row>
    <row r="193" spans="3:26" ht="15.5" x14ac:dyDescent="0.35">
      <c r="C193" t="s">
        <v>217</v>
      </c>
      <c r="I193" s="6">
        <v>33979999999.999996</v>
      </c>
      <c r="J193" s="6">
        <v>67150000000.000008</v>
      </c>
      <c r="K193" s="5">
        <v>72260000000</v>
      </c>
      <c r="L193" s="5">
        <v>135720000000</v>
      </c>
      <c r="M193" s="5">
        <v>358110000000</v>
      </c>
      <c r="N193" s="5">
        <v>173170000000</v>
      </c>
      <c r="O193" s="5">
        <v>109800000000</v>
      </c>
      <c r="P193" s="5">
        <v>218470000000</v>
      </c>
    </row>
    <row r="194" spans="3:26" ht="15.5" x14ac:dyDescent="0.35">
      <c r="C194" t="s">
        <v>218</v>
      </c>
      <c r="I194" s="6">
        <v>-4.1999999999999997E-3</v>
      </c>
      <c r="J194" s="6">
        <v>8.6E-3</v>
      </c>
      <c r="K194" s="6">
        <v>9.7000000000000003E-3</v>
      </c>
      <c r="L194" s="6">
        <v>9.7999999999999997E-3</v>
      </c>
      <c r="M194" s="6">
        <v>4.0199999999999993E-2</v>
      </c>
      <c r="N194" s="6">
        <v>-2.8000000000000004E-3</v>
      </c>
      <c r="O194" s="6">
        <v>-1.7100000000000001E-2</v>
      </c>
      <c r="P194" s="6">
        <v>-1.5E-3</v>
      </c>
      <c r="Q194" s="6">
        <v>9.7999999999999997E-3</v>
      </c>
      <c r="R194" s="6">
        <v>1.9099999999999999E-2</v>
      </c>
      <c r="S194" s="6">
        <v>-5.0000000000000001E-3</v>
      </c>
      <c r="T194" s="6">
        <v>-1.3600000000000001E-2</v>
      </c>
      <c r="U194" s="6">
        <v>-2.6000000000000002E-2</v>
      </c>
      <c r="V194" s="6">
        <v>2.1099999999999997E-2</v>
      </c>
      <c r="W194" s="6">
        <v>8.5099999999999995E-2</v>
      </c>
      <c r="X194" s="6">
        <v>5.45E-2</v>
      </c>
      <c r="Y194" s="6">
        <v>-9.2899999999999996E-2</v>
      </c>
      <c r="Z194" s="6">
        <v>-0.29010000000000002</v>
      </c>
    </row>
    <row r="195" spans="3:26" ht="15.5" x14ac:dyDescent="0.35">
      <c r="C195" t="s">
        <v>219</v>
      </c>
      <c r="I195" s="6">
        <v>-4.5999999999999999E-3</v>
      </c>
      <c r="J195" s="6">
        <v>9.1999999999999998E-3</v>
      </c>
      <c r="K195" s="6">
        <v>1.0500000000000001E-2</v>
      </c>
      <c r="L195" s="6">
        <v>1.06E-2</v>
      </c>
      <c r="M195" s="6">
        <v>4.4400000000000002E-2</v>
      </c>
      <c r="N195" s="6">
        <v>-3.0999999999999999E-3</v>
      </c>
      <c r="O195" s="6">
        <v>-1.8500000000000003E-2</v>
      </c>
      <c r="P195" s="6">
        <v>-1.7000000000000001E-3</v>
      </c>
      <c r="Q195" s="6">
        <v>1.1000000000000001E-2</v>
      </c>
      <c r="R195" s="6">
        <v>2.1099999999999997E-2</v>
      </c>
      <c r="S195" s="6">
        <v>-5.6000000000000008E-3</v>
      </c>
      <c r="T195" s="6">
        <v>-1.61E-2</v>
      </c>
      <c r="U195" s="6">
        <v>-3.2199999999999999E-2</v>
      </c>
      <c r="V195" s="6">
        <v>2.6800000000000001E-2</v>
      </c>
      <c r="W195" s="6">
        <v>0.11220000000000001</v>
      </c>
      <c r="X195" s="6">
        <v>0.1152</v>
      </c>
      <c r="Y195" s="6">
        <v>1.0351999999999999</v>
      </c>
      <c r="Z195" s="6">
        <v>1.0427</v>
      </c>
    </row>
    <row r="196" spans="3:26" ht="15.5" x14ac:dyDescent="0.35">
      <c r="C196" t="s">
        <v>220</v>
      </c>
      <c r="I196" s="6">
        <v>-7.1999999999999998E-3</v>
      </c>
      <c r="J196" s="6">
        <v>2.0000000000000001E-4</v>
      </c>
      <c r="K196" s="6">
        <v>1E-4</v>
      </c>
      <c r="L196" s="6">
        <v>1.1399999999999999E-2</v>
      </c>
      <c r="M196" s="6">
        <v>5.2499999999999998E-2</v>
      </c>
      <c r="N196" s="6">
        <v>-4.5999999999999999E-3</v>
      </c>
      <c r="O196" s="6">
        <v>-2.1099999999999997E-2</v>
      </c>
      <c r="P196" s="6">
        <v>7.000000000000001E-4</v>
      </c>
      <c r="Q196" s="6">
        <v>2.12E-2</v>
      </c>
      <c r="R196" s="6">
        <v>1.01E-2</v>
      </c>
      <c r="S196" s="6">
        <v>-5.6999999999999993E-3</v>
      </c>
      <c r="T196" s="6">
        <v>-1.52E-2</v>
      </c>
      <c r="U196" s="6">
        <v>-2.7000000000000003E-2</v>
      </c>
      <c r="V196" s="6">
        <v>1.7899999999999999E-2</v>
      </c>
      <c r="W196" s="6">
        <v>9.0999999999999998E-2</v>
      </c>
      <c r="X196" s="6">
        <v>0.18690000000000001</v>
      </c>
      <c r="Y196" s="6">
        <v>0.52990000000000004</v>
      </c>
      <c r="Z196" s="6">
        <v>1.3515999999999999</v>
      </c>
    </row>
    <row r="197" spans="3:26" ht="15.5" x14ac:dyDescent="0.35">
      <c r="C197" t="s">
        <v>221</v>
      </c>
      <c r="I197" s="6">
        <v>-35.78</v>
      </c>
      <c r="J197" s="6">
        <v>1.43</v>
      </c>
      <c r="K197" s="6">
        <v>0.89</v>
      </c>
      <c r="L197" s="6">
        <v>67.87</v>
      </c>
      <c r="M197" s="6">
        <v>315.18</v>
      </c>
      <c r="N197" s="6">
        <v>-26.77</v>
      </c>
      <c r="O197" s="6">
        <v>-123.49</v>
      </c>
      <c r="P197" s="6">
        <v>3.86</v>
      </c>
      <c r="Q197" s="6">
        <v>85.3</v>
      </c>
      <c r="R197" s="6">
        <v>29.88</v>
      </c>
      <c r="S197" s="6">
        <v>-3.72</v>
      </c>
      <c r="T197" s="6">
        <v>-4.53</v>
      </c>
      <c r="U197" s="6">
        <v>-6.75</v>
      </c>
      <c r="V197" s="6">
        <v>7.7</v>
      </c>
      <c r="W197" s="6">
        <v>16.07</v>
      </c>
      <c r="X197" s="6">
        <v>4.07</v>
      </c>
      <c r="Y197" s="6">
        <v>-2.0299999999999998</v>
      </c>
      <c r="Z197" s="6">
        <v>-2.46</v>
      </c>
    </row>
    <row r="198" spans="3:26" ht="15.5" x14ac:dyDescent="0.35">
      <c r="C198" t="s">
        <v>65</v>
      </c>
      <c r="I198" s="6">
        <v>0.46</v>
      </c>
      <c r="J198" s="6">
        <v>0.6</v>
      </c>
      <c r="K198" s="6">
        <v>0.67</v>
      </c>
      <c r="L198" s="6">
        <v>0.65</v>
      </c>
      <c r="M198" s="6">
        <v>0.79</v>
      </c>
      <c r="N198" s="6">
        <v>0.56000000000000005</v>
      </c>
      <c r="O198" s="6">
        <v>0.56999999999999995</v>
      </c>
      <c r="P198" s="6">
        <v>0.75</v>
      </c>
      <c r="Q198" s="6">
        <v>0.95</v>
      </c>
      <c r="R198" s="6">
        <v>1.26</v>
      </c>
      <c r="S198" s="6">
        <v>1.1000000000000001</v>
      </c>
      <c r="T198" s="6">
        <v>1.21</v>
      </c>
      <c r="U198" s="6">
        <v>0.68</v>
      </c>
      <c r="V198" s="6">
        <v>1.02</v>
      </c>
      <c r="W198" s="6">
        <v>0.91</v>
      </c>
      <c r="X198" s="6">
        <v>2.91</v>
      </c>
      <c r="Y198" s="6">
        <v>-5.86</v>
      </c>
      <c r="Z198" s="6">
        <v>-0.84</v>
      </c>
    </row>
    <row r="199" spans="3:26" ht="15.5" x14ac:dyDescent="0.35">
      <c r="C199" t="s">
        <v>62</v>
      </c>
      <c r="I199" s="6">
        <v>1081.53</v>
      </c>
      <c r="J199" s="6">
        <v>1050.5899999999999</v>
      </c>
      <c r="K199" s="6">
        <v>993.52</v>
      </c>
      <c r="L199" s="6">
        <v>992.59</v>
      </c>
      <c r="M199" s="6">
        <v>897.14</v>
      </c>
      <c r="N199" s="6">
        <v>846.09</v>
      </c>
      <c r="O199" s="6">
        <v>835.24</v>
      </c>
      <c r="P199" s="6">
        <v>884.25</v>
      </c>
      <c r="Q199" s="6">
        <v>827.83</v>
      </c>
      <c r="R199" s="6">
        <v>812.38</v>
      </c>
      <c r="S199" s="6">
        <v>816.24</v>
      </c>
      <c r="T199" s="6">
        <v>742.21</v>
      </c>
      <c r="U199" s="6">
        <v>739.39</v>
      </c>
      <c r="V199" s="6">
        <v>605.01</v>
      </c>
      <c r="W199" s="6">
        <v>552.14</v>
      </c>
      <c r="X199" s="6">
        <v>175.05</v>
      </c>
      <c r="Y199" s="6">
        <v>-52.88</v>
      </c>
      <c r="Z199" s="6">
        <v>-345.95</v>
      </c>
    </row>
    <row r="200" spans="3:26" ht="15.5" x14ac:dyDescent="0.35">
      <c r="C200" t="s">
        <v>222</v>
      </c>
      <c r="I200" s="6">
        <v>0.46</v>
      </c>
      <c r="J200" s="6">
        <v>0.6</v>
      </c>
      <c r="K200" s="6">
        <v>0.67</v>
      </c>
      <c r="L200" s="6">
        <v>0.65</v>
      </c>
      <c r="M200" s="6">
        <v>0.79</v>
      </c>
      <c r="N200" s="6">
        <v>0.56000000000000005</v>
      </c>
      <c r="O200" s="6">
        <v>0.56999999999999995</v>
      </c>
      <c r="P200" s="6">
        <v>0.75</v>
      </c>
      <c r="Q200" s="6">
        <v>0.95</v>
      </c>
      <c r="R200" s="6">
        <v>1.26</v>
      </c>
      <c r="S200" s="6">
        <v>1.1000000000000001</v>
      </c>
      <c r="T200" s="6">
        <v>1.21</v>
      </c>
      <c r="U200" s="6">
        <v>0.68</v>
      </c>
      <c r="V200" s="6">
        <v>1.02</v>
      </c>
      <c r="W200" s="6">
        <v>0.91</v>
      </c>
      <c r="X200" s="6">
        <v>2.91</v>
      </c>
      <c r="Y200" s="6">
        <v>-5.86</v>
      </c>
      <c r="Z200" s="6">
        <v>-0.84</v>
      </c>
    </row>
    <row r="201" spans="3:26" ht="15.5" x14ac:dyDescent="0.35">
      <c r="C201" t="s">
        <v>223</v>
      </c>
      <c r="I201" s="6">
        <v>1081.53</v>
      </c>
      <c r="J201" s="6">
        <v>1050.5899999999999</v>
      </c>
      <c r="K201" s="6">
        <v>993.52</v>
      </c>
      <c r="L201" s="6">
        <v>992.59</v>
      </c>
      <c r="M201" s="6">
        <v>897.14</v>
      </c>
      <c r="N201" s="6">
        <v>846.09</v>
      </c>
      <c r="O201" s="6">
        <v>835.24</v>
      </c>
      <c r="P201" s="6">
        <v>884.25</v>
      </c>
      <c r="Q201" s="6">
        <v>827.83</v>
      </c>
      <c r="R201" s="6">
        <v>812.38</v>
      </c>
      <c r="S201" s="6">
        <v>816.24</v>
      </c>
      <c r="T201" s="6">
        <v>742.21</v>
      </c>
      <c r="U201" s="6">
        <v>739.39</v>
      </c>
      <c r="V201" s="6">
        <v>605.01</v>
      </c>
      <c r="W201" s="6">
        <v>552.14</v>
      </c>
      <c r="X201" s="6">
        <v>175.05</v>
      </c>
      <c r="Y201" s="6">
        <v>-52.88</v>
      </c>
      <c r="Z201" s="6">
        <v>-345.95</v>
      </c>
    </row>
    <row r="202" spans="3:26" ht="15.5" x14ac:dyDescent="0.35">
      <c r="C202" t="s">
        <v>224</v>
      </c>
      <c r="I202" s="5">
        <v>22000000000</v>
      </c>
      <c r="J202" s="5">
        <v>35000000000</v>
      </c>
      <c r="K202" s="5">
        <v>26000000000</v>
      </c>
      <c r="L202" s="5">
        <v>32000000000</v>
      </c>
      <c r="M202" s="5">
        <v>39000000000</v>
      </c>
      <c r="N202" s="5">
        <v>89000000000</v>
      </c>
      <c r="O202" s="5">
        <v>16000000000</v>
      </c>
      <c r="Q202" s="5">
        <v>102000000000</v>
      </c>
      <c r="R202" s="5">
        <v>91000000000</v>
      </c>
      <c r="S202" s="5">
        <v>88000000000</v>
      </c>
      <c r="T202" s="5">
        <v>322000000000</v>
      </c>
      <c r="U202" s="5">
        <v>428000000000</v>
      </c>
      <c r="V202" s="5">
        <v>263000000000</v>
      </c>
      <c r="W202" s="5">
        <v>411000000000</v>
      </c>
      <c r="X202" s="5">
        <v>462000000000</v>
      </c>
      <c r="Y202" s="5">
        <v>1468000000000</v>
      </c>
      <c r="Z202" s="5">
        <v>2308000000000</v>
      </c>
    </row>
    <row r="203" spans="3:26" ht="15.5" x14ac:dyDescent="0.35">
      <c r="C203" t="s">
        <v>225</v>
      </c>
      <c r="V203" s="5">
        <v>58000000000</v>
      </c>
      <c r="W203" s="5">
        <v>18000000000</v>
      </c>
      <c r="X203" s="5">
        <v>47000000000</v>
      </c>
      <c r="Y203" s="5">
        <v>94000000000</v>
      </c>
      <c r="Z203" s="5">
        <v>132000000000</v>
      </c>
    </row>
    <row r="204" spans="3:26" ht="15.5" x14ac:dyDescent="0.35">
      <c r="C204" t="s">
        <v>26</v>
      </c>
      <c r="I204" s="5">
        <v>22000000000</v>
      </c>
      <c r="J204" s="5">
        <v>35000000000</v>
      </c>
      <c r="K204" s="5">
        <v>26000000000</v>
      </c>
      <c r="L204" s="5">
        <v>32000000000</v>
      </c>
      <c r="M204" s="5">
        <v>39000000000</v>
      </c>
      <c r="N204" s="5">
        <v>89000000000</v>
      </c>
      <c r="O204" s="5">
        <v>16000000000</v>
      </c>
      <c r="Q204" s="5">
        <v>102000000000</v>
      </c>
      <c r="R204" s="5">
        <v>91000000000</v>
      </c>
      <c r="S204" s="5">
        <v>88000000000</v>
      </c>
      <c r="T204" s="5">
        <v>322000000000</v>
      </c>
      <c r="U204" s="5">
        <v>428000000000</v>
      </c>
      <c r="V204" s="5">
        <v>321000000000</v>
      </c>
      <c r="W204" s="5">
        <v>429000000000</v>
      </c>
      <c r="X204" s="5">
        <v>509000000000</v>
      </c>
      <c r="Y204" s="5">
        <v>1562000000000</v>
      </c>
      <c r="Z204" s="5">
        <v>2439000000000</v>
      </c>
    </row>
    <row r="205" spans="3:26" ht="15.5" x14ac:dyDescent="0.35">
      <c r="C205" t="s">
        <v>23</v>
      </c>
      <c r="I205" s="5">
        <v>-705000000000</v>
      </c>
      <c r="J205" s="5">
        <v>-697000000000</v>
      </c>
      <c r="K205" s="5">
        <v>-624000000000</v>
      </c>
      <c r="L205" s="5">
        <v>-361000000000</v>
      </c>
      <c r="M205" s="5">
        <v>-882000000000</v>
      </c>
      <c r="N205" s="5">
        <v>-703000000000</v>
      </c>
      <c r="O205" s="5">
        <v>-500000000000</v>
      </c>
      <c r="P205" s="5">
        <v>-255000000000</v>
      </c>
      <c r="Q205" s="5">
        <v>-360000000000</v>
      </c>
      <c r="R205" s="5">
        <v>-158000000000</v>
      </c>
      <c r="S205" s="5">
        <v>73000000000</v>
      </c>
      <c r="T205" s="5">
        <v>311000000000</v>
      </c>
      <c r="U205" s="5">
        <v>404000000000</v>
      </c>
      <c r="V205" s="5">
        <v>245000000000</v>
      </c>
      <c r="W205" s="5">
        <v>334000000000</v>
      </c>
      <c r="X205" s="5">
        <v>457000000000</v>
      </c>
      <c r="Y205" s="5">
        <v>1514000000000</v>
      </c>
      <c r="Z205" s="5">
        <v>2346000000000</v>
      </c>
    </row>
    <row r="206" spans="3:26" ht="15.5" x14ac:dyDescent="0.35">
      <c r="C206" t="s">
        <v>226</v>
      </c>
      <c r="I206" s="5">
        <v>1836000000000</v>
      </c>
      <c r="J206" s="5">
        <v>1598000000000</v>
      </c>
      <c r="K206" s="5">
        <v>1442000000000</v>
      </c>
      <c r="L206" s="5">
        <v>1289000000000</v>
      </c>
      <c r="M206" s="5">
        <v>1626000000000</v>
      </c>
      <c r="N206" s="5">
        <v>1315000000000</v>
      </c>
      <c r="O206" s="5">
        <v>1123000000000</v>
      </c>
      <c r="P206" s="5">
        <v>1176000000000</v>
      </c>
      <c r="Q206" s="5">
        <v>1013000000000</v>
      </c>
      <c r="R206" s="5">
        <v>796000000000</v>
      </c>
      <c r="S206" s="5">
        <v>656000000000</v>
      </c>
      <c r="T206" s="5">
        <v>500000000000</v>
      </c>
      <c r="U206" s="5">
        <v>483000000000</v>
      </c>
      <c r="V206" s="5">
        <v>396000000000</v>
      </c>
      <c r="W206" s="5">
        <v>149000000000</v>
      </c>
      <c r="X206" s="5">
        <v>4000000000</v>
      </c>
      <c r="Y206" s="5">
        <v>-1020000000000</v>
      </c>
      <c r="Z206" s="5">
        <v>-1621000000000</v>
      </c>
    </row>
    <row r="207" spans="3:26" ht="15.5" x14ac:dyDescent="0.35">
      <c r="C207" t="s">
        <v>227</v>
      </c>
      <c r="I207" s="5">
        <v>203000000000</v>
      </c>
      <c r="J207" s="5">
        <v>199000000000</v>
      </c>
      <c r="K207" s="5">
        <v>225000000000</v>
      </c>
      <c r="L207" s="5">
        <v>19000000000</v>
      </c>
      <c r="M207" s="5">
        <v>255000000000</v>
      </c>
      <c r="N207" s="5">
        <v>298000000000</v>
      </c>
      <c r="O207" s="5">
        <v>336000000000</v>
      </c>
      <c r="P207" s="5">
        <v>57000000000</v>
      </c>
      <c r="Q207" s="5">
        <v>301000000000</v>
      </c>
      <c r="R207" s="5">
        <v>328000000000</v>
      </c>
      <c r="S207" s="5">
        <v>372000000000</v>
      </c>
      <c r="T207" s="5">
        <v>218000000000</v>
      </c>
      <c r="U207" s="5">
        <v>-57000000000</v>
      </c>
      <c r="V207" s="5">
        <v>138000000000</v>
      </c>
      <c r="W207" s="5">
        <v>188000000000</v>
      </c>
      <c r="X207" s="5">
        <v>63000000000</v>
      </c>
      <c r="Y207" s="5">
        <v>5000000000</v>
      </c>
      <c r="Z207" s="5">
        <v>-181000000000</v>
      </c>
    </row>
    <row r="208" spans="3:26" ht="15.5" x14ac:dyDescent="0.35">
      <c r="C208" t="s">
        <v>228</v>
      </c>
      <c r="I208" s="5">
        <v>-31000000000</v>
      </c>
      <c r="J208" s="5">
        <v>-24000000000</v>
      </c>
      <c r="K208" s="5">
        <v>-55000000000</v>
      </c>
      <c r="L208" s="5">
        <v>-21000000000</v>
      </c>
      <c r="M208" s="5">
        <v>-6000000000</v>
      </c>
      <c r="N208" s="5">
        <v>-13000000000</v>
      </c>
      <c r="O208" s="5">
        <v>-64000000000</v>
      </c>
      <c r="P208" s="5">
        <v>-103000000000</v>
      </c>
      <c r="Q208" s="5">
        <v>-46000000000</v>
      </c>
      <c r="R208" s="5">
        <v>-99000000000</v>
      </c>
      <c r="S208" s="5">
        <v>-100000000000</v>
      </c>
      <c r="T208" s="5">
        <v>-118000000000</v>
      </c>
      <c r="U208" s="5">
        <v>-37000000000</v>
      </c>
      <c r="V208" s="5">
        <v>-27000000000</v>
      </c>
      <c r="W208" s="5">
        <v>-62000000000</v>
      </c>
      <c r="X208" s="5">
        <v>-48000000000</v>
      </c>
      <c r="Y208" s="5">
        <v>-32000000000</v>
      </c>
      <c r="Z208" s="5">
        <v>-62000000000</v>
      </c>
    </row>
    <row r="209" spans="3:26" ht="15.5" x14ac:dyDescent="0.35">
      <c r="C209" t="s">
        <v>15</v>
      </c>
      <c r="I209" s="5">
        <v>172000000000</v>
      </c>
      <c r="J209" s="5">
        <v>175000000000</v>
      </c>
      <c r="K209" s="5">
        <v>170000000000</v>
      </c>
      <c r="L209" s="5">
        <v>-2000000000</v>
      </c>
      <c r="M209" s="5">
        <v>249000000000</v>
      </c>
      <c r="N209" s="5">
        <v>284000000000</v>
      </c>
      <c r="O209" s="5">
        <v>271000000000</v>
      </c>
      <c r="P209" s="5">
        <v>-46000000000</v>
      </c>
      <c r="Q209" s="5">
        <v>255000000000</v>
      </c>
      <c r="R209" s="5">
        <v>229000000000</v>
      </c>
      <c r="S209" s="5">
        <v>272000000000</v>
      </c>
      <c r="T209" s="5">
        <v>100000000000</v>
      </c>
      <c r="U209" s="5">
        <v>-95000000000</v>
      </c>
      <c r="V209" s="5">
        <v>111000000000</v>
      </c>
      <c r="W209" s="5">
        <v>127000000000</v>
      </c>
      <c r="X209" s="5">
        <v>15000000000</v>
      </c>
      <c r="Y209" s="5">
        <v>-27000000000</v>
      </c>
      <c r="Z209" s="5">
        <v>-242000000000</v>
      </c>
    </row>
    <row r="210" spans="3:26" ht="15.5" x14ac:dyDescent="0.35">
      <c r="C210" t="s">
        <v>17</v>
      </c>
      <c r="I210" s="6">
        <v>35.68</v>
      </c>
      <c r="J210" s="6">
        <v>36.229999999999997</v>
      </c>
      <c r="K210" s="6">
        <v>35.200000000000003</v>
      </c>
      <c r="L210" s="6">
        <v>-0.47</v>
      </c>
      <c r="M210" s="6">
        <v>51.71</v>
      </c>
      <c r="N210" s="6">
        <v>58.97</v>
      </c>
      <c r="O210" s="6">
        <v>56.28</v>
      </c>
      <c r="P210" s="6">
        <v>-9.6199999999999992</v>
      </c>
      <c r="Q210" s="6">
        <v>52.79</v>
      </c>
      <c r="R210" s="6">
        <v>47.58</v>
      </c>
      <c r="S210" s="6">
        <v>56.41</v>
      </c>
      <c r="T210" s="6">
        <v>20.81</v>
      </c>
      <c r="U210" s="6">
        <v>-19.64</v>
      </c>
      <c r="V210" s="6">
        <v>23.1</v>
      </c>
      <c r="W210" s="6">
        <v>26.28</v>
      </c>
      <c r="X210" s="6">
        <v>3.12</v>
      </c>
      <c r="Y210" s="6">
        <v>-9.17</v>
      </c>
      <c r="Z210" s="6">
        <v>-138.15</v>
      </c>
    </row>
  </sheetData>
  <pageMargins left="0.7" right="0.7" top="0.75" bottom="0.75" header="0.3" footer="0.3"/>
  <ignoredErrors>
    <ignoredError sqref="A1:Z211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2621</v>
      </c>
      <c r="D2" s="2" vm="660">
        <f ca="1">IFERROR(_xlfn.STOCKHISTORY("XIDX:" &amp; $C$1, D3, , 0, 0, 1), "Libur")</f>
        <v>4830</v>
      </c>
      <c r="E2" s="2" vm="661">
        <f ca="1">IFERROR(_xlfn.STOCKHISTORY("XIDX:" &amp; $C$1, E3, , 0, 0, 1), "Libur")</f>
        <v>4660</v>
      </c>
      <c r="H2" s="2" vm="661">
        <f ca="1">IFERROR(INDEX(D2:G2,COUNT(D2:G2)),"")</f>
        <v>4660</v>
      </c>
      <c r="I2" s="2" vm="662">
        <f t="shared" ref="I2:Z2" ca="1" si="0">IFERROR(_xlfn.STOCKHISTORY("XIDX:" &amp; $C$1, I1, , 0, 0, 1), "Libur")</f>
        <v>4940</v>
      </c>
      <c r="J2" s="2" vm="259">
        <f t="shared" ca="1" si="0"/>
        <v>6000</v>
      </c>
      <c r="K2" s="2" vm="663">
        <f t="shared" ca="1" si="0"/>
        <v>6450</v>
      </c>
      <c r="L2" s="2" vm="664">
        <f t="shared" ca="1" si="0"/>
        <v>7100</v>
      </c>
      <c r="M2" s="2" vm="182">
        <f t="shared" ca="1" si="0"/>
        <v>7000</v>
      </c>
      <c r="N2" s="2" vm="665">
        <f t="shared" ca="1" si="0"/>
        <v>7275</v>
      </c>
      <c r="O2" s="2" t="str">
        <f t="shared" ca="1" si="0"/>
        <v>Libur</v>
      </c>
      <c r="P2" s="2" t="str">
        <f t="shared" ca="1" si="0"/>
        <v>Libur</v>
      </c>
      <c r="Q2" s="2" vm="377">
        <f t="shared" ca="1" si="0"/>
        <v>2600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17">
        <f t="shared" ca="1" si="0"/>
        <v>680</v>
      </c>
      <c r="Y2" s="2" t="str">
        <f t="shared" ca="1" si="0"/>
        <v>Libur</v>
      </c>
      <c r="Z2" s="2" vm="28">
        <f t="shared" ca="1" si="0"/>
        <v>265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3525826000000</v>
      </c>
      <c r="E4" s="2">
        <f>IFERROR(INDEX(E51:E500,MATCH($C$4,$C$51:$C$500,0)),"")</f>
        <v>3578701000000</v>
      </c>
      <c r="H4" s="2">
        <f>IFERROR(SUM(D4:G4)*(4/MAX(1,COUNT(D4:G4))),"")</f>
        <v>14209054000000</v>
      </c>
      <c r="I4" s="2">
        <f t="shared" ref="I4:Z4" si="1">IFERROR(INDEX(I51:I500,MATCH($C$4,$C$51:$C$500,0)),"")</f>
        <v>13069112000000</v>
      </c>
      <c r="J4" s="2">
        <f t="shared" si="1"/>
        <v>13363660000000</v>
      </c>
      <c r="K4" s="2">
        <f t="shared" si="1"/>
        <v>14210135000000</v>
      </c>
      <c r="L4" s="2">
        <f t="shared" si="1"/>
        <v>12977529294003</v>
      </c>
      <c r="M4" s="2">
        <f t="shared" si="1"/>
        <v>11926149980019</v>
      </c>
      <c r="N4" s="2">
        <f t="shared" si="1"/>
        <v>12488883541697</v>
      </c>
      <c r="O4" s="2">
        <f t="shared" si="1"/>
        <v>13372043554341</v>
      </c>
      <c r="P4" s="2">
        <f t="shared" si="1"/>
        <v>12940108219350</v>
      </c>
      <c r="Q4" s="2">
        <f t="shared" si="1"/>
        <v>10046979338664</v>
      </c>
      <c r="R4" s="2">
        <f t="shared" si="1"/>
        <v>9614723240597</v>
      </c>
      <c r="S4" s="2">
        <f t="shared" si="1"/>
        <v>9526866332670</v>
      </c>
      <c r="T4" s="2">
        <f t="shared" si="1"/>
        <v>9463005564156</v>
      </c>
      <c r="U4" s="2">
        <f t="shared" si="1"/>
        <v>8198125734406</v>
      </c>
      <c r="V4" s="2">
        <f t="shared" si="1"/>
        <v>7498944990526</v>
      </c>
      <c r="W4" s="2">
        <f t="shared" si="1"/>
        <v>6472677803652</v>
      </c>
      <c r="X4" s="2">
        <f t="shared" si="1"/>
        <v>5561513752435</v>
      </c>
      <c r="Y4" s="2">
        <f t="shared" si="1"/>
        <v>4788473659385</v>
      </c>
      <c r="Z4" s="2">
        <f t="shared" si="1"/>
        <v>4353189838121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89657000000</v>
      </c>
      <c r="E5" s="2">
        <f>IFERROR(INDEX(E51:E500,MATCH($C$5,$C$51:$C$500,0)),"")</f>
        <v>110932000000</v>
      </c>
      <c r="H5" s="2">
        <f>IFERROR(SUM(D5:G5)*(4/MAX(1,COUNT(D5:G5))),"")</f>
        <v>401178000000</v>
      </c>
      <c r="I5" s="2">
        <f t="shared" ref="I5:Z5" si="2">IFERROR(INDEX(I51:I500,MATCH($C$5,$C$51:$C$500,0)),"")</f>
        <v>409062000000</v>
      </c>
      <c r="J5" s="2">
        <f t="shared" si="2"/>
        <v>416356000000</v>
      </c>
      <c r="K5" s="2">
        <f t="shared" si="2"/>
        <v>445237000000</v>
      </c>
      <c r="L5" s="2">
        <f t="shared" si="2"/>
        <v>483260638938</v>
      </c>
      <c r="M5" s="2">
        <f t="shared" si="2"/>
        <v>492563154471</v>
      </c>
      <c r="N5" s="2">
        <f t="shared" si="2"/>
        <v>471786402823</v>
      </c>
      <c r="O5" s="2">
        <f t="shared" si="2"/>
        <v>428651738892</v>
      </c>
      <c r="P5" s="2">
        <f t="shared" si="2"/>
        <v>316698538571</v>
      </c>
      <c r="Q5" s="2">
        <f t="shared" si="2"/>
        <v>240268080672</v>
      </c>
      <c r="R5" s="2">
        <f t="shared" si="2"/>
        <v>199241056277</v>
      </c>
      <c r="S5" s="2">
        <f t="shared" si="2"/>
        <v>193090637921</v>
      </c>
      <c r="T5" s="2">
        <f t="shared" si="2"/>
        <v>161329225681</v>
      </c>
      <c r="U5" s="2">
        <f t="shared" si="2"/>
        <v>129759577471</v>
      </c>
      <c r="V5" s="2">
        <f t="shared" si="2"/>
        <v>112413524565</v>
      </c>
      <c r="W5" s="2">
        <f t="shared" si="2"/>
        <v>103232118919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2356503000000</v>
      </c>
      <c r="E6" s="2">
        <f>IFERROR(INDEX(E51:E500,MATCH($C$6,$C$51:$C$500,0)),"")</f>
        <v>2528804000000</v>
      </c>
      <c r="H6" s="2">
        <f>IFERROR(INDEX(D6:G6,COUNT(D6:G6)),"")</f>
        <v>2528804000000</v>
      </c>
      <c r="I6" s="2">
        <f t="shared" ref="I6:Z6" si="3">IFERROR(INDEX(I51:I500,MATCH($C$6,$C$51:$C$500,0)),"")</f>
        <v>2417932000000</v>
      </c>
      <c r="J6" s="2">
        <f t="shared" si="3"/>
        <v>2319126000000</v>
      </c>
      <c r="K6" s="2">
        <f t="shared" si="3"/>
        <v>2200352000000</v>
      </c>
      <c r="L6" s="2">
        <f t="shared" si="3"/>
        <v>2045289129558</v>
      </c>
      <c r="M6" s="2">
        <f t="shared" si="3"/>
        <v>1760590755177</v>
      </c>
      <c r="N6" s="2">
        <f t="shared" si="3"/>
        <v>1598672228267</v>
      </c>
      <c r="O6" s="2">
        <f t="shared" si="3"/>
        <v>1391999046712</v>
      </c>
      <c r="P6" s="2">
        <f t="shared" si="3"/>
        <v>1247852502884</v>
      </c>
      <c r="Q6" s="2">
        <f t="shared" si="3"/>
        <v>1077617922938</v>
      </c>
      <c r="R6" s="2">
        <f t="shared" si="3"/>
        <v>943930516651</v>
      </c>
      <c r="S6" s="2">
        <f t="shared" si="3"/>
        <v>842913618601</v>
      </c>
      <c r="T6" s="2">
        <f t="shared" si="3"/>
        <v>732404758251</v>
      </c>
      <c r="U6" s="2">
        <f t="shared" si="3"/>
        <v>640992036698</v>
      </c>
      <c r="V6" s="2">
        <f t="shared" si="3"/>
        <v>578815012307</v>
      </c>
      <c r="W6" s="2">
        <f t="shared" si="3"/>
        <v>523538964824</v>
      </c>
      <c r="X6" s="2">
        <f t="shared" si="3"/>
        <v>466537140166</v>
      </c>
      <c r="Y6" s="2">
        <f t="shared" si="3"/>
        <v>398359215994</v>
      </c>
      <c r="Z6" s="2">
        <f t="shared" si="3"/>
        <v>389830634976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0.92</v>
      </c>
      <c r="E7" s="3">
        <f>IFERROR(INDEX(E51:E500,MATCH($C$7,$C$51:$C$500,0))/1000000000,"")</f>
        <v>0.92</v>
      </c>
      <c r="H7" s="3">
        <f>IFERROR(INDEX(D7:G7,COUNT(D7:G7)),"")</f>
        <v>0.92</v>
      </c>
      <c r="I7" s="3">
        <f t="shared" ref="I7:Z7" si="4">IFERROR(INDEX(I51:I500,MATCH($C$7,$C$51:$C$500,0))/1000000000,"")</f>
        <v>0.92</v>
      </c>
      <c r="J7" s="3">
        <f t="shared" si="4"/>
        <v>0.92</v>
      </c>
      <c r="K7" s="3">
        <f t="shared" si="4"/>
        <v>0.92</v>
      </c>
      <c r="L7" s="3">
        <f t="shared" si="4"/>
        <v>0.92</v>
      </c>
      <c r="M7" s="3">
        <f t="shared" si="4"/>
        <v>0.92</v>
      </c>
      <c r="N7" s="3">
        <f t="shared" si="4"/>
        <v>0.92</v>
      </c>
      <c r="O7" s="3">
        <f t="shared" si="4"/>
        <v>0.92</v>
      </c>
      <c r="P7" s="3">
        <f t="shared" si="4"/>
        <v>0.92</v>
      </c>
      <c r="Q7" s="3">
        <f t="shared" si="4"/>
        <v>0.92</v>
      </c>
      <c r="R7" s="3">
        <f t="shared" si="4"/>
        <v>0.92</v>
      </c>
      <c r="S7" s="3">
        <f t="shared" si="4"/>
        <v>0.92</v>
      </c>
      <c r="T7" s="3">
        <f t="shared" si="4"/>
        <v>0.92</v>
      </c>
      <c r="U7" s="3">
        <f t="shared" si="4"/>
        <v>0.92</v>
      </c>
      <c r="V7" s="3">
        <f t="shared" si="4"/>
        <v>0.92</v>
      </c>
      <c r="W7" s="3">
        <f t="shared" si="4"/>
        <v>0.92</v>
      </c>
      <c r="X7" s="3">
        <f t="shared" si="4"/>
        <v>0.92</v>
      </c>
      <c r="Y7" s="3">
        <f t="shared" si="4"/>
        <v>0.92</v>
      </c>
      <c r="Z7" s="3">
        <f t="shared" si="4"/>
        <v>0.92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240000000000</v>
      </c>
      <c r="E8" s="2">
        <f>IFERROR(INDEX(E51:E500,MATCH("Free cash flow (Quarter)",$C$51:$C$500,0)),"")</f>
        <v>-767000000000</v>
      </c>
      <c r="H8" s="2">
        <f>IFERROR(INDEX(D8:G8,COUNT(D8:G8)),"")</f>
        <v>-767000000000</v>
      </c>
      <c r="I8" s="2">
        <f t="shared" ref="I8:Z8" si="5">IFERROR(INDEX(I51:I500,MATCH($C$8,$C$51:$C$500,0)),"")</f>
        <v>923000000000</v>
      </c>
      <c r="J8" s="2">
        <f t="shared" si="5"/>
        <v>143000000000</v>
      </c>
      <c r="K8" s="2">
        <f t="shared" si="5"/>
        <v>414000000000</v>
      </c>
      <c r="L8" s="2">
        <f t="shared" si="5"/>
        <v>546000000000</v>
      </c>
      <c r="M8" s="2">
        <f t="shared" si="5"/>
        <v>55000000000</v>
      </c>
      <c r="N8" s="2">
        <f t="shared" si="5"/>
        <v>789000000000</v>
      </c>
      <c r="O8" s="2">
        <f t="shared" si="5"/>
        <v>1052000000000</v>
      </c>
      <c r="P8" s="2">
        <f t="shared" si="5"/>
        <v>23000000000</v>
      </c>
      <c r="Q8" s="2">
        <f t="shared" si="5"/>
        <v>623000000000</v>
      </c>
      <c r="R8" s="2">
        <f t="shared" si="5"/>
        <v>388000000000</v>
      </c>
      <c r="S8" s="2">
        <f t="shared" si="5"/>
        <v>172000000000</v>
      </c>
      <c r="T8" s="2">
        <f t="shared" si="5"/>
        <v>164000000000</v>
      </c>
      <c r="U8" s="2">
        <f t="shared" si="5"/>
        <v>72000000000</v>
      </c>
      <c r="V8" s="2">
        <f t="shared" si="5"/>
        <v>11000000000</v>
      </c>
      <c r="W8" s="2">
        <f t="shared" si="5"/>
        <v>-115000000000</v>
      </c>
      <c r="X8" s="2">
        <f t="shared" si="5"/>
        <v>-21000000000</v>
      </c>
      <c r="Y8" s="2">
        <f t="shared" si="5"/>
        <v>121000000000</v>
      </c>
      <c r="Z8" s="2">
        <f t="shared" si="5"/>
        <v>-97000000000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261.08999999999997</v>
      </c>
      <c r="E9" s="3">
        <f>IFERROR(INDEX(E51:E500,MATCH("Free cash flow per share (Quarter)",$C$51:$C$500,0)),"")</f>
        <v>-835.46</v>
      </c>
      <c r="H9" s="3">
        <f>IFERROR(INDEX(D9:G9,COUNT(D9:G9)),"")</f>
        <v>-835.46</v>
      </c>
      <c r="I9" s="3">
        <f t="shared" ref="I9:Z9" si="6">IFERROR(INDEX(I51:I500,MATCH($C$9,$C$51:$C$500,0)),"")</f>
        <v>1004.61</v>
      </c>
      <c r="J9" s="3">
        <f t="shared" si="6"/>
        <v>156.19999999999999</v>
      </c>
      <c r="K9" s="3">
        <f t="shared" si="6"/>
        <v>450.82</v>
      </c>
      <c r="L9" s="3">
        <f t="shared" si="6"/>
        <v>593.98</v>
      </c>
      <c r="M9" s="3">
        <f t="shared" si="6"/>
        <v>59.54</v>
      </c>
      <c r="N9" s="3">
        <f t="shared" si="6"/>
        <v>858.48</v>
      </c>
      <c r="O9" s="3">
        <f t="shared" si="6"/>
        <v>1145.78</v>
      </c>
      <c r="P9" s="3">
        <f t="shared" si="6"/>
        <v>25.53</v>
      </c>
      <c r="Q9" s="3">
        <f t="shared" si="6"/>
        <v>678.4</v>
      </c>
      <c r="R9" s="3">
        <f t="shared" si="6"/>
        <v>422.13</v>
      </c>
      <c r="S9" s="3">
        <f t="shared" si="6"/>
        <v>187.3</v>
      </c>
      <c r="T9" s="3">
        <f t="shared" si="6"/>
        <v>178.68</v>
      </c>
      <c r="U9" s="3">
        <f t="shared" si="6"/>
        <v>77.98</v>
      </c>
      <c r="V9" s="3">
        <f t="shared" si="6"/>
        <v>12.15</v>
      </c>
      <c r="W9" s="3">
        <f t="shared" si="6"/>
        <v>-125.45</v>
      </c>
      <c r="X9" s="3">
        <f t="shared" si="6"/>
        <v>-22.85</v>
      </c>
      <c r="Y9" s="3">
        <f t="shared" si="6"/>
        <v>131.29</v>
      </c>
      <c r="Z9" s="3">
        <f t="shared" si="6"/>
        <v>-105.34</v>
      </c>
    </row>
    <row r="10" spans="1:26" ht="15.5" x14ac:dyDescent="0.35">
      <c r="C10" t="s">
        <v>18</v>
      </c>
      <c r="D10" s="3">
        <f ca="1">IFERROR(IF(D9=0,"",D2/D9),"")</f>
        <v>18.499368034011262</v>
      </c>
      <c r="E10" s="3">
        <f ca="1">IFERROR(IF(E9=0,"",E2/E9),"")</f>
        <v>-5.5777655423359587</v>
      </c>
      <c r="I10" s="3">
        <f t="shared" ref="I10:Z10" ca="1" si="7">IFERROR(IF(I9=0,"",I2/I9),"")</f>
        <v>4.917331103612347</v>
      </c>
      <c r="J10" s="3">
        <f t="shared" ca="1" si="7"/>
        <v>38.4122919334187</v>
      </c>
      <c r="K10" s="3">
        <f t="shared" ca="1" si="7"/>
        <v>14.307262321991038</v>
      </c>
      <c r="L10" s="3">
        <f t="shared" ca="1" si="7"/>
        <v>11.95326441967743</v>
      </c>
      <c r="M10" s="3">
        <f t="shared" ca="1" si="7"/>
        <v>117.5680214981525</v>
      </c>
      <c r="N10" s="3">
        <f t="shared" ca="1" si="7"/>
        <v>8.4742801230081071</v>
      </c>
      <c r="O10" s="3" t="str">
        <f t="shared" ca="1" si="7"/>
        <v/>
      </c>
      <c r="P10" s="3" t="str">
        <f t="shared" ca="1" si="7"/>
        <v/>
      </c>
      <c r="Q10" s="3">
        <f t="shared" ca="1" si="7"/>
        <v>3.8325471698113209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-29.759299781181618</v>
      </c>
      <c r="Y10" s="3" t="str">
        <f t="shared" ca="1" si="7"/>
        <v/>
      </c>
      <c r="Z10" s="3">
        <f t="shared" ca="1" si="7"/>
        <v>-2.515663565597114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493038000000</v>
      </c>
      <c r="E11" s="2">
        <f>IFERROR(INDEX(E51:E500,MATCH($C$11,$C$51:$C$500,0)),"")</f>
        <v>365659000000</v>
      </c>
      <c r="H11" s="2">
        <f>IFERROR(INDEX(D11:G11,COUNT(D11:G11)),"")</f>
        <v>365659000000</v>
      </c>
      <c r="I11" s="2">
        <f t="shared" ref="I11:Z11" si="8">IFERROR(INDEX(I51:I500,MATCH($C$11,$C$51:$C$500,0)),"")</f>
        <v>671618000000</v>
      </c>
      <c r="J11" s="2">
        <f t="shared" si="8"/>
        <v>812684000000</v>
      </c>
      <c r="K11" s="2">
        <f t="shared" si="8"/>
        <v>1045363000000</v>
      </c>
      <c r="L11" s="2">
        <f t="shared" si="8"/>
        <v>579829754939</v>
      </c>
      <c r="M11" s="2">
        <f t="shared" si="8"/>
        <v>325744522495</v>
      </c>
      <c r="N11" s="2">
        <f t="shared" si="8"/>
        <v>1051601901692</v>
      </c>
      <c r="O11" s="2">
        <f t="shared" si="8"/>
        <v>615237301512</v>
      </c>
      <c r="P11" s="2">
        <f t="shared" si="8"/>
        <v>249989569797</v>
      </c>
      <c r="Q11" s="2">
        <f t="shared" si="8"/>
        <v>61916535498</v>
      </c>
      <c r="R11" s="2">
        <f t="shared" si="8"/>
        <v>27778407752</v>
      </c>
      <c r="S11" s="2">
        <f t="shared" si="8"/>
        <v>27923049210</v>
      </c>
      <c r="T11" s="2">
        <f t="shared" si="8"/>
        <v>37042570821</v>
      </c>
      <c r="U11" s="2">
        <f t="shared" si="8"/>
        <v>68655293829</v>
      </c>
      <c r="V11" s="2">
        <f t="shared" si="8"/>
        <v>94246727147</v>
      </c>
      <c r="W11" s="2">
        <f t="shared" si="8"/>
        <v>107342024904</v>
      </c>
      <c r="X11" s="2">
        <f t="shared" si="8"/>
        <v>90402816909</v>
      </c>
      <c r="Y11" s="2">
        <f t="shared" si="8"/>
        <v>43043465962</v>
      </c>
      <c r="Z11" s="2">
        <f t="shared" si="8"/>
        <v>27263463502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-404000000000</v>
      </c>
      <c r="E12" s="2">
        <f>IFERROR(INDEX(E51:E500,MATCH("Net Debt (Quarter)",$C$51:$C$500,0)),"")</f>
        <v>-265000000000</v>
      </c>
      <c r="H12" s="2">
        <f>IFERROR(INDEX(D12:G12,COUNT(D12:G12)),"")</f>
        <v>-265000000000</v>
      </c>
      <c r="I12" s="2">
        <f t="shared" ref="I12:Z12" si="9">IFERROR(INDEX(I51:I500,MATCH($C$12,$C$51:$C$500,0)),"")</f>
        <v>-575000000000</v>
      </c>
      <c r="J12" s="2">
        <f t="shared" si="9"/>
        <v>-694000000000</v>
      </c>
      <c r="K12" s="2">
        <f t="shared" si="9"/>
        <v>-980000000000</v>
      </c>
      <c r="L12" s="2">
        <f t="shared" si="9"/>
        <v>-560000000000</v>
      </c>
      <c r="M12" s="2">
        <f t="shared" si="9"/>
        <v>-326000000000</v>
      </c>
      <c r="N12" s="2">
        <f t="shared" si="9"/>
        <v>-1052000000000</v>
      </c>
      <c r="O12" s="2">
        <f t="shared" si="9"/>
        <v>-574000000000</v>
      </c>
      <c r="P12" s="2">
        <f t="shared" si="9"/>
        <v>189000000000</v>
      </c>
      <c r="Q12" s="2">
        <f t="shared" si="9"/>
        <v>38000000000</v>
      </c>
      <c r="R12" s="2">
        <f t="shared" si="9"/>
        <v>519000000000</v>
      </c>
      <c r="S12" s="2">
        <f t="shared" si="9"/>
        <v>733000000000</v>
      </c>
      <c r="T12" s="2">
        <f t="shared" si="9"/>
        <v>709000000000</v>
      </c>
      <c r="U12" s="2">
        <f t="shared" si="9"/>
        <v>729000000000</v>
      </c>
      <c r="V12" s="2">
        <f t="shared" si="9"/>
        <v>692000000000</v>
      </c>
      <c r="W12" s="2">
        <f t="shared" si="9"/>
        <v>581000000000</v>
      </c>
      <c r="X12" s="2">
        <f t="shared" si="9"/>
        <v>377000000000</v>
      </c>
      <c r="Y12" s="2">
        <f t="shared" si="9"/>
        <v>363000000000</v>
      </c>
      <c r="Z12" s="2">
        <f t="shared" si="9"/>
        <v>434000000000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89000000000</v>
      </c>
      <c r="E13" s="2">
        <f>IFERROR(INDEX(E51:E500,MATCH("Total Debt (Quarter)",$C$51:$C$500,0)),"")</f>
        <v>101000000000</v>
      </c>
      <c r="H13" s="2">
        <f>IFERROR(INDEX(D13:G13,COUNT(D13:G13)),"")</f>
        <v>101000000000</v>
      </c>
      <c r="I13" s="2">
        <f t="shared" ref="I13:Z13" si="10">IFERROR(INDEX(I51:I500,MATCH($C$13,$C$51:$C$500,0)),"")</f>
        <v>97000000000</v>
      </c>
      <c r="J13" s="2">
        <f t="shared" si="10"/>
        <v>119000000000</v>
      </c>
      <c r="K13" s="2">
        <f t="shared" si="10"/>
        <v>66000000000</v>
      </c>
      <c r="L13" s="2">
        <f t="shared" si="10"/>
        <v>20000000000</v>
      </c>
      <c r="M13" s="2">
        <f t="shared" si="10"/>
        <v>0</v>
      </c>
      <c r="N13" s="2">
        <f t="shared" si="10"/>
        <v>0</v>
      </c>
      <c r="O13" s="2">
        <f t="shared" si="10"/>
        <v>42000000000</v>
      </c>
      <c r="P13" s="2">
        <f t="shared" si="10"/>
        <v>439000000000</v>
      </c>
      <c r="Q13" s="2">
        <f t="shared" si="10"/>
        <v>100000000000</v>
      </c>
      <c r="R13" s="2">
        <f t="shared" si="10"/>
        <v>547000000000</v>
      </c>
      <c r="S13" s="2">
        <f t="shared" si="10"/>
        <v>761000000000</v>
      </c>
      <c r="T13" s="2">
        <f t="shared" si="10"/>
        <v>746000000000</v>
      </c>
      <c r="U13" s="2">
        <f t="shared" si="10"/>
        <v>798000000000</v>
      </c>
      <c r="V13" s="2">
        <f t="shared" si="10"/>
        <v>786000000000</v>
      </c>
      <c r="W13" s="2">
        <f t="shared" si="10"/>
        <v>688000000000</v>
      </c>
      <c r="X13" s="2">
        <f t="shared" si="10"/>
        <v>467000000000</v>
      </c>
      <c r="Y13" s="2">
        <f t="shared" si="10"/>
        <v>406000000000</v>
      </c>
      <c r="Z13" s="2">
        <f t="shared" si="10"/>
        <v>461000000000</v>
      </c>
    </row>
    <row r="14" spans="1:26" ht="15.5" x14ac:dyDescent="0.35">
      <c r="C14" t="s">
        <v>27</v>
      </c>
      <c r="D14" s="2">
        <f>IFERROR(INDEX(D51:D500,MATCH($C$14,$C$51:$C$500,0)),"")</f>
        <v>-3721000000</v>
      </c>
      <c r="E14" s="2">
        <f>IFERROR(INDEX(E51:E500,MATCH($C$14,$C$51:$C$500,0)),"")</f>
        <v>-3898000000</v>
      </c>
      <c r="H14" s="2">
        <f>IFERROR(SUM(D14:G14)*(4/MAX(1,COUNT(D14:G14))),"")</f>
        <v>-15238000000</v>
      </c>
      <c r="I14" s="2">
        <f t="shared" ref="I14:Z14" si="11">IFERROR(INDEX(I51:I500,MATCH($C$14,$C$51:$C$500,0)),"")</f>
        <v>-17201000000</v>
      </c>
      <c r="J14" s="2">
        <f t="shared" si="11"/>
        <v>-17406000000</v>
      </c>
      <c r="K14" s="2">
        <f t="shared" si="11"/>
        <v>-7051000000</v>
      </c>
      <c r="L14" s="2">
        <f t="shared" si="11"/>
        <v>-4730772665</v>
      </c>
      <c r="M14" s="2">
        <f t="shared" si="11"/>
        <v>-4969544137</v>
      </c>
      <c r="N14" s="2">
        <f t="shared" si="11"/>
        <v>-5019094568</v>
      </c>
      <c r="O14" s="2">
        <f t="shared" si="11"/>
        <v>-12359583865</v>
      </c>
      <c r="P14" s="2">
        <f t="shared" si="11"/>
        <v>-32111852599</v>
      </c>
      <c r="Q14" s="2">
        <f t="shared" si="11"/>
        <v>-27543073657</v>
      </c>
      <c r="R14" s="2">
        <f t="shared" si="11"/>
        <v>-66237124914</v>
      </c>
      <c r="S14" s="2">
        <f t="shared" si="11"/>
        <v>-91778236806</v>
      </c>
      <c r="T14" s="2">
        <f t="shared" si="11"/>
        <v>-88152501751</v>
      </c>
      <c r="U14" s="2">
        <f t="shared" si="11"/>
        <v>-65005438029</v>
      </c>
      <c r="V14" s="2">
        <f t="shared" si="11"/>
        <v>-59515317257</v>
      </c>
      <c r="W14" s="2">
        <f t="shared" si="11"/>
        <v>-53179264729</v>
      </c>
      <c r="X14" s="2">
        <f t="shared" si="11"/>
        <v>-34235953771</v>
      </c>
      <c r="Y14" s="2">
        <f t="shared" si="11"/>
        <v>-47771271362</v>
      </c>
      <c r="Z14" s="2">
        <f t="shared" si="11"/>
        <v>-49523837495</v>
      </c>
    </row>
    <row r="15" spans="1:26" ht="15.5" x14ac:dyDescent="0.35">
      <c r="C15" t="s">
        <v>28</v>
      </c>
      <c r="D15" s="2">
        <f>IFERROR(INDEX(D51:D500,MATCH($C$15,$C$51:$C$500,0)),"")</f>
        <v>-21924000000</v>
      </c>
      <c r="E15" s="2">
        <f>IFERROR(INDEX(E51:E500,MATCH($C$15,$C$51:$C$500,0)),"")</f>
        <v>-27256000000</v>
      </c>
      <c r="H15" s="2">
        <f>IFERROR(SUM(D15:G15)*(4/MAX(1,COUNT(D15:G15))),"")</f>
        <v>-98360000000</v>
      </c>
      <c r="I15" s="2">
        <f t="shared" ref="I15:Z15" si="12">IFERROR(INDEX(I51:I500,MATCH($C$15,$C$51:$C$500,0)),"")</f>
        <v>-92802000000</v>
      </c>
      <c r="J15" s="2">
        <f t="shared" si="12"/>
        <v>-91199000000</v>
      </c>
      <c r="K15" s="2">
        <f t="shared" si="12"/>
        <v>-146416000000</v>
      </c>
      <c r="L15" s="2">
        <f t="shared" si="12"/>
        <v>-126640962325</v>
      </c>
      <c r="M15" s="2">
        <f t="shared" si="12"/>
        <v>-127061757162</v>
      </c>
      <c r="N15" s="2">
        <f t="shared" si="12"/>
        <v>-155400836322</v>
      </c>
      <c r="O15" s="2">
        <f t="shared" si="12"/>
        <v>-129990372801</v>
      </c>
      <c r="P15" s="2">
        <f t="shared" si="12"/>
        <v>-110527921455</v>
      </c>
      <c r="Q15" s="2">
        <f t="shared" si="12"/>
        <v>-71825201774</v>
      </c>
      <c r="R15" s="2">
        <f t="shared" si="12"/>
        <v>-36841887576</v>
      </c>
      <c r="S15" s="2">
        <f t="shared" si="12"/>
        <v>-72366795879</v>
      </c>
      <c r="T15" s="2">
        <f t="shared" si="12"/>
        <v>-60532750131</v>
      </c>
      <c r="U15" s="2">
        <f t="shared" si="12"/>
        <v>-62608768156</v>
      </c>
      <c r="V15" s="2">
        <f t="shared" si="12"/>
        <v>-44787977928</v>
      </c>
      <c r="W15" s="2">
        <f t="shared" si="12"/>
        <v>-40577226751</v>
      </c>
      <c r="X15" s="2">
        <f t="shared" si="12"/>
        <v>-35553428513</v>
      </c>
      <c r="Y15" s="2">
        <f t="shared" si="12"/>
        <v>-18819560459</v>
      </c>
      <c r="Z15" s="2">
        <f t="shared" si="12"/>
        <v>-28698852605</v>
      </c>
    </row>
    <row r="16" spans="1:26" ht="15.5" x14ac:dyDescent="0.35">
      <c r="C16" t="s">
        <v>29</v>
      </c>
      <c r="D16" s="2">
        <f>IFERROR(INDEX(D51:D500,MATCH($C$16,$C$51:$C$500,0)),"")</f>
        <v>111393000000</v>
      </c>
      <c r="E16" s="2">
        <f>IFERROR(INDEX(E51:E500,MATCH($C$16,$C$51:$C$500,0)),"")</f>
        <v>138128000000</v>
      </c>
      <c r="H16" s="2">
        <f>IFERROR(SUM(D16:G16)*(4/MAX(1,COUNT(D16:G16))),"")</f>
        <v>499042000000</v>
      </c>
      <c r="I16" s="2">
        <f t="shared" ref="I16:Z16" si="13">IFERROR(INDEX(I51:I500,MATCH($C$16,$C$51:$C$500,0)),"")</f>
        <v>494380000000</v>
      </c>
      <c r="J16" s="2">
        <f t="shared" si="13"/>
        <v>493616000000</v>
      </c>
      <c r="K16" s="2">
        <f t="shared" si="13"/>
        <v>587515000000</v>
      </c>
      <c r="L16" s="2">
        <f t="shared" si="13"/>
        <v>604907275214</v>
      </c>
      <c r="M16" s="2">
        <f t="shared" si="13"/>
        <v>608171241151</v>
      </c>
      <c r="N16" s="2">
        <f t="shared" si="13"/>
        <v>633961988733</v>
      </c>
      <c r="O16" s="2">
        <f t="shared" si="13"/>
        <v>558408856906</v>
      </c>
      <c r="P16" s="2">
        <f t="shared" si="13"/>
        <v>429134976950</v>
      </c>
      <c r="Q16" s="2">
        <f t="shared" si="13"/>
        <v>326776764711</v>
      </c>
      <c r="R16" s="2">
        <f t="shared" si="13"/>
        <v>247994906751</v>
      </c>
      <c r="S16" s="2">
        <f t="shared" si="13"/>
        <v>268416408353</v>
      </c>
      <c r="T16" s="2">
        <f t="shared" si="13"/>
        <v>225741761209</v>
      </c>
      <c r="U16" s="2">
        <f t="shared" si="13"/>
        <v>196472715597</v>
      </c>
      <c r="V16" s="2">
        <f t="shared" si="13"/>
        <v>162459671136</v>
      </c>
      <c r="W16" s="2">
        <f t="shared" si="13"/>
        <v>149072355459</v>
      </c>
      <c r="X16" s="2">
        <f t="shared" si="13"/>
        <v>144211147152</v>
      </c>
      <c r="Y16" s="2">
        <f t="shared" si="13"/>
        <v>71821986477</v>
      </c>
      <c r="Z16" s="2">
        <f t="shared" si="13"/>
        <v>144380844769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4443600000000</v>
      </c>
      <c r="E20" s="2">
        <f ca="1">IFERROR(E21*E2,"")</f>
        <v>4287200000000</v>
      </c>
      <c r="H20" s="2">
        <f t="shared" ref="H20:Z20" ca="1" si="14">IFERROR(H21*H2,"")</f>
        <v>4287200000000</v>
      </c>
      <c r="I20" s="2">
        <f t="shared" ca="1" si="14"/>
        <v>4544800000000</v>
      </c>
      <c r="J20" s="2">
        <f t="shared" ca="1" si="14"/>
        <v>5520000000000</v>
      </c>
      <c r="K20" s="2">
        <f t="shared" ca="1" si="14"/>
        <v>5934000000000</v>
      </c>
      <c r="L20" s="2">
        <f t="shared" ca="1" si="14"/>
        <v>6532000000000</v>
      </c>
      <c r="M20" s="2">
        <f t="shared" ca="1" si="14"/>
        <v>6440000000000</v>
      </c>
      <c r="N20" s="2">
        <f t="shared" ca="1" si="14"/>
        <v>6693000000000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2392000000000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625600000000</v>
      </c>
      <c r="Y20" s="2" t="str">
        <f t="shared" ca="1" si="14"/>
        <v/>
      </c>
      <c r="Z20" s="2">
        <f t="shared" ca="1" si="14"/>
        <v>243800000000</v>
      </c>
    </row>
    <row r="21" spans="1:26" ht="15.5" x14ac:dyDescent="0.35">
      <c r="C21" t="s">
        <v>12</v>
      </c>
      <c r="D21" s="2">
        <f>IFERROR(INDEX(D51:D500,MATCH($C$7,$C$51:$C$500,0)),"")</f>
        <v>920000000</v>
      </c>
      <c r="E21" s="2">
        <f>IFERROR(INDEX(E51:E500,MATCH($C$7,$C$51:$C$500,0)),"")</f>
        <v>920000000</v>
      </c>
      <c r="H21" s="2">
        <f>IFERROR(INDEX(D21:G21,COUNT(D21:G21)),"")</f>
        <v>920000000</v>
      </c>
      <c r="I21" s="2">
        <f t="shared" ref="I21:Z21" si="15">IFERROR(INDEX(I51:I500,MATCH($C$7,$C$51:$C$500,0)),"")</f>
        <v>920000000</v>
      </c>
      <c r="J21" s="2">
        <f t="shared" si="15"/>
        <v>920000000</v>
      </c>
      <c r="K21" s="2">
        <f t="shared" si="15"/>
        <v>920000000</v>
      </c>
      <c r="L21" s="2">
        <f t="shared" si="15"/>
        <v>920000000</v>
      </c>
      <c r="M21" s="2">
        <f t="shared" si="15"/>
        <v>920000000</v>
      </c>
      <c r="N21" s="2">
        <f t="shared" si="15"/>
        <v>920000000</v>
      </c>
      <c r="O21" s="2">
        <f t="shared" si="15"/>
        <v>920000000</v>
      </c>
      <c r="P21" s="2">
        <f t="shared" si="15"/>
        <v>920000000</v>
      </c>
      <c r="Q21" s="2">
        <f t="shared" si="15"/>
        <v>920000000</v>
      </c>
      <c r="R21" s="2">
        <f t="shared" si="15"/>
        <v>920000000</v>
      </c>
      <c r="S21" s="2">
        <f t="shared" si="15"/>
        <v>920000000</v>
      </c>
      <c r="T21" s="2">
        <f t="shared" si="15"/>
        <v>920000000</v>
      </c>
      <c r="U21" s="2">
        <f t="shared" si="15"/>
        <v>920000000</v>
      </c>
      <c r="V21" s="2">
        <f t="shared" si="15"/>
        <v>920000000</v>
      </c>
      <c r="W21" s="2">
        <f t="shared" si="15"/>
        <v>920000000</v>
      </c>
      <c r="X21" s="2">
        <f t="shared" si="15"/>
        <v>920000000</v>
      </c>
      <c r="Y21" s="2">
        <f t="shared" si="15"/>
        <v>920000000</v>
      </c>
      <c r="Z21" s="2">
        <f t="shared" si="15"/>
        <v>920000000</v>
      </c>
    </row>
    <row r="23" spans="1:26" ht="15.5" x14ac:dyDescent="0.35">
      <c r="B23" t="s">
        <v>50</v>
      </c>
      <c r="C23" t="s">
        <v>51</v>
      </c>
      <c r="D23" s="3">
        <f>IFERROR(D5/D6*100,"")</f>
        <v>3.8046630961216685</v>
      </c>
      <c r="E23" s="3">
        <f>IFERROR(E5/E6*100,"")</f>
        <v>4.3867377621990471</v>
      </c>
      <c r="H23" s="3">
        <f t="shared" ref="H23:Z23" si="16">IFERROR(H5/H6*100,"")</f>
        <v>15.864337449640226</v>
      </c>
      <c r="I23" s="3">
        <f t="shared" si="16"/>
        <v>16.917845497722848</v>
      </c>
      <c r="J23" s="3">
        <f t="shared" si="16"/>
        <v>17.95314269254883</v>
      </c>
      <c r="K23" s="3">
        <f t="shared" si="16"/>
        <v>20.234807885283811</v>
      </c>
      <c r="L23" s="3">
        <f t="shared" si="16"/>
        <v>23.627986476534772</v>
      </c>
      <c r="M23" s="3">
        <f t="shared" si="16"/>
        <v>27.977152158877516</v>
      </c>
      <c r="N23" s="3">
        <f t="shared" si="16"/>
        <v>29.511140212551766</v>
      </c>
      <c r="O23" s="3">
        <f t="shared" si="16"/>
        <v>30.793967848218408</v>
      </c>
      <c r="P23" s="3">
        <f t="shared" si="16"/>
        <v>25.379484982324087</v>
      </c>
      <c r="Q23" s="3">
        <f t="shared" si="16"/>
        <v>22.296221653119595</v>
      </c>
      <c r="R23" s="3">
        <f t="shared" si="16"/>
        <v>21.107597726990907</v>
      </c>
      <c r="S23" s="3">
        <f t="shared" si="16"/>
        <v>22.907523815011587</v>
      </c>
      <c r="T23" s="3">
        <f t="shared" si="16"/>
        <v>22.027331726552138</v>
      </c>
      <c r="U23" s="3">
        <f t="shared" si="16"/>
        <v>20.243555308337712</v>
      </c>
      <c r="V23" s="3">
        <f t="shared" si="16"/>
        <v>19.421321523253191</v>
      </c>
      <c r="W23" s="3">
        <f t="shared" si="16"/>
        <v>19.718134819956319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-0.25801652970088063</v>
      </c>
      <c r="E24" s="4">
        <f>IFERROR(_xlfn.RRI(5,J23,E23),"")</f>
        <v>-0.24560250420762397</v>
      </c>
      <c r="H24" s="4">
        <f t="shared" ref="H24:Z24" si="17">IFERROR(_xlfn.RRI(5,M23,H23),"")</f>
        <v>-0.1072626872811363</v>
      </c>
      <c r="I24" s="4">
        <f t="shared" si="17"/>
        <v>-0.10531158679464581</v>
      </c>
      <c r="J24" s="4">
        <f t="shared" si="17"/>
        <v>-0.10229226729433216</v>
      </c>
      <c r="K24" s="4">
        <f t="shared" si="17"/>
        <v>-4.42963247840098E-2</v>
      </c>
      <c r="L24" s="4">
        <f t="shared" si="17"/>
        <v>1.1670504201537923E-2</v>
      </c>
      <c r="M24" s="4">
        <f t="shared" si="17"/>
        <v>5.7968992177407141E-2</v>
      </c>
      <c r="N24" s="4">
        <f t="shared" si="17"/>
        <v>5.196567323892376E-2</v>
      </c>
      <c r="O24" s="4">
        <f t="shared" si="17"/>
        <v>6.9302917979725098E-2</v>
      </c>
      <c r="P24" s="4">
        <f t="shared" si="17"/>
        <v>4.6258991341253664E-2</v>
      </c>
      <c r="Q24" s="4">
        <f t="shared" si="17"/>
        <v>2.7993808621641803E-2</v>
      </c>
      <c r="R24" s="4">
        <f t="shared" si="17"/>
        <v>1.371201828561297E-2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445.06</v>
      </c>
      <c r="J25" s="3">
        <f t="shared" si="18"/>
        <v>449.04</v>
      </c>
      <c r="K25" s="3">
        <f t="shared" si="18"/>
        <v>497.59</v>
      </c>
      <c r="L25" s="3">
        <f t="shared" si="18"/>
        <v>520.57000000000005</v>
      </c>
      <c r="M25" s="3">
        <f t="shared" si="18"/>
        <v>523.79</v>
      </c>
      <c r="N25" s="3">
        <f t="shared" si="18"/>
        <v>521.03</v>
      </c>
      <c r="O25" s="3">
        <f t="shared" si="18"/>
        <v>466.43</v>
      </c>
      <c r="P25" s="3">
        <f t="shared" si="18"/>
        <v>337.24</v>
      </c>
      <c r="Q25" s="3">
        <f t="shared" si="18"/>
        <v>266.11</v>
      </c>
      <c r="R25" s="3">
        <f t="shared" si="18"/>
        <v>217.1</v>
      </c>
      <c r="S25" s="3">
        <f t="shared" si="18"/>
        <v>200.64</v>
      </c>
      <c r="T25" s="3">
        <f t="shared" si="18"/>
        <v>175.65</v>
      </c>
      <c r="U25" s="3">
        <f t="shared" si="18"/>
        <v>141.27000000000001</v>
      </c>
      <c r="V25" s="3">
        <f t="shared" si="18"/>
        <v>122.39</v>
      </c>
      <c r="W25" s="3">
        <f t="shared" si="18"/>
        <v>112.39</v>
      </c>
      <c r="X25" s="3">
        <f t="shared" si="18"/>
        <v>118.3</v>
      </c>
      <c r="Y25" s="3">
        <f t="shared" si="18"/>
        <v>57.71</v>
      </c>
      <c r="Z25" s="3">
        <f t="shared" si="18"/>
        <v>125.95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-3.1028135800071466E-2</v>
      </c>
      <c r="J26" s="4">
        <f t="shared" si="19"/>
        <v>-7.5703960642579116E-3</v>
      </c>
      <c r="K26" s="4">
        <f t="shared" si="19"/>
        <v>8.0902478399626165E-2</v>
      </c>
      <c r="L26" s="4">
        <f t="shared" si="19"/>
        <v>0.14362486227579341</v>
      </c>
      <c r="M26" s="4">
        <f t="shared" si="19"/>
        <v>0.1926128265336331</v>
      </c>
      <c r="N26" s="4">
        <f t="shared" si="19"/>
        <v>0.21028887749404124</v>
      </c>
      <c r="O26" s="4">
        <f t="shared" si="19"/>
        <v>0.21570349242610098</v>
      </c>
      <c r="P26" s="4">
        <f t="shared" si="19"/>
        <v>0.19008457737972329</v>
      </c>
      <c r="Q26" s="4">
        <f t="shared" si="19"/>
        <v>0.16805435244172484</v>
      </c>
      <c r="R26" s="4">
        <f t="shared" si="19"/>
        <v>0.1407393699084134</v>
      </c>
      <c r="S26" s="4">
        <f t="shared" si="19"/>
        <v>0.11144136199672583</v>
      </c>
      <c r="T26" s="4">
        <f t="shared" si="19"/>
        <v>0.24933646452855496</v>
      </c>
      <c r="U26" s="4">
        <f t="shared" si="19"/>
        <v>2.3223143759061093E-2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3832.4195652173912</v>
      </c>
      <c r="E27" s="3">
        <f>IFERROR(E4/E21,"")</f>
        <v>3889.8923913043477</v>
      </c>
      <c r="H27" s="3">
        <f t="shared" ref="H27:Z27" si="20">IFERROR(H4/H21,"")</f>
        <v>15444.623913043479</v>
      </c>
      <c r="I27" s="3">
        <f t="shared" si="20"/>
        <v>14205.55652173913</v>
      </c>
      <c r="J27" s="3">
        <f t="shared" si="20"/>
        <v>14525.717391304348</v>
      </c>
      <c r="K27" s="3">
        <f t="shared" si="20"/>
        <v>15445.798913043478</v>
      </c>
      <c r="L27" s="3">
        <f t="shared" si="20"/>
        <v>14106.010102177173</v>
      </c>
      <c r="M27" s="3">
        <f t="shared" si="20"/>
        <v>12963.206500020653</v>
      </c>
      <c r="N27" s="3">
        <f t="shared" si="20"/>
        <v>13574.873414888043</v>
      </c>
      <c r="O27" s="3">
        <f t="shared" si="20"/>
        <v>14534.829950370653</v>
      </c>
      <c r="P27" s="3">
        <f t="shared" si="20"/>
        <v>14065.335021032608</v>
      </c>
      <c r="Q27" s="3">
        <f t="shared" si="20"/>
        <v>10920.629715939131</v>
      </c>
      <c r="R27" s="3">
        <f t="shared" si="20"/>
        <v>10450.786131083696</v>
      </c>
      <c r="S27" s="3">
        <f t="shared" si="20"/>
        <v>10355.289492032609</v>
      </c>
      <c r="T27" s="3">
        <f t="shared" si="20"/>
        <v>10285.875613213044</v>
      </c>
      <c r="U27" s="3">
        <f t="shared" si="20"/>
        <v>8911.0062330500004</v>
      </c>
      <c r="V27" s="3">
        <f t="shared" si="20"/>
        <v>8151.0271636152174</v>
      </c>
      <c r="W27" s="3">
        <f t="shared" si="20"/>
        <v>7035.5193517956523</v>
      </c>
      <c r="X27" s="3">
        <f t="shared" si="20"/>
        <v>6045.1236439510867</v>
      </c>
      <c r="Y27" s="3">
        <f t="shared" si="20"/>
        <v>5204.8626732445655</v>
      </c>
      <c r="Z27" s="3">
        <f t="shared" si="20"/>
        <v>4731.7280849141307</v>
      </c>
    </row>
    <row r="28" spans="1:26" ht="15.5" x14ac:dyDescent="0.35">
      <c r="C28" t="s">
        <v>57</v>
      </c>
      <c r="D28" s="4">
        <f>IFERROR(_xlfn.RRI(5,I27,D27),"")</f>
        <v>-0.23051003727793684</v>
      </c>
      <c r="E28" s="4">
        <f>IFERROR(_xlfn.RRI(5,J27,E27),"")</f>
        <v>-0.23164840104314544</v>
      </c>
      <c r="H28" s="4">
        <f t="shared" ref="H28:Z28" si="21">IFERROR(_xlfn.RRI(5,M27,H27),"")</f>
        <v>3.5649928737315539E-2</v>
      </c>
      <c r="I28" s="4">
        <f t="shared" si="21"/>
        <v>9.1239016374331516E-3</v>
      </c>
      <c r="J28" s="4">
        <f t="shared" si="21"/>
        <v>-1.2542073339438797E-4</v>
      </c>
      <c r="K28" s="4">
        <f t="shared" si="21"/>
        <v>1.8901165667677855E-2</v>
      </c>
      <c r="L28" s="4">
        <f t="shared" si="21"/>
        <v>5.2522289476151895E-2</v>
      </c>
      <c r="M28" s="4">
        <f t="shared" si="21"/>
        <v>4.4029321090899298E-2</v>
      </c>
      <c r="N28" s="4">
        <f t="shared" si="21"/>
        <v>5.563725520410312E-2</v>
      </c>
      <c r="O28" s="4">
        <f t="shared" si="21"/>
        <v>7.1602547565767338E-2</v>
      </c>
      <c r="P28" s="4">
        <f t="shared" si="21"/>
        <v>9.5581440912094751E-2</v>
      </c>
      <c r="Q28" s="4">
        <f t="shared" si="21"/>
        <v>6.0247039028969995E-2</v>
      </c>
      <c r="R28" s="4">
        <f t="shared" si="21"/>
        <v>8.2357073349732524E-2</v>
      </c>
      <c r="S28" s="4">
        <f t="shared" si="21"/>
        <v>0.11365689759987485</v>
      </c>
      <c r="T28" s="4">
        <f t="shared" si="21"/>
        <v>0.14595192513870692</v>
      </c>
      <c r="U28" s="4">
        <f t="shared" si="21"/>
        <v>0.1349621896966402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-8.8633529306966375E-3</v>
      </c>
      <c r="J29" s="4">
        <f t="shared" si="22"/>
        <v>-9.7570288791977239E-2</v>
      </c>
      <c r="K29" s="4">
        <f t="shared" si="22"/>
        <v>-4.4143919165530232E-2</v>
      </c>
      <c r="L29" s="4">
        <f t="shared" si="22"/>
        <v>-6.1475018614328527E-3</v>
      </c>
      <c r="M29" s="4">
        <f t="shared" si="22"/>
        <v>5.2971997773640506E-3</v>
      </c>
      <c r="N29" s="4">
        <f t="shared" si="22"/>
        <v>0.11705936582123784</v>
      </c>
      <c r="O29" s="4">
        <f t="shared" si="22"/>
        <v>0.38308029889692796</v>
      </c>
      <c r="P29" s="4">
        <f t="shared" si="22"/>
        <v>0.26729547931306602</v>
      </c>
      <c r="Q29" s="4">
        <f t="shared" si="22"/>
        <v>0.22574850299401208</v>
      </c>
      <c r="R29" s="4">
        <f t="shared" si="22"/>
        <v>8.2037480063795895E-2</v>
      </c>
      <c r="S29" s="4">
        <f t="shared" si="22"/>
        <v>0.14227156276686581</v>
      </c>
      <c r="T29" s="4">
        <f t="shared" si="22"/>
        <v>0.24336377150138028</v>
      </c>
      <c r="U29" s="4">
        <f t="shared" si="22"/>
        <v>0.15426096903341785</v>
      </c>
      <c r="V29" s="4">
        <f t="shared" si="22"/>
        <v>8.897588753447816E-2</v>
      </c>
      <c r="W29" s="4">
        <f t="shared" si="22"/>
        <v>-4.995773457311916E-2</v>
      </c>
      <c r="X29" s="4">
        <f t="shared" si="22"/>
        <v>1.0499046958932594</v>
      </c>
      <c r="Y29" s="4">
        <f t="shared" si="22"/>
        <v>-0.54180230250099248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8.7224135809686271E-2</v>
      </c>
      <c r="I30" s="4">
        <f t="shared" si="23"/>
        <v>-2.2040967818696387E-2</v>
      </c>
      <c r="J30" s="4">
        <f t="shared" si="23"/>
        <v>-5.9568399596485161E-2</v>
      </c>
      <c r="K30" s="4">
        <f t="shared" si="23"/>
        <v>9.4979997969767277E-2</v>
      </c>
      <c r="L30" s="4">
        <f t="shared" si="23"/>
        <v>8.8157478796214467E-2</v>
      </c>
      <c r="M30" s="4">
        <f t="shared" si="23"/>
        <v>-4.5058756437209448E-2</v>
      </c>
      <c r="N30" s="4">
        <f t="shared" si="23"/>
        <v>-6.6045253969973697E-2</v>
      </c>
      <c r="O30" s="4">
        <f t="shared" si="23"/>
        <v>3.3379576713671269E-2</v>
      </c>
      <c r="P30" s="4">
        <f t="shared" si="23"/>
        <v>0.28796007070028612</v>
      </c>
      <c r="Q30" s="4">
        <f t="shared" si="23"/>
        <v>4.4957726525278532E-2</v>
      </c>
      <c r="R30" s="4">
        <f t="shared" si="23"/>
        <v>9.2220153888080674E-3</v>
      </c>
      <c r="S30" s="4">
        <f t="shared" si="23"/>
        <v>6.7484657047959338E-3</v>
      </c>
      <c r="T30" s="4">
        <f t="shared" si="23"/>
        <v>0.15428890343088247</v>
      </c>
      <c r="U30" s="4">
        <f t="shared" si="23"/>
        <v>9.3237214669974214E-2</v>
      </c>
      <c r="V30" s="4">
        <f t="shared" si="23"/>
        <v>0.15855372660368816</v>
      </c>
      <c r="W30" s="4">
        <f t="shared" si="23"/>
        <v>0.16383382146957112</v>
      </c>
      <c r="X30" s="4">
        <f t="shared" si="23"/>
        <v>0.16143768307776046</v>
      </c>
      <c r="Y30" s="4">
        <f t="shared" si="23"/>
        <v>9.999192257875085E-2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2467.75</v>
      </c>
      <c r="E32" s="3">
        <f>IFERROR(INDEX(E51:E500,MATCH($A$32,$C$51:$C$500,0)),"")</f>
        <v>2655.13</v>
      </c>
      <c r="H32" s="3">
        <f>IFERROR(INDEX(D32:G32,COUNT(D32:G32)),"")</f>
        <v>2655.13</v>
      </c>
      <c r="I32" s="3">
        <f t="shared" ref="I32:Z32" si="24">IFERROR(INDEX(I51:I500,MATCH($C$32,$C$51:$C$500,0)),"")</f>
        <v>2534.36</v>
      </c>
      <c r="J32" s="3">
        <f t="shared" si="24"/>
        <v>2418.9899999999998</v>
      </c>
      <c r="K32" s="3">
        <f t="shared" si="24"/>
        <v>2277.69</v>
      </c>
      <c r="L32" s="3">
        <f t="shared" si="24"/>
        <v>2147.94</v>
      </c>
      <c r="M32" s="3">
        <f t="shared" si="24"/>
        <v>1916.8</v>
      </c>
      <c r="N32" s="3">
        <f t="shared" si="24"/>
        <v>1740.52</v>
      </c>
      <c r="O32" s="3">
        <f t="shared" si="24"/>
        <v>1515.51</v>
      </c>
      <c r="P32" s="3">
        <f t="shared" si="24"/>
        <v>1347.81</v>
      </c>
      <c r="Q32" s="3">
        <f t="shared" si="24"/>
        <v>1163.01</v>
      </c>
      <c r="R32" s="3">
        <f t="shared" si="24"/>
        <v>1016.42</v>
      </c>
      <c r="S32" s="3">
        <f t="shared" si="24"/>
        <v>906</v>
      </c>
      <c r="T32" s="3">
        <f t="shared" si="24"/>
        <v>787.77</v>
      </c>
      <c r="U32" s="3">
        <f t="shared" si="24"/>
        <v>687.62</v>
      </c>
      <c r="V32" s="3">
        <f t="shared" si="24"/>
        <v>619.35</v>
      </c>
      <c r="W32" s="3">
        <f t="shared" si="24"/>
        <v>560.46</v>
      </c>
      <c r="X32" s="3">
        <f t="shared" si="24"/>
        <v>499.06</v>
      </c>
      <c r="Y32" s="3">
        <f t="shared" si="24"/>
        <v>426.46</v>
      </c>
      <c r="Z32" s="3">
        <f t="shared" si="24"/>
        <v>412.47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1.89</v>
      </c>
      <c r="E33" s="3">
        <f>IFERROR(INDEX(E51:E500,MATCH($A$33,$C$51:$C$500,0)),"")</f>
        <v>1.78</v>
      </c>
      <c r="H33" s="3">
        <f>IFERROR(INDEX(D33:G33,COUNT(D33:G33)),"")</f>
        <v>1.78</v>
      </c>
      <c r="I33" s="3">
        <f t="shared" ref="I33:Z33" si="25">IFERROR(INDEX(I51:I500,MATCH($C$33,$C$51:$C$500,0)),"")</f>
        <v>1.95</v>
      </c>
      <c r="J33" s="3">
        <f t="shared" si="25"/>
        <v>2.48</v>
      </c>
      <c r="K33" s="3">
        <f t="shared" si="25"/>
        <v>2.83</v>
      </c>
      <c r="L33" s="3">
        <f t="shared" si="25"/>
        <v>3.31</v>
      </c>
      <c r="M33" s="3">
        <f t="shared" si="25"/>
        <v>3.65</v>
      </c>
      <c r="N33" s="3">
        <f t="shared" si="25"/>
        <v>4.18</v>
      </c>
      <c r="O33" s="3">
        <f t="shared" si="25"/>
        <v>3.2</v>
      </c>
      <c r="P33" s="3">
        <f t="shared" si="25"/>
        <v>2.4900000000000002</v>
      </c>
      <c r="Q33" s="3">
        <f t="shared" si="25"/>
        <v>2.2400000000000002</v>
      </c>
      <c r="R33" s="3">
        <f t="shared" si="25"/>
        <v>3.23</v>
      </c>
      <c r="S33" s="3">
        <f t="shared" si="25"/>
        <v>3.04</v>
      </c>
      <c r="T33" s="3">
        <f t="shared" si="25"/>
        <v>3.68</v>
      </c>
      <c r="U33" s="3">
        <f t="shared" si="25"/>
        <v>4.3600000000000003</v>
      </c>
      <c r="V33" s="3">
        <f t="shared" si="25"/>
        <v>2.83</v>
      </c>
      <c r="W33" s="3">
        <f t="shared" si="25"/>
        <v>1.96</v>
      </c>
      <c r="X33" s="3">
        <f t="shared" si="25"/>
        <v>1.36</v>
      </c>
      <c r="Y33" s="3">
        <f t="shared" si="25"/>
        <v>0.8</v>
      </c>
      <c r="Z33" s="3">
        <f t="shared" si="25"/>
        <v>0.64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47.74</v>
      </c>
      <c r="E34" s="3">
        <f>IFERROR(INDEX(E51:E500,MATCH($A$34,$C$51:$C$500,0)),"")</f>
        <v>39.08</v>
      </c>
      <c r="H34" s="3">
        <f>IFERROR(INDEX(D34:G34,COUNT(D34:G34)),"")</f>
        <v>39.08</v>
      </c>
      <c r="I34" s="3">
        <f t="shared" ref="I34:Z34" si="26">IFERROR(INDEX(I51:I500,MATCH($C$34,$C$51:$C$500,0)),"")</f>
        <v>11.1</v>
      </c>
      <c r="J34" s="3">
        <f t="shared" si="26"/>
        <v>13.36</v>
      </c>
      <c r="K34" s="3">
        <f t="shared" si="26"/>
        <v>12.96</v>
      </c>
      <c r="L34" s="3">
        <f t="shared" si="26"/>
        <v>13.64</v>
      </c>
      <c r="M34" s="3">
        <f t="shared" si="26"/>
        <v>13.36</v>
      </c>
      <c r="N34" s="3">
        <f t="shared" si="26"/>
        <v>13.96</v>
      </c>
      <c r="O34" s="3">
        <f t="shared" si="26"/>
        <v>10.4</v>
      </c>
      <c r="P34" s="3">
        <f t="shared" si="26"/>
        <v>9.93</v>
      </c>
      <c r="Q34" s="3">
        <f t="shared" si="26"/>
        <v>9.77</v>
      </c>
      <c r="R34" s="3">
        <f t="shared" si="26"/>
        <v>15.11</v>
      </c>
      <c r="S34" s="3">
        <f t="shared" si="26"/>
        <v>13.71</v>
      </c>
      <c r="T34" s="3">
        <f t="shared" si="26"/>
        <v>16.510000000000002</v>
      </c>
      <c r="U34" s="3">
        <f t="shared" si="26"/>
        <v>21.24</v>
      </c>
      <c r="V34" s="3">
        <f t="shared" si="26"/>
        <v>14.3</v>
      </c>
      <c r="W34" s="3">
        <f t="shared" si="26"/>
        <v>9.7899999999999991</v>
      </c>
      <c r="X34" s="3">
        <f t="shared" si="26"/>
        <v>5.75</v>
      </c>
      <c r="Y34" s="3">
        <f t="shared" si="26"/>
        <v>5.89</v>
      </c>
      <c r="Z34" s="3">
        <f t="shared" si="26"/>
        <v>2.1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1.21</v>
      </c>
      <c r="E35" s="3">
        <f>IFERROR(INDEX(E51:E500,MATCH($A$35,$C$51:$C$500,0)),"")</f>
        <v>1.21</v>
      </c>
      <c r="H35" s="3">
        <f>IFERROR(INDEX(D35:G35,COUNT(D35:G35)),"")</f>
        <v>1.21</v>
      </c>
      <c r="I35" s="3">
        <f t="shared" ref="I35:Z35" si="27">IFERROR(INDEX(I51:I500,MATCH($C$35,$C$51:$C$500,0)),"")</f>
        <v>0.35</v>
      </c>
      <c r="J35" s="3">
        <f t="shared" si="27"/>
        <v>0.41</v>
      </c>
      <c r="K35" s="3">
        <f t="shared" si="27"/>
        <v>0.42</v>
      </c>
      <c r="L35" s="3">
        <f t="shared" si="27"/>
        <v>0.5</v>
      </c>
      <c r="M35" s="3">
        <f t="shared" si="27"/>
        <v>0.54</v>
      </c>
      <c r="N35" s="3">
        <f t="shared" si="27"/>
        <v>0.54</v>
      </c>
      <c r="O35" s="3">
        <f t="shared" si="27"/>
        <v>0.33</v>
      </c>
      <c r="P35" s="3">
        <f t="shared" si="27"/>
        <v>0.24</v>
      </c>
      <c r="Q35" s="3">
        <f t="shared" si="27"/>
        <v>0.24</v>
      </c>
      <c r="R35" s="3">
        <f t="shared" si="27"/>
        <v>0.31</v>
      </c>
      <c r="S35" s="3">
        <f t="shared" si="27"/>
        <v>0.27</v>
      </c>
      <c r="T35" s="3">
        <f t="shared" si="27"/>
        <v>0.28000000000000003</v>
      </c>
      <c r="U35" s="3">
        <f t="shared" si="27"/>
        <v>0.34</v>
      </c>
      <c r="V35" s="3">
        <f t="shared" si="27"/>
        <v>0.21</v>
      </c>
      <c r="W35" s="3">
        <f t="shared" si="27"/>
        <v>0.16</v>
      </c>
      <c r="X35" s="3">
        <f t="shared" si="27"/>
        <v>0.11</v>
      </c>
      <c r="Y35" s="3">
        <f t="shared" si="27"/>
        <v>7.0000000000000007E-2</v>
      </c>
      <c r="Z35" s="3">
        <f t="shared" si="27"/>
        <v>0.06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3525826000000</v>
      </c>
      <c r="E51" s="5">
        <v>3578701000000</v>
      </c>
      <c r="F51" s="5">
        <v>3550408000000</v>
      </c>
      <c r="G51" s="5">
        <v>3314251000000</v>
      </c>
      <c r="I51" s="5">
        <v>13069112000000</v>
      </c>
      <c r="J51" s="5">
        <v>13363660000000</v>
      </c>
      <c r="K51" s="5">
        <v>14210135000000</v>
      </c>
      <c r="L51" s="5">
        <v>12977529294003</v>
      </c>
      <c r="M51" s="5">
        <v>11926149980019</v>
      </c>
      <c r="N51" s="5">
        <v>12488883541697</v>
      </c>
      <c r="O51" s="5">
        <v>13372043554341</v>
      </c>
      <c r="P51" s="5">
        <v>12940108219350</v>
      </c>
      <c r="Q51" s="5">
        <v>10046979338664</v>
      </c>
      <c r="R51" s="5">
        <v>9614723240597</v>
      </c>
      <c r="S51" s="5">
        <v>9526866332670</v>
      </c>
      <c r="T51" s="5">
        <v>9463005564156</v>
      </c>
      <c r="U51" s="5">
        <v>8198125734406</v>
      </c>
      <c r="V51" s="5">
        <v>7498944990526</v>
      </c>
      <c r="W51" s="5">
        <v>6472677803652</v>
      </c>
      <c r="X51" s="5">
        <v>5561513752435</v>
      </c>
      <c r="Y51" s="5">
        <v>4788473659385</v>
      </c>
      <c r="Z51" s="5">
        <v>4353189838121</v>
      </c>
    </row>
    <row r="52" spans="2:26" ht="15.5" x14ac:dyDescent="0.35">
      <c r="C52" t="s">
        <v>82</v>
      </c>
      <c r="D52" s="5">
        <v>-3189427000000</v>
      </c>
      <c r="E52" s="5">
        <v>-3231642000000</v>
      </c>
      <c r="F52" s="5">
        <v>-3230780000000</v>
      </c>
      <c r="G52" s="5">
        <v>-3041546000000</v>
      </c>
      <c r="I52" s="5">
        <v>-11886556000000</v>
      </c>
      <c r="J52" s="5">
        <v>-12072973000000</v>
      </c>
      <c r="K52" s="5">
        <v>-12821183000000</v>
      </c>
      <c r="L52" s="5">
        <v>-11567909794351</v>
      </c>
      <c r="M52" s="5">
        <v>-10410532187393</v>
      </c>
      <c r="N52" s="5">
        <v>-10806684751704</v>
      </c>
      <c r="O52" s="5">
        <v>-11691107341759</v>
      </c>
      <c r="P52" s="5">
        <v>-11524839503101</v>
      </c>
      <c r="Q52" s="5">
        <v>-8927678577375</v>
      </c>
      <c r="R52" s="5">
        <v>-8555714069880</v>
      </c>
      <c r="S52" s="5">
        <v>-8442011377784</v>
      </c>
      <c r="T52" s="5">
        <v>-8494622085818</v>
      </c>
      <c r="U52" s="5">
        <v>-7327111072766</v>
      </c>
      <c r="V52" s="5">
        <v>-6765268365255</v>
      </c>
      <c r="W52" s="5">
        <v>-5837786320720</v>
      </c>
      <c r="X52" s="5">
        <v>-5018228464657</v>
      </c>
      <c r="Y52" s="5">
        <v>-4322546993180</v>
      </c>
      <c r="Z52" s="5">
        <v>-3833040439648</v>
      </c>
    </row>
    <row r="53" spans="2:26" ht="15.5" x14ac:dyDescent="0.35">
      <c r="C53" t="s">
        <v>84</v>
      </c>
      <c r="D53" s="5">
        <v>336399000000</v>
      </c>
      <c r="E53" s="5">
        <v>347059000000</v>
      </c>
      <c r="F53" s="5">
        <v>319628000000</v>
      </c>
      <c r="G53" s="5">
        <v>272705000000</v>
      </c>
      <c r="I53" s="5">
        <v>1182556000000</v>
      </c>
      <c r="J53" s="5">
        <v>1290687000000</v>
      </c>
      <c r="K53" s="5">
        <v>1388952000000</v>
      </c>
      <c r="L53" s="5">
        <v>1409619499652</v>
      </c>
      <c r="M53" s="5">
        <v>1515617792626</v>
      </c>
      <c r="N53" s="5">
        <v>1682198789993</v>
      </c>
      <c r="O53" s="5">
        <v>1680936212582</v>
      </c>
      <c r="P53" s="5">
        <v>1415268716249</v>
      </c>
      <c r="Q53" s="5">
        <v>1119300761289</v>
      </c>
      <c r="R53" s="5">
        <v>1059009170717</v>
      </c>
      <c r="S53" s="5">
        <v>1084854954886</v>
      </c>
      <c r="T53" s="5">
        <v>968383478338</v>
      </c>
      <c r="U53" s="5">
        <v>871014661640</v>
      </c>
      <c r="V53" s="5">
        <v>733676625271</v>
      </c>
      <c r="W53" s="5">
        <v>634891482932</v>
      </c>
      <c r="X53" s="5">
        <v>543285287778</v>
      </c>
      <c r="Y53" s="5">
        <v>465926666205</v>
      </c>
      <c r="Z53" s="5">
        <v>520149398473</v>
      </c>
    </row>
    <row r="54" spans="2:26" ht="15.5" x14ac:dyDescent="0.35">
      <c r="C54" t="s">
        <v>85</v>
      </c>
      <c r="D54" s="5">
        <v>-225881000000</v>
      </c>
      <c r="E54" s="5">
        <v>-210818000000</v>
      </c>
      <c r="F54" s="5">
        <v>-142570000000</v>
      </c>
      <c r="G54" s="5">
        <v>-187505000000</v>
      </c>
      <c r="I54" s="5">
        <v>-697138000000</v>
      </c>
      <c r="J54" s="5">
        <v>-812422000000</v>
      </c>
      <c r="K54" s="5">
        <v>-823782000000</v>
      </c>
      <c r="L54" s="5">
        <v>-812307662006</v>
      </c>
      <c r="M54" s="5">
        <v>-917327296187</v>
      </c>
      <c r="N54" s="5">
        <v>-1086292825765</v>
      </c>
      <c r="O54" s="5">
        <v>-1138155516268</v>
      </c>
      <c r="P54" s="5">
        <v>-969941512446</v>
      </c>
      <c r="Q54" s="5">
        <v>-774665199899</v>
      </c>
      <c r="R54" s="5">
        <v>-756613444096</v>
      </c>
      <c r="S54" s="5">
        <v>-743261241581</v>
      </c>
      <c r="T54" s="5">
        <v>-670239367403</v>
      </c>
      <c r="U54" s="5">
        <v>-624164988475</v>
      </c>
      <c r="V54" s="5">
        <v>-524219133889</v>
      </c>
      <c r="W54" s="5">
        <v>-447812922374</v>
      </c>
      <c r="X54" s="5">
        <v>-404592907704</v>
      </c>
      <c r="Y54" s="5">
        <v>-376872828776</v>
      </c>
      <c r="Z54" s="5">
        <v>-400366441081</v>
      </c>
    </row>
    <row r="55" spans="2:26" ht="15.5" x14ac:dyDescent="0.35">
      <c r="C55" t="s">
        <v>386</v>
      </c>
      <c r="D55" s="5">
        <v>-177292000000</v>
      </c>
      <c r="E55" s="5">
        <v>-161197000000</v>
      </c>
      <c r="F55" s="5">
        <v>-139923000000</v>
      </c>
      <c r="G55" s="5">
        <v>-142082000000</v>
      </c>
      <c r="I55" s="5">
        <v>-544870000000</v>
      </c>
      <c r="J55" s="5">
        <v>-569828000000</v>
      </c>
      <c r="K55" s="5">
        <v>-589708000000</v>
      </c>
      <c r="L55" s="5">
        <v>-609879547353</v>
      </c>
      <c r="M55" s="5">
        <v>-704959035907</v>
      </c>
      <c r="N55" s="5">
        <v>-782823289521</v>
      </c>
      <c r="O55" s="5">
        <v>-927876755512</v>
      </c>
      <c r="P55" s="5">
        <v>-791086675772</v>
      </c>
      <c r="Q55" s="5">
        <v>-618900265056</v>
      </c>
      <c r="R55" s="5">
        <v>-560522560322</v>
      </c>
      <c r="S55" s="5">
        <v>-559456751565</v>
      </c>
      <c r="T55" s="5">
        <v>-514951319977</v>
      </c>
      <c r="U55" s="5">
        <v>-437124896502</v>
      </c>
      <c r="V55" s="5">
        <v>-399727238557</v>
      </c>
      <c r="W55" s="5">
        <v>-338434231117</v>
      </c>
      <c r="X55" s="5">
        <v>-303288458439</v>
      </c>
      <c r="Y55" s="5">
        <v>-283386143077</v>
      </c>
      <c r="Z55" s="5">
        <v>-294727200327</v>
      </c>
    </row>
    <row r="56" spans="2:26" ht="15.5" x14ac:dyDescent="0.35">
      <c r="C56" t="s">
        <v>387</v>
      </c>
      <c r="D56" s="5">
        <v>-77337000000</v>
      </c>
      <c r="E56" s="5">
        <v>-67089000000</v>
      </c>
      <c r="F56" s="5">
        <v>-63833000000</v>
      </c>
      <c r="G56" s="5">
        <v>-64960000000</v>
      </c>
      <c r="I56" s="5">
        <v>-260851000000</v>
      </c>
      <c r="J56" s="5">
        <v>-290348000000</v>
      </c>
      <c r="K56" s="5">
        <v>-277401000000</v>
      </c>
      <c r="L56" s="5">
        <v>-247328153915</v>
      </c>
      <c r="M56" s="5">
        <v>-251124888562</v>
      </c>
      <c r="N56" s="5">
        <v>-242980385483</v>
      </c>
      <c r="O56" s="5">
        <v>-212932735867</v>
      </c>
      <c r="P56" s="5">
        <v>-190832440112</v>
      </c>
      <c r="Q56" s="5">
        <v>-184088812869</v>
      </c>
      <c r="R56" s="5">
        <v>-192188453523</v>
      </c>
      <c r="S56" s="5">
        <v>-185302612132</v>
      </c>
      <c r="T56" s="5">
        <v>-161299440317</v>
      </c>
      <c r="U56" s="5">
        <v>-155514114043</v>
      </c>
      <c r="V56" s="5">
        <v>-133892752841</v>
      </c>
      <c r="W56" s="5">
        <v>-118083349752</v>
      </c>
      <c r="X56" s="5">
        <v>-103591192250</v>
      </c>
      <c r="Y56" s="5">
        <v>-95508119164</v>
      </c>
      <c r="Z56" s="5">
        <v>-103360032315</v>
      </c>
    </row>
    <row r="57" spans="2:26" ht="15.5" x14ac:dyDescent="0.35">
      <c r="C57" t="s">
        <v>81</v>
      </c>
      <c r="D57" s="5">
        <v>-188000000</v>
      </c>
      <c r="E57" s="5">
        <v>-60000000</v>
      </c>
      <c r="F57" s="5">
        <v>-3330000000</v>
      </c>
      <c r="G57" s="5">
        <v>-2265000000</v>
      </c>
      <c r="I57" s="5">
        <v>-7201000000</v>
      </c>
      <c r="J57" s="5">
        <v>-9978000000</v>
      </c>
      <c r="K57" s="5">
        <v>-16159000000</v>
      </c>
      <c r="L57" s="5">
        <v>221701673</v>
      </c>
      <c r="M57" s="5">
        <v>13552439</v>
      </c>
      <c r="N57" s="5">
        <v>3370688</v>
      </c>
      <c r="O57" s="5">
        <v>2488213</v>
      </c>
      <c r="P57" s="5">
        <v>10341882174</v>
      </c>
      <c r="Q57" s="5">
        <v>10597281265</v>
      </c>
      <c r="R57" s="5">
        <v>11430657148</v>
      </c>
      <c r="S57" s="5">
        <v>11644968303</v>
      </c>
      <c r="T57" s="5">
        <v>3879785397</v>
      </c>
      <c r="U57" s="5">
        <v>4104369970</v>
      </c>
      <c r="V57" s="5">
        <v>5258168643</v>
      </c>
      <c r="W57" s="5">
        <v>5263009789</v>
      </c>
    </row>
    <row r="58" spans="2:26" ht="15.5" x14ac:dyDescent="0.35">
      <c r="C58" t="s">
        <v>94</v>
      </c>
      <c r="D58" s="5">
        <v>110518000000</v>
      </c>
      <c r="E58" s="5">
        <v>136241000000</v>
      </c>
      <c r="F58" s="5">
        <v>177058000000</v>
      </c>
      <c r="G58" s="5">
        <v>85200000000</v>
      </c>
      <c r="I58" s="5">
        <v>485418000000</v>
      </c>
      <c r="J58" s="5">
        <v>478265000000</v>
      </c>
      <c r="K58" s="5">
        <v>565170000000</v>
      </c>
      <c r="L58" s="5">
        <v>597311837646</v>
      </c>
      <c r="M58" s="5">
        <v>598290496439</v>
      </c>
      <c r="N58" s="5">
        <v>595905964228</v>
      </c>
      <c r="O58" s="5">
        <v>542780696314</v>
      </c>
      <c r="P58" s="5">
        <v>445327203803</v>
      </c>
      <c r="Q58" s="5">
        <v>344635561390</v>
      </c>
      <c r="R58" s="5">
        <v>302395726621</v>
      </c>
      <c r="S58" s="5">
        <v>341593713305</v>
      </c>
      <c r="T58" s="5">
        <v>298144110935</v>
      </c>
      <c r="U58" s="5">
        <v>246849673165</v>
      </c>
      <c r="V58" s="5">
        <v>209457491382</v>
      </c>
      <c r="W58" s="5">
        <v>187078560558</v>
      </c>
      <c r="X58" s="5">
        <v>138692380074</v>
      </c>
      <c r="Y58" s="5">
        <v>89053837429</v>
      </c>
      <c r="Z58" s="5">
        <v>119782957392</v>
      </c>
    </row>
    <row r="59" spans="2:26" ht="15.5" x14ac:dyDescent="0.35">
      <c r="C59" t="s">
        <v>95</v>
      </c>
      <c r="D59" s="5">
        <v>875000000</v>
      </c>
      <c r="E59" s="5">
        <v>1887000000</v>
      </c>
      <c r="F59" s="5">
        <v>1870000000</v>
      </c>
      <c r="G59" s="5">
        <v>1587000000</v>
      </c>
      <c r="I59" s="5">
        <v>8962000000</v>
      </c>
      <c r="J59" s="5">
        <v>15351000000</v>
      </c>
      <c r="K59" s="5">
        <v>22345000000</v>
      </c>
      <c r="L59" s="5">
        <v>7595437568</v>
      </c>
      <c r="M59" s="5">
        <v>9880744712</v>
      </c>
      <c r="N59" s="5">
        <v>38056024505</v>
      </c>
      <c r="O59" s="5">
        <v>15628160592</v>
      </c>
      <c r="P59" s="5">
        <v>-16192226853</v>
      </c>
      <c r="Q59" s="5">
        <v>-17858796679</v>
      </c>
      <c r="R59" s="5">
        <v>-54400819870</v>
      </c>
      <c r="S59" s="5">
        <v>-73177304952</v>
      </c>
      <c r="T59" s="5">
        <v>-72402349726</v>
      </c>
      <c r="U59" s="5">
        <v>-50376957568</v>
      </c>
      <c r="V59" s="5">
        <v>-46997820246</v>
      </c>
      <c r="W59" s="5">
        <v>-38006205099</v>
      </c>
      <c r="X59" s="5">
        <v>5518767078</v>
      </c>
      <c r="Y59" s="5">
        <v>-17231850952</v>
      </c>
      <c r="Z59" s="5">
        <v>24597887377</v>
      </c>
    </row>
    <row r="60" spans="2:26" ht="15.5" x14ac:dyDescent="0.35">
      <c r="C60" t="s">
        <v>431</v>
      </c>
      <c r="D60" s="5">
        <v>4596000000</v>
      </c>
      <c r="E60" s="5">
        <v>5785000000</v>
      </c>
      <c r="F60" s="5">
        <v>5938000000</v>
      </c>
      <c r="G60" s="5">
        <v>5680000000</v>
      </c>
      <c r="I60" s="5">
        <v>26163000000</v>
      </c>
      <c r="J60" s="5">
        <v>32757000000</v>
      </c>
      <c r="K60" s="5">
        <v>29396000000</v>
      </c>
      <c r="L60" s="5">
        <v>15658366697</v>
      </c>
      <c r="M60" s="5">
        <v>19695662806</v>
      </c>
      <c r="N60" s="5">
        <v>42552393916</v>
      </c>
      <c r="O60" s="5">
        <v>24489085645</v>
      </c>
      <c r="P60" s="5">
        <v>10544952263</v>
      </c>
      <c r="Q60" s="5">
        <v>3099121760</v>
      </c>
      <c r="R60" s="5">
        <v>1018617987</v>
      </c>
      <c r="S60" s="5">
        <v>2094428378</v>
      </c>
      <c r="T60" s="5">
        <v>3920303351</v>
      </c>
      <c r="U60" s="5">
        <v>2136903270</v>
      </c>
      <c r="V60" s="5">
        <v>2121614801</v>
      </c>
      <c r="W60" s="5">
        <v>2322083845</v>
      </c>
      <c r="X60" s="5">
        <v>1955866070</v>
      </c>
      <c r="Y60" s="5">
        <v>3539697350</v>
      </c>
      <c r="Z60" s="5">
        <v>3970038547</v>
      </c>
    </row>
    <row r="61" spans="2:26" ht="15.5" x14ac:dyDescent="0.35">
      <c r="C61" t="s">
        <v>27</v>
      </c>
      <c r="D61" s="5">
        <v>-3721000000</v>
      </c>
      <c r="E61" s="5">
        <v>-3898000000</v>
      </c>
      <c r="F61" s="5">
        <v>-4068000000</v>
      </c>
      <c r="G61" s="5">
        <v>-4093000000</v>
      </c>
      <c r="I61" s="5">
        <v>-17201000000</v>
      </c>
      <c r="J61" s="5">
        <v>-17406000000</v>
      </c>
      <c r="K61" s="5">
        <v>-7051000000</v>
      </c>
      <c r="L61" s="5">
        <v>-4730772665</v>
      </c>
      <c r="M61" s="5">
        <v>-4969544137</v>
      </c>
      <c r="N61" s="5">
        <v>-5019094568</v>
      </c>
      <c r="O61" s="5">
        <v>-12359583865</v>
      </c>
      <c r="P61" s="5">
        <v>-32111852599</v>
      </c>
      <c r="Q61" s="5">
        <v>-27543073657</v>
      </c>
      <c r="R61" s="5">
        <v>-66237124914</v>
      </c>
      <c r="S61" s="5">
        <v>-91778236806</v>
      </c>
      <c r="T61" s="5">
        <v>-88152501751</v>
      </c>
      <c r="U61" s="5">
        <v>-65005438029</v>
      </c>
      <c r="V61" s="5">
        <v>-59515317257</v>
      </c>
      <c r="W61" s="5">
        <v>-53179264729</v>
      </c>
      <c r="X61" s="5">
        <v>-34235953771</v>
      </c>
      <c r="Y61" s="5">
        <v>-47771271362</v>
      </c>
      <c r="Z61" s="5">
        <v>-49523837495</v>
      </c>
    </row>
    <row r="62" spans="2:26" ht="15.5" x14ac:dyDescent="0.35">
      <c r="C62" t="s">
        <v>433</v>
      </c>
      <c r="W62" s="5">
        <v>1210269014</v>
      </c>
      <c r="X62" s="5">
        <v>2014617466</v>
      </c>
      <c r="Y62" s="5">
        <v>3774095595</v>
      </c>
      <c r="Z62" s="5">
        <v>73649537053</v>
      </c>
    </row>
    <row r="63" spans="2:26" ht="15.5" x14ac:dyDescent="0.35">
      <c r="C63" t="s">
        <v>432</v>
      </c>
      <c r="W63" s="5">
        <v>501160927</v>
      </c>
      <c r="X63" s="5">
        <v>-270130423</v>
      </c>
      <c r="Y63" s="5">
        <v>-248608433</v>
      </c>
      <c r="Z63" s="5">
        <v>-1188382647</v>
      </c>
    </row>
    <row r="64" spans="2:26" ht="15.5" x14ac:dyDescent="0.35">
      <c r="C64" t="s">
        <v>96</v>
      </c>
      <c r="D64" s="5">
        <v>875000000</v>
      </c>
      <c r="E64" s="5">
        <v>1887000000</v>
      </c>
      <c r="F64" s="5">
        <v>1870000000</v>
      </c>
      <c r="G64" s="5">
        <v>1587000000</v>
      </c>
      <c r="I64" s="5">
        <v>8962000000</v>
      </c>
      <c r="J64" s="5">
        <v>15351000000</v>
      </c>
      <c r="K64" s="5">
        <v>22345000000</v>
      </c>
      <c r="L64" s="5">
        <v>7595437568</v>
      </c>
      <c r="M64" s="5">
        <v>9880744712</v>
      </c>
      <c r="N64" s="5">
        <v>38056024505</v>
      </c>
      <c r="O64" s="5">
        <v>15628160592</v>
      </c>
      <c r="P64" s="5">
        <v>-16192226853</v>
      </c>
      <c r="Q64" s="5">
        <v>-17858796679</v>
      </c>
      <c r="R64" s="5">
        <v>-54400819870</v>
      </c>
      <c r="S64" s="5">
        <v>-73177304952</v>
      </c>
      <c r="T64" s="5">
        <v>-72402349726</v>
      </c>
      <c r="U64" s="5">
        <v>-50376957568</v>
      </c>
      <c r="V64" s="5">
        <v>-46997820246</v>
      </c>
      <c r="W64" s="5">
        <v>-38006205099</v>
      </c>
      <c r="X64" s="5">
        <v>5518767078</v>
      </c>
      <c r="Y64" s="5">
        <v>-17231850952</v>
      </c>
      <c r="Z64" s="5">
        <v>24597887377</v>
      </c>
    </row>
    <row r="65" spans="3:26" ht="15.5" x14ac:dyDescent="0.35">
      <c r="C65" t="s">
        <v>29</v>
      </c>
      <c r="D65" s="5">
        <v>111393000000</v>
      </c>
      <c r="E65" s="5">
        <v>138128000000</v>
      </c>
      <c r="F65" s="5">
        <v>178928000000</v>
      </c>
      <c r="G65" s="5">
        <v>86787000000</v>
      </c>
      <c r="I65" s="5">
        <v>494380000000</v>
      </c>
      <c r="J65" s="5">
        <v>493616000000</v>
      </c>
      <c r="K65" s="5">
        <v>587515000000</v>
      </c>
      <c r="L65" s="5">
        <v>604907275214</v>
      </c>
      <c r="M65" s="5">
        <v>608171241151</v>
      </c>
      <c r="N65" s="5">
        <v>633961988733</v>
      </c>
      <c r="O65" s="5">
        <v>558408856906</v>
      </c>
      <c r="P65" s="5">
        <v>429134976950</v>
      </c>
      <c r="Q65" s="5">
        <v>326776764711</v>
      </c>
      <c r="R65" s="5">
        <v>247994906751</v>
      </c>
      <c r="S65" s="5">
        <v>268416408353</v>
      </c>
      <c r="T65" s="5">
        <v>225741761209</v>
      </c>
      <c r="U65" s="5">
        <v>196472715597</v>
      </c>
      <c r="V65" s="5">
        <v>162459671136</v>
      </c>
      <c r="W65" s="5">
        <v>149072355459</v>
      </c>
      <c r="X65" s="5">
        <v>144211147152</v>
      </c>
      <c r="Y65" s="5">
        <v>71821986477</v>
      </c>
      <c r="Z65" s="5">
        <v>144380844769</v>
      </c>
    </row>
    <row r="66" spans="3:26" ht="15.5" x14ac:dyDescent="0.35">
      <c r="C66" t="s">
        <v>28</v>
      </c>
      <c r="D66" s="5">
        <v>-21924000000</v>
      </c>
      <c r="E66" s="5">
        <v>-27256000000</v>
      </c>
      <c r="F66" s="5">
        <v>-32917000000</v>
      </c>
      <c r="G66" s="5">
        <v>-14715000000</v>
      </c>
      <c r="I66" s="5">
        <v>-92802000000</v>
      </c>
      <c r="J66" s="5">
        <v>-91199000000</v>
      </c>
      <c r="K66" s="5">
        <v>-146416000000</v>
      </c>
      <c r="L66" s="5">
        <v>-126640962325</v>
      </c>
      <c r="M66" s="5">
        <v>-127061757162</v>
      </c>
      <c r="N66" s="5">
        <v>-155400836322</v>
      </c>
      <c r="O66" s="5">
        <v>-129990372801</v>
      </c>
      <c r="P66" s="5">
        <v>-110527921455</v>
      </c>
      <c r="Q66" s="5">
        <v>-71825201774</v>
      </c>
      <c r="R66" s="5">
        <v>-36841887576</v>
      </c>
      <c r="S66" s="5">
        <v>-72366795879</v>
      </c>
      <c r="T66" s="5">
        <v>-60532750131</v>
      </c>
      <c r="U66" s="5">
        <v>-62608768156</v>
      </c>
      <c r="V66" s="5">
        <v>-44787977928</v>
      </c>
      <c r="W66" s="5">
        <v>-40577226751</v>
      </c>
      <c r="X66" s="5">
        <v>-35553428513</v>
      </c>
      <c r="Y66" s="5">
        <v>-18819560459</v>
      </c>
      <c r="Z66" s="5">
        <v>-28698852605</v>
      </c>
    </row>
    <row r="67" spans="3:26" ht="15.5" x14ac:dyDescent="0.35">
      <c r="C67" t="s">
        <v>97</v>
      </c>
    </row>
    <row r="68" spans="3:26" ht="15.5" x14ac:dyDescent="0.35">
      <c r="C68" t="s">
        <v>98</v>
      </c>
    </row>
    <row r="69" spans="3:26" ht="15.5" x14ac:dyDescent="0.35">
      <c r="C69" t="s">
        <v>628</v>
      </c>
    </row>
    <row r="70" spans="3:26" ht="15.5" x14ac:dyDescent="0.35">
      <c r="C70" t="s">
        <v>99</v>
      </c>
      <c r="D70" s="5">
        <v>-21924000000</v>
      </c>
      <c r="E70" s="5">
        <v>-27256000000</v>
      </c>
      <c r="F70" s="5">
        <v>-32917000000</v>
      </c>
      <c r="G70" s="5">
        <v>-14715000000</v>
      </c>
      <c r="I70" s="5">
        <v>-92802000000</v>
      </c>
      <c r="J70" s="5">
        <v>-91199000000</v>
      </c>
      <c r="K70" s="5">
        <v>-146416000000</v>
      </c>
      <c r="L70" s="5">
        <v>-126640962325</v>
      </c>
      <c r="M70" s="5">
        <v>-127061757162</v>
      </c>
      <c r="N70" s="5">
        <v>-155400836322</v>
      </c>
      <c r="O70" s="5">
        <v>-129990372801</v>
      </c>
      <c r="P70" s="5">
        <v>-110527921455</v>
      </c>
      <c r="Q70" s="5">
        <v>-71825201774</v>
      </c>
      <c r="R70" s="5">
        <v>-36841887576</v>
      </c>
      <c r="S70" s="5">
        <v>-72366795879</v>
      </c>
      <c r="T70" s="5">
        <v>-60532750131</v>
      </c>
      <c r="U70" s="5">
        <v>-62608768156</v>
      </c>
      <c r="V70" s="5">
        <v>-44787977928</v>
      </c>
      <c r="W70" s="5">
        <v>-40577226751</v>
      </c>
      <c r="X70" s="5">
        <v>-35553428513</v>
      </c>
      <c r="Y70" s="5">
        <v>-18819560459</v>
      </c>
      <c r="Z70" s="5">
        <v>-28698852605</v>
      </c>
    </row>
    <row r="71" spans="3:26" ht="15.5" x14ac:dyDescent="0.35">
      <c r="C71" t="s">
        <v>254</v>
      </c>
      <c r="D71" s="5">
        <v>89469000000</v>
      </c>
      <c r="E71" s="5">
        <v>110872000000</v>
      </c>
      <c r="F71" s="5">
        <v>146011000000</v>
      </c>
      <c r="G71" s="5">
        <v>72072000000</v>
      </c>
      <c r="I71" s="5">
        <v>401578000000</v>
      </c>
      <c r="J71" s="5">
        <v>402417000000</v>
      </c>
      <c r="K71" s="5">
        <v>441099000000</v>
      </c>
      <c r="L71" s="5">
        <v>478266312889</v>
      </c>
      <c r="M71" s="5">
        <v>481109483989</v>
      </c>
      <c r="N71" s="5">
        <v>478561152411</v>
      </c>
      <c r="O71" s="5">
        <v>428418484105</v>
      </c>
      <c r="P71" s="5">
        <v>318607055495</v>
      </c>
      <c r="Q71" s="5">
        <v>254951562937</v>
      </c>
      <c r="R71" s="5">
        <v>211153019175</v>
      </c>
      <c r="S71" s="5">
        <v>196049612474</v>
      </c>
      <c r="T71" s="5">
        <v>165209011078</v>
      </c>
      <c r="U71" s="5">
        <v>133863947441</v>
      </c>
      <c r="V71" s="5">
        <v>117671693208</v>
      </c>
      <c r="W71" s="5">
        <v>108495128708</v>
      </c>
      <c r="X71" s="5">
        <v>108657718639</v>
      </c>
      <c r="Y71" s="5">
        <v>53002426018</v>
      </c>
      <c r="Z71" s="5">
        <v>115681992164</v>
      </c>
    </row>
    <row r="72" spans="3:26" ht="15.5" x14ac:dyDescent="0.35">
      <c r="C72" t="s">
        <v>255</v>
      </c>
      <c r="X72" s="5">
        <v>-6154499735</v>
      </c>
      <c r="Y72" s="5">
        <v>-3409870028</v>
      </c>
      <c r="Z72" s="5">
        <v>-4960054760</v>
      </c>
    </row>
    <row r="73" spans="3:26" ht="15.5" x14ac:dyDescent="0.35">
      <c r="C73" t="s">
        <v>100</v>
      </c>
      <c r="D73" s="5">
        <v>89469000000</v>
      </c>
      <c r="E73" s="5">
        <v>110872000000</v>
      </c>
      <c r="F73" s="5">
        <v>146011000000</v>
      </c>
      <c r="G73" s="5">
        <v>72072000000</v>
      </c>
      <c r="I73" s="5">
        <v>401578000000</v>
      </c>
      <c r="J73" s="5">
        <v>402417000000</v>
      </c>
      <c r="K73" s="5">
        <v>441099000000</v>
      </c>
      <c r="L73" s="5">
        <v>478266312889</v>
      </c>
      <c r="M73" s="5">
        <v>481109483989</v>
      </c>
      <c r="N73" s="5">
        <v>478561152411</v>
      </c>
      <c r="O73" s="5">
        <v>428418484105</v>
      </c>
      <c r="P73" s="5">
        <v>318607055495</v>
      </c>
      <c r="Q73" s="5">
        <v>254951562937</v>
      </c>
      <c r="R73" s="5">
        <v>211153019175</v>
      </c>
      <c r="S73" s="5">
        <v>196049612474</v>
      </c>
      <c r="T73" s="5">
        <v>165209011078</v>
      </c>
      <c r="U73" s="5">
        <v>133863947441</v>
      </c>
      <c r="V73" s="5">
        <v>117671693208</v>
      </c>
      <c r="W73" s="5">
        <v>108495128708</v>
      </c>
      <c r="X73" s="5">
        <v>102503218904</v>
      </c>
      <c r="Y73" s="5">
        <v>49592555990</v>
      </c>
      <c r="Z73" s="5">
        <v>110721937404</v>
      </c>
    </row>
    <row r="74" spans="3:26" ht="15.5" x14ac:dyDescent="0.35">
      <c r="C74" t="s">
        <v>101</v>
      </c>
      <c r="F74" s="5">
        <v>283000000</v>
      </c>
      <c r="I74" s="5">
        <v>283000000</v>
      </c>
      <c r="J74" s="5">
        <v>3961000000</v>
      </c>
      <c r="K74" s="5">
        <v>-12021000000</v>
      </c>
      <c r="L74" s="5">
        <v>5216027722</v>
      </c>
      <c r="M74" s="5">
        <v>11467222921</v>
      </c>
      <c r="N74" s="5">
        <v>-6771378900</v>
      </c>
      <c r="O74" s="5">
        <v>235743000</v>
      </c>
      <c r="P74" s="5">
        <v>8433365250</v>
      </c>
      <c r="Q74" s="5">
        <v>-4086201000</v>
      </c>
      <c r="R74" s="5">
        <v>-481305750</v>
      </c>
      <c r="S74" s="5">
        <v>8685993750</v>
      </c>
    </row>
    <row r="75" spans="3:26" ht="15.5" x14ac:dyDescent="0.35">
      <c r="C75" t="s">
        <v>102</v>
      </c>
      <c r="F75" s="5">
        <v>283000000</v>
      </c>
      <c r="I75" s="5">
        <v>283000000</v>
      </c>
      <c r="J75" s="5">
        <v>3961000000</v>
      </c>
      <c r="K75" s="5">
        <v>-12021000000</v>
      </c>
      <c r="L75" s="5">
        <v>5216027722</v>
      </c>
      <c r="M75" s="5">
        <v>11467222921</v>
      </c>
      <c r="N75" s="5">
        <v>-6771378900</v>
      </c>
      <c r="O75" s="5">
        <v>235743000</v>
      </c>
      <c r="P75" s="5">
        <v>8433365250</v>
      </c>
      <c r="Q75" s="5">
        <v>-4086201000</v>
      </c>
      <c r="R75" s="5">
        <v>-481305750</v>
      </c>
      <c r="S75" s="5">
        <v>8685993750</v>
      </c>
    </row>
    <row r="76" spans="3:26" ht="15.5" x14ac:dyDescent="0.35">
      <c r="C76" t="s">
        <v>103</v>
      </c>
      <c r="D76" s="5">
        <v>89469000000</v>
      </c>
      <c r="E76" s="5">
        <v>110872000000</v>
      </c>
      <c r="F76" s="5">
        <v>146294000000</v>
      </c>
      <c r="G76" s="5">
        <v>72072000000</v>
      </c>
      <c r="I76" s="5">
        <v>401861000000</v>
      </c>
      <c r="J76" s="5">
        <v>406378000000</v>
      </c>
      <c r="K76" s="5">
        <v>429078000000</v>
      </c>
      <c r="L76" s="5">
        <v>483482340611</v>
      </c>
      <c r="M76" s="5">
        <v>492576706910</v>
      </c>
      <c r="N76" s="5">
        <v>471789773511</v>
      </c>
      <c r="O76" s="5">
        <v>428654227105</v>
      </c>
      <c r="P76" s="5">
        <v>327040420745</v>
      </c>
      <c r="Q76" s="5">
        <v>250865361937</v>
      </c>
      <c r="R76" s="5">
        <v>210671713425</v>
      </c>
      <c r="S76" s="5">
        <v>204735606224</v>
      </c>
      <c r="T76" s="5">
        <v>165209011078</v>
      </c>
      <c r="U76" s="5">
        <v>133863947441</v>
      </c>
      <c r="V76" s="5">
        <v>117671693208</v>
      </c>
      <c r="W76" s="5">
        <v>108495128708</v>
      </c>
    </row>
    <row r="77" spans="3:26" ht="15.5" x14ac:dyDescent="0.35">
      <c r="C77" t="s">
        <v>104</v>
      </c>
      <c r="D77" s="5">
        <v>89469000000</v>
      </c>
      <c r="E77" s="5">
        <v>110872000000</v>
      </c>
      <c r="F77" s="5">
        <v>146011000000</v>
      </c>
      <c r="G77" s="5">
        <v>72072000000</v>
      </c>
      <c r="I77" s="5">
        <v>401578000000</v>
      </c>
      <c r="J77" s="5">
        <v>402417000000</v>
      </c>
      <c r="K77" s="5">
        <v>441099000000</v>
      </c>
      <c r="L77" s="5">
        <v>478266312889</v>
      </c>
      <c r="M77" s="5">
        <v>481109483989</v>
      </c>
      <c r="N77" s="5">
        <v>478561152411</v>
      </c>
      <c r="O77" s="5">
        <v>428418484105</v>
      </c>
      <c r="P77" s="5">
        <v>318607055495</v>
      </c>
      <c r="Q77" s="5">
        <v>254951562937</v>
      </c>
      <c r="R77" s="5">
        <v>211153019175</v>
      </c>
      <c r="S77" s="5">
        <v>196049612474</v>
      </c>
      <c r="T77" s="5">
        <v>165209011078</v>
      </c>
      <c r="U77" s="5">
        <v>133863947441</v>
      </c>
      <c r="V77" s="5">
        <v>117671693208</v>
      </c>
      <c r="W77" s="5">
        <v>108495128708</v>
      </c>
      <c r="X77" s="5">
        <v>102503218904</v>
      </c>
      <c r="Y77" s="5">
        <v>49592555990</v>
      </c>
      <c r="Z77" s="5">
        <v>110721937404</v>
      </c>
    </row>
    <row r="78" spans="3:26" ht="15.5" x14ac:dyDescent="0.35">
      <c r="C78" t="s">
        <v>8</v>
      </c>
      <c r="D78" s="5">
        <v>89657000000</v>
      </c>
      <c r="E78" s="5">
        <v>110932000000</v>
      </c>
      <c r="F78" s="5">
        <v>149624000000</v>
      </c>
      <c r="G78" s="5">
        <v>74337000000</v>
      </c>
      <c r="I78" s="5">
        <v>409062000000</v>
      </c>
      <c r="J78" s="5">
        <v>416356000000</v>
      </c>
      <c r="K78" s="5">
        <v>445237000000</v>
      </c>
      <c r="L78" s="5">
        <v>483260638938</v>
      </c>
      <c r="M78" s="5">
        <v>492563154471</v>
      </c>
      <c r="N78" s="5">
        <v>471786402823</v>
      </c>
      <c r="O78" s="5">
        <v>428651738892</v>
      </c>
      <c r="P78" s="5">
        <v>316698538571</v>
      </c>
      <c r="Q78" s="5">
        <v>240268080672</v>
      </c>
      <c r="R78" s="5">
        <v>199241056277</v>
      </c>
      <c r="S78" s="5">
        <v>193090637921</v>
      </c>
      <c r="T78" s="5">
        <v>161329225681</v>
      </c>
      <c r="U78" s="5">
        <v>129759577471</v>
      </c>
      <c r="V78" s="5">
        <v>112413524565</v>
      </c>
      <c r="W78" s="5">
        <v>103232118919</v>
      </c>
    </row>
    <row r="79" spans="3:26" ht="15.5" x14ac:dyDescent="0.35">
      <c r="C79" t="s">
        <v>106</v>
      </c>
      <c r="D79" s="5">
        <v>89469000000</v>
      </c>
      <c r="E79" s="5">
        <v>110872000000</v>
      </c>
      <c r="F79" s="5">
        <v>146011000000</v>
      </c>
      <c r="G79" s="5">
        <v>72072000000</v>
      </c>
      <c r="I79" s="5">
        <v>401578000000</v>
      </c>
      <c r="J79" s="5">
        <v>402417000000</v>
      </c>
      <c r="K79" s="5">
        <v>441099000000</v>
      </c>
      <c r="L79" s="5">
        <v>478266312889</v>
      </c>
      <c r="M79" s="5">
        <v>481109483989</v>
      </c>
      <c r="N79" s="5">
        <v>478561152411</v>
      </c>
      <c r="O79" s="5">
        <v>428418484105</v>
      </c>
      <c r="P79" s="5">
        <v>318607055495</v>
      </c>
      <c r="Q79" s="5">
        <v>254951562937</v>
      </c>
      <c r="R79" s="5">
        <v>211153019175</v>
      </c>
      <c r="S79" s="5">
        <v>196049612474</v>
      </c>
      <c r="T79" s="5">
        <v>165209011078</v>
      </c>
      <c r="U79" s="5">
        <v>133863947441</v>
      </c>
      <c r="V79" s="5">
        <v>117671693208</v>
      </c>
      <c r="W79" s="5">
        <v>108495128708</v>
      </c>
      <c r="X79" s="5">
        <v>102503218904</v>
      </c>
      <c r="Y79" s="5">
        <v>49592555990</v>
      </c>
      <c r="Z79" s="5">
        <v>110721937404</v>
      </c>
    </row>
    <row r="80" spans="3:26" ht="15.5" x14ac:dyDescent="0.35">
      <c r="C80" t="s">
        <v>107</v>
      </c>
      <c r="D80" s="5">
        <v>89469000000</v>
      </c>
      <c r="E80" s="5">
        <v>110872000000</v>
      </c>
      <c r="F80" s="5">
        <v>146294000000</v>
      </c>
      <c r="G80" s="5">
        <v>72072000000</v>
      </c>
      <c r="I80" s="5">
        <v>401861000000</v>
      </c>
      <c r="J80" s="5">
        <v>406378000000</v>
      </c>
      <c r="K80" s="5">
        <v>429078000000</v>
      </c>
      <c r="L80" s="5">
        <v>483482340611</v>
      </c>
      <c r="M80" s="5">
        <v>492576706910</v>
      </c>
      <c r="N80" s="5">
        <v>471789773511</v>
      </c>
      <c r="O80" s="5">
        <v>428654227105</v>
      </c>
      <c r="P80" s="5">
        <v>327040420745</v>
      </c>
      <c r="Q80" s="5">
        <v>250865361937</v>
      </c>
      <c r="R80" s="5">
        <v>210671713425</v>
      </c>
      <c r="S80" s="5">
        <v>204735606224</v>
      </c>
      <c r="T80" s="5">
        <v>165209011078</v>
      </c>
      <c r="U80" s="5">
        <v>133863947441</v>
      </c>
      <c r="V80" s="5">
        <v>117671693208</v>
      </c>
      <c r="W80" s="5">
        <v>108495128708</v>
      </c>
    </row>
    <row r="81" spans="2:26" ht="15.5" x14ac:dyDescent="0.35">
      <c r="C81" t="s">
        <v>108</v>
      </c>
      <c r="D81" s="5">
        <v>89469000000</v>
      </c>
      <c r="E81" s="5">
        <v>110872000000</v>
      </c>
      <c r="F81" s="5">
        <v>146294000000</v>
      </c>
      <c r="G81" s="5">
        <v>72072000000</v>
      </c>
      <c r="I81" s="5">
        <v>401861000000</v>
      </c>
      <c r="J81" s="5">
        <v>406378000000</v>
      </c>
      <c r="K81" s="5">
        <v>429078000000</v>
      </c>
      <c r="L81" s="5">
        <v>483482340611</v>
      </c>
      <c r="M81" s="5">
        <v>492576706910</v>
      </c>
      <c r="N81" s="5">
        <v>471789773511</v>
      </c>
      <c r="O81" s="5">
        <v>428654227105</v>
      </c>
      <c r="P81" s="5">
        <v>327040420745</v>
      </c>
      <c r="Q81" s="5">
        <v>250865361937</v>
      </c>
      <c r="R81" s="5">
        <v>210671713425</v>
      </c>
      <c r="S81" s="5">
        <v>204735606224</v>
      </c>
      <c r="T81" s="5">
        <v>165209011078</v>
      </c>
      <c r="U81" s="5">
        <v>133863947441</v>
      </c>
      <c r="V81" s="5">
        <v>117671693208</v>
      </c>
      <c r="W81" s="5">
        <v>108495128708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437</v>
      </c>
    </row>
    <row r="85" spans="2:26" ht="15.5" x14ac:dyDescent="0.35">
      <c r="C85" t="s">
        <v>20</v>
      </c>
      <c r="D85" s="5">
        <v>493038000000</v>
      </c>
      <c r="E85" s="5">
        <v>365659000000</v>
      </c>
      <c r="F85" s="5">
        <v>671618000000</v>
      </c>
      <c r="G85" s="5">
        <v>450765000000</v>
      </c>
      <c r="I85" s="5">
        <v>671618000000</v>
      </c>
      <c r="J85" s="5">
        <v>812684000000</v>
      </c>
      <c r="K85" s="5">
        <v>1045363000000</v>
      </c>
      <c r="L85" s="5">
        <v>579829754939</v>
      </c>
      <c r="M85" s="5">
        <v>325744522495</v>
      </c>
      <c r="N85" s="5">
        <v>1051601901692</v>
      </c>
      <c r="O85" s="5">
        <v>615237301512</v>
      </c>
      <c r="P85" s="5">
        <v>249989569797</v>
      </c>
      <c r="Q85" s="5">
        <v>61916535498</v>
      </c>
      <c r="R85" s="5">
        <v>27778407752</v>
      </c>
      <c r="S85" s="5">
        <v>27923049210</v>
      </c>
      <c r="T85" s="5">
        <v>37042570821</v>
      </c>
      <c r="U85" s="5">
        <v>68655293829</v>
      </c>
      <c r="V85" s="5">
        <v>94246727147</v>
      </c>
      <c r="W85" s="5">
        <v>107342024904</v>
      </c>
      <c r="X85" s="5">
        <v>90402816909</v>
      </c>
      <c r="Y85" s="5">
        <v>43043465962</v>
      </c>
      <c r="Z85" s="5">
        <v>27263463502</v>
      </c>
    </row>
    <row r="86" spans="2:26" ht="15.5" x14ac:dyDescent="0.35">
      <c r="C86" t="s">
        <v>388</v>
      </c>
      <c r="D86" s="5">
        <v>280273000000</v>
      </c>
      <c r="E86" s="5">
        <v>470816000000</v>
      </c>
      <c r="F86" s="5">
        <v>1005783000000</v>
      </c>
      <c r="G86" s="5">
        <v>314287000000</v>
      </c>
      <c r="I86" s="5">
        <v>1005783000000</v>
      </c>
      <c r="J86" s="5">
        <v>299606000000</v>
      </c>
      <c r="K86" s="5">
        <v>177851000000</v>
      </c>
      <c r="L86" s="5">
        <v>491781842844</v>
      </c>
      <c r="M86" s="5">
        <v>431868949682</v>
      </c>
      <c r="N86" s="5">
        <v>65240035403</v>
      </c>
      <c r="R86" s="5">
        <v>1304734716</v>
      </c>
      <c r="S86" s="5">
        <v>1112548930</v>
      </c>
      <c r="T86" s="5">
        <v>1232479376</v>
      </c>
      <c r="U86" s="5">
        <v>10300000000</v>
      </c>
      <c r="V86" s="5">
        <v>12300000000</v>
      </c>
      <c r="W86" s="5">
        <v>12000000000</v>
      </c>
      <c r="X86" s="5">
        <v>12200000000</v>
      </c>
      <c r="Y86" s="5">
        <v>49737600000</v>
      </c>
      <c r="Z86" s="5">
        <v>60815970000</v>
      </c>
    </row>
    <row r="87" spans="2:26" ht="15.5" x14ac:dyDescent="0.35">
      <c r="C87" t="s">
        <v>395</v>
      </c>
      <c r="D87" s="5">
        <v>1531390000000</v>
      </c>
      <c r="E87" s="5">
        <v>1562578000000</v>
      </c>
      <c r="F87" s="5">
        <v>1478598000000</v>
      </c>
      <c r="G87" s="5">
        <v>1378949000000</v>
      </c>
      <c r="I87" s="5">
        <v>1478598000000</v>
      </c>
      <c r="J87" s="5">
        <v>1389625000000</v>
      </c>
      <c r="K87" s="5">
        <v>1366348000000</v>
      </c>
      <c r="L87" s="5">
        <v>1338609720955</v>
      </c>
      <c r="M87" s="5">
        <v>1176001750071</v>
      </c>
      <c r="N87" s="5">
        <v>1045004168600</v>
      </c>
      <c r="O87" s="5">
        <v>1122350372485</v>
      </c>
      <c r="P87" s="5">
        <v>1247446141664</v>
      </c>
      <c r="Q87" s="5">
        <v>1276348099959</v>
      </c>
      <c r="R87" s="5">
        <v>1245787925559</v>
      </c>
      <c r="S87" s="5">
        <v>1143652514104</v>
      </c>
      <c r="T87" s="5">
        <v>1085604913193</v>
      </c>
      <c r="U87" s="5">
        <v>1079434620482</v>
      </c>
      <c r="V87" s="5">
        <v>988796951552</v>
      </c>
      <c r="W87" s="5">
        <v>822242531211</v>
      </c>
      <c r="X87" s="5">
        <v>783619766254</v>
      </c>
      <c r="Y87" s="5">
        <v>606628292751</v>
      </c>
      <c r="Z87" s="5">
        <v>647481803437</v>
      </c>
    </row>
    <row r="88" spans="2:26" ht="15.5" x14ac:dyDescent="0.35">
      <c r="C88" t="s">
        <v>122</v>
      </c>
    </row>
    <row r="89" spans="2:26" ht="15.5" x14ac:dyDescent="0.35">
      <c r="C89" t="s">
        <v>123</v>
      </c>
    </row>
    <row r="90" spans="2:26" ht="15.5" x14ac:dyDescent="0.35">
      <c r="C90" t="s">
        <v>396</v>
      </c>
      <c r="D90" s="5">
        <v>1531390000000</v>
      </c>
      <c r="E90" s="5">
        <v>1562578000000</v>
      </c>
      <c r="F90" s="5">
        <v>1478598000000</v>
      </c>
      <c r="G90" s="5">
        <v>1378949000000</v>
      </c>
      <c r="I90" s="5">
        <v>1478598000000</v>
      </c>
      <c r="J90" s="5">
        <v>1389625000000</v>
      </c>
      <c r="K90" s="5">
        <v>1366348000000</v>
      </c>
      <c r="L90" s="5">
        <v>1338609720955</v>
      </c>
      <c r="M90" s="5">
        <v>1176001750071</v>
      </c>
      <c r="N90" s="5">
        <v>1045004168600</v>
      </c>
      <c r="O90" s="5">
        <v>1122350372485</v>
      </c>
      <c r="P90" s="5">
        <v>1247446141664</v>
      </c>
      <c r="Q90" s="5">
        <v>1276348099959</v>
      </c>
      <c r="R90" s="5">
        <v>1245787925559</v>
      </c>
      <c r="S90" s="5">
        <v>1143652514104</v>
      </c>
      <c r="T90" s="5">
        <v>1085604913193</v>
      </c>
      <c r="U90" s="5">
        <v>1079434620482</v>
      </c>
      <c r="V90" s="5">
        <v>988796951552</v>
      </c>
      <c r="W90" s="5">
        <v>822242531211</v>
      </c>
      <c r="X90" s="5">
        <v>783619766254</v>
      </c>
      <c r="Y90" s="5">
        <v>606628292751</v>
      </c>
      <c r="Z90" s="5">
        <v>647481803437</v>
      </c>
    </row>
    <row r="91" spans="2:26" ht="15.5" x14ac:dyDescent="0.35">
      <c r="C91" t="s">
        <v>397</v>
      </c>
      <c r="D91" s="5">
        <v>400777000000</v>
      </c>
      <c r="E91" s="5">
        <v>535665000000</v>
      </c>
      <c r="F91" s="5">
        <v>331109000000</v>
      </c>
      <c r="G91" s="5">
        <v>279290000000</v>
      </c>
      <c r="I91" s="5">
        <v>331109000000</v>
      </c>
      <c r="J91" s="5">
        <v>326517000000</v>
      </c>
      <c r="K91" s="5">
        <v>211470000000</v>
      </c>
      <c r="L91" s="5">
        <v>258266637334</v>
      </c>
      <c r="M91" s="5">
        <v>205669734030</v>
      </c>
      <c r="N91" s="5">
        <v>231580081936</v>
      </c>
      <c r="O91" s="5">
        <v>180686432750</v>
      </c>
      <c r="P91" s="5">
        <v>307100377950</v>
      </c>
      <c r="Q91" s="5">
        <v>292068661042</v>
      </c>
      <c r="R91" s="5">
        <v>230996069930</v>
      </c>
      <c r="S91" s="5">
        <v>253204779640</v>
      </c>
      <c r="T91" s="5">
        <v>205947040037</v>
      </c>
      <c r="U91" s="5">
        <v>278899005165</v>
      </c>
      <c r="V91" s="5">
        <v>154908233659</v>
      </c>
      <c r="W91" s="5">
        <v>127819219149</v>
      </c>
      <c r="X91" s="5">
        <v>55482227304</v>
      </c>
      <c r="Y91" s="5">
        <v>53672835649</v>
      </c>
      <c r="Z91" s="5">
        <v>31050185694</v>
      </c>
    </row>
    <row r="92" spans="2:26" ht="15.5" x14ac:dyDescent="0.35">
      <c r="C92" t="s">
        <v>439</v>
      </c>
      <c r="D92" s="5">
        <v>400777000000</v>
      </c>
      <c r="E92" s="5">
        <v>535665000000</v>
      </c>
      <c r="F92" s="5">
        <v>331109000000</v>
      </c>
      <c r="G92" s="5">
        <v>279290000000</v>
      </c>
      <c r="I92" s="5">
        <v>331109000000</v>
      </c>
      <c r="J92" s="5">
        <v>326517000000</v>
      </c>
      <c r="K92" s="5">
        <v>211470000000</v>
      </c>
      <c r="L92" s="5">
        <v>258266637334</v>
      </c>
      <c r="M92" s="5">
        <v>205669734030</v>
      </c>
      <c r="N92" s="5">
        <v>231580081936</v>
      </c>
      <c r="O92" s="5">
        <v>180686432750</v>
      </c>
      <c r="P92" s="5">
        <v>307100377950</v>
      </c>
      <c r="Q92" s="5">
        <v>292068661042</v>
      </c>
      <c r="R92" s="5">
        <v>230996069930</v>
      </c>
      <c r="S92" s="5">
        <v>253204779640</v>
      </c>
      <c r="T92" s="5">
        <v>205947040037</v>
      </c>
      <c r="U92" s="5">
        <v>278899005165</v>
      </c>
      <c r="V92" s="5">
        <v>154908233659</v>
      </c>
      <c r="W92" s="5">
        <v>127819219149</v>
      </c>
      <c r="X92" s="5">
        <v>55482227304</v>
      </c>
      <c r="Y92" s="5">
        <v>53672835649</v>
      </c>
      <c r="Z92" s="5">
        <v>31050185694</v>
      </c>
    </row>
    <row r="93" spans="2:26" ht="15.5" x14ac:dyDescent="0.35">
      <c r="C93" t="s">
        <v>440</v>
      </c>
      <c r="D93" s="5">
        <v>1439273000000</v>
      </c>
      <c r="E93" s="5">
        <v>1361673000000</v>
      </c>
      <c r="F93" s="5">
        <v>1319349000000</v>
      </c>
      <c r="G93" s="5">
        <v>1409856000000</v>
      </c>
      <c r="I93" s="5">
        <v>1319349000000</v>
      </c>
      <c r="J93" s="5">
        <v>1010931000000</v>
      </c>
      <c r="K93" s="5">
        <v>941232000000</v>
      </c>
      <c r="L93" s="5">
        <v>1010532628845</v>
      </c>
      <c r="M93" s="5">
        <v>905217754055</v>
      </c>
      <c r="N93" s="5">
        <v>643852616236</v>
      </c>
      <c r="O93" s="5">
        <v>752559027509</v>
      </c>
      <c r="P93" s="5">
        <v>1353686343242</v>
      </c>
      <c r="Q93" s="5">
        <v>1049021676853</v>
      </c>
      <c r="R93" s="5">
        <v>895256665109</v>
      </c>
      <c r="S93" s="5">
        <v>945862702607</v>
      </c>
      <c r="T93" s="5">
        <v>896461769145</v>
      </c>
      <c r="U93" s="5">
        <v>784448370204</v>
      </c>
      <c r="V93" s="5">
        <v>845134822538</v>
      </c>
      <c r="W93" s="5">
        <v>711212879239</v>
      </c>
      <c r="X93" s="5">
        <v>586869475127</v>
      </c>
      <c r="Y93" s="5">
        <v>525132806406</v>
      </c>
      <c r="Z93" s="5">
        <v>573933155405</v>
      </c>
    </row>
    <row r="94" spans="2:26" ht="15.5" x14ac:dyDescent="0.35">
      <c r="C94" t="s">
        <v>81</v>
      </c>
      <c r="D94" s="5">
        <v>-65748000000</v>
      </c>
      <c r="E94" s="5">
        <v>-65748000000</v>
      </c>
      <c r="F94" s="5">
        <v>-65748000000</v>
      </c>
      <c r="G94" s="5">
        <v>-65748000000</v>
      </c>
      <c r="I94" s="5">
        <v>-65748000000</v>
      </c>
      <c r="J94" s="5">
        <v>-65748000000</v>
      </c>
      <c r="K94" s="5">
        <v>-65748000000</v>
      </c>
      <c r="L94" s="5">
        <v>-65747565349</v>
      </c>
      <c r="M94" s="5">
        <v>-65747565349</v>
      </c>
      <c r="N94" s="5">
        <v>-65747565349</v>
      </c>
      <c r="O94" s="5">
        <v>-65747565349</v>
      </c>
      <c r="P94" s="5">
        <v>-3023998349</v>
      </c>
      <c r="Q94" s="5">
        <v>-3023998349</v>
      </c>
      <c r="R94" s="5">
        <v>-3023998349</v>
      </c>
      <c r="S94" s="5">
        <v>-3023998349</v>
      </c>
      <c r="T94" s="5">
        <v>-3023998349</v>
      </c>
      <c r="U94" s="5">
        <v>-3023998349</v>
      </c>
      <c r="V94" s="5">
        <v>-3023998349</v>
      </c>
      <c r="W94" s="5">
        <v>-3023998349</v>
      </c>
      <c r="X94" s="5">
        <v>-3023998349</v>
      </c>
      <c r="Y94" s="5">
        <v>-3023998349</v>
      </c>
      <c r="Z94" s="5">
        <v>-3023998349</v>
      </c>
    </row>
    <row r="95" spans="2:26" ht="15.5" x14ac:dyDescent="0.35">
      <c r="C95" t="s">
        <v>441</v>
      </c>
      <c r="D95" s="5">
        <v>4188568000000</v>
      </c>
      <c r="E95" s="5">
        <v>4326068000000</v>
      </c>
      <c r="F95" s="5">
        <v>4835183000000</v>
      </c>
      <c r="G95" s="5">
        <v>3862761000000</v>
      </c>
      <c r="I95" s="5">
        <v>4835183000000</v>
      </c>
      <c r="J95" s="5">
        <v>3886827000000</v>
      </c>
      <c r="K95" s="5">
        <v>3810334000000</v>
      </c>
      <c r="L95" s="5">
        <v>3716526690785</v>
      </c>
      <c r="M95" s="5">
        <v>3071867706530</v>
      </c>
      <c r="N95" s="5">
        <v>3067116650845</v>
      </c>
      <c r="O95" s="5">
        <v>2761095717618</v>
      </c>
      <c r="P95" s="5">
        <v>3293438978537</v>
      </c>
      <c r="Q95" s="5">
        <v>2736455324822</v>
      </c>
      <c r="R95" s="5">
        <v>2489451011503</v>
      </c>
      <c r="S95" s="5">
        <v>2420754589014</v>
      </c>
      <c r="T95" s="5">
        <v>2276844273087</v>
      </c>
      <c r="U95" s="5">
        <v>2262226208594</v>
      </c>
      <c r="V95" s="5">
        <v>2133046448310</v>
      </c>
      <c r="W95" s="5">
        <v>1815113154150</v>
      </c>
      <c r="X95" s="5">
        <v>1578982019429</v>
      </c>
      <c r="Y95" s="5">
        <v>1317469289547</v>
      </c>
      <c r="Z95" s="5">
        <v>1379115144546</v>
      </c>
    </row>
    <row r="96" spans="2:26" ht="15.5" x14ac:dyDescent="0.35">
      <c r="C96" t="s">
        <v>442</v>
      </c>
    </row>
    <row r="97" spans="3:26" ht="15.5" x14ac:dyDescent="0.35">
      <c r="C97" t="s">
        <v>577</v>
      </c>
      <c r="L97" s="5">
        <v>578132653</v>
      </c>
      <c r="M97" s="5">
        <v>775510703</v>
      </c>
      <c r="N97" s="5">
        <v>44886027</v>
      </c>
      <c r="O97" s="5">
        <v>537547061</v>
      </c>
      <c r="P97" s="5">
        <v>980428718</v>
      </c>
      <c r="Q97" s="5">
        <v>1515115795</v>
      </c>
      <c r="R97" s="5">
        <v>849106439</v>
      </c>
      <c r="S97" s="5">
        <v>546302208</v>
      </c>
      <c r="T97" s="5">
        <v>519955024</v>
      </c>
      <c r="U97" s="5">
        <v>1164219202</v>
      </c>
      <c r="V97" s="5">
        <v>1449674274</v>
      </c>
      <c r="W97" s="5">
        <v>1318473243</v>
      </c>
      <c r="X97" s="5">
        <v>741558428</v>
      </c>
      <c r="Y97" s="5">
        <v>702890332</v>
      </c>
      <c r="Z97" s="5">
        <v>1446029932</v>
      </c>
    </row>
    <row r="98" spans="3:26" ht="15.5" x14ac:dyDescent="0.35">
      <c r="C98" t="s">
        <v>113</v>
      </c>
      <c r="D98" s="5">
        <v>18787000000</v>
      </c>
      <c r="E98" s="5">
        <v>19763000000</v>
      </c>
      <c r="F98" s="5">
        <v>17980000000</v>
      </c>
      <c r="G98" s="5">
        <v>19036000000</v>
      </c>
      <c r="I98" s="5">
        <v>17980000000</v>
      </c>
      <c r="J98" s="5">
        <v>15383000000</v>
      </c>
      <c r="K98" s="5">
        <v>7413000000</v>
      </c>
      <c r="L98" s="5">
        <v>26352280136</v>
      </c>
      <c r="M98" s="5">
        <v>7955811258</v>
      </c>
      <c r="N98" s="5">
        <v>12941978216</v>
      </c>
      <c r="O98" s="5">
        <v>9222332374</v>
      </c>
      <c r="P98" s="5">
        <v>9611953138</v>
      </c>
      <c r="Q98" s="5">
        <v>12600602066</v>
      </c>
      <c r="R98" s="5">
        <v>9406214030</v>
      </c>
      <c r="S98" s="5">
        <v>8544407490</v>
      </c>
      <c r="T98" s="5">
        <v>11780329909</v>
      </c>
      <c r="U98" s="5">
        <v>10424113399</v>
      </c>
      <c r="V98" s="5">
        <v>9582423378</v>
      </c>
      <c r="W98" s="5">
        <v>8629568506</v>
      </c>
      <c r="X98" s="5">
        <v>6435766429</v>
      </c>
      <c r="Y98" s="5">
        <v>7998493662</v>
      </c>
      <c r="Z98" s="5">
        <v>10143687844</v>
      </c>
    </row>
    <row r="99" spans="3:26" ht="15.5" x14ac:dyDescent="0.35">
      <c r="C99" t="s">
        <v>111</v>
      </c>
      <c r="D99" s="5">
        <v>358568000000</v>
      </c>
      <c r="E99" s="5">
        <v>362501000000</v>
      </c>
      <c r="F99" s="5">
        <v>365633000000</v>
      </c>
      <c r="G99" s="5">
        <v>367697000000</v>
      </c>
      <c r="I99" s="5">
        <v>365633000000</v>
      </c>
      <c r="J99" s="5">
        <v>379557000000</v>
      </c>
      <c r="K99" s="5">
        <v>388542000000</v>
      </c>
      <c r="L99" s="5">
        <v>168527762114</v>
      </c>
      <c r="M99" s="5">
        <v>78301596511</v>
      </c>
      <c r="N99" s="5">
        <v>75635303975</v>
      </c>
      <c r="O99" s="5">
        <v>86888676915</v>
      </c>
      <c r="P99" s="5">
        <v>94064002067</v>
      </c>
      <c r="Q99" s="5">
        <v>104124558258</v>
      </c>
      <c r="R99" s="5">
        <v>116907028886</v>
      </c>
      <c r="S99" s="5">
        <v>138734196010</v>
      </c>
      <c r="T99" s="5">
        <v>154932031455</v>
      </c>
      <c r="U99" s="5">
        <v>172824275751</v>
      </c>
      <c r="V99" s="5">
        <v>178633719694</v>
      </c>
      <c r="W99" s="5">
        <v>160615158501</v>
      </c>
      <c r="X99" s="5">
        <v>136032278631</v>
      </c>
      <c r="Y99" s="5">
        <v>119439890104</v>
      </c>
      <c r="Z99" s="5">
        <v>115962650087</v>
      </c>
    </row>
    <row r="100" spans="3:26" ht="15.5" x14ac:dyDescent="0.35">
      <c r="C100" t="s">
        <v>114</v>
      </c>
      <c r="D100" s="5">
        <v>45040000000</v>
      </c>
      <c r="E100" s="5">
        <v>48120000000</v>
      </c>
      <c r="F100" s="5">
        <v>51421000000</v>
      </c>
      <c r="G100" s="5">
        <v>51659000000</v>
      </c>
      <c r="I100" s="5">
        <v>51421000000</v>
      </c>
      <c r="J100" s="5">
        <v>59180000000</v>
      </c>
      <c r="K100" s="5">
        <v>10858000000</v>
      </c>
      <c r="L100" s="5">
        <v>16141545319</v>
      </c>
      <c r="M100" s="5">
        <v>15630656424</v>
      </c>
      <c r="N100" s="5">
        <v>19465318619</v>
      </c>
      <c r="O100" s="5">
        <v>22818968809</v>
      </c>
      <c r="P100" s="5">
        <v>8980967463</v>
      </c>
      <c r="Q100" s="5">
        <v>15440510433</v>
      </c>
      <c r="R100" s="5">
        <v>22026621272</v>
      </c>
      <c r="S100" s="5">
        <v>27872592334</v>
      </c>
      <c r="T100" s="5">
        <v>3467455719</v>
      </c>
      <c r="U100" s="5">
        <v>3221582233</v>
      </c>
      <c r="V100" s="5">
        <v>4395855002</v>
      </c>
      <c r="W100" s="5">
        <v>4182771858</v>
      </c>
      <c r="X100" s="5">
        <v>5541556444</v>
      </c>
      <c r="Y100" s="5">
        <v>6342773242</v>
      </c>
      <c r="Z100" s="5">
        <v>6015018858</v>
      </c>
    </row>
    <row r="101" spans="3:26" ht="15.5" x14ac:dyDescent="0.35">
      <c r="C101" t="s">
        <v>683</v>
      </c>
    </row>
    <row r="102" spans="3:26" ht="15.5" x14ac:dyDescent="0.35">
      <c r="C102" t="s">
        <v>399</v>
      </c>
      <c r="D102" s="5">
        <v>133465000000</v>
      </c>
      <c r="E102" s="5">
        <v>115146000000</v>
      </c>
      <c r="F102" s="5">
        <v>56071000000</v>
      </c>
      <c r="G102" s="5">
        <v>75909000000</v>
      </c>
      <c r="I102" s="5">
        <v>56071000000</v>
      </c>
      <c r="J102" s="5">
        <v>79968000000</v>
      </c>
      <c r="K102" s="5">
        <v>99317000000</v>
      </c>
      <c r="L102" s="5">
        <v>69327085696</v>
      </c>
      <c r="M102" s="5">
        <v>54801789750</v>
      </c>
    </row>
    <row r="103" spans="3:26" ht="15.5" x14ac:dyDescent="0.35">
      <c r="C103" t="s">
        <v>634</v>
      </c>
    </row>
    <row r="104" spans="3:26" ht="15.5" x14ac:dyDescent="0.35">
      <c r="C104" t="s">
        <v>445</v>
      </c>
      <c r="D104" s="5">
        <v>802817000000</v>
      </c>
      <c r="E104" s="5">
        <v>793934000000</v>
      </c>
      <c r="F104" s="5">
        <v>737027000000</v>
      </c>
      <c r="G104" s="5">
        <v>759240000000</v>
      </c>
      <c r="I104" s="5">
        <v>737027000000</v>
      </c>
      <c r="J104" s="5">
        <v>789423000000</v>
      </c>
      <c r="K104" s="5">
        <v>755672000000</v>
      </c>
      <c r="L104" s="5">
        <v>465234171852</v>
      </c>
      <c r="M104" s="5">
        <v>332093300960</v>
      </c>
      <c r="N104" s="5">
        <v>294839547115</v>
      </c>
      <c r="O104" s="5">
        <v>234776721357</v>
      </c>
      <c r="P104" s="5">
        <v>192071433424</v>
      </c>
      <c r="Q104" s="5">
        <v>188507653056</v>
      </c>
      <c r="R104" s="5">
        <v>196579326601</v>
      </c>
      <c r="S104" s="5">
        <v>225547207763</v>
      </c>
      <c r="T104" s="5">
        <v>194739685737</v>
      </c>
      <c r="U104" s="5">
        <v>209771871672</v>
      </c>
      <c r="V104" s="5">
        <v>223049922385</v>
      </c>
      <c r="W104" s="5">
        <v>203374980705</v>
      </c>
      <c r="X104" s="5">
        <v>162993251028</v>
      </c>
      <c r="Y104" s="5">
        <v>148609464396</v>
      </c>
      <c r="Z104" s="5">
        <v>146634314283</v>
      </c>
    </row>
    <row r="105" spans="3:26" ht="15.5" x14ac:dyDescent="0.35">
      <c r="C105" t="s">
        <v>117</v>
      </c>
      <c r="D105" s="5">
        <v>4991385000000</v>
      </c>
      <c r="E105" s="5">
        <v>5120002000000</v>
      </c>
      <c r="F105" s="5">
        <v>5572210000000</v>
      </c>
      <c r="G105" s="5">
        <v>4622001000000</v>
      </c>
      <c r="I105" s="5">
        <v>5572210000000</v>
      </c>
      <c r="J105" s="5">
        <v>4676250000000</v>
      </c>
      <c r="K105" s="5">
        <v>4566006000000</v>
      </c>
      <c r="L105" s="5">
        <v>4181760862637</v>
      </c>
      <c r="M105" s="5">
        <v>3403961007490</v>
      </c>
      <c r="N105" s="5">
        <v>3361956197960</v>
      </c>
      <c r="O105" s="5">
        <v>2995872438975</v>
      </c>
      <c r="P105" s="5">
        <v>3485510411961</v>
      </c>
      <c r="Q105" s="5">
        <v>2924962977878</v>
      </c>
      <c r="R105" s="5">
        <v>2686030338104</v>
      </c>
      <c r="S105" s="5">
        <v>2646301796777</v>
      </c>
      <c r="T105" s="5">
        <v>2471583958824</v>
      </c>
      <c r="U105" s="5">
        <v>2471998080266</v>
      </c>
      <c r="V105" s="5">
        <v>2356096370695</v>
      </c>
      <c r="W105" s="5">
        <v>2018488134855</v>
      </c>
      <c r="X105" s="5">
        <v>1741975270457</v>
      </c>
      <c r="Y105" s="5">
        <v>1466078753943</v>
      </c>
      <c r="Z105" s="5">
        <v>1525749458829</v>
      </c>
    </row>
    <row r="106" spans="3:26" ht="15.5" x14ac:dyDescent="0.35">
      <c r="C106" t="s">
        <v>118</v>
      </c>
    </row>
    <row r="107" spans="3:26" ht="15.5" x14ac:dyDescent="0.35">
      <c r="C107" t="s">
        <v>119</v>
      </c>
    </row>
    <row r="108" spans="3:26" ht="15.5" x14ac:dyDescent="0.35">
      <c r="C108" t="s">
        <v>446</v>
      </c>
      <c r="D108" s="5">
        <v>2230532000000</v>
      </c>
      <c r="E108" s="5">
        <v>2181424000000</v>
      </c>
      <c r="F108" s="5">
        <v>2739701000000</v>
      </c>
      <c r="G108" s="5">
        <v>1895782000000</v>
      </c>
      <c r="I108" s="5">
        <v>2739701000000</v>
      </c>
      <c r="J108" s="5">
        <v>1889201000000</v>
      </c>
      <c r="K108" s="5">
        <v>1940279000000</v>
      </c>
      <c r="L108" s="5">
        <v>1806905964718</v>
      </c>
      <c r="M108" s="5">
        <v>1319656849510</v>
      </c>
      <c r="N108" s="5">
        <v>1406291340510</v>
      </c>
      <c r="O108" s="5">
        <v>1281093781950</v>
      </c>
      <c r="P108" s="5">
        <v>1928698918596</v>
      </c>
      <c r="Q108" s="5">
        <v>1533875068654</v>
      </c>
      <c r="R108" s="5">
        <v>1446548510398</v>
      </c>
      <c r="S108" s="5">
        <v>1515045604565</v>
      </c>
      <c r="T108" s="5">
        <v>1465759630487</v>
      </c>
      <c r="U108" s="5">
        <v>1565759623956</v>
      </c>
      <c r="V108" s="5">
        <v>1526638697706</v>
      </c>
      <c r="W108" s="5">
        <v>1272356532418</v>
      </c>
      <c r="X108" s="5">
        <v>1086530490073</v>
      </c>
      <c r="Y108" s="5">
        <v>892309939677</v>
      </c>
      <c r="Z108" s="5">
        <v>990510047656</v>
      </c>
    </row>
    <row r="109" spans="3:26" ht="15.5" x14ac:dyDescent="0.35">
      <c r="C109" t="s">
        <v>447</v>
      </c>
      <c r="D109" s="5">
        <v>32955000000</v>
      </c>
      <c r="E109" s="5">
        <v>38455000000</v>
      </c>
      <c r="F109" s="5">
        <v>28455000000</v>
      </c>
      <c r="G109" s="5">
        <v>24955000000</v>
      </c>
      <c r="I109" s="5">
        <v>28455000000</v>
      </c>
      <c r="J109" s="5">
        <v>24955000000</v>
      </c>
      <c r="K109" s="5">
        <v>4350000000</v>
      </c>
      <c r="O109" s="5">
        <v>25000000000</v>
      </c>
      <c r="P109" s="5">
        <v>433000000000</v>
      </c>
      <c r="Q109" s="5">
        <v>88716953993</v>
      </c>
      <c r="R109" s="5">
        <v>534628597572</v>
      </c>
      <c r="S109" s="5">
        <v>746620000000</v>
      </c>
      <c r="T109" s="5">
        <v>742729657053</v>
      </c>
      <c r="U109" s="5">
        <v>794146779143</v>
      </c>
      <c r="V109" s="5">
        <v>782136517614</v>
      </c>
      <c r="W109" s="5">
        <v>688047624994</v>
      </c>
      <c r="X109" s="5">
        <v>467264244928</v>
      </c>
      <c r="Y109" s="5">
        <v>405438842977</v>
      </c>
      <c r="Z109" s="5">
        <v>460730807264</v>
      </c>
    </row>
    <row r="110" spans="3:26" ht="15.5" x14ac:dyDescent="0.35">
      <c r="C110" t="s">
        <v>400</v>
      </c>
    </row>
    <row r="111" spans="3:26" ht="15.5" x14ac:dyDescent="0.35">
      <c r="C111" t="s">
        <v>581</v>
      </c>
      <c r="D111" s="5">
        <v>1950162000000</v>
      </c>
      <c r="E111" s="5">
        <v>1822574000000</v>
      </c>
      <c r="F111" s="5">
        <v>2432227000000</v>
      </c>
      <c r="G111" s="5">
        <v>1562288000000</v>
      </c>
      <c r="I111" s="5">
        <v>2432227000000</v>
      </c>
      <c r="J111" s="5">
        <v>1522968000000</v>
      </c>
      <c r="K111" s="5">
        <v>1629440000000</v>
      </c>
      <c r="L111" s="5">
        <v>1565241192042</v>
      </c>
      <c r="M111" s="5">
        <v>1047507587549</v>
      </c>
      <c r="N111" s="5">
        <v>1039934109076</v>
      </c>
      <c r="O111" s="5">
        <v>1025186706445</v>
      </c>
      <c r="P111" s="5">
        <v>1303712581246</v>
      </c>
      <c r="Q111" s="5">
        <v>1311983675919</v>
      </c>
      <c r="R111" s="5">
        <v>777818120556</v>
      </c>
      <c r="S111" s="5">
        <v>609047879315</v>
      </c>
      <c r="T111" s="5">
        <v>586431035085</v>
      </c>
      <c r="U111" s="5">
        <v>590153868302</v>
      </c>
      <c r="V111" s="5">
        <v>610582991271</v>
      </c>
      <c r="W111" s="5">
        <v>473294381474</v>
      </c>
      <c r="X111" s="5">
        <v>513537496060</v>
      </c>
      <c r="Y111" s="5">
        <v>418528906283</v>
      </c>
      <c r="Z111" s="5">
        <v>426179838811</v>
      </c>
    </row>
    <row r="112" spans="3:26" ht="15.5" x14ac:dyDescent="0.35">
      <c r="C112" t="s">
        <v>285</v>
      </c>
      <c r="D112" s="5">
        <v>113588000000</v>
      </c>
      <c r="E112" s="5">
        <v>116948000000</v>
      </c>
      <c r="F112" s="5">
        <v>102862000000</v>
      </c>
      <c r="G112" s="5">
        <v>129382000000</v>
      </c>
      <c r="I112" s="5">
        <v>102862000000</v>
      </c>
      <c r="J112" s="5">
        <v>157233000000</v>
      </c>
      <c r="K112" s="5">
        <v>129924000000</v>
      </c>
      <c r="L112" s="5">
        <v>84355151250</v>
      </c>
      <c r="M112" s="5">
        <v>78726471881</v>
      </c>
      <c r="N112" s="5">
        <v>77194862861</v>
      </c>
      <c r="O112" s="5">
        <v>73149702668</v>
      </c>
      <c r="P112" s="5">
        <v>91903763671</v>
      </c>
      <c r="Q112" s="5">
        <v>62885046347</v>
      </c>
      <c r="R112" s="5">
        <v>61343965386</v>
      </c>
      <c r="S112" s="5">
        <v>68913371564</v>
      </c>
      <c r="T112" s="5">
        <v>48417787656</v>
      </c>
      <c r="U112" s="5">
        <v>85485874410</v>
      </c>
      <c r="V112" s="5">
        <v>33752097127</v>
      </c>
      <c r="W112" s="5">
        <v>17200655464</v>
      </c>
      <c r="X112" s="5">
        <v>11868630552</v>
      </c>
      <c r="Y112" s="5">
        <v>7842988891</v>
      </c>
      <c r="Z112" s="5">
        <v>17565664616</v>
      </c>
    </row>
    <row r="113" spans="3:26" ht="15.5" x14ac:dyDescent="0.35">
      <c r="C113" t="s">
        <v>448</v>
      </c>
      <c r="D113" s="5">
        <v>113588000000</v>
      </c>
      <c r="E113" s="5">
        <v>116948000000</v>
      </c>
      <c r="F113" s="5">
        <v>102862000000</v>
      </c>
      <c r="G113" s="5">
        <v>129382000000</v>
      </c>
      <c r="I113" s="5">
        <v>102862000000</v>
      </c>
      <c r="J113" s="5">
        <v>157233000000</v>
      </c>
      <c r="K113" s="5">
        <v>129924000000</v>
      </c>
      <c r="L113" s="5">
        <v>84355151250</v>
      </c>
      <c r="M113" s="5">
        <v>78726471881</v>
      </c>
      <c r="N113" s="5">
        <v>77194862861</v>
      </c>
      <c r="O113" s="5">
        <v>73149702668</v>
      </c>
      <c r="P113" s="5">
        <v>91903763671</v>
      </c>
      <c r="Q113" s="5">
        <v>62885046347</v>
      </c>
      <c r="R113" s="5">
        <v>61343965386</v>
      </c>
      <c r="S113" s="5">
        <v>68913371564</v>
      </c>
      <c r="T113" s="5">
        <v>48417787656</v>
      </c>
      <c r="U113" s="5">
        <v>85485874410</v>
      </c>
      <c r="V113" s="5">
        <v>33752097127</v>
      </c>
      <c r="W113" s="5">
        <v>17200655464</v>
      </c>
      <c r="X113" s="5">
        <v>11868630552</v>
      </c>
      <c r="Y113" s="5">
        <v>7842988891</v>
      </c>
      <c r="Z113" s="5">
        <v>17565664616</v>
      </c>
    </row>
    <row r="114" spans="3:26" ht="15.5" x14ac:dyDescent="0.35">
      <c r="C114" t="s">
        <v>126</v>
      </c>
      <c r="L114" s="5">
        <v>49161428494</v>
      </c>
      <c r="M114" s="5">
        <v>57166161574</v>
      </c>
      <c r="N114" s="5">
        <v>94972190752</v>
      </c>
      <c r="O114" s="5">
        <v>46743864680</v>
      </c>
      <c r="P114" s="5">
        <v>28285059102</v>
      </c>
      <c r="Q114" s="5">
        <v>9907208526</v>
      </c>
      <c r="R114" s="5">
        <v>18946733011</v>
      </c>
      <c r="S114" s="5">
        <v>25180116743</v>
      </c>
      <c r="T114" s="5">
        <v>13506323103</v>
      </c>
      <c r="U114" s="5">
        <v>30816231943</v>
      </c>
      <c r="V114" s="5">
        <v>13894995321</v>
      </c>
      <c r="W114" s="5">
        <v>20180054279</v>
      </c>
      <c r="X114" s="5">
        <v>18772412444</v>
      </c>
      <c r="Y114" s="5">
        <v>4819079305</v>
      </c>
      <c r="Z114" s="5">
        <v>23632514656</v>
      </c>
    </row>
    <row r="115" spans="3:26" ht="15.5" x14ac:dyDescent="0.35">
      <c r="C115" t="s">
        <v>838</v>
      </c>
      <c r="D115" s="5">
        <v>9945000000</v>
      </c>
      <c r="E115" s="5">
        <v>64359000000</v>
      </c>
      <c r="F115" s="5">
        <v>32966000000</v>
      </c>
      <c r="G115" s="5">
        <v>38894000000</v>
      </c>
      <c r="I115" s="5">
        <v>32966000000</v>
      </c>
      <c r="J115" s="5">
        <v>59062000000</v>
      </c>
      <c r="K115" s="5">
        <v>53103000000</v>
      </c>
      <c r="L115" s="5">
        <v>49161428494</v>
      </c>
      <c r="M115" s="5">
        <v>57166161574</v>
      </c>
      <c r="N115" s="5">
        <v>94972190752</v>
      </c>
      <c r="O115" s="5">
        <v>46743864680</v>
      </c>
      <c r="P115" s="5">
        <v>28285059102</v>
      </c>
      <c r="Q115" s="5">
        <v>9907208526</v>
      </c>
      <c r="R115" s="5">
        <v>18946733011</v>
      </c>
      <c r="S115" s="5">
        <v>25180116743</v>
      </c>
      <c r="T115" s="5">
        <v>13506323103</v>
      </c>
      <c r="U115" s="5">
        <v>30816231943</v>
      </c>
      <c r="V115" s="5">
        <v>13894995321</v>
      </c>
      <c r="W115" s="5">
        <v>20180054279</v>
      </c>
      <c r="X115" s="5">
        <v>18772412444</v>
      </c>
      <c r="Y115" s="5">
        <v>4819079305</v>
      </c>
      <c r="Z115" s="5">
        <v>23632514656</v>
      </c>
    </row>
    <row r="116" spans="3:26" ht="15.5" x14ac:dyDescent="0.35">
      <c r="C116" t="s">
        <v>127</v>
      </c>
      <c r="D116" s="5">
        <v>22794000000</v>
      </c>
      <c r="E116" s="5">
        <v>23789000000</v>
      </c>
      <c r="F116" s="5">
        <v>29599000000</v>
      </c>
      <c r="G116" s="5">
        <v>28239000000</v>
      </c>
      <c r="I116" s="5">
        <v>29599000000</v>
      </c>
      <c r="J116" s="5">
        <v>26514000000</v>
      </c>
      <c r="K116" s="5">
        <v>38820000000</v>
      </c>
      <c r="L116" s="5">
        <v>36123557696</v>
      </c>
      <c r="M116" s="5">
        <v>47986227949</v>
      </c>
      <c r="N116" s="5">
        <v>106063507027</v>
      </c>
      <c r="O116" s="5">
        <v>55418988001</v>
      </c>
      <c r="P116" s="5">
        <v>35441177760</v>
      </c>
      <c r="Q116" s="5">
        <v>30147197431</v>
      </c>
      <c r="R116" s="5">
        <v>24305408031</v>
      </c>
      <c r="S116" s="5">
        <v>32386633058</v>
      </c>
      <c r="T116" s="5">
        <v>49701837090</v>
      </c>
      <c r="U116" s="5">
        <v>42163492866</v>
      </c>
      <c r="V116" s="5">
        <v>59903727723</v>
      </c>
      <c r="W116" s="5">
        <v>69662621029</v>
      </c>
      <c r="X116" s="5">
        <v>70561188437</v>
      </c>
      <c r="Y116" s="5">
        <v>48667467239</v>
      </c>
      <c r="Z116" s="5">
        <v>54772890730</v>
      </c>
    </row>
    <row r="117" spans="3:26" ht="15.5" x14ac:dyDescent="0.35">
      <c r="C117" t="s">
        <v>449</v>
      </c>
    </row>
    <row r="118" spans="3:26" ht="15.5" x14ac:dyDescent="0.35">
      <c r="C118" t="s">
        <v>583</v>
      </c>
      <c r="L118" s="5">
        <v>19853475177</v>
      </c>
    </row>
    <row r="119" spans="3:26" ht="15.5" x14ac:dyDescent="0.35">
      <c r="C119" t="s">
        <v>452</v>
      </c>
      <c r="L119" s="5">
        <v>19853475177</v>
      </c>
    </row>
    <row r="120" spans="3:26" ht="15.5" x14ac:dyDescent="0.35">
      <c r="C120" t="s">
        <v>405</v>
      </c>
      <c r="D120" s="5">
        <v>404350000000</v>
      </c>
      <c r="E120" s="5">
        <v>409774000000</v>
      </c>
      <c r="F120" s="5">
        <v>414577000000</v>
      </c>
      <c r="G120" s="5">
        <v>427076000000</v>
      </c>
      <c r="I120" s="5">
        <v>414577000000</v>
      </c>
      <c r="J120" s="5">
        <v>467923000000</v>
      </c>
      <c r="K120" s="5">
        <v>425375000000</v>
      </c>
      <c r="L120" s="5">
        <v>329565768361</v>
      </c>
      <c r="M120" s="5">
        <v>323713402803</v>
      </c>
      <c r="N120" s="5">
        <v>356992629183</v>
      </c>
      <c r="O120" s="5">
        <v>322779610313</v>
      </c>
      <c r="P120" s="5">
        <v>308958990481</v>
      </c>
      <c r="Q120" s="5">
        <v>313469986286</v>
      </c>
      <c r="R120" s="5">
        <v>295551311055</v>
      </c>
      <c r="S120" s="5">
        <v>288342573611</v>
      </c>
      <c r="T120" s="5">
        <v>273419570086</v>
      </c>
      <c r="U120" s="5">
        <v>265246419612</v>
      </c>
      <c r="V120" s="5">
        <v>250642660682</v>
      </c>
      <c r="W120" s="5">
        <v>222592637613</v>
      </c>
      <c r="X120" s="5">
        <v>188907640218</v>
      </c>
      <c r="Y120" s="5">
        <v>175409598272</v>
      </c>
      <c r="Z120" s="5">
        <v>145408776197</v>
      </c>
    </row>
    <row r="121" spans="3:26" ht="15.5" x14ac:dyDescent="0.35">
      <c r="C121" t="s">
        <v>404</v>
      </c>
      <c r="D121" s="5">
        <v>404350000000</v>
      </c>
      <c r="E121" s="5">
        <v>409774000000</v>
      </c>
      <c r="F121" s="5">
        <v>414577000000</v>
      </c>
      <c r="G121" s="5">
        <v>427076000000</v>
      </c>
      <c r="I121" s="5">
        <v>414577000000</v>
      </c>
      <c r="J121" s="5">
        <v>467923000000</v>
      </c>
      <c r="K121" s="5">
        <v>425375000000</v>
      </c>
      <c r="L121" s="5">
        <v>329565768361</v>
      </c>
      <c r="M121" s="5">
        <v>323713402803</v>
      </c>
      <c r="N121" s="5">
        <v>356992629183</v>
      </c>
      <c r="O121" s="5">
        <v>322779610313</v>
      </c>
      <c r="P121" s="5">
        <v>308958990481</v>
      </c>
      <c r="Q121" s="5">
        <v>313469986286</v>
      </c>
      <c r="R121" s="5">
        <v>295551311055</v>
      </c>
      <c r="S121" s="5">
        <v>288342573611</v>
      </c>
      <c r="T121" s="5">
        <v>273419570086</v>
      </c>
      <c r="U121" s="5">
        <v>265246419612</v>
      </c>
      <c r="V121" s="5">
        <v>250642660682</v>
      </c>
      <c r="W121" s="5">
        <v>222592637613</v>
      </c>
      <c r="X121" s="5">
        <v>188907640218</v>
      </c>
      <c r="Y121" s="5">
        <v>175409598272</v>
      </c>
      <c r="Z121" s="5">
        <v>145408776197</v>
      </c>
    </row>
    <row r="122" spans="3:26" ht="15.5" x14ac:dyDescent="0.35">
      <c r="C122" t="s">
        <v>745</v>
      </c>
      <c r="Y122" s="5">
        <v>107684373</v>
      </c>
      <c r="Z122" s="5">
        <v>244654304</v>
      </c>
    </row>
    <row r="123" spans="3:26" ht="15.5" x14ac:dyDescent="0.35">
      <c r="C123" t="s">
        <v>1198</v>
      </c>
      <c r="D123" s="5">
        <v>56153000000</v>
      </c>
      <c r="E123" s="5">
        <v>62391000000</v>
      </c>
      <c r="F123" s="5">
        <v>68630000000</v>
      </c>
      <c r="G123" s="5">
        <v>74869000000</v>
      </c>
      <c r="I123" s="5">
        <v>68630000000</v>
      </c>
      <c r="J123" s="5">
        <v>93585000000</v>
      </c>
      <c r="K123" s="5">
        <v>61315000000</v>
      </c>
    </row>
    <row r="124" spans="3:26" ht="15.5" x14ac:dyDescent="0.35">
      <c r="C124" t="s">
        <v>453</v>
      </c>
      <c r="L124" s="5">
        <v>2809122545</v>
      </c>
      <c r="O124" s="5">
        <v>46936584</v>
      </c>
      <c r="P124" s="5">
        <v>3569762731</v>
      </c>
      <c r="Q124" s="5">
        <v>1674373205</v>
      </c>
      <c r="R124" s="5">
        <v>3877217462</v>
      </c>
      <c r="S124" s="5">
        <v>4970860606</v>
      </c>
      <c r="T124" s="5">
        <v>4416059971</v>
      </c>
      <c r="U124" s="5">
        <v>4802778932</v>
      </c>
      <c r="V124" s="5">
        <v>4008807422</v>
      </c>
      <c r="W124" s="5">
        <v>3033063836</v>
      </c>
      <c r="X124" s="5">
        <v>2267467469</v>
      </c>
      <c r="Y124" s="5">
        <v>1660248689</v>
      </c>
      <c r="Z124" s="5">
        <v>560872022</v>
      </c>
    </row>
    <row r="125" spans="3:26" ht="15.5" x14ac:dyDescent="0.35">
      <c r="C125" t="s">
        <v>1362</v>
      </c>
      <c r="O125" s="5">
        <v>16521690943</v>
      </c>
      <c r="P125" s="5">
        <v>6137342976</v>
      </c>
      <c r="Q125" s="5">
        <v>10994760993</v>
      </c>
      <c r="R125" s="5">
        <v>12630371231</v>
      </c>
      <c r="S125" s="5">
        <v>14753825255</v>
      </c>
      <c r="T125" s="5">
        <v>3562500009</v>
      </c>
      <c r="U125" s="5">
        <v>3812500000</v>
      </c>
      <c r="V125" s="5">
        <v>4062500000</v>
      </c>
    </row>
    <row r="126" spans="3:26" ht="15.5" x14ac:dyDescent="0.35">
      <c r="C126" t="s">
        <v>130</v>
      </c>
      <c r="D126" s="5">
        <v>2634882000000</v>
      </c>
      <c r="E126" s="5">
        <v>2591198000000</v>
      </c>
      <c r="F126" s="5">
        <v>3154278000000</v>
      </c>
      <c r="G126" s="5">
        <v>2322858000000</v>
      </c>
      <c r="I126" s="5">
        <v>3154278000000</v>
      </c>
      <c r="J126" s="5">
        <v>2357124000000</v>
      </c>
      <c r="K126" s="5">
        <v>2365654000000</v>
      </c>
      <c r="L126" s="5">
        <v>2136471733079</v>
      </c>
      <c r="M126" s="5">
        <v>1643370252313</v>
      </c>
      <c r="N126" s="5">
        <v>1763283969693</v>
      </c>
      <c r="O126" s="5">
        <v>1603873392263</v>
      </c>
      <c r="P126" s="5">
        <v>2237657909077</v>
      </c>
      <c r="Q126" s="5">
        <v>1847345054940</v>
      </c>
      <c r="R126" s="5">
        <v>1742099821453</v>
      </c>
      <c r="S126" s="5">
        <v>1803388178176</v>
      </c>
      <c r="T126" s="5">
        <v>1739179200573</v>
      </c>
      <c r="U126" s="5">
        <v>1831006043568</v>
      </c>
      <c r="V126" s="5">
        <v>1777281358388</v>
      </c>
      <c r="W126" s="5">
        <v>1494949170031</v>
      </c>
      <c r="X126" s="5">
        <v>1275438130291</v>
      </c>
      <c r="Y126" s="5">
        <v>1067719537949</v>
      </c>
      <c r="Z126" s="5">
        <v>1135918823853</v>
      </c>
    </row>
    <row r="127" spans="3:26" ht="15.5" x14ac:dyDescent="0.35">
      <c r="C127" t="s">
        <v>131</v>
      </c>
    </row>
    <row r="128" spans="3:26" ht="15.5" x14ac:dyDescent="0.35">
      <c r="C128" t="s">
        <v>132</v>
      </c>
      <c r="D128" s="5">
        <v>91849000000</v>
      </c>
      <c r="E128" s="5">
        <v>91849000000</v>
      </c>
      <c r="F128" s="5">
        <v>91849000000</v>
      </c>
      <c r="G128" s="5">
        <v>91849000000</v>
      </c>
      <c r="I128" s="5">
        <v>91849000000</v>
      </c>
      <c r="J128" s="5">
        <v>91849000000</v>
      </c>
      <c r="K128" s="5">
        <v>91849000000</v>
      </c>
      <c r="L128" s="5">
        <v>91849275000</v>
      </c>
      <c r="M128" s="5">
        <v>91849275000</v>
      </c>
      <c r="N128" s="5">
        <v>91849275000</v>
      </c>
      <c r="O128" s="5">
        <v>91849275000</v>
      </c>
      <c r="P128" s="5">
        <v>91849275000</v>
      </c>
      <c r="Q128" s="5">
        <v>91849275000</v>
      </c>
      <c r="R128" s="5">
        <v>91849275000</v>
      </c>
      <c r="S128" s="5">
        <v>91849275000</v>
      </c>
      <c r="T128" s="5">
        <v>91849275000</v>
      </c>
      <c r="U128" s="5">
        <v>91849275000</v>
      </c>
      <c r="V128" s="5">
        <v>91849275000</v>
      </c>
      <c r="W128" s="5">
        <v>91849275000</v>
      </c>
      <c r="X128" s="5">
        <v>91849275000</v>
      </c>
      <c r="Y128" s="5">
        <v>91849275000</v>
      </c>
      <c r="Z128" s="5">
        <v>91849275000</v>
      </c>
    </row>
    <row r="129" spans="2:26" ht="15.5" x14ac:dyDescent="0.35">
      <c r="C129" t="s">
        <v>133</v>
      </c>
      <c r="D129" s="5">
        <v>9057000000</v>
      </c>
      <c r="E129" s="5">
        <v>9057000000</v>
      </c>
      <c r="F129" s="5">
        <v>9057000000</v>
      </c>
      <c r="G129" s="5">
        <v>9057000000</v>
      </c>
      <c r="I129" s="5">
        <v>9057000000</v>
      </c>
      <c r="J129" s="5">
        <v>9057000000</v>
      </c>
      <c r="K129" s="5">
        <v>9057000000</v>
      </c>
      <c r="L129" s="5">
        <v>9056550000</v>
      </c>
      <c r="M129" s="5">
        <v>9056550000</v>
      </c>
      <c r="N129" s="5">
        <v>9056550000</v>
      </c>
      <c r="O129" s="5">
        <v>9056550000</v>
      </c>
      <c r="P129" s="5">
        <v>9056550000</v>
      </c>
      <c r="Q129" s="5">
        <v>9056550000</v>
      </c>
      <c r="R129" s="5">
        <v>9056550000</v>
      </c>
      <c r="S129" s="5">
        <v>9056550000</v>
      </c>
      <c r="T129" s="5">
        <v>9056550000</v>
      </c>
      <c r="U129" s="5">
        <v>9056550000</v>
      </c>
      <c r="V129" s="5">
        <v>9056550000</v>
      </c>
      <c r="W129" s="5">
        <v>9056550000</v>
      </c>
      <c r="X129" s="5">
        <v>9056550000</v>
      </c>
      <c r="Y129" s="5">
        <v>9056550000</v>
      </c>
      <c r="Z129" s="5">
        <v>9056550000</v>
      </c>
    </row>
    <row r="130" spans="2:26" ht="15.5" x14ac:dyDescent="0.35">
      <c r="C130" t="s">
        <v>134</v>
      </c>
      <c r="D130" s="5">
        <v>2231448000000</v>
      </c>
      <c r="E130" s="5">
        <v>2403561000000</v>
      </c>
      <c r="F130" s="5">
        <v>2292629000000</v>
      </c>
      <c r="G130" s="5">
        <v>2170560000000</v>
      </c>
      <c r="I130" s="5">
        <v>2292629000000</v>
      </c>
      <c r="J130" s="5">
        <v>2186670000000</v>
      </c>
      <c r="K130" s="5">
        <v>2056884000000</v>
      </c>
      <c r="L130" s="5">
        <v>1937711684227</v>
      </c>
      <c r="M130" s="5">
        <v>1725406406835</v>
      </c>
      <c r="N130" s="5">
        <v>1563500642364</v>
      </c>
      <c r="O130" s="5">
        <v>1356829861497</v>
      </c>
      <c r="P130" s="5">
        <v>1140071954660</v>
      </c>
      <c r="Q130" s="5">
        <v>970332256088</v>
      </c>
      <c r="R130" s="5">
        <v>835690841666</v>
      </c>
      <c r="S130" s="5">
        <v>734269263264</v>
      </c>
      <c r="T130" s="5">
        <v>625675668842</v>
      </c>
      <c r="U130" s="5">
        <v>533692645786</v>
      </c>
      <c r="V130" s="5">
        <v>470983039065</v>
      </c>
      <c r="W130" s="5">
        <v>416893804125</v>
      </c>
      <c r="X130" s="5">
        <v>360504815456</v>
      </c>
      <c r="Y130" s="5">
        <v>293822813802</v>
      </c>
      <c r="Z130" s="5">
        <v>280969967812</v>
      </c>
    </row>
    <row r="131" spans="2:26" ht="15.5" x14ac:dyDescent="0.35">
      <c r="C131" t="s">
        <v>135</v>
      </c>
      <c r="D131" s="5">
        <v>18370000000</v>
      </c>
      <c r="E131" s="5">
        <v>18370000000</v>
      </c>
      <c r="F131" s="5">
        <v>18370000000</v>
      </c>
      <c r="G131" s="5">
        <v>18370000000</v>
      </c>
      <c r="I131" s="5">
        <v>18370000000</v>
      </c>
      <c r="J131" s="5">
        <v>18370000000</v>
      </c>
      <c r="K131" s="5">
        <v>18370000000</v>
      </c>
      <c r="L131" s="5">
        <v>18369855000</v>
      </c>
      <c r="M131" s="5">
        <v>18369855000</v>
      </c>
      <c r="N131" s="5">
        <v>18369855000</v>
      </c>
      <c r="O131" s="5">
        <v>18369855000</v>
      </c>
      <c r="P131" s="5">
        <v>18369855000</v>
      </c>
      <c r="Q131" s="5">
        <v>18369855000</v>
      </c>
      <c r="R131" s="5">
        <v>18369855000</v>
      </c>
      <c r="S131" s="5">
        <v>18369855000</v>
      </c>
      <c r="T131" s="5">
        <v>18369855000</v>
      </c>
      <c r="U131" s="5">
        <v>18369855000</v>
      </c>
      <c r="V131" s="5">
        <v>18369855000</v>
      </c>
      <c r="W131" s="5">
        <v>18369855000</v>
      </c>
      <c r="X131" s="5">
        <v>18369855000</v>
      </c>
      <c r="Y131" s="5">
        <v>18369855000</v>
      </c>
      <c r="Z131" s="5">
        <v>18369855000</v>
      </c>
    </row>
    <row r="132" spans="2:26" ht="15.5" x14ac:dyDescent="0.35">
      <c r="C132" t="s">
        <v>136</v>
      </c>
      <c r="D132" s="5">
        <v>2213078000000</v>
      </c>
      <c r="E132" s="5">
        <v>2385191000000</v>
      </c>
      <c r="F132" s="5">
        <v>2274259000000</v>
      </c>
      <c r="G132" s="5">
        <v>2152190000000</v>
      </c>
      <c r="I132" s="5">
        <v>2274259000000</v>
      </c>
      <c r="J132" s="5">
        <v>2168300000000</v>
      </c>
      <c r="K132" s="5">
        <v>2038514000000</v>
      </c>
      <c r="L132" s="5">
        <v>1919341829227</v>
      </c>
      <c r="M132" s="5">
        <v>1707036551835</v>
      </c>
      <c r="N132" s="5">
        <v>1545130787364</v>
      </c>
      <c r="O132" s="5">
        <v>1338460006497</v>
      </c>
      <c r="P132" s="5">
        <v>1121702099660</v>
      </c>
      <c r="Q132" s="5">
        <v>951962401088</v>
      </c>
      <c r="R132" s="5">
        <v>817320986666</v>
      </c>
      <c r="S132" s="5">
        <v>715899408264</v>
      </c>
      <c r="T132" s="5">
        <v>607305813842</v>
      </c>
      <c r="U132" s="5">
        <v>515322790786</v>
      </c>
      <c r="V132" s="5">
        <v>452613184065</v>
      </c>
      <c r="W132" s="5">
        <v>398523949125</v>
      </c>
      <c r="X132" s="5">
        <v>342134960456</v>
      </c>
      <c r="Y132" s="5">
        <v>275452958802</v>
      </c>
      <c r="Z132" s="5">
        <v>262600112812</v>
      </c>
    </row>
    <row r="133" spans="2:26" ht="15.5" x14ac:dyDescent="0.35">
      <c r="C133" t="s">
        <v>137</v>
      </c>
      <c r="D133" s="5">
        <v>2231448000000</v>
      </c>
      <c r="E133" s="5">
        <v>2403561000000</v>
      </c>
      <c r="F133" s="5">
        <v>2292629000000</v>
      </c>
      <c r="G133" s="5">
        <v>2170560000000</v>
      </c>
      <c r="I133" s="5">
        <v>2292629000000</v>
      </c>
      <c r="J133" s="5">
        <v>2186670000000</v>
      </c>
      <c r="K133" s="5">
        <v>2056884000000</v>
      </c>
      <c r="L133" s="5">
        <v>1937711684227</v>
      </c>
      <c r="M133" s="5">
        <v>1725406406835</v>
      </c>
      <c r="N133" s="5">
        <v>1563500642364</v>
      </c>
      <c r="O133" s="5">
        <v>1356829861497</v>
      </c>
      <c r="P133" s="5">
        <v>1140071954660</v>
      </c>
      <c r="Q133" s="5">
        <v>970332256088</v>
      </c>
      <c r="R133" s="5">
        <v>835690841666</v>
      </c>
      <c r="S133" s="5">
        <v>734269263264</v>
      </c>
      <c r="T133" s="5">
        <v>625675668842</v>
      </c>
      <c r="U133" s="5">
        <v>533692645786</v>
      </c>
      <c r="V133" s="5">
        <v>470983039065</v>
      </c>
      <c r="W133" s="5">
        <v>416893804125</v>
      </c>
      <c r="X133" s="5">
        <v>360504815456</v>
      </c>
      <c r="Y133" s="5">
        <v>293822813802</v>
      </c>
      <c r="Z133" s="5">
        <v>280969967812</v>
      </c>
    </row>
    <row r="134" spans="2:26" ht="15.5" x14ac:dyDescent="0.35">
      <c r="C134" t="s">
        <v>291</v>
      </c>
      <c r="D134" s="5">
        <v>89897000000</v>
      </c>
      <c r="E134" s="5">
        <v>90085000000</v>
      </c>
      <c r="F134" s="5">
        <v>90145000000</v>
      </c>
      <c r="G134" s="5">
        <v>93425000000</v>
      </c>
      <c r="I134" s="5">
        <v>90145000000</v>
      </c>
      <c r="J134" s="5">
        <v>97298000000</v>
      </c>
      <c r="K134" s="5">
        <v>108310000000</v>
      </c>
      <c r="L134" s="5">
        <v>72419185680</v>
      </c>
      <c r="M134" s="5">
        <v>26088691</v>
      </c>
      <c r="N134" s="5">
        <v>13326252</v>
      </c>
      <c r="O134" s="5">
        <v>10925564</v>
      </c>
      <c r="P134" s="5">
        <v>9898721573</v>
      </c>
      <c r="Q134" s="5">
        <v>9403840199</v>
      </c>
      <c r="R134" s="5">
        <v>10357848334</v>
      </c>
      <c r="S134" s="5">
        <v>10762528686</v>
      </c>
      <c r="T134" s="5">
        <v>8847262758</v>
      </c>
      <c r="U134" s="5">
        <v>9417564261</v>
      </c>
      <c r="V134" s="5">
        <v>9950146591</v>
      </c>
      <c r="W134" s="5">
        <v>8763334048</v>
      </c>
      <c r="X134" s="5">
        <v>8150498059</v>
      </c>
      <c r="Y134" s="5">
        <v>6654575541</v>
      </c>
      <c r="Z134" s="5">
        <v>10978840513</v>
      </c>
    </row>
    <row r="135" spans="2:26" ht="15.5" x14ac:dyDescent="0.35">
      <c r="C135" t="s">
        <v>10</v>
      </c>
      <c r="D135" s="5">
        <v>2356503000000</v>
      </c>
      <c r="E135" s="5">
        <v>2528804000000</v>
      </c>
      <c r="F135" s="5">
        <v>2417932000000</v>
      </c>
      <c r="G135" s="5">
        <v>2299143000000</v>
      </c>
      <c r="I135" s="5">
        <v>2417932000000</v>
      </c>
      <c r="J135" s="5">
        <v>2319126000000</v>
      </c>
      <c r="K135" s="5">
        <v>2200352000000</v>
      </c>
      <c r="L135" s="5">
        <v>2045289129558</v>
      </c>
      <c r="M135" s="5">
        <v>1760590755177</v>
      </c>
      <c r="N135" s="5">
        <v>1598672228267</v>
      </c>
      <c r="O135" s="5">
        <v>1391999046712</v>
      </c>
      <c r="P135" s="5">
        <v>1247852502884</v>
      </c>
      <c r="Q135" s="5">
        <v>1077617922938</v>
      </c>
      <c r="R135" s="5">
        <v>943930516651</v>
      </c>
      <c r="S135" s="5">
        <v>842913618601</v>
      </c>
      <c r="T135" s="5">
        <v>732404758251</v>
      </c>
      <c r="U135" s="5">
        <v>640992036698</v>
      </c>
      <c r="V135" s="5">
        <v>578815012307</v>
      </c>
      <c r="W135" s="5">
        <v>523538964824</v>
      </c>
      <c r="X135" s="5">
        <v>466537140166</v>
      </c>
      <c r="Y135" s="5">
        <v>398359215994</v>
      </c>
      <c r="Z135" s="5">
        <v>389830634976</v>
      </c>
    </row>
    <row r="136" spans="2:26" ht="15.5" x14ac:dyDescent="0.35">
      <c r="C136" t="s">
        <v>138</v>
      </c>
      <c r="D136" s="5">
        <v>4991385000000</v>
      </c>
      <c r="E136" s="5">
        <v>5120002000000</v>
      </c>
      <c r="F136" s="5">
        <v>5572210000000</v>
      </c>
      <c r="G136" s="5">
        <v>4622001000000</v>
      </c>
      <c r="I136" s="5">
        <v>5572210000000</v>
      </c>
      <c r="J136" s="5">
        <v>4676250000000</v>
      </c>
      <c r="K136" s="5">
        <v>4566006000000</v>
      </c>
      <c r="L136" s="5">
        <v>4181760862637</v>
      </c>
      <c r="M136" s="5">
        <v>3403961007490</v>
      </c>
      <c r="N136" s="5">
        <v>3361956197960</v>
      </c>
      <c r="O136" s="5">
        <v>2995872438975</v>
      </c>
      <c r="P136" s="5">
        <v>3485510411961</v>
      </c>
      <c r="Q136" s="5">
        <v>2924962977878</v>
      </c>
      <c r="R136" s="5">
        <v>2686030338104</v>
      </c>
      <c r="S136" s="5">
        <v>2646301796777</v>
      </c>
      <c r="T136" s="5">
        <v>2471583958824</v>
      </c>
      <c r="U136" s="5">
        <v>2471998080266</v>
      </c>
      <c r="V136" s="5">
        <v>2356096370695</v>
      </c>
      <c r="W136" s="5">
        <v>2018488134855</v>
      </c>
      <c r="X136" s="5">
        <v>1741975270457</v>
      </c>
      <c r="Y136" s="5">
        <v>1466078753943</v>
      </c>
      <c r="Z136" s="5">
        <v>1525749458829</v>
      </c>
    </row>
    <row r="137" spans="2:26" ht="15.5" x14ac:dyDescent="0.35">
      <c r="C137" t="s">
        <v>139</v>
      </c>
      <c r="D137" s="5">
        <v>918492750</v>
      </c>
      <c r="E137" s="5">
        <v>918492750</v>
      </c>
      <c r="F137" s="5">
        <v>918492750</v>
      </c>
      <c r="G137" s="5">
        <v>918492750</v>
      </c>
      <c r="I137" s="5">
        <v>918492750</v>
      </c>
      <c r="J137" s="5">
        <v>918492750</v>
      </c>
      <c r="K137" s="5">
        <v>918492750</v>
      </c>
      <c r="L137" s="5">
        <v>918492750</v>
      </c>
      <c r="M137" s="5">
        <v>918492750</v>
      </c>
      <c r="N137" s="5">
        <v>918492750</v>
      </c>
      <c r="O137" s="5">
        <v>918492750</v>
      </c>
      <c r="P137" s="5">
        <v>918492750</v>
      </c>
      <c r="Q137" s="5">
        <v>918492750</v>
      </c>
      <c r="R137" s="5">
        <v>918492750</v>
      </c>
      <c r="S137" s="5">
        <v>918492750</v>
      </c>
      <c r="T137" s="5">
        <v>918492750</v>
      </c>
      <c r="U137" s="5">
        <v>918492750</v>
      </c>
      <c r="V137" s="5">
        <v>918492750</v>
      </c>
      <c r="W137" s="5">
        <v>918492750</v>
      </c>
      <c r="X137" s="5">
        <v>918492750</v>
      </c>
      <c r="Y137" s="5">
        <v>918492750</v>
      </c>
      <c r="Z137" s="5">
        <v>918492750</v>
      </c>
    </row>
    <row r="139" spans="2:26" ht="15.5" x14ac:dyDescent="0.35">
      <c r="B139" t="s">
        <v>140</v>
      </c>
      <c r="C139" t="s">
        <v>141</v>
      </c>
      <c r="D139" s="5">
        <v>245046000000</v>
      </c>
      <c r="E139" s="5">
        <v>-759577000000</v>
      </c>
      <c r="F139" s="5">
        <v>941519000000</v>
      </c>
      <c r="G139" s="5">
        <v>294954000000</v>
      </c>
      <c r="I139" s="5">
        <v>973722000000</v>
      </c>
      <c r="J139" s="5">
        <v>199029000000</v>
      </c>
      <c r="K139" s="5">
        <v>624616000000</v>
      </c>
      <c r="L139" s="5">
        <v>654165050864</v>
      </c>
      <c r="M139" s="5">
        <v>71133769549</v>
      </c>
      <c r="N139" s="5">
        <v>801751675565</v>
      </c>
      <c r="O139" s="5">
        <v>1071859164912</v>
      </c>
      <c r="P139" s="5">
        <v>37887768280</v>
      </c>
      <c r="Q139" s="5">
        <v>634622494223</v>
      </c>
      <c r="R139" s="5">
        <v>402979098633</v>
      </c>
      <c r="S139" s="5">
        <v>194861102010</v>
      </c>
      <c r="T139" s="5">
        <v>177707666175</v>
      </c>
      <c r="U139" s="5">
        <v>97352326020</v>
      </c>
      <c r="V139" s="5">
        <v>55601357866</v>
      </c>
      <c r="W139" s="5">
        <v>-62540211560</v>
      </c>
      <c r="X139" s="5">
        <v>21193998791</v>
      </c>
      <c r="Y139" s="5">
        <v>153590189654</v>
      </c>
      <c r="Z139" s="5">
        <v>-41667634100</v>
      </c>
    </row>
    <row r="140" spans="2:26" ht="15.5" x14ac:dyDescent="0.35">
      <c r="C140" t="s">
        <v>457</v>
      </c>
      <c r="D140" s="5">
        <v>3944446000000</v>
      </c>
      <c r="E140" s="5">
        <v>3887798000000</v>
      </c>
      <c r="F140" s="5">
        <v>-100072000000</v>
      </c>
      <c r="G140" s="5">
        <v>3658945000000</v>
      </c>
      <c r="I140" s="5">
        <v>10476273000000</v>
      </c>
      <c r="J140" s="5">
        <v>14812704000000</v>
      </c>
      <c r="K140" s="5">
        <v>15744791000000</v>
      </c>
      <c r="L140" s="5">
        <v>12810123113525</v>
      </c>
      <c r="M140" s="5">
        <v>11795882162395</v>
      </c>
      <c r="N140" s="5">
        <v>13746008124630</v>
      </c>
      <c r="O140" s="5">
        <v>14496209449676</v>
      </c>
      <c r="P140" s="5">
        <v>13513354607228</v>
      </c>
      <c r="Q140" s="5">
        <v>10422333946669</v>
      </c>
      <c r="R140" s="5">
        <v>10441799265154</v>
      </c>
      <c r="S140" s="5">
        <v>9480599449545</v>
      </c>
      <c r="T140" s="5">
        <v>9487438563999</v>
      </c>
      <c r="U140" s="5">
        <v>8902949736038</v>
      </c>
      <c r="V140" s="5">
        <v>8147314047726</v>
      </c>
      <c r="W140" s="5">
        <v>7071072623525</v>
      </c>
      <c r="X140" s="5">
        <v>5894955815850</v>
      </c>
      <c r="Y140" s="5">
        <v>4930953422973</v>
      </c>
      <c r="Z140" s="5">
        <v>4385482179402</v>
      </c>
    </row>
    <row r="141" spans="2:26" ht="15.5" x14ac:dyDescent="0.35">
      <c r="C141" t="s">
        <v>842</v>
      </c>
      <c r="D141" s="5">
        <v>-3653142000000</v>
      </c>
      <c r="E141" s="5">
        <v>-4615092000000</v>
      </c>
      <c r="F141" s="5">
        <v>1071235000000</v>
      </c>
      <c r="G141" s="5">
        <v>-3348695000000</v>
      </c>
      <c r="I141" s="5">
        <v>-9432686000000</v>
      </c>
      <c r="J141" s="5">
        <v>-14547126000000</v>
      </c>
      <c r="K141" s="5">
        <v>-14992225000000</v>
      </c>
      <c r="L141" s="5">
        <v>-12027276897486</v>
      </c>
      <c r="M141" s="5">
        <v>-11511802641936</v>
      </c>
      <c r="N141" s="5">
        <v>-12843532218004</v>
      </c>
      <c r="O141" s="5">
        <v>-13305397135064</v>
      </c>
      <c r="P141" s="5">
        <v>-13386960014290</v>
      </c>
      <c r="Q141" s="5">
        <v>-9773985698594</v>
      </c>
      <c r="R141" s="5">
        <v>-9968481439904</v>
      </c>
      <c r="S141" s="5">
        <v>-9209146540185</v>
      </c>
      <c r="T141" s="5">
        <v>-9177253249368</v>
      </c>
      <c r="U141" s="5">
        <v>-8765142295406</v>
      </c>
      <c r="V141" s="5">
        <v>-8068917020494</v>
      </c>
      <c r="W141" s="5">
        <v>-7133394428291</v>
      </c>
      <c r="X141" s="5">
        <v>-5843679195807</v>
      </c>
      <c r="Y141" s="5">
        <v>-4766387752237</v>
      </c>
      <c r="Z141" s="5">
        <v>-4375702176550</v>
      </c>
    </row>
    <row r="142" spans="2:26" ht="15.5" x14ac:dyDescent="0.35">
      <c r="C142" t="s">
        <v>593</v>
      </c>
      <c r="D142" s="5">
        <v>-47068000000</v>
      </c>
      <c r="E142" s="5">
        <v>-32283000000</v>
      </c>
      <c r="F142" s="5">
        <v>-29750000000</v>
      </c>
      <c r="G142" s="5">
        <v>-15759000000</v>
      </c>
      <c r="I142" s="5">
        <v>-101567000000</v>
      </c>
      <c r="J142" s="5">
        <v>-119021000000</v>
      </c>
      <c r="K142" s="5">
        <v>-128698000000</v>
      </c>
      <c r="L142" s="5">
        <v>-127788290617</v>
      </c>
      <c r="M142" s="5">
        <v>-145318279633</v>
      </c>
      <c r="N142" s="5">
        <v>-101949304470</v>
      </c>
      <c r="O142" s="5">
        <v>-122370262617</v>
      </c>
      <c r="P142" s="5">
        <v>-91068365693</v>
      </c>
      <c r="Q142" s="5">
        <v>-81329707775</v>
      </c>
      <c r="R142" s="5">
        <v>-72155469962</v>
      </c>
      <c r="S142" s="5">
        <v>-77017907935</v>
      </c>
      <c r="T142" s="5">
        <v>-134097372571</v>
      </c>
      <c r="U142" s="5">
        <v>-45866742653</v>
      </c>
      <c r="V142" s="5">
        <v>-38950473833</v>
      </c>
      <c r="W142" s="5">
        <v>-30785122065</v>
      </c>
      <c r="X142" s="5">
        <v>-30082621252</v>
      </c>
      <c r="Y142" s="5">
        <v>-22389040966</v>
      </c>
      <c r="Z142" s="5">
        <v>-54075405440</v>
      </c>
    </row>
    <row r="143" spans="2:26" ht="15.5" x14ac:dyDescent="0.35">
      <c r="C143" t="s">
        <v>2622</v>
      </c>
      <c r="M143" s="5">
        <v>-65845814041</v>
      </c>
    </row>
    <row r="144" spans="2:26" ht="15.5" x14ac:dyDescent="0.35">
      <c r="C144" t="s">
        <v>1883</v>
      </c>
      <c r="N144" s="5">
        <v>-222772591</v>
      </c>
    </row>
    <row r="145" spans="3:26" ht="15.5" x14ac:dyDescent="0.35">
      <c r="C145" t="s">
        <v>2075</v>
      </c>
      <c r="X145" s="5">
        <v>22498321539</v>
      </c>
      <c r="Y145" s="5">
        <v>24865520340</v>
      </c>
      <c r="Z145" s="5">
        <v>21623929914</v>
      </c>
    </row>
    <row r="146" spans="3:26" ht="15.5" x14ac:dyDescent="0.35">
      <c r="C146" t="s">
        <v>1180</v>
      </c>
      <c r="D146" s="5">
        <v>810000000</v>
      </c>
      <c r="F146" s="5">
        <v>106000000</v>
      </c>
      <c r="G146" s="5">
        <v>463000000</v>
      </c>
      <c r="I146" s="5">
        <v>31702000000</v>
      </c>
      <c r="J146" s="5">
        <v>52472000000</v>
      </c>
      <c r="K146" s="5">
        <v>748000000</v>
      </c>
      <c r="L146" s="5">
        <v>937245305</v>
      </c>
      <c r="M146" s="5">
        <v>385110986</v>
      </c>
      <c r="N146" s="5">
        <v>165104000</v>
      </c>
      <c r="O146" s="5">
        <v>506616149</v>
      </c>
      <c r="P146" s="5">
        <v>1539963751</v>
      </c>
      <c r="Q146" s="5">
        <v>66549768379</v>
      </c>
      <c r="T146" s="5">
        <v>1723175323</v>
      </c>
      <c r="V146" s="5">
        <v>88797415</v>
      </c>
      <c r="W146" s="5">
        <v>3128584480</v>
      </c>
      <c r="Y146" s="5">
        <v>11413559884</v>
      </c>
      <c r="Z146" s="5">
        <v>2627768488</v>
      </c>
    </row>
    <row r="147" spans="3:26" ht="15.5" x14ac:dyDescent="0.35">
      <c r="C147" t="s">
        <v>178</v>
      </c>
      <c r="D147" s="5">
        <v>-284536000000</v>
      </c>
      <c r="E147" s="5">
        <v>-13251000000</v>
      </c>
      <c r="F147" s="5">
        <v>-43319000000</v>
      </c>
      <c r="G147" s="5">
        <v>-24178000000</v>
      </c>
      <c r="I147" s="5">
        <v>-386307000000</v>
      </c>
      <c r="J147" s="5">
        <v>-294073000000</v>
      </c>
      <c r="K147" s="5">
        <v>-249031000000</v>
      </c>
      <c r="L147" s="5">
        <v>-203995680974</v>
      </c>
      <c r="M147" s="5">
        <v>-362419934602</v>
      </c>
      <c r="N147" s="5">
        <v>-322875495162</v>
      </c>
      <c r="O147" s="5">
        <v>-642152275915</v>
      </c>
      <c r="P147" s="5">
        <v>159782680650</v>
      </c>
      <c r="Q147" s="5">
        <v>-568606445974</v>
      </c>
      <c r="R147" s="5">
        <v>-407567735160</v>
      </c>
      <c r="S147" s="5">
        <v>-184996569301</v>
      </c>
      <c r="T147" s="5">
        <v>-214536554163</v>
      </c>
      <c r="U147" s="5">
        <v>-124923734383</v>
      </c>
      <c r="V147" s="5">
        <v>-34132712839</v>
      </c>
      <c r="W147" s="5">
        <v>116713992386</v>
      </c>
      <c r="X147" s="5">
        <v>10708782891</v>
      </c>
      <c r="Y147" s="5">
        <v>-123692180681</v>
      </c>
      <c r="Z147" s="5">
        <v>-8412677663</v>
      </c>
    </row>
    <row r="148" spans="3:26" ht="15.5" x14ac:dyDescent="0.35">
      <c r="C148" t="s">
        <v>179</v>
      </c>
      <c r="D148" s="5">
        <v>166869000000</v>
      </c>
      <c r="E148" s="5">
        <v>466869000000</v>
      </c>
      <c r="F148" s="5">
        <v>-677347000000</v>
      </c>
      <c r="G148" s="5">
        <v>-164921000000</v>
      </c>
      <c r="I148" s="5">
        <v>-728481000000</v>
      </c>
      <c r="J148" s="5">
        <v>-137635000000</v>
      </c>
      <c r="K148" s="5">
        <v>89948000000</v>
      </c>
      <c r="L148" s="5">
        <v>-196641940145</v>
      </c>
      <c r="M148" s="5">
        <v>-434571214144</v>
      </c>
      <c r="N148" s="5">
        <v>-42511580223</v>
      </c>
      <c r="O148" s="5">
        <v>-64459157282</v>
      </c>
      <c r="P148" s="5">
        <v>-6880460638</v>
      </c>
      <c r="Q148" s="5">
        <v>-9966276924</v>
      </c>
      <c r="R148" s="5">
        <v>-14814602503</v>
      </c>
      <c r="S148" s="5">
        <v>-19874397495</v>
      </c>
      <c r="T148" s="5">
        <v>3557512055</v>
      </c>
      <c r="U148" s="5">
        <v>6153337633</v>
      </c>
      <c r="V148" s="5">
        <v>-40564480391</v>
      </c>
      <c r="W148" s="5">
        <v>-37234572831</v>
      </c>
      <c r="X148" s="5">
        <v>15456569265</v>
      </c>
      <c r="Y148" s="5">
        <v>-14118006513</v>
      </c>
      <c r="Z148" s="5">
        <v>46470056814</v>
      </c>
    </row>
    <row r="149" spans="3:26" ht="15.5" x14ac:dyDescent="0.35">
      <c r="C149" t="s">
        <v>180</v>
      </c>
      <c r="D149" s="5">
        <v>-1869000000</v>
      </c>
      <c r="E149" s="5">
        <v>1959000000</v>
      </c>
      <c r="F149" s="5">
        <v>1154000000</v>
      </c>
      <c r="G149" s="5">
        <v>-413000000</v>
      </c>
      <c r="I149" s="5">
        <v>1154000000</v>
      </c>
      <c r="J149" s="5">
        <v>1099000000</v>
      </c>
      <c r="K149" s="5">
        <v>331000000</v>
      </c>
      <c r="L149" s="5">
        <v>239450631</v>
      </c>
      <c r="M149" s="5">
        <v>1071695074</v>
      </c>
      <c r="N149" s="5">
        <v>693278907</v>
      </c>
      <c r="O149" s="5">
        <v>2874974492</v>
      </c>
      <c r="P149" s="5">
        <v>1129204546</v>
      </c>
      <c r="Q149" s="5">
        <v>555118182</v>
      </c>
      <c r="R149" s="5">
        <v>767078977</v>
      </c>
      <c r="S149" s="5">
        <v>1892114075</v>
      </c>
      <c r="T149" s="5">
        <v>4168549151</v>
      </c>
      <c r="U149" s="5">
        <v>22931132319</v>
      </c>
      <c r="V149" s="5">
        <v>2128715556</v>
      </c>
      <c r="W149" s="5">
        <v>2114518033</v>
      </c>
      <c r="X149" s="5">
        <v>2400038756</v>
      </c>
      <c r="Y149" s="5">
        <v>4512944046</v>
      </c>
      <c r="Z149" s="5">
        <v>71468302073</v>
      </c>
    </row>
    <row r="150" spans="3:26" ht="15.5" x14ac:dyDescent="0.35">
      <c r="C150" t="s">
        <v>596</v>
      </c>
      <c r="D150" s="5">
        <v>4596000000</v>
      </c>
      <c r="E150" s="5">
        <v>5785000000</v>
      </c>
      <c r="F150" s="5">
        <v>5938000000</v>
      </c>
      <c r="G150" s="5">
        <v>5680000000</v>
      </c>
      <c r="I150" s="5">
        <v>26163000000</v>
      </c>
      <c r="J150" s="5">
        <v>32757000000</v>
      </c>
      <c r="K150" s="5">
        <v>29396000000</v>
      </c>
      <c r="L150" s="5">
        <v>15658366697</v>
      </c>
      <c r="M150" s="5">
        <v>19574182104</v>
      </c>
      <c r="N150" s="5">
        <v>34041915133</v>
      </c>
      <c r="O150" s="5">
        <v>19645985906</v>
      </c>
      <c r="P150" s="5">
        <v>10544952263</v>
      </c>
      <c r="Q150" s="5">
        <v>3099121760</v>
      </c>
      <c r="R150" s="5">
        <v>1019530317</v>
      </c>
      <c r="S150" s="5">
        <v>1582741695</v>
      </c>
      <c r="T150" s="5">
        <v>3916609490</v>
      </c>
      <c r="U150" s="5">
        <v>2298388698</v>
      </c>
      <c r="V150" s="5">
        <v>2049905407</v>
      </c>
      <c r="W150" s="5">
        <v>2287698090</v>
      </c>
      <c r="X150" s="5">
        <v>1948542343</v>
      </c>
      <c r="Y150" s="5">
        <v>3968492164</v>
      </c>
      <c r="Z150" s="5">
        <v>3490530682</v>
      </c>
    </row>
    <row r="151" spans="3:26" ht="15.5" x14ac:dyDescent="0.35">
      <c r="C151" t="s">
        <v>2623</v>
      </c>
      <c r="F151" s="5">
        <v>-982000000</v>
      </c>
      <c r="G151" s="5">
        <v>982000000</v>
      </c>
      <c r="Z151" s="5">
        <v>28523433312</v>
      </c>
    </row>
    <row r="152" spans="3:26" ht="15.5" x14ac:dyDescent="0.35">
      <c r="C152" t="s">
        <v>185</v>
      </c>
      <c r="D152" s="5">
        <v>-4292000000</v>
      </c>
      <c r="E152" s="5">
        <v>-7398000000</v>
      </c>
      <c r="F152" s="5">
        <v>-6523000000</v>
      </c>
      <c r="G152" s="5">
        <v>-7208000000</v>
      </c>
      <c r="I152" s="5">
        <v>-28546000000</v>
      </c>
      <c r="J152" s="5">
        <v>-41270000000</v>
      </c>
      <c r="K152" s="5">
        <v>-205627000000</v>
      </c>
      <c r="L152" s="5">
        <v>-103266967947</v>
      </c>
      <c r="M152" s="5">
        <v>-14843726796</v>
      </c>
      <c r="N152" s="5">
        <v>-11721791483</v>
      </c>
      <c r="O152" s="5">
        <v>-10963806628</v>
      </c>
      <c r="P152" s="5">
        <v>-10889010381</v>
      </c>
      <c r="Q152" s="5">
        <v>-8444626788</v>
      </c>
      <c r="R152" s="5">
        <v>-3466003541</v>
      </c>
      <c r="S152" s="5">
        <v>-10768205313</v>
      </c>
      <c r="T152" s="5">
        <v>-12376244730</v>
      </c>
      <c r="U152" s="5">
        <v>-25201782545</v>
      </c>
      <c r="V152" s="5">
        <v>-42575729554</v>
      </c>
      <c r="W152" s="5">
        <v>-52468646508</v>
      </c>
      <c r="X152" s="5">
        <v>-41500529662</v>
      </c>
      <c r="Y152" s="5">
        <v>-29715623137</v>
      </c>
      <c r="Z152" s="5">
        <v>-53270470934</v>
      </c>
    </row>
    <row r="153" spans="3:26" ht="15.5" x14ac:dyDescent="0.35">
      <c r="C153" t="s">
        <v>949</v>
      </c>
      <c r="D153" s="5">
        <v>-11826000000</v>
      </c>
      <c r="G153" s="5">
        <v>11280000000</v>
      </c>
    </row>
    <row r="154" spans="3:26" ht="15.5" x14ac:dyDescent="0.35">
      <c r="C154" t="s">
        <v>1542</v>
      </c>
      <c r="D154" s="5">
        <v>8978000000</v>
      </c>
      <c r="E154" s="5">
        <v>-8978000000</v>
      </c>
      <c r="F154" s="5">
        <v>-4228000000</v>
      </c>
      <c r="G154" s="5">
        <v>-18295000000</v>
      </c>
      <c r="I154" s="5">
        <v>-22523000000</v>
      </c>
      <c r="J154" s="5">
        <v>-13523000000</v>
      </c>
      <c r="K154" s="5">
        <v>-13176000000</v>
      </c>
      <c r="L154" s="5">
        <v>-29712555368</v>
      </c>
      <c r="M154" s="5">
        <v>-17879738398</v>
      </c>
    </row>
    <row r="155" spans="3:26" ht="15.5" x14ac:dyDescent="0.35">
      <c r="C155" t="s">
        <v>595</v>
      </c>
      <c r="D155" s="5">
        <v>-942000000</v>
      </c>
      <c r="E155" s="5">
        <v>-391000000</v>
      </c>
      <c r="F155" s="5">
        <v>-1048000000</v>
      </c>
      <c r="G155" s="5">
        <v>-11131000000</v>
      </c>
      <c r="I155" s="5">
        <v>-22449000000</v>
      </c>
      <c r="J155" s="5">
        <v>-14292000000</v>
      </c>
      <c r="K155" s="5">
        <v>-4917000000</v>
      </c>
      <c r="L155" s="5">
        <v>-5334588466</v>
      </c>
      <c r="M155" s="5">
        <v>-1604726128</v>
      </c>
      <c r="N155" s="5">
        <v>-1525778780</v>
      </c>
      <c r="O155" s="5">
        <v>-8505000000</v>
      </c>
      <c r="P155" s="5">
        <v>-3550000000</v>
      </c>
      <c r="Q155" s="5">
        <v>-3075957648</v>
      </c>
      <c r="R155" s="5">
        <v>-11788748590</v>
      </c>
      <c r="S155" s="5">
        <v>-12055290221</v>
      </c>
      <c r="T155" s="5">
        <v>-1218922480</v>
      </c>
      <c r="U155" s="5">
        <v>-524400839</v>
      </c>
      <c r="V155" s="5">
        <v>-1867371800</v>
      </c>
      <c r="W155" s="5">
        <v>-218142446</v>
      </c>
      <c r="X155" s="5">
        <v>-683570012</v>
      </c>
      <c r="Y155" s="5">
        <v>-3285389586</v>
      </c>
      <c r="Z155" s="5">
        <v>-1812456401</v>
      </c>
    </row>
    <row r="156" spans="3:26" ht="15.5" x14ac:dyDescent="0.35">
      <c r="C156" t="s">
        <v>1313</v>
      </c>
    </row>
    <row r="157" spans="3:26" ht="15.5" x14ac:dyDescent="0.35">
      <c r="C157" t="s">
        <v>2624</v>
      </c>
      <c r="N157" s="5">
        <v>1000796000</v>
      </c>
      <c r="O157" s="5">
        <v>-796000</v>
      </c>
    </row>
    <row r="158" spans="3:26" ht="15.5" x14ac:dyDescent="0.35">
      <c r="C158" t="s">
        <v>2625</v>
      </c>
      <c r="D158" s="5">
        <v>-18319000000</v>
      </c>
      <c r="E158" s="5">
        <v>-59075000000</v>
      </c>
      <c r="F158" s="5">
        <v>19838000000</v>
      </c>
      <c r="G158" s="5">
        <v>39785000000</v>
      </c>
      <c r="I158" s="5">
        <v>23897000000</v>
      </c>
      <c r="J158" s="5">
        <v>19349000000</v>
      </c>
      <c r="K158" s="5">
        <v>-36346000000</v>
      </c>
      <c r="L158" s="5">
        <v>-65225645692</v>
      </c>
      <c r="M158" s="5">
        <v>-54888900000</v>
      </c>
    </row>
    <row r="159" spans="3:26" ht="15.5" x14ac:dyDescent="0.35">
      <c r="C159" t="s">
        <v>1431</v>
      </c>
      <c r="D159" s="5">
        <v>190543000000</v>
      </c>
      <c r="E159" s="5">
        <v>534967000000</v>
      </c>
      <c r="F159" s="5">
        <v>-691496000000</v>
      </c>
      <c r="G159" s="5">
        <v>-185601000000</v>
      </c>
      <c r="I159" s="5">
        <v>-706177000000</v>
      </c>
      <c r="J159" s="5">
        <v>-121755000000</v>
      </c>
      <c r="K159" s="5">
        <v>320287000000</v>
      </c>
      <c r="L159" s="5">
        <v>-9000000000</v>
      </c>
      <c r="M159" s="5">
        <v>-366000000000</v>
      </c>
      <c r="N159" s="5">
        <v>-65000000000</v>
      </c>
      <c r="Q159" s="5">
        <v>304734716</v>
      </c>
      <c r="R159" s="5">
        <v>-192185786</v>
      </c>
      <c r="S159" s="5">
        <v>119930446</v>
      </c>
      <c r="T159" s="5">
        <v>9067520624</v>
      </c>
      <c r="U159" s="5">
        <v>2000000000</v>
      </c>
      <c r="V159" s="5">
        <v>-300000000</v>
      </c>
      <c r="W159" s="5">
        <v>200000000</v>
      </c>
      <c r="X159" s="5">
        <v>36560000000</v>
      </c>
      <c r="Y159" s="5">
        <v>10401570000</v>
      </c>
      <c r="Z159" s="5">
        <v>-3629281918</v>
      </c>
    </row>
    <row r="160" spans="3:26" ht="15.5" x14ac:dyDescent="0.35">
      <c r="C160" t="s">
        <v>2626</v>
      </c>
    </row>
    <row r="161" spans="3:26" ht="15.5" x14ac:dyDescent="0.35">
      <c r="C161" t="s">
        <v>2627</v>
      </c>
      <c r="U161" s="5">
        <v>4650000000</v>
      </c>
      <c r="W161" s="5">
        <v>10850000000</v>
      </c>
      <c r="X161" s="5">
        <v>15500000000</v>
      </c>
    </row>
    <row r="162" spans="3:26" ht="15.5" x14ac:dyDescent="0.35">
      <c r="C162" t="s">
        <v>2268</v>
      </c>
      <c r="O162" s="5">
        <v>-4786948052</v>
      </c>
      <c r="P162" s="5">
        <v>-4115607066</v>
      </c>
      <c r="Q162" s="5">
        <v>-2404667146</v>
      </c>
      <c r="R162" s="5">
        <v>-1154273880</v>
      </c>
      <c r="S162" s="5">
        <v>-645688177</v>
      </c>
    </row>
    <row r="163" spans="3:26" ht="15.5" x14ac:dyDescent="0.35">
      <c r="C163" t="s">
        <v>2628</v>
      </c>
    </row>
    <row r="164" spans="3:26" ht="15.5" x14ac:dyDescent="0.35">
      <c r="C164" t="s">
        <v>2629</v>
      </c>
      <c r="O164" s="5">
        <v>-62723567000</v>
      </c>
    </row>
    <row r="165" spans="3:26" ht="15.5" x14ac:dyDescent="0.35">
      <c r="C165" t="s">
        <v>2630</v>
      </c>
      <c r="X165" s="5">
        <v>1232087840</v>
      </c>
      <c r="Z165" s="5">
        <v>1700000000</v>
      </c>
    </row>
    <row r="166" spans="3:26" ht="15.5" x14ac:dyDescent="0.35">
      <c r="C166" t="s">
        <v>186</v>
      </c>
      <c r="D166" s="5">
        <v>-284536000000</v>
      </c>
      <c r="E166" s="5">
        <v>-13251000000</v>
      </c>
      <c r="F166" s="5">
        <v>-43319000000</v>
      </c>
      <c r="G166" s="5">
        <v>-24178000000</v>
      </c>
      <c r="I166" s="5">
        <v>-386307000000</v>
      </c>
      <c r="J166" s="5">
        <v>-294073000000</v>
      </c>
      <c r="K166" s="5">
        <v>-249031000000</v>
      </c>
      <c r="L166" s="5">
        <v>-203995680974</v>
      </c>
      <c r="M166" s="5">
        <v>-362419934602</v>
      </c>
      <c r="N166" s="5">
        <v>-322875495162</v>
      </c>
      <c r="O166" s="5">
        <v>-642152275915</v>
      </c>
      <c r="P166" s="5">
        <v>159782680650</v>
      </c>
      <c r="Q166" s="5">
        <v>-568606445974</v>
      </c>
      <c r="R166" s="5">
        <v>-407567735160</v>
      </c>
      <c r="S166" s="5">
        <v>-184996569301</v>
      </c>
      <c r="T166" s="5">
        <v>-214536554163</v>
      </c>
      <c r="U166" s="5">
        <v>-124923734383</v>
      </c>
      <c r="V166" s="5">
        <v>-34132712839</v>
      </c>
      <c r="W166" s="5">
        <v>116713992386</v>
      </c>
      <c r="X166" s="5">
        <v>10708782891</v>
      </c>
      <c r="Y166" s="5">
        <v>-123692180681</v>
      </c>
      <c r="Z166" s="5">
        <v>-8412677663</v>
      </c>
    </row>
    <row r="167" spans="3:26" ht="15.5" x14ac:dyDescent="0.35">
      <c r="C167" t="s">
        <v>1898</v>
      </c>
      <c r="K167" s="5">
        <v>52051000000</v>
      </c>
      <c r="L167" s="5">
        <v>100005000000</v>
      </c>
    </row>
    <row r="168" spans="3:26" ht="15.5" x14ac:dyDescent="0.35">
      <c r="C168" t="s">
        <v>610</v>
      </c>
      <c r="X168" s="5">
        <v>61825401951</v>
      </c>
      <c r="Y168" s="5">
        <v>-55291964287</v>
      </c>
      <c r="Z168" s="5">
        <v>44617167809</v>
      </c>
    </row>
    <row r="169" spans="3:26" ht="15.5" x14ac:dyDescent="0.35">
      <c r="C169" t="s">
        <v>830</v>
      </c>
      <c r="D169" s="5">
        <v>8012000000</v>
      </c>
      <c r="E169" s="5">
        <v>13511000000</v>
      </c>
      <c r="F169" s="5">
        <v>3511000000</v>
      </c>
      <c r="G169" s="5">
        <v>11000000</v>
      </c>
      <c r="I169" s="5">
        <v>20545000000</v>
      </c>
      <c r="J169" s="5">
        <v>59080000000</v>
      </c>
      <c r="K169" s="5">
        <v>65665000000</v>
      </c>
      <c r="O169" s="5">
        <v>585000000000</v>
      </c>
      <c r="P169" s="5">
        <v>2763000000000</v>
      </c>
      <c r="Q169" s="5">
        <v>1721500000000</v>
      </c>
      <c r="R169" s="5">
        <v>4796799847143</v>
      </c>
      <c r="S169" s="5">
        <v>1951935220713</v>
      </c>
      <c r="T169" s="5">
        <v>3092562740013</v>
      </c>
      <c r="U169" s="5">
        <v>4762263328999</v>
      </c>
      <c r="V169" s="5">
        <v>4072547602535</v>
      </c>
      <c r="W169" s="5">
        <v>2935800233415</v>
      </c>
    </row>
    <row r="170" spans="3:26" ht="15.5" x14ac:dyDescent="0.35">
      <c r="C170" t="s">
        <v>478</v>
      </c>
      <c r="D170" s="5">
        <v>-19750000000</v>
      </c>
      <c r="E170" s="5">
        <v>-9750000000</v>
      </c>
      <c r="F170" s="5">
        <v>-6250000000</v>
      </c>
      <c r="G170" s="5">
        <v>-6250000000</v>
      </c>
      <c r="I170" s="5">
        <v>-42000000000</v>
      </c>
      <c r="J170" s="5">
        <v>-6250000000</v>
      </c>
      <c r="N170" s="5">
        <v>-25000000000</v>
      </c>
      <c r="O170" s="5">
        <v>-993000000000</v>
      </c>
      <c r="P170" s="5">
        <v>-2416000000000</v>
      </c>
      <c r="Q170" s="5">
        <v>-2145500000000</v>
      </c>
      <c r="R170" s="5">
        <v>-5028049847143</v>
      </c>
      <c r="S170" s="5">
        <v>-1948044877766</v>
      </c>
      <c r="T170" s="5">
        <v>-3143979862103</v>
      </c>
      <c r="U170" s="5">
        <v>-4750253067470</v>
      </c>
      <c r="V170" s="5">
        <v>-3978458709915</v>
      </c>
      <c r="W170" s="5">
        <v>-2715016853349</v>
      </c>
    </row>
    <row r="171" spans="3:26" ht="15.5" x14ac:dyDescent="0.35">
      <c r="C171" t="s">
        <v>2631</v>
      </c>
      <c r="D171" s="5">
        <v>-11738000000</v>
      </c>
      <c r="E171" s="5">
        <v>3761000000</v>
      </c>
      <c r="F171" s="5">
        <v>-2739000000</v>
      </c>
      <c r="G171" s="5">
        <v>-6239000000</v>
      </c>
      <c r="I171" s="5">
        <v>-21455000000</v>
      </c>
      <c r="J171" s="5">
        <v>52830000000</v>
      </c>
      <c r="K171" s="5">
        <v>65665000000</v>
      </c>
      <c r="N171" s="5">
        <v>-25000000000</v>
      </c>
      <c r="O171" s="5">
        <v>-408000000000</v>
      </c>
      <c r="P171" s="5">
        <v>347000000000</v>
      </c>
      <c r="Q171" s="5">
        <v>-424000000000</v>
      </c>
      <c r="R171" s="5">
        <v>-231250000000</v>
      </c>
      <c r="S171" s="5">
        <v>3890342947</v>
      </c>
      <c r="T171" s="5">
        <v>-51417122090</v>
      </c>
      <c r="U171" s="5">
        <v>12010261529</v>
      </c>
      <c r="V171" s="5">
        <v>94088892620</v>
      </c>
      <c r="W171" s="5">
        <v>220783380066</v>
      </c>
      <c r="X171" s="5">
        <v>61825401951</v>
      </c>
      <c r="Y171" s="5">
        <v>-55291964287</v>
      </c>
      <c r="Z171" s="5">
        <v>44617167809</v>
      </c>
    </row>
    <row r="172" spans="3:26" ht="15.5" x14ac:dyDescent="0.35">
      <c r="C172" t="s">
        <v>375</v>
      </c>
      <c r="F172" s="5">
        <v>50000000</v>
      </c>
      <c r="I172" s="5">
        <v>50000000</v>
      </c>
    </row>
    <row r="173" spans="3:26" ht="15.5" x14ac:dyDescent="0.35">
      <c r="C173" t="s">
        <v>190</v>
      </c>
      <c r="D173" s="5">
        <v>-7307000000</v>
      </c>
      <c r="E173" s="5">
        <v>-13114000000</v>
      </c>
      <c r="F173" s="5">
        <v>-9007000000</v>
      </c>
      <c r="G173" s="5">
        <v>-13846000000</v>
      </c>
      <c r="I173" s="5">
        <v>-44596000000</v>
      </c>
      <c r="J173" s="5">
        <v>-42922000000</v>
      </c>
      <c r="K173" s="5">
        <v>-33630000000</v>
      </c>
      <c r="L173" s="5">
        <v>-28304117059</v>
      </c>
      <c r="M173" s="5">
        <v>-26792210465</v>
      </c>
      <c r="N173" s="5">
        <v>-31084996845</v>
      </c>
    </row>
    <row r="174" spans="3:26" ht="15.5" x14ac:dyDescent="0.35">
      <c r="C174" t="s">
        <v>1017</v>
      </c>
      <c r="D174" s="5">
        <v>-3721000000</v>
      </c>
      <c r="E174" s="5">
        <v>-3898000000</v>
      </c>
      <c r="F174" s="5">
        <v>-4068000000</v>
      </c>
      <c r="G174" s="5">
        <v>-4093000000</v>
      </c>
      <c r="I174" s="5">
        <v>-17201000000</v>
      </c>
      <c r="J174" s="5">
        <v>-17406000000</v>
      </c>
      <c r="K174" s="5">
        <v>-7051000000</v>
      </c>
      <c r="L174" s="5">
        <v>-4730772665</v>
      </c>
      <c r="M174" s="5">
        <v>-4969544137</v>
      </c>
      <c r="N174" s="5">
        <v>-5019094567</v>
      </c>
      <c r="O174" s="5">
        <v>-12359583865</v>
      </c>
      <c r="P174" s="5">
        <v>-30411478550</v>
      </c>
      <c r="Q174" s="5">
        <v>-27428490324</v>
      </c>
      <c r="R174" s="5">
        <v>-66662919785</v>
      </c>
      <c r="S174" s="5">
        <v>-92147663872</v>
      </c>
      <c r="T174" s="5">
        <v>-89323142548</v>
      </c>
      <c r="U174" s="5">
        <v>-65247072862</v>
      </c>
      <c r="V174" s="5">
        <v>-65825959734</v>
      </c>
      <c r="W174" s="5">
        <v>-52576083630</v>
      </c>
      <c r="X174" s="5">
        <v>-33135146149</v>
      </c>
      <c r="Y174" s="5">
        <v>-48791891734</v>
      </c>
      <c r="Z174" s="5">
        <v>-48682378386</v>
      </c>
    </row>
    <row r="175" spans="3:26" ht="15.5" x14ac:dyDescent="0.35">
      <c r="C175" t="s">
        <v>422</v>
      </c>
      <c r="D175" s="5">
        <v>-261770000000</v>
      </c>
      <c r="F175" s="5">
        <v>-27555000000</v>
      </c>
      <c r="I175" s="5">
        <v>-303103000000</v>
      </c>
      <c r="J175" s="5">
        <v>-286570000000</v>
      </c>
      <c r="K175" s="5">
        <v>-326065000000</v>
      </c>
      <c r="L175" s="5">
        <v>-270955361250</v>
      </c>
      <c r="M175" s="5">
        <v>-330657390000</v>
      </c>
      <c r="N175" s="5">
        <v>-261770433750</v>
      </c>
      <c r="O175" s="5">
        <v>-219519767250</v>
      </c>
      <c r="P175" s="5">
        <v>-146958840000</v>
      </c>
      <c r="Q175" s="5">
        <v>-105626666250</v>
      </c>
      <c r="R175" s="5">
        <v>-97819477875</v>
      </c>
      <c r="S175" s="5">
        <v>-86797564875</v>
      </c>
      <c r="T175" s="5">
        <v>-69346202625</v>
      </c>
      <c r="U175" s="5">
        <v>-67049970750</v>
      </c>
      <c r="V175" s="5">
        <v>-58324289625</v>
      </c>
      <c r="W175" s="5">
        <v>-46843130250</v>
      </c>
      <c r="X175" s="5">
        <v>-35821217250</v>
      </c>
      <c r="Y175" s="5">
        <v>-36739710000</v>
      </c>
      <c r="Z175" s="5">
        <v>-25717797000</v>
      </c>
    </row>
    <row r="176" spans="3:26" ht="15.5" x14ac:dyDescent="0.35">
      <c r="C176" t="s">
        <v>1003</v>
      </c>
      <c r="I176" s="5">
        <v>-2000000</v>
      </c>
      <c r="J176" s="5">
        <v>-5000000</v>
      </c>
      <c r="K176" s="5">
        <v>-1000000</v>
      </c>
      <c r="L176" s="5">
        <v>-10430000</v>
      </c>
      <c r="M176" s="5">
        <v>-790000</v>
      </c>
      <c r="N176" s="5">
        <v>-970000</v>
      </c>
      <c r="O176" s="5">
        <v>-2272924800</v>
      </c>
      <c r="P176" s="5">
        <v>-9847000800</v>
      </c>
      <c r="Q176" s="5">
        <v>-11551289400</v>
      </c>
      <c r="R176" s="5">
        <v>-11835337500</v>
      </c>
      <c r="S176" s="5">
        <v>-9941683501</v>
      </c>
      <c r="T176" s="5">
        <v>-4450086900</v>
      </c>
      <c r="U176" s="5">
        <v>-4639452300</v>
      </c>
      <c r="V176" s="5">
        <v>-4071356100</v>
      </c>
      <c r="W176" s="5">
        <v>-4650173800</v>
      </c>
      <c r="X176" s="5">
        <v>-4658577200</v>
      </c>
      <c r="Y176" s="5">
        <v>-7734135000</v>
      </c>
      <c r="Z176" s="5">
        <v>-253600000</v>
      </c>
    </row>
    <row r="177" spans="2:26" ht="15.5" x14ac:dyDescent="0.35">
      <c r="C177" t="s">
        <v>191</v>
      </c>
      <c r="U177" s="5">
        <v>2500000</v>
      </c>
    </row>
    <row r="178" spans="2:26" ht="15.5" x14ac:dyDescent="0.35">
      <c r="C178" t="s">
        <v>116</v>
      </c>
    </row>
    <row r="179" spans="2:26" ht="15.5" x14ac:dyDescent="0.35">
      <c r="C179" t="s">
        <v>195</v>
      </c>
      <c r="D179" s="5">
        <v>127379000000</v>
      </c>
      <c r="E179" s="5">
        <v>-305959000000</v>
      </c>
      <c r="F179" s="5">
        <v>220853000000</v>
      </c>
      <c r="G179" s="5">
        <v>105855000000</v>
      </c>
      <c r="I179" s="5">
        <v>-141066000000</v>
      </c>
      <c r="J179" s="5">
        <v>-232679000000</v>
      </c>
      <c r="K179" s="5">
        <v>465533000000</v>
      </c>
      <c r="L179" s="5">
        <v>253527429745</v>
      </c>
      <c r="M179" s="5">
        <v>-725857379197</v>
      </c>
      <c r="N179" s="5">
        <v>436364600180</v>
      </c>
      <c r="O179" s="5">
        <v>365247731715</v>
      </c>
      <c r="P179" s="5">
        <v>190789988292</v>
      </c>
      <c r="Q179" s="5">
        <v>56049771325</v>
      </c>
      <c r="R179" s="5">
        <v>-19403239030</v>
      </c>
      <c r="S179" s="5">
        <v>-10009864786</v>
      </c>
      <c r="T179" s="5">
        <v>-33271375933</v>
      </c>
      <c r="U179" s="5">
        <v>-21418070730</v>
      </c>
      <c r="V179" s="5">
        <v>-19095835364</v>
      </c>
      <c r="W179" s="5">
        <v>16939207995</v>
      </c>
      <c r="X179" s="5">
        <v>47359350947</v>
      </c>
      <c r="Y179" s="5">
        <v>15780002460</v>
      </c>
      <c r="Z179" s="5">
        <v>-3610254949</v>
      </c>
    </row>
    <row r="180" spans="2:26" ht="15.5" x14ac:dyDescent="0.35">
      <c r="C180" t="s">
        <v>2632</v>
      </c>
      <c r="L180" s="5">
        <v>557802699</v>
      </c>
    </row>
    <row r="181" spans="2:26" ht="15.5" x14ac:dyDescent="0.35">
      <c r="C181" t="s">
        <v>196</v>
      </c>
      <c r="E181" s="5">
        <v>671618000000</v>
      </c>
      <c r="I181" s="5">
        <v>812684000000</v>
      </c>
      <c r="J181" s="5">
        <v>1045363000000</v>
      </c>
      <c r="K181" s="5">
        <v>579830000000</v>
      </c>
      <c r="L181" s="5">
        <v>325744522495</v>
      </c>
      <c r="M181" s="5">
        <v>1051601901692</v>
      </c>
      <c r="N181" s="5">
        <v>615237301512</v>
      </c>
      <c r="O181" s="5">
        <v>249989569797</v>
      </c>
      <c r="P181" s="5">
        <v>59199581505</v>
      </c>
      <c r="Q181" s="5">
        <v>3149810180</v>
      </c>
      <c r="R181" s="5">
        <v>22553049210</v>
      </c>
      <c r="S181" s="5">
        <v>32562913996</v>
      </c>
      <c r="T181" s="5">
        <v>65834289929</v>
      </c>
      <c r="U181" s="5">
        <v>87252360659</v>
      </c>
      <c r="V181" s="5">
        <v>106348196023</v>
      </c>
      <c r="W181" s="5">
        <v>90402816909</v>
      </c>
      <c r="X181" s="5">
        <v>43043465962</v>
      </c>
      <c r="Y181" s="5">
        <v>27263463502</v>
      </c>
      <c r="Z181" s="5">
        <v>30873718451</v>
      </c>
    </row>
    <row r="182" spans="2:26" ht="15.5" x14ac:dyDescent="0.35">
      <c r="C182" t="s">
        <v>197</v>
      </c>
      <c r="D182" s="5">
        <v>127379000000</v>
      </c>
      <c r="E182" s="5">
        <v>365659000000</v>
      </c>
      <c r="F182" s="5">
        <v>220853000000</v>
      </c>
      <c r="G182" s="5">
        <v>105855000000</v>
      </c>
      <c r="I182" s="5">
        <v>671618000000</v>
      </c>
      <c r="J182" s="5">
        <v>812684000000</v>
      </c>
      <c r="K182" s="5">
        <v>1045363000000</v>
      </c>
      <c r="L182" s="5">
        <v>579829754939</v>
      </c>
      <c r="M182" s="5">
        <v>325744522495</v>
      </c>
      <c r="N182" s="5">
        <v>1051601901692</v>
      </c>
      <c r="O182" s="5">
        <v>615237301512</v>
      </c>
      <c r="P182" s="5">
        <v>249989569797</v>
      </c>
      <c r="Q182" s="5">
        <v>59199581505</v>
      </c>
      <c r="R182" s="5">
        <v>3149810180</v>
      </c>
      <c r="S182" s="5">
        <v>22553049210</v>
      </c>
      <c r="T182" s="5">
        <v>32562913996</v>
      </c>
      <c r="U182" s="5">
        <v>65834289929</v>
      </c>
      <c r="V182" s="5">
        <v>87252360659</v>
      </c>
      <c r="W182" s="5">
        <v>107342024904</v>
      </c>
      <c r="X182" s="5">
        <v>90402816909</v>
      </c>
      <c r="Y182" s="5">
        <v>43043465962</v>
      </c>
      <c r="Z182" s="5">
        <v>27263463502</v>
      </c>
    </row>
    <row r="184" spans="2:26" ht="15.5" x14ac:dyDescent="0.35">
      <c r="B184" t="s">
        <v>198</v>
      </c>
      <c r="C184" t="s">
        <v>12</v>
      </c>
      <c r="D184" s="5">
        <v>920000000</v>
      </c>
      <c r="E184" s="5">
        <v>920000000</v>
      </c>
      <c r="F184" s="5">
        <v>920000000</v>
      </c>
      <c r="G184" s="5">
        <v>920000000</v>
      </c>
      <c r="I184" s="5">
        <v>920000000</v>
      </c>
      <c r="J184" s="5">
        <v>920000000</v>
      </c>
      <c r="K184" s="5">
        <v>920000000</v>
      </c>
      <c r="L184" s="5">
        <v>920000000</v>
      </c>
      <c r="M184" s="5">
        <v>920000000</v>
      </c>
      <c r="N184" s="5">
        <v>920000000</v>
      </c>
      <c r="O184" s="5">
        <v>920000000</v>
      </c>
      <c r="P184" s="5">
        <v>920000000</v>
      </c>
      <c r="Q184" s="5">
        <v>920000000</v>
      </c>
      <c r="R184" s="5">
        <v>920000000</v>
      </c>
      <c r="S184" s="5">
        <v>920000000</v>
      </c>
      <c r="T184" s="5">
        <v>920000000</v>
      </c>
      <c r="U184" s="5">
        <v>920000000</v>
      </c>
      <c r="V184" s="5">
        <v>920000000</v>
      </c>
      <c r="W184" s="5">
        <v>920000000</v>
      </c>
      <c r="X184" s="5">
        <v>920000000</v>
      </c>
      <c r="Y184" s="5">
        <v>920000000</v>
      </c>
      <c r="Z184" s="5">
        <v>920000000</v>
      </c>
    </row>
    <row r="185" spans="2:26" ht="15.5" x14ac:dyDescent="0.35">
      <c r="C185" t="s">
        <v>199</v>
      </c>
      <c r="D185" s="6">
        <v>97.61</v>
      </c>
      <c r="E185" s="6">
        <v>120.78</v>
      </c>
      <c r="F185" s="6">
        <v>162.6</v>
      </c>
      <c r="G185" s="6">
        <v>80.930000000000007</v>
      </c>
    </row>
    <row r="186" spans="2:26" ht="15.5" x14ac:dyDescent="0.35">
      <c r="C186" t="s">
        <v>200</v>
      </c>
      <c r="D186" s="6">
        <v>47.74</v>
      </c>
      <c r="E186" s="6">
        <v>39.08</v>
      </c>
      <c r="F186" s="6">
        <v>30.38</v>
      </c>
      <c r="G186" s="6">
        <v>69.81</v>
      </c>
    </row>
    <row r="187" spans="2:26" ht="15.5" x14ac:dyDescent="0.35">
      <c r="C187" t="s">
        <v>69</v>
      </c>
      <c r="D187" s="6">
        <v>1.21</v>
      </c>
      <c r="E187" s="6">
        <v>1.21</v>
      </c>
      <c r="F187" s="6">
        <v>1.28</v>
      </c>
      <c r="G187" s="6">
        <v>1.57</v>
      </c>
    </row>
    <row r="188" spans="2:26" ht="15.5" x14ac:dyDescent="0.35">
      <c r="C188" t="s">
        <v>201</v>
      </c>
      <c r="D188" s="5">
        <v>138400000000</v>
      </c>
      <c r="E188" s="5">
        <v>163850000000</v>
      </c>
      <c r="F188" s="5">
        <v>203730000000</v>
      </c>
      <c r="G188" s="5">
        <v>110930000000</v>
      </c>
    </row>
    <row r="189" spans="2:26" ht="15.5" x14ac:dyDescent="0.35">
      <c r="C189" t="s">
        <v>202</v>
      </c>
      <c r="D189" s="6">
        <v>1.8000000000000002E-2</v>
      </c>
      <c r="E189" s="6">
        <v>2.1700000000000001E-2</v>
      </c>
      <c r="F189" s="6">
        <v>2.6800000000000001E-2</v>
      </c>
      <c r="G189" s="6">
        <v>1.61E-2</v>
      </c>
    </row>
    <row r="190" spans="2:26" ht="15.5" x14ac:dyDescent="0.35">
      <c r="C190" t="s">
        <v>203</v>
      </c>
      <c r="D190" s="6">
        <v>3.9599999999999996E-2</v>
      </c>
      <c r="E190" s="6">
        <v>4.5499999999999999E-2</v>
      </c>
      <c r="F190" s="6">
        <v>6.4199999999999993E-2</v>
      </c>
      <c r="G190" s="6">
        <v>3.3700000000000001E-2</v>
      </c>
    </row>
    <row r="191" spans="2:26" ht="15.5" x14ac:dyDescent="0.35">
      <c r="C191" t="s">
        <v>204</v>
      </c>
      <c r="D191" s="6">
        <v>3.8800000000000001E-2</v>
      </c>
      <c r="E191" s="6">
        <v>4.7199999999999999E-2</v>
      </c>
      <c r="F191" s="6">
        <v>6.3700000000000007E-2</v>
      </c>
      <c r="G191" s="6">
        <v>3.15E-2</v>
      </c>
    </row>
    <row r="192" spans="2:26" ht="15.5" x14ac:dyDescent="0.35">
      <c r="C192" t="s">
        <v>205</v>
      </c>
      <c r="D192" s="6">
        <v>29.7</v>
      </c>
      <c r="E192" s="6">
        <v>34.950000000000003</v>
      </c>
      <c r="F192" s="6">
        <v>43.52</v>
      </c>
      <c r="G192" s="6">
        <v>20.82</v>
      </c>
    </row>
    <row r="193" spans="3:26" ht="15.5" x14ac:dyDescent="0.35">
      <c r="C193" t="s">
        <v>206</v>
      </c>
      <c r="D193" s="5">
        <v>2357000000000</v>
      </c>
      <c r="E193" s="5">
        <v>2529000000000</v>
      </c>
      <c r="F193" s="5">
        <v>2418000000000</v>
      </c>
      <c r="G193" s="5">
        <v>2299000000000</v>
      </c>
    </row>
    <row r="194" spans="3:26" ht="15.5" x14ac:dyDescent="0.35">
      <c r="C194" t="s">
        <v>207</v>
      </c>
      <c r="D194" s="6">
        <v>1.89</v>
      </c>
      <c r="E194" s="6">
        <v>1.78</v>
      </c>
      <c r="F194" s="6">
        <v>1.95</v>
      </c>
      <c r="G194" s="6">
        <v>2.35</v>
      </c>
    </row>
    <row r="195" spans="3:26" ht="15.5" x14ac:dyDescent="0.35">
      <c r="C195" t="s">
        <v>208</v>
      </c>
      <c r="D195" s="6">
        <v>2467.75</v>
      </c>
      <c r="E195" s="6">
        <v>2655.13</v>
      </c>
      <c r="F195" s="6">
        <v>2534.36</v>
      </c>
      <c r="G195" s="6">
        <v>2401.4499999999998</v>
      </c>
    </row>
    <row r="196" spans="3:26" ht="15.5" x14ac:dyDescent="0.35">
      <c r="C196" t="s">
        <v>209</v>
      </c>
      <c r="D196" s="6">
        <v>1.93</v>
      </c>
      <c r="E196" s="6">
        <v>1.81</v>
      </c>
      <c r="F196" s="6">
        <v>1.99</v>
      </c>
      <c r="G196" s="6">
        <v>2.41</v>
      </c>
    </row>
    <row r="197" spans="3:26" ht="15.5" x14ac:dyDescent="0.35">
      <c r="C197" t="s">
        <v>210</v>
      </c>
      <c r="D197" s="6">
        <v>2418.71</v>
      </c>
      <c r="E197" s="6">
        <v>2602.7399999999998</v>
      </c>
      <c r="F197" s="6">
        <v>2478.37</v>
      </c>
      <c r="G197" s="6">
        <v>2345.21</v>
      </c>
    </row>
    <row r="198" spans="3:26" ht="15.5" x14ac:dyDescent="0.35">
      <c r="C198" t="s">
        <v>211</v>
      </c>
      <c r="D198" s="5">
        <v>33000000000</v>
      </c>
      <c r="E198" s="5">
        <v>38000000000</v>
      </c>
      <c r="F198" s="5">
        <v>28000000000</v>
      </c>
      <c r="G198" s="5">
        <v>25000000000</v>
      </c>
    </row>
    <row r="199" spans="3:26" ht="15.5" x14ac:dyDescent="0.35">
      <c r="C199" t="s">
        <v>212</v>
      </c>
      <c r="D199" s="5">
        <v>56000000000</v>
      </c>
      <c r="E199" s="5">
        <v>62000000000</v>
      </c>
      <c r="F199" s="5">
        <v>69000000000</v>
      </c>
      <c r="G199" s="5">
        <v>75000000000</v>
      </c>
    </row>
    <row r="200" spans="3:26" ht="15.5" x14ac:dyDescent="0.35">
      <c r="C200" t="s">
        <v>213</v>
      </c>
      <c r="D200" s="5">
        <v>2267000000000</v>
      </c>
      <c r="E200" s="5">
        <v>2439000000000</v>
      </c>
      <c r="F200" s="5">
        <v>2328000000000</v>
      </c>
      <c r="G200" s="5">
        <v>2206000000000</v>
      </c>
    </row>
    <row r="201" spans="3:26" ht="15.5" x14ac:dyDescent="0.35">
      <c r="C201" t="s">
        <v>24</v>
      </c>
      <c r="D201" s="5">
        <v>89000000000</v>
      </c>
      <c r="E201" s="5">
        <v>101000000000</v>
      </c>
      <c r="F201" s="5">
        <v>97000000000</v>
      </c>
      <c r="G201" s="5">
        <v>100000000000</v>
      </c>
    </row>
    <row r="202" spans="3:26" ht="15.5" x14ac:dyDescent="0.35">
      <c r="C202" t="s">
        <v>21</v>
      </c>
      <c r="D202" s="5">
        <v>-404000000000</v>
      </c>
      <c r="E202" s="5">
        <v>-265000000000</v>
      </c>
      <c r="F202" s="5">
        <v>-575000000000</v>
      </c>
      <c r="G202" s="5">
        <v>-351000000000</v>
      </c>
    </row>
    <row r="203" spans="3:26" ht="15.5" x14ac:dyDescent="0.35">
      <c r="C203" t="s">
        <v>214</v>
      </c>
      <c r="D203" s="5">
        <v>1958000000000</v>
      </c>
      <c r="E203" s="5">
        <v>2145000000000</v>
      </c>
      <c r="F203" s="5">
        <v>2095000000000</v>
      </c>
      <c r="G203" s="5">
        <v>1967000000000</v>
      </c>
    </row>
    <row r="204" spans="3:26" ht="15.5" x14ac:dyDescent="0.35">
      <c r="C204" t="s">
        <v>215</v>
      </c>
      <c r="D204" s="5">
        <v>245000000000</v>
      </c>
      <c r="E204" s="5">
        <v>-760000000000</v>
      </c>
      <c r="F204" s="5">
        <v>942000000000</v>
      </c>
      <c r="G204" s="5">
        <v>295000000000</v>
      </c>
    </row>
    <row r="205" spans="3:26" ht="15.5" x14ac:dyDescent="0.35">
      <c r="C205" t="s">
        <v>216</v>
      </c>
      <c r="D205" s="5">
        <v>-5000000000</v>
      </c>
      <c r="E205" s="5">
        <v>-8000000000</v>
      </c>
      <c r="F205" s="5">
        <v>-8000000000</v>
      </c>
      <c r="G205" s="5">
        <v>-18000000000</v>
      </c>
    </row>
    <row r="206" spans="3:26" ht="15.5" x14ac:dyDescent="0.35">
      <c r="C206" t="s">
        <v>13</v>
      </c>
      <c r="D206" s="5">
        <v>240000000000</v>
      </c>
      <c r="E206" s="5">
        <v>-767000000000</v>
      </c>
      <c r="F206" s="5">
        <v>934000000000</v>
      </c>
      <c r="G206" s="5">
        <v>277000000000</v>
      </c>
    </row>
    <row r="207" spans="3:26" ht="15.5" x14ac:dyDescent="0.35">
      <c r="C207" t="s">
        <v>16</v>
      </c>
      <c r="D207" s="6">
        <v>261.08999999999997</v>
      </c>
      <c r="E207" s="6">
        <v>-835.46</v>
      </c>
      <c r="F207" s="6">
        <v>1016.83</v>
      </c>
      <c r="G207" s="6">
        <v>301.16000000000003</v>
      </c>
    </row>
    <row r="208" spans="3:26" ht="15.5" x14ac:dyDescent="0.35">
      <c r="C208" t="s">
        <v>54</v>
      </c>
      <c r="I208" s="6">
        <v>445.06</v>
      </c>
      <c r="J208" s="6">
        <v>449.04</v>
      </c>
      <c r="K208" s="6">
        <v>497.59</v>
      </c>
      <c r="L208" s="6">
        <v>520.57000000000005</v>
      </c>
      <c r="M208" s="6">
        <v>523.79</v>
      </c>
      <c r="N208" s="6">
        <v>521.03</v>
      </c>
      <c r="O208" s="6">
        <v>466.43</v>
      </c>
      <c r="P208" s="6">
        <v>337.24</v>
      </c>
      <c r="Q208" s="6">
        <v>266.11</v>
      </c>
      <c r="R208" s="6">
        <v>217.1</v>
      </c>
      <c r="S208" s="6">
        <v>200.64</v>
      </c>
      <c r="T208" s="6">
        <v>175.65</v>
      </c>
      <c r="U208" s="6">
        <v>141.27000000000001</v>
      </c>
      <c r="V208" s="6">
        <v>122.39</v>
      </c>
      <c r="W208" s="6">
        <v>112.39</v>
      </c>
      <c r="X208" s="6">
        <v>118.3</v>
      </c>
      <c r="Y208" s="6">
        <v>57.71</v>
      </c>
      <c r="Z208" s="6">
        <v>125.95</v>
      </c>
    </row>
    <row r="209" spans="3:26" ht="15.5" x14ac:dyDescent="0.35">
      <c r="C209" t="s">
        <v>68</v>
      </c>
      <c r="I209" s="6">
        <v>11.1</v>
      </c>
      <c r="J209" s="6">
        <v>13.36</v>
      </c>
      <c r="K209" s="6">
        <v>12.96</v>
      </c>
      <c r="L209" s="6">
        <v>13.64</v>
      </c>
      <c r="M209" s="6">
        <v>13.36</v>
      </c>
      <c r="N209" s="6">
        <v>13.96</v>
      </c>
      <c r="O209" s="6">
        <v>10.4</v>
      </c>
      <c r="P209" s="6">
        <v>9.93</v>
      </c>
      <c r="Q209" s="6">
        <v>9.77</v>
      </c>
      <c r="R209" s="6">
        <v>15.11</v>
      </c>
      <c r="S209" s="6">
        <v>13.71</v>
      </c>
      <c r="T209" s="6">
        <v>16.510000000000002</v>
      </c>
      <c r="U209" s="6">
        <v>21.24</v>
      </c>
      <c r="V209" s="6">
        <v>14.3</v>
      </c>
      <c r="W209" s="6">
        <v>9.7899999999999991</v>
      </c>
      <c r="X209" s="6">
        <v>5.75</v>
      </c>
      <c r="Y209" s="6">
        <v>5.89</v>
      </c>
      <c r="Z209" s="6">
        <v>2.1</v>
      </c>
    </row>
    <row r="210" spans="3:26" ht="15.5" x14ac:dyDescent="0.35">
      <c r="C210" t="s">
        <v>71</v>
      </c>
      <c r="I210" s="6">
        <v>0.35</v>
      </c>
      <c r="J210" s="6">
        <v>0.41</v>
      </c>
      <c r="K210" s="6">
        <v>0.42</v>
      </c>
      <c r="L210" s="6">
        <v>0.5</v>
      </c>
      <c r="M210" s="6">
        <v>0.54</v>
      </c>
      <c r="N210" s="6">
        <v>0.54</v>
      </c>
      <c r="O210" s="6">
        <v>0.33</v>
      </c>
      <c r="P210" s="6">
        <v>0.24</v>
      </c>
      <c r="Q210" s="6">
        <v>0.24</v>
      </c>
      <c r="R210" s="6">
        <v>0.31</v>
      </c>
      <c r="S210" s="6">
        <v>0.27</v>
      </c>
      <c r="T210" s="6">
        <v>0.28000000000000003</v>
      </c>
      <c r="U210" s="6">
        <v>0.34</v>
      </c>
      <c r="V210" s="6">
        <v>0.21</v>
      </c>
      <c r="W210" s="6">
        <v>0.16</v>
      </c>
      <c r="X210" s="6">
        <v>0.11</v>
      </c>
      <c r="Y210" s="6">
        <v>7.0000000000000007E-2</v>
      </c>
      <c r="Z210" s="6">
        <v>0.06</v>
      </c>
    </row>
    <row r="211" spans="3:26" ht="15.5" x14ac:dyDescent="0.35">
      <c r="C211" t="s">
        <v>217</v>
      </c>
      <c r="I211" s="5">
        <v>588720000000</v>
      </c>
      <c r="J211" s="5">
        <v>568900000000</v>
      </c>
      <c r="K211" s="5">
        <v>622810000000</v>
      </c>
      <c r="L211" s="5">
        <v>652190000000</v>
      </c>
      <c r="M211" s="5">
        <v>654920000000</v>
      </c>
      <c r="N211" s="5">
        <v>647170000000</v>
      </c>
      <c r="O211" s="5">
        <v>569100000000</v>
      </c>
      <c r="P211" s="5">
        <v>475740000000</v>
      </c>
    </row>
    <row r="212" spans="3:26" ht="15.5" x14ac:dyDescent="0.35">
      <c r="C212" t="s">
        <v>218</v>
      </c>
      <c r="I212" s="6">
        <v>7.3399999999999993E-2</v>
      </c>
      <c r="J212" s="6">
        <v>8.8200000000000001E-2</v>
      </c>
      <c r="K212" s="6">
        <v>0.10009999999999999</v>
      </c>
      <c r="L212" s="6">
        <v>0.1143</v>
      </c>
      <c r="M212" s="6">
        <v>0.14130000000000001</v>
      </c>
      <c r="N212" s="6">
        <v>0.14230000000000001</v>
      </c>
      <c r="O212" s="6">
        <v>0.14300000000000002</v>
      </c>
      <c r="P212" s="6">
        <v>8.8900000000000007E-2</v>
      </c>
      <c r="Q212" s="6">
        <v>8.3599999999999994E-2</v>
      </c>
      <c r="R212" s="6">
        <v>7.4200000000000002E-2</v>
      </c>
      <c r="S212" s="6">
        <v>6.9599999999999995E-2</v>
      </c>
      <c r="T212" s="6">
        <v>6.5299999999999997E-2</v>
      </c>
      <c r="U212" s="6">
        <v>5.2499999999999998E-2</v>
      </c>
      <c r="V212" s="6">
        <v>4.7699999999999992E-2</v>
      </c>
      <c r="W212" s="6">
        <v>5.1100000000000007E-2</v>
      </c>
      <c r="X212" s="6">
        <v>6.2400000000000004E-2</v>
      </c>
      <c r="Y212" s="6">
        <v>3.6200000000000003E-2</v>
      </c>
      <c r="Z212" s="6">
        <v>7.5800000000000006E-2</v>
      </c>
    </row>
    <row r="213" spans="3:26" ht="15.5" x14ac:dyDescent="0.35">
      <c r="C213" t="s">
        <v>219</v>
      </c>
      <c r="I213" s="6">
        <v>0.17559999999999998</v>
      </c>
      <c r="J213" s="6">
        <v>0.18559999999999999</v>
      </c>
      <c r="K213" s="6">
        <v>0.21850000000000003</v>
      </c>
      <c r="L213" s="6">
        <v>0.24239999999999998</v>
      </c>
      <c r="M213" s="6">
        <v>0.27329999999999999</v>
      </c>
      <c r="N213" s="6">
        <v>0.29930000000000001</v>
      </c>
      <c r="O213" s="6">
        <v>0.30780000000000002</v>
      </c>
      <c r="P213" s="6">
        <v>0.25019999999999998</v>
      </c>
      <c r="Q213" s="6">
        <v>0.2288</v>
      </c>
      <c r="R213" s="6">
        <v>0.21359999999999998</v>
      </c>
      <c r="S213" s="6">
        <v>0.22149999999999997</v>
      </c>
      <c r="T213" s="6">
        <v>0.223</v>
      </c>
      <c r="U213" s="6">
        <v>0.20550000000000002</v>
      </c>
      <c r="V213" s="6">
        <v>0.19760000000000003</v>
      </c>
      <c r="W213" s="6">
        <v>0.20050000000000001</v>
      </c>
      <c r="X213" s="6">
        <v>0.23699999999999999</v>
      </c>
      <c r="Y213" s="6">
        <v>0.1353</v>
      </c>
      <c r="Z213" s="6">
        <v>0.30530000000000002</v>
      </c>
    </row>
    <row r="214" spans="3:26" ht="15.5" x14ac:dyDescent="0.35">
      <c r="C214" t="s">
        <v>220</v>
      </c>
      <c r="I214" s="6">
        <v>0.17280000000000001</v>
      </c>
      <c r="J214" s="6">
        <v>0.17670000000000002</v>
      </c>
      <c r="K214" s="6">
        <v>0.22600000000000001</v>
      </c>
      <c r="L214" s="6">
        <v>0.26789999999999997</v>
      </c>
      <c r="M214" s="6">
        <v>0.29620000000000002</v>
      </c>
      <c r="N214" s="6">
        <v>0.32469999999999999</v>
      </c>
      <c r="O214" s="6">
        <v>0.33179999999999998</v>
      </c>
      <c r="P214" s="6">
        <v>0.30210000000000004</v>
      </c>
      <c r="Q214" s="6">
        <v>0.26200000000000001</v>
      </c>
      <c r="R214" s="6">
        <v>0.25509999999999999</v>
      </c>
      <c r="S214" s="6">
        <v>0.31969999999999998</v>
      </c>
      <c r="T214" s="6">
        <v>0.31190000000000001</v>
      </c>
      <c r="U214" s="6">
        <v>0.28439999999999999</v>
      </c>
      <c r="V214" s="6">
        <v>0.26590000000000003</v>
      </c>
      <c r="W214" s="6">
        <v>0.26700000000000002</v>
      </c>
      <c r="X214" s="6">
        <v>0.22570000000000001</v>
      </c>
      <c r="Y214" s="6">
        <v>0.16059999999999999</v>
      </c>
      <c r="Z214" s="6">
        <v>0.4476</v>
      </c>
    </row>
    <row r="215" spans="3:26" ht="15.5" x14ac:dyDescent="0.35">
      <c r="C215" t="s">
        <v>221</v>
      </c>
      <c r="I215" s="6">
        <v>28.22</v>
      </c>
      <c r="J215" s="6">
        <v>27.48</v>
      </c>
      <c r="K215" s="6">
        <v>80.150000000000006</v>
      </c>
      <c r="L215" s="6">
        <v>126.26</v>
      </c>
      <c r="M215" s="6">
        <v>120.39</v>
      </c>
      <c r="N215" s="6">
        <v>118.73</v>
      </c>
      <c r="O215" s="6">
        <v>43.92</v>
      </c>
      <c r="P215" s="6">
        <v>13.87</v>
      </c>
      <c r="Q215" s="6">
        <v>12.51</v>
      </c>
      <c r="R215" s="6">
        <v>4.57</v>
      </c>
      <c r="S215" s="6">
        <v>3.72</v>
      </c>
      <c r="T215" s="6">
        <v>3.38</v>
      </c>
      <c r="U215" s="6">
        <v>3.8</v>
      </c>
      <c r="V215" s="6">
        <v>3.52</v>
      </c>
      <c r="W215" s="6">
        <v>3.52</v>
      </c>
      <c r="X215" s="6">
        <v>4.05</v>
      </c>
      <c r="Y215" s="6">
        <v>1.86</v>
      </c>
      <c r="Z215" s="6">
        <v>2.42</v>
      </c>
    </row>
    <row r="216" spans="3:26" ht="15.5" x14ac:dyDescent="0.35">
      <c r="C216" t="s">
        <v>65</v>
      </c>
      <c r="I216" s="6">
        <v>1.95</v>
      </c>
      <c r="J216" s="6">
        <v>2.48</v>
      </c>
      <c r="K216" s="6">
        <v>2.83</v>
      </c>
      <c r="L216" s="6">
        <v>3.31</v>
      </c>
      <c r="M216" s="6">
        <v>3.65</v>
      </c>
      <c r="N216" s="6">
        <v>4.18</v>
      </c>
      <c r="O216" s="6">
        <v>3.2</v>
      </c>
      <c r="P216" s="6">
        <v>2.4900000000000002</v>
      </c>
      <c r="Q216" s="6">
        <v>2.2400000000000002</v>
      </c>
      <c r="R216" s="6">
        <v>3.23</v>
      </c>
      <c r="S216" s="6">
        <v>3.04</v>
      </c>
      <c r="T216" s="6">
        <v>3.68</v>
      </c>
      <c r="U216" s="6">
        <v>4.3600000000000003</v>
      </c>
      <c r="V216" s="6">
        <v>2.83</v>
      </c>
      <c r="W216" s="6">
        <v>1.96</v>
      </c>
      <c r="X216" s="6">
        <v>1.36</v>
      </c>
      <c r="Y216" s="6">
        <v>0.8</v>
      </c>
      <c r="Z216" s="6">
        <v>0.64</v>
      </c>
    </row>
    <row r="217" spans="3:26" ht="15.5" x14ac:dyDescent="0.35">
      <c r="C217" t="s">
        <v>62</v>
      </c>
      <c r="I217" s="6">
        <v>2534.36</v>
      </c>
      <c r="J217" s="6">
        <v>2418.9899999999998</v>
      </c>
      <c r="K217" s="6">
        <v>2277.69</v>
      </c>
      <c r="L217" s="6">
        <v>2147.94</v>
      </c>
      <c r="M217" s="6">
        <v>1916.8</v>
      </c>
      <c r="N217" s="6">
        <v>1740.52</v>
      </c>
      <c r="O217" s="6">
        <v>1515.51</v>
      </c>
      <c r="P217" s="6">
        <v>1347.81</v>
      </c>
      <c r="Q217" s="6">
        <v>1163.01</v>
      </c>
      <c r="R217" s="6">
        <v>1016.42</v>
      </c>
      <c r="S217" s="5">
        <v>906</v>
      </c>
      <c r="T217" s="6">
        <v>787.77</v>
      </c>
      <c r="U217" s="6">
        <v>687.62</v>
      </c>
      <c r="V217" s="6">
        <v>619.35</v>
      </c>
      <c r="W217" s="6">
        <v>560.46</v>
      </c>
      <c r="X217" s="6">
        <v>499.06</v>
      </c>
      <c r="Y217" s="6">
        <v>426.46</v>
      </c>
      <c r="Z217" s="6">
        <v>412.47</v>
      </c>
    </row>
    <row r="218" spans="3:26" ht="15.5" x14ac:dyDescent="0.35">
      <c r="C218" t="s">
        <v>222</v>
      </c>
      <c r="I218" s="6">
        <v>1.99</v>
      </c>
      <c r="J218" s="6">
        <v>2.5499999999999998</v>
      </c>
      <c r="K218" s="6">
        <v>2.85</v>
      </c>
      <c r="L218" s="6">
        <v>3.33</v>
      </c>
      <c r="M218" s="6">
        <v>3.68</v>
      </c>
      <c r="N218" s="6">
        <v>4.2300000000000004</v>
      </c>
      <c r="O218" s="6">
        <v>3.25</v>
      </c>
      <c r="P218" s="6">
        <v>2.5</v>
      </c>
      <c r="Q218" s="6">
        <v>2.27</v>
      </c>
      <c r="R218" s="6">
        <v>3.3</v>
      </c>
      <c r="S218" s="6">
        <v>3.14</v>
      </c>
      <c r="T218" s="6">
        <v>3.7</v>
      </c>
      <c r="U218" s="6">
        <v>4.3899999999999997</v>
      </c>
      <c r="V218" s="6">
        <v>2.85</v>
      </c>
      <c r="W218" s="6">
        <v>1.98</v>
      </c>
      <c r="X218" s="6">
        <v>1.38</v>
      </c>
      <c r="Y218" s="6">
        <v>0.81</v>
      </c>
      <c r="Z218" s="6">
        <v>0.65</v>
      </c>
    </row>
    <row r="219" spans="3:26" ht="15.5" x14ac:dyDescent="0.35">
      <c r="C219" t="s">
        <v>223</v>
      </c>
      <c r="I219" s="6">
        <v>2478.37</v>
      </c>
      <c r="J219" s="6">
        <v>2354.56</v>
      </c>
      <c r="K219" s="6">
        <v>2265.87</v>
      </c>
      <c r="L219" s="6">
        <v>2130.37</v>
      </c>
      <c r="M219" s="6">
        <v>1899.78</v>
      </c>
      <c r="N219" s="6">
        <v>1719.33</v>
      </c>
      <c r="O219" s="6">
        <v>1490.67</v>
      </c>
      <c r="P219" s="6">
        <v>1338.03</v>
      </c>
      <c r="Q219" s="6">
        <v>1146.2</v>
      </c>
      <c r="R219" s="6">
        <v>992.44</v>
      </c>
      <c r="S219" s="6">
        <v>875.65</v>
      </c>
      <c r="T219" s="6">
        <v>783.99</v>
      </c>
      <c r="U219" s="6">
        <v>684.11</v>
      </c>
      <c r="V219" s="6">
        <v>614.55999999999995</v>
      </c>
      <c r="W219" s="6">
        <v>555.9</v>
      </c>
      <c r="X219" s="6">
        <v>493.03</v>
      </c>
      <c r="Y219" s="6">
        <v>419.56</v>
      </c>
      <c r="Z219" s="6">
        <v>405.92</v>
      </c>
    </row>
    <row r="220" spans="3:26" ht="15.5" x14ac:dyDescent="0.35">
      <c r="C220" t="s">
        <v>224</v>
      </c>
      <c r="I220" s="5">
        <v>28000000000</v>
      </c>
      <c r="J220" s="5">
        <v>25000000000</v>
      </c>
      <c r="K220" s="5">
        <v>4000000000</v>
      </c>
      <c r="L220" s="5">
        <v>20000000000</v>
      </c>
      <c r="O220" s="5">
        <v>25000000000</v>
      </c>
      <c r="P220" s="5">
        <v>433000000000</v>
      </c>
      <c r="Q220" s="5">
        <v>89000000000</v>
      </c>
      <c r="R220" s="5">
        <v>535000000000</v>
      </c>
      <c r="S220" s="5">
        <v>747000000000</v>
      </c>
      <c r="T220" s="5">
        <v>743000000000</v>
      </c>
      <c r="U220" s="5">
        <v>794000000000</v>
      </c>
      <c r="V220" s="5">
        <v>782000000000</v>
      </c>
      <c r="W220" s="5">
        <v>688000000000</v>
      </c>
      <c r="X220" s="5">
        <v>467000000000</v>
      </c>
      <c r="Y220" s="5">
        <v>405000000000</v>
      </c>
      <c r="Z220" s="5">
        <v>461000000000</v>
      </c>
    </row>
    <row r="221" spans="3:26" ht="15.5" x14ac:dyDescent="0.35">
      <c r="C221" t="s">
        <v>225</v>
      </c>
      <c r="I221" s="5">
        <v>69000000000</v>
      </c>
      <c r="J221" s="5">
        <v>94000000000</v>
      </c>
      <c r="K221" s="5">
        <v>61000000000</v>
      </c>
      <c r="O221" s="5">
        <v>17000000000</v>
      </c>
      <c r="P221" s="5">
        <v>6000000000</v>
      </c>
      <c r="Q221" s="5">
        <v>11000000000</v>
      </c>
      <c r="R221" s="5">
        <v>13000000000</v>
      </c>
      <c r="S221" s="5">
        <v>15000000000</v>
      </c>
      <c r="T221" s="5">
        <v>4000000000</v>
      </c>
      <c r="U221" s="5">
        <v>4000000000</v>
      </c>
      <c r="V221" s="5">
        <v>4000000000</v>
      </c>
      <c r="Y221" s="5">
        <v>0</v>
      </c>
      <c r="Z221" s="5">
        <v>0</v>
      </c>
    </row>
    <row r="222" spans="3:26" ht="15.5" x14ac:dyDescent="0.35">
      <c r="C222" t="s">
        <v>26</v>
      </c>
      <c r="I222" s="5">
        <v>97000000000</v>
      </c>
      <c r="J222" s="5">
        <v>119000000000</v>
      </c>
      <c r="K222" s="5">
        <v>66000000000</v>
      </c>
      <c r="L222" s="5">
        <v>20000000000</v>
      </c>
      <c r="O222" s="5">
        <v>42000000000</v>
      </c>
      <c r="P222" s="5">
        <v>439000000000</v>
      </c>
      <c r="Q222" s="5">
        <v>100000000000</v>
      </c>
      <c r="R222" s="5">
        <v>547000000000</v>
      </c>
      <c r="S222" s="5">
        <v>761000000000</v>
      </c>
      <c r="T222" s="5">
        <v>746000000000</v>
      </c>
      <c r="U222" s="5">
        <v>798000000000</v>
      </c>
      <c r="V222" s="5">
        <v>786000000000</v>
      </c>
      <c r="W222" s="5">
        <v>688000000000</v>
      </c>
      <c r="X222" s="5">
        <v>467000000000</v>
      </c>
      <c r="Y222" s="5">
        <v>406000000000</v>
      </c>
      <c r="Z222" s="5">
        <v>461000000000</v>
      </c>
    </row>
    <row r="223" spans="3:26" ht="15.5" x14ac:dyDescent="0.35">
      <c r="C223" t="s">
        <v>23</v>
      </c>
      <c r="I223" s="5">
        <v>-575000000000</v>
      </c>
      <c r="J223" s="5">
        <v>-694000000000</v>
      </c>
      <c r="K223" s="5">
        <v>-980000000000</v>
      </c>
      <c r="L223" s="5">
        <v>-560000000000</v>
      </c>
      <c r="M223" s="5">
        <v>-326000000000</v>
      </c>
      <c r="N223" s="5">
        <v>-1052000000000</v>
      </c>
      <c r="O223" s="5">
        <v>-574000000000</v>
      </c>
      <c r="P223" s="5">
        <v>189000000000</v>
      </c>
      <c r="Q223" s="5">
        <v>38000000000</v>
      </c>
      <c r="R223" s="5">
        <v>519000000000</v>
      </c>
      <c r="S223" s="5">
        <v>733000000000</v>
      </c>
      <c r="T223" s="5">
        <v>709000000000</v>
      </c>
      <c r="U223" s="5">
        <v>729000000000</v>
      </c>
      <c r="V223" s="5">
        <v>692000000000</v>
      </c>
      <c r="W223" s="5">
        <v>581000000000</v>
      </c>
      <c r="X223" s="5">
        <v>377000000000</v>
      </c>
      <c r="Y223" s="5">
        <v>363000000000</v>
      </c>
      <c r="Z223" s="5">
        <v>434000000000</v>
      </c>
    </row>
    <row r="224" spans="3:26" ht="15.5" x14ac:dyDescent="0.35">
      <c r="C224" t="s">
        <v>226</v>
      </c>
      <c r="I224" s="5">
        <v>2095000000000</v>
      </c>
      <c r="J224" s="5">
        <v>1998000000000</v>
      </c>
      <c r="K224" s="5">
        <v>1870000000000</v>
      </c>
      <c r="L224" s="5">
        <v>1910000000000</v>
      </c>
      <c r="M224" s="5">
        <v>1752000000000</v>
      </c>
      <c r="N224" s="5">
        <v>1661000000000</v>
      </c>
      <c r="O224" s="5">
        <v>1480000000000</v>
      </c>
      <c r="P224" s="5">
        <v>1365000000000</v>
      </c>
      <c r="Q224" s="5">
        <v>1203000000000</v>
      </c>
      <c r="R224" s="5">
        <v>1043000000000</v>
      </c>
      <c r="S224" s="5">
        <v>906000000000</v>
      </c>
      <c r="T224" s="5">
        <v>811000000000</v>
      </c>
      <c r="U224" s="5">
        <v>696000000000</v>
      </c>
      <c r="V224" s="5">
        <v>606000000000</v>
      </c>
      <c r="W224" s="5">
        <v>543000000000</v>
      </c>
      <c r="X224" s="5">
        <v>492000000000</v>
      </c>
      <c r="Y224" s="5">
        <v>425000000000</v>
      </c>
      <c r="Z224" s="5">
        <v>389000000000</v>
      </c>
    </row>
    <row r="225" spans="3:26" ht="15.5" x14ac:dyDescent="0.35">
      <c r="C225" t="s">
        <v>227</v>
      </c>
      <c r="I225" s="5">
        <v>974000000000</v>
      </c>
      <c r="J225" s="5">
        <v>199000000000</v>
      </c>
      <c r="K225" s="5">
        <v>625000000000</v>
      </c>
      <c r="L225" s="5">
        <v>654000000000</v>
      </c>
      <c r="M225" s="5">
        <v>71000000000</v>
      </c>
      <c r="N225" s="5">
        <v>802000000000</v>
      </c>
      <c r="O225" s="5">
        <v>1072000000000</v>
      </c>
      <c r="P225" s="5">
        <v>38000000000</v>
      </c>
      <c r="Q225" s="5">
        <v>635000000000</v>
      </c>
      <c r="R225" s="5">
        <v>403000000000</v>
      </c>
      <c r="S225" s="5">
        <v>195000000000</v>
      </c>
      <c r="T225" s="5">
        <v>178000000000</v>
      </c>
      <c r="U225" s="5">
        <v>97000000000</v>
      </c>
      <c r="V225" s="5">
        <v>56000000000</v>
      </c>
      <c r="W225" s="5">
        <v>-63000000000</v>
      </c>
      <c r="X225" s="5">
        <v>21000000000</v>
      </c>
      <c r="Y225" s="5">
        <v>154000000000</v>
      </c>
      <c r="Z225" s="5">
        <v>-42000000000</v>
      </c>
    </row>
    <row r="226" spans="3:26" ht="15.5" x14ac:dyDescent="0.35">
      <c r="C226" t="s">
        <v>228</v>
      </c>
      <c r="I226" s="5">
        <v>-51000000000</v>
      </c>
      <c r="J226" s="5">
        <v>-56000000000</v>
      </c>
      <c r="K226" s="5">
        <v>-211000000000</v>
      </c>
      <c r="L226" s="5">
        <v>-109000000000</v>
      </c>
      <c r="M226" s="5">
        <v>-16000000000</v>
      </c>
      <c r="N226" s="5">
        <v>-13000000000</v>
      </c>
      <c r="O226" s="5">
        <v>-19000000000</v>
      </c>
      <c r="P226" s="5">
        <v>-14000000000</v>
      </c>
      <c r="Q226" s="5">
        <v>-12000000000</v>
      </c>
      <c r="R226" s="5">
        <v>-15000000000</v>
      </c>
      <c r="S226" s="5">
        <v>-23000000000</v>
      </c>
      <c r="T226" s="5">
        <v>-14000000000</v>
      </c>
      <c r="U226" s="5">
        <v>-26000000000</v>
      </c>
      <c r="V226" s="5">
        <v>-44000000000</v>
      </c>
      <c r="W226" s="5">
        <v>-53000000000</v>
      </c>
      <c r="X226" s="5">
        <v>-42000000000</v>
      </c>
      <c r="Y226" s="5">
        <v>-33000000000</v>
      </c>
      <c r="Z226" s="5">
        <v>-55000000000</v>
      </c>
    </row>
    <row r="227" spans="3:26" ht="15.5" x14ac:dyDescent="0.35">
      <c r="C227" t="s">
        <v>15</v>
      </c>
      <c r="I227" s="5">
        <v>923000000000</v>
      </c>
      <c r="J227" s="5">
        <v>143000000000</v>
      </c>
      <c r="K227" s="5">
        <v>414000000000</v>
      </c>
      <c r="L227" s="5">
        <v>546000000000</v>
      </c>
      <c r="M227" s="5">
        <v>55000000000</v>
      </c>
      <c r="N227" s="5">
        <v>789000000000</v>
      </c>
      <c r="O227" s="5">
        <v>1052000000000</v>
      </c>
      <c r="P227" s="5">
        <v>23000000000</v>
      </c>
      <c r="Q227" s="5">
        <v>623000000000</v>
      </c>
      <c r="R227" s="5">
        <v>388000000000</v>
      </c>
      <c r="S227" s="5">
        <v>172000000000</v>
      </c>
      <c r="T227" s="5">
        <v>164000000000</v>
      </c>
      <c r="U227" s="5">
        <v>72000000000</v>
      </c>
      <c r="V227" s="5">
        <v>11000000000</v>
      </c>
      <c r="W227" s="5">
        <v>-115000000000</v>
      </c>
      <c r="X227" s="5">
        <v>-21000000000</v>
      </c>
      <c r="Y227" s="5">
        <v>121000000000</v>
      </c>
      <c r="Z227" s="5">
        <v>-97000000000</v>
      </c>
    </row>
    <row r="228" spans="3:26" ht="15.5" x14ac:dyDescent="0.35">
      <c r="C228" t="s">
        <v>17</v>
      </c>
      <c r="I228" s="6">
        <v>1004.61</v>
      </c>
      <c r="J228" s="6">
        <v>156.19999999999999</v>
      </c>
      <c r="K228" s="6">
        <v>450.82</v>
      </c>
      <c r="L228" s="6">
        <v>593.98</v>
      </c>
      <c r="M228" s="6">
        <v>59.54</v>
      </c>
      <c r="N228" s="6">
        <v>858.48</v>
      </c>
      <c r="O228" s="6">
        <v>1145.78</v>
      </c>
      <c r="P228" s="6">
        <v>25.53</v>
      </c>
      <c r="Q228" s="6">
        <v>678.4</v>
      </c>
      <c r="R228" s="6">
        <v>422.13</v>
      </c>
      <c r="S228" s="6">
        <v>187.3</v>
      </c>
      <c r="T228" s="6">
        <v>178.68</v>
      </c>
      <c r="U228" s="6">
        <v>77.98</v>
      </c>
      <c r="V228" s="6">
        <v>12.15</v>
      </c>
      <c r="W228" s="6">
        <v>-125.45</v>
      </c>
      <c r="X228" s="6">
        <v>-22.85</v>
      </c>
      <c r="Y228" s="6">
        <v>131.29</v>
      </c>
      <c r="Z228" s="6">
        <v>-105.34</v>
      </c>
    </row>
  </sheetData>
  <pageMargins left="0.7" right="0.7" top="0.75" bottom="0.75" header="0.3" footer="0.3"/>
  <ignoredErrors>
    <ignoredError sqref="A1:Z229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X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2633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2634</v>
      </c>
      <c r="D2" s="2" vm="666">
        <f ca="1">IFERROR(_xlfn.STOCKHISTORY("XIDX:" &amp; $C$1, D3, , 0, 0, 1), "Libur")</f>
        <v>348</v>
      </c>
      <c r="E2" s="2" vm="667">
        <f ca="1">IFERROR(_xlfn.STOCKHISTORY("XIDX:" &amp; $C$1, E3, , 0, 0, 1), "Libur")</f>
        <v>228</v>
      </c>
      <c r="H2" s="2" vm="667">
        <f ca="1">IFERROR(INDEX(D2:G2,COUNT(D2:G2)),"")</f>
        <v>228</v>
      </c>
      <c r="I2" s="2" vm="200">
        <f t="shared" ref="I2:X2" ca="1" si="0">IFERROR(_xlfn.STOCKHISTORY("XIDX:" &amp; $C$1, I1, , 0, 0, 1), "Libur")</f>
        <v>476</v>
      </c>
      <c r="J2" s="2" t="str">
        <f t="shared" ca="1" si="0"/>
        <v>Libur</v>
      </c>
      <c r="K2" s="2" t="str">
        <f t="shared" ca="1" si="0"/>
        <v>Libur</v>
      </c>
      <c r="L2" s="2" vm="668">
        <f t="shared" ca="1" si="0"/>
        <v>406</v>
      </c>
      <c r="M2" s="2" vm="593">
        <f t="shared" ca="1" si="0"/>
        <v>615</v>
      </c>
      <c r="N2" s="2" vm="310">
        <f t="shared" ca="1" si="0"/>
        <v>560</v>
      </c>
      <c r="O2" s="2" vm="69">
        <f t="shared" ca="1" si="0"/>
        <v>240</v>
      </c>
      <c r="P2" s="2" vm="276">
        <f t="shared" ca="1" si="0"/>
        <v>158</v>
      </c>
      <c r="Q2" s="2" vm="104">
        <f t="shared" ca="1" si="0"/>
        <v>192</v>
      </c>
      <c r="R2" s="2" vm="63">
        <f t="shared" ca="1" si="0"/>
        <v>150</v>
      </c>
      <c r="S2" s="2" vm="89">
        <f t="shared" ca="1" si="0"/>
        <v>139</v>
      </c>
      <c r="T2" s="2" vm="304">
        <f t="shared" ca="1" si="0"/>
        <v>222</v>
      </c>
      <c r="U2" s="2" vm="657">
        <f t="shared" ca="1" si="0"/>
        <v>300</v>
      </c>
      <c r="V2" s="2" vm="69">
        <f t="shared" ca="1" si="0"/>
        <v>240</v>
      </c>
      <c r="W2" s="2" vm="300">
        <f t="shared" ca="1" si="0"/>
        <v>200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43308911000</v>
      </c>
      <c r="E4" s="2">
        <f>IFERROR(INDEX(E51:E500,MATCH($C$4,$C$51:$C$500,0)),"")</f>
        <v>41929518000</v>
      </c>
      <c r="H4" s="2">
        <f>IFERROR(SUM(D4:G4)*(4/MAX(1,COUNT(D4:G4))),"")</f>
        <v>170476858000</v>
      </c>
      <c r="I4" s="2">
        <f t="shared" ref="I4:X4" si="1">IFERROR(INDEX(I51:I500,MATCH($C$4,$C$51:$C$500,0)),"")</f>
        <v>171087706000</v>
      </c>
      <c r="J4" s="2">
        <f t="shared" si="1"/>
        <v>181049264000</v>
      </c>
      <c r="K4" s="2">
        <f t="shared" si="1"/>
        <v>163322831000</v>
      </c>
      <c r="L4" s="2">
        <f t="shared" si="1"/>
        <v>142602061000</v>
      </c>
      <c r="M4" s="2">
        <f t="shared" si="1"/>
        <v>112851141000</v>
      </c>
      <c r="N4" s="2">
        <f t="shared" si="1"/>
        <v>150168387000</v>
      </c>
      <c r="O4" s="2">
        <f t="shared" si="1"/>
        <v>191859977000</v>
      </c>
      <c r="P4" s="2">
        <f t="shared" si="1"/>
        <v>211782469000</v>
      </c>
      <c r="Q4" s="2">
        <f t="shared" si="1"/>
        <v>192559080000</v>
      </c>
      <c r="R4" s="2">
        <f t="shared" si="1"/>
        <v>169497607000</v>
      </c>
      <c r="S4" s="2">
        <f t="shared" si="1"/>
        <v>164672678000</v>
      </c>
      <c r="T4" s="2">
        <f t="shared" si="1"/>
        <v>162399488000</v>
      </c>
      <c r="U4" s="2">
        <f t="shared" si="1"/>
        <v>176466380000</v>
      </c>
      <c r="V4" s="2">
        <f t="shared" si="1"/>
        <v>171909922000</v>
      </c>
      <c r="W4" s="2">
        <f t="shared" si="1"/>
        <v>150217862000</v>
      </c>
      <c r="X4" s="2">
        <f t="shared" si="1"/>
        <v>107101503000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18958719000</v>
      </c>
      <c r="E5" s="2">
        <f>IFERROR(INDEX(E51:E500,MATCH($C$5,$C$51:$C$500,0)),"")</f>
        <v>4398299000</v>
      </c>
      <c r="H5" s="2">
        <f>IFERROR(SUM(D5:G5)*(4/MAX(1,COUNT(D5:G5))),"")</f>
        <v>46714036000</v>
      </c>
      <c r="I5" s="2">
        <f t="shared" ref="I5:X5" si="2">IFERROR(INDEX(I51:I500,MATCH($C$5,$C$51:$C$500,0)),"")</f>
        <v>66785035000</v>
      </c>
      <c r="J5" s="2">
        <f t="shared" si="2"/>
        <v>65720098000</v>
      </c>
      <c r="K5" s="2">
        <f t="shared" si="2"/>
        <v>59667783000</v>
      </c>
      <c r="L5" s="2">
        <f t="shared" si="2"/>
        <v>57063022000</v>
      </c>
      <c r="M5" s="2">
        <f t="shared" si="2"/>
        <v>26912178000</v>
      </c>
      <c r="N5" s="2">
        <f t="shared" si="2"/>
        <v>14946522000</v>
      </c>
      <c r="O5" s="2">
        <f t="shared" si="2"/>
        <v>32779910000</v>
      </c>
      <c r="P5" s="2">
        <f t="shared" si="2"/>
        <v>28193845000</v>
      </c>
      <c r="Q5" s="2">
        <f t="shared" si="2"/>
        <v>22980456000</v>
      </c>
      <c r="R5" s="2">
        <f t="shared" si="2"/>
        <v>17584123000</v>
      </c>
      <c r="S5" s="2">
        <f t="shared" si="2"/>
        <v>19548724000</v>
      </c>
      <c r="T5" s="2">
        <f t="shared" si="2"/>
        <v>36298508000</v>
      </c>
      <c r="U5" s="2">
        <f t="shared" si="2"/>
        <v>31580099000</v>
      </c>
      <c r="V5" s="2">
        <f t="shared" si="2"/>
        <v>43331717000</v>
      </c>
      <c r="W5" s="2">
        <f t="shared" si="2"/>
        <v>39298670000</v>
      </c>
      <c r="X5" s="2">
        <f t="shared" si="2"/>
        <v>28228808000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1227505172000</v>
      </c>
      <c r="E6" s="2">
        <f>IFERROR(INDEX(E51:E500,MATCH($C$6,$C$51:$C$500,0)),"")</f>
        <v>1222755305000</v>
      </c>
      <c r="H6" s="2">
        <f>IFERROR(INDEX(D6:G6,COUNT(D6:G6)),"")</f>
        <v>1222755305000</v>
      </c>
      <c r="I6" s="2">
        <f t="shared" ref="I6:X6" si="3">IFERROR(INDEX(I51:I500,MATCH($C$6,$C$51:$C$500,0)),"")</f>
        <v>1218357006000</v>
      </c>
      <c r="J6" s="2">
        <f t="shared" si="3"/>
        <v>1215511805000</v>
      </c>
      <c r="K6" s="2">
        <f t="shared" si="3"/>
        <v>1149791707000</v>
      </c>
      <c r="L6" s="2">
        <f t="shared" si="3"/>
        <v>1090123924000</v>
      </c>
      <c r="M6" s="2">
        <f t="shared" si="3"/>
        <v>1033060902000</v>
      </c>
      <c r="N6" s="2">
        <f t="shared" si="3"/>
        <v>365195595000</v>
      </c>
      <c r="O6" s="2">
        <f t="shared" si="3"/>
        <v>370709565000</v>
      </c>
      <c r="P6" s="2">
        <f t="shared" si="3"/>
        <v>345487555000</v>
      </c>
      <c r="Q6" s="2">
        <f t="shared" si="3"/>
        <v>323771910000</v>
      </c>
      <c r="R6" s="2">
        <f t="shared" si="3"/>
        <v>307269654000</v>
      </c>
      <c r="S6" s="2">
        <f t="shared" si="3"/>
        <v>296243431000</v>
      </c>
      <c r="T6" s="2">
        <f t="shared" si="3"/>
        <v>287027254000</v>
      </c>
      <c r="U6" s="2">
        <f t="shared" si="3"/>
        <v>260446046000</v>
      </c>
      <c r="V6" s="2">
        <f t="shared" si="3"/>
        <v>239662947000</v>
      </c>
      <c r="W6" s="2">
        <f t="shared" si="3"/>
        <v>206048530000</v>
      </c>
      <c r="X6" s="2">
        <f t="shared" si="3"/>
        <v>165799812000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3.55</v>
      </c>
      <c r="E7" s="3">
        <f>IFERROR(INDEX(E51:E500,MATCH($C$7,$C$51:$C$500,0))/1000000000,"")</f>
        <v>3.55</v>
      </c>
      <c r="H7" s="3">
        <f>IFERROR(INDEX(D7:G7,COUNT(D7:G7)),"")</f>
        <v>3.55</v>
      </c>
      <c r="I7" s="3">
        <f t="shared" ref="I7:X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1.08</v>
      </c>
      <c r="O7" s="3">
        <f t="shared" si="4"/>
        <v>1.08</v>
      </c>
      <c r="P7" s="3">
        <f t="shared" si="4"/>
        <v>1.08</v>
      </c>
      <c r="Q7" s="3">
        <f t="shared" si="4"/>
        <v>1.08</v>
      </c>
      <c r="R7" s="3">
        <f t="shared" si="4"/>
        <v>1.08</v>
      </c>
      <c r="S7" s="3">
        <f t="shared" si="4"/>
        <v>1.08</v>
      </c>
      <c r="T7" s="3">
        <f t="shared" si="4"/>
        <v>1.08</v>
      </c>
      <c r="U7" s="3">
        <f t="shared" si="4"/>
        <v>1.08</v>
      </c>
      <c r="V7" s="3">
        <f t="shared" si="4"/>
        <v>1.08</v>
      </c>
      <c r="W7" s="3">
        <f t="shared" si="4"/>
        <v>1.08</v>
      </c>
      <c r="X7" s="3">
        <f t="shared" si="4"/>
        <v>1.02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-125000000000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X8" si="5">IFERROR(INDEX(I51:I500,MATCH($C$8,$C$51:$C$500,0)),"")</f>
        <v>59000000000</v>
      </c>
      <c r="J8" s="2">
        <f t="shared" si="5"/>
        <v>-99000000000</v>
      </c>
      <c r="K8" s="2">
        <f t="shared" si="5"/>
        <v>-208000000000</v>
      </c>
      <c r="L8" s="2">
        <f t="shared" si="5"/>
        <v>-205000000000</v>
      </c>
      <c r="M8" s="2">
        <f t="shared" si="5"/>
        <v>-206000000000</v>
      </c>
      <c r="N8" s="2">
        <f t="shared" si="5"/>
        <v>326000000000</v>
      </c>
      <c r="O8" s="2">
        <f t="shared" si="5"/>
        <v>288000000000</v>
      </c>
      <c r="P8" s="2">
        <f t="shared" si="5"/>
        <v>94000000000</v>
      </c>
      <c r="Q8" s="2">
        <f t="shared" si="5"/>
        <v>-271000000000</v>
      </c>
      <c r="R8" s="2">
        <f t="shared" si="5"/>
        <v>-129000000000</v>
      </c>
      <c r="S8" s="2">
        <f t="shared" si="5"/>
        <v>-238000000000</v>
      </c>
      <c r="T8" s="2">
        <f t="shared" si="5"/>
        <v>16000000000</v>
      </c>
      <c r="U8" s="2">
        <f t="shared" si="5"/>
        <v>133000000000</v>
      </c>
      <c r="V8" s="2">
        <f t="shared" si="5"/>
        <v>-37000000000</v>
      </c>
      <c r="W8" s="2">
        <f t="shared" si="5"/>
        <v>-216000000000</v>
      </c>
      <c r="X8" s="2">
        <f t="shared" si="5"/>
        <v>-300000000000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-35.21</v>
      </c>
      <c r="E9" s="3">
        <f>IFERROR(INDEX(E51:E500,MATCH("Free cash flow per share (Quarter)",$C$51:$C$500,0)),"")</f>
        <v>7.7</v>
      </c>
      <c r="H9" s="3">
        <f>IFERROR(INDEX(D9:G9,COUNT(D9:G9)),"")</f>
        <v>7.7</v>
      </c>
      <c r="I9" s="3">
        <f t="shared" ref="I9:X9" si="6">IFERROR(INDEX(I51:I500,MATCH($C$9,$C$51:$C$500,0)),"")</f>
        <v>16.739999999999998</v>
      </c>
      <c r="J9" s="3">
        <f t="shared" si="6"/>
        <v>-27.77</v>
      </c>
      <c r="K9" s="3">
        <f t="shared" si="6"/>
        <v>-58.55</v>
      </c>
      <c r="L9" s="3">
        <f t="shared" si="6"/>
        <v>-57.75</v>
      </c>
      <c r="M9" s="3">
        <f t="shared" si="6"/>
        <v>-58.05</v>
      </c>
      <c r="N9" s="3">
        <f t="shared" si="6"/>
        <v>301.56</v>
      </c>
      <c r="O9" s="3">
        <f t="shared" si="6"/>
        <v>266.36</v>
      </c>
      <c r="P9" s="3">
        <f t="shared" si="6"/>
        <v>87.17</v>
      </c>
      <c r="Q9" s="3">
        <f t="shared" si="6"/>
        <v>-251.12</v>
      </c>
      <c r="R9" s="3">
        <f t="shared" si="6"/>
        <v>-119.08</v>
      </c>
      <c r="S9" s="3">
        <f t="shared" si="6"/>
        <v>-220.31</v>
      </c>
      <c r="T9" s="3">
        <f t="shared" si="6"/>
        <v>15.23</v>
      </c>
      <c r="U9" s="3">
        <f t="shared" si="6"/>
        <v>122.97</v>
      </c>
      <c r="V9" s="3">
        <f t="shared" si="6"/>
        <v>-34.119999999999997</v>
      </c>
      <c r="W9" s="3">
        <f t="shared" si="6"/>
        <v>-199.6</v>
      </c>
      <c r="X9" s="3">
        <f t="shared" si="6"/>
        <v>-293.47000000000003</v>
      </c>
    </row>
    <row r="10" spans="1:24" ht="15.5" x14ac:dyDescent="0.35">
      <c r="C10" t="s">
        <v>18</v>
      </c>
      <c r="D10" s="3">
        <f ca="1">IFERROR(IF(D9=0,"",D2/D9),"")</f>
        <v>-9.8835558080090884</v>
      </c>
      <c r="E10" s="3">
        <f ca="1">IFERROR(IF(E9=0,"",E2/E9),"")</f>
        <v>29.61038961038961</v>
      </c>
      <c r="I10" s="3">
        <f t="shared" ref="I10:X10" ca="1" si="7">IFERROR(IF(I9=0,"",I2/I9),"")</f>
        <v>28.43488649940263</v>
      </c>
      <c r="J10" s="3" t="str">
        <f t="shared" ca="1" si="7"/>
        <v/>
      </c>
      <c r="K10" s="3" t="str">
        <f t="shared" ca="1" si="7"/>
        <v/>
      </c>
      <c r="L10" s="3">
        <f t="shared" ca="1" si="7"/>
        <v>-7.0303030303030303</v>
      </c>
      <c r="M10" s="3">
        <f t="shared" ca="1" si="7"/>
        <v>-10.594315245478036</v>
      </c>
      <c r="N10" s="3">
        <f t="shared" ca="1" si="7"/>
        <v>1.8570102135561746</v>
      </c>
      <c r="O10" s="3">
        <f t="shared" ca="1" si="7"/>
        <v>0.90103619162036341</v>
      </c>
      <c r="P10" s="3">
        <f t="shared" ca="1" si="7"/>
        <v>1.8125501892853046</v>
      </c>
      <c r="Q10" s="3">
        <f t="shared" ca="1" si="7"/>
        <v>-0.76457470532016569</v>
      </c>
      <c r="R10" s="3">
        <f t="shared" ca="1" si="7"/>
        <v>-1.2596573731944911</v>
      </c>
      <c r="S10" s="3">
        <f t="shared" ca="1" si="7"/>
        <v>-0.63092914529526578</v>
      </c>
      <c r="T10" s="3">
        <f t="shared" ca="1" si="7"/>
        <v>14.576493762311227</v>
      </c>
      <c r="U10" s="3">
        <f t="shared" ca="1" si="7"/>
        <v>2.4396194193705782</v>
      </c>
      <c r="V10" s="3">
        <f t="shared" ca="1" si="7"/>
        <v>-7.0339976553341153</v>
      </c>
      <c r="W10" s="3">
        <f t="shared" ca="1" si="7"/>
        <v>-1.0020040080160322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79760979000</v>
      </c>
      <c r="E11" s="2">
        <f>IFERROR(INDEX(E51:E500,MATCH($C$11,$C$51:$C$500,0)),"")</f>
        <v>45850365000</v>
      </c>
      <c r="H11" s="2">
        <f>IFERROR(INDEX(D11:G11,COUNT(D11:G11)),"")</f>
        <v>45850365000</v>
      </c>
      <c r="I11" s="2">
        <f t="shared" ref="I11:X11" si="8">IFERROR(INDEX(I51:I500,MATCH($C$11,$C$51:$C$500,0)),"")</f>
        <v>12357076000</v>
      </c>
      <c r="J11" s="2">
        <f t="shared" si="8"/>
        <v>98261993000</v>
      </c>
      <c r="K11" s="2">
        <f t="shared" si="8"/>
        <v>154455676000</v>
      </c>
      <c r="L11" s="2">
        <f t="shared" si="8"/>
        <v>196722378000</v>
      </c>
      <c r="M11" s="2">
        <f t="shared" si="8"/>
        <v>250439407000</v>
      </c>
      <c r="N11" s="2">
        <f t="shared" si="8"/>
        <v>252940291000</v>
      </c>
      <c r="O11" s="2">
        <f t="shared" si="8"/>
        <v>12166479000</v>
      </c>
      <c r="P11" s="2">
        <f t="shared" si="8"/>
        <v>42841681000</v>
      </c>
      <c r="Q11" s="2">
        <f t="shared" si="8"/>
        <v>13580028000</v>
      </c>
      <c r="R11" s="2">
        <f t="shared" si="8"/>
        <v>30658131000</v>
      </c>
      <c r="S11" s="2">
        <f t="shared" si="8"/>
        <v>108326163000</v>
      </c>
      <c r="T11" s="2">
        <f t="shared" si="8"/>
        <v>60153130000</v>
      </c>
      <c r="U11" s="2">
        <f t="shared" si="8"/>
        <v>30235271000</v>
      </c>
      <c r="V11" s="2">
        <f t="shared" si="8"/>
        <v>13694898000</v>
      </c>
      <c r="W11" s="2">
        <f t="shared" si="8"/>
        <v>11650446000</v>
      </c>
      <c r="X11" s="2">
        <f t="shared" si="8"/>
        <v>8508223000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27</v>
      </c>
      <c r="D14" s="2">
        <f>IFERROR(INDEX(D51:D500,MATCH($C$14,$C$51:$C$500,0)),"")</f>
        <v>-6375884000</v>
      </c>
      <c r="E14" s="2">
        <f>IFERROR(INDEX(E51:E500,MATCH($C$14,$C$51:$C$500,0)),"")</f>
        <v>-5536325000</v>
      </c>
      <c r="H14" s="2">
        <f>IFERROR(SUM(D14:G14)*(4/MAX(1,COUNT(D14:G14))),"")</f>
        <v>-23824418000</v>
      </c>
      <c r="I14" s="2">
        <f t="shared" ref="I14:X14" si="11">IFERROR(INDEX(I51:I500,MATCH($C$14,$C$51:$C$500,0)),"")</f>
        <v>-26120601000</v>
      </c>
      <c r="J14" s="2">
        <f t="shared" si="11"/>
        <v>-32609661000</v>
      </c>
      <c r="K14" s="2">
        <f t="shared" si="11"/>
        <v>-25769858000</v>
      </c>
      <c r="L14" s="2">
        <f t="shared" si="11"/>
        <v>-7240953000</v>
      </c>
      <c r="M14" s="2">
        <f t="shared" si="11"/>
        <v>-20390276000</v>
      </c>
      <c r="N14" s="2">
        <f t="shared" si="11"/>
        <v>-61151161000</v>
      </c>
      <c r="O14" s="2">
        <f t="shared" si="11"/>
        <v>-95428955000</v>
      </c>
      <c r="P14" s="2">
        <f t="shared" si="11"/>
        <v>-118351027000</v>
      </c>
      <c r="Q14" s="2">
        <f t="shared" si="11"/>
        <v>-104354225000</v>
      </c>
      <c r="R14" s="2">
        <f t="shared" si="11"/>
        <v>-86401734000</v>
      </c>
      <c r="S14" s="2">
        <f t="shared" si="11"/>
        <v>-81410182000</v>
      </c>
      <c r="T14" s="2">
        <f t="shared" si="11"/>
        <v>-75585069000</v>
      </c>
      <c r="U14" s="2">
        <f t="shared" si="11"/>
        <v>-89495407000</v>
      </c>
      <c r="V14" s="2">
        <f t="shared" si="11"/>
        <v>-92245261000</v>
      </c>
      <c r="W14" s="2">
        <f t="shared" si="11"/>
        <v>-81351550000</v>
      </c>
      <c r="X14" s="2">
        <f t="shared" si="11"/>
        <v>-54373501000</v>
      </c>
    </row>
    <row r="15" spans="1:24" ht="15.5" x14ac:dyDescent="0.35">
      <c r="C15" t="s">
        <v>28</v>
      </c>
      <c r="D15" s="2">
        <f>IFERROR(INDEX(D51:D500,MATCH($C$15,$C$51:$C$500,0)),"")</f>
        <v>-5210886000</v>
      </c>
      <c r="E15" s="2">
        <f>IFERROR(INDEX(E51:E500,MATCH($C$15,$C$51:$C$500,0)),"")</f>
        <v>-1242098000</v>
      </c>
      <c r="H15" s="2">
        <f>IFERROR(SUM(D15:G15)*(4/MAX(1,COUNT(D15:G15))),"")</f>
        <v>-12905968000</v>
      </c>
      <c r="I15" s="2">
        <f t="shared" ref="I15:X15" si="12">IFERROR(INDEX(I51:I500,MATCH($C$15,$C$51:$C$500,0)),"")</f>
        <v>-11257741000</v>
      </c>
      <c r="J15" s="2">
        <f t="shared" si="12"/>
        <v>-15893718000</v>
      </c>
      <c r="K15" s="2">
        <f t="shared" si="12"/>
        <v>-14948598000</v>
      </c>
      <c r="L15" s="2">
        <f t="shared" si="12"/>
        <v>-15650886000</v>
      </c>
      <c r="M15" s="2">
        <f t="shared" si="12"/>
        <v>-5875552000</v>
      </c>
      <c r="N15" s="2">
        <f t="shared" si="12"/>
        <v>-9629424000</v>
      </c>
      <c r="O15" s="2">
        <f t="shared" si="12"/>
        <v>-10740188000</v>
      </c>
      <c r="P15" s="2">
        <f t="shared" si="12"/>
        <v>-9231518000</v>
      </c>
      <c r="Q15" s="2">
        <f t="shared" si="12"/>
        <v>-7852403000</v>
      </c>
      <c r="R15" s="2">
        <f t="shared" si="12"/>
        <v>-6561686000</v>
      </c>
      <c r="S15" s="2">
        <f t="shared" si="12"/>
        <v>-8134863000</v>
      </c>
      <c r="T15" s="2">
        <f t="shared" si="12"/>
        <v>-11336808000</v>
      </c>
      <c r="U15" s="2">
        <f t="shared" si="12"/>
        <v>-12878468000</v>
      </c>
      <c r="V15" s="2">
        <f t="shared" si="12"/>
        <v>-14494251000</v>
      </c>
      <c r="W15" s="2">
        <f t="shared" si="12"/>
        <v>-11152385000</v>
      </c>
      <c r="X15" s="2">
        <f t="shared" si="12"/>
        <v>-7690892000</v>
      </c>
    </row>
    <row r="16" spans="1:24" ht="15.5" x14ac:dyDescent="0.35">
      <c r="C16" t="s">
        <v>29</v>
      </c>
      <c r="D16" s="2">
        <f>IFERROR(INDEX(D51:D500,MATCH($C$16,$C$51:$C$500,0)),"")</f>
        <v>24169605000</v>
      </c>
      <c r="E16" s="2">
        <f>IFERROR(INDEX(E51:E500,MATCH($C$16,$C$51:$C$500,0)),"")</f>
        <v>5640397000</v>
      </c>
      <c r="H16" s="2">
        <f>IFERROR(SUM(D16:G16)*(4/MAX(1,COUNT(D16:G16))),"")</f>
        <v>59620004000</v>
      </c>
      <c r="I16" s="2">
        <f t="shared" ref="I16:X16" si="13">IFERROR(INDEX(I51:I500,MATCH($C$16,$C$51:$C$500,0)),"")</f>
        <v>77564007000</v>
      </c>
      <c r="J16" s="2">
        <f t="shared" si="13"/>
        <v>80942587000</v>
      </c>
      <c r="K16" s="2">
        <f t="shared" si="13"/>
        <v>74844627000</v>
      </c>
      <c r="L16" s="2">
        <f t="shared" si="13"/>
        <v>72555137000</v>
      </c>
      <c r="M16" s="2">
        <f t="shared" si="13"/>
        <v>32607240000</v>
      </c>
      <c r="N16" s="2">
        <f t="shared" si="13"/>
        <v>24514794000</v>
      </c>
      <c r="O16" s="2">
        <f t="shared" si="13"/>
        <v>43774068000</v>
      </c>
      <c r="P16" s="2">
        <f t="shared" si="13"/>
        <v>37068150000</v>
      </c>
      <c r="Q16" s="2">
        <f t="shared" si="13"/>
        <v>30862767000</v>
      </c>
      <c r="R16" s="2">
        <f t="shared" si="13"/>
        <v>24158725000</v>
      </c>
      <c r="S16" s="2">
        <f t="shared" si="13"/>
        <v>28196594000</v>
      </c>
      <c r="T16" s="2">
        <f t="shared" si="13"/>
        <v>47635316000</v>
      </c>
      <c r="U16" s="2">
        <f t="shared" si="13"/>
        <v>44458567000</v>
      </c>
      <c r="V16" s="2">
        <f t="shared" si="13"/>
        <v>57825968000</v>
      </c>
      <c r="W16" s="2">
        <f t="shared" si="13"/>
        <v>50451055000</v>
      </c>
      <c r="X16" s="2">
        <f t="shared" si="13"/>
        <v>35919700000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</row>
    <row r="19" spans="1:24" ht="15.5" x14ac:dyDescent="0.35">
      <c r="A19" t="s">
        <v>46</v>
      </c>
      <c r="C19" t="s">
        <v>47</v>
      </c>
    </row>
    <row r="20" spans="1:24" ht="15.5" x14ac:dyDescent="0.35">
      <c r="A20" t="s">
        <v>48</v>
      </c>
      <c r="C20" t="s">
        <v>49</v>
      </c>
      <c r="D20" s="2">
        <f ca="1">IFERROR(D21*D2,"")</f>
        <v>1235400000000</v>
      </c>
      <c r="E20" s="2">
        <f ca="1">IFERROR(E21*E2,"")</f>
        <v>809400000000</v>
      </c>
      <c r="H20" s="2">
        <f t="shared" ref="H20:X20" ca="1" si="14">IFERROR(H21*H2,"")</f>
        <v>809400000000</v>
      </c>
      <c r="I20" s="2">
        <f t="shared" ca="1" si="14"/>
        <v>1689800000000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1441300000000</v>
      </c>
      <c r="M20" s="2">
        <f t="shared" ca="1" si="14"/>
        <v>2183250000000</v>
      </c>
      <c r="N20" s="2">
        <f t="shared" ca="1" si="14"/>
        <v>604800000000</v>
      </c>
      <c r="O20" s="2">
        <f t="shared" ca="1" si="14"/>
        <v>259200000000</v>
      </c>
      <c r="P20" s="2">
        <f t="shared" ca="1" si="14"/>
        <v>170640000000</v>
      </c>
      <c r="Q20" s="2">
        <f t="shared" ca="1" si="14"/>
        <v>207360000000</v>
      </c>
      <c r="R20" s="2">
        <f t="shared" ca="1" si="14"/>
        <v>162000000000</v>
      </c>
      <c r="S20" s="2">
        <f t="shared" ca="1" si="14"/>
        <v>150120000000</v>
      </c>
      <c r="T20" s="2">
        <f t="shared" ca="1" si="14"/>
        <v>239760000000</v>
      </c>
      <c r="U20" s="2">
        <f t="shared" ca="1" si="14"/>
        <v>324000000000</v>
      </c>
      <c r="V20" s="2">
        <f t="shared" ca="1" si="14"/>
        <v>259200000000</v>
      </c>
      <c r="W20" s="2">
        <f t="shared" ca="1" si="14"/>
        <v>216000000000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3550000000</v>
      </c>
      <c r="E21" s="2">
        <f>IFERROR(INDEX(E51:E500,MATCH($C$7,$C$51:$C$500,0)),"")</f>
        <v>3550000000</v>
      </c>
      <c r="H21" s="2">
        <f>IFERROR(INDEX(D21:G21,COUNT(D21:G21)),"")</f>
        <v>3550000000</v>
      </c>
      <c r="I21" s="2">
        <f t="shared" ref="I21:X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1080000000</v>
      </c>
      <c r="O21" s="2">
        <f t="shared" si="15"/>
        <v>1080000000</v>
      </c>
      <c r="P21" s="2">
        <f t="shared" si="15"/>
        <v>1080000000</v>
      </c>
      <c r="Q21" s="2">
        <f t="shared" si="15"/>
        <v>1080000000</v>
      </c>
      <c r="R21" s="2">
        <f t="shared" si="15"/>
        <v>1080000000</v>
      </c>
      <c r="S21" s="2">
        <f t="shared" si="15"/>
        <v>1080000000</v>
      </c>
      <c r="T21" s="2">
        <f t="shared" si="15"/>
        <v>1080000000</v>
      </c>
      <c r="U21" s="2">
        <f t="shared" si="15"/>
        <v>1080000000</v>
      </c>
      <c r="V21" s="2">
        <f t="shared" si="15"/>
        <v>1080000000</v>
      </c>
      <c r="W21" s="2">
        <f t="shared" si="15"/>
        <v>1080000000</v>
      </c>
      <c r="X21" s="2">
        <f t="shared" si="15"/>
        <v>1020000000</v>
      </c>
    </row>
    <row r="23" spans="1:24" ht="15.5" x14ac:dyDescent="0.35">
      <c r="B23" t="s">
        <v>50</v>
      </c>
      <c r="C23" t="s">
        <v>51</v>
      </c>
      <c r="D23" s="3">
        <f>IFERROR(D5/D6*100,"")</f>
        <v>1.5444919852443604</v>
      </c>
      <c r="E23" s="3">
        <f>IFERROR(E5/E6*100,"")</f>
        <v>0.3597039392930706</v>
      </c>
      <c r="H23" s="3">
        <f t="shared" ref="H23:X23" si="16">IFERROR(H5/H6*100,"")</f>
        <v>3.8203911942954112</v>
      </c>
      <c r="I23" s="3">
        <f t="shared" si="16"/>
        <v>5.481565310586805</v>
      </c>
      <c r="J23" s="3">
        <f t="shared" si="16"/>
        <v>5.406784017206645</v>
      </c>
      <c r="K23" s="3">
        <f t="shared" si="16"/>
        <v>5.1894428040086744</v>
      </c>
      <c r="L23" s="3">
        <f t="shared" si="16"/>
        <v>5.2345445085379119</v>
      </c>
      <c r="M23" s="3">
        <f t="shared" si="16"/>
        <v>2.6050911372115793</v>
      </c>
      <c r="N23" s="3">
        <f t="shared" si="16"/>
        <v>4.0927443278717526</v>
      </c>
      <c r="O23" s="3">
        <f t="shared" si="16"/>
        <v>8.8424775335915591</v>
      </c>
      <c r="P23" s="3">
        <f t="shared" si="16"/>
        <v>8.1605964070109565</v>
      </c>
      <c r="Q23" s="3">
        <f t="shared" si="16"/>
        <v>7.0977300038165758</v>
      </c>
      <c r="R23" s="3">
        <f t="shared" si="16"/>
        <v>5.7227008170484677</v>
      </c>
      <c r="S23" s="3">
        <f t="shared" si="16"/>
        <v>6.5988717231674237</v>
      </c>
      <c r="T23" s="3">
        <f t="shared" si="16"/>
        <v>12.64636284329989</v>
      </c>
      <c r="U23" s="3">
        <f t="shared" si="16"/>
        <v>12.125390070233587</v>
      </c>
      <c r="V23" s="3">
        <f t="shared" si="16"/>
        <v>18.08027379384599</v>
      </c>
      <c r="W23" s="3">
        <f t="shared" si="16"/>
        <v>19.072531116819906</v>
      </c>
      <c r="X23" s="3">
        <f t="shared" si="16"/>
        <v>17.025838364641814</v>
      </c>
    </row>
    <row r="24" spans="1:24" ht="15.5" x14ac:dyDescent="0.35">
      <c r="C24" t="s">
        <v>52</v>
      </c>
      <c r="D24" s="4">
        <f>IFERROR(_xlfn.RRI(5,I23,D23),"")</f>
        <v>-0.22379539811610072</v>
      </c>
      <c r="E24" s="4">
        <f>IFERROR(_xlfn.RRI(5,J23,E23),"")</f>
        <v>-0.41843101909822888</v>
      </c>
      <c r="H24" s="4">
        <f t="shared" ref="H24:X24" si="17">IFERROR(_xlfn.RRI(5,M23,H23),"")</f>
        <v>7.9585350653545106E-2</v>
      </c>
      <c r="I24" s="4">
        <f t="shared" si="17"/>
        <v>6.0176065847584947E-2</v>
      </c>
      <c r="J24" s="4">
        <f t="shared" si="17"/>
        <v>-9.369784793150937E-2</v>
      </c>
      <c r="K24" s="4">
        <f t="shared" si="17"/>
        <v>-8.6560546180365239E-2</v>
      </c>
      <c r="L24" s="4">
        <f t="shared" si="17"/>
        <v>-5.9081766808250391E-2</v>
      </c>
      <c r="M24" s="4">
        <f t="shared" si="17"/>
        <v>-0.14563317584433877</v>
      </c>
      <c r="N24" s="4">
        <f t="shared" si="17"/>
        <v>-9.1114895702160914E-2</v>
      </c>
      <c r="O24" s="4">
        <f t="shared" si="17"/>
        <v>-6.9060055322468394E-2</v>
      </c>
      <c r="P24" s="4">
        <f t="shared" si="17"/>
        <v>-7.6141973693526266E-2</v>
      </c>
      <c r="Q24" s="4">
        <f t="shared" si="17"/>
        <v>-0.17056397461192963</v>
      </c>
      <c r="R24" s="4">
        <f t="shared" si="17"/>
        <v>-0.21397104966440816</v>
      </c>
      <c r="S24" s="4">
        <f t="shared" si="17"/>
        <v>-0.17268245222836243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18.670000000000002</v>
      </c>
      <c r="J25" s="3">
        <f t="shared" si="18"/>
        <v>18.309999999999999</v>
      </c>
      <c r="K25" s="3">
        <f t="shared" si="18"/>
        <v>16.86</v>
      </c>
      <c r="L25" s="3">
        <f t="shared" si="18"/>
        <v>16.02</v>
      </c>
      <c r="M25" s="3">
        <f t="shared" si="18"/>
        <v>7.53</v>
      </c>
      <c r="N25" s="3">
        <f t="shared" si="18"/>
        <v>13.79</v>
      </c>
      <c r="O25" s="3">
        <f t="shared" si="18"/>
        <v>30.6</v>
      </c>
      <c r="P25" s="3">
        <f t="shared" si="18"/>
        <v>25.78</v>
      </c>
      <c r="Q25" s="3">
        <f t="shared" si="18"/>
        <v>21.31</v>
      </c>
      <c r="R25" s="3">
        <f t="shared" si="18"/>
        <v>16.3</v>
      </c>
      <c r="S25" s="3">
        <f t="shared" si="18"/>
        <v>18.579999999999998</v>
      </c>
      <c r="T25" s="3">
        <f t="shared" si="18"/>
        <v>33.619999999999997</v>
      </c>
      <c r="U25" s="3">
        <f t="shared" si="18"/>
        <v>29.25</v>
      </c>
      <c r="V25" s="3">
        <f t="shared" si="18"/>
        <v>40.130000000000003</v>
      </c>
      <c r="W25" s="3">
        <f t="shared" si="18"/>
        <v>36.4</v>
      </c>
      <c r="X25" s="3">
        <f t="shared" si="18"/>
        <v>27.57</v>
      </c>
    </row>
    <row r="26" spans="1:24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6.2468371262352385E-2</v>
      </c>
      <c r="J26" s="4">
        <f t="shared" si="19"/>
        <v>-9.7611850072988338E-2</v>
      </c>
      <c r="K26" s="4">
        <f t="shared" si="19"/>
        <v>-8.1424344320018105E-2</v>
      </c>
      <c r="L26" s="4">
        <f t="shared" si="19"/>
        <v>-5.5469878331816269E-2</v>
      </c>
      <c r="M26" s="4">
        <f t="shared" si="19"/>
        <v>-0.14311710346172146</v>
      </c>
      <c r="N26" s="4">
        <f t="shared" si="19"/>
        <v>-5.7885449519219589E-2</v>
      </c>
      <c r="O26" s="4">
        <f t="shared" si="19"/>
        <v>-1.8648154622953661E-2</v>
      </c>
      <c r="P26" s="4">
        <f t="shared" si="19"/>
        <v>-2.4939847712387109E-2</v>
      </c>
      <c r="Q26" s="4">
        <f t="shared" si="19"/>
        <v>-0.1189047539835536</v>
      </c>
      <c r="R26" s="4">
        <f t="shared" si="19"/>
        <v>-0.14843609634753008</v>
      </c>
      <c r="S26" s="4">
        <f t="shared" si="19"/>
        <v>-7.5894002795042881E-2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56</v>
      </c>
      <c r="D27" s="3">
        <f>IFERROR(D4/D21,"")</f>
        <v>12.19969323943662</v>
      </c>
      <c r="E27" s="3">
        <f>IFERROR(E4/E21,"")</f>
        <v>11.811131830985916</v>
      </c>
      <c r="H27" s="3">
        <f t="shared" ref="H27:X27" si="20">IFERROR(H4/H21,"")</f>
        <v>48.021650140845068</v>
      </c>
      <c r="I27" s="3">
        <f t="shared" si="20"/>
        <v>48.193719999999999</v>
      </c>
      <c r="J27" s="3">
        <f t="shared" si="20"/>
        <v>50.999792676056337</v>
      </c>
      <c r="K27" s="3">
        <f t="shared" si="20"/>
        <v>46.006431267605635</v>
      </c>
      <c r="L27" s="3">
        <f t="shared" si="20"/>
        <v>40.169594647887322</v>
      </c>
      <c r="M27" s="3">
        <f t="shared" si="20"/>
        <v>31.789053802816902</v>
      </c>
      <c r="N27" s="3">
        <f t="shared" si="20"/>
        <v>139.04480277777779</v>
      </c>
      <c r="O27" s="3">
        <f t="shared" si="20"/>
        <v>177.64812685185186</v>
      </c>
      <c r="P27" s="3">
        <f t="shared" si="20"/>
        <v>196.0948787037037</v>
      </c>
      <c r="Q27" s="3">
        <f t="shared" si="20"/>
        <v>178.29544444444446</v>
      </c>
      <c r="R27" s="3">
        <f t="shared" si="20"/>
        <v>156.94222870370371</v>
      </c>
      <c r="S27" s="3">
        <f t="shared" si="20"/>
        <v>152.47470185185185</v>
      </c>
      <c r="T27" s="3">
        <f t="shared" si="20"/>
        <v>150.3698962962963</v>
      </c>
      <c r="U27" s="3">
        <f t="shared" si="20"/>
        <v>163.39479629629631</v>
      </c>
      <c r="V27" s="3">
        <f t="shared" si="20"/>
        <v>159.17585370370369</v>
      </c>
      <c r="W27" s="3">
        <f t="shared" si="20"/>
        <v>139.09061296296295</v>
      </c>
      <c r="X27" s="3">
        <f t="shared" si="20"/>
        <v>105.00147352941177</v>
      </c>
    </row>
    <row r="28" spans="1:24" ht="15.5" x14ac:dyDescent="0.35">
      <c r="C28" t="s">
        <v>57</v>
      </c>
      <c r="D28" s="4">
        <f>IFERROR(_xlfn.RRI(5,I27,D27),"")</f>
        <v>-0.24024827978286023</v>
      </c>
      <c r="E28" s="4">
        <f>IFERROR(_xlfn.RRI(5,J27,E27),"")</f>
        <v>-0.25364641836916713</v>
      </c>
      <c r="H28" s="4">
        <f t="shared" ref="H28:X28" si="21">IFERROR(_xlfn.RRI(5,M27,H27),"")</f>
        <v>8.6005177141249778E-2</v>
      </c>
      <c r="I28" s="4">
        <f t="shared" si="21"/>
        <v>-0.19096532092299678</v>
      </c>
      <c r="J28" s="4">
        <f t="shared" si="21"/>
        <v>-0.22088501816921846</v>
      </c>
      <c r="K28" s="4">
        <f t="shared" si="21"/>
        <v>-0.25170910836618765</v>
      </c>
      <c r="L28" s="4">
        <f t="shared" si="21"/>
        <v>-0.25774789059679659</v>
      </c>
      <c r="M28" s="4">
        <f t="shared" si="21"/>
        <v>-0.2733796492655266</v>
      </c>
      <c r="N28" s="4">
        <f t="shared" si="21"/>
        <v>-1.8271512229977693E-2</v>
      </c>
      <c r="O28" s="4">
        <f t="shared" si="21"/>
        <v>3.3903359445337511E-2</v>
      </c>
      <c r="P28" s="4">
        <f t="shared" si="21"/>
        <v>3.7159634663347818E-2</v>
      </c>
      <c r="Q28" s="4">
        <f t="shared" si="21"/>
        <v>2.2945772321241176E-2</v>
      </c>
      <c r="R28" s="4">
        <f t="shared" si="21"/>
        <v>2.4444414503582035E-2</v>
      </c>
      <c r="S28" s="4">
        <f t="shared" si="21"/>
        <v>7.7458321843018263E-2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58</v>
      </c>
      <c r="H29" s="4" t="str">
        <f t="shared" ref="H29:X29" si="22">IFERROR(((H25-I25)/I25)*100%,"")</f>
        <v/>
      </c>
      <c r="I29" s="4">
        <f t="shared" si="22"/>
        <v>1.966138722009847E-2</v>
      </c>
      <c r="J29" s="4">
        <f t="shared" si="22"/>
        <v>8.6002372479240766E-2</v>
      </c>
      <c r="K29" s="4">
        <f t="shared" si="22"/>
        <v>5.2434456928838941E-2</v>
      </c>
      <c r="L29" s="4">
        <f t="shared" si="22"/>
        <v>1.1274900398406371</v>
      </c>
      <c r="M29" s="4">
        <f t="shared" si="22"/>
        <v>-0.45395213923132699</v>
      </c>
      <c r="N29" s="4">
        <f t="shared" si="22"/>
        <v>-0.54934640522875822</v>
      </c>
      <c r="O29" s="4">
        <f t="shared" si="22"/>
        <v>0.18696664080682701</v>
      </c>
      <c r="P29" s="4">
        <f t="shared" si="22"/>
        <v>0.20976067573908974</v>
      </c>
      <c r="Q29" s="4">
        <f t="shared" si="22"/>
        <v>0.30736196319018394</v>
      </c>
      <c r="R29" s="4">
        <f t="shared" si="22"/>
        <v>-0.12271259418729805</v>
      </c>
      <c r="S29" s="4">
        <f t="shared" si="22"/>
        <v>-0.44735276621058895</v>
      </c>
      <c r="T29" s="4">
        <f t="shared" si="22"/>
        <v>0.14940170940170933</v>
      </c>
      <c r="U29" s="4">
        <f t="shared" si="22"/>
        <v>-0.27111886369299781</v>
      </c>
      <c r="V29" s="4">
        <f t="shared" si="22"/>
        <v>0.10247252747252758</v>
      </c>
      <c r="W29" s="4">
        <f t="shared" si="22"/>
        <v>0.3202756619513964</v>
      </c>
      <c r="X29" s="4" t="str">
        <f t="shared" si="22"/>
        <v/>
      </c>
    </row>
    <row r="30" spans="1:24" ht="15.5" x14ac:dyDescent="0.35">
      <c r="C30" t="s">
        <v>59</v>
      </c>
      <c r="H30" s="4">
        <f t="shared" ref="H30:X30" si="23">IFERROR(((H27-I27)/I27)*100%,"")</f>
        <v>-3.5703792766968558E-3</v>
      </c>
      <c r="I30" s="4">
        <f t="shared" si="23"/>
        <v>-5.5021256534906443E-2</v>
      </c>
      <c r="J30" s="4">
        <f t="shared" si="23"/>
        <v>0.10853616050777368</v>
      </c>
      <c r="K30" s="4">
        <f t="shared" si="23"/>
        <v>0.14530484240336478</v>
      </c>
      <c r="L30" s="4">
        <f t="shared" si="23"/>
        <v>0.26362976693341533</v>
      </c>
      <c r="M30" s="4">
        <f t="shared" si="23"/>
        <v>-0.77137546195363837</v>
      </c>
      <c r="N30" s="4">
        <f t="shared" si="23"/>
        <v>-0.21730217344912947</v>
      </c>
      <c r="O30" s="4">
        <f t="shared" si="23"/>
        <v>-9.4070543676587279E-2</v>
      </c>
      <c r="P30" s="4">
        <f t="shared" si="23"/>
        <v>9.9831121960075736E-2</v>
      </c>
      <c r="Q30" s="4">
        <f t="shared" si="23"/>
        <v>0.13605780876894627</v>
      </c>
      <c r="R30" s="4">
        <f t="shared" si="23"/>
        <v>2.9300118626843528E-2</v>
      </c>
      <c r="S30" s="4">
        <f t="shared" si="23"/>
        <v>1.3997519499568786E-2</v>
      </c>
      <c r="T30" s="4">
        <f t="shared" si="23"/>
        <v>-7.9714288920076454E-2</v>
      </c>
      <c r="U30" s="4">
        <f t="shared" si="23"/>
        <v>2.6504915754659124E-2</v>
      </c>
      <c r="V30" s="4">
        <f t="shared" si="23"/>
        <v>0.14440399903974141</v>
      </c>
      <c r="W30" s="4">
        <f t="shared" si="23"/>
        <v>0.32465391472818272</v>
      </c>
      <c r="X30" s="4" t="str">
        <f t="shared" si="23"/>
        <v/>
      </c>
    </row>
    <row r="32" spans="1:24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345.56</v>
      </c>
      <c r="E32" s="3">
        <f>IFERROR(INDEX(E51:E500,MATCH($A$32,$C$51:$C$500,0)),"")</f>
        <v>344.22</v>
      </c>
      <c r="H32" s="3">
        <f>IFERROR(INDEX(D32:G32,COUNT(D32:G32)),"")</f>
        <v>344.22</v>
      </c>
      <c r="I32" s="3">
        <f t="shared" ref="I32:X32" si="24">IFERROR(INDEX(I51:I500,MATCH($C$32,$C$51:$C$500,0)),"")</f>
        <v>342.99</v>
      </c>
      <c r="J32" s="3">
        <f t="shared" si="24"/>
        <v>342.18</v>
      </c>
      <c r="K32" s="3">
        <f t="shared" si="24"/>
        <v>323.68</v>
      </c>
      <c r="L32" s="3">
        <f t="shared" si="24"/>
        <v>306.89</v>
      </c>
      <c r="M32" s="3">
        <f t="shared" si="24"/>
        <v>290.82</v>
      </c>
      <c r="N32" s="3">
        <f t="shared" si="24"/>
        <v>338.24</v>
      </c>
      <c r="O32" s="3">
        <f t="shared" si="24"/>
        <v>343.34</v>
      </c>
      <c r="P32" s="3">
        <f t="shared" si="24"/>
        <v>319.98</v>
      </c>
      <c r="Q32" s="3">
        <f t="shared" si="24"/>
        <v>299.87</v>
      </c>
      <c r="R32" s="3">
        <f t="shared" si="24"/>
        <v>284.58999999999997</v>
      </c>
      <c r="S32" s="3">
        <f t="shared" si="24"/>
        <v>274.38</v>
      </c>
      <c r="T32" s="3">
        <f t="shared" si="24"/>
        <v>265.83999999999997</v>
      </c>
      <c r="U32" s="3">
        <f t="shared" si="24"/>
        <v>241.22</v>
      </c>
      <c r="V32" s="3">
        <f t="shared" si="24"/>
        <v>221.97</v>
      </c>
      <c r="W32" s="3">
        <f t="shared" si="24"/>
        <v>190.84</v>
      </c>
      <c r="X32" s="3">
        <f t="shared" si="24"/>
        <v>161.93</v>
      </c>
    </row>
    <row r="33" spans="1:24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0.66</v>
      </c>
      <c r="E33" s="3">
        <f>IFERROR(INDEX(E51:E500,MATCH($A$33,$C$51:$C$500,0)),"")</f>
        <v>0.96</v>
      </c>
      <c r="H33" s="3">
        <f>IFERROR(INDEX(D33:G33,COUNT(D33:G33)),"")</f>
        <v>0.96</v>
      </c>
      <c r="I33" s="3">
        <f t="shared" ref="I33:X33" si="25">IFERROR(INDEX(I51:I500,MATCH($C$33,$C$51:$C$500,0)),"")</f>
        <v>1.39</v>
      </c>
      <c r="J33" s="3">
        <f t="shared" si="25"/>
        <v>1.61</v>
      </c>
      <c r="K33" s="3">
        <f t="shared" si="25"/>
        <v>2.0099999999999998</v>
      </c>
      <c r="L33" s="3">
        <f t="shared" si="25"/>
        <v>1.32</v>
      </c>
      <c r="M33" s="3">
        <f t="shared" si="25"/>
        <v>2.11</v>
      </c>
      <c r="N33" s="3">
        <f t="shared" si="25"/>
        <v>1.66</v>
      </c>
      <c r="O33" s="3">
        <f t="shared" si="25"/>
        <v>0.7</v>
      </c>
      <c r="P33" s="3">
        <f t="shared" si="25"/>
        <v>0.5</v>
      </c>
      <c r="Q33" s="3">
        <f t="shared" si="25"/>
        <v>0.64</v>
      </c>
      <c r="R33" s="3">
        <f t="shared" si="25"/>
        <v>0.53</v>
      </c>
      <c r="S33" s="3">
        <f t="shared" si="25"/>
        <v>0.5</v>
      </c>
      <c r="T33" s="3">
        <f t="shared" si="25"/>
        <v>0.84</v>
      </c>
      <c r="U33" s="3">
        <f t="shared" si="25"/>
        <v>1.24</v>
      </c>
      <c r="V33" s="3">
        <f t="shared" si="25"/>
        <v>1.08</v>
      </c>
      <c r="W33" s="3">
        <f t="shared" si="25"/>
        <v>1.05</v>
      </c>
      <c r="X33" s="3">
        <f t="shared" si="25"/>
        <v>0</v>
      </c>
    </row>
    <row r="34" spans="1:24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42.7</v>
      </c>
      <c r="E34" s="3">
        <f>IFERROR(INDEX(E51:E500,MATCH($A$34,$C$51:$C$500,0)),"")</f>
        <v>267.74</v>
      </c>
      <c r="H34" s="3">
        <f>IFERROR(INDEX(D34:G34,COUNT(D34:G34)),"")</f>
        <v>267.74</v>
      </c>
      <c r="I34" s="3">
        <f t="shared" ref="I34:X34" si="26">IFERROR(INDEX(I51:I500,MATCH($C$34,$C$51:$C$500,0)),"")</f>
        <v>25.5</v>
      </c>
      <c r="J34" s="3">
        <f t="shared" si="26"/>
        <v>30.04</v>
      </c>
      <c r="K34" s="3">
        <f t="shared" si="26"/>
        <v>38.549999999999997</v>
      </c>
      <c r="L34" s="3">
        <f t="shared" si="26"/>
        <v>25.34</v>
      </c>
      <c r="M34" s="3">
        <f t="shared" si="26"/>
        <v>81.67</v>
      </c>
      <c r="N34" s="3">
        <f t="shared" si="26"/>
        <v>40.61</v>
      </c>
      <c r="O34" s="3">
        <f t="shared" si="26"/>
        <v>7.84</v>
      </c>
      <c r="P34" s="3">
        <f t="shared" si="26"/>
        <v>6.17</v>
      </c>
      <c r="Q34" s="3">
        <f t="shared" si="26"/>
        <v>9.01</v>
      </c>
      <c r="R34" s="3">
        <f t="shared" si="26"/>
        <v>9.26</v>
      </c>
      <c r="S34" s="3">
        <f t="shared" si="26"/>
        <v>7.43</v>
      </c>
      <c r="T34" s="3">
        <f t="shared" si="26"/>
        <v>6.63</v>
      </c>
      <c r="U34" s="3">
        <f t="shared" si="26"/>
        <v>10.220000000000001</v>
      </c>
      <c r="V34" s="3">
        <f t="shared" si="26"/>
        <v>5.98</v>
      </c>
      <c r="W34" s="3">
        <f t="shared" si="26"/>
        <v>5.49</v>
      </c>
      <c r="X34" s="3">
        <f t="shared" si="26"/>
        <v>0</v>
      </c>
    </row>
    <row r="35" spans="1:24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18.7</v>
      </c>
      <c r="E35" s="3">
        <f>IFERROR(INDEX(E51:E500,MATCH($A$35,$C$51:$C$500,0)),"")</f>
        <v>28.13</v>
      </c>
      <c r="H35" s="3">
        <f>IFERROR(INDEX(D35:G35,COUNT(D35:G35)),"")</f>
        <v>28.13</v>
      </c>
      <c r="I35" s="3">
        <f t="shared" ref="I35:X35" si="27">IFERROR(INDEX(I51:I500,MATCH($C$35,$C$51:$C$500,0)),"")</f>
        <v>9.8800000000000008</v>
      </c>
      <c r="J35" s="3">
        <f t="shared" si="27"/>
        <v>10.79</v>
      </c>
      <c r="K35" s="3">
        <f t="shared" si="27"/>
        <v>14.14</v>
      </c>
      <c r="L35" s="3">
        <f t="shared" si="27"/>
        <v>10.11</v>
      </c>
      <c r="M35" s="3">
        <f t="shared" si="27"/>
        <v>19.36</v>
      </c>
      <c r="N35" s="3">
        <f t="shared" si="27"/>
        <v>4.03</v>
      </c>
      <c r="O35" s="3">
        <f t="shared" si="27"/>
        <v>1.35</v>
      </c>
      <c r="P35" s="3">
        <f t="shared" si="27"/>
        <v>0.81</v>
      </c>
      <c r="Q35" s="3">
        <f t="shared" si="27"/>
        <v>1.08</v>
      </c>
      <c r="R35" s="3">
        <f t="shared" si="27"/>
        <v>0.96</v>
      </c>
      <c r="S35" s="3">
        <f t="shared" si="27"/>
        <v>0.9</v>
      </c>
      <c r="T35" s="3">
        <f t="shared" si="27"/>
        <v>1.48</v>
      </c>
      <c r="U35" s="3">
        <f t="shared" si="27"/>
        <v>1.83</v>
      </c>
      <c r="V35" s="3">
        <f t="shared" si="27"/>
        <v>1.51</v>
      </c>
      <c r="W35" s="3">
        <f t="shared" si="27"/>
        <v>1.44</v>
      </c>
      <c r="X35" s="3">
        <f t="shared" si="27"/>
        <v>0</v>
      </c>
    </row>
    <row r="36" spans="1:24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</row>
    <row r="51" spans="2:24" ht="15.5" x14ac:dyDescent="0.35">
      <c r="B51" t="s">
        <v>80</v>
      </c>
      <c r="C51" t="s">
        <v>6</v>
      </c>
      <c r="D51" s="5">
        <v>43308911000</v>
      </c>
      <c r="E51" s="5">
        <v>41929518000</v>
      </c>
      <c r="F51" s="5">
        <v>40872284000</v>
      </c>
      <c r="G51" s="5">
        <v>42387251000</v>
      </c>
      <c r="I51" s="5">
        <v>171087706000</v>
      </c>
      <c r="J51" s="5">
        <v>181049264000</v>
      </c>
      <c r="K51" s="5">
        <v>163322831000</v>
      </c>
      <c r="L51" s="5">
        <v>142602061000</v>
      </c>
      <c r="M51" s="5">
        <v>112851141000</v>
      </c>
      <c r="N51" s="5">
        <v>150168387000</v>
      </c>
      <c r="O51" s="5">
        <v>191859977000</v>
      </c>
      <c r="P51" s="5">
        <v>211782469000</v>
      </c>
      <c r="Q51" s="5">
        <v>192559080000</v>
      </c>
      <c r="R51" s="5">
        <v>169497607000</v>
      </c>
      <c r="S51" s="5">
        <v>164672678000</v>
      </c>
      <c r="T51" s="5">
        <v>162399488000</v>
      </c>
      <c r="U51" s="5">
        <v>176466380000</v>
      </c>
      <c r="V51" s="5">
        <v>171909922000</v>
      </c>
      <c r="W51" s="5">
        <v>150217862000</v>
      </c>
      <c r="X51" s="5">
        <v>107101503000</v>
      </c>
    </row>
    <row r="52" spans="2:24" ht="15.5" x14ac:dyDescent="0.35">
      <c r="C52" t="s">
        <v>2635</v>
      </c>
      <c r="D52" s="5">
        <v>38010433000</v>
      </c>
      <c r="E52" s="5">
        <v>37710103000</v>
      </c>
      <c r="F52" s="5">
        <v>37566194000</v>
      </c>
      <c r="G52" s="5">
        <v>38404274000</v>
      </c>
      <c r="I52" s="5">
        <v>156610553000</v>
      </c>
      <c r="J52" s="5">
        <v>166638484000</v>
      </c>
      <c r="K52" s="5">
        <v>149580478000</v>
      </c>
      <c r="L52" s="5">
        <v>123288945000</v>
      </c>
      <c r="M52" s="5">
        <v>96226825000</v>
      </c>
      <c r="N52" s="5">
        <v>132804370000</v>
      </c>
      <c r="O52" s="5">
        <v>157764071000</v>
      </c>
      <c r="P52" s="5">
        <v>165555466000</v>
      </c>
      <c r="Q52" s="5">
        <v>157972092000</v>
      </c>
      <c r="R52" s="5">
        <v>142407212000</v>
      </c>
      <c r="S52" s="5">
        <v>134358169000</v>
      </c>
      <c r="T52" s="5">
        <v>134463809000</v>
      </c>
      <c r="U52" s="5">
        <v>145124123000</v>
      </c>
      <c r="V52" s="5">
        <v>153892999000</v>
      </c>
      <c r="W52" s="5">
        <v>134791894000</v>
      </c>
      <c r="X52" s="5">
        <v>89866058000</v>
      </c>
    </row>
    <row r="53" spans="2:24" ht="15.5" x14ac:dyDescent="0.35">
      <c r="C53" t="s">
        <v>2636</v>
      </c>
      <c r="F53" s="5">
        <v>31231000</v>
      </c>
      <c r="G53" s="5">
        <v>450494000</v>
      </c>
      <c r="I53" s="5">
        <v>481725000</v>
      </c>
      <c r="J53" s="5">
        <v>972053000</v>
      </c>
      <c r="K53" s="5">
        <v>2355036000</v>
      </c>
      <c r="L53" s="5">
        <v>3108243000</v>
      </c>
      <c r="M53" s="5">
        <v>2129063000</v>
      </c>
      <c r="N53" s="5">
        <v>1730600000</v>
      </c>
      <c r="O53" s="5">
        <v>5365821000</v>
      </c>
      <c r="P53" s="5">
        <v>10873319000</v>
      </c>
      <c r="Q53" s="5">
        <v>12084082000</v>
      </c>
      <c r="R53" s="5">
        <v>9741595000</v>
      </c>
      <c r="S53" s="5">
        <v>3882788000</v>
      </c>
      <c r="T53" s="5">
        <v>2471857000</v>
      </c>
      <c r="U53" s="5">
        <v>4473407000</v>
      </c>
      <c r="V53" s="5">
        <v>4979932000</v>
      </c>
      <c r="W53" s="5">
        <v>9625172000</v>
      </c>
      <c r="X53" s="5">
        <v>12733298000</v>
      </c>
    </row>
    <row r="54" spans="2:24" ht="15.5" x14ac:dyDescent="0.35">
      <c r="C54" t="s">
        <v>2637</v>
      </c>
      <c r="D54" s="5">
        <v>18823000</v>
      </c>
      <c r="E54" s="5">
        <v>53896000</v>
      </c>
      <c r="G54" s="5">
        <v>-296303000</v>
      </c>
      <c r="P54" s="5">
        <v>95351000</v>
      </c>
      <c r="Q54" s="5">
        <v>734162000</v>
      </c>
      <c r="R54" s="5">
        <v>2260989000</v>
      </c>
      <c r="S54" s="5">
        <v>7347394000</v>
      </c>
      <c r="T54" s="5">
        <v>7877588000</v>
      </c>
      <c r="U54" s="5">
        <v>5753673000</v>
      </c>
      <c r="V54" s="5">
        <v>643995000</v>
      </c>
      <c r="W54" s="5">
        <v>2184399000</v>
      </c>
      <c r="X54" s="5">
        <v>2852612000</v>
      </c>
    </row>
    <row r="55" spans="2:24" ht="15.5" x14ac:dyDescent="0.35">
      <c r="C55" t="s">
        <v>432</v>
      </c>
      <c r="D55" s="5">
        <v>-58063000</v>
      </c>
      <c r="E55" s="5">
        <v>58063000</v>
      </c>
      <c r="G55" s="5">
        <v>76613000</v>
      </c>
      <c r="J55" s="5">
        <v>-151692000</v>
      </c>
      <c r="K55" s="5">
        <v>-161454000</v>
      </c>
      <c r="L55" s="5">
        <v>161441000</v>
      </c>
      <c r="M55" s="5">
        <v>-496699000</v>
      </c>
      <c r="N55" s="5">
        <v>-584927000</v>
      </c>
      <c r="O55" s="5">
        <v>1992238000</v>
      </c>
      <c r="P55" s="5">
        <v>4761766000</v>
      </c>
      <c r="Q55" s="5">
        <v>40873000</v>
      </c>
      <c r="R55" s="5">
        <v>-392895000</v>
      </c>
      <c r="S55" s="5">
        <v>435487000</v>
      </c>
      <c r="T55" s="5">
        <v>-154933000</v>
      </c>
      <c r="U55" s="5">
        <v>-1445510000</v>
      </c>
      <c r="V55" s="5">
        <v>212754000</v>
      </c>
      <c r="W55" s="5">
        <v>-80516000</v>
      </c>
      <c r="X55" s="5">
        <v>-52797000</v>
      </c>
    </row>
    <row r="56" spans="2:24" ht="15.5" x14ac:dyDescent="0.35">
      <c r="C56" t="s">
        <v>2638</v>
      </c>
      <c r="O56" s="5">
        <v>118580000</v>
      </c>
      <c r="P56" s="5">
        <v>195167000</v>
      </c>
      <c r="Q56" s="5">
        <v>737744000</v>
      </c>
      <c r="R56" s="5">
        <v>1948389000</v>
      </c>
      <c r="S56" s="5">
        <v>4415354000</v>
      </c>
      <c r="T56" s="5">
        <v>608503000</v>
      </c>
      <c r="U56" s="5">
        <v>450382000</v>
      </c>
      <c r="V56" s="5">
        <v>371796000</v>
      </c>
      <c r="W56" s="5">
        <v>748869000</v>
      </c>
      <c r="X56" s="5">
        <v>1317193000</v>
      </c>
    </row>
    <row r="57" spans="2:24" ht="15.5" x14ac:dyDescent="0.35">
      <c r="C57" t="s">
        <v>458</v>
      </c>
      <c r="D57" s="5">
        <v>381575000</v>
      </c>
      <c r="E57" s="5">
        <v>222818000</v>
      </c>
      <c r="F57" s="5">
        <v>608232000</v>
      </c>
      <c r="G57" s="5">
        <v>1281501000</v>
      </c>
      <c r="I57" s="5">
        <v>4218465000</v>
      </c>
      <c r="J57" s="5">
        <v>4287997000</v>
      </c>
      <c r="K57" s="5">
        <v>4210170000</v>
      </c>
      <c r="L57" s="5">
        <v>4165066000</v>
      </c>
      <c r="M57" s="5">
        <v>4562218000</v>
      </c>
      <c r="N57" s="5">
        <v>836918000</v>
      </c>
      <c r="O57" s="5">
        <v>825318000</v>
      </c>
      <c r="P57" s="5">
        <v>280026000</v>
      </c>
      <c r="Q57" s="5">
        <v>155290000</v>
      </c>
      <c r="R57" s="5">
        <v>334890000</v>
      </c>
      <c r="S57" s="5">
        <v>613001000</v>
      </c>
      <c r="T57" s="5">
        <v>250793000</v>
      </c>
      <c r="U57" s="5">
        <v>697354000</v>
      </c>
      <c r="V57" s="5">
        <v>410923000</v>
      </c>
      <c r="W57" s="5">
        <v>718391000</v>
      </c>
      <c r="X57" s="5">
        <v>332342000</v>
      </c>
    </row>
    <row r="58" spans="2:24" ht="15.5" x14ac:dyDescent="0.35">
      <c r="C58" t="s">
        <v>81</v>
      </c>
      <c r="F58" s="5">
        <v>478769000</v>
      </c>
      <c r="I58" s="5">
        <v>478769000</v>
      </c>
      <c r="J58" s="5">
        <v>671229000</v>
      </c>
      <c r="K58" s="5">
        <v>-228246000</v>
      </c>
      <c r="L58" s="5">
        <v>158771000</v>
      </c>
      <c r="M58" s="5">
        <v>180490000</v>
      </c>
      <c r="N58" s="5">
        <v>61152000</v>
      </c>
      <c r="O58" s="5">
        <v>-253970000</v>
      </c>
      <c r="P58" s="5">
        <v>357213000</v>
      </c>
      <c r="Q58" s="5">
        <v>-29908000</v>
      </c>
      <c r="R58" s="5">
        <v>-12916000</v>
      </c>
      <c r="S58" s="5">
        <v>-513007000</v>
      </c>
    </row>
    <row r="59" spans="2:24" ht="15.5" x14ac:dyDescent="0.35">
      <c r="C59" t="s">
        <v>85</v>
      </c>
      <c r="D59" s="5">
        <v>-17906227000</v>
      </c>
      <c r="E59" s="5">
        <v>-35629415000</v>
      </c>
      <c r="F59" s="5">
        <v>-22361699000</v>
      </c>
      <c r="G59" s="5">
        <v>-14828670000</v>
      </c>
      <c r="I59" s="5">
        <v>-98380959000</v>
      </c>
      <c r="J59" s="5">
        <v>-99031342000</v>
      </c>
      <c r="K59" s="5">
        <v>-95923159000</v>
      </c>
      <c r="L59" s="5">
        <v>-80252676000</v>
      </c>
      <c r="M59" s="5">
        <v>-80509127000</v>
      </c>
      <c r="N59" s="5">
        <v>-131860334000</v>
      </c>
      <c r="O59" s="5">
        <v>-156068981000</v>
      </c>
      <c r="P59" s="5">
        <v>-181533437000</v>
      </c>
      <c r="Q59" s="5">
        <v>-162757373000</v>
      </c>
      <c r="R59" s="5">
        <v>-151086300000</v>
      </c>
      <c r="S59" s="5">
        <v>-137989208000</v>
      </c>
      <c r="T59" s="5">
        <v>-119898714000</v>
      </c>
      <c r="U59" s="5">
        <v>-131144960000</v>
      </c>
      <c r="V59" s="5">
        <v>-114940270000</v>
      </c>
      <c r="W59" s="5">
        <v>-102046603000</v>
      </c>
      <c r="X59" s="5">
        <v>-71500372000</v>
      </c>
    </row>
    <row r="60" spans="2:24" ht="15.5" x14ac:dyDescent="0.35">
      <c r="C60" t="s">
        <v>236</v>
      </c>
      <c r="D60" s="5">
        <v>-8281719000</v>
      </c>
      <c r="E60" s="5">
        <v>-6940743000</v>
      </c>
      <c r="F60" s="5">
        <v>-6745418000</v>
      </c>
      <c r="G60" s="5">
        <v>-8131034000</v>
      </c>
      <c r="I60" s="5">
        <v>-29855330000</v>
      </c>
      <c r="J60" s="5">
        <v>-32686327000</v>
      </c>
      <c r="K60" s="5">
        <v>-25769858000</v>
      </c>
      <c r="L60" s="5">
        <v>-8205615000</v>
      </c>
      <c r="M60" s="5">
        <v>-20233887000</v>
      </c>
      <c r="N60" s="5">
        <v>-60562045000</v>
      </c>
      <c r="O60" s="5">
        <v>-94421772000</v>
      </c>
      <c r="P60" s="5">
        <v>-115703926000</v>
      </c>
      <c r="Q60" s="5">
        <v>-103486834000</v>
      </c>
      <c r="R60" s="5">
        <v>-86053622000</v>
      </c>
      <c r="S60" s="5">
        <v>-80576964000</v>
      </c>
      <c r="T60" s="5">
        <v>-75442967000</v>
      </c>
      <c r="U60" s="5">
        <v>-88407336000</v>
      </c>
      <c r="V60" s="5">
        <v>-91195163000</v>
      </c>
      <c r="W60" s="5">
        <v>-81351550000</v>
      </c>
      <c r="X60" s="5">
        <v>-53379178000</v>
      </c>
    </row>
    <row r="61" spans="2:24" ht="15.5" x14ac:dyDescent="0.35">
      <c r="C61" t="s">
        <v>91</v>
      </c>
      <c r="D61" s="5">
        <v>-10834753000</v>
      </c>
      <c r="E61" s="5">
        <v>-15104999000</v>
      </c>
      <c r="F61" s="5">
        <v>-46568441000</v>
      </c>
      <c r="G61" s="5">
        <v>23302523000</v>
      </c>
      <c r="I61" s="5">
        <v>-46568441000</v>
      </c>
      <c r="J61" s="5">
        <v>-43213557000</v>
      </c>
      <c r="U61" s="5">
        <v>-11649789000</v>
      </c>
      <c r="V61" s="5">
        <v>-10000424000</v>
      </c>
      <c r="W61" s="5">
        <v>-9915928000</v>
      </c>
      <c r="X61" s="5">
        <v>-8725868000</v>
      </c>
    </row>
    <row r="62" spans="2:24" ht="15.5" x14ac:dyDescent="0.35">
      <c r="C62" t="s">
        <v>90</v>
      </c>
      <c r="D62" s="5">
        <v>-6842246000</v>
      </c>
      <c r="E62" s="5">
        <v>-5531182000</v>
      </c>
      <c r="F62" s="5">
        <v>31484897000</v>
      </c>
      <c r="G62" s="5">
        <v>-41225449000</v>
      </c>
      <c r="I62" s="5">
        <v>-19176493000</v>
      </c>
      <c r="J62" s="5">
        <v>-18050241000</v>
      </c>
      <c r="K62" s="5">
        <v>-56269411000</v>
      </c>
      <c r="L62" s="5">
        <v>-52577347000</v>
      </c>
      <c r="M62" s="5">
        <v>-51494720000</v>
      </c>
      <c r="N62" s="5">
        <v>-43715604000</v>
      </c>
      <c r="O62" s="5">
        <v>-43647209000</v>
      </c>
      <c r="P62" s="5">
        <v>-43555292000</v>
      </c>
      <c r="Q62" s="5">
        <v>-41369147000</v>
      </c>
      <c r="R62" s="5">
        <v>-45227046000</v>
      </c>
      <c r="S62" s="5">
        <v>-34938238000</v>
      </c>
      <c r="T62" s="5">
        <v>-26712233000</v>
      </c>
      <c r="U62" s="5">
        <v>-16597420000</v>
      </c>
      <c r="V62" s="5">
        <v>-10423115000</v>
      </c>
      <c r="W62" s="5">
        <v>-6892363000</v>
      </c>
      <c r="X62" s="5">
        <v>-8406197000</v>
      </c>
    </row>
    <row r="63" spans="2:24" ht="15.5" x14ac:dyDescent="0.35">
      <c r="C63" t="s">
        <v>94</v>
      </c>
      <c r="D63" s="5">
        <v>25402684000</v>
      </c>
      <c r="E63" s="5">
        <v>6300103000</v>
      </c>
      <c r="F63" s="5">
        <v>18510585000</v>
      </c>
      <c r="G63" s="5">
        <v>27558581000</v>
      </c>
      <c r="I63" s="5">
        <v>72706747000</v>
      </c>
      <c r="J63" s="5">
        <v>82017922000</v>
      </c>
      <c r="K63" s="5">
        <v>67399672000</v>
      </c>
      <c r="L63" s="5">
        <v>62349385000</v>
      </c>
      <c r="M63" s="5">
        <v>32342014000</v>
      </c>
      <c r="N63" s="5">
        <v>18308053000</v>
      </c>
      <c r="O63" s="5">
        <v>35790996000</v>
      </c>
      <c r="P63" s="5">
        <v>30249032000</v>
      </c>
      <c r="Q63" s="5">
        <v>29801707000</v>
      </c>
      <c r="R63" s="5">
        <v>18411307000</v>
      </c>
      <c r="S63" s="5">
        <v>26683470000</v>
      </c>
      <c r="T63" s="5">
        <v>42500774000</v>
      </c>
      <c r="U63" s="5">
        <v>45321420000</v>
      </c>
      <c r="V63" s="5">
        <v>56969652000</v>
      </c>
      <c r="W63" s="5">
        <v>48171259000</v>
      </c>
      <c r="X63" s="5">
        <v>35601131000</v>
      </c>
    </row>
    <row r="64" spans="2:24" ht="15.5" x14ac:dyDescent="0.35">
      <c r="C64" t="s">
        <v>95</v>
      </c>
      <c r="D64" s="5">
        <v>-1233079000</v>
      </c>
      <c r="E64" s="5">
        <v>-659706000</v>
      </c>
      <c r="F64" s="5">
        <v>3760674000</v>
      </c>
      <c r="G64" s="5">
        <v>572400000</v>
      </c>
      <c r="I64" s="5">
        <v>4857260000</v>
      </c>
      <c r="J64" s="5">
        <v>-1075335000</v>
      </c>
      <c r="K64" s="5">
        <v>7444955000</v>
      </c>
      <c r="L64" s="5">
        <v>10205752000</v>
      </c>
      <c r="M64" s="5">
        <v>265226000</v>
      </c>
      <c r="N64" s="5">
        <v>8136673000</v>
      </c>
      <c r="O64" s="5">
        <v>7983072000</v>
      </c>
      <c r="P64" s="5">
        <v>6819118000</v>
      </c>
      <c r="Q64" s="5">
        <v>1061060000</v>
      </c>
      <c r="R64" s="5">
        <v>5747418000</v>
      </c>
      <c r="S64" s="5">
        <v>1513124000</v>
      </c>
      <c r="T64" s="5">
        <v>5134542000</v>
      </c>
      <c r="U64" s="5">
        <v>-862853000</v>
      </c>
      <c r="V64" s="5">
        <v>856316000</v>
      </c>
      <c r="W64" s="5">
        <v>2279796000</v>
      </c>
      <c r="X64" s="5">
        <v>318569000</v>
      </c>
    </row>
    <row r="65" spans="3:24" ht="15.5" x14ac:dyDescent="0.35">
      <c r="C65" t="s">
        <v>433</v>
      </c>
      <c r="D65" s="5">
        <v>-242600000</v>
      </c>
      <c r="O65" s="5">
        <v>3417000</v>
      </c>
      <c r="P65" s="5">
        <v>118501000</v>
      </c>
      <c r="R65" s="5">
        <v>1876825000</v>
      </c>
      <c r="S65" s="5">
        <v>893064000</v>
      </c>
      <c r="T65" s="5">
        <v>207046000</v>
      </c>
      <c r="U65" s="5">
        <v>86443000</v>
      </c>
    </row>
    <row r="66" spans="3:24" ht="15.5" x14ac:dyDescent="0.35">
      <c r="C66" t="s">
        <v>96</v>
      </c>
      <c r="D66" s="5">
        <v>-1233079000</v>
      </c>
      <c r="E66" s="5">
        <v>-659706000</v>
      </c>
      <c r="F66" s="5">
        <v>3760674000</v>
      </c>
      <c r="G66" s="5">
        <v>572400000</v>
      </c>
      <c r="I66" s="5">
        <v>4857260000</v>
      </c>
      <c r="J66" s="5">
        <v>-1075335000</v>
      </c>
      <c r="K66" s="5">
        <v>7444955000</v>
      </c>
      <c r="L66" s="5">
        <v>10205752000</v>
      </c>
      <c r="M66" s="5">
        <v>265226000</v>
      </c>
      <c r="N66" s="5">
        <v>8136673000</v>
      </c>
      <c r="O66" s="5">
        <v>7983072000</v>
      </c>
      <c r="P66" s="5">
        <v>6819118000</v>
      </c>
      <c r="Q66" s="5">
        <v>1061060000</v>
      </c>
      <c r="R66" s="5">
        <v>5747418000</v>
      </c>
      <c r="S66" s="5">
        <v>1513124000</v>
      </c>
      <c r="T66" s="5">
        <v>5134542000</v>
      </c>
      <c r="U66" s="5">
        <v>-862853000</v>
      </c>
      <c r="V66" s="5">
        <v>856316000</v>
      </c>
      <c r="W66" s="5">
        <v>2279796000</v>
      </c>
      <c r="X66" s="5">
        <v>318569000</v>
      </c>
    </row>
    <row r="67" spans="3:24" ht="15.5" x14ac:dyDescent="0.35">
      <c r="C67" t="s">
        <v>29</v>
      </c>
      <c r="D67" s="5">
        <v>24169605000</v>
      </c>
      <c r="E67" s="5">
        <v>5640397000</v>
      </c>
      <c r="F67" s="5">
        <v>22271259000</v>
      </c>
      <c r="G67" s="5">
        <v>28130981000</v>
      </c>
      <c r="I67" s="5">
        <v>77564007000</v>
      </c>
      <c r="J67" s="5">
        <v>80942587000</v>
      </c>
      <c r="K67" s="5">
        <v>74844627000</v>
      </c>
      <c r="L67" s="5">
        <v>72555137000</v>
      </c>
      <c r="M67" s="5">
        <v>32607240000</v>
      </c>
      <c r="N67" s="5">
        <v>24514794000</v>
      </c>
      <c r="O67" s="5">
        <v>43774068000</v>
      </c>
      <c r="P67" s="5">
        <v>37068150000</v>
      </c>
      <c r="Q67" s="5">
        <v>30862767000</v>
      </c>
      <c r="R67" s="5">
        <v>24158725000</v>
      </c>
      <c r="S67" s="5">
        <v>28196594000</v>
      </c>
      <c r="T67" s="5">
        <v>47635316000</v>
      </c>
      <c r="U67" s="5">
        <v>44458567000</v>
      </c>
      <c r="V67" s="5">
        <v>57825968000</v>
      </c>
      <c r="W67" s="5">
        <v>50451055000</v>
      </c>
      <c r="X67" s="5">
        <v>35919700000</v>
      </c>
    </row>
    <row r="68" spans="3:24" ht="15.5" x14ac:dyDescent="0.35">
      <c r="C68" t="s">
        <v>28</v>
      </c>
      <c r="D68" s="5">
        <v>-5210886000</v>
      </c>
      <c r="E68" s="5">
        <v>-1242098000</v>
      </c>
      <c r="F68" s="5">
        <v>544819000</v>
      </c>
      <c r="G68" s="5">
        <v>-4677301000</v>
      </c>
      <c r="I68" s="5">
        <v>-11257741000</v>
      </c>
      <c r="J68" s="5">
        <v>-15893718000</v>
      </c>
      <c r="K68" s="5">
        <v>-14948598000</v>
      </c>
      <c r="L68" s="5">
        <v>-15650886000</v>
      </c>
      <c r="M68" s="5">
        <v>-5875552000</v>
      </c>
      <c r="N68" s="5">
        <v>-9629424000</v>
      </c>
      <c r="O68" s="5">
        <v>-10740188000</v>
      </c>
      <c r="P68" s="5">
        <v>-9231518000</v>
      </c>
      <c r="Q68" s="5">
        <v>-7852403000</v>
      </c>
      <c r="R68" s="5">
        <v>-6561686000</v>
      </c>
      <c r="S68" s="5">
        <v>-8134863000</v>
      </c>
      <c r="T68" s="5">
        <v>-11336808000</v>
      </c>
      <c r="U68" s="5">
        <v>-12878468000</v>
      </c>
      <c r="V68" s="5">
        <v>-14494251000</v>
      </c>
      <c r="W68" s="5">
        <v>-11152385000</v>
      </c>
      <c r="X68" s="5">
        <v>-7690892000</v>
      </c>
    </row>
    <row r="69" spans="3:24" ht="15.5" x14ac:dyDescent="0.35">
      <c r="C69" t="s">
        <v>97</v>
      </c>
      <c r="D69" s="5">
        <v>-5112654000</v>
      </c>
      <c r="E69" s="5">
        <v>-1081671000</v>
      </c>
      <c r="F69" s="5">
        <v>-4796207000</v>
      </c>
      <c r="G69" s="5">
        <v>-4718750000</v>
      </c>
      <c r="I69" s="5">
        <v>-16794639000</v>
      </c>
      <c r="J69" s="5">
        <v>-16239606000</v>
      </c>
      <c r="K69" s="5">
        <v>-15221462000</v>
      </c>
      <c r="L69" s="5">
        <v>-15693577000</v>
      </c>
      <c r="M69" s="5">
        <v>-6115261000</v>
      </c>
      <c r="N69" s="5">
        <v>-8528012000</v>
      </c>
      <c r="O69" s="5">
        <v>-10990811000</v>
      </c>
      <c r="P69" s="5">
        <v>-9497716000</v>
      </c>
      <c r="Q69" s="5">
        <v>-7665060000</v>
      </c>
      <c r="R69" s="5">
        <v>-5538072000</v>
      </c>
      <c r="S69" s="5">
        <v>-8443389000</v>
      </c>
      <c r="T69" s="5">
        <v>-11566376000</v>
      </c>
      <c r="U69" s="5">
        <v>-13006026000</v>
      </c>
      <c r="V69" s="5">
        <v>-14695251000</v>
      </c>
      <c r="W69" s="5">
        <v>-11343982000</v>
      </c>
      <c r="X69" s="5">
        <v>-7841958000</v>
      </c>
    </row>
    <row r="70" spans="3:24" ht="15.5" x14ac:dyDescent="0.35">
      <c r="C70" t="s">
        <v>98</v>
      </c>
      <c r="D70" s="5">
        <v>-98232000</v>
      </c>
      <c r="E70" s="5">
        <v>-160427000</v>
      </c>
      <c r="F70" s="5">
        <v>5341026000</v>
      </c>
      <c r="G70" s="5">
        <v>41449000</v>
      </c>
      <c r="I70" s="5">
        <v>5536898000</v>
      </c>
      <c r="J70" s="5">
        <v>345888000</v>
      </c>
      <c r="K70" s="5">
        <v>272864000</v>
      </c>
      <c r="L70" s="5">
        <v>42691000</v>
      </c>
      <c r="M70" s="5">
        <v>239709000</v>
      </c>
      <c r="N70" s="5">
        <v>-1101412000</v>
      </c>
      <c r="O70" s="5">
        <v>250623000</v>
      </c>
      <c r="P70" s="5">
        <v>266198000</v>
      </c>
      <c r="Q70" s="5">
        <v>-187343000</v>
      </c>
      <c r="R70" s="5">
        <v>-1023614000</v>
      </c>
      <c r="S70" s="5">
        <v>308526000</v>
      </c>
      <c r="T70" s="5">
        <v>229568000</v>
      </c>
      <c r="U70" s="5">
        <v>127558000</v>
      </c>
      <c r="V70" s="5">
        <v>201000000</v>
      </c>
      <c r="W70" s="5">
        <v>191597000</v>
      </c>
      <c r="X70" s="5">
        <v>151066000</v>
      </c>
    </row>
    <row r="71" spans="3:24" ht="15.5" x14ac:dyDescent="0.35">
      <c r="C71" t="s">
        <v>99</v>
      </c>
      <c r="D71" s="5">
        <v>-5210886000</v>
      </c>
      <c r="E71" s="5">
        <v>-1242098000</v>
      </c>
      <c r="F71" s="5">
        <v>544819000</v>
      </c>
      <c r="G71" s="5">
        <v>-4677301000</v>
      </c>
      <c r="I71" s="5">
        <v>-11257741000</v>
      </c>
      <c r="J71" s="5">
        <v>-15893718000</v>
      </c>
      <c r="K71" s="5">
        <v>-14948598000</v>
      </c>
      <c r="L71" s="5">
        <v>-15650886000</v>
      </c>
      <c r="M71" s="5">
        <v>-5875552000</v>
      </c>
      <c r="N71" s="5">
        <v>-9629424000</v>
      </c>
      <c r="O71" s="5">
        <v>-10740188000</v>
      </c>
      <c r="P71" s="5">
        <v>-9231518000</v>
      </c>
      <c r="Q71" s="5">
        <v>-7852403000</v>
      </c>
      <c r="R71" s="5">
        <v>-6561686000</v>
      </c>
      <c r="S71" s="5">
        <v>-8134863000</v>
      </c>
      <c r="T71" s="5">
        <v>-11336808000</v>
      </c>
      <c r="U71" s="5">
        <v>-12878468000</v>
      </c>
      <c r="V71" s="5">
        <v>-14494251000</v>
      </c>
      <c r="W71" s="5">
        <v>-11152385000</v>
      </c>
      <c r="X71" s="5">
        <v>-7690892000</v>
      </c>
    </row>
    <row r="72" spans="3:24" ht="15.5" x14ac:dyDescent="0.35">
      <c r="C72" t="s">
        <v>100</v>
      </c>
      <c r="D72" s="5">
        <v>18958719000</v>
      </c>
      <c r="E72" s="5">
        <v>4398299000</v>
      </c>
      <c r="F72" s="5">
        <v>22816078000</v>
      </c>
      <c r="G72" s="5">
        <v>23453680000</v>
      </c>
      <c r="I72" s="5">
        <v>66306266000</v>
      </c>
      <c r="J72" s="5">
        <v>65048869000</v>
      </c>
      <c r="K72" s="5">
        <v>59896029000</v>
      </c>
      <c r="L72" s="5">
        <v>56904251000</v>
      </c>
      <c r="M72" s="5">
        <v>26731688000</v>
      </c>
      <c r="N72" s="5">
        <v>14885370000</v>
      </c>
      <c r="O72" s="5">
        <v>33033880000</v>
      </c>
      <c r="P72" s="5">
        <v>27836632000</v>
      </c>
      <c r="Q72" s="5">
        <v>23010364000</v>
      </c>
      <c r="R72" s="5">
        <v>17597039000</v>
      </c>
      <c r="S72" s="5">
        <v>20061731000</v>
      </c>
      <c r="T72" s="5">
        <v>36298508000</v>
      </c>
      <c r="U72" s="5">
        <v>31580099000</v>
      </c>
      <c r="V72" s="5">
        <v>43331717000</v>
      </c>
      <c r="W72" s="5">
        <v>39298670000</v>
      </c>
      <c r="X72" s="5">
        <v>28228808000</v>
      </c>
    </row>
    <row r="73" spans="3:24" ht="15.5" x14ac:dyDescent="0.35">
      <c r="C73" t="s">
        <v>101</v>
      </c>
      <c r="F73" s="5">
        <v>478769000</v>
      </c>
      <c r="I73" s="5">
        <v>478769000</v>
      </c>
      <c r="J73" s="5">
        <v>671229000</v>
      </c>
      <c r="K73" s="5">
        <v>-228246000</v>
      </c>
      <c r="L73" s="5">
        <v>158771000</v>
      </c>
      <c r="M73" s="5">
        <v>180490000</v>
      </c>
      <c r="N73" s="5">
        <v>61152000</v>
      </c>
      <c r="O73" s="5">
        <v>-253970000</v>
      </c>
      <c r="P73" s="5">
        <v>357213000</v>
      </c>
      <c r="Q73" s="5">
        <v>-29908000</v>
      </c>
      <c r="R73" s="5">
        <v>-12916000</v>
      </c>
      <c r="S73" s="5">
        <v>-513007000</v>
      </c>
    </row>
    <row r="74" spans="3:24" ht="15.5" x14ac:dyDescent="0.35">
      <c r="C74" t="s">
        <v>102</v>
      </c>
      <c r="F74" s="5">
        <v>478769000</v>
      </c>
      <c r="I74" s="5">
        <v>478769000</v>
      </c>
      <c r="J74" s="5">
        <v>671229000</v>
      </c>
      <c r="K74" s="5">
        <v>-228246000</v>
      </c>
      <c r="L74" s="5">
        <v>158771000</v>
      </c>
      <c r="M74" s="5">
        <v>180490000</v>
      </c>
      <c r="N74" s="5">
        <v>61152000</v>
      </c>
      <c r="O74" s="5">
        <v>-253970000</v>
      </c>
      <c r="P74" s="5">
        <v>357213000</v>
      </c>
      <c r="Q74" s="5">
        <v>-29908000</v>
      </c>
      <c r="R74" s="5">
        <v>-12916000</v>
      </c>
      <c r="S74" s="5">
        <v>-513007000</v>
      </c>
    </row>
    <row r="75" spans="3:24" ht="15.5" x14ac:dyDescent="0.35">
      <c r="C75" t="s">
        <v>103</v>
      </c>
      <c r="D75" s="5">
        <v>18958719000</v>
      </c>
      <c r="E75" s="5">
        <v>4398299000</v>
      </c>
      <c r="F75" s="5">
        <v>23294847000</v>
      </c>
      <c r="G75" s="5">
        <v>23453680000</v>
      </c>
      <c r="I75" s="5">
        <v>66785035000</v>
      </c>
      <c r="J75" s="5">
        <v>65720098000</v>
      </c>
      <c r="K75" s="5">
        <v>59667783000</v>
      </c>
      <c r="L75" s="5">
        <v>57063022000</v>
      </c>
      <c r="M75" s="5">
        <v>26912178000</v>
      </c>
      <c r="N75" s="5">
        <v>14946522000</v>
      </c>
      <c r="O75" s="5">
        <v>32779910000</v>
      </c>
      <c r="P75" s="5">
        <v>28193845000</v>
      </c>
      <c r="Q75" s="5">
        <v>22980456000</v>
      </c>
      <c r="R75" s="5">
        <v>17584123000</v>
      </c>
      <c r="S75" s="5">
        <v>19548724000</v>
      </c>
      <c r="T75" s="5">
        <v>36298508000</v>
      </c>
      <c r="U75" s="5">
        <v>31580099000</v>
      </c>
      <c r="V75" s="5">
        <v>43331717000</v>
      </c>
      <c r="W75" s="5">
        <v>39298670000</v>
      </c>
      <c r="X75" s="5">
        <v>28228808000</v>
      </c>
    </row>
    <row r="76" spans="3:24" ht="15.5" x14ac:dyDescent="0.35">
      <c r="C76" t="s">
        <v>104</v>
      </c>
      <c r="D76" s="5">
        <v>18958719000</v>
      </c>
      <c r="E76" s="5">
        <v>4398299000</v>
      </c>
      <c r="F76" s="5">
        <v>22816078000</v>
      </c>
      <c r="G76" s="5">
        <v>23453680000</v>
      </c>
      <c r="I76" s="5">
        <v>66306266000</v>
      </c>
      <c r="J76" s="5">
        <v>65048869000</v>
      </c>
      <c r="K76" s="5">
        <v>59896029000</v>
      </c>
      <c r="L76" s="5">
        <v>56904251000</v>
      </c>
      <c r="M76" s="5">
        <v>26731688000</v>
      </c>
      <c r="N76" s="5">
        <v>14885370000</v>
      </c>
      <c r="O76" s="5">
        <v>33033880000</v>
      </c>
      <c r="P76" s="5">
        <v>27836632000</v>
      </c>
      <c r="Q76" s="5">
        <v>23010364000</v>
      </c>
      <c r="R76" s="5">
        <v>17597039000</v>
      </c>
      <c r="S76" s="5">
        <v>20061731000</v>
      </c>
      <c r="T76" s="5">
        <v>36298508000</v>
      </c>
      <c r="U76" s="5">
        <v>31580099000</v>
      </c>
      <c r="V76" s="5">
        <v>43331717000</v>
      </c>
      <c r="W76" s="5">
        <v>39298670000</v>
      </c>
      <c r="X76" s="5">
        <v>28228808000</v>
      </c>
    </row>
    <row r="77" spans="3:24" ht="15.5" x14ac:dyDescent="0.35">
      <c r="C77" t="s">
        <v>8</v>
      </c>
      <c r="D77" s="5">
        <v>18958719000</v>
      </c>
      <c r="E77" s="5">
        <v>4398299000</v>
      </c>
      <c r="F77" s="5">
        <v>23294847000</v>
      </c>
      <c r="G77" s="5">
        <v>23453680000</v>
      </c>
      <c r="I77" s="5">
        <v>66785035000</v>
      </c>
      <c r="J77" s="5">
        <v>65720098000</v>
      </c>
      <c r="K77" s="5">
        <v>59667783000</v>
      </c>
      <c r="L77" s="5">
        <v>57063022000</v>
      </c>
      <c r="M77" s="5">
        <v>26912178000</v>
      </c>
      <c r="N77" s="5">
        <v>14946522000</v>
      </c>
      <c r="O77" s="5">
        <v>32779910000</v>
      </c>
      <c r="P77" s="5">
        <v>28193845000</v>
      </c>
      <c r="Q77" s="5">
        <v>22980456000</v>
      </c>
      <c r="R77" s="5">
        <v>17584123000</v>
      </c>
      <c r="S77" s="5">
        <v>19548724000</v>
      </c>
      <c r="T77" s="5">
        <v>36298508000</v>
      </c>
      <c r="U77" s="5">
        <v>31580099000</v>
      </c>
      <c r="V77" s="5">
        <v>43331717000</v>
      </c>
      <c r="W77" s="5">
        <v>39298670000</v>
      </c>
      <c r="X77" s="5">
        <v>28228808000</v>
      </c>
    </row>
    <row r="78" spans="3:24" ht="15.5" x14ac:dyDescent="0.35">
      <c r="C78" t="s">
        <v>105</v>
      </c>
    </row>
    <row r="79" spans="3:24" ht="15.5" x14ac:dyDescent="0.35">
      <c r="C79" t="s">
        <v>106</v>
      </c>
      <c r="D79" s="5">
        <v>18958719000</v>
      </c>
      <c r="E79" s="5">
        <v>4398299000</v>
      </c>
      <c r="F79" s="5">
        <v>22816078000</v>
      </c>
      <c r="G79" s="5">
        <v>23453680000</v>
      </c>
      <c r="I79" s="5">
        <v>66306266000</v>
      </c>
      <c r="J79" s="5">
        <v>65048869000</v>
      </c>
      <c r="K79" s="5">
        <v>59896029000</v>
      </c>
      <c r="L79" s="5">
        <v>56904251000</v>
      </c>
      <c r="M79" s="5">
        <v>26731688000</v>
      </c>
      <c r="N79" s="5">
        <v>14885370000</v>
      </c>
      <c r="O79" s="5">
        <v>33033880000</v>
      </c>
      <c r="P79" s="5">
        <v>27836632000</v>
      </c>
      <c r="Q79" s="5">
        <v>23010364000</v>
      </c>
      <c r="R79" s="5">
        <v>17597039000</v>
      </c>
      <c r="S79" s="5">
        <v>20061731000</v>
      </c>
      <c r="T79" s="5">
        <v>36298508000</v>
      </c>
      <c r="U79" s="5">
        <v>31580099000</v>
      </c>
      <c r="V79" s="5">
        <v>43331717000</v>
      </c>
      <c r="W79" s="5">
        <v>39298670000</v>
      </c>
      <c r="X79" s="5">
        <v>28228808000</v>
      </c>
    </row>
    <row r="80" spans="3:24" ht="15.5" x14ac:dyDescent="0.35">
      <c r="C80" t="s">
        <v>107</v>
      </c>
      <c r="D80" s="5">
        <v>18958719000</v>
      </c>
      <c r="E80" s="5">
        <v>4398299000</v>
      </c>
      <c r="F80" s="5">
        <v>23294847000</v>
      </c>
      <c r="G80" s="5">
        <v>23453680000</v>
      </c>
      <c r="I80" s="5">
        <v>66785035000</v>
      </c>
      <c r="J80" s="5">
        <v>65720098000</v>
      </c>
      <c r="K80" s="5">
        <v>59667783000</v>
      </c>
      <c r="L80" s="5">
        <v>57063022000</v>
      </c>
      <c r="M80" s="5">
        <v>26912178000</v>
      </c>
      <c r="N80" s="5">
        <v>14946522000</v>
      </c>
      <c r="O80" s="5">
        <v>32779910000</v>
      </c>
      <c r="P80" s="5">
        <v>28193845000</v>
      </c>
      <c r="Q80" s="5">
        <v>22980456000</v>
      </c>
      <c r="R80" s="5">
        <v>17584123000</v>
      </c>
      <c r="S80" s="5">
        <v>19548724000</v>
      </c>
      <c r="T80" s="5">
        <v>36298508000</v>
      </c>
      <c r="U80" s="5">
        <v>31580099000</v>
      </c>
      <c r="V80" s="5">
        <v>43331717000</v>
      </c>
      <c r="W80" s="5">
        <v>39298670000</v>
      </c>
      <c r="X80" s="5">
        <v>28228808000</v>
      </c>
    </row>
    <row r="81" spans="2:24" ht="15.5" x14ac:dyDescent="0.35">
      <c r="C81" t="s">
        <v>108</v>
      </c>
      <c r="D81" s="5">
        <v>18958719000</v>
      </c>
      <c r="E81" s="5">
        <v>4398299000</v>
      </c>
      <c r="F81" s="5">
        <v>23294847000</v>
      </c>
      <c r="G81" s="5">
        <v>23453680000</v>
      </c>
      <c r="I81" s="5">
        <v>66785035000</v>
      </c>
      <c r="J81" s="5">
        <v>65720098000</v>
      </c>
      <c r="K81" s="5">
        <v>59667783000</v>
      </c>
      <c r="L81" s="5">
        <v>57063022000</v>
      </c>
      <c r="M81" s="5">
        <v>26912178000</v>
      </c>
      <c r="N81" s="5">
        <v>14946522000</v>
      </c>
      <c r="O81" s="5">
        <v>32779910000</v>
      </c>
      <c r="P81" s="5">
        <v>28193845000</v>
      </c>
      <c r="Q81" s="5">
        <v>22980456000</v>
      </c>
      <c r="R81" s="5">
        <v>17584123000</v>
      </c>
      <c r="S81" s="5">
        <v>19548724000</v>
      </c>
      <c r="T81" s="5">
        <v>36298508000</v>
      </c>
      <c r="U81" s="5">
        <v>31580099000</v>
      </c>
      <c r="V81" s="5">
        <v>43331717000</v>
      </c>
      <c r="W81" s="5">
        <v>39298670000</v>
      </c>
      <c r="X81" s="5">
        <v>28228808000</v>
      </c>
    </row>
    <row r="83" spans="2:24" ht="15.5" x14ac:dyDescent="0.35">
      <c r="B83" t="s">
        <v>109</v>
      </c>
      <c r="C83" t="s">
        <v>110</v>
      </c>
    </row>
    <row r="84" spans="2:24" ht="15.5" x14ac:dyDescent="0.35">
      <c r="C84" t="s">
        <v>20</v>
      </c>
      <c r="D84" s="5">
        <v>79760979000</v>
      </c>
      <c r="E84" s="5">
        <v>45850365000</v>
      </c>
      <c r="F84" s="5">
        <v>12357076000</v>
      </c>
      <c r="G84" s="5">
        <v>122387847000</v>
      </c>
      <c r="I84" s="5">
        <v>12357076000</v>
      </c>
      <c r="J84" s="5">
        <v>98261993000</v>
      </c>
      <c r="K84" s="5">
        <v>154455676000</v>
      </c>
      <c r="L84" s="5">
        <v>196722378000</v>
      </c>
      <c r="M84" s="5">
        <v>250439407000</v>
      </c>
      <c r="N84" s="5">
        <v>252940291000</v>
      </c>
      <c r="O84" s="5">
        <v>12166479000</v>
      </c>
      <c r="P84" s="5">
        <v>42841681000</v>
      </c>
      <c r="Q84" s="5">
        <v>13580028000</v>
      </c>
      <c r="R84" s="5">
        <v>30658131000</v>
      </c>
      <c r="S84" s="5">
        <v>108326163000</v>
      </c>
      <c r="T84" s="5">
        <v>60153130000</v>
      </c>
      <c r="U84" s="5">
        <v>30235271000</v>
      </c>
      <c r="V84" s="5">
        <v>13694898000</v>
      </c>
      <c r="W84" s="5">
        <v>11650446000</v>
      </c>
      <c r="X84" s="5">
        <v>8508223000</v>
      </c>
    </row>
    <row r="85" spans="2:24" ht="15.5" x14ac:dyDescent="0.35">
      <c r="C85" t="s">
        <v>388</v>
      </c>
      <c r="F85" s="5">
        <v>251879093000</v>
      </c>
      <c r="G85" s="5">
        <v>33404745000</v>
      </c>
      <c r="I85" s="5">
        <v>251879093000</v>
      </c>
      <c r="J85" s="5">
        <v>243386652000</v>
      </c>
      <c r="K85" s="5">
        <v>80373798000</v>
      </c>
      <c r="L85" s="5">
        <v>100678334000</v>
      </c>
      <c r="M85" s="5">
        <v>120197671000</v>
      </c>
    </row>
    <row r="86" spans="2:24" ht="15.5" x14ac:dyDescent="0.35">
      <c r="C86" t="s">
        <v>264</v>
      </c>
      <c r="D86" s="5">
        <v>10474028000</v>
      </c>
      <c r="E86" s="5">
        <v>695442000</v>
      </c>
      <c r="F86" s="5">
        <v>1419714000</v>
      </c>
      <c r="G86" s="5">
        <v>3242451000</v>
      </c>
      <c r="I86" s="5">
        <v>1419714000</v>
      </c>
      <c r="J86" s="5">
        <v>8366958000</v>
      </c>
      <c r="K86" s="5">
        <v>9631715000</v>
      </c>
      <c r="L86" s="5">
        <v>23122277000</v>
      </c>
      <c r="M86" s="5">
        <v>17410233000</v>
      </c>
      <c r="N86" s="5">
        <v>5464291000</v>
      </c>
      <c r="O86" s="5">
        <v>9642291000</v>
      </c>
      <c r="P86" s="5">
        <v>57526588000</v>
      </c>
      <c r="Q86" s="5">
        <v>82709722000</v>
      </c>
      <c r="R86" s="5">
        <v>65649035000</v>
      </c>
      <c r="S86" s="5">
        <v>24287456000</v>
      </c>
      <c r="T86" s="5">
        <v>19656035000</v>
      </c>
    </row>
    <row r="87" spans="2:24" ht="15.5" x14ac:dyDescent="0.35">
      <c r="C87" t="s">
        <v>122</v>
      </c>
      <c r="X87" s="5">
        <v>23942000</v>
      </c>
    </row>
    <row r="88" spans="2:24" ht="15.5" x14ac:dyDescent="0.35">
      <c r="C88" t="s">
        <v>123</v>
      </c>
      <c r="D88" s="5">
        <v>302499000</v>
      </c>
      <c r="E88" s="5">
        <v>304702000</v>
      </c>
      <c r="F88" s="5">
        <v>193808000</v>
      </c>
      <c r="G88" s="5">
        <v>378565000</v>
      </c>
      <c r="I88" s="5">
        <v>193808000</v>
      </c>
      <c r="J88" s="5">
        <v>257165000</v>
      </c>
      <c r="K88" s="5">
        <v>736748000</v>
      </c>
      <c r="L88" s="5">
        <v>210001000</v>
      </c>
      <c r="M88" s="5">
        <v>518736000</v>
      </c>
      <c r="N88" s="5">
        <v>2523251000</v>
      </c>
      <c r="O88" s="5">
        <v>1110381000</v>
      </c>
      <c r="P88" s="5">
        <v>1379301000</v>
      </c>
      <c r="Q88" s="5">
        <v>1624275000</v>
      </c>
      <c r="R88" s="5">
        <v>4261456000</v>
      </c>
      <c r="S88" s="5">
        <v>1001376000</v>
      </c>
      <c r="T88" s="5">
        <v>695893000</v>
      </c>
      <c r="U88" s="5">
        <v>884222000</v>
      </c>
      <c r="V88" s="5">
        <v>392445000</v>
      </c>
      <c r="W88" s="5">
        <v>1630909000</v>
      </c>
      <c r="X88" s="5">
        <v>1645934000</v>
      </c>
    </row>
    <row r="89" spans="2:24" ht="15.5" x14ac:dyDescent="0.35">
      <c r="C89" t="s">
        <v>81</v>
      </c>
      <c r="D89" s="5">
        <v>945904000</v>
      </c>
      <c r="E89" s="5">
        <v>945904000</v>
      </c>
      <c r="F89" s="5">
        <v>945904000</v>
      </c>
      <c r="I89" s="5">
        <v>945904000</v>
      </c>
      <c r="J89" s="5">
        <v>467135000</v>
      </c>
      <c r="K89" s="5">
        <v>-311516000</v>
      </c>
    </row>
    <row r="90" spans="2:24" ht="15.5" x14ac:dyDescent="0.35">
      <c r="C90" t="s">
        <v>265</v>
      </c>
      <c r="D90" s="5">
        <v>10474028000</v>
      </c>
      <c r="E90" s="5">
        <v>695442000</v>
      </c>
      <c r="F90" s="5">
        <v>1419714000</v>
      </c>
      <c r="G90" s="5">
        <v>3242451000</v>
      </c>
      <c r="I90" s="5">
        <v>1419714000</v>
      </c>
      <c r="J90" s="5">
        <v>8366958000</v>
      </c>
      <c r="K90" s="5">
        <v>9631715000</v>
      </c>
      <c r="L90" s="5">
        <v>23122277000</v>
      </c>
      <c r="M90" s="5">
        <v>17410233000</v>
      </c>
      <c r="N90" s="5">
        <v>5464291000</v>
      </c>
      <c r="O90" s="5">
        <v>9642291000</v>
      </c>
      <c r="P90" s="5">
        <v>57526588000</v>
      </c>
      <c r="Q90" s="5">
        <v>82709722000</v>
      </c>
      <c r="R90" s="5">
        <v>65649035000</v>
      </c>
      <c r="S90" s="5">
        <v>24287456000</v>
      </c>
      <c r="T90" s="5">
        <v>19656035000</v>
      </c>
      <c r="U90" s="5">
        <v>2271177000</v>
      </c>
      <c r="V90" s="5">
        <v>5812144000</v>
      </c>
      <c r="W90" s="5">
        <v>18605640000</v>
      </c>
      <c r="X90" s="5">
        <v>50322159000</v>
      </c>
    </row>
    <row r="91" spans="2:24" ht="15.5" x14ac:dyDescent="0.35">
      <c r="C91" t="s">
        <v>397</v>
      </c>
    </row>
    <row r="92" spans="2:24" ht="15.5" x14ac:dyDescent="0.35">
      <c r="C92" t="s">
        <v>398</v>
      </c>
      <c r="D92" s="5">
        <v>302499000</v>
      </c>
      <c r="E92" s="5">
        <v>304702000</v>
      </c>
      <c r="F92" s="5">
        <v>193808000</v>
      </c>
      <c r="G92" s="5">
        <v>378565000</v>
      </c>
      <c r="I92" s="5">
        <v>193808000</v>
      </c>
      <c r="J92" s="5">
        <v>257165000</v>
      </c>
      <c r="K92" s="5">
        <v>736748000</v>
      </c>
      <c r="L92" s="5">
        <v>210001000</v>
      </c>
      <c r="M92" s="5">
        <v>518736000</v>
      </c>
      <c r="N92" s="5">
        <v>2523251000</v>
      </c>
      <c r="O92" s="5">
        <v>1110381000</v>
      </c>
      <c r="P92" s="5">
        <v>1379301000</v>
      </c>
      <c r="Q92" s="5">
        <v>1624275000</v>
      </c>
      <c r="R92" s="5">
        <v>4261456000</v>
      </c>
      <c r="S92" s="5">
        <v>1001376000</v>
      </c>
      <c r="T92" s="5">
        <v>695893000</v>
      </c>
      <c r="U92" s="5">
        <v>884222000</v>
      </c>
      <c r="V92" s="5">
        <v>392445000</v>
      </c>
      <c r="W92" s="5">
        <v>1630909000</v>
      </c>
      <c r="X92" s="5">
        <v>1669876000</v>
      </c>
    </row>
    <row r="93" spans="2:24" ht="15.5" x14ac:dyDescent="0.35">
      <c r="C93" t="s">
        <v>113</v>
      </c>
      <c r="D93" s="5">
        <v>5914438000</v>
      </c>
      <c r="E93" s="5">
        <v>6012670000</v>
      </c>
      <c r="F93" s="5">
        <v>6173097000</v>
      </c>
      <c r="G93" s="5">
        <v>967109000</v>
      </c>
      <c r="I93" s="5">
        <v>6173097000</v>
      </c>
      <c r="J93" s="5">
        <v>771237000</v>
      </c>
      <c r="K93" s="5">
        <v>526807000</v>
      </c>
      <c r="L93" s="5">
        <v>277429000</v>
      </c>
      <c r="M93" s="5">
        <v>279519000</v>
      </c>
      <c r="N93" s="5">
        <v>90718000</v>
      </c>
      <c r="O93" s="5">
        <v>1209378000</v>
      </c>
      <c r="P93" s="5">
        <v>874098000</v>
      </c>
      <c r="Q93" s="5">
        <v>726971000</v>
      </c>
      <c r="R93" s="5">
        <v>904345000</v>
      </c>
      <c r="S93" s="5">
        <v>1923654000</v>
      </c>
      <c r="T93" s="5">
        <v>1598942000</v>
      </c>
      <c r="U93" s="5">
        <v>1369374000</v>
      </c>
      <c r="V93" s="5">
        <v>1241816000</v>
      </c>
      <c r="W93" s="5">
        <v>1040816000</v>
      </c>
      <c r="X93" s="5">
        <v>849219000</v>
      </c>
    </row>
    <row r="94" spans="2:24" ht="15.5" x14ac:dyDescent="0.35">
      <c r="C94" t="s">
        <v>443</v>
      </c>
      <c r="D94" s="5">
        <v>6725605000</v>
      </c>
      <c r="E94" s="5">
        <v>6871345000</v>
      </c>
      <c r="F94" s="5">
        <v>7017084000</v>
      </c>
      <c r="G94" s="5">
        <v>7162824000</v>
      </c>
      <c r="I94" s="5">
        <v>7017084000</v>
      </c>
      <c r="J94" s="5">
        <v>7600044000</v>
      </c>
      <c r="K94" s="5">
        <v>8183003000</v>
      </c>
      <c r="L94" s="5">
        <v>8765962000</v>
      </c>
      <c r="M94" s="5">
        <v>9348921000</v>
      </c>
      <c r="N94" s="5">
        <v>9931880000</v>
      </c>
      <c r="O94" s="5">
        <v>10514839000</v>
      </c>
      <c r="P94" s="5">
        <v>10667298000</v>
      </c>
      <c r="Q94" s="5">
        <v>11229757000</v>
      </c>
      <c r="R94" s="5">
        <v>10417512000</v>
      </c>
      <c r="S94" s="5">
        <v>702000000</v>
      </c>
      <c r="T94" s="5">
        <v>702000000</v>
      </c>
    </row>
    <row r="95" spans="2:24" ht="15.5" x14ac:dyDescent="0.35">
      <c r="C95" t="s">
        <v>111</v>
      </c>
      <c r="D95" s="5">
        <v>36226810000</v>
      </c>
      <c r="E95" s="5">
        <v>9128805000</v>
      </c>
      <c r="F95" s="5">
        <v>4211443000</v>
      </c>
      <c r="G95" s="5">
        <v>5245648000</v>
      </c>
      <c r="I95" s="5">
        <v>4211443000</v>
      </c>
      <c r="J95" s="5">
        <v>8820662000</v>
      </c>
      <c r="K95" s="5">
        <v>14223967000</v>
      </c>
      <c r="L95" s="5">
        <v>13285586000</v>
      </c>
      <c r="M95" s="5">
        <v>17560211000</v>
      </c>
      <c r="N95" s="5">
        <v>6601379000</v>
      </c>
      <c r="O95" s="5">
        <v>9230424000</v>
      </c>
      <c r="P95" s="5">
        <v>9375944000</v>
      </c>
      <c r="Q95" s="5">
        <v>10150263000</v>
      </c>
      <c r="R95" s="5">
        <v>11077910000</v>
      </c>
      <c r="S95" s="5">
        <v>12085581000</v>
      </c>
      <c r="T95" s="5">
        <v>11742515000</v>
      </c>
      <c r="U95" s="5">
        <v>2851961000</v>
      </c>
      <c r="V95" s="5">
        <v>2128479000</v>
      </c>
      <c r="W95" s="5">
        <v>764661000</v>
      </c>
      <c r="X95" s="5">
        <v>996330000</v>
      </c>
    </row>
    <row r="96" spans="2:24" ht="15.5" x14ac:dyDescent="0.35">
      <c r="C96" t="s">
        <v>117</v>
      </c>
      <c r="D96" s="5">
        <v>1980069844000</v>
      </c>
      <c r="E96" s="5">
        <v>1810222561000</v>
      </c>
      <c r="F96" s="5">
        <v>2040691412000</v>
      </c>
      <c r="G96" s="5">
        <v>1786679376000</v>
      </c>
      <c r="I96" s="5">
        <v>2040691412000</v>
      </c>
      <c r="J96" s="5">
        <v>2057954444000</v>
      </c>
      <c r="K96" s="5">
        <v>1801376731000</v>
      </c>
      <c r="L96" s="5">
        <v>1601438462000</v>
      </c>
      <c r="M96" s="5">
        <v>1396548426000</v>
      </c>
      <c r="N96" s="5">
        <v>1103815967000</v>
      </c>
      <c r="O96" s="5">
        <v>1212066160000</v>
      </c>
      <c r="P96" s="5">
        <v>1514968848000</v>
      </c>
      <c r="Q96" s="5">
        <v>1631976839000</v>
      </c>
      <c r="R96" s="5">
        <v>1403237354000</v>
      </c>
      <c r="S96" s="5">
        <v>1346080235000</v>
      </c>
      <c r="T96" s="5">
        <v>1080892248000</v>
      </c>
      <c r="U96" s="5">
        <v>1030536612000</v>
      </c>
      <c r="V96" s="5">
        <v>1086141003000</v>
      </c>
      <c r="W96" s="5">
        <v>1014126818000</v>
      </c>
      <c r="X96" s="5">
        <v>741472420000</v>
      </c>
    </row>
    <row r="97" spans="3:24" ht="15.5" x14ac:dyDescent="0.35">
      <c r="C97" t="s">
        <v>118</v>
      </c>
    </row>
    <row r="98" spans="3:24" ht="15.5" x14ac:dyDescent="0.35">
      <c r="C98" t="s">
        <v>119</v>
      </c>
    </row>
    <row r="99" spans="3:24" ht="15.5" x14ac:dyDescent="0.35">
      <c r="C99" t="s">
        <v>278</v>
      </c>
      <c r="D99" s="5">
        <v>663233799000</v>
      </c>
      <c r="E99" s="5">
        <v>490518494000</v>
      </c>
      <c r="F99" s="5">
        <v>732558601000</v>
      </c>
      <c r="G99" s="5">
        <v>536822075000</v>
      </c>
      <c r="I99" s="5">
        <v>732558601000</v>
      </c>
      <c r="J99" s="5">
        <v>793674546000</v>
      </c>
      <c r="K99" s="5">
        <v>575840379000</v>
      </c>
      <c r="L99" s="5">
        <v>431964071000</v>
      </c>
      <c r="M99" s="5">
        <v>285380000000</v>
      </c>
      <c r="N99" s="5">
        <v>563668401000</v>
      </c>
      <c r="O99" s="5">
        <v>615517280000</v>
      </c>
      <c r="P99" s="5">
        <v>878640455000</v>
      </c>
      <c r="Q99" s="5">
        <v>1025117043000</v>
      </c>
      <c r="R99" s="5">
        <v>721832026000</v>
      </c>
      <c r="S99" s="5">
        <v>644495228000</v>
      </c>
      <c r="T99" s="5">
        <v>635947456000</v>
      </c>
      <c r="U99" s="5">
        <v>735852898000</v>
      </c>
      <c r="V99" s="5">
        <v>715298782000</v>
      </c>
      <c r="W99" s="5">
        <v>677337753000</v>
      </c>
      <c r="X99" s="5">
        <v>556677454000</v>
      </c>
    </row>
    <row r="100" spans="3:24" ht="15.5" x14ac:dyDescent="0.35">
      <c r="C100" t="s">
        <v>2639</v>
      </c>
      <c r="N100" s="5">
        <v>35246859000</v>
      </c>
      <c r="O100" s="5">
        <v>81012708000</v>
      </c>
      <c r="P100" s="5">
        <v>132562262000</v>
      </c>
      <c r="Q100" s="5">
        <v>45130991000</v>
      </c>
      <c r="R100" s="5">
        <v>89466162000</v>
      </c>
      <c r="S100" s="5">
        <v>137738859000</v>
      </c>
      <c r="T100" s="5">
        <v>124075000000</v>
      </c>
      <c r="V100" s="5">
        <v>99704260000</v>
      </c>
      <c r="W100" s="5">
        <v>99768816000</v>
      </c>
    </row>
    <row r="101" spans="3:24" ht="15.5" x14ac:dyDescent="0.35">
      <c r="C101" t="s">
        <v>126</v>
      </c>
      <c r="D101" s="5">
        <v>3859375000</v>
      </c>
      <c r="E101" s="5">
        <v>7165897000</v>
      </c>
      <c r="F101" s="5">
        <v>6278146000</v>
      </c>
      <c r="G101" s="5">
        <v>6235928000</v>
      </c>
      <c r="I101" s="5">
        <v>6278146000</v>
      </c>
      <c r="J101" s="5">
        <v>8319425000</v>
      </c>
      <c r="K101" s="5">
        <v>9336543000</v>
      </c>
      <c r="L101" s="5">
        <v>11292621000</v>
      </c>
      <c r="M101" s="5">
        <v>3158861000</v>
      </c>
      <c r="N101" s="5">
        <v>6130898000</v>
      </c>
      <c r="O101" s="5">
        <v>4576508000</v>
      </c>
      <c r="P101" s="5">
        <v>5659773000</v>
      </c>
      <c r="Q101" s="5">
        <v>3894647000</v>
      </c>
      <c r="R101" s="5">
        <v>1719196000</v>
      </c>
      <c r="S101" s="5">
        <v>737576000</v>
      </c>
      <c r="T101" s="5">
        <v>2102280000</v>
      </c>
      <c r="U101" s="5">
        <v>1558535000</v>
      </c>
      <c r="V101" s="5">
        <v>3770542000</v>
      </c>
      <c r="W101" s="5">
        <v>3717313000</v>
      </c>
      <c r="X101" s="5">
        <v>2449797000</v>
      </c>
    </row>
    <row r="102" spans="3:24" ht="15.5" x14ac:dyDescent="0.35">
      <c r="C102" t="s">
        <v>127</v>
      </c>
      <c r="D102" s="5">
        <v>4354523000</v>
      </c>
      <c r="E102" s="5">
        <v>2895932000</v>
      </c>
      <c r="F102" s="5">
        <v>1677359000</v>
      </c>
      <c r="G102" s="5">
        <v>1515542000</v>
      </c>
      <c r="I102" s="5">
        <v>1677359000</v>
      </c>
      <c r="J102" s="5">
        <v>3777833000</v>
      </c>
      <c r="K102" s="5">
        <v>4674763000</v>
      </c>
      <c r="L102" s="5">
        <v>3027605000</v>
      </c>
      <c r="M102" s="5">
        <v>2512985000</v>
      </c>
      <c r="N102" s="5">
        <v>1568956000</v>
      </c>
      <c r="O102" s="5">
        <v>4225212000</v>
      </c>
      <c r="P102" s="5">
        <v>4377953000</v>
      </c>
      <c r="Q102" s="5">
        <v>5059278000</v>
      </c>
      <c r="R102" s="5">
        <v>3287912000</v>
      </c>
      <c r="S102" s="5">
        <v>3602753000</v>
      </c>
      <c r="T102" s="5">
        <v>3134499000</v>
      </c>
      <c r="U102" s="5">
        <v>3105534000</v>
      </c>
      <c r="V102" s="5">
        <v>4725572000</v>
      </c>
      <c r="W102" s="5">
        <v>4198796000</v>
      </c>
      <c r="X102" s="5">
        <v>3530006000</v>
      </c>
    </row>
    <row r="103" spans="3:24" ht="15.5" x14ac:dyDescent="0.35">
      <c r="C103" t="s">
        <v>272</v>
      </c>
    </row>
    <row r="104" spans="3:24" ht="15.5" x14ac:dyDescent="0.35">
      <c r="C104" t="s">
        <v>125</v>
      </c>
    </row>
    <row r="105" spans="3:24" ht="15.5" x14ac:dyDescent="0.35">
      <c r="C105" t="s">
        <v>130</v>
      </c>
      <c r="D105" s="5">
        <v>752564672000</v>
      </c>
      <c r="E105" s="5">
        <v>587467256000</v>
      </c>
      <c r="F105" s="5">
        <v>822334406000</v>
      </c>
      <c r="G105" s="5">
        <v>591617217000</v>
      </c>
      <c r="I105" s="5">
        <v>822334406000</v>
      </c>
      <c r="J105" s="5">
        <v>842442639000</v>
      </c>
      <c r="K105" s="5">
        <v>651585024000</v>
      </c>
      <c r="L105" s="5">
        <v>511314538000</v>
      </c>
      <c r="M105" s="5">
        <v>363487524000</v>
      </c>
      <c r="N105" s="5">
        <v>738620372000</v>
      </c>
      <c r="O105" s="5">
        <v>841356595000</v>
      </c>
      <c r="P105" s="5">
        <v>1169481293000</v>
      </c>
      <c r="Q105" s="5">
        <v>1308204929000</v>
      </c>
      <c r="R105" s="5">
        <v>1095967700000</v>
      </c>
      <c r="S105" s="5">
        <v>1049836804000</v>
      </c>
      <c r="T105" s="5">
        <v>793864994000</v>
      </c>
      <c r="U105" s="5">
        <v>770090566000</v>
      </c>
      <c r="V105" s="5">
        <v>846478056000</v>
      </c>
      <c r="W105" s="5">
        <v>808078288000</v>
      </c>
      <c r="X105" s="5">
        <v>575672608000</v>
      </c>
    </row>
    <row r="106" spans="3:24" ht="15.5" x14ac:dyDescent="0.35">
      <c r="C106" t="s">
        <v>131</v>
      </c>
    </row>
    <row r="107" spans="3:24" ht="15.5" x14ac:dyDescent="0.35">
      <c r="C107" t="s">
        <v>132</v>
      </c>
      <c r="D107" s="5">
        <v>355221300000</v>
      </c>
      <c r="E107" s="5">
        <v>355221300000</v>
      </c>
      <c r="F107" s="5">
        <v>355221300000</v>
      </c>
      <c r="G107" s="5">
        <v>355221300000</v>
      </c>
      <c r="I107" s="5">
        <v>355221300000</v>
      </c>
      <c r="J107" s="5">
        <v>355221300000</v>
      </c>
      <c r="K107" s="5">
        <v>355221300000</v>
      </c>
      <c r="L107" s="5">
        <v>355221300000</v>
      </c>
      <c r="M107" s="5">
        <v>355221300000</v>
      </c>
      <c r="N107" s="5">
        <v>107970000000</v>
      </c>
      <c r="O107" s="5">
        <v>107970000000</v>
      </c>
      <c r="P107" s="5">
        <v>107970000000</v>
      </c>
      <c r="Q107" s="5">
        <v>107970000000</v>
      </c>
      <c r="R107" s="5">
        <v>107970000000</v>
      </c>
      <c r="S107" s="5">
        <v>107970000000</v>
      </c>
      <c r="T107" s="5">
        <v>107970000000</v>
      </c>
      <c r="U107" s="5">
        <v>107970000000</v>
      </c>
      <c r="V107" s="5">
        <v>107970000000</v>
      </c>
      <c r="W107" s="5">
        <v>107970000000</v>
      </c>
      <c r="X107" s="5">
        <v>102390000000</v>
      </c>
    </row>
    <row r="108" spans="3:24" ht="15.5" x14ac:dyDescent="0.35">
      <c r="C108" t="s">
        <v>133</v>
      </c>
      <c r="D108" s="5">
        <v>404532751000</v>
      </c>
      <c r="E108" s="5">
        <v>404532751000</v>
      </c>
      <c r="F108" s="5">
        <v>404532751000</v>
      </c>
      <c r="G108" s="5">
        <v>404532751000</v>
      </c>
      <c r="I108" s="5">
        <v>404532751000</v>
      </c>
      <c r="J108" s="5">
        <v>404532751000</v>
      </c>
      <c r="K108" s="5">
        <v>404532751000</v>
      </c>
      <c r="L108" s="5">
        <v>404532751000</v>
      </c>
      <c r="M108" s="5">
        <v>404532751000</v>
      </c>
      <c r="N108" s="5">
        <v>10830922000</v>
      </c>
      <c r="O108" s="5">
        <v>10830922000</v>
      </c>
      <c r="P108" s="5">
        <v>10830922000</v>
      </c>
      <c r="Q108" s="5">
        <v>10830922000</v>
      </c>
      <c r="R108" s="5">
        <v>10830922000</v>
      </c>
      <c r="S108" s="5">
        <v>9830922000</v>
      </c>
      <c r="T108" s="5">
        <v>9830922000</v>
      </c>
      <c r="U108" s="5">
        <v>9830922000</v>
      </c>
      <c r="V108" s="5">
        <v>9830922000</v>
      </c>
      <c r="W108" s="5">
        <v>9830922000</v>
      </c>
      <c r="X108" s="5">
        <v>4460874000</v>
      </c>
    </row>
    <row r="109" spans="3:24" ht="15.5" x14ac:dyDescent="0.35">
      <c r="C109" t="s">
        <v>134</v>
      </c>
      <c r="D109" s="5">
        <v>466805217000</v>
      </c>
      <c r="E109" s="5">
        <v>462055350000</v>
      </c>
      <c r="F109" s="5">
        <v>457657051000</v>
      </c>
      <c r="G109" s="5">
        <v>435308108000</v>
      </c>
      <c r="I109" s="5">
        <v>457657051000</v>
      </c>
      <c r="J109" s="5">
        <v>455290619000</v>
      </c>
      <c r="K109" s="5">
        <v>390349172000</v>
      </c>
      <c r="L109" s="5">
        <v>330369873000</v>
      </c>
      <c r="M109" s="5">
        <v>273306851000</v>
      </c>
      <c r="N109" s="5">
        <v>246394673000</v>
      </c>
      <c r="O109" s="5">
        <v>251908643000</v>
      </c>
      <c r="P109" s="5">
        <v>226686633000</v>
      </c>
      <c r="Q109" s="5">
        <v>204970988000</v>
      </c>
      <c r="R109" s="5">
        <v>188468732000</v>
      </c>
      <c r="S109" s="5">
        <v>178442509000</v>
      </c>
      <c r="T109" s="5">
        <v>169226332000</v>
      </c>
      <c r="U109" s="5">
        <v>142645124000</v>
      </c>
      <c r="V109" s="5">
        <v>121862025000</v>
      </c>
      <c r="W109" s="5">
        <v>88247608000</v>
      </c>
      <c r="X109" s="5">
        <v>58948938000</v>
      </c>
    </row>
    <row r="110" spans="3:24" ht="15.5" x14ac:dyDescent="0.35">
      <c r="C110" t="s">
        <v>135</v>
      </c>
      <c r="D110" s="5">
        <v>750000000</v>
      </c>
      <c r="E110" s="5">
        <v>700000000</v>
      </c>
      <c r="F110" s="5">
        <v>700000000</v>
      </c>
      <c r="G110" s="5">
        <v>700000000</v>
      </c>
      <c r="I110" s="5">
        <v>700000000</v>
      </c>
      <c r="J110" s="5">
        <v>650000000</v>
      </c>
      <c r="K110" s="5">
        <v>600000000</v>
      </c>
      <c r="L110" s="5">
        <v>550000000</v>
      </c>
      <c r="M110" s="5">
        <v>500000000</v>
      </c>
      <c r="N110" s="5">
        <v>450000000</v>
      </c>
      <c r="O110" s="5">
        <v>400000000</v>
      </c>
      <c r="P110" s="5">
        <v>350000000</v>
      </c>
      <c r="Q110" s="5">
        <v>300000000</v>
      </c>
      <c r="R110" s="5">
        <v>250000000</v>
      </c>
      <c r="S110" s="5">
        <v>200000000</v>
      </c>
      <c r="T110" s="5">
        <v>150000000</v>
      </c>
      <c r="U110" s="5">
        <v>100000000</v>
      </c>
      <c r="V110" s="5">
        <v>50000000</v>
      </c>
    </row>
    <row r="111" spans="3:24" ht="15.5" x14ac:dyDescent="0.35">
      <c r="C111" t="s">
        <v>136</v>
      </c>
      <c r="D111" s="5">
        <v>466055217000</v>
      </c>
      <c r="E111" s="5">
        <v>461355350000</v>
      </c>
      <c r="F111" s="5">
        <v>456957051000</v>
      </c>
      <c r="G111" s="5">
        <v>434608108000</v>
      </c>
      <c r="I111" s="5">
        <v>456957051000</v>
      </c>
      <c r="J111" s="5">
        <v>454640619000</v>
      </c>
      <c r="K111" s="5">
        <v>389749172000</v>
      </c>
      <c r="L111" s="5">
        <v>329819873000</v>
      </c>
      <c r="M111" s="5">
        <v>272806851000</v>
      </c>
      <c r="N111" s="5">
        <v>245944673000</v>
      </c>
      <c r="O111" s="5">
        <v>251508643000</v>
      </c>
      <c r="P111" s="5">
        <v>226336633000</v>
      </c>
      <c r="Q111" s="5">
        <v>204670988000</v>
      </c>
      <c r="R111" s="5">
        <v>188218732000</v>
      </c>
      <c r="S111" s="5">
        <v>178242509000</v>
      </c>
      <c r="T111" s="5">
        <v>169076332000</v>
      </c>
      <c r="U111" s="5">
        <v>142545124000</v>
      </c>
      <c r="V111" s="5">
        <v>121812025000</v>
      </c>
    </row>
    <row r="112" spans="3:24" ht="15.5" x14ac:dyDescent="0.35">
      <c r="C112" t="s">
        <v>137</v>
      </c>
      <c r="D112" s="5">
        <v>466805217000</v>
      </c>
      <c r="E112" s="5">
        <v>462055350000</v>
      </c>
      <c r="F112" s="5">
        <v>457657051000</v>
      </c>
      <c r="G112" s="5">
        <v>435308108000</v>
      </c>
      <c r="I112" s="5">
        <v>457657051000</v>
      </c>
      <c r="J112" s="5">
        <v>455290619000</v>
      </c>
      <c r="K112" s="5">
        <v>390349172000</v>
      </c>
      <c r="L112" s="5">
        <v>330369873000</v>
      </c>
      <c r="M112" s="5">
        <v>273306851000</v>
      </c>
      <c r="N112" s="5">
        <v>246394673000</v>
      </c>
      <c r="O112" s="5">
        <v>251908643000</v>
      </c>
      <c r="P112" s="5">
        <v>226686633000</v>
      </c>
      <c r="Q112" s="5">
        <v>204970988000</v>
      </c>
      <c r="R112" s="5">
        <v>188468732000</v>
      </c>
      <c r="S112" s="5">
        <v>178442509000</v>
      </c>
      <c r="T112" s="5">
        <v>169226332000</v>
      </c>
      <c r="U112" s="5">
        <v>142645124000</v>
      </c>
      <c r="V112" s="5">
        <v>121862025000</v>
      </c>
      <c r="W112" s="5">
        <v>88247608000</v>
      </c>
      <c r="X112" s="5">
        <v>58948938000</v>
      </c>
    </row>
    <row r="113" spans="2:24" ht="15.5" x14ac:dyDescent="0.35">
      <c r="C113" t="s">
        <v>10</v>
      </c>
      <c r="D113" s="5">
        <v>1227505172000</v>
      </c>
      <c r="E113" s="5">
        <v>1222755305000</v>
      </c>
      <c r="F113" s="5">
        <v>1218357006000</v>
      </c>
      <c r="G113" s="5">
        <v>1195062159000</v>
      </c>
      <c r="I113" s="5">
        <v>1218357006000</v>
      </c>
      <c r="J113" s="5">
        <v>1215511805000</v>
      </c>
      <c r="K113" s="5">
        <v>1149791707000</v>
      </c>
      <c r="L113" s="5">
        <v>1090123924000</v>
      </c>
      <c r="M113" s="5">
        <v>1033060902000</v>
      </c>
      <c r="N113" s="5">
        <v>365195595000</v>
      </c>
      <c r="O113" s="5">
        <v>370709565000</v>
      </c>
      <c r="P113" s="5">
        <v>345487555000</v>
      </c>
      <c r="Q113" s="5">
        <v>323771910000</v>
      </c>
      <c r="R113" s="5">
        <v>307269654000</v>
      </c>
      <c r="S113" s="5">
        <v>296243431000</v>
      </c>
      <c r="T113" s="5">
        <v>287027254000</v>
      </c>
      <c r="U113" s="5">
        <v>260446046000</v>
      </c>
      <c r="V113" s="5">
        <v>239662947000</v>
      </c>
      <c r="W113" s="5">
        <v>206048530000</v>
      </c>
      <c r="X113" s="5">
        <v>165799812000</v>
      </c>
    </row>
    <row r="114" spans="2:24" ht="15.5" x14ac:dyDescent="0.35">
      <c r="C114" t="s">
        <v>138</v>
      </c>
      <c r="D114" s="5">
        <v>1980069844000</v>
      </c>
      <c r="E114" s="5">
        <v>1810222561000</v>
      </c>
      <c r="F114" s="5">
        <v>2040691412000</v>
      </c>
      <c r="G114" s="5">
        <v>1786679376000</v>
      </c>
      <c r="I114" s="5">
        <v>2040691412000</v>
      </c>
      <c r="J114" s="5">
        <v>2057954444000</v>
      </c>
      <c r="K114" s="5">
        <v>1801376731000</v>
      </c>
      <c r="L114" s="5">
        <v>1601438462000</v>
      </c>
      <c r="M114" s="5">
        <v>1396548426000</v>
      </c>
      <c r="N114" s="5">
        <v>1103815967000</v>
      </c>
      <c r="O114" s="5">
        <v>1212066160000</v>
      </c>
      <c r="P114" s="5">
        <v>1514968848000</v>
      </c>
      <c r="Q114" s="5">
        <v>1631976839000</v>
      </c>
      <c r="R114" s="5">
        <v>1403237354000</v>
      </c>
      <c r="S114" s="5">
        <v>1346080235000</v>
      </c>
      <c r="T114" s="5">
        <v>1080892248000</v>
      </c>
      <c r="U114" s="5">
        <v>1030536612000</v>
      </c>
      <c r="V114" s="5">
        <v>1086141003000</v>
      </c>
      <c r="W114" s="5">
        <v>1014126818000</v>
      </c>
      <c r="X114" s="5">
        <v>741472420000</v>
      </c>
    </row>
    <row r="115" spans="2:24" ht="15.5" x14ac:dyDescent="0.35">
      <c r="C115" t="s">
        <v>139</v>
      </c>
      <c r="D115" s="5">
        <v>3552213000</v>
      </c>
      <c r="E115" s="5">
        <v>3552213000</v>
      </c>
      <c r="F115" s="5">
        <v>3552213000</v>
      </c>
      <c r="G115" s="5">
        <v>3552213000</v>
      </c>
      <c r="I115" s="5">
        <v>3552213000</v>
      </c>
      <c r="J115" s="5">
        <v>3552213000</v>
      </c>
      <c r="K115" s="5">
        <v>3552213000</v>
      </c>
      <c r="L115" s="5">
        <v>3552213000</v>
      </c>
      <c r="M115" s="5">
        <v>3552213000</v>
      </c>
      <c r="N115" s="5">
        <v>1079700000</v>
      </c>
      <c r="O115" s="5">
        <v>1079700000</v>
      </c>
      <c r="P115" s="5">
        <v>1079700000</v>
      </c>
      <c r="Q115" s="5">
        <v>1079700000</v>
      </c>
      <c r="R115" s="5">
        <v>1079700000</v>
      </c>
      <c r="S115" s="5">
        <v>1079700000</v>
      </c>
      <c r="T115" s="5">
        <v>1079700000</v>
      </c>
      <c r="U115" s="5">
        <v>1079700000</v>
      </c>
      <c r="V115" s="5">
        <v>1079700000</v>
      </c>
      <c r="W115" s="5">
        <v>1079700000</v>
      </c>
      <c r="X115" s="5">
        <v>1023900000</v>
      </c>
    </row>
    <row r="117" spans="2:24" ht="15.5" x14ac:dyDescent="0.35">
      <c r="B117" t="s">
        <v>140</v>
      </c>
      <c r="C117" t="s">
        <v>141</v>
      </c>
      <c r="D117" s="5">
        <v>-122622838000</v>
      </c>
      <c r="E117" s="5">
        <v>33230858000</v>
      </c>
      <c r="F117" s="5">
        <v>-20721846000</v>
      </c>
      <c r="G117" s="5">
        <v>-36900474000</v>
      </c>
      <c r="I117" s="5">
        <v>59665302000</v>
      </c>
      <c r="J117" s="5">
        <v>-98077901000</v>
      </c>
      <c r="K117" s="5">
        <v>-204737933000</v>
      </c>
      <c r="L117" s="5">
        <v>-204507879000</v>
      </c>
      <c r="M117" s="5">
        <v>-201326299000</v>
      </c>
      <c r="N117" s="5">
        <v>326391442000</v>
      </c>
      <c r="O117" s="5">
        <v>288437777000</v>
      </c>
      <c r="P117" s="5">
        <v>94343549000</v>
      </c>
      <c r="Q117" s="5">
        <v>-117751305000</v>
      </c>
      <c r="R117" s="5">
        <v>90027220000</v>
      </c>
      <c r="S117" s="5">
        <v>100970262000</v>
      </c>
      <c r="T117" s="5">
        <v>86237544000</v>
      </c>
      <c r="U117" s="5">
        <v>236684077000</v>
      </c>
      <c r="V117" s="5">
        <v>85203697000</v>
      </c>
      <c r="W117" s="5">
        <v>-183206113000</v>
      </c>
      <c r="X117" s="5">
        <v>-299874603000</v>
      </c>
    </row>
    <row r="118" spans="2:24" ht="15.5" x14ac:dyDescent="0.35">
      <c r="C118" t="s">
        <v>2640</v>
      </c>
    </row>
    <row r="119" spans="2:24" ht="15.5" x14ac:dyDescent="0.35">
      <c r="C119" t="s">
        <v>2641</v>
      </c>
      <c r="D119" s="5">
        <v>-345069992000</v>
      </c>
      <c r="E119" s="5">
        <v>-226374245000</v>
      </c>
      <c r="F119" s="5">
        <v>-283938021000</v>
      </c>
      <c r="G119" s="5">
        <v>-177067544000</v>
      </c>
      <c r="I119" s="5">
        <v>-803809793000</v>
      </c>
      <c r="J119" s="5">
        <v>-994314829000</v>
      </c>
      <c r="K119" s="5">
        <v>-989281855000</v>
      </c>
      <c r="L119" s="5">
        <v>-751901186000</v>
      </c>
      <c r="M119" s="5">
        <v>-644367211000</v>
      </c>
      <c r="N119" s="5">
        <v>-113863296000</v>
      </c>
      <c r="O119" s="5">
        <v>-503762498000</v>
      </c>
      <c r="P119" s="5">
        <v>-509730261000</v>
      </c>
      <c r="Q119" s="5">
        <v>-812963274000</v>
      </c>
      <c r="R119" s="5">
        <v>-623953056000</v>
      </c>
      <c r="S119" s="5">
        <v>-553907404000</v>
      </c>
      <c r="T119" s="5">
        <v>-535445819000</v>
      </c>
      <c r="U119" s="5">
        <v>-542898542000</v>
      </c>
      <c r="V119" s="5">
        <v>-600334585000</v>
      </c>
      <c r="W119" s="5">
        <v>-746584563000</v>
      </c>
      <c r="X119" s="5">
        <v>-645311190000</v>
      </c>
    </row>
    <row r="120" spans="2:24" ht="15.5" x14ac:dyDescent="0.35">
      <c r="C120" t="s">
        <v>2642</v>
      </c>
      <c r="D120" s="5">
        <v>-10098128000</v>
      </c>
      <c r="E120" s="5">
        <v>-700000000</v>
      </c>
      <c r="F120" s="5">
        <v>1000</v>
      </c>
      <c r="G120" s="5">
        <v>-3384895000</v>
      </c>
      <c r="I120" s="5">
        <v>-6766569000</v>
      </c>
      <c r="J120" s="5">
        <v>-9634979000</v>
      </c>
      <c r="K120" s="5">
        <v>-1149783000</v>
      </c>
      <c r="L120" s="5">
        <v>-19064794000</v>
      </c>
      <c r="M120" s="5">
        <v>-25200567000</v>
      </c>
      <c r="N120" s="5">
        <v>-2629653000</v>
      </c>
      <c r="O120" s="5">
        <v>-45530919000</v>
      </c>
      <c r="P120" s="5">
        <v>-6715594000</v>
      </c>
      <c r="Q120" s="5">
        <v>-37268024000</v>
      </c>
      <c r="R120" s="5">
        <v>-145805445000</v>
      </c>
      <c r="S120" s="5">
        <v>-9009950000</v>
      </c>
      <c r="T120" s="5">
        <v>-18859492000</v>
      </c>
      <c r="U120" s="5">
        <v>-1319000000</v>
      </c>
      <c r="V120" s="5">
        <v>-1763000000</v>
      </c>
      <c r="W120" s="5">
        <v>-1686729000</v>
      </c>
      <c r="X120" s="5">
        <v>-32479365000</v>
      </c>
    </row>
    <row r="121" spans="2:24" ht="15.5" x14ac:dyDescent="0.35">
      <c r="C121" t="s">
        <v>314</v>
      </c>
      <c r="O121" s="5">
        <v>-7057917000</v>
      </c>
      <c r="P121" s="5">
        <v>-11240000000</v>
      </c>
      <c r="Q121" s="5">
        <v>-16838980000</v>
      </c>
      <c r="R121" s="5">
        <v>-55824827000</v>
      </c>
      <c r="S121" s="5">
        <v>-100385002000</v>
      </c>
      <c r="T121" s="5">
        <v>-42000000000</v>
      </c>
      <c r="U121" s="5">
        <v>-33000000000</v>
      </c>
      <c r="V121" s="5">
        <v>-22694699000</v>
      </c>
      <c r="W121" s="5">
        <v>-1000000000</v>
      </c>
      <c r="X121" s="5">
        <v>-3000000000</v>
      </c>
    </row>
    <row r="122" spans="2:24" ht="15.5" x14ac:dyDescent="0.35">
      <c r="C122" t="s">
        <v>2643</v>
      </c>
      <c r="P122" s="5">
        <v>95100000</v>
      </c>
      <c r="Q122" s="5">
        <v>712131000</v>
      </c>
      <c r="R122" s="5">
        <v>2260989000</v>
      </c>
      <c r="S122" s="5">
        <v>7347394000</v>
      </c>
      <c r="T122" s="5">
        <v>7877588000</v>
      </c>
      <c r="U122" s="5">
        <v>5753673000</v>
      </c>
      <c r="V122" s="5">
        <v>679946000</v>
      </c>
      <c r="W122" s="5">
        <v>2184399000</v>
      </c>
      <c r="X122" s="5">
        <v>2852612000</v>
      </c>
    </row>
    <row r="123" spans="2:24" ht="15.5" x14ac:dyDescent="0.35">
      <c r="C123" t="s">
        <v>2644</v>
      </c>
      <c r="D123" s="5">
        <v>-5256593000</v>
      </c>
      <c r="E123" s="5">
        <v>-4608686000</v>
      </c>
      <c r="F123" s="5">
        <v>-5754064000</v>
      </c>
      <c r="G123" s="5">
        <v>-5691366000</v>
      </c>
      <c r="I123" s="5">
        <v>-21063868000</v>
      </c>
      <c r="J123" s="5">
        <v>-20055848000</v>
      </c>
      <c r="K123" s="5">
        <v>-22638231000</v>
      </c>
      <c r="L123" s="5">
        <v>-21474645000</v>
      </c>
      <c r="M123" s="5">
        <v>-17793450000</v>
      </c>
      <c r="N123" s="5">
        <v>-11709777000</v>
      </c>
      <c r="O123" s="5">
        <v>-14774428000</v>
      </c>
      <c r="P123" s="5">
        <v>-22112218000</v>
      </c>
      <c r="Q123" s="5">
        <v>-15642515000</v>
      </c>
      <c r="R123" s="5">
        <v>-14323682000</v>
      </c>
      <c r="S123" s="5">
        <v>-12397882000</v>
      </c>
      <c r="T123" s="5">
        <v>-16885488000</v>
      </c>
      <c r="U123" s="5">
        <v>-25529438000</v>
      </c>
      <c r="V123" s="5">
        <v>-23490536000</v>
      </c>
      <c r="W123" s="5">
        <v>-14145800000</v>
      </c>
      <c r="X123" s="5">
        <v>-6361848000</v>
      </c>
    </row>
    <row r="124" spans="2:24" ht="15.5" x14ac:dyDescent="0.35">
      <c r="C124" t="s">
        <v>458</v>
      </c>
    </row>
    <row r="125" spans="2:24" ht="15.5" x14ac:dyDescent="0.35">
      <c r="C125" t="s">
        <v>2645</v>
      </c>
      <c r="D125" s="5">
        <v>1980772000</v>
      </c>
      <c r="E125" s="5">
        <v>1380000000</v>
      </c>
      <c r="F125" s="5">
        <v>1467339000</v>
      </c>
      <c r="G125" s="5">
        <v>2077009000</v>
      </c>
      <c r="I125" s="5">
        <v>3797348000</v>
      </c>
      <c r="J125" s="5">
        <v>5499810000</v>
      </c>
      <c r="K125" s="5">
        <v>2485663000</v>
      </c>
      <c r="L125" s="5">
        <v>20674056000</v>
      </c>
      <c r="M125" s="5">
        <v>9305320000</v>
      </c>
      <c r="N125" s="5">
        <v>6582661000</v>
      </c>
      <c r="O125" s="5">
        <v>9667945000</v>
      </c>
      <c r="P125" s="5">
        <v>16563228000</v>
      </c>
      <c r="Q125" s="5">
        <v>24511118000</v>
      </c>
      <c r="R125" s="5">
        <v>26776404000</v>
      </c>
      <c r="S125" s="5">
        <v>25851771000</v>
      </c>
      <c r="T125" s="5">
        <v>28339643000</v>
      </c>
    </row>
    <row r="126" spans="2:24" ht="15.5" x14ac:dyDescent="0.35">
      <c r="C126" t="s">
        <v>2646</v>
      </c>
      <c r="U126" s="5">
        <v>1051241000</v>
      </c>
      <c r="V126" s="5">
        <v>8006545000</v>
      </c>
      <c r="W126" s="5">
        <v>4707300000</v>
      </c>
      <c r="X126" s="5">
        <v>672943000</v>
      </c>
    </row>
    <row r="127" spans="2:24" ht="15.5" x14ac:dyDescent="0.35">
      <c r="C127" t="s">
        <v>2647</v>
      </c>
      <c r="D127" s="5">
        <v>-34708737000</v>
      </c>
      <c r="E127" s="5">
        <v>-15594885000</v>
      </c>
      <c r="F127" s="5">
        <v>-78985739000</v>
      </c>
      <c r="G127" s="5">
        <v>-45061410000</v>
      </c>
      <c r="I127" s="5">
        <v>-158422153000</v>
      </c>
      <c r="J127" s="5">
        <v>-66273532000</v>
      </c>
      <c r="K127" s="5">
        <v>-30910215000</v>
      </c>
      <c r="L127" s="5">
        <v>-60813474000</v>
      </c>
      <c r="M127" s="5">
        <v>-28918085000</v>
      </c>
      <c r="N127" s="5">
        <v>-76052250000</v>
      </c>
      <c r="O127" s="5">
        <v>-41428863000</v>
      </c>
      <c r="P127" s="5">
        <v>-149375259000</v>
      </c>
    </row>
    <row r="128" spans="2:24" ht="15.5" x14ac:dyDescent="0.35">
      <c r="C128" t="s">
        <v>2648</v>
      </c>
      <c r="W128" s="5">
        <v>6425630000</v>
      </c>
      <c r="X128" s="5">
        <v>1124723000</v>
      </c>
    </row>
    <row r="129" spans="3:24" ht="15.5" x14ac:dyDescent="0.35">
      <c r="C129" t="s">
        <v>297</v>
      </c>
      <c r="D129" s="5">
        <v>75860000</v>
      </c>
      <c r="F129" s="5">
        <v>59468000</v>
      </c>
      <c r="G129" s="5">
        <v>689551000</v>
      </c>
      <c r="I129" s="5">
        <v>842499000</v>
      </c>
      <c r="J129" s="5">
        <v>889716000</v>
      </c>
      <c r="K129" s="5">
        <v>1865293000</v>
      </c>
      <c r="L129" s="5">
        <v>708697000</v>
      </c>
      <c r="M129" s="5">
        <v>5990082000</v>
      </c>
      <c r="N129" s="5">
        <v>2452519000</v>
      </c>
      <c r="P129" s="5">
        <v>244630000</v>
      </c>
      <c r="Q129" s="5">
        <v>77563000</v>
      </c>
      <c r="R129" s="5">
        <v>2883712000</v>
      </c>
      <c r="S129" s="5">
        <v>3125346000</v>
      </c>
      <c r="T129" s="5">
        <v>6619761000</v>
      </c>
      <c r="U129" s="5">
        <v>8741562000</v>
      </c>
      <c r="V129" s="5">
        <v>8783265000</v>
      </c>
      <c r="W129" s="5">
        <v>7405962000</v>
      </c>
      <c r="X129" s="5">
        <v>25681666000</v>
      </c>
    </row>
    <row r="130" spans="3:24" ht="15.5" x14ac:dyDescent="0.35">
      <c r="C130" t="s">
        <v>693</v>
      </c>
      <c r="D130" s="5">
        <v>299504931000</v>
      </c>
      <c r="E130" s="5">
        <v>307830934000</v>
      </c>
      <c r="F130" s="5">
        <v>311460777000</v>
      </c>
      <c r="G130" s="5">
        <v>285864930000</v>
      </c>
      <c r="I130" s="5">
        <v>1162888056000</v>
      </c>
      <c r="J130" s="5">
        <v>1097889597000</v>
      </c>
      <c r="K130" s="5">
        <v>932035085000</v>
      </c>
      <c r="L130" s="5">
        <v>711770132000</v>
      </c>
      <c r="M130" s="5">
        <v>592409593000</v>
      </c>
      <c r="N130" s="5">
        <v>645895852000</v>
      </c>
      <c r="O130" s="5">
        <v>1051412546000</v>
      </c>
      <c r="P130" s="5">
        <v>960561078000</v>
      </c>
      <c r="Q130" s="5">
        <v>915560715000</v>
      </c>
      <c r="R130" s="5">
        <v>1067987362000</v>
      </c>
      <c r="S130" s="5">
        <v>902139771000</v>
      </c>
      <c r="T130" s="5">
        <v>821298351000</v>
      </c>
      <c r="U130" s="5">
        <v>968146669000</v>
      </c>
      <c r="V130" s="5">
        <v>863478470000</v>
      </c>
      <c r="W130" s="5">
        <v>692118357000</v>
      </c>
      <c r="X130" s="5">
        <v>496455093000</v>
      </c>
    </row>
    <row r="131" spans="3:24" ht="15.5" x14ac:dyDescent="0.35">
      <c r="C131" t="s">
        <v>2649</v>
      </c>
    </row>
    <row r="132" spans="3:24" ht="15.5" x14ac:dyDescent="0.35">
      <c r="C132" t="s">
        <v>27</v>
      </c>
      <c r="D132" s="5">
        <v>-6375884000</v>
      </c>
      <c r="E132" s="5">
        <v>-5536325000</v>
      </c>
      <c r="F132" s="5">
        <v>-2621926000</v>
      </c>
      <c r="G132" s="5">
        <v>-7926305000</v>
      </c>
      <c r="I132" s="5">
        <v>-26120601000</v>
      </c>
      <c r="J132" s="5">
        <v>-32609661000</v>
      </c>
      <c r="K132" s="5">
        <v>-25769858000</v>
      </c>
      <c r="L132" s="5">
        <v>-7240953000</v>
      </c>
      <c r="M132" s="5">
        <v>-20390276000</v>
      </c>
      <c r="N132" s="5">
        <v>-61151161000</v>
      </c>
      <c r="O132" s="5">
        <v>-95428955000</v>
      </c>
      <c r="P132" s="5">
        <v>-118351027000</v>
      </c>
      <c r="Q132" s="5">
        <v>-104354225000</v>
      </c>
      <c r="R132" s="5">
        <v>-86401734000</v>
      </c>
      <c r="S132" s="5">
        <v>-81410182000</v>
      </c>
      <c r="T132" s="5">
        <v>-75585069000</v>
      </c>
      <c r="U132" s="5">
        <v>-89495407000</v>
      </c>
      <c r="V132" s="5">
        <v>-92245261000</v>
      </c>
      <c r="W132" s="5">
        <v>-81351550000</v>
      </c>
      <c r="X132" s="5">
        <v>-54373501000</v>
      </c>
    </row>
    <row r="133" spans="3:24" ht="15.5" x14ac:dyDescent="0.35">
      <c r="C133" t="s">
        <v>252</v>
      </c>
      <c r="D133" s="5">
        <v>-14459550000</v>
      </c>
      <c r="E133" s="5">
        <v>-18107245000</v>
      </c>
      <c r="F133" s="5">
        <v>-21010448000</v>
      </c>
      <c r="G133" s="5">
        <v>-15938364000</v>
      </c>
      <c r="I133" s="5">
        <v>-67462497000</v>
      </c>
      <c r="J133" s="5">
        <v>-55271052000</v>
      </c>
      <c r="K133" s="5">
        <v>-48973087000</v>
      </c>
      <c r="L133" s="5">
        <v>-47358848000</v>
      </c>
      <c r="M133" s="5">
        <v>-45560507000</v>
      </c>
      <c r="N133" s="5">
        <v>-46071634000</v>
      </c>
      <c r="O133" s="5">
        <v>-39340525000</v>
      </c>
      <c r="P133" s="5">
        <v>-40735394000</v>
      </c>
      <c r="Q133" s="5">
        <v>-39437730000</v>
      </c>
      <c r="R133" s="5">
        <v>-46358429000</v>
      </c>
      <c r="S133" s="5">
        <v>-23366186000</v>
      </c>
      <c r="T133" s="5">
        <v>-15036526000</v>
      </c>
      <c r="U133" s="5">
        <v>-17965403000</v>
      </c>
      <c r="V133" s="5">
        <v>-17393969000</v>
      </c>
      <c r="W133" s="5">
        <v>-13625776000</v>
      </c>
      <c r="X133" s="5">
        <v>-16633587000</v>
      </c>
    </row>
    <row r="134" spans="3:24" ht="15.5" x14ac:dyDescent="0.35">
      <c r="C134" t="s">
        <v>2650</v>
      </c>
      <c r="W134" s="5">
        <v>-6000000000</v>
      </c>
      <c r="X134" s="5">
        <v>-2244072000</v>
      </c>
    </row>
    <row r="135" spans="3:24" ht="15.5" x14ac:dyDescent="0.35">
      <c r="C135" t="s">
        <v>2651</v>
      </c>
      <c r="D135" s="5">
        <v>-193508000</v>
      </c>
      <c r="E135" s="5">
        <v>-171179000</v>
      </c>
      <c r="F135" s="5">
        <v>63677153000</v>
      </c>
      <c r="G135" s="5">
        <v>-64061802000</v>
      </c>
      <c r="I135" s="5">
        <v>-758844000</v>
      </c>
      <c r="J135" s="5">
        <v>-810471000</v>
      </c>
      <c r="K135" s="5">
        <v>-989669000</v>
      </c>
      <c r="L135" s="5">
        <v>-577020000</v>
      </c>
      <c r="M135" s="5">
        <v>-2273842000</v>
      </c>
      <c r="N135" s="5">
        <v>-1104189000</v>
      </c>
      <c r="O135" s="5">
        <v>-3848404000</v>
      </c>
      <c r="P135" s="5">
        <v>-8261000</v>
      </c>
      <c r="Q135" s="5">
        <v>-1079241000</v>
      </c>
      <c r="R135" s="5">
        <v>-687440000</v>
      </c>
      <c r="S135" s="5">
        <v>-10833462000</v>
      </c>
      <c r="T135" s="5">
        <v>-20197041000</v>
      </c>
      <c r="U135" s="5">
        <v>-7161255000</v>
      </c>
      <c r="V135" s="5">
        <v>-5537758000</v>
      </c>
      <c r="W135" s="5">
        <v>-484269000</v>
      </c>
      <c r="X135" s="5">
        <v>-27690567000</v>
      </c>
    </row>
    <row r="136" spans="3:24" ht="15.5" x14ac:dyDescent="0.35">
      <c r="C136" t="s">
        <v>2652</v>
      </c>
      <c r="D136" s="5">
        <v>-416162392000</v>
      </c>
      <c r="E136" s="5">
        <v>-271092565000</v>
      </c>
      <c r="F136" s="5">
        <v>-328633044000</v>
      </c>
      <c r="G136" s="5">
        <v>-319131686000</v>
      </c>
      <c r="I136" s="5">
        <v>-1084404325000</v>
      </c>
      <c r="J136" s="5">
        <v>-1178970372000</v>
      </c>
      <c r="K136" s="5">
        <v>-1119712698000</v>
      </c>
      <c r="L136" s="5">
        <v>-908430920000</v>
      </c>
      <c r="M136" s="5">
        <v>-784503938000</v>
      </c>
      <c r="N136" s="5">
        <v>-312581960000</v>
      </c>
      <c r="O136" s="5">
        <v>-751172509000</v>
      </c>
      <c r="P136" s="5">
        <v>-858268014000</v>
      </c>
      <c r="Q136" s="5">
        <v>-1027583989000</v>
      </c>
      <c r="R136" s="5">
        <v>-973354613000</v>
      </c>
      <c r="S136" s="5">
        <v>-791310068000</v>
      </c>
      <c r="T136" s="5">
        <v>-724009435000</v>
      </c>
      <c r="U136" s="5">
        <v>-717369045000</v>
      </c>
      <c r="V136" s="5">
        <v>-763459808000</v>
      </c>
      <c r="W136" s="5">
        <v>-864878687000</v>
      </c>
      <c r="X136" s="5">
        <v>-788094130000</v>
      </c>
    </row>
    <row r="137" spans="3:24" ht="15.5" x14ac:dyDescent="0.35">
      <c r="C137" t="s">
        <v>702</v>
      </c>
      <c r="D137" s="5">
        <v>-5965377000</v>
      </c>
      <c r="E137" s="5">
        <v>-3507511000</v>
      </c>
      <c r="F137" s="5">
        <v>-3549579000</v>
      </c>
      <c r="G137" s="5">
        <v>-3633718000</v>
      </c>
      <c r="I137" s="5">
        <v>-18818429000</v>
      </c>
      <c r="J137" s="5">
        <v>-16997126000</v>
      </c>
      <c r="K137" s="5">
        <v>-17060320000</v>
      </c>
      <c r="L137" s="5">
        <v>-7847091000</v>
      </c>
      <c r="M137" s="5">
        <v>-9231954000</v>
      </c>
      <c r="N137" s="5">
        <v>-6922450000</v>
      </c>
      <c r="O137" s="5">
        <v>-11802260000</v>
      </c>
      <c r="P137" s="5">
        <v>-7949515000</v>
      </c>
      <c r="Q137" s="5">
        <v>-5728031000</v>
      </c>
      <c r="R137" s="5">
        <v>-4605529000</v>
      </c>
      <c r="S137" s="5">
        <v>-9859441000</v>
      </c>
      <c r="T137" s="5">
        <v>-11051372000</v>
      </c>
      <c r="U137" s="5">
        <v>-14093547000</v>
      </c>
      <c r="V137" s="5">
        <v>-14814965000</v>
      </c>
      <c r="W137" s="5">
        <v>-10445783000</v>
      </c>
      <c r="X137" s="5">
        <v>-8235566000</v>
      </c>
    </row>
    <row r="138" spans="3:24" ht="15.5" x14ac:dyDescent="0.35">
      <c r="C138" t="s">
        <v>178</v>
      </c>
      <c r="D138" s="5">
        <v>156138124000</v>
      </c>
      <c r="E138" s="5">
        <v>-246322429000</v>
      </c>
      <c r="F138" s="5">
        <v>129358919000</v>
      </c>
      <c r="G138" s="5">
        <v>42762729000</v>
      </c>
      <c r="I138" s="5">
        <v>-140572612000</v>
      </c>
      <c r="J138" s="5">
        <v>199631622000</v>
      </c>
      <c r="K138" s="5">
        <v>147714997000</v>
      </c>
      <c r="L138" s="5">
        <v>115073989000</v>
      </c>
      <c r="M138" s="5">
        <v>323576517000</v>
      </c>
      <c r="N138" s="5">
        <v>-100887409000</v>
      </c>
      <c r="O138" s="5">
        <v>-318540190000</v>
      </c>
      <c r="P138" s="5">
        <v>-65215127000</v>
      </c>
      <c r="Q138" s="5">
        <v>253650779000</v>
      </c>
      <c r="R138" s="5">
        <v>49864248000</v>
      </c>
      <c r="S138" s="5">
        <v>280865932000</v>
      </c>
      <c r="T138" s="5">
        <v>12461038000</v>
      </c>
      <c r="U138" s="5">
        <v>-118409902000</v>
      </c>
      <c r="V138" s="5">
        <v>33410277000</v>
      </c>
      <c r="W138" s="5">
        <v>219214650000</v>
      </c>
      <c r="X138" s="5">
        <v>300100933000</v>
      </c>
    </row>
    <row r="139" spans="3:24" ht="15.5" x14ac:dyDescent="0.35">
      <c r="C139" t="s">
        <v>179</v>
      </c>
      <c r="D139" s="5">
        <v>-2372917000</v>
      </c>
      <c r="E139" s="5">
        <v>246163651000</v>
      </c>
      <c r="F139" s="5">
        <v>-218442815000</v>
      </c>
      <c r="G139" s="5">
        <v>-33495255000</v>
      </c>
      <c r="I139" s="5">
        <v>-8338200000</v>
      </c>
      <c r="J139" s="5">
        <v>-83420168000</v>
      </c>
      <c r="K139" s="5">
        <v>18979498000</v>
      </c>
      <c r="L139" s="5">
        <v>65432600000</v>
      </c>
      <c r="M139" s="5">
        <v>-124717464000</v>
      </c>
      <c r="N139" s="5">
        <v>-100710202000</v>
      </c>
      <c r="O139" s="5">
        <v>-841722000</v>
      </c>
      <c r="P139" s="5">
        <v>63448000</v>
      </c>
      <c r="Q139" s="5">
        <v>-152841786000</v>
      </c>
      <c r="R139" s="5">
        <v>-218944788000</v>
      </c>
      <c r="S139" s="5">
        <v>-337157467000</v>
      </c>
      <c r="T139" s="5">
        <v>-69210054000</v>
      </c>
      <c r="U139" s="5">
        <v>-102923045000</v>
      </c>
      <c r="V139" s="5">
        <v>-116645072000</v>
      </c>
      <c r="W139" s="5">
        <v>-32870521000</v>
      </c>
      <c r="X139" s="5">
        <v>5458977000</v>
      </c>
    </row>
    <row r="140" spans="3:24" ht="15.5" x14ac:dyDescent="0.35">
      <c r="C140" t="s">
        <v>180</v>
      </c>
      <c r="D140" s="5">
        <v>72184000</v>
      </c>
      <c r="E140" s="5">
        <v>3221000</v>
      </c>
      <c r="F140" s="5">
        <v>81081000</v>
      </c>
      <c r="I140" s="5">
        <v>81081000</v>
      </c>
      <c r="K140" s="5">
        <v>11915000</v>
      </c>
      <c r="L140" s="5">
        <v>190000000</v>
      </c>
      <c r="M140" s="5">
        <v>176500000</v>
      </c>
      <c r="N140" s="5">
        <v>9200800000</v>
      </c>
      <c r="O140" s="5">
        <v>9120000</v>
      </c>
      <c r="P140" s="5">
        <v>157000000</v>
      </c>
      <c r="Q140" s="5">
        <v>16620000</v>
      </c>
      <c r="R140" s="5">
        <v>253246000</v>
      </c>
      <c r="S140" s="5">
        <v>159950000</v>
      </c>
      <c r="T140" s="5">
        <v>156775000</v>
      </c>
      <c r="U140" s="5">
        <v>97000000</v>
      </c>
      <c r="V140" s="5">
        <v>251780000</v>
      </c>
      <c r="W140" s="5">
        <v>137750000</v>
      </c>
      <c r="X140" s="5">
        <v>182525000</v>
      </c>
    </row>
    <row r="141" spans="3:24" ht="15.5" x14ac:dyDescent="0.35">
      <c r="C141" t="s">
        <v>2653</v>
      </c>
      <c r="N141" s="5">
        <v>83000000</v>
      </c>
      <c r="P141" s="5">
        <v>129000000</v>
      </c>
      <c r="Q141" s="5">
        <v>522930000</v>
      </c>
      <c r="R141" s="5">
        <v>5200570000</v>
      </c>
      <c r="S141" s="5">
        <v>1436196000</v>
      </c>
      <c r="T141" s="5">
        <v>199250000</v>
      </c>
      <c r="U141" s="5">
        <v>407004000</v>
      </c>
      <c r="W141" s="5">
        <v>27402000</v>
      </c>
      <c r="X141" s="5">
        <v>180501000</v>
      </c>
    </row>
    <row r="142" spans="3:24" ht="15.5" x14ac:dyDescent="0.35">
      <c r="C142" t="s">
        <v>185</v>
      </c>
      <c r="D142" s="5">
        <v>-2445101000</v>
      </c>
      <c r="E142" s="5">
        <v>-5887320000</v>
      </c>
      <c r="F142" s="5">
        <v>-88385000</v>
      </c>
      <c r="G142" s="5">
        <v>-95255000</v>
      </c>
      <c r="I142" s="5">
        <v>-189168000</v>
      </c>
      <c r="J142" s="5">
        <v>-569833000</v>
      </c>
      <c r="K142" s="5">
        <v>-3252702000</v>
      </c>
      <c r="L142" s="5">
        <v>-639612000</v>
      </c>
      <c r="M142" s="5">
        <v>-4893964000</v>
      </c>
      <c r="N142" s="5">
        <v>-801311000</v>
      </c>
      <c r="O142" s="5">
        <v>-850842000</v>
      </c>
      <c r="P142" s="5">
        <v>-222552000</v>
      </c>
      <c r="Q142" s="5">
        <v>-337019000</v>
      </c>
      <c r="R142" s="5">
        <v>-739323000</v>
      </c>
      <c r="S142" s="5">
        <v>-1518303000</v>
      </c>
      <c r="T142" s="5">
        <v>-3861485000</v>
      </c>
      <c r="U142" s="5">
        <v>-146550000</v>
      </c>
      <c r="V142" s="5">
        <v>-1706812000</v>
      </c>
      <c r="W142" s="5">
        <v>-119574000</v>
      </c>
      <c r="X142" s="5">
        <v>-292444000</v>
      </c>
    </row>
    <row r="143" spans="3:24" ht="15.5" x14ac:dyDescent="0.35">
      <c r="C143" t="s">
        <v>2654</v>
      </c>
      <c r="S143" s="5">
        <v>-403100000</v>
      </c>
      <c r="T143" s="5">
        <v>-3635345000</v>
      </c>
      <c r="U143" s="5">
        <v>-18783260000</v>
      </c>
      <c r="V143" s="5">
        <v>-1410750000</v>
      </c>
      <c r="X143" s="5">
        <v>-315909000</v>
      </c>
    </row>
    <row r="144" spans="3:24" ht="15.5" x14ac:dyDescent="0.35">
      <c r="C144" t="s">
        <v>467</v>
      </c>
      <c r="U144" s="5">
        <v>-3088800000</v>
      </c>
      <c r="V144" s="5">
        <v>-2851200000</v>
      </c>
    </row>
    <row r="145" spans="3:24" ht="15.5" x14ac:dyDescent="0.35">
      <c r="C145" t="s">
        <v>2655</v>
      </c>
      <c r="F145" s="5">
        <v>-243605398000</v>
      </c>
      <c r="G145" s="5">
        <v>243605398000</v>
      </c>
      <c r="J145" s="5">
        <v>78365000000</v>
      </c>
      <c r="K145" s="5">
        <v>1485000000</v>
      </c>
      <c r="L145" s="5">
        <v>45125415000</v>
      </c>
      <c r="V145" s="5">
        <v>5047183000</v>
      </c>
    </row>
    <row r="146" spans="3:24" ht="15.5" x14ac:dyDescent="0.35">
      <c r="C146" t="s">
        <v>412</v>
      </c>
      <c r="S146" s="5">
        <v>740898000</v>
      </c>
      <c r="T146" s="5">
        <v>2520896000</v>
      </c>
      <c r="U146" s="5">
        <v>1003475000</v>
      </c>
      <c r="V146" s="5">
        <v>510706000</v>
      </c>
      <c r="W146" s="5">
        <v>6229923000</v>
      </c>
      <c r="X146" s="5">
        <v>25722750000</v>
      </c>
    </row>
    <row r="147" spans="3:24" ht="15.5" x14ac:dyDescent="0.35">
      <c r="C147" t="s">
        <v>949</v>
      </c>
      <c r="R147" s="5">
        <v>-5769362000</v>
      </c>
    </row>
    <row r="148" spans="3:24" ht="15.5" x14ac:dyDescent="0.35">
      <c r="C148" t="s">
        <v>1040</v>
      </c>
      <c r="F148" s="5">
        <v>-251850000000</v>
      </c>
      <c r="G148" s="5">
        <v>-33400000000</v>
      </c>
      <c r="I148" s="5">
        <v>-285250000000</v>
      </c>
      <c r="J148" s="5">
        <v>-283093000000</v>
      </c>
      <c r="K148" s="5">
        <v>-131099177000</v>
      </c>
      <c r="L148" s="5">
        <v>-100000000000</v>
      </c>
      <c r="M148" s="5">
        <v>-120000000000</v>
      </c>
    </row>
    <row r="149" spans="3:24" ht="15.5" x14ac:dyDescent="0.35">
      <c r="C149" t="s">
        <v>2656</v>
      </c>
      <c r="E149" s="5">
        <v>252047750000</v>
      </c>
      <c r="F149" s="5">
        <v>277019887000</v>
      </c>
      <c r="G149" s="5">
        <v>-243605398000</v>
      </c>
      <c r="I149" s="5">
        <v>277019887000</v>
      </c>
      <c r="J149" s="5">
        <v>121877665000</v>
      </c>
      <c r="K149" s="5">
        <v>151834462000</v>
      </c>
      <c r="L149" s="5">
        <v>120756797000</v>
      </c>
    </row>
    <row r="150" spans="3:24" ht="15.5" x14ac:dyDescent="0.35">
      <c r="C150" t="s">
        <v>2657</v>
      </c>
      <c r="R150" s="5">
        <v>-26775000</v>
      </c>
      <c r="S150" s="5">
        <v>-659200000</v>
      </c>
      <c r="T150" s="5">
        <v>-2294297000</v>
      </c>
      <c r="U150" s="5">
        <v>-518292000</v>
      </c>
      <c r="V150" s="5">
        <v>-408519000</v>
      </c>
      <c r="W150" s="5">
        <v>-6958502000</v>
      </c>
      <c r="X150" s="5">
        <v>-20018446000</v>
      </c>
    </row>
    <row r="151" spans="3:24" ht="15.5" x14ac:dyDescent="0.35">
      <c r="C151" t="s">
        <v>2658</v>
      </c>
      <c r="Q151" s="5">
        <v>-153044317000</v>
      </c>
      <c r="R151" s="5">
        <v>-217863144000</v>
      </c>
      <c r="S151" s="5">
        <v>-336913908000</v>
      </c>
      <c r="T151" s="5">
        <v>-62295848000</v>
      </c>
      <c r="U151" s="5">
        <v>-81893622000</v>
      </c>
      <c r="V151" s="5">
        <v>-116077460000</v>
      </c>
      <c r="W151" s="5">
        <v>-32187520000</v>
      </c>
    </row>
    <row r="152" spans="3:24" ht="15.5" x14ac:dyDescent="0.35">
      <c r="C152" t="s">
        <v>2659</v>
      </c>
      <c r="N152" s="5">
        <v>-109192691000</v>
      </c>
    </row>
    <row r="153" spans="3:24" ht="15.5" x14ac:dyDescent="0.35">
      <c r="C153" t="s">
        <v>2660</v>
      </c>
    </row>
    <row r="154" spans="3:24" ht="15.5" x14ac:dyDescent="0.35">
      <c r="C154" t="s">
        <v>2661</v>
      </c>
    </row>
    <row r="155" spans="3:24" ht="15.5" x14ac:dyDescent="0.35">
      <c r="C155" t="s">
        <v>2662</v>
      </c>
    </row>
    <row r="156" spans="3:24" ht="15.5" x14ac:dyDescent="0.35">
      <c r="C156" t="s">
        <v>2663</v>
      </c>
    </row>
    <row r="157" spans="3:24" ht="15.5" x14ac:dyDescent="0.35">
      <c r="C157" t="s">
        <v>2664</v>
      </c>
    </row>
    <row r="158" spans="3:24" ht="15.5" x14ac:dyDescent="0.35">
      <c r="C158" t="s">
        <v>186</v>
      </c>
      <c r="D158" s="5">
        <v>156138124000</v>
      </c>
      <c r="E158" s="5">
        <v>-246322429000</v>
      </c>
      <c r="F158" s="5">
        <v>129358919000</v>
      </c>
      <c r="G158" s="5">
        <v>42762729000</v>
      </c>
      <c r="I158" s="5">
        <v>-140572612000</v>
      </c>
      <c r="J158" s="5">
        <v>199631622000</v>
      </c>
      <c r="K158" s="5">
        <v>147714997000</v>
      </c>
      <c r="L158" s="5">
        <v>115073989000</v>
      </c>
      <c r="M158" s="5">
        <v>323576517000</v>
      </c>
      <c r="N158" s="5">
        <v>-100887409000</v>
      </c>
      <c r="O158" s="5">
        <v>-318540190000</v>
      </c>
      <c r="P158" s="5">
        <v>-65215127000</v>
      </c>
      <c r="Q158" s="5">
        <v>253650779000</v>
      </c>
      <c r="R158" s="5">
        <v>49864248000</v>
      </c>
      <c r="S158" s="5">
        <v>280865932000</v>
      </c>
      <c r="T158" s="5">
        <v>12461038000</v>
      </c>
      <c r="U158" s="5">
        <v>-118409902000</v>
      </c>
      <c r="V158" s="5">
        <v>33410277000</v>
      </c>
      <c r="W158" s="5">
        <v>219214650000</v>
      </c>
      <c r="X158" s="5">
        <v>300100933000</v>
      </c>
    </row>
    <row r="159" spans="3:24" ht="15.5" x14ac:dyDescent="0.35">
      <c r="C159" t="s">
        <v>1564</v>
      </c>
      <c r="D159" s="5">
        <v>444341449000</v>
      </c>
      <c r="E159" s="5">
        <v>65533173000</v>
      </c>
      <c r="F159" s="5">
        <v>581327895000</v>
      </c>
      <c r="G159" s="5">
        <v>138892092000</v>
      </c>
      <c r="I159" s="5">
        <v>826954414000</v>
      </c>
      <c r="J159" s="5">
        <v>599034342000</v>
      </c>
      <c r="K159" s="5">
        <v>320997425000</v>
      </c>
      <c r="L159" s="5">
        <v>120000000000</v>
      </c>
      <c r="M159" s="5">
        <v>801803788000</v>
      </c>
      <c r="N159" s="5">
        <v>482089473000</v>
      </c>
      <c r="O159" s="5">
        <v>340069238000</v>
      </c>
      <c r="P159" s="5">
        <v>425836933000</v>
      </c>
      <c r="Q159" s="5">
        <v>864693382000</v>
      </c>
      <c r="R159" s="5">
        <v>609346922000</v>
      </c>
      <c r="S159" s="5">
        <v>485291544000</v>
      </c>
      <c r="T159" s="5">
        <v>498888162000</v>
      </c>
      <c r="U159" s="5">
        <v>569197104000</v>
      </c>
      <c r="V159" s="5">
        <v>597248090000</v>
      </c>
      <c r="W159" s="5">
        <v>474569812000</v>
      </c>
      <c r="X159" s="5">
        <v>503631464000</v>
      </c>
    </row>
    <row r="160" spans="3:24" ht="15.5" x14ac:dyDescent="0.35">
      <c r="C160" t="s">
        <v>2665</v>
      </c>
      <c r="P160" s="5">
        <v>148350000000</v>
      </c>
      <c r="T160" s="5">
        <v>122290000000</v>
      </c>
      <c r="V160" s="5">
        <v>100000000000</v>
      </c>
      <c r="W160" s="5">
        <v>100000000000</v>
      </c>
    </row>
    <row r="161" spans="2:24" ht="15.5" x14ac:dyDescent="0.35">
      <c r="C161" t="s">
        <v>2209</v>
      </c>
      <c r="R161" s="5">
        <v>91846644000</v>
      </c>
      <c r="S161" s="5">
        <v>283102781000</v>
      </c>
    </row>
    <row r="162" spans="2:24" ht="15.5" x14ac:dyDescent="0.35">
      <c r="C162" t="s">
        <v>190</v>
      </c>
      <c r="D162" s="5">
        <v>-2838813000</v>
      </c>
      <c r="E162" s="5">
        <v>-759199000</v>
      </c>
      <c r="F162" s="5">
        <v>-1286883000</v>
      </c>
      <c r="G162" s="5">
        <v>-901730000</v>
      </c>
      <c r="I162" s="5">
        <v>-3940004000</v>
      </c>
      <c r="J162" s="5">
        <v>-3378739000</v>
      </c>
      <c r="K162" s="5">
        <v>-2534714000</v>
      </c>
      <c r="L162" s="5">
        <v>-2428971000</v>
      </c>
    </row>
    <row r="163" spans="2:24" ht="15.5" x14ac:dyDescent="0.35">
      <c r="C163" t="s">
        <v>2666</v>
      </c>
      <c r="D163" s="5">
        <v>-285364512000</v>
      </c>
      <c r="E163" s="5">
        <v>-311096403000</v>
      </c>
      <c r="F163" s="5">
        <v>-386742259000</v>
      </c>
      <c r="G163" s="5">
        <v>-95227633000</v>
      </c>
      <c r="I163" s="5">
        <v>-899647188000</v>
      </c>
      <c r="J163" s="5">
        <v>-396023981000</v>
      </c>
      <c r="K163" s="5">
        <v>-170747714000</v>
      </c>
      <c r="L163" s="5">
        <v>-2497040000</v>
      </c>
      <c r="M163" s="5">
        <v>-1084032985000</v>
      </c>
      <c r="N163" s="5">
        <v>-535292677000</v>
      </c>
      <c r="O163" s="5">
        <v>-603648157000</v>
      </c>
      <c r="P163" s="5">
        <v>-573616313000</v>
      </c>
      <c r="Q163" s="5">
        <v>-560076034000</v>
      </c>
      <c r="R163" s="5">
        <v>-531493821000</v>
      </c>
      <c r="S163" s="5">
        <v>-476731393000</v>
      </c>
      <c r="T163" s="5">
        <v>-598999824000</v>
      </c>
      <c r="U163" s="5">
        <v>-576810006000</v>
      </c>
      <c r="V163" s="5">
        <v>-554120513000</v>
      </c>
      <c r="W163" s="5">
        <v>-356305210000</v>
      </c>
      <c r="X163" s="5">
        <v>-196530531000</v>
      </c>
    </row>
    <row r="164" spans="2:24" ht="15.5" x14ac:dyDescent="0.35">
      <c r="C164" t="s">
        <v>1190</v>
      </c>
      <c r="F164" s="5">
        <v>-63939834000</v>
      </c>
      <c r="I164" s="5">
        <v>-63939834000</v>
      </c>
      <c r="O164" s="5">
        <v>-7557900000</v>
      </c>
      <c r="P164" s="5">
        <v>-6478200000</v>
      </c>
      <c r="Q164" s="5">
        <v>-6478200000</v>
      </c>
      <c r="R164" s="5">
        <v>-7557900000</v>
      </c>
      <c r="S164" s="5">
        <v>-10797000000</v>
      </c>
      <c r="T164" s="5">
        <v>-9717300000</v>
      </c>
      <c r="U164" s="5">
        <v>-10797000000</v>
      </c>
      <c r="V164" s="5">
        <v>-9717300000</v>
      </c>
      <c r="W164" s="5">
        <v>-10000000000</v>
      </c>
      <c r="X164" s="5">
        <v>-7000000000</v>
      </c>
    </row>
    <row r="165" spans="2:24" ht="15.5" x14ac:dyDescent="0.35">
      <c r="C165" t="s">
        <v>191</v>
      </c>
      <c r="M165" s="5">
        <v>642853380000</v>
      </c>
    </row>
    <row r="166" spans="2:24" ht="15.5" x14ac:dyDescent="0.35">
      <c r="C166" t="s">
        <v>194</v>
      </c>
      <c r="M166" s="5">
        <v>-1900251000</v>
      </c>
    </row>
    <row r="167" spans="2:24" ht="15.5" x14ac:dyDescent="0.35">
      <c r="C167" t="s">
        <v>890</v>
      </c>
      <c r="W167" s="5">
        <v>10950048000</v>
      </c>
    </row>
    <row r="168" spans="2:24" ht="15.5" x14ac:dyDescent="0.35">
      <c r="C168" t="s">
        <v>2667</v>
      </c>
      <c r="R168" s="5">
        <v>-67868396000</v>
      </c>
    </row>
    <row r="169" spans="2:24" ht="15.5" x14ac:dyDescent="0.35">
      <c r="C169" t="s">
        <v>2043</v>
      </c>
      <c r="M169" s="5">
        <v>-35147415000</v>
      </c>
      <c r="N169" s="5">
        <v>-47684205000</v>
      </c>
      <c r="O169" s="5">
        <v>-47403371000</v>
      </c>
      <c r="P169" s="5">
        <v>-59307547000</v>
      </c>
      <c r="Q169" s="5">
        <v>-44488369000</v>
      </c>
      <c r="R169" s="5">
        <v>-44409201000</v>
      </c>
      <c r="U169" s="5">
        <v>-100000000000</v>
      </c>
      <c r="V169" s="5">
        <v>-100000000000</v>
      </c>
    </row>
    <row r="170" spans="2:24" ht="15.5" x14ac:dyDescent="0.35">
      <c r="C170" t="s">
        <v>195</v>
      </c>
      <c r="D170" s="5">
        <v>31142369000</v>
      </c>
      <c r="E170" s="5">
        <v>33072080000</v>
      </c>
      <c r="F170" s="5">
        <v>-109805742000</v>
      </c>
      <c r="G170" s="5">
        <v>-27633000000</v>
      </c>
      <c r="I170" s="5">
        <v>-89245510000</v>
      </c>
      <c r="J170" s="5">
        <v>18133553000</v>
      </c>
      <c r="K170" s="5">
        <v>-38043438000</v>
      </c>
      <c r="L170" s="5">
        <v>-24001290000</v>
      </c>
      <c r="M170" s="5">
        <v>-2467246000</v>
      </c>
      <c r="N170" s="5">
        <v>124793831000</v>
      </c>
      <c r="O170" s="5">
        <v>-30944135000</v>
      </c>
      <c r="P170" s="5">
        <v>29191870000</v>
      </c>
      <c r="Q170" s="5">
        <v>-16942312000</v>
      </c>
      <c r="R170" s="5">
        <v>-79053320000</v>
      </c>
      <c r="S170" s="5">
        <v>44678727000</v>
      </c>
      <c r="T170" s="5">
        <v>29488528000</v>
      </c>
      <c r="U170" s="5">
        <v>15351130000</v>
      </c>
      <c r="V170" s="5">
        <v>1968902000</v>
      </c>
      <c r="W170" s="5">
        <v>3138016000</v>
      </c>
      <c r="X170" s="5">
        <v>5685307000</v>
      </c>
    </row>
    <row r="171" spans="2:24" ht="15.5" x14ac:dyDescent="0.35">
      <c r="C171" t="s">
        <v>196</v>
      </c>
      <c r="E171" s="5">
        <v>12357076000</v>
      </c>
      <c r="I171" s="5">
        <v>98261993000</v>
      </c>
      <c r="J171" s="5">
        <v>77375676000</v>
      </c>
      <c r="K171" s="5">
        <v>118067378000</v>
      </c>
      <c r="L171" s="5">
        <v>135967755000</v>
      </c>
      <c r="M171" s="5">
        <v>137549931000</v>
      </c>
      <c r="N171" s="5">
        <v>12168479000</v>
      </c>
      <c r="O171" s="5">
        <v>42841681000</v>
      </c>
      <c r="P171" s="5">
        <v>13580028000</v>
      </c>
      <c r="Q171" s="5">
        <v>30658131000</v>
      </c>
      <c r="R171" s="5">
        <v>108326163000</v>
      </c>
      <c r="S171" s="5">
        <v>60153130000</v>
      </c>
      <c r="T171" s="5">
        <v>30235271000</v>
      </c>
      <c r="U171" s="5">
        <v>13694898000</v>
      </c>
      <c r="V171" s="5">
        <v>11650446000</v>
      </c>
      <c r="W171" s="5">
        <v>8508223000</v>
      </c>
      <c r="X171" s="5">
        <v>2890476000</v>
      </c>
    </row>
    <row r="172" spans="2:24" ht="15.5" x14ac:dyDescent="0.35">
      <c r="C172" t="s">
        <v>383</v>
      </c>
      <c r="D172" s="5">
        <v>2768245000</v>
      </c>
      <c r="E172" s="5">
        <v>421209000</v>
      </c>
      <c r="F172" s="5">
        <v>-225029000</v>
      </c>
      <c r="G172" s="5">
        <v>3759885000</v>
      </c>
      <c r="I172" s="5">
        <v>3340593000</v>
      </c>
      <c r="J172" s="5">
        <v>2752764000</v>
      </c>
      <c r="K172" s="5">
        <v>-2648264000</v>
      </c>
      <c r="L172" s="5">
        <v>6100913000</v>
      </c>
      <c r="M172" s="5">
        <v>885070000</v>
      </c>
      <c r="N172" s="5">
        <v>589621000</v>
      </c>
      <c r="O172" s="5">
        <v>268933000</v>
      </c>
      <c r="P172" s="5">
        <v>69783000</v>
      </c>
      <c r="Q172" s="5">
        <v>-135791000</v>
      </c>
      <c r="R172" s="5">
        <v>1385288000</v>
      </c>
      <c r="S172" s="5">
        <v>3494386000</v>
      </c>
      <c r="T172" s="5">
        <v>429331000</v>
      </c>
      <c r="U172" s="5">
        <v>1189243000</v>
      </c>
      <c r="V172" s="5">
        <v>75550000</v>
      </c>
      <c r="W172" s="5">
        <v>4207000</v>
      </c>
      <c r="X172" s="5">
        <v>-67560000</v>
      </c>
    </row>
    <row r="173" spans="2:24" ht="15.5" x14ac:dyDescent="0.35">
      <c r="C173" t="s">
        <v>197</v>
      </c>
      <c r="D173" s="5">
        <v>33910614000</v>
      </c>
      <c r="E173" s="5">
        <v>45850365000</v>
      </c>
      <c r="F173" s="5">
        <v>-110030771000</v>
      </c>
      <c r="G173" s="5">
        <v>-23873115000</v>
      </c>
      <c r="I173" s="5">
        <v>12357076000</v>
      </c>
      <c r="J173" s="5">
        <v>98261993000</v>
      </c>
      <c r="K173" s="5">
        <v>77375676000</v>
      </c>
      <c r="L173" s="5">
        <v>118067378000</v>
      </c>
      <c r="M173" s="5">
        <v>135967755000</v>
      </c>
      <c r="N173" s="5">
        <v>137551931000</v>
      </c>
      <c r="O173" s="5">
        <v>12166479000</v>
      </c>
      <c r="P173" s="5">
        <v>42841681000</v>
      </c>
      <c r="Q173" s="5">
        <v>13580028000</v>
      </c>
      <c r="R173" s="5">
        <v>30658131000</v>
      </c>
      <c r="S173" s="5">
        <v>108326243000</v>
      </c>
      <c r="T173" s="5">
        <v>60153130000</v>
      </c>
      <c r="U173" s="5">
        <v>30235271000</v>
      </c>
      <c r="V173" s="5">
        <v>13694898000</v>
      </c>
      <c r="W173" s="5">
        <v>11650446000</v>
      </c>
      <c r="X173" s="5">
        <v>8508223000</v>
      </c>
    </row>
    <row r="175" spans="2:24" ht="15.5" x14ac:dyDescent="0.35">
      <c r="B175" t="s">
        <v>198</v>
      </c>
      <c r="C175" t="s">
        <v>12</v>
      </c>
      <c r="D175" s="5">
        <v>3550000000</v>
      </c>
      <c r="E175" s="5">
        <v>3550000000</v>
      </c>
      <c r="F175" s="5">
        <v>3550000000</v>
      </c>
      <c r="G175" s="5">
        <v>3550000000</v>
      </c>
      <c r="I175" s="5">
        <v>3550000000</v>
      </c>
      <c r="J175" s="5">
        <v>3550000000</v>
      </c>
      <c r="K175" s="5">
        <v>3550000000</v>
      </c>
      <c r="L175" s="5">
        <v>3550000000</v>
      </c>
      <c r="M175" s="5">
        <v>3550000000</v>
      </c>
      <c r="N175" s="5">
        <v>1080000000</v>
      </c>
      <c r="O175" s="5">
        <v>1080000000</v>
      </c>
      <c r="P175" s="5">
        <v>1080000000</v>
      </c>
      <c r="Q175" s="5">
        <v>1080000000</v>
      </c>
      <c r="R175" s="5">
        <v>1080000000</v>
      </c>
      <c r="S175" s="5">
        <v>1080000000</v>
      </c>
      <c r="T175" s="5">
        <v>1080000000</v>
      </c>
      <c r="U175" s="5">
        <v>1080000000</v>
      </c>
      <c r="V175" s="5">
        <v>1080000000</v>
      </c>
      <c r="W175" s="5">
        <v>1080000000</v>
      </c>
      <c r="X175" s="5">
        <v>1020000000</v>
      </c>
    </row>
    <row r="176" spans="2:24" ht="15.5" x14ac:dyDescent="0.35">
      <c r="C176" t="s">
        <v>199</v>
      </c>
      <c r="D176" s="6">
        <v>5.34</v>
      </c>
      <c r="E176" s="6">
        <v>1.24</v>
      </c>
      <c r="F176" s="6">
        <v>6.42</v>
      </c>
      <c r="G176" s="6">
        <v>6.6</v>
      </c>
    </row>
    <row r="177" spans="3:7" ht="15.5" x14ac:dyDescent="0.35">
      <c r="C177" t="s">
        <v>200</v>
      </c>
      <c r="D177" s="6">
        <v>42.7</v>
      </c>
      <c r="E177" s="6">
        <v>267.74</v>
      </c>
      <c r="F177" s="6">
        <v>74.14</v>
      </c>
      <c r="G177" s="6">
        <v>66.06</v>
      </c>
    </row>
    <row r="178" spans="3:7" ht="15.5" x14ac:dyDescent="0.35">
      <c r="C178" t="s">
        <v>69</v>
      </c>
      <c r="D178" s="6">
        <v>18.7</v>
      </c>
      <c r="E178" s="6">
        <v>28.13</v>
      </c>
      <c r="F178" s="6">
        <v>41.37</v>
      </c>
      <c r="G178" s="6">
        <v>36.54</v>
      </c>
    </row>
    <row r="179" spans="3:7" ht="15.5" x14ac:dyDescent="0.35">
      <c r="C179" t="s">
        <v>201</v>
      </c>
      <c r="D179" s="5">
        <v>29280000000</v>
      </c>
      <c r="E179" s="5">
        <v>7590000000</v>
      </c>
      <c r="F179" s="5">
        <v>19710000000</v>
      </c>
      <c r="G179" s="5">
        <v>28750000000</v>
      </c>
    </row>
    <row r="180" spans="3:7" ht="15.5" x14ac:dyDescent="0.35">
      <c r="C180" t="s">
        <v>202</v>
      </c>
      <c r="D180" s="6">
        <v>9.5999999999999992E-3</v>
      </c>
      <c r="E180" s="6">
        <v>2.3999999999999998E-3</v>
      </c>
      <c r="F180" s="6">
        <v>1.1200000000000002E-2</v>
      </c>
      <c r="G180" s="6">
        <v>1.3100000000000001E-2</v>
      </c>
    </row>
    <row r="181" spans="3:7" ht="15.5" x14ac:dyDescent="0.35">
      <c r="C181" t="s">
        <v>203</v>
      </c>
      <c r="D181" s="6">
        <v>1.54E-2</v>
      </c>
      <c r="E181" s="6">
        <v>3.5999999999999999E-3</v>
      </c>
      <c r="F181" s="6">
        <v>1.8700000000000001E-2</v>
      </c>
      <c r="G181" s="6">
        <v>1.9599999999999999E-2</v>
      </c>
    </row>
    <row r="182" spans="3:7" ht="15.5" x14ac:dyDescent="0.35">
      <c r="C182" t="s">
        <v>204</v>
      </c>
      <c r="D182" s="6">
        <v>1.34E-2</v>
      </c>
      <c r="E182" s="6">
        <v>3.3E-3</v>
      </c>
      <c r="F182" s="6">
        <v>9.7000000000000003E-3</v>
      </c>
      <c r="G182" s="6">
        <v>1.5600000000000001E-2</v>
      </c>
    </row>
    <row r="183" spans="3:7" ht="15.5" x14ac:dyDescent="0.35">
      <c r="C183" t="s">
        <v>205</v>
      </c>
    </row>
    <row r="184" spans="3:7" ht="15.5" x14ac:dyDescent="0.35">
      <c r="C184" t="s">
        <v>206</v>
      </c>
      <c r="D184" s="5">
        <v>1228000000000</v>
      </c>
      <c r="E184" s="5">
        <v>1223000000000</v>
      </c>
      <c r="F184" s="5">
        <v>1218000000000</v>
      </c>
      <c r="G184" s="5">
        <v>1195000000000</v>
      </c>
    </row>
    <row r="185" spans="3:7" ht="15.5" x14ac:dyDescent="0.35">
      <c r="C185" t="s">
        <v>207</v>
      </c>
      <c r="D185" s="6">
        <v>0.66</v>
      </c>
      <c r="E185" s="6">
        <v>0.96</v>
      </c>
      <c r="F185" s="6">
        <v>1.39</v>
      </c>
      <c r="G185" s="6">
        <v>1.3</v>
      </c>
    </row>
    <row r="186" spans="3:7" ht="15.5" x14ac:dyDescent="0.35">
      <c r="C186" t="s">
        <v>208</v>
      </c>
      <c r="D186" s="6">
        <v>345.56</v>
      </c>
      <c r="E186" s="6">
        <v>344.22</v>
      </c>
      <c r="F186" s="6">
        <v>342.99</v>
      </c>
      <c r="G186" s="6">
        <v>336.43</v>
      </c>
    </row>
    <row r="187" spans="3:7" ht="15.5" x14ac:dyDescent="0.35">
      <c r="C187" t="s">
        <v>209</v>
      </c>
      <c r="D187" s="6">
        <v>0.66</v>
      </c>
      <c r="E187" s="6">
        <v>0.96</v>
      </c>
      <c r="F187" s="6">
        <v>1.39</v>
      </c>
      <c r="G187" s="6">
        <v>1.3</v>
      </c>
    </row>
    <row r="188" spans="3:7" ht="15.5" x14ac:dyDescent="0.35">
      <c r="C188" t="s">
        <v>210</v>
      </c>
      <c r="D188" s="6">
        <v>345.56</v>
      </c>
      <c r="E188" s="6">
        <v>344.22</v>
      </c>
      <c r="F188" s="6">
        <v>342.99</v>
      </c>
      <c r="G188" s="6">
        <v>336.43</v>
      </c>
    </row>
    <row r="189" spans="3:7" ht="15.5" x14ac:dyDescent="0.35">
      <c r="C189" t="s">
        <v>211</v>
      </c>
    </row>
    <row r="190" spans="3:7" ht="15.5" x14ac:dyDescent="0.35">
      <c r="C190" t="s">
        <v>212</v>
      </c>
    </row>
    <row r="191" spans="3:7" ht="15.5" x14ac:dyDescent="0.35">
      <c r="C191" t="s">
        <v>213</v>
      </c>
      <c r="D191" s="5">
        <v>1228000000000</v>
      </c>
      <c r="E191" s="5">
        <v>1223000000000</v>
      </c>
      <c r="F191" s="5">
        <v>1218000000000</v>
      </c>
      <c r="G191" s="5">
        <v>1195000000000</v>
      </c>
    </row>
    <row r="192" spans="3:7" ht="15.5" x14ac:dyDescent="0.35">
      <c r="C192" t="s">
        <v>24</v>
      </c>
    </row>
    <row r="193" spans="3:24" ht="15.5" x14ac:dyDescent="0.35">
      <c r="C193" t="s">
        <v>21</v>
      </c>
    </row>
    <row r="194" spans="3:24" ht="15.5" x14ac:dyDescent="0.35">
      <c r="C194" t="s">
        <v>214</v>
      </c>
    </row>
    <row r="195" spans="3:24" ht="15.5" x14ac:dyDescent="0.35">
      <c r="C195" t="s">
        <v>215</v>
      </c>
      <c r="D195" s="5">
        <v>-123000000000</v>
      </c>
      <c r="E195" s="5">
        <v>33000000000</v>
      </c>
      <c r="F195" s="5">
        <v>-21000000000</v>
      </c>
      <c r="G195" s="5">
        <v>-37000000000</v>
      </c>
    </row>
    <row r="196" spans="3:24" ht="15.5" x14ac:dyDescent="0.35">
      <c r="C196" t="s">
        <v>216</v>
      </c>
      <c r="D196" s="5">
        <v>-2000000000</v>
      </c>
      <c r="E196" s="5">
        <v>-6000000000</v>
      </c>
      <c r="F196" s="5">
        <v>0</v>
      </c>
      <c r="G196" s="5">
        <v>0</v>
      </c>
    </row>
    <row r="197" spans="3:24" ht="15.5" x14ac:dyDescent="0.35">
      <c r="C197" t="s">
        <v>13</v>
      </c>
      <c r="D197" s="5">
        <v>-125000000000</v>
      </c>
      <c r="E197" s="5">
        <v>27000000000</v>
      </c>
      <c r="F197" s="5">
        <v>-21000000000</v>
      </c>
      <c r="G197" s="5">
        <v>-37000000000</v>
      </c>
    </row>
    <row r="198" spans="3:24" ht="15.5" x14ac:dyDescent="0.35">
      <c r="C198" t="s">
        <v>16</v>
      </c>
      <c r="D198" s="6">
        <v>-35.21</v>
      </c>
      <c r="E198" s="6">
        <v>7.7</v>
      </c>
      <c r="F198" s="6">
        <v>-5.86</v>
      </c>
      <c r="G198" s="6">
        <v>-10.41</v>
      </c>
    </row>
    <row r="199" spans="3:24" ht="15.5" x14ac:dyDescent="0.35">
      <c r="C199" t="s">
        <v>54</v>
      </c>
      <c r="I199" s="6">
        <v>18.670000000000002</v>
      </c>
      <c r="J199" s="6">
        <v>18.309999999999999</v>
      </c>
      <c r="K199" s="6">
        <v>16.86</v>
      </c>
      <c r="L199" s="6">
        <v>16.02</v>
      </c>
      <c r="M199" s="6">
        <v>7.53</v>
      </c>
      <c r="N199" s="6">
        <v>13.79</v>
      </c>
      <c r="O199" s="6">
        <v>30.6</v>
      </c>
      <c r="P199" s="6">
        <v>25.78</v>
      </c>
      <c r="Q199" s="6">
        <v>21.31</v>
      </c>
      <c r="R199" s="6">
        <v>16.3</v>
      </c>
      <c r="S199" s="6">
        <v>18.579999999999998</v>
      </c>
      <c r="T199" s="6">
        <v>33.619999999999997</v>
      </c>
      <c r="U199" s="6">
        <v>29.25</v>
      </c>
      <c r="V199" s="6">
        <v>40.130000000000003</v>
      </c>
      <c r="W199" s="6">
        <v>36.4</v>
      </c>
      <c r="X199" s="6">
        <v>27.57</v>
      </c>
    </row>
    <row r="200" spans="3:24" ht="15.5" x14ac:dyDescent="0.35">
      <c r="C200" t="s">
        <v>68</v>
      </c>
      <c r="I200" s="6">
        <v>25.5</v>
      </c>
      <c r="J200" s="6">
        <v>30.04</v>
      </c>
      <c r="K200" s="6">
        <v>38.549999999999997</v>
      </c>
      <c r="L200" s="6">
        <v>25.34</v>
      </c>
      <c r="M200" s="6">
        <v>81.67</v>
      </c>
      <c r="N200" s="6">
        <v>40.61</v>
      </c>
      <c r="O200" s="6">
        <v>7.84</v>
      </c>
      <c r="P200" s="6">
        <v>6.17</v>
      </c>
      <c r="Q200" s="6">
        <v>9.01</v>
      </c>
      <c r="R200" s="6">
        <v>9.26</v>
      </c>
      <c r="S200" s="6">
        <v>7.43</v>
      </c>
      <c r="T200" s="6">
        <v>6.63</v>
      </c>
      <c r="U200" s="6">
        <v>10.220000000000001</v>
      </c>
      <c r="V200" s="6">
        <v>5.98</v>
      </c>
      <c r="W200" s="6">
        <v>5.49</v>
      </c>
      <c r="X200" s="5">
        <v>0</v>
      </c>
    </row>
    <row r="201" spans="3:24" ht="15.5" x14ac:dyDescent="0.35">
      <c r="C201" t="s">
        <v>71</v>
      </c>
      <c r="I201" s="6">
        <v>9.8800000000000008</v>
      </c>
      <c r="J201" s="6">
        <v>10.79</v>
      </c>
      <c r="K201" s="6">
        <v>14.14</v>
      </c>
      <c r="L201" s="6">
        <v>10.11</v>
      </c>
      <c r="M201" s="6">
        <v>19.36</v>
      </c>
      <c r="N201" s="6">
        <v>4.03</v>
      </c>
      <c r="O201" s="6">
        <v>1.35</v>
      </c>
      <c r="P201" s="6">
        <v>0.81</v>
      </c>
      <c r="Q201" s="6">
        <v>1.08</v>
      </c>
      <c r="R201" s="6">
        <v>0.96</v>
      </c>
      <c r="S201" s="6">
        <v>0.9</v>
      </c>
      <c r="T201" s="6">
        <v>1.48</v>
      </c>
      <c r="U201" s="6">
        <v>1.83</v>
      </c>
      <c r="V201" s="6">
        <v>1.51</v>
      </c>
      <c r="W201" s="6">
        <v>1.44</v>
      </c>
      <c r="X201" s="5">
        <v>0</v>
      </c>
    </row>
    <row r="202" spans="3:24" ht="15.5" x14ac:dyDescent="0.35">
      <c r="C202" t="s">
        <v>217</v>
      </c>
      <c r="I202" s="5">
        <v>77870000000</v>
      </c>
      <c r="J202" s="5">
        <v>88060000000</v>
      </c>
      <c r="K202" s="5">
        <v>72490000000</v>
      </c>
      <c r="L202" s="6">
        <v>67989999999.999992</v>
      </c>
      <c r="M202" s="5">
        <v>38440000000</v>
      </c>
      <c r="N202" s="5">
        <v>153040000000</v>
      </c>
      <c r="O202" s="5">
        <v>37400000000</v>
      </c>
      <c r="P202" s="5">
        <v>31960000000</v>
      </c>
    </row>
    <row r="203" spans="3:24" ht="15.5" x14ac:dyDescent="0.35">
      <c r="C203" t="s">
        <v>218</v>
      </c>
      <c r="I203" s="6">
        <v>3.2500000000000001E-2</v>
      </c>
      <c r="J203" s="6">
        <v>3.1600000000000003E-2</v>
      </c>
      <c r="K203" s="6">
        <v>3.3300000000000003E-2</v>
      </c>
      <c r="L203" s="6">
        <v>3.5499999999999997E-2</v>
      </c>
      <c r="M203" s="6">
        <v>1.9099999999999999E-2</v>
      </c>
      <c r="N203" s="6">
        <v>1.3500000000000002E-2</v>
      </c>
      <c r="O203" s="6">
        <v>2.7300000000000001E-2</v>
      </c>
      <c r="P203" s="6">
        <v>1.84E-2</v>
      </c>
      <c r="Q203" s="6">
        <v>1.41E-2</v>
      </c>
      <c r="R203" s="6">
        <v>1.2500000000000001E-2</v>
      </c>
      <c r="S203" s="6">
        <v>1.49E-2</v>
      </c>
      <c r="T203" s="6">
        <v>3.3599999999999998E-2</v>
      </c>
      <c r="U203" s="6">
        <v>3.0600000000000002E-2</v>
      </c>
      <c r="V203" s="6">
        <v>3.9900000000000005E-2</v>
      </c>
      <c r="W203" s="6">
        <v>3.8800000000000001E-2</v>
      </c>
      <c r="X203" s="6">
        <v>3.8100000000000002E-2</v>
      </c>
    </row>
    <row r="204" spans="3:24" ht="15.5" x14ac:dyDescent="0.35">
      <c r="C204" t="s">
        <v>219</v>
      </c>
      <c r="I204" s="6">
        <v>5.4400000000000004E-2</v>
      </c>
      <c r="J204" s="6">
        <v>5.3499999999999999E-2</v>
      </c>
      <c r="K204" s="6">
        <v>5.21E-2</v>
      </c>
      <c r="L204" s="6">
        <v>5.2199999999999996E-2</v>
      </c>
      <c r="M204" s="6">
        <v>2.5899999999999999E-2</v>
      </c>
      <c r="N204" s="6">
        <v>4.0800000000000003E-2</v>
      </c>
      <c r="O204" s="6">
        <v>8.9099999999999999E-2</v>
      </c>
      <c r="P204" s="6">
        <v>8.0600000000000005E-2</v>
      </c>
      <c r="Q204" s="6">
        <v>7.1099999999999997E-2</v>
      </c>
      <c r="R204" s="6">
        <v>5.7300000000000004E-2</v>
      </c>
      <c r="S204" s="6">
        <v>6.7699999999999996E-2</v>
      </c>
      <c r="T204" s="6">
        <v>0.1265</v>
      </c>
      <c r="U204" s="6">
        <v>0.12130000000000001</v>
      </c>
      <c r="V204" s="6">
        <v>0.18079999999999999</v>
      </c>
      <c r="W204" s="6">
        <v>0.19070000000000001</v>
      </c>
      <c r="X204" s="6">
        <v>0.17030000000000001</v>
      </c>
    </row>
    <row r="205" spans="3:24" ht="15.5" x14ac:dyDescent="0.35">
      <c r="C205" t="s">
        <v>220</v>
      </c>
      <c r="I205" s="6">
        <v>3.5499999999999997E-2</v>
      </c>
      <c r="J205" s="6">
        <v>4.2500000000000003E-2</v>
      </c>
      <c r="K205" s="6">
        <v>3.9599999999999996E-2</v>
      </c>
      <c r="L205" s="6">
        <v>4.1599999999999998E-2</v>
      </c>
      <c r="M205" s="6">
        <v>2.5899999999999999E-2</v>
      </c>
      <c r="N205" s="6">
        <v>1.5800000000000002E-2</v>
      </c>
      <c r="O205" s="6">
        <v>2.6200000000000001E-2</v>
      </c>
      <c r="P205" s="6">
        <v>1.9199999999999998E-2</v>
      </c>
      <c r="Q205" s="6">
        <v>1.9599999999999999E-2</v>
      </c>
      <c r="R205" s="6">
        <v>1.34E-2</v>
      </c>
      <c r="S205" s="6">
        <v>2.2000000000000002E-2</v>
      </c>
      <c r="T205" s="6">
        <v>4.0300000000000002E-2</v>
      </c>
      <c r="U205" s="6">
        <v>4.2800000000000005E-2</v>
      </c>
      <c r="V205" s="6">
        <v>5.4199999999999998E-2</v>
      </c>
      <c r="W205" s="6">
        <v>5.4900000000000004E-2</v>
      </c>
      <c r="X205" s="6">
        <v>9.6000000000000002E-2</v>
      </c>
    </row>
    <row r="206" spans="3:24" ht="15.5" x14ac:dyDescent="0.35">
      <c r="C206" t="s">
        <v>221</v>
      </c>
    </row>
    <row r="207" spans="3:24" ht="15.5" x14ac:dyDescent="0.35">
      <c r="C207" t="s">
        <v>65</v>
      </c>
      <c r="I207" s="6">
        <v>1.39</v>
      </c>
      <c r="J207" s="6">
        <v>1.61</v>
      </c>
      <c r="K207" s="6">
        <v>2.0099999999999998</v>
      </c>
      <c r="L207" s="6">
        <v>1.32</v>
      </c>
      <c r="M207" s="6">
        <v>2.11</v>
      </c>
      <c r="N207" s="6">
        <v>1.66</v>
      </c>
      <c r="O207" s="6">
        <v>0.7</v>
      </c>
      <c r="P207" s="6">
        <v>0.5</v>
      </c>
      <c r="Q207" s="6">
        <v>0.64</v>
      </c>
      <c r="R207" s="6">
        <v>0.53</v>
      </c>
      <c r="S207" s="6">
        <v>0.5</v>
      </c>
      <c r="T207" s="6">
        <v>0.84</v>
      </c>
      <c r="U207" s="6">
        <v>1.24</v>
      </c>
      <c r="V207" s="6">
        <v>1.08</v>
      </c>
      <c r="W207" s="6">
        <v>1.05</v>
      </c>
      <c r="X207" s="5">
        <v>0</v>
      </c>
    </row>
    <row r="208" spans="3:24" ht="15.5" x14ac:dyDescent="0.35">
      <c r="C208" t="s">
        <v>62</v>
      </c>
      <c r="I208" s="6">
        <v>342.99</v>
      </c>
      <c r="J208" s="6">
        <v>342.18</v>
      </c>
      <c r="K208" s="6">
        <v>323.68</v>
      </c>
      <c r="L208" s="6">
        <v>306.89</v>
      </c>
      <c r="M208" s="6">
        <v>290.82</v>
      </c>
      <c r="N208" s="6">
        <v>338.24</v>
      </c>
      <c r="O208" s="6">
        <v>343.34</v>
      </c>
      <c r="P208" s="6">
        <v>319.98</v>
      </c>
      <c r="Q208" s="6">
        <v>299.87</v>
      </c>
      <c r="R208" s="6">
        <v>284.58999999999997</v>
      </c>
      <c r="S208" s="6">
        <v>274.38</v>
      </c>
      <c r="T208" s="6">
        <v>265.83999999999997</v>
      </c>
      <c r="U208" s="6">
        <v>241.22</v>
      </c>
      <c r="V208" s="6">
        <v>221.97</v>
      </c>
      <c r="W208" s="6">
        <v>190.84</v>
      </c>
      <c r="X208" s="6">
        <v>161.93</v>
      </c>
    </row>
    <row r="209" spans="3:24" ht="15.5" x14ac:dyDescent="0.35">
      <c r="C209" t="s">
        <v>222</v>
      </c>
      <c r="I209" s="6">
        <v>1.39</v>
      </c>
      <c r="J209" s="6">
        <v>1.61</v>
      </c>
      <c r="K209" s="6">
        <v>2.0099999999999998</v>
      </c>
      <c r="L209" s="6">
        <v>1.32</v>
      </c>
      <c r="M209" s="6">
        <v>2.11</v>
      </c>
      <c r="N209" s="6">
        <v>1.66</v>
      </c>
      <c r="O209" s="6">
        <v>0.7</v>
      </c>
      <c r="P209" s="6">
        <v>0.5</v>
      </c>
      <c r="Q209" s="6">
        <v>0.64</v>
      </c>
      <c r="R209" s="6">
        <v>0.53</v>
      </c>
      <c r="S209" s="6">
        <v>0.5</v>
      </c>
      <c r="T209" s="6">
        <v>0.84</v>
      </c>
      <c r="U209" s="6">
        <v>1.24</v>
      </c>
      <c r="V209" s="6">
        <v>1.08</v>
      </c>
      <c r="W209" s="6">
        <v>1.05</v>
      </c>
      <c r="X209" s="5">
        <v>0</v>
      </c>
    </row>
    <row r="210" spans="3:24" ht="15.5" x14ac:dyDescent="0.35">
      <c r="C210" t="s">
        <v>223</v>
      </c>
      <c r="I210" s="6">
        <v>342.99</v>
      </c>
      <c r="J210" s="6">
        <v>342.18</v>
      </c>
      <c r="K210" s="6">
        <v>323.68</v>
      </c>
      <c r="L210" s="6">
        <v>306.89</v>
      </c>
      <c r="M210" s="6">
        <v>290.82</v>
      </c>
      <c r="N210" s="6">
        <v>338.24</v>
      </c>
      <c r="O210" s="6">
        <v>343.34</v>
      </c>
      <c r="P210" s="6">
        <v>319.98</v>
      </c>
      <c r="Q210" s="6">
        <v>299.87</v>
      </c>
      <c r="R210" s="6">
        <v>284.58999999999997</v>
      </c>
      <c r="S210" s="6">
        <v>274.38</v>
      </c>
      <c r="T210" s="6">
        <v>265.83999999999997</v>
      </c>
      <c r="U210" s="6">
        <v>241.22</v>
      </c>
      <c r="V210" s="6">
        <v>221.97</v>
      </c>
      <c r="W210" s="6">
        <v>190.84</v>
      </c>
      <c r="X210" s="6">
        <v>161.93</v>
      </c>
    </row>
    <row r="211" spans="3:24" ht="15.5" x14ac:dyDescent="0.35">
      <c r="C211" t="s">
        <v>224</v>
      </c>
    </row>
    <row r="212" spans="3:24" ht="15.5" x14ac:dyDescent="0.35">
      <c r="C212" t="s">
        <v>225</v>
      </c>
    </row>
    <row r="213" spans="3:24" ht="15.5" x14ac:dyDescent="0.35">
      <c r="C213" t="s">
        <v>26</v>
      </c>
    </row>
    <row r="214" spans="3:24" ht="15.5" x14ac:dyDescent="0.35">
      <c r="C214" t="s">
        <v>23</v>
      </c>
    </row>
    <row r="215" spans="3:24" ht="15.5" x14ac:dyDescent="0.35">
      <c r="C215" t="s">
        <v>226</v>
      </c>
    </row>
    <row r="216" spans="3:24" ht="15.5" x14ac:dyDescent="0.35">
      <c r="C216" t="s">
        <v>227</v>
      </c>
      <c r="I216" s="5">
        <v>60000000000</v>
      </c>
      <c r="J216" s="5">
        <v>-98000000000</v>
      </c>
      <c r="K216" s="5">
        <v>-205000000000</v>
      </c>
      <c r="L216" s="5">
        <v>-205000000000</v>
      </c>
      <c r="M216" s="5">
        <v>-201000000000</v>
      </c>
      <c r="N216" s="5">
        <v>326000000000</v>
      </c>
      <c r="O216" s="5">
        <v>288000000000</v>
      </c>
      <c r="P216" s="5">
        <v>94000000000</v>
      </c>
      <c r="Q216" s="5">
        <v>-118000000000</v>
      </c>
      <c r="R216" s="5">
        <v>90000000000</v>
      </c>
      <c r="S216" s="5">
        <v>101000000000</v>
      </c>
      <c r="T216" s="5">
        <v>86000000000</v>
      </c>
      <c r="U216" s="5">
        <v>237000000000</v>
      </c>
      <c r="V216" s="5">
        <v>85000000000</v>
      </c>
      <c r="W216" s="5">
        <v>-183000000000</v>
      </c>
      <c r="X216" s="5">
        <v>-300000000000</v>
      </c>
    </row>
    <row r="217" spans="3:24" ht="15.5" x14ac:dyDescent="0.35">
      <c r="C217" t="s">
        <v>228</v>
      </c>
      <c r="I217" s="5">
        <v>0</v>
      </c>
      <c r="J217" s="5">
        <v>-1000000000</v>
      </c>
      <c r="K217" s="5">
        <v>-3000000000</v>
      </c>
      <c r="L217" s="5">
        <v>-1000000000</v>
      </c>
      <c r="M217" s="5">
        <v>-5000000000</v>
      </c>
      <c r="N217" s="5">
        <v>-1000000000</v>
      </c>
      <c r="O217" s="5">
        <v>-1000000000</v>
      </c>
      <c r="P217" s="5">
        <v>0</v>
      </c>
      <c r="Q217" s="5">
        <v>-153000000000</v>
      </c>
      <c r="R217" s="5">
        <v>-219000000000</v>
      </c>
      <c r="S217" s="5">
        <v>-339000000000</v>
      </c>
      <c r="T217" s="5">
        <v>-70000000000</v>
      </c>
      <c r="U217" s="5">
        <v>-104000000000</v>
      </c>
      <c r="V217" s="5">
        <v>-122000000000</v>
      </c>
      <c r="W217" s="5">
        <v>-32000000000</v>
      </c>
      <c r="X217" s="5">
        <v>-1000000000</v>
      </c>
    </row>
    <row r="218" spans="3:24" ht="15.5" x14ac:dyDescent="0.35">
      <c r="C218" t="s">
        <v>15</v>
      </c>
      <c r="I218" s="5">
        <v>59000000000</v>
      </c>
      <c r="J218" s="5">
        <v>-99000000000</v>
      </c>
      <c r="K218" s="5">
        <v>-208000000000</v>
      </c>
      <c r="L218" s="5">
        <v>-205000000000</v>
      </c>
      <c r="M218" s="5">
        <v>-206000000000</v>
      </c>
      <c r="N218" s="5">
        <v>326000000000</v>
      </c>
      <c r="O218" s="5">
        <v>288000000000</v>
      </c>
      <c r="P218" s="5">
        <v>94000000000</v>
      </c>
      <c r="Q218" s="5">
        <v>-271000000000</v>
      </c>
      <c r="R218" s="5">
        <v>-129000000000</v>
      </c>
      <c r="S218" s="5">
        <v>-238000000000</v>
      </c>
      <c r="T218" s="5">
        <v>16000000000</v>
      </c>
      <c r="U218" s="5">
        <v>133000000000</v>
      </c>
      <c r="V218" s="5">
        <v>-37000000000</v>
      </c>
      <c r="W218" s="5">
        <v>-216000000000</v>
      </c>
      <c r="X218" s="5">
        <v>-300000000000</v>
      </c>
    </row>
    <row r="219" spans="3:24" ht="15.5" x14ac:dyDescent="0.35">
      <c r="C219" t="s">
        <v>17</v>
      </c>
      <c r="I219" s="6">
        <v>16.739999999999998</v>
      </c>
      <c r="J219" s="6">
        <v>-27.77</v>
      </c>
      <c r="K219" s="6">
        <v>-58.55</v>
      </c>
      <c r="L219" s="6">
        <v>-57.75</v>
      </c>
      <c r="M219" s="6">
        <v>-58.05</v>
      </c>
      <c r="N219" s="6">
        <v>301.56</v>
      </c>
      <c r="O219" s="6">
        <v>266.36</v>
      </c>
      <c r="P219" s="6">
        <v>87.17</v>
      </c>
      <c r="Q219" s="6">
        <v>-251.12</v>
      </c>
      <c r="R219" s="6">
        <v>-119.08</v>
      </c>
      <c r="S219" s="6">
        <v>-220.31</v>
      </c>
      <c r="T219" s="6">
        <v>15.23</v>
      </c>
      <c r="U219" s="6">
        <v>122.97</v>
      </c>
      <c r="V219" s="6">
        <v>-34.119999999999997</v>
      </c>
      <c r="W219" s="6">
        <v>-199.6</v>
      </c>
      <c r="X219" s="6">
        <v>-293.47000000000003</v>
      </c>
    </row>
  </sheetData>
  <pageMargins left="0.7" right="0.7" top="0.75" bottom="0.75" header="0.3" footer="0.3"/>
  <ignoredErrors>
    <ignoredError sqref="A1:X220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Z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2669</v>
      </c>
      <c r="D2" s="2" vm="669">
        <f ca="1">IFERROR(_xlfn.STOCKHISTORY("XIDX:" &amp; $C$1, D3, , 0, 0, 1), "Libur")</f>
        <v>3120</v>
      </c>
      <c r="E2" s="2" vm="670">
        <f ca="1">IFERROR(_xlfn.STOCKHISTORY("XIDX:" &amp; $C$1, E3, , 0, 0, 1), "Libur")</f>
        <v>3270</v>
      </c>
      <c r="H2" s="2" vm="670">
        <f ca="1">IFERROR(INDEX(D2:G2,COUNT(D2:G2)),"")</f>
        <v>3270</v>
      </c>
      <c r="I2" s="2" vm="671">
        <f t="shared" ref="I2:Z2" ca="1" si="0">IFERROR(_xlfn.STOCKHISTORY("XIDX:" &amp; $C$1, I1, , 0, 0, 1), "Libur")</f>
        <v>3110</v>
      </c>
      <c r="J2" s="2" vm="585">
        <f t="shared" ca="1" si="0"/>
        <v>1070</v>
      </c>
      <c r="K2" s="2" vm="234">
        <f t="shared" ca="1" si="0"/>
        <v>645</v>
      </c>
      <c r="L2" s="2" vm="672">
        <f t="shared" ca="1" si="0"/>
        <v>1170</v>
      </c>
      <c r="M2" s="2" vm="673">
        <f t="shared" ca="1" si="0"/>
        <v>1455</v>
      </c>
      <c r="N2" s="2" vm="674">
        <f t="shared" ca="1" si="0"/>
        <v>1485</v>
      </c>
      <c r="O2" s="2" vm="421">
        <f t="shared" ca="1" si="0"/>
        <v>825</v>
      </c>
      <c r="P2" s="2" vm="384">
        <f t="shared" ca="1" si="0"/>
        <v>755</v>
      </c>
      <c r="Q2" s="2" vm="230">
        <f t="shared" ca="1" si="0"/>
        <v>775</v>
      </c>
      <c r="R2" s="2" vm="675">
        <f t="shared" ca="1" si="0"/>
        <v>1075</v>
      </c>
      <c r="S2" s="2" vm="270">
        <f t="shared" ca="1" si="0"/>
        <v>505</v>
      </c>
      <c r="T2" s="2" vm="623">
        <f t="shared" ca="1" si="0"/>
        <v>1230</v>
      </c>
      <c r="U2" s="2" vm="676">
        <f t="shared" ca="1" si="0"/>
        <v>1081.2416000000001</v>
      </c>
      <c r="V2" s="2" vm="677">
        <f t="shared" ca="1" si="0"/>
        <v>1040.6949999999999</v>
      </c>
      <c r="W2" s="2" vm="678">
        <f t="shared" ca="1" si="0"/>
        <v>1128.5459000000001</v>
      </c>
      <c r="X2" s="2" vm="679">
        <f t="shared" ca="1" si="0"/>
        <v>1858.384</v>
      </c>
      <c r="Y2" s="2" vm="680">
        <f t="shared" ca="1" si="0"/>
        <v>1331.2787000000001</v>
      </c>
      <c r="Z2" s="2" vm="681">
        <f t="shared" ca="1" si="0"/>
        <v>729.83810000000005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4954668000000</v>
      </c>
      <c r="E4" s="2">
        <f>IFERROR(INDEX(E51:E500,MATCH($C$4,$C$51:$C$500,0)),"")</f>
        <v>5465058000000</v>
      </c>
      <c r="H4" s="2">
        <f>IFERROR(SUM(D4:G4)*(4/MAX(1,COUNT(D4:G4))),"")</f>
        <v>20839452000000</v>
      </c>
      <c r="I4" s="2">
        <f t="shared" ref="I4:Z4" si="1">IFERROR(INDEX(I51:I500,MATCH($C$4,$C$51:$C$500,0)),"")</f>
        <v>11552733000000</v>
      </c>
      <c r="J4" s="2">
        <f t="shared" si="1"/>
        <v>10856422000000</v>
      </c>
      <c r="K4" s="2">
        <f t="shared" si="1"/>
        <v>8391907000000</v>
      </c>
      <c r="L4" s="2">
        <f t="shared" si="1"/>
        <v>12504297000000</v>
      </c>
      <c r="M4" s="2">
        <f t="shared" si="1"/>
        <v>14607003000000</v>
      </c>
      <c r="N4" s="2">
        <f t="shared" si="1"/>
        <v>15215980000000</v>
      </c>
      <c r="O4" s="2">
        <f t="shared" si="1"/>
        <v>19302627000000</v>
      </c>
      <c r="P4" s="2">
        <f t="shared" si="1"/>
        <v>11049946000000</v>
      </c>
      <c r="Q4" s="2">
        <f t="shared" si="1"/>
        <v>9217160000000</v>
      </c>
      <c r="R4" s="2">
        <f t="shared" si="1"/>
        <v>6968294000000</v>
      </c>
      <c r="S4" s="2">
        <f t="shared" si="1"/>
        <v>6874192000000</v>
      </c>
      <c r="T4" s="2">
        <f t="shared" si="1"/>
        <v>7371212000000</v>
      </c>
      <c r="U4" s="2">
        <f t="shared" si="1"/>
        <v>5852453000000</v>
      </c>
      <c r="V4" s="2">
        <f t="shared" si="1"/>
        <v>7822560000000</v>
      </c>
      <c r="W4" s="2">
        <f t="shared" si="1"/>
        <v>8749617000000</v>
      </c>
      <c r="X4" s="2">
        <f t="shared" si="1"/>
        <v>8339254000000</v>
      </c>
      <c r="Y4" s="2">
        <f t="shared" si="1"/>
        <v>7709856000000</v>
      </c>
      <c r="Z4" s="2">
        <f t="shared" si="1"/>
        <v>9053082000000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1246575000000</v>
      </c>
      <c r="E5" s="2">
        <f>IFERROR(INDEX(E51:E500,MATCH($C$5,$C$51:$C$500,0)),"")</f>
        <v>1549080000000</v>
      </c>
      <c r="H5" s="2">
        <f>IFERROR(SUM(D5:G5)*(4/MAX(1,COUNT(D5:G5))),"")</f>
        <v>5591310000000</v>
      </c>
      <c r="I5" s="2">
        <f t="shared" ref="I5:Z5" si="2">IFERROR(INDEX(I51:I500,MATCH($C$5,$C$51:$C$500,0)),"")</f>
        <v>1296447000000</v>
      </c>
      <c r="J5" s="2">
        <f t="shared" si="2"/>
        <v>1266913000000</v>
      </c>
      <c r="K5" s="2">
        <f t="shared" si="2"/>
        <v>-487127000000</v>
      </c>
      <c r="L5" s="2">
        <f t="shared" si="2"/>
        <v>1189382000000</v>
      </c>
      <c r="M5" s="2">
        <f t="shared" si="2"/>
        <v>1368236000000</v>
      </c>
      <c r="N5" s="2">
        <f t="shared" si="2"/>
        <v>-382554000000</v>
      </c>
      <c r="O5" s="2">
        <f t="shared" si="2"/>
        <v>-703971000000</v>
      </c>
      <c r="P5" s="2">
        <f t="shared" si="2"/>
        <v>636244000000</v>
      </c>
      <c r="Q5" s="2">
        <f t="shared" si="2"/>
        <v>483371000000</v>
      </c>
      <c r="R5" s="2">
        <f t="shared" si="2"/>
        <v>312956000000</v>
      </c>
      <c r="S5" s="2">
        <f t="shared" si="2"/>
        <v>1062679000000</v>
      </c>
      <c r="T5" s="2">
        <f t="shared" si="2"/>
        <v>638713000000</v>
      </c>
      <c r="U5" s="2">
        <f t="shared" si="2"/>
        <v>549671000000</v>
      </c>
      <c r="V5" s="2">
        <f t="shared" si="2"/>
        <v>435684000000</v>
      </c>
      <c r="W5" s="2">
        <f t="shared" si="2"/>
        <v>897100000000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10547605000000</v>
      </c>
      <c r="E6" s="2">
        <f>IFERROR(INDEX(E51:E500,MATCH($C$6,$C$51:$C$500,0)),"")</f>
        <v>9957829000000</v>
      </c>
      <c r="H6" s="2">
        <f>IFERROR(INDEX(D6:G6,COUNT(D6:G6)),"")</f>
        <v>9957829000000</v>
      </c>
      <c r="I6" s="2">
        <f t="shared" ref="I6:Z6" si="3">IFERROR(INDEX(I51:I500,MATCH($C$6,$C$51:$C$500,0)),"")</f>
        <v>8408739000000</v>
      </c>
      <c r="J6" s="2">
        <f t="shared" si="3"/>
        <v>7586938000000</v>
      </c>
      <c r="K6" s="2">
        <f t="shared" si="3"/>
        <v>6242349000000</v>
      </c>
      <c r="L6" s="2">
        <f t="shared" si="3"/>
        <v>7041903000000</v>
      </c>
      <c r="M6" s="2">
        <f t="shared" si="3"/>
        <v>6308420000000</v>
      </c>
      <c r="N6" s="2">
        <f t="shared" si="3"/>
        <v>4940136000000</v>
      </c>
      <c r="O6" s="2">
        <f t="shared" si="3"/>
        <v>5258405000000</v>
      </c>
      <c r="P6" s="2">
        <f t="shared" si="3"/>
        <v>6521881000000</v>
      </c>
      <c r="Q6" s="2">
        <f t="shared" si="3"/>
        <v>6061493000000</v>
      </c>
      <c r="R6" s="2">
        <f t="shared" si="3"/>
        <v>5653685000000</v>
      </c>
      <c r="S6" s="2">
        <f t="shared" si="3"/>
        <v>5371068000000</v>
      </c>
      <c r="T6" s="2">
        <f t="shared" si="3"/>
        <v>5608242000000</v>
      </c>
      <c r="U6" s="2">
        <f t="shared" si="3"/>
        <v>4892110000000</v>
      </c>
      <c r="V6" s="2">
        <f t="shared" si="3"/>
        <v>4558200000000</v>
      </c>
      <c r="W6" s="2">
        <f t="shared" si="3"/>
        <v>4597795000000</v>
      </c>
      <c r="X6" s="2">
        <f t="shared" si="3"/>
        <v>4203075000000</v>
      </c>
      <c r="Y6" s="2">
        <f t="shared" si="3"/>
        <v>3430351000000</v>
      </c>
      <c r="Z6" s="2">
        <f t="shared" si="3"/>
        <v>3820847000000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7.45</v>
      </c>
      <c r="E7" s="3">
        <f>IFERROR(INDEX(E51:E500,MATCH($C$7,$C$51:$C$500,0))/1000000000,"")</f>
        <v>7.45</v>
      </c>
      <c r="H7" s="3">
        <f>IFERROR(INDEX(D7:G7,COUNT(D7:G7)),"")</f>
        <v>7.45</v>
      </c>
      <c r="I7" s="3">
        <f t="shared" ref="I7:Z7" si="4">IFERROR(INDEX(I51:I500,MATCH($C$7,$C$51:$C$500,0))/1000000000,"")</f>
        <v>7.45</v>
      </c>
      <c r="J7" s="3">
        <f t="shared" si="4"/>
        <v>7.45</v>
      </c>
      <c r="K7" s="3">
        <f t="shared" si="4"/>
        <v>7.45</v>
      </c>
      <c r="L7" s="3">
        <f t="shared" si="4"/>
        <v>7.45</v>
      </c>
      <c r="M7" s="3">
        <f t="shared" si="4"/>
        <v>7.45</v>
      </c>
      <c r="N7" s="3">
        <f t="shared" si="4"/>
        <v>7.45</v>
      </c>
      <c r="O7" s="3">
        <f t="shared" si="4"/>
        <v>7.45</v>
      </c>
      <c r="P7" s="3">
        <f t="shared" si="4"/>
        <v>7.45</v>
      </c>
      <c r="Q7" s="3">
        <f t="shared" si="4"/>
        <v>7.45</v>
      </c>
      <c r="R7" s="3">
        <f t="shared" si="4"/>
        <v>7.45</v>
      </c>
      <c r="S7" s="3">
        <f t="shared" si="4"/>
        <v>7.45</v>
      </c>
      <c r="T7" s="3">
        <f t="shared" si="4"/>
        <v>7.45</v>
      </c>
      <c r="U7" s="3">
        <f t="shared" si="4"/>
        <v>5.03</v>
      </c>
      <c r="V7" s="3">
        <f t="shared" si="4"/>
        <v>5.03</v>
      </c>
      <c r="W7" s="3">
        <f t="shared" si="4"/>
        <v>5.03</v>
      </c>
      <c r="X7" s="3">
        <f t="shared" si="4"/>
        <v>5.03</v>
      </c>
      <c r="Y7" s="3">
        <f t="shared" si="4"/>
        <v>5.03</v>
      </c>
      <c r="Z7" s="3">
        <f t="shared" si="4"/>
        <v>5.03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1294000000000</v>
      </c>
      <c r="E8" s="2">
        <f>IFERROR(INDEX(E51:E500,MATCH("Free cash flow (Quarter)",$C$51:$C$500,0)),"")</f>
        <v>1937000000000</v>
      </c>
      <c r="H8" s="2">
        <f>IFERROR(INDEX(D8:G8,COUNT(D8:G8)),"")</f>
        <v>1937000000000</v>
      </c>
      <c r="I8" s="2">
        <f t="shared" ref="I8:Z8" si="5">IFERROR(INDEX(I51:I500,MATCH($C$8,$C$51:$C$500,0)),"")</f>
        <v>660000000000</v>
      </c>
      <c r="J8" s="2">
        <f t="shared" si="5"/>
        <v>2182000000000</v>
      </c>
      <c r="K8" s="2">
        <f t="shared" si="5"/>
        <v>-2000000000</v>
      </c>
      <c r="L8" s="2">
        <f t="shared" si="5"/>
        <v>2096000000000</v>
      </c>
      <c r="M8" s="2">
        <f t="shared" si="5"/>
        <v>3180000000000</v>
      </c>
      <c r="N8" s="2">
        <f t="shared" si="5"/>
        <v>4446000000000</v>
      </c>
      <c r="O8" s="2">
        <f t="shared" si="5"/>
        <v>-3659000000000</v>
      </c>
      <c r="P8" s="2">
        <f t="shared" si="5"/>
        <v>-2675000000000</v>
      </c>
      <c r="Q8" s="2">
        <f t="shared" si="5"/>
        <v>-954000000000</v>
      </c>
      <c r="R8" s="2">
        <f t="shared" si="5"/>
        <v>541000000000</v>
      </c>
      <c r="S8" s="2">
        <f t="shared" si="5"/>
        <v>620000000000</v>
      </c>
      <c r="T8" s="2">
        <f t="shared" si="5"/>
        <v>-1096000000000</v>
      </c>
      <c r="U8" s="2">
        <f t="shared" si="5"/>
        <v>-1215000000000</v>
      </c>
      <c r="V8" s="2">
        <f t="shared" si="5"/>
        <v>851000000000</v>
      </c>
      <c r="W8" s="2">
        <f t="shared" si="5"/>
        <v>-352000000000</v>
      </c>
      <c r="X8" s="2">
        <f t="shared" si="5"/>
        <v>475000000000</v>
      </c>
      <c r="Y8" s="2">
        <f t="shared" si="5"/>
        <v>812000000000</v>
      </c>
      <c r="Z8" s="2">
        <f t="shared" si="5"/>
        <v>-769000000000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173.74</v>
      </c>
      <c r="E9" s="3">
        <f>IFERROR(INDEX(E51:E500,MATCH("Free cash flow per share (Quarter)",$C$51:$C$500,0)),"")</f>
        <v>260.08999999999997</v>
      </c>
      <c r="H9" s="3">
        <f>IFERROR(INDEX(D9:G9,COUNT(D9:G9)),"")</f>
        <v>260.08999999999997</v>
      </c>
      <c r="I9" s="3">
        <f t="shared" ref="I9:Z9" si="6">IFERROR(INDEX(I51:I500,MATCH($C$9,$C$51:$C$500,0)),"")</f>
        <v>88.67</v>
      </c>
      <c r="J9" s="3">
        <f t="shared" si="6"/>
        <v>293.02999999999997</v>
      </c>
      <c r="K9" s="3">
        <f t="shared" si="6"/>
        <v>-0.27</v>
      </c>
      <c r="L9" s="3">
        <f t="shared" si="6"/>
        <v>281.47000000000003</v>
      </c>
      <c r="M9" s="3">
        <f t="shared" si="6"/>
        <v>426.91</v>
      </c>
      <c r="N9" s="3">
        <f t="shared" si="6"/>
        <v>597.01</v>
      </c>
      <c r="O9" s="3">
        <f t="shared" si="6"/>
        <v>-491.28</v>
      </c>
      <c r="P9" s="3">
        <f t="shared" si="6"/>
        <v>-359.14</v>
      </c>
      <c r="Q9" s="3">
        <f t="shared" si="6"/>
        <v>-128.15</v>
      </c>
      <c r="R9" s="3">
        <f t="shared" si="6"/>
        <v>72.64</v>
      </c>
      <c r="S9" s="3">
        <f t="shared" si="6"/>
        <v>83.28</v>
      </c>
      <c r="T9" s="3">
        <f t="shared" si="6"/>
        <v>-147.18</v>
      </c>
      <c r="U9" s="3">
        <f t="shared" si="6"/>
        <v>-241.37</v>
      </c>
      <c r="V9" s="3">
        <f t="shared" si="6"/>
        <v>169.14</v>
      </c>
      <c r="W9" s="3">
        <f t="shared" si="6"/>
        <v>-69.989999999999995</v>
      </c>
      <c r="X9" s="3">
        <f t="shared" si="6"/>
        <v>94.47</v>
      </c>
      <c r="Y9" s="3">
        <f t="shared" si="6"/>
        <v>161.29</v>
      </c>
      <c r="Z9" s="3">
        <f t="shared" si="6"/>
        <v>-152.76</v>
      </c>
    </row>
    <row r="10" spans="1:26" ht="15.5" x14ac:dyDescent="0.35">
      <c r="C10" t="s">
        <v>18</v>
      </c>
      <c r="D10" s="3">
        <f ca="1">IFERROR(IF(D9=0,"",D2/D9),"")</f>
        <v>17.957868078738343</v>
      </c>
      <c r="E10" s="3">
        <f ca="1">IFERROR(IF(E9=0,"",E2/E9),"")</f>
        <v>12.572571033103927</v>
      </c>
      <c r="I10" s="3">
        <f t="shared" ref="I10:Z10" ca="1" si="7">IFERROR(IF(I9=0,"",I2/I9),"")</f>
        <v>35.073869403405887</v>
      </c>
      <c r="J10" s="3">
        <f t="shared" ca="1" si="7"/>
        <v>3.6515032590519745</v>
      </c>
      <c r="K10" s="3">
        <f t="shared" ca="1" si="7"/>
        <v>-2388.8888888888887</v>
      </c>
      <c r="L10" s="3">
        <f t="shared" ca="1" si="7"/>
        <v>4.1567484989519308</v>
      </c>
      <c r="M10" s="3">
        <f t="shared" ca="1" si="7"/>
        <v>3.4082125038064226</v>
      </c>
      <c r="N10" s="3">
        <f t="shared" ca="1" si="7"/>
        <v>2.4873955210130485</v>
      </c>
      <c r="O10" s="3">
        <f t="shared" ca="1" si="7"/>
        <v>-1.6792867611138251</v>
      </c>
      <c r="P10" s="3">
        <f t="shared" ca="1" si="7"/>
        <v>-2.1022442501531438</v>
      </c>
      <c r="Q10" s="3">
        <f t="shared" ca="1" si="7"/>
        <v>-6.0476004682013267</v>
      </c>
      <c r="R10" s="3">
        <f t="shared" ca="1" si="7"/>
        <v>14.799008810572687</v>
      </c>
      <c r="S10" s="3">
        <f t="shared" ca="1" si="7"/>
        <v>6.0638808837656102</v>
      </c>
      <c r="T10" s="3">
        <f t="shared" ca="1" si="7"/>
        <v>-8.3571137382796579</v>
      </c>
      <c r="U10" s="3">
        <f t="shared" ca="1" si="7"/>
        <v>-4.4796022703732863</v>
      </c>
      <c r="V10" s="3">
        <f t="shared" ca="1" si="7"/>
        <v>6.1528615348232236</v>
      </c>
      <c r="W10" s="3">
        <f t="shared" ca="1" si="7"/>
        <v>-16.124387769681384</v>
      </c>
      <c r="X10" s="3">
        <f t="shared" ca="1" si="7"/>
        <v>19.671684132528846</v>
      </c>
      <c r="Y10" s="3">
        <f t="shared" ca="1" si="7"/>
        <v>8.2539444478888964</v>
      </c>
      <c r="Z10" s="3">
        <f t="shared" ca="1" si="7"/>
        <v>-4.7776780570830066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4483933000000</v>
      </c>
      <c r="E11" s="2">
        <f>IFERROR(INDEX(E51:E500,MATCH($C$11,$C$51:$C$500,0)),"")</f>
        <v>3164311000000</v>
      </c>
      <c r="H11" s="2">
        <f>IFERROR(INDEX(D11:G11,COUNT(D11:G11)),"")</f>
        <v>3164311000000</v>
      </c>
      <c r="I11" s="2">
        <f t="shared" ref="I11:Z11" si="8">IFERROR(INDEX(I51:I500,MATCH($C$11,$C$51:$C$500,0)),"")</f>
        <v>1711598000000</v>
      </c>
      <c r="J11" s="2">
        <f t="shared" si="8"/>
        <v>1988254000000</v>
      </c>
      <c r="K11" s="2">
        <f t="shared" si="8"/>
        <v>1526601000000</v>
      </c>
      <c r="L11" s="2">
        <f t="shared" si="8"/>
        <v>1209227000000</v>
      </c>
      <c r="M11" s="2">
        <f t="shared" si="8"/>
        <v>1782262000000</v>
      </c>
      <c r="N11" s="2">
        <f t="shared" si="8"/>
        <v>807300000000</v>
      </c>
      <c r="O11" s="2">
        <f t="shared" si="8"/>
        <v>1599370000000</v>
      </c>
      <c r="P11" s="2">
        <f t="shared" si="8"/>
        <v>784610000000</v>
      </c>
      <c r="Q11" s="2">
        <f t="shared" si="8"/>
        <v>1357490000000</v>
      </c>
      <c r="R11" s="2">
        <f t="shared" si="8"/>
        <v>563804000000</v>
      </c>
      <c r="S11" s="2">
        <f t="shared" si="8"/>
        <v>497472000000</v>
      </c>
      <c r="T11" s="2">
        <f t="shared" si="8"/>
        <v>346495000000</v>
      </c>
      <c r="U11" s="2">
        <f t="shared" si="8"/>
        <v>613698000000</v>
      </c>
      <c r="V11" s="2">
        <f t="shared" si="8"/>
        <v>670411000000</v>
      </c>
      <c r="W11" s="2">
        <f t="shared" si="8"/>
        <v>659584000000</v>
      </c>
      <c r="X11" s="2">
        <f t="shared" si="8"/>
        <v>844218000000</v>
      </c>
      <c r="Y11" s="2">
        <f t="shared" si="8"/>
        <v>501949000000</v>
      </c>
      <c r="Z11" s="2">
        <f t="shared" si="8"/>
        <v>460588000000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-3406000000000</v>
      </c>
      <c r="E12" s="2">
        <f>IFERROR(INDEX(E51:E500,MATCH("Net Debt (Quarter)",$C$51:$C$500,0)),"")</f>
        <v>-2112000000000</v>
      </c>
      <c r="H12" s="2">
        <f>IFERROR(INDEX(D12:G12,COUNT(D12:G12)),"")</f>
        <v>-2112000000000</v>
      </c>
      <c r="I12" s="2">
        <f t="shared" ref="I12:Z12" si="9">IFERROR(INDEX(I51:I500,MATCH($C$12,$C$51:$C$500,0)),"")</f>
        <v>-140000000000</v>
      </c>
      <c r="J12" s="2">
        <f t="shared" si="9"/>
        <v>-497000000000</v>
      </c>
      <c r="K12" s="2">
        <f t="shared" si="9"/>
        <v>1960000000000</v>
      </c>
      <c r="L12" s="2">
        <f t="shared" si="9"/>
        <v>1578000000000</v>
      </c>
      <c r="M12" s="2">
        <f t="shared" si="9"/>
        <v>2318000000000</v>
      </c>
      <c r="N12" s="2">
        <f t="shared" si="9"/>
        <v>5444000000000</v>
      </c>
      <c r="O12" s="2">
        <f t="shared" si="9"/>
        <v>9961000000000</v>
      </c>
      <c r="P12" s="2">
        <f t="shared" si="9"/>
        <v>1690000000000</v>
      </c>
      <c r="Q12" s="2">
        <f t="shared" si="9"/>
        <v>876000000000</v>
      </c>
      <c r="R12" s="2">
        <f t="shared" si="9"/>
        <v>98000000000</v>
      </c>
      <c r="S12" s="2">
        <f t="shared" si="9"/>
        <v>86000000000</v>
      </c>
      <c r="T12" s="2">
        <f t="shared" si="9"/>
        <v>505000000000</v>
      </c>
      <c r="U12" s="2">
        <f t="shared" si="9"/>
        <v>-209000000000</v>
      </c>
      <c r="V12" s="2">
        <f t="shared" si="9"/>
        <v>-407000000000</v>
      </c>
      <c r="W12" s="2">
        <f t="shared" si="9"/>
        <v>-16000000000</v>
      </c>
      <c r="X12" s="2">
        <f t="shared" si="9"/>
        <v>-412000000000</v>
      </c>
      <c r="Y12" s="2">
        <f t="shared" si="9"/>
        <v>-138000000000</v>
      </c>
      <c r="Z12" s="2">
        <f t="shared" si="9"/>
        <v>-95000000000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1078000000000</v>
      </c>
      <c r="E13" s="2">
        <f>IFERROR(INDEX(E51:E500,MATCH("Total Debt (Quarter)",$C$51:$C$500,0)),"")</f>
        <v>1052000000000</v>
      </c>
      <c r="H13" s="2">
        <f>IFERROR(INDEX(D13:G13,COUNT(D13:G13)),"")</f>
        <v>1052000000000</v>
      </c>
      <c r="I13" s="2">
        <f t="shared" ref="I13:Z13" si="10">IFERROR(INDEX(I51:I500,MATCH($C$13,$C$51:$C$500,0)),"")</f>
        <v>1572000000000</v>
      </c>
      <c r="J13" s="2">
        <f t="shared" si="10"/>
        <v>1491000000000</v>
      </c>
      <c r="K13" s="2">
        <f t="shared" si="10"/>
        <v>3487000000000</v>
      </c>
      <c r="L13" s="2">
        <f t="shared" si="10"/>
        <v>2787000000000</v>
      </c>
      <c r="M13" s="2">
        <f t="shared" si="10"/>
        <v>4100000000000</v>
      </c>
      <c r="N13" s="2">
        <f t="shared" si="10"/>
        <v>6252000000000</v>
      </c>
      <c r="O13" s="2">
        <f t="shared" si="10"/>
        <v>11561000000000</v>
      </c>
      <c r="P13" s="2">
        <f t="shared" si="10"/>
        <v>2475000000000</v>
      </c>
      <c r="Q13" s="2">
        <f t="shared" si="10"/>
        <v>2233000000000</v>
      </c>
      <c r="R13" s="2">
        <f t="shared" si="10"/>
        <v>661000000000</v>
      </c>
      <c r="S13" s="2">
        <f t="shared" si="10"/>
        <v>583000000000</v>
      </c>
      <c r="T13" s="2">
        <f t="shared" si="10"/>
        <v>851000000000</v>
      </c>
      <c r="U13" s="2">
        <f t="shared" si="10"/>
        <v>404000000000</v>
      </c>
      <c r="V13" s="2">
        <f t="shared" si="10"/>
        <v>264000000000</v>
      </c>
      <c r="W13" s="2">
        <f t="shared" si="10"/>
        <v>644000000000</v>
      </c>
      <c r="X13" s="2">
        <f t="shared" si="10"/>
        <v>432000000000</v>
      </c>
      <c r="Y13" s="2">
        <f t="shared" si="10"/>
        <v>364000000000</v>
      </c>
      <c r="Z13" s="2">
        <f t="shared" si="10"/>
        <v>366000000000</v>
      </c>
    </row>
    <row r="14" spans="1:26" ht="15.5" x14ac:dyDescent="0.35">
      <c r="C14" t="s">
        <v>27</v>
      </c>
      <c r="D14" s="2">
        <f>IFERROR(INDEX(D51:D500,MATCH($C$14,$C$51:$C$500,0)),"")</f>
        <v>-19716000000</v>
      </c>
      <c r="E14" s="2">
        <f>IFERROR(INDEX(E51:E500,MATCH($C$14,$C$51:$C$500,0)),"")</f>
        <v>-23565000000</v>
      </c>
      <c r="H14" s="2">
        <f>IFERROR(SUM(D14:G14)*(4/MAX(1,COUNT(D14:G14))),"")</f>
        <v>-86562000000</v>
      </c>
      <c r="I14" s="2">
        <f t="shared" ref="I14:Z14" si="11">IFERROR(INDEX(I51:I500,MATCH($C$14,$C$51:$C$500,0)),"")</f>
        <v>-200870000000</v>
      </c>
      <c r="J14" s="2">
        <f t="shared" si="11"/>
        <v>-205593000000</v>
      </c>
      <c r="K14" s="2">
        <f t="shared" si="11"/>
        <v>-205098000000</v>
      </c>
      <c r="L14" s="2">
        <f t="shared" si="11"/>
        <v>-207282000000</v>
      </c>
      <c r="M14" s="2">
        <f t="shared" si="11"/>
        <v>-340668000000</v>
      </c>
      <c r="N14" s="2">
        <f t="shared" si="11"/>
        <v>-607370000000</v>
      </c>
      <c r="O14" s="2">
        <f t="shared" si="11"/>
        <v>-781696000000</v>
      </c>
      <c r="P14" s="2">
        <f t="shared" si="11"/>
        <v>-304641000000</v>
      </c>
      <c r="Q14" s="2">
        <f t="shared" si="11"/>
        <v>-200412000000</v>
      </c>
      <c r="R14" s="2">
        <f t="shared" si="11"/>
        <v>-118240000000</v>
      </c>
      <c r="S14" s="2">
        <f t="shared" si="11"/>
        <v>-129296000000</v>
      </c>
      <c r="T14" s="2">
        <f t="shared" si="11"/>
        <v>-111846000000</v>
      </c>
      <c r="U14" s="2">
        <f t="shared" si="11"/>
        <v>-34832000000</v>
      </c>
      <c r="V14" s="2">
        <f t="shared" si="11"/>
        <v>-30305000000</v>
      </c>
      <c r="W14" s="2">
        <f t="shared" si="11"/>
        <v>-25230000000</v>
      </c>
      <c r="X14" s="2">
        <f t="shared" si="11"/>
        <v>-15609000000</v>
      </c>
      <c r="Y14" s="2">
        <f t="shared" si="11"/>
        <v>-52901000000</v>
      </c>
      <c r="Z14" s="2">
        <f t="shared" si="11"/>
        <v>-40484000000</v>
      </c>
    </row>
    <row r="15" spans="1:26" ht="15.5" x14ac:dyDescent="0.35">
      <c r="C15" t="s">
        <v>28</v>
      </c>
      <c r="D15" s="2">
        <f>IFERROR(INDEX(D51:D500,MATCH($C$15,$C$51:$C$500,0)),"")</f>
        <v>-396303000000</v>
      </c>
      <c r="E15" s="2">
        <f>IFERROR(INDEX(E51:E500,MATCH($C$15,$C$51:$C$500,0)),"")</f>
        <v>-435416000000</v>
      </c>
      <c r="H15" s="2">
        <f>IFERROR(SUM(D15:G15)*(4/MAX(1,COUNT(D15:G15))),"")</f>
        <v>-1663438000000</v>
      </c>
      <c r="I15" s="2">
        <f t="shared" ref="I15:Z15" si="12">IFERROR(INDEX(I51:I500,MATCH($C$15,$C$51:$C$500,0)),"")</f>
        <v>-440206000000</v>
      </c>
      <c r="J15" s="2">
        <f t="shared" si="12"/>
        <v>-407871000000</v>
      </c>
      <c r="K15" s="2">
        <f t="shared" si="12"/>
        <v>-2974000000</v>
      </c>
      <c r="L15" s="2">
        <f t="shared" si="12"/>
        <v>-365065000000</v>
      </c>
      <c r="M15" s="2">
        <f t="shared" si="12"/>
        <v>-425449000000</v>
      </c>
      <c r="N15" s="2">
        <f t="shared" si="12"/>
        <v>-66646000000</v>
      </c>
      <c r="O15" s="2">
        <f t="shared" si="12"/>
        <v>113638000000</v>
      </c>
      <c r="P15" s="2">
        <f t="shared" si="12"/>
        <v>-191669000000</v>
      </c>
      <c r="Q15" s="2">
        <f t="shared" si="12"/>
        <v>-207297000000</v>
      </c>
      <c r="R15" s="2">
        <f t="shared" si="12"/>
        <v>-131921000000</v>
      </c>
      <c r="S15" s="2">
        <f t="shared" si="12"/>
        <v>-66602000000</v>
      </c>
      <c r="T15" s="2">
        <f t="shared" si="12"/>
        <v>-345734000000</v>
      </c>
      <c r="U15" s="2">
        <f t="shared" si="12"/>
        <v>-257101000000</v>
      </c>
      <c r="V15" s="2">
        <f t="shared" si="12"/>
        <v>-215051000000</v>
      </c>
      <c r="W15" s="2">
        <f t="shared" si="12"/>
        <v>-371279000000</v>
      </c>
      <c r="X15" s="2">
        <f t="shared" si="12"/>
        <v>-179369000000</v>
      </c>
      <c r="Y15" s="2">
        <f t="shared" si="12"/>
        <v>-235391000000</v>
      </c>
      <c r="Z15" s="2">
        <f t="shared" si="12"/>
        <v>-766578000000</v>
      </c>
    </row>
    <row r="16" spans="1:26" ht="15.5" x14ac:dyDescent="0.35">
      <c r="C16" t="s">
        <v>29</v>
      </c>
      <c r="D16" s="2">
        <f>IFERROR(INDEX(D51:D500,MATCH($C$16,$C$51:$C$500,0)),"")</f>
        <v>1610257000000</v>
      </c>
      <c r="E16" s="2">
        <f>IFERROR(INDEX(E51:E500,MATCH($C$16,$C$51:$C$500,0)),"")</f>
        <v>1936166000000</v>
      </c>
      <c r="H16" s="2">
        <f>IFERROR(SUM(D16:G16)*(4/MAX(1,COUNT(D16:G16))),"")</f>
        <v>7092846000000</v>
      </c>
      <c r="I16" s="2">
        <f t="shared" ref="I16:Z16" si="13">IFERROR(INDEX(I51:I500,MATCH($C$16,$C$51:$C$500,0)),"")</f>
        <v>1753848000000</v>
      </c>
      <c r="J16" s="2">
        <f t="shared" si="13"/>
        <v>1657269000000</v>
      </c>
      <c r="K16" s="2">
        <f t="shared" si="13"/>
        <v>-446698000000</v>
      </c>
      <c r="L16" s="2">
        <f t="shared" si="13"/>
        <v>1406628000000</v>
      </c>
      <c r="M16" s="2">
        <f t="shared" si="13"/>
        <v>1728705000000</v>
      </c>
      <c r="N16" s="2">
        <f t="shared" si="13"/>
        <v>-269760000000</v>
      </c>
      <c r="O16" s="2">
        <f t="shared" si="13"/>
        <v>-722414000000</v>
      </c>
      <c r="P16" s="2">
        <f t="shared" si="13"/>
        <v>766482000000</v>
      </c>
      <c r="Q16" s="2">
        <f t="shared" si="13"/>
        <v>716211000000</v>
      </c>
      <c r="R16" s="2">
        <f t="shared" si="13"/>
        <v>414970000000</v>
      </c>
      <c r="S16" s="2">
        <f t="shared" si="13"/>
        <v>168163000000</v>
      </c>
      <c r="T16" s="2">
        <f t="shared" si="13"/>
        <v>1023102000000</v>
      </c>
      <c r="U16" s="2">
        <f t="shared" si="13"/>
        <v>801502000000</v>
      </c>
      <c r="V16" s="2">
        <f t="shared" si="13"/>
        <v>646639000000</v>
      </c>
      <c r="W16" s="2">
        <f t="shared" si="13"/>
        <v>1268085000000</v>
      </c>
      <c r="X16" s="2">
        <f t="shared" si="13"/>
        <v>1127327000000</v>
      </c>
      <c r="Y16" s="2">
        <f t="shared" si="13"/>
        <v>549163000000</v>
      </c>
      <c r="Z16" s="2">
        <f t="shared" si="13"/>
        <v>2108929000000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23244000000000</v>
      </c>
      <c r="E20" s="2">
        <f ca="1">IFERROR(E21*E2,"")</f>
        <v>24361500000000</v>
      </c>
      <c r="H20" s="2">
        <f t="shared" ref="H20:Z20" ca="1" si="14">IFERROR(H21*H2,"")</f>
        <v>24361500000000</v>
      </c>
      <c r="I20" s="2">
        <f t="shared" ca="1" si="14"/>
        <v>23169500000000</v>
      </c>
      <c r="J20" s="2">
        <f t="shared" ca="1" si="14"/>
        <v>7971500000000</v>
      </c>
      <c r="K20" s="2">
        <f t="shared" ca="1" si="14"/>
        <v>4805250000000</v>
      </c>
      <c r="L20" s="2">
        <f t="shared" ca="1" si="14"/>
        <v>8716500000000</v>
      </c>
      <c r="M20" s="2">
        <f t="shared" ca="1" si="14"/>
        <v>10839750000000</v>
      </c>
      <c r="N20" s="2">
        <f t="shared" ca="1" si="14"/>
        <v>11063250000000</v>
      </c>
      <c r="O20" s="2">
        <f t="shared" ca="1" si="14"/>
        <v>6146250000000</v>
      </c>
      <c r="P20" s="2">
        <f t="shared" ca="1" si="14"/>
        <v>5624750000000</v>
      </c>
      <c r="Q20" s="2">
        <f t="shared" ca="1" si="14"/>
        <v>5773750000000</v>
      </c>
      <c r="R20" s="2">
        <f t="shared" ca="1" si="14"/>
        <v>8008750000000</v>
      </c>
      <c r="S20" s="2">
        <f t="shared" ca="1" si="14"/>
        <v>3762250000000</v>
      </c>
      <c r="T20" s="2">
        <f t="shared" ca="1" si="14"/>
        <v>9163500000000</v>
      </c>
      <c r="U20" s="2">
        <f t="shared" ca="1" si="14"/>
        <v>5438645248000</v>
      </c>
      <c r="V20" s="2">
        <f t="shared" ca="1" si="14"/>
        <v>5234695850000</v>
      </c>
      <c r="W20" s="2">
        <f t="shared" ca="1" si="14"/>
        <v>5676585877000</v>
      </c>
      <c r="X20" s="2">
        <f t="shared" ca="1" si="14"/>
        <v>9347671520000</v>
      </c>
      <c r="Y20" s="2">
        <f t="shared" ca="1" si="14"/>
        <v>6696331861000</v>
      </c>
      <c r="Z20" s="2">
        <f t="shared" ca="1" si="14"/>
        <v>3671085643000.0005</v>
      </c>
    </row>
    <row r="21" spans="1:26" ht="15.5" x14ac:dyDescent="0.35">
      <c r="C21" t="s">
        <v>12</v>
      </c>
      <c r="D21" s="2">
        <f>IFERROR(INDEX(D51:D500,MATCH($C$7,$C$51:$C$500,0)),"")</f>
        <v>7450000000</v>
      </c>
      <c r="E21" s="2">
        <f>IFERROR(INDEX(E51:E500,MATCH($C$7,$C$51:$C$500,0)),"")</f>
        <v>7450000000</v>
      </c>
      <c r="H21" s="2">
        <f>IFERROR(INDEX(D21:G21,COUNT(D21:G21)),"")</f>
        <v>7450000000</v>
      </c>
      <c r="I21" s="2">
        <f t="shared" ref="I21:Z21" si="15">IFERROR(INDEX(I51:I500,MATCH($C$7,$C$51:$C$500,0)),"")</f>
        <v>7450000000</v>
      </c>
      <c r="J21" s="2">
        <f t="shared" si="15"/>
        <v>7450000000</v>
      </c>
      <c r="K21" s="2">
        <f t="shared" si="15"/>
        <v>7450000000</v>
      </c>
      <c r="L21" s="2">
        <f t="shared" si="15"/>
        <v>7450000000</v>
      </c>
      <c r="M21" s="2">
        <f t="shared" si="15"/>
        <v>7450000000</v>
      </c>
      <c r="N21" s="2">
        <f t="shared" si="15"/>
        <v>7450000000</v>
      </c>
      <c r="O21" s="2">
        <f t="shared" si="15"/>
        <v>7450000000</v>
      </c>
      <c r="P21" s="2">
        <f t="shared" si="15"/>
        <v>7450000000</v>
      </c>
      <c r="Q21" s="2">
        <f t="shared" si="15"/>
        <v>7450000000</v>
      </c>
      <c r="R21" s="2">
        <f t="shared" si="15"/>
        <v>7450000000</v>
      </c>
      <c r="S21" s="2">
        <f t="shared" si="15"/>
        <v>7450000000</v>
      </c>
      <c r="T21" s="2">
        <f t="shared" si="15"/>
        <v>7450000000</v>
      </c>
      <c r="U21" s="2">
        <f t="shared" si="15"/>
        <v>5030000000</v>
      </c>
      <c r="V21" s="2">
        <f t="shared" si="15"/>
        <v>5030000000</v>
      </c>
      <c r="W21" s="2">
        <f t="shared" si="15"/>
        <v>5030000000</v>
      </c>
      <c r="X21" s="2">
        <f t="shared" si="15"/>
        <v>5030000000</v>
      </c>
      <c r="Y21" s="2">
        <f t="shared" si="15"/>
        <v>5030000000</v>
      </c>
      <c r="Z21" s="2">
        <f t="shared" si="15"/>
        <v>5030000000</v>
      </c>
    </row>
    <row r="23" spans="1:26" ht="15.5" x14ac:dyDescent="0.35">
      <c r="B23" t="s">
        <v>50</v>
      </c>
      <c r="C23" t="s">
        <v>51</v>
      </c>
      <c r="D23" s="3">
        <f>IFERROR(D5/D6*100,"")</f>
        <v>11.818559758352725</v>
      </c>
      <c r="E23" s="3">
        <f>IFERROR(E5/E6*100,"")</f>
        <v>15.556402906697835</v>
      </c>
      <c r="H23" s="3">
        <f t="shared" ref="H23:Z23" si="16">IFERROR(H5/H6*100,"")</f>
        <v>56.149889699853247</v>
      </c>
      <c r="I23" s="3">
        <f t="shared" si="16"/>
        <v>15.417852783871636</v>
      </c>
      <c r="J23" s="3">
        <f t="shared" si="16"/>
        <v>16.698607527832703</v>
      </c>
      <c r="K23" s="3">
        <f t="shared" si="16"/>
        <v>-7.8035848364133438</v>
      </c>
      <c r="L23" s="3">
        <f t="shared" si="16"/>
        <v>16.890065086099597</v>
      </c>
      <c r="M23" s="3">
        <f t="shared" si="16"/>
        <v>21.689044166368124</v>
      </c>
      <c r="N23" s="3">
        <f t="shared" si="16"/>
        <v>-7.7437949076705577</v>
      </c>
      <c r="O23" s="3">
        <f t="shared" si="16"/>
        <v>-13.387538616747854</v>
      </c>
      <c r="P23" s="3">
        <f t="shared" si="16"/>
        <v>9.755529118056586</v>
      </c>
      <c r="Q23" s="3">
        <f t="shared" si="16"/>
        <v>7.9744544784593501</v>
      </c>
      <c r="R23" s="3">
        <f t="shared" si="16"/>
        <v>5.5354339691723187</v>
      </c>
      <c r="S23" s="3">
        <f t="shared" si="16"/>
        <v>19.785245690428795</v>
      </c>
      <c r="T23" s="3">
        <f t="shared" si="16"/>
        <v>11.38882737228529</v>
      </c>
      <c r="U23" s="3">
        <f t="shared" si="16"/>
        <v>11.235867549993765</v>
      </c>
      <c r="V23" s="3">
        <f t="shared" si="16"/>
        <v>9.5582466763195999</v>
      </c>
      <c r="W23" s="3">
        <f t="shared" si="16"/>
        <v>19.511526720960809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-5.1782137714802223E-2</v>
      </c>
      <c r="E24" s="4">
        <f>IFERROR(_xlfn.RRI(5,J23,E23),"")</f>
        <v>-1.4070673181721505E-2</v>
      </c>
      <c r="H24" s="4">
        <f t="shared" ref="H24:Z24" si="17">IFERROR(_xlfn.RRI(5,M23,H23),"")</f>
        <v>0.20954407632125949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0.16194632841680989</v>
      </c>
      <c r="M24" s="4">
        <f t="shared" si="17"/>
        <v>0.31406772214627043</v>
      </c>
      <c r="N24" s="4" t="str">
        <f t="shared" si="17"/>
        <v/>
      </c>
      <c r="O24" s="4" t="str">
        <f t="shared" si="17"/>
        <v/>
      </c>
      <c r="P24" s="4">
        <f t="shared" si="17"/>
        <v>-2.785993156211386E-2</v>
      </c>
      <c r="Q24" s="4">
        <f t="shared" si="17"/>
        <v>-3.5583682683152151E-2</v>
      </c>
      <c r="R24" s="4">
        <f t="shared" si="17"/>
        <v>-0.22272968039462826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176.38</v>
      </c>
      <c r="J25" s="3">
        <f t="shared" si="18"/>
        <v>167.75</v>
      </c>
      <c r="K25" s="3">
        <f t="shared" si="18"/>
        <v>-60.38</v>
      </c>
      <c r="L25" s="3">
        <f t="shared" si="18"/>
        <v>139.84</v>
      </c>
      <c r="M25" s="3">
        <f t="shared" si="18"/>
        <v>174.92</v>
      </c>
      <c r="N25" s="3">
        <f t="shared" si="18"/>
        <v>-45.73</v>
      </c>
      <c r="O25" s="3">
        <f t="shared" si="18"/>
        <v>-82.08</v>
      </c>
      <c r="P25" s="3">
        <f t="shared" si="18"/>
        <v>71.34</v>
      </c>
      <c r="Q25" s="3">
        <f t="shared" si="18"/>
        <v>67.459999999999994</v>
      </c>
      <c r="R25" s="3">
        <f t="shared" si="18"/>
        <v>33.81</v>
      </c>
      <c r="S25" s="3">
        <f t="shared" si="18"/>
        <v>13.64</v>
      </c>
      <c r="T25" s="3">
        <f t="shared" si="18"/>
        <v>85.66</v>
      </c>
      <c r="U25" s="3">
        <f t="shared" si="18"/>
        <v>102.34</v>
      </c>
      <c r="V25" s="3">
        <f t="shared" si="18"/>
        <v>85.75</v>
      </c>
      <c r="W25" s="3">
        <f t="shared" si="18"/>
        <v>178.18</v>
      </c>
      <c r="X25" s="3">
        <f t="shared" si="18"/>
        <v>188.35</v>
      </c>
      <c r="Y25" s="3">
        <f t="shared" si="18"/>
        <v>62.34</v>
      </c>
      <c r="Z25" s="3">
        <f t="shared" si="18"/>
        <v>266.70999999999998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0.15695646087661985</v>
      </c>
      <c r="M26" s="4">
        <f t="shared" si="19"/>
        <v>0.3891810793321</v>
      </c>
      <c r="N26" s="4" t="str">
        <f t="shared" si="19"/>
        <v/>
      </c>
      <c r="O26" s="4" t="str">
        <f t="shared" si="19"/>
        <v/>
      </c>
      <c r="P26" s="4">
        <f t="shared" si="19"/>
        <v>-6.9626057265619767E-2</v>
      </c>
      <c r="Q26" s="4">
        <f t="shared" si="19"/>
        <v>-4.6847389566735176E-2</v>
      </c>
      <c r="R26" s="4">
        <f t="shared" si="19"/>
        <v>-0.28280501641159361</v>
      </c>
      <c r="S26" s="4">
        <f t="shared" si="19"/>
        <v>-0.40847956969905219</v>
      </c>
      <c r="T26" s="4">
        <f t="shared" si="19"/>
        <v>6.5619733779365808E-2</v>
      </c>
      <c r="U26" s="4">
        <f t="shared" si="19"/>
        <v>-0.1743400429403823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665.05610738255029</v>
      </c>
      <c r="E27" s="3">
        <f>IFERROR(E4/E21,"")</f>
        <v>733.56483221476515</v>
      </c>
      <c r="H27" s="3">
        <f t="shared" ref="H27:Z27" si="20">IFERROR(H4/H21,"")</f>
        <v>2797.2418791946307</v>
      </c>
      <c r="I27" s="3">
        <f t="shared" si="20"/>
        <v>1550.7024161073825</v>
      </c>
      <c r="J27" s="3">
        <f t="shared" si="20"/>
        <v>1457.2378523489933</v>
      </c>
      <c r="K27" s="3">
        <f t="shared" si="20"/>
        <v>1126.4304697986577</v>
      </c>
      <c r="L27" s="3">
        <f t="shared" si="20"/>
        <v>1678.4291275167786</v>
      </c>
      <c r="M27" s="3">
        <f t="shared" si="20"/>
        <v>1960.6715436241611</v>
      </c>
      <c r="N27" s="3">
        <f t="shared" si="20"/>
        <v>2042.413422818792</v>
      </c>
      <c r="O27" s="3">
        <f t="shared" si="20"/>
        <v>2590.9566442953019</v>
      </c>
      <c r="P27" s="3">
        <f t="shared" si="20"/>
        <v>1483.2142281879194</v>
      </c>
      <c r="Q27" s="3">
        <f t="shared" si="20"/>
        <v>1237.2026845637583</v>
      </c>
      <c r="R27" s="3">
        <f t="shared" si="20"/>
        <v>935.34147651006708</v>
      </c>
      <c r="S27" s="3">
        <f t="shared" si="20"/>
        <v>922.71033557046985</v>
      </c>
      <c r="T27" s="3">
        <f t="shared" si="20"/>
        <v>989.42442953020134</v>
      </c>
      <c r="U27" s="3">
        <f t="shared" si="20"/>
        <v>1163.5095427435388</v>
      </c>
      <c r="V27" s="3">
        <f t="shared" si="20"/>
        <v>1555.1809145129225</v>
      </c>
      <c r="W27" s="3">
        <f t="shared" si="20"/>
        <v>1739.48648111332</v>
      </c>
      <c r="X27" s="3">
        <f t="shared" si="20"/>
        <v>1657.90337972167</v>
      </c>
      <c r="Y27" s="3">
        <f t="shared" si="20"/>
        <v>1532.7745526838967</v>
      </c>
      <c r="Z27" s="3">
        <f t="shared" si="20"/>
        <v>1799.817495029821</v>
      </c>
    </row>
    <row r="28" spans="1:26" ht="15.5" x14ac:dyDescent="0.35">
      <c r="C28" t="s">
        <v>57</v>
      </c>
      <c r="D28" s="4">
        <f>IFERROR(_xlfn.RRI(5,I27,D27),"")</f>
        <v>-0.15575992346915357</v>
      </c>
      <c r="E28" s="4">
        <f>IFERROR(_xlfn.RRI(5,J27,E27),"")</f>
        <v>-0.12827076354650446</v>
      </c>
      <c r="H28" s="4">
        <f t="shared" ref="H28:Z28" si="21">IFERROR(_xlfn.RRI(5,M27,H27),"")</f>
        <v>7.3655702717719818E-2</v>
      </c>
      <c r="I28" s="4">
        <f t="shared" si="21"/>
        <v>-5.3595140687819676E-2</v>
      </c>
      <c r="J28" s="4">
        <f t="shared" si="21"/>
        <v>-0.10872020859380649</v>
      </c>
      <c r="K28" s="4">
        <f t="shared" si="21"/>
        <v>-5.3544713565043311E-2</v>
      </c>
      <c r="L28" s="4">
        <f t="shared" si="21"/>
        <v>6.2900058111073909E-2</v>
      </c>
      <c r="M28" s="4">
        <f t="shared" si="21"/>
        <v>0.15954319244394943</v>
      </c>
      <c r="N28" s="4">
        <f t="shared" si="21"/>
        <v>0.17223761807757687</v>
      </c>
      <c r="O28" s="4">
        <f t="shared" si="21"/>
        <v>0.21231506865051775</v>
      </c>
      <c r="P28" s="4">
        <f t="shared" si="21"/>
        <v>4.9752183542894013E-2</v>
      </c>
      <c r="Q28" s="4">
        <f t="shared" si="21"/>
        <v>-4.4717136471318475E-2</v>
      </c>
      <c r="R28" s="4">
        <f t="shared" si="21"/>
        <v>-0.11669675272984237</v>
      </c>
      <c r="S28" s="4">
        <f t="shared" si="21"/>
        <v>-0.11059158593518037</v>
      </c>
      <c r="T28" s="4">
        <f t="shared" si="21"/>
        <v>-8.3819868101007056E-2</v>
      </c>
      <c r="U28" s="4">
        <f t="shared" si="21"/>
        <v>-8.3551011724901536E-2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5.1445603576751091E-2</v>
      </c>
      <c r="J29" s="4">
        <f t="shared" si="22"/>
        <v>-3.7782378270950643</v>
      </c>
      <c r="K29" s="4">
        <f t="shared" si="22"/>
        <v>-1.431779176201373</v>
      </c>
      <c r="L29" s="4">
        <f t="shared" si="22"/>
        <v>-0.20054882231877422</v>
      </c>
      <c r="M29" s="4">
        <f t="shared" si="22"/>
        <v>-4.8250601355783944</v>
      </c>
      <c r="N29" s="4">
        <f t="shared" si="22"/>
        <v>-0.44286062378167645</v>
      </c>
      <c r="O29" s="4">
        <f t="shared" si="22"/>
        <v>-2.150546677880572</v>
      </c>
      <c r="P29" s="4">
        <f t="shared" si="22"/>
        <v>5.7515564779128524E-2</v>
      </c>
      <c r="Q29" s="4">
        <f t="shared" si="22"/>
        <v>0.99526767228630553</v>
      </c>
      <c r="R29" s="4">
        <f t="shared" si="22"/>
        <v>1.4787390029325513</v>
      </c>
      <c r="S29" s="4">
        <f t="shared" si="22"/>
        <v>-0.84076581835162267</v>
      </c>
      <c r="T29" s="4">
        <f t="shared" si="22"/>
        <v>-0.16298612468243118</v>
      </c>
      <c r="U29" s="4">
        <f t="shared" si="22"/>
        <v>0.19346938775510208</v>
      </c>
      <c r="V29" s="4">
        <f t="shared" si="22"/>
        <v>-0.51874508923560447</v>
      </c>
      <c r="W29" s="4">
        <f t="shared" si="22"/>
        <v>-5.3995221661799778E-2</v>
      </c>
      <c r="X29" s="4">
        <f t="shared" si="22"/>
        <v>2.0213346166185433</v>
      </c>
      <c r="Y29" s="4">
        <f t="shared" si="22"/>
        <v>-0.76626298226538181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0.8038547242457692</v>
      </c>
      <c r="I30" s="4">
        <f t="shared" si="23"/>
        <v>6.4138166331411908E-2</v>
      </c>
      <c r="J30" s="4">
        <f t="shared" si="23"/>
        <v>0.29367758722778992</v>
      </c>
      <c r="K30" s="4">
        <f t="shared" si="23"/>
        <v>-0.3288781448489268</v>
      </c>
      <c r="L30" s="4">
        <f t="shared" si="23"/>
        <v>-0.14395191128529236</v>
      </c>
      <c r="M30" s="4">
        <f t="shared" si="23"/>
        <v>-4.002220034463768E-2</v>
      </c>
      <c r="N30" s="4">
        <f t="shared" si="23"/>
        <v>-0.21171455056350613</v>
      </c>
      <c r="O30" s="4">
        <f t="shared" si="23"/>
        <v>0.74685260905347406</v>
      </c>
      <c r="P30" s="4">
        <f t="shared" si="23"/>
        <v>0.19884498044950938</v>
      </c>
      <c r="Q30" s="4">
        <f t="shared" si="23"/>
        <v>0.32272834642166359</v>
      </c>
      <c r="R30" s="4">
        <f t="shared" si="23"/>
        <v>1.3689172487471889E-2</v>
      </c>
      <c r="S30" s="4">
        <f t="shared" si="23"/>
        <v>-6.7427174798391304E-2</v>
      </c>
      <c r="T30" s="4">
        <f t="shared" si="23"/>
        <v>-0.14962070083486143</v>
      </c>
      <c r="U30" s="4">
        <f t="shared" si="23"/>
        <v>-0.25184939457159811</v>
      </c>
      <c r="V30" s="4">
        <f t="shared" si="23"/>
        <v>-0.10595400918691633</v>
      </c>
      <c r="W30" s="4">
        <f t="shared" si="23"/>
        <v>4.9208598275097423E-2</v>
      </c>
      <c r="X30" s="4">
        <f t="shared" si="23"/>
        <v>8.1635506551613932E-2</v>
      </c>
      <c r="Y30" s="4">
        <f t="shared" si="23"/>
        <v>-0.14837223389780402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1416.16</v>
      </c>
      <c r="E32" s="3">
        <f>IFERROR(INDEX(E51:E500,MATCH($A$32,$C$51:$C$500,0)),"")</f>
        <v>1336.98</v>
      </c>
      <c r="H32" s="3">
        <f>IFERROR(INDEX(D32:G32,COUNT(D32:G32)),"")</f>
        <v>1336.98</v>
      </c>
      <c r="I32" s="3">
        <f t="shared" ref="I32:Z32" si="24">IFERROR(INDEX(I51:I500,MATCH($C$32,$C$51:$C$500,0)),"")</f>
        <v>1128.98</v>
      </c>
      <c r="J32" s="3">
        <f t="shared" si="24"/>
        <v>1018.64</v>
      </c>
      <c r="K32" s="3">
        <f t="shared" si="24"/>
        <v>838.11</v>
      </c>
      <c r="L32" s="3">
        <f t="shared" si="24"/>
        <v>945.47</v>
      </c>
      <c r="M32" s="3">
        <f t="shared" si="24"/>
        <v>847</v>
      </c>
      <c r="N32" s="3">
        <f t="shared" si="24"/>
        <v>663.29</v>
      </c>
      <c r="O32" s="3">
        <f t="shared" si="24"/>
        <v>706.01</v>
      </c>
      <c r="P32" s="3">
        <f t="shared" si="24"/>
        <v>875.66</v>
      </c>
      <c r="Q32" s="3">
        <f t="shared" si="24"/>
        <v>813.84</v>
      </c>
      <c r="R32" s="3">
        <f t="shared" si="24"/>
        <v>759.08</v>
      </c>
      <c r="S32" s="3">
        <f t="shared" si="24"/>
        <v>721.16</v>
      </c>
      <c r="T32" s="3">
        <f t="shared" si="24"/>
        <v>753</v>
      </c>
      <c r="U32" s="3">
        <f t="shared" si="24"/>
        <v>971.98</v>
      </c>
      <c r="V32" s="3">
        <f t="shared" si="24"/>
        <v>905.59</v>
      </c>
      <c r="W32" s="3">
        <f t="shared" si="24"/>
        <v>913.46</v>
      </c>
      <c r="X32" s="3">
        <f t="shared" si="24"/>
        <v>835.04</v>
      </c>
      <c r="Y32" s="3">
        <f t="shared" si="24"/>
        <v>681.51</v>
      </c>
      <c r="Z32" s="3">
        <f t="shared" si="24"/>
        <v>759.1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2.31</v>
      </c>
      <c r="E33" s="3">
        <f>IFERROR(INDEX(E51:E500,MATCH($A$33,$C$51:$C$500,0)),"")</f>
        <v>2.5</v>
      </c>
      <c r="H33" s="3">
        <f>IFERROR(INDEX(D33:G33,COUNT(D33:G33)),"")</f>
        <v>2.5</v>
      </c>
      <c r="I33" s="3">
        <f t="shared" ref="I33:Z33" si="25">IFERROR(INDEX(I51:I500,MATCH($C$33,$C$51:$C$500,0)),"")</f>
        <v>2.75</v>
      </c>
      <c r="J33" s="3">
        <f t="shared" si="25"/>
        <v>1.05</v>
      </c>
      <c r="K33" s="3">
        <f t="shared" si="25"/>
        <v>0.77</v>
      </c>
      <c r="L33" s="3">
        <f t="shared" si="25"/>
        <v>1.24</v>
      </c>
      <c r="M33" s="3">
        <f t="shared" si="25"/>
        <v>1.72</v>
      </c>
      <c r="N33" s="3">
        <f t="shared" si="25"/>
        <v>2.2400000000000002</v>
      </c>
      <c r="O33" s="3">
        <f t="shared" si="25"/>
        <v>1.17</v>
      </c>
      <c r="P33" s="3">
        <f t="shared" si="25"/>
        <v>0.86</v>
      </c>
      <c r="Q33" s="3">
        <f t="shared" si="25"/>
        <v>0.95</v>
      </c>
      <c r="R33" s="3">
        <f t="shared" si="25"/>
        <v>1.42</v>
      </c>
      <c r="S33" s="3">
        <f t="shared" si="25"/>
        <v>0.7</v>
      </c>
      <c r="T33" s="3">
        <f t="shared" si="25"/>
        <v>1.63</v>
      </c>
      <c r="U33" s="3">
        <f t="shared" si="25"/>
        <v>1.65</v>
      </c>
      <c r="V33" s="3">
        <f t="shared" si="25"/>
        <v>1.7</v>
      </c>
      <c r="W33" s="3">
        <f t="shared" si="25"/>
        <v>1.83</v>
      </c>
      <c r="X33" s="3">
        <f t="shared" si="25"/>
        <v>3.29</v>
      </c>
      <c r="Y33" s="3">
        <f t="shared" si="25"/>
        <v>2.94</v>
      </c>
      <c r="Z33" s="3">
        <f t="shared" si="25"/>
        <v>1.42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20.059999999999999</v>
      </c>
      <c r="E34" s="3">
        <f>IFERROR(INDEX(E51:E500,MATCH($A$34,$C$51:$C$500,0)),"")</f>
        <v>16.579999999999998</v>
      </c>
      <c r="H34" s="3">
        <f>IFERROR(INDEX(D34:G34,COUNT(D34:G34)),"")</f>
        <v>16.579999999999998</v>
      </c>
      <c r="I34" s="3">
        <f t="shared" ref="I34:Z34" si="26">IFERROR(INDEX(I51:I500,MATCH($C$34,$C$51:$C$500,0)),"")</f>
        <v>17.63</v>
      </c>
      <c r="J34" s="3">
        <f t="shared" si="26"/>
        <v>6.38</v>
      </c>
      <c r="K34" s="3">
        <f t="shared" si="26"/>
        <v>-10.68</v>
      </c>
      <c r="L34" s="3">
        <f t="shared" si="26"/>
        <v>8.3699999999999992</v>
      </c>
      <c r="M34" s="3">
        <f t="shared" si="26"/>
        <v>8.32</v>
      </c>
      <c r="N34" s="3">
        <f t="shared" si="26"/>
        <v>-32.47</v>
      </c>
      <c r="O34" s="3">
        <f t="shared" si="26"/>
        <v>-10.050000000000001</v>
      </c>
      <c r="P34" s="3">
        <f t="shared" si="26"/>
        <v>10.58</v>
      </c>
      <c r="Q34" s="3">
        <f t="shared" si="26"/>
        <v>11.49</v>
      </c>
      <c r="R34" s="3">
        <f t="shared" si="26"/>
        <v>31.8</v>
      </c>
      <c r="S34" s="3">
        <f t="shared" si="26"/>
        <v>37.020000000000003</v>
      </c>
      <c r="T34" s="3">
        <f t="shared" si="26"/>
        <v>14.36</v>
      </c>
      <c r="U34" s="3">
        <f t="shared" si="26"/>
        <v>15.63</v>
      </c>
      <c r="V34" s="3">
        <f t="shared" si="26"/>
        <v>17.96</v>
      </c>
      <c r="W34" s="3">
        <f t="shared" si="26"/>
        <v>9.3800000000000008</v>
      </c>
      <c r="X34" s="3">
        <f t="shared" si="26"/>
        <v>14.6</v>
      </c>
      <c r="Y34" s="3">
        <f t="shared" si="26"/>
        <v>32.1</v>
      </c>
      <c r="Z34" s="3">
        <f t="shared" si="26"/>
        <v>4.05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4.92</v>
      </c>
      <c r="E35" s="3">
        <f>IFERROR(INDEX(E51:E500,MATCH($A$35,$C$51:$C$500,0)),"")</f>
        <v>4.55</v>
      </c>
      <c r="H35" s="3">
        <f>IFERROR(INDEX(D35:G35,COUNT(D35:G35)),"")</f>
        <v>4.55</v>
      </c>
      <c r="I35" s="3">
        <f t="shared" ref="I35:Z35" si="27">IFERROR(INDEX(I51:I500,MATCH($C$35,$C$51:$C$500,0)),"")</f>
        <v>2</v>
      </c>
      <c r="J35" s="3">
        <f t="shared" si="27"/>
        <v>0.73</v>
      </c>
      <c r="K35" s="3">
        <f t="shared" si="27"/>
        <v>0.56999999999999995</v>
      </c>
      <c r="L35" s="3">
        <f t="shared" si="27"/>
        <v>0.7</v>
      </c>
      <c r="M35" s="3">
        <f t="shared" si="27"/>
        <v>0.74</v>
      </c>
      <c r="N35" s="3">
        <f t="shared" si="27"/>
        <v>0.73</v>
      </c>
      <c r="O35" s="3">
        <f t="shared" si="27"/>
        <v>0.32</v>
      </c>
      <c r="P35" s="3">
        <f t="shared" si="27"/>
        <v>0.51</v>
      </c>
      <c r="Q35" s="3">
        <f t="shared" si="27"/>
        <v>0.63</v>
      </c>
      <c r="R35" s="3">
        <f t="shared" si="27"/>
        <v>1.1499999999999999</v>
      </c>
      <c r="S35" s="3">
        <f t="shared" si="27"/>
        <v>0.55000000000000004</v>
      </c>
      <c r="T35" s="3">
        <f t="shared" si="27"/>
        <v>1.24</v>
      </c>
      <c r="U35" s="3">
        <f t="shared" si="27"/>
        <v>1.38</v>
      </c>
      <c r="V35" s="3">
        <f t="shared" si="27"/>
        <v>0.99</v>
      </c>
      <c r="W35" s="3">
        <f t="shared" si="27"/>
        <v>0.96</v>
      </c>
      <c r="X35" s="3">
        <f t="shared" si="27"/>
        <v>1.66</v>
      </c>
      <c r="Y35" s="3">
        <f t="shared" si="27"/>
        <v>1.31</v>
      </c>
      <c r="Z35" s="3">
        <f t="shared" si="27"/>
        <v>0.6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4954668000000</v>
      </c>
      <c r="E51" s="5">
        <v>5465058000000</v>
      </c>
      <c r="F51" s="5">
        <v>4944993000000</v>
      </c>
      <c r="G51" s="5">
        <v>2387869000000</v>
      </c>
      <c r="I51" s="5">
        <v>11552733000000</v>
      </c>
      <c r="J51" s="5">
        <v>10856422000000</v>
      </c>
      <c r="K51" s="5">
        <v>8391907000000</v>
      </c>
      <c r="L51" s="5">
        <v>12504297000000</v>
      </c>
      <c r="M51" s="5">
        <v>14607003000000</v>
      </c>
      <c r="N51" s="5">
        <v>15215980000000</v>
      </c>
      <c r="O51" s="5">
        <v>19302627000000</v>
      </c>
      <c r="P51" s="5">
        <v>11049946000000</v>
      </c>
      <c r="Q51" s="5">
        <v>9217160000000</v>
      </c>
      <c r="R51" s="5">
        <v>6968294000000</v>
      </c>
      <c r="S51" s="5">
        <v>6874192000000</v>
      </c>
      <c r="T51" s="5">
        <v>7371212000000</v>
      </c>
      <c r="U51" s="5">
        <v>5852453000000</v>
      </c>
      <c r="V51" s="5">
        <v>7822560000000</v>
      </c>
      <c r="W51" s="5">
        <v>8749617000000</v>
      </c>
      <c r="X51" s="5">
        <v>8339254000000</v>
      </c>
      <c r="Y51" s="5">
        <v>7709856000000</v>
      </c>
      <c r="Z51" s="5">
        <v>9053082000000</v>
      </c>
    </row>
    <row r="52" spans="2:26" ht="15.5" x14ac:dyDescent="0.35">
      <c r="C52" t="s">
        <v>82</v>
      </c>
      <c r="D52" s="5">
        <v>-3005137000000</v>
      </c>
      <c r="E52" s="5">
        <v>-3355644000000</v>
      </c>
      <c r="F52" s="5">
        <v>-3716969000000</v>
      </c>
      <c r="G52" s="5">
        <v>-1697723000000</v>
      </c>
      <c r="I52" s="5">
        <v>-8788780000000</v>
      </c>
      <c r="J52" s="5">
        <v>-8106640000000</v>
      </c>
      <c r="K52" s="5">
        <v>-7925966000000</v>
      </c>
      <c r="L52" s="5">
        <v>-9978260000000</v>
      </c>
      <c r="M52" s="5">
        <v>-11172514000000</v>
      </c>
      <c r="N52" s="5">
        <v>-14096099000000</v>
      </c>
      <c r="O52" s="5">
        <v>-18167065000000</v>
      </c>
      <c r="P52" s="5">
        <v>-9372416000000</v>
      </c>
      <c r="Q52" s="5">
        <v>-7691597000000</v>
      </c>
      <c r="R52" s="5">
        <v>-5873406000000</v>
      </c>
      <c r="S52" s="5">
        <v>-6188183000000</v>
      </c>
      <c r="T52" s="5">
        <v>-5772925000000</v>
      </c>
      <c r="U52" s="5">
        <v>-4408732000000</v>
      </c>
      <c r="V52" s="5">
        <v>-6498505000000</v>
      </c>
      <c r="W52" s="5">
        <v>-6776336000000</v>
      </c>
      <c r="X52" s="5">
        <v>-6415112000000</v>
      </c>
      <c r="Y52" s="5">
        <v>-6556869000000</v>
      </c>
      <c r="Z52" s="5">
        <v>-6334452000000</v>
      </c>
    </row>
    <row r="53" spans="2:26" ht="15.5" x14ac:dyDescent="0.35">
      <c r="C53" t="s">
        <v>84</v>
      </c>
      <c r="D53" s="5">
        <v>1949531000000</v>
      </c>
      <c r="E53" s="5">
        <v>2109414000000</v>
      </c>
      <c r="F53" s="5">
        <v>1228024000000</v>
      </c>
      <c r="G53" s="5">
        <v>690146000000</v>
      </c>
      <c r="I53" s="5">
        <v>2763953000000</v>
      </c>
      <c r="J53" s="5">
        <v>2749782000000</v>
      </c>
      <c r="K53" s="5">
        <v>465941000000</v>
      </c>
      <c r="L53" s="5">
        <v>2526037000000</v>
      </c>
      <c r="M53" s="5">
        <v>3434489000000</v>
      </c>
      <c r="N53" s="5">
        <v>1119881000000</v>
      </c>
      <c r="O53" s="5">
        <v>1135562000000</v>
      </c>
      <c r="P53" s="5">
        <v>1677530000000</v>
      </c>
      <c r="Q53" s="5">
        <v>1525563000000</v>
      </c>
      <c r="R53" s="5">
        <v>1094888000000</v>
      </c>
      <c r="S53" s="5">
        <v>686009000000</v>
      </c>
      <c r="T53" s="5">
        <v>1598287000000</v>
      </c>
      <c r="U53" s="5">
        <v>1443721000000</v>
      </c>
      <c r="V53" s="5">
        <v>1324055000000</v>
      </c>
      <c r="W53" s="5">
        <v>1973281000000</v>
      </c>
      <c r="X53" s="5">
        <v>1924142000000</v>
      </c>
      <c r="Y53" s="5">
        <v>1152987000000</v>
      </c>
      <c r="Z53" s="5">
        <v>2718630000000</v>
      </c>
    </row>
    <row r="54" spans="2:26" ht="15.5" x14ac:dyDescent="0.35">
      <c r="C54" t="s">
        <v>85</v>
      </c>
      <c r="D54" s="5">
        <v>-364326000000</v>
      </c>
      <c r="E54" s="5">
        <v>-231441000000</v>
      </c>
      <c r="F54" s="5">
        <v>-211141000000</v>
      </c>
      <c r="G54" s="5">
        <v>-263098000000</v>
      </c>
      <c r="I54" s="5">
        <v>-939825000000</v>
      </c>
      <c r="J54" s="5">
        <v>-939696000000</v>
      </c>
      <c r="K54" s="5">
        <v>-991944000000</v>
      </c>
      <c r="L54" s="5">
        <v>-1122627000000</v>
      </c>
      <c r="M54" s="5">
        <v>-1195153000000</v>
      </c>
      <c r="N54" s="5">
        <v>-902427000000</v>
      </c>
      <c r="O54" s="5">
        <v>-1211513000000</v>
      </c>
      <c r="P54" s="5">
        <v>-930708000000</v>
      </c>
      <c r="Q54" s="5">
        <v>-794607000000</v>
      </c>
      <c r="R54" s="5">
        <v>-597102000000</v>
      </c>
      <c r="S54" s="5">
        <v>-604512000000</v>
      </c>
      <c r="T54" s="5">
        <v>-673188000000</v>
      </c>
      <c r="U54" s="5">
        <v>-614669000000</v>
      </c>
      <c r="V54" s="5">
        <v>-641031000000</v>
      </c>
      <c r="W54" s="5">
        <v>-638598000000</v>
      </c>
      <c r="X54" s="5">
        <v>-611281000000</v>
      </c>
      <c r="Y54" s="5">
        <v>-460118000000</v>
      </c>
      <c r="Z54" s="5">
        <v>-632193000000</v>
      </c>
    </row>
    <row r="55" spans="2:26" ht="15.5" x14ac:dyDescent="0.35">
      <c r="C55" t="s">
        <v>386</v>
      </c>
      <c r="D55" s="5">
        <v>-25593000000</v>
      </c>
      <c r="E55" s="5">
        <v>-20532000000</v>
      </c>
      <c r="F55" s="5">
        <v>-12943000000</v>
      </c>
      <c r="G55" s="5">
        <v>-6664000000</v>
      </c>
      <c r="I55" s="5">
        <v>-59288000000</v>
      </c>
      <c r="J55" s="5">
        <v>-104163000000</v>
      </c>
      <c r="K55" s="5">
        <v>-69037000000</v>
      </c>
      <c r="L55" s="5">
        <v>-279685000000</v>
      </c>
      <c r="M55" s="5">
        <v>-132819000000</v>
      </c>
      <c r="N55" s="5">
        <v>-69441000000</v>
      </c>
      <c r="O55" s="5">
        <v>-152530000000</v>
      </c>
      <c r="P55" s="5">
        <v>-109809000000</v>
      </c>
      <c r="Q55" s="5">
        <v>-83754000000</v>
      </c>
      <c r="R55" s="5">
        <v>-63784000000</v>
      </c>
      <c r="S55" s="5">
        <v>-89160000000</v>
      </c>
      <c r="T55" s="5">
        <v>-54631000000</v>
      </c>
      <c r="U55" s="5">
        <v>-44397000000</v>
      </c>
      <c r="V55" s="5">
        <v>-60447000000</v>
      </c>
      <c r="W55" s="5">
        <v>-62406000000</v>
      </c>
      <c r="X55" s="5">
        <v>-60567000000</v>
      </c>
      <c r="Y55" s="5">
        <v>-66429000000</v>
      </c>
      <c r="Z55" s="5">
        <v>-79478000000</v>
      </c>
    </row>
    <row r="56" spans="2:26" ht="15.5" x14ac:dyDescent="0.35">
      <c r="C56" t="s">
        <v>387</v>
      </c>
      <c r="D56" s="5">
        <v>-338733000000</v>
      </c>
      <c r="E56" s="5">
        <v>-210909000000</v>
      </c>
      <c r="F56" s="5">
        <v>-198198000000</v>
      </c>
      <c r="G56" s="5">
        <v>-256434000000</v>
      </c>
      <c r="I56" s="5">
        <v>-880537000000</v>
      </c>
      <c r="J56" s="5">
        <v>-835533000000</v>
      </c>
      <c r="K56" s="5">
        <v>-922907000000</v>
      </c>
      <c r="L56" s="5">
        <v>-842942000000</v>
      </c>
      <c r="M56" s="5">
        <v>-1062334000000</v>
      </c>
      <c r="N56" s="5">
        <v>-832986000000</v>
      </c>
      <c r="O56" s="5">
        <v>-1058983000000</v>
      </c>
      <c r="P56" s="5">
        <v>-820899000000</v>
      </c>
      <c r="Q56" s="5">
        <v>-710853000000</v>
      </c>
      <c r="R56" s="5">
        <v>-533318000000</v>
      </c>
      <c r="S56" s="5">
        <v>-515352000000</v>
      </c>
      <c r="T56" s="5">
        <v>-618557000000</v>
      </c>
      <c r="U56" s="5">
        <v>-570272000000</v>
      </c>
      <c r="V56" s="5">
        <v>-580584000000</v>
      </c>
      <c r="W56" s="5">
        <v>-576192000000</v>
      </c>
      <c r="X56" s="5">
        <v>-550714000000</v>
      </c>
      <c r="Y56" s="5">
        <v>-393689000000</v>
      </c>
      <c r="Z56" s="5">
        <v>-552715000000</v>
      </c>
    </row>
    <row r="57" spans="2:26" ht="15.5" x14ac:dyDescent="0.35">
      <c r="C57" t="s">
        <v>94</v>
      </c>
      <c r="D57" s="5">
        <v>1585205000000</v>
      </c>
      <c r="E57" s="5">
        <v>1877973000000</v>
      </c>
      <c r="F57" s="5">
        <v>1016883000000</v>
      </c>
      <c r="G57" s="5">
        <v>427048000000</v>
      </c>
      <c r="I57" s="5">
        <v>1824128000000</v>
      </c>
      <c r="J57" s="5">
        <v>1810086000000</v>
      </c>
      <c r="K57" s="5">
        <v>-526003000000</v>
      </c>
      <c r="L57" s="5">
        <v>1403410000000</v>
      </c>
      <c r="M57" s="5">
        <v>2239336000000</v>
      </c>
      <c r="N57" s="5">
        <v>217454000000</v>
      </c>
      <c r="O57" s="5">
        <v>-75951000000</v>
      </c>
      <c r="P57" s="5">
        <v>746822000000</v>
      </c>
      <c r="Q57" s="5">
        <v>730956000000</v>
      </c>
      <c r="R57" s="5">
        <v>497786000000</v>
      </c>
      <c r="S57" s="5">
        <v>81497000000</v>
      </c>
      <c r="T57" s="5">
        <v>925099000000</v>
      </c>
      <c r="U57" s="5">
        <v>829052000000</v>
      </c>
      <c r="V57" s="5">
        <v>683024000000</v>
      </c>
      <c r="W57" s="5">
        <v>1334683000000</v>
      </c>
      <c r="X57" s="5">
        <v>1312861000000</v>
      </c>
      <c r="Y57" s="5">
        <v>692869000000</v>
      </c>
      <c r="Z57" s="5">
        <v>2086437000000</v>
      </c>
    </row>
    <row r="58" spans="2:26" ht="15.5" x14ac:dyDescent="0.35">
      <c r="C58" t="s">
        <v>95</v>
      </c>
      <c r="D58" s="5">
        <v>25052000000</v>
      </c>
      <c r="E58" s="5">
        <v>58193000000</v>
      </c>
      <c r="F58" s="5">
        <v>-75835000000</v>
      </c>
      <c r="G58" s="5">
        <v>-17960000000</v>
      </c>
      <c r="I58" s="5">
        <v>-70280000000</v>
      </c>
      <c r="J58" s="5">
        <v>-152817000000</v>
      </c>
      <c r="K58" s="5">
        <v>79305000000</v>
      </c>
      <c r="L58" s="5">
        <v>3218000000</v>
      </c>
      <c r="M58" s="5">
        <v>-510631000000</v>
      </c>
      <c r="N58" s="5">
        <v>-487214000000</v>
      </c>
      <c r="O58" s="5">
        <v>-646463000000</v>
      </c>
      <c r="P58" s="5">
        <v>19660000000</v>
      </c>
      <c r="Q58" s="5">
        <v>-14745000000</v>
      </c>
      <c r="R58" s="5">
        <v>-82816000000</v>
      </c>
      <c r="S58" s="5">
        <v>86666000000</v>
      </c>
      <c r="T58" s="5">
        <v>98003000000</v>
      </c>
      <c r="U58" s="5">
        <v>-27550000000</v>
      </c>
      <c r="V58" s="5">
        <v>-36385000000</v>
      </c>
      <c r="W58" s="5">
        <v>-66598000000</v>
      </c>
      <c r="X58" s="5">
        <v>-185534000000</v>
      </c>
      <c r="Y58" s="5">
        <v>-143706000000</v>
      </c>
      <c r="Z58" s="5">
        <v>22492000000</v>
      </c>
    </row>
    <row r="59" spans="2:26" ht="15.5" x14ac:dyDescent="0.35">
      <c r="C59" t="s">
        <v>27</v>
      </c>
      <c r="D59" s="5">
        <v>-19716000000</v>
      </c>
      <c r="E59" s="5">
        <v>-23565000000</v>
      </c>
      <c r="F59" s="5">
        <v>-111602000000</v>
      </c>
      <c r="G59" s="5">
        <v>-30141000000</v>
      </c>
      <c r="I59" s="5">
        <v>-200870000000</v>
      </c>
      <c r="J59" s="5">
        <v>-205593000000</v>
      </c>
      <c r="K59" s="5">
        <v>-205098000000</v>
      </c>
      <c r="L59" s="5">
        <v>-207282000000</v>
      </c>
      <c r="M59" s="5">
        <v>-340668000000</v>
      </c>
      <c r="N59" s="5">
        <v>-607370000000</v>
      </c>
      <c r="O59" s="5">
        <v>-781696000000</v>
      </c>
      <c r="P59" s="5">
        <v>-304641000000</v>
      </c>
      <c r="Q59" s="5">
        <v>-200412000000</v>
      </c>
      <c r="R59" s="5">
        <v>-118240000000</v>
      </c>
      <c r="S59" s="5">
        <v>-129296000000</v>
      </c>
      <c r="T59" s="5">
        <v>-111846000000</v>
      </c>
      <c r="U59" s="5">
        <v>-34832000000</v>
      </c>
      <c r="V59" s="5">
        <v>-30305000000</v>
      </c>
      <c r="W59" s="5">
        <v>-25230000000</v>
      </c>
      <c r="X59" s="5">
        <v>-15609000000</v>
      </c>
      <c r="Y59" s="5">
        <v>-52901000000</v>
      </c>
      <c r="Z59" s="5">
        <v>-40484000000</v>
      </c>
    </row>
    <row r="60" spans="2:26" ht="15.5" x14ac:dyDescent="0.35">
      <c r="C60" t="s">
        <v>253</v>
      </c>
      <c r="D60" s="5">
        <v>5357000000</v>
      </c>
      <c r="E60" s="5">
        <v>3623000000</v>
      </c>
      <c r="F60" s="5">
        <v>8250000000</v>
      </c>
      <c r="G60" s="5">
        <v>1031000000</v>
      </c>
      <c r="I60" s="5">
        <v>18565000000</v>
      </c>
      <c r="J60" s="5">
        <v>19760000000</v>
      </c>
      <c r="K60" s="5">
        <v>28356000000</v>
      </c>
      <c r="L60" s="5">
        <v>10513000000</v>
      </c>
      <c r="M60" s="5">
        <v>12839000000</v>
      </c>
      <c r="N60" s="5">
        <v>-8160000000</v>
      </c>
      <c r="O60" s="5">
        <v>-8991000000</v>
      </c>
      <c r="P60" s="5">
        <v>8123000000</v>
      </c>
      <c r="Q60" s="5">
        <v>11625000000</v>
      </c>
      <c r="R60" s="5">
        <v>3382000000</v>
      </c>
      <c r="S60" s="5">
        <v>6713000000</v>
      </c>
      <c r="T60" s="5">
        <v>96000000</v>
      </c>
      <c r="U60" s="5">
        <v>-3604000000</v>
      </c>
      <c r="V60" s="5">
        <v>-16670000000</v>
      </c>
      <c r="W60" s="5">
        <v>-7266000000</v>
      </c>
      <c r="X60" s="5">
        <v>134000000</v>
      </c>
      <c r="Y60" s="5">
        <v>-16300000000</v>
      </c>
      <c r="Z60" s="5">
        <v>7952000000</v>
      </c>
    </row>
    <row r="61" spans="2:26" ht="15.5" x14ac:dyDescent="0.35">
      <c r="C61" t="s">
        <v>431</v>
      </c>
      <c r="D61" s="5">
        <v>32072000000</v>
      </c>
      <c r="E61" s="5">
        <v>12693000000</v>
      </c>
      <c r="F61" s="5">
        <v>13000000000</v>
      </c>
      <c r="G61" s="5">
        <v>9443000000</v>
      </c>
      <c r="I61" s="5">
        <v>55516000000</v>
      </c>
      <c r="J61" s="5">
        <v>51899000000</v>
      </c>
      <c r="K61" s="5">
        <v>20905000000</v>
      </c>
      <c r="L61" s="5">
        <v>22256000000</v>
      </c>
      <c r="M61" s="5">
        <v>15513000000</v>
      </c>
      <c r="N61" s="5">
        <v>30482000000</v>
      </c>
      <c r="O61" s="5">
        <v>26894000000</v>
      </c>
      <c r="P61" s="5">
        <v>38919000000</v>
      </c>
      <c r="Q61" s="5">
        <v>24646000000</v>
      </c>
      <c r="R61" s="5">
        <v>10080000000</v>
      </c>
      <c r="S61" s="5">
        <v>8673000000</v>
      </c>
      <c r="T61" s="5">
        <v>16105000000</v>
      </c>
      <c r="U61" s="5">
        <v>15633000000</v>
      </c>
      <c r="V61" s="5">
        <v>20436000000</v>
      </c>
      <c r="W61" s="5">
        <v>39029000000</v>
      </c>
      <c r="X61" s="5">
        <v>20594000000</v>
      </c>
      <c r="Y61" s="5">
        <v>10357000000</v>
      </c>
      <c r="Z61" s="5">
        <v>41896000000</v>
      </c>
    </row>
    <row r="62" spans="2:26" ht="15.5" x14ac:dyDescent="0.35">
      <c r="C62" t="s">
        <v>432</v>
      </c>
      <c r="V62" s="5">
        <v>25007000000</v>
      </c>
      <c r="W62" s="5">
        <v>-16639000000</v>
      </c>
      <c r="X62" s="5">
        <v>-23294000000</v>
      </c>
      <c r="Y62" s="5">
        <v>-120178000000</v>
      </c>
      <c r="Z62" s="5">
        <v>55205000000</v>
      </c>
    </row>
    <row r="63" spans="2:26" ht="15.5" x14ac:dyDescent="0.35">
      <c r="C63" t="s">
        <v>436</v>
      </c>
    </row>
    <row r="64" spans="2:26" ht="15.5" x14ac:dyDescent="0.35">
      <c r="C64" t="s">
        <v>81</v>
      </c>
      <c r="D64" s="5">
        <v>16000000</v>
      </c>
      <c r="E64" s="5">
        <v>10000000</v>
      </c>
      <c r="F64" s="5">
        <v>15000000</v>
      </c>
      <c r="G64" s="5">
        <v>-4000000</v>
      </c>
      <c r="I64" s="5">
        <v>12000000</v>
      </c>
      <c r="J64" s="5">
        <v>51000000</v>
      </c>
      <c r="K64" s="5">
        <v>18000000</v>
      </c>
      <c r="L64" s="5">
        <v>79000000</v>
      </c>
      <c r="M64" s="5">
        <v>48000000</v>
      </c>
      <c r="N64" s="5">
        <v>-3000000</v>
      </c>
      <c r="P64" s="5">
        <v>-10000000</v>
      </c>
      <c r="Q64" s="5">
        <v>-13000000</v>
      </c>
      <c r="R64" s="5">
        <v>137000000</v>
      </c>
      <c r="S64" s="5">
        <v>-22000000</v>
      </c>
      <c r="T64" s="5">
        <v>-14000000</v>
      </c>
      <c r="U64" s="5">
        <v>26000000</v>
      </c>
      <c r="V64" s="5">
        <v>14000000</v>
      </c>
      <c r="W64" s="5">
        <v>26000000</v>
      </c>
    </row>
    <row r="65" spans="3:26" ht="15.5" x14ac:dyDescent="0.35">
      <c r="C65" t="s">
        <v>96</v>
      </c>
      <c r="D65" s="5">
        <v>25052000000</v>
      </c>
      <c r="E65" s="5">
        <v>58193000000</v>
      </c>
      <c r="F65" s="5">
        <v>-75835000000</v>
      </c>
      <c r="G65" s="5">
        <v>-17960000000</v>
      </c>
      <c r="I65" s="5">
        <v>-70280000000</v>
      </c>
      <c r="J65" s="5">
        <v>-152817000000</v>
      </c>
      <c r="K65" s="5">
        <v>79305000000</v>
      </c>
      <c r="L65" s="5">
        <v>3218000000</v>
      </c>
      <c r="M65" s="5">
        <v>-510631000000</v>
      </c>
      <c r="N65" s="5">
        <v>-487214000000</v>
      </c>
      <c r="O65" s="5">
        <v>-646463000000</v>
      </c>
      <c r="P65" s="5">
        <v>19660000000</v>
      </c>
      <c r="Q65" s="5">
        <v>-14745000000</v>
      </c>
      <c r="R65" s="5">
        <v>-82816000000</v>
      </c>
      <c r="S65" s="5">
        <v>86666000000</v>
      </c>
      <c r="T65" s="5">
        <v>98003000000</v>
      </c>
      <c r="U65" s="5">
        <v>-27550000000</v>
      </c>
      <c r="V65" s="5">
        <v>-36385000000</v>
      </c>
      <c r="W65" s="5">
        <v>-66598000000</v>
      </c>
      <c r="X65" s="5">
        <v>-185534000000</v>
      </c>
      <c r="Y65" s="5">
        <v>-143706000000</v>
      </c>
      <c r="Z65" s="5">
        <v>22492000000</v>
      </c>
    </row>
    <row r="66" spans="3:26" ht="15.5" x14ac:dyDescent="0.35">
      <c r="C66" t="s">
        <v>29</v>
      </c>
      <c r="D66" s="5">
        <v>1610257000000</v>
      </c>
      <c r="E66" s="5">
        <v>1936166000000</v>
      </c>
      <c r="F66" s="5">
        <v>941048000000</v>
      </c>
      <c r="G66" s="5">
        <v>409088000000</v>
      </c>
      <c r="I66" s="5">
        <v>1753848000000</v>
      </c>
      <c r="J66" s="5">
        <v>1657269000000</v>
      </c>
      <c r="K66" s="5">
        <v>-446698000000</v>
      </c>
      <c r="L66" s="5">
        <v>1406628000000</v>
      </c>
      <c r="M66" s="5">
        <v>1728705000000</v>
      </c>
      <c r="N66" s="5">
        <v>-269760000000</v>
      </c>
      <c r="O66" s="5">
        <v>-722414000000</v>
      </c>
      <c r="P66" s="5">
        <v>766482000000</v>
      </c>
      <c r="Q66" s="5">
        <v>716211000000</v>
      </c>
      <c r="R66" s="5">
        <v>414970000000</v>
      </c>
      <c r="S66" s="5">
        <v>168163000000</v>
      </c>
      <c r="T66" s="5">
        <v>1023102000000</v>
      </c>
      <c r="U66" s="5">
        <v>801502000000</v>
      </c>
      <c r="V66" s="5">
        <v>646639000000</v>
      </c>
      <c r="W66" s="5">
        <v>1268085000000</v>
      </c>
      <c r="X66" s="5">
        <v>1127327000000</v>
      </c>
      <c r="Y66" s="5">
        <v>549163000000</v>
      </c>
      <c r="Z66" s="5">
        <v>2108929000000</v>
      </c>
    </row>
    <row r="67" spans="3:26" ht="15.5" x14ac:dyDescent="0.35">
      <c r="C67" t="s">
        <v>28</v>
      </c>
      <c r="D67" s="5">
        <v>-396303000000</v>
      </c>
      <c r="E67" s="5">
        <v>-435416000000</v>
      </c>
      <c r="F67" s="5">
        <v>-229823000000</v>
      </c>
      <c r="G67" s="5">
        <v>-106739000000</v>
      </c>
      <c r="I67" s="5">
        <v>-440206000000</v>
      </c>
      <c r="J67" s="5">
        <v>-407871000000</v>
      </c>
      <c r="K67" s="5">
        <v>-2974000000</v>
      </c>
      <c r="L67" s="5">
        <v>-365065000000</v>
      </c>
      <c r="M67" s="5">
        <v>-425449000000</v>
      </c>
      <c r="N67" s="5">
        <v>-66646000000</v>
      </c>
      <c r="O67" s="5">
        <v>113638000000</v>
      </c>
      <c r="P67" s="5">
        <v>-191669000000</v>
      </c>
      <c r="Q67" s="5">
        <v>-207297000000</v>
      </c>
      <c r="R67" s="5">
        <v>-131921000000</v>
      </c>
      <c r="S67" s="5">
        <v>-66602000000</v>
      </c>
      <c r="T67" s="5">
        <v>-345734000000</v>
      </c>
      <c r="U67" s="5">
        <v>-257101000000</v>
      </c>
      <c r="V67" s="5">
        <v>-215051000000</v>
      </c>
      <c r="W67" s="5">
        <v>-371279000000</v>
      </c>
      <c r="X67" s="5">
        <v>-179369000000</v>
      </c>
      <c r="Y67" s="5">
        <v>-235391000000</v>
      </c>
      <c r="Z67" s="5">
        <v>-766578000000</v>
      </c>
    </row>
    <row r="68" spans="3:26" ht="15.5" x14ac:dyDescent="0.35">
      <c r="C68" t="s">
        <v>254</v>
      </c>
      <c r="D68" s="5">
        <v>1213954000000</v>
      </c>
      <c r="E68" s="5">
        <v>1500750000000</v>
      </c>
      <c r="F68" s="5">
        <v>711225000000</v>
      </c>
      <c r="G68" s="5">
        <v>302349000000</v>
      </c>
      <c r="I68" s="5">
        <v>1313642000000</v>
      </c>
      <c r="J68" s="5">
        <v>1249398000000</v>
      </c>
      <c r="K68" s="5">
        <v>-449672000000</v>
      </c>
      <c r="L68" s="5">
        <v>1041563000000</v>
      </c>
      <c r="M68" s="5">
        <v>1303256000000</v>
      </c>
      <c r="N68" s="5">
        <v>-336406000000</v>
      </c>
      <c r="O68" s="5">
        <v>-608776000000</v>
      </c>
      <c r="P68" s="5">
        <v>574813000000</v>
      </c>
      <c r="Q68" s="5">
        <v>508914000000</v>
      </c>
      <c r="R68" s="5">
        <v>283049000000</v>
      </c>
      <c r="S68" s="5">
        <v>101561000000</v>
      </c>
      <c r="T68" s="5">
        <v>677368000000</v>
      </c>
      <c r="U68" s="5">
        <v>544401000000</v>
      </c>
      <c r="V68" s="5">
        <v>431588000000</v>
      </c>
      <c r="W68" s="5">
        <v>896806000000</v>
      </c>
      <c r="X68" s="5">
        <v>947958000000</v>
      </c>
      <c r="Y68" s="5">
        <v>313772000000</v>
      </c>
      <c r="Z68" s="5">
        <v>1342351000000</v>
      </c>
    </row>
    <row r="69" spans="3:26" ht="15.5" x14ac:dyDescent="0.35">
      <c r="C69" t="s">
        <v>256</v>
      </c>
      <c r="M69" s="5">
        <v>-413000000</v>
      </c>
      <c r="N69" s="5">
        <v>-4196000000</v>
      </c>
      <c r="O69" s="5">
        <v>-2508000000</v>
      </c>
      <c r="P69" s="5">
        <v>-43464000000</v>
      </c>
      <c r="Q69" s="5">
        <v>-6497000000</v>
      </c>
      <c r="R69" s="5">
        <v>-31080000000</v>
      </c>
      <c r="T69" s="5">
        <v>-39414000000</v>
      </c>
      <c r="U69" s="5">
        <v>-29299000000</v>
      </c>
    </row>
    <row r="70" spans="3:26" ht="15.5" x14ac:dyDescent="0.35">
      <c r="C70" t="s">
        <v>255</v>
      </c>
      <c r="X70" s="5">
        <v>-22000000</v>
      </c>
      <c r="Y70" s="5">
        <v>-21000000</v>
      </c>
      <c r="Z70" s="5">
        <v>7000000</v>
      </c>
    </row>
    <row r="71" spans="3:26" ht="15.5" x14ac:dyDescent="0.35">
      <c r="C71" t="s">
        <v>100</v>
      </c>
      <c r="D71" s="5">
        <v>1213954000000</v>
      </c>
      <c r="E71" s="5">
        <v>1500750000000</v>
      </c>
      <c r="F71" s="5">
        <v>711225000000</v>
      </c>
      <c r="G71" s="5">
        <v>302349000000</v>
      </c>
      <c r="I71" s="5">
        <v>1313642000000</v>
      </c>
      <c r="J71" s="5">
        <v>1249398000000</v>
      </c>
      <c r="K71" s="5">
        <v>-449672000000</v>
      </c>
      <c r="L71" s="5">
        <v>1041563000000</v>
      </c>
      <c r="M71" s="5">
        <v>1302843000000</v>
      </c>
      <c r="N71" s="5">
        <v>-340602000000</v>
      </c>
      <c r="O71" s="5">
        <v>-611284000000</v>
      </c>
      <c r="P71" s="5">
        <v>531349000000</v>
      </c>
      <c r="Q71" s="5">
        <v>502417000000</v>
      </c>
      <c r="R71" s="5">
        <v>251969000000</v>
      </c>
      <c r="S71" s="5">
        <v>101561000000</v>
      </c>
      <c r="T71" s="5">
        <v>637954000000</v>
      </c>
      <c r="U71" s="5">
        <v>515102000000</v>
      </c>
      <c r="V71" s="5">
        <v>431588000000</v>
      </c>
      <c r="W71" s="5">
        <v>896806000000</v>
      </c>
      <c r="X71" s="5">
        <v>947936000000</v>
      </c>
      <c r="Y71" s="5">
        <v>313751000000</v>
      </c>
      <c r="Z71" s="5">
        <v>1342358000000</v>
      </c>
    </row>
    <row r="72" spans="3:26" ht="15.5" x14ac:dyDescent="0.35">
      <c r="C72" t="s">
        <v>101</v>
      </c>
      <c r="D72" s="5">
        <v>32637000000</v>
      </c>
      <c r="E72" s="5">
        <v>48340000000</v>
      </c>
      <c r="F72" s="5">
        <v>-54328000000</v>
      </c>
      <c r="G72" s="5">
        <v>18738000000</v>
      </c>
      <c r="I72" s="5">
        <v>-17183000000</v>
      </c>
      <c r="J72" s="5">
        <v>17566000000</v>
      </c>
      <c r="K72" s="5">
        <v>-37437000000</v>
      </c>
      <c r="L72" s="5">
        <v>147898000000</v>
      </c>
      <c r="M72" s="5">
        <v>65441000000</v>
      </c>
      <c r="N72" s="5">
        <v>-41955000000</v>
      </c>
      <c r="O72" s="5">
        <v>-92687000000</v>
      </c>
      <c r="P72" s="5">
        <v>104885000000</v>
      </c>
      <c r="Q72" s="5">
        <v>-19059000000</v>
      </c>
      <c r="R72" s="5">
        <v>61124000000</v>
      </c>
      <c r="S72" s="5">
        <v>961096000000</v>
      </c>
      <c r="T72" s="5">
        <v>745000000</v>
      </c>
      <c r="U72" s="5">
        <v>34595000000</v>
      </c>
      <c r="V72" s="5">
        <v>4110000000</v>
      </c>
      <c r="W72" s="5">
        <v>320000000</v>
      </c>
    </row>
    <row r="73" spans="3:26" ht="15.5" x14ac:dyDescent="0.35">
      <c r="C73" t="s">
        <v>102</v>
      </c>
      <c r="D73" s="5">
        <v>32637000000</v>
      </c>
      <c r="E73" s="5">
        <v>48340000000</v>
      </c>
      <c r="F73" s="5">
        <v>-54328000000</v>
      </c>
      <c r="G73" s="5">
        <v>18738000000</v>
      </c>
      <c r="I73" s="5">
        <v>-17183000000</v>
      </c>
      <c r="J73" s="5">
        <v>17566000000</v>
      </c>
      <c r="K73" s="5">
        <v>-37437000000</v>
      </c>
      <c r="L73" s="5">
        <v>147898000000</v>
      </c>
      <c r="M73" s="5">
        <v>65441000000</v>
      </c>
      <c r="N73" s="5">
        <v>-41955000000</v>
      </c>
      <c r="O73" s="5">
        <v>-92687000000</v>
      </c>
      <c r="P73" s="5">
        <v>104885000000</v>
      </c>
      <c r="Q73" s="5">
        <v>-19059000000</v>
      </c>
      <c r="R73" s="5">
        <v>61124000000</v>
      </c>
      <c r="S73" s="5">
        <v>961096000000</v>
      </c>
      <c r="T73" s="5">
        <v>745000000</v>
      </c>
      <c r="U73" s="5">
        <v>34595000000</v>
      </c>
      <c r="V73" s="5">
        <v>4110000000</v>
      </c>
      <c r="W73" s="5">
        <v>320000000</v>
      </c>
    </row>
    <row r="74" spans="3:26" ht="15.5" x14ac:dyDescent="0.35">
      <c r="C74" t="s">
        <v>103</v>
      </c>
      <c r="D74" s="5">
        <v>1246591000000</v>
      </c>
      <c r="E74" s="5">
        <v>1549090000000</v>
      </c>
      <c r="F74" s="5">
        <v>656897000000</v>
      </c>
      <c r="G74" s="5">
        <v>321087000000</v>
      </c>
      <c r="I74" s="5">
        <v>1296459000000</v>
      </c>
      <c r="J74" s="5">
        <v>1266964000000</v>
      </c>
      <c r="K74" s="5">
        <v>-487109000000</v>
      </c>
      <c r="L74" s="5">
        <v>1189461000000</v>
      </c>
      <c r="M74" s="5">
        <v>1368284000000</v>
      </c>
      <c r="N74" s="5">
        <v>-382557000000</v>
      </c>
      <c r="O74" s="5">
        <v>-703971000000</v>
      </c>
      <c r="P74" s="5">
        <v>636234000000</v>
      </c>
      <c r="Q74" s="5">
        <v>483358000000</v>
      </c>
      <c r="R74" s="5">
        <v>313093000000</v>
      </c>
      <c r="S74" s="5">
        <v>1062657000000</v>
      </c>
      <c r="T74" s="5">
        <v>638699000000</v>
      </c>
      <c r="U74" s="5">
        <v>549697000000</v>
      </c>
      <c r="V74" s="5">
        <v>435698000000</v>
      </c>
      <c r="W74" s="5">
        <v>897126000000</v>
      </c>
    </row>
    <row r="75" spans="3:26" ht="15.5" x14ac:dyDescent="0.35">
      <c r="C75" t="s">
        <v>104</v>
      </c>
      <c r="D75" s="5">
        <v>1213954000000</v>
      </c>
      <c r="E75" s="5">
        <v>1500750000000</v>
      </c>
      <c r="F75" s="5">
        <v>711225000000</v>
      </c>
      <c r="G75" s="5">
        <v>302349000000</v>
      </c>
      <c r="I75" s="5">
        <v>1313642000000</v>
      </c>
      <c r="J75" s="5">
        <v>1249398000000</v>
      </c>
      <c r="K75" s="5">
        <v>-449672000000</v>
      </c>
      <c r="L75" s="5">
        <v>1041563000000</v>
      </c>
      <c r="M75" s="5">
        <v>1302843000000</v>
      </c>
      <c r="N75" s="5">
        <v>-340602000000</v>
      </c>
      <c r="O75" s="5">
        <v>-611284000000</v>
      </c>
      <c r="P75" s="5">
        <v>531349000000</v>
      </c>
      <c r="Q75" s="5">
        <v>502417000000</v>
      </c>
      <c r="R75" s="5">
        <v>251969000000</v>
      </c>
      <c r="S75" s="5">
        <v>101561000000</v>
      </c>
      <c r="T75" s="5">
        <v>637954000000</v>
      </c>
      <c r="U75" s="5">
        <v>515102000000</v>
      </c>
      <c r="V75" s="5">
        <v>431588000000</v>
      </c>
      <c r="W75" s="5">
        <v>896806000000</v>
      </c>
      <c r="X75" s="5">
        <v>947936000000</v>
      </c>
      <c r="Y75" s="5">
        <v>313751000000</v>
      </c>
      <c r="Z75" s="5">
        <v>1342358000000</v>
      </c>
    </row>
    <row r="76" spans="3:26" ht="15.5" x14ac:dyDescent="0.35">
      <c r="C76" t="s">
        <v>8</v>
      </c>
      <c r="D76" s="5">
        <v>1246575000000</v>
      </c>
      <c r="E76" s="5">
        <v>1549080000000</v>
      </c>
      <c r="F76" s="5">
        <v>656882000000</v>
      </c>
      <c r="G76" s="5">
        <v>321091000000</v>
      </c>
      <c r="I76" s="5">
        <v>1296447000000</v>
      </c>
      <c r="J76" s="5">
        <v>1266913000000</v>
      </c>
      <c r="K76" s="5">
        <v>-487127000000</v>
      </c>
      <c r="L76" s="5">
        <v>1189382000000</v>
      </c>
      <c r="M76" s="5">
        <v>1368236000000</v>
      </c>
      <c r="N76" s="5">
        <v>-382554000000</v>
      </c>
      <c r="O76" s="5">
        <v>-703971000000</v>
      </c>
      <c r="P76" s="5">
        <v>636244000000</v>
      </c>
      <c r="Q76" s="5">
        <v>483371000000</v>
      </c>
      <c r="R76" s="5">
        <v>312956000000</v>
      </c>
      <c r="S76" s="5">
        <v>1062679000000</v>
      </c>
      <c r="T76" s="5">
        <v>638713000000</v>
      </c>
      <c r="U76" s="5">
        <v>549671000000</v>
      </c>
      <c r="V76" s="5">
        <v>435684000000</v>
      </c>
      <c r="W76" s="5">
        <v>897100000000</v>
      </c>
    </row>
    <row r="77" spans="3:26" ht="15.5" x14ac:dyDescent="0.35">
      <c r="C77" t="s">
        <v>106</v>
      </c>
      <c r="D77" s="5">
        <v>1213954000000</v>
      </c>
      <c r="E77" s="5">
        <v>1500750000000</v>
      </c>
      <c r="F77" s="5">
        <v>711225000000</v>
      </c>
      <c r="G77" s="5">
        <v>302349000000</v>
      </c>
      <c r="I77" s="5">
        <v>1313642000000</v>
      </c>
      <c r="J77" s="5">
        <v>1249398000000</v>
      </c>
      <c r="K77" s="5">
        <v>-449672000000</v>
      </c>
      <c r="L77" s="5">
        <v>1041563000000</v>
      </c>
      <c r="M77" s="5">
        <v>1302843000000</v>
      </c>
      <c r="N77" s="5">
        <v>-340602000000</v>
      </c>
      <c r="O77" s="5">
        <v>-611284000000</v>
      </c>
      <c r="P77" s="5">
        <v>531349000000</v>
      </c>
      <c r="Q77" s="5">
        <v>502417000000</v>
      </c>
      <c r="R77" s="5">
        <v>251969000000</v>
      </c>
      <c r="S77" s="5">
        <v>101561000000</v>
      </c>
      <c r="T77" s="5">
        <v>637954000000</v>
      </c>
      <c r="U77" s="5">
        <v>515102000000</v>
      </c>
      <c r="V77" s="5">
        <v>431588000000</v>
      </c>
      <c r="W77" s="5">
        <v>896806000000</v>
      </c>
      <c r="X77" s="5">
        <v>947936000000</v>
      </c>
      <c r="Y77" s="5">
        <v>313751000000</v>
      </c>
      <c r="Z77" s="5">
        <v>1342358000000</v>
      </c>
    </row>
    <row r="78" spans="3:26" ht="15.5" x14ac:dyDescent="0.35">
      <c r="C78" t="s">
        <v>107</v>
      </c>
      <c r="D78" s="5">
        <v>1246591000000</v>
      </c>
      <c r="E78" s="5">
        <v>1549090000000</v>
      </c>
      <c r="F78" s="5">
        <v>656897000000</v>
      </c>
      <c r="G78" s="5">
        <v>321087000000</v>
      </c>
      <c r="I78" s="5">
        <v>1296459000000</v>
      </c>
      <c r="J78" s="5">
        <v>1266964000000</v>
      </c>
      <c r="K78" s="5">
        <v>-487109000000</v>
      </c>
      <c r="L78" s="5">
        <v>1189461000000</v>
      </c>
      <c r="M78" s="5">
        <v>1368284000000</v>
      </c>
      <c r="N78" s="5">
        <v>-382557000000</v>
      </c>
      <c r="O78" s="5">
        <v>-703971000000</v>
      </c>
      <c r="P78" s="5">
        <v>636234000000</v>
      </c>
      <c r="Q78" s="5">
        <v>483358000000</v>
      </c>
      <c r="R78" s="5">
        <v>313093000000</v>
      </c>
      <c r="S78" s="5">
        <v>1062657000000</v>
      </c>
      <c r="T78" s="5">
        <v>638699000000</v>
      </c>
      <c r="U78" s="5">
        <v>549697000000</v>
      </c>
      <c r="V78" s="5">
        <v>435698000000</v>
      </c>
      <c r="W78" s="5">
        <v>897126000000</v>
      </c>
    </row>
    <row r="79" spans="3:26" ht="15.5" x14ac:dyDescent="0.35">
      <c r="C79" t="s">
        <v>108</v>
      </c>
      <c r="D79" s="5">
        <v>1246591000000</v>
      </c>
      <c r="E79" s="5">
        <v>1549090000000</v>
      </c>
      <c r="F79" s="5">
        <v>656897000000</v>
      </c>
      <c r="G79" s="5">
        <v>321087000000</v>
      </c>
      <c r="I79" s="5">
        <v>1296459000000</v>
      </c>
      <c r="J79" s="5">
        <v>1266964000000</v>
      </c>
      <c r="K79" s="5">
        <v>-487109000000</v>
      </c>
      <c r="L79" s="5">
        <v>1189461000000</v>
      </c>
      <c r="M79" s="5">
        <v>1368284000000</v>
      </c>
      <c r="N79" s="5">
        <v>-382557000000</v>
      </c>
      <c r="O79" s="5">
        <v>-703971000000</v>
      </c>
      <c r="P79" s="5">
        <v>636234000000</v>
      </c>
      <c r="Q79" s="5">
        <v>483358000000</v>
      </c>
      <c r="R79" s="5">
        <v>313093000000</v>
      </c>
      <c r="S79" s="5">
        <v>1062657000000</v>
      </c>
      <c r="T79" s="5">
        <v>638699000000</v>
      </c>
      <c r="U79" s="5">
        <v>549697000000</v>
      </c>
      <c r="V79" s="5">
        <v>435698000000</v>
      </c>
      <c r="W79" s="5">
        <v>897126000000</v>
      </c>
    </row>
    <row r="81" spans="2:26" ht="15.5" x14ac:dyDescent="0.35">
      <c r="B81" t="s">
        <v>109</v>
      </c>
      <c r="C81" t="s">
        <v>110</v>
      </c>
    </row>
    <row r="82" spans="2:26" ht="15.5" x14ac:dyDescent="0.35">
      <c r="C82" t="s">
        <v>437</v>
      </c>
    </row>
    <row r="83" spans="2:26" ht="15.5" x14ac:dyDescent="0.35">
      <c r="C83" t="s">
        <v>20</v>
      </c>
      <c r="D83" s="5">
        <v>4483933000000</v>
      </c>
      <c r="E83" s="5">
        <v>3164311000000</v>
      </c>
      <c r="F83" s="5">
        <v>1711598000000</v>
      </c>
      <c r="G83" s="5">
        <v>1338864000000</v>
      </c>
      <c r="I83" s="5">
        <v>1711598000000</v>
      </c>
      <c r="J83" s="5">
        <v>1988254000000</v>
      </c>
      <c r="K83" s="5">
        <v>1526601000000</v>
      </c>
      <c r="L83" s="5">
        <v>1209227000000</v>
      </c>
      <c r="M83" s="5">
        <v>1782262000000</v>
      </c>
      <c r="N83" s="5">
        <v>807300000000</v>
      </c>
      <c r="O83" s="5">
        <v>1599370000000</v>
      </c>
      <c r="P83" s="5">
        <v>784610000000</v>
      </c>
      <c r="Q83" s="5">
        <v>1357490000000</v>
      </c>
      <c r="R83" s="5">
        <v>563804000000</v>
      </c>
      <c r="S83" s="5">
        <v>497472000000</v>
      </c>
      <c r="T83" s="5">
        <v>346495000000</v>
      </c>
      <c r="U83" s="5">
        <v>613698000000</v>
      </c>
      <c r="V83" s="5">
        <v>670411000000</v>
      </c>
      <c r="W83" s="5">
        <v>659584000000</v>
      </c>
      <c r="X83" s="5">
        <v>844218000000</v>
      </c>
      <c r="Y83" s="5">
        <v>501949000000</v>
      </c>
      <c r="Z83" s="5">
        <v>460588000000</v>
      </c>
    </row>
    <row r="84" spans="2:26" ht="15.5" x14ac:dyDescent="0.35">
      <c r="C84" t="s">
        <v>395</v>
      </c>
      <c r="D84" s="5">
        <v>77552000000</v>
      </c>
      <c r="E84" s="5">
        <v>77552000000</v>
      </c>
      <c r="F84" s="5">
        <v>77552000000</v>
      </c>
      <c r="I84" s="5">
        <v>77552000000</v>
      </c>
      <c r="J84" s="5">
        <v>65020000000</v>
      </c>
      <c r="K84" s="5">
        <v>199000000</v>
      </c>
      <c r="L84" s="5">
        <v>682000000</v>
      </c>
      <c r="M84" s="5">
        <v>3564000000</v>
      </c>
    </row>
    <row r="85" spans="2:26" ht="15.5" x14ac:dyDescent="0.35">
      <c r="C85" t="s">
        <v>123</v>
      </c>
      <c r="U85" s="5">
        <v>1080000000</v>
      </c>
      <c r="V85" s="5">
        <v>305662000000</v>
      </c>
      <c r="W85" s="5">
        <v>300341000000</v>
      </c>
      <c r="X85" s="5">
        <v>216168000000</v>
      </c>
      <c r="Y85" s="5">
        <v>346159000000</v>
      </c>
      <c r="Z85" s="5">
        <v>357028000000</v>
      </c>
    </row>
    <row r="86" spans="2:26" ht="15.5" x14ac:dyDescent="0.35">
      <c r="C86" t="s">
        <v>396</v>
      </c>
      <c r="D86" s="5">
        <v>1577648000000</v>
      </c>
      <c r="E86" s="5">
        <v>1939814000000</v>
      </c>
      <c r="F86" s="5">
        <v>1674431000000</v>
      </c>
      <c r="G86" s="5">
        <v>2006309000000</v>
      </c>
      <c r="I86" s="5">
        <v>1674431000000</v>
      </c>
      <c r="J86" s="5">
        <v>902681000000</v>
      </c>
      <c r="K86" s="5">
        <v>802662000000</v>
      </c>
      <c r="L86" s="5">
        <v>985406000000</v>
      </c>
      <c r="M86" s="5">
        <v>1870901000000</v>
      </c>
      <c r="N86" s="5">
        <v>1197782000000</v>
      </c>
      <c r="O86" s="5">
        <v>1620118000000</v>
      </c>
      <c r="P86" s="5">
        <v>1973760000000</v>
      </c>
      <c r="Q86" s="5">
        <v>1477845000000</v>
      </c>
      <c r="R86" s="5">
        <v>821026000000</v>
      </c>
      <c r="S86" s="5">
        <v>445077000000</v>
      </c>
      <c r="T86" s="5">
        <v>1453352000000</v>
      </c>
      <c r="U86" s="5">
        <v>1055178000000</v>
      </c>
      <c r="V86" s="5">
        <v>470560000000</v>
      </c>
      <c r="W86" s="5">
        <v>505326000000</v>
      </c>
      <c r="X86" s="5">
        <v>865844000000</v>
      </c>
      <c r="Y86" s="5">
        <v>470402000000</v>
      </c>
      <c r="Z86" s="5">
        <v>423338000000</v>
      </c>
    </row>
    <row r="87" spans="2:26" ht="15.5" x14ac:dyDescent="0.35">
      <c r="C87" t="s">
        <v>397</v>
      </c>
      <c r="D87" s="5">
        <v>2735000000</v>
      </c>
      <c r="E87" s="5">
        <v>2735000000</v>
      </c>
      <c r="F87" s="5">
        <v>2735000000</v>
      </c>
      <c r="G87" s="5">
        <v>2737000000</v>
      </c>
      <c r="I87" s="5">
        <v>2735000000</v>
      </c>
      <c r="J87" s="5">
        <v>2743000000</v>
      </c>
      <c r="K87" s="5">
        <v>2759000000</v>
      </c>
      <c r="L87" s="5">
        <v>6603000000</v>
      </c>
      <c r="M87" s="5">
        <v>8117000000</v>
      </c>
      <c r="N87" s="5">
        <v>29848000000</v>
      </c>
      <c r="O87" s="5">
        <v>37389000000</v>
      </c>
      <c r="P87" s="5">
        <v>77860000000</v>
      </c>
      <c r="Q87" s="5">
        <v>101417000000</v>
      </c>
      <c r="R87" s="5">
        <v>75432000000</v>
      </c>
      <c r="S87" s="5">
        <v>83725000000</v>
      </c>
      <c r="T87" s="5">
        <v>103078000000</v>
      </c>
      <c r="U87" s="5">
        <v>90524000000</v>
      </c>
      <c r="V87" s="5">
        <v>52167000000</v>
      </c>
      <c r="W87" s="5">
        <v>1386000000</v>
      </c>
      <c r="X87" s="5">
        <v>3401000000</v>
      </c>
      <c r="Y87" s="5">
        <v>22447000000</v>
      </c>
      <c r="Z87" s="5">
        <v>17251000000</v>
      </c>
    </row>
    <row r="88" spans="2:26" ht="15.5" x14ac:dyDescent="0.35">
      <c r="C88" t="s">
        <v>122</v>
      </c>
      <c r="P88" s="5">
        <v>4644041000000</v>
      </c>
      <c r="Q88" s="5">
        <v>2191848000000</v>
      </c>
      <c r="R88" s="5">
        <v>1733295000000</v>
      </c>
      <c r="S88" s="5">
        <v>2114539000000</v>
      </c>
      <c r="T88" s="5">
        <v>2334218000000</v>
      </c>
      <c r="U88" s="5">
        <v>1354762000000</v>
      </c>
      <c r="V88" s="5">
        <v>2140000000</v>
      </c>
      <c r="W88" s="5">
        <v>2017000000</v>
      </c>
      <c r="X88" s="5">
        <v>4566000000</v>
      </c>
      <c r="Y88" s="5">
        <v>5041000000</v>
      </c>
      <c r="Z88" s="5">
        <v>253000000</v>
      </c>
    </row>
    <row r="89" spans="2:26" ht="15.5" x14ac:dyDescent="0.35">
      <c r="C89" t="s">
        <v>439</v>
      </c>
      <c r="D89" s="5">
        <v>2735000000</v>
      </c>
      <c r="E89" s="5">
        <v>2735000000</v>
      </c>
      <c r="F89" s="5">
        <v>2735000000</v>
      </c>
      <c r="G89" s="5">
        <v>2737000000</v>
      </c>
      <c r="I89" s="5">
        <v>2735000000</v>
      </c>
      <c r="J89" s="5">
        <v>2743000000</v>
      </c>
      <c r="K89" s="5">
        <v>2759000000</v>
      </c>
      <c r="L89" s="5">
        <v>6603000000</v>
      </c>
      <c r="M89" s="5">
        <v>8117000000</v>
      </c>
      <c r="N89" s="5">
        <v>29848000000</v>
      </c>
      <c r="O89" s="5">
        <v>37389000000</v>
      </c>
      <c r="P89" s="5">
        <v>77860000000</v>
      </c>
      <c r="Q89" s="5">
        <v>101417000000</v>
      </c>
      <c r="R89" s="5">
        <v>75432000000</v>
      </c>
      <c r="S89" s="5">
        <v>83725000000</v>
      </c>
      <c r="T89" s="5">
        <v>103078000000</v>
      </c>
      <c r="U89" s="5">
        <v>90524000000</v>
      </c>
      <c r="V89" s="5">
        <v>52167000000</v>
      </c>
      <c r="W89" s="5">
        <v>1386000000</v>
      </c>
      <c r="X89" s="5">
        <v>3401000000</v>
      </c>
      <c r="Y89" s="5">
        <v>22447000000</v>
      </c>
      <c r="Z89" s="5">
        <v>17251000000</v>
      </c>
    </row>
    <row r="90" spans="2:26" ht="15.5" x14ac:dyDescent="0.35">
      <c r="C90" t="s">
        <v>1063</v>
      </c>
      <c r="D90" s="5">
        <v>94657000000</v>
      </c>
      <c r="E90" s="5">
        <v>92711000000</v>
      </c>
      <c r="F90" s="5">
        <v>94657000000</v>
      </c>
      <c r="G90" s="5">
        <v>134135000000</v>
      </c>
      <c r="I90" s="5">
        <v>94657000000</v>
      </c>
      <c r="J90" s="5">
        <v>134135000000</v>
      </c>
      <c r="K90" s="5">
        <v>127717000000</v>
      </c>
      <c r="L90" s="5">
        <v>157747000000</v>
      </c>
      <c r="M90" s="5">
        <v>110613000000</v>
      </c>
      <c r="N90" s="5">
        <v>132105000000</v>
      </c>
      <c r="O90" s="5">
        <v>21050000000</v>
      </c>
      <c r="P90" s="5">
        <v>34923000000</v>
      </c>
      <c r="Q90" s="5">
        <v>75109000000</v>
      </c>
    </row>
    <row r="91" spans="2:26" ht="15.5" x14ac:dyDescent="0.35">
      <c r="C91" t="s">
        <v>440</v>
      </c>
      <c r="D91" s="5">
        <v>953480000000</v>
      </c>
      <c r="E91" s="5">
        <v>889788000000</v>
      </c>
      <c r="F91" s="5">
        <v>880287000000</v>
      </c>
      <c r="G91" s="5">
        <v>708623000000</v>
      </c>
      <c r="I91" s="5">
        <v>880287000000</v>
      </c>
      <c r="J91" s="5">
        <v>687777000000</v>
      </c>
      <c r="K91" s="5">
        <v>692269000000</v>
      </c>
      <c r="L91" s="5">
        <v>694803000000</v>
      </c>
      <c r="M91" s="5">
        <v>660574000000</v>
      </c>
      <c r="N91" s="5">
        <v>753645000000</v>
      </c>
      <c r="O91" s="5">
        <v>786849000000</v>
      </c>
      <c r="P91" s="5">
        <v>646250000000</v>
      </c>
      <c r="Q91" s="5">
        <v>479439000000</v>
      </c>
      <c r="R91" s="5">
        <v>554245000000</v>
      </c>
      <c r="Z91" s="5">
        <v>283021000000</v>
      </c>
    </row>
    <row r="92" spans="2:26" ht="15.5" x14ac:dyDescent="0.35">
      <c r="C92" t="s">
        <v>81</v>
      </c>
      <c r="D92" s="5">
        <v>150617000000</v>
      </c>
      <c r="E92" s="5">
        <v>117980000000</v>
      </c>
      <c r="F92" s="5">
        <v>69640000000</v>
      </c>
      <c r="G92" s="5">
        <v>127335000000</v>
      </c>
      <c r="I92" s="5">
        <v>69640000000</v>
      </c>
      <c r="J92" s="5">
        <v>86823000000</v>
      </c>
      <c r="K92" s="5">
        <v>69257000000</v>
      </c>
      <c r="L92" s="5">
        <v>106694000000</v>
      </c>
      <c r="M92" s="5">
        <v>-41204000000</v>
      </c>
      <c r="N92" s="5">
        <v>-106645000000</v>
      </c>
      <c r="O92" s="5">
        <v>-64690000000</v>
      </c>
      <c r="P92" s="5">
        <v>-25117000000</v>
      </c>
      <c r="Q92" s="5">
        <v>-130002000000</v>
      </c>
      <c r="R92" s="5">
        <v>-110943000000</v>
      </c>
      <c r="S92" s="5">
        <v>-172067000000</v>
      </c>
      <c r="T92" s="5">
        <v>48997000000</v>
      </c>
      <c r="U92" s="5">
        <v>48253000000</v>
      </c>
      <c r="V92" s="5">
        <v>13395000000</v>
      </c>
      <c r="W92" s="5">
        <v>9285000000</v>
      </c>
      <c r="X92" s="5">
        <v>8965000000</v>
      </c>
      <c r="Y92" s="5">
        <v>14773000000</v>
      </c>
      <c r="Z92" s="5">
        <v>34438000000</v>
      </c>
    </row>
    <row r="93" spans="2:26" ht="15.5" x14ac:dyDescent="0.35">
      <c r="C93" t="s">
        <v>441</v>
      </c>
      <c r="D93" s="5">
        <v>9568973000000</v>
      </c>
      <c r="E93" s="5">
        <v>8310438000000</v>
      </c>
      <c r="F93" s="5">
        <v>6783027000000</v>
      </c>
      <c r="G93" s="5">
        <v>7256660000000</v>
      </c>
      <c r="I93" s="5">
        <v>6783027000000</v>
      </c>
      <c r="J93" s="5">
        <v>5881142000000</v>
      </c>
      <c r="K93" s="5">
        <v>5519186000000</v>
      </c>
      <c r="L93" s="5">
        <v>5634787000000</v>
      </c>
      <c r="M93" s="5">
        <v>7424045000000</v>
      </c>
      <c r="N93" s="5">
        <v>6557264000000</v>
      </c>
      <c r="O93" s="5">
        <v>12307055000000</v>
      </c>
      <c r="P93" s="5">
        <v>9204287000000</v>
      </c>
      <c r="Q93" s="5">
        <v>6996966000000</v>
      </c>
      <c r="R93" s="5">
        <v>5237907000000</v>
      </c>
      <c r="S93" s="5">
        <v>5444199000000</v>
      </c>
      <c r="T93" s="5">
        <v>6552176000000</v>
      </c>
      <c r="U93" s="5">
        <v>5360664000000</v>
      </c>
      <c r="V93" s="5">
        <v>3929664000000</v>
      </c>
      <c r="W93" s="5">
        <v>4631418000000</v>
      </c>
      <c r="X93" s="5">
        <v>4108890000000</v>
      </c>
      <c r="Y93" s="5">
        <v>3244475000000</v>
      </c>
      <c r="Z93" s="5">
        <v>4305906000000</v>
      </c>
    </row>
    <row r="94" spans="2:26" ht="15.5" x14ac:dyDescent="0.35">
      <c r="C94" t="s">
        <v>442</v>
      </c>
    </row>
    <row r="95" spans="2:26" ht="15.5" x14ac:dyDescent="0.35">
      <c r="C95" t="s">
        <v>444</v>
      </c>
      <c r="D95" s="5">
        <v>357527000000</v>
      </c>
      <c r="E95" s="5">
        <v>353120000000</v>
      </c>
      <c r="F95" s="5">
        <v>360924000000</v>
      </c>
      <c r="G95" s="5">
        <v>346957000000</v>
      </c>
      <c r="I95" s="5">
        <v>360924000000</v>
      </c>
      <c r="J95" s="5">
        <v>333803000000</v>
      </c>
      <c r="K95" s="5">
        <v>253039000000</v>
      </c>
      <c r="L95" s="5">
        <v>224205000000</v>
      </c>
      <c r="M95" s="5">
        <v>214187000000</v>
      </c>
      <c r="N95" s="5">
        <v>202546000000</v>
      </c>
      <c r="O95" s="5">
        <v>130937000000</v>
      </c>
      <c r="P95" s="5">
        <v>153111000000</v>
      </c>
      <c r="Q95" s="5">
        <v>145841000000</v>
      </c>
      <c r="R95" s="5">
        <v>125891000000</v>
      </c>
      <c r="S95" s="5">
        <v>120534000000</v>
      </c>
      <c r="T95" s="5">
        <v>173236000000</v>
      </c>
      <c r="U95" s="5">
        <v>131975000000</v>
      </c>
      <c r="V95" s="5">
        <v>100298000000</v>
      </c>
      <c r="W95" s="5">
        <v>127440000000</v>
      </c>
      <c r="X95" s="5">
        <v>134184000000</v>
      </c>
    </row>
    <row r="96" spans="2:26" ht="15.5" x14ac:dyDescent="0.35">
      <c r="C96" t="s">
        <v>111</v>
      </c>
      <c r="D96" s="5">
        <v>1828581000000</v>
      </c>
      <c r="E96" s="5">
        <v>1899236000000</v>
      </c>
      <c r="F96" s="5">
        <v>2039502000000</v>
      </c>
      <c r="G96" s="5">
        <v>2219211000000</v>
      </c>
      <c r="I96" s="5">
        <v>2039502000000</v>
      </c>
      <c r="J96" s="5">
        <v>2588851000000</v>
      </c>
      <c r="K96" s="5">
        <v>3161101000000</v>
      </c>
      <c r="L96" s="5">
        <v>3512804000000</v>
      </c>
      <c r="M96" s="5">
        <v>3448268000000</v>
      </c>
      <c r="N96" s="5">
        <v>3517206000000</v>
      </c>
      <c r="O96" s="5">
        <v>3601375000000</v>
      </c>
      <c r="P96" s="5">
        <v>3085182000000</v>
      </c>
      <c r="Q96" s="5">
        <v>2462393000000</v>
      </c>
      <c r="R96" s="5">
        <v>2221103000000</v>
      </c>
      <c r="S96" s="5">
        <v>2224368000000</v>
      </c>
      <c r="T96" s="5">
        <v>2017066000000</v>
      </c>
      <c r="U96" s="5">
        <v>1888603000000</v>
      </c>
      <c r="V96" s="5">
        <v>1722798000000</v>
      </c>
      <c r="W96" s="5">
        <v>1515559000000</v>
      </c>
      <c r="X96" s="5">
        <v>1361918000000</v>
      </c>
      <c r="Y96" s="5">
        <v>1269801000000</v>
      </c>
      <c r="Z96" s="5">
        <v>879597000000</v>
      </c>
    </row>
    <row r="97" spans="3:26" ht="15.5" x14ac:dyDescent="0.35">
      <c r="C97" t="s">
        <v>443</v>
      </c>
      <c r="D97" s="5">
        <v>1707446000000</v>
      </c>
      <c r="E97" s="5">
        <v>1707446000000</v>
      </c>
      <c r="F97" s="5">
        <v>1707446000000</v>
      </c>
      <c r="G97" s="5">
        <v>1618596000000</v>
      </c>
      <c r="I97" s="5">
        <v>1707446000000</v>
      </c>
      <c r="J97" s="5">
        <v>1618596000000</v>
      </c>
      <c r="K97" s="5">
        <v>1639286000000</v>
      </c>
      <c r="L97" s="5">
        <v>1610887000000</v>
      </c>
      <c r="M97" s="5">
        <v>1661256000000</v>
      </c>
      <c r="N97" s="5">
        <v>1626505000000</v>
      </c>
      <c r="O97" s="5">
        <v>1499019000000</v>
      </c>
      <c r="P97" s="5">
        <v>1121267000000</v>
      </c>
      <c r="Q97" s="5">
        <v>912679000000</v>
      </c>
      <c r="R97" s="5">
        <v>882707000000</v>
      </c>
      <c r="S97" s="5">
        <v>821951000000</v>
      </c>
      <c r="T97" s="5">
        <v>638593000000</v>
      </c>
      <c r="U97" s="5">
        <v>71676000000</v>
      </c>
      <c r="V97" s="5">
        <v>71676000000</v>
      </c>
      <c r="W97" s="5">
        <v>30079000000</v>
      </c>
      <c r="X97" s="5">
        <v>30079000000</v>
      </c>
      <c r="Y97" s="5">
        <v>30079000000</v>
      </c>
      <c r="Z97" s="5">
        <v>30079000000</v>
      </c>
    </row>
    <row r="98" spans="3:26" ht="15.5" x14ac:dyDescent="0.35">
      <c r="C98" t="s">
        <v>739</v>
      </c>
      <c r="D98" s="5">
        <v>294008000000</v>
      </c>
      <c r="E98" s="5">
        <v>306732000000</v>
      </c>
      <c r="F98" s="5">
        <v>300682000000</v>
      </c>
      <c r="G98" s="5">
        <v>350689000000</v>
      </c>
      <c r="I98" s="5">
        <v>300682000000</v>
      </c>
      <c r="J98" s="5">
        <v>356611000000</v>
      </c>
      <c r="K98" s="5">
        <v>423226000000</v>
      </c>
      <c r="L98" s="5">
        <v>342179000000</v>
      </c>
      <c r="M98" s="5">
        <v>256703000000</v>
      </c>
      <c r="N98" s="5">
        <v>341279000000</v>
      </c>
      <c r="O98" s="5">
        <v>386435000000</v>
      </c>
      <c r="P98" s="5">
        <v>242220000000</v>
      </c>
      <c r="Q98" s="5">
        <v>165661000000</v>
      </c>
      <c r="R98" s="5">
        <v>161919000000</v>
      </c>
      <c r="S98" s="5">
        <v>355000000000</v>
      </c>
      <c r="T98" s="5">
        <v>176127000000</v>
      </c>
      <c r="U98" s="5">
        <v>167386000000</v>
      </c>
    </row>
    <row r="99" spans="3:26" ht="15.5" x14ac:dyDescent="0.35">
      <c r="C99" t="s">
        <v>740</v>
      </c>
      <c r="V99" s="5">
        <v>122763000000</v>
      </c>
      <c r="W99" s="5">
        <v>141194000000</v>
      </c>
      <c r="X99" s="5">
        <v>124253000000</v>
      </c>
      <c r="Y99" s="5">
        <v>120129000000</v>
      </c>
      <c r="Z99" s="5">
        <v>99577000000</v>
      </c>
    </row>
    <row r="100" spans="3:26" ht="15.5" x14ac:dyDescent="0.35">
      <c r="C100" t="s">
        <v>113</v>
      </c>
      <c r="D100" s="5">
        <v>441503000000</v>
      </c>
      <c r="E100" s="5">
        <v>439292000000</v>
      </c>
      <c r="F100" s="5">
        <v>407473000000</v>
      </c>
      <c r="G100" s="5">
        <v>263139000000</v>
      </c>
      <c r="I100" s="5">
        <v>407473000000</v>
      </c>
      <c r="J100" s="5">
        <v>326761000000</v>
      </c>
      <c r="K100" s="5">
        <v>307711000000</v>
      </c>
      <c r="L100" s="5">
        <v>190379000000</v>
      </c>
      <c r="M100" s="5">
        <v>364890000000</v>
      </c>
      <c r="N100" s="5">
        <v>346097000000</v>
      </c>
      <c r="O100" s="5">
        <v>325586000000</v>
      </c>
      <c r="P100" s="5">
        <v>167833000000</v>
      </c>
      <c r="Q100" s="5">
        <v>181902000000</v>
      </c>
      <c r="R100" s="5">
        <v>172621000000</v>
      </c>
      <c r="S100" s="5">
        <v>93755000000</v>
      </c>
      <c r="T100" s="5">
        <v>38423000000</v>
      </c>
      <c r="U100" s="5">
        <v>118908000000</v>
      </c>
      <c r="V100" s="5">
        <v>46833000000</v>
      </c>
      <c r="W100" s="5">
        <v>50134000000</v>
      </c>
      <c r="X100" s="5">
        <v>50758000000</v>
      </c>
      <c r="Y100" s="5">
        <v>33492000000</v>
      </c>
      <c r="Z100" s="5">
        <v>23194000000</v>
      </c>
    </row>
    <row r="101" spans="3:26" ht="15.5" x14ac:dyDescent="0.35">
      <c r="C101" t="s">
        <v>445</v>
      </c>
      <c r="D101" s="5">
        <v>6879993000000</v>
      </c>
      <c r="E101" s="5">
        <v>6918765000000</v>
      </c>
      <c r="F101" s="5">
        <v>6860368000000</v>
      </c>
      <c r="G101" s="5">
        <v>6439794000000</v>
      </c>
      <c r="I101" s="5">
        <v>6860368000000</v>
      </c>
      <c r="J101" s="5">
        <v>6899119000000</v>
      </c>
      <c r="K101" s="5">
        <v>7334091000000</v>
      </c>
      <c r="L101" s="5">
        <v>7432189000000</v>
      </c>
      <c r="M101" s="5">
        <v>7266944000000</v>
      </c>
      <c r="N101" s="5">
        <v>7960436000000</v>
      </c>
      <c r="O101" s="5">
        <v>8054223000000</v>
      </c>
      <c r="P101" s="5">
        <v>5913661000000</v>
      </c>
      <c r="Q101" s="5">
        <v>4879343000000</v>
      </c>
      <c r="R101" s="5">
        <v>4310724000000</v>
      </c>
      <c r="S101" s="5">
        <v>3835484000000</v>
      </c>
      <c r="T101" s="5">
        <v>3200301000000</v>
      </c>
      <c r="U101" s="5">
        <v>2522630000000</v>
      </c>
      <c r="V101" s="5">
        <v>2171343000000</v>
      </c>
      <c r="W101" s="5">
        <v>1938389000000</v>
      </c>
      <c r="X101" s="5">
        <v>1772218000000</v>
      </c>
      <c r="Y101" s="5">
        <v>1611237000000</v>
      </c>
      <c r="Z101" s="5">
        <v>1479097000000</v>
      </c>
    </row>
    <row r="102" spans="3:26" ht="15.5" x14ac:dyDescent="0.35">
      <c r="C102" t="s">
        <v>117</v>
      </c>
      <c r="D102" s="5">
        <v>16448966000000</v>
      </c>
      <c r="E102" s="5">
        <v>15229203000000</v>
      </c>
      <c r="F102" s="5">
        <v>13643395000000</v>
      </c>
      <c r="G102" s="5">
        <v>13696454000000</v>
      </c>
      <c r="I102" s="5">
        <v>13643395000000</v>
      </c>
      <c r="J102" s="5">
        <v>12780261000000</v>
      </c>
      <c r="K102" s="5">
        <v>12853277000000</v>
      </c>
      <c r="L102" s="5">
        <v>13066976000000</v>
      </c>
      <c r="M102" s="5">
        <v>14690989000000</v>
      </c>
      <c r="N102" s="5">
        <v>14517700000000</v>
      </c>
      <c r="O102" s="5">
        <v>20361278000000</v>
      </c>
      <c r="P102" s="5">
        <v>15117948000000</v>
      </c>
      <c r="Q102" s="5">
        <v>11876309000000</v>
      </c>
      <c r="R102" s="5">
        <v>9548631000000</v>
      </c>
      <c r="S102" s="5">
        <v>9279683000000</v>
      </c>
      <c r="T102" s="5">
        <v>9752477000000</v>
      </c>
      <c r="U102" s="5">
        <v>7883294000000</v>
      </c>
      <c r="V102" s="5">
        <v>6101007000000</v>
      </c>
      <c r="W102" s="5">
        <v>6569807000000</v>
      </c>
      <c r="X102" s="5">
        <v>5881108000000</v>
      </c>
      <c r="Y102" s="5">
        <v>4855712000000</v>
      </c>
      <c r="Z102" s="5">
        <v>5785003000000</v>
      </c>
    </row>
    <row r="103" spans="3:26" ht="15.5" x14ac:dyDescent="0.35">
      <c r="C103" t="s">
        <v>118</v>
      </c>
    </row>
    <row r="104" spans="3:26" ht="15.5" x14ac:dyDescent="0.35">
      <c r="C104" t="s">
        <v>119</v>
      </c>
    </row>
    <row r="105" spans="3:26" ht="15.5" x14ac:dyDescent="0.35">
      <c r="C105" t="s">
        <v>446</v>
      </c>
      <c r="D105" s="5">
        <v>3656468000000</v>
      </c>
      <c r="E105" s="5">
        <v>3008353000000</v>
      </c>
      <c r="F105" s="5">
        <v>2825219000000</v>
      </c>
      <c r="G105" s="5">
        <v>4082201000000</v>
      </c>
      <c r="I105" s="5">
        <v>2825219000000</v>
      </c>
      <c r="J105" s="5">
        <v>2517878000000</v>
      </c>
      <c r="K105" s="5">
        <v>3982242000000</v>
      </c>
      <c r="L105" s="5">
        <v>2547165000000</v>
      </c>
      <c r="M105" s="5">
        <v>5685990000000</v>
      </c>
      <c r="N105" s="5">
        <v>5865165000000</v>
      </c>
      <c r="O105" s="5">
        <v>11958185000000</v>
      </c>
      <c r="P105" s="5">
        <v>6176251000000</v>
      </c>
      <c r="Q105" s="5">
        <v>3402526000000</v>
      </c>
      <c r="R105" s="5">
        <v>3061232000000</v>
      </c>
      <c r="S105" s="5">
        <v>2998953000000</v>
      </c>
      <c r="T105" s="5">
        <v>3512730000000</v>
      </c>
      <c r="U105" s="5">
        <v>2439590000000</v>
      </c>
      <c r="V105" s="5">
        <v>959806000000</v>
      </c>
      <c r="W105" s="5">
        <v>1421976000000</v>
      </c>
      <c r="X105" s="5">
        <v>1269482000000</v>
      </c>
      <c r="Y105" s="5">
        <v>1103074000000</v>
      </c>
      <c r="Z105" s="5">
        <v>1640906000000</v>
      </c>
    </row>
    <row r="106" spans="3:26" ht="15.5" x14ac:dyDescent="0.35">
      <c r="C106" t="s">
        <v>447</v>
      </c>
      <c r="F106" s="5">
        <v>319292000000</v>
      </c>
      <c r="G106" s="5">
        <v>1195000000000</v>
      </c>
      <c r="I106" s="5">
        <v>319292000000</v>
      </c>
      <c r="J106" s="5">
        <v>17483000000</v>
      </c>
      <c r="K106" s="5">
        <v>1258579000000</v>
      </c>
      <c r="L106" s="5">
        <v>373655000000</v>
      </c>
      <c r="M106" s="5">
        <v>1533429000000</v>
      </c>
      <c r="N106" s="5">
        <v>3802286000000</v>
      </c>
      <c r="O106" s="5">
        <v>8790833000000</v>
      </c>
      <c r="P106" s="5">
        <v>974801000000</v>
      </c>
      <c r="Q106" s="5">
        <v>733424000000</v>
      </c>
      <c r="R106" s="5">
        <v>661406000000</v>
      </c>
      <c r="S106" s="5">
        <v>583201000000</v>
      </c>
      <c r="T106" s="5">
        <v>851098000000</v>
      </c>
      <c r="U106" s="5">
        <v>404453000000</v>
      </c>
      <c r="V106" s="5">
        <v>263605000000</v>
      </c>
      <c r="W106" s="5">
        <v>643675000000</v>
      </c>
      <c r="X106" s="5">
        <v>431748000000</v>
      </c>
      <c r="Y106" s="5">
        <v>364318000000</v>
      </c>
      <c r="Z106" s="5">
        <v>365700000000</v>
      </c>
    </row>
    <row r="107" spans="3:26" ht="15.5" x14ac:dyDescent="0.35">
      <c r="C107" t="s">
        <v>400</v>
      </c>
      <c r="D107" s="5">
        <v>787175000000</v>
      </c>
      <c r="E107" s="5">
        <v>873099000000</v>
      </c>
      <c r="F107" s="5">
        <v>819647000000</v>
      </c>
      <c r="G107" s="5">
        <v>1242572000000</v>
      </c>
      <c r="I107" s="5">
        <v>819647000000</v>
      </c>
      <c r="J107" s="5">
        <v>756473000000</v>
      </c>
      <c r="K107" s="5">
        <v>865426000000</v>
      </c>
      <c r="L107" s="5">
        <v>763849000000</v>
      </c>
      <c r="M107" s="5">
        <v>886385000000</v>
      </c>
      <c r="N107" s="5">
        <v>884620000000</v>
      </c>
      <c r="O107" s="5">
        <v>1969247000000</v>
      </c>
    </row>
    <row r="108" spans="3:26" ht="15.5" x14ac:dyDescent="0.35">
      <c r="C108" t="s">
        <v>581</v>
      </c>
      <c r="D108" s="5">
        <v>787175000000</v>
      </c>
      <c r="E108" s="5">
        <v>873099000000</v>
      </c>
      <c r="F108" s="5">
        <v>819647000000</v>
      </c>
      <c r="G108" s="5">
        <v>1242572000000</v>
      </c>
      <c r="I108" s="5">
        <v>819647000000</v>
      </c>
      <c r="J108" s="5">
        <v>756473000000</v>
      </c>
      <c r="K108" s="5">
        <v>865426000000</v>
      </c>
      <c r="L108" s="5">
        <v>763849000000</v>
      </c>
      <c r="M108" s="5">
        <v>886385000000</v>
      </c>
      <c r="N108" s="5">
        <v>884620000000</v>
      </c>
      <c r="O108" s="5">
        <v>1969247000000</v>
      </c>
      <c r="P108" s="5">
        <v>4644041000000</v>
      </c>
      <c r="Q108" s="5">
        <v>2191848000000</v>
      </c>
      <c r="R108" s="5">
        <v>1733295000000</v>
      </c>
      <c r="S108" s="5">
        <v>2114539000000</v>
      </c>
      <c r="T108" s="5">
        <v>2334218000000</v>
      </c>
      <c r="U108" s="5">
        <v>1355842000000</v>
      </c>
      <c r="V108" s="5">
        <v>307802000000</v>
      </c>
      <c r="W108" s="5">
        <v>302358000000</v>
      </c>
      <c r="X108" s="5">
        <v>220734000000</v>
      </c>
      <c r="Y108" s="5">
        <v>351200000000</v>
      </c>
      <c r="Z108" s="5">
        <v>357281000000</v>
      </c>
    </row>
    <row r="109" spans="3:26" ht="15.5" x14ac:dyDescent="0.35">
      <c r="C109" t="s">
        <v>126</v>
      </c>
      <c r="P109" s="5">
        <v>77699000000</v>
      </c>
      <c r="Q109" s="5">
        <v>66515000000</v>
      </c>
      <c r="R109" s="5">
        <v>212502000000</v>
      </c>
      <c r="S109" s="5">
        <v>50372000000</v>
      </c>
      <c r="T109" s="5">
        <v>53226000000</v>
      </c>
      <c r="U109" s="5">
        <v>157742000000</v>
      </c>
      <c r="V109" s="5">
        <v>24468000000</v>
      </c>
      <c r="W109" s="5">
        <v>69304000000</v>
      </c>
      <c r="X109" s="5">
        <v>95613000000</v>
      </c>
      <c r="Y109" s="5">
        <v>65607000000</v>
      </c>
      <c r="Z109" s="5">
        <v>274679000000</v>
      </c>
    </row>
    <row r="110" spans="3:26" ht="15.5" x14ac:dyDescent="0.35">
      <c r="C110" t="s">
        <v>838</v>
      </c>
      <c r="D110" s="5">
        <v>587736000000</v>
      </c>
      <c r="E110" s="5">
        <v>768934000000</v>
      </c>
      <c r="F110" s="5">
        <v>458187000000</v>
      </c>
      <c r="G110" s="5">
        <v>258748000000</v>
      </c>
      <c r="I110" s="5">
        <v>458187000000</v>
      </c>
      <c r="J110" s="5">
        <v>228096000000</v>
      </c>
      <c r="K110" s="5">
        <v>107199000000</v>
      </c>
      <c r="L110" s="5">
        <v>76399000000</v>
      </c>
      <c r="M110" s="5">
        <v>406527000000</v>
      </c>
      <c r="N110" s="5">
        <v>39034000000</v>
      </c>
      <c r="O110" s="5">
        <v>29278000000</v>
      </c>
      <c r="P110" s="5">
        <v>77699000000</v>
      </c>
      <c r="Q110" s="5">
        <v>66515000000</v>
      </c>
      <c r="R110" s="5">
        <v>212502000000</v>
      </c>
      <c r="S110" s="5">
        <v>50372000000</v>
      </c>
      <c r="T110" s="5">
        <v>53226000000</v>
      </c>
      <c r="U110" s="5">
        <v>157742000000</v>
      </c>
      <c r="V110" s="5">
        <v>24468000000</v>
      </c>
      <c r="W110" s="5">
        <v>69304000000</v>
      </c>
      <c r="X110" s="5">
        <v>95613000000</v>
      </c>
      <c r="Y110" s="5">
        <v>65607000000</v>
      </c>
      <c r="Z110" s="5">
        <v>274679000000</v>
      </c>
    </row>
    <row r="111" spans="3:26" ht="15.5" x14ac:dyDescent="0.35">
      <c r="C111" t="s">
        <v>2670</v>
      </c>
      <c r="R111" s="5">
        <v>6077000000</v>
      </c>
      <c r="S111" s="5">
        <v>3729000000</v>
      </c>
      <c r="U111" s="5">
        <v>3185000000</v>
      </c>
      <c r="V111" s="5">
        <v>17002000000</v>
      </c>
      <c r="W111" s="5">
        <v>19778000000</v>
      </c>
      <c r="X111" s="5">
        <v>14060000000</v>
      </c>
      <c r="Y111" s="5">
        <v>16185000000</v>
      </c>
      <c r="Z111" s="5">
        <v>59287000000</v>
      </c>
    </row>
    <row r="112" spans="3:26" ht="15.5" x14ac:dyDescent="0.35">
      <c r="C112" t="s">
        <v>127</v>
      </c>
      <c r="D112" s="5">
        <v>340406000000</v>
      </c>
      <c r="E112" s="5">
        <v>212542000000</v>
      </c>
      <c r="F112" s="5">
        <v>166552000000</v>
      </c>
      <c r="G112" s="5">
        <v>180283000000</v>
      </c>
      <c r="I112" s="5">
        <v>166552000000</v>
      </c>
      <c r="J112" s="5">
        <v>192188000000</v>
      </c>
      <c r="K112" s="5">
        <v>195388000000</v>
      </c>
      <c r="L112" s="5">
        <v>416853000000</v>
      </c>
      <c r="M112" s="5">
        <v>134741000000</v>
      </c>
      <c r="N112" s="5">
        <v>101707000000</v>
      </c>
      <c r="O112" s="5">
        <v>189788000000</v>
      </c>
      <c r="P112" s="5">
        <v>124492000000</v>
      </c>
      <c r="Q112" s="5">
        <v>91137000000</v>
      </c>
      <c r="R112" s="5">
        <v>100847000000</v>
      </c>
      <c r="S112" s="5">
        <v>58401000000</v>
      </c>
      <c r="T112" s="5">
        <v>184551000000</v>
      </c>
      <c r="U112" s="5">
        <v>417908000000</v>
      </c>
      <c r="V112" s="5">
        <v>299901000000</v>
      </c>
      <c r="W112" s="5">
        <v>342079000000</v>
      </c>
      <c r="X112" s="5">
        <v>430677000000</v>
      </c>
      <c r="Y112" s="5">
        <v>226083000000</v>
      </c>
      <c r="Z112" s="5">
        <v>496264000000</v>
      </c>
    </row>
    <row r="113" spans="3:26" ht="15.5" x14ac:dyDescent="0.35">
      <c r="C113" t="s">
        <v>449</v>
      </c>
    </row>
    <row r="114" spans="3:26" ht="15.5" x14ac:dyDescent="0.35">
      <c r="C114" t="s">
        <v>2639</v>
      </c>
      <c r="J114" s="5">
        <v>391250000000</v>
      </c>
    </row>
    <row r="115" spans="3:26" ht="15.5" x14ac:dyDescent="0.35">
      <c r="C115" t="s">
        <v>685</v>
      </c>
      <c r="L115" s="5">
        <v>806000000000</v>
      </c>
      <c r="M115" s="5">
        <v>806000000000</v>
      </c>
      <c r="N115" s="5">
        <v>2093000000000</v>
      </c>
      <c r="O115" s="5">
        <v>2093000000000</v>
      </c>
      <c r="P115" s="5">
        <v>1500000000000</v>
      </c>
      <c r="Q115" s="5">
        <v>1500000000000</v>
      </c>
    </row>
    <row r="116" spans="3:26" ht="15.5" x14ac:dyDescent="0.35">
      <c r="C116" t="s">
        <v>1325</v>
      </c>
      <c r="D116" s="5">
        <v>539653000000</v>
      </c>
      <c r="E116" s="5">
        <v>522916000000</v>
      </c>
      <c r="F116" s="5">
        <v>805255000000</v>
      </c>
      <c r="G116" s="5">
        <v>800823000000</v>
      </c>
      <c r="I116" s="5">
        <v>805255000000</v>
      </c>
      <c r="J116" s="5">
        <v>1232833000000</v>
      </c>
      <c r="K116" s="5">
        <v>642799000000</v>
      </c>
      <c r="L116" s="5">
        <v>812711000000</v>
      </c>
      <c r="M116" s="5">
        <v>628498000000</v>
      </c>
      <c r="N116" s="5">
        <v>356388000000</v>
      </c>
      <c r="O116" s="5">
        <v>8830000000</v>
      </c>
    </row>
    <row r="117" spans="3:26" ht="15.5" x14ac:dyDescent="0.35">
      <c r="C117" t="s">
        <v>452</v>
      </c>
      <c r="D117" s="5">
        <v>683940000000</v>
      </c>
      <c r="E117" s="5">
        <v>673848000000</v>
      </c>
      <c r="F117" s="5">
        <v>590882000000</v>
      </c>
      <c r="G117" s="5">
        <v>673944000000</v>
      </c>
      <c r="I117" s="5">
        <v>590882000000</v>
      </c>
      <c r="J117" s="5">
        <v>768365000000</v>
      </c>
      <c r="K117" s="5">
        <v>1103106000000</v>
      </c>
      <c r="L117" s="5">
        <v>266872000000</v>
      </c>
      <c r="M117" s="5">
        <v>1203743000000</v>
      </c>
      <c r="N117" s="5">
        <v>59369000000</v>
      </c>
      <c r="O117" s="5">
        <v>716011000000</v>
      </c>
      <c r="P117" s="5">
        <v>18088000000</v>
      </c>
      <c r="Q117" s="5">
        <v>22870000000</v>
      </c>
      <c r="R117" s="5">
        <v>29864000000</v>
      </c>
      <c r="S117" s="5">
        <v>30511000000</v>
      </c>
      <c r="T117" s="5">
        <v>13882000000</v>
      </c>
      <c r="U117" s="5">
        <v>38003000000</v>
      </c>
      <c r="V117" s="5">
        <v>35067000000</v>
      </c>
      <c r="W117" s="5">
        <v>35067000000</v>
      </c>
      <c r="X117" s="5">
        <v>68867000000</v>
      </c>
      <c r="Y117" s="5">
        <v>75601000000</v>
      </c>
      <c r="Z117" s="5">
        <v>85400000000</v>
      </c>
    </row>
    <row r="118" spans="3:26" ht="15.5" x14ac:dyDescent="0.35">
      <c r="C118" t="s">
        <v>272</v>
      </c>
      <c r="M118" s="5">
        <v>1361000000</v>
      </c>
    </row>
    <row r="119" spans="3:26" ht="15.5" x14ac:dyDescent="0.35">
      <c r="C119" t="s">
        <v>405</v>
      </c>
      <c r="D119" s="5">
        <v>2244893000000</v>
      </c>
      <c r="E119" s="5">
        <v>2263021000000</v>
      </c>
      <c r="F119" s="5">
        <v>2409437000000</v>
      </c>
      <c r="G119" s="5">
        <v>1999370000000</v>
      </c>
      <c r="I119" s="5">
        <v>2409437000000</v>
      </c>
      <c r="J119" s="5">
        <v>2675445000000</v>
      </c>
      <c r="K119" s="5">
        <v>2628686000000</v>
      </c>
      <c r="L119" s="5">
        <v>3477908000000</v>
      </c>
      <c r="M119" s="5">
        <v>2696579000000</v>
      </c>
      <c r="N119" s="5">
        <v>3712399000000</v>
      </c>
      <c r="O119" s="5">
        <v>3144688000000</v>
      </c>
      <c r="P119" s="5">
        <v>2419816000000</v>
      </c>
      <c r="Q119" s="5">
        <v>2412290000000</v>
      </c>
      <c r="R119" s="5">
        <v>833714000000</v>
      </c>
      <c r="S119" s="5">
        <v>909662000000</v>
      </c>
      <c r="T119" s="5">
        <v>631505000000</v>
      </c>
      <c r="U119" s="5">
        <v>551594000000</v>
      </c>
      <c r="V119" s="5">
        <v>583001000000</v>
      </c>
      <c r="W119" s="5">
        <v>550036000000</v>
      </c>
      <c r="X119" s="5">
        <v>408551000000</v>
      </c>
      <c r="Y119" s="5">
        <v>322287000000</v>
      </c>
      <c r="Z119" s="5">
        <v>323250000000</v>
      </c>
    </row>
    <row r="120" spans="3:26" ht="15.5" x14ac:dyDescent="0.35">
      <c r="C120" t="s">
        <v>404</v>
      </c>
      <c r="D120" s="5">
        <v>2244893000000</v>
      </c>
      <c r="E120" s="5">
        <v>2263021000000</v>
      </c>
      <c r="F120" s="5">
        <v>2409437000000</v>
      </c>
      <c r="G120" s="5">
        <v>1999370000000</v>
      </c>
      <c r="I120" s="5">
        <v>2409437000000</v>
      </c>
      <c r="J120" s="5">
        <v>2675445000000</v>
      </c>
      <c r="K120" s="5">
        <v>2628686000000</v>
      </c>
      <c r="L120" s="5">
        <v>3477908000000</v>
      </c>
      <c r="M120" s="5">
        <v>2696579000000</v>
      </c>
      <c r="N120" s="5">
        <v>3712399000000</v>
      </c>
      <c r="O120" s="5">
        <v>3144688000000</v>
      </c>
      <c r="P120" s="5">
        <v>2419816000000</v>
      </c>
      <c r="Q120" s="5">
        <v>2412290000000</v>
      </c>
      <c r="R120" s="5">
        <v>833714000000</v>
      </c>
      <c r="S120" s="5">
        <v>909662000000</v>
      </c>
      <c r="T120" s="5">
        <v>631505000000</v>
      </c>
      <c r="U120" s="5">
        <v>551594000000</v>
      </c>
      <c r="V120" s="5">
        <v>583001000000</v>
      </c>
      <c r="W120" s="5">
        <v>550036000000</v>
      </c>
      <c r="X120" s="5">
        <v>408551000000</v>
      </c>
      <c r="Y120" s="5">
        <v>322287000000</v>
      </c>
      <c r="Z120" s="5">
        <v>323250000000</v>
      </c>
    </row>
    <row r="121" spans="3:26" ht="15.5" x14ac:dyDescent="0.35">
      <c r="C121" t="s">
        <v>454</v>
      </c>
    </row>
    <row r="122" spans="3:26" ht="15.5" x14ac:dyDescent="0.35">
      <c r="C122" t="s">
        <v>686</v>
      </c>
      <c r="K122" s="5">
        <v>626000000000</v>
      </c>
      <c r="L122" s="5">
        <v>626000000000</v>
      </c>
    </row>
    <row r="123" spans="3:26" ht="15.5" x14ac:dyDescent="0.35">
      <c r="C123" t="s">
        <v>456</v>
      </c>
      <c r="D123" s="5">
        <v>825557000000</v>
      </c>
      <c r="E123" s="5">
        <v>820143000000</v>
      </c>
      <c r="F123" s="5">
        <v>1036306000000</v>
      </c>
      <c r="G123" s="5">
        <v>998369000000</v>
      </c>
      <c r="I123" s="5">
        <v>1036306000000</v>
      </c>
      <c r="J123" s="5">
        <v>1417050000000</v>
      </c>
      <c r="K123" s="5">
        <v>1451184000000</v>
      </c>
      <c r="L123" s="5">
        <v>2455850000000</v>
      </c>
      <c r="M123" s="5">
        <v>1684131000000</v>
      </c>
      <c r="N123" s="5">
        <v>2717210000000</v>
      </c>
      <c r="O123" s="5">
        <v>2344236000000</v>
      </c>
      <c r="P123" s="5">
        <v>1770512000000</v>
      </c>
      <c r="Q123" s="5">
        <v>1760348000000</v>
      </c>
      <c r="R123" s="5">
        <v>253008000000</v>
      </c>
      <c r="S123" s="5">
        <v>270076000000</v>
      </c>
      <c r="T123" s="5">
        <v>276141000000</v>
      </c>
      <c r="U123" s="5">
        <v>226106000000</v>
      </c>
      <c r="V123" s="5">
        <v>277570000000</v>
      </c>
      <c r="W123" s="5">
        <v>255906000000</v>
      </c>
      <c r="X123" s="5">
        <v>131058000000</v>
      </c>
      <c r="Y123" s="5">
        <v>45052000000</v>
      </c>
      <c r="Z123" s="5">
        <v>41699000000</v>
      </c>
    </row>
    <row r="124" spans="3:26" ht="15.5" x14ac:dyDescent="0.35">
      <c r="C124" t="s">
        <v>453</v>
      </c>
      <c r="S124" s="5">
        <v>42929000000</v>
      </c>
      <c r="U124" s="5">
        <v>396000000</v>
      </c>
      <c r="V124" s="5">
        <v>1069000000</v>
      </c>
      <c r="W124" s="5">
        <v>3361000000</v>
      </c>
      <c r="X124" s="5">
        <v>2548000000</v>
      </c>
      <c r="Y124" s="5">
        <v>1811000000</v>
      </c>
      <c r="Z124" s="5">
        <v>548000000</v>
      </c>
    </row>
    <row r="125" spans="3:26" ht="15.5" x14ac:dyDescent="0.35">
      <c r="C125" t="s">
        <v>130</v>
      </c>
      <c r="D125" s="5">
        <v>5901361000000</v>
      </c>
      <c r="E125" s="5">
        <v>5271374000000</v>
      </c>
      <c r="F125" s="5">
        <v>5234656000000</v>
      </c>
      <c r="G125" s="5">
        <v>6081571000000</v>
      </c>
      <c r="I125" s="5">
        <v>5234656000000</v>
      </c>
      <c r="J125" s="5">
        <v>5193323000000</v>
      </c>
      <c r="K125" s="5">
        <v>6610928000000</v>
      </c>
      <c r="L125" s="5">
        <v>6025073000000</v>
      </c>
      <c r="M125" s="5">
        <v>8382569000000</v>
      </c>
      <c r="N125" s="5">
        <v>9577564000000</v>
      </c>
      <c r="O125" s="5">
        <v>15102873000000</v>
      </c>
      <c r="P125" s="5">
        <v>8596067000000</v>
      </c>
      <c r="Q125" s="5">
        <v>5814816000000</v>
      </c>
      <c r="R125" s="5">
        <v>3894946000000</v>
      </c>
      <c r="S125" s="5">
        <v>3908615000000</v>
      </c>
      <c r="T125" s="5">
        <v>4144235000000</v>
      </c>
      <c r="U125" s="5">
        <v>2991184000000</v>
      </c>
      <c r="V125" s="5">
        <v>1542807000000</v>
      </c>
      <c r="W125" s="5">
        <v>1972012000000</v>
      </c>
      <c r="X125" s="5">
        <v>1678033000000</v>
      </c>
      <c r="Y125" s="5">
        <v>1425361000000</v>
      </c>
      <c r="Z125" s="5">
        <v>1964156000000</v>
      </c>
    </row>
    <row r="126" spans="3:26" ht="15.5" x14ac:dyDescent="0.35">
      <c r="C126" t="s">
        <v>131</v>
      </c>
    </row>
    <row r="127" spans="3:26" ht="15.5" x14ac:dyDescent="0.35">
      <c r="C127" t="s">
        <v>132</v>
      </c>
      <c r="D127" s="5">
        <v>372388000000</v>
      </c>
      <c r="E127" s="5">
        <v>372388000000</v>
      </c>
      <c r="F127" s="5">
        <v>372388000000</v>
      </c>
      <c r="G127" s="5">
        <v>372388000000</v>
      </c>
      <c r="I127" s="5">
        <v>372388000000</v>
      </c>
      <c r="J127" s="5">
        <v>372388000000</v>
      </c>
      <c r="K127" s="5">
        <v>372388000000</v>
      </c>
      <c r="L127" s="5">
        <v>372388000000</v>
      </c>
      <c r="M127" s="5">
        <v>372388000000</v>
      </c>
      <c r="N127" s="5">
        <v>372388000000</v>
      </c>
      <c r="O127" s="5">
        <v>372388000000</v>
      </c>
      <c r="P127" s="5">
        <v>372388000000</v>
      </c>
      <c r="Q127" s="5">
        <v>372388000000</v>
      </c>
      <c r="R127" s="5">
        <v>372388000000</v>
      </c>
      <c r="S127" s="5">
        <v>372388000000</v>
      </c>
      <c r="T127" s="5">
        <v>372388000000</v>
      </c>
      <c r="U127" s="5">
        <v>251651000000</v>
      </c>
      <c r="V127" s="5">
        <v>251651000000</v>
      </c>
      <c r="W127" s="5">
        <v>251651000000</v>
      </c>
      <c r="X127" s="5">
        <v>251651000000</v>
      </c>
      <c r="Y127" s="5">
        <v>251651000000</v>
      </c>
      <c r="Z127" s="5">
        <v>251651000000</v>
      </c>
    </row>
    <row r="128" spans="3:26" ht="15.5" x14ac:dyDescent="0.35">
      <c r="C128" t="s">
        <v>133</v>
      </c>
      <c r="D128" s="5">
        <v>64383000000</v>
      </c>
      <c r="E128" s="5">
        <v>64383000000</v>
      </c>
      <c r="F128" s="5">
        <v>64383000000</v>
      </c>
      <c r="G128" s="5">
        <v>64383000000</v>
      </c>
      <c r="I128" s="5">
        <v>64383000000</v>
      </c>
      <c r="J128" s="5">
        <v>64383000000</v>
      </c>
      <c r="K128" s="5">
        <v>64383000000</v>
      </c>
      <c r="L128" s="5">
        <v>64383000000</v>
      </c>
      <c r="M128" s="5">
        <v>64383000000</v>
      </c>
      <c r="N128" s="5">
        <v>64383000000</v>
      </c>
      <c r="O128" s="5">
        <v>55000000</v>
      </c>
      <c r="P128" s="5">
        <v>55000000</v>
      </c>
      <c r="Q128" s="5">
        <v>55000000</v>
      </c>
      <c r="R128" s="5">
        <v>55000000</v>
      </c>
      <c r="S128" s="5">
        <v>55000000</v>
      </c>
      <c r="T128" s="5">
        <v>55000000</v>
      </c>
      <c r="U128" s="5">
        <v>120792000000</v>
      </c>
      <c r="V128" s="5">
        <v>120792000000</v>
      </c>
      <c r="W128" s="5">
        <v>120792000000</v>
      </c>
      <c r="X128" s="5">
        <v>120792000000</v>
      </c>
      <c r="Y128" s="5">
        <v>120792000000</v>
      </c>
      <c r="Z128" s="5">
        <v>120792000000</v>
      </c>
    </row>
    <row r="129" spans="2:26" ht="15.5" x14ac:dyDescent="0.35">
      <c r="C129" t="s">
        <v>134</v>
      </c>
      <c r="D129" s="5">
        <v>9959836000000</v>
      </c>
      <c r="E129" s="5">
        <v>9402713000000</v>
      </c>
      <c r="F129" s="5">
        <v>7901973000000</v>
      </c>
      <c r="G129" s="5">
        <v>7050437000000</v>
      </c>
      <c r="I129" s="5">
        <v>7901973000000</v>
      </c>
      <c r="J129" s="5">
        <v>7063001000000</v>
      </c>
      <c r="K129" s="5">
        <v>5736029000000</v>
      </c>
      <c r="L129" s="5">
        <v>6498164000000</v>
      </c>
      <c r="M129" s="5">
        <v>5912658000000</v>
      </c>
      <c r="N129" s="5">
        <v>4609863000000</v>
      </c>
      <c r="O129" s="5">
        <v>4950462000000</v>
      </c>
      <c r="P129" s="5">
        <v>6174365000000</v>
      </c>
      <c r="Q129" s="5">
        <v>5818852000000</v>
      </c>
      <c r="R129" s="5">
        <v>5391972000000</v>
      </c>
      <c r="S129" s="5">
        <v>5170616000000</v>
      </c>
      <c r="T129" s="5">
        <v>5186704000000</v>
      </c>
      <c r="U129" s="5">
        <v>4471302000000</v>
      </c>
      <c r="V129" s="5">
        <v>4172013000000</v>
      </c>
      <c r="W129" s="5">
        <v>4215732000000</v>
      </c>
      <c r="X129" s="5">
        <v>3821358000000</v>
      </c>
      <c r="Y129" s="5">
        <v>3042848000000</v>
      </c>
      <c r="Z129" s="5">
        <v>3413700000000</v>
      </c>
    </row>
    <row r="130" spans="2:26" ht="15.5" x14ac:dyDescent="0.35">
      <c r="C130" t="s">
        <v>135</v>
      </c>
      <c r="D130" s="5">
        <v>6782386000000</v>
      </c>
      <c r="E130" s="5">
        <v>6782386000000</v>
      </c>
      <c r="F130" s="5">
        <v>6782386000000</v>
      </c>
      <c r="G130" s="5">
        <v>6782386000000</v>
      </c>
      <c r="I130" s="5">
        <v>6782386000000</v>
      </c>
      <c r="J130" s="5">
        <v>7127769000000</v>
      </c>
      <c r="K130" s="5">
        <v>7127769000000</v>
      </c>
      <c r="L130" s="5">
        <v>6398731000000</v>
      </c>
      <c r="M130" s="5">
        <v>5551914000000</v>
      </c>
      <c r="N130" s="5">
        <v>5551914000000</v>
      </c>
      <c r="O130" s="5">
        <v>5551914000000</v>
      </c>
      <c r="P130" s="5">
        <v>5206531000000</v>
      </c>
      <c r="Q130" s="5">
        <v>4879948000000</v>
      </c>
      <c r="R130" s="5">
        <v>4703666000000</v>
      </c>
      <c r="S130" s="5">
        <v>4634588000000</v>
      </c>
      <c r="T130" s="5">
        <v>4188010000000</v>
      </c>
      <c r="U130" s="5">
        <v>3956226000000</v>
      </c>
      <c r="V130" s="5">
        <v>3740439000000</v>
      </c>
      <c r="W130" s="5">
        <v>3318952000000</v>
      </c>
      <c r="X130" s="5">
        <v>2873422000000</v>
      </c>
      <c r="Y130" s="5">
        <v>2729097000000</v>
      </c>
      <c r="Z130" s="5">
        <v>2071342000000</v>
      </c>
    </row>
    <row r="131" spans="2:26" ht="15.5" x14ac:dyDescent="0.35">
      <c r="C131" t="s">
        <v>136</v>
      </c>
      <c r="D131" s="5">
        <v>3177450000000</v>
      </c>
      <c r="E131" s="5">
        <v>2620327000000</v>
      </c>
      <c r="F131" s="5">
        <v>1119587000000</v>
      </c>
      <c r="G131" s="5">
        <v>268051000000</v>
      </c>
      <c r="I131" s="5">
        <v>1119587000000</v>
      </c>
      <c r="J131" s="5">
        <v>-64768000000</v>
      </c>
      <c r="K131" s="5">
        <v>-1391740000000</v>
      </c>
      <c r="L131" s="5">
        <v>99433000000</v>
      </c>
      <c r="M131" s="5">
        <v>360744000000</v>
      </c>
      <c r="N131" s="5">
        <v>-942051000000</v>
      </c>
      <c r="O131" s="5">
        <v>-601452000000</v>
      </c>
      <c r="P131" s="5">
        <v>967834000000</v>
      </c>
      <c r="Q131" s="5">
        <v>938904000000</v>
      </c>
      <c r="R131" s="5">
        <v>688306000000</v>
      </c>
      <c r="S131" s="5">
        <v>536028000000</v>
      </c>
      <c r="T131" s="5">
        <v>998694000000</v>
      </c>
      <c r="U131" s="5">
        <v>515076000000</v>
      </c>
      <c r="V131" s="5">
        <v>431574000000</v>
      </c>
      <c r="W131" s="5">
        <v>896780000000</v>
      </c>
      <c r="X131" s="5">
        <v>947936000000</v>
      </c>
      <c r="Y131" s="5">
        <v>313751000000</v>
      </c>
      <c r="Z131" s="5">
        <v>1342358000000</v>
      </c>
    </row>
    <row r="132" spans="2:26" ht="15.5" x14ac:dyDescent="0.35">
      <c r="C132" t="s">
        <v>137</v>
      </c>
      <c r="D132" s="5">
        <v>9959836000000</v>
      </c>
      <c r="E132" s="5">
        <v>9402713000000</v>
      </c>
      <c r="F132" s="5">
        <v>7901973000000</v>
      </c>
      <c r="G132" s="5">
        <v>7050437000000</v>
      </c>
      <c r="I132" s="5">
        <v>7901973000000</v>
      </c>
      <c r="J132" s="5">
        <v>7063001000000</v>
      </c>
      <c r="K132" s="5">
        <v>5736029000000</v>
      </c>
      <c r="L132" s="5">
        <v>6498164000000</v>
      </c>
      <c r="M132" s="5">
        <v>5912658000000</v>
      </c>
      <c r="N132" s="5">
        <v>4609863000000</v>
      </c>
      <c r="O132" s="5">
        <v>4950462000000</v>
      </c>
      <c r="P132" s="5">
        <v>6174365000000</v>
      </c>
      <c r="Q132" s="5">
        <v>5818852000000</v>
      </c>
      <c r="R132" s="5">
        <v>5391972000000</v>
      </c>
      <c r="S132" s="5">
        <v>5170616000000</v>
      </c>
      <c r="T132" s="5">
        <v>5186704000000</v>
      </c>
      <c r="U132" s="5">
        <v>4471302000000</v>
      </c>
      <c r="V132" s="5">
        <v>4172013000000</v>
      </c>
      <c r="W132" s="5">
        <v>4215732000000</v>
      </c>
      <c r="X132" s="5">
        <v>3821358000000</v>
      </c>
      <c r="Y132" s="5">
        <v>3042848000000</v>
      </c>
      <c r="Z132" s="5">
        <v>3413700000000</v>
      </c>
    </row>
    <row r="133" spans="2:26" ht="15.5" x14ac:dyDescent="0.35">
      <c r="C133" t="s">
        <v>291</v>
      </c>
      <c r="D133" s="5">
        <v>381000000</v>
      </c>
      <c r="E133" s="5">
        <v>365000000</v>
      </c>
      <c r="F133" s="5">
        <v>355000000</v>
      </c>
      <c r="G133" s="5">
        <v>340000000</v>
      </c>
      <c r="I133" s="5">
        <v>355000000</v>
      </c>
      <c r="J133" s="5">
        <v>343000000</v>
      </c>
      <c r="K133" s="5">
        <v>292000000</v>
      </c>
      <c r="L133" s="5">
        <v>274000000</v>
      </c>
      <c r="M133" s="5">
        <v>195000000</v>
      </c>
      <c r="N133" s="5">
        <v>147000000</v>
      </c>
      <c r="O133" s="5">
        <v>190000000</v>
      </c>
      <c r="P133" s="5">
        <v>190000000</v>
      </c>
      <c r="Q133" s="5">
        <v>200000000</v>
      </c>
      <c r="R133" s="5">
        <v>213000000</v>
      </c>
      <c r="S133" s="5">
        <v>76000000</v>
      </c>
      <c r="T133" s="5">
        <v>98000000</v>
      </c>
      <c r="U133" s="5">
        <v>112000000</v>
      </c>
      <c r="V133" s="5">
        <v>349000000</v>
      </c>
      <c r="W133" s="5">
        <v>335000000</v>
      </c>
      <c r="X133" s="5">
        <v>309000000</v>
      </c>
      <c r="Y133" s="5">
        <v>287000000</v>
      </c>
      <c r="Z133" s="5">
        <v>266000000</v>
      </c>
    </row>
    <row r="134" spans="2:26" ht="15.5" x14ac:dyDescent="0.35">
      <c r="C134" t="s">
        <v>10</v>
      </c>
      <c r="D134" s="5">
        <v>10547605000000</v>
      </c>
      <c r="E134" s="5">
        <v>9957829000000</v>
      </c>
      <c r="F134" s="5">
        <v>8408739000000</v>
      </c>
      <c r="G134" s="5">
        <v>7614883000000</v>
      </c>
      <c r="I134" s="5">
        <v>8408739000000</v>
      </c>
      <c r="J134" s="5">
        <v>7586938000000</v>
      </c>
      <c r="K134" s="5">
        <v>6242349000000</v>
      </c>
      <c r="L134" s="5">
        <v>7041903000000</v>
      </c>
      <c r="M134" s="5">
        <v>6308420000000</v>
      </c>
      <c r="N134" s="5">
        <v>4940136000000</v>
      </c>
      <c r="O134" s="5">
        <v>5258405000000</v>
      </c>
      <c r="P134" s="5">
        <v>6521881000000</v>
      </c>
      <c r="Q134" s="5">
        <v>6061493000000</v>
      </c>
      <c r="R134" s="5">
        <v>5653685000000</v>
      </c>
      <c r="S134" s="5">
        <v>5371068000000</v>
      </c>
      <c r="T134" s="5">
        <v>5608242000000</v>
      </c>
      <c r="U134" s="5">
        <v>4892110000000</v>
      </c>
      <c r="V134" s="5">
        <v>4558200000000</v>
      </c>
      <c r="W134" s="5">
        <v>4597795000000</v>
      </c>
      <c r="X134" s="5">
        <v>4203075000000</v>
      </c>
      <c r="Y134" s="5">
        <v>3430351000000</v>
      </c>
      <c r="Z134" s="5">
        <v>3820847000000</v>
      </c>
    </row>
    <row r="135" spans="2:26" ht="15.5" x14ac:dyDescent="0.35">
      <c r="C135" t="s">
        <v>138</v>
      </c>
      <c r="D135" s="5">
        <v>16448966000000</v>
      </c>
      <c r="E135" s="5">
        <v>15229203000000</v>
      </c>
      <c r="F135" s="5">
        <v>13643395000000</v>
      </c>
      <c r="G135" s="5">
        <v>13696454000000</v>
      </c>
      <c r="I135" s="5">
        <v>13643395000000</v>
      </c>
      <c r="J135" s="5">
        <v>12780261000000</v>
      </c>
      <c r="K135" s="5">
        <v>12853277000000</v>
      </c>
      <c r="L135" s="5">
        <v>13066976000000</v>
      </c>
      <c r="M135" s="5">
        <v>14690989000000</v>
      </c>
      <c r="N135" s="5">
        <v>14517700000000</v>
      </c>
      <c r="O135" s="5">
        <v>20361278000000</v>
      </c>
      <c r="P135" s="5">
        <v>15117948000000</v>
      </c>
      <c r="Q135" s="5">
        <v>11876309000000</v>
      </c>
      <c r="R135" s="5">
        <v>9548631000000</v>
      </c>
      <c r="S135" s="5">
        <v>9279683000000</v>
      </c>
      <c r="T135" s="5">
        <v>9752477000000</v>
      </c>
      <c r="U135" s="5">
        <v>7883294000000</v>
      </c>
      <c r="V135" s="5">
        <v>6101007000000</v>
      </c>
      <c r="W135" s="5">
        <v>6569807000000</v>
      </c>
      <c r="X135" s="5">
        <v>5881108000000</v>
      </c>
      <c r="Y135" s="5">
        <v>4855712000000</v>
      </c>
      <c r="Z135" s="5">
        <v>5785003000000</v>
      </c>
    </row>
    <row r="136" spans="2:26" ht="15.5" x14ac:dyDescent="0.35">
      <c r="C136" t="s">
        <v>139</v>
      </c>
      <c r="D136" s="5">
        <v>7447753454</v>
      </c>
      <c r="E136" s="5">
        <v>7447753454</v>
      </c>
      <c r="F136" s="5">
        <v>7447753454</v>
      </c>
      <c r="G136" s="5">
        <v>7447753454</v>
      </c>
      <c r="I136" s="5">
        <v>7447753454</v>
      </c>
      <c r="J136" s="5">
        <v>7447753454</v>
      </c>
      <c r="K136" s="5">
        <v>7447753454</v>
      </c>
      <c r="L136" s="5">
        <v>7447753454</v>
      </c>
      <c r="M136" s="5">
        <v>7447753454</v>
      </c>
      <c r="N136" s="5">
        <v>7447753454</v>
      </c>
      <c r="O136" s="5">
        <v>7447753454</v>
      </c>
      <c r="P136" s="5">
        <v>7447753454</v>
      </c>
      <c r="Q136" s="5">
        <v>7447753454</v>
      </c>
      <c r="R136" s="5">
        <v>7447753454</v>
      </c>
      <c r="S136" s="5">
        <v>7447753454</v>
      </c>
      <c r="T136" s="5">
        <v>7447753454</v>
      </c>
      <c r="U136" s="5">
        <v>5033020000</v>
      </c>
      <c r="V136" s="5">
        <v>5033020000</v>
      </c>
      <c r="W136" s="5">
        <v>5033020000</v>
      </c>
      <c r="X136" s="5">
        <v>5033020000</v>
      </c>
      <c r="Y136" s="5">
        <v>5033020000</v>
      </c>
      <c r="Z136" s="5">
        <v>5033020000</v>
      </c>
    </row>
    <row r="138" spans="2:26" ht="15.5" x14ac:dyDescent="0.35">
      <c r="B138" t="s">
        <v>140</v>
      </c>
      <c r="C138" t="s">
        <v>141</v>
      </c>
      <c r="D138" s="5">
        <v>1370477000000</v>
      </c>
      <c r="E138" s="5">
        <v>1949037000000</v>
      </c>
      <c r="F138" s="5">
        <v>1354608000000</v>
      </c>
      <c r="G138" s="5">
        <v>-857434000000</v>
      </c>
      <c r="I138" s="5">
        <v>965971000000</v>
      </c>
      <c r="J138" s="5">
        <v>2494932000000</v>
      </c>
      <c r="K138" s="5">
        <v>681969000000</v>
      </c>
      <c r="L138" s="5">
        <v>2951616000000</v>
      </c>
      <c r="M138" s="5">
        <v>4039395000000</v>
      </c>
      <c r="N138" s="5">
        <v>5400909000000</v>
      </c>
      <c r="O138" s="5">
        <v>-2080269000000</v>
      </c>
      <c r="P138" s="5">
        <v>-1420759000000</v>
      </c>
      <c r="Q138" s="5">
        <v>-152027000000</v>
      </c>
      <c r="R138" s="5">
        <v>1090381000000</v>
      </c>
      <c r="S138" s="5">
        <v>1290229000000</v>
      </c>
      <c r="T138" s="5">
        <v>-640782000000</v>
      </c>
      <c r="U138" s="5">
        <v>-761537000000</v>
      </c>
      <c r="V138" s="5">
        <v>1454476000000</v>
      </c>
      <c r="W138" s="5">
        <v>64341000000</v>
      </c>
      <c r="X138" s="5">
        <v>783764000000</v>
      </c>
      <c r="Y138" s="5">
        <v>1472820000000</v>
      </c>
      <c r="Z138" s="5">
        <v>-133146000000</v>
      </c>
    </row>
    <row r="139" spans="2:26" ht="15.5" x14ac:dyDescent="0.35">
      <c r="C139" t="s">
        <v>585</v>
      </c>
      <c r="D139" s="5">
        <v>5301383000000</v>
      </c>
      <c r="E139" s="5">
        <v>5233633000000</v>
      </c>
      <c r="F139" s="5">
        <v>5179364000000</v>
      </c>
      <c r="G139" s="5">
        <v>1263109000000</v>
      </c>
      <c r="I139" s="5">
        <v>10751354000000</v>
      </c>
      <c r="J139" s="5">
        <v>10810445000000</v>
      </c>
      <c r="K139" s="5">
        <v>8469743000000</v>
      </c>
      <c r="L139" s="5">
        <v>13449160000000</v>
      </c>
      <c r="M139" s="5">
        <v>13898013000000</v>
      </c>
      <c r="N139" s="5">
        <v>15377809000000</v>
      </c>
      <c r="O139" s="5">
        <v>19546513000000</v>
      </c>
      <c r="P139" s="5">
        <v>10553468000000</v>
      </c>
      <c r="Q139" s="5">
        <v>8558175000000</v>
      </c>
      <c r="R139" s="5">
        <v>6588755000000</v>
      </c>
      <c r="S139" s="5">
        <v>7818371000000</v>
      </c>
      <c r="T139" s="5">
        <v>6974492000000</v>
      </c>
      <c r="U139" s="5">
        <v>5626161000000</v>
      </c>
      <c r="V139" s="5">
        <v>7857326000000</v>
      </c>
      <c r="W139" s="5">
        <v>9269083000000</v>
      </c>
      <c r="X139" s="5">
        <v>8020063000000</v>
      </c>
      <c r="Y139" s="5">
        <v>7584987000000</v>
      </c>
      <c r="Z139" s="5">
        <v>9476801000000</v>
      </c>
    </row>
    <row r="140" spans="2:26" ht="15.5" x14ac:dyDescent="0.35">
      <c r="C140" t="s">
        <v>586</v>
      </c>
      <c r="D140" s="5">
        <v>-2412104000000</v>
      </c>
      <c r="E140" s="5">
        <v>-2184872000000</v>
      </c>
      <c r="F140" s="5">
        <v>-2665337000000</v>
      </c>
      <c r="G140" s="5">
        <v>-1591745000000</v>
      </c>
      <c r="I140" s="5">
        <v>-6601917000000</v>
      </c>
      <c r="J140" s="5">
        <v>-6430098000000</v>
      </c>
      <c r="K140" s="5">
        <v>-5945627000000</v>
      </c>
      <c r="L140" s="5">
        <v>-7784199000000</v>
      </c>
      <c r="M140" s="5">
        <v>-9125164000000</v>
      </c>
      <c r="N140" s="5">
        <v>-9578632000000</v>
      </c>
      <c r="O140" s="5">
        <v>-18314932000000</v>
      </c>
      <c r="P140" s="5">
        <v>-9592082000000</v>
      </c>
      <c r="Q140" s="5">
        <v>-6653473000000</v>
      </c>
      <c r="R140" s="5">
        <v>-4480797000000</v>
      </c>
      <c r="S140" s="5">
        <v>-5182686000000</v>
      </c>
      <c r="T140" s="5">
        <v>-5599909000000</v>
      </c>
      <c r="U140" s="5">
        <v>-4401870000000</v>
      </c>
      <c r="V140" s="5">
        <v>-5116737000000</v>
      </c>
      <c r="W140" s="5">
        <v>-6325774000000</v>
      </c>
      <c r="X140" s="5">
        <v>-5376287000000</v>
      </c>
      <c r="Y140" s="5">
        <v>-4403542000000</v>
      </c>
      <c r="Z140" s="5">
        <v>-6778248000000</v>
      </c>
    </row>
    <row r="141" spans="2:26" ht="15.5" x14ac:dyDescent="0.35">
      <c r="C141" t="s">
        <v>813</v>
      </c>
      <c r="D141" s="5">
        <v>-458497000000</v>
      </c>
      <c r="E141" s="5">
        <v>-353089000000</v>
      </c>
      <c r="F141" s="5">
        <v>-502222000000</v>
      </c>
      <c r="G141" s="5">
        <v>-257726000000</v>
      </c>
      <c r="I141" s="5">
        <v>-1426047000000</v>
      </c>
      <c r="J141" s="5">
        <v>-1061815000000</v>
      </c>
      <c r="K141" s="5">
        <v>-1347416000000</v>
      </c>
      <c r="L141" s="5">
        <v>-1499420000000</v>
      </c>
      <c r="M141" s="5">
        <v>-1265600000000</v>
      </c>
      <c r="N141" s="5">
        <v>-1023126000000</v>
      </c>
      <c r="O141" s="5">
        <v>-1391016000000</v>
      </c>
      <c r="P141" s="5">
        <v>-1238416000000</v>
      </c>
      <c r="Q141" s="5">
        <v>-1088260000000</v>
      </c>
      <c r="R141" s="5">
        <v>-869843000000</v>
      </c>
      <c r="S141" s="5">
        <v>-887912000000</v>
      </c>
      <c r="T141" s="5">
        <v>-913725000000</v>
      </c>
      <c r="U141" s="5">
        <v>-1104480000000</v>
      </c>
      <c r="V141" s="5">
        <v>-887546000000</v>
      </c>
      <c r="W141" s="5">
        <v>-898555000000</v>
      </c>
      <c r="X141" s="5">
        <v>-770372000000</v>
      </c>
      <c r="Y141" s="5">
        <v>-797030000000</v>
      </c>
      <c r="Z141" s="5">
        <v>-704841000000</v>
      </c>
    </row>
    <row r="142" spans="2:26" ht="15.5" x14ac:dyDescent="0.35">
      <c r="C142" t="s">
        <v>792</v>
      </c>
      <c r="D142" s="5">
        <v>63215000000</v>
      </c>
      <c r="E142" s="5">
        <v>271169000000</v>
      </c>
      <c r="F142" s="5">
        <v>114127000000</v>
      </c>
      <c r="G142" s="5">
        <v>66797000000</v>
      </c>
      <c r="I142" s="5">
        <v>355575000000</v>
      </c>
      <c r="J142" s="5">
        <v>423695000000</v>
      </c>
      <c r="K142" s="5">
        <v>716915000000</v>
      </c>
      <c r="L142" s="5">
        <v>809838000000</v>
      </c>
      <c r="M142" s="5">
        <v>1488156000000</v>
      </c>
      <c r="N142" s="5">
        <v>1818306000000</v>
      </c>
      <c r="O142" s="5">
        <v>651870000000</v>
      </c>
      <c r="P142" s="5">
        <v>138930000000</v>
      </c>
      <c r="Q142" s="5">
        <v>206729000000</v>
      </c>
      <c r="R142" s="5">
        <v>421447000000</v>
      </c>
      <c r="S142" s="5">
        <v>408865000000</v>
      </c>
      <c r="T142" s="5">
        <v>519435000000</v>
      </c>
      <c r="U142" s="5">
        <v>571349000000</v>
      </c>
      <c r="V142" s="5">
        <v>388603000000</v>
      </c>
      <c r="W142" s="5">
        <v>113309000000</v>
      </c>
      <c r="X142" s="5">
        <v>102985000000</v>
      </c>
      <c r="Y142" s="5">
        <v>79572000000</v>
      </c>
      <c r="Z142" s="5">
        <v>26369000000</v>
      </c>
    </row>
    <row r="143" spans="2:26" ht="15.5" x14ac:dyDescent="0.35">
      <c r="C143" t="s">
        <v>1598</v>
      </c>
      <c r="J143" s="5">
        <v>40460000000</v>
      </c>
      <c r="K143" s="5">
        <v>5060000000</v>
      </c>
      <c r="L143" s="5">
        <v>9391000000</v>
      </c>
      <c r="M143" s="5">
        <v>400066000000</v>
      </c>
      <c r="N143" s="5">
        <v>98686000000</v>
      </c>
    </row>
    <row r="144" spans="2:26" ht="15.5" x14ac:dyDescent="0.35">
      <c r="C144" t="s">
        <v>2671</v>
      </c>
      <c r="D144" s="5">
        <v>32072000000</v>
      </c>
      <c r="E144" s="5">
        <v>12693000000</v>
      </c>
      <c r="F144" s="5">
        <v>13000000000</v>
      </c>
      <c r="G144" s="5">
        <v>9443000000</v>
      </c>
      <c r="I144" s="5">
        <v>55516000000</v>
      </c>
      <c r="J144" s="5">
        <v>51899000000</v>
      </c>
      <c r="K144" s="5">
        <v>20905000000</v>
      </c>
      <c r="L144" s="5">
        <v>22256000000</v>
      </c>
      <c r="M144" s="5">
        <v>15513000000</v>
      </c>
      <c r="N144" s="5">
        <v>30482000000</v>
      </c>
      <c r="O144" s="5">
        <v>26894000000</v>
      </c>
      <c r="P144" s="5">
        <v>38919000000</v>
      </c>
      <c r="Q144" s="5">
        <v>24646000000</v>
      </c>
      <c r="R144" s="5">
        <v>10080000000</v>
      </c>
      <c r="S144" s="5">
        <v>8673000000</v>
      </c>
      <c r="T144" s="5">
        <v>16105000000</v>
      </c>
      <c r="U144" s="5">
        <v>20752000000</v>
      </c>
      <c r="V144" s="5">
        <v>20436000000</v>
      </c>
      <c r="W144" s="5">
        <v>32935000000</v>
      </c>
      <c r="X144" s="5">
        <v>18239000000</v>
      </c>
      <c r="Y144" s="5">
        <v>9695000000</v>
      </c>
      <c r="Z144" s="5">
        <v>35802000000</v>
      </c>
    </row>
    <row r="145" spans="3:26" ht="15.5" x14ac:dyDescent="0.35">
      <c r="C145" t="s">
        <v>461</v>
      </c>
      <c r="M145" s="5">
        <v>-326113000000</v>
      </c>
      <c r="N145" s="5">
        <v>-647169000000</v>
      </c>
      <c r="O145" s="5">
        <v>-781696000000</v>
      </c>
      <c r="P145" s="5">
        <v>-322911000000</v>
      </c>
      <c r="Q145" s="5">
        <v>-200412000000</v>
      </c>
      <c r="R145" s="5">
        <v>-118240000000</v>
      </c>
      <c r="S145" s="5">
        <v>-129296000000</v>
      </c>
      <c r="T145" s="5">
        <v>-111846000000</v>
      </c>
      <c r="U145" s="5">
        <v>-38821000000</v>
      </c>
      <c r="V145" s="5">
        <v>-30305000000</v>
      </c>
      <c r="W145" s="5">
        <v>-22422000000</v>
      </c>
      <c r="X145" s="5">
        <v>-15028000000</v>
      </c>
      <c r="Y145" s="5">
        <v>-55799000000</v>
      </c>
      <c r="Z145" s="5">
        <v>-49989000000</v>
      </c>
    </row>
    <row r="146" spans="3:26" ht="15.5" x14ac:dyDescent="0.35">
      <c r="C146" t="s">
        <v>2672</v>
      </c>
      <c r="T146" s="5">
        <v>-4462000000</v>
      </c>
      <c r="V146" s="5">
        <v>-26903000000</v>
      </c>
      <c r="W146" s="5">
        <v>-28438000000</v>
      </c>
      <c r="X146" s="5">
        <v>-12550000000</v>
      </c>
    </row>
    <row r="147" spans="3:26" ht="15.5" x14ac:dyDescent="0.35">
      <c r="C147" t="s">
        <v>2673</v>
      </c>
      <c r="F147" s="5">
        <v>26357000000</v>
      </c>
      <c r="G147" s="5">
        <v>-8768000000</v>
      </c>
      <c r="J147" s="5">
        <v>-33005000000</v>
      </c>
      <c r="K147" s="5">
        <v>-4000000</v>
      </c>
      <c r="L147" s="5">
        <v>-19306000000</v>
      </c>
      <c r="M147" s="5">
        <v>-15000000</v>
      </c>
      <c r="N147" s="5">
        <v>-64865000000</v>
      </c>
      <c r="O147" s="5">
        <v>-51022000000</v>
      </c>
      <c r="P147" s="5">
        <v>-72745000000</v>
      </c>
      <c r="Q147" s="5">
        <v>-43813000000</v>
      </c>
      <c r="R147" s="5">
        <v>-39375000000</v>
      </c>
      <c r="S147" s="5">
        <v>-39473000000</v>
      </c>
      <c r="T147" s="5">
        <v>-52262000000</v>
      </c>
      <c r="U147" s="5">
        <v>-52109000000</v>
      </c>
      <c r="V147" s="5">
        <v>-64364000000</v>
      </c>
      <c r="W147" s="5">
        <v>-64274000000</v>
      </c>
      <c r="X147" s="5">
        <v>-46537000000</v>
      </c>
      <c r="Y147" s="5">
        <v>-88946000000</v>
      </c>
      <c r="Z147" s="5">
        <v>-53171000000</v>
      </c>
    </row>
    <row r="148" spans="3:26" ht="15.5" x14ac:dyDescent="0.35">
      <c r="C148" t="s">
        <v>485</v>
      </c>
      <c r="G148" s="5">
        <v>-474597000000</v>
      </c>
      <c r="I148" s="5">
        <v>-474597000000</v>
      </c>
      <c r="K148" s="5">
        <v>-312445000000</v>
      </c>
      <c r="L148" s="5">
        <v>-455978000000</v>
      </c>
      <c r="O148" s="5">
        <v>-186371000000</v>
      </c>
      <c r="V148" s="5">
        <v>-448366000000</v>
      </c>
      <c r="X148" s="5">
        <v>-156871000000</v>
      </c>
      <c r="Y148" s="5">
        <v>-670531000000</v>
      </c>
      <c r="Z148" s="5">
        <v>-892220000000</v>
      </c>
    </row>
    <row r="149" spans="3:26" ht="15.5" x14ac:dyDescent="0.35">
      <c r="C149" t="s">
        <v>2674</v>
      </c>
      <c r="F149" s="5">
        <v>13370000000</v>
      </c>
      <c r="I149" s="5">
        <v>13370000000</v>
      </c>
      <c r="J149" s="5">
        <v>25395000000</v>
      </c>
    </row>
    <row r="150" spans="3:26" ht="15.5" x14ac:dyDescent="0.35">
      <c r="C150" t="s">
        <v>2675</v>
      </c>
      <c r="I150" s="5">
        <v>-262439000000</v>
      </c>
    </row>
    <row r="151" spans="3:26" ht="15.5" x14ac:dyDescent="0.35">
      <c r="C151" t="s">
        <v>593</v>
      </c>
      <c r="D151" s="5">
        <v>-468601000000</v>
      </c>
      <c r="E151" s="5">
        <v>-234106000000</v>
      </c>
      <c r="F151" s="5">
        <v>-103468000000</v>
      </c>
      <c r="G151" s="5">
        <v>-14630000000</v>
      </c>
      <c r="I151" s="5">
        <v>-382011000000</v>
      </c>
      <c r="J151" s="5">
        <v>-244677000000</v>
      </c>
      <c r="K151" s="5">
        <v>-114643000000</v>
      </c>
      <c r="L151" s="5">
        <v>-632155000000</v>
      </c>
      <c r="M151" s="5">
        <v>-91544000000</v>
      </c>
      <c r="N151" s="5">
        <v>-855000000</v>
      </c>
    </row>
    <row r="152" spans="3:26" ht="15.5" x14ac:dyDescent="0.35">
      <c r="C152" t="s">
        <v>2676</v>
      </c>
      <c r="D152" s="5">
        <v>-1428713000000</v>
      </c>
      <c r="E152" s="5">
        <v>-19900000000</v>
      </c>
      <c r="F152" s="5">
        <v>-687215000000</v>
      </c>
      <c r="G152" s="5">
        <v>-304085000000</v>
      </c>
      <c r="I152" s="5">
        <v>-1434278000000</v>
      </c>
      <c r="J152" s="5">
        <v>-895320000000</v>
      </c>
      <c r="K152" s="5">
        <v>-937029000000</v>
      </c>
      <c r="L152" s="5">
        <v>-1241054000000</v>
      </c>
      <c r="M152" s="5">
        <v>-1280030000000</v>
      </c>
      <c r="N152" s="5">
        <v>-1256896000000</v>
      </c>
      <c r="O152" s="5">
        <v>-2548576000000</v>
      </c>
      <c r="P152" s="5">
        <v>-175846000000</v>
      </c>
      <c r="Q152" s="5">
        <v>-75550000000</v>
      </c>
      <c r="R152" s="5">
        <v>-509410000000</v>
      </c>
      <c r="S152" s="5">
        <v>-643890000000</v>
      </c>
      <c r="T152" s="5">
        <v>-1297105000000</v>
      </c>
      <c r="U152" s="5">
        <v>-1205553000000</v>
      </c>
      <c r="V152" s="5">
        <v>-716339000000</v>
      </c>
      <c r="W152" s="5">
        <v>-1560006000000</v>
      </c>
      <c r="X152" s="5">
        <v>-1151777000000</v>
      </c>
      <c r="Y152" s="5">
        <v>-911916000000</v>
      </c>
      <c r="Z152" s="5">
        <v>-2135858000000</v>
      </c>
    </row>
    <row r="153" spans="3:26" ht="15.5" x14ac:dyDescent="0.35">
      <c r="C153" t="s">
        <v>178</v>
      </c>
      <c r="D153" s="5">
        <v>38632000000</v>
      </c>
      <c r="E153" s="5">
        <v>-517531000000</v>
      </c>
      <c r="F153" s="5">
        <v>-901279000000</v>
      </c>
      <c r="G153" s="5">
        <v>492763000000</v>
      </c>
      <c r="I153" s="5">
        <v>-951854000000</v>
      </c>
      <c r="J153" s="5">
        <v>-1594337000000</v>
      </c>
      <c r="K153" s="5">
        <v>292957000000</v>
      </c>
      <c r="L153" s="5">
        <v>-2695747000000</v>
      </c>
      <c r="M153" s="5">
        <v>-2296218000000</v>
      </c>
      <c r="N153" s="5">
        <v>-5029804000000</v>
      </c>
      <c r="O153" s="5">
        <v>4436952000000</v>
      </c>
      <c r="P153" s="5">
        <v>2081111000000</v>
      </c>
      <c r="Q153" s="5">
        <v>1758141000000</v>
      </c>
      <c r="R153" s="5">
        <v>-467505000000</v>
      </c>
      <c r="S153" s="5">
        <v>-473979000000</v>
      </c>
      <c r="T153" s="5">
        <v>819474000000</v>
      </c>
      <c r="U153" s="5">
        <v>1052368000000</v>
      </c>
      <c r="V153" s="5">
        <v>-858741000000</v>
      </c>
      <c r="W153" s="5">
        <v>174225000000</v>
      </c>
      <c r="X153" s="5">
        <v>-127218000000</v>
      </c>
      <c r="Y153" s="5">
        <v>-727712000000</v>
      </c>
      <c r="Z153" s="5">
        <v>-576509000000</v>
      </c>
    </row>
    <row r="154" spans="3:26" ht="15.5" x14ac:dyDescent="0.35">
      <c r="C154" t="s">
        <v>179</v>
      </c>
      <c r="D154" s="5">
        <v>-109421000000</v>
      </c>
      <c r="E154" s="5">
        <v>2012000000</v>
      </c>
      <c r="F154" s="5">
        <v>-106881000000</v>
      </c>
      <c r="G154" s="5">
        <v>-93368000000</v>
      </c>
      <c r="I154" s="5">
        <v>-305094000000</v>
      </c>
      <c r="J154" s="5">
        <v>-453950000000</v>
      </c>
      <c r="K154" s="5">
        <v>-651215000000</v>
      </c>
      <c r="L154" s="5">
        <v>-817360000000</v>
      </c>
      <c r="M154" s="5">
        <v>-772616000000</v>
      </c>
      <c r="N154" s="5">
        <v>-1177817000000</v>
      </c>
      <c r="O154" s="5">
        <v>-1507131000000</v>
      </c>
      <c r="P154" s="5">
        <v>-1254063000000</v>
      </c>
      <c r="Q154" s="5">
        <v>-806172000000</v>
      </c>
      <c r="R154" s="5">
        <v>-548217000000</v>
      </c>
      <c r="S154" s="5">
        <v>-687834000000</v>
      </c>
      <c r="T154" s="5">
        <v>-445984000000</v>
      </c>
      <c r="U154" s="5">
        <v>-454589000000</v>
      </c>
      <c r="V154" s="5">
        <v>-588537000000</v>
      </c>
      <c r="W154" s="5">
        <v>-420560000000</v>
      </c>
      <c r="X154" s="5">
        <v>-308292000000</v>
      </c>
      <c r="Y154" s="5">
        <v>-661024000000</v>
      </c>
      <c r="Z154" s="5">
        <v>-611054000000</v>
      </c>
    </row>
    <row r="155" spans="3:26" ht="15.5" x14ac:dyDescent="0.35">
      <c r="C155" t="s">
        <v>185</v>
      </c>
      <c r="D155" s="5">
        <v>-67732000000</v>
      </c>
      <c r="E155" s="5">
        <v>-9055000000</v>
      </c>
      <c r="F155" s="5">
        <v>-107010000000</v>
      </c>
      <c r="G155" s="5">
        <v>-91533000000</v>
      </c>
      <c r="I155" s="5">
        <v>-302311000000</v>
      </c>
      <c r="J155" s="5">
        <v>-295938000000</v>
      </c>
      <c r="K155" s="5">
        <v>-595138000000</v>
      </c>
      <c r="L155" s="5">
        <v>-769561000000</v>
      </c>
      <c r="M155" s="5">
        <v>-824871000000</v>
      </c>
      <c r="N155" s="5">
        <v>-879060000000</v>
      </c>
      <c r="O155" s="5">
        <v>-1307007000000</v>
      </c>
      <c r="P155" s="5">
        <v>-1167128000000</v>
      </c>
      <c r="Q155" s="5">
        <v>-779812000000</v>
      </c>
      <c r="R155" s="5">
        <v>-535037000000</v>
      </c>
      <c r="S155" s="5">
        <v>-649120000000</v>
      </c>
      <c r="T155" s="5">
        <v>-422815000000</v>
      </c>
      <c r="U155" s="5">
        <v>-453297000000</v>
      </c>
      <c r="V155" s="5">
        <v>-561610000000</v>
      </c>
      <c r="W155" s="5">
        <v>-416623000000</v>
      </c>
      <c r="X155" s="5">
        <v>-293292000000</v>
      </c>
      <c r="Y155" s="5">
        <v>-631024000000</v>
      </c>
      <c r="Z155" s="5">
        <v>-575676000000</v>
      </c>
    </row>
    <row r="156" spans="3:26" ht="15.5" x14ac:dyDescent="0.35">
      <c r="C156" t="s">
        <v>180</v>
      </c>
      <c r="K156" s="5">
        <v>8528000000</v>
      </c>
      <c r="L156" s="5">
        <v>34556000000</v>
      </c>
      <c r="R156" s="5">
        <v>1148000000</v>
      </c>
      <c r="S156" s="5">
        <v>1963000000</v>
      </c>
      <c r="T156" s="5">
        <v>9362000000</v>
      </c>
      <c r="V156" s="5">
        <v>10661000000</v>
      </c>
    </row>
    <row r="157" spans="3:26" ht="15.5" x14ac:dyDescent="0.35">
      <c r="C157" t="s">
        <v>350</v>
      </c>
      <c r="J157" s="5">
        <v>-443000000</v>
      </c>
      <c r="K157" s="5">
        <v>-13784000000</v>
      </c>
      <c r="M157" s="5">
        <v>-2246000000</v>
      </c>
      <c r="N157" s="5">
        <v>-21139000000</v>
      </c>
      <c r="O157" s="5">
        <v>-78353000000</v>
      </c>
      <c r="V157" s="5">
        <v>-41597000000</v>
      </c>
      <c r="X157" s="5">
        <v>-15000000000</v>
      </c>
      <c r="Y157" s="5">
        <v>-30000000000</v>
      </c>
      <c r="Z157" s="5">
        <v>-60000000000</v>
      </c>
    </row>
    <row r="158" spans="3:26" ht="15.5" x14ac:dyDescent="0.35">
      <c r="C158" t="s">
        <v>1789</v>
      </c>
      <c r="E158" s="5">
        <v>13933000000</v>
      </c>
      <c r="K158" s="5">
        <v>24009000000</v>
      </c>
    </row>
    <row r="159" spans="3:26" ht="15.5" x14ac:dyDescent="0.35">
      <c r="C159" t="s">
        <v>764</v>
      </c>
      <c r="M159" s="5">
        <v>90174000000</v>
      </c>
      <c r="N159" s="5">
        <v>14600000000</v>
      </c>
    </row>
    <row r="160" spans="3:26" ht="15.5" x14ac:dyDescent="0.35">
      <c r="C160" t="s">
        <v>2677</v>
      </c>
      <c r="O160" s="5">
        <v>-1300000000</v>
      </c>
    </row>
    <row r="161" spans="3:26" ht="15.5" x14ac:dyDescent="0.35">
      <c r="C161" t="s">
        <v>2678</v>
      </c>
      <c r="N161" s="5">
        <v>-198007000000</v>
      </c>
    </row>
    <row r="162" spans="3:26" ht="15.5" x14ac:dyDescent="0.35">
      <c r="C162" t="s">
        <v>473</v>
      </c>
      <c r="Z162" s="5">
        <v>24622000000</v>
      </c>
    </row>
    <row r="163" spans="3:26" ht="15.5" x14ac:dyDescent="0.35">
      <c r="C163" t="s">
        <v>2679</v>
      </c>
    </row>
    <row r="164" spans="3:26" ht="15.5" x14ac:dyDescent="0.35">
      <c r="C164" t="s">
        <v>411</v>
      </c>
      <c r="N164" s="5">
        <v>141000000</v>
      </c>
      <c r="O164" s="5">
        <v>57900000000</v>
      </c>
    </row>
    <row r="165" spans="3:26" ht="15.5" x14ac:dyDescent="0.35">
      <c r="C165" t="s">
        <v>797</v>
      </c>
      <c r="O165" s="5">
        <v>14900000000</v>
      </c>
    </row>
    <row r="166" spans="3:26" ht="15.5" x14ac:dyDescent="0.35">
      <c r="C166" t="s">
        <v>2680</v>
      </c>
    </row>
    <row r="167" spans="3:26" ht="15.5" x14ac:dyDescent="0.35">
      <c r="C167" t="s">
        <v>2337</v>
      </c>
      <c r="U167" s="5">
        <v>-1292000000</v>
      </c>
      <c r="V167" s="5">
        <v>4009000000</v>
      </c>
      <c r="W167" s="5">
        <v>-3937000000</v>
      </c>
    </row>
    <row r="168" spans="3:26" ht="15.5" x14ac:dyDescent="0.35">
      <c r="C168" t="s">
        <v>762</v>
      </c>
      <c r="D168" s="5">
        <v>-8785000000</v>
      </c>
      <c r="E168" s="5">
        <v>-2866000000</v>
      </c>
      <c r="F168" s="5">
        <v>-331000000</v>
      </c>
      <c r="G168" s="5">
        <v>-1835000000</v>
      </c>
      <c r="I168" s="5">
        <v>-3243000000</v>
      </c>
      <c r="J168" s="5">
        <v>-16161000000</v>
      </c>
      <c r="K168" s="5">
        <v>-75027000000</v>
      </c>
      <c r="L168" s="5">
        <v>-85755000000</v>
      </c>
      <c r="M168" s="5">
        <v>-32776000000</v>
      </c>
      <c r="N168" s="5">
        <v>-54352000000</v>
      </c>
      <c r="O168" s="5">
        <v>-193271000000</v>
      </c>
      <c r="P168" s="5">
        <v>-86935000000</v>
      </c>
      <c r="Q168" s="5">
        <v>-22610000000</v>
      </c>
      <c r="R168" s="5">
        <v>-14328000000</v>
      </c>
      <c r="S168" s="5">
        <v>-20882000000</v>
      </c>
      <c r="T168" s="5">
        <v>-32531000000</v>
      </c>
    </row>
    <row r="169" spans="3:26" ht="15.5" x14ac:dyDescent="0.35">
      <c r="C169" t="s">
        <v>2681</v>
      </c>
      <c r="J169" s="5">
        <v>-71655000000</v>
      </c>
      <c r="L169" s="5">
        <v>-2145000000</v>
      </c>
      <c r="M169" s="5">
        <v>-2897000000</v>
      </c>
      <c r="N169" s="5">
        <v>-40000000000</v>
      </c>
    </row>
    <row r="170" spans="3:26" ht="15.5" x14ac:dyDescent="0.35">
      <c r="C170" t="s">
        <v>2682</v>
      </c>
      <c r="F170" s="5">
        <v>460000000</v>
      </c>
      <c r="I170" s="5">
        <v>460000000</v>
      </c>
      <c r="J170" s="5">
        <v>399000000</v>
      </c>
      <c r="K170" s="5">
        <v>197000000</v>
      </c>
      <c r="L170" s="5">
        <v>5545000000</v>
      </c>
    </row>
    <row r="171" spans="3:26" ht="15.5" x14ac:dyDescent="0.35">
      <c r="C171" t="s">
        <v>2683</v>
      </c>
      <c r="D171" s="5">
        <v>-32904000000</v>
      </c>
      <c r="J171" s="5">
        <v>-70152000000</v>
      </c>
    </row>
    <row r="172" spans="3:26" ht="15.5" x14ac:dyDescent="0.35">
      <c r="C172" t="s">
        <v>2426</v>
      </c>
      <c r="Q172" s="5">
        <v>-3750000000</v>
      </c>
      <c r="S172" s="5">
        <v>-19795000000</v>
      </c>
    </row>
    <row r="173" spans="3:26" ht="15.5" x14ac:dyDescent="0.35">
      <c r="C173" t="s">
        <v>186</v>
      </c>
      <c r="D173" s="5">
        <v>38632000000</v>
      </c>
      <c r="E173" s="5">
        <v>-517531000000</v>
      </c>
      <c r="F173" s="5">
        <v>-901279000000</v>
      </c>
      <c r="G173" s="5">
        <v>492763000000</v>
      </c>
      <c r="I173" s="5">
        <v>-951854000000</v>
      </c>
      <c r="J173" s="5">
        <v>-1594337000000</v>
      </c>
      <c r="K173" s="5">
        <v>292957000000</v>
      </c>
      <c r="L173" s="5">
        <v>-2695747000000</v>
      </c>
      <c r="M173" s="5">
        <v>-2296218000000</v>
      </c>
      <c r="N173" s="5">
        <v>-5029804000000</v>
      </c>
      <c r="O173" s="5">
        <v>4436952000000</v>
      </c>
      <c r="P173" s="5">
        <v>2081111000000</v>
      </c>
      <c r="Q173" s="5">
        <v>1758141000000</v>
      </c>
      <c r="R173" s="5">
        <v>-467505000000</v>
      </c>
      <c r="S173" s="5">
        <v>-473979000000</v>
      </c>
      <c r="T173" s="5">
        <v>819474000000</v>
      </c>
      <c r="U173" s="5">
        <v>1052368000000</v>
      </c>
      <c r="V173" s="5">
        <v>-858741000000</v>
      </c>
      <c r="W173" s="5">
        <v>174225000000</v>
      </c>
      <c r="X173" s="5">
        <v>-127218000000</v>
      </c>
      <c r="Y173" s="5">
        <v>-727712000000</v>
      </c>
      <c r="Z173" s="5">
        <v>-576509000000</v>
      </c>
    </row>
    <row r="174" spans="3:26" ht="15.5" x14ac:dyDescent="0.35">
      <c r="C174" t="s">
        <v>1207</v>
      </c>
      <c r="D174" s="5">
        <v>-319292000000</v>
      </c>
      <c r="F174" s="5">
        <v>-1845000000000</v>
      </c>
      <c r="G174" s="5">
        <v>-920643000000</v>
      </c>
      <c r="I174" s="5">
        <v>-2783126000000</v>
      </c>
      <c r="J174" s="5">
        <v>-4922882000000</v>
      </c>
      <c r="K174" s="5">
        <v>-4433829000000</v>
      </c>
      <c r="L174" s="5">
        <v>-4724816000000</v>
      </c>
      <c r="M174" s="5">
        <v>-6843975000000</v>
      </c>
      <c r="N174" s="5">
        <v>-20274377000000</v>
      </c>
      <c r="O174" s="5">
        <v>-48252560000000</v>
      </c>
      <c r="P174" s="5">
        <v>-769985000000</v>
      </c>
      <c r="Q174" s="5">
        <v>-1759373000000</v>
      </c>
      <c r="R174" s="5">
        <v>-2345699000000</v>
      </c>
      <c r="S174" s="5">
        <v>-2288174000000</v>
      </c>
      <c r="T174" s="5">
        <v>-1716730000000</v>
      </c>
      <c r="U174" s="5">
        <v>-387567000000</v>
      </c>
      <c r="V174" s="5">
        <v>-1589378000000</v>
      </c>
      <c r="W174" s="5">
        <v>-440080000000</v>
      </c>
      <c r="X174" s="5">
        <v>-309893000000</v>
      </c>
      <c r="Y174" s="5">
        <v>-265772000000</v>
      </c>
      <c r="Z174" s="5">
        <v>-912107000000</v>
      </c>
    </row>
    <row r="175" spans="3:26" ht="15.5" x14ac:dyDescent="0.35">
      <c r="C175" t="s">
        <v>607</v>
      </c>
      <c r="E175" s="5">
        <v>-208041000000</v>
      </c>
      <c r="G175" s="5">
        <v>-126009000000</v>
      </c>
      <c r="I175" s="5">
        <v>-251898000000</v>
      </c>
      <c r="J175" s="5">
        <v>-167537000000</v>
      </c>
      <c r="K175" s="5">
        <v>-157796000000</v>
      </c>
      <c r="L175" s="5">
        <v>-77941000000</v>
      </c>
    </row>
    <row r="176" spans="3:26" ht="15.5" x14ac:dyDescent="0.35">
      <c r="C176" t="s">
        <v>2209</v>
      </c>
      <c r="D176" s="5">
        <v>1547540000000</v>
      </c>
      <c r="E176" s="5">
        <v>1191909000000</v>
      </c>
      <c r="F176" s="5">
        <v>1395134000000</v>
      </c>
      <c r="G176" s="5">
        <v>653420000000</v>
      </c>
      <c r="I176" s="5">
        <v>2940103000000</v>
      </c>
      <c r="J176" s="5">
        <v>2617536000000</v>
      </c>
      <c r="K176" s="5">
        <v>1975457000000</v>
      </c>
      <c r="L176" s="5">
        <v>3704537000000</v>
      </c>
      <c r="M176" s="5">
        <v>5340673000000</v>
      </c>
      <c r="N176" s="5">
        <v>3617266000000</v>
      </c>
    </row>
    <row r="177" spans="3:26" ht="15.5" x14ac:dyDescent="0.35">
      <c r="C177" t="s">
        <v>2667</v>
      </c>
      <c r="D177" s="5">
        <v>-1505055000000</v>
      </c>
      <c r="E177" s="5">
        <v>-1177471000000</v>
      </c>
      <c r="F177" s="5">
        <v>-1403629000000</v>
      </c>
      <c r="G177" s="5">
        <v>-730550000000</v>
      </c>
      <c r="I177" s="5">
        <v>-3044915000000</v>
      </c>
      <c r="J177" s="5">
        <v>-2580036000000</v>
      </c>
      <c r="K177" s="5">
        <v>-2078346000000</v>
      </c>
      <c r="L177" s="5">
        <v>-4495570000000</v>
      </c>
      <c r="M177" s="5">
        <v>-5083900000000</v>
      </c>
      <c r="N177" s="5">
        <v>-3305408000000</v>
      </c>
    </row>
    <row r="178" spans="3:26" ht="15.5" x14ac:dyDescent="0.35">
      <c r="C178" t="s">
        <v>1058</v>
      </c>
      <c r="J178" s="5">
        <v>800000000000</v>
      </c>
      <c r="L178" s="5">
        <v>255702000000</v>
      </c>
      <c r="M178" s="5">
        <v>323462000000</v>
      </c>
      <c r="N178" s="5">
        <v>459049000000</v>
      </c>
      <c r="O178" s="5">
        <v>76675000000</v>
      </c>
    </row>
    <row r="179" spans="3:26" ht="15.5" x14ac:dyDescent="0.35">
      <c r="C179" t="s">
        <v>1416</v>
      </c>
      <c r="O179" s="5">
        <v>1193000000000</v>
      </c>
      <c r="Q179" s="5">
        <v>1500000000000</v>
      </c>
    </row>
    <row r="180" spans="3:26" ht="15.5" x14ac:dyDescent="0.35">
      <c r="C180" t="s">
        <v>1805</v>
      </c>
    </row>
    <row r="181" spans="3:26" ht="15.5" x14ac:dyDescent="0.35">
      <c r="C181" t="s">
        <v>2684</v>
      </c>
      <c r="D181" s="5">
        <v>319292000000</v>
      </c>
      <c r="E181" s="5">
        <v>-319292000000</v>
      </c>
      <c r="F181" s="5">
        <v>969292000000</v>
      </c>
      <c r="G181" s="5">
        <v>2090241000000</v>
      </c>
      <c r="I181" s="5">
        <v>3084935000000</v>
      </c>
      <c r="J181" s="5">
        <v>3720844000000</v>
      </c>
      <c r="K181" s="5">
        <v>5319448000000</v>
      </c>
      <c r="L181" s="5">
        <v>3543768000000</v>
      </c>
      <c r="M181" s="5">
        <v>4544326000000</v>
      </c>
      <c r="N181" s="5">
        <v>15735481000000</v>
      </c>
      <c r="O181" s="5">
        <v>52387904000000</v>
      </c>
      <c r="P181" s="5">
        <v>3174007000000</v>
      </c>
      <c r="Q181" s="5">
        <v>2217926000000</v>
      </c>
      <c r="R181" s="5">
        <v>1996434000000</v>
      </c>
      <c r="S181" s="5">
        <v>1943491000000</v>
      </c>
      <c r="T181" s="5">
        <v>2648050000000</v>
      </c>
      <c r="U181" s="5">
        <v>1478756000000</v>
      </c>
      <c r="V181" s="5">
        <v>1209308000000</v>
      </c>
      <c r="W181" s="5">
        <v>636727000000</v>
      </c>
      <c r="X181" s="5">
        <v>354574000000</v>
      </c>
      <c r="Y181" s="5">
        <v>264390000000</v>
      </c>
      <c r="Z181" s="5">
        <v>1277807000000</v>
      </c>
    </row>
    <row r="182" spans="3:26" ht="15.5" x14ac:dyDescent="0.35">
      <c r="C182" t="s">
        <v>1502</v>
      </c>
      <c r="D182" s="5">
        <v>-3853000000</v>
      </c>
      <c r="E182" s="5">
        <v>-4636000000</v>
      </c>
      <c r="F182" s="5">
        <v>-17076000000</v>
      </c>
      <c r="G182" s="5">
        <v>901000000</v>
      </c>
      <c r="I182" s="5">
        <v>-31106000000</v>
      </c>
      <c r="J182" s="5">
        <v>-21512000000</v>
      </c>
      <c r="K182" s="5">
        <v>-19532000000</v>
      </c>
      <c r="L182" s="5">
        <v>-20249000000</v>
      </c>
      <c r="M182" s="5">
        <v>-14891000000</v>
      </c>
      <c r="N182" s="5">
        <v>-14646000000</v>
      </c>
    </row>
    <row r="183" spans="3:26" ht="15.5" x14ac:dyDescent="0.35">
      <c r="C183" t="s">
        <v>2558</v>
      </c>
    </row>
    <row r="184" spans="3:26" ht="15.5" x14ac:dyDescent="0.35">
      <c r="C184" t="s">
        <v>2685</v>
      </c>
    </row>
    <row r="185" spans="3:26" ht="15.5" x14ac:dyDescent="0.35">
      <c r="C185" t="s">
        <v>2686</v>
      </c>
      <c r="I185" s="5">
        <v>-391250000000</v>
      </c>
      <c r="J185" s="5">
        <v>-234750000000</v>
      </c>
    </row>
    <row r="186" spans="3:26" ht="15.5" x14ac:dyDescent="0.35">
      <c r="C186" t="s">
        <v>2154</v>
      </c>
      <c r="L186" s="5">
        <v>626000000000</v>
      </c>
    </row>
    <row r="187" spans="3:26" ht="15.5" x14ac:dyDescent="0.35">
      <c r="C187" t="s">
        <v>2687</v>
      </c>
      <c r="M187" s="5">
        <v>-235800000000</v>
      </c>
      <c r="N187" s="5">
        <v>-600000000000</v>
      </c>
    </row>
    <row r="188" spans="3:26" ht="15.5" x14ac:dyDescent="0.35">
      <c r="C188" t="s">
        <v>2688</v>
      </c>
      <c r="J188" s="5">
        <v>-806000000000</v>
      </c>
      <c r="L188" s="5">
        <v>-1051200000000</v>
      </c>
    </row>
    <row r="189" spans="3:26" ht="15.5" x14ac:dyDescent="0.35">
      <c r="C189" t="s">
        <v>195</v>
      </c>
      <c r="D189" s="5">
        <v>1299688000000</v>
      </c>
      <c r="E189" s="5">
        <v>1433518000000</v>
      </c>
      <c r="F189" s="5">
        <v>346448000000</v>
      </c>
      <c r="G189" s="5">
        <v>-458039000000</v>
      </c>
      <c r="I189" s="5">
        <v>-290977000000</v>
      </c>
      <c r="J189" s="5">
        <v>446645000000</v>
      </c>
      <c r="K189" s="5">
        <v>323711000000</v>
      </c>
      <c r="L189" s="5">
        <v>-561491000000</v>
      </c>
      <c r="M189" s="5">
        <v>970561000000</v>
      </c>
      <c r="N189" s="5">
        <v>-806712000000</v>
      </c>
      <c r="O189" s="5">
        <v>849552000000</v>
      </c>
      <c r="P189" s="5">
        <v>-593711000000</v>
      </c>
      <c r="Q189" s="5">
        <v>799942000000</v>
      </c>
      <c r="R189" s="5">
        <v>74659000000</v>
      </c>
      <c r="S189" s="5">
        <v>128416000000</v>
      </c>
      <c r="T189" s="5">
        <v>-267292000000</v>
      </c>
      <c r="U189" s="5">
        <v>-163758000000</v>
      </c>
      <c r="V189" s="5">
        <v>7198000000</v>
      </c>
      <c r="W189" s="5">
        <v>-181994000000</v>
      </c>
      <c r="X189" s="5">
        <v>348254000000</v>
      </c>
      <c r="Y189" s="5">
        <v>84084000000</v>
      </c>
      <c r="Z189" s="5">
        <v>-1320709000000</v>
      </c>
    </row>
    <row r="190" spans="3:26" ht="15.5" x14ac:dyDescent="0.35">
      <c r="C190" t="s">
        <v>196</v>
      </c>
      <c r="E190" s="5">
        <v>1711598000000</v>
      </c>
      <c r="I190" s="5">
        <v>1988254000000</v>
      </c>
      <c r="J190" s="5">
        <v>1526601000000</v>
      </c>
      <c r="K190" s="5">
        <v>1209227000000</v>
      </c>
      <c r="L190" s="5">
        <v>1782262000000</v>
      </c>
      <c r="M190" s="5">
        <v>807300000000</v>
      </c>
      <c r="N190" s="5">
        <v>1599370000000</v>
      </c>
      <c r="O190" s="5">
        <v>784610000000</v>
      </c>
      <c r="P190" s="5">
        <v>1357490000000</v>
      </c>
      <c r="Q190" s="5">
        <v>563804000000</v>
      </c>
      <c r="R190" s="5">
        <v>497472000000</v>
      </c>
      <c r="S190" s="5">
        <v>346495000000</v>
      </c>
      <c r="T190" s="5">
        <v>613698000000</v>
      </c>
      <c r="U190" s="5">
        <v>670411000000</v>
      </c>
      <c r="V190" s="5">
        <v>659584000000</v>
      </c>
      <c r="W190" s="5">
        <v>841121000000</v>
      </c>
      <c r="X190" s="5">
        <v>501949000000</v>
      </c>
      <c r="Y190" s="5">
        <v>460588000000</v>
      </c>
      <c r="Z190" s="5">
        <v>1734159000000</v>
      </c>
    </row>
    <row r="191" spans="3:26" ht="15.5" x14ac:dyDescent="0.35">
      <c r="C191" t="s">
        <v>383</v>
      </c>
      <c r="D191" s="5">
        <v>19934000000</v>
      </c>
      <c r="E191" s="5">
        <v>19195000000</v>
      </c>
      <c r="F191" s="5">
        <v>26286000000</v>
      </c>
      <c r="G191" s="5">
        <v>-10325000000</v>
      </c>
      <c r="I191" s="5">
        <v>14321000000</v>
      </c>
      <c r="J191" s="5">
        <v>15008000000</v>
      </c>
      <c r="K191" s="5">
        <v>-6337000000</v>
      </c>
      <c r="L191" s="5">
        <v>-11544000000</v>
      </c>
      <c r="M191" s="5">
        <v>4401000000</v>
      </c>
      <c r="N191" s="5">
        <v>7449000000</v>
      </c>
      <c r="O191" s="5">
        <v>-28504000000</v>
      </c>
      <c r="P191" s="5">
        <v>15030000000</v>
      </c>
      <c r="Q191" s="5">
        <v>-1880000000</v>
      </c>
      <c r="R191" s="5">
        <v>-9835000000</v>
      </c>
      <c r="S191" s="5">
        <v>18275000000</v>
      </c>
      <c r="T191" s="5">
        <v>89000000</v>
      </c>
      <c r="U191" s="5">
        <v>141252000000</v>
      </c>
      <c r="V191" s="5">
        <v>3629000000</v>
      </c>
      <c r="W191" s="5">
        <v>457000000</v>
      </c>
      <c r="X191" s="5">
        <v>-5985000000</v>
      </c>
      <c r="Y191" s="5">
        <v>-42723000000</v>
      </c>
      <c r="Z191" s="5">
        <v>47138000000</v>
      </c>
    </row>
    <row r="192" spans="3:26" ht="15.5" x14ac:dyDescent="0.35">
      <c r="C192" t="s">
        <v>2689</v>
      </c>
      <c r="N192" s="5">
        <v>7193000000</v>
      </c>
      <c r="O192" s="5">
        <v>-6288000000</v>
      </c>
      <c r="P192" s="5">
        <v>5801000000</v>
      </c>
      <c r="Q192" s="5">
        <v>-4376000000</v>
      </c>
      <c r="R192" s="5">
        <v>1508000000</v>
      </c>
      <c r="S192" s="5">
        <v>4286000000</v>
      </c>
      <c r="U192" s="5">
        <v>-34207000000</v>
      </c>
    </row>
    <row r="193" spans="2:26" ht="15.5" x14ac:dyDescent="0.35">
      <c r="C193" t="s">
        <v>197</v>
      </c>
      <c r="D193" s="5">
        <v>1319622000000</v>
      </c>
      <c r="E193" s="5">
        <v>3164311000000</v>
      </c>
      <c r="F193" s="5">
        <v>372734000000</v>
      </c>
      <c r="G193" s="5">
        <v>-468364000000</v>
      </c>
      <c r="I193" s="5">
        <v>1711598000000</v>
      </c>
      <c r="J193" s="5">
        <v>1988254000000</v>
      </c>
      <c r="K193" s="5">
        <v>1526601000000</v>
      </c>
      <c r="L193" s="5">
        <v>1209227000000</v>
      </c>
      <c r="M193" s="5">
        <v>1782262000000</v>
      </c>
      <c r="N193" s="5">
        <v>807300000000</v>
      </c>
      <c r="O193" s="5">
        <v>1599370000000</v>
      </c>
      <c r="P193" s="5">
        <v>784610000000</v>
      </c>
      <c r="Q193" s="5">
        <v>1357490000000</v>
      </c>
      <c r="R193" s="5">
        <v>563804000000</v>
      </c>
      <c r="S193" s="5">
        <v>497472000000</v>
      </c>
      <c r="T193" s="5">
        <v>346495000000</v>
      </c>
      <c r="U193" s="5">
        <v>613698000000</v>
      </c>
      <c r="V193" s="5">
        <v>670411000000</v>
      </c>
      <c r="W193" s="5">
        <v>659584000000</v>
      </c>
      <c r="X193" s="5">
        <v>844218000000</v>
      </c>
      <c r="Y193" s="5">
        <v>501949000000</v>
      </c>
      <c r="Z193" s="5">
        <v>460588000000</v>
      </c>
    </row>
    <row r="195" spans="2:26" ht="15.5" x14ac:dyDescent="0.35">
      <c r="B195" t="s">
        <v>198</v>
      </c>
      <c r="C195" t="s">
        <v>12</v>
      </c>
      <c r="D195" s="5">
        <v>7450000000</v>
      </c>
      <c r="E195" s="5">
        <v>7450000000</v>
      </c>
      <c r="F195" s="5">
        <v>7450000000</v>
      </c>
      <c r="G195" s="5">
        <v>7450000000</v>
      </c>
      <c r="I195" s="5">
        <v>7450000000</v>
      </c>
      <c r="J195" s="5">
        <v>7450000000</v>
      </c>
      <c r="K195" s="5">
        <v>7450000000</v>
      </c>
      <c r="L195" s="5">
        <v>7450000000</v>
      </c>
      <c r="M195" s="5">
        <v>7450000000</v>
      </c>
      <c r="N195" s="5">
        <v>7450000000</v>
      </c>
      <c r="O195" s="5">
        <v>7450000000</v>
      </c>
      <c r="P195" s="5">
        <v>7450000000</v>
      </c>
      <c r="Q195" s="5">
        <v>7450000000</v>
      </c>
      <c r="R195" s="5">
        <v>7450000000</v>
      </c>
      <c r="S195" s="5">
        <v>7450000000</v>
      </c>
      <c r="T195" s="5">
        <v>7450000000</v>
      </c>
      <c r="U195" s="5">
        <v>5030000000</v>
      </c>
      <c r="V195" s="5">
        <v>5030000000</v>
      </c>
      <c r="W195" s="5">
        <v>5030000000</v>
      </c>
      <c r="X195" s="5">
        <v>5030000000</v>
      </c>
      <c r="Y195" s="5">
        <v>5030000000</v>
      </c>
      <c r="Z195" s="5">
        <v>5030000000</v>
      </c>
    </row>
    <row r="196" spans="2:26" ht="15.5" x14ac:dyDescent="0.35">
      <c r="C196" t="s">
        <v>199</v>
      </c>
      <c r="D196" s="6">
        <v>162.99</v>
      </c>
      <c r="E196" s="6">
        <v>201.5</v>
      </c>
      <c r="F196" s="6">
        <v>95.49</v>
      </c>
      <c r="G196" s="6">
        <v>40.6</v>
      </c>
    </row>
    <row r="197" spans="2:26" ht="15.5" x14ac:dyDescent="0.35">
      <c r="C197" t="s">
        <v>200</v>
      </c>
      <c r="D197" s="6">
        <v>20.059999999999999</v>
      </c>
      <c r="E197" s="6">
        <v>16.579999999999998</v>
      </c>
      <c r="F197" s="6">
        <v>32.57</v>
      </c>
      <c r="G197" s="6">
        <v>39.53</v>
      </c>
    </row>
    <row r="198" spans="2:26" ht="15.5" x14ac:dyDescent="0.35">
      <c r="C198" t="s">
        <v>69</v>
      </c>
      <c r="D198" s="6">
        <v>4.92</v>
      </c>
      <c r="E198" s="6">
        <v>4.55</v>
      </c>
      <c r="F198" s="6">
        <v>4.68</v>
      </c>
      <c r="G198" s="6">
        <v>5.01</v>
      </c>
    </row>
    <row r="199" spans="2:26" ht="15.5" x14ac:dyDescent="0.35">
      <c r="C199" t="s">
        <v>201</v>
      </c>
      <c r="D199" s="5">
        <v>1734640000000</v>
      </c>
      <c r="E199" s="5">
        <v>2034900000000</v>
      </c>
      <c r="F199" s="5">
        <v>1269330000000</v>
      </c>
      <c r="G199" s="5">
        <v>606400000000</v>
      </c>
    </row>
    <row r="200" spans="2:26" ht="15.5" x14ac:dyDescent="0.35">
      <c r="C200" t="s">
        <v>202</v>
      </c>
      <c r="D200" s="6">
        <v>7.3800000000000004E-2</v>
      </c>
      <c r="E200" s="6">
        <v>9.849999999999999E-2</v>
      </c>
      <c r="F200" s="6">
        <v>5.21E-2</v>
      </c>
      <c r="G200" s="6">
        <v>2.2099999999999998E-2</v>
      </c>
    </row>
    <row r="201" spans="2:26" ht="15.5" x14ac:dyDescent="0.35">
      <c r="C201" t="s">
        <v>203</v>
      </c>
      <c r="D201" s="6">
        <v>0.11509999999999999</v>
      </c>
      <c r="E201" s="6">
        <v>0.1507</v>
      </c>
      <c r="F201" s="6">
        <v>8.4600000000000009E-2</v>
      </c>
      <c r="G201" s="6">
        <v>3.9699999999999999E-2</v>
      </c>
    </row>
    <row r="202" spans="2:26" ht="15.5" x14ac:dyDescent="0.35">
      <c r="C202" t="s">
        <v>204</v>
      </c>
      <c r="D202" s="6">
        <v>0.12670000000000001</v>
      </c>
      <c r="E202" s="6">
        <v>0.16300000000000001</v>
      </c>
      <c r="F202" s="6">
        <v>9.9499999999999991E-2</v>
      </c>
      <c r="G202" s="6">
        <v>4.4699999999999997E-2</v>
      </c>
    </row>
    <row r="203" spans="2:26" ht="15.5" x14ac:dyDescent="0.35">
      <c r="C203" t="s">
        <v>205</v>
      </c>
      <c r="D203" s="6">
        <v>80.400000000000006</v>
      </c>
      <c r="E203" s="6">
        <v>79.69</v>
      </c>
      <c r="F203" s="6">
        <v>9.11</v>
      </c>
      <c r="G203" s="6">
        <v>14.17</v>
      </c>
    </row>
    <row r="204" spans="2:26" ht="15.5" x14ac:dyDescent="0.35">
      <c r="C204" t="s">
        <v>206</v>
      </c>
      <c r="D204" s="5">
        <v>10548000000000</v>
      </c>
      <c r="E204" s="5">
        <v>9958000000000</v>
      </c>
      <c r="F204" s="5">
        <v>8409000000000</v>
      </c>
      <c r="G204" s="5">
        <v>7615000000000</v>
      </c>
    </row>
    <row r="205" spans="2:26" ht="15.5" x14ac:dyDescent="0.35">
      <c r="C205" t="s">
        <v>207</v>
      </c>
      <c r="D205" s="6">
        <v>2.31</v>
      </c>
      <c r="E205" s="6">
        <v>2.5</v>
      </c>
      <c r="F205" s="6">
        <v>2.75</v>
      </c>
      <c r="G205" s="6">
        <v>1.57</v>
      </c>
    </row>
    <row r="206" spans="2:26" ht="15.5" x14ac:dyDescent="0.35">
      <c r="C206" t="s">
        <v>208</v>
      </c>
      <c r="D206" s="6">
        <v>1416.16</v>
      </c>
      <c r="E206" s="6">
        <v>1336.98</v>
      </c>
      <c r="F206" s="6">
        <v>1128.98</v>
      </c>
      <c r="G206" s="6">
        <v>1022.39</v>
      </c>
    </row>
    <row r="207" spans="2:26" ht="15.5" x14ac:dyDescent="0.35">
      <c r="C207" t="s">
        <v>209</v>
      </c>
      <c r="D207" s="6">
        <v>2.31</v>
      </c>
      <c r="E207" s="6">
        <v>2.5</v>
      </c>
      <c r="F207" s="6">
        <v>2.75</v>
      </c>
      <c r="G207" s="6">
        <v>1.57</v>
      </c>
    </row>
    <row r="208" spans="2:26" ht="15.5" x14ac:dyDescent="0.35">
      <c r="C208" t="s">
        <v>210</v>
      </c>
      <c r="D208" s="6">
        <v>1416.16</v>
      </c>
      <c r="E208" s="6">
        <v>1336.98</v>
      </c>
      <c r="F208" s="6">
        <v>1128.98</v>
      </c>
      <c r="G208" s="6">
        <v>1022.39</v>
      </c>
    </row>
    <row r="209" spans="3:26" ht="15.5" x14ac:dyDescent="0.35">
      <c r="C209" t="s">
        <v>211</v>
      </c>
      <c r="D209" s="5">
        <v>538000000000</v>
      </c>
      <c r="E209" s="5">
        <v>529000000000</v>
      </c>
      <c r="F209" s="5">
        <v>767000000000</v>
      </c>
      <c r="G209" s="5">
        <v>1641000000000</v>
      </c>
    </row>
    <row r="210" spans="3:26" ht="15.5" x14ac:dyDescent="0.35">
      <c r="C210" t="s">
        <v>212</v>
      </c>
      <c r="D210" s="5">
        <v>540000000000</v>
      </c>
      <c r="E210" s="5">
        <v>523000000000</v>
      </c>
      <c r="F210" s="5">
        <v>805000000000</v>
      </c>
      <c r="G210" s="5">
        <v>801000000000</v>
      </c>
    </row>
    <row r="211" spans="3:26" ht="15.5" x14ac:dyDescent="0.35">
      <c r="C211" t="s">
        <v>213</v>
      </c>
      <c r="D211" s="5">
        <v>10547000000000</v>
      </c>
      <c r="E211" s="5">
        <v>9957000000000</v>
      </c>
      <c r="F211" s="5">
        <v>8408000000000</v>
      </c>
      <c r="G211" s="5">
        <v>7615000000000</v>
      </c>
    </row>
    <row r="212" spans="3:26" ht="15.5" x14ac:dyDescent="0.35">
      <c r="C212" t="s">
        <v>24</v>
      </c>
      <c r="D212" s="5">
        <v>1078000000000</v>
      </c>
      <c r="E212" s="5">
        <v>1052000000000</v>
      </c>
      <c r="F212" s="5">
        <v>1572000000000</v>
      </c>
      <c r="G212" s="5">
        <v>2442000000000</v>
      </c>
    </row>
    <row r="213" spans="3:26" ht="15.5" x14ac:dyDescent="0.35">
      <c r="C213" t="s">
        <v>21</v>
      </c>
      <c r="D213" s="5">
        <v>-3406000000000</v>
      </c>
      <c r="E213" s="5">
        <v>-2112000000000</v>
      </c>
      <c r="F213" s="5">
        <v>-140000000000</v>
      </c>
      <c r="G213" s="5">
        <v>1103000000000</v>
      </c>
    </row>
    <row r="214" spans="3:26" ht="15.5" x14ac:dyDescent="0.35">
      <c r="C214" t="s">
        <v>214</v>
      </c>
      <c r="D214" s="5">
        <v>5913000000000</v>
      </c>
      <c r="E214" s="5">
        <v>5302000000000</v>
      </c>
      <c r="F214" s="5">
        <v>3958000000000</v>
      </c>
      <c r="G214" s="5">
        <v>3174000000000</v>
      </c>
    </row>
    <row r="215" spans="3:26" ht="15.5" x14ac:dyDescent="0.35">
      <c r="C215" t="s">
        <v>215</v>
      </c>
      <c r="D215" s="5">
        <v>1370000000000</v>
      </c>
      <c r="E215" s="5">
        <v>1949000000000</v>
      </c>
      <c r="F215" s="5">
        <v>1355000000000</v>
      </c>
      <c r="G215" s="5">
        <v>-857000000000</v>
      </c>
    </row>
    <row r="216" spans="3:26" ht="15.5" x14ac:dyDescent="0.35">
      <c r="C216" t="s">
        <v>216</v>
      </c>
      <c r="D216" s="5">
        <v>-77000000000</v>
      </c>
      <c r="E216" s="5">
        <v>-12000000000</v>
      </c>
      <c r="F216" s="5">
        <v>-107000000000</v>
      </c>
      <c r="G216" s="5">
        <v>-93000000000</v>
      </c>
    </row>
    <row r="217" spans="3:26" ht="15.5" x14ac:dyDescent="0.35">
      <c r="C217" t="s">
        <v>13</v>
      </c>
      <c r="D217" s="5">
        <v>1294000000000</v>
      </c>
      <c r="E217" s="5">
        <v>1937000000000</v>
      </c>
      <c r="F217" s="5">
        <v>1247000000000</v>
      </c>
      <c r="G217" s="5">
        <v>-951000000000</v>
      </c>
    </row>
    <row r="218" spans="3:26" ht="15.5" x14ac:dyDescent="0.35">
      <c r="C218" t="s">
        <v>16</v>
      </c>
      <c r="D218" s="6">
        <v>173.74</v>
      </c>
      <c r="E218" s="6">
        <v>260.08999999999997</v>
      </c>
      <c r="F218" s="6">
        <v>167.47</v>
      </c>
      <c r="G218" s="6">
        <v>-127.66</v>
      </c>
    </row>
    <row r="219" spans="3:26" ht="15.5" x14ac:dyDescent="0.35">
      <c r="C219" t="s">
        <v>54</v>
      </c>
      <c r="I219" s="6">
        <v>176.38</v>
      </c>
      <c r="J219" s="6">
        <v>167.75</v>
      </c>
      <c r="K219" s="6">
        <v>-60.38</v>
      </c>
      <c r="L219" s="6">
        <v>139.84</v>
      </c>
      <c r="M219" s="6">
        <v>174.92</v>
      </c>
      <c r="N219" s="6">
        <v>-45.73</v>
      </c>
      <c r="O219" s="6">
        <v>-82.08</v>
      </c>
      <c r="P219" s="6">
        <v>71.34</v>
      </c>
      <c r="Q219" s="6">
        <v>67.459999999999994</v>
      </c>
      <c r="R219" s="6">
        <v>33.81</v>
      </c>
      <c r="S219" s="6">
        <v>13.64</v>
      </c>
      <c r="T219" s="6">
        <v>85.66</v>
      </c>
      <c r="U219" s="6">
        <v>102.34</v>
      </c>
      <c r="V219" s="6">
        <v>85.75</v>
      </c>
      <c r="W219" s="6">
        <v>178.18</v>
      </c>
      <c r="X219" s="6">
        <v>188.35</v>
      </c>
      <c r="Y219" s="6">
        <v>62.34</v>
      </c>
      <c r="Z219" s="6">
        <v>266.70999999999998</v>
      </c>
    </row>
    <row r="220" spans="3:26" ht="15.5" x14ac:dyDescent="0.35">
      <c r="C220" t="s">
        <v>68</v>
      </c>
      <c r="I220" s="6">
        <v>17.63</v>
      </c>
      <c r="J220" s="6">
        <v>6.38</v>
      </c>
      <c r="K220" s="6">
        <v>-10.68</v>
      </c>
      <c r="L220" s="6">
        <v>8.3699999999999992</v>
      </c>
      <c r="M220" s="6">
        <v>8.32</v>
      </c>
      <c r="N220" s="6">
        <v>-32.47</v>
      </c>
      <c r="O220" s="6">
        <v>-10.050000000000001</v>
      </c>
      <c r="P220" s="6">
        <v>10.58</v>
      </c>
      <c r="Q220" s="6">
        <v>11.49</v>
      </c>
      <c r="R220" s="6">
        <v>31.8</v>
      </c>
      <c r="S220" s="6">
        <v>37.020000000000003</v>
      </c>
      <c r="T220" s="6">
        <v>14.36</v>
      </c>
      <c r="U220" s="6">
        <v>15.63</v>
      </c>
      <c r="V220" s="6">
        <v>17.96</v>
      </c>
      <c r="W220" s="6">
        <v>9.3800000000000008</v>
      </c>
      <c r="X220" s="6">
        <v>14.6</v>
      </c>
      <c r="Y220" s="6">
        <v>32.1</v>
      </c>
      <c r="Z220" s="6">
        <v>4.05</v>
      </c>
    </row>
    <row r="221" spans="3:26" ht="15.5" x14ac:dyDescent="0.35">
      <c r="C221" t="s">
        <v>71</v>
      </c>
      <c r="I221" s="5">
        <v>2</v>
      </c>
      <c r="J221" s="6">
        <v>0.73</v>
      </c>
      <c r="K221" s="6">
        <v>0.56999999999999995</v>
      </c>
      <c r="L221" s="6">
        <v>0.7</v>
      </c>
      <c r="M221" s="6">
        <v>0.74</v>
      </c>
      <c r="N221" s="6">
        <v>0.73</v>
      </c>
      <c r="O221" s="6">
        <v>0.32</v>
      </c>
      <c r="P221" s="6">
        <v>0.51</v>
      </c>
      <c r="Q221" s="6">
        <v>0.63</v>
      </c>
      <c r="R221" s="6">
        <v>1.1499999999999999</v>
      </c>
      <c r="S221" s="6">
        <v>0.55000000000000004</v>
      </c>
      <c r="T221" s="6">
        <v>1.24</v>
      </c>
      <c r="U221" s="6">
        <v>1.38</v>
      </c>
      <c r="V221" s="6">
        <v>0.99</v>
      </c>
      <c r="W221" s="6">
        <v>0.96</v>
      </c>
      <c r="X221" s="6">
        <v>1.66</v>
      </c>
      <c r="Y221" s="6">
        <v>1.31</v>
      </c>
      <c r="Z221" s="6">
        <v>0.6</v>
      </c>
    </row>
    <row r="222" spans="3:26" ht="15.5" x14ac:dyDescent="0.35">
      <c r="C222" t="s">
        <v>217</v>
      </c>
      <c r="I222" s="5">
        <v>2633680000000</v>
      </c>
      <c r="J222" s="5">
        <v>2713370000000</v>
      </c>
      <c r="K222" s="5">
        <v>416070000000</v>
      </c>
      <c r="L222" s="5">
        <v>2139580000000</v>
      </c>
      <c r="M222" s="5">
        <v>3074170000000</v>
      </c>
      <c r="N222" s="5">
        <v>1047440000000</v>
      </c>
      <c r="O222" s="5">
        <v>771730000000</v>
      </c>
      <c r="P222" s="5">
        <v>1343170000000</v>
      </c>
    </row>
    <row r="223" spans="3:26" ht="15.5" x14ac:dyDescent="0.35">
      <c r="C223" t="s">
        <v>218</v>
      </c>
      <c r="I223" s="6">
        <v>9.6300000000000011E-2</v>
      </c>
      <c r="J223" s="6">
        <v>9.7799999999999998E-2</v>
      </c>
      <c r="K223" s="6">
        <v>-3.5000000000000003E-2</v>
      </c>
      <c r="L223" s="6">
        <v>7.9699999999999993E-2</v>
      </c>
      <c r="M223" s="6">
        <v>8.8699999999999987E-2</v>
      </c>
      <c r="N223" s="6">
        <v>-2.35E-2</v>
      </c>
      <c r="O223" s="6">
        <v>-0.03</v>
      </c>
      <c r="P223" s="6">
        <v>3.5099999999999999E-2</v>
      </c>
      <c r="Q223" s="6">
        <v>4.2300000000000004E-2</v>
      </c>
      <c r="R223" s="6">
        <v>2.64E-2</v>
      </c>
      <c r="S223" s="6">
        <v>1.09E-2</v>
      </c>
      <c r="T223" s="6">
        <v>6.54E-2</v>
      </c>
      <c r="U223" s="6">
        <v>6.5299999999999997E-2</v>
      </c>
      <c r="V223" s="6">
        <v>7.0699999999999999E-2</v>
      </c>
      <c r="W223" s="6">
        <v>0.13650000000000001</v>
      </c>
      <c r="X223" s="6">
        <v>0.16120000000000001</v>
      </c>
      <c r="Y223" s="6">
        <v>6.4600000000000005E-2</v>
      </c>
      <c r="Z223" s="6">
        <v>0.23199999999999998</v>
      </c>
    </row>
    <row r="224" spans="3:26" ht="15.5" x14ac:dyDescent="0.35">
      <c r="C224" t="s">
        <v>219</v>
      </c>
      <c r="I224" s="6">
        <v>0.15620000000000001</v>
      </c>
      <c r="J224" s="6">
        <v>0.16469999999999999</v>
      </c>
      <c r="K224" s="6">
        <v>-7.2000000000000008E-2</v>
      </c>
      <c r="L224" s="6">
        <v>0.1479</v>
      </c>
      <c r="M224" s="6">
        <v>0.20649999999999999</v>
      </c>
      <c r="N224" s="6">
        <v>-6.8900000000000003E-2</v>
      </c>
      <c r="O224" s="6">
        <v>-0.11630000000000001</v>
      </c>
      <c r="P224" s="6">
        <v>8.1500000000000003E-2</v>
      </c>
      <c r="Q224" s="6">
        <v>8.2899999999999988E-2</v>
      </c>
      <c r="R224" s="6">
        <v>4.4500000000000005E-2</v>
      </c>
      <c r="S224" s="6">
        <v>1.89E-2</v>
      </c>
      <c r="T224" s="6">
        <v>0.11380000000000001</v>
      </c>
      <c r="U224" s="6">
        <v>0.10529999999999999</v>
      </c>
      <c r="V224" s="6">
        <v>9.4700000000000006E-2</v>
      </c>
      <c r="W224" s="6">
        <v>0.19510000000000002</v>
      </c>
      <c r="X224" s="6">
        <v>0.22559999999999999</v>
      </c>
      <c r="Y224" s="6">
        <v>9.1499999999999998E-2</v>
      </c>
      <c r="Z224" s="6">
        <v>0.3513</v>
      </c>
    </row>
    <row r="225" spans="3:26" ht="15.5" x14ac:dyDescent="0.35">
      <c r="C225" t="s">
        <v>220</v>
      </c>
      <c r="I225" s="6">
        <v>0.17309999999999998</v>
      </c>
      <c r="J225" s="6">
        <v>0.18920000000000001</v>
      </c>
      <c r="K225" s="6">
        <v>-5.4299999999999994E-2</v>
      </c>
      <c r="L225" s="6">
        <v>0.14380000000000001</v>
      </c>
      <c r="M225" s="6">
        <v>0.25359999999999999</v>
      </c>
      <c r="N225" s="6">
        <v>2.5499999999999998E-2</v>
      </c>
      <c r="O225" s="6">
        <v>-8.8000000000000005E-3</v>
      </c>
      <c r="P225" s="6">
        <v>8.5800000000000001E-2</v>
      </c>
      <c r="Q225" s="6">
        <v>9.7699999999999995E-2</v>
      </c>
      <c r="R225" s="6">
        <v>7.8E-2</v>
      </c>
      <c r="S225" s="6">
        <v>1.3000000000000001E-2</v>
      </c>
      <c r="T225" s="6">
        <v>0.15839999999999999</v>
      </c>
      <c r="U225" s="6">
        <v>0.15659999999999999</v>
      </c>
      <c r="V225" s="6">
        <v>0.1328</v>
      </c>
      <c r="W225" s="6">
        <v>0.27350000000000002</v>
      </c>
      <c r="X225" s="6">
        <v>0.31390000000000001</v>
      </c>
      <c r="Y225" s="6">
        <v>0.17550000000000002</v>
      </c>
      <c r="Z225" s="6">
        <v>1.0068999999999999</v>
      </c>
    </row>
    <row r="226" spans="3:26" ht="15.5" x14ac:dyDescent="0.35">
      <c r="C226" t="s">
        <v>221</v>
      </c>
      <c r="I226" s="6">
        <v>9.08</v>
      </c>
      <c r="J226" s="6">
        <v>8.8000000000000007</v>
      </c>
      <c r="K226" s="6">
        <v>-2.56</v>
      </c>
      <c r="L226" s="6">
        <v>6.77</v>
      </c>
      <c r="M226" s="6">
        <v>6.57</v>
      </c>
      <c r="N226" s="6">
        <v>0.36</v>
      </c>
      <c r="O226" s="6">
        <v>-0.1</v>
      </c>
      <c r="P226" s="6">
        <v>2.4500000000000002</v>
      </c>
      <c r="Q226" s="6">
        <v>3.65</v>
      </c>
      <c r="R226" s="6">
        <v>4.21</v>
      </c>
      <c r="S226" s="6">
        <v>0.63</v>
      </c>
      <c r="T226" s="6">
        <v>8.27</v>
      </c>
      <c r="U226" s="6">
        <v>23.8</v>
      </c>
      <c r="V226" s="6">
        <v>22.54</v>
      </c>
      <c r="W226" s="6">
        <v>52.9</v>
      </c>
      <c r="X226" s="6">
        <v>84.11</v>
      </c>
      <c r="Y226" s="6">
        <v>13.1</v>
      </c>
      <c r="Z226" s="6">
        <v>51.54</v>
      </c>
    </row>
    <row r="227" spans="3:26" ht="15.5" x14ac:dyDescent="0.35">
      <c r="C227" t="s">
        <v>65</v>
      </c>
      <c r="I227" s="6">
        <v>2.75</v>
      </c>
      <c r="J227" s="6">
        <v>1.05</v>
      </c>
      <c r="K227" s="6">
        <v>0.77</v>
      </c>
      <c r="L227" s="6">
        <v>1.24</v>
      </c>
      <c r="M227" s="6">
        <v>1.72</v>
      </c>
      <c r="N227" s="6">
        <v>2.2400000000000002</v>
      </c>
      <c r="O227" s="6">
        <v>1.17</v>
      </c>
      <c r="P227" s="6">
        <v>0.86</v>
      </c>
      <c r="Q227" s="6">
        <v>0.95</v>
      </c>
      <c r="R227" s="6">
        <v>1.42</v>
      </c>
      <c r="S227" s="6">
        <v>0.7</v>
      </c>
      <c r="T227" s="6">
        <v>1.63</v>
      </c>
      <c r="U227" s="6">
        <v>1.65</v>
      </c>
      <c r="V227" s="6">
        <v>1.7</v>
      </c>
      <c r="W227" s="6">
        <v>1.83</v>
      </c>
      <c r="X227" s="6">
        <v>3.29</v>
      </c>
      <c r="Y227" s="6">
        <v>2.94</v>
      </c>
      <c r="Z227" s="6">
        <v>1.42</v>
      </c>
    </row>
    <row r="228" spans="3:26" ht="15.5" x14ac:dyDescent="0.35">
      <c r="C228" t="s">
        <v>62</v>
      </c>
      <c r="I228" s="6">
        <v>1128.98</v>
      </c>
      <c r="J228" s="6">
        <v>1018.64</v>
      </c>
      <c r="K228" s="6">
        <v>838.11</v>
      </c>
      <c r="L228" s="6">
        <v>945.47</v>
      </c>
      <c r="M228" s="5">
        <v>847</v>
      </c>
      <c r="N228" s="6">
        <v>663.29</v>
      </c>
      <c r="O228" s="6">
        <v>706.01</v>
      </c>
      <c r="P228" s="6">
        <v>875.66</v>
      </c>
      <c r="Q228" s="6">
        <v>813.84</v>
      </c>
      <c r="R228" s="6">
        <v>759.08</v>
      </c>
      <c r="S228" s="6">
        <v>721.16</v>
      </c>
      <c r="T228" s="5">
        <v>753</v>
      </c>
      <c r="U228" s="6">
        <v>971.98</v>
      </c>
      <c r="V228" s="6">
        <v>905.59</v>
      </c>
      <c r="W228" s="6">
        <v>913.46</v>
      </c>
      <c r="X228" s="6">
        <v>835.04</v>
      </c>
      <c r="Y228" s="6">
        <v>681.51</v>
      </c>
      <c r="Z228" s="6">
        <v>759.1</v>
      </c>
    </row>
    <row r="229" spans="3:26" ht="15.5" x14ac:dyDescent="0.35">
      <c r="C229" t="s">
        <v>222</v>
      </c>
      <c r="I229" s="6">
        <v>2.75</v>
      </c>
      <c r="J229" s="6">
        <v>1.05</v>
      </c>
      <c r="K229" s="6">
        <v>0.77</v>
      </c>
      <c r="L229" s="6">
        <v>1.24</v>
      </c>
      <c r="M229" s="6">
        <v>1.72</v>
      </c>
      <c r="N229" s="6">
        <v>2.2400000000000002</v>
      </c>
      <c r="O229" s="6">
        <v>1.17</v>
      </c>
      <c r="P229" s="6">
        <v>0.86</v>
      </c>
      <c r="Q229" s="6">
        <v>0.95</v>
      </c>
      <c r="R229" s="6">
        <v>1.42</v>
      </c>
      <c r="S229" s="6">
        <v>0.7</v>
      </c>
      <c r="T229" s="6">
        <v>1.63</v>
      </c>
      <c r="U229" s="6">
        <v>1.65</v>
      </c>
      <c r="V229" s="6">
        <v>1.7</v>
      </c>
      <c r="W229" s="6">
        <v>1.83</v>
      </c>
      <c r="X229" s="6">
        <v>3.29</v>
      </c>
      <c r="Y229" s="6">
        <v>2.94</v>
      </c>
      <c r="Z229" s="6">
        <v>1.42</v>
      </c>
    </row>
    <row r="230" spans="3:26" ht="15.5" x14ac:dyDescent="0.35">
      <c r="C230" t="s">
        <v>223</v>
      </c>
      <c r="I230" s="6">
        <v>1128.98</v>
      </c>
      <c r="J230" s="6">
        <v>1018.64</v>
      </c>
      <c r="K230" s="6">
        <v>838.11</v>
      </c>
      <c r="L230" s="6">
        <v>945.47</v>
      </c>
      <c r="M230" s="5">
        <v>847</v>
      </c>
      <c r="N230" s="6">
        <v>663.29</v>
      </c>
      <c r="O230" s="6">
        <v>706.01</v>
      </c>
      <c r="P230" s="6">
        <v>875.66</v>
      </c>
      <c r="Q230" s="6">
        <v>813.84</v>
      </c>
      <c r="R230" s="6">
        <v>759.08</v>
      </c>
      <c r="S230" s="6">
        <v>721.16</v>
      </c>
      <c r="T230" s="5">
        <v>753</v>
      </c>
      <c r="U230" s="6">
        <v>971.98</v>
      </c>
      <c r="V230" s="6">
        <v>905.59</v>
      </c>
      <c r="W230" s="6">
        <v>913.46</v>
      </c>
      <c r="X230" s="6">
        <v>835.04</v>
      </c>
      <c r="Y230" s="6">
        <v>681.51</v>
      </c>
      <c r="Z230" s="6">
        <v>759.1</v>
      </c>
    </row>
    <row r="231" spans="3:26" ht="15.5" x14ac:dyDescent="0.35">
      <c r="C231" t="s">
        <v>224</v>
      </c>
      <c r="I231" s="5">
        <v>767000000000</v>
      </c>
      <c r="J231" s="5">
        <v>259000000000</v>
      </c>
      <c r="K231" s="5">
        <v>2218000000000</v>
      </c>
      <c r="L231" s="5">
        <v>542000000000</v>
      </c>
      <c r="M231" s="5">
        <v>2665000000000</v>
      </c>
      <c r="N231" s="5">
        <v>3802000000000</v>
      </c>
      <c r="O231" s="5">
        <v>9459000000000</v>
      </c>
      <c r="P231" s="5">
        <v>975000000000</v>
      </c>
      <c r="Q231" s="5">
        <v>733000000000</v>
      </c>
      <c r="R231" s="5">
        <v>661000000000</v>
      </c>
      <c r="S231" s="5">
        <v>583000000000</v>
      </c>
      <c r="T231" s="5">
        <v>851000000000</v>
      </c>
      <c r="U231" s="5">
        <v>404000000000</v>
      </c>
      <c r="V231" s="5">
        <v>264000000000</v>
      </c>
      <c r="W231" s="5">
        <v>644000000000</v>
      </c>
      <c r="X231" s="5">
        <v>432000000000</v>
      </c>
      <c r="Y231" s="5">
        <v>364000000000</v>
      </c>
      <c r="Z231" s="5">
        <v>366000000000</v>
      </c>
    </row>
    <row r="232" spans="3:26" ht="15.5" x14ac:dyDescent="0.35">
      <c r="C232" t="s">
        <v>225</v>
      </c>
      <c r="I232" s="5">
        <v>805000000000</v>
      </c>
      <c r="J232" s="5">
        <v>1233000000000</v>
      </c>
      <c r="K232" s="5">
        <v>1269000000000</v>
      </c>
      <c r="L232" s="5">
        <v>2245000000000</v>
      </c>
      <c r="M232" s="5">
        <v>1436000000000</v>
      </c>
      <c r="N232" s="5">
        <v>2449000000000</v>
      </c>
      <c r="O232" s="5">
        <v>2102000000000</v>
      </c>
      <c r="P232" s="5">
        <v>1500000000000</v>
      </c>
      <c r="Q232" s="5">
        <v>1500000000000</v>
      </c>
    </row>
    <row r="233" spans="3:26" ht="15.5" x14ac:dyDescent="0.35">
      <c r="C233" t="s">
        <v>26</v>
      </c>
      <c r="I233" s="5">
        <v>1572000000000</v>
      </c>
      <c r="J233" s="5">
        <v>1491000000000</v>
      </c>
      <c r="K233" s="5">
        <v>3487000000000</v>
      </c>
      <c r="L233" s="5">
        <v>2787000000000</v>
      </c>
      <c r="M233" s="5">
        <v>4100000000000</v>
      </c>
      <c r="N233" s="5">
        <v>6252000000000</v>
      </c>
      <c r="O233" s="5">
        <v>11561000000000</v>
      </c>
      <c r="P233" s="5">
        <v>2475000000000</v>
      </c>
      <c r="Q233" s="5">
        <v>2233000000000</v>
      </c>
      <c r="R233" s="5">
        <v>661000000000</v>
      </c>
      <c r="S233" s="5">
        <v>583000000000</v>
      </c>
      <c r="T233" s="5">
        <v>851000000000</v>
      </c>
      <c r="U233" s="5">
        <v>404000000000</v>
      </c>
      <c r="V233" s="5">
        <v>264000000000</v>
      </c>
      <c r="W233" s="5">
        <v>644000000000</v>
      </c>
      <c r="X233" s="5">
        <v>432000000000</v>
      </c>
      <c r="Y233" s="5">
        <v>364000000000</v>
      </c>
      <c r="Z233" s="5">
        <v>366000000000</v>
      </c>
    </row>
    <row r="234" spans="3:26" ht="15.5" x14ac:dyDescent="0.35">
      <c r="C234" t="s">
        <v>23</v>
      </c>
      <c r="I234" s="5">
        <v>-140000000000</v>
      </c>
      <c r="J234" s="5">
        <v>-497000000000</v>
      </c>
      <c r="K234" s="5">
        <v>1960000000000</v>
      </c>
      <c r="L234" s="5">
        <v>1578000000000</v>
      </c>
      <c r="M234" s="5">
        <v>2318000000000</v>
      </c>
      <c r="N234" s="5">
        <v>5444000000000</v>
      </c>
      <c r="O234" s="5">
        <v>9961000000000</v>
      </c>
      <c r="P234" s="5">
        <v>1690000000000</v>
      </c>
      <c r="Q234" s="5">
        <v>876000000000</v>
      </c>
      <c r="R234" s="5">
        <v>98000000000</v>
      </c>
      <c r="S234" s="5">
        <v>86000000000</v>
      </c>
      <c r="T234" s="5">
        <v>505000000000</v>
      </c>
      <c r="U234" s="5">
        <v>-209000000000</v>
      </c>
      <c r="V234" s="5">
        <v>-407000000000</v>
      </c>
      <c r="W234" s="5">
        <v>-16000000000</v>
      </c>
      <c r="X234" s="5">
        <v>-412000000000</v>
      </c>
      <c r="Y234" s="5">
        <v>-138000000000</v>
      </c>
      <c r="Z234" s="5">
        <v>-95000000000</v>
      </c>
    </row>
    <row r="235" spans="3:26" ht="15.5" x14ac:dyDescent="0.35">
      <c r="C235" t="s">
        <v>226</v>
      </c>
      <c r="I235" s="5">
        <v>3958000000000</v>
      </c>
      <c r="J235" s="5">
        <v>3363000000000</v>
      </c>
      <c r="K235" s="5">
        <v>1537000000000</v>
      </c>
      <c r="L235" s="5">
        <v>3088000000000</v>
      </c>
      <c r="M235" s="5">
        <v>1738000000000</v>
      </c>
      <c r="N235" s="5">
        <v>692000000000</v>
      </c>
      <c r="O235" s="5">
        <v>349000000000</v>
      </c>
      <c r="P235" s="5">
        <v>3028000000000</v>
      </c>
      <c r="Q235" s="5">
        <v>3594000000000</v>
      </c>
      <c r="R235" s="5">
        <v>2177000000000</v>
      </c>
      <c r="S235" s="5">
        <v>2445000000000</v>
      </c>
      <c r="T235" s="5">
        <v>3039000000000</v>
      </c>
      <c r="U235" s="5">
        <v>2921000000000</v>
      </c>
      <c r="V235" s="5">
        <v>2970000000000</v>
      </c>
      <c r="W235" s="5">
        <v>3209000000000</v>
      </c>
      <c r="X235" s="5">
        <v>2839000000000</v>
      </c>
      <c r="Y235" s="5">
        <v>2141000000000</v>
      </c>
      <c r="Z235" s="5">
        <v>2665000000000</v>
      </c>
    </row>
    <row r="236" spans="3:26" ht="15.5" x14ac:dyDescent="0.35">
      <c r="C236" t="s">
        <v>227</v>
      </c>
      <c r="I236" s="5">
        <v>966000000000</v>
      </c>
      <c r="J236" s="5">
        <v>2495000000000</v>
      </c>
      <c r="K236" s="5">
        <v>682000000000</v>
      </c>
      <c r="L236" s="5">
        <v>2952000000000</v>
      </c>
      <c r="M236" s="5">
        <v>4039000000000</v>
      </c>
      <c r="N236" s="5">
        <v>5401000000000</v>
      </c>
      <c r="O236" s="5">
        <v>-2080000000000</v>
      </c>
      <c r="P236" s="5">
        <v>-1421000000000</v>
      </c>
      <c r="Q236" s="5">
        <v>-152000000000</v>
      </c>
      <c r="R236" s="5">
        <v>1090000000000</v>
      </c>
      <c r="S236" s="5">
        <v>1290000000000</v>
      </c>
      <c r="T236" s="5">
        <v>-641000000000</v>
      </c>
      <c r="U236" s="5">
        <v>-762000000000</v>
      </c>
      <c r="V236" s="5">
        <v>1454000000000</v>
      </c>
      <c r="W236" s="5">
        <v>64000000000</v>
      </c>
      <c r="X236" s="5">
        <v>784000000000</v>
      </c>
      <c r="Y236" s="5">
        <v>1473000000000</v>
      </c>
      <c r="Z236" s="5">
        <v>-133000000000</v>
      </c>
    </row>
    <row r="237" spans="3:26" ht="15.5" x14ac:dyDescent="0.35">
      <c r="C237" t="s">
        <v>228</v>
      </c>
      <c r="I237" s="5">
        <v>-306000000000</v>
      </c>
      <c r="J237" s="5">
        <v>-313000000000</v>
      </c>
      <c r="K237" s="5">
        <v>-684000000000</v>
      </c>
      <c r="L237" s="5">
        <v>-855000000000</v>
      </c>
      <c r="M237" s="5">
        <v>-860000000000</v>
      </c>
      <c r="N237" s="5">
        <v>-955000000000</v>
      </c>
      <c r="O237" s="5">
        <v>-1579000000000</v>
      </c>
      <c r="P237" s="5">
        <v>-1254000000000</v>
      </c>
      <c r="Q237" s="5">
        <v>-802000000000</v>
      </c>
      <c r="R237" s="5">
        <v>-549000000000</v>
      </c>
      <c r="S237" s="5">
        <v>-670000000000</v>
      </c>
      <c r="T237" s="5">
        <v>-455000000000</v>
      </c>
      <c r="U237" s="5">
        <v>-453000000000</v>
      </c>
      <c r="V237" s="5">
        <v>-603000000000</v>
      </c>
      <c r="W237" s="5">
        <v>-417000000000</v>
      </c>
      <c r="X237" s="5">
        <v>-308000000000</v>
      </c>
      <c r="Y237" s="5">
        <v>-661000000000</v>
      </c>
      <c r="Z237" s="5">
        <v>-636000000000</v>
      </c>
    </row>
    <row r="238" spans="3:26" ht="15.5" x14ac:dyDescent="0.35">
      <c r="C238" t="s">
        <v>15</v>
      </c>
      <c r="I238" s="5">
        <v>660000000000</v>
      </c>
      <c r="J238" s="5">
        <v>2182000000000</v>
      </c>
      <c r="K238" s="5">
        <v>-2000000000</v>
      </c>
      <c r="L238" s="5">
        <v>2096000000000</v>
      </c>
      <c r="M238" s="5">
        <v>3180000000000</v>
      </c>
      <c r="N238" s="5">
        <v>4446000000000</v>
      </c>
      <c r="O238" s="5">
        <v>-3659000000000</v>
      </c>
      <c r="P238" s="5">
        <v>-2675000000000</v>
      </c>
      <c r="Q238" s="5">
        <v>-954000000000</v>
      </c>
      <c r="R238" s="5">
        <v>541000000000</v>
      </c>
      <c r="S238" s="5">
        <v>620000000000</v>
      </c>
      <c r="T238" s="5">
        <v>-1096000000000</v>
      </c>
      <c r="U238" s="5">
        <v>-1215000000000</v>
      </c>
      <c r="V238" s="5">
        <v>851000000000</v>
      </c>
      <c r="W238" s="5">
        <v>-352000000000</v>
      </c>
      <c r="X238" s="5">
        <v>475000000000</v>
      </c>
      <c r="Y238" s="5">
        <v>812000000000</v>
      </c>
      <c r="Z238" s="5">
        <v>-769000000000</v>
      </c>
    </row>
    <row r="239" spans="3:26" ht="15.5" x14ac:dyDescent="0.35">
      <c r="C239" t="s">
        <v>17</v>
      </c>
      <c r="I239" s="6">
        <v>88.67</v>
      </c>
      <c r="J239" s="6">
        <v>293.02999999999997</v>
      </c>
      <c r="K239" s="6">
        <v>-0.27</v>
      </c>
      <c r="L239" s="6">
        <v>281.47000000000003</v>
      </c>
      <c r="M239" s="6">
        <v>426.91</v>
      </c>
      <c r="N239" s="6">
        <v>597.01</v>
      </c>
      <c r="O239" s="6">
        <v>-491.28</v>
      </c>
      <c r="P239" s="6">
        <v>-359.14</v>
      </c>
      <c r="Q239" s="6">
        <v>-128.15</v>
      </c>
      <c r="R239" s="6">
        <v>72.64</v>
      </c>
      <c r="S239" s="6">
        <v>83.28</v>
      </c>
      <c r="T239" s="6">
        <v>-147.18</v>
      </c>
      <c r="U239" s="6">
        <v>-241.37</v>
      </c>
      <c r="V239" s="6">
        <v>169.14</v>
      </c>
      <c r="W239" s="6">
        <v>-69.989999999999995</v>
      </c>
      <c r="X239" s="6">
        <v>94.47</v>
      </c>
      <c r="Y239" s="6">
        <v>161.29</v>
      </c>
      <c r="Z239" s="6">
        <v>-152.76</v>
      </c>
    </row>
  </sheetData>
  <pageMargins left="0.7" right="0.7" top="0.75" bottom="0.75" header="0.3" footer="0.3"/>
  <ignoredErrors>
    <ignoredError sqref="A1:Z240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2690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2691</v>
      </c>
      <c r="D2" s="2" vm="682">
        <f ca="1">IFERROR(_xlfn.STOCKHISTORY("XIDX:" &amp; $C$1, D3, , 0, 0, 1), "Libur")</f>
        <v>1080</v>
      </c>
      <c r="E2" s="2" vm="683">
        <f ca="1">IFERROR(_xlfn.STOCKHISTORY("XIDX:" &amp; $C$1, E3, , 0, 0, 1), "Libur")</f>
        <v>600</v>
      </c>
      <c r="H2" s="2" vm="683">
        <f ca="1">IFERROR(INDEX(D2:G2,COUNT(D2:G2)),"")</f>
        <v>600</v>
      </c>
      <c r="I2" s="2" vm="582">
        <f t="shared" ref="I2:S2" ca="1" si="0">IFERROR(_xlfn.STOCKHISTORY("XIDX:" &amp; $C$1, I1, , 0, 0, 1), "Libur")</f>
        <v>1335</v>
      </c>
      <c r="J2" s="2" vm="411">
        <f t="shared" ca="1" si="0"/>
        <v>420</v>
      </c>
      <c r="K2" s="2" vm="170">
        <f t="shared" ca="1" si="0"/>
        <v>368</v>
      </c>
      <c r="L2" s="2" vm="186">
        <f t="shared" ca="1" si="0"/>
        <v>398</v>
      </c>
      <c r="M2" s="2" vm="684">
        <f t="shared" ca="1" si="0"/>
        <v>442</v>
      </c>
      <c r="N2" s="2" vm="90">
        <f t="shared" ca="1" si="0"/>
        <v>260</v>
      </c>
      <c r="O2" s="2" vm="309">
        <f t="shared" ca="1" si="0"/>
        <v>250</v>
      </c>
      <c r="P2" s="2" vm="31">
        <f t="shared" ca="1" si="0"/>
        <v>216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68305434970</v>
      </c>
      <c r="E4" s="2">
        <f>IFERROR(INDEX(E51:E500,MATCH($C$4,$C$51:$C$500,0)),"")</f>
        <v>67403739595</v>
      </c>
      <c r="H4" s="2">
        <f>IFERROR(SUM(D4:G4)*(4/MAX(1,COUNT(D4:G4))),"")</f>
        <v>271418349130</v>
      </c>
      <c r="I4" s="2">
        <f t="shared" ref="I4:S4" si="1">IFERROR(INDEX(I51:I500,MATCH($C$4,$C$51:$C$500,0)),"")</f>
        <v>301548902140</v>
      </c>
      <c r="J4" s="2">
        <f t="shared" si="1"/>
        <v>287085798251</v>
      </c>
      <c r="K4" s="2">
        <f t="shared" si="1"/>
        <v>259866255082</v>
      </c>
      <c r="L4" s="2">
        <f t="shared" si="1"/>
        <v>285154421885</v>
      </c>
      <c r="M4" s="2">
        <f t="shared" si="1"/>
        <v>239463882155</v>
      </c>
      <c r="N4" s="2">
        <f t="shared" si="1"/>
        <v>251135073681</v>
      </c>
      <c r="O4" s="2">
        <f t="shared" si="1"/>
        <v>281109377690</v>
      </c>
      <c r="P4" s="2">
        <f t="shared" si="1"/>
        <v>287105961308</v>
      </c>
      <c r="Q4" s="2">
        <f t="shared" si="1"/>
        <v>243363641670</v>
      </c>
      <c r="R4" s="2">
        <f t="shared" si="1"/>
        <v>259541346239</v>
      </c>
      <c r="S4" s="2">
        <f t="shared" si="1"/>
        <v>253898503677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-67942142</v>
      </c>
      <c r="E5" s="2">
        <f>IFERROR(INDEX(E51:E500,MATCH($C$5,$C$51:$C$500,0)),"")</f>
        <v>1605208018</v>
      </c>
      <c r="H5" s="2">
        <f>IFERROR(SUM(D5:G5)*(4/MAX(1,COUNT(D5:G5))),"")</f>
        <v>3074531752</v>
      </c>
      <c r="I5" s="2">
        <f t="shared" ref="I5:S5" si="2">IFERROR(INDEX(I51:I500,MATCH($C$5,$C$51:$C$500,0)),"")</f>
        <v>12825392561</v>
      </c>
      <c r="J5" s="2">
        <f t="shared" si="2"/>
        <v>2194771892</v>
      </c>
      <c r="K5" s="2">
        <f t="shared" si="2"/>
        <v>441177445</v>
      </c>
      <c r="L5" s="2">
        <f t="shared" si="2"/>
        <v>2089719301</v>
      </c>
      <c r="M5" s="2">
        <f t="shared" si="2"/>
        <v>3134662061</v>
      </c>
      <c r="N5" s="2">
        <f t="shared" si="2"/>
        <v>18075175412</v>
      </c>
      <c r="O5" s="2">
        <f t="shared" si="2"/>
        <v>7500126130</v>
      </c>
      <c r="P5" s="2">
        <f t="shared" si="2"/>
        <v>3867521545</v>
      </c>
      <c r="Q5" s="2">
        <f t="shared" si="2"/>
        <v>-5496861412</v>
      </c>
      <c r="R5" s="2">
        <f t="shared" si="2"/>
        <v>82150930302</v>
      </c>
      <c r="S5" s="2">
        <f t="shared" si="2"/>
        <v>478592770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181729892899</v>
      </c>
      <c r="E6" s="2">
        <f>IFERROR(INDEX(E51:E500,MATCH($C$6,$C$51:$C$500,0)),"")</f>
        <v>173285092688</v>
      </c>
      <c r="H6" s="2">
        <f>IFERROR(INDEX(D6:G6,COUNT(D6:G6)),"")</f>
        <v>173285092688</v>
      </c>
      <c r="I6" s="2">
        <f t="shared" ref="I6:S6" si="3">IFERROR(INDEX(I51:I500,MATCH($C$6,$C$51:$C$500,0)),"")</f>
        <v>183696275976</v>
      </c>
      <c r="J6" s="2">
        <f t="shared" si="3"/>
        <v>170654107364</v>
      </c>
      <c r="K6" s="2">
        <f t="shared" si="3"/>
        <v>167845687780</v>
      </c>
      <c r="L6" s="2">
        <f t="shared" si="3"/>
        <v>167404511556</v>
      </c>
      <c r="M6" s="2">
        <f t="shared" si="3"/>
        <v>165314782421</v>
      </c>
      <c r="N6" s="2">
        <f t="shared" si="3"/>
        <v>162180117710</v>
      </c>
      <c r="O6" s="2">
        <f t="shared" si="3"/>
        <v>166607677489</v>
      </c>
      <c r="P6" s="2">
        <f t="shared" si="3"/>
        <v>160997078674</v>
      </c>
      <c r="Q6" s="2">
        <f t="shared" si="3"/>
        <v>158356809586</v>
      </c>
      <c r="R6" s="2">
        <f t="shared" si="3"/>
        <v>164348850216</v>
      </c>
      <c r="S6" s="2">
        <f t="shared" si="3"/>
        <v>82069974474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0.59</v>
      </c>
      <c r="E7" s="3">
        <f>IFERROR(INDEX(E51:E500,MATCH($C$7,$C$51:$C$500,0))/1000000000,"")</f>
        <v>0.59</v>
      </c>
      <c r="H7" s="3">
        <f>IFERROR(INDEX(D7:G7,COUNT(D7:G7)),"")</f>
        <v>0.59</v>
      </c>
      <c r="I7" s="3">
        <f t="shared" ref="I7:S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0.06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-24000000000</v>
      </c>
      <c r="H8" s="2">
        <f>IFERROR(INDEX(D8:G8,COUNT(D8:G8)),"")</f>
        <v>-24000000000</v>
      </c>
      <c r="I8" s="2">
        <f t="shared" ref="I8:S8" si="5">IFERROR(INDEX(I51:I500,MATCH($C$8,$C$51:$C$500,0)),"")</f>
        <v>-26000000000</v>
      </c>
      <c r="J8" s="2">
        <f t="shared" si="5"/>
        <v>10000000000</v>
      </c>
      <c r="K8" s="2">
        <f t="shared" si="5"/>
        <v>22000000000</v>
      </c>
      <c r="L8" s="2">
        <f t="shared" si="5"/>
        <v>9000000000</v>
      </c>
      <c r="M8" s="2">
        <f t="shared" si="5"/>
        <v>-10000000000</v>
      </c>
      <c r="N8" s="2">
        <f t="shared" si="5"/>
        <v>-11000000000</v>
      </c>
      <c r="O8" s="2">
        <f t="shared" si="5"/>
        <v>-4000000000</v>
      </c>
      <c r="P8" s="2">
        <f t="shared" si="5"/>
        <v>5000000000</v>
      </c>
      <c r="Q8" s="2">
        <f t="shared" si="5"/>
        <v>-7000000000</v>
      </c>
      <c r="R8" s="2">
        <f t="shared" si="5"/>
        <v>-31000000000</v>
      </c>
      <c r="S8" s="2">
        <f t="shared" si="5"/>
        <v>25000000000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-14.69</v>
      </c>
      <c r="E9" s="3">
        <f>IFERROR(INDEX(E51:E500,MATCH("Free cash flow per share (Quarter)",$C$51:$C$500,0)),"")</f>
        <v>-41.35</v>
      </c>
      <c r="H9" s="3">
        <f>IFERROR(INDEX(D9:G9,COUNT(D9:G9)),"")</f>
        <v>-41.35</v>
      </c>
      <c r="I9" s="3">
        <f t="shared" ref="I9:S9" si="6">IFERROR(INDEX(I51:I500,MATCH($C$9,$C$51:$C$500,0)),"")</f>
        <v>-43.57</v>
      </c>
      <c r="J9" s="3">
        <f t="shared" si="6"/>
        <v>17.41</v>
      </c>
      <c r="K9" s="3">
        <f t="shared" si="6"/>
        <v>37.86</v>
      </c>
      <c r="L9" s="3">
        <f t="shared" si="6"/>
        <v>15.36</v>
      </c>
      <c r="M9" s="3">
        <f t="shared" si="6"/>
        <v>-17.77</v>
      </c>
      <c r="N9" s="3">
        <f t="shared" si="6"/>
        <v>-18.72</v>
      </c>
      <c r="O9" s="3">
        <f t="shared" si="6"/>
        <v>-6.17</v>
      </c>
      <c r="P9" s="3">
        <f t="shared" si="6"/>
        <v>9.32</v>
      </c>
      <c r="Q9" s="3">
        <f t="shared" si="6"/>
        <v>-11.6</v>
      </c>
      <c r="R9" s="3">
        <f t="shared" si="6"/>
        <v>-52.74</v>
      </c>
      <c r="S9" s="3">
        <f t="shared" si="6"/>
        <v>431.78</v>
      </c>
    </row>
    <row r="10" spans="1:19" ht="15.5" x14ac:dyDescent="0.35">
      <c r="C10" t="s">
        <v>18</v>
      </c>
      <c r="D10" s="3">
        <f ca="1">IFERROR(IF(D9=0,"",D2/D9),"")</f>
        <v>-73.519400953029276</v>
      </c>
      <c r="E10" s="3">
        <f ca="1">IFERROR(IF(E9=0,"",E2/E9),"")</f>
        <v>-14.510278113663844</v>
      </c>
      <c r="I10" s="3">
        <f t="shared" ref="I10:S10" ca="1" si="7">IFERROR(IF(I9=0,"",I2/I9),"")</f>
        <v>-30.640348863897177</v>
      </c>
      <c r="J10" s="3">
        <f t="shared" ca="1" si="7"/>
        <v>24.124066628374496</v>
      </c>
      <c r="K10" s="3">
        <f t="shared" ca="1" si="7"/>
        <v>9.7200211304807187</v>
      </c>
      <c r="L10" s="3">
        <f t="shared" ca="1" si="7"/>
        <v>25.911458333333336</v>
      </c>
      <c r="M10" s="3">
        <f t="shared" ca="1" si="7"/>
        <v>-24.873382104670792</v>
      </c>
      <c r="N10" s="3">
        <f t="shared" ca="1" si="7"/>
        <v>-13.888888888888889</v>
      </c>
      <c r="O10" s="3">
        <f t="shared" ca="1" si="7"/>
        <v>-40.518638573743921</v>
      </c>
      <c r="P10" s="3">
        <f t="shared" ca="1" si="7"/>
        <v>23.175965665236049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6019609450</v>
      </c>
      <c r="E11" s="2">
        <f>IFERROR(INDEX(E51:E500,MATCH($C$11,$C$51:$C$500,0)),"")</f>
        <v>5810416946</v>
      </c>
      <c r="H11" s="2">
        <f>IFERROR(INDEX(D11:G11,COUNT(D11:G11)),"")</f>
        <v>5810416946</v>
      </c>
      <c r="I11" s="2">
        <f t="shared" ref="I11:S11" si="8">IFERROR(INDEX(I51:I500,MATCH($C$11,$C$51:$C$500,0)),"")</f>
        <v>7362110449</v>
      </c>
      <c r="J11" s="2">
        <f t="shared" si="8"/>
        <v>19126054628</v>
      </c>
      <c r="K11" s="2">
        <f t="shared" si="8"/>
        <v>6356615407</v>
      </c>
      <c r="L11" s="2">
        <f t="shared" si="8"/>
        <v>12554046854</v>
      </c>
      <c r="M11" s="2">
        <f t="shared" si="8"/>
        <v>10487426215</v>
      </c>
      <c r="N11" s="2">
        <f t="shared" si="8"/>
        <v>8285663607</v>
      </c>
      <c r="O11" s="2">
        <f t="shared" si="8"/>
        <v>6171222694</v>
      </c>
      <c r="P11" s="2">
        <f t="shared" si="8"/>
        <v>8987781739</v>
      </c>
      <c r="Q11" s="2">
        <f t="shared" si="8"/>
        <v>10141322517</v>
      </c>
      <c r="R11" s="2">
        <f t="shared" si="8"/>
        <v>7396811158</v>
      </c>
      <c r="S11" s="2">
        <f t="shared" si="8"/>
        <v>7318464061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128000000000</v>
      </c>
      <c r="E12" s="2">
        <f>IFERROR(INDEX(E51:E500,MATCH("Net Debt (Quarter)",$C$51:$C$500,0)),"")</f>
        <v>98000000000</v>
      </c>
      <c r="H12" s="2">
        <f>IFERROR(INDEX(D12:G12,COUNT(D12:G12)),"")</f>
        <v>98000000000</v>
      </c>
      <c r="I12" s="2">
        <f t="shared" ref="I12:S12" si="9">IFERROR(INDEX(I51:I500,MATCH($C$12,$C$51:$C$500,0)),"")</f>
        <v>107000000000</v>
      </c>
      <c r="J12" s="2">
        <f t="shared" si="9"/>
        <v>77000000000</v>
      </c>
      <c r="K12" s="2">
        <f t="shared" si="9"/>
        <v>77000000000</v>
      </c>
      <c r="L12" s="2">
        <f t="shared" si="9"/>
        <v>88000000000</v>
      </c>
      <c r="M12" s="2">
        <f t="shared" si="9"/>
        <v>98000000000</v>
      </c>
      <c r="N12" s="2">
        <f t="shared" si="9"/>
        <v>86000000000</v>
      </c>
      <c r="O12" s="2">
        <f t="shared" si="9"/>
        <v>75000000000</v>
      </c>
      <c r="P12" s="2">
        <f t="shared" si="9"/>
        <v>76000000000</v>
      </c>
      <c r="Q12" s="2">
        <f t="shared" si="9"/>
        <v>68000000000</v>
      </c>
      <c r="R12" s="2">
        <f t="shared" si="9"/>
        <v>65000000000</v>
      </c>
      <c r="S12" s="2">
        <f t="shared" si="9"/>
        <v>34000000000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134000000000</v>
      </c>
      <c r="E13" s="2">
        <f>IFERROR(INDEX(E51:E500,MATCH("Total Debt (Quarter)",$C$51:$C$500,0)),"")</f>
        <v>103000000000</v>
      </c>
      <c r="H13" s="2">
        <f>IFERROR(INDEX(D13:G13,COUNT(D13:G13)),"")</f>
        <v>103000000000</v>
      </c>
      <c r="I13" s="2">
        <f t="shared" ref="I13:S13" si="10">IFERROR(INDEX(I51:I500,MATCH($C$13,$C$51:$C$500,0)),"")</f>
        <v>114000000000</v>
      </c>
      <c r="J13" s="2">
        <f t="shared" si="10"/>
        <v>96000000000</v>
      </c>
      <c r="K13" s="2">
        <f t="shared" si="10"/>
        <v>83000000000</v>
      </c>
      <c r="L13" s="2">
        <f t="shared" si="10"/>
        <v>101000000000</v>
      </c>
      <c r="M13" s="2">
        <f t="shared" si="10"/>
        <v>109000000000</v>
      </c>
      <c r="N13" s="2">
        <f t="shared" si="10"/>
        <v>94000000000</v>
      </c>
      <c r="O13" s="2">
        <f t="shared" si="10"/>
        <v>81000000000</v>
      </c>
      <c r="P13" s="2">
        <f t="shared" si="10"/>
        <v>85000000000</v>
      </c>
      <c r="Q13" s="2">
        <f t="shared" si="10"/>
        <v>78000000000</v>
      </c>
      <c r="R13" s="2">
        <f t="shared" si="10"/>
        <v>72000000000</v>
      </c>
      <c r="S13" s="2">
        <f t="shared" si="10"/>
        <v>41000000000</v>
      </c>
    </row>
    <row r="14" spans="1:19" ht="15.5" x14ac:dyDescent="0.35">
      <c r="C14" t="s">
        <v>27</v>
      </c>
      <c r="D14" s="2">
        <f>IFERROR(INDEX(D51:D500,MATCH($C$14,$C$51:$C$500,0)),"")</f>
        <v>-1540642002</v>
      </c>
      <c r="E14" s="2">
        <f>IFERROR(INDEX(E51:E500,MATCH($C$14,$C$51:$C$500,0)),"")</f>
        <v>-1739752274</v>
      </c>
      <c r="H14" s="2">
        <f>IFERROR(SUM(D14:G14)*(4/MAX(1,COUNT(D14:G14))),"")</f>
        <v>-6560788552</v>
      </c>
      <c r="I14" s="2">
        <f t="shared" ref="I14:S14" si="11">IFERROR(INDEX(I51:I500,MATCH($C$14,$C$51:$C$500,0)),"")</f>
        <v>-13629739522</v>
      </c>
      <c r="J14" s="2">
        <f t="shared" si="11"/>
        <v>-10833665752</v>
      </c>
      <c r="K14" s="2">
        <f t="shared" si="11"/>
        <v>-8397626708</v>
      </c>
      <c r="L14" s="2">
        <f t="shared" si="11"/>
        <v>-8287693065</v>
      </c>
      <c r="M14" s="2">
        <f t="shared" si="11"/>
        <v>-7922016870</v>
      </c>
      <c r="N14" s="2">
        <f t="shared" si="11"/>
        <v>-7390807717</v>
      </c>
      <c r="O14" s="2">
        <f t="shared" si="11"/>
        <v>-8191519007</v>
      </c>
      <c r="P14" s="2">
        <f t="shared" si="11"/>
        <v>-7188295570</v>
      </c>
      <c r="Q14" s="2">
        <f t="shared" si="11"/>
        <v>-6579891617</v>
      </c>
      <c r="R14" s="2">
        <f t="shared" si="11"/>
        <v>-6978137352</v>
      </c>
      <c r="S14" s="2">
        <f t="shared" si="11"/>
        <v>-8214428958</v>
      </c>
    </row>
    <row r="15" spans="1:19" ht="15.5" x14ac:dyDescent="0.35">
      <c r="C15" t="s">
        <v>28</v>
      </c>
      <c r="D15" s="2">
        <f>IFERROR(INDEX(D51:D500,MATCH($C$15,$C$51:$C$500,0)),"")</f>
        <v>66694738</v>
      </c>
      <c r="E15" s="2">
        <f>IFERROR(INDEX(E51:E500,MATCH($C$15,$C$51:$C$500,0)),"")</f>
        <v>233220529</v>
      </c>
      <c r="H15" s="2">
        <f>IFERROR(SUM(D15:G15)*(4/MAX(1,COUNT(D15:G15))),"")</f>
        <v>599830534</v>
      </c>
      <c r="I15" s="2">
        <f t="shared" ref="I15:S15" si="12">IFERROR(INDEX(I51:I500,MATCH($C$15,$C$51:$C$500,0)),"")</f>
        <v>-2633532428</v>
      </c>
      <c r="J15" s="2">
        <f t="shared" si="12"/>
        <v>-2445757554</v>
      </c>
      <c r="K15" s="2">
        <f t="shared" si="12"/>
        <v>-437657397</v>
      </c>
      <c r="L15" s="2">
        <f t="shared" si="12"/>
        <v>-1488664898</v>
      </c>
      <c r="M15" s="2">
        <f t="shared" si="12"/>
        <v>2411415227</v>
      </c>
      <c r="N15" s="2">
        <f t="shared" si="12"/>
        <v>1335331039</v>
      </c>
      <c r="O15" s="2">
        <f t="shared" si="12"/>
        <v>-1823733662</v>
      </c>
      <c r="P15" s="2">
        <f t="shared" si="12"/>
        <v>-2844054130</v>
      </c>
      <c r="Q15" s="2">
        <f t="shared" si="12"/>
        <v>495029333</v>
      </c>
      <c r="R15" s="2">
        <f t="shared" si="12"/>
        <v>-413728298</v>
      </c>
      <c r="S15" s="2">
        <f t="shared" si="12"/>
        <v>-1599124893</v>
      </c>
    </row>
    <row r="16" spans="1:19" ht="15.5" x14ac:dyDescent="0.35">
      <c r="C16" t="s">
        <v>29</v>
      </c>
      <c r="D16" s="2">
        <f>IFERROR(INDEX(D51:D500,MATCH($C$16,$C$51:$C$500,0)),"")</f>
        <v>-120264100</v>
      </c>
      <c r="E16" s="2">
        <f>IFERROR(INDEX(E51:E500,MATCH($C$16,$C$51:$C$500,0)),"")</f>
        <v>1386735000</v>
      </c>
      <c r="H16" s="2">
        <f>IFERROR(SUM(D16:G16)*(4/MAX(1,COUNT(D16:G16))),"")</f>
        <v>2532941800</v>
      </c>
      <c r="I16" s="2">
        <f t="shared" ref="I16:S16" si="13">IFERROR(INDEX(I51:I500,MATCH($C$16,$C$51:$C$500,0)),"")</f>
        <v>7248089375</v>
      </c>
      <c r="J16" s="2">
        <f t="shared" si="13"/>
        <v>3974846389</v>
      </c>
      <c r="K16" s="2">
        <f t="shared" si="13"/>
        <v>1693937181</v>
      </c>
      <c r="L16" s="2">
        <f t="shared" si="13"/>
        <v>3711388443</v>
      </c>
      <c r="M16" s="2">
        <f t="shared" si="13"/>
        <v>-5802795261</v>
      </c>
      <c r="N16" s="2">
        <f t="shared" si="13"/>
        <v>1026256821</v>
      </c>
      <c r="O16" s="2">
        <f t="shared" si="13"/>
        <v>3075237977</v>
      </c>
      <c r="P16" s="2">
        <f t="shared" si="13"/>
        <v>2447319004</v>
      </c>
      <c r="Q16" s="2">
        <f t="shared" si="13"/>
        <v>-11259807057</v>
      </c>
      <c r="R16" s="2">
        <f t="shared" si="13"/>
        <v>1525402988</v>
      </c>
      <c r="S16" s="2">
        <f t="shared" si="13"/>
        <v>2779945236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46</v>
      </c>
      <c r="C19" t="s">
        <v>47</v>
      </c>
    </row>
    <row r="20" spans="1:19" ht="15.5" x14ac:dyDescent="0.35">
      <c r="A20" t="s">
        <v>48</v>
      </c>
      <c r="C20" t="s">
        <v>49</v>
      </c>
      <c r="D20" s="2">
        <f ca="1">IFERROR(D21*D2,"")</f>
        <v>637200000000</v>
      </c>
      <c r="E20" s="2">
        <f ca="1">IFERROR(E21*E2,"")</f>
        <v>354000000000</v>
      </c>
      <c r="H20" s="2">
        <f t="shared" ref="H20:S20" ca="1" si="14">IFERROR(H21*H2,"")</f>
        <v>354000000000</v>
      </c>
      <c r="I20" s="2">
        <f t="shared" ca="1" si="14"/>
        <v>787650000000</v>
      </c>
      <c r="J20" s="2">
        <f t="shared" ca="1" si="14"/>
        <v>247800000000</v>
      </c>
      <c r="K20" s="2">
        <f t="shared" ca="1" si="14"/>
        <v>217120000000</v>
      </c>
      <c r="L20" s="2">
        <f t="shared" ca="1" si="14"/>
        <v>234820000000</v>
      </c>
      <c r="M20" s="2">
        <f t="shared" ca="1" si="14"/>
        <v>260780000000</v>
      </c>
      <c r="N20" s="2">
        <f t="shared" ca="1" si="14"/>
        <v>153400000000</v>
      </c>
      <c r="O20" s="2">
        <f t="shared" ca="1" si="14"/>
        <v>147500000000</v>
      </c>
      <c r="P20" s="2">
        <f t="shared" ca="1" si="14"/>
        <v>127440000000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590000000</v>
      </c>
      <c r="E21" s="2">
        <f>IFERROR(INDEX(E51:E500,MATCH($C$7,$C$51:$C$500,0)),"")</f>
        <v>590000000</v>
      </c>
      <c r="H21" s="2">
        <f>IFERROR(INDEX(D21:G21,COUNT(D21:G21)),"")</f>
        <v>590000000</v>
      </c>
      <c r="I21" s="2">
        <f t="shared" ref="I21:S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60000000</v>
      </c>
    </row>
    <row r="23" spans="1:19" ht="15.5" x14ac:dyDescent="0.35">
      <c r="B23" t="s">
        <v>50</v>
      </c>
      <c r="C23" t="s">
        <v>51</v>
      </c>
      <c r="D23" s="3">
        <f>IFERROR(D5/D6*100,"")</f>
        <v>-3.7386332493884317E-2</v>
      </c>
      <c r="E23" s="3">
        <f>IFERROR(E5/E6*100,"")</f>
        <v>0.92633935966446845</v>
      </c>
      <c r="H23" s="3">
        <f t="shared" ref="H23:S23" si="16">IFERROR(H5/H6*100,"")</f>
        <v>1.7742621158622673</v>
      </c>
      <c r="I23" s="3">
        <f t="shared" si="16"/>
        <v>6.981846797305594</v>
      </c>
      <c r="J23" s="3">
        <f t="shared" si="16"/>
        <v>1.2860937986793477</v>
      </c>
      <c r="K23" s="3">
        <f t="shared" si="16"/>
        <v>0.26284705364505018</v>
      </c>
      <c r="L23" s="3">
        <f t="shared" si="16"/>
        <v>1.2483052467202767</v>
      </c>
      <c r="M23" s="3">
        <f t="shared" si="16"/>
        <v>1.8961777132652857</v>
      </c>
      <c r="N23" s="3">
        <f t="shared" si="16"/>
        <v>11.145124117076335</v>
      </c>
      <c r="O23" s="3">
        <f t="shared" si="16"/>
        <v>4.50166897650631</v>
      </c>
      <c r="P23" s="3">
        <f t="shared" si="16"/>
        <v>2.402230883226939</v>
      </c>
      <c r="Q23" s="3">
        <f t="shared" si="16"/>
        <v>-3.4711872677725166</v>
      </c>
      <c r="R23" s="3">
        <f t="shared" si="16"/>
        <v>49.98570430765465</v>
      </c>
      <c r="S23" s="3">
        <f t="shared" si="16"/>
        <v>0.5831520882848813</v>
      </c>
    </row>
    <row r="24" spans="1:19" ht="15.5" x14ac:dyDescent="0.35">
      <c r="C24" t="s">
        <v>52</v>
      </c>
      <c r="D24" s="4" t="str">
        <f>IFERROR(_xlfn.RRI(5,I23,D23),"")</f>
        <v/>
      </c>
      <c r="E24" s="4">
        <f>IFERROR(_xlfn.RRI(5,J23,E23),"")</f>
        <v>-6.3517869811436034E-2</v>
      </c>
      <c r="H24" s="4">
        <f t="shared" ref="H24:S24" si="17">IFERROR(_xlfn.RRI(5,M23,H23),"")</f>
        <v>-1.3203163933864892E-2</v>
      </c>
      <c r="I24" s="4">
        <f t="shared" si="17"/>
        <v>-8.929634178088719E-2</v>
      </c>
      <c r="J24" s="4">
        <f t="shared" si="17"/>
        <v>-0.22164124004288244</v>
      </c>
      <c r="K24" s="4">
        <f t="shared" si="17"/>
        <v>-0.35758204076024336</v>
      </c>
      <c r="L24" s="4" t="str">
        <f t="shared" si="17"/>
        <v/>
      </c>
      <c r="M24" s="4">
        <f t="shared" si="17"/>
        <v>-0.48023546336785383</v>
      </c>
      <c r="N24" s="4">
        <f t="shared" si="17"/>
        <v>0.80410003455650059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7.73</v>
      </c>
      <c r="J25" s="3">
        <f t="shared" si="18"/>
        <v>2.6</v>
      </c>
      <c r="K25" s="3">
        <f t="shared" si="18"/>
        <v>2.14</v>
      </c>
      <c r="L25" s="3">
        <f t="shared" si="18"/>
        <v>3.78</v>
      </c>
      <c r="M25" s="3">
        <f t="shared" si="18"/>
        <v>-5.77</v>
      </c>
      <c r="N25" s="3">
        <f t="shared" si="18"/>
        <v>4.0199999999999996</v>
      </c>
      <c r="O25" s="3">
        <f t="shared" si="18"/>
        <v>2.13</v>
      </c>
      <c r="P25" s="3">
        <f t="shared" si="18"/>
        <v>1.5</v>
      </c>
      <c r="Q25" s="3">
        <f t="shared" si="18"/>
        <v>-17.190000000000001</v>
      </c>
      <c r="R25" s="3">
        <f t="shared" si="18"/>
        <v>2.5</v>
      </c>
      <c r="S25" s="3">
        <f t="shared" si="18"/>
        <v>28.97</v>
      </c>
    </row>
    <row r="26" spans="1:19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0.1397003671135304</v>
      </c>
      <c r="J26" s="4">
        <f t="shared" si="19"/>
        <v>4.0683691733885752E-2</v>
      </c>
      <c r="K26" s="4">
        <f t="shared" si="19"/>
        <v>7.3654386678867034E-2</v>
      </c>
      <c r="L26" s="4" t="str">
        <f t="shared" si="19"/>
        <v/>
      </c>
      <c r="M26" s="4" t="str">
        <f t="shared" si="19"/>
        <v/>
      </c>
      <c r="N26" s="4">
        <f t="shared" si="19"/>
        <v>-0.32631711904825222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56</v>
      </c>
      <c r="D27" s="3">
        <f>IFERROR(D4/D21,"")</f>
        <v>115.7719236779661</v>
      </c>
      <c r="E27" s="3">
        <f>IFERROR(E4/E21,"")</f>
        <v>114.24362643220338</v>
      </c>
      <c r="H27" s="3">
        <f t="shared" ref="H27:S27" si="20">IFERROR(H4/H21,"")</f>
        <v>460.031100220339</v>
      </c>
      <c r="I27" s="3">
        <f t="shared" si="20"/>
        <v>511.0998341355932</v>
      </c>
      <c r="J27" s="3">
        <f t="shared" si="20"/>
        <v>486.58609873050847</v>
      </c>
      <c r="K27" s="3">
        <f t="shared" si="20"/>
        <v>440.45127980000001</v>
      </c>
      <c r="L27" s="3">
        <f t="shared" si="20"/>
        <v>483.31257946610168</v>
      </c>
      <c r="M27" s="3">
        <f t="shared" si="20"/>
        <v>405.8709867033898</v>
      </c>
      <c r="N27" s="3">
        <f t="shared" si="20"/>
        <v>425.65266725593222</v>
      </c>
      <c r="O27" s="3">
        <f t="shared" si="20"/>
        <v>476.45657235593222</v>
      </c>
      <c r="P27" s="3">
        <f t="shared" si="20"/>
        <v>486.62027340338983</v>
      </c>
      <c r="Q27" s="3">
        <f t="shared" si="20"/>
        <v>412.48074859322031</v>
      </c>
      <c r="R27" s="3">
        <f t="shared" si="20"/>
        <v>439.90058684576269</v>
      </c>
      <c r="S27" s="3">
        <f t="shared" si="20"/>
        <v>4231.6417279500001</v>
      </c>
    </row>
    <row r="28" spans="1:19" ht="15.5" x14ac:dyDescent="0.35">
      <c r="C28" t="s">
        <v>57</v>
      </c>
      <c r="D28" s="4">
        <f>IFERROR(_xlfn.RRI(5,I27,D27),"")</f>
        <v>-0.25694749620044632</v>
      </c>
      <c r="E28" s="4">
        <f>IFERROR(_xlfn.RRI(5,J27,E27),"")</f>
        <v>-0.2515988320157666</v>
      </c>
      <c r="H28" s="4">
        <f t="shared" ref="H28:S28" si="21">IFERROR(_xlfn.RRI(5,M27,H27),"")</f>
        <v>2.5368182777137704E-2</v>
      </c>
      <c r="I28" s="4">
        <f t="shared" si="21"/>
        <v>3.7265841308464553E-2</v>
      </c>
      <c r="J28" s="4">
        <f t="shared" si="21"/>
        <v>4.2163201007259232E-3</v>
      </c>
      <c r="K28" s="4">
        <f t="shared" si="21"/>
        <v>-1.97394263003563E-2</v>
      </c>
      <c r="L28" s="4">
        <f t="shared" si="21"/>
        <v>3.2202443946526715E-2</v>
      </c>
      <c r="M28" s="4">
        <f t="shared" si="21"/>
        <v>-1.5973728893109662E-2</v>
      </c>
      <c r="N28" s="4">
        <f t="shared" si="21"/>
        <v>-0.36830230293234767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58</v>
      </c>
      <c r="H29" s="4" t="str">
        <f t="shared" ref="H29:S29" si="22">IFERROR(((H25-I25)/I25)*100%,"")</f>
        <v/>
      </c>
      <c r="I29" s="4">
        <f t="shared" si="22"/>
        <v>1.9730769230769234</v>
      </c>
      <c r="J29" s="4">
        <f t="shared" si="22"/>
        <v>0.21495327102803735</v>
      </c>
      <c r="K29" s="4">
        <f t="shared" si="22"/>
        <v>-0.43386243386243378</v>
      </c>
      <c r="L29" s="4">
        <f t="shared" si="22"/>
        <v>-1.6551126516464472</v>
      </c>
      <c r="M29" s="4">
        <f t="shared" si="22"/>
        <v>-2.4353233830845773</v>
      </c>
      <c r="N29" s="4">
        <f t="shared" si="22"/>
        <v>0.88732394366197176</v>
      </c>
      <c r="O29" s="4">
        <f t="shared" si="22"/>
        <v>0.41999999999999993</v>
      </c>
      <c r="P29" s="4">
        <f t="shared" si="22"/>
        <v>-1.087260034904014</v>
      </c>
      <c r="Q29" s="4">
        <f t="shared" si="22"/>
        <v>-7.8760000000000003</v>
      </c>
      <c r="R29" s="4">
        <f t="shared" si="22"/>
        <v>-0.91370383154987922</v>
      </c>
      <c r="S29" s="4" t="str">
        <f t="shared" si="22"/>
        <v/>
      </c>
    </row>
    <row r="30" spans="1:19" ht="15.5" x14ac:dyDescent="0.35">
      <c r="C30" t="s">
        <v>59</v>
      </c>
      <c r="H30" s="4">
        <f t="shared" ref="H30:S30" si="23">IFERROR(((H27-I27)/I27)*100%,"")</f>
        <v>-9.9919292679139904E-2</v>
      </c>
      <c r="I30" s="4">
        <f t="shared" si="23"/>
        <v>5.0379029464755531E-2</v>
      </c>
      <c r="J30" s="4">
        <f t="shared" si="23"/>
        <v>0.10474443155542049</v>
      </c>
      <c r="K30" s="4">
        <f t="shared" si="23"/>
        <v>-8.8682358968287217E-2</v>
      </c>
      <c r="L30" s="4">
        <f t="shared" si="23"/>
        <v>0.19080347031384665</v>
      </c>
      <c r="M30" s="4">
        <f t="shared" si="23"/>
        <v>-4.6473761529722254E-2</v>
      </c>
      <c r="N30" s="4">
        <f t="shared" si="23"/>
        <v>-0.10662861643148339</v>
      </c>
      <c r="O30" s="4">
        <f t="shared" si="23"/>
        <v>-2.0886308283815137E-2</v>
      </c>
      <c r="P30" s="4">
        <f t="shared" si="23"/>
        <v>0.17974056986422979</v>
      </c>
      <c r="Q30" s="4">
        <f t="shared" si="23"/>
        <v>-6.233189741607751E-2</v>
      </c>
      <c r="R30" s="4">
        <f t="shared" si="23"/>
        <v>-0.89604493595471035</v>
      </c>
      <c r="S30" s="4" t="str">
        <f t="shared" si="23"/>
        <v/>
      </c>
    </row>
    <row r="32" spans="1:19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309.06</v>
      </c>
      <c r="E32" s="3">
        <f>IFERROR(INDEX(E51:E500,MATCH($A$32,$C$51:$C$500,0)),"")</f>
        <v>294.7</v>
      </c>
      <c r="H32" s="3">
        <f>IFERROR(INDEX(D32:G32,COUNT(D32:G32)),"")</f>
        <v>294.7</v>
      </c>
      <c r="I32" s="3">
        <f t="shared" ref="I32:S32" si="24">IFERROR(INDEX(I51:I500,MATCH($C$32,$C$51:$C$500,0)),"")</f>
        <v>311</v>
      </c>
      <c r="J32" s="3">
        <f t="shared" si="24"/>
        <v>289.18</v>
      </c>
      <c r="K32" s="3">
        <f t="shared" si="24"/>
        <v>285.45</v>
      </c>
      <c r="L32" s="3">
        <f t="shared" si="24"/>
        <v>284.7</v>
      </c>
      <c r="M32" s="3">
        <f t="shared" si="24"/>
        <v>281.14999999999998</v>
      </c>
      <c r="N32" s="3">
        <f t="shared" si="24"/>
        <v>275.82</v>
      </c>
      <c r="O32" s="3">
        <f t="shared" si="24"/>
        <v>275.18</v>
      </c>
      <c r="P32" s="3">
        <f t="shared" si="24"/>
        <v>271.82</v>
      </c>
      <c r="Q32" s="3">
        <f t="shared" si="24"/>
        <v>265.67</v>
      </c>
      <c r="R32" s="3">
        <f t="shared" si="24"/>
        <v>274.52999999999997</v>
      </c>
      <c r="S32" s="3">
        <f t="shared" si="24"/>
        <v>1348.1</v>
      </c>
    </row>
    <row r="33" spans="1:19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1.94</v>
      </c>
      <c r="E33" s="3">
        <f>IFERROR(INDEX(E51:E500,MATCH($A$33,$C$51:$C$500,0)),"")</f>
        <v>3.43</v>
      </c>
      <c r="H33" s="3">
        <f>IFERROR(INDEX(D33:G33,COUNT(D33:G33)),"")</f>
        <v>3.43</v>
      </c>
      <c r="I33" s="3">
        <f t="shared" ref="I33:S33" si="25">IFERROR(INDEX(I51:I500,MATCH($C$33,$C$51:$C$500,0)),"")</f>
        <v>4.29</v>
      </c>
      <c r="J33" s="3">
        <f t="shared" si="25"/>
        <v>1.45</v>
      </c>
      <c r="K33" s="3">
        <f t="shared" si="25"/>
        <v>1.29</v>
      </c>
      <c r="L33" s="3">
        <f t="shared" si="25"/>
        <v>1.4</v>
      </c>
      <c r="M33" s="3">
        <f t="shared" si="25"/>
        <v>1.57</v>
      </c>
      <c r="N33" s="3">
        <f t="shared" si="25"/>
        <v>0.94</v>
      </c>
      <c r="O33" s="3">
        <f t="shared" si="25"/>
        <v>0.91</v>
      </c>
      <c r="P33" s="3">
        <f t="shared" si="25"/>
        <v>0.79</v>
      </c>
      <c r="Q33" s="3">
        <f t="shared" si="25"/>
        <v>0.98</v>
      </c>
      <c r="R33" s="3">
        <f t="shared" si="25"/>
        <v>1.2</v>
      </c>
      <c r="S33" s="3">
        <f t="shared" si="25"/>
        <v>1.05</v>
      </c>
    </row>
    <row r="34" spans="1:19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-6666.67</v>
      </c>
      <c r="E34" s="3">
        <f>IFERROR(INDEX(E51:E500,MATCH($A$34,$C$51:$C$500,0)),"")</f>
        <v>365.94</v>
      </c>
      <c r="H34" s="3">
        <f>IFERROR(INDEX(D34:G34,COUNT(D34:G34)),"")</f>
        <v>365.94</v>
      </c>
      <c r="I34" s="3">
        <f t="shared" ref="I34:S34" si="26">IFERROR(INDEX(I51:I500,MATCH($C$34,$C$51:$C$500,0)),"")</f>
        <v>172.7</v>
      </c>
      <c r="J34" s="3">
        <f t="shared" si="26"/>
        <v>161.54</v>
      </c>
      <c r="K34" s="3">
        <f t="shared" si="26"/>
        <v>171.96</v>
      </c>
      <c r="L34" s="3">
        <f t="shared" si="26"/>
        <v>105.29</v>
      </c>
      <c r="M34" s="3">
        <f t="shared" si="26"/>
        <v>-76.599999999999994</v>
      </c>
      <c r="N34" s="3">
        <f t="shared" si="26"/>
        <v>64.680000000000007</v>
      </c>
      <c r="O34" s="3">
        <f t="shared" si="26"/>
        <v>117.37</v>
      </c>
      <c r="P34" s="3">
        <f t="shared" si="26"/>
        <v>144</v>
      </c>
      <c r="Q34" s="3">
        <f t="shared" si="26"/>
        <v>-15.13</v>
      </c>
      <c r="R34" s="3">
        <f t="shared" si="26"/>
        <v>132</v>
      </c>
      <c r="S34" s="3">
        <f t="shared" si="26"/>
        <v>49.02</v>
      </c>
    </row>
    <row r="35" spans="1:19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5.17</v>
      </c>
      <c r="E35" s="3">
        <f>IFERROR(INDEX(E51:E500,MATCH($A$35,$C$51:$C$500,0)),"")</f>
        <v>8.81</v>
      </c>
      <c r="H35" s="3">
        <f>IFERROR(INDEX(D35:G35,COUNT(D35:G35)),"")</f>
        <v>8.81</v>
      </c>
      <c r="I35" s="3">
        <f t="shared" ref="I35:S35" si="27">IFERROR(INDEX(I51:I500,MATCH($C$35,$C$51:$C$500,0)),"")</f>
        <v>2.6</v>
      </c>
      <c r="J35" s="3">
        <f t="shared" si="27"/>
        <v>0.86</v>
      </c>
      <c r="K35" s="3">
        <f t="shared" si="27"/>
        <v>0.83</v>
      </c>
      <c r="L35" s="3">
        <f t="shared" si="27"/>
        <v>0.82</v>
      </c>
      <c r="M35" s="3">
        <f t="shared" si="27"/>
        <v>1.0900000000000001</v>
      </c>
      <c r="N35" s="3">
        <f t="shared" si="27"/>
        <v>0.61</v>
      </c>
      <c r="O35" s="3">
        <f t="shared" si="27"/>
        <v>0.52</v>
      </c>
      <c r="P35" s="3">
        <f t="shared" si="27"/>
        <v>0.44</v>
      </c>
      <c r="Q35" s="3">
        <f t="shared" si="27"/>
        <v>0.63</v>
      </c>
      <c r="R35" s="3">
        <f t="shared" si="27"/>
        <v>0.75</v>
      </c>
      <c r="S35" s="3">
        <f t="shared" si="27"/>
        <v>0.33</v>
      </c>
    </row>
    <row r="36" spans="1:19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80</v>
      </c>
      <c r="C51" t="s">
        <v>6</v>
      </c>
      <c r="D51" s="5">
        <v>68305434970</v>
      </c>
      <c r="E51" s="5">
        <v>67403739595</v>
      </c>
      <c r="F51" s="5">
        <v>86373435686</v>
      </c>
      <c r="G51" s="5">
        <v>80466276271</v>
      </c>
      <c r="I51" s="5">
        <v>301548902140</v>
      </c>
      <c r="J51" s="5">
        <v>287085798251</v>
      </c>
      <c r="K51" s="5">
        <v>259866255082</v>
      </c>
      <c r="L51" s="5">
        <v>285154421885</v>
      </c>
      <c r="M51" s="5">
        <v>239463882155</v>
      </c>
      <c r="N51" s="5">
        <v>251135073681</v>
      </c>
      <c r="O51" s="5">
        <v>281109377690</v>
      </c>
      <c r="P51" s="5">
        <v>287105961308</v>
      </c>
      <c r="Q51" s="5">
        <v>243363641670</v>
      </c>
      <c r="R51" s="5">
        <v>259541346239</v>
      </c>
      <c r="S51" s="5">
        <v>253898503677</v>
      </c>
    </row>
    <row r="52" spans="2:19" ht="15.5" x14ac:dyDescent="0.35">
      <c r="C52" t="s">
        <v>82</v>
      </c>
      <c r="D52" s="5">
        <v>-42071960648</v>
      </c>
      <c r="E52" s="5">
        <v>-43035455796</v>
      </c>
      <c r="F52" s="5">
        <v>-51552642057</v>
      </c>
      <c r="G52" s="5">
        <v>-49618022864</v>
      </c>
      <c r="I52" s="5">
        <v>-189192373929</v>
      </c>
      <c r="J52" s="5">
        <v>-183099326338</v>
      </c>
      <c r="K52" s="5">
        <v>-166822984714</v>
      </c>
      <c r="L52" s="5">
        <v>-186425786692</v>
      </c>
      <c r="M52" s="5">
        <v>-153209553261</v>
      </c>
      <c r="N52" s="5">
        <v>-160924558001</v>
      </c>
      <c r="O52" s="5">
        <v>-182172453181</v>
      </c>
      <c r="P52" s="5">
        <v>-189525310944</v>
      </c>
      <c r="Q52" s="5">
        <v>-160393898637</v>
      </c>
      <c r="R52" s="5">
        <v>-170369325967</v>
      </c>
      <c r="S52" s="5">
        <v>-167031189996</v>
      </c>
    </row>
    <row r="53" spans="2:19" ht="15.5" x14ac:dyDescent="0.35">
      <c r="C53" t="s">
        <v>84</v>
      </c>
      <c r="D53" s="5">
        <v>26233474322</v>
      </c>
      <c r="E53" s="5">
        <v>24368283799</v>
      </c>
      <c r="F53" s="5">
        <v>34820793629</v>
      </c>
      <c r="G53" s="5">
        <v>30848253407</v>
      </c>
      <c r="I53" s="5">
        <v>112356528211</v>
      </c>
      <c r="J53" s="5">
        <v>103986471913</v>
      </c>
      <c r="K53" s="5">
        <v>93043270368</v>
      </c>
      <c r="L53" s="5">
        <v>98728635193</v>
      </c>
      <c r="M53" s="5">
        <v>86254328894</v>
      </c>
      <c r="N53" s="5">
        <v>90210515680</v>
      </c>
      <c r="O53" s="5">
        <v>98936924509</v>
      </c>
      <c r="P53" s="5">
        <v>97580650364</v>
      </c>
      <c r="Q53" s="5">
        <v>82969743033</v>
      </c>
      <c r="R53" s="5">
        <v>89172020272</v>
      </c>
      <c r="S53" s="5">
        <v>86867313681</v>
      </c>
    </row>
    <row r="54" spans="2:19" ht="15.5" x14ac:dyDescent="0.35">
      <c r="C54" t="s">
        <v>85</v>
      </c>
      <c r="D54" s="5">
        <v>-24593581293</v>
      </c>
      <c r="E54" s="5">
        <v>-20623541276</v>
      </c>
      <c r="F54" s="5">
        <v>-25194572090</v>
      </c>
      <c r="G54" s="5">
        <v>-23279985070</v>
      </c>
      <c r="I54" s="5">
        <v>-91958528100</v>
      </c>
      <c r="J54" s="5">
        <v>-89426881684</v>
      </c>
      <c r="K54" s="5">
        <v>-82943804152</v>
      </c>
      <c r="L54" s="5">
        <v>-82835815714</v>
      </c>
      <c r="M54" s="5">
        <v>-75841349257</v>
      </c>
      <c r="N54" s="5">
        <v>-87801742427</v>
      </c>
      <c r="O54" s="5">
        <v>-84644051464</v>
      </c>
      <c r="P54" s="5">
        <v>-85754654983</v>
      </c>
      <c r="Q54" s="5">
        <v>-84420812168</v>
      </c>
      <c r="R54" s="5">
        <v>-82070678363</v>
      </c>
      <c r="S54" s="5">
        <v>-78023964399</v>
      </c>
    </row>
    <row r="55" spans="2:19" ht="15.5" x14ac:dyDescent="0.35">
      <c r="C55" t="s">
        <v>387</v>
      </c>
      <c r="F55" s="5">
        <v>-87331283369</v>
      </c>
      <c r="I55" s="5">
        <v>-87331283369</v>
      </c>
      <c r="J55" s="5">
        <v>-84223018967</v>
      </c>
      <c r="K55" s="5">
        <v>-77163159490</v>
      </c>
      <c r="L55" s="5">
        <v>-75937892224</v>
      </c>
    </row>
    <row r="56" spans="2:19" ht="15.5" x14ac:dyDescent="0.35">
      <c r="C56" t="s">
        <v>386</v>
      </c>
      <c r="D56" s="5">
        <v>-24593581293</v>
      </c>
      <c r="E56" s="5">
        <v>-20623541276</v>
      </c>
      <c r="F56" s="5">
        <v>62136711279</v>
      </c>
      <c r="G56" s="5">
        <v>-23279985070</v>
      </c>
      <c r="I56" s="5">
        <v>-4627244731</v>
      </c>
      <c r="J56" s="5">
        <v>-5203862717</v>
      </c>
      <c r="K56" s="5">
        <v>-5780644662</v>
      </c>
      <c r="L56" s="5">
        <v>-6897923490</v>
      </c>
      <c r="M56" s="5">
        <v>-75841349257</v>
      </c>
      <c r="N56" s="5">
        <v>-87801742427</v>
      </c>
      <c r="O56" s="5">
        <v>-84644051464</v>
      </c>
      <c r="P56" s="5">
        <v>-85754654983</v>
      </c>
      <c r="Q56" s="5">
        <v>-84420812168</v>
      </c>
      <c r="R56" s="5">
        <v>-82070678363</v>
      </c>
      <c r="S56" s="5">
        <v>-78023964399</v>
      </c>
    </row>
    <row r="57" spans="2:19" ht="15.5" x14ac:dyDescent="0.35">
      <c r="C57" t="s">
        <v>94</v>
      </c>
      <c r="D57" s="5">
        <v>1639893029</v>
      </c>
      <c r="E57" s="5">
        <v>3744742523</v>
      </c>
      <c r="F57" s="5">
        <v>9626221539</v>
      </c>
      <c r="G57" s="5">
        <v>7568268337</v>
      </c>
      <c r="I57" s="5">
        <v>20398000111</v>
      </c>
      <c r="J57" s="5">
        <v>14559590229</v>
      </c>
      <c r="K57" s="5">
        <v>10099466216</v>
      </c>
      <c r="L57" s="5">
        <v>15892819479</v>
      </c>
      <c r="M57" s="5">
        <v>10412979637</v>
      </c>
      <c r="N57" s="5">
        <v>2408773253</v>
      </c>
      <c r="O57" s="5">
        <v>14292873045</v>
      </c>
      <c r="P57" s="5">
        <v>11825995381</v>
      </c>
      <c r="Q57" s="5">
        <v>-1451069135</v>
      </c>
      <c r="R57" s="5">
        <v>7101341909</v>
      </c>
      <c r="S57" s="5">
        <v>8843349282</v>
      </c>
    </row>
    <row r="58" spans="2:19" ht="15.5" x14ac:dyDescent="0.35">
      <c r="C58" t="s">
        <v>95</v>
      </c>
      <c r="D58" s="5">
        <v>-1760157129</v>
      </c>
      <c r="E58" s="5">
        <v>-2358007523</v>
      </c>
      <c r="F58" s="5">
        <v>-2898393049</v>
      </c>
      <c r="G58" s="5">
        <v>-7384790340</v>
      </c>
      <c r="I58" s="5">
        <v>-13149910736</v>
      </c>
      <c r="J58" s="5">
        <v>-10584743840</v>
      </c>
      <c r="K58" s="5">
        <v>-8405529035</v>
      </c>
      <c r="L58" s="5">
        <v>-12181431036</v>
      </c>
      <c r="M58" s="5">
        <v>-16215774898</v>
      </c>
      <c r="N58" s="5">
        <v>-1382516432</v>
      </c>
      <c r="O58" s="5">
        <v>-11217635068</v>
      </c>
      <c r="P58" s="5">
        <v>-9378676377</v>
      </c>
      <c r="Q58" s="5">
        <v>-9808737922</v>
      </c>
      <c r="R58" s="5">
        <v>-5575938921</v>
      </c>
      <c r="S58" s="5">
        <v>-6063404046</v>
      </c>
    </row>
    <row r="59" spans="2:19" ht="15.5" x14ac:dyDescent="0.35">
      <c r="C59" t="s">
        <v>431</v>
      </c>
      <c r="D59" s="5">
        <v>1780983</v>
      </c>
      <c r="E59" s="5">
        <v>344277</v>
      </c>
      <c r="F59" s="5">
        <v>273350239</v>
      </c>
      <c r="G59" s="5">
        <v>188026147</v>
      </c>
      <c r="I59" s="5">
        <v>846971060</v>
      </c>
      <c r="J59" s="5">
        <v>788592919</v>
      </c>
      <c r="K59" s="5">
        <v>775778969</v>
      </c>
      <c r="L59" s="5">
        <v>158953724</v>
      </c>
      <c r="M59" s="5">
        <v>421143960</v>
      </c>
      <c r="N59" s="5">
        <v>200033186</v>
      </c>
      <c r="O59" s="5">
        <v>292456628</v>
      </c>
      <c r="P59" s="5">
        <v>196132919</v>
      </c>
      <c r="Q59" s="5">
        <v>124518994</v>
      </c>
      <c r="R59" s="5">
        <v>78586197</v>
      </c>
      <c r="S59" s="5">
        <v>69067867</v>
      </c>
    </row>
    <row r="60" spans="2:19" ht="15.5" x14ac:dyDescent="0.35">
      <c r="C60" t="s">
        <v>27</v>
      </c>
      <c r="D60" s="5">
        <v>-1540642002</v>
      </c>
      <c r="E60" s="5">
        <v>-1739752274</v>
      </c>
      <c r="F60" s="5">
        <v>-2536627100</v>
      </c>
      <c r="G60" s="5">
        <v>-7049080349</v>
      </c>
      <c r="I60" s="5">
        <v>-13629739522</v>
      </c>
      <c r="J60" s="5">
        <v>-10833665752</v>
      </c>
      <c r="K60" s="5">
        <v>-8397626708</v>
      </c>
      <c r="L60" s="5">
        <v>-8287693065</v>
      </c>
      <c r="M60" s="5">
        <v>-7922016870</v>
      </c>
      <c r="N60" s="5">
        <v>-7390807717</v>
      </c>
      <c r="O60" s="5">
        <v>-8191519007</v>
      </c>
      <c r="P60" s="5">
        <v>-7188295570</v>
      </c>
      <c r="Q60" s="5">
        <v>-6579891617</v>
      </c>
      <c r="R60" s="5">
        <v>-6978137352</v>
      </c>
      <c r="S60" s="5">
        <v>-8214428958</v>
      </c>
    </row>
    <row r="61" spans="2:19" ht="15.5" x14ac:dyDescent="0.35">
      <c r="C61" t="s">
        <v>432</v>
      </c>
      <c r="D61" s="5">
        <v>76106737</v>
      </c>
      <c r="E61" s="5">
        <v>-44881364</v>
      </c>
      <c r="F61" s="5">
        <v>-2768360718</v>
      </c>
      <c r="G61" s="5">
        <v>-728551338</v>
      </c>
      <c r="I61" s="5">
        <v>-3452953900</v>
      </c>
      <c r="J61" s="5">
        <v>275466942</v>
      </c>
      <c r="K61" s="5">
        <v>-34572655</v>
      </c>
      <c r="L61" s="5">
        <v>-807038532</v>
      </c>
      <c r="M61" s="5">
        <v>435935884</v>
      </c>
      <c r="N61" s="5">
        <v>-1033627844</v>
      </c>
      <c r="O61" s="5">
        <v>115695120</v>
      </c>
      <c r="P61" s="5">
        <v>-461213513</v>
      </c>
      <c r="Q61" s="5">
        <v>-741359301</v>
      </c>
      <c r="R61" s="5">
        <v>1893485176</v>
      </c>
      <c r="S61" s="5">
        <v>-934035344</v>
      </c>
    </row>
    <row r="62" spans="2:19" ht="15.5" x14ac:dyDescent="0.35">
      <c r="C62" t="s">
        <v>433</v>
      </c>
      <c r="F62" s="5">
        <v>184854542</v>
      </c>
      <c r="I62" s="5">
        <v>189854542</v>
      </c>
      <c r="J62" s="5">
        <v>2119763078</v>
      </c>
      <c r="K62" s="5">
        <v>262532204</v>
      </c>
      <c r="L62" s="5">
        <v>122087214</v>
      </c>
      <c r="M62" s="5">
        <v>545034220</v>
      </c>
      <c r="N62" s="5">
        <v>2238670099</v>
      </c>
      <c r="O62" s="5">
        <v>71199996</v>
      </c>
      <c r="P62" s="5">
        <v>155587425</v>
      </c>
      <c r="Q62" s="5">
        <v>129785414</v>
      </c>
      <c r="R62" s="5">
        <v>781003549</v>
      </c>
      <c r="S62" s="5">
        <v>8340472471</v>
      </c>
    </row>
    <row r="63" spans="2:19" ht="15.5" x14ac:dyDescent="0.35">
      <c r="C63" t="s">
        <v>81</v>
      </c>
      <c r="F63" s="5">
        <v>69276051</v>
      </c>
      <c r="I63" s="5">
        <v>69276051</v>
      </c>
      <c r="J63" s="5">
        <v>13026</v>
      </c>
      <c r="K63" s="5">
        <v>3609</v>
      </c>
      <c r="L63" s="5">
        <v>9834</v>
      </c>
      <c r="M63" s="5">
        <v>2650</v>
      </c>
      <c r="N63" s="5">
        <v>20894</v>
      </c>
      <c r="O63" s="5">
        <v>5641</v>
      </c>
      <c r="P63" s="5">
        <v>-1407252457</v>
      </c>
      <c r="Q63" s="5">
        <v>-531134518</v>
      </c>
      <c r="R63" s="5">
        <v>191991060</v>
      </c>
      <c r="S63" s="5">
        <v>-827216968</v>
      </c>
    </row>
    <row r="64" spans="2:19" ht="15.5" x14ac:dyDescent="0.35">
      <c r="C64" t="s">
        <v>96</v>
      </c>
      <c r="D64" s="5">
        <v>-1760157129</v>
      </c>
      <c r="E64" s="5">
        <v>-2358007523</v>
      </c>
      <c r="F64" s="5">
        <v>-2898393049</v>
      </c>
      <c r="G64" s="5">
        <v>-7384790340</v>
      </c>
      <c r="I64" s="5">
        <v>-13149910736</v>
      </c>
      <c r="J64" s="5">
        <v>-10584743840</v>
      </c>
      <c r="K64" s="5">
        <v>-8405529035</v>
      </c>
      <c r="L64" s="5">
        <v>-12181431036</v>
      </c>
      <c r="M64" s="5">
        <v>-16215774898</v>
      </c>
      <c r="N64" s="5">
        <v>-1382516432</v>
      </c>
      <c r="O64" s="5">
        <v>-11217635068</v>
      </c>
      <c r="P64" s="5">
        <v>-9378676377</v>
      </c>
      <c r="Q64" s="5">
        <v>-9808737922</v>
      </c>
      <c r="R64" s="5">
        <v>-5575938921</v>
      </c>
      <c r="S64" s="5">
        <v>-6063404046</v>
      </c>
    </row>
    <row r="65" spans="2:19" ht="15.5" x14ac:dyDescent="0.35">
      <c r="C65" t="s">
        <v>29</v>
      </c>
      <c r="D65" s="5">
        <v>-120264100</v>
      </c>
      <c r="E65" s="5">
        <v>1386735000</v>
      </c>
      <c r="F65" s="5">
        <v>6727828490</v>
      </c>
      <c r="G65" s="5">
        <v>183477997</v>
      </c>
      <c r="I65" s="5">
        <v>7248089375</v>
      </c>
      <c r="J65" s="5">
        <v>3974846389</v>
      </c>
      <c r="K65" s="5">
        <v>1693937181</v>
      </c>
      <c r="L65" s="5">
        <v>3711388443</v>
      </c>
      <c r="M65" s="5">
        <v>-5802795261</v>
      </c>
      <c r="N65" s="5">
        <v>1026256821</v>
      </c>
      <c r="O65" s="5">
        <v>3075237977</v>
      </c>
      <c r="P65" s="5">
        <v>2447319004</v>
      </c>
      <c r="Q65" s="5">
        <v>-11259807057</v>
      </c>
      <c r="R65" s="5">
        <v>1525402988</v>
      </c>
      <c r="S65" s="5">
        <v>2779945236</v>
      </c>
    </row>
    <row r="66" spans="2:19" ht="15.5" x14ac:dyDescent="0.35">
      <c r="C66" t="s">
        <v>28</v>
      </c>
      <c r="D66" s="5">
        <v>66694738</v>
      </c>
      <c r="E66" s="5">
        <v>233220529</v>
      </c>
      <c r="F66" s="5">
        <v>-2516214655</v>
      </c>
      <c r="G66" s="5">
        <v>-247352659</v>
      </c>
      <c r="I66" s="5">
        <v>-2633532428</v>
      </c>
      <c r="J66" s="5">
        <v>-2445757554</v>
      </c>
      <c r="K66" s="5">
        <v>-437657397</v>
      </c>
      <c r="L66" s="5">
        <v>-1488664898</v>
      </c>
      <c r="M66" s="5">
        <v>2411415227</v>
      </c>
      <c r="N66" s="5">
        <v>1335331039</v>
      </c>
      <c r="O66" s="5">
        <v>-1823733662</v>
      </c>
      <c r="P66" s="5">
        <v>-2844054130</v>
      </c>
      <c r="Q66" s="5">
        <v>495029333</v>
      </c>
      <c r="R66" s="5">
        <v>-413728298</v>
      </c>
      <c r="S66" s="5">
        <v>-1599124893</v>
      </c>
    </row>
    <row r="67" spans="2:19" ht="15.5" x14ac:dyDescent="0.35">
      <c r="C67" t="s">
        <v>100</v>
      </c>
      <c r="D67" s="5">
        <v>-53569362</v>
      </c>
      <c r="E67" s="5">
        <v>1619955529</v>
      </c>
      <c r="F67" s="5">
        <v>4211613835</v>
      </c>
      <c r="G67" s="5">
        <v>-63874662</v>
      </c>
      <c r="I67" s="5">
        <v>4614556947</v>
      </c>
      <c r="J67" s="5">
        <v>1529088835</v>
      </c>
      <c r="K67" s="5">
        <v>1256279784</v>
      </c>
      <c r="L67" s="5">
        <v>2222723545</v>
      </c>
      <c r="M67" s="5">
        <v>-3391380034</v>
      </c>
      <c r="N67" s="5">
        <v>2361587860</v>
      </c>
      <c r="O67" s="5">
        <v>1251504315</v>
      </c>
      <c r="P67" s="5">
        <v>-396735126</v>
      </c>
      <c r="Q67" s="5">
        <v>-10764777724</v>
      </c>
      <c r="R67" s="5">
        <v>1111674690</v>
      </c>
      <c r="S67" s="5">
        <v>1180820343</v>
      </c>
    </row>
    <row r="68" spans="2:19" ht="15.5" x14ac:dyDescent="0.35">
      <c r="C68" t="s">
        <v>101</v>
      </c>
      <c r="D68" s="5">
        <v>-14372780</v>
      </c>
      <c r="E68" s="5">
        <v>-14747511</v>
      </c>
      <c r="F68" s="5">
        <v>8357127511</v>
      </c>
      <c r="G68" s="5">
        <v>2527678</v>
      </c>
      <c r="I68" s="5">
        <v>8280111665</v>
      </c>
      <c r="J68" s="5">
        <v>665696083</v>
      </c>
      <c r="K68" s="5">
        <v>-815103561</v>
      </c>
      <c r="L68" s="5">
        <v>-132994410</v>
      </c>
      <c r="M68" s="5">
        <v>6526044745</v>
      </c>
      <c r="N68" s="5">
        <v>15713608446</v>
      </c>
      <c r="O68" s="5">
        <v>6248627456</v>
      </c>
      <c r="P68" s="5">
        <v>2857004214</v>
      </c>
      <c r="Q68" s="5">
        <v>4736781794</v>
      </c>
      <c r="R68" s="5">
        <v>81231246672</v>
      </c>
      <c r="S68" s="5">
        <v>-1529444541</v>
      </c>
    </row>
    <row r="69" spans="2:19" ht="15.5" x14ac:dyDescent="0.35">
      <c r="C69" t="s">
        <v>103</v>
      </c>
      <c r="D69" s="5">
        <v>-67942142</v>
      </c>
      <c r="E69" s="5">
        <v>1605208018</v>
      </c>
      <c r="F69" s="5">
        <v>12568741346</v>
      </c>
      <c r="G69" s="5">
        <v>-61346984</v>
      </c>
      <c r="I69" s="5">
        <v>12894668612</v>
      </c>
      <c r="J69" s="5">
        <v>2194784918</v>
      </c>
      <c r="K69" s="5">
        <v>441176223</v>
      </c>
      <c r="L69" s="5">
        <v>2089729135</v>
      </c>
      <c r="M69" s="5">
        <v>3134664711</v>
      </c>
      <c r="N69" s="5">
        <v>18075196306</v>
      </c>
      <c r="O69" s="5">
        <v>7500131771</v>
      </c>
      <c r="P69" s="5">
        <v>2460269088</v>
      </c>
      <c r="Q69" s="5">
        <v>-6027995930</v>
      </c>
      <c r="R69" s="5">
        <v>82342921362</v>
      </c>
      <c r="S69" s="5">
        <v>-348624198</v>
      </c>
    </row>
    <row r="70" spans="2:19" ht="15.5" x14ac:dyDescent="0.35">
      <c r="C70" t="s">
        <v>104</v>
      </c>
      <c r="D70" s="5">
        <v>-53569362</v>
      </c>
      <c r="E70" s="5">
        <v>1619955529</v>
      </c>
      <c r="F70" s="5">
        <v>4211613836</v>
      </c>
      <c r="G70" s="5">
        <v>-63874663</v>
      </c>
      <c r="I70" s="5">
        <v>4614556947</v>
      </c>
      <c r="J70" s="5">
        <v>1529088835</v>
      </c>
      <c r="K70" s="5">
        <v>1256279785</v>
      </c>
      <c r="L70" s="5">
        <v>2222723545</v>
      </c>
      <c r="M70" s="5">
        <v>-3391380034</v>
      </c>
      <c r="N70" s="5">
        <v>2361587860</v>
      </c>
      <c r="O70" s="5">
        <v>1251504315</v>
      </c>
      <c r="P70" s="5">
        <v>-396735126</v>
      </c>
      <c r="Q70" s="5">
        <v>-10764777724</v>
      </c>
      <c r="R70" s="5">
        <v>1111674690</v>
      </c>
      <c r="S70" s="5">
        <v>1180820343</v>
      </c>
    </row>
    <row r="71" spans="2:19" ht="15.5" x14ac:dyDescent="0.35">
      <c r="C71" t="s">
        <v>8</v>
      </c>
      <c r="D71" s="5">
        <v>-67942142</v>
      </c>
      <c r="E71" s="5">
        <v>1605208018</v>
      </c>
      <c r="F71" s="5">
        <v>12499465296</v>
      </c>
      <c r="G71" s="5">
        <v>-61346985</v>
      </c>
      <c r="I71" s="5">
        <v>12825392561</v>
      </c>
      <c r="J71" s="5">
        <v>2194771892</v>
      </c>
      <c r="K71" s="5">
        <v>441177445</v>
      </c>
      <c r="L71" s="5">
        <v>2089719301</v>
      </c>
      <c r="M71" s="5">
        <v>3134662061</v>
      </c>
      <c r="N71" s="5">
        <v>18075175412</v>
      </c>
      <c r="O71" s="5">
        <v>7500126130</v>
      </c>
      <c r="P71" s="5">
        <v>3867521545</v>
      </c>
      <c r="Q71" s="5">
        <v>-5496861412</v>
      </c>
      <c r="R71" s="5">
        <v>82150930302</v>
      </c>
      <c r="S71" s="5">
        <v>478592770</v>
      </c>
    </row>
    <row r="72" spans="2:19" ht="15.5" x14ac:dyDescent="0.35">
      <c r="C72" t="s">
        <v>106</v>
      </c>
      <c r="D72" s="5">
        <v>-53569362</v>
      </c>
      <c r="E72" s="5">
        <v>1619955529</v>
      </c>
      <c r="F72" s="5">
        <v>4211613836</v>
      </c>
      <c r="G72" s="5">
        <v>-63874663</v>
      </c>
      <c r="I72" s="5">
        <v>4614556947</v>
      </c>
      <c r="J72" s="5">
        <v>1529088835</v>
      </c>
      <c r="K72" s="5">
        <v>1256279785</v>
      </c>
      <c r="L72" s="5">
        <v>2222723545</v>
      </c>
      <c r="M72" s="5">
        <v>-3391380034</v>
      </c>
      <c r="N72" s="5">
        <v>2361587860</v>
      </c>
      <c r="O72" s="5">
        <v>1251504315</v>
      </c>
      <c r="P72" s="5">
        <v>-396735126</v>
      </c>
      <c r="Q72" s="5">
        <v>-10764777724</v>
      </c>
      <c r="R72" s="5">
        <v>1111674690</v>
      </c>
      <c r="S72" s="5">
        <v>1180820343</v>
      </c>
    </row>
    <row r="73" spans="2:19" ht="15.5" x14ac:dyDescent="0.35">
      <c r="C73" t="s">
        <v>107</v>
      </c>
      <c r="D73" s="5">
        <v>-67942142</v>
      </c>
      <c r="E73" s="5">
        <v>1605208018</v>
      </c>
      <c r="F73" s="5">
        <v>12568741347</v>
      </c>
      <c r="G73" s="5">
        <v>-61346985</v>
      </c>
      <c r="I73" s="5">
        <v>12894668612</v>
      </c>
      <c r="J73" s="5">
        <v>2194784918</v>
      </c>
      <c r="K73" s="5">
        <v>441176223</v>
      </c>
      <c r="L73" s="5">
        <v>2089729135</v>
      </c>
      <c r="M73" s="5">
        <v>3134664711</v>
      </c>
      <c r="N73" s="5">
        <v>18075196306</v>
      </c>
      <c r="O73" s="5">
        <v>7500131771</v>
      </c>
      <c r="P73" s="5">
        <v>2460269088</v>
      </c>
      <c r="Q73" s="5">
        <v>-6027995930</v>
      </c>
      <c r="R73" s="5">
        <v>82342921362</v>
      </c>
      <c r="S73" s="5">
        <v>-348624198</v>
      </c>
    </row>
    <row r="74" spans="2:19" ht="15.5" x14ac:dyDescent="0.35">
      <c r="C74" t="s">
        <v>116</v>
      </c>
      <c r="K74" s="5">
        <v>-4831</v>
      </c>
    </row>
    <row r="75" spans="2:19" ht="15.5" x14ac:dyDescent="0.35">
      <c r="C75" t="s">
        <v>108</v>
      </c>
      <c r="D75" s="5">
        <v>-67942142</v>
      </c>
      <c r="E75" s="5">
        <v>1605208018</v>
      </c>
      <c r="F75" s="5">
        <v>12568741347</v>
      </c>
      <c r="G75" s="5">
        <v>-61346985</v>
      </c>
      <c r="I75" s="5">
        <v>12894668612</v>
      </c>
      <c r="J75" s="5">
        <v>2194784918</v>
      </c>
      <c r="K75" s="5">
        <v>441176223</v>
      </c>
      <c r="L75" s="5">
        <v>2089729135</v>
      </c>
      <c r="M75" s="5">
        <v>3134664711</v>
      </c>
      <c r="N75" s="5">
        <v>18075196306</v>
      </c>
      <c r="O75" s="5">
        <v>7500131771</v>
      </c>
      <c r="P75" s="5">
        <v>2460269088</v>
      </c>
      <c r="Q75" s="5">
        <v>-6027995930</v>
      </c>
      <c r="R75" s="5">
        <v>82342921362</v>
      </c>
      <c r="S75" s="5">
        <v>-348624198</v>
      </c>
    </row>
    <row r="77" spans="2:19" ht="15.5" x14ac:dyDescent="0.35">
      <c r="B77" t="s">
        <v>109</v>
      </c>
      <c r="C77" t="s">
        <v>110</v>
      </c>
    </row>
    <row r="78" spans="2:19" ht="15.5" x14ac:dyDescent="0.35">
      <c r="C78" t="s">
        <v>437</v>
      </c>
    </row>
    <row r="79" spans="2:19" ht="15.5" x14ac:dyDescent="0.35">
      <c r="C79" t="s">
        <v>20</v>
      </c>
      <c r="D79" s="5">
        <v>6019609450</v>
      </c>
      <c r="E79" s="5">
        <v>5810416946</v>
      </c>
      <c r="F79" s="5">
        <v>7362110449</v>
      </c>
      <c r="G79" s="5">
        <v>6364165129</v>
      </c>
      <c r="I79" s="5">
        <v>7362110449</v>
      </c>
      <c r="J79" s="5">
        <v>19126054628</v>
      </c>
      <c r="K79" s="5">
        <v>6356615407</v>
      </c>
      <c r="L79" s="5">
        <v>12554046854</v>
      </c>
      <c r="M79" s="5">
        <v>10487426215</v>
      </c>
      <c r="N79" s="5">
        <v>8285663607</v>
      </c>
      <c r="O79" s="5">
        <v>6171222694</v>
      </c>
      <c r="P79" s="5">
        <v>8987781739</v>
      </c>
      <c r="Q79" s="5">
        <v>10141322517</v>
      </c>
      <c r="R79" s="5">
        <v>7396811158</v>
      </c>
      <c r="S79" s="5">
        <v>7318464061</v>
      </c>
    </row>
    <row r="80" spans="2:19" ht="15.5" x14ac:dyDescent="0.35">
      <c r="C80" t="s">
        <v>388</v>
      </c>
      <c r="P80" s="5">
        <v>10000000000</v>
      </c>
    </row>
    <row r="81" spans="3:19" ht="15.5" x14ac:dyDescent="0.35">
      <c r="C81" t="s">
        <v>395</v>
      </c>
      <c r="D81" s="5">
        <v>56531600054</v>
      </c>
      <c r="E81" s="5">
        <v>55445278275</v>
      </c>
      <c r="F81" s="5">
        <v>44602757589</v>
      </c>
      <c r="G81" s="5">
        <v>41918267897</v>
      </c>
      <c r="I81" s="5">
        <v>44602757589</v>
      </c>
      <c r="J81" s="5">
        <v>39505258472</v>
      </c>
      <c r="K81" s="5">
        <v>35709335224</v>
      </c>
      <c r="L81" s="5">
        <v>50669333320</v>
      </c>
      <c r="M81" s="5">
        <v>45698824592</v>
      </c>
      <c r="N81" s="5">
        <v>46003111769</v>
      </c>
      <c r="O81" s="5">
        <v>68893199273</v>
      </c>
      <c r="P81" s="5">
        <v>57146592922</v>
      </c>
      <c r="Q81" s="5">
        <v>66140460537</v>
      </c>
      <c r="R81" s="5">
        <v>72391021867</v>
      </c>
      <c r="S81" s="5">
        <v>49767095123</v>
      </c>
    </row>
    <row r="82" spans="3:19" ht="15.5" x14ac:dyDescent="0.35">
      <c r="C82" t="s">
        <v>123</v>
      </c>
      <c r="D82" s="5">
        <v>22513976174</v>
      </c>
      <c r="E82" s="5">
        <v>32876947418</v>
      </c>
      <c r="F82" s="5">
        <v>2465498464</v>
      </c>
      <c r="G82" s="5">
        <v>23607683712</v>
      </c>
      <c r="I82" s="5">
        <v>2465498464</v>
      </c>
      <c r="J82" s="5">
        <v>7897043783</v>
      </c>
      <c r="K82" s="5">
        <v>7196834685</v>
      </c>
      <c r="L82" s="5">
        <v>6661982594</v>
      </c>
      <c r="M82" s="5">
        <v>7278437257</v>
      </c>
    </row>
    <row r="83" spans="3:19" ht="15.5" x14ac:dyDescent="0.35">
      <c r="C83" t="s">
        <v>122</v>
      </c>
      <c r="F83" s="5">
        <v>984821539</v>
      </c>
      <c r="I83" s="5">
        <v>984821539</v>
      </c>
      <c r="J83" s="5">
        <v>431048322</v>
      </c>
      <c r="K83" s="5">
        <v>673752862</v>
      </c>
      <c r="L83" s="5">
        <v>4955992650</v>
      </c>
      <c r="M83" s="5">
        <v>139377521</v>
      </c>
    </row>
    <row r="84" spans="3:19" ht="15.5" x14ac:dyDescent="0.35">
      <c r="C84" t="s">
        <v>396</v>
      </c>
      <c r="D84" s="5">
        <v>56531600054</v>
      </c>
      <c r="E84" s="5">
        <v>55445278275</v>
      </c>
      <c r="F84" s="5">
        <v>44602757589</v>
      </c>
      <c r="G84" s="5">
        <v>41918267897</v>
      </c>
      <c r="I84" s="5">
        <v>44602757589</v>
      </c>
      <c r="J84" s="5">
        <v>39505258472</v>
      </c>
      <c r="K84" s="5">
        <v>35709335224</v>
      </c>
      <c r="L84" s="5">
        <v>50669333320</v>
      </c>
      <c r="M84" s="5">
        <v>45698824592</v>
      </c>
      <c r="N84" s="5">
        <v>46003111769</v>
      </c>
      <c r="O84" s="5">
        <v>68893199273</v>
      </c>
      <c r="P84" s="5">
        <v>57146592922</v>
      </c>
      <c r="Q84" s="5">
        <v>66140460537</v>
      </c>
      <c r="R84" s="5">
        <v>72391021867</v>
      </c>
      <c r="S84" s="5">
        <v>49767095123</v>
      </c>
    </row>
    <row r="85" spans="3:19" ht="15.5" x14ac:dyDescent="0.35">
      <c r="C85" t="s">
        <v>397</v>
      </c>
      <c r="D85" s="5">
        <v>19805747454</v>
      </c>
      <c r="E85" s="5">
        <v>21329735146</v>
      </c>
      <c r="F85" s="5">
        <v>18522016458</v>
      </c>
      <c r="G85" s="5">
        <v>23055015829</v>
      </c>
      <c r="I85" s="5">
        <v>18522016458</v>
      </c>
      <c r="J85" s="5">
        <v>15411300148</v>
      </c>
      <c r="K85" s="5">
        <v>10737668820</v>
      </c>
      <c r="L85" s="5">
        <v>13718706407</v>
      </c>
      <c r="M85" s="5">
        <v>17705239091</v>
      </c>
      <c r="N85" s="5">
        <v>16805776273</v>
      </c>
      <c r="O85" s="5">
        <v>3419869593</v>
      </c>
      <c r="P85" s="5">
        <v>1276222831</v>
      </c>
      <c r="Q85" s="5">
        <v>1166691894</v>
      </c>
      <c r="R85" s="5">
        <v>4179076843</v>
      </c>
      <c r="S85" s="5">
        <v>2469588547</v>
      </c>
    </row>
    <row r="86" spans="3:19" ht="15.5" x14ac:dyDescent="0.35">
      <c r="C86" t="s">
        <v>439</v>
      </c>
      <c r="D86" s="5">
        <v>19805747454</v>
      </c>
      <c r="E86" s="5">
        <v>21329735146</v>
      </c>
      <c r="F86" s="5">
        <v>18522016458</v>
      </c>
      <c r="G86" s="5">
        <v>23055015829</v>
      </c>
      <c r="I86" s="5">
        <v>18522016458</v>
      </c>
      <c r="J86" s="5">
        <v>15411300148</v>
      </c>
      <c r="K86" s="5">
        <v>10737668820</v>
      </c>
      <c r="L86" s="5">
        <v>13718706407</v>
      </c>
      <c r="M86" s="5">
        <v>17705239091</v>
      </c>
      <c r="N86" s="5">
        <v>16805776273</v>
      </c>
      <c r="O86" s="5">
        <v>3419869593</v>
      </c>
      <c r="P86" s="5">
        <v>1276222831</v>
      </c>
      <c r="Q86" s="5">
        <v>1166691894</v>
      </c>
      <c r="R86" s="5">
        <v>4179076843</v>
      </c>
      <c r="S86" s="5">
        <v>2469588547</v>
      </c>
    </row>
    <row r="87" spans="3:19" ht="15.5" x14ac:dyDescent="0.35">
      <c r="C87" t="s">
        <v>440</v>
      </c>
      <c r="D87" s="5">
        <v>127726869285</v>
      </c>
      <c r="E87" s="5">
        <v>119352617311</v>
      </c>
      <c r="F87" s="5">
        <v>110677749367</v>
      </c>
      <c r="G87" s="5">
        <v>114889169228</v>
      </c>
      <c r="I87" s="5">
        <v>110677749367</v>
      </c>
      <c r="J87" s="5">
        <v>89229464806</v>
      </c>
      <c r="K87" s="5">
        <v>90134351670</v>
      </c>
      <c r="L87" s="5">
        <v>80555999787</v>
      </c>
      <c r="M87" s="5">
        <v>85628164963</v>
      </c>
      <c r="N87" s="5">
        <v>78631807448</v>
      </c>
      <c r="O87" s="5">
        <v>86970795409</v>
      </c>
      <c r="P87" s="5">
        <v>91723060482</v>
      </c>
      <c r="Q87" s="5">
        <v>83341028017</v>
      </c>
      <c r="R87" s="5">
        <v>69485180169</v>
      </c>
      <c r="S87" s="5">
        <v>68552603554</v>
      </c>
    </row>
    <row r="88" spans="3:19" ht="15.5" x14ac:dyDescent="0.35">
      <c r="C88" t="s">
        <v>81</v>
      </c>
      <c r="D88" s="5">
        <v>102687092142</v>
      </c>
      <c r="E88" s="5">
        <v>94406980476</v>
      </c>
      <c r="F88" s="5">
        <v>101434096035</v>
      </c>
      <c r="G88" s="5">
        <v>93268095417</v>
      </c>
      <c r="I88" s="5">
        <v>101434096035</v>
      </c>
      <c r="J88" s="5">
        <v>93154013455</v>
      </c>
      <c r="K88" s="5">
        <v>92488319350</v>
      </c>
      <c r="L88" s="5">
        <v>93303421689</v>
      </c>
      <c r="M88" s="5">
        <v>93436416486</v>
      </c>
      <c r="N88" s="5">
        <v>86910373447</v>
      </c>
      <c r="O88" s="5">
        <v>78134260573</v>
      </c>
      <c r="P88" s="5">
        <v>77390588133</v>
      </c>
      <c r="Q88" s="5">
        <v>74659564051</v>
      </c>
      <c r="R88" s="5">
        <v>69799481056</v>
      </c>
      <c r="S88" s="5">
        <v>-10879324534</v>
      </c>
    </row>
    <row r="89" spans="3:19" ht="15.5" x14ac:dyDescent="0.35">
      <c r="C89" t="s">
        <v>441</v>
      </c>
      <c r="D89" s="5">
        <v>223655916849</v>
      </c>
      <c r="E89" s="5">
        <v>219190798095</v>
      </c>
      <c r="F89" s="5">
        <v>191924559988</v>
      </c>
      <c r="G89" s="5">
        <v>203402333352</v>
      </c>
      <c r="I89" s="5">
        <v>191924559988</v>
      </c>
      <c r="J89" s="5">
        <v>175940282987</v>
      </c>
      <c r="K89" s="5">
        <v>156446605473</v>
      </c>
      <c r="L89" s="5">
        <v>169214403546</v>
      </c>
      <c r="M89" s="5">
        <v>173019796505</v>
      </c>
      <c r="N89" s="5">
        <v>171538511236</v>
      </c>
      <c r="O89" s="5">
        <v>187332004532</v>
      </c>
      <c r="P89" s="5">
        <v>192427678303</v>
      </c>
      <c r="Q89" s="5">
        <v>179795295705</v>
      </c>
      <c r="R89" s="5">
        <v>163384633084</v>
      </c>
      <c r="S89" s="5">
        <v>139919115757</v>
      </c>
    </row>
    <row r="90" spans="3:19" ht="15.5" x14ac:dyDescent="0.35">
      <c r="C90" t="s">
        <v>442</v>
      </c>
    </row>
    <row r="91" spans="3:19" ht="15.5" x14ac:dyDescent="0.35">
      <c r="C91" t="s">
        <v>111</v>
      </c>
      <c r="D91" s="5">
        <v>184250289325</v>
      </c>
      <c r="E91" s="5">
        <v>167265208754</v>
      </c>
      <c r="F91" s="5">
        <v>188685889658</v>
      </c>
      <c r="G91" s="5">
        <v>164756782156</v>
      </c>
      <c r="I91" s="5">
        <v>188685889658</v>
      </c>
      <c r="J91" s="5">
        <v>171787367064</v>
      </c>
      <c r="K91" s="5">
        <v>173833074230</v>
      </c>
      <c r="L91" s="5">
        <v>170060930601</v>
      </c>
      <c r="M91" s="5">
        <v>162106480270</v>
      </c>
      <c r="N91" s="5">
        <v>153349028782</v>
      </c>
      <c r="O91" s="5">
        <v>146859679556</v>
      </c>
      <c r="P91" s="5">
        <v>143491435038</v>
      </c>
      <c r="Q91" s="5">
        <v>148859723275</v>
      </c>
      <c r="R91" s="5">
        <v>145559866711</v>
      </c>
      <c r="S91" s="5">
        <v>47931661765</v>
      </c>
    </row>
    <row r="92" spans="3:19" ht="15.5" x14ac:dyDescent="0.35">
      <c r="C92" t="s">
        <v>577</v>
      </c>
      <c r="N92" s="5">
        <v>1085071676</v>
      </c>
      <c r="O92" s="5">
        <v>1266131700</v>
      </c>
      <c r="P92" s="5">
        <v>2513408932</v>
      </c>
      <c r="Q92" s="5">
        <v>2400895976</v>
      </c>
      <c r="R92" s="5">
        <v>5971654267</v>
      </c>
      <c r="S92" s="5">
        <v>9812148831</v>
      </c>
    </row>
    <row r="93" spans="3:19" ht="15.5" x14ac:dyDescent="0.35">
      <c r="C93" t="s">
        <v>113</v>
      </c>
      <c r="D93" s="5">
        <v>297262633</v>
      </c>
      <c r="E93" s="5">
        <v>384775821</v>
      </c>
      <c r="F93" s="5">
        <v>297910555</v>
      </c>
      <c r="G93" s="5">
        <v>331334184</v>
      </c>
      <c r="I93" s="5">
        <v>297910555</v>
      </c>
      <c r="J93" s="5">
        <v>384775821</v>
      </c>
      <c r="K93" s="5">
        <v>167216293</v>
      </c>
      <c r="L93" s="5">
        <v>167216293</v>
      </c>
      <c r="M93" s="5">
        <v>81092823</v>
      </c>
      <c r="N93" s="5">
        <v>25987802</v>
      </c>
      <c r="O93" s="5">
        <v>63896811</v>
      </c>
      <c r="P93" s="5">
        <v>61578537</v>
      </c>
      <c r="S93" s="5">
        <v>6453725558</v>
      </c>
    </row>
    <row r="94" spans="3:19" ht="15.5" x14ac:dyDescent="0.35">
      <c r="C94" t="s">
        <v>445</v>
      </c>
      <c r="D94" s="5">
        <v>208475703396</v>
      </c>
      <c r="E94" s="5">
        <v>191448754682</v>
      </c>
      <c r="F94" s="5">
        <v>210012543000</v>
      </c>
      <c r="G94" s="5">
        <v>189225207341</v>
      </c>
      <c r="I94" s="5">
        <v>210012543000</v>
      </c>
      <c r="J94" s="5">
        <v>186786912254</v>
      </c>
      <c r="K94" s="5">
        <v>189476499390</v>
      </c>
      <c r="L94" s="5">
        <v>181877022080</v>
      </c>
      <c r="M94" s="5">
        <v>177908884255</v>
      </c>
      <c r="N94" s="5">
        <v>173422755866</v>
      </c>
      <c r="O94" s="5">
        <v>152740623777</v>
      </c>
      <c r="P94" s="5">
        <v>151160002508</v>
      </c>
      <c r="Q94" s="5">
        <v>161953975003</v>
      </c>
      <c r="R94" s="5">
        <v>166289096821</v>
      </c>
      <c r="S94" s="5">
        <v>76860315371</v>
      </c>
    </row>
    <row r="95" spans="3:19" ht="15.5" x14ac:dyDescent="0.35">
      <c r="C95" t="s">
        <v>117</v>
      </c>
      <c r="D95" s="5">
        <v>432131620245</v>
      </c>
      <c r="E95" s="5">
        <v>410639552777</v>
      </c>
      <c r="F95" s="5">
        <v>401937102988</v>
      </c>
      <c r="G95" s="5">
        <v>392627540693</v>
      </c>
      <c r="I95" s="5">
        <v>401937102988</v>
      </c>
      <c r="J95" s="5">
        <v>362727195241</v>
      </c>
      <c r="K95" s="5">
        <v>345923104863</v>
      </c>
      <c r="L95" s="5">
        <v>351091425626</v>
      </c>
      <c r="M95" s="5">
        <v>350928680760</v>
      </c>
      <c r="N95" s="5">
        <v>344961267102</v>
      </c>
      <c r="O95" s="5">
        <v>340072628309</v>
      </c>
      <c r="P95" s="5">
        <v>343587680811</v>
      </c>
      <c r="Q95" s="5">
        <v>341749270708</v>
      </c>
      <c r="R95" s="5">
        <v>329673729905</v>
      </c>
      <c r="S95" s="5">
        <v>216779431128</v>
      </c>
    </row>
    <row r="96" spans="3:19" ht="15.5" x14ac:dyDescent="0.35">
      <c r="C96" t="s">
        <v>118</v>
      </c>
    </row>
    <row r="97" spans="3:19" ht="15.5" x14ac:dyDescent="0.35">
      <c r="C97" t="s">
        <v>119</v>
      </c>
    </row>
    <row r="98" spans="3:19" ht="15.5" x14ac:dyDescent="0.35">
      <c r="C98" t="s">
        <v>446</v>
      </c>
      <c r="D98" s="5">
        <v>196717349853</v>
      </c>
      <c r="E98" s="5">
        <v>190065022773</v>
      </c>
      <c r="F98" s="5">
        <v>163581436897</v>
      </c>
      <c r="G98" s="5">
        <v>182242536271</v>
      </c>
      <c r="I98" s="5">
        <v>163581436897</v>
      </c>
      <c r="J98" s="5">
        <v>142733385039</v>
      </c>
      <c r="K98" s="5">
        <v>127816989913</v>
      </c>
      <c r="L98" s="5">
        <v>136732316074</v>
      </c>
      <c r="M98" s="5">
        <v>139767772976</v>
      </c>
      <c r="N98" s="5">
        <v>126018348235</v>
      </c>
      <c r="O98" s="5">
        <v>127039580123</v>
      </c>
      <c r="P98" s="5">
        <v>134950274894</v>
      </c>
      <c r="Q98" s="5">
        <v>133160969139</v>
      </c>
      <c r="R98" s="5">
        <v>121237867356</v>
      </c>
      <c r="S98" s="5">
        <v>107503866184</v>
      </c>
    </row>
    <row r="99" spans="3:19" ht="15.5" x14ac:dyDescent="0.35">
      <c r="C99" t="s">
        <v>447</v>
      </c>
      <c r="D99" s="5">
        <v>132912883889</v>
      </c>
      <c r="E99" s="5">
        <v>103295135839</v>
      </c>
      <c r="F99" s="5">
        <v>110934904904</v>
      </c>
      <c r="G99" s="5">
        <v>107753571298</v>
      </c>
      <c r="I99" s="5">
        <v>110934904904</v>
      </c>
      <c r="J99" s="5">
        <v>92690314756</v>
      </c>
      <c r="K99" s="5">
        <v>78437261708</v>
      </c>
      <c r="L99" s="5">
        <v>100982611366</v>
      </c>
      <c r="M99" s="5">
        <v>108971415088</v>
      </c>
      <c r="N99" s="5">
        <v>94218971958</v>
      </c>
      <c r="O99" s="5">
        <v>81404840474</v>
      </c>
      <c r="P99" s="5">
        <v>84979603958</v>
      </c>
      <c r="Q99" s="5">
        <v>77654216535</v>
      </c>
      <c r="R99" s="5">
        <v>71937281412</v>
      </c>
      <c r="S99" s="5">
        <v>41479680796</v>
      </c>
    </row>
    <row r="100" spans="3:19" ht="15.5" x14ac:dyDescent="0.35">
      <c r="C100" t="s">
        <v>400</v>
      </c>
      <c r="N100" s="5">
        <v>13037898324</v>
      </c>
      <c r="O100" s="5">
        <v>27771259760</v>
      </c>
      <c r="P100" s="5">
        <v>25736846684</v>
      </c>
      <c r="Q100" s="5">
        <v>37079457348</v>
      </c>
      <c r="R100" s="5">
        <v>30076542925</v>
      </c>
      <c r="S100" s="5">
        <v>40118995086</v>
      </c>
    </row>
    <row r="101" spans="3:19" ht="15.5" x14ac:dyDescent="0.35">
      <c r="C101" t="s">
        <v>581</v>
      </c>
      <c r="D101" s="5">
        <v>17221263622</v>
      </c>
      <c r="E101" s="5">
        <v>25733807741</v>
      </c>
      <c r="F101" s="5">
        <v>32318661916</v>
      </c>
      <c r="G101" s="5">
        <v>26563299792</v>
      </c>
      <c r="I101" s="5">
        <v>32318661916</v>
      </c>
      <c r="J101" s="5">
        <v>28198142130</v>
      </c>
      <c r="K101" s="5">
        <v>27935014919</v>
      </c>
      <c r="L101" s="5">
        <v>17050277679</v>
      </c>
      <c r="M101" s="5">
        <v>16393655567</v>
      </c>
      <c r="N101" s="5">
        <v>13037898324</v>
      </c>
      <c r="O101" s="5">
        <v>27771259760</v>
      </c>
      <c r="P101" s="5">
        <v>25736846684</v>
      </c>
      <c r="Q101" s="5">
        <v>37079457348</v>
      </c>
      <c r="R101" s="5">
        <v>30076542925</v>
      </c>
      <c r="S101" s="5">
        <v>40118995086</v>
      </c>
    </row>
    <row r="102" spans="3:19" ht="15.5" x14ac:dyDescent="0.35">
      <c r="C102" t="s">
        <v>285</v>
      </c>
      <c r="N102" s="5">
        <v>8830915345</v>
      </c>
      <c r="O102" s="5">
        <v>15098521263</v>
      </c>
      <c r="P102" s="5">
        <v>18944515058</v>
      </c>
      <c r="Q102" s="5">
        <v>12903731068</v>
      </c>
      <c r="R102" s="5">
        <v>10723142305</v>
      </c>
      <c r="S102" s="5">
        <v>16393963764</v>
      </c>
    </row>
    <row r="103" spans="3:19" ht="15.5" x14ac:dyDescent="0.35">
      <c r="C103" t="s">
        <v>448</v>
      </c>
      <c r="D103" s="5">
        <v>22513976174</v>
      </c>
      <c r="E103" s="5">
        <v>32876947418</v>
      </c>
      <c r="F103" s="5">
        <v>3450320003</v>
      </c>
      <c r="G103" s="5">
        <v>23607683712</v>
      </c>
      <c r="I103" s="5">
        <v>3450320003</v>
      </c>
      <c r="J103" s="5">
        <v>8328092105</v>
      </c>
      <c r="K103" s="5">
        <v>7870587547</v>
      </c>
      <c r="L103" s="5">
        <v>11617975244</v>
      </c>
      <c r="M103" s="5">
        <v>7417814778</v>
      </c>
      <c r="N103" s="5">
        <v>8830915345</v>
      </c>
      <c r="O103" s="5">
        <v>15098521263</v>
      </c>
      <c r="P103" s="5">
        <v>18944515058</v>
      </c>
      <c r="Q103" s="5">
        <v>12903731068</v>
      </c>
      <c r="R103" s="5">
        <v>10723142305</v>
      </c>
      <c r="S103" s="5">
        <v>16393963764</v>
      </c>
    </row>
    <row r="104" spans="3:19" ht="15.5" x14ac:dyDescent="0.35">
      <c r="C104" t="s">
        <v>126</v>
      </c>
      <c r="D104" s="5">
        <v>11307918959</v>
      </c>
      <c r="E104" s="5">
        <v>5033144473</v>
      </c>
      <c r="F104" s="5">
        <v>8002874405</v>
      </c>
      <c r="G104" s="5">
        <v>8520873535</v>
      </c>
      <c r="I104" s="5">
        <v>8002874405</v>
      </c>
      <c r="J104" s="5">
        <v>2066048158</v>
      </c>
      <c r="K104" s="5">
        <v>8808446778</v>
      </c>
      <c r="L104" s="5">
        <v>3208832855</v>
      </c>
      <c r="M104" s="5">
        <v>726873172</v>
      </c>
      <c r="N104" s="5">
        <v>1609667056</v>
      </c>
      <c r="O104" s="5">
        <v>1042935365</v>
      </c>
      <c r="P104" s="5">
        <v>754860464</v>
      </c>
      <c r="Q104" s="5">
        <v>880387396</v>
      </c>
      <c r="R104" s="5">
        <v>4637310332</v>
      </c>
      <c r="S104" s="5">
        <v>5083055192</v>
      </c>
    </row>
    <row r="105" spans="3:19" ht="15.5" x14ac:dyDescent="0.35">
      <c r="C105" t="s">
        <v>127</v>
      </c>
      <c r="D105" s="5">
        <v>10879902527</v>
      </c>
      <c r="E105" s="5">
        <v>21042304886</v>
      </c>
      <c r="F105" s="5">
        <v>6732889327</v>
      </c>
      <c r="G105" s="5">
        <v>13811564481</v>
      </c>
      <c r="I105" s="5">
        <v>6732889327</v>
      </c>
      <c r="J105" s="5">
        <v>10179870504</v>
      </c>
      <c r="K105" s="5">
        <v>3451855867</v>
      </c>
      <c r="L105" s="5">
        <v>3786297605</v>
      </c>
      <c r="M105" s="5">
        <v>1544463219</v>
      </c>
      <c r="N105" s="5">
        <v>2734280396</v>
      </c>
      <c r="O105" s="5">
        <v>1549441516</v>
      </c>
      <c r="P105" s="5">
        <v>4371078394</v>
      </c>
      <c r="Q105" s="5">
        <v>4372856319</v>
      </c>
      <c r="R105" s="5">
        <v>3557800094</v>
      </c>
      <c r="S105" s="5">
        <v>4030511816</v>
      </c>
    </row>
    <row r="106" spans="3:19" ht="15.5" x14ac:dyDescent="0.35">
      <c r="C106" t="s">
        <v>449</v>
      </c>
    </row>
    <row r="107" spans="3:19" ht="15.5" x14ac:dyDescent="0.35">
      <c r="C107" t="s">
        <v>1659</v>
      </c>
      <c r="D107" s="5">
        <v>771678240</v>
      </c>
      <c r="F107" s="5">
        <v>961142745</v>
      </c>
      <c r="I107" s="5">
        <v>961142745</v>
      </c>
    </row>
    <row r="108" spans="3:19" ht="15.5" x14ac:dyDescent="0.35">
      <c r="C108" t="s">
        <v>452</v>
      </c>
      <c r="D108" s="5">
        <v>1881404682</v>
      </c>
      <c r="E108" s="5">
        <v>2083682416</v>
      </c>
      <c r="F108" s="5">
        <v>2141786342</v>
      </c>
      <c r="G108" s="5">
        <v>1985543453</v>
      </c>
      <c r="I108" s="5">
        <v>2141786342</v>
      </c>
      <c r="J108" s="5">
        <v>1270917386</v>
      </c>
      <c r="K108" s="5">
        <v>1313823094</v>
      </c>
      <c r="L108" s="5">
        <v>86321325</v>
      </c>
      <c r="M108" s="5">
        <v>4713551152</v>
      </c>
      <c r="N108" s="5">
        <v>5586615156</v>
      </c>
      <c r="O108" s="5">
        <v>172581745</v>
      </c>
      <c r="P108" s="5">
        <v>163370336</v>
      </c>
      <c r="Q108" s="5">
        <v>270320473</v>
      </c>
      <c r="R108" s="5">
        <v>305790288</v>
      </c>
      <c r="S108" s="5">
        <v>397659530</v>
      </c>
    </row>
    <row r="109" spans="3:19" ht="15.5" x14ac:dyDescent="0.35">
      <c r="C109" t="s">
        <v>405</v>
      </c>
      <c r="D109" s="5">
        <v>53684377493</v>
      </c>
      <c r="E109" s="5">
        <v>47289437316</v>
      </c>
      <c r="F109" s="5">
        <v>54659390115</v>
      </c>
      <c r="G109" s="5">
        <v>45055747516</v>
      </c>
      <c r="I109" s="5">
        <v>53359040809</v>
      </c>
      <c r="J109" s="5">
        <v>48751023304</v>
      </c>
      <c r="K109" s="5">
        <v>50260427170</v>
      </c>
      <c r="L109" s="5">
        <v>46954597996</v>
      </c>
      <c r="M109" s="5">
        <v>45846125363</v>
      </c>
      <c r="N109" s="5">
        <v>56762801157</v>
      </c>
      <c r="O109" s="5">
        <v>46425370697</v>
      </c>
      <c r="P109" s="5">
        <v>47640327243</v>
      </c>
      <c r="Q109" s="5">
        <v>50231491983</v>
      </c>
      <c r="R109" s="5">
        <v>44087012333</v>
      </c>
      <c r="S109" s="5">
        <v>27205590470</v>
      </c>
    </row>
    <row r="110" spans="3:19" ht="15.5" x14ac:dyDescent="0.35">
      <c r="C110" t="s">
        <v>404</v>
      </c>
      <c r="D110" s="5">
        <v>53684377493</v>
      </c>
      <c r="E110" s="5">
        <v>47289437316</v>
      </c>
      <c r="F110" s="5">
        <v>54659390115</v>
      </c>
      <c r="G110" s="5">
        <v>45055747516</v>
      </c>
      <c r="I110" s="5">
        <v>53359040809</v>
      </c>
      <c r="J110" s="5">
        <v>48751023304</v>
      </c>
      <c r="K110" s="5">
        <v>50260427170</v>
      </c>
      <c r="L110" s="5">
        <v>46954597996</v>
      </c>
      <c r="M110" s="5">
        <v>45846125363</v>
      </c>
      <c r="N110" s="5">
        <v>56762801157</v>
      </c>
      <c r="O110" s="5">
        <v>46425370697</v>
      </c>
      <c r="P110" s="5">
        <v>47640327243</v>
      </c>
      <c r="Q110" s="5">
        <v>50231491983</v>
      </c>
      <c r="R110" s="5">
        <v>44087012333</v>
      </c>
      <c r="S110" s="5">
        <v>27205590470</v>
      </c>
    </row>
    <row r="111" spans="3:19" ht="15.5" x14ac:dyDescent="0.35">
      <c r="C111" t="s">
        <v>453</v>
      </c>
      <c r="D111" s="5">
        <v>26898953368</v>
      </c>
      <c r="E111" s="5">
        <v>24123901501</v>
      </c>
      <c r="F111" s="5">
        <v>27457879061</v>
      </c>
      <c r="G111" s="5">
        <v>23701856272</v>
      </c>
      <c r="I111" s="5">
        <v>27457879061</v>
      </c>
      <c r="J111" s="5">
        <v>24362842030</v>
      </c>
      <c r="K111" s="5">
        <v>21807757722</v>
      </c>
      <c r="L111" s="5">
        <v>21904017130</v>
      </c>
      <c r="M111" s="5">
        <v>20599701708</v>
      </c>
      <c r="N111" s="5">
        <v>21135167837</v>
      </c>
      <c r="O111" s="5">
        <v>22491215307</v>
      </c>
      <c r="P111" s="5">
        <v>21602023572</v>
      </c>
      <c r="Q111" s="5">
        <v>20930426634</v>
      </c>
      <c r="R111" s="5">
        <v>20188827109</v>
      </c>
    </row>
    <row r="112" spans="3:19" ht="15.5" x14ac:dyDescent="0.35">
      <c r="C112" t="s">
        <v>454</v>
      </c>
      <c r="E112" s="5">
        <v>84684889</v>
      </c>
      <c r="F112" s="5">
        <v>2334282475</v>
      </c>
      <c r="I112" s="5">
        <v>2334282475</v>
      </c>
      <c r="J112" s="5">
        <v>3379127438</v>
      </c>
      <c r="K112" s="5">
        <v>4650046905</v>
      </c>
    </row>
    <row r="113" spans="2:19" ht="15.5" x14ac:dyDescent="0.35">
      <c r="C113" t="s">
        <v>456</v>
      </c>
      <c r="D113" s="5">
        <v>83704837</v>
      </c>
      <c r="E113" s="5">
        <v>84684889</v>
      </c>
      <c r="F113" s="5">
        <v>2334282475</v>
      </c>
      <c r="G113" s="5">
        <v>115245583</v>
      </c>
      <c r="I113" s="5">
        <v>2334282475</v>
      </c>
      <c r="J113" s="5">
        <v>3379127438</v>
      </c>
      <c r="K113" s="5">
        <v>4650046905</v>
      </c>
      <c r="L113" s="5">
        <v>48295931</v>
      </c>
      <c r="M113" s="5">
        <v>133721671</v>
      </c>
      <c r="N113" s="5">
        <v>4847272823</v>
      </c>
      <c r="O113" s="5">
        <v>47411819</v>
      </c>
      <c r="P113" s="5">
        <v>219993546</v>
      </c>
      <c r="Q113" s="5">
        <v>171552330</v>
      </c>
      <c r="R113" s="5">
        <v>187937519</v>
      </c>
      <c r="S113" s="5">
        <v>493727807</v>
      </c>
    </row>
    <row r="114" spans="2:19" ht="15.5" x14ac:dyDescent="0.35">
      <c r="C114" t="s">
        <v>130</v>
      </c>
      <c r="D114" s="5">
        <v>250401727346</v>
      </c>
      <c r="E114" s="5">
        <v>237354460089</v>
      </c>
      <c r="F114" s="5">
        <v>218240827012</v>
      </c>
      <c r="G114" s="5">
        <v>227298283787</v>
      </c>
      <c r="I114" s="5">
        <v>216940477706</v>
      </c>
      <c r="J114" s="5">
        <v>191484408343</v>
      </c>
      <c r="K114" s="5">
        <v>178077417083</v>
      </c>
      <c r="L114" s="5">
        <v>183686914070</v>
      </c>
      <c r="M114" s="5">
        <v>185613898339</v>
      </c>
      <c r="N114" s="5">
        <v>182781149392</v>
      </c>
      <c r="O114" s="5">
        <v>173464950820</v>
      </c>
      <c r="P114" s="5">
        <v>182590602137</v>
      </c>
      <c r="Q114" s="5">
        <v>183392461122</v>
      </c>
      <c r="R114" s="5">
        <v>165324879689</v>
      </c>
      <c r="S114" s="5">
        <v>134709456654</v>
      </c>
    </row>
    <row r="115" spans="2:19" ht="15.5" x14ac:dyDescent="0.35">
      <c r="C115" t="s">
        <v>131</v>
      </c>
    </row>
    <row r="116" spans="2:19" ht="15.5" x14ac:dyDescent="0.35">
      <c r="C116" t="s">
        <v>132</v>
      </c>
      <c r="D116" s="5">
        <v>58800000000</v>
      </c>
      <c r="E116" s="5">
        <v>58800000000</v>
      </c>
      <c r="F116" s="5">
        <v>58800000000</v>
      </c>
      <c r="G116" s="5">
        <v>58800000000</v>
      </c>
      <c r="I116" s="5">
        <v>58800000000</v>
      </c>
      <c r="J116" s="5">
        <v>58800000000</v>
      </c>
      <c r="K116" s="5">
        <v>58800000000</v>
      </c>
      <c r="L116" s="5">
        <v>58800000000</v>
      </c>
      <c r="M116" s="5">
        <v>58800000000</v>
      </c>
      <c r="N116" s="5">
        <v>58800000000</v>
      </c>
      <c r="O116" s="5">
        <v>58800000000</v>
      </c>
      <c r="P116" s="5">
        <v>58800000000</v>
      </c>
      <c r="Q116" s="5">
        <v>58800000000</v>
      </c>
      <c r="R116" s="5">
        <v>58800000000</v>
      </c>
      <c r="S116" s="5">
        <v>58800000000</v>
      </c>
    </row>
    <row r="117" spans="2:19" ht="15.5" x14ac:dyDescent="0.35">
      <c r="C117" t="s">
        <v>133</v>
      </c>
      <c r="D117" s="5">
        <v>9521891461</v>
      </c>
      <c r="E117" s="5">
        <v>9521891461</v>
      </c>
      <c r="F117" s="5">
        <v>9521891461</v>
      </c>
      <c r="G117" s="5">
        <v>9521891461</v>
      </c>
      <c r="I117" s="5">
        <v>9521891461</v>
      </c>
      <c r="J117" s="5">
        <v>9521891461</v>
      </c>
      <c r="K117" s="5">
        <v>9521891461</v>
      </c>
      <c r="L117" s="5">
        <v>9521891461</v>
      </c>
      <c r="M117" s="5">
        <v>9521891461</v>
      </c>
      <c r="N117" s="5">
        <v>9521891461</v>
      </c>
      <c r="O117" s="5">
        <v>9521891461</v>
      </c>
      <c r="P117" s="5">
        <v>9537116761</v>
      </c>
      <c r="Q117" s="5">
        <v>9537116761</v>
      </c>
      <c r="R117" s="5">
        <v>9501161461</v>
      </c>
      <c r="S117" s="5">
        <v>9493661461</v>
      </c>
    </row>
    <row r="118" spans="2:19" ht="15.5" x14ac:dyDescent="0.35">
      <c r="C118" t="s">
        <v>134</v>
      </c>
      <c r="D118" s="5">
        <v>10720909296</v>
      </c>
      <c r="E118" s="5">
        <v>10556220751</v>
      </c>
      <c r="F118" s="5">
        <v>13109833325</v>
      </c>
      <c r="G118" s="5">
        <v>3739270027</v>
      </c>
      <c r="I118" s="5">
        <v>13109833325</v>
      </c>
      <c r="J118" s="5">
        <v>8564523344</v>
      </c>
      <c r="K118" s="5">
        <v>7035445557</v>
      </c>
      <c r="L118" s="5">
        <v>5779170603</v>
      </c>
      <c r="M118" s="5">
        <v>3556456505</v>
      </c>
      <c r="N118" s="5">
        <v>6947837483</v>
      </c>
      <c r="O118" s="5">
        <v>15351531030</v>
      </c>
      <c r="P118" s="5">
        <v>14100015499</v>
      </c>
      <c r="Q118" s="5">
        <v>13215478300</v>
      </c>
      <c r="R118" s="5">
        <v>23325820305</v>
      </c>
      <c r="S118" s="5">
        <v>21853695593</v>
      </c>
    </row>
    <row r="119" spans="2:19" ht="15.5" x14ac:dyDescent="0.35">
      <c r="C119" t="s">
        <v>135</v>
      </c>
      <c r="D119" s="5">
        <v>480372551</v>
      </c>
      <c r="E119" s="5">
        <v>480372551</v>
      </c>
      <c r="F119" s="5">
        <v>480372551</v>
      </c>
      <c r="G119" s="5">
        <v>480372551</v>
      </c>
      <c r="I119" s="5">
        <v>480372551</v>
      </c>
      <c r="J119" s="5">
        <v>480372551</v>
      </c>
      <c r="K119" s="5">
        <v>480372551</v>
      </c>
      <c r="L119" s="5">
        <v>480372551</v>
      </c>
      <c r="M119" s="5">
        <v>480372551</v>
      </c>
    </row>
    <row r="120" spans="2:19" ht="15.5" x14ac:dyDescent="0.35">
      <c r="C120" t="s">
        <v>136</v>
      </c>
      <c r="D120" s="5">
        <v>10240536745</v>
      </c>
      <c r="E120" s="5">
        <v>10075848200</v>
      </c>
      <c r="F120" s="5">
        <v>12629460774</v>
      </c>
      <c r="G120" s="5">
        <v>3258897476</v>
      </c>
      <c r="I120" s="5">
        <v>12629460774</v>
      </c>
      <c r="J120" s="5">
        <v>8084150793</v>
      </c>
      <c r="K120" s="5">
        <v>6555073006</v>
      </c>
      <c r="L120" s="5">
        <v>5298798052</v>
      </c>
      <c r="M120" s="5">
        <v>3076083954</v>
      </c>
    </row>
    <row r="121" spans="2:19" ht="15.5" x14ac:dyDescent="0.35">
      <c r="C121" t="s">
        <v>137</v>
      </c>
      <c r="D121" s="5">
        <v>10720909296</v>
      </c>
      <c r="E121" s="5">
        <v>10556220751</v>
      </c>
      <c r="F121" s="5">
        <v>13109833325</v>
      </c>
      <c r="G121" s="5">
        <v>3739270027</v>
      </c>
      <c r="I121" s="5">
        <v>13109833325</v>
      </c>
      <c r="J121" s="5">
        <v>8564523344</v>
      </c>
      <c r="K121" s="5">
        <v>7035445557</v>
      </c>
      <c r="L121" s="5">
        <v>5779170603</v>
      </c>
      <c r="M121" s="5">
        <v>3556456505</v>
      </c>
      <c r="N121" s="5">
        <v>6947837483</v>
      </c>
      <c r="O121" s="5">
        <v>15351531030</v>
      </c>
      <c r="P121" s="5">
        <v>14100015499</v>
      </c>
      <c r="Q121" s="5">
        <v>13215478300</v>
      </c>
      <c r="R121" s="5">
        <v>23325820305</v>
      </c>
      <c r="S121" s="5">
        <v>21853695593</v>
      </c>
    </row>
    <row r="122" spans="2:19" ht="15.5" x14ac:dyDescent="0.35">
      <c r="C122" t="s">
        <v>291</v>
      </c>
      <c r="F122" s="5">
        <v>830455155</v>
      </c>
      <c r="I122" s="5">
        <v>830455155</v>
      </c>
      <c r="J122" s="5">
        <v>613679104</v>
      </c>
      <c r="K122" s="5">
        <v>31412</v>
      </c>
      <c r="L122" s="5">
        <v>27803</v>
      </c>
      <c r="M122" s="5">
        <v>17969</v>
      </c>
      <c r="N122" s="5">
        <v>15319</v>
      </c>
      <c r="O122" s="5">
        <v>4799994425</v>
      </c>
      <c r="P122" s="5">
        <v>1169358281</v>
      </c>
      <c r="Q122" s="5">
        <v>2144650474</v>
      </c>
      <c r="R122" s="5">
        <v>2922387394</v>
      </c>
      <c r="S122" s="5">
        <v>2801941954</v>
      </c>
    </row>
    <row r="123" spans="2:19" ht="15.5" x14ac:dyDescent="0.35">
      <c r="C123" t="s">
        <v>10</v>
      </c>
      <c r="D123" s="5">
        <v>181729892899</v>
      </c>
      <c r="E123" s="5">
        <v>173285092688</v>
      </c>
      <c r="F123" s="5">
        <v>183696275976</v>
      </c>
      <c r="G123" s="5">
        <v>165329256905</v>
      </c>
      <c r="I123" s="5">
        <v>183696275976</v>
      </c>
      <c r="J123" s="5">
        <v>170654107364</v>
      </c>
      <c r="K123" s="5">
        <v>167845687780</v>
      </c>
      <c r="L123" s="5">
        <v>167404511556</v>
      </c>
      <c r="M123" s="5">
        <v>165314782421</v>
      </c>
      <c r="N123" s="5">
        <v>162180117710</v>
      </c>
      <c r="O123" s="5">
        <v>166607677489</v>
      </c>
      <c r="P123" s="5">
        <v>160997078674</v>
      </c>
      <c r="Q123" s="5">
        <v>158356809586</v>
      </c>
      <c r="R123" s="5">
        <v>164348850216</v>
      </c>
      <c r="S123" s="5">
        <v>82069974474</v>
      </c>
    </row>
    <row r="124" spans="2:19" ht="15.5" x14ac:dyDescent="0.35">
      <c r="C124" t="s">
        <v>138</v>
      </c>
      <c r="D124" s="5">
        <v>432131620245</v>
      </c>
      <c r="E124" s="5">
        <v>410639552777</v>
      </c>
      <c r="F124" s="5">
        <v>401937102988</v>
      </c>
      <c r="G124" s="5">
        <v>392627540692</v>
      </c>
      <c r="I124" s="5">
        <v>400636753682</v>
      </c>
      <c r="J124" s="5">
        <v>362138515707</v>
      </c>
      <c r="K124" s="5">
        <v>345923104863</v>
      </c>
      <c r="L124" s="5">
        <v>351091425626</v>
      </c>
      <c r="M124" s="5">
        <v>350928680760</v>
      </c>
      <c r="N124" s="5">
        <v>344961267102</v>
      </c>
      <c r="O124" s="5">
        <v>340072628309</v>
      </c>
      <c r="P124" s="5">
        <v>343587680811</v>
      </c>
      <c r="Q124" s="5">
        <v>341749270708</v>
      </c>
      <c r="R124" s="5">
        <v>329673729905</v>
      </c>
      <c r="S124" s="5">
        <v>216779431128</v>
      </c>
    </row>
    <row r="125" spans="2:19" ht="15.5" x14ac:dyDescent="0.35">
      <c r="C125" t="s">
        <v>139</v>
      </c>
      <c r="D125" s="5">
        <v>588000000</v>
      </c>
      <c r="E125" s="5">
        <v>588000000</v>
      </c>
      <c r="F125" s="5">
        <v>588000000</v>
      </c>
      <c r="G125" s="5">
        <v>588000000</v>
      </c>
      <c r="I125" s="5">
        <v>588000000</v>
      </c>
      <c r="J125" s="5">
        <v>588000000</v>
      </c>
      <c r="K125" s="5">
        <v>588000000</v>
      </c>
      <c r="L125" s="5">
        <v>588000000</v>
      </c>
      <c r="M125" s="5">
        <v>588000000</v>
      </c>
      <c r="N125" s="5">
        <v>588000000</v>
      </c>
      <c r="O125" s="5">
        <v>588000000</v>
      </c>
      <c r="P125" s="5">
        <v>588000000</v>
      </c>
      <c r="Q125" s="5">
        <v>588000000</v>
      </c>
      <c r="R125" s="5">
        <v>588000000</v>
      </c>
      <c r="S125" s="5">
        <v>58800000</v>
      </c>
    </row>
    <row r="127" spans="2:19" ht="15.5" x14ac:dyDescent="0.35">
      <c r="B127" t="s">
        <v>140</v>
      </c>
      <c r="C127" t="s">
        <v>141</v>
      </c>
      <c r="D127" s="5">
        <v>-8637790237</v>
      </c>
      <c r="E127" s="5">
        <v>-24316039351</v>
      </c>
      <c r="F127" s="5">
        <v>-20299549416</v>
      </c>
      <c r="G127" s="5">
        <v>2263368575</v>
      </c>
      <c r="I127" s="5">
        <v>-19853688105</v>
      </c>
      <c r="J127" s="5">
        <v>13405847296</v>
      </c>
      <c r="K127" s="5">
        <v>28888738018</v>
      </c>
      <c r="L127" s="5">
        <v>11298232612</v>
      </c>
      <c r="M127" s="5">
        <v>-7056399585</v>
      </c>
      <c r="N127" s="5">
        <v>-5612086271</v>
      </c>
      <c r="O127" s="5">
        <v>-3005831466</v>
      </c>
      <c r="P127" s="5">
        <v>8176988192</v>
      </c>
      <c r="Q127" s="5">
        <v>-2828731183</v>
      </c>
      <c r="R127" s="5">
        <v>-26558163347</v>
      </c>
      <c r="S127" s="5">
        <v>27054273048</v>
      </c>
    </row>
    <row r="128" spans="2:19" ht="15.5" x14ac:dyDescent="0.35">
      <c r="C128" t="s">
        <v>585</v>
      </c>
      <c r="D128" s="5">
        <v>67219113191</v>
      </c>
      <c r="E128" s="5">
        <v>51463719792</v>
      </c>
      <c r="F128" s="5">
        <v>83758079926</v>
      </c>
      <c r="G128" s="5">
        <v>93291362677</v>
      </c>
      <c r="I128" s="5">
        <v>296520536955</v>
      </c>
      <c r="J128" s="5">
        <v>283289875003</v>
      </c>
      <c r="K128" s="5">
        <v>274826253178</v>
      </c>
      <c r="L128" s="5">
        <v>281180890529</v>
      </c>
      <c r="M128" s="5">
        <v>229294643326</v>
      </c>
      <c r="N128" s="5">
        <v>261121639162</v>
      </c>
      <c r="O128" s="5">
        <v>269336605059</v>
      </c>
      <c r="P128" s="5">
        <v>295917026723</v>
      </c>
      <c r="Q128" s="5">
        <v>249409423414</v>
      </c>
      <c r="R128" s="5">
        <v>237307944113</v>
      </c>
      <c r="S128" s="5">
        <v>266451659660</v>
      </c>
    </row>
    <row r="129" spans="3:19" ht="15.5" x14ac:dyDescent="0.35">
      <c r="C129" t="s">
        <v>842</v>
      </c>
      <c r="D129" s="5">
        <v>-75622223091</v>
      </c>
      <c r="E129" s="5">
        <v>-71940419879</v>
      </c>
      <c r="F129" s="5">
        <v>-104971068628</v>
      </c>
      <c r="G129" s="5">
        <v>-83713792980</v>
      </c>
      <c r="I129" s="5">
        <v>-303301888859</v>
      </c>
      <c r="J129" s="5">
        <v>-262087265693</v>
      </c>
      <c r="K129" s="5">
        <v>-241351713617</v>
      </c>
      <c r="L129" s="5">
        <v>-261499121444</v>
      </c>
      <c r="M129" s="5">
        <v>-226552461289</v>
      </c>
      <c r="N129" s="5">
        <v>-257278484660</v>
      </c>
      <c r="O129" s="5">
        <v>-261727889078</v>
      </c>
      <c r="P129" s="5">
        <v>-277250799458</v>
      </c>
      <c r="Q129" s="5">
        <v>-243266109171</v>
      </c>
      <c r="R129" s="5">
        <v>-254464364315</v>
      </c>
      <c r="S129" s="5">
        <v>-228533597727</v>
      </c>
    </row>
    <row r="130" spans="3:19" ht="15.5" x14ac:dyDescent="0.35">
      <c r="C130" t="s">
        <v>359</v>
      </c>
      <c r="F130" s="5">
        <v>621720000</v>
      </c>
      <c r="I130" s="5">
        <v>621720000</v>
      </c>
      <c r="J130" s="5">
        <v>883360000</v>
      </c>
      <c r="K130" s="5">
        <v>1716400000</v>
      </c>
      <c r="L130" s="5">
        <v>101400000</v>
      </c>
      <c r="M130" s="5">
        <v>45454545</v>
      </c>
      <c r="N130" s="5">
        <v>360750000</v>
      </c>
      <c r="O130" s="5">
        <v>535950000</v>
      </c>
      <c r="P130" s="5">
        <v>287500000</v>
      </c>
      <c r="Q130" s="5">
        <v>126818182</v>
      </c>
      <c r="R130" s="5">
        <v>186270000</v>
      </c>
    </row>
    <row r="131" spans="3:19" ht="15.5" x14ac:dyDescent="0.35">
      <c r="C131" t="s">
        <v>596</v>
      </c>
      <c r="D131" s="5">
        <v>1780983</v>
      </c>
      <c r="E131" s="5">
        <v>344277</v>
      </c>
      <c r="F131" s="5">
        <v>273350240</v>
      </c>
      <c r="G131" s="5">
        <v>188026147</v>
      </c>
      <c r="I131" s="5">
        <v>846971061</v>
      </c>
      <c r="J131" s="5">
        <v>788592919</v>
      </c>
      <c r="K131" s="5">
        <v>775778969</v>
      </c>
      <c r="L131" s="5">
        <v>158953724</v>
      </c>
      <c r="M131" s="5">
        <v>421143960</v>
      </c>
      <c r="N131" s="5">
        <v>200033186</v>
      </c>
      <c r="O131" s="5">
        <v>292456628</v>
      </c>
      <c r="P131" s="5">
        <v>196132919</v>
      </c>
      <c r="Q131" s="5">
        <v>124518994</v>
      </c>
      <c r="R131" s="5">
        <v>78586197</v>
      </c>
      <c r="S131" s="5">
        <v>69067867</v>
      </c>
    </row>
    <row r="132" spans="3:19" ht="15.5" x14ac:dyDescent="0.35">
      <c r="C132" t="s">
        <v>2692</v>
      </c>
      <c r="J132" s="5">
        <v>1722555579</v>
      </c>
      <c r="K132" s="5">
        <v>2406333517</v>
      </c>
      <c r="L132" s="5">
        <v>1866651377</v>
      </c>
      <c r="O132" s="5">
        <v>451831110</v>
      </c>
      <c r="P132" s="5">
        <v>1310979057</v>
      </c>
    </row>
    <row r="133" spans="3:19" ht="15.5" x14ac:dyDescent="0.35">
      <c r="C133" t="s">
        <v>2693</v>
      </c>
      <c r="Q133" s="5">
        <v>-1797765</v>
      </c>
      <c r="R133" s="5">
        <v>-225000</v>
      </c>
    </row>
    <row r="134" spans="3:19" ht="15.5" x14ac:dyDescent="0.35">
      <c r="C134" t="s">
        <v>2371</v>
      </c>
      <c r="F134" s="5">
        <v>-876444406</v>
      </c>
      <c r="I134" s="5">
        <v>-876444406</v>
      </c>
      <c r="J134" s="5">
        <v>-143229575</v>
      </c>
      <c r="K134" s="5">
        <v>-27992319</v>
      </c>
      <c r="L134" s="5">
        <v>-50204278</v>
      </c>
      <c r="M134" s="5">
        <v>-137586189</v>
      </c>
      <c r="N134" s="5">
        <v>-130636655</v>
      </c>
      <c r="O134" s="5">
        <v>-864332211</v>
      </c>
      <c r="P134" s="5">
        <v>-1685448024</v>
      </c>
    </row>
    <row r="135" spans="3:19" ht="15.5" x14ac:dyDescent="0.35">
      <c r="C135" t="s">
        <v>27</v>
      </c>
      <c r="D135" s="5">
        <v>-1540642002</v>
      </c>
      <c r="E135" s="5">
        <v>-1739752274</v>
      </c>
      <c r="F135" s="5">
        <v>-2536627100</v>
      </c>
      <c r="G135" s="5">
        <v>-7049080349</v>
      </c>
      <c r="I135" s="5">
        <v>-13629739522</v>
      </c>
      <c r="J135" s="5">
        <v>-10833665752</v>
      </c>
      <c r="K135" s="5">
        <v>-8397626708</v>
      </c>
      <c r="L135" s="5">
        <v>-8287693065</v>
      </c>
      <c r="M135" s="5">
        <v>-7922016870</v>
      </c>
      <c r="N135" s="5">
        <v>-7390807717</v>
      </c>
      <c r="O135" s="5">
        <v>-8191519007</v>
      </c>
      <c r="P135" s="5">
        <v>-7188295570</v>
      </c>
      <c r="Q135" s="5">
        <v>-6579891617</v>
      </c>
      <c r="R135" s="5">
        <v>-6978137352</v>
      </c>
      <c r="S135" s="5">
        <v>-8214428958</v>
      </c>
    </row>
    <row r="136" spans="3:19" ht="15.5" x14ac:dyDescent="0.35">
      <c r="C136" t="s">
        <v>2694</v>
      </c>
      <c r="D136" s="5">
        <v>1304180682</v>
      </c>
      <c r="E136" s="5">
        <v>-2099931267</v>
      </c>
      <c r="F136" s="5">
        <v>3431440552</v>
      </c>
      <c r="G136" s="5">
        <v>-453146920</v>
      </c>
      <c r="I136" s="5">
        <v>-34843334</v>
      </c>
      <c r="J136" s="5">
        <v>-214375185</v>
      </c>
      <c r="K136" s="5">
        <v>-1058695002</v>
      </c>
      <c r="L136" s="5">
        <v>-2172644231</v>
      </c>
      <c r="M136" s="5">
        <v>-2205577068</v>
      </c>
      <c r="N136" s="5">
        <v>-2494579587</v>
      </c>
      <c r="O136" s="5">
        <v>-2838933967</v>
      </c>
      <c r="P136" s="5">
        <v>-3410107455</v>
      </c>
      <c r="Q136" s="5">
        <v>-2641693220</v>
      </c>
      <c r="R136" s="5">
        <v>-2688236990</v>
      </c>
      <c r="S136" s="5">
        <v>-2718427794</v>
      </c>
    </row>
    <row r="137" spans="3:19" ht="15.5" x14ac:dyDescent="0.35">
      <c r="C137" t="s">
        <v>178</v>
      </c>
      <c r="D137" s="5">
        <v>-3030062760</v>
      </c>
      <c r="E137" s="5">
        <v>22686546951</v>
      </c>
      <c r="F137" s="5">
        <v>14742295643</v>
      </c>
      <c r="G137" s="5">
        <v>-592841418</v>
      </c>
      <c r="I137" s="5">
        <v>17117283914</v>
      </c>
      <c r="J137" s="5">
        <v>3573798903</v>
      </c>
      <c r="K137" s="5">
        <v>-27559041415</v>
      </c>
      <c r="L137" s="5">
        <v>-8039864037</v>
      </c>
      <c r="M137" s="5">
        <v>14494227669</v>
      </c>
      <c r="N137" s="5">
        <v>12798889638</v>
      </c>
      <c r="O137" s="5">
        <v>-3808281619</v>
      </c>
      <c r="P137" s="5">
        <v>6669593395</v>
      </c>
      <c r="Q137" s="5">
        <v>5331285392</v>
      </c>
      <c r="R137" s="5">
        <v>39465053657</v>
      </c>
      <c r="S137" s="5">
        <v>-31416036223</v>
      </c>
    </row>
    <row r="138" spans="3:19" ht="15.5" x14ac:dyDescent="0.35">
      <c r="C138" t="s">
        <v>179</v>
      </c>
      <c r="D138" s="5">
        <v>11877045502</v>
      </c>
      <c r="E138" s="5">
        <v>77798897</v>
      </c>
      <c r="F138" s="5">
        <v>10008152993</v>
      </c>
      <c r="G138" s="5">
        <v>-5122210834</v>
      </c>
      <c r="I138" s="5">
        <v>-5574586088</v>
      </c>
      <c r="J138" s="5">
        <v>-3937282134</v>
      </c>
      <c r="K138" s="5">
        <v>-7492555395</v>
      </c>
      <c r="L138" s="5">
        <v>-1998786468</v>
      </c>
      <c r="M138" s="5">
        <v>-4800129592</v>
      </c>
      <c r="N138" s="5">
        <v>-6105990298</v>
      </c>
      <c r="O138" s="5">
        <v>4871744910</v>
      </c>
      <c r="P138" s="5">
        <v>-13403573812</v>
      </c>
      <c r="Q138" s="5">
        <v>-260766550</v>
      </c>
      <c r="R138" s="5">
        <v>-5071905790</v>
      </c>
      <c r="S138" s="5">
        <v>-1035815936</v>
      </c>
    </row>
    <row r="139" spans="3:19" ht="15.5" x14ac:dyDescent="0.35">
      <c r="C139" t="s">
        <v>414</v>
      </c>
      <c r="P139" s="5">
        <v>-10000000000</v>
      </c>
    </row>
    <row r="140" spans="3:19" ht="15.5" x14ac:dyDescent="0.35">
      <c r="C140" t="s">
        <v>408</v>
      </c>
      <c r="O140" s="5">
        <v>10000000000</v>
      </c>
    </row>
    <row r="141" spans="3:19" ht="15.5" x14ac:dyDescent="0.35">
      <c r="C141" t="s">
        <v>709</v>
      </c>
      <c r="O141" s="5">
        <v>-901500000</v>
      </c>
    </row>
    <row r="142" spans="3:19" ht="15.5" x14ac:dyDescent="0.35">
      <c r="C142" t="s">
        <v>997</v>
      </c>
      <c r="D142" s="5">
        <v>1</v>
      </c>
      <c r="E142" s="5">
        <v>-1</v>
      </c>
      <c r="F142" s="5">
        <v>462270041</v>
      </c>
      <c r="G142" s="5">
        <v>-462270041</v>
      </c>
    </row>
    <row r="143" spans="3:19" ht="15.5" x14ac:dyDescent="0.35">
      <c r="C143" t="s">
        <v>798</v>
      </c>
    </row>
    <row r="144" spans="3:19" ht="15.5" x14ac:dyDescent="0.35">
      <c r="C144" t="s">
        <v>724</v>
      </c>
      <c r="D144" s="5">
        <v>11877045502</v>
      </c>
      <c r="E144" s="5">
        <v>77798897</v>
      </c>
      <c r="F144" s="5">
        <v>10026908851</v>
      </c>
      <c r="G144" s="5">
        <v>-55716982</v>
      </c>
      <c r="J144" s="5">
        <v>-284907964</v>
      </c>
      <c r="K144" s="5">
        <v>138600628</v>
      </c>
      <c r="L144" s="5">
        <v>193017436</v>
      </c>
      <c r="M144" s="5">
        <v>2326313821</v>
      </c>
      <c r="N144" s="5">
        <v>-1116569369</v>
      </c>
      <c r="O144" s="5">
        <v>-386424857</v>
      </c>
      <c r="P144" s="5">
        <v>-3650000</v>
      </c>
      <c r="Q144" s="5">
        <v>-1507304409</v>
      </c>
      <c r="R144" s="5">
        <v>-66216089</v>
      </c>
      <c r="S144" s="5">
        <v>-334950775</v>
      </c>
    </row>
    <row r="145" spans="3:19" ht="15.5" x14ac:dyDescent="0.35">
      <c r="C145" t="s">
        <v>190</v>
      </c>
      <c r="F145" s="5">
        <v>-1135118752</v>
      </c>
      <c r="I145" s="5">
        <v>-1135118752</v>
      </c>
    </row>
    <row r="146" spans="3:19" ht="15.5" x14ac:dyDescent="0.35">
      <c r="C146" t="s">
        <v>974</v>
      </c>
      <c r="M146" s="5">
        <v>1025254996</v>
      </c>
    </row>
    <row r="147" spans="3:19" ht="15.5" x14ac:dyDescent="0.35">
      <c r="C147" t="s">
        <v>1433</v>
      </c>
      <c r="J147" s="5">
        <v>-369421608</v>
      </c>
    </row>
    <row r="148" spans="3:19" ht="15.5" x14ac:dyDescent="0.35">
      <c r="C148" t="s">
        <v>185</v>
      </c>
      <c r="F148" s="5">
        <v>-208610400</v>
      </c>
      <c r="G148" s="5">
        <v>-5066493852</v>
      </c>
      <c r="I148" s="5">
        <v>-5764440630</v>
      </c>
      <c r="J148" s="5">
        <v>-3166843409</v>
      </c>
      <c r="K148" s="5">
        <v>-6627832674</v>
      </c>
      <c r="L148" s="5">
        <v>-2264005560</v>
      </c>
      <c r="M148" s="5">
        <v>-3391702082</v>
      </c>
      <c r="N148" s="5">
        <v>-5397192066</v>
      </c>
      <c r="O148" s="5">
        <v>-623836745</v>
      </c>
      <c r="P148" s="5">
        <v>-2694708998</v>
      </c>
      <c r="Q148" s="5">
        <v>-3991963904</v>
      </c>
      <c r="R148" s="5">
        <v>-4452112339</v>
      </c>
      <c r="S148" s="5">
        <v>-1665712658</v>
      </c>
    </row>
    <row r="149" spans="3:19" ht="15.5" x14ac:dyDescent="0.35">
      <c r="C149" t="s">
        <v>1059</v>
      </c>
      <c r="K149" s="5">
        <v>-4955992650</v>
      </c>
    </row>
    <row r="150" spans="3:19" ht="15.5" x14ac:dyDescent="0.35">
      <c r="C150" t="s">
        <v>186</v>
      </c>
      <c r="D150" s="5">
        <v>-3030062760</v>
      </c>
      <c r="E150" s="5">
        <v>22686546951</v>
      </c>
      <c r="F150" s="5">
        <v>14742295643</v>
      </c>
      <c r="G150" s="5">
        <v>-592841418</v>
      </c>
      <c r="I150" s="5">
        <v>17117283914</v>
      </c>
      <c r="J150" s="5">
        <v>3573798903</v>
      </c>
      <c r="K150" s="5">
        <v>-27559041415</v>
      </c>
      <c r="L150" s="5">
        <v>-8039864037</v>
      </c>
      <c r="M150" s="5">
        <v>14494227669</v>
      </c>
      <c r="N150" s="5">
        <v>12798889638</v>
      </c>
      <c r="O150" s="5">
        <v>-3808281619</v>
      </c>
      <c r="P150" s="5">
        <v>6669593395</v>
      </c>
      <c r="Q150" s="5">
        <v>5331285392</v>
      </c>
      <c r="R150" s="5">
        <v>39465053657</v>
      </c>
      <c r="S150" s="5">
        <v>-31416036223</v>
      </c>
    </row>
    <row r="151" spans="3:19" ht="15.5" x14ac:dyDescent="0.35">
      <c r="C151" t="s">
        <v>1058</v>
      </c>
      <c r="D151" s="5">
        <v>21977978985</v>
      </c>
      <c r="F151" s="5">
        <v>155573312752</v>
      </c>
      <c r="G151" s="5">
        <v>-3424028823</v>
      </c>
      <c r="I151" s="5">
        <v>155573312752</v>
      </c>
      <c r="J151" s="5">
        <v>59691810882</v>
      </c>
      <c r="K151" s="5">
        <v>57415424531</v>
      </c>
      <c r="L151" s="5">
        <v>79434679015</v>
      </c>
      <c r="M151" s="5">
        <v>57090667178</v>
      </c>
      <c r="N151" s="5">
        <v>120801868793</v>
      </c>
      <c r="O151" s="5">
        <v>107952019205</v>
      </c>
      <c r="P151" s="5">
        <v>123273551004</v>
      </c>
      <c r="Q151" s="5">
        <v>87817102955</v>
      </c>
      <c r="R151" s="5">
        <v>113701775740</v>
      </c>
    </row>
    <row r="152" spans="3:19" ht="15.5" x14ac:dyDescent="0.35">
      <c r="C152" t="s">
        <v>1190</v>
      </c>
      <c r="S152" s="5">
        <v>-1176000000</v>
      </c>
    </row>
    <row r="153" spans="3:19" ht="15.5" x14ac:dyDescent="0.35">
      <c r="C153" t="s">
        <v>778</v>
      </c>
      <c r="D153" s="5">
        <v>-21193804542</v>
      </c>
      <c r="E153" s="5">
        <v>21193804542</v>
      </c>
      <c r="F153" s="5">
        <v>-137328722603</v>
      </c>
      <c r="I153" s="5">
        <v>-137328722603</v>
      </c>
      <c r="J153" s="5">
        <v>-55922782507</v>
      </c>
      <c r="K153" s="5">
        <v>-79960774189</v>
      </c>
      <c r="L153" s="5">
        <v>-87423482738</v>
      </c>
      <c r="M153" s="5">
        <v>-42503917303</v>
      </c>
      <c r="N153" s="5">
        <v>-107817759011</v>
      </c>
      <c r="O153" s="5">
        <v>-111596930488</v>
      </c>
      <c r="P153" s="5">
        <v>-116259448688</v>
      </c>
      <c r="Q153" s="5">
        <v>-82100167832</v>
      </c>
      <c r="R153" s="5">
        <v>-73839062553</v>
      </c>
      <c r="S153" s="5">
        <v>-26286456211</v>
      </c>
    </row>
    <row r="154" spans="3:19" ht="15.5" x14ac:dyDescent="0.35">
      <c r="C154" t="s">
        <v>2695</v>
      </c>
      <c r="D154" s="5">
        <v>-1</v>
      </c>
      <c r="G154" s="5">
        <v>462270041</v>
      </c>
    </row>
    <row r="155" spans="3:19" ht="15.5" x14ac:dyDescent="0.35">
      <c r="C155" t="s">
        <v>2696</v>
      </c>
      <c r="F155" s="5">
        <v>-1325148810</v>
      </c>
      <c r="G155" s="5">
        <v>1325148810</v>
      </c>
    </row>
    <row r="156" spans="3:19" ht="15.5" x14ac:dyDescent="0.35">
      <c r="C156" t="s">
        <v>2697</v>
      </c>
      <c r="F156" s="5">
        <v>456691850</v>
      </c>
      <c r="I156" s="5">
        <v>456691850</v>
      </c>
    </row>
    <row r="157" spans="3:19" ht="15.5" x14ac:dyDescent="0.35">
      <c r="C157" t="s">
        <v>2157</v>
      </c>
      <c r="F157" s="5">
        <v>-67492263</v>
      </c>
      <c r="I157" s="5">
        <v>-67492263</v>
      </c>
    </row>
    <row r="158" spans="3:19" ht="15.5" x14ac:dyDescent="0.35">
      <c r="C158" t="s">
        <v>2698</v>
      </c>
      <c r="D158" s="5">
        <v>-2321494793</v>
      </c>
      <c r="G158" s="5">
        <v>-6070907</v>
      </c>
    </row>
    <row r="159" spans="3:19" ht="15.5" x14ac:dyDescent="0.35">
      <c r="C159" t="s">
        <v>2355</v>
      </c>
      <c r="D159" s="5">
        <v>-1492742410</v>
      </c>
      <c r="E159" s="5">
        <v>1492742410</v>
      </c>
      <c r="F159" s="5">
        <v>-1893496572</v>
      </c>
      <c r="G159" s="5">
        <v>1512109502</v>
      </c>
      <c r="I159" s="5">
        <v>-381387070</v>
      </c>
      <c r="J159" s="5">
        <v>-195229472</v>
      </c>
      <c r="K159" s="5">
        <v>-57699107</v>
      </c>
      <c r="L159" s="5">
        <v>-51060314</v>
      </c>
      <c r="M159" s="5">
        <v>-92522206</v>
      </c>
      <c r="N159" s="5">
        <v>-185220144</v>
      </c>
      <c r="O159" s="5">
        <v>-163370336</v>
      </c>
      <c r="P159" s="5">
        <v>-344508921</v>
      </c>
      <c r="Q159" s="5">
        <v>-385649731</v>
      </c>
      <c r="R159" s="5">
        <v>-397659530</v>
      </c>
      <c r="S159" s="5">
        <v>-1388805148</v>
      </c>
    </row>
    <row r="160" spans="3:19" ht="15.5" x14ac:dyDescent="0.35">
      <c r="C160" t="s">
        <v>1074</v>
      </c>
    </row>
    <row r="161" spans="2:19" ht="15.5" x14ac:dyDescent="0.35">
      <c r="C161" t="s">
        <v>195</v>
      </c>
      <c r="D161" s="5">
        <v>209192505</v>
      </c>
      <c r="E161" s="5">
        <v>-1551693503</v>
      </c>
      <c r="F161" s="5">
        <v>4450899220</v>
      </c>
      <c r="G161" s="5">
        <v>-3451683677</v>
      </c>
      <c r="I161" s="5">
        <v>-8310990279</v>
      </c>
      <c r="J161" s="5">
        <v>13042364065</v>
      </c>
      <c r="K161" s="5">
        <v>-6162858792</v>
      </c>
      <c r="L161" s="5">
        <v>1259582107</v>
      </c>
      <c r="M161" s="5">
        <v>2637698492</v>
      </c>
      <c r="N161" s="5">
        <v>1080813069</v>
      </c>
      <c r="O161" s="5">
        <v>-1942368175</v>
      </c>
      <c r="P161" s="5">
        <v>1443007775</v>
      </c>
      <c r="Q161" s="5">
        <v>2241787659</v>
      </c>
      <c r="R161" s="5">
        <v>7834984520</v>
      </c>
      <c r="S161" s="5">
        <v>-5397579111</v>
      </c>
    </row>
    <row r="162" spans="2:19" ht="15.5" x14ac:dyDescent="0.35">
      <c r="C162" t="s">
        <v>196</v>
      </c>
      <c r="E162" s="5">
        <v>7362110449</v>
      </c>
      <c r="I162" s="5">
        <v>19126054628</v>
      </c>
      <c r="K162" s="5">
        <v>12554046854</v>
      </c>
      <c r="L162" s="5">
        <v>807038532</v>
      </c>
      <c r="M162" s="5">
        <v>8285663607</v>
      </c>
      <c r="N162" s="5">
        <v>6171222694</v>
      </c>
      <c r="O162" s="5">
        <v>8987781739</v>
      </c>
      <c r="P162" s="5">
        <v>8105322517</v>
      </c>
      <c r="Q162" s="5">
        <v>7396811158</v>
      </c>
      <c r="R162" s="5">
        <v>-2086648510</v>
      </c>
      <c r="S162" s="5">
        <v>3317605432</v>
      </c>
    </row>
    <row r="163" spans="2:19" ht="15.5" x14ac:dyDescent="0.35">
      <c r="C163" t="s">
        <v>383</v>
      </c>
      <c r="F163" s="5">
        <v>-3452953900</v>
      </c>
      <c r="I163" s="5">
        <v>-3452953900</v>
      </c>
      <c r="J163" s="5">
        <v>275466943</v>
      </c>
      <c r="K163" s="5">
        <v>-34572655</v>
      </c>
      <c r="L163" s="5">
        <v>10487426215</v>
      </c>
      <c r="M163" s="5">
        <v>-435935884</v>
      </c>
      <c r="N163" s="5">
        <v>1033627844</v>
      </c>
      <c r="O163" s="5">
        <v>-874190870</v>
      </c>
      <c r="P163" s="5">
        <v>-560548553</v>
      </c>
      <c r="Q163" s="5">
        <v>502723700</v>
      </c>
      <c r="R163" s="5">
        <v>1648475148</v>
      </c>
      <c r="S163" s="5">
        <v>-6674831</v>
      </c>
    </row>
    <row r="164" spans="2:19" ht="15.5" x14ac:dyDescent="0.35">
      <c r="C164" t="s">
        <v>197</v>
      </c>
      <c r="D164" s="5">
        <v>209192505</v>
      </c>
      <c r="E164" s="5">
        <v>5810416946</v>
      </c>
      <c r="F164" s="5">
        <v>997945320</v>
      </c>
      <c r="G164" s="5">
        <v>-3451683677</v>
      </c>
      <c r="I164" s="5">
        <v>7362110449</v>
      </c>
      <c r="J164" s="5">
        <v>13317831008</v>
      </c>
      <c r="K164" s="5">
        <v>6356615407</v>
      </c>
      <c r="L164" s="5">
        <v>12554046854</v>
      </c>
      <c r="M164" s="5">
        <v>10487426215</v>
      </c>
      <c r="N164" s="5">
        <v>8285663607</v>
      </c>
      <c r="O164" s="5">
        <v>6171222694</v>
      </c>
      <c r="P164" s="5">
        <v>8987781739</v>
      </c>
      <c r="Q164" s="5">
        <v>10141322517</v>
      </c>
      <c r="R164" s="5">
        <v>7396811158</v>
      </c>
      <c r="S164" s="5">
        <v>-2086648510</v>
      </c>
    </row>
    <row r="166" spans="2:19" ht="15.5" x14ac:dyDescent="0.35">
      <c r="B166" t="s">
        <v>198</v>
      </c>
      <c r="C166" t="s">
        <v>12</v>
      </c>
      <c r="D166" s="5">
        <v>590000000</v>
      </c>
      <c r="E166" s="5">
        <v>590000000</v>
      </c>
      <c r="F166" s="5">
        <v>590000000</v>
      </c>
      <c r="G166" s="5">
        <v>590000000</v>
      </c>
      <c r="I166" s="5">
        <v>590000000</v>
      </c>
      <c r="J166" s="5">
        <v>590000000</v>
      </c>
      <c r="K166" s="5">
        <v>590000000</v>
      </c>
      <c r="L166" s="5">
        <v>590000000</v>
      </c>
      <c r="M166" s="5">
        <v>590000000</v>
      </c>
      <c r="N166" s="5">
        <v>590000000</v>
      </c>
      <c r="O166" s="5">
        <v>590000000</v>
      </c>
      <c r="P166" s="5">
        <v>590000000</v>
      </c>
      <c r="Q166" s="5">
        <v>590000000</v>
      </c>
      <c r="R166" s="5">
        <v>590000000</v>
      </c>
      <c r="S166" s="5">
        <v>60000000</v>
      </c>
    </row>
    <row r="167" spans="2:19" ht="15.5" x14ac:dyDescent="0.35">
      <c r="C167" t="s">
        <v>199</v>
      </c>
      <c r="D167" s="6">
        <v>-0.09</v>
      </c>
      <c r="E167" s="6">
        <v>2.76</v>
      </c>
      <c r="F167" s="6">
        <v>7.04</v>
      </c>
      <c r="G167" s="6">
        <v>-0.11</v>
      </c>
    </row>
    <row r="168" spans="2:19" ht="15.5" x14ac:dyDescent="0.35">
      <c r="C168" t="s">
        <v>200</v>
      </c>
      <c r="D168" s="6">
        <v>-6666.67</v>
      </c>
      <c r="E168" s="6">
        <v>365.94</v>
      </c>
      <c r="F168" s="6">
        <v>189.63</v>
      </c>
      <c r="G168" s="6">
        <v>-15090.91</v>
      </c>
    </row>
    <row r="169" spans="2:19" ht="15.5" x14ac:dyDescent="0.35">
      <c r="C169" t="s">
        <v>69</v>
      </c>
      <c r="D169" s="6">
        <v>5.17</v>
      </c>
      <c r="E169" s="6">
        <v>8.81</v>
      </c>
      <c r="F169" s="6">
        <v>9.09</v>
      </c>
      <c r="G169" s="6">
        <v>12.13</v>
      </c>
    </row>
    <row r="170" spans="2:19" ht="15.5" x14ac:dyDescent="0.35">
      <c r="C170" t="s">
        <v>201</v>
      </c>
      <c r="D170" s="5">
        <v>3620000000</v>
      </c>
      <c r="E170" s="5">
        <v>5320000000</v>
      </c>
      <c r="F170" s="5">
        <v>11810000000</v>
      </c>
      <c r="G170" s="5">
        <v>8710000000</v>
      </c>
    </row>
    <row r="171" spans="2:19" ht="15.5" x14ac:dyDescent="0.35">
      <c r="C171" t="s">
        <v>202</v>
      </c>
      <c r="D171" s="6">
        <v>-1E-4</v>
      </c>
      <c r="E171" s="6">
        <v>3.9000000000000003E-3</v>
      </c>
      <c r="F171" s="6">
        <v>1.03E-2</v>
      </c>
      <c r="G171" s="6">
        <v>-2.0000000000000001E-4</v>
      </c>
    </row>
    <row r="172" spans="2:19" ht="15.5" x14ac:dyDescent="0.35">
      <c r="C172" t="s">
        <v>203</v>
      </c>
      <c r="D172" s="6">
        <v>-2.9999999999999997E-4</v>
      </c>
      <c r="E172" s="6">
        <v>9.300000000000001E-3</v>
      </c>
      <c r="F172" s="6">
        <v>2.2700000000000001E-2</v>
      </c>
      <c r="G172" s="6">
        <v>-4.0000000000000002E-4</v>
      </c>
    </row>
    <row r="173" spans="2:19" ht="15.5" x14ac:dyDescent="0.35">
      <c r="C173" t="s">
        <v>204</v>
      </c>
      <c r="D173" s="6">
        <v>7.1999999999999998E-3</v>
      </c>
      <c r="E173" s="6">
        <v>1.6299999999999999E-2</v>
      </c>
      <c r="F173" s="6">
        <v>4.2900000000000001E-2</v>
      </c>
      <c r="G173" s="6">
        <v>3.5799999999999998E-2</v>
      </c>
    </row>
    <row r="174" spans="2:19" ht="15.5" x14ac:dyDescent="0.35">
      <c r="C174" t="s">
        <v>205</v>
      </c>
      <c r="D174" s="6">
        <v>1.06</v>
      </c>
      <c r="E174" s="6">
        <v>2.15</v>
      </c>
      <c r="F174" s="6">
        <v>3.79</v>
      </c>
      <c r="G174" s="6">
        <v>1.07</v>
      </c>
    </row>
    <row r="175" spans="2:19" ht="15.5" x14ac:dyDescent="0.35">
      <c r="C175" t="s">
        <v>206</v>
      </c>
      <c r="D175" s="5">
        <v>182000000000</v>
      </c>
      <c r="E175" s="5">
        <v>173000000000</v>
      </c>
      <c r="F175" s="5">
        <v>184000000000</v>
      </c>
      <c r="G175" s="5">
        <v>165000000000</v>
      </c>
    </row>
    <row r="176" spans="2:19" ht="15.5" x14ac:dyDescent="0.35">
      <c r="C176" t="s">
        <v>207</v>
      </c>
      <c r="D176" s="6">
        <v>1.94</v>
      </c>
      <c r="E176" s="6">
        <v>3.43</v>
      </c>
      <c r="F176" s="6">
        <v>4.29</v>
      </c>
      <c r="G176" s="6">
        <v>5.9</v>
      </c>
    </row>
    <row r="177" spans="3:19" ht="15.5" x14ac:dyDescent="0.35">
      <c r="C177" t="s">
        <v>208</v>
      </c>
      <c r="D177" s="6">
        <v>309.06</v>
      </c>
      <c r="E177" s="6">
        <v>294.7</v>
      </c>
      <c r="F177" s="5">
        <v>311</v>
      </c>
      <c r="G177" s="6">
        <v>281.17</v>
      </c>
    </row>
    <row r="178" spans="3:19" ht="15.5" x14ac:dyDescent="0.35">
      <c r="C178" t="s">
        <v>209</v>
      </c>
      <c r="D178" s="6">
        <v>1.94</v>
      </c>
      <c r="E178" s="6">
        <v>3.43</v>
      </c>
      <c r="F178" s="6">
        <v>4.29</v>
      </c>
      <c r="G178" s="6">
        <v>5.9</v>
      </c>
    </row>
    <row r="179" spans="3:19" ht="15.5" x14ac:dyDescent="0.35">
      <c r="C179" t="s">
        <v>210</v>
      </c>
      <c r="D179" s="6">
        <v>309.06</v>
      </c>
      <c r="E179" s="6">
        <v>294.7</v>
      </c>
      <c r="F179" s="5">
        <v>311</v>
      </c>
      <c r="G179" s="6">
        <v>281.17</v>
      </c>
    </row>
    <row r="180" spans="3:19" ht="15.5" x14ac:dyDescent="0.35">
      <c r="C180" t="s">
        <v>211</v>
      </c>
      <c r="D180" s="5">
        <v>134000000000</v>
      </c>
      <c r="E180" s="5">
        <v>103000000000</v>
      </c>
      <c r="F180" s="5">
        <v>112000000000</v>
      </c>
      <c r="G180" s="5">
        <v>108000000000</v>
      </c>
    </row>
    <row r="181" spans="3:19" ht="15.5" x14ac:dyDescent="0.35">
      <c r="C181" t="s">
        <v>212</v>
      </c>
      <c r="E181" s="5">
        <v>0</v>
      </c>
      <c r="F181" s="5">
        <v>2000000000</v>
      </c>
    </row>
    <row r="182" spans="3:19" ht="15.5" x14ac:dyDescent="0.35">
      <c r="C182" t="s">
        <v>213</v>
      </c>
      <c r="D182" s="5">
        <v>182000000000</v>
      </c>
      <c r="E182" s="5">
        <v>173000000000</v>
      </c>
      <c r="F182" s="5">
        <v>183000000000</v>
      </c>
      <c r="G182" s="5">
        <v>165000000000</v>
      </c>
    </row>
    <row r="183" spans="3:19" ht="15.5" x14ac:dyDescent="0.35">
      <c r="C183" t="s">
        <v>24</v>
      </c>
      <c r="D183" s="5">
        <v>134000000000</v>
      </c>
      <c r="E183" s="5">
        <v>103000000000</v>
      </c>
      <c r="F183" s="5">
        <v>114000000000</v>
      </c>
      <c r="G183" s="5">
        <v>108000000000</v>
      </c>
    </row>
    <row r="184" spans="3:19" ht="15.5" x14ac:dyDescent="0.35">
      <c r="C184" t="s">
        <v>21</v>
      </c>
      <c r="D184" s="5">
        <v>128000000000</v>
      </c>
      <c r="E184" s="5">
        <v>98000000000</v>
      </c>
      <c r="F184" s="5">
        <v>107000000000</v>
      </c>
      <c r="G184" s="5">
        <v>101000000000</v>
      </c>
    </row>
    <row r="185" spans="3:19" ht="15.5" x14ac:dyDescent="0.35">
      <c r="C185" t="s">
        <v>214</v>
      </c>
      <c r="D185" s="5">
        <v>27000000000</v>
      </c>
      <c r="E185" s="5">
        <v>29000000000</v>
      </c>
      <c r="F185" s="5">
        <v>28000000000</v>
      </c>
      <c r="G185" s="5">
        <v>21000000000</v>
      </c>
    </row>
    <row r="186" spans="3:19" ht="15.5" x14ac:dyDescent="0.35">
      <c r="C186" t="s">
        <v>215</v>
      </c>
      <c r="D186" s="5">
        <v>-9000000000</v>
      </c>
      <c r="E186" s="5">
        <v>-24000000000</v>
      </c>
      <c r="F186" s="5">
        <v>-20000000000</v>
      </c>
      <c r="G186" s="5">
        <v>2000000000</v>
      </c>
    </row>
    <row r="187" spans="3:19" ht="15.5" x14ac:dyDescent="0.35">
      <c r="C187" t="s">
        <v>216</v>
      </c>
      <c r="F187" s="5">
        <v>0</v>
      </c>
      <c r="G187" s="5">
        <v>-5000000000</v>
      </c>
    </row>
    <row r="188" spans="3:19" ht="15.5" x14ac:dyDescent="0.35">
      <c r="C188" t="s">
        <v>13</v>
      </c>
      <c r="D188" s="5">
        <v>-9000000000</v>
      </c>
      <c r="E188" s="5">
        <v>-24000000000</v>
      </c>
      <c r="F188" s="5">
        <v>-21000000000</v>
      </c>
      <c r="G188" s="5">
        <v>-3000000000</v>
      </c>
    </row>
    <row r="189" spans="3:19" ht="15.5" x14ac:dyDescent="0.35">
      <c r="C189" t="s">
        <v>16</v>
      </c>
      <c r="D189" s="6">
        <v>-14.69</v>
      </c>
      <c r="E189" s="6">
        <v>-41.35</v>
      </c>
      <c r="F189" s="6">
        <v>-34.880000000000003</v>
      </c>
      <c r="G189" s="6">
        <v>-4.7699999999999996</v>
      </c>
    </row>
    <row r="190" spans="3:19" ht="15.5" x14ac:dyDescent="0.35">
      <c r="C190" t="s">
        <v>54</v>
      </c>
      <c r="I190" s="6">
        <v>7.73</v>
      </c>
      <c r="J190" s="6">
        <v>2.6</v>
      </c>
      <c r="K190" s="6">
        <v>2.14</v>
      </c>
      <c r="L190" s="6">
        <v>3.78</v>
      </c>
      <c r="M190" s="6">
        <v>-5.77</v>
      </c>
      <c r="N190" s="6">
        <v>4.0199999999999996</v>
      </c>
      <c r="O190" s="6">
        <v>2.13</v>
      </c>
      <c r="P190" s="6">
        <v>1.5</v>
      </c>
      <c r="Q190" s="6">
        <v>-17.190000000000001</v>
      </c>
      <c r="R190" s="6">
        <v>2.5</v>
      </c>
      <c r="S190" s="6">
        <v>28.97</v>
      </c>
    </row>
    <row r="191" spans="3:19" ht="15.5" x14ac:dyDescent="0.35">
      <c r="C191" t="s">
        <v>68</v>
      </c>
      <c r="I191" s="6">
        <v>172.7</v>
      </c>
      <c r="J191" s="6">
        <v>161.54</v>
      </c>
      <c r="K191" s="6">
        <v>171.96</v>
      </c>
      <c r="L191" s="6">
        <v>105.29</v>
      </c>
      <c r="M191" s="6">
        <v>-76.599999999999994</v>
      </c>
      <c r="N191" s="6">
        <v>64.680000000000007</v>
      </c>
      <c r="O191" s="6">
        <v>117.37</v>
      </c>
      <c r="P191" s="5">
        <v>144</v>
      </c>
      <c r="Q191" s="6">
        <v>-15.13</v>
      </c>
      <c r="R191" s="5">
        <v>132</v>
      </c>
      <c r="S191" s="6">
        <v>49.02</v>
      </c>
    </row>
    <row r="192" spans="3:19" ht="15.5" x14ac:dyDescent="0.35">
      <c r="C192" t="s">
        <v>71</v>
      </c>
      <c r="I192" s="6">
        <v>2.6</v>
      </c>
      <c r="J192" s="6">
        <v>0.86</v>
      </c>
      <c r="K192" s="6">
        <v>0.83</v>
      </c>
      <c r="L192" s="6">
        <v>0.82</v>
      </c>
      <c r="M192" s="6">
        <v>1.0900000000000001</v>
      </c>
      <c r="N192" s="6">
        <v>0.61</v>
      </c>
      <c r="O192" s="6">
        <v>0.52</v>
      </c>
      <c r="P192" s="6">
        <v>0.44</v>
      </c>
      <c r="Q192" s="6">
        <v>0.63</v>
      </c>
      <c r="R192" s="6">
        <v>0.75</v>
      </c>
      <c r="S192" s="6">
        <v>0.33</v>
      </c>
    </row>
    <row r="193" spans="3:19" ht="15.5" x14ac:dyDescent="0.35">
      <c r="C193" t="s">
        <v>217</v>
      </c>
      <c r="I193" s="5">
        <v>26710000000</v>
      </c>
      <c r="J193" s="5">
        <v>20350000000</v>
      </c>
      <c r="K193" s="5">
        <v>14430000000</v>
      </c>
      <c r="L193" s="5">
        <v>22350000000</v>
      </c>
      <c r="M193" s="6">
        <v>16969999999.999998</v>
      </c>
      <c r="N193" s="5">
        <v>5300000000</v>
      </c>
      <c r="O193" s="5">
        <v>18820000000</v>
      </c>
      <c r="P193" s="5">
        <v>20170000000</v>
      </c>
    </row>
    <row r="194" spans="3:19" ht="15.5" x14ac:dyDescent="0.35">
      <c r="C194" t="s">
        <v>218</v>
      </c>
      <c r="I194" s="6">
        <v>1.1299999999999999E-2</v>
      </c>
      <c r="J194" s="6">
        <v>4.1999999999999997E-3</v>
      </c>
      <c r="K194" s="6">
        <v>3.5999999999999999E-3</v>
      </c>
      <c r="L194" s="6">
        <v>6.3E-3</v>
      </c>
      <c r="M194" s="6">
        <v>-9.7000000000000003E-3</v>
      </c>
      <c r="N194" s="6">
        <v>6.8000000000000005E-3</v>
      </c>
      <c r="O194" s="6">
        <v>3.7000000000000002E-3</v>
      </c>
      <c r="P194" s="6">
        <v>2.5999999999999999E-3</v>
      </c>
      <c r="Q194" s="6">
        <v>-2.9600000000000001E-2</v>
      </c>
      <c r="R194" s="6">
        <v>4.5000000000000005E-3</v>
      </c>
      <c r="S194" s="6">
        <v>7.9000000000000008E-3</v>
      </c>
    </row>
    <row r="195" spans="3:19" ht="15.5" x14ac:dyDescent="0.35">
      <c r="C195" t="s">
        <v>219</v>
      </c>
      <c r="I195" s="6">
        <v>2.4900000000000002E-2</v>
      </c>
      <c r="J195" s="6">
        <v>9.0000000000000011E-3</v>
      </c>
      <c r="K195" s="6">
        <v>7.4999999999999997E-3</v>
      </c>
      <c r="L195" s="6">
        <v>1.3300000000000001E-2</v>
      </c>
      <c r="M195" s="6">
        <v>-2.0499999999999997E-2</v>
      </c>
      <c r="N195" s="6">
        <v>1.46E-2</v>
      </c>
      <c r="O195" s="6">
        <v>7.7000000000000002E-3</v>
      </c>
      <c r="P195" s="6">
        <v>5.5000000000000005E-3</v>
      </c>
      <c r="Q195" s="6">
        <v>-6.4699999999999994E-2</v>
      </c>
      <c r="R195" s="6">
        <v>9.1000000000000004E-3</v>
      </c>
      <c r="S195" s="6">
        <v>2.1499999999999998E-2</v>
      </c>
    </row>
    <row r="196" spans="3:19" ht="15.5" x14ac:dyDescent="0.35">
      <c r="C196" t="s">
        <v>220</v>
      </c>
      <c r="I196" s="6">
        <v>8.900000000000001E-2</v>
      </c>
      <c r="J196" s="6">
        <v>6.6500000000000004E-2</v>
      </c>
      <c r="K196" s="6">
        <v>4.6699999999999998E-2</v>
      </c>
      <c r="L196" s="6">
        <v>7.4700000000000003E-2</v>
      </c>
      <c r="M196" s="6">
        <v>4.8399999999999999E-2</v>
      </c>
      <c r="N196" s="6">
        <v>1.1200000000000002E-2</v>
      </c>
      <c r="O196" s="6">
        <v>6.7799999999999999E-2</v>
      </c>
      <c r="P196" s="6">
        <v>5.67E-2</v>
      </c>
      <c r="Q196" s="6">
        <v>-6.9999999999999993E-3</v>
      </c>
      <c r="R196" s="6">
        <v>4.4699999999999997E-2</v>
      </c>
      <c r="S196" s="6">
        <v>0.16190000000000002</v>
      </c>
    </row>
    <row r="197" spans="3:19" ht="15.5" x14ac:dyDescent="0.35">
      <c r="C197" t="s">
        <v>221</v>
      </c>
      <c r="I197" s="6">
        <v>1.5</v>
      </c>
      <c r="J197" s="6">
        <v>1.34</v>
      </c>
      <c r="K197" s="6">
        <v>1.2</v>
      </c>
      <c r="L197" s="6">
        <v>1.92</v>
      </c>
      <c r="M197" s="6">
        <v>1.31</v>
      </c>
      <c r="N197" s="6">
        <v>0.33</v>
      </c>
      <c r="O197" s="6">
        <v>1.74</v>
      </c>
      <c r="P197" s="6">
        <v>1.65</v>
      </c>
      <c r="Q197" s="6">
        <v>-0.22</v>
      </c>
      <c r="R197" s="6">
        <v>1.02</v>
      </c>
      <c r="S197" s="6">
        <v>1.08</v>
      </c>
    </row>
    <row r="198" spans="3:19" ht="15.5" x14ac:dyDescent="0.35">
      <c r="C198" t="s">
        <v>65</v>
      </c>
      <c r="I198" s="6">
        <v>4.29</v>
      </c>
      <c r="J198" s="6">
        <v>1.45</v>
      </c>
      <c r="K198" s="6">
        <v>1.29</v>
      </c>
      <c r="L198" s="6">
        <v>1.4</v>
      </c>
      <c r="M198" s="6">
        <v>1.57</v>
      </c>
      <c r="N198" s="6">
        <v>0.94</v>
      </c>
      <c r="O198" s="6">
        <v>0.91</v>
      </c>
      <c r="P198" s="6">
        <v>0.79</v>
      </c>
      <c r="Q198" s="6">
        <v>0.98</v>
      </c>
      <c r="R198" s="6">
        <v>1.2</v>
      </c>
      <c r="S198" s="6">
        <v>1.05</v>
      </c>
    </row>
    <row r="199" spans="3:19" ht="15.5" x14ac:dyDescent="0.35">
      <c r="C199" t="s">
        <v>62</v>
      </c>
      <c r="I199" s="5">
        <v>311</v>
      </c>
      <c r="J199" s="6">
        <v>289.18</v>
      </c>
      <c r="K199" s="6">
        <v>285.45</v>
      </c>
      <c r="L199" s="6">
        <v>284.7</v>
      </c>
      <c r="M199" s="6">
        <v>281.14999999999998</v>
      </c>
      <c r="N199" s="6">
        <v>275.82</v>
      </c>
      <c r="O199" s="6">
        <v>275.18</v>
      </c>
      <c r="P199" s="6">
        <v>271.82</v>
      </c>
      <c r="Q199" s="6">
        <v>265.67</v>
      </c>
      <c r="R199" s="6">
        <v>274.52999999999997</v>
      </c>
      <c r="S199" s="6">
        <v>1348.1</v>
      </c>
    </row>
    <row r="200" spans="3:19" ht="15.5" x14ac:dyDescent="0.35">
      <c r="C200" t="s">
        <v>222</v>
      </c>
      <c r="I200" s="6">
        <v>4.29</v>
      </c>
      <c r="J200" s="6">
        <v>1.45</v>
      </c>
      <c r="K200" s="6">
        <v>1.29</v>
      </c>
      <c r="L200" s="6">
        <v>1.4</v>
      </c>
      <c r="M200" s="6">
        <v>1.57</v>
      </c>
      <c r="N200" s="6">
        <v>0.94</v>
      </c>
      <c r="O200" s="6">
        <v>0.91</v>
      </c>
      <c r="P200" s="6">
        <v>0.79</v>
      </c>
      <c r="Q200" s="6">
        <v>0.98</v>
      </c>
      <c r="R200" s="6">
        <v>1.2</v>
      </c>
      <c r="S200" s="6">
        <v>1.05</v>
      </c>
    </row>
    <row r="201" spans="3:19" ht="15.5" x14ac:dyDescent="0.35">
      <c r="C201" t="s">
        <v>223</v>
      </c>
      <c r="I201" s="5">
        <v>311</v>
      </c>
      <c r="J201" s="6">
        <v>289.18</v>
      </c>
      <c r="K201" s="6">
        <v>285.45</v>
      </c>
      <c r="L201" s="6">
        <v>284.7</v>
      </c>
      <c r="M201" s="6">
        <v>281.14999999999998</v>
      </c>
      <c r="N201" s="6">
        <v>275.82</v>
      </c>
      <c r="O201" s="6">
        <v>275.18</v>
      </c>
      <c r="P201" s="6">
        <v>271.82</v>
      </c>
      <c r="Q201" s="6">
        <v>265.67</v>
      </c>
      <c r="R201" s="6">
        <v>274.52999999999997</v>
      </c>
      <c r="S201" s="6">
        <v>1348.1</v>
      </c>
    </row>
    <row r="202" spans="3:19" ht="15.5" x14ac:dyDescent="0.35">
      <c r="C202" t="s">
        <v>224</v>
      </c>
      <c r="I202" s="5">
        <v>112000000000</v>
      </c>
      <c r="J202" s="5">
        <v>93000000000</v>
      </c>
      <c r="K202" s="5">
        <v>78000000000</v>
      </c>
      <c r="L202" s="5">
        <v>101000000000</v>
      </c>
      <c r="M202" s="5">
        <v>109000000000</v>
      </c>
      <c r="N202" s="5">
        <v>94000000000</v>
      </c>
      <c r="O202" s="5">
        <v>81000000000</v>
      </c>
      <c r="P202" s="5">
        <v>85000000000</v>
      </c>
      <c r="Q202" s="5">
        <v>78000000000</v>
      </c>
      <c r="R202" s="5">
        <v>72000000000</v>
      </c>
      <c r="S202" s="5">
        <v>41000000000</v>
      </c>
    </row>
    <row r="203" spans="3:19" ht="15.5" x14ac:dyDescent="0.35">
      <c r="C203" t="s">
        <v>225</v>
      </c>
      <c r="I203" s="5">
        <v>2000000000</v>
      </c>
      <c r="J203" s="5">
        <v>3000000000</v>
      </c>
      <c r="K203" s="5">
        <v>5000000000</v>
      </c>
    </row>
    <row r="204" spans="3:19" ht="15.5" x14ac:dyDescent="0.35">
      <c r="C204" t="s">
        <v>26</v>
      </c>
      <c r="I204" s="5">
        <v>114000000000</v>
      </c>
      <c r="J204" s="5">
        <v>96000000000</v>
      </c>
      <c r="K204" s="5">
        <v>83000000000</v>
      </c>
      <c r="L204" s="5">
        <v>101000000000</v>
      </c>
      <c r="M204" s="5">
        <v>109000000000</v>
      </c>
      <c r="N204" s="5">
        <v>94000000000</v>
      </c>
      <c r="O204" s="5">
        <v>81000000000</v>
      </c>
      <c r="P204" s="5">
        <v>85000000000</v>
      </c>
      <c r="Q204" s="5">
        <v>78000000000</v>
      </c>
      <c r="R204" s="5">
        <v>72000000000</v>
      </c>
      <c r="S204" s="5">
        <v>41000000000</v>
      </c>
    </row>
    <row r="205" spans="3:19" ht="15.5" x14ac:dyDescent="0.35">
      <c r="C205" t="s">
        <v>23</v>
      </c>
      <c r="I205" s="5">
        <v>107000000000</v>
      </c>
      <c r="J205" s="5">
        <v>77000000000</v>
      </c>
      <c r="K205" s="5">
        <v>77000000000</v>
      </c>
      <c r="L205" s="5">
        <v>88000000000</v>
      </c>
      <c r="M205" s="5">
        <v>98000000000</v>
      </c>
      <c r="N205" s="5">
        <v>86000000000</v>
      </c>
      <c r="O205" s="5">
        <v>75000000000</v>
      </c>
      <c r="P205" s="5">
        <v>76000000000</v>
      </c>
      <c r="Q205" s="5">
        <v>68000000000</v>
      </c>
      <c r="R205" s="5">
        <v>65000000000</v>
      </c>
      <c r="S205" s="5">
        <v>34000000000</v>
      </c>
    </row>
    <row r="206" spans="3:19" ht="15.5" x14ac:dyDescent="0.35">
      <c r="C206" t="s">
        <v>226</v>
      </c>
      <c r="I206" s="5">
        <v>28000000000</v>
      </c>
      <c r="J206" s="5">
        <v>33000000000</v>
      </c>
      <c r="K206" s="5">
        <v>29000000000</v>
      </c>
      <c r="L206" s="5">
        <v>32000000000</v>
      </c>
      <c r="M206" s="5">
        <v>33000000000</v>
      </c>
      <c r="N206" s="5">
        <v>46000000000</v>
      </c>
      <c r="O206" s="5">
        <v>60000000000</v>
      </c>
      <c r="P206" s="5">
        <v>57000000000</v>
      </c>
      <c r="Q206" s="5">
        <v>47000000000</v>
      </c>
      <c r="R206" s="5">
        <v>42000000000</v>
      </c>
      <c r="S206" s="5">
        <v>32000000000</v>
      </c>
    </row>
    <row r="207" spans="3:19" ht="15.5" x14ac:dyDescent="0.35">
      <c r="C207" t="s">
        <v>227</v>
      </c>
      <c r="I207" s="5">
        <v>-20000000000</v>
      </c>
      <c r="J207" s="5">
        <v>13000000000</v>
      </c>
      <c r="K207" s="5">
        <v>29000000000</v>
      </c>
      <c r="L207" s="5">
        <v>11000000000</v>
      </c>
      <c r="M207" s="5">
        <v>-7000000000</v>
      </c>
      <c r="N207" s="5">
        <v>-6000000000</v>
      </c>
      <c r="O207" s="5">
        <v>-3000000000</v>
      </c>
      <c r="P207" s="5">
        <v>8000000000</v>
      </c>
      <c r="Q207" s="5">
        <v>-3000000000</v>
      </c>
      <c r="R207" s="5">
        <v>-27000000000</v>
      </c>
      <c r="S207" s="5">
        <v>27000000000</v>
      </c>
    </row>
    <row r="208" spans="3:19" ht="15.5" x14ac:dyDescent="0.35">
      <c r="C208" t="s">
        <v>228</v>
      </c>
      <c r="I208" s="5">
        <v>-6000000000</v>
      </c>
      <c r="J208" s="5">
        <v>-3000000000</v>
      </c>
      <c r="K208" s="5">
        <v>-7000000000</v>
      </c>
      <c r="L208" s="5">
        <v>-2000000000</v>
      </c>
      <c r="M208" s="5">
        <v>-3000000000</v>
      </c>
      <c r="N208" s="5">
        <v>-5000000000</v>
      </c>
      <c r="O208" s="5">
        <v>-1000000000</v>
      </c>
      <c r="P208" s="5">
        <v>-3000000000</v>
      </c>
      <c r="Q208" s="5">
        <v>-4000000000</v>
      </c>
      <c r="R208" s="5">
        <v>-4000000000</v>
      </c>
      <c r="S208" s="5">
        <v>-2000000000</v>
      </c>
    </row>
    <row r="209" spans="3:19" ht="15.5" x14ac:dyDescent="0.35">
      <c r="C209" t="s">
        <v>15</v>
      </c>
      <c r="I209" s="5">
        <v>-26000000000</v>
      </c>
      <c r="J209" s="5">
        <v>10000000000</v>
      </c>
      <c r="K209" s="5">
        <v>22000000000</v>
      </c>
      <c r="L209" s="5">
        <v>9000000000</v>
      </c>
      <c r="M209" s="5">
        <v>-10000000000</v>
      </c>
      <c r="N209" s="5">
        <v>-11000000000</v>
      </c>
      <c r="O209" s="5">
        <v>-4000000000</v>
      </c>
      <c r="P209" s="5">
        <v>5000000000</v>
      </c>
      <c r="Q209" s="5">
        <v>-7000000000</v>
      </c>
      <c r="R209" s="5">
        <v>-31000000000</v>
      </c>
      <c r="S209" s="5">
        <v>25000000000</v>
      </c>
    </row>
    <row r="210" spans="3:19" ht="15.5" x14ac:dyDescent="0.35">
      <c r="C210" t="s">
        <v>17</v>
      </c>
      <c r="I210" s="6">
        <v>-43.57</v>
      </c>
      <c r="J210" s="6">
        <v>17.41</v>
      </c>
      <c r="K210" s="6">
        <v>37.86</v>
      </c>
      <c r="L210" s="6">
        <v>15.36</v>
      </c>
      <c r="M210" s="6">
        <v>-17.77</v>
      </c>
      <c r="N210" s="6">
        <v>-18.72</v>
      </c>
      <c r="O210" s="6">
        <v>-6.17</v>
      </c>
      <c r="P210" s="6">
        <v>9.32</v>
      </c>
      <c r="Q210" s="6">
        <v>-11.6</v>
      </c>
      <c r="R210" s="6">
        <v>-52.74</v>
      </c>
      <c r="S210" s="6">
        <v>431.78</v>
      </c>
    </row>
  </sheetData>
  <pageMargins left="0.7" right="0.7" top="0.75" bottom="0.75" header="0.3" footer="0.3"/>
  <ignoredErrors>
    <ignoredError sqref="A1:S211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2700</v>
      </c>
      <c r="D2" s="2" vm="375">
        <f ca="1">IFERROR(_xlfn.STOCKHISTORY("XIDX:" &amp; $C$1, D3, , 0, 0, 1), "Libur")</f>
        <v>650</v>
      </c>
      <c r="E2" s="2" vm="383">
        <f ca="1">IFERROR(_xlfn.STOCKHISTORY("XIDX:" &amp; $C$1, E3, , 0, 0, 1), "Libur")</f>
        <v>590</v>
      </c>
      <c r="H2" s="2" vm="383">
        <f ca="1">IFERROR(INDEX(D2:G2,COUNT(D2:G2)),"")</f>
        <v>590</v>
      </c>
      <c r="I2" s="2" vm="685">
        <f t="shared" ref="I2:Z2" ca="1" si="0">IFERROR(_xlfn.STOCKHISTORY("XIDX:" &amp; $C$1, I1, , 0, 0, 1), "Libur")</f>
        <v>127</v>
      </c>
      <c r="J2" s="2" vm="686">
        <f t="shared" ca="1" si="0"/>
        <v>33</v>
      </c>
      <c r="K2" s="2" vm="1">
        <f t="shared" ca="1" si="0"/>
        <v>50</v>
      </c>
      <c r="L2" s="2" vm="280">
        <f t="shared" ca="1" si="0"/>
        <v>51</v>
      </c>
      <c r="M2" s="2" vm="687">
        <f t="shared" ca="1" si="0"/>
        <v>112</v>
      </c>
      <c r="N2" s="2" vm="280">
        <f t="shared" ca="1" si="0"/>
        <v>51</v>
      </c>
      <c r="O2" s="2" vm="2">
        <f t="shared" ca="1" si="0"/>
        <v>53</v>
      </c>
      <c r="P2" s="2" vm="606">
        <f t="shared" ca="1" si="0"/>
        <v>62</v>
      </c>
      <c r="Q2" s="2" vm="688">
        <f t="shared" ca="1" si="0"/>
        <v>89</v>
      </c>
      <c r="R2" s="2" vm="689">
        <f t="shared" ca="1" si="0"/>
        <v>125</v>
      </c>
      <c r="S2" s="2" vm="1">
        <f t="shared" ca="1" si="0"/>
        <v>50</v>
      </c>
      <c r="T2" s="2" vm="690">
        <f t="shared" ca="1" si="0"/>
        <v>86</v>
      </c>
      <c r="U2" s="2" t="str">
        <f t="shared" ca="1" si="0"/>
        <v>Libur</v>
      </c>
      <c r="V2" s="2" vm="327">
        <f t="shared" ca="1" si="0"/>
        <v>70</v>
      </c>
      <c r="W2" s="2" vm="691">
        <f t="shared" ca="1" si="0"/>
        <v>64</v>
      </c>
      <c r="X2" s="2" vm="324">
        <f t="shared" ca="1" si="0"/>
        <v>78</v>
      </c>
      <c r="Y2" s="2" vm="603">
        <f t="shared" ca="1" si="0"/>
        <v>73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26397351819</v>
      </c>
      <c r="E4" s="2">
        <f>IFERROR(INDEX(E51:E500,MATCH($C$4,$C$51:$C$500,0)),"")</f>
        <v>26618545370</v>
      </c>
      <c r="H4" s="2">
        <f>IFERROR(SUM(D4:G4)*(4/MAX(1,COUNT(D4:G4))),"")</f>
        <v>106031794378</v>
      </c>
      <c r="I4" s="2">
        <f t="shared" ref="I4:Z4" si="1">IFERROR(INDEX(I51:I500,MATCH($C$4,$C$51:$C$500,0)),"")</f>
        <v>13665322572</v>
      </c>
      <c r="J4" s="2">
        <f t="shared" si="1"/>
        <v>72657658</v>
      </c>
      <c r="K4" s="2">
        <f t="shared" si="1"/>
        <v>22360023</v>
      </c>
      <c r="L4" s="2">
        <f t="shared" si="1"/>
        <v>925150997</v>
      </c>
      <c r="M4" s="2">
        <f t="shared" si="1"/>
        <v>15676233957</v>
      </c>
      <c r="N4" s="2">
        <f t="shared" si="1"/>
        <v>168879831491</v>
      </c>
      <c r="O4" s="2">
        <f t="shared" si="1"/>
        <v>645859484361</v>
      </c>
      <c r="P4" s="2">
        <f t="shared" si="1"/>
        <v>1042813378742</v>
      </c>
      <c r="Q4" s="2">
        <f t="shared" si="1"/>
        <v>795611411050</v>
      </c>
      <c r="R4" s="2">
        <f t="shared" si="1"/>
        <v>843528979435</v>
      </c>
      <c r="S4" s="2">
        <f t="shared" si="1"/>
        <v>852780085776</v>
      </c>
      <c r="T4" s="2">
        <f t="shared" si="1"/>
        <v>814572005112</v>
      </c>
      <c r="U4" s="2">
        <f t="shared" si="1"/>
        <v>740839654535</v>
      </c>
      <c r="V4" s="2">
        <f t="shared" si="1"/>
        <v>651824975918</v>
      </c>
      <c r="W4" s="2">
        <f t="shared" si="1"/>
        <v>575547623168</v>
      </c>
      <c r="X4" s="2">
        <f t="shared" si="1"/>
        <v>617040184537</v>
      </c>
      <c r="Y4" s="2">
        <f t="shared" si="1"/>
        <v>621720778800</v>
      </c>
      <c r="Z4" s="2">
        <f t="shared" si="1"/>
        <v>647297671705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3947271235</v>
      </c>
      <c r="E5" s="2">
        <f>IFERROR(INDEX(E51:E500,MATCH($C$5,$C$51:$C$500,0)),"")</f>
        <v>7458679220</v>
      </c>
      <c r="H5" s="2">
        <f>IFERROR(SUM(D5:G5)*(4/MAX(1,COUNT(D5:G5))),"")</f>
        <v>22811900910</v>
      </c>
      <c r="I5" s="2">
        <f t="shared" ref="I5:Z5" si="2">IFERROR(INDEX(I51:I500,MATCH($C$5,$C$51:$C$500,0)),"")</f>
        <v>-8231936994</v>
      </c>
      <c r="J5" s="2">
        <f t="shared" si="2"/>
        <v>-40074620641</v>
      </c>
      <c r="K5" s="2">
        <f t="shared" si="2"/>
        <v>-33689912003</v>
      </c>
      <c r="L5" s="2">
        <f t="shared" si="2"/>
        <v>-87142840231</v>
      </c>
      <c r="M5" s="2">
        <f t="shared" si="2"/>
        <v>-124428915779</v>
      </c>
      <c r="N5" s="2">
        <f t="shared" si="2"/>
        <v>-426269024900</v>
      </c>
      <c r="O5" s="2">
        <f t="shared" si="2"/>
        <v>-51539193389</v>
      </c>
      <c r="P5" s="2">
        <f t="shared" si="2"/>
        <v>-36336925599</v>
      </c>
      <c r="Q5" s="2">
        <f t="shared" si="2"/>
        <v>5494198601</v>
      </c>
      <c r="R5" s="2">
        <f t="shared" si="2"/>
        <v>35647039628</v>
      </c>
      <c r="S5" s="2">
        <f t="shared" si="2"/>
        <v>17337813631</v>
      </c>
      <c r="T5" s="2">
        <f t="shared" si="2"/>
        <v>23140521039</v>
      </c>
      <c r="U5" s="2">
        <f t="shared" si="2"/>
        <v>-46278445426</v>
      </c>
      <c r="V5" s="2">
        <f t="shared" si="2"/>
        <v>-32217613525</v>
      </c>
      <c r="W5" s="2">
        <f t="shared" si="2"/>
        <v>4151754741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-599539925889</v>
      </c>
      <c r="E6" s="2">
        <f>IFERROR(INDEX(E51:E500,MATCH($C$6,$C$51:$C$500,0)),"")</f>
        <v>-603487197124</v>
      </c>
      <c r="H6" s="2">
        <f>IFERROR(INDEX(D6:G6,COUNT(D6:G6)),"")</f>
        <v>-603487197124</v>
      </c>
      <c r="I6" s="2">
        <f t="shared" ref="I6:Z6" si="3">IFERROR(INDEX(I51:I500,MATCH($C$6,$C$51:$C$500,0)),"")</f>
        <v>-610945876344</v>
      </c>
      <c r="J6" s="2">
        <f t="shared" si="3"/>
        <v>-675659087818</v>
      </c>
      <c r="K6" s="2">
        <f t="shared" si="3"/>
        <v>-635584467177</v>
      </c>
      <c r="L6" s="2">
        <f t="shared" si="3"/>
        <v>-601894555174</v>
      </c>
      <c r="M6" s="2">
        <f t="shared" si="3"/>
        <v>-514751714943</v>
      </c>
      <c r="N6" s="2">
        <f t="shared" si="3"/>
        <v>-390322799164</v>
      </c>
      <c r="O6" s="2">
        <f t="shared" si="3"/>
        <v>35946225736</v>
      </c>
      <c r="P6" s="2">
        <f t="shared" si="3"/>
        <v>87485419125</v>
      </c>
      <c r="Q6" s="2">
        <f t="shared" si="3"/>
        <v>123822344724</v>
      </c>
      <c r="R6" s="2">
        <f t="shared" si="3"/>
        <v>126808101985</v>
      </c>
      <c r="S6" s="2">
        <f t="shared" si="3"/>
        <v>91161062358</v>
      </c>
      <c r="T6" s="2">
        <f t="shared" si="3"/>
        <v>82154363037</v>
      </c>
      <c r="U6" s="2">
        <f t="shared" si="3"/>
        <v>59013841996</v>
      </c>
      <c r="V6" s="2">
        <f t="shared" si="3"/>
        <v>105292287422</v>
      </c>
      <c r="W6" s="2">
        <f t="shared" si="3"/>
        <v>137509900946</v>
      </c>
      <c r="X6" s="2">
        <f t="shared" si="3"/>
        <v>133358146205</v>
      </c>
      <c r="Y6" s="2">
        <f t="shared" si="3"/>
        <v>143262564346</v>
      </c>
      <c r="Z6" s="2">
        <f t="shared" si="3"/>
        <v>130859615795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1.01</v>
      </c>
      <c r="E7" s="3">
        <f>IFERROR(INDEX(E51:E500,MATCH($C$7,$C$51:$C$500,0))/1000000000,"")</f>
        <v>1.01</v>
      </c>
      <c r="H7" s="3">
        <f>IFERROR(INDEX(D7:G7,COUNT(D7:G7)),"")</f>
        <v>1.01</v>
      </c>
      <c r="I7" s="3">
        <f t="shared" ref="I7:Z7" si="4">IFERROR(INDEX(I51:I500,MATCH($C$7,$C$51:$C$500,0))/1000000000,"")</f>
        <v>1.01</v>
      </c>
      <c r="J7" s="3">
        <f t="shared" si="4"/>
        <v>1.01</v>
      </c>
      <c r="K7" s="3">
        <f t="shared" si="4"/>
        <v>1.01</v>
      </c>
      <c r="L7" s="3">
        <f t="shared" si="4"/>
        <v>1.01</v>
      </c>
      <c r="M7" s="3">
        <f t="shared" si="4"/>
        <v>1.01</v>
      </c>
      <c r="N7" s="3">
        <f t="shared" si="4"/>
        <v>1.01</v>
      </c>
      <c r="O7" s="3">
        <f t="shared" si="4"/>
        <v>1.01</v>
      </c>
      <c r="P7" s="3">
        <f t="shared" si="4"/>
        <v>1.01</v>
      </c>
      <c r="Q7" s="3">
        <f t="shared" si="4"/>
        <v>1.01</v>
      </c>
      <c r="R7" s="3">
        <f t="shared" si="4"/>
        <v>1.01</v>
      </c>
      <c r="S7" s="3">
        <f t="shared" si="4"/>
        <v>1.01</v>
      </c>
      <c r="T7" s="3">
        <f t="shared" si="4"/>
        <v>1.01</v>
      </c>
      <c r="U7" s="3">
        <f t="shared" si="4"/>
        <v>1.01</v>
      </c>
      <c r="V7" s="3">
        <f t="shared" si="4"/>
        <v>1.01</v>
      </c>
      <c r="W7" s="3">
        <f t="shared" si="4"/>
        <v>1.01</v>
      </c>
      <c r="X7" s="3">
        <f t="shared" si="4"/>
        <v>1.01</v>
      </c>
      <c r="Y7" s="3">
        <f t="shared" si="4"/>
        <v>1.01</v>
      </c>
      <c r="Z7" s="3">
        <f t="shared" si="4"/>
        <v>1.01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Z8" si="5">IFERROR(INDEX(I51:I500,MATCH($C$8,$C$51:$C$500,0)),"")</f>
        <v>-182000000000</v>
      </c>
      <c r="J8" s="2">
        <f t="shared" si="5"/>
        <v>-8000000000</v>
      </c>
      <c r="K8" s="2">
        <f t="shared" si="5"/>
        <v>-12000000000</v>
      </c>
      <c r="L8" s="2">
        <f t="shared" si="5"/>
        <v>-19000000000</v>
      </c>
      <c r="M8" s="2">
        <f t="shared" si="5"/>
        <v>-60000000000</v>
      </c>
      <c r="N8" s="2">
        <f t="shared" si="5"/>
        <v>-43000000000</v>
      </c>
      <c r="O8" s="2">
        <f t="shared" si="5"/>
        <v>-19000000000</v>
      </c>
      <c r="P8" s="2">
        <f t="shared" si="5"/>
        <v>-38000000000</v>
      </c>
      <c r="Q8" s="2">
        <f t="shared" si="5"/>
        <v>-39000000000</v>
      </c>
      <c r="R8" s="2">
        <f t="shared" si="5"/>
        <v>-36000000000</v>
      </c>
      <c r="S8" s="2">
        <f t="shared" si="5"/>
        <v>15000000000</v>
      </c>
      <c r="T8" s="2">
        <f t="shared" si="5"/>
        <v>64000000000</v>
      </c>
      <c r="U8" s="2">
        <f t="shared" si="5"/>
        <v>-31000000000</v>
      </c>
      <c r="V8" s="2">
        <f t="shared" si="5"/>
        <v>-5000000000</v>
      </c>
      <c r="W8" s="2">
        <f t="shared" si="5"/>
        <v>-69000000000</v>
      </c>
      <c r="X8" s="2">
        <f t="shared" si="5"/>
        <v>11000000000</v>
      </c>
      <c r="Y8" s="2">
        <f t="shared" si="5"/>
        <v>34000000000</v>
      </c>
      <c r="Z8" s="2">
        <f t="shared" si="5"/>
        <v>-73000000000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11.47</v>
      </c>
      <c r="E9" s="3">
        <f>IFERROR(INDEX(E51:E500,MATCH("Free cash flow per share (Quarter)",$C$51:$C$500,0)),"")</f>
        <v>5.13</v>
      </c>
      <c r="H9" s="3">
        <f>IFERROR(INDEX(D9:G9,COUNT(D9:G9)),"")</f>
        <v>5.13</v>
      </c>
      <c r="I9" s="3">
        <f t="shared" ref="I9:Z9" si="6">IFERROR(INDEX(I51:I500,MATCH($C$9,$C$51:$C$500,0)),"")</f>
        <v>-179.49</v>
      </c>
      <c r="J9" s="3">
        <f t="shared" si="6"/>
        <v>-8.34</v>
      </c>
      <c r="K9" s="3">
        <f t="shared" si="6"/>
        <v>-12.02</v>
      </c>
      <c r="L9" s="3">
        <f t="shared" si="6"/>
        <v>-18.71</v>
      </c>
      <c r="M9" s="3">
        <f t="shared" si="6"/>
        <v>-59.41</v>
      </c>
      <c r="N9" s="3">
        <f t="shared" si="6"/>
        <v>-42.09</v>
      </c>
      <c r="O9" s="3">
        <f t="shared" si="6"/>
        <v>-18.739999999999998</v>
      </c>
      <c r="P9" s="3">
        <f t="shared" si="6"/>
        <v>-38.04</v>
      </c>
      <c r="Q9" s="3">
        <f t="shared" si="6"/>
        <v>-38.22</v>
      </c>
      <c r="R9" s="3">
        <f t="shared" si="6"/>
        <v>-35.14</v>
      </c>
      <c r="S9" s="3">
        <f t="shared" si="6"/>
        <v>15.25</v>
      </c>
      <c r="T9" s="3">
        <f t="shared" si="6"/>
        <v>63.4</v>
      </c>
      <c r="U9" s="3">
        <f t="shared" si="6"/>
        <v>-30.61</v>
      </c>
      <c r="V9" s="3">
        <f t="shared" si="6"/>
        <v>-4.93</v>
      </c>
      <c r="W9" s="3">
        <f t="shared" si="6"/>
        <v>-67.81</v>
      </c>
      <c r="X9" s="3">
        <f t="shared" si="6"/>
        <v>10.89</v>
      </c>
      <c r="Y9" s="3">
        <f t="shared" si="6"/>
        <v>33.94</v>
      </c>
      <c r="Z9" s="3">
        <f t="shared" si="6"/>
        <v>-71.849999999999994</v>
      </c>
    </row>
    <row r="10" spans="1:26" ht="15.5" x14ac:dyDescent="0.35">
      <c r="C10" t="s">
        <v>18</v>
      </c>
      <c r="D10" s="3">
        <f ca="1">IFERROR(IF(D9=0,"",D2/D9),"")</f>
        <v>56.669572798605053</v>
      </c>
      <c r="E10" s="3">
        <f ca="1">IFERROR(IF(E9=0,"",E2/E9),"")</f>
        <v>115.00974658869396</v>
      </c>
      <c r="I10" s="3">
        <f t="shared" ref="I10:Z10" ca="1" si="7">IFERROR(IF(I9=0,"",I2/I9),"")</f>
        <v>-0.70756030976656081</v>
      </c>
      <c r="J10" s="3">
        <f t="shared" ca="1" si="7"/>
        <v>-3.956834532374101</v>
      </c>
      <c r="K10" s="3">
        <f t="shared" ca="1" si="7"/>
        <v>-4.1597337770382694</v>
      </c>
      <c r="L10" s="3">
        <f t="shared" ca="1" si="7"/>
        <v>-2.725815072153928</v>
      </c>
      <c r="M10" s="3">
        <f t="shared" ca="1" si="7"/>
        <v>-1.8852045110250801</v>
      </c>
      <c r="N10" s="3">
        <f t="shared" ca="1" si="7"/>
        <v>-1.2116892373485388</v>
      </c>
      <c r="O10" s="3">
        <f t="shared" ca="1" si="7"/>
        <v>-2.8281750266808969</v>
      </c>
      <c r="P10" s="3">
        <f t="shared" ca="1" si="7"/>
        <v>-1.6298633017875921</v>
      </c>
      <c r="Q10" s="3">
        <f t="shared" ca="1" si="7"/>
        <v>-2.328623757195186</v>
      </c>
      <c r="R10" s="3">
        <f t="shared" ca="1" si="7"/>
        <v>-3.5571997723392146</v>
      </c>
      <c r="S10" s="3">
        <f t="shared" ca="1" si="7"/>
        <v>3.278688524590164</v>
      </c>
      <c r="T10" s="3">
        <f t="shared" ca="1" si="7"/>
        <v>1.3564668769716088</v>
      </c>
      <c r="U10" s="3" t="str">
        <f t="shared" ca="1" si="7"/>
        <v/>
      </c>
      <c r="V10" s="3">
        <f t="shared" ca="1" si="7"/>
        <v>-14.198782961460447</v>
      </c>
      <c r="W10" s="3">
        <f t="shared" ca="1" si="7"/>
        <v>-0.94381359681462906</v>
      </c>
      <c r="X10" s="3">
        <f t="shared" ca="1" si="7"/>
        <v>7.1625344352617075</v>
      </c>
      <c r="Y10" s="3">
        <f t="shared" ca="1" si="7"/>
        <v>2.1508544490276962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45588413073</v>
      </c>
      <c r="E11" s="2">
        <f>IFERROR(INDEX(E51:E500,MATCH($C$11,$C$51:$C$500,0)),"")</f>
        <v>33956855575</v>
      </c>
      <c r="H11" s="2">
        <f>IFERROR(INDEX(D11:G11,COUNT(D11:G11)),"")</f>
        <v>33956855575</v>
      </c>
      <c r="I11" s="2">
        <f t="shared" ref="I11:Z11" si="8">IFERROR(INDEX(I51:I500,MATCH($C$11,$C$51:$C$500,0)),"")</f>
        <v>28737574727</v>
      </c>
      <c r="J11" s="2">
        <f t="shared" si="8"/>
        <v>857056473</v>
      </c>
      <c r="K11" s="2">
        <f t="shared" si="8"/>
        <v>1184100482</v>
      </c>
      <c r="L11" s="2">
        <f t="shared" si="8"/>
        <v>1995889373</v>
      </c>
      <c r="M11" s="2">
        <f t="shared" si="8"/>
        <v>4120928638</v>
      </c>
      <c r="N11" s="2">
        <f t="shared" si="8"/>
        <v>9049376833</v>
      </c>
      <c r="O11" s="2">
        <f t="shared" si="8"/>
        <v>22083529683</v>
      </c>
      <c r="P11" s="2">
        <f t="shared" si="8"/>
        <v>28327048886</v>
      </c>
      <c r="Q11" s="2">
        <f t="shared" si="8"/>
        <v>39066225257</v>
      </c>
      <c r="R11" s="2">
        <f t="shared" si="8"/>
        <v>16777430320</v>
      </c>
      <c r="S11" s="2">
        <f t="shared" si="8"/>
        <v>17116082769</v>
      </c>
      <c r="T11" s="2">
        <f t="shared" si="8"/>
        <v>23340895287</v>
      </c>
      <c r="U11" s="2">
        <f t="shared" si="8"/>
        <v>35617344794</v>
      </c>
      <c r="V11" s="2">
        <f t="shared" si="8"/>
        <v>30800823324</v>
      </c>
      <c r="W11" s="2">
        <f t="shared" si="8"/>
        <v>25816238564</v>
      </c>
      <c r="X11" s="2">
        <f t="shared" si="8"/>
        <v>4006766753</v>
      </c>
      <c r="Y11" s="2">
        <f t="shared" si="8"/>
        <v>4772705095</v>
      </c>
      <c r="Z11" s="2">
        <f t="shared" si="8"/>
        <v>10698903610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883000000000</v>
      </c>
      <c r="E12" s="2">
        <f>IFERROR(INDEX(E51:E500,MATCH("Net Debt (Quarter)",$C$51:$C$500,0)),"")</f>
        <v>891000000000</v>
      </c>
      <c r="H12" s="2">
        <f>IFERROR(INDEX(D12:G12,COUNT(D12:G12)),"")</f>
        <v>891000000000</v>
      </c>
      <c r="I12" s="2">
        <f t="shared" ref="I12:Z12" si="9">IFERROR(INDEX(I51:I500,MATCH($C$12,$C$51:$C$500,0)),"")</f>
        <v>893000000000</v>
      </c>
      <c r="J12" s="2">
        <f t="shared" si="9"/>
        <v>789000000000</v>
      </c>
      <c r="K12" s="2">
        <f t="shared" si="9"/>
        <v>747000000000</v>
      </c>
      <c r="L12" s="2">
        <f t="shared" si="9"/>
        <v>744000000000</v>
      </c>
      <c r="M12" s="2">
        <f t="shared" si="9"/>
        <v>686000000000</v>
      </c>
      <c r="N12" s="2">
        <f t="shared" si="9"/>
        <v>612000000000</v>
      </c>
      <c r="O12" s="2">
        <f t="shared" si="9"/>
        <v>610000000000</v>
      </c>
      <c r="P12" s="2">
        <f t="shared" si="9"/>
        <v>586000000000</v>
      </c>
      <c r="Q12" s="2">
        <f t="shared" si="9"/>
        <v>539000000000</v>
      </c>
      <c r="R12" s="2">
        <f t="shared" si="9"/>
        <v>523000000000</v>
      </c>
      <c r="S12" s="2">
        <f t="shared" si="9"/>
        <v>500000000000</v>
      </c>
      <c r="T12" s="2">
        <f t="shared" si="9"/>
        <v>465000000000</v>
      </c>
      <c r="U12" s="2">
        <f t="shared" si="9"/>
        <v>536000000000</v>
      </c>
      <c r="V12" s="2">
        <f t="shared" si="9"/>
        <v>379000000000</v>
      </c>
      <c r="W12" s="2">
        <f t="shared" si="9"/>
        <v>412000000000</v>
      </c>
      <c r="X12" s="2">
        <f t="shared" si="9"/>
        <v>337000000000</v>
      </c>
      <c r="Y12" s="2">
        <f t="shared" si="9"/>
        <v>343000000000</v>
      </c>
      <c r="Z12" s="2">
        <f t="shared" si="9"/>
        <v>370000000000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928000000000</v>
      </c>
      <c r="E13" s="2">
        <f>IFERROR(INDEX(E51:E500,MATCH("Total Debt (Quarter)",$C$51:$C$500,0)),"")</f>
        <v>925000000000</v>
      </c>
      <c r="H13" s="2">
        <f>IFERROR(INDEX(D13:G13,COUNT(D13:G13)),"")</f>
        <v>925000000000</v>
      </c>
      <c r="I13" s="2">
        <f t="shared" ref="I13:Z13" si="10">IFERROR(INDEX(I51:I500,MATCH($C$13,$C$51:$C$500,0)),"")</f>
        <v>922000000000</v>
      </c>
      <c r="J13" s="2">
        <f t="shared" si="10"/>
        <v>790000000000</v>
      </c>
      <c r="K13" s="2">
        <f t="shared" si="10"/>
        <v>749000000000</v>
      </c>
      <c r="L13" s="2">
        <f t="shared" si="10"/>
        <v>746000000000</v>
      </c>
      <c r="M13" s="2">
        <f t="shared" si="10"/>
        <v>690000000000</v>
      </c>
      <c r="N13" s="2">
        <f t="shared" si="10"/>
        <v>621000000000</v>
      </c>
      <c r="O13" s="2">
        <f t="shared" si="10"/>
        <v>633000000000</v>
      </c>
      <c r="P13" s="2">
        <f t="shared" si="10"/>
        <v>615000000000</v>
      </c>
      <c r="Q13" s="2">
        <f t="shared" si="10"/>
        <v>578000000000</v>
      </c>
      <c r="R13" s="2">
        <f t="shared" si="10"/>
        <v>539000000000</v>
      </c>
      <c r="S13" s="2">
        <f t="shared" si="10"/>
        <v>517000000000</v>
      </c>
      <c r="T13" s="2">
        <f t="shared" si="10"/>
        <v>488000000000</v>
      </c>
      <c r="U13" s="2">
        <f t="shared" si="10"/>
        <v>572000000000</v>
      </c>
      <c r="V13" s="2">
        <f t="shared" si="10"/>
        <v>410000000000</v>
      </c>
      <c r="W13" s="2">
        <f t="shared" si="10"/>
        <v>437000000000</v>
      </c>
      <c r="X13" s="2">
        <f t="shared" si="10"/>
        <v>342000000000</v>
      </c>
      <c r="Y13" s="2">
        <f t="shared" si="10"/>
        <v>348000000000</v>
      </c>
      <c r="Z13" s="2">
        <f t="shared" si="10"/>
        <v>381000000000</v>
      </c>
    </row>
    <row r="14" spans="1:26" ht="15.5" x14ac:dyDescent="0.35">
      <c r="C14" t="s">
        <v>27</v>
      </c>
      <c r="D14" s="2">
        <f>IFERROR(INDEX(D51:D500,MATCH($C$14,$C$51:$C$500,0)),"")</f>
        <v>-3425212126</v>
      </c>
      <c r="E14" s="2">
        <f>IFERROR(INDEX(E51:E500,MATCH($C$14,$C$51:$C$500,0)),"")</f>
        <v>-3426171395</v>
      </c>
      <c r="H14" s="2">
        <f>IFERROR(SUM(D14:G14)*(4/MAX(1,COUNT(D14:G14))),"")</f>
        <v>-13702767042</v>
      </c>
      <c r="I14" s="2">
        <f t="shared" ref="I14:Z14" si="11">IFERROR(INDEX(I51:I500,MATCH($C$14,$C$51:$C$500,0)),"")</f>
        <v>-6452191504</v>
      </c>
      <c r="J14" s="2">
        <f t="shared" si="11"/>
        <v>0</v>
      </c>
      <c r="K14" s="2">
        <f t="shared" si="11"/>
        <v>-1067524055</v>
      </c>
      <c r="L14" s="2">
        <f t="shared" si="11"/>
        <v>-9211820382</v>
      </c>
      <c r="M14" s="2">
        <f t="shared" si="11"/>
        <v>-20007916971</v>
      </c>
      <c r="N14" s="2">
        <f t="shared" si="11"/>
        <v>-22225067585</v>
      </c>
      <c r="O14" s="2">
        <f t="shared" si="11"/>
        <v>-24963659217</v>
      </c>
      <c r="P14" s="2">
        <f t="shared" si="11"/>
        <v>-24407130120</v>
      </c>
      <c r="Q14" s="2">
        <f t="shared" si="11"/>
        <v>-22447715481</v>
      </c>
      <c r="R14" s="2">
        <f t="shared" si="11"/>
        <v>-21614391334</v>
      </c>
      <c r="S14" s="2">
        <f t="shared" si="11"/>
        <v>-20063505315</v>
      </c>
      <c r="T14" s="2">
        <f t="shared" si="11"/>
        <v>-17577310060</v>
      </c>
      <c r="U14" s="2">
        <f t="shared" si="11"/>
        <v>-15773336118</v>
      </c>
      <c r="V14" s="2">
        <f t="shared" si="11"/>
        <v>-14092677527</v>
      </c>
      <c r="W14" s="2">
        <f t="shared" si="11"/>
        <v>-16943505473</v>
      </c>
      <c r="X14" s="2">
        <f t="shared" si="11"/>
        <v>-20677420644</v>
      </c>
      <c r="Y14" s="2">
        <f t="shared" si="11"/>
        <v>-27478594436</v>
      </c>
      <c r="Z14" s="2">
        <f t="shared" si="11"/>
        <v>-27576015323</v>
      </c>
    </row>
    <row r="15" spans="1:26" ht="15.5" x14ac:dyDescent="0.35">
      <c r="C15" t="s">
        <v>28</v>
      </c>
      <c r="D15" s="2">
        <f>IFERROR(INDEX(D51:D500,MATCH($C$15,$C$51:$C$500,0)),"")</f>
        <v>-316768221</v>
      </c>
      <c r="E15" s="2">
        <f>IFERROR(INDEX(E51:E500,MATCH($C$15,$C$51:$C$500,0)),"")</f>
        <v>-319422545</v>
      </c>
      <c r="H15" s="2">
        <f>IFERROR(SUM(D15:G15)*(4/MAX(1,COUNT(D15:G15))),"")</f>
        <v>-1272381532</v>
      </c>
      <c r="I15" s="2">
        <f t="shared" ref="I15:Z15" si="12">IFERROR(INDEX(I51:I500,MATCH($C$15,$C$51:$C$500,0)),"")</f>
        <v>-163983871</v>
      </c>
      <c r="J15" s="2">
        <f t="shared" si="12"/>
        <v>3893448263</v>
      </c>
      <c r="K15" s="2">
        <f t="shared" si="12"/>
        <v>2282608267</v>
      </c>
      <c r="L15" s="2">
        <f t="shared" si="12"/>
        <v>-252061211</v>
      </c>
      <c r="M15" s="2">
        <f t="shared" si="12"/>
        <v>-901389941</v>
      </c>
      <c r="N15" s="2">
        <f t="shared" si="12"/>
        <v>-14134472952</v>
      </c>
      <c r="O15" s="2">
        <f t="shared" si="12"/>
        <v>1051123533</v>
      </c>
      <c r="P15" s="2">
        <f t="shared" si="12"/>
        <v>1368401625</v>
      </c>
      <c r="Q15" s="2">
        <f t="shared" si="12"/>
        <v>-1333202330</v>
      </c>
      <c r="R15" s="2">
        <f t="shared" si="12"/>
        <v>-8144430266</v>
      </c>
      <c r="S15" s="2">
        <f t="shared" si="12"/>
        <v>-1694738395</v>
      </c>
      <c r="T15" s="2">
        <f t="shared" si="12"/>
        <v>-791699891</v>
      </c>
      <c r="U15" s="2">
        <f t="shared" si="12"/>
        <v>51167151932</v>
      </c>
      <c r="V15" s="2">
        <f t="shared" si="12"/>
        <v>7613827320</v>
      </c>
      <c r="W15" s="2">
        <f t="shared" si="12"/>
        <v>1677304841</v>
      </c>
      <c r="X15" s="2">
        <f t="shared" si="12"/>
        <v>1239642328</v>
      </c>
      <c r="Y15" s="2">
        <f t="shared" si="12"/>
        <v>-3354320019</v>
      </c>
      <c r="Z15" s="2">
        <f t="shared" si="12"/>
        <v>-500353698</v>
      </c>
    </row>
    <row r="16" spans="1:26" ht="15.5" x14ac:dyDescent="0.35">
      <c r="C16" t="s">
        <v>29</v>
      </c>
      <c r="D16" s="2">
        <f>IFERROR(INDEX(D51:D500,MATCH($C$16,$C$51:$C$500,0)),"")</f>
        <v>4264039456</v>
      </c>
      <c r="E16" s="2">
        <f>IFERROR(INDEX(E51:E500,MATCH($C$16,$C$51:$C$500,0)),"")</f>
        <v>7778101765</v>
      </c>
      <c r="H16" s="2">
        <f>IFERROR(SUM(D16:G16)*(4/MAX(1,COUNT(D16:G16))),"")</f>
        <v>24084282442</v>
      </c>
      <c r="I16" s="2">
        <f t="shared" ref="I16:Z16" si="13">IFERROR(INDEX(I51:I500,MATCH($C$16,$C$51:$C$500,0)),"")</f>
        <v>-2639679547</v>
      </c>
      <c r="J16" s="2">
        <f t="shared" si="13"/>
        <v>-44261721421</v>
      </c>
      <c r="K16" s="2">
        <f t="shared" si="13"/>
        <v>-35641271313</v>
      </c>
      <c r="L16" s="2">
        <f t="shared" si="13"/>
        <v>-86093418978</v>
      </c>
      <c r="M16" s="2">
        <f t="shared" si="13"/>
        <v>-125616466260</v>
      </c>
      <c r="N16" s="2">
        <f t="shared" si="13"/>
        <v>-400263966463</v>
      </c>
      <c r="O16" s="2">
        <f t="shared" si="13"/>
        <v>-52794021588</v>
      </c>
      <c r="P16" s="2">
        <f t="shared" si="13"/>
        <v>-37845576140</v>
      </c>
      <c r="Q16" s="2">
        <f t="shared" si="13"/>
        <v>2334588272</v>
      </c>
      <c r="R16" s="2">
        <f t="shared" si="13"/>
        <v>37132935023</v>
      </c>
      <c r="S16" s="2">
        <f t="shared" si="13"/>
        <v>829306792</v>
      </c>
      <c r="T16" s="2">
        <f t="shared" si="13"/>
        <v>23932220930</v>
      </c>
      <c r="U16" s="2">
        <f t="shared" si="13"/>
        <v>-189085749281</v>
      </c>
      <c r="V16" s="2">
        <f t="shared" si="13"/>
        <v>-39831440845</v>
      </c>
      <c r="W16" s="2">
        <f t="shared" si="13"/>
        <v>2474449900</v>
      </c>
      <c r="X16" s="2">
        <f t="shared" si="13"/>
        <v>-11144060469</v>
      </c>
      <c r="Y16" s="2">
        <f t="shared" si="13"/>
        <v>15757268570</v>
      </c>
      <c r="Z16" s="2">
        <f t="shared" si="13"/>
        <v>-67234996941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656500000000</v>
      </c>
      <c r="E20" s="2">
        <f ca="1">IFERROR(E21*E2,"")</f>
        <v>595900000000</v>
      </c>
      <c r="H20" s="2">
        <f t="shared" ref="H20:Z20" ca="1" si="14">IFERROR(H21*H2,"")</f>
        <v>595900000000</v>
      </c>
      <c r="I20" s="2">
        <f t="shared" ca="1" si="14"/>
        <v>128270000000</v>
      </c>
      <c r="J20" s="2">
        <f t="shared" ca="1" si="14"/>
        <v>33330000000</v>
      </c>
      <c r="K20" s="2">
        <f t="shared" ca="1" si="14"/>
        <v>50500000000</v>
      </c>
      <c r="L20" s="2">
        <f t="shared" ca="1" si="14"/>
        <v>51510000000</v>
      </c>
      <c r="M20" s="2">
        <f t="shared" ca="1" si="14"/>
        <v>113120000000</v>
      </c>
      <c r="N20" s="2">
        <f t="shared" ca="1" si="14"/>
        <v>51510000000</v>
      </c>
      <c r="O20" s="2">
        <f t="shared" ca="1" si="14"/>
        <v>53530000000</v>
      </c>
      <c r="P20" s="2">
        <f t="shared" ca="1" si="14"/>
        <v>62620000000</v>
      </c>
      <c r="Q20" s="2">
        <f t="shared" ca="1" si="14"/>
        <v>89890000000</v>
      </c>
      <c r="R20" s="2">
        <f t="shared" ca="1" si="14"/>
        <v>126250000000</v>
      </c>
      <c r="S20" s="2">
        <f t="shared" ca="1" si="14"/>
        <v>50500000000</v>
      </c>
      <c r="T20" s="2">
        <f t="shared" ca="1" si="14"/>
        <v>86860000000</v>
      </c>
      <c r="U20" s="2" t="str">
        <f t="shared" ca="1" si="14"/>
        <v/>
      </c>
      <c r="V20" s="2">
        <f t="shared" ca="1" si="14"/>
        <v>70700000000</v>
      </c>
      <c r="W20" s="2">
        <f t="shared" ca="1" si="14"/>
        <v>64640000000</v>
      </c>
      <c r="X20" s="2">
        <f t="shared" ca="1" si="14"/>
        <v>78780000000</v>
      </c>
      <c r="Y20" s="2">
        <f t="shared" ca="1" si="14"/>
        <v>73730000000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1010000000</v>
      </c>
      <c r="E21" s="2">
        <f>IFERROR(INDEX(E51:E500,MATCH($C$7,$C$51:$C$500,0)),"")</f>
        <v>1010000000</v>
      </c>
      <c r="H21" s="2">
        <f>IFERROR(INDEX(D21:G21,COUNT(D21:G21)),"")</f>
        <v>1010000000</v>
      </c>
      <c r="I21" s="2">
        <f t="shared" ref="I21:Z21" si="15">IFERROR(INDEX(I51:I500,MATCH($C$7,$C$51:$C$500,0)),"")</f>
        <v>1010000000</v>
      </c>
      <c r="J21" s="2">
        <f t="shared" si="15"/>
        <v>1010000000</v>
      </c>
      <c r="K21" s="2">
        <f t="shared" si="15"/>
        <v>1010000000</v>
      </c>
      <c r="L21" s="2">
        <f t="shared" si="15"/>
        <v>1010000000</v>
      </c>
      <c r="M21" s="2">
        <f t="shared" si="15"/>
        <v>1010000000</v>
      </c>
      <c r="N21" s="2">
        <f t="shared" si="15"/>
        <v>1010000000</v>
      </c>
      <c r="O21" s="2">
        <f t="shared" si="15"/>
        <v>1010000000</v>
      </c>
      <c r="P21" s="2">
        <f t="shared" si="15"/>
        <v>1010000000</v>
      </c>
      <c r="Q21" s="2">
        <f t="shared" si="15"/>
        <v>1010000000</v>
      </c>
      <c r="R21" s="2">
        <f t="shared" si="15"/>
        <v>1010000000</v>
      </c>
      <c r="S21" s="2">
        <f t="shared" si="15"/>
        <v>1010000000</v>
      </c>
      <c r="T21" s="2">
        <f t="shared" si="15"/>
        <v>1010000000</v>
      </c>
      <c r="U21" s="2">
        <f t="shared" si="15"/>
        <v>1010000000</v>
      </c>
      <c r="V21" s="2">
        <f t="shared" si="15"/>
        <v>1010000000</v>
      </c>
      <c r="W21" s="2">
        <f t="shared" si="15"/>
        <v>1010000000</v>
      </c>
      <c r="X21" s="2">
        <f t="shared" si="15"/>
        <v>1010000000</v>
      </c>
      <c r="Y21" s="2">
        <f t="shared" si="15"/>
        <v>1010000000</v>
      </c>
      <c r="Z21" s="2">
        <f t="shared" si="15"/>
        <v>1010000000</v>
      </c>
    </row>
    <row r="23" spans="1:26" ht="15.5" x14ac:dyDescent="0.35">
      <c r="B23" t="s">
        <v>50</v>
      </c>
      <c r="C23" t="s">
        <v>51</v>
      </c>
      <c r="D23" s="3">
        <f>IFERROR(D5/D6*100,"")</f>
        <v>-0.65838338108124694</v>
      </c>
      <c r="E23" s="3">
        <f>IFERROR(E5/E6*100,"")</f>
        <v>-1.2359299841894487</v>
      </c>
      <c r="H23" s="3">
        <f t="shared" ref="H23:Z23" si="16">IFERROR(H5/H6*100,"")</f>
        <v>-3.7800140613940449</v>
      </c>
      <c r="I23" s="3">
        <f t="shared" si="16"/>
        <v>1.3474085533175635</v>
      </c>
      <c r="J23" s="3">
        <f t="shared" si="16"/>
        <v>5.9311894657435236</v>
      </c>
      <c r="K23" s="3">
        <f t="shared" si="16"/>
        <v>5.3006191533654805</v>
      </c>
      <c r="L23" s="3">
        <f t="shared" si="16"/>
        <v>14.478090802102059</v>
      </c>
      <c r="M23" s="3">
        <f t="shared" si="16"/>
        <v>24.17260830161166</v>
      </c>
      <c r="N23" s="3">
        <f t="shared" si="16"/>
        <v>109.2093584625316</v>
      </c>
      <c r="O23" s="3">
        <f t="shared" si="16"/>
        <v>-143.3785949254297</v>
      </c>
      <c r="P23" s="3">
        <f t="shared" si="16"/>
        <v>-41.534836276067274</v>
      </c>
      <c r="Q23" s="3">
        <f t="shared" si="16"/>
        <v>4.4371624630809317</v>
      </c>
      <c r="R23" s="3">
        <f t="shared" si="16"/>
        <v>28.111011102600251</v>
      </c>
      <c r="S23" s="3">
        <f t="shared" si="16"/>
        <v>19.018880630101048</v>
      </c>
      <c r="T23" s="3">
        <f t="shared" si="16"/>
        <v>28.167123672516531</v>
      </c>
      <c r="U23" s="3">
        <f t="shared" si="16"/>
        <v>-78.419645054014254</v>
      </c>
      <c r="V23" s="3">
        <f t="shared" si="16"/>
        <v>-30.598265375198203</v>
      </c>
      <c r="W23" s="3">
        <f t="shared" si="16"/>
        <v>3.0192405873598802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-0.58480904018835789</v>
      </c>
      <c r="J24" s="4" t="str">
        <f t="shared" si="17"/>
        <v/>
      </c>
      <c r="K24" s="4" t="str">
        <f t="shared" si="17"/>
        <v/>
      </c>
      <c r="L24" s="4">
        <f t="shared" si="17"/>
        <v>0.26683832429938259</v>
      </c>
      <c r="M24" s="4">
        <f t="shared" si="17"/>
        <v>-2.973713563664937E-2</v>
      </c>
      <c r="N24" s="4">
        <f t="shared" si="17"/>
        <v>0.41845309959954125</v>
      </c>
      <c r="O24" s="4" t="str">
        <f t="shared" si="17"/>
        <v/>
      </c>
      <c r="P24" s="4">
        <f t="shared" si="17"/>
        <v>-0.11936178797871211</v>
      </c>
      <c r="Q24" s="4" t="str">
        <f t="shared" si="17"/>
        <v/>
      </c>
      <c r="R24" s="4">
        <f t="shared" si="17"/>
        <v>0.56241265931675621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-2.77</v>
      </c>
      <c r="J25" s="3">
        <f t="shared" si="18"/>
        <v>-39.9</v>
      </c>
      <c r="K25" s="3">
        <f t="shared" si="18"/>
        <v>-32.97</v>
      </c>
      <c r="L25" s="3">
        <f t="shared" si="18"/>
        <v>-85.34</v>
      </c>
      <c r="M25" s="3">
        <f t="shared" si="18"/>
        <v>-125.05</v>
      </c>
      <c r="N25" s="3">
        <f t="shared" si="18"/>
        <v>-409.58</v>
      </c>
      <c r="O25" s="3">
        <f t="shared" si="18"/>
        <v>-51.14</v>
      </c>
      <c r="P25" s="3">
        <f t="shared" si="18"/>
        <v>-36.049999999999997</v>
      </c>
      <c r="Q25" s="3">
        <f t="shared" si="18"/>
        <v>0.99</v>
      </c>
      <c r="R25" s="3">
        <f t="shared" si="18"/>
        <v>28.65</v>
      </c>
      <c r="S25" s="3">
        <f t="shared" si="18"/>
        <v>-0.86</v>
      </c>
      <c r="T25" s="3">
        <f t="shared" si="18"/>
        <v>22.87</v>
      </c>
      <c r="U25" s="3">
        <f t="shared" si="18"/>
        <v>-136.31</v>
      </c>
      <c r="V25" s="3">
        <f t="shared" si="18"/>
        <v>-31.84</v>
      </c>
      <c r="W25" s="3">
        <f t="shared" si="18"/>
        <v>4.0999999999999996</v>
      </c>
      <c r="X25" s="3">
        <f t="shared" si="18"/>
        <v>-9.7899999999999991</v>
      </c>
      <c r="Y25" s="3">
        <f t="shared" si="18"/>
        <v>12.26</v>
      </c>
      <c r="Z25" s="3">
        <f t="shared" si="18"/>
        <v>-66.95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-0.63184711725433385</v>
      </c>
      <c r="J26" s="4">
        <f t="shared" si="19"/>
        <v>-4.8426291050734149E-2</v>
      </c>
      <c r="K26" s="4">
        <f t="shared" si="19"/>
        <v>-1.770318562138673E-2</v>
      </c>
      <c r="L26" s="4" t="str">
        <f t="shared" si="19"/>
        <v/>
      </c>
      <c r="M26" s="4" t="str">
        <f t="shared" si="19"/>
        <v/>
      </c>
      <c r="N26" s="4">
        <f t="shared" si="19"/>
        <v>2.432164208664394</v>
      </c>
      <c r="O26" s="4" t="str">
        <f t="shared" si="19"/>
        <v/>
      </c>
      <c r="P26" s="4">
        <f t="shared" si="19"/>
        <v>-0.23356468013638998</v>
      </c>
      <c r="Q26" s="4" t="str">
        <f t="shared" si="19"/>
        <v/>
      </c>
      <c r="R26" s="4">
        <f t="shared" si="19"/>
        <v>0.47525859621083888</v>
      </c>
      <c r="S26" s="4">
        <f t="shared" si="19"/>
        <v>-0.38518684433054817</v>
      </c>
      <c r="T26" s="4">
        <f t="shared" si="19"/>
        <v>0.13280495210040599</v>
      </c>
      <c r="U26" s="4">
        <f t="shared" si="19"/>
        <v>0.15280387408997975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26.1359919</v>
      </c>
      <c r="E27" s="3">
        <f>IFERROR(E4/E21,"")</f>
        <v>26.354995415841586</v>
      </c>
      <c r="H27" s="3">
        <f t="shared" ref="H27:Z27" si="20">IFERROR(H4/H21,"")</f>
        <v>104.98197463168317</v>
      </c>
      <c r="I27" s="3">
        <f t="shared" si="20"/>
        <v>13.530022348514851</v>
      </c>
      <c r="J27" s="3">
        <f t="shared" si="20"/>
        <v>7.1938275247524747E-2</v>
      </c>
      <c r="K27" s="3">
        <f t="shared" si="20"/>
        <v>2.2138636633663368E-2</v>
      </c>
      <c r="L27" s="3">
        <f t="shared" si="20"/>
        <v>0.91599108613861391</v>
      </c>
      <c r="M27" s="3">
        <f t="shared" si="20"/>
        <v>15.521023719801979</v>
      </c>
      <c r="N27" s="3">
        <f t="shared" si="20"/>
        <v>167.20775395148516</v>
      </c>
      <c r="O27" s="3">
        <f t="shared" si="20"/>
        <v>639.46483600099009</v>
      </c>
      <c r="P27" s="3">
        <f t="shared" si="20"/>
        <v>1032.4884938039604</v>
      </c>
      <c r="Q27" s="3">
        <f t="shared" si="20"/>
        <v>787.73407034653462</v>
      </c>
      <c r="R27" s="3">
        <f t="shared" si="20"/>
        <v>835.17720736138619</v>
      </c>
      <c r="S27" s="3">
        <f t="shared" si="20"/>
        <v>844.33671859009905</v>
      </c>
      <c r="T27" s="3">
        <f t="shared" si="20"/>
        <v>806.50693575445541</v>
      </c>
      <c r="U27" s="3">
        <f t="shared" si="20"/>
        <v>733.50460845049508</v>
      </c>
      <c r="V27" s="3">
        <f t="shared" si="20"/>
        <v>645.37126328514853</v>
      </c>
      <c r="W27" s="3">
        <f t="shared" si="20"/>
        <v>569.84913184950494</v>
      </c>
      <c r="X27" s="3">
        <f t="shared" si="20"/>
        <v>610.93087577920789</v>
      </c>
      <c r="Y27" s="3">
        <f t="shared" si="20"/>
        <v>615.56512752475248</v>
      </c>
      <c r="Z27" s="3">
        <f t="shared" si="20"/>
        <v>640.88878386633667</v>
      </c>
    </row>
    <row r="28" spans="1:26" ht="15.5" x14ac:dyDescent="0.35">
      <c r="C28" t="s">
        <v>57</v>
      </c>
      <c r="D28" s="4">
        <f>IFERROR(_xlfn.RRI(5,I27,D27),"")</f>
        <v>0.14074374101811071</v>
      </c>
      <c r="E28" s="4">
        <f>IFERROR(_xlfn.RRI(5,J27,E27),"")</f>
        <v>2.2567212262635739</v>
      </c>
      <c r="H28" s="4">
        <f t="shared" ref="H28:Z28" si="21">IFERROR(_xlfn.RRI(5,M27,H27),"")</f>
        <v>0.46567903216334239</v>
      </c>
      <c r="I28" s="4">
        <f t="shared" si="21"/>
        <v>-0.39520468238495032</v>
      </c>
      <c r="J28" s="4">
        <f t="shared" si="21"/>
        <v>-0.83773357400683124</v>
      </c>
      <c r="K28" s="4">
        <f t="shared" si="21"/>
        <v>-0.88351952571612324</v>
      </c>
      <c r="L28" s="4">
        <f t="shared" si="21"/>
        <v>-0.74111772074863413</v>
      </c>
      <c r="M28" s="4">
        <f t="shared" si="21"/>
        <v>-0.54936144482467086</v>
      </c>
      <c r="N28" s="4">
        <f t="shared" si="21"/>
        <v>-0.27665056367661311</v>
      </c>
      <c r="O28" s="4">
        <f t="shared" si="21"/>
        <v>-4.5355417706287926E-2</v>
      </c>
      <c r="P28" s="4">
        <f t="shared" si="21"/>
        <v>7.0770689832033495E-2</v>
      </c>
      <c r="Q28" s="4">
        <f t="shared" si="21"/>
        <v>4.0672315088171374E-2</v>
      </c>
      <c r="R28" s="4">
        <f t="shared" si="21"/>
        <v>7.9453027017160949E-2</v>
      </c>
      <c r="S28" s="4">
        <f t="shared" si="21"/>
        <v>6.6853337970907534E-2</v>
      </c>
      <c r="T28" s="4">
        <f t="shared" si="21"/>
        <v>5.5520857604232754E-2</v>
      </c>
      <c r="U28" s="4">
        <f t="shared" si="21"/>
        <v>2.7363270566652664E-2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-0.93057644110275684</v>
      </c>
      <c r="J29" s="4">
        <f t="shared" si="22"/>
        <v>0.21019108280254778</v>
      </c>
      <c r="K29" s="4">
        <f t="shared" si="22"/>
        <v>-0.61366299507850952</v>
      </c>
      <c r="L29" s="4">
        <f t="shared" si="22"/>
        <v>-0.31755297880847655</v>
      </c>
      <c r="M29" s="4">
        <f t="shared" si="22"/>
        <v>-0.69468724058791931</v>
      </c>
      <c r="N29" s="4">
        <f t="shared" si="22"/>
        <v>7.0089949159170901</v>
      </c>
      <c r="O29" s="4">
        <f t="shared" si="22"/>
        <v>0.41858529819694879</v>
      </c>
      <c r="P29" s="4">
        <f t="shared" si="22"/>
        <v>-37.414141414141412</v>
      </c>
      <c r="Q29" s="4">
        <f t="shared" si="22"/>
        <v>-0.96544502617801053</v>
      </c>
      <c r="R29" s="4">
        <f t="shared" si="22"/>
        <v>-34.313953488372093</v>
      </c>
      <c r="S29" s="4">
        <f t="shared" si="22"/>
        <v>-1.0376038478355925</v>
      </c>
      <c r="T29" s="4">
        <f t="shared" si="22"/>
        <v>-1.1677793265351037</v>
      </c>
      <c r="U29" s="4">
        <f t="shared" si="22"/>
        <v>3.2810929648241207</v>
      </c>
      <c r="V29" s="4">
        <f t="shared" si="22"/>
        <v>-8.7658536585365852</v>
      </c>
      <c r="W29" s="4">
        <f t="shared" si="22"/>
        <v>-1.4187946884576097</v>
      </c>
      <c r="X29" s="4">
        <f t="shared" si="22"/>
        <v>-1.7985318107667208</v>
      </c>
      <c r="Y29" s="4">
        <f t="shared" si="22"/>
        <v>-1.1831217326362957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6.759187082437208</v>
      </c>
      <c r="I30" s="4">
        <f t="shared" si="23"/>
        <v>187.07821430192533</v>
      </c>
      <c r="J30" s="4">
        <f t="shared" si="23"/>
        <v>2.249444689748306</v>
      </c>
      <c r="K30" s="4">
        <f t="shared" si="23"/>
        <v>-0.97583094751828936</v>
      </c>
      <c r="L30" s="4">
        <f t="shared" si="23"/>
        <v>-0.94098384857372663</v>
      </c>
      <c r="M30" s="4">
        <f t="shared" si="23"/>
        <v>-0.90717521554469682</v>
      </c>
      <c r="N30" s="4">
        <f t="shared" si="23"/>
        <v>-0.73851923587049861</v>
      </c>
      <c r="O30" s="4">
        <f t="shared" si="23"/>
        <v>-0.38065669512206118</v>
      </c>
      <c r="P30" s="4">
        <f t="shared" si="23"/>
        <v>0.31070691578663734</v>
      </c>
      <c r="Q30" s="4">
        <f t="shared" si="23"/>
        <v>-5.6806072527698474E-2</v>
      </c>
      <c r="R30" s="4">
        <f t="shared" si="23"/>
        <v>-1.0848173515428428E-2</v>
      </c>
      <c r="S30" s="4">
        <f t="shared" si="23"/>
        <v>4.6905712968550443E-2</v>
      </c>
      <c r="T30" s="4">
        <f t="shared" si="23"/>
        <v>9.9525383294012837E-2</v>
      </c>
      <c r="U30" s="4">
        <f t="shared" si="23"/>
        <v>0.13656223972031123</v>
      </c>
      <c r="V30" s="4">
        <f t="shared" si="23"/>
        <v>0.13253004561142107</v>
      </c>
      <c r="W30" s="4">
        <f t="shared" si="23"/>
        <v>-6.7244504343155848E-2</v>
      </c>
      <c r="X30" s="4">
        <f t="shared" si="23"/>
        <v>-7.5284507492803686E-3</v>
      </c>
      <c r="Y30" s="4">
        <f t="shared" si="23"/>
        <v>-3.9513339879054067E-2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-592.55999999999995</v>
      </c>
      <c r="E32" s="3">
        <f>IFERROR(INDEX(E51:E500,MATCH($A$32,$C$51:$C$500,0)),"")</f>
        <v>-596.46</v>
      </c>
      <c r="H32" s="3">
        <f>IFERROR(INDEX(D32:G32,COUNT(D32:G32)),"")</f>
        <v>-596.46</v>
      </c>
      <c r="I32" s="3">
        <f t="shared" ref="I32:Z32" si="24">IFERROR(INDEX(I51:I500,MATCH($C$32,$C$51:$C$500,0)),"")</f>
        <v>-603.84</v>
      </c>
      <c r="J32" s="3">
        <f t="shared" si="24"/>
        <v>-667.8</v>
      </c>
      <c r="K32" s="3">
        <f t="shared" si="24"/>
        <v>-628.19000000000005</v>
      </c>
      <c r="L32" s="3">
        <f t="shared" si="24"/>
        <v>-594.89</v>
      </c>
      <c r="M32" s="3">
        <f t="shared" si="24"/>
        <v>-508.76</v>
      </c>
      <c r="N32" s="3">
        <f t="shared" si="24"/>
        <v>-385.78</v>
      </c>
      <c r="O32" s="3">
        <f t="shared" si="24"/>
        <v>35.53</v>
      </c>
      <c r="P32" s="3">
        <f t="shared" si="24"/>
        <v>86.47</v>
      </c>
      <c r="Q32" s="3">
        <f t="shared" si="24"/>
        <v>122.38</v>
      </c>
      <c r="R32" s="3">
        <f t="shared" si="24"/>
        <v>125.33</v>
      </c>
      <c r="S32" s="3">
        <f t="shared" si="24"/>
        <v>90.1</v>
      </c>
      <c r="T32" s="3">
        <f t="shared" si="24"/>
        <v>81.2</v>
      </c>
      <c r="U32" s="3">
        <f t="shared" si="24"/>
        <v>58.33</v>
      </c>
      <c r="V32" s="3">
        <f t="shared" si="24"/>
        <v>104.07</v>
      </c>
      <c r="W32" s="3">
        <f t="shared" si="24"/>
        <v>135.91</v>
      </c>
      <c r="X32" s="3">
        <f t="shared" si="24"/>
        <v>131.81</v>
      </c>
      <c r="Y32" s="3">
        <f t="shared" si="24"/>
        <v>141.6</v>
      </c>
      <c r="Z32" s="3">
        <f t="shared" si="24"/>
        <v>129.34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-1</v>
      </c>
      <c r="E33" s="3">
        <f>IFERROR(INDEX(E51:E500,MATCH($A$33,$C$51:$C$500,0)),"")</f>
        <v>-1.17</v>
      </c>
      <c r="H33" s="3">
        <f>IFERROR(INDEX(D33:G33,COUNT(D33:G33)),"")</f>
        <v>-1.17</v>
      </c>
      <c r="I33" s="3">
        <f t="shared" ref="I33:Z33" si="25">IFERROR(INDEX(I51:I500,MATCH($C$33,$C$51:$C$500,0)),"")</f>
        <v>-0.21</v>
      </c>
      <c r="J33" s="3">
        <f t="shared" si="25"/>
        <v>-0.05</v>
      </c>
      <c r="K33" s="3">
        <f t="shared" si="25"/>
        <v>-0.08</v>
      </c>
      <c r="L33" s="3">
        <f t="shared" si="25"/>
        <v>-0.09</v>
      </c>
      <c r="M33" s="3">
        <f t="shared" si="25"/>
        <v>-0.22</v>
      </c>
      <c r="N33" s="3">
        <f t="shared" si="25"/>
        <v>-0.13</v>
      </c>
      <c r="O33" s="3">
        <f t="shared" si="25"/>
        <v>1.49</v>
      </c>
      <c r="P33" s="3">
        <f t="shared" si="25"/>
        <v>0.72</v>
      </c>
      <c r="Q33" s="3">
        <f t="shared" si="25"/>
        <v>0.73</v>
      </c>
      <c r="R33" s="3">
        <f t="shared" si="25"/>
        <v>1</v>
      </c>
      <c r="S33" s="3">
        <f t="shared" si="25"/>
        <v>0.55000000000000004</v>
      </c>
      <c r="T33" s="3">
        <f t="shared" si="25"/>
        <v>1.06</v>
      </c>
      <c r="U33" s="3">
        <f t="shared" si="25"/>
        <v>0.89</v>
      </c>
      <c r="V33" s="3">
        <f t="shared" si="25"/>
        <v>0.67</v>
      </c>
      <c r="W33" s="3">
        <f t="shared" si="25"/>
        <v>0.47</v>
      </c>
      <c r="X33" s="3">
        <f t="shared" si="25"/>
        <v>0.59</v>
      </c>
      <c r="Y33" s="3">
        <f t="shared" si="25"/>
        <v>0.5</v>
      </c>
      <c r="Z33" s="3">
        <f t="shared" si="25"/>
        <v>0.39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151.28</v>
      </c>
      <c r="E34" s="3">
        <f>IFERROR(INDEX(E51:E500,MATCH($A$34,$C$51:$C$500,0)),"")</f>
        <v>94.3</v>
      </c>
      <c r="H34" s="3">
        <f>IFERROR(INDEX(D34:G34,COUNT(D34:G34)),"")</f>
        <v>94.3</v>
      </c>
      <c r="I34" s="3">
        <f t="shared" ref="I34:Z34" si="26">IFERROR(INDEX(I51:I500,MATCH($C$34,$C$51:$C$500,0)),"")</f>
        <v>-45.85</v>
      </c>
      <c r="J34" s="3">
        <f t="shared" si="26"/>
        <v>-0.83</v>
      </c>
      <c r="K34" s="3">
        <f t="shared" si="26"/>
        <v>-1.52</v>
      </c>
      <c r="L34" s="3">
        <f t="shared" si="26"/>
        <v>-0.6</v>
      </c>
      <c r="M34" s="3">
        <f t="shared" si="26"/>
        <v>-0.9</v>
      </c>
      <c r="N34" s="3">
        <f t="shared" si="26"/>
        <v>-0.12</v>
      </c>
      <c r="O34" s="3">
        <f t="shared" si="26"/>
        <v>-1.04</v>
      </c>
      <c r="P34" s="3">
        <f t="shared" si="26"/>
        <v>-1.72</v>
      </c>
      <c r="Q34" s="3">
        <f t="shared" si="26"/>
        <v>89.9</v>
      </c>
      <c r="R34" s="3">
        <f t="shared" si="26"/>
        <v>4.3600000000000003</v>
      </c>
      <c r="S34" s="3">
        <f t="shared" si="26"/>
        <v>-58.14</v>
      </c>
      <c r="T34" s="3">
        <f t="shared" si="26"/>
        <v>3.76</v>
      </c>
      <c r="U34" s="3">
        <f t="shared" si="26"/>
        <v>-0.38</v>
      </c>
      <c r="V34" s="3">
        <f t="shared" si="26"/>
        <v>-2.2000000000000002</v>
      </c>
      <c r="W34" s="3">
        <f t="shared" si="26"/>
        <v>15.61</v>
      </c>
      <c r="X34" s="3">
        <f t="shared" si="26"/>
        <v>-7.97</v>
      </c>
      <c r="Y34" s="3">
        <f t="shared" si="26"/>
        <v>5.79</v>
      </c>
      <c r="Z34" s="3">
        <f t="shared" si="26"/>
        <v>-0.75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22.61</v>
      </c>
      <c r="E35" s="3">
        <f>IFERROR(INDEX(E51:E500,MATCH($A$35,$C$51:$C$500,0)),"")</f>
        <v>26.42</v>
      </c>
      <c r="H35" s="3">
        <f>IFERROR(INDEX(D35:G35,COUNT(D35:G35)),"")</f>
        <v>26.42</v>
      </c>
      <c r="I35" s="3">
        <f t="shared" ref="I35:Z35" si="27">IFERROR(INDEX(I51:I500,MATCH($C$35,$C$51:$C$500,0)),"")</f>
        <v>9.4</v>
      </c>
      <c r="J35" s="3">
        <f t="shared" si="27"/>
        <v>459.53</v>
      </c>
      <c r="K35" s="3">
        <f t="shared" si="27"/>
        <v>2262.46</v>
      </c>
      <c r="L35" s="3">
        <f t="shared" si="27"/>
        <v>55.78</v>
      </c>
      <c r="M35" s="3">
        <f t="shared" si="27"/>
        <v>7.23</v>
      </c>
      <c r="N35" s="3">
        <f t="shared" si="27"/>
        <v>0.31</v>
      </c>
      <c r="O35" s="3">
        <f t="shared" si="27"/>
        <v>0.08</v>
      </c>
      <c r="P35" s="3">
        <f t="shared" si="27"/>
        <v>0.06</v>
      </c>
      <c r="Q35" s="3">
        <f t="shared" si="27"/>
        <v>0.11</v>
      </c>
      <c r="R35" s="3">
        <f t="shared" si="27"/>
        <v>0.15</v>
      </c>
      <c r="S35" s="3">
        <f t="shared" si="27"/>
        <v>0.06</v>
      </c>
      <c r="T35" s="3">
        <f t="shared" si="27"/>
        <v>0.11</v>
      </c>
      <c r="U35" s="3">
        <f t="shared" si="27"/>
        <v>7.0000000000000007E-2</v>
      </c>
      <c r="V35" s="3">
        <f t="shared" si="27"/>
        <v>0.11</v>
      </c>
      <c r="W35" s="3">
        <f t="shared" si="27"/>
        <v>0.11</v>
      </c>
      <c r="X35" s="3">
        <f t="shared" si="27"/>
        <v>0.13</v>
      </c>
      <c r="Y35" s="3">
        <f t="shared" si="27"/>
        <v>0.12</v>
      </c>
      <c r="Z35" s="3">
        <f t="shared" si="27"/>
        <v>0.08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26397351819</v>
      </c>
      <c r="E51" s="5">
        <v>26618545370</v>
      </c>
      <c r="F51" s="5">
        <v>13632263905</v>
      </c>
      <c r="I51" s="5">
        <v>13665322572</v>
      </c>
      <c r="J51" s="5">
        <v>72657658</v>
      </c>
      <c r="K51" s="5">
        <v>22360023</v>
      </c>
      <c r="L51" s="5">
        <v>925150997</v>
      </c>
      <c r="M51" s="5">
        <v>15676233957</v>
      </c>
      <c r="N51" s="5">
        <v>168879831491</v>
      </c>
      <c r="O51" s="5">
        <v>645859484361</v>
      </c>
      <c r="P51" s="5">
        <v>1042813378742</v>
      </c>
      <c r="Q51" s="5">
        <v>795611411050</v>
      </c>
      <c r="R51" s="5">
        <v>843528979435</v>
      </c>
      <c r="S51" s="5">
        <v>852780085776</v>
      </c>
      <c r="T51" s="5">
        <v>814572005112</v>
      </c>
      <c r="U51" s="5">
        <v>740839654535</v>
      </c>
      <c r="V51" s="5">
        <v>651824975918</v>
      </c>
      <c r="W51" s="5">
        <v>575547623168</v>
      </c>
      <c r="X51" s="5">
        <v>617040184537</v>
      </c>
      <c r="Y51" s="5">
        <v>621720778800</v>
      </c>
      <c r="Z51" s="5">
        <v>647297671705</v>
      </c>
    </row>
    <row r="52" spans="2:26" ht="15.5" x14ac:dyDescent="0.35">
      <c r="C52" t="s">
        <v>82</v>
      </c>
      <c r="D52" s="5">
        <v>-17213128596</v>
      </c>
      <c r="E52" s="5">
        <v>-13233532322</v>
      </c>
      <c r="F52" s="5">
        <v>7772905401</v>
      </c>
      <c r="G52" s="5">
        <v>-4327387531</v>
      </c>
      <c r="I52" s="5">
        <v>-7003317390</v>
      </c>
      <c r="J52" s="5">
        <v>-39315604180</v>
      </c>
      <c r="K52" s="5">
        <v>-29216316998</v>
      </c>
      <c r="L52" s="5">
        <v>-28136787929</v>
      </c>
      <c r="M52" s="5">
        <v>-109439822128</v>
      </c>
      <c r="N52" s="5">
        <v>-462214490044</v>
      </c>
      <c r="O52" s="5">
        <v>-609206404100</v>
      </c>
      <c r="P52" s="5">
        <v>-929157548246</v>
      </c>
      <c r="Q52" s="5">
        <v>-697837557027</v>
      </c>
      <c r="R52" s="5">
        <v>-689484158130</v>
      </c>
      <c r="S52" s="5">
        <v>-693414299003</v>
      </c>
      <c r="T52" s="5">
        <v>-660299379470</v>
      </c>
      <c r="U52" s="5">
        <v>-755189665791</v>
      </c>
      <c r="V52" s="5">
        <v>-597586070884</v>
      </c>
      <c r="W52" s="5">
        <v>-491210559105</v>
      </c>
      <c r="X52" s="5">
        <v>-541647306314</v>
      </c>
      <c r="Y52" s="5">
        <v>-539947921250</v>
      </c>
      <c r="Z52" s="5">
        <v>-567281127935</v>
      </c>
    </row>
    <row r="53" spans="2:26" ht="15.5" x14ac:dyDescent="0.35">
      <c r="C53" t="s">
        <v>84</v>
      </c>
      <c r="D53" s="5">
        <v>9184223223</v>
      </c>
      <c r="E53" s="5">
        <v>13385013048</v>
      </c>
      <c r="F53" s="5">
        <v>21405169306</v>
      </c>
      <c r="G53" s="5">
        <v>-4327387531</v>
      </c>
      <c r="I53" s="5">
        <v>6662005182</v>
      </c>
      <c r="J53" s="5">
        <v>-39242946522</v>
      </c>
      <c r="K53" s="5">
        <v>-29193956975</v>
      </c>
      <c r="L53" s="5">
        <v>-27211636932</v>
      </c>
      <c r="M53" s="5">
        <v>-93763588171</v>
      </c>
      <c r="N53" s="5">
        <v>-293334658553</v>
      </c>
      <c r="O53" s="5">
        <v>36653080261</v>
      </c>
      <c r="P53" s="5">
        <v>113655830496</v>
      </c>
      <c r="Q53" s="5">
        <v>97773854023</v>
      </c>
      <c r="R53" s="5">
        <v>154044821305</v>
      </c>
      <c r="S53" s="5">
        <v>159365786773</v>
      </c>
      <c r="T53" s="5">
        <v>154272625642</v>
      </c>
      <c r="U53" s="5">
        <v>-14350011256</v>
      </c>
      <c r="V53" s="5">
        <v>54238905034</v>
      </c>
      <c r="W53" s="5">
        <v>84337064063</v>
      </c>
      <c r="X53" s="5">
        <v>75392878223</v>
      </c>
      <c r="Y53" s="5">
        <v>81772857550</v>
      </c>
      <c r="Z53" s="5">
        <v>80016543770</v>
      </c>
    </row>
    <row r="54" spans="2:26" ht="15.5" x14ac:dyDescent="0.35">
      <c r="C54" t="s">
        <v>85</v>
      </c>
      <c r="D54" s="5">
        <v>-1639014247</v>
      </c>
      <c r="E54" s="5">
        <v>-2265031986</v>
      </c>
      <c r="F54" s="5">
        <v>5683201634</v>
      </c>
      <c r="G54" s="5">
        <v>-2518661988</v>
      </c>
      <c r="I54" s="5">
        <v>-2695641530</v>
      </c>
      <c r="J54" s="5">
        <v>-5446880235</v>
      </c>
      <c r="K54" s="5">
        <v>-6762527030</v>
      </c>
      <c r="L54" s="5">
        <v>-6628171489</v>
      </c>
      <c r="M54" s="5">
        <v>-13875770657</v>
      </c>
      <c r="N54" s="5">
        <v>-80916123376</v>
      </c>
      <c r="O54" s="5">
        <v>-82452181710</v>
      </c>
      <c r="P54" s="5">
        <v>-104440713497</v>
      </c>
      <c r="Q54" s="5">
        <v>-99004853633</v>
      </c>
      <c r="R54" s="5">
        <v>-103689343878</v>
      </c>
      <c r="S54" s="5">
        <v>-99771407734</v>
      </c>
      <c r="T54" s="5">
        <v>-90495427522</v>
      </c>
      <c r="U54" s="5">
        <v>-93725273242</v>
      </c>
      <c r="V54" s="5">
        <v>-76315677906</v>
      </c>
      <c r="W54" s="5">
        <v>-64412456095</v>
      </c>
      <c r="X54" s="5">
        <v>-75086808401</v>
      </c>
      <c r="Y54" s="5">
        <v>-80781769435</v>
      </c>
      <c r="Z54" s="5">
        <v>-78104911950</v>
      </c>
    </row>
    <row r="55" spans="2:26" ht="15.5" x14ac:dyDescent="0.35">
      <c r="C55" t="s">
        <v>386</v>
      </c>
      <c r="M55" s="5">
        <v>-2323600576</v>
      </c>
      <c r="N55" s="5">
        <v>-17521738031</v>
      </c>
      <c r="O55" s="5">
        <v>-58323378786</v>
      </c>
      <c r="P55" s="5">
        <v>-71467674399</v>
      </c>
      <c r="Q55" s="5">
        <v>-60878092761</v>
      </c>
      <c r="R55" s="5">
        <v>-69262124985</v>
      </c>
      <c r="S55" s="5">
        <v>-69837370326</v>
      </c>
      <c r="T55" s="5">
        <v>-63893101702</v>
      </c>
      <c r="U55" s="5">
        <v>-56435860255</v>
      </c>
      <c r="V55" s="5">
        <v>-48860006736</v>
      </c>
      <c r="W55" s="5">
        <v>-38338759717</v>
      </c>
      <c r="X55" s="5">
        <v>-48133688805</v>
      </c>
      <c r="Y55" s="5">
        <v>-53741105979</v>
      </c>
      <c r="Z55" s="5">
        <v>-51843870447</v>
      </c>
    </row>
    <row r="56" spans="2:26" ht="15.5" x14ac:dyDescent="0.35">
      <c r="C56" t="s">
        <v>387</v>
      </c>
      <c r="D56" s="5">
        <v>-1639014247</v>
      </c>
      <c r="E56" s="5">
        <v>-2265031986</v>
      </c>
      <c r="F56" s="5">
        <v>5683201634</v>
      </c>
      <c r="G56" s="5">
        <v>-2518661988</v>
      </c>
      <c r="I56" s="5">
        <v>-2695641530</v>
      </c>
      <c r="J56" s="5">
        <v>-5446880235</v>
      </c>
      <c r="K56" s="5">
        <v>-6762527030</v>
      </c>
      <c r="L56" s="5">
        <v>-6628171489</v>
      </c>
      <c r="M56" s="5">
        <v>-11552170081</v>
      </c>
      <c r="N56" s="5">
        <v>-63394385345</v>
      </c>
      <c r="O56" s="5">
        <v>-24128802924</v>
      </c>
      <c r="P56" s="5">
        <v>-32973039098</v>
      </c>
      <c r="Q56" s="5">
        <v>-38126760872</v>
      </c>
      <c r="R56" s="5">
        <v>-34427218893</v>
      </c>
      <c r="S56" s="5">
        <v>-29934037408</v>
      </c>
      <c r="T56" s="5">
        <v>-26602325820</v>
      </c>
      <c r="U56" s="5">
        <v>-37289412987</v>
      </c>
      <c r="V56" s="5">
        <v>-27455671170</v>
      </c>
      <c r="W56" s="5">
        <v>-26073696378</v>
      </c>
      <c r="X56" s="5">
        <v>-26953119596</v>
      </c>
      <c r="Y56" s="5">
        <v>-27040663456</v>
      </c>
      <c r="Z56" s="5">
        <v>-26261041503</v>
      </c>
    </row>
    <row r="57" spans="2:26" ht="15.5" x14ac:dyDescent="0.35">
      <c r="C57" t="s">
        <v>94</v>
      </c>
      <c r="D57" s="5">
        <v>7545208976</v>
      </c>
      <c r="E57" s="5">
        <v>11119981062</v>
      </c>
      <c r="F57" s="5">
        <v>27088370940</v>
      </c>
      <c r="G57" s="5">
        <v>-6846049519</v>
      </c>
      <c r="I57" s="5">
        <v>3966363652</v>
      </c>
      <c r="J57" s="5">
        <v>-44689826757</v>
      </c>
      <c r="K57" s="5">
        <v>-35956484005</v>
      </c>
      <c r="L57" s="5">
        <v>-33839808421</v>
      </c>
      <c r="M57" s="5">
        <v>-107639358828</v>
      </c>
      <c r="N57" s="5">
        <v>-374250781929</v>
      </c>
      <c r="O57" s="5">
        <v>-45799101449</v>
      </c>
      <c r="P57" s="5">
        <v>9215116999</v>
      </c>
      <c r="Q57" s="5">
        <v>-1230999610</v>
      </c>
      <c r="R57" s="5">
        <v>50355477427</v>
      </c>
      <c r="S57" s="5">
        <v>59594379039</v>
      </c>
      <c r="T57" s="5">
        <v>63777198120</v>
      </c>
      <c r="U57" s="5">
        <v>-108075284498</v>
      </c>
      <c r="V57" s="5">
        <v>-22076772872</v>
      </c>
      <c r="W57" s="5">
        <v>19924607968</v>
      </c>
      <c r="X57" s="5">
        <v>306069822</v>
      </c>
      <c r="Y57" s="5">
        <v>991088115</v>
      </c>
      <c r="Z57" s="5">
        <v>1911631820</v>
      </c>
    </row>
    <row r="58" spans="2:26" ht="15.5" x14ac:dyDescent="0.35">
      <c r="C58" t="s">
        <v>95</v>
      </c>
      <c r="D58" s="5">
        <v>-3281169520</v>
      </c>
      <c r="E58" s="5">
        <v>-3341879297</v>
      </c>
      <c r="F58" s="5">
        <v>-820875872</v>
      </c>
      <c r="G58" s="5">
        <v>165026018</v>
      </c>
      <c r="I58" s="5">
        <v>-6606043199</v>
      </c>
      <c r="J58" s="5">
        <v>428105336</v>
      </c>
      <c r="K58" s="5">
        <v>315212692</v>
      </c>
      <c r="L58" s="5">
        <v>-52253610557</v>
      </c>
      <c r="M58" s="5">
        <v>-17977107432</v>
      </c>
      <c r="N58" s="5">
        <v>-26013184534</v>
      </c>
      <c r="O58" s="5">
        <v>-6994920139</v>
      </c>
      <c r="P58" s="5">
        <v>-47060693139</v>
      </c>
      <c r="Q58" s="5">
        <v>3565587882</v>
      </c>
      <c r="R58" s="5">
        <v>-13222542404</v>
      </c>
      <c r="S58" s="5">
        <v>-58765072247</v>
      </c>
      <c r="T58" s="5">
        <v>-39844977190</v>
      </c>
      <c r="U58" s="5">
        <v>-81010464783</v>
      </c>
      <c r="V58" s="5">
        <v>-17754667973</v>
      </c>
      <c r="W58" s="5">
        <v>-17450158068</v>
      </c>
      <c r="X58" s="5">
        <v>-11450130291</v>
      </c>
      <c r="Y58" s="5">
        <v>14766180455</v>
      </c>
      <c r="Z58" s="5">
        <v>-69146628761</v>
      </c>
    </row>
    <row r="59" spans="2:26" ht="15.5" x14ac:dyDescent="0.35">
      <c r="C59" t="s">
        <v>431</v>
      </c>
      <c r="D59" s="5">
        <v>57189565</v>
      </c>
      <c r="E59" s="5">
        <v>51202253</v>
      </c>
      <c r="F59" s="5">
        <v>16140267</v>
      </c>
      <c r="G59" s="5">
        <v>24710429</v>
      </c>
      <c r="I59" s="5">
        <v>44207418</v>
      </c>
      <c r="J59" s="5">
        <v>6866027</v>
      </c>
      <c r="K59" s="5">
        <v>9469254</v>
      </c>
      <c r="L59" s="5">
        <v>21321777</v>
      </c>
      <c r="M59" s="5">
        <v>59001124</v>
      </c>
      <c r="N59" s="5">
        <v>94255041</v>
      </c>
      <c r="O59" s="5">
        <v>130753637</v>
      </c>
      <c r="P59" s="5">
        <v>159096739</v>
      </c>
      <c r="Q59" s="5">
        <v>118931474</v>
      </c>
      <c r="R59" s="5">
        <v>120565394</v>
      </c>
      <c r="S59" s="5">
        <v>101452122</v>
      </c>
      <c r="T59" s="5">
        <v>249117791</v>
      </c>
      <c r="U59" s="5">
        <v>146183898</v>
      </c>
      <c r="V59" s="5">
        <v>180324738</v>
      </c>
      <c r="W59" s="5">
        <v>125038508</v>
      </c>
      <c r="X59" s="5">
        <v>86720276</v>
      </c>
      <c r="Y59" s="5">
        <v>161239377</v>
      </c>
      <c r="Z59" s="5">
        <v>138003083</v>
      </c>
    </row>
    <row r="60" spans="2:26" ht="15.5" x14ac:dyDescent="0.35">
      <c r="C60" t="s">
        <v>27</v>
      </c>
      <c r="D60" s="5">
        <v>-3425212126</v>
      </c>
      <c r="E60" s="5">
        <v>-3426171395</v>
      </c>
      <c r="F60" s="5">
        <v>-6452191504</v>
      </c>
      <c r="I60" s="5">
        <v>-6452191504</v>
      </c>
      <c r="K60" s="5">
        <v>-1067524055</v>
      </c>
      <c r="L60" s="5">
        <v>-9211820382</v>
      </c>
      <c r="M60" s="5">
        <v>-20007916971</v>
      </c>
      <c r="N60" s="5">
        <v>-22225067585</v>
      </c>
      <c r="O60" s="5">
        <v>-24963659217</v>
      </c>
      <c r="P60" s="5">
        <v>-24407130120</v>
      </c>
      <c r="Q60" s="5">
        <v>-22447715481</v>
      </c>
      <c r="R60" s="5">
        <v>-21614391334</v>
      </c>
      <c r="S60" s="5">
        <v>-20063505315</v>
      </c>
      <c r="T60" s="5">
        <v>-17577310060</v>
      </c>
      <c r="U60" s="5">
        <v>-15773336118</v>
      </c>
      <c r="V60" s="5">
        <v>-14092677527</v>
      </c>
      <c r="W60" s="5">
        <v>-16943505473</v>
      </c>
      <c r="X60" s="5">
        <v>-20677420644</v>
      </c>
      <c r="Y60" s="5">
        <v>-27478594436</v>
      </c>
      <c r="Z60" s="5">
        <v>-27576015323</v>
      </c>
    </row>
    <row r="61" spans="2:26" ht="15.5" x14ac:dyDescent="0.35">
      <c r="C61" t="s">
        <v>432</v>
      </c>
      <c r="D61" s="5">
        <v>-59583278</v>
      </c>
      <c r="E61" s="5">
        <v>-16645321</v>
      </c>
      <c r="F61" s="5">
        <v>-40566903</v>
      </c>
      <c r="G61" s="5">
        <v>1953531</v>
      </c>
      <c r="I61" s="5">
        <v>-30033235</v>
      </c>
      <c r="J61" s="5">
        <v>-1082294</v>
      </c>
      <c r="K61" s="5">
        <v>9469226667</v>
      </c>
      <c r="L61" s="5">
        <v>-45053032290</v>
      </c>
      <c r="M61" s="5">
        <v>-5288964346</v>
      </c>
      <c r="N61" s="5">
        <v>-8259595274</v>
      </c>
      <c r="O61" s="5">
        <v>17673318774</v>
      </c>
      <c r="P61" s="5">
        <v>-27618705226</v>
      </c>
      <c r="Q61" s="5">
        <v>-3852904222</v>
      </c>
      <c r="R61" s="5">
        <v>8209313805</v>
      </c>
      <c r="S61" s="5">
        <v>-39017142118</v>
      </c>
      <c r="T61" s="5">
        <v>-6381280909</v>
      </c>
      <c r="U61" s="5">
        <v>-65848918131</v>
      </c>
      <c r="V61" s="5">
        <v>-12483518796</v>
      </c>
      <c r="W61" s="5">
        <v>-764656518</v>
      </c>
      <c r="X61" s="5">
        <v>8920991254</v>
      </c>
      <c r="Y61" s="5">
        <v>42083535514</v>
      </c>
      <c r="Z61" s="5">
        <v>-42043083309</v>
      </c>
    </row>
    <row r="62" spans="2:26" ht="15.5" x14ac:dyDescent="0.35">
      <c r="C62" t="s">
        <v>81</v>
      </c>
      <c r="D62" s="5">
        <v>146436319</v>
      </c>
      <c r="E62" s="5">
        <v>49735166</v>
      </c>
      <c r="F62" s="5">
        <v>5655742268</v>
      </c>
      <c r="G62" s="5">
        <v>138362058</v>
      </c>
      <c r="I62" s="5">
        <v>-168025878</v>
      </c>
      <c r="J62" s="5">
        <v>422321603</v>
      </c>
      <c r="K62" s="5">
        <v>-8095959174</v>
      </c>
      <c r="L62" s="5">
        <v>1989920338</v>
      </c>
      <c r="M62" s="5">
        <v>7260772761</v>
      </c>
      <c r="N62" s="5">
        <v>4377223284</v>
      </c>
      <c r="O62" s="5">
        <v>164666667</v>
      </c>
      <c r="P62" s="5">
        <v>4806045468</v>
      </c>
      <c r="Q62" s="5">
        <v>29747276111</v>
      </c>
      <c r="R62" s="5">
        <v>61969731</v>
      </c>
      <c r="S62" s="5">
        <v>214123064</v>
      </c>
      <c r="T62" s="5">
        <v>-16135504012</v>
      </c>
      <c r="U62" s="5">
        <v>465605568</v>
      </c>
      <c r="V62" s="5">
        <v>8641203612</v>
      </c>
      <c r="W62" s="5">
        <v>132965415</v>
      </c>
      <c r="X62" s="5">
        <v>219578823</v>
      </c>
      <c r="Z62" s="5">
        <v>334466788</v>
      </c>
    </row>
    <row r="63" spans="2:26" ht="15.5" x14ac:dyDescent="0.35">
      <c r="C63" t="s">
        <v>96</v>
      </c>
      <c r="D63" s="5">
        <v>-3281169520</v>
      </c>
      <c r="E63" s="5">
        <v>-3341879297</v>
      </c>
      <c r="F63" s="5">
        <v>-820875872</v>
      </c>
      <c r="G63" s="5">
        <v>165026018</v>
      </c>
      <c r="I63" s="5">
        <v>-6606043199</v>
      </c>
      <c r="J63" s="5">
        <v>428105336</v>
      </c>
      <c r="K63" s="5">
        <v>315212692</v>
      </c>
      <c r="L63" s="5">
        <v>-52253610557</v>
      </c>
      <c r="M63" s="5">
        <v>-17977107432</v>
      </c>
      <c r="N63" s="5">
        <v>-26013184534</v>
      </c>
      <c r="O63" s="5">
        <v>-6994920139</v>
      </c>
      <c r="P63" s="5">
        <v>-47060693139</v>
      </c>
      <c r="Q63" s="5">
        <v>3565587882</v>
      </c>
      <c r="R63" s="5">
        <v>-13222542404</v>
      </c>
      <c r="S63" s="5">
        <v>-58765072247</v>
      </c>
      <c r="T63" s="5">
        <v>-39844977190</v>
      </c>
      <c r="U63" s="5">
        <v>-81010464783</v>
      </c>
      <c r="V63" s="5">
        <v>-17754667973</v>
      </c>
      <c r="W63" s="5">
        <v>-17450158068</v>
      </c>
      <c r="X63" s="5">
        <v>-11450130291</v>
      </c>
      <c r="Y63" s="5">
        <v>14766180455</v>
      </c>
      <c r="Z63" s="5">
        <v>-69146628761</v>
      </c>
    </row>
    <row r="64" spans="2:26" ht="15.5" x14ac:dyDescent="0.35">
      <c r="C64" t="s">
        <v>29</v>
      </c>
      <c r="D64" s="5">
        <v>4264039456</v>
      </c>
      <c r="E64" s="5">
        <v>7778101765</v>
      </c>
      <c r="F64" s="5">
        <v>26267495068</v>
      </c>
      <c r="G64" s="5">
        <v>-6681023501</v>
      </c>
      <c r="I64" s="5">
        <v>-2639679547</v>
      </c>
      <c r="J64" s="5">
        <v>-44261721421</v>
      </c>
      <c r="K64" s="5">
        <v>-35641271313</v>
      </c>
      <c r="L64" s="5">
        <v>-86093418978</v>
      </c>
      <c r="M64" s="5">
        <v>-125616466260</v>
      </c>
      <c r="N64" s="5">
        <v>-400263966463</v>
      </c>
      <c r="O64" s="5">
        <v>-52794021588</v>
      </c>
      <c r="P64" s="5">
        <v>-37845576140</v>
      </c>
      <c r="Q64" s="5">
        <v>2334588272</v>
      </c>
      <c r="R64" s="5">
        <v>37132935023</v>
      </c>
      <c r="S64" s="5">
        <v>829306792</v>
      </c>
      <c r="T64" s="5">
        <v>23932220930</v>
      </c>
      <c r="U64" s="5">
        <v>-189085749281</v>
      </c>
      <c r="V64" s="5">
        <v>-39831440845</v>
      </c>
      <c r="W64" s="5">
        <v>2474449900</v>
      </c>
      <c r="X64" s="5">
        <v>-11144060469</v>
      </c>
      <c r="Y64" s="5">
        <v>15757268570</v>
      </c>
      <c r="Z64" s="5">
        <v>-67234996941</v>
      </c>
    </row>
    <row r="65" spans="2:26" ht="15.5" x14ac:dyDescent="0.35">
      <c r="C65" t="s">
        <v>28</v>
      </c>
      <c r="D65" s="5">
        <v>-316768221</v>
      </c>
      <c r="E65" s="5">
        <v>-319422545</v>
      </c>
      <c r="F65" s="5">
        <v>4041219849</v>
      </c>
      <c r="I65" s="5">
        <v>-163983871</v>
      </c>
      <c r="J65" s="5">
        <v>3893448263</v>
      </c>
      <c r="K65" s="5">
        <v>2282608267</v>
      </c>
      <c r="L65" s="5">
        <v>-252061211</v>
      </c>
      <c r="M65" s="5">
        <v>-901389941</v>
      </c>
      <c r="N65" s="5">
        <v>-14134472952</v>
      </c>
      <c r="O65" s="5">
        <v>1051123533</v>
      </c>
      <c r="P65" s="5">
        <v>1368401625</v>
      </c>
      <c r="Q65" s="5">
        <v>-1333202330</v>
      </c>
      <c r="R65" s="5">
        <v>-8144430266</v>
      </c>
      <c r="S65" s="5">
        <v>-1694738395</v>
      </c>
      <c r="T65" s="5">
        <v>-791699891</v>
      </c>
      <c r="U65" s="5">
        <v>51167151932</v>
      </c>
      <c r="V65" s="5">
        <v>7613827320</v>
      </c>
      <c r="W65" s="5">
        <v>1677304841</v>
      </c>
      <c r="X65" s="5">
        <v>1239642328</v>
      </c>
      <c r="Y65" s="5">
        <v>-3354320019</v>
      </c>
      <c r="Z65" s="5">
        <v>-500353698</v>
      </c>
    </row>
    <row r="66" spans="2:26" ht="15.5" x14ac:dyDescent="0.35">
      <c r="C66" t="s">
        <v>254</v>
      </c>
      <c r="D66" s="5">
        <v>3947271235</v>
      </c>
      <c r="E66" s="5">
        <v>7458679220</v>
      </c>
      <c r="F66" s="5">
        <v>30308714917</v>
      </c>
      <c r="G66" s="5">
        <v>-6681023501</v>
      </c>
      <c r="I66" s="5">
        <v>-2803663418</v>
      </c>
      <c r="J66" s="5">
        <v>-40368273158</v>
      </c>
      <c r="K66" s="5">
        <v>-33358663046</v>
      </c>
      <c r="L66" s="5">
        <v>-86345480189</v>
      </c>
      <c r="M66" s="5">
        <v>-126517856201</v>
      </c>
      <c r="N66" s="5">
        <v>-414398439415</v>
      </c>
      <c r="O66" s="5">
        <v>-51742898055</v>
      </c>
      <c r="P66" s="5">
        <v>-36477174515</v>
      </c>
      <c r="Q66" s="5">
        <v>1001385942</v>
      </c>
      <c r="R66" s="5">
        <v>28988504757</v>
      </c>
      <c r="S66" s="5">
        <v>-865431603</v>
      </c>
      <c r="T66" s="5">
        <v>23140521039</v>
      </c>
      <c r="U66" s="5">
        <v>-137918597349</v>
      </c>
      <c r="V66" s="5">
        <v>-32217613525</v>
      </c>
      <c r="W66" s="5">
        <v>4151754741</v>
      </c>
      <c r="X66" s="5">
        <v>-9904418141</v>
      </c>
      <c r="Y66" s="5">
        <v>12402948551</v>
      </c>
      <c r="Z66" s="5">
        <v>-67735350639</v>
      </c>
    </row>
    <row r="67" spans="2:26" ht="15.5" x14ac:dyDescent="0.35">
      <c r="C67" t="s">
        <v>255</v>
      </c>
    </row>
    <row r="68" spans="2:26" ht="15.5" x14ac:dyDescent="0.35">
      <c r="C68" t="s">
        <v>100</v>
      </c>
      <c r="D68" s="5">
        <v>3947271235</v>
      </c>
      <c r="E68" s="5">
        <v>7458679220</v>
      </c>
      <c r="F68" s="5">
        <v>30308714917</v>
      </c>
      <c r="G68" s="5">
        <v>-6681023501</v>
      </c>
      <c r="I68" s="5">
        <v>-2803663418</v>
      </c>
      <c r="J68" s="5">
        <v>-40368273158</v>
      </c>
      <c r="K68" s="5">
        <v>-33358663046</v>
      </c>
      <c r="L68" s="5">
        <v>-86345480189</v>
      </c>
      <c r="M68" s="5">
        <v>-126517856201</v>
      </c>
      <c r="N68" s="5">
        <v>-414398439415</v>
      </c>
      <c r="O68" s="5">
        <v>-51742898055</v>
      </c>
      <c r="P68" s="5">
        <v>-36477174515</v>
      </c>
      <c r="Q68" s="5">
        <v>1001385942</v>
      </c>
      <c r="R68" s="5">
        <v>28988504757</v>
      </c>
      <c r="S68" s="5">
        <v>-865431603</v>
      </c>
      <c r="T68" s="5">
        <v>23140521039</v>
      </c>
      <c r="U68" s="5">
        <v>-137918597349</v>
      </c>
      <c r="V68" s="5">
        <v>-32217613525</v>
      </c>
      <c r="W68" s="5">
        <v>4151754741</v>
      </c>
      <c r="X68" s="5">
        <v>-9904418141</v>
      </c>
      <c r="Y68" s="5">
        <v>12402948551</v>
      </c>
      <c r="Z68" s="5">
        <v>-67735350639</v>
      </c>
    </row>
    <row r="69" spans="2:26" ht="15.5" x14ac:dyDescent="0.35">
      <c r="C69" t="s">
        <v>101</v>
      </c>
      <c r="F69" s="5">
        <v>-5390100461</v>
      </c>
      <c r="I69" s="5">
        <v>-5428273576</v>
      </c>
      <c r="J69" s="5">
        <v>293652517</v>
      </c>
      <c r="K69" s="5">
        <v>-331248957</v>
      </c>
      <c r="L69" s="5">
        <v>-797360042</v>
      </c>
      <c r="M69" s="5">
        <v>2088940422</v>
      </c>
      <c r="N69" s="5">
        <v>-11870585485</v>
      </c>
      <c r="O69" s="5">
        <v>203704666</v>
      </c>
      <c r="P69" s="5">
        <v>140248916</v>
      </c>
      <c r="Q69" s="5">
        <v>4492812659</v>
      </c>
      <c r="R69" s="5">
        <v>6658534871</v>
      </c>
      <c r="S69" s="5">
        <v>18203245234</v>
      </c>
      <c r="U69" s="5">
        <v>91640151923</v>
      </c>
    </row>
    <row r="70" spans="2:26" ht="15.5" x14ac:dyDescent="0.35">
      <c r="C70" t="s">
        <v>103</v>
      </c>
      <c r="D70" s="5">
        <v>3947271235</v>
      </c>
      <c r="E70" s="5">
        <v>7458679220</v>
      </c>
      <c r="F70" s="5">
        <v>24918614456</v>
      </c>
      <c r="G70" s="5">
        <v>-6681023501</v>
      </c>
      <c r="I70" s="5">
        <v>-8231936994</v>
      </c>
      <c r="J70" s="5">
        <v>-40074620641</v>
      </c>
      <c r="K70" s="5">
        <v>-33689912003</v>
      </c>
      <c r="L70" s="5">
        <v>-87142840231</v>
      </c>
      <c r="M70" s="5">
        <v>-124428915779</v>
      </c>
      <c r="N70" s="5">
        <v>-426269024900</v>
      </c>
      <c r="O70" s="5">
        <v>-51539193389</v>
      </c>
      <c r="P70" s="5">
        <v>-36336925599</v>
      </c>
      <c r="Q70" s="5">
        <v>5494198601</v>
      </c>
      <c r="R70" s="5">
        <v>35647039628</v>
      </c>
      <c r="S70" s="5">
        <v>17337813631</v>
      </c>
      <c r="T70" s="5">
        <v>23140521039</v>
      </c>
      <c r="U70" s="5">
        <v>-46278445426</v>
      </c>
      <c r="V70" s="5">
        <v>-32217613525</v>
      </c>
      <c r="W70" s="5">
        <v>4151754741</v>
      </c>
    </row>
    <row r="71" spans="2:26" ht="15.5" x14ac:dyDescent="0.35">
      <c r="C71" t="s">
        <v>104</v>
      </c>
      <c r="D71" s="5">
        <v>3947271235</v>
      </c>
      <c r="E71" s="5">
        <v>7458679220</v>
      </c>
      <c r="F71" s="5">
        <v>30308714917</v>
      </c>
      <c r="G71" s="5">
        <v>-6681023501</v>
      </c>
      <c r="I71" s="5">
        <v>-2803663418</v>
      </c>
      <c r="J71" s="5">
        <v>-40368273158</v>
      </c>
      <c r="K71" s="5">
        <v>-33358663046</v>
      </c>
      <c r="L71" s="5">
        <v>-86345480189</v>
      </c>
      <c r="M71" s="5">
        <v>-126517856201</v>
      </c>
      <c r="N71" s="5">
        <v>-414398439415</v>
      </c>
      <c r="O71" s="5">
        <v>-51742898055</v>
      </c>
      <c r="P71" s="5">
        <v>-36477174515</v>
      </c>
      <c r="Q71" s="5">
        <v>1001385942</v>
      </c>
      <c r="R71" s="5">
        <v>28988504757</v>
      </c>
      <c r="S71" s="5">
        <v>-865431603</v>
      </c>
      <c r="T71" s="5">
        <v>23140521039</v>
      </c>
      <c r="U71" s="5">
        <v>-137918597349</v>
      </c>
      <c r="V71" s="5">
        <v>-32217613525</v>
      </c>
      <c r="W71" s="5">
        <v>4151754741</v>
      </c>
      <c r="X71" s="5">
        <v>-9904418141</v>
      </c>
      <c r="Y71" s="5">
        <v>12402948551</v>
      </c>
      <c r="Z71" s="5">
        <v>-67735350639</v>
      </c>
    </row>
    <row r="72" spans="2:26" ht="15.5" x14ac:dyDescent="0.35">
      <c r="C72" t="s">
        <v>8</v>
      </c>
      <c r="D72" s="5">
        <v>3947271235</v>
      </c>
      <c r="E72" s="5">
        <v>7458679220</v>
      </c>
      <c r="F72" s="5">
        <v>24918614456</v>
      </c>
      <c r="G72" s="5">
        <v>-6681023501</v>
      </c>
      <c r="I72" s="5">
        <v>-8231936994</v>
      </c>
      <c r="J72" s="5">
        <v>-40074620641</v>
      </c>
      <c r="K72" s="5">
        <v>-33689912003</v>
      </c>
      <c r="L72" s="5">
        <v>-87142840231</v>
      </c>
      <c r="M72" s="5">
        <v>-124428915779</v>
      </c>
      <c r="N72" s="5">
        <v>-426269024900</v>
      </c>
      <c r="O72" s="5">
        <v>-51539193389</v>
      </c>
      <c r="P72" s="5">
        <v>-36336925599</v>
      </c>
      <c r="Q72" s="5">
        <v>5494198601</v>
      </c>
      <c r="R72" s="5">
        <v>35647039628</v>
      </c>
      <c r="S72" s="5">
        <v>17337813631</v>
      </c>
      <c r="T72" s="5">
        <v>23140521039</v>
      </c>
      <c r="U72" s="5">
        <v>-46278445426</v>
      </c>
      <c r="V72" s="5">
        <v>-32217613525</v>
      </c>
      <c r="W72" s="5">
        <v>4151754741</v>
      </c>
    </row>
    <row r="73" spans="2:26" ht="15.5" x14ac:dyDescent="0.35">
      <c r="C73" t="s">
        <v>105</v>
      </c>
    </row>
    <row r="74" spans="2:26" ht="15.5" x14ac:dyDescent="0.35">
      <c r="C74" t="s">
        <v>106</v>
      </c>
      <c r="D74" s="5">
        <v>3947271235</v>
      </c>
      <c r="E74" s="5">
        <v>7458679220</v>
      </c>
      <c r="F74" s="5">
        <v>30308714917</v>
      </c>
      <c r="G74" s="5">
        <v>-6681023501</v>
      </c>
      <c r="I74" s="5">
        <v>-2803663418</v>
      </c>
      <c r="J74" s="5">
        <v>-40368273158</v>
      </c>
      <c r="K74" s="5">
        <v>-33358663046</v>
      </c>
      <c r="L74" s="5">
        <v>-86345480189</v>
      </c>
      <c r="M74" s="5">
        <v>-126517856201</v>
      </c>
      <c r="N74" s="5">
        <v>-414398439415</v>
      </c>
      <c r="O74" s="5">
        <v>-51742898055</v>
      </c>
      <c r="P74" s="5">
        <v>-36477174515</v>
      </c>
      <c r="Q74" s="5">
        <v>1001385942</v>
      </c>
      <c r="R74" s="5">
        <v>28988504757</v>
      </c>
      <c r="S74" s="5">
        <v>-865431603</v>
      </c>
      <c r="T74" s="5">
        <v>23140521039</v>
      </c>
      <c r="U74" s="5">
        <v>-137918597349</v>
      </c>
      <c r="V74" s="5">
        <v>-32217613525</v>
      </c>
      <c r="W74" s="5">
        <v>4151754741</v>
      </c>
      <c r="X74" s="5">
        <v>-9904418141</v>
      </c>
      <c r="Y74" s="5">
        <v>12402948551</v>
      </c>
      <c r="Z74" s="5">
        <v>-67735350639</v>
      </c>
    </row>
    <row r="75" spans="2:26" ht="15.5" x14ac:dyDescent="0.35">
      <c r="C75" t="s">
        <v>107</v>
      </c>
      <c r="D75" s="5">
        <v>3947271235</v>
      </c>
      <c r="E75" s="5">
        <v>7458679220</v>
      </c>
      <c r="F75" s="5">
        <v>24918614456</v>
      </c>
      <c r="G75" s="5">
        <v>-6681023501</v>
      </c>
      <c r="I75" s="5">
        <v>-8231936994</v>
      </c>
      <c r="J75" s="5">
        <v>-40074620641</v>
      </c>
      <c r="K75" s="5">
        <v>-33689912003</v>
      </c>
      <c r="L75" s="5">
        <v>-87142840231</v>
      </c>
      <c r="M75" s="5">
        <v>-124428915779</v>
      </c>
      <c r="N75" s="5">
        <v>-426269024900</v>
      </c>
      <c r="O75" s="5">
        <v>-51539193389</v>
      </c>
      <c r="P75" s="5">
        <v>-36336925599</v>
      </c>
      <c r="Q75" s="5">
        <v>5494198601</v>
      </c>
      <c r="R75" s="5">
        <v>35647039628</v>
      </c>
      <c r="S75" s="5">
        <v>17337813631</v>
      </c>
      <c r="T75" s="5">
        <v>23140521039</v>
      </c>
      <c r="U75" s="5">
        <v>-46278445426</v>
      </c>
      <c r="V75" s="5">
        <v>-32217613525</v>
      </c>
      <c r="W75" s="5">
        <v>4151754741</v>
      </c>
    </row>
    <row r="76" spans="2:26" ht="15.5" x14ac:dyDescent="0.35">
      <c r="C76" t="s">
        <v>108</v>
      </c>
      <c r="D76" s="5">
        <v>3947271235</v>
      </c>
      <c r="E76" s="5">
        <v>7458679220</v>
      </c>
      <c r="F76" s="5">
        <v>24918614456</v>
      </c>
      <c r="G76" s="5">
        <v>-6681023501</v>
      </c>
      <c r="I76" s="5">
        <v>-8231936994</v>
      </c>
      <c r="J76" s="5">
        <v>-40074620641</v>
      </c>
      <c r="K76" s="5">
        <v>-33689912003</v>
      </c>
      <c r="L76" s="5">
        <v>-87142840231</v>
      </c>
      <c r="M76" s="5">
        <v>-124428915779</v>
      </c>
      <c r="N76" s="5">
        <v>-426269024900</v>
      </c>
      <c r="O76" s="5">
        <v>-51539193389</v>
      </c>
      <c r="P76" s="5">
        <v>-36336925599</v>
      </c>
      <c r="Q76" s="5">
        <v>5494198601</v>
      </c>
      <c r="R76" s="5">
        <v>35647039628</v>
      </c>
      <c r="S76" s="5">
        <v>17337813631</v>
      </c>
      <c r="T76" s="5">
        <v>23140521039</v>
      </c>
      <c r="U76" s="5">
        <v>-46278445426</v>
      </c>
      <c r="V76" s="5">
        <v>-32217613525</v>
      </c>
      <c r="W76" s="5">
        <v>4151754741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437</v>
      </c>
    </row>
    <row r="80" spans="2:26" ht="15.5" x14ac:dyDescent="0.35">
      <c r="C80" t="s">
        <v>20</v>
      </c>
      <c r="D80" s="5">
        <v>45588413073</v>
      </c>
      <c r="E80" s="5">
        <v>33956855575</v>
      </c>
      <c r="F80" s="5">
        <v>28737574727</v>
      </c>
      <c r="G80" s="5">
        <v>202029447410</v>
      </c>
      <c r="I80" s="5">
        <v>28737574727</v>
      </c>
      <c r="J80" s="5">
        <v>857056473</v>
      </c>
      <c r="K80" s="5">
        <v>1184100482</v>
      </c>
      <c r="L80" s="5">
        <v>1995889373</v>
      </c>
      <c r="M80" s="5">
        <v>4120928638</v>
      </c>
      <c r="N80" s="5">
        <v>9049376833</v>
      </c>
      <c r="O80" s="5">
        <v>22083529683</v>
      </c>
      <c r="P80" s="5">
        <v>28327048886</v>
      </c>
      <c r="Q80" s="5">
        <v>39066225257</v>
      </c>
      <c r="R80" s="5">
        <v>16777430320</v>
      </c>
      <c r="S80" s="5">
        <v>17116082769</v>
      </c>
      <c r="T80" s="5">
        <v>23340895287</v>
      </c>
      <c r="U80" s="5">
        <v>35617344794</v>
      </c>
      <c r="V80" s="5">
        <v>30800823324</v>
      </c>
      <c r="W80" s="5">
        <v>25816238564</v>
      </c>
      <c r="X80" s="5">
        <v>4006766753</v>
      </c>
      <c r="Y80" s="5">
        <v>4772705095</v>
      </c>
      <c r="Z80" s="5">
        <v>10698903610</v>
      </c>
    </row>
    <row r="81" spans="3:26" ht="15.5" x14ac:dyDescent="0.35">
      <c r="C81" t="s">
        <v>395</v>
      </c>
      <c r="D81" s="5">
        <v>8255772633</v>
      </c>
      <c r="E81" s="5">
        <v>9266623468</v>
      </c>
      <c r="F81" s="5">
        <v>277500000</v>
      </c>
      <c r="I81" s="5">
        <v>277500000</v>
      </c>
      <c r="N81" s="5">
        <v>614322400</v>
      </c>
      <c r="O81" s="5">
        <v>54078204348</v>
      </c>
      <c r="P81" s="5">
        <v>44662026296</v>
      </c>
      <c r="Q81" s="5">
        <v>53651218597</v>
      </c>
      <c r="R81" s="5">
        <v>28879969062</v>
      </c>
      <c r="S81" s="5">
        <v>38795207550</v>
      </c>
      <c r="T81" s="5">
        <v>45664063706</v>
      </c>
      <c r="U81" s="5">
        <v>23810563030</v>
      </c>
      <c r="V81" s="5">
        <v>26674938109</v>
      </c>
      <c r="W81" s="5">
        <v>39677552602</v>
      </c>
      <c r="X81" s="5">
        <v>61133868980</v>
      </c>
      <c r="Y81" s="5">
        <v>41581908775</v>
      </c>
      <c r="Z81" s="5">
        <v>43837208868</v>
      </c>
    </row>
    <row r="82" spans="3:26" ht="15.5" x14ac:dyDescent="0.35">
      <c r="C82" t="s">
        <v>123</v>
      </c>
      <c r="D82" s="5">
        <v>1162430</v>
      </c>
      <c r="E82" s="5">
        <v>2121</v>
      </c>
      <c r="F82" s="5">
        <v>406451</v>
      </c>
      <c r="G82" s="5">
        <v>345609337</v>
      </c>
      <c r="I82" s="5">
        <v>406451</v>
      </c>
      <c r="K82" s="5">
        <v>164000000</v>
      </c>
      <c r="L82" s="5">
        <v>877895351</v>
      </c>
      <c r="M82" s="5">
        <v>714664296</v>
      </c>
      <c r="N82" s="5">
        <v>2186341627</v>
      </c>
      <c r="O82" s="5">
        <v>2320881802</v>
      </c>
      <c r="P82" s="5">
        <v>2528321686</v>
      </c>
      <c r="Q82" s="5">
        <v>1210046462</v>
      </c>
      <c r="R82" s="5">
        <v>1055808596</v>
      </c>
      <c r="S82" s="5">
        <v>2400558065</v>
      </c>
      <c r="T82" s="5">
        <v>959496017</v>
      </c>
      <c r="U82" s="5">
        <v>1625153655</v>
      </c>
      <c r="V82" s="5">
        <v>1619469689</v>
      </c>
    </row>
    <row r="83" spans="3:26" ht="15.5" x14ac:dyDescent="0.35">
      <c r="C83" t="s">
        <v>122</v>
      </c>
      <c r="D83" s="5">
        <v>9995865</v>
      </c>
      <c r="E83" s="5">
        <v>28948749</v>
      </c>
      <c r="F83" s="5">
        <v>18529291</v>
      </c>
      <c r="G83" s="5">
        <v>29553050</v>
      </c>
      <c r="I83" s="5">
        <v>18529291</v>
      </c>
      <c r="V83" s="5">
        <v>46416000000</v>
      </c>
    </row>
    <row r="84" spans="3:26" ht="15.5" x14ac:dyDescent="0.35">
      <c r="C84" t="s">
        <v>396</v>
      </c>
      <c r="D84" s="5">
        <v>8255772633</v>
      </c>
      <c r="E84" s="5">
        <v>9266623468</v>
      </c>
      <c r="F84" s="5">
        <v>277500000</v>
      </c>
      <c r="I84" s="5">
        <v>277500000</v>
      </c>
      <c r="N84" s="5">
        <v>614322400</v>
      </c>
      <c r="O84" s="5">
        <v>54078204348</v>
      </c>
      <c r="P84" s="5">
        <v>44662026296</v>
      </c>
      <c r="Q84" s="5">
        <v>53651218597</v>
      </c>
      <c r="R84" s="5">
        <v>28879969062</v>
      </c>
      <c r="S84" s="5">
        <v>38795207550</v>
      </c>
      <c r="T84" s="5">
        <v>45664063706</v>
      </c>
      <c r="U84" s="5">
        <v>23810563030</v>
      </c>
      <c r="V84" s="5">
        <v>26674938109</v>
      </c>
      <c r="W84" s="5">
        <v>39677552602</v>
      </c>
      <c r="X84" s="5">
        <v>61133868980</v>
      </c>
      <c r="Y84" s="5">
        <v>41581908775</v>
      </c>
      <c r="Z84" s="5">
        <v>43837208868</v>
      </c>
    </row>
    <row r="85" spans="3:26" ht="15.5" x14ac:dyDescent="0.35">
      <c r="C85" t="s">
        <v>397</v>
      </c>
      <c r="E85" s="5">
        <v>14091960</v>
      </c>
      <c r="F85" s="5">
        <v>13000000</v>
      </c>
      <c r="I85" s="5">
        <v>13000000</v>
      </c>
      <c r="J85" s="5">
        <v>1200000</v>
      </c>
      <c r="K85" s="5">
        <v>1200000</v>
      </c>
      <c r="L85" s="5">
        <v>163056961</v>
      </c>
      <c r="M85" s="5">
        <v>23123600</v>
      </c>
      <c r="N85" s="5">
        <v>539508756</v>
      </c>
      <c r="O85" s="5">
        <v>500843941</v>
      </c>
      <c r="P85" s="5">
        <v>402019691</v>
      </c>
      <c r="Q85" s="5">
        <v>3303047524</v>
      </c>
      <c r="R85" s="5">
        <v>2583954595</v>
      </c>
      <c r="S85" s="5">
        <v>2224910313</v>
      </c>
      <c r="T85" s="5">
        <v>1017548314</v>
      </c>
      <c r="U85" s="5">
        <v>1106886116</v>
      </c>
      <c r="V85" s="5">
        <v>1678858402</v>
      </c>
      <c r="W85" s="5">
        <v>2700231489</v>
      </c>
      <c r="X85" s="5">
        <v>4922709794</v>
      </c>
      <c r="Y85" s="5">
        <v>6061809516</v>
      </c>
      <c r="Z85" s="5">
        <v>7552900797</v>
      </c>
    </row>
    <row r="86" spans="3:26" ht="15.5" x14ac:dyDescent="0.35">
      <c r="C86" t="s">
        <v>439</v>
      </c>
      <c r="E86" s="5">
        <v>14091960</v>
      </c>
      <c r="F86" s="5">
        <v>13000000</v>
      </c>
      <c r="I86" s="5">
        <v>13000000</v>
      </c>
      <c r="J86" s="5">
        <v>1200000</v>
      </c>
      <c r="K86" s="5">
        <v>1200000</v>
      </c>
      <c r="L86" s="5">
        <v>163056961</v>
      </c>
      <c r="M86" s="5">
        <v>23123600</v>
      </c>
      <c r="N86" s="5">
        <v>539508756</v>
      </c>
      <c r="O86" s="5">
        <v>500843941</v>
      </c>
      <c r="P86" s="5">
        <v>402019691</v>
      </c>
      <c r="Q86" s="5">
        <v>3303047524</v>
      </c>
      <c r="R86" s="5">
        <v>2583954595</v>
      </c>
      <c r="S86" s="5">
        <v>2224910313</v>
      </c>
      <c r="T86" s="5">
        <v>1017548314</v>
      </c>
      <c r="U86" s="5">
        <v>1106886116</v>
      </c>
      <c r="V86" s="5">
        <v>1678858402</v>
      </c>
      <c r="W86" s="5">
        <v>2700231489</v>
      </c>
      <c r="X86" s="5">
        <v>4922709794</v>
      </c>
      <c r="Y86" s="5">
        <v>6061809516</v>
      </c>
      <c r="Z86" s="5">
        <v>7552900797</v>
      </c>
    </row>
    <row r="87" spans="3:26" ht="15.5" x14ac:dyDescent="0.35">
      <c r="C87" t="s">
        <v>440</v>
      </c>
      <c r="D87" s="5">
        <v>2290627092</v>
      </c>
      <c r="E87" s="5">
        <v>455237014</v>
      </c>
      <c r="F87" s="5">
        <v>331485000</v>
      </c>
      <c r="I87" s="5">
        <v>331485000</v>
      </c>
      <c r="J87" s="5">
        <v>12494918913</v>
      </c>
      <c r="K87" s="5">
        <v>28422217799</v>
      </c>
      <c r="L87" s="5">
        <v>31880420377</v>
      </c>
      <c r="M87" s="5">
        <v>33980201899</v>
      </c>
      <c r="N87" s="5">
        <v>113929103339</v>
      </c>
      <c r="O87" s="5">
        <v>499376574006</v>
      </c>
      <c r="P87" s="5">
        <v>449465102247</v>
      </c>
      <c r="Q87" s="5">
        <v>387677204036</v>
      </c>
      <c r="R87" s="5">
        <v>376801257461</v>
      </c>
      <c r="S87" s="5">
        <v>338446411134</v>
      </c>
      <c r="T87" s="5">
        <v>326708721310</v>
      </c>
      <c r="U87" s="5">
        <v>287670354500</v>
      </c>
      <c r="V87" s="5">
        <v>388300098940</v>
      </c>
      <c r="W87" s="5">
        <v>385852448025</v>
      </c>
      <c r="X87" s="5">
        <v>253870380295</v>
      </c>
      <c r="Y87" s="5">
        <v>324771283098</v>
      </c>
      <c r="Z87" s="5">
        <v>239027210293</v>
      </c>
    </row>
    <row r="88" spans="3:26" ht="15.5" x14ac:dyDescent="0.35">
      <c r="C88" t="s">
        <v>81</v>
      </c>
      <c r="D88" s="5">
        <v>344044267131</v>
      </c>
      <c r="E88" s="5">
        <v>344044267131</v>
      </c>
      <c r="F88" s="5">
        <v>344044267131</v>
      </c>
      <c r="G88" s="5">
        <v>70778302368</v>
      </c>
      <c r="I88" s="5">
        <v>344044267131</v>
      </c>
      <c r="J88" s="5">
        <v>70816475483</v>
      </c>
      <c r="K88" s="5">
        <v>70522822966</v>
      </c>
      <c r="L88" s="5">
        <v>70854071923</v>
      </c>
      <c r="M88" s="5">
        <v>71651431965</v>
      </c>
      <c r="N88" s="5">
        <v>69562491543</v>
      </c>
      <c r="O88" s="5">
        <v>81433077028</v>
      </c>
      <c r="P88" s="5">
        <v>81229372362</v>
      </c>
      <c r="Q88" s="5">
        <v>81089123446</v>
      </c>
      <c r="R88" s="5">
        <v>85076266649</v>
      </c>
      <c r="S88" s="5">
        <v>78417731778</v>
      </c>
      <c r="T88" s="5">
        <v>73157895780</v>
      </c>
      <c r="U88" s="5">
        <v>91640151923</v>
      </c>
    </row>
    <row r="89" spans="3:26" ht="15.5" x14ac:dyDescent="0.35">
      <c r="C89" t="s">
        <v>441</v>
      </c>
      <c r="D89" s="5">
        <v>117053206653</v>
      </c>
      <c r="E89" s="5">
        <v>103859371442</v>
      </c>
      <c r="F89" s="5">
        <v>88371385240</v>
      </c>
      <c r="G89" s="5">
        <v>202449413983</v>
      </c>
      <c r="I89" s="5">
        <v>88371385240</v>
      </c>
      <c r="J89" s="5">
        <v>14752594275</v>
      </c>
      <c r="K89" s="5">
        <v>31004193347</v>
      </c>
      <c r="L89" s="5">
        <v>46297324362</v>
      </c>
      <c r="M89" s="5">
        <v>53418838375</v>
      </c>
      <c r="N89" s="5">
        <v>143392688609</v>
      </c>
      <c r="O89" s="5">
        <v>616143811548</v>
      </c>
      <c r="P89" s="5">
        <v>648335408999</v>
      </c>
      <c r="Q89" s="5">
        <v>589913892673</v>
      </c>
      <c r="R89" s="5">
        <v>558602090736</v>
      </c>
      <c r="S89" s="5">
        <v>520354933693</v>
      </c>
      <c r="T89" s="5">
        <v>491854559646</v>
      </c>
      <c r="U89" s="5">
        <v>401184930295</v>
      </c>
      <c r="V89" s="5">
        <v>488586868029</v>
      </c>
      <c r="W89" s="5">
        <v>503093756413</v>
      </c>
      <c r="X89" s="5">
        <v>383189763882</v>
      </c>
      <c r="Y89" s="5">
        <v>439155192897</v>
      </c>
      <c r="Z89" s="5">
        <v>371580609220</v>
      </c>
    </row>
    <row r="90" spans="3:26" ht="15.5" x14ac:dyDescent="0.35">
      <c r="C90" t="s">
        <v>442</v>
      </c>
    </row>
    <row r="91" spans="3:26" ht="15.5" x14ac:dyDescent="0.35">
      <c r="C91" t="s">
        <v>399</v>
      </c>
      <c r="D91" s="5">
        <v>651888000</v>
      </c>
      <c r="E91" s="5">
        <v>651888000</v>
      </c>
      <c r="F91" s="5">
        <v>651888000</v>
      </c>
      <c r="G91" s="5">
        <v>651888000</v>
      </c>
      <c r="I91" s="5">
        <v>651888000</v>
      </c>
      <c r="J91" s="5">
        <v>651888000</v>
      </c>
      <c r="K91" s="5">
        <v>651888000</v>
      </c>
      <c r="L91" s="5">
        <v>651888000</v>
      </c>
      <c r="M91" s="5">
        <v>651888000</v>
      </c>
      <c r="N91" s="5">
        <v>651888000</v>
      </c>
      <c r="O91" s="5">
        <v>651888000</v>
      </c>
      <c r="P91" s="5">
        <v>651888000</v>
      </c>
      <c r="Q91" s="5">
        <v>651888000</v>
      </c>
      <c r="R91" s="5">
        <v>651888000</v>
      </c>
      <c r="S91" s="5">
        <v>651888000</v>
      </c>
      <c r="T91" s="5">
        <v>651888000</v>
      </c>
      <c r="U91" s="5">
        <v>651888000</v>
      </c>
      <c r="V91" s="5">
        <v>651888000</v>
      </c>
      <c r="W91" s="5">
        <v>241019000</v>
      </c>
      <c r="X91" s="5">
        <v>241019000</v>
      </c>
      <c r="Y91" s="5">
        <v>241019000</v>
      </c>
      <c r="Z91" s="5">
        <v>241019000</v>
      </c>
    </row>
    <row r="92" spans="3:26" ht="15.5" x14ac:dyDescent="0.35">
      <c r="C92" t="s">
        <v>113</v>
      </c>
      <c r="O92" s="5">
        <v>16071195669</v>
      </c>
      <c r="P92" s="5">
        <v>15087973691</v>
      </c>
      <c r="Q92" s="5">
        <v>13766321705</v>
      </c>
      <c r="R92" s="5">
        <v>13770476301</v>
      </c>
      <c r="S92" s="5">
        <v>24134418189</v>
      </c>
      <c r="T92" s="5">
        <v>29119866893</v>
      </c>
      <c r="U92" s="5">
        <v>29911566785</v>
      </c>
      <c r="V92" s="5">
        <v>9291132161</v>
      </c>
      <c r="W92" s="5">
        <v>1677304841</v>
      </c>
    </row>
    <row r="93" spans="3:26" ht="15.5" x14ac:dyDescent="0.35">
      <c r="C93" t="s">
        <v>111</v>
      </c>
      <c r="D93" s="5">
        <v>271719060342</v>
      </c>
      <c r="E93" s="5">
        <v>274508830015</v>
      </c>
      <c r="F93" s="5">
        <v>278603925978</v>
      </c>
      <c r="G93" s="5">
        <v>118330768322</v>
      </c>
      <c r="I93" s="5">
        <v>278603925978</v>
      </c>
      <c r="J93" s="5">
        <v>162758244245</v>
      </c>
      <c r="K93" s="5">
        <v>182796731822</v>
      </c>
      <c r="L93" s="5">
        <v>203419174237</v>
      </c>
      <c r="M93" s="5">
        <v>226864086563</v>
      </c>
      <c r="N93" s="5">
        <v>248955124407</v>
      </c>
      <c r="O93" s="5">
        <v>261231518908</v>
      </c>
      <c r="P93" s="5">
        <v>257979531878</v>
      </c>
      <c r="Q93" s="5">
        <v>253719803577</v>
      </c>
      <c r="R93" s="5">
        <v>241725872258</v>
      </c>
      <c r="S93" s="5">
        <v>198328135715</v>
      </c>
      <c r="T93" s="5">
        <v>183149192387</v>
      </c>
      <c r="U93" s="5">
        <v>264793878519</v>
      </c>
      <c r="V93" s="5">
        <v>154108805649</v>
      </c>
      <c r="W93" s="5">
        <v>168801478709</v>
      </c>
      <c r="X93" s="5">
        <v>179988272282</v>
      </c>
      <c r="Y93" s="5">
        <v>181090636571</v>
      </c>
      <c r="Z93" s="5">
        <v>195406362853</v>
      </c>
    </row>
    <row r="94" spans="3:26" ht="15.5" x14ac:dyDescent="0.35">
      <c r="C94" t="s">
        <v>445</v>
      </c>
      <c r="D94" s="5">
        <v>274079663892</v>
      </c>
      <c r="E94" s="5">
        <v>276869433565</v>
      </c>
      <c r="F94" s="5">
        <v>280964529528</v>
      </c>
      <c r="G94" s="5">
        <v>159221712140</v>
      </c>
      <c r="I94" s="5">
        <v>280964529528</v>
      </c>
      <c r="J94" s="5">
        <v>165134755029</v>
      </c>
      <c r="K94" s="5">
        <v>185178266523</v>
      </c>
      <c r="L94" s="5">
        <v>205800708938</v>
      </c>
      <c r="M94" s="5">
        <v>229250125769</v>
      </c>
      <c r="N94" s="5">
        <v>251332855114</v>
      </c>
      <c r="O94" s="5">
        <v>279539206533</v>
      </c>
      <c r="P94" s="5">
        <v>275031024800</v>
      </c>
      <c r="Q94" s="5">
        <v>269385163782</v>
      </c>
      <c r="R94" s="5">
        <v>257395387059</v>
      </c>
      <c r="S94" s="5">
        <v>242813093486</v>
      </c>
      <c r="T94" s="5">
        <v>221860314277</v>
      </c>
      <c r="U94" s="5">
        <v>321992195490</v>
      </c>
      <c r="V94" s="5">
        <v>191062336228</v>
      </c>
      <c r="W94" s="5">
        <v>187838764802</v>
      </c>
      <c r="X94" s="5">
        <v>193992340586</v>
      </c>
      <c r="Y94" s="5">
        <v>188712719883</v>
      </c>
      <c r="Z94" s="5">
        <v>195647381853</v>
      </c>
    </row>
    <row r="95" spans="3:26" ht="15.5" x14ac:dyDescent="0.35">
      <c r="C95" t="s">
        <v>117</v>
      </c>
      <c r="D95" s="5">
        <v>391132870545</v>
      </c>
      <c r="E95" s="5">
        <v>380728805007</v>
      </c>
      <c r="F95" s="5">
        <v>369335914768</v>
      </c>
      <c r="G95" s="5">
        <v>361671126123</v>
      </c>
      <c r="I95" s="5">
        <v>369335914768</v>
      </c>
      <c r="J95" s="5">
        <v>179887349304</v>
      </c>
      <c r="K95" s="5">
        <v>216182459870</v>
      </c>
      <c r="L95" s="5">
        <v>252098033300</v>
      </c>
      <c r="M95" s="5">
        <v>282668964144</v>
      </c>
      <c r="N95" s="5">
        <v>394725543723</v>
      </c>
      <c r="O95" s="5">
        <v>895683018081</v>
      </c>
      <c r="P95" s="5">
        <v>923366433799</v>
      </c>
      <c r="Q95" s="5">
        <v>859299056455</v>
      </c>
      <c r="R95" s="5">
        <v>815997477795</v>
      </c>
      <c r="S95" s="5">
        <v>763168027179</v>
      </c>
      <c r="T95" s="5">
        <v>713714873923</v>
      </c>
      <c r="U95" s="5">
        <v>723177125785</v>
      </c>
      <c r="V95" s="5">
        <v>679649204257</v>
      </c>
      <c r="W95" s="5">
        <v>690932521215</v>
      </c>
      <c r="X95" s="5">
        <v>577182104468</v>
      </c>
      <c r="Y95" s="5">
        <v>627867912780</v>
      </c>
      <c r="Z95" s="5">
        <v>567227991073</v>
      </c>
    </row>
    <row r="96" spans="3:26" ht="15.5" x14ac:dyDescent="0.35">
      <c r="C96" t="s">
        <v>118</v>
      </c>
    </row>
    <row r="97" spans="3:26" ht="15.5" x14ac:dyDescent="0.35">
      <c r="C97" t="s">
        <v>119</v>
      </c>
    </row>
    <row r="98" spans="3:26" ht="15.5" x14ac:dyDescent="0.35">
      <c r="C98" t="s">
        <v>446</v>
      </c>
      <c r="D98" s="5">
        <v>7150716850</v>
      </c>
      <c r="E98" s="5">
        <v>4171093462</v>
      </c>
      <c r="F98" s="5">
        <v>3641224448</v>
      </c>
      <c r="G98" s="5">
        <v>1525051541</v>
      </c>
      <c r="I98" s="5">
        <v>3641224448</v>
      </c>
      <c r="J98" s="5">
        <v>90419573</v>
      </c>
      <c r="K98" s="5">
        <v>371608841</v>
      </c>
      <c r="L98" s="5">
        <v>141395663746</v>
      </c>
      <c r="M98" s="5">
        <v>198517209180</v>
      </c>
      <c r="N98" s="5">
        <v>423487395154</v>
      </c>
      <c r="O98" s="5">
        <v>606083831925</v>
      </c>
      <c r="P98" s="5">
        <v>599302543303</v>
      </c>
      <c r="Q98" s="5">
        <v>513715444072</v>
      </c>
      <c r="R98" s="5">
        <v>496551611099</v>
      </c>
      <c r="S98" s="5">
        <v>479533182534</v>
      </c>
      <c r="T98" s="5">
        <v>445342122045</v>
      </c>
      <c r="U98" s="5">
        <v>409236836600</v>
      </c>
      <c r="V98" s="5">
        <v>409076591072</v>
      </c>
      <c r="W98" s="5">
        <v>348155114204</v>
      </c>
      <c r="X98" s="5">
        <v>324220004024</v>
      </c>
      <c r="Y98" s="5">
        <v>249577332573</v>
      </c>
      <c r="Z98" s="5">
        <v>365343378700</v>
      </c>
    </row>
    <row r="99" spans="3:26" ht="15.5" x14ac:dyDescent="0.35">
      <c r="C99" t="s">
        <v>447</v>
      </c>
      <c r="X99" s="5">
        <v>111683193864</v>
      </c>
      <c r="Y99" s="5">
        <v>116452241518</v>
      </c>
      <c r="Z99" s="5">
        <v>134379680824</v>
      </c>
    </row>
    <row r="100" spans="3:26" ht="15.5" x14ac:dyDescent="0.35">
      <c r="C100" t="s">
        <v>400</v>
      </c>
    </row>
    <row r="101" spans="3:26" ht="15.5" x14ac:dyDescent="0.35">
      <c r="C101" t="s">
        <v>581</v>
      </c>
      <c r="D101" s="5">
        <v>2622592593</v>
      </c>
      <c r="E101" s="5">
        <v>1178951030</v>
      </c>
      <c r="F101" s="5">
        <v>49474144</v>
      </c>
      <c r="I101" s="5">
        <v>49474144</v>
      </c>
      <c r="J101" s="5">
        <v>43867453</v>
      </c>
      <c r="K101" s="5">
        <v>84968573</v>
      </c>
      <c r="L101" s="5">
        <v>104927532</v>
      </c>
      <c r="M101" s="5">
        <v>7665266163</v>
      </c>
      <c r="N101" s="5">
        <v>68047780142</v>
      </c>
      <c r="O101" s="5">
        <v>182961818096</v>
      </c>
      <c r="P101" s="5">
        <v>169992264300</v>
      </c>
      <c r="Q101" s="5">
        <v>76636666313</v>
      </c>
      <c r="R101" s="5">
        <v>102055990893</v>
      </c>
      <c r="S101" s="5">
        <v>79398584094</v>
      </c>
      <c r="T101" s="5">
        <v>88265130908</v>
      </c>
      <c r="U101" s="5">
        <v>40506421082</v>
      </c>
      <c r="V101" s="5">
        <v>62967632653</v>
      </c>
      <c r="W101" s="5">
        <v>74951988785</v>
      </c>
      <c r="X101" s="5">
        <v>38371256978</v>
      </c>
      <c r="Y101" s="5">
        <v>71093717289</v>
      </c>
      <c r="Z101" s="5">
        <v>29054553472</v>
      </c>
    </row>
    <row r="102" spans="3:26" ht="15.5" x14ac:dyDescent="0.35">
      <c r="C102" t="s">
        <v>285</v>
      </c>
      <c r="W102" s="5">
        <v>249388012</v>
      </c>
      <c r="X102" s="5">
        <v>2287642413</v>
      </c>
      <c r="Y102" s="5">
        <v>1123078296</v>
      </c>
      <c r="Z102" s="5">
        <v>909774913</v>
      </c>
    </row>
    <row r="103" spans="3:26" ht="15.5" x14ac:dyDescent="0.35">
      <c r="C103" t="s">
        <v>448</v>
      </c>
      <c r="D103" s="5">
        <v>11158295</v>
      </c>
      <c r="E103" s="5">
        <v>28950870</v>
      </c>
      <c r="F103" s="5">
        <v>18935742</v>
      </c>
      <c r="G103" s="5">
        <v>375162387</v>
      </c>
      <c r="I103" s="5">
        <v>18935742</v>
      </c>
      <c r="K103" s="5">
        <v>164000000</v>
      </c>
      <c r="L103" s="5">
        <v>877895351</v>
      </c>
      <c r="M103" s="5">
        <v>714664296</v>
      </c>
      <c r="N103" s="5">
        <v>2186341627</v>
      </c>
      <c r="O103" s="5">
        <v>2320881802</v>
      </c>
      <c r="P103" s="5">
        <v>2528321686</v>
      </c>
      <c r="Q103" s="5">
        <v>1210046462</v>
      </c>
      <c r="R103" s="5">
        <v>1055808596</v>
      </c>
      <c r="S103" s="5">
        <v>2400558065</v>
      </c>
      <c r="T103" s="5">
        <v>959496017</v>
      </c>
      <c r="U103" s="5">
        <v>1625153655</v>
      </c>
      <c r="V103" s="5">
        <v>48035469689</v>
      </c>
      <c r="W103" s="5">
        <v>249388012</v>
      </c>
      <c r="X103" s="5">
        <v>2287642413</v>
      </c>
      <c r="Y103" s="5">
        <v>1123078296</v>
      </c>
      <c r="Z103" s="5">
        <v>909774913</v>
      </c>
    </row>
    <row r="104" spans="3:26" ht="15.5" x14ac:dyDescent="0.35">
      <c r="C104" t="s">
        <v>126</v>
      </c>
      <c r="D104" s="5">
        <v>179333953</v>
      </c>
      <c r="E104" s="5">
        <v>384242970</v>
      </c>
      <c r="F104" s="5">
        <v>48491633</v>
      </c>
      <c r="G104" s="5">
        <v>22413757</v>
      </c>
      <c r="I104" s="5">
        <v>48491633</v>
      </c>
      <c r="J104" s="5">
        <v>4983446</v>
      </c>
      <c r="K104" s="5">
        <v>30235483</v>
      </c>
      <c r="L104" s="5">
        <v>38745158</v>
      </c>
      <c r="M104" s="5">
        <v>260843410</v>
      </c>
      <c r="N104" s="5">
        <v>284614244</v>
      </c>
      <c r="O104" s="5">
        <v>352781894</v>
      </c>
      <c r="P104" s="5">
        <v>380108563</v>
      </c>
      <c r="Q104" s="5">
        <v>461080900</v>
      </c>
      <c r="R104" s="5">
        <v>378760211</v>
      </c>
      <c r="S104" s="5">
        <v>233317547</v>
      </c>
      <c r="T104" s="5">
        <v>247073766</v>
      </c>
      <c r="U104" s="5">
        <v>497651313</v>
      </c>
      <c r="V104" s="5">
        <v>249022108</v>
      </c>
      <c r="W104" s="5">
        <v>96399013</v>
      </c>
      <c r="X104" s="5">
        <v>3679948526</v>
      </c>
      <c r="Y104" s="5">
        <v>5463763800</v>
      </c>
      <c r="Z104" s="5">
        <v>2817456416</v>
      </c>
    </row>
    <row r="105" spans="3:26" ht="15.5" x14ac:dyDescent="0.35">
      <c r="C105" t="s">
        <v>127</v>
      </c>
      <c r="D105" s="5">
        <v>4337632009</v>
      </c>
      <c r="E105" s="5">
        <v>2578948592</v>
      </c>
      <c r="F105" s="5">
        <v>3524322929</v>
      </c>
      <c r="G105" s="5">
        <v>1127475397</v>
      </c>
      <c r="I105" s="5">
        <v>3524322929</v>
      </c>
      <c r="J105" s="5">
        <v>41568674</v>
      </c>
      <c r="K105" s="5">
        <v>92404785</v>
      </c>
      <c r="L105" s="5">
        <v>368195705</v>
      </c>
      <c r="M105" s="5">
        <v>812185311</v>
      </c>
      <c r="N105" s="5">
        <v>343659141</v>
      </c>
      <c r="O105" s="5">
        <v>9221045222</v>
      </c>
      <c r="P105" s="5">
        <v>13168993269</v>
      </c>
      <c r="Q105" s="5">
        <v>13585468028</v>
      </c>
      <c r="R105" s="5">
        <v>11626031037</v>
      </c>
      <c r="S105" s="5">
        <v>10860736889</v>
      </c>
      <c r="T105" s="5">
        <v>10295017242</v>
      </c>
      <c r="U105" s="5">
        <v>11883596392</v>
      </c>
      <c r="V105" s="5">
        <v>14487073006</v>
      </c>
      <c r="W105" s="5">
        <v>11114506660</v>
      </c>
      <c r="X105" s="5">
        <v>9541429337</v>
      </c>
      <c r="Y105" s="5">
        <v>9548315883</v>
      </c>
      <c r="Z105" s="5">
        <v>3432051617</v>
      </c>
    </row>
    <row r="106" spans="3:26" ht="15.5" x14ac:dyDescent="0.35">
      <c r="C106" t="s">
        <v>449</v>
      </c>
    </row>
    <row r="107" spans="3:26" ht="15.5" x14ac:dyDescent="0.35">
      <c r="C107" t="s">
        <v>451</v>
      </c>
      <c r="Y107" s="5">
        <v>139437131721</v>
      </c>
      <c r="Z107" s="5">
        <v>13413750000</v>
      </c>
    </row>
    <row r="108" spans="3:26" ht="15.5" x14ac:dyDescent="0.35">
      <c r="C108" t="s">
        <v>452</v>
      </c>
      <c r="L108" s="5">
        <v>140005900000</v>
      </c>
      <c r="M108" s="5">
        <v>189064250000</v>
      </c>
      <c r="N108" s="5">
        <v>352625000000</v>
      </c>
      <c r="O108" s="5">
        <v>410668025247</v>
      </c>
      <c r="P108" s="5">
        <v>409573527135</v>
      </c>
      <c r="Q108" s="5">
        <v>388287522601</v>
      </c>
      <c r="R108" s="5">
        <v>376272000000</v>
      </c>
      <c r="S108" s="5">
        <v>351772500000</v>
      </c>
      <c r="T108" s="5">
        <v>317220000000</v>
      </c>
      <c r="U108" s="5">
        <v>329103000000</v>
      </c>
      <c r="V108" s="5">
        <v>261090000000</v>
      </c>
      <c r="W108" s="5">
        <v>244836000000</v>
      </c>
      <c r="X108" s="5">
        <v>132260282614</v>
      </c>
      <c r="Y108" s="5">
        <v>17155000000</v>
      </c>
      <c r="Z108" s="5">
        <v>194367936187</v>
      </c>
    </row>
    <row r="109" spans="3:26" ht="15.5" x14ac:dyDescent="0.35">
      <c r="C109" t="s">
        <v>405</v>
      </c>
      <c r="D109" s="5">
        <v>983522079584</v>
      </c>
      <c r="E109" s="5">
        <v>980044908669</v>
      </c>
      <c r="F109" s="5">
        <v>976640566664</v>
      </c>
      <c r="G109" s="5">
        <v>1068955713850</v>
      </c>
      <c r="I109" s="5">
        <v>976640566664</v>
      </c>
      <c r="J109" s="5">
        <v>855456017549</v>
      </c>
      <c r="K109" s="5">
        <v>851395318206</v>
      </c>
      <c r="L109" s="5">
        <v>712596924728</v>
      </c>
      <c r="M109" s="5">
        <v>598903469907</v>
      </c>
      <c r="N109" s="5">
        <v>361560947733</v>
      </c>
      <c r="O109" s="5">
        <v>253652960420</v>
      </c>
      <c r="P109" s="5">
        <v>236578471371</v>
      </c>
      <c r="Q109" s="5">
        <v>221761267659</v>
      </c>
      <c r="R109" s="5">
        <v>192637764711</v>
      </c>
      <c r="S109" s="5">
        <v>192473782287</v>
      </c>
      <c r="T109" s="5">
        <v>186218388842</v>
      </c>
      <c r="U109" s="5">
        <v>254926447189</v>
      </c>
      <c r="V109" s="5">
        <v>165280325763</v>
      </c>
      <c r="W109" s="5">
        <v>205267506064</v>
      </c>
      <c r="X109" s="5">
        <v>119603954239</v>
      </c>
      <c r="Y109" s="5">
        <v>235028015861</v>
      </c>
      <c r="Z109" s="5">
        <v>71024996578</v>
      </c>
    </row>
    <row r="110" spans="3:26" ht="15.5" x14ac:dyDescent="0.35">
      <c r="C110" t="s">
        <v>404</v>
      </c>
      <c r="D110" s="5">
        <v>983522079584</v>
      </c>
      <c r="E110" s="5">
        <v>980044908669</v>
      </c>
      <c r="F110" s="5">
        <v>976640566664</v>
      </c>
      <c r="G110" s="5">
        <v>1068955713850</v>
      </c>
      <c r="I110" s="5">
        <v>976640566664</v>
      </c>
      <c r="J110" s="5">
        <v>855456017549</v>
      </c>
      <c r="K110" s="5">
        <v>851395318206</v>
      </c>
      <c r="L110" s="5">
        <v>712596924728</v>
      </c>
      <c r="M110" s="5">
        <v>598903469907</v>
      </c>
      <c r="N110" s="5">
        <v>361560947733</v>
      </c>
      <c r="O110" s="5">
        <v>253652960420</v>
      </c>
      <c r="P110" s="5">
        <v>236578471371</v>
      </c>
      <c r="Q110" s="5">
        <v>221761267659</v>
      </c>
      <c r="R110" s="5">
        <v>192637764711</v>
      </c>
      <c r="S110" s="5">
        <v>192473782287</v>
      </c>
      <c r="T110" s="5">
        <v>186218388842</v>
      </c>
      <c r="U110" s="5">
        <v>254926447189</v>
      </c>
      <c r="V110" s="5">
        <v>165280325763</v>
      </c>
      <c r="W110" s="5">
        <v>205267506064</v>
      </c>
      <c r="X110" s="5">
        <v>119603954239</v>
      </c>
      <c r="Y110" s="5">
        <v>235028015861</v>
      </c>
      <c r="Z110" s="5">
        <v>71024996578</v>
      </c>
    </row>
    <row r="111" spans="3:26" ht="15.5" x14ac:dyDescent="0.35">
      <c r="C111" t="s">
        <v>454</v>
      </c>
    </row>
    <row r="112" spans="3:26" ht="15.5" x14ac:dyDescent="0.35">
      <c r="C112" t="s">
        <v>456</v>
      </c>
      <c r="Y112" s="5">
        <v>139437131721</v>
      </c>
      <c r="Z112" s="5">
        <v>13413750000</v>
      </c>
    </row>
    <row r="113" spans="2:26" ht="15.5" x14ac:dyDescent="0.35">
      <c r="C113" t="s">
        <v>453</v>
      </c>
      <c r="G113" s="5">
        <v>14534837349</v>
      </c>
      <c r="J113" s="5">
        <v>10340400405</v>
      </c>
      <c r="K113" s="5">
        <v>14151023600</v>
      </c>
      <c r="L113" s="5">
        <v>16527061060</v>
      </c>
      <c r="M113" s="5">
        <v>16499896271</v>
      </c>
      <c r="N113" s="5">
        <v>18576625264</v>
      </c>
      <c r="X113" s="5">
        <v>12043585823</v>
      </c>
      <c r="Y113" s="5">
        <v>13670973225</v>
      </c>
      <c r="Z113" s="5">
        <v>13283228151</v>
      </c>
    </row>
    <row r="114" spans="2:26" ht="15.5" x14ac:dyDescent="0.35">
      <c r="C114" t="s">
        <v>745</v>
      </c>
      <c r="D114" s="5">
        <v>925563250287</v>
      </c>
      <c r="E114" s="5">
        <v>922086079372</v>
      </c>
      <c r="F114" s="5">
        <v>918681737367</v>
      </c>
      <c r="G114" s="5">
        <v>997085117379</v>
      </c>
      <c r="I114" s="5">
        <v>918681737367</v>
      </c>
      <c r="J114" s="5">
        <v>787997636825</v>
      </c>
      <c r="K114" s="5">
        <v>746494133753</v>
      </c>
      <c r="L114" s="5">
        <v>603295543953</v>
      </c>
      <c r="M114" s="5">
        <v>497084393953</v>
      </c>
      <c r="N114" s="5">
        <v>261999843953</v>
      </c>
      <c r="O114" s="5">
        <v>68787300000</v>
      </c>
      <c r="P114" s="5">
        <v>71571300000</v>
      </c>
      <c r="Q114" s="5">
        <v>65030400000</v>
      </c>
      <c r="R114" s="5">
        <v>64492800000</v>
      </c>
      <c r="S114" s="5">
        <v>66216000000</v>
      </c>
      <c r="T114" s="5">
        <v>59712000000</v>
      </c>
      <c r="U114" s="5">
        <v>58507200000</v>
      </c>
      <c r="W114" s="5">
        <v>43526400000</v>
      </c>
    </row>
    <row r="115" spans="2:26" ht="15.5" x14ac:dyDescent="0.35">
      <c r="C115" t="s">
        <v>1756</v>
      </c>
      <c r="D115" s="5">
        <v>2871814697</v>
      </c>
      <c r="E115" s="5">
        <v>2871814697</v>
      </c>
      <c r="F115" s="5">
        <v>2871814697</v>
      </c>
      <c r="G115" s="5">
        <v>2248744522</v>
      </c>
      <c r="I115" s="5">
        <v>2871814697</v>
      </c>
      <c r="J115" s="5">
        <v>2030965719</v>
      </c>
      <c r="K115" s="5">
        <v>2122110853</v>
      </c>
      <c r="L115" s="5">
        <v>2634269715</v>
      </c>
      <c r="M115" s="5">
        <v>3996729683</v>
      </c>
      <c r="N115" s="5">
        <v>6624228516</v>
      </c>
      <c r="O115" s="5">
        <v>153104712198</v>
      </c>
      <c r="P115" s="5">
        <v>133403712198</v>
      </c>
      <c r="Q115" s="5">
        <v>124693712198</v>
      </c>
      <c r="R115" s="5">
        <v>98693712198</v>
      </c>
      <c r="S115" s="5">
        <v>98693712198</v>
      </c>
      <c r="T115" s="5">
        <v>111027352198</v>
      </c>
      <c r="U115" s="5">
        <v>184365415000</v>
      </c>
      <c r="V115" s="5">
        <v>148960415000</v>
      </c>
      <c r="W115" s="5">
        <v>148960415000</v>
      </c>
      <c r="X115" s="5">
        <v>97562715000</v>
      </c>
      <c r="Y115" s="5">
        <v>75032215000</v>
      </c>
      <c r="Z115" s="5">
        <v>39016965000</v>
      </c>
    </row>
    <row r="116" spans="2:26" ht="15.5" x14ac:dyDescent="0.35">
      <c r="C116" t="s">
        <v>130</v>
      </c>
      <c r="D116" s="5">
        <v>990672796434</v>
      </c>
      <c r="E116" s="5">
        <v>984216002131</v>
      </c>
      <c r="F116" s="5">
        <v>980281791112</v>
      </c>
      <c r="G116" s="5">
        <v>1070480765391</v>
      </c>
      <c r="I116" s="5">
        <v>980281791112</v>
      </c>
      <c r="J116" s="5">
        <v>855546437122</v>
      </c>
      <c r="K116" s="5">
        <v>851766927047</v>
      </c>
      <c r="L116" s="5">
        <v>853992588474</v>
      </c>
      <c r="M116" s="5">
        <v>797420679087</v>
      </c>
      <c r="N116" s="5">
        <v>785048342887</v>
      </c>
      <c r="O116" s="5">
        <v>859736792345</v>
      </c>
      <c r="P116" s="5">
        <v>835881014674</v>
      </c>
      <c r="Q116" s="5">
        <v>735476711731</v>
      </c>
      <c r="R116" s="5">
        <v>689189375810</v>
      </c>
      <c r="S116" s="5">
        <v>672006964821</v>
      </c>
      <c r="T116" s="5">
        <v>631560510887</v>
      </c>
      <c r="U116" s="5">
        <v>664163283789</v>
      </c>
      <c r="V116" s="5">
        <v>574356916835</v>
      </c>
      <c r="W116" s="5">
        <v>553422620268</v>
      </c>
      <c r="X116" s="5">
        <v>443823958263</v>
      </c>
      <c r="Y116" s="5">
        <v>484605348434</v>
      </c>
      <c r="Z116" s="5">
        <v>436368375278</v>
      </c>
    </row>
    <row r="117" spans="2:26" ht="15.5" x14ac:dyDescent="0.35">
      <c r="C117" t="s">
        <v>131</v>
      </c>
    </row>
    <row r="118" spans="2:26" ht="15.5" x14ac:dyDescent="0.35">
      <c r="C118" t="s">
        <v>132</v>
      </c>
      <c r="D118" s="5">
        <v>126471843750</v>
      </c>
      <c r="E118" s="5">
        <v>126471843750</v>
      </c>
      <c r="F118" s="5">
        <v>126471843750</v>
      </c>
      <c r="G118" s="5">
        <v>126471843750</v>
      </c>
      <c r="I118" s="5">
        <v>126471843750</v>
      </c>
      <c r="J118" s="5">
        <v>126471843750</v>
      </c>
      <c r="K118" s="5">
        <v>126471843750</v>
      </c>
      <c r="L118" s="5">
        <v>126471843750</v>
      </c>
      <c r="M118" s="5">
        <v>126471843750</v>
      </c>
      <c r="N118" s="5">
        <v>126471843750</v>
      </c>
      <c r="O118" s="5">
        <v>126471843750</v>
      </c>
      <c r="P118" s="5">
        <v>126471843750</v>
      </c>
      <c r="Q118" s="5">
        <v>126471843750</v>
      </c>
      <c r="R118" s="5">
        <v>126471843750</v>
      </c>
      <c r="S118" s="5">
        <v>126471843750</v>
      </c>
      <c r="T118" s="5">
        <v>126471843750</v>
      </c>
      <c r="U118" s="5">
        <v>126471843750</v>
      </c>
      <c r="V118" s="5">
        <v>126471843750</v>
      </c>
      <c r="W118" s="5">
        <v>126471843750</v>
      </c>
      <c r="X118" s="5">
        <v>126471843750</v>
      </c>
      <c r="Y118" s="5">
        <v>126471843750</v>
      </c>
      <c r="Z118" s="5">
        <v>126471843750</v>
      </c>
    </row>
    <row r="119" spans="2:26" ht="15.5" x14ac:dyDescent="0.35">
      <c r="C119" t="s">
        <v>133</v>
      </c>
      <c r="D119" s="5">
        <v>16238938833</v>
      </c>
      <c r="E119" s="5">
        <v>16238938833</v>
      </c>
      <c r="F119" s="5">
        <v>16238938833</v>
      </c>
      <c r="G119" s="5">
        <v>16238938833</v>
      </c>
      <c r="I119" s="5">
        <v>16238938833</v>
      </c>
      <c r="J119" s="5">
        <v>16238938833</v>
      </c>
      <c r="K119" s="5">
        <v>16238938833</v>
      </c>
      <c r="L119" s="5">
        <v>16238938833</v>
      </c>
      <c r="M119" s="5">
        <v>16238938833</v>
      </c>
      <c r="N119" s="5">
        <v>16238938833</v>
      </c>
      <c r="O119" s="5">
        <v>16238938833</v>
      </c>
      <c r="P119" s="5">
        <v>16238938833</v>
      </c>
      <c r="Q119" s="5">
        <v>16238938833</v>
      </c>
      <c r="R119" s="5">
        <v>16238938833</v>
      </c>
      <c r="S119" s="5">
        <v>16238938833</v>
      </c>
      <c r="T119" s="5">
        <v>16238938833</v>
      </c>
      <c r="U119" s="5">
        <v>16238938833</v>
      </c>
      <c r="V119" s="5">
        <v>16238938833</v>
      </c>
      <c r="W119" s="5">
        <v>16238938833</v>
      </c>
      <c r="X119" s="5">
        <v>16238938833</v>
      </c>
      <c r="Y119" s="5">
        <v>16238938833</v>
      </c>
      <c r="Z119" s="5">
        <v>16238938833</v>
      </c>
    </row>
    <row r="120" spans="2:26" ht="15.5" x14ac:dyDescent="0.35">
      <c r="C120" t="s">
        <v>134</v>
      </c>
      <c r="D120" s="5">
        <v>-1086294975603</v>
      </c>
      <c r="E120" s="5">
        <v>-1090242246838</v>
      </c>
      <c r="F120" s="5">
        <v>-1097700926058</v>
      </c>
      <c r="G120" s="5">
        <v>-922298724219</v>
      </c>
      <c r="I120" s="5">
        <v>-1097700926058</v>
      </c>
      <c r="J120" s="5">
        <v>-889186345884</v>
      </c>
      <c r="K120" s="5">
        <v>-848818072726</v>
      </c>
      <c r="L120" s="5">
        <v>-815459409680</v>
      </c>
      <c r="M120" s="5">
        <v>-729113929491</v>
      </c>
      <c r="N120" s="5">
        <v>-602596073290</v>
      </c>
      <c r="O120" s="5">
        <v>-188197633875</v>
      </c>
      <c r="P120" s="5">
        <v>-136454735820</v>
      </c>
      <c r="Q120" s="5">
        <v>-99977561305</v>
      </c>
      <c r="R120" s="5">
        <v>-100978947247</v>
      </c>
      <c r="S120" s="5">
        <v>-129967452003</v>
      </c>
      <c r="T120" s="5">
        <v>-133714315326</v>
      </c>
      <c r="U120" s="5">
        <v>-175337092510</v>
      </c>
      <c r="V120" s="5">
        <v>-37418495161</v>
      </c>
      <c r="W120" s="5">
        <v>-5200881637</v>
      </c>
      <c r="X120" s="5">
        <v>-9352636378</v>
      </c>
      <c r="Y120" s="5">
        <v>551781763</v>
      </c>
      <c r="Z120" s="5">
        <v>-11851166788</v>
      </c>
    </row>
    <row r="121" spans="2:26" ht="15.5" x14ac:dyDescent="0.35">
      <c r="C121" t="s">
        <v>135</v>
      </c>
      <c r="D121" s="5">
        <v>900000000</v>
      </c>
      <c r="E121" s="5">
        <v>900000000</v>
      </c>
      <c r="F121" s="5">
        <v>900000000</v>
      </c>
      <c r="G121" s="5">
        <v>900000000</v>
      </c>
      <c r="I121" s="5">
        <v>900000000</v>
      </c>
      <c r="J121" s="5">
        <v>900000000</v>
      </c>
      <c r="K121" s="5">
        <v>900000000</v>
      </c>
      <c r="L121" s="5">
        <v>900000000</v>
      </c>
      <c r="M121" s="5">
        <v>900000000</v>
      </c>
      <c r="N121" s="5">
        <v>900000000</v>
      </c>
      <c r="O121" s="5">
        <v>900000000</v>
      </c>
      <c r="P121" s="5">
        <v>900000000</v>
      </c>
      <c r="Q121" s="5">
        <v>900000000</v>
      </c>
      <c r="R121" s="5">
        <v>900000000</v>
      </c>
      <c r="S121" s="5">
        <v>900000000</v>
      </c>
      <c r="T121" s="5">
        <v>900000000</v>
      </c>
      <c r="U121" s="5">
        <v>900000000</v>
      </c>
      <c r="V121" s="5">
        <v>900000000</v>
      </c>
      <c r="W121" s="5">
        <v>900000000</v>
      </c>
      <c r="X121" s="5">
        <v>900000000</v>
      </c>
      <c r="Y121" s="5">
        <v>900000000</v>
      </c>
      <c r="Z121" s="5">
        <v>900000000</v>
      </c>
    </row>
    <row r="122" spans="2:26" ht="15.5" x14ac:dyDescent="0.35">
      <c r="C122" t="s">
        <v>136</v>
      </c>
      <c r="G122" s="5">
        <v>-923198724219</v>
      </c>
      <c r="J122" s="5">
        <v>-890086345884</v>
      </c>
      <c r="K122" s="5">
        <v>-849718072726</v>
      </c>
      <c r="L122" s="5">
        <v>-816359409680</v>
      </c>
      <c r="M122" s="5">
        <v>-730013929491</v>
      </c>
      <c r="N122" s="5">
        <v>-603496073290</v>
      </c>
      <c r="O122" s="5">
        <v>-189097633875</v>
      </c>
      <c r="P122" s="5">
        <v>-137354735820</v>
      </c>
      <c r="Q122" s="5">
        <v>-100877561305</v>
      </c>
      <c r="R122" s="5">
        <v>-101878947247</v>
      </c>
      <c r="S122" s="5">
        <v>-130867452003</v>
      </c>
      <c r="T122" s="5">
        <v>-134614315326</v>
      </c>
      <c r="U122" s="5">
        <v>-176237092510</v>
      </c>
      <c r="V122" s="5">
        <v>-38318495161</v>
      </c>
      <c r="W122" s="5">
        <v>-6100881637</v>
      </c>
      <c r="X122" s="5">
        <v>-10252636378</v>
      </c>
      <c r="Y122" s="5">
        <v>-348218237</v>
      </c>
      <c r="Z122" s="5">
        <v>-12751166788</v>
      </c>
    </row>
    <row r="123" spans="2:26" ht="15.5" x14ac:dyDescent="0.35">
      <c r="C123" t="s">
        <v>839</v>
      </c>
      <c r="D123" s="5">
        <v>-1087194975603</v>
      </c>
      <c r="E123" s="5">
        <v>-1091142246838</v>
      </c>
      <c r="F123" s="5">
        <v>-1098600926058</v>
      </c>
      <c r="G123" s="5">
        <v>-923198724219</v>
      </c>
      <c r="I123" s="5">
        <v>-1098600926058</v>
      </c>
      <c r="J123" s="5">
        <v>-890086345884</v>
      </c>
      <c r="K123" s="5">
        <v>-849718072726</v>
      </c>
      <c r="L123" s="5">
        <v>-816359409680</v>
      </c>
      <c r="M123" s="5">
        <v>-730013929491</v>
      </c>
      <c r="N123" s="5">
        <v>-603496073290</v>
      </c>
      <c r="O123" s="5">
        <v>-189097633875</v>
      </c>
      <c r="P123" s="5">
        <v>-137354735820</v>
      </c>
      <c r="Q123" s="5">
        <v>-100877561305</v>
      </c>
      <c r="R123" s="5">
        <v>-101878947247</v>
      </c>
      <c r="S123" s="5">
        <v>-130867452003</v>
      </c>
      <c r="T123" s="5">
        <v>-134614315326</v>
      </c>
      <c r="U123" s="5">
        <v>-176237092510</v>
      </c>
      <c r="V123" s="5">
        <v>-38318495161</v>
      </c>
      <c r="W123" s="5">
        <v>-6100881637</v>
      </c>
      <c r="X123" s="5">
        <v>-10252636378</v>
      </c>
      <c r="Y123" s="5">
        <v>-348218237</v>
      </c>
      <c r="Z123" s="5">
        <v>-12751166788</v>
      </c>
    </row>
    <row r="124" spans="2:26" ht="15.5" x14ac:dyDescent="0.35">
      <c r="C124" t="s">
        <v>10</v>
      </c>
      <c r="D124" s="5">
        <v>-599539925889</v>
      </c>
      <c r="E124" s="5">
        <v>-603487197124</v>
      </c>
      <c r="F124" s="5">
        <v>-610945876344</v>
      </c>
      <c r="G124" s="5">
        <v>-708809639268</v>
      </c>
      <c r="I124" s="5">
        <v>-610945876344</v>
      </c>
      <c r="J124" s="5">
        <v>-675659087818</v>
      </c>
      <c r="K124" s="5">
        <v>-635584467177</v>
      </c>
      <c r="L124" s="5">
        <v>-601894555174</v>
      </c>
      <c r="M124" s="5">
        <v>-514751714943</v>
      </c>
      <c r="N124" s="5">
        <v>-390322799164</v>
      </c>
      <c r="O124" s="5">
        <v>35946225736</v>
      </c>
      <c r="P124" s="5">
        <v>87485419125</v>
      </c>
      <c r="Q124" s="5">
        <v>123822344724</v>
      </c>
      <c r="R124" s="5">
        <v>126808101985</v>
      </c>
      <c r="S124" s="5">
        <v>91161062358</v>
      </c>
      <c r="T124" s="5">
        <v>82154363037</v>
      </c>
      <c r="U124" s="5">
        <v>59013841996</v>
      </c>
      <c r="V124" s="5">
        <v>105292287422</v>
      </c>
      <c r="W124" s="5">
        <v>137509900946</v>
      </c>
      <c r="X124" s="5">
        <v>133358146205</v>
      </c>
      <c r="Y124" s="5">
        <v>143262564346</v>
      </c>
      <c r="Z124" s="5">
        <v>130859615795</v>
      </c>
    </row>
    <row r="125" spans="2:26" ht="15.5" x14ac:dyDescent="0.35">
      <c r="C125" t="s">
        <v>138</v>
      </c>
      <c r="D125" s="5">
        <v>391132870545</v>
      </c>
      <c r="E125" s="5">
        <v>380728805007</v>
      </c>
      <c r="F125" s="5">
        <v>369335914768</v>
      </c>
      <c r="G125" s="5">
        <v>361671126123</v>
      </c>
      <c r="I125" s="5">
        <v>369335914768</v>
      </c>
      <c r="J125" s="5">
        <v>179887349304</v>
      </c>
      <c r="K125" s="5">
        <v>216182459870</v>
      </c>
      <c r="L125" s="5">
        <v>252098033300</v>
      </c>
      <c r="M125" s="5">
        <v>282668964144</v>
      </c>
      <c r="N125" s="5">
        <v>394725543723</v>
      </c>
      <c r="O125" s="5">
        <v>895683018081</v>
      </c>
      <c r="P125" s="5">
        <v>923366433799</v>
      </c>
      <c r="Q125" s="5">
        <v>859299056455</v>
      </c>
      <c r="R125" s="5">
        <v>815997477795</v>
      </c>
      <c r="S125" s="5">
        <v>763168027179</v>
      </c>
      <c r="T125" s="5">
        <v>713714873924</v>
      </c>
      <c r="U125" s="5">
        <v>723177125785</v>
      </c>
      <c r="V125" s="5">
        <v>679649204257</v>
      </c>
      <c r="W125" s="5">
        <v>690932521214</v>
      </c>
      <c r="X125" s="5">
        <v>577182104468</v>
      </c>
      <c r="Y125" s="5">
        <v>627867912780</v>
      </c>
      <c r="Z125" s="5">
        <v>567227991073</v>
      </c>
    </row>
    <row r="126" spans="2:26" ht="15.5" x14ac:dyDescent="0.35">
      <c r="C126" t="s">
        <v>139</v>
      </c>
      <c r="D126" s="5">
        <v>1011774750</v>
      </c>
      <c r="E126" s="5">
        <v>1011774750</v>
      </c>
      <c r="F126" s="5">
        <v>1011774750</v>
      </c>
      <c r="G126" s="5">
        <v>1011774750</v>
      </c>
      <c r="I126" s="5">
        <v>1011774750</v>
      </c>
      <c r="J126" s="5">
        <v>1011774750</v>
      </c>
      <c r="K126" s="5">
        <v>1011774750</v>
      </c>
      <c r="L126" s="5">
        <v>1011774750</v>
      </c>
      <c r="M126" s="5">
        <v>1011774750</v>
      </c>
      <c r="N126" s="5">
        <v>1011774750</v>
      </c>
      <c r="O126" s="5">
        <v>1011774750</v>
      </c>
      <c r="P126" s="5">
        <v>1011774750</v>
      </c>
      <c r="Q126" s="5">
        <v>1011774750</v>
      </c>
      <c r="R126" s="5">
        <v>1011774750</v>
      </c>
      <c r="S126" s="5">
        <v>1011774750</v>
      </c>
      <c r="T126" s="5">
        <v>1011774750</v>
      </c>
      <c r="U126" s="5">
        <v>1011774750</v>
      </c>
      <c r="V126" s="5">
        <v>1011774750</v>
      </c>
      <c r="W126" s="5">
        <v>1011774750</v>
      </c>
      <c r="X126" s="5">
        <v>1011774750</v>
      </c>
      <c r="Y126" s="5">
        <v>1011774750</v>
      </c>
      <c r="Z126" s="5">
        <v>1011774750</v>
      </c>
    </row>
    <row r="128" spans="2:26" ht="15.5" x14ac:dyDescent="0.35">
      <c r="B128" t="s">
        <v>140</v>
      </c>
      <c r="C128" t="s">
        <v>141</v>
      </c>
      <c r="D128" s="5">
        <v>12947449722</v>
      </c>
      <c r="E128" s="5">
        <v>5228570006</v>
      </c>
      <c r="F128" s="5">
        <v>-11079539626</v>
      </c>
      <c r="G128" s="5">
        <v>-4462136398</v>
      </c>
      <c r="I128" s="5">
        <v>-19432178672</v>
      </c>
      <c r="J128" s="5">
        <v>-8440386848</v>
      </c>
      <c r="K128" s="5">
        <v>-12166033068</v>
      </c>
      <c r="L128" s="5">
        <v>-18923347255</v>
      </c>
      <c r="M128" s="5">
        <v>-60109086265</v>
      </c>
      <c r="N128" s="5">
        <v>-39516270816</v>
      </c>
      <c r="O128" s="5">
        <v>7895681075</v>
      </c>
      <c r="P128" s="5">
        <v>-11767626516</v>
      </c>
      <c r="Q128" s="5">
        <v>-12654191610</v>
      </c>
      <c r="R128" s="5">
        <v>2138273411</v>
      </c>
      <c r="S128" s="5">
        <v>16167875835</v>
      </c>
      <c r="T128" s="5">
        <v>73334021254</v>
      </c>
      <c r="U128" s="5">
        <v>-20566761493</v>
      </c>
      <c r="V128" s="5">
        <v>12535671620</v>
      </c>
      <c r="W128" s="5">
        <v>-57645847662</v>
      </c>
      <c r="X128" s="5">
        <v>32588149985</v>
      </c>
      <c r="Y128" s="5">
        <v>43150087712</v>
      </c>
      <c r="Z128" s="5">
        <v>-39245517699</v>
      </c>
    </row>
    <row r="129" spans="3:26" ht="15.5" x14ac:dyDescent="0.35">
      <c r="C129" t="s">
        <v>457</v>
      </c>
      <c r="D129" s="5">
        <v>27388202654</v>
      </c>
      <c r="E129" s="5">
        <v>17629421902</v>
      </c>
      <c r="F129" s="5">
        <v>13387822572</v>
      </c>
      <c r="I129" s="5">
        <v>13420881239</v>
      </c>
      <c r="J129" s="5">
        <v>72657658</v>
      </c>
      <c r="K129" s="5">
        <v>22360023</v>
      </c>
      <c r="L129" s="5">
        <v>925150997</v>
      </c>
      <c r="M129" s="5">
        <v>16290556357</v>
      </c>
      <c r="N129" s="5">
        <v>222080525885</v>
      </c>
      <c r="O129" s="5">
        <v>633343257623</v>
      </c>
      <c r="P129" s="5">
        <v>1021927239625</v>
      </c>
      <c r="Q129" s="5">
        <v>799211800922</v>
      </c>
      <c r="R129" s="5">
        <v>823739752346</v>
      </c>
      <c r="S129" s="5">
        <v>866161023759</v>
      </c>
      <c r="T129" s="5">
        <v>795452894392</v>
      </c>
      <c r="U129" s="5">
        <v>747077650156</v>
      </c>
      <c r="V129" s="5">
        <v>667720501378</v>
      </c>
      <c r="W129" s="5">
        <v>587514520988</v>
      </c>
      <c r="X129" s="5">
        <v>596282358559</v>
      </c>
      <c r="Y129" s="5">
        <v>653826460690</v>
      </c>
      <c r="Z129" s="5">
        <v>660291625833</v>
      </c>
    </row>
    <row r="130" spans="3:26" ht="15.5" x14ac:dyDescent="0.35">
      <c r="C130" t="s">
        <v>2701</v>
      </c>
    </row>
    <row r="131" spans="3:26" ht="15.5" x14ac:dyDescent="0.35">
      <c r="C131" t="s">
        <v>1251</v>
      </c>
    </row>
    <row r="132" spans="3:26" ht="15.5" x14ac:dyDescent="0.35">
      <c r="C132" t="s">
        <v>695</v>
      </c>
      <c r="D132" s="5">
        <v>-11118457910</v>
      </c>
      <c r="E132" s="5">
        <v>-7182970197</v>
      </c>
      <c r="F132" s="5">
        <v>-20052886694</v>
      </c>
      <c r="G132" s="5">
        <v>473114020</v>
      </c>
      <c r="I132" s="5">
        <v>-20052886694</v>
      </c>
      <c r="J132" s="5">
        <v>-1379115293</v>
      </c>
      <c r="K132" s="5">
        <v>-3072206973</v>
      </c>
      <c r="L132" s="5">
        <v>-6948934900</v>
      </c>
      <c r="M132" s="5">
        <v>-55125211250</v>
      </c>
      <c r="N132" s="5">
        <v>-134950321517</v>
      </c>
      <c r="O132" s="5">
        <v>-507454667437</v>
      </c>
      <c r="P132" s="5">
        <v>-728652132289</v>
      </c>
      <c r="Q132" s="5">
        <v>-528706173421</v>
      </c>
      <c r="R132" s="5">
        <v>-568249959251</v>
      </c>
      <c r="S132" s="5">
        <v>-584505929903</v>
      </c>
      <c r="T132" s="5">
        <v>-537100203099</v>
      </c>
      <c r="U132" s="5">
        <v>-597339770382</v>
      </c>
      <c r="V132" s="5">
        <v>-565665324079</v>
      </c>
      <c r="W132" s="5">
        <v>-586611895028</v>
      </c>
      <c r="X132" s="5">
        <v>-503475750368</v>
      </c>
      <c r="Y132" s="5">
        <v>-556150886568</v>
      </c>
      <c r="Z132" s="5">
        <v>-562989376473</v>
      </c>
    </row>
    <row r="133" spans="3:26" ht="15.5" x14ac:dyDescent="0.35">
      <c r="C133" t="s">
        <v>696</v>
      </c>
      <c r="D133" s="5">
        <v>-2998749135</v>
      </c>
      <c r="E133" s="5">
        <v>-4027399638</v>
      </c>
      <c r="F133" s="5">
        <v>-2544311285</v>
      </c>
      <c r="G133" s="5">
        <v>-1991478458</v>
      </c>
      <c r="I133" s="5">
        <v>-7180750385</v>
      </c>
      <c r="J133" s="5">
        <v>-5257012670</v>
      </c>
      <c r="K133" s="5">
        <v>-6637532980</v>
      </c>
      <c r="L133" s="5">
        <v>-10081228216</v>
      </c>
      <c r="M133" s="5">
        <v>-14113239371</v>
      </c>
      <c r="N133" s="5">
        <v>-119100948755</v>
      </c>
      <c r="O133" s="5">
        <v>-135024374755</v>
      </c>
      <c r="P133" s="5">
        <v>-166877536499</v>
      </c>
      <c r="Q133" s="5">
        <v>-163577127159</v>
      </c>
      <c r="R133" s="5">
        <v>-156578134222</v>
      </c>
      <c r="S133" s="5">
        <v>-135740171102</v>
      </c>
      <c r="T133" s="5">
        <v>-119244076989</v>
      </c>
      <c r="U133" s="5">
        <v>-111655339091</v>
      </c>
      <c r="V133" s="5">
        <v>-71558827806</v>
      </c>
    </row>
    <row r="134" spans="3:26" ht="15.5" x14ac:dyDescent="0.35">
      <c r="C134" t="s">
        <v>2702</v>
      </c>
      <c r="D134" s="5">
        <v>-196881379</v>
      </c>
      <c r="E134" s="5">
        <v>-1073685876</v>
      </c>
      <c r="F134" s="5">
        <v>-5048645108</v>
      </c>
      <c r="G134" s="5">
        <v>846565357</v>
      </c>
      <c r="I134" s="5">
        <v>-5048645108</v>
      </c>
      <c r="J134" s="5">
        <v>-1734239352</v>
      </c>
      <c r="K134" s="5">
        <v>-2196514999</v>
      </c>
      <c r="L134" s="5">
        <v>-2310866660</v>
      </c>
      <c r="M134" s="5">
        <v>-6753242688</v>
      </c>
      <c r="N134" s="5">
        <v>-23695746851</v>
      </c>
      <c r="O134" s="5">
        <v>-63938291695</v>
      </c>
      <c r="P134" s="5">
        <v>-104265752073</v>
      </c>
      <c r="Q134" s="5">
        <v>-85273287322</v>
      </c>
      <c r="R134" s="5">
        <v>-69019496236</v>
      </c>
      <c r="S134" s="5">
        <v>-63381034507</v>
      </c>
      <c r="T134" s="5">
        <v>-39823416060</v>
      </c>
      <c r="U134" s="5">
        <v>-39371134773</v>
      </c>
      <c r="V134" s="5">
        <v>-4382043418</v>
      </c>
      <c r="W134" s="5">
        <v>-50710653192</v>
      </c>
      <c r="X134" s="5">
        <v>-40387224666</v>
      </c>
      <c r="Y134" s="5">
        <v>-35384763029</v>
      </c>
      <c r="Z134" s="5">
        <v>-94160309404</v>
      </c>
    </row>
    <row r="135" spans="3:26" ht="15.5" x14ac:dyDescent="0.35">
      <c r="C135" t="s">
        <v>1964</v>
      </c>
      <c r="D135" s="5">
        <v>-392869744</v>
      </c>
      <c r="E135" s="5">
        <v>-170731462</v>
      </c>
      <c r="F135" s="5">
        <v>-424995986</v>
      </c>
      <c r="G135" s="5">
        <v>-275876154</v>
      </c>
      <c r="I135" s="5">
        <v>-911967747</v>
      </c>
      <c r="J135" s="5">
        <v>-424117073</v>
      </c>
      <c r="K135" s="5">
        <v>-478496019</v>
      </c>
      <c r="L135" s="5">
        <v>-455237445</v>
      </c>
      <c r="M135" s="5">
        <v>-983335593</v>
      </c>
      <c r="N135" s="5">
        <v>-1996507960</v>
      </c>
      <c r="O135" s="5">
        <v>81002808178</v>
      </c>
      <c r="P135" s="5">
        <v>-7134753412</v>
      </c>
      <c r="Q135" s="5">
        <v>-10839383006</v>
      </c>
      <c r="R135" s="5">
        <v>-5597918486</v>
      </c>
      <c r="S135" s="5">
        <v>-45410720284</v>
      </c>
      <c r="T135" s="5">
        <v>-14438202929</v>
      </c>
      <c r="U135" s="5">
        <v>-4688593040</v>
      </c>
      <c r="V135" s="5">
        <v>-5446706480</v>
      </c>
      <c r="W135" s="5">
        <v>6091908086</v>
      </c>
      <c r="X135" s="5">
        <v>8172527584</v>
      </c>
      <c r="Y135" s="5">
        <v>-6280561155</v>
      </c>
      <c r="Z135" s="5">
        <v>-7917829040</v>
      </c>
    </row>
    <row r="136" spans="3:26" ht="15.5" x14ac:dyDescent="0.35">
      <c r="C136" t="s">
        <v>2703</v>
      </c>
      <c r="W136" s="5">
        <v>533294728</v>
      </c>
      <c r="X136" s="5">
        <v>-6005252177</v>
      </c>
      <c r="Y136" s="5">
        <v>14069447759</v>
      </c>
      <c r="Z136" s="5">
        <v>-7219487541</v>
      </c>
    </row>
    <row r="137" spans="3:26" ht="15.5" x14ac:dyDescent="0.35">
      <c r="C137" t="s">
        <v>1069</v>
      </c>
      <c r="D137" s="5">
        <v>-14706958168</v>
      </c>
      <c r="E137" s="5">
        <v>-12454787173</v>
      </c>
      <c r="F137" s="5">
        <v>-28070839073</v>
      </c>
      <c r="G137" s="5">
        <v>-947675235</v>
      </c>
      <c r="I137" s="5">
        <v>-33194249934</v>
      </c>
      <c r="J137" s="5">
        <v>-8794484388</v>
      </c>
      <c r="K137" s="5">
        <v>-12384750971</v>
      </c>
      <c r="L137" s="5">
        <v>-19796267221</v>
      </c>
      <c r="M137" s="5">
        <v>-76975028902</v>
      </c>
      <c r="N137" s="5">
        <v>-279743525083</v>
      </c>
      <c r="O137" s="5">
        <v>-625414525709</v>
      </c>
      <c r="P137" s="5">
        <v>-1006930174273</v>
      </c>
      <c r="Q137" s="5">
        <v>-788395970908</v>
      </c>
      <c r="R137" s="5">
        <v>-799445508195</v>
      </c>
      <c r="S137" s="5">
        <v>-829037855796</v>
      </c>
      <c r="T137" s="5">
        <v>-710605899077</v>
      </c>
      <c r="U137" s="5">
        <v>-753054837286</v>
      </c>
      <c r="V137" s="5">
        <v>-647052901783</v>
      </c>
      <c r="W137" s="5">
        <v>-630697345406</v>
      </c>
      <c r="X137" s="5">
        <v>-541695699627</v>
      </c>
      <c r="Y137" s="5">
        <v>-583746762993</v>
      </c>
      <c r="Z137" s="5">
        <v>-672287002458</v>
      </c>
    </row>
    <row r="138" spans="3:26" ht="15.5" x14ac:dyDescent="0.35">
      <c r="C138" t="s">
        <v>1615</v>
      </c>
      <c r="F138" s="5">
        <v>3543574710</v>
      </c>
      <c r="G138" s="5">
        <v>-3543574710</v>
      </c>
    </row>
    <row r="139" spans="3:26" ht="15.5" x14ac:dyDescent="0.35">
      <c r="C139" t="s">
        <v>698</v>
      </c>
      <c r="N139" s="5">
        <v>18035188654</v>
      </c>
    </row>
    <row r="140" spans="3:26" ht="15.5" x14ac:dyDescent="0.35">
      <c r="C140" t="s">
        <v>1720</v>
      </c>
    </row>
    <row r="141" spans="3:26" ht="15.5" x14ac:dyDescent="0.35">
      <c r="C141" t="s">
        <v>461</v>
      </c>
      <c r="K141" s="5">
        <v>-1067524055</v>
      </c>
      <c r="L141" s="5">
        <v>-9211820382</v>
      </c>
      <c r="M141" s="5">
        <v>-20007916971</v>
      </c>
      <c r="N141" s="5">
        <v>-22225067585</v>
      </c>
      <c r="O141" s="5">
        <v>-24963659217</v>
      </c>
    </row>
    <row r="142" spans="3:26" ht="15.5" x14ac:dyDescent="0.35">
      <c r="C142" t="s">
        <v>361</v>
      </c>
      <c r="D142" s="5">
        <v>266205236</v>
      </c>
      <c r="E142" s="5">
        <v>53935277</v>
      </c>
      <c r="F142" s="5">
        <v>59902165</v>
      </c>
      <c r="G142" s="5">
        <v>29113547</v>
      </c>
      <c r="I142" s="5">
        <v>341190023</v>
      </c>
      <c r="J142" s="5">
        <v>281439882</v>
      </c>
      <c r="K142" s="5">
        <v>196357880</v>
      </c>
      <c r="L142" s="5">
        <v>-52231031</v>
      </c>
      <c r="M142" s="5">
        <v>575386280</v>
      </c>
      <c r="N142" s="5">
        <v>111539728</v>
      </c>
      <c r="O142" s="5">
        <v>-33050839</v>
      </c>
      <c r="P142" s="5">
        <v>-2357561748</v>
      </c>
      <c r="Q142" s="5">
        <v>-1022306143</v>
      </c>
      <c r="R142" s="5">
        <v>-541579406</v>
      </c>
      <c r="S142" s="5">
        <v>-891786813</v>
      </c>
      <c r="T142" s="5">
        <v>6064335999</v>
      </c>
      <c r="U142" s="5">
        <v>1183761755</v>
      </c>
      <c r="V142" s="5">
        <v>5960749552</v>
      </c>
      <c r="W142" s="5">
        <v>2480482229</v>
      </c>
      <c r="X142" s="5">
        <v>-1407808579</v>
      </c>
      <c r="Y142" s="5">
        <v>387745074</v>
      </c>
      <c r="Z142" s="5">
        <v>325874249</v>
      </c>
    </row>
    <row r="143" spans="3:26" ht="15.5" x14ac:dyDescent="0.35">
      <c r="C143" t="s">
        <v>178</v>
      </c>
      <c r="D143" s="5">
        <v>19872293</v>
      </c>
      <c r="E143" s="5">
        <v>-19872293</v>
      </c>
      <c r="F143" s="5">
        <v>-20564857</v>
      </c>
      <c r="G143" s="5">
        <v>205505343707</v>
      </c>
      <c r="I143" s="5">
        <v>209066915697</v>
      </c>
      <c r="J143" s="5">
        <v>7962467672</v>
      </c>
      <c r="K143" s="5">
        <v>10218820745</v>
      </c>
      <c r="L143" s="5">
        <v>11963537118</v>
      </c>
      <c r="M143" s="5">
        <v>53286083029</v>
      </c>
      <c r="N143" s="5">
        <v>27643300008</v>
      </c>
      <c r="O143" s="5">
        <v>9817334873</v>
      </c>
      <c r="P143" s="5">
        <v>26176075000</v>
      </c>
      <c r="Q143" s="5">
        <v>34991522601</v>
      </c>
      <c r="R143" s="5">
        <v>33544500000</v>
      </c>
      <c r="S143" s="5">
        <v>-10892577952</v>
      </c>
      <c r="T143" s="5">
        <v>-109216170440</v>
      </c>
      <c r="U143" s="5">
        <v>35410683966</v>
      </c>
      <c r="V143" s="5">
        <v>4259681677</v>
      </c>
      <c r="W143" s="5">
        <v>93778369121</v>
      </c>
      <c r="X143" s="5">
        <v>-5405832644</v>
      </c>
      <c r="Y143" s="5">
        <v>-32888440389</v>
      </c>
      <c r="Z143" s="5">
        <v>76095020623</v>
      </c>
    </row>
    <row r="144" spans="3:26" ht="15.5" x14ac:dyDescent="0.35">
      <c r="C144" t="s">
        <v>179</v>
      </c>
      <c r="D144" s="5">
        <v>-1343259000</v>
      </c>
      <c r="E144" s="5">
        <v>11061441</v>
      </c>
      <c r="F144" s="5">
        <v>-162188953721</v>
      </c>
      <c r="G144" s="5">
        <v>143077015</v>
      </c>
      <c r="I144" s="5">
        <v>-161761911352</v>
      </c>
      <c r="J144" s="5">
        <v>152771665</v>
      </c>
      <c r="K144" s="5">
        <v>1150000000</v>
      </c>
      <c r="L144" s="5">
        <v>4809560407</v>
      </c>
      <c r="M144" s="5">
        <v>1891397606</v>
      </c>
      <c r="N144" s="5">
        <v>-1588881866</v>
      </c>
      <c r="O144" s="5">
        <v>-26933566293</v>
      </c>
      <c r="P144" s="5">
        <v>-26600663597</v>
      </c>
      <c r="Q144" s="5">
        <v>3547554958</v>
      </c>
      <c r="R144" s="5">
        <v>-38674426565</v>
      </c>
      <c r="S144" s="5">
        <v>-11500110401</v>
      </c>
      <c r="T144" s="5">
        <v>23605699680</v>
      </c>
      <c r="U144" s="5">
        <v>-10027401003</v>
      </c>
      <c r="V144" s="5">
        <v>-11810768537</v>
      </c>
      <c r="W144" s="5">
        <v>-14323049648</v>
      </c>
      <c r="X144" s="5">
        <v>-27948255683</v>
      </c>
      <c r="Y144" s="5">
        <v>-16187845838</v>
      </c>
      <c r="Z144" s="5">
        <v>-33451752244</v>
      </c>
    </row>
    <row r="145" spans="3:26" ht="15.5" x14ac:dyDescent="0.35">
      <c r="C145" t="s">
        <v>185</v>
      </c>
      <c r="D145" s="5">
        <v>-1343259000</v>
      </c>
      <c r="E145" s="5">
        <v>-33983604</v>
      </c>
      <c r="F145" s="5">
        <v>-162174546487</v>
      </c>
      <c r="I145" s="5">
        <v>-162174546487</v>
      </c>
      <c r="L145" s="5">
        <v>-5050000</v>
      </c>
      <c r="N145" s="5">
        <v>-3072643115</v>
      </c>
      <c r="O145" s="5">
        <v>-26856593566</v>
      </c>
      <c r="P145" s="5">
        <v>-26724870367</v>
      </c>
      <c r="Q145" s="5">
        <v>-26015439412</v>
      </c>
      <c r="R145" s="5">
        <v>-37692807189</v>
      </c>
      <c r="S145" s="5">
        <v>-740825818</v>
      </c>
      <c r="T145" s="5">
        <v>-9184165504</v>
      </c>
      <c r="U145" s="5">
        <v>-10403049235</v>
      </c>
      <c r="V145" s="5">
        <v>-17524820371</v>
      </c>
      <c r="W145" s="5">
        <v>-10967136700</v>
      </c>
      <c r="X145" s="5">
        <v>-21566270691</v>
      </c>
      <c r="Y145" s="5">
        <v>-8806781526</v>
      </c>
      <c r="Z145" s="5">
        <v>-33451752244</v>
      </c>
    </row>
    <row r="146" spans="3:26" ht="15.5" x14ac:dyDescent="0.35">
      <c r="C146" t="s">
        <v>180</v>
      </c>
      <c r="E146" s="5">
        <v>45045045</v>
      </c>
      <c r="F146" s="5">
        <v>1500000</v>
      </c>
      <c r="G146" s="5">
        <v>127169781</v>
      </c>
      <c r="I146" s="5">
        <v>412635135</v>
      </c>
      <c r="J146" s="5">
        <v>147747748</v>
      </c>
      <c r="K146" s="5">
        <v>1150000000</v>
      </c>
      <c r="L146" s="5">
        <v>4810105902</v>
      </c>
      <c r="M146" s="5">
        <v>1899706105</v>
      </c>
      <c r="N146" s="5">
        <v>1625000000</v>
      </c>
      <c r="O146" s="5">
        <v>196000000</v>
      </c>
      <c r="P146" s="5">
        <v>188687500</v>
      </c>
      <c r="Q146" s="5">
        <v>29562994370</v>
      </c>
      <c r="T146" s="5">
        <v>42892924093</v>
      </c>
      <c r="V146" s="5">
        <v>15605600000</v>
      </c>
    </row>
    <row r="147" spans="3:26" ht="15.5" x14ac:dyDescent="0.35">
      <c r="C147" t="s">
        <v>2704</v>
      </c>
    </row>
    <row r="148" spans="3:26" ht="15.5" x14ac:dyDescent="0.35">
      <c r="C148" t="s">
        <v>2705</v>
      </c>
      <c r="F148" s="5">
        <v>-15907234</v>
      </c>
      <c r="G148" s="5">
        <v>15907234</v>
      </c>
    </row>
    <row r="149" spans="3:26" ht="15.5" x14ac:dyDescent="0.35">
      <c r="C149" t="s">
        <v>154</v>
      </c>
      <c r="J149" s="5">
        <v>5023917</v>
      </c>
      <c r="L149" s="5">
        <v>4504505</v>
      </c>
      <c r="M149" s="5">
        <v>-8308499</v>
      </c>
      <c r="N149" s="5">
        <v>-141238751</v>
      </c>
      <c r="O149" s="5">
        <v>-272972727</v>
      </c>
      <c r="P149" s="5">
        <v>-64480730</v>
      </c>
      <c r="R149" s="5">
        <v>-981619376</v>
      </c>
      <c r="S149" s="5">
        <v>-10759284583</v>
      </c>
      <c r="T149" s="5">
        <v>-10103058909</v>
      </c>
      <c r="U149" s="5">
        <v>375648232</v>
      </c>
      <c r="V149" s="5">
        <v>-9891548166</v>
      </c>
      <c r="W149" s="5">
        <v>-3355912948</v>
      </c>
      <c r="X149" s="5">
        <v>-6381984992</v>
      </c>
      <c r="Y149" s="5">
        <v>-7381064312</v>
      </c>
    </row>
    <row r="150" spans="3:26" ht="15.5" x14ac:dyDescent="0.35">
      <c r="C150" t="s">
        <v>186</v>
      </c>
      <c r="D150" s="5">
        <v>19872293</v>
      </c>
      <c r="E150" s="5">
        <v>-19872293</v>
      </c>
      <c r="F150" s="5">
        <v>-20564857</v>
      </c>
      <c r="G150" s="5">
        <v>205505343707</v>
      </c>
      <c r="I150" s="5">
        <v>209066915697</v>
      </c>
      <c r="J150" s="5">
        <v>7962467672</v>
      </c>
      <c r="K150" s="5">
        <v>10218820745</v>
      </c>
      <c r="L150" s="5">
        <v>11963537118</v>
      </c>
      <c r="M150" s="5">
        <v>53286083029</v>
      </c>
      <c r="N150" s="5">
        <v>27643300008</v>
      </c>
      <c r="O150" s="5">
        <v>9817334873</v>
      </c>
      <c r="P150" s="5">
        <v>26176075000</v>
      </c>
      <c r="Q150" s="5">
        <v>34991522601</v>
      </c>
      <c r="R150" s="5">
        <v>33544500000</v>
      </c>
      <c r="S150" s="5">
        <v>-10892577952</v>
      </c>
      <c r="T150" s="5">
        <v>-109216170440</v>
      </c>
      <c r="U150" s="5">
        <v>35410683966</v>
      </c>
      <c r="V150" s="5">
        <v>4259681677</v>
      </c>
      <c r="W150" s="5">
        <v>93778369121</v>
      </c>
      <c r="X150" s="5">
        <v>-5405832644</v>
      </c>
      <c r="Y150" s="5">
        <v>-32888440389</v>
      </c>
      <c r="Z150" s="5">
        <v>76095020623</v>
      </c>
    </row>
    <row r="151" spans="3:26" ht="15.5" x14ac:dyDescent="0.35">
      <c r="C151" t="s">
        <v>2706</v>
      </c>
      <c r="V151" s="5">
        <v>2889600000</v>
      </c>
      <c r="W151" s="5">
        <v>43526400000</v>
      </c>
    </row>
    <row r="152" spans="3:26" ht="15.5" x14ac:dyDescent="0.35">
      <c r="C152" t="s">
        <v>2707</v>
      </c>
      <c r="F152" s="5">
        <v>12519446</v>
      </c>
      <c r="G152" s="5">
        <v>205505343707</v>
      </c>
      <c r="I152" s="5">
        <v>209100000000</v>
      </c>
      <c r="J152" s="5">
        <v>41503503072</v>
      </c>
      <c r="K152" s="5">
        <v>144163344800</v>
      </c>
      <c r="L152" s="5">
        <v>84065000000</v>
      </c>
      <c r="M152" s="5">
        <v>235488000000</v>
      </c>
      <c r="N152" s="5">
        <v>109812231755</v>
      </c>
      <c r="S152" s="5">
        <v>-12333640000</v>
      </c>
      <c r="T152" s="5">
        <v>-73338062802</v>
      </c>
      <c r="U152" s="5">
        <v>35405000000</v>
      </c>
      <c r="W152" s="5">
        <v>51397700000</v>
      </c>
      <c r="X152" s="5">
        <v>22530500000</v>
      </c>
      <c r="Y152" s="5">
        <v>36015250000</v>
      </c>
      <c r="Z152" s="5">
        <v>39016965000</v>
      </c>
    </row>
    <row r="153" spans="3:26" ht="15.5" x14ac:dyDescent="0.35">
      <c r="C153" t="s">
        <v>1276</v>
      </c>
      <c r="L153" s="5">
        <v>1800000000</v>
      </c>
      <c r="M153" s="5">
        <v>6175000000</v>
      </c>
      <c r="N153" s="5">
        <v>4593750000</v>
      </c>
    </row>
    <row r="154" spans="3:26" ht="15.5" x14ac:dyDescent="0.35">
      <c r="C154" t="s">
        <v>2708</v>
      </c>
      <c r="D154" s="5">
        <v>19872293</v>
      </c>
      <c r="E154" s="5">
        <v>-19872293</v>
      </c>
      <c r="F154" s="5">
        <v>-33084303</v>
      </c>
      <c r="I154" s="5">
        <v>-33084303</v>
      </c>
    </row>
    <row r="155" spans="3:26" ht="15.5" x14ac:dyDescent="0.35">
      <c r="C155" t="s">
        <v>725</v>
      </c>
      <c r="J155" s="5">
        <v>-33541035400</v>
      </c>
    </row>
    <row r="156" spans="3:26" ht="15.5" x14ac:dyDescent="0.35">
      <c r="C156" t="s">
        <v>472</v>
      </c>
    </row>
    <row r="157" spans="3:26" ht="15.5" x14ac:dyDescent="0.35">
      <c r="C157" t="s">
        <v>1207</v>
      </c>
      <c r="K157" s="5">
        <v>-132877000000</v>
      </c>
      <c r="L157" s="5">
        <v>-64689642500</v>
      </c>
      <c r="M157" s="5">
        <v>-168369000000</v>
      </c>
    </row>
    <row r="158" spans="3:26" ht="15.5" x14ac:dyDescent="0.35">
      <c r="C158" t="s">
        <v>2709</v>
      </c>
      <c r="O158" s="5">
        <v>16917000000</v>
      </c>
      <c r="P158" s="5">
        <v>15250900000</v>
      </c>
      <c r="Q158" s="5">
        <v>26000000000</v>
      </c>
      <c r="S158" s="5">
        <v>1441062048</v>
      </c>
      <c r="T158" s="5">
        <v>-665657638</v>
      </c>
      <c r="U158" s="5">
        <v>5683966</v>
      </c>
      <c r="V158" s="5">
        <v>1370081677</v>
      </c>
      <c r="W158" s="5">
        <v>-2038254401</v>
      </c>
      <c r="X158" s="5">
        <v>1164564117</v>
      </c>
      <c r="Y158" s="5">
        <v>213303383</v>
      </c>
      <c r="Z158" s="5">
        <v>-424519662</v>
      </c>
    </row>
    <row r="159" spans="3:26" ht="15.5" x14ac:dyDescent="0.35">
      <c r="C159" t="s">
        <v>195</v>
      </c>
      <c r="D159" s="5">
        <v>11624063015</v>
      </c>
      <c r="E159" s="5">
        <v>5219759154</v>
      </c>
      <c r="F159" s="5">
        <v>-173289058204</v>
      </c>
      <c r="G159" s="5">
        <v>201186284324</v>
      </c>
      <c r="I159" s="5">
        <v>27872825673</v>
      </c>
      <c r="J159" s="5">
        <v>-325147511</v>
      </c>
      <c r="K159" s="5">
        <v>-797212323</v>
      </c>
      <c r="L159" s="5">
        <v>-2150249730</v>
      </c>
      <c r="M159" s="5">
        <v>-4931605630</v>
      </c>
      <c r="N159" s="5">
        <v>-13461852674</v>
      </c>
      <c r="O159" s="5">
        <v>-9220550345</v>
      </c>
      <c r="P159" s="5">
        <v>-12192215113</v>
      </c>
      <c r="Q159" s="5">
        <v>25884885949</v>
      </c>
      <c r="R159" s="5">
        <v>-2991653154</v>
      </c>
      <c r="S159" s="5">
        <v>-6224812518</v>
      </c>
      <c r="T159" s="5">
        <v>-12276449506</v>
      </c>
      <c r="U159" s="5">
        <v>4816521470</v>
      </c>
      <c r="V159" s="5">
        <v>4984584760</v>
      </c>
      <c r="W159" s="5">
        <v>21809471811</v>
      </c>
      <c r="X159" s="5">
        <v>-765938342</v>
      </c>
      <c r="Y159" s="5">
        <v>-5926198515</v>
      </c>
      <c r="Z159" s="5">
        <v>3397750680</v>
      </c>
    </row>
    <row r="160" spans="3:26" ht="15.5" x14ac:dyDescent="0.35">
      <c r="C160" t="s">
        <v>196</v>
      </c>
      <c r="E160" s="5">
        <v>28737574727</v>
      </c>
      <c r="I160" s="5">
        <v>857056473</v>
      </c>
      <c r="J160" s="5">
        <v>1184100482</v>
      </c>
      <c r="K160" s="5">
        <v>1995889373</v>
      </c>
      <c r="L160" s="5">
        <v>4120928638</v>
      </c>
      <c r="M160" s="5">
        <v>9049376833</v>
      </c>
      <c r="N160" s="5">
        <v>22083529683</v>
      </c>
      <c r="O160" s="5">
        <v>28327048886</v>
      </c>
      <c r="P160" s="5">
        <v>39066225257</v>
      </c>
      <c r="Q160" s="5">
        <v>16777430320</v>
      </c>
      <c r="R160" s="5">
        <v>17116082769</v>
      </c>
      <c r="S160" s="5">
        <v>23340895287</v>
      </c>
      <c r="T160" s="5">
        <v>35617344794</v>
      </c>
      <c r="U160" s="5">
        <v>30800823324</v>
      </c>
      <c r="V160" s="5">
        <v>25816238564</v>
      </c>
      <c r="W160" s="5">
        <v>4006766753</v>
      </c>
      <c r="X160" s="5">
        <v>4772705095</v>
      </c>
      <c r="Y160" s="5">
        <v>10698903610</v>
      </c>
      <c r="Z160" s="5">
        <v>7301152930</v>
      </c>
    </row>
    <row r="161" spans="2:26" ht="15.5" x14ac:dyDescent="0.35">
      <c r="C161" t="s">
        <v>383</v>
      </c>
      <c r="D161" s="5">
        <v>7494483</v>
      </c>
      <c r="E161" s="5">
        <v>-478306</v>
      </c>
      <c r="F161" s="5">
        <v>-2814479</v>
      </c>
      <c r="G161" s="5">
        <v>2024506</v>
      </c>
      <c r="I161" s="5">
        <v>7692581</v>
      </c>
      <c r="J161" s="5">
        <v>-1896498</v>
      </c>
      <c r="K161" s="5">
        <v>-14576568</v>
      </c>
      <c r="L161" s="5">
        <v>25210465</v>
      </c>
      <c r="M161" s="5">
        <v>3157435</v>
      </c>
      <c r="N161" s="5">
        <v>427699824</v>
      </c>
      <c r="O161" s="5">
        <v>2977031142</v>
      </c>
      <c r="P161" s="5">
        <v>1453038742</v>
      </c>
      <c r="Q161" s="5">
        <v>-3596091014</v>
      </c>
      <c r="R161" s="5">
        <v>2653000705</v>
      </c>
    </row>
    <row r="162" spans="2:26" ht="15.5" x14ac:dyDescent="0.35">
      <c r="C162" t="s">
        <v>116</v>
      </c>
    </row>
    <row r="163" spans="2:26" ht="15.5" x14ac:dyDescent="0.35">
      <c r="C163" t="s">
        <v>197</v>
      </c>
      <c r="D163" s="5">
        <v>11631557498</v>
      </c>
      <c r="E163" s="5">
        <v>33956855575</v>
      </c>
      <c r="F163" s="5">
        <v>-173291872683</v>
      </c>
      <c r="G163" s="5">
        <v>201188308830</v>
      </c>
      <c r="I163" s="5">
        <v>28737574727</v>
      </c>
      <c r="J163" s="5">
        <v>857056473</v>
      </c>
      <c r="K163" s="5">
        <v>1184100482</v>
      </c>
      <c r="L163" s="5">
        <v>1995889373</v>
      </c>
      <c r="M163" s="5">
        <v>4120928638</v>
      </c>
      <c r="N163" s="5">
        <v>9049376833</v>
      </c>
      <c r="O163" s="5">
        <v>22083529683</v>
      </c>
      <c r="P163" s="5">
        <v>28327048886</v>
      </c>
      <c r="Q163" s="5">
        <v>39066225255</v>
      </c>
      <c r="R163" s="5">
        <v>16777430320</v>
      </c>
      <c r="S163" s="5">
        <v>17116082769</v>
      </c>
      <c r="T163" s="5">
        <v>23340895288</v>
      </c>
      <c r="U163" s="5">
        <v>35617344794</v>
      </c>
      <c r="V163" s="5">
        <v>30800823324</v>
      </c>
      <c r="W163" s="5">
        <v>25816238564</v>
      </c>
      <c r="X163" s="5">
        <v>4006766753</v>
      </c>
      <c r="Y163" s="5">
        <v>4772705095</v>
      </c>
      <c r="Z163" s="5">
        <v>10698903610</v>
      </c>
    </row>
    <row r="165" spans="2:26" ht="15.5" x14ac:dyDescent="0.35">
      <c r="B165" t="s">
        <v>198</v>
      </c>
      <c r="C165" t="s">
        <v>12</v>
      </c>
      <c r="D165" s="5">
        <v>1010000000</v>
      </c>
      <c r="E165" s="5">
        <v>1010000000</v>
      </c>
      <c r="F165" s="5">
        <v>1010000000</v>
      </c>
      <c r="G165" s="5">
        <v>1010000000</v>
      </c>
      <c r="I165" s="5">
        <v>1010000000</v>
      </c>
      <c r="J165" s="5">
        <v>1010000000</v>
      </c>
      <c r="K165" s="5">
        <v>1010000000</v>
      </c>
      <c r="L165" s="5">
        <v>1010000000</v>
      </c>
      <c r="M165" s="5">
        <v>1010000000</v>
      </c>
      <c r="N165" s="5">
        <v>1010000000</v>
      </c>
      <c r="O165" s="5">
        <v>1010000000</v>
      </c>
      <c r="P165" s="5">
        <v>1010000000</v>
      </c>
      <c r="Q165" s="5">
        <v>1010000000</v>
      </c>
      <c r="R165" s="5">
        <v>1010000000</v>
      </c>
      <c r="S165" s="5">
        <v>1010000000</v>
      </c>
      <c r="T165" s="5">
        <v>1010000000</v>
      </c>
      <c r="U165" s="5">
        <v>1010000000</v>
      </c>
      <c r="V165" s="5">
        <v>1010000000</v>
      </c>
      <c r="W165" s="5">
        <v>1010000000</v>
      </c>
      <c r="X165" s="5">
        <v>1010000000</v>
      </c>
      <c r="Y165" s="5">
        <v>1010000000</v>
      </c>
      <c r="Z165" s="5">
        <v>1010000000</v>
      </c>
    </row>
    <row r="166" spans="2:26" ht="15.5" x14ac:dyDescent="0.35">
      <c r="C166" t="s">
        <v>199</v>
      </c>
      <c r="D166" s="6">
        <v>3.9</v>
      </c>
      <c r="E166" s="6">
        <v>7.37</v>
      </c>
      <c r="F166" s="6">
        <v>29.96</v>
      </c>
      <c r="G166" s="6">
        <v>-6.6</v>
      </c>
    </row>
    <row r="167" spans="2:26" ht="15.5" x14ac:dyDescent="0.35">
      <c r="C167" t="s">
        <v>200</v>
      </c>
      <c r="D167" s="6">
        <v>151.28</v>
      </c>
      <c r="E167" s="6">
        <v>94.3</v>
      </c>
      <c r="F167" s="6">
        <v>4.24</v>
      </c>
      <c r="G167" s="6">
        <v>-6.67</v>
      </c>
    </row>
    <row r="168" spans="2:26" ht="15.5" x14ac:dyDescent="0.35">
      <c r="C168" t="s">
        <v>69</v>
      </c>
      <c r="D168" s="6">
        <v>22.61</v>
      </c>
      <c r="E168" s="6">
        <v>26.42</v>
      </c>
      <c r="F168" s="6">
        <v>9.43</v>
      </c>
      <c r="G168" s="5">
        <v>0</v>
      </c>
    </row>
    <row r="169" spans="2:26" ht="15.5" x14ac:dyDescent="0.35">
      <c r="C169" t="s">
        <v>201</v>
      </c>
      <c r="D169" s="5">
        <v>11680000000</v>
      </c>
      <c r="E169" s="5">
        <v>15250000000</v>
      </c>
      <c r="F169" s="5">
        <v>30570000000</v>
      </c>
      <c r="G169" s="5">
        <v>-3320000000</v>
      </c>
    </row>
    <row r="170" spans="2:26" ht="15.5" x14ac:dyDescent="0.35">
      <c r="C170" t="s">
        <v>202</v>
      </c>
      <c r="D170" s="6">
        <v>1.01E-2</v>
      </c>
      <c r="E170" s="6">
        <v>1.9599999999999999E-2</v>
      </c>
      <c r="F170" s="6">
        <v>8.2100000000000006E-2</v>
      </c>
      <c r="G170" s="6">
        <v>-1.8500000000000003E-2</v>
      </c>
    </row>
    <row r="171" spans="2:26" ht="15.5" x14ac:dyDescent="0.35">
      <c r="C171" t="s">
        <v>203</v>
      </c>
      <c r="D171" s="6">
        <v>-6.6E-3</v>
      </c>
      <c r="E171" s="6">
        <v>-1.24E-2</v>
      </c>
      <c r="F171" s="6">
        <v>-4.9599999999999998E-2</v>
      </c>
      <c r="G171" s="6">
        <v>9.3999999999999986E-3</v>
      </c>
    </row>
    <row r="172" spans="2:26" ht="15.5" x14ac:dyDescent="0.35">
      <c r="C172" t="s">
        <v>204</v>
      </c>
      <c r="D172" s="6">
        <v>1.9799999999999998E-2</v>
      </c>
      <c r="E172" s="6">
        <v>0.03</v>
      </c>
      <c r="F172" s="6">
        <v>7.46E-2</v>
      </c>
      <c r="G172" s="6">
        <v>-2.63E-2</v>
      </c>
    </row>
    <row r="173" spans="2:26" ht="15.5" x14ac:dyDescent="0.35">
      <c r="C173" t="s">
        <v>205</v>
      </c>
      <c r="D173" s="6">
        <v>2.2000000000000002</v>
      </c>
      <c r="E173" s="6">
        <v>3.25</v>
      </c>
      <c r="F173" s="6">
        <v>4.2</v>
      </c>
    </row>
    <row r="174" spans="2:26" ht="15.5" x14ac:dyDescent="0.35">
      <c r="C174" t="s">
        <v>206</v>
      </c>
      <c r="D174" s="5">
        <v>-600000000000</v>
      </c>
      <c r="E174" s="5">
        <v>-603000000000</v>
      </c>
      <c r="F174" s="5">
        <v>-611000000000</v>
      </c>
      <c r="G174" s="5">
        <v>-709000000000</v>
      </c>
    </row>
    <row r="175" spans="2:26" ht="15.5" x14ac:dyDescent="0.35">
      <c r="C175" t="s">
        <v>207</v>
      </c>
      <c r="D175" s="5">
        <v>-1</v>
      </c>
      <c r="E175" s="6">
        <v>-1.17</v>
      </c>
      <c r="F175" s="6">
        <v>-0.21</v>
      </c>
      <c r="G175" s="6">
        <v>-0.06</v>
      </c>
    </row>
    <row r="176" spans="2:26" ht="15.5" x14ac:dyDescent="0.35">
      <c r="C176" t="s">
        <v>208</v>
      </c>
      <c r="D176" s="6">
        <v>-592.55999999999995</v>
      </c>
      <c r="E176" s="6">
        <v>-596.46</v>
      </c>
      <c r="F176" s="6">
        <v>-603.84</v>
      </c>
      <c r="G176" s="6">
        <v>-700.56</v>
      </c>
    </row>
    <row r="177" spans="3:26" ht="15.5" x14ac:dyDescent="0.35">
      <c r="C177" t="s">
        <v>209</v>
      </c>
      <c r="D177" s="5">
        <v>-1</v>
      </c>
      <c r="E177" s="6">
        <v>-1.17</v>
      </c>
      <c r="F177" s="6">
        <v>-0.21</v>
      </c>
      <c r="G177" s="6">
        <v>-0.06</v>
      </c>
    </row>
    <row r="178" spans="3:26" ht="15.5" x14ac:dyDescent="0.35">
      <c r="C178" t="s">
        <v>210</v>
      </c>
      <c r="D178" s="6">
        <v>-592.55999999999995</v>
      </c>
      <c r="E178" s="6">
        <v>-596.46</v>
      </c>
      <c r="F178" s="6">
        <v>-603.84</v>
      </c>
      <c r="G178" s="6">
        <v>-700.56</v>
      </c>
    </row>
    <row r="179" spans="3:26" ht="15.5" x14ac:dyDescent="0.35">
      <c r="C179" t="s">
        <v>211</v>
      </c>
    </row>
    <row r="180" spans="3:26" ht="15.5" x14ac:dyDescent="0.35">
      <c r="C180" t="s">
        <v>212</v>
      </c>
      <c r="D180" s="5">
        <v>928000000000</v>
      </c>
      <c r="E180" s="5">
        <v>925000000000</v>
      </c>
      <c r="F180" s="5">
        <v>922000000000</v>
      </c>
      <c r="G180" s="5">
        <v>999000000000</v>
      </c>
    </row>
    <row r="181" spans="3:26" ht="15.5" x14ac:dyDescent="0.35">
      <c r="C181" t="s">
        <v>213</v>
      </c>
      <c r="D181" s="5">
        <v>-600000000000</v>
      </c>
      <c r="E181" s="5">
        <v>-603000000000</v>
      </c>
      <c r="F181" s="5">
        <v>-611000000000</v>
      </c>
      <c r="G181" s="5">
        <v>-709000000000</v>
      </c>
    </row>
    <row r="182" spans="3:26" ht="15.5" x14ac:dyDescent="0.35">
      <c r="C182" t="s">
        <v>24</v>
      </c>
      <c r="D182" s="5">
        <v>928000000000</v>
      </c>
      <c r="E182" s="5">
        <v>925000000000</v>
      </c>
      <c r="F182" s="5">
        <v>922000000000</v>
      </c>
      <c r="G182" s="5">
        <v>999000000000</v>
      </c>
    </row>
    <row r="183" spans="3:26" ht="15.5" x14ac:dyDescent="0.35">
      <c r="C183" t="s">
        <v>21</v>
      </c>
      <c r="D183" s="5">
        <v>883000000000</v>
      </c>
      <c r="E183" s="5">
        <v>891000000000</v>
      </c>
      <c r="F183" s="5">
        <v>893000000000</v>
      </c>
      <c r="G183" s="5">
        <v>797000000000</v>
      </c>
    </row>
    <row r="184" spans="3:26" ht="15.5" x14ac:dyDescent="0.35">
      <c r="C184" t="s">
        <v>214</v>
      </c>
      <c r="D184" s="5">
        <v>110000000000</v>
      </c>
      <c r="E184" s="5">
        <v>100000000000</v>
      </c>
      <c r="F184" s="5">
        <v>85000000000</v>
      </c>
      <c r="G184" s="5">
        <v>201000000000</v>
      </c>
    </row>
    <row r="185" spans="3:26" ht="15.5" x14ac:dyDescent="0.35">
      <c r="C185" t="s">
        <v>215</v>
      </c>
      <c r="D185" s="5">
        <v>13000000000</v>
      </c>
      <c r="E185" s="5">
        <v>5000000000</v>
      </c>
      <c r="F185" s="5">
        <v>-11000000000</v>
      </c>
      <c r="G185" s="5">
        <v>-4000000000</v>
      </c>
    </row>
    <row r="186" spans="3:26" ht="15.5" x14ac:dyDescent="0.35">
      <c r="C186" t="s">
        <v>216</v>
      </c>
      <c r="D186" s="5">
        <v>-1000000000</v>
      </c>
      <c r="E186" s="5">
        <v>0</v>
      </c>
      <c r="F186" s="5">
        <v>-162000000000</v>
      </c>
    </row>
    <row r="187" spans="3:26" ht="15.5" x14ac:dyDescent="0.35">
      <c r="C187" t="s">
        <v>13</v>
      </c>
      <c r="D187" s="5">
        <v>12000000000</v>
      </c>
      <c r="E187" s="5">
        <v>5000000000</v>
      </c>
      <c r="F187" s="5">
        <v>-173000000000</v>
      </c>
      <c r="G187" s="5">
        <v>-4000000000</v>
      </c>
    </row>
    <row r="188" spans="3:26" ht="15.5" x14ac:dyDescent="0.35">
      <c r="C188" t="s">
        <v>16</v>
      </c>
      <c r="D188" s="6">
        <v>11.47</v>
      </c>
      <c r="E188" s="6">
        <v>5.13</v>
      </c>
      <c r="F188" s="6">
        <v>-171.24</v>
      </c>
      <c r="G188" s="6">
        <v>-4.41</v>
      </c>
    </row>
    <row r="189" spans="3:26" ht="15.5" x14ac:dyDescent="0.35">
      <c r="C189" t="s">
        <v>54</v>
      </c>
      <c r="I189" s="6">
        <v>-2.77</v>
      </c>
      <c r="J189" s="6">
        <v>-39.9</v>
      </c>
      <c r="K189" s="6">
        <v>-32.97</v>
      </c>
      <c r="L189" s="6">
        <v>-85.34</v>
      </c>
      <c r="M189" s="6">
        <v>-125.05</v>
      </c>
      <c r="N189" s="6">
        <v>-409.58</v>
      </c>
      <c r="O189" s="6">
        <v>-51.14</v>
      </c>
      <c r="P189" s="6">
        <v>-36.049999999999997</v>
      </c>
      <c r="Q189" s="6">
        <v>0.99</v>
      </c>
      <c r="R189" s="6">
        <v>28.65</v>
      </c>
      <c r="S189" s="6">
        <v>-0.86</v>
      </c>
      <c r="T189" s="6">
        <v>22.87</v>
      </c>
      <c r="U189" s="6">
        <v>-136.31</v>
      </c>
      <c r="V189" s="6">
        <v>-31.84</v>
      </c>
      <c r="W189" s="6">
        <v>4.0999999999999996</v>
      </c>
      <c r="X189" s="6">
        <v>-9.7899999999999991</v>
      </c>
      <c r="Y189" s="6">
        <v>12.26</v>
      </c>
      <c r="Z189" s="6">
        <v>-66.95</v>
      </c>
    </row>
    <row r="190" spans="3:26" ht="15.5" x14ac:dyDescent="0.35">
      <c r="C190" t="s">
        <v>68</v>
      </c>
      <c r="I190" s="6">
        <v>-45.85</v>
      </c>
      <c r="J190" s="6">
        <v>-0.83</v>
      </c>
      <c r="K190" s="6">
        <v>-1.52</v>
      </c>
      <c r="L190" s="6">
        <v>-0.6</v>
      </c>
      <c r="M190" s="6">
        <v>-0.9</v>
      </c>
      <c r="N190" s="6">
        <v>-0.12</v>
      </c>
      <c r="O190" s="6">
        <v>-1.04</v>
      </c>
      <c r="P190" s="6">
        <v>-1.72</v>
      </c>
      <c r="Q190" s="6">
        <v>89.9</v>
      </c>
      <c r="R190" s="6">
        <v>4.3600000000000003</v>
      </c>
      <c r="S190" s="6">
        <v>-58.14</v>
      </c>
      <c r="T190" s="6">
        <v>3.76</v>
      </c>
      <c r="U190" s="6">
        <v>-0.38</v>
      </c>
      <c r="V190" s="6">
        <v>-2.2000000000000002</v>
      </c>
      <c r="W190" s="6">
        <v>15.61</v>
      </c>
      <c r="X190" s="6">
        <v>-7.97</v>
      </c>
      <c r="Y190" s="6">
        <v>5.79</v>
      </c>
      <c r="Z190" s="6">
        <v>-0.75</v>
      </c>
    </row>
    <row r="191" spans="3:26" ht="15.5" x14ac:dyDescent="0.35">
      <c r="C191" t="s">
        <v>71</v>
      </c>
      <c r="I191" s="6">
        <v>9.4</v>
      </c>
      <c r="J191" s="6">
        <v>459.53</v>
      </c>
      <c r="K191" s="6">
        <v>2262.46</v>
      </c>
      <c r="L191" s="6">
        <v>55.78</v>
      </c>
      <c r="M191" s="6">
        <v>7.23</v>
      </c>
      <c r="N191" s="6">
        <v>0.31</v>
      </c>
      <c r="O191" s="6">
        <v>0.08</v>
      </c>
      <c r="P191" s="6">
        <v>0.06</v>
      </c>
      <c r="Q191" s="6">
        <v>0.11</v>
      </c>
      <c r="R191" s="6">
        <v>0.15</v>
      </c>
      <c r="S191" s="6">
        <v>0.06</v>
      </c>
      <c r="T191" s="6">
        <v>0.11</v>
      </c>
      <c r="U191" s="6">
        <v>7.0000000000000007E-2</v>
      </c>
      <c r="V191" s="6">
        <v>0.11</v>
      </c>
      <c r="W191" s="6">
        <v>0.11</v>
      </c>
      <c r="X191" s="6">
        <v>0.13</v>
      </c>
      <c r="Y191" s="6">
        <v>0.12</v>
      </c>
      <c r="Z191" s="6">
        <v>0.08</v>
      </c>
    </row>
    <row r="192" spans="3:26" ht="15.5" x14ac:dyDescent="0.35">
      <c r="C192" t="s">
        <v>217</v>
      </c>
      <c r="I192" s="5">
        <v>19180000000</v>
      </c>
      <c r="J192" s="5">
        <v>-23080000000</v>
      </c>
      <c r="K192" s="5">
        <v>-15520000000</v>
      </c>
      <c r="L192" s="5">
        <v>-13280000000</v>
      </c>
      <c r="M192" s="5">
        <v>-86250000000</v>
      </c>
      <c r="N192" s="5">
        <v>-351110000000</v>
      </c>
      <c r="O192" s="5">
        <v>-22230000000</v>
      </c>
      <c r="P192" s="5">
        <v>31680000000</v>
      </c>
    </row>
    <row r="193" spans="3:26" ht="15.5" x14ac:dyDescent="0.35">
      <c r="C193" t="s">
        <v>218</v>
      </c>
      <c r="I193" s="6">
        <v>-7.6E-3</v>
      </c>
      <c r="J193" s="6">
        <v>-0.22440000000000002</v>
      </c>
      <c r="K193" s="6">
        <v>-0.15429999999999999</v>
      </c>
      <c r="L193" s="6">
        <v>-0.34250000000000003</v>
      </c>
      <c r="M193" s="6">
        <v>-0.4476</v>
      </c>
      <c r="N193" s="6">
        <v>-1.0498000000000001</v>
      </c>
      <c r="O193" s="6">
        <v>-5.7800000000000004E-2</v>
      </c>
      <c r="P193" s="6">
        <v>-3.95E-2</v>
      </c>
      <c r="Q193" s="6">
        <v>1.1999999999999999E-3</v>
      </c>
      <c r="R193" s="6">
        <v>3.5499999999999997E-2</v>
      </c>
      <c r="S193" s="6">
        <v>-1.1000000000000001E-3</v>
      </c>
      <c r="T193" s="6">
        <v>3.2400000000000005E-2</v>
      </c>
      <c r="U193" s="6">
        <v>-0.19070000000000001</v>
      </c>
      <c r="V193" s="6">
        <v>-4.7400000000000005E-2</v>
      </c>
      <c r="W193" s="6">
        <v>6.0000000000000001E-3</v>
      </c>
      <c r="X193" s="6">
        <v>-1.72E-2</v>
      </c>
      <c r="Y193" s="6">
        <v>1.9799999999999998E-2</v>
      </c>
      <c r="Z193" s="6">
        <v>-0.11939999999999999</v>
      </c>
    </row>
    <row r="194" spans="3:26" ht="15.5" x14ac:dyDescent="0.35">
      <c r="C194" t="s">
        <v>219</v>
      </c>
      <c r="I194" s="6">
        <v>4.5999999999999999E-3</v>
      </c>
      <c r="J194" s="6">
        <v>5.9699999999999996E-2</v>
      </c>
      <c r="K194" s="6">
        <v>5.2499999999999998E-2</v>
      </c>
      <c r="L194" s="6">
        <v>0.14349999999999999</v>
      </c>
      <c r="M194" s="6">
        <v>0.24579999999999999</v>
      </c>
      <c r="N194" s="6">
        <v>1.0617000000000001</v>
      </c>
      <c r="O194" s="6">
        <v>-1.4394999999999998</v>
      </c>
      <c r="P194" s="6">
        <v>-0.41700000000000004</v>
      </c>
      <c r="Q194" s="6">
        <v>8.1000000000000013E-3</v>
      </c>
      <c r="R194" s="6">
        <v>0.2286</v>
      </c>
      <c r="S194" s="6">
        <v>-9.4999999999999998E-3</v>
      </c>
      <c r="T194" s="6">
        <v>0.28170000000000001</v>
      </c>
      <c r="U194" s="6">
        <v>-2.3371</v>
      </c>
      <c r="V194" s="6">
        <v>-0.30599999999999999</v>
      </c>
      <c r="W194" s="6">
        <v>3.0200000000000001E-2</v>
      </c>
      <c r="X194" s="6">
        <v>-7.4299999999999991E-2</v>
      </c>
      <c r="Y194" s="6">
        <v>8.6599999999999996E-2</v>
      </c>
      <c r="Z194" s="6">
        <v>-0.51759999999999995</v>
      </c>
    </row>
    <row r="195" spans="3:26" ht="15.5" x14ac:dyDescent="0.35">
      <c r="C195" t="s">
        <v>220</v>
      </c>
      <c r="I195" s="6">
        <v>1.4499999999999999E-2</v>
      </c>
      <c r="J195" s="6">
        <v>-0.22589999999999999</v>
      </c>
      <c r="K195" s="6">
        <v>-0.22020000000000001</v>
      </c>
      <c r="L195" s="6">
        <v>-0.34729999999999994</v>
      </c>
      <c r="M195" s="6">
        <v>-3.8866000000000001</v>
      </c>
      <c r="N195" s="6">
        <v>-2.8695999999999997</v>
      </c>
      <c r="O195" s="6">
        <v>-0.14929999999999999</v>
      </c>
      <c r="P195" s="6">
        <v>2.75E-2</v>
      </c>
      <c r="Q195" s="6">
        <v>-3.7000000000000002E-3</v>
      </c>
      <c r="R195" s="6">
        <v>0.16699999999999998</v>
      </c>
      <c r="S195" s="6">
        <v>0.21590000000000001</v>
      </c>
      <c r="T195" s="6">
        <v>0.21899999999999997</v>
      </c>
      <c r="U195" s="6">
        <v>-0.36979999999999996</v>
      </c>
      <c r="V195" s="6">
        <v>-7.2000000000000008E-2</v>
      </c>
      <c r="W195" s="6">
        <v>6.6900000000000001E-2</v>
      </c>
      <c r="X195" s="6">
        <v>1E-3</v>
      </c>
      <c r="Y195" s="6">
        <v>3.4000000000000002E-3</v>
      </c>
      <c r="Z195" s="6">
        <v>1.89E-2</v>
      </c>
    </row>
    <row r="196" spans="3:26" ht="15.5" x14ac:dyDescent="0.35">
      <c r="C196" t="s">
        <v>221</v>
      </c>
      <c r="I196" s="6">
        <v>0.61</v>
      </c>
      <c r="K196" s="6">
        <v>-33.68</v>
      </c>
      <c r="L196" s="6">
        <v>-3.67</v>
      </c>
      <c r="M196" s="6">
        <v>-5.38</v>
      </c>
      <c r="N196" s="6">
        <v>-16.84</v>
      </c>
      <c r="O196" s="6">
        <v>-1.83</v>
      </c>
      <c r="P196" s="6">
        <v>0.38</v>
      </c>
      <c r="Q196" s="6">
        <v>-0.05</v>
      </c>
      <c r="R196" s="6">
        <v>2.33</v>
      </c>
      <c r="S196" s="6">
        <v>2.97</v>
      </c>
      <c r="T196" s="6">
        <v>3.63</v>
      </c>
      <c r="U196" s="6">
        <v>-6.85</v>
      </c>
      <c r="V196" s="6">
        <v>-1.57</v>
      </c>
      <c r="W196" s="6">
        <v>1.18</v>
      </c>
      <c r="X196" s="6">
        <v>0.01</v>
      </c>
      <c r="Y196" s="6">
        <v>0.04</v>
      </c>
      <c r="Z196" s="6">
        <v>7.0000000000000007E-2</v>
      </c>
    </row>
    <row r="197" spans="3:26" ht="15.5" x14ac:dyDescent="0.35">
      <c r="C197" t="s">
        <v>65</v>
      </c>
      <c r="I197" s="6">
        <v>-0.21</v>
      </c>
      <c r="J197" s="6">
        <v>-0.05</v>
      </c>
      <c r="K197" s="6">
        <v>-0.08</v>
      </c>
      <c r="L197" s="6">
        <v>-0.09</v>
      </c>
      <c r="M197" s="6">
        <v>-0.22</v>
      </c>
      <c r="N197" s="6">
        <v>-0.13</v>
      </c>
      <c r="O197" s="6">
        <v>1.49</v>
      </c>
      <c r="P197" s="6">
        <v>0.72</v>
      </c>
      <c r="Q197" s="6">
        <v>0.73</v>
      </c>
      <c r="R197" s="5">
        <v>1</v>
      </c>
      <c r="S197" s="6">
        <v>0.55000000000000004</v>
      </c>
      <c r="T197" s="6">
        <v>1.06</v>
      </c>
      <c r="U197" s="6">
        <v>0.89</v>
      </c>
      <c r="V197" s="6">
        <v>0.67</v>
      </c>
      <c r="W197" s="6">
        <v>0.47</v>
      </c>
      <c r="X197" s="6">
        <v>0.59</v>
      </c>
      <c r="Y197" s="6">
        <v>0.5</v>
      </c>
      <c r="Z197" s="6">
        <v>0.39</v>
      </c>
    </row>
    <row r="198" spans="3:26" ht="15.5" x14ac:dyDescent="0.35">
      <c r="C198" t="s">
        <v>62</v>
      </c>
      <c r="I198" s="6">
        <v>-603.84</v>
      </c>
      <c r="J198" s="6">
        <v>-667.8</v>
      </c>
      <c r="K198" s="6">
        <v>-628.19000000000005</v>
      </c>
      <c r="L198" s="6">
        <v>-594.89</v>
      </c>
      <c r="M198" s="6">
        <v>-508.76</v>
      </c>
      <c r="N198" s="6">
        <v>-385.78</v>
      </c>
      <c r="O198" s="6">
        <v>35.53</v>
      </c>
      <c r="P198" s="6">
        <v>86.47</v>
      </c>
      <c r="Q198" s="6">
        <v>122.38</v>
      </c>
      <c r="R198" s="6">
        <v>125.33</v>
      </c>
      <c r="S198" s="6">
        <v>90.1</v>
      </c>
      <c r="T198" s="6">
        <v>81.2</v>
      </c>
      <c r="U198" s="6">
        <v>58.33</v>
      </c>
      <c r="V198" s="6">
        <v>104.07</v>
      </c>
      <c r="W198" s="6">
        <v>135.91</v>
      </c>
      <c r="X198" s="6">
        <v>131.81</v>
      </c>
      <c r="Y198" s="6">
        <v>141.6</v>
      </c>
      <c r="Z198" s="6">
        <v>129.34</v>
      </c>
    </row>
    <row r="199" spans="3:26" ht="15.5" x14ac:dyDescent="0.35">
      <c r="C199" t="s">
        <v>222</v>
      </c>
      <c r="I199" s="6">
        <v>-0.21</v>
      </c>
      <c r="J199" s="6">
        <v>-0.05</v>
      </c>
      <c r="K199" s="6">
        <v>-0.08</v>
      </c>
      <c r="L199" s="6">
        <v>-0.09</v>
      </c>
      <c r="M199" s="6">
        <v>-0.22</v>
      </c>
      <c r="N199" s="6">
        <v>-0.13</v>
      </c>
      <c r="O199" s="6">
        <v>1.49</v>
      </c>
      <c r="P199" s="6">
        <v>0.72</v>
      </c>
      <c r="Q199" s="6">
        <v>0.73</v>
      </c>
      <c r="R199" s="5">
        <v>1</v>
      </c>
      <c r="S199" s="6">
        <v>0.55000000000000004</v>
      </c>
      <c r="T199" s="6">
        <v>1.06</v>
      </c>
      <c r="U199" s="6">
        <v>0.89</v>
      </c>
      <c r="V199" s="6">
        <v>0.67</v>
      </c>
      <c r="W199" s="6">
        <v>0.47</v>
      </c>
      <c r="X199" s="6">
        <v>0.59</v>
      </c>
      <c r="Y199" s="6">
        <v>0.5</v>
      </c>
      <c r="Z199" s="6">
        <v>0.39</v>
      </c>
    </row>
    <row r="200" spans="3:26" ht="15.5" x14ac:dyDescent="0.35">
      <c r="C200" t="s">
        <v>223</v>
      </c>
      <c r="I200" s="6">
        <v>-603.84</v>
      </c>
      <c r="J200" s="6">
        <v>-667.8</v>
      </c>
      <c r="K200" s="6">
        <v>-628.19000000000005</v>
      </c>
      <c r="L200" s="6">
        <v>-594.89</v>
      </c>
      <c r="M200" s="6">
        <v>-508.76</v>
      </c>
      <c r="N200" s="6">
        <v>-385.78</v>
      </c>
      <c r="O200" s="6">
        <v>35.53</v>
      </c>
      <c r="P200" s="6">
        <v>86.47</v>
      </c>
      <c r="Q200" s="6">
        <v>122.38</v>
      </c>
      <c r="R200" s="6">
        <v>125.33</v>
      </c>
      <c r="S200" s="6">
        <v>90.1</v>
      </c>
      <c r="T200" s="6">
        <v>81.2</v>
      </c>
      <c r="U200" s="6">
        <v>58.33</v>
      </c>
      <c r="V200" s="6">
        <v>104.07</v>
      </c>
      <c r="W200" s="6">
        <v>135.91</v>
      </c>
      <c r="X200" s="6">
        <v>131.81</v>
      </c>
      <c r="Y200" s="6">
        <v>141.6</v>
      </c>
      <c r="Z200" s="6">
        <v>129.34</v>
      </c>
    </row>
    <row r="201" spans="3:26" ht="15.5" x14ac:dyDescent="0.35">
      <c r="C201" t="s">
        <v>224</v>
      </c>
      <c r="L201" s="5">
        <v>140000000000</v>
      </c>
      <c r="M201" s="5">
        <v>189000000000</v>
      </c>
      <c r="N201" s="5">
        <v>353000000000</v>
      </c>
      <c r="O201" s="5">
        <v>411000000000</v>
      </c>
      <c r="P201" s="5">
        <v>410000000000</v>
      </c>
      <c r="Q201" s="5">
        <v>388000000000</v>
      </c>
      <c r="R201" s="5">
        <v>376000000000</v>
      </c>
      <c r="S201" s="5">
        <v>352000000000</v>
      </c>
      <c r="T201" s="5">
        <v>317000000000</v>
      </c>
      <c r="U201" s="5">
        <v>329000000000</v>
      </c>
      <c r="V201" s="5">
        <v>261000000000</v>
      </c>
      <c r="W201" s="5">
        <v>245000000000</v>
      </c>
      <c r="X201" s="5">
        <v>244000000000</v>
      </c>
      <c r="Y201" s="5">
        <v>134000000000</v>
      </c>
      <c r="Z201" s="5">
        <v>329000000000</v>
      </c>
    </row>
    <row r="202" spans="3:26" ht="15.5" x14ac:dyDescent="0.35">
      <c r="C202" t="s">
        <v>225</v>
      </c>
      <c r="I202" s="5">
        <v>922000000000</v>
      </c>
      <c r="J202" s="5">
        <v>790000000000</v>
      </c>
      <c r="K202" s="5">
        <v>749000000000</v>
      </c>
      <c r="L202" s="5">
        <v>606000000000</v>
      </c>
      <c r="M202" s="5">
        <v>501000000000</v>
      </c>
      <c r="N202" s="5">
        <v>269000000000</v>
      </c>
      <c r="O202" s="5">
        <v>222000000000</v>
      </c>
      <c r="P202" s="5">
        <v>205000000000</v>
      </c>
      <c r="Q202" s="5">
        <v>190000000000</v>
      </c>
      <c r="R202" s="5">
        <v>163000000000</v>
      </c>
      <c r="S202" s="5">
        <v>165000000000</v>
      </c>
      <c r="T202" s="5">
        <v>171000000000</v>
      </c>
      <c r="U202" s="5">
        <v>243000000000</v>
      </c>
      <c r="V202" s="5">
        <v>149000000000</v>
      </c>
      <c r="W202" s="5">
        <v>192000000000</v>
      </c>
      <c r="X202" s="5">
        <v>98000000000</v>
      </c>
      <c r="Y202" s="5">
        <v>214000000000</v>
      </c>
      <c r="Z202" s="5">
        <v>52000000000</v>
      </c>
    </row>
    <row r="203" spans="3:26" ht="15.5" x14ac:dyDescent="0.35">
      <c r="C203" t="s">
        <v>26</v>
      </c>
      <c r="I203" s="5">
        <v>922000000000</v>
      </c>
      <c r="J203" s="5">
        <v>790000000000</v>
      </c>
      <c r="K203" s="5">
        <v>749000000000</v>
      </c>
      <c r="L203" s="5">
        <v>746000000000</v>
      </c>
      <c r="M203" s="5">
        <v>690000000000</v>
      </c>
      <c r="N203" s="5">
        <v>621000000000</v>
      </c>
      <c r="O203" s="5">
        <v>633000000000</v>
      </c>
      <c r="P203" s="5">
        <v>615000000000</v>
      </c>
      <c r="Q203" s="5">
        <v>578000000000</v>
      </c>
      <c r="R203" s="5">
        <v>539000000000</v>
      </c>
      <c r="S203" s="5">
        <v>517000000000</v>
      </c>
      <c r="T203" s="5">
        <v>488000000000</v>
      </c>
      <c r="U203" s="5">
        <v>572000000000</v>
      </c>
      <c r="V203" s="5">
        <v>410000000000</v>
      </c>
      <c r="W203" s="5">
        <v>437000000000</v>
      </c>
      <c r="X203" s="5">
        <v>342000000000</v>
      </c>
      <c r="Y203" s="5">
        <v>348000000000</v>
      </c>
      <c r="Z203" s="5">
        <v>381000000000</v>
      </c>
    </row>
    <row r="204" spans="3:26" ht="15.5" x14ac:dyDescent="0.35">
      <c r="C204" t="s">
        <v>23</v>
      </c>
      <c r="I204" s="5">
        <v>893000000000</v>
      </c>
      <c r="J204" s="5">
        <v>789000000000</v>
      </c>
      <c r="K204" s="5">
        <v>747000000000</v>
      </c>
      <c r="L204" s="5">
        <v>744000000000</v>
      </c>
      <c r="M204" s="5">
        <v>686000000000</v>
      </c>
      <c r="N204" s="5">
        <v>612000000000</v>
      </c>
      <c r="O204" s="5">
        <v>610000000000</v>
      </c>
      <c r="P204" s="5">
        <v>586000000000</v>
      </c>
      <c r="Q204" s="5">
        <v>539000000000</v>
      </c>
      <c r="R204" s="5">
        <v>523000000000</v>
      </c>
      <c r="S204" s="5">
        <v>500000000000</v>
      </c>
      <c r="T204" s="5">
        <v>465000000000</v>
      </c>
      <c r="U204" s="5">
        <v>536000000000</v>
      </c>
      <c r="V204" s="5">
        <v>379000000000</v>
      </c>
      <c r="W204" s="5">
        <v>412000000000</v>
      </c>
      <c r="X204" s="5">
        <v>337000000000</v>
      </c>
      <c r="Y204" s="5">
        <v>343000000000</v>
      </c>
      <c r="Z204" s="5">
        <v>370000000000</v>
      </c>
    </row>
    <row r="205" spans="3:26" ht="15.5" x14ac:dyDescent="0.35">
      <c r="C205" t="s">
        <v>226</v>
      </c>
      <c r="I205" s="5">
        <v>85000000000</v>
      </c>
      <c r="J205" s="5">
        <v>15000000000</v>
      </c>
      <c r="K205" s="5">
        <v>31000000000</v>
      </c>
      <c r="L205" s="5">
        <v>-95000000000</v>
      </c>
      <c r="M205" s="5">
        <v>-145000000000</v>
      </c>
      <c r="N205" s="5">
        <v>-280000000000</v>
      </c>
      <c r="O205" s="5">
        <v>10000000000</v>
      </c>
      <c r="P205" s="5">
        <v>49000000000</v>
      </c>
      <c r="Q205" s="5">
        <v>76000000000</v>
      </c>
      <c r="R205" s="5">
        <v>62000000000</v>
      </c>
      <c r="S205" s="5">
        <v>41000000000</v>
      </c>
      <c r="T205" s="5">
        <v>47000000000</v>
      </c>
      <c r="U205" s="5">
        <v>-8000000000</v>
      </c>
      <c r="V205" s="5">
        <v>80000000000</v>
      </c>
      <c r="W205" s="5">
        <v>155000000000</v>
      </c>
      <c r="X205" s="5">
        <v>59000000000</v>
      </c>
      <c r="Y205" s="5">
        <v>190000000000</v>
      </c>
      <c r="Z205" s="5">
        <v>6000000000</v>
      </c>
    </row>
    <row r="206" spans="3:26" ht="15.5" x14ac:dyDescent="0.35">
      <c r="C206" t="s">
        <v>227</v>
      </c>
      <c r="I206" s="5">
        <v>-19000000000</v>
      </c>
      <c r="J206" s="5">
        <v>-8000000000</v>
      </c>
      <c r="K206" s="5">
        <v>-12000000000</v>
      </c>
      <c r="L206" s="5">
        <v>-19000000000</v>
      </c>
      <c r="M206" s="5">
        <v>-60000000000</v>
      </c>
      <c r="N206" s="5">
        <v>-40000000000</v>
      </c>
      <c r="O206" s="5">
        <v>8000000000</v>
      </c>
      <c r="P206" s="5">
        <v>-12000000000</v>
      </c>
      <c r="Q206" s="5">
        <v>-13000000000</v>
      </c>
      <c r="R206" s="5">
        <v>2000000000</v>
      </c>
      <c r="S206" s="5">
        <v>16000000000</v>
      </c>
      <c r="T206" s="5">
        <v>73000000000</v>
      </c>
      <c r="U206" s="5">
        <v>-21000000000</v>
      </c>
      <c r="V206" s="5">
        <v>13000000000</v>
      </c>
      <c r="W206" s="5">
        <v>-58000000000</v>
      </c>
      <c r="X206" s="5">
        <v>33000000000</v>
      </c>
      <c r="Y206" s="5">
        <v>43000000000</v>
      </c>
      <c r="Z206" s="5">
        <v>-39000000000</v>
      </c>
    </row>
    <row r="207" spans="3:26" ht="15.5" x14ac:dyDescent="0.35">
      <c r="C207" t="s">
        <v>228</v>
      </c>
      <c r="I207" s="5">
        <v>-162000000000</v>
      </c>
      <c r="L207" s="5">
        <v>0</v>
      </c>
      <c r="N207" s="5">
        <v>-3000000000</v>
      </c>
      <c r="O207" s="5">
        <v>-27000000000</v>
      </c>
      <c r="P207" s="5">
        <v>-27000000000</v>
      </c>
      <c r="Q207" s="5">
        <v>-26000000000</v>
      </c>
      <c r="R207" s="5">
        <v>-38000000000</v>
      </c>
      <c r="S207" s="5">
        <v>-1000000000</v>
      </c>
      <c r="T207" s="5">
        <v>-9000000000</v>
      </c>
      <c r="U207" s="5">
        <v>-10000000000</v>
      </c>
      <c r="V207" s="5">
        <v>-18000000000</v>
      </c>
      <c r="W207" s="5">
        <v>-11000000000</v>
      </c>
      <c r="X207" s="5">
        <v>-22000000000</v>
      </c>
      <c r="Y207" s="5">
        <v>-9000000000</v>
      </c>
      <c r="Z207" s="5">
        <v>-33000000000</v>
      </c>
    </row>
    <row r="208" spans="3:26" ht="15.5" x14ac:dyDescent="0.35">
      <c r="C208" t="s">
        <v>15</v>
      </c>
      <c r="I208" s="5">
        <v>-182000000000</v>
      </c>
      <c r="J208" s="5">
        <v>-8000000000</v>
      </c>
      <c r="K208" s="5">
        <v>-12000000000</v>
      </c>
      <c r="L208" s="5">
        <v>-19000000000</v>
      </c>
      <c r="M208" s="5">
        <v>-60000000000</v>
      </c>
      <c r="N208" s="5">
        <v>-43000000000</v>
      </c>
      <c r="O208" s="5">
        <v>-19000000000</v>
      </c>
      <c r="P208" s="5">
        <v>-38000000000</v>
      </c>
      <c r="Q208" s="5">
        <v>-39000000000</v>
      </c>
      <c r="R208" s="5">
        <v>-36000000000</v>
      </c>
      <c r="S208" s="5">
        <v>15000000000</v>
      </c>
      <c r="T208" s="5">
        <v>64000000000</v>
      </c>
      <c r="U208" s="5">
        <v>-31000000000</v>
      </c>
      <c r="V208" s="5">
        <v>-5000000000</v>
      </c>
      <c r="W208" s="5">
        <v>-69000000000</v>
      </c>
      <c r="X208" s="5">
        <v>11000000000</v>
      </c>
      <c r="Y208" s="5">
        <v>34000000000</v>
      </c>
      <c r="Z208" s="5">
        <v>-73000000000</v>
      </c>
    </row>
    <row r="209" spans="3:26" ht="15.5" x14ac:dyDescent="0.35">
      <c r="C209" t="s">
        <v>17</v>
      </c>
      <c r="I209" s="6">
        <v>-179.49</v>
      </c>
      <c r="J209" s="6">
        <v>-8.34</v>
      </c>
      <c r="K209" s="6">
        <v>-12.02</v>
      </c>
      <c r="L209" s="6">
        <v>-18.71</v>
      </c>
      <c r="M209" s="6">
        <v>-59.41</v>
      </c>
      <c r="N209" s="6">
        <v>-42.09</v>
      </c>
      <c r="O209" s="6">
        <v>-18.739999999999998</v>
      </c>
      <c r="P209" s="6">
        <v>-38.04</v>
      </c>
      <c r="Q209" s="6">
        <v>-38.22</v>
      </c>
      <c r="R209" s="6">
        <v>-35.14</v>
      </c>
      <c r="S209" s="6">
        <v>15.25</v>
      </c>
      <c r="T209" s="6">
        <v>63.4</v>
      </c>
      <c r="U209" s="6">
        <v>-30.61</v>
      </c>
      <c r="V209" s="6">
        <v>-4.93</v>
      </c>
      <c r="W209" s="6">
        <v>-67.81</v>
      </c>
      <c r="X209" s="6">
        <v>10.89</v>
      </c>
      <c r="Y209" s="6">
        <v>33.94</v>
      </c>
      <c r="Z209" s="6">
        <v>-71.849999999999994</v>
      </c>
    </row>
  </sheetData>
  <pageMargins left="0.7" right="0.7" top="0.75" bottom="0.75" header="0.3" footer="0.3"/>
  <ignoredErrors>
    <ignoredError sqref="A1:Z210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2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2711</v>
      </c>
      <c r="D2" s="2" vm="692">
        <f ca="1">IFERROR(_xlfn.STOCKHISTORY("XIDX:" &amp; $C$1, D3, , 0, 0, 1), "Libur")</f>
        <v>9050</v>
      </c>
      <c r="E2" s="2" vm="693">
        <f ca="1">IFERROR(_xlfn.STOCKHISTORY("XIDX:" &amp; $C$1, E3, , 0, 0, 1), "Libur")</f>
        <v>5400</v>
      </c>
      <c r="H2" s="2" vm="693">
        <f ca="1">IFERROR(INDEX(D2:G2,COUNT(D2:G2)),"")</f>
        <v>5400</v>
      </c>
      <c r="I2" s="2" vm="665">
        <f t="shared" ref="I2:Z2" ca="1" si="0">IFERROR(_xlfn.STOCKHISTORY("XIDX:" &amp; $C$1, I1, , 0, 0, 1), "Libur")</f>
        <v>7275</v>
      </c>
      <c r="J2" s="2" vm="694">
        <f t="shared" ca="1" si="0"/>
        <v>5975</v>
      </c>
      <c r="K2" s="2" vm="695">
        <f t="shared" ca="1" si="0"/>
        <v>7300</v>
      </c>
      <c r="L2" s="2" vm="696">
        <f t="shared" ca="1" si="0"/>
        <v>7050</v>
      </c>
      <c r="M2" s="2" vm="697">
        <f t="shared" ca="1" si="0"/>
        <v>7525</v>
      </c>
      <c r="N2" s="2" vm="698">
        <f t="shared" ca="1" si="0"/>
        <v>9850</v>
      </c>
      <c r="O2" s="2" vm="699">
        <f t="shared" ca="1" si="0"/>
        <v>10275</v>
      </c>
      <c r="P2" s="2" vm="700">
        <f t="shared" ca="1" si="0"/>
        <v>11100</v>
      </c>
      <c r="Q2" s="2" vm="701">
        <f t="shared" ca="1" si="0"/>
        <v>2920</v>
      </c>
      <c r="R2" s="2" vm="275">
        <f t="shared" ca="1" si="0"/>
        <v>730</v>
      </c>
      <c r="S2" s="2" vm="702">
        <f t="shared" ca="1" si="0"/>
        <v>495</v>
      </c>
      <c r="T2" s="2" vm="236">
        <f t="shared" ca="1" si="0"/>
        <v>850</v>
      </c>
      <c r="U2" s="2" t="str">
        <f t="shared" ca="1" si="0"/>
        <v>Libur</v>
      </c>
      <c r="V2" s="2" vm="703">
        <f t="shared" ca="1" si="0"/>
        <v>1513.809</v>
      </c>
      <c r="W2" s="2" vm="704">
        <f t="shared" ca="1" si="0"/>
        <v>1624.6686999999999</v>
      </c>
      <c r="X2" s="2" vm="705">
        <f t="shared" ca="1" si="0"/>
        <v>2293.65</v>
      </c>
      <c r="Y2" s="2" vm="706">
        <f t="shared" ca="1" si="0"/>
        <v>1376.19</v>
      </c>
      <c r="Z2" s="2" vm="707">
        <f t="shared" ca="1" si="0"/>
        <v>535.18499999999995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267006000</v>
      </c>
      <c r="E4" s="2">
        <f>IFERROR(INDEX(E51:E500,MATCH($C$4,$C$51:$C$500,0)),"")</f>
        <v>261545000</v>
      </c>
      <c r="H4" s="2">
        <f>IFERROR(SUM(D4:G4)*(4/MAX(1,COUNT(D4:G4))),"")</f>
        <v>1057102000</v>
      </c>
      <c r="I4" s="2">
        <f t="shared" ref="I4:Z4" si="1">IFERROR(INDEX(I51:I500,MATCH($C$4,$C$51:$C$500,0)),"")</f>
        <v>984727000</v>
      </c>
      <c r="J4" s="2">
        <f t="shared" si="1"/>
        <v>985145000</v>
      </c>
      <c r="K4" s="2">
        <f t="shared" si="1"/>
        <v>1073834000</v>
      </c>
      <c r="L4" s="2">
        <f t="shared" si="1"/>
        <v>1143593000</v>
      </c>
      <c r="M4" s="2">
        <f t="shared" si="1"/>
        <v>1024459000</v>
      </c>
      <c r="N4" s="2">
        <f t="shared" si="1"/>
        <v>866453000</v>
      </c>
      <c r="O4" s="2">
        <f t="shared" si="1"/>
        <v>1047118000</v>
      </c>
      <c r="P4" s="2">
        <f t="shared" si="1"/>
        <v>1055800000</v>
      </c>
      <c r="Q4" s="2">
        <f t="shared" si="1"/>
        <v>1011715000</v>
      </c>
      <c r="R4" s="2">
        <f t="shared" si="1"/>
        <v>996902000</v>
      </c>
      <c r="S4" s="2">
        <f t="shared" si="1"/>
        <v>1062531000</v>
      </c>
      <c r="T4" s="2">
        <f t="shared" si="1"/>
        <v>1194755000</v>
      </c>
      <c r="U4" s="2">
        <f t="shared" si="1"/>
        <v>1222356000</v>
      </c>
      <c r="V4" s="2">
        <f t="shared" si="1"/>
        <v>1321641000</v>
      </c>
      <c r="W4" s="2">
        <f t="shared" si="1"/>
        <v>1378740000</v>
      </c>
      <c r="X4" s="2">
        <f t="shared" si="1"/>
        <v>1338766000</v>
      </c>
      <c r="Y4" s="2">
        <f t="shared" si="1"/>
        <v>1174106251</v>
      </c>
      <c r="Z4" s="2">
        <f t="shared" si="1"/>
        <v>1358794334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181708000</v>
      </c>
      <c r="E5" s="2">
        <f>IFERROR(INDEX(E51:E500,MATCH($C$5,$C$51:$C$500,0)),"")</f>
        <v>81823000</v>
      </c>
      <c r="H5" s="2">
        <f>IFERROR(SUM(D5:G5)*(4/MAX(1,COUNT(D5:G5))),"")</f>
        <v>527062000</v>
      </c>
      <c r="I5" s="2">
        <f t="shared" ref="I5:Z5" si="2">IFERROR(INDEX(I51:I500,MATCH($C$5,$C$51:$C$500,0)),"")</f>
        <v>275985000</v>
      </c>
      <c r="J5" s="2">
        <f t="shared" si="2"/>
        <v>298011000</v>
      </c>
      <c r="K5" s="2">
        <f t="shared" si="2"/>
        <v>172196000</v>
      </c>
      <c r="L5" s="2">
        <f t="shared" si="2"/>
        <v>465653000</v>
      </c>
      <c r="M5" s="2">
        <f t="shared" si="2"/>
        <v>247591000</v>
      </c>
      <c r="N5" s="2">
        <f t="shared" si="2"/>
        <v>144721000</v>
      </c>
      <c r="O5" s="2">
        <f t="shared" si="2"/>
        <v>160959000</v>
      </c>
      <c r="P5" s="2">
        <f t="shared" si="2"/>
        <v>243973000</v>
      </c>
      <c r="Q5" s="2">
        <f t="shared" si="2"/>
        <v>27539000</v>
      </c>
      <c r="R5" s="2">
        <f t="shared" si="2"/>
        <v>-18310000</v>
      </c>
      <c r="S5" s="2">
        <f t="shared" si="2"/>
        <v>26501000</v>
      </c>
      <c r="T5" s="2">
        <f t="shared" si="2"/>
        <v>22068000</v>
      </c>
      <c r="U5" s="2">
        <f t="shared" si="2"/>
        <v>27383000</v>
      </c>
      <c r="V5" s="2">
        <f t="shared" si="2"/>
        <v>35652000</v>
      </c>
      <c r="W5" s="2">
        <f t="shared" si="2"/>
        <v>71082000</v>
      </c>
      <c r="X5" s="2">
        <f t="shared" si="2"/>
        <v>46572000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3208268000</v>
      </c>
      <c r="E6" s="2">
        <f>IFERROR(INDEX(E51:E500,MATCH($C$6,$C$51:$C$500,0)),"")</f>
        <v>3031810000</v>
      </c>
      <c r="H6" s="2">
        <f>IFERROR(INDEX(D6:G6,COUNT(D6:G6)),"")</f>
        <v>3031810000</v>
      </c>
      <c r="I6" s="2">
        <f t="shared" ref="I6:Z6" si="3">IFERROR(INDEX(I51:I500,MATCH($C$6,$C$51:$C$500,0)),"")</f>
        <v>2949987000</v>
      </c>
      <c r="J6" s="2">
        <f t="shared" si="3"/>
        <v>2678790000</v>
      </c>
      <c r="K6" s="2">
        <f t="shared" si="3"/>
        <v>2385568000</v>
      </c>
      <c r="L6" s="2">
        <f t="shared" si="3"/>
        <v>2218648000</v>
      </c>
      <c r="M6" s="2">
        <f t="shared" si="3"/>
        <v>1755938000</v>
      </c>
      <c r="N6" s="2">
        <f t="shared" si="3"/>
        <v>1512477000</v>
      </c>
      <c r="O6" s="2">
        <f t="shared" si="3"/>
        <v>1385323000</v>
      </c>
      <c r="P6" s="2">
        <f t="shared" si="3"/>
        <v>1235185000</v>
      </c>
      <c r="Q6" s="2">
        <f t="shared" si="3"/>
        <v>996740000</v>
      </c>
      <c r="R6" s="2">
        <f t="shared" si="3"/>
        <v>937078000</v>
      </c>
      <c r="S6" s="2">
        <f t="shared" si="3"/>
        <v>956119000</v>
      </c>
      <c r="T6" s="2">
        <f t="shared" si="3"/>
        <v>931307000</v>
      </c>
      <c r="U6" s="2">
        <f t="shared" si="3"/>
        <v>798265000</v>
      </c>
      <c r="V6" s="2">
        <f t="shared" si="3"/>
        <v>774288000</v>
      </c>
      <c r="W6" s="2">
        <f t="shared" si="3"/>
        <v>742127000</v>
      </c>
      <c r="X6" s="2">
        <f t="shared" si="3"/>
        <v>675377000</v>
      </c>
      <c r="Y6" s="2">
        <f t="shared" si="3"/>
        <v>649792705</v>
      </c>
      <c r="Z6" s="2">
        <f t="shared" si="3"/>
        <v>620341017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3.11</v>
      </c>
      <c r="E7" s="3">
        <f>IFERROR(INDEX(E51:E500,MATCH($C$7,$C$51:$C$500,0))/1000000000,"")</f>
        <v>3.11</v>
      </c>
      <c r="H7" s="3">
        <f>IFERROR(INDEX(D7:G7,COUNT(D7:G7)),"")</f>
        <v>3.11</v>
      </c>
      <c r="I7" s="3">
        <f t="shared" ref="I7:Z7" si="4">IFERROR(INDEX(I51:I500,MATCH($C$7,$C$51:$C$500,0))/1000000000,"")</f>
        <v>3.11</v>
      </c>
      <c r="J7" s="3">
        <f t="shared" si="4"/>
        <v>3.11</v>
      </c>
      <c r="K7" s="3">
        <f t="shared" si="4"/>
        <v>3.11</v>
      </c>
      <c r="L7" s="3">
        <f t="shared" si="4"/>
        <v>3.11</v>
      </c>
      <c r="M7" s="3">
        <f t="shared" si="4"/>
        <v>3.11</v>
      </c>
      <c r="N7" s="3">
        <f t="shared" si="4"/>
        <v>3.11</v>
      </c>
      <c r="O7" s="3">
        <f t="shared" si="4"/>
        <v>3.11</v>
      </c>
      <c r="P7" s="3">
        <f t="shared" si="4"/>
        <v>3.11</v>
      </c>
      <c r="Q7" s="3">
        <f t="shared" si="4"/>
        <v>3.11</v>
      </c>
      <c r="R7" s="3">
        <f t="shared" si="4"/>
        <v>2.67</v>
      </c>
      <c r="S7" s="3">
        <f t="shared" si="4"/>
        <v>2.67</v>
      </c>
      <c r="T7" s="3">
        <f t="shared" si="4"/>
        <v>2.67</v>
      </c>
      <c r="U7" s="3">
        <f t="shared" si="4"/>
        <v>1.34</v>
      </c>
      <c r="V7" s="3">
        <f t="shared" si="4"/>
        <v>1.34</v>
      </c>
      <c r="W7" s="3">
        <f t="shared" si="4"/>
        <v>1.34</v>
      </c>
      <c r="X7" s="3">
        <f t="shared" si="4"/>
        <v>1.34</v>
      </c>
      <c r="Y7" s="3">
        <f t="shared" si="4"/>
        <v>1.34</v>
      </c>
      <c r="Z7" s="3">
        <f t="shared" si="4"/>
        <v>1.34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-1263000000000</v>
      </c>
      <c r="E8" s="2">
        <f>IFERROR(INDEX(E51:E500,MATCH("Free cash flow (Quarter)",$C$51:$C$500,0)),"")</f>
        <v>-586000000000</v>
      </c>
      <c r="H8" s="2">
        <f>IFERROR(INDEX(D8:G8,COUNT(D8:G8)),"")</f>
        <v>-586000000000</v>
      </c>
      <c r="I8" s="2">
        <f t="shared" ref="I8:Z8" si="5">IFERROR(INDEX(I51:I500,MATCH($C$8,$C$51:$C$500,0)),"")</f>
        <v>495000000000</v>
      </c>
      <c r="J8" s="2">
        <f t="shared" si="5"/>
        <v>946000000000</v>
      </c>
      <c r="K8" s="2">
        <f t="shared" si="5"/>
        <v>348000000000</v>
      </c>
      <c r="L8" s="2">
        <f t="shared" si="5"/>
        <v>1209000000000</v>
      </c>
      <c r="M8" s="2">
        <f t="shared" si="5"/>
        <v>929000000000</v>
      </c>
      <c r="N8" s="2">
        <f t="shared" si="5"/>
        <v>2391000000000</v>
      </c>
      <c r="O8" s="2">
        <f t="shared" si="5"/>
        <v>2346000000000</v>
      </c>
      <c r="P8" s="2">
        <f t="shared" si="5"/>
        <v>519000000000</v>
      </c>
      <c r="Q8" s="2">
        <f t="shared" si="5"/>
        <v>798000000000</v>
      </c>
      <c r="R8" s="2">
        <f t="shared" si="5"/>
        <v>4733000000000</v>
      </c>
      <c r="S8" s="2">
        <f t="shared" si="5"/>
        <v>3636000000000</v>
      </c>
      <c r="T8" s="2">
        <f t="shared" si="5"/>
        <v>1342000000000</v>
      </c>
      <c r="U8" s="2">
        <f t="shared" si="5"/>
        <v>-1643000000000</v>
      </c>
      <c r="V8" s="2">
        <f t="shared" si="5"/>
        <v>553000000000</v>
      </c>
      <c r="W8" s="2">
        <f t="shared" si="5"/>
        <v>347000000000</v>
      </c>
      <c r="X8" s="2">
        <f t="shared" si="5"/>
        <v>557000000000</v>
      </c>
      <c r="Y8" s="2">
        <f t="shared" si="5"/>
        <v>1200000000000</v>
      </c>
      <c r="Z8" s="2">
        <f t="shared" si="5"/>
        <v>-24000000000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-405.71</v>
      </c>
      <c r="E9" s="3">
        <f>IFERROR(INDEX(E51:E500,MATCH("Free cash flow per share (Quarter)",$C$51:$C$500,0)),"")</f>
        <v>-188.22</v>
      </c>
      <c r="H9" s="3">
        <f>IFERROR(INDEX(D9:G9,COUNT(D9:G9)),"")</f>
        <v>-188.22</v>
      </c>
      <c r="I9" s="3">
        <f t="shared" ref="I9:Z9" si="6">IFERROR(INDEX(I51:I500,MATCH($C$9,$C$51:$C$500,0)),"")</f>
        <v>159.04</v>
      </c>
      <c r="J9" s="3">
        <f t="shared" si="6"/>
        <v>303.99</v>
      </c>
      <c r="K9" s="3">
        <f t="shared" si="6"/>
        <v>111.87</v>
      </c>
      <c r="L9" s="3">
        <f t="shared" si="6"/>
        <v>388.29</v>
      </c>
      <c r="M9" s="3">
        <f t="shared" si="6"/>
        <v>298.36</v>
      </c>
      <c r="N9" s="3">
        <f t="shared" si="6"/>
        <v>767.9</v>
      </c>
      <c r="O9" s="3">
        <f t="shared" si="6"/>
        <v>753.66</v>
      </c>
      <c r="P9" s="3">
        <f t="shared" si="6"/>
        <v>166.79</v>
      </c>
      <c r="Q9" s="3">
        <f t="shared" si="6"/>
        <v>256.44</v>
      </c>
      <c r="R9" s="3">
        <f t="shared" si="6"/>
        <v>1771.69</v>
      </c>
      <c r="S9" s="3">
        <f t="shared" si="6"/>
        <v>1360.96</v>
      </c>
      <c r="T9" s="3">
        <f t="shared" si="6"/>
        <v>502.5</v>
      </c>
      <c r="U9" s="3">
        <f t="shared" si="6"/>
        <v>-1230.02</v>
      </c>
      <c r="V9" s="3">
        <f t="shared" si="6"/>
        <v>413.94</v>
      </c>
      <c r="W9" s="3">
        <f t="shared" si="6"/>
        <v>259.64</v>
      </c>
      <c r="X9" s="3">
        <f t="shared" si="6"/>
        <v>416.79</v>
      </c>
      <c r="Y9" s="3">
        <f t="shared" si="6"/>
        <v>898.53</v>
      </c>
      <c r="Z9" s="3">
        <f t="shared" si="6"/>
        <v>-18.09</v>
      </c>
    </row>
    <row r="10" spans="1:26" ht="15.5" x14ac:dyDescent="0.35">
      <c r="C10" t="s">
        <v>18</v>
      </c>
      <c r="D10" s="3">
        <f ca="1">IFERROR(IF(D9=0,"",D2/D9),"")</f>
        <v>-22.306573660989379</v>
      </c>
      <c r="E10" s="3">
        <f ca="1">IFERROR(IF(E9=0,"",E2/E9),"")</f>
        <v>-28.689831048772714</v>
      </c>
      <c r="I10" s="3">
        <f t="shared" ref="I10:Z10" ca="1" si="7">IFERROR(IF(I9=0,"",I2/I9),"")</f>
        <v>45.743209255533202</v>
      </c>
      <c r="J10" s="3">
        <f t="shared" ca="1" si="7"/>
        <v>19.655251817493998</v>
      </c>
      <c r="K10" s="3">
        <f t="shared" ca="1" si="7"/>
        <v>65.254313041923652</v>
      </c>
      <c r="L10" s="3">
        <f t="shared" ca="1" si="7"/>
        <v>18.156532488603876</v>
      </c>
      <c r="M10" s="3">
        <f t="shared" ca="1" si="7"/>
        <v>25.221209277383025</v>
      </c>
      <c r="N10" s="3">
        <f t="shared" ca="1" si="7"/>
        <v>12.827191040500065</v>
      </c>
      <c r="O10" s="3">
        <f t="shared" ca="1" si="7"/>
        <v>13.633468672876363</v>
      </c>
      <c r="P10" s="3">
        <f t="shared" ca="1" si="7"/>
        <v>66.550752443192039</v>
      </c>
      <c r="Q10" s="3">
        <f t="shared" ca="1" si="7"/>
        <v>11.386679145219155</v>
      </c>
      <c r="R10" s="3">
        <f t="shared" ca="1" si="7"/>
        <v>0.41203596565990663</v>
      </c>
      <c r="S10" s="3">
        <f t="shared" ca="1" si="7"/>
        <v>0.36371384904773102</v>
      </c>
      <c r="T10" s="3">
        <f t="shared" ca="1" si="7"/>
        <v>1.691542288557214</v>
      </c>
      <c r="U10" s="3" t="str">
        <f t="shared" ca="1" si="7"/>
        <v/>
      </c>
      <c r="V10" s="3">
        <f t="shared" ca="1" si="7"/>
        <v>3.6570734889114362</v>
      </c>
      <c r="W10" s="3">
        <f t="shared" ca="1" si="7"/>
        <v>6.2573898474811278</v>
      </c>
      <c r="X10" s="3">
        <f t="shared" ca="1" si="7"/>
        <v>5.503131073202332</v>
      </c>
      <c r="Y10" s="3">
        <f t="shared" ca="1" si="7"/>
        <v>1.5316016159727557</v>
      </c>
      <c r="Z10" s="3">
        <f t="shared" ca="1" si="7"/>
        <v>-29.584577114427859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60753000</v>
      </c>
      <c r="E11" s="2">
        <f>IFERROR(INDEX(E51:E500,MATCH($C$11,$C$51:$C$500,0)),"")</f>
        <v>100388000</v>
      </c>
      <c r="H11" s="2">
        <f>IFERROR(INDEX(D11:G11,COUNT(D11:G11)),"")</f>
        <v>100388000</v>
      </c>
      <c r="I11" s="2">
        <f t="shared" ref="I11:Z11" si="8">IFERROR(INDEX(I51:I500,MATCH($C$11,$C$51:$C$500,0)),"")</f>
        <v>113658000</v>
      </c>
      <c r="J11" s="2">
        <f t="shared" si="8"/>
        <v>185076000</v>
      </c>
      <c r="K11" s="2">
        <f t="shared" si="8"/>
        <v>176923000</v>
      </c>
      <c r="L11" s="2">
        <f t="shared" si="8"/>
        <v>204896000</v>
      </c>
      <c r="M11" s="2">
        <f t="shared" si="8"/>
        <v>205428000</v>
      </c>
      <c r="N11" s="2">
        <f t="shared" si="8"/>
        <v>161037000</v>
      </c>
      <c r="O11" s="2">
        <f t="shared" si="8"/>
        <v>182364000</v>
      </c>
      <c r="P11" s="2">
        <f t="shared" si="8"/>
        <v>153293000</v>
      </c>
      <c r="Q11" s="2">
        <f t="shared" si="8"/>
        <v>124834000</v>
      </c>
      <c r="R11" s="2">
        <f t="shared" si="8"/>
        <v>111715000</v>
      </c>
      <c r="S11" s="2">
        <f t="shared" si="8"/>
        <v>50390000</v>
      </c>
      <c r="T11" s="2">
        <f t="shared" si="8"/>
        <v>142360000</v>
      </c>
      <c r="U11" s="2">
        <f t="shared" si="8"/>
        <v>115322000</v>
      </c>
      <c r="V11" s="2">
        <f t="shared" si="8"/>
        <v>189271000</v>
      </c>
      <c r="W11" s="2">
        <f t="shared" si="8"/>
        <v>183652000</v>
      </c>
      <c r="X11" s="2">
        <f t="shared" si="8"/>
        <v>164971000</v>
      </c>
      <c r="Y11" s="2">
        <f t="shared" si="8"/>
        <v>119399731</v>
      </c>
      <c r="Z11" s="2">
        <f t="shared" si="8"/>
        <v>50769962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10169000000000</v>
      </c>
      <c r="E12" s="2">
        <f>IFERROR(INDEX(E51:E500,MATCH("Net Debt (Quarter)",$C$51:$C$500,0)),"")</f>
        <v>8784000000000</v>
      </c>
      <c r="H12" s="2">
        <f>IFERROR(INDEX(D12:G12,COUNT(D12:G12)),"")</f>
        <v>8784000000000</v>
      </c>
      <c r="I12" s="2">
        <f t="shared" ref="I12:Z12" si="9">IFERROR(INDEX(I51:I500,MATCH($C$12,$C$51:$C$500,0)),"")</f>
        <v>7378000000000</v>
      </c>
      <c r="J12" s="2">
        <f t="shared" si="9"/>
        <v>7643000000000</v>
      </c>
      <c r="K12" s="2">
        <f t="shared" si="9"/>
        <v>8314000000000</v>
      </c>
      <c r="L12" s="2">
        <f t="shared" si="9"/>
        <v>7494000000000</v>
      </c>
      <c r="M12" s="2">
        <f t="shared" si="9"/>
        <v>7073000000000</v>
      </c>
      <c r="N12" s="2">
        <f t="shared" si="9"/>
        <v>7003000000000</v>
      </c>
      <c r="O12" s="2">
        <f t="shared" si="9"/>
        <v>17485000000000</v>
      </c>
      <c r="P12" s="2">
        <f t="shared" si="9"/>
        <v>19709000000000</v>
      </c>
      <c r="Q12" s="2">
        <f t="shared" si="9"/>
        <v>17454000000000</v>
      </c>
      <c r="R12" s="2">
        <f t="shared" si="9"/>
        <v>16757000000000</v>
      </c>
      <c r="S12" s="2">
        <f t="shared" si="9"/>
        <v>20279000000000</v>
      </c>
      <c r="T12" s="2">
        <f t="shared" si="9"/>
        <v>18260000000000</v>
      </c>
      <c r="U12" s="2">
        <f t="shared" si="9"/>
        <v>18442000000000</v>
      </c>
      <c r="V12" s="2">
        <f t="shared" si="9"/>
        <v>14073000000000</v>
      </c>
      <c r="W12" s="2">
        <f t="shared" si="9"/>
        <v>12378000000000</v>
      </c>
      <c r="X12" s="2">
        <f t="shared" si="9"/>
        <v>11036000000000</v>
      </c>
      <c r="Y12" s="2">
        <f t="shared" si="9"/>
        <v>11907000000000</v>
      </c>
      <c r="Z12" s="2">
        <f t="shared" si="9"/>
        <v>14676000000000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11256000000000</v>
      </c>
      <c r="E13" s="2">
        <f>IFERROR(INDEX(E51:E500,MATCH("Total Debt (Quarter)",$C$51:$C$500,0)),"")</f>
        <v>10490000000000</v>
      </c>
      <c r="H13" s="2">
        <f>IFERROR(INDEX(D13:G13,COUNT(D13:G13)),"")</f>
        <v>10490000000000</v>
      </c>
      <c r="I13" s="2">
        <f t="shared" ref="I13:Z13" si="10">IFERROR(INDEX(I51:I500,MATCH($C$13,$C$51:$C$500,0)),"")</f>
        <v>9278000000000</v>
      </c>
      <c r="J13" s="2">
        <f t="shared" si="10"/>
        <v>10634000000000</v>
      </c>
      <c r="K13" s="2">
        <f t="shared" si="10"/>
        <v>11045000000000</v>
      </c>
      <c r="L13" s="2">
        <f t="shared" si="10"/>
        <v>10689000000000</v>
      </c>
      <c r="M13" s="2">
        <f t="shared" si="10"/>
        <v>10006000000000</v>
      </c>
      <c r="N13" s="2">
        <f t="shared" si="10"/>
        <v>9275000000000</v>
      </c>
      <c r="O13" s="2">
        <f t="shared" si="10"/>
        <v>20020000000000</v>
      </c>
      <c r="P13" s="2">
        <f t="shared" si="10"/>
        <v>21928000000000</v>
      </c>
      <c r="Q13" s="2">
        <f t="shared" si="10"/>
        <v>19145000000000</v>
      </c>
      <c r="R13" s="2">
        <f t="shared" si="10"/>
        <v>18258000000000</v>
      </c>
      <c r="S13" s="2">
        <f t="shared" si="10"/>
        <v>20974000000000</v>
      </c>
      <c r="T13" s="2">
        <f t="shared" si="10"/>
        <v>20031000000000</v>
      </c>
      <c r="U13" s="2">
        <f t="shared" si="10"/>
        <v>19848000000000</v>
      </c>
      <c r="V13" s="2">
        <f t="shared" si="10"/>
        <v>15903000000000</v>
      </c>
      <c r="W13" s="2">
        <f t="shared" si="10"/>
        <v>14043000000000</v>
      </c>
      <c r="X13" s="2">
        <f t="shared" si="10"/>
        <v>12519000000000</v>
      </c>
      <c r="Y13" s="2">
        <f t="shared" si="10"/>
        <v>13030000000000</v>
      </c>
      <c r="Z13" s="2">
        <f t="shared" si="10"/>
        <v>15232000000000</v>
      </c>
    </row>
    <row r="14" spans="1:26" ht="15.5" x14ac:dyDescent="0.35">
      <c r="C14" t="s">
        <v>27</v>
      </c>
      <c r="D14" s="2">
        <f>IFERROR(INDEX(D51:D500,MATCH($C$14,$C$51:$C$500,0)),"")</f>
        <v>-8729000</v>
      </c>
      <c r="E14" s="2">
        <f>IFERROR(INDEX(E51:E500,MATCH($C$14,$C$51:$C$500,0)),"")</f>
        <v>-7905000</v>
      </c>
      <c r="H14" s="2">
        <f>IFERROR(SUM(D14:G14)*(4/MAX(1,COUNT(D14:G14))),"")</f>
        <v>-33268000</v>
      </c>
      <c r="I14" s="2">
        <f t="shared" ref="I14:Z14" si="11">IFERROR(INDEX(I51:I500,MATCH($C$14,$C$51:$C$500,0)),"")</f>
        <v>-39392000</v>
      </c>
      <c r="J14" s="2">
        <f t="shared" si="11"/>
        <v>-44050000</v>
      </c>
      <c r="K14" s="2">
        <f t="shared" si="11"/>
        <v>-46108000</v>
      </c>
      <c r="L14" s="2">
        <f t="shared" si="11"/>
        <v>-41382000</v>
      </c>
      <c r="M14" s="2">
        <f t="shared" si="11"/>
        <v>-40800000</v>
      </c>
      <c r="N14" s="2">
        <f t="shared" si="11"/>
        <v>-49825000</v>
      </c>
      <c r="O14" s="2">
        <f t="shared" si="11"/>
        <v>-55550000</v>
      </c>
      <c r="P14" s="2">
        <f t="shared" si="11"/>
        <v>-51697000</v>
      </c>
      <c r="Q14" s="2">
        <f t="shared" si="11"/>
        <v>-37615000</v>
      </c>
      <c r="R14" s="2">
        <f t="shared" si="11"/>
        <v>-37252000</v>
      </c>
      <c r="S14" s="2">
        <f t="shared" si="11"/>
        <v>-40186000</v>
      </c>
      <c r="T14" s="2">
        <f t="shared" si="11"/>
        <v>-45091000</v>
      </c>
      <c r="U14" s="2">
        <f t="shared" si="11"/>
        <v>-52069000</v>
      </c>
      <c r="V14" s="2">
        <f t="shared" si="11"/>
        <v>-60331000</v>
      </c>
      <c r="W14" s="2">
        <f t="shared" si="11"/>
        <v>-34493000</v>
      </c>
      <c r="X14" s="2">
        <f t="shared" si="11"/>
        <v>-34582000</v>
      </c>
      <c r="Y14" s="2">
        <f t="shared" si="11"/>
        <v>-42979402</v>
      </c>
      <c r="Z14" s="2">
        <f t="shared" si="11"/>
        <v>-33744567</v>
      </c>
    </row>
    <row r="15" spans="1:26" ht="15.5" x14ac:dyDescent="0.35">
      <c r="C15" t="s">
        <v>28</v>
      </c>
      <c r="D15" s="2">
        <f>IFERROR(INDEX(D51:D500,MATCH($C$15,$C$51:$C$500,0)),"")</f>
        <v>-4051000</v>
      </c>
      <c r="E15" s="2">
        <f>IFERROR(INDEX(E51:E500,MATCH($C$15,$C$51:$C$500,0)),"")</f>
        <v>-3973000</v>
      </c>
      <c r="H15" s="2">
        <f>IFERROR(SUM(D15:G15)*(4/MAX(1,COUNT(D15:G15))),"")</f>
        <v>-16048000</v>
      </c>
      <c r="I15" s="2">
        <f t="shared" ref="I15:Z15" si="12">IFERROR(INDEX(I51:I500,MATCH($C$15,$C$51:$C$500,0)),"")</f>
        <v>-7469000</v>
      </c>
      <c r="J15" s="2">
        <f t="shared" si="12"/>
        <v>-7890000</v>
      </c>
      <c r="K15" s="2">
        <f t="shared" si="12"/>
        <v>-12647000</v>
      </c>
      <c r="L15" s="2">
        <f t="shared" si="12"/>
        <v>-6904000</v>
      </c>
      <c r="M15" s="2">
        <f t="shared" si="12"/>
        <v>-8376000</v>
      </c>
      <c r="N15" s="2">
        <f t="shared" si="12"/>
        <v>-4645000</v>
      </c>
      <c r="O15" s="2">
        <f t="shared" si="12"/>
        <v>-18182000</v>
      </c>
      <c r="P15" s="2">
        <f t="shared" si="12"/>
        <v>-5093000</v>
      </c>
      <c r="Q15" s="2">
        <f t="shared" si="12"/>
        <v>-8232000</v>
      </c>
      <c r="R15" s="2">
        <f t="shared" si="12"/>
        <v>6771000</v>
      </c>
      <c r="S15" s="2">
        <f t="shared" si="12"/>
        <v>13111000</v>
      </c>
      <c r="T15" s="2">
        <f t="shared" si="12"/>
        <v>9392000</v>
      </c>
      <c r="U15" s="2">
        <f t="shared" si="12"/>
        <v>12185000</v>
      </c>
      <c r="V15" s="2">
        <f t="shared" si="12"/>
        <v>-6810000</v>
      </c>
      <c r="W15" s="2">
        <f t="shared" si="12"/>
        <v>-20079000</v>
      </c>
      <c r="X15" s="2">
        <f t="shared" si="12"/>
        <v>-15485000</v>
      </c>
      <c r="Y15" s="2">
        <f t="shared" si="12"/>
        <v>-40910846</v>
      </c>
      <c r="Z15" s="2">
        <f t="shared" si="12"/>
        <v>8073158</v>
      </c>
    </row>
    <row r="16" spans="1:26" ht="15.5" x14ac:dyDescent="0.35">
      <c r="C16" t="s">
        <v>29</v>
      </c>
      <c r="D16" s="2">
        <f>IFERROR(INDEX(D51:D500,MATCH($C$16,$C$51:$C$500,0)),"")</f>
        <v>184830000</v>
      </c>
      <c r="E16" s="2">
        <f>IFERROR(INDEX(E51:E500,MATCH($C$16,$C$51:$C$500,0)),"")</f>
        <v>85688000</v>
      </c>
      <c r="H16" s="2">
        <f>IFERROR(SUM(D16:G16)*(4/MAX(1,COUNT(D16:G16))),"")</f>
        <v>541036000</v>
      </c>
      <c r="I16" s="2">
        <f t="shared" ref="I16:Z16" si="13">IFERROR(INDEX(I51:I500,MATCH($C$16,$C$51:$C$500,0)),"")</f>
        <v>283272000</v>
      </c>
      <c r="J16" s="2">
        <f t="shared" si="13"/>
        <v>305026000</v>
      </c>
      <c r="K16" s="2">
        <f t="shared" si="13"/>
        <v>184661000</v>
      </c>
      <c r="L16" s="2">
        <f t="shared" si="13"/>
        <v>470249000</v>
      </c>
      <c r="M16" s="2">
        <f t="shared" si="13"/>
        <v>256738000</v>
      </c>
      <c r="N16" s="2">
        <f t="shared" si="13"/>
        <v>152979000</v>
      </c>
      <c r="O16" s="2">
        <f t="shared" si="13"/>
        <v>184698000</v>
      </c>
      <c r="P16" s="2">
        <f t="shared" si="13"/>
        <v>250802000</v>
      </c>
      <c r="Q16" s="2">
        <f t="shared" si="13"/>
        <v>35542000</v>
      </c>
      <c r="R16" s="2">
        <f t="shared" si="13"/>
        <v>882000</v>
      </c>
      <c r="S16" s="2">
        <f t="shared" si="13"/>
        <v>-11659000</v>
      </c>
      <c r="T16" s="2">
        <f t="shared" si="13"/>
        <v>11082000</v>
      </c>
      <c r="U16" s="2">
        <f t="shared" si="13"/>
        <v>14825000</v>
      </c>
      <c r="V16" s="2">
        <f t="shared" si="13"/>
        <v>41627000</v>
      </c>
      <c r="W16" s="2">
        <f t="shared" si="13"/>
        <v>90491000</v>
      </c>
      <c r="X16" s="2">
        <f t="shared" si="13"/>
        <v>62057000</v>
      </c>
      <c r="Y16" s="2">
        <f t="shared" si="13"/>
        <v>72408182</v>
      </c>
      <c r="Z16" s="2">
        <f t="shared" si="13"/>
        <v>43613101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28145500000000</v>
      </c>
      <c r="E20" s="2">
        <f ca="1">IFERROR(E21*E2,"")</f>
        <v>16794000000000</v>
      </c>
      <c r="H20" s="2">
        <f t="shared" ref="H20:Z20" ca="1" si="14">IFERROR(H21*H2,"")</f>
        <v>16794000000000</v>
      </c>
      <c r="I20" s="2">
        <f t="shared" ca="1" si="14"/>
        <v>22625250000000</v>
      </c>
      <c r="J20" s="2">
        <f t="shared" ca="1" si="14"/>
        <v>18582250000000</v>
      </c>
      <c r="K20" s="2">
        <f t="shared" ca="1" si="14"/>
        <v>22703000000000</v>
      </c>
      <c r="L20" s="2">
        <f t="shared" ca="1" si="14"/>
        <v>21925500000000</v>
      </c>
      <c r="M20" s="2">
        <f t="shared" ca="1" si="14"/>
        <v>23402750000000</v>
      </c>
      <c r="N20" s="2">
        <f t="shared" ca="1" si="14"/>
        <v>30633500000000</v>
      </c>
      <c r="O20" s="2">
        <f t="shared" ca="1" si="14"/>
        <v>31955250000000</v>
      </c>
      <c r="P20" s="2">
        <f t="shared" ca="1" si="14"/>
        <v>34521000000000</v>
      </c>
      <c r="Q20" s="2">
        <f t="shared" ca="1" si="14"/>
        <v>9081200000000</v>
      </c>
      <c r="R20" s="2">
        <f t="shared" ca="1" si="14"/>
        <v>1949100000000</v>
      </c>
      <c r="S20" s="2">
        <f t="shared" ca="1" si="14"/>
        <v>1321650000000</v>
      </c>
      <c r="T20" s="2">
        <f t="shared" ca="1" si="14"/>
        <v>2269500000000</v>
      </c>
      <c r="U20" s="2" t="str">
        <f t="shared" ca="1" si="14"/>
        <v/>
      </c>
      <c r="V20" s="2">
        <f t="shared" ca="1" si="14"/>
        <v>2028504060000</v>
      </c>
      <c r="W20" s="2">
        <f t="shared" ca="1" si="14"/>
        <v>2177056058000</v>
      </c>
      <c r="X20" s="2">
        <f t="shared" ca="1" si="14"/>
        <v>3073491000000</v>
      </c>
      <c r="Y20" s="2">
        <f t="shared" ca="1" si="14"/>
        <v>1844094600000</v>
      </c>
      <c r="Z20" s="2">
        <f t="shared" ca="1" si="14"/>
        <v>717147899999.99988</v>
      </c>
    </row>
    <row r="21" spans="1:26" ht="15.5" x14ac:dyDescent="0.35">
      <c r="C21" t="s">
        <v>12</v>
      </c>
      <c r="D21" s="2">
        <f>IFERROR(INDEX(D51:D500,MATCH($C$7,$C$51:$C$500,0)),"")</f>
        <v>3110000000</v>
      </c>
      <c r="E21" s="2">
        <f>IFERROR(INDEX(E51:E500,MATCH($C$7,$C$51:$C$500,0)),"")</f>
        <v>3110000000</v>
      </c>
      <c r="H21" s="2">
        <f>IFERROR(INDEX(D21:G21,COUNT(D21:G21)),"")</f>
        <v>3110000000</v>
      </c>
      <c r="I21" s="2">
        <f t="shared" ref="I21:Z21" si="15">IFERROR(INDEX(I51:I500,MATCH($C$7,$C$51:$C$500,0)),"")</f>
        <v>3110000000</v>
      </c>
      <c r="J21" s="2">
        <f t="shared" si="15"/>
        <v>3110000000</v>
      </c>
      <c r="K21" s="2">
        <f t="shared" si="15"/>
        <v>3110000000</v>
      </c>
      <c r="L21" s="2">
        <f t="shared" si="15"/>
        <v>3110000000</v>
      </c>
      <c r="M21" s="2">
        <f t="shared" si="15"/>
        <v>3110000000</v>
      </c>
      <c r="N21" s="2">
        <f t="shared" si="15"/>
        <v>3110000000</v>
      </c>
      <c r="O21" s="2">
        <f t="shared" si="15"/>
        <v>3110000000</v>
      </c>
      <c r="P21" s="2">
        <f t="shared" si="15"/>
        <v>3110000000</v>
      </c>
      <c r="Q21" s="2">
        <f t="shared" si="15"/>
        <v>3110000000</v>
      </c>
      <c r="R21" s="2">
        <f t="shared" si="15"/>
        <v>2670000000</v>
      </c>
      <c r="S21" s="2">
        <f t="shared" si="15"/>
        <v>2670000000</v>
      </c>
      <c r="T21" s="2">
        <f t="shared" si="15"/>
        <v>2670000000</v>
      </c>
      <c r="U21" s="2">
        <f t="shared" si="15"/>
        <v>1340000000</v>
      </c>
      <c r="V21" s="2">
        <f t="shared" si="15"/>
        <v>1340000000</v>
      </c>
      <c r="W21" s="2">
        <f t="shared" si="15"/>
        <v>1340000000</v>
      </c>
      <c r="X21" s="2">
        <f t="shared" si="15"/>
        <v>1340000000</v>
      </c>
      <c r="Y21" s="2">
        <f t="shared" si="15"/>
        <v>1340000000</v>
      </c>
      <c r="Z21" s="2">
        <f t="shared" si="15"/>
        <v>1340000000</v>
      </c>
    </row>
    <row r="23" spans="1:26" ht="15.5" x14ac:dyDescent="0.35">
      <c r="B23" t="s">
        <v>50</v>
      </c>
      <c r="C23" t="s">
        <v>51</v>
      </c>
      <c r="D23" s="3">
        <f>IFERROR(D5/D6*100,"")</f>
        <v>5.6637413083944352</v>
      </c>
      <c r="E23" s="3">
        <f>IFERROR(E5/E6*100,"")</f>
        <v>2.6988168783663884</v>
      </c>
      <c r="H23" s="3">
        <f t="shared" ref="H23:Z23" si="16">IFERROR(H5/H6*100,"")</f>
        <v>17.384400737513232</v>
      </c>
      <c r="I23" s="3">
        <f t="shared" si="16"/>
        <v>9.355464956286248</v>
      </c>
      <c r="J23" s="3">
        <f t="shared" si="16"/>
        <v>11.12483621336499</v>
      </c>
      <c r="K23" s="3">
        <f t="shared" si="16"/>
        <v>7.2182390105836438</v>
      </c>
      <c r="L23" s="3">
        <f t="shared" si="16"/>
        <v>20.988142328120549</v>
      </c>
      <c r="M23" s="3">
        <f t="shared" si="16"/>
        <v>14.10021310547411</v>
      </c>
      <c r="N23" s="3">
        <f t="shared" si="16"/>
        <v>9.5684760826115038</v>
      </c>
      <c r="O23" s="3">
        <f t="shared" si="16"/>
        <v>11.618878774119827</v>
      </c>
      <c r="P23" s="3">
        <f t="shared" si="16"/>
        <v>19.7519399927946</v>
      </c>
      <c r="Q23" s="3">
        <f t="shared" si="16"/>
        <v>2.7629070770712523</v>
      </c>
      <c r="R23" s="3">
        <f t="shared" si="16"/>
        <v>-1.9539462029841699</v>
      </c>
      <c r="S23" s="3">
        <f t="shared" si="16"/>
        <v>2.7717261135904629</v>
      </c>
      <c r="T23" s="3">
        <f t="shared" si="16"/>
        <v>2.3695730838488274</v>
      </c>
      <c r="U23" s="3">
        <f t="shared" si="16"/>
        <v>3.4303144945600774</v>
      </c>
      <c r="V23" s="3">
        <f t="shared" si="16"/>
        <v>4.6044882524332031</v>
      </c>
      <c r="W23" s="3">
        <f t="shared" si="16"/>
        <v>9.5781449805761003</v>
      </c>
      <c r="X23" s="3">
        <f t="shared" si="16"/>
        <v>6.8957041770744336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-9.5502009204937677E-2</v>
      </c>
      <c r="E24" s="4">
        <f>IFERROR(_xlfn.RRI(5,J23,E23),"")</f>
        <v>-0.24668613930606254</v>
      </c>
      <c r="H24" s="4">
        <f t="shared" ref="H24:Z24" si="17">IFERROR(_xlfn.RRI(5,M23,H23),"")</f>
        <v>4.2765873522299103E-2</v>
      </c>
      <c r="I24" s="4">
        <f t="shared" si="17"/>
        <v>-4.4925370114029528E-3</v>
      </c>
      <c r="J24" s="4">
        <f t="shared" si="17"/>
        <v>-8.6525791306757416E-3</v>
      </c>
      <c r="K24" s="4">
        <f t="shared" si="17"/>
        <v>-0.18235591341699919</v>
      </c>
      <c r="L24" s="4">
        <f t="shared" si="17"/>
        <v>0.50010460538577961</v>
      </c>
      <c r="M24" s="4" t="str">
        <f t="shared" si="17"/>
        <v/>
      </c>
      <c r="N24" s="4">
        <f t="shared" si="17"/>
        <v>0.28120460929927282</v>
      </c>
      <c r="O24" s="4">
        <f t="shared" si="17"/>
        <v>0.37435467000235012</v>
      </c>
      <c r="P24" s="4">
        <f t="shared" si="17"/>
        <v>0.4192377809664054</v>
      </c>
      <c r="Q24" s="4">
        <f t="shared" si="17"/>
        <v>-9.7105553234330788E-2</v>
      </c>
      <c r="R24" s="4" t="str">
        <f t="shared" si="17"/>
        <v/>
      </c>
      <c r="S24" s="4">
        <f t="shared" si="17"/>
        <v>-0.16663676261185179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1459.76</v>
      </c>
      <c r="J25" s="3">
        <f t="shared" si="18"/>
        <v>1512.77</v>
      </c>
      <c r="K25" s="3">
        <f t="shared" si="18"/>
        <v>842.85</v>
      </c>
      <c r="L25" s="3">
        <f t="shared" si="18"/>
        <v>2214.0100000000002</v>
      </c>
      <c r="M25" s="3">
        <f t="shared" si="18"/>
        <v>1141.73</v>
      </c>
      <c r="N25" s="3">
        <f t="shared" si="18"/>
        <v>694.53</v>
      </c>
      <c r="O25" s="3">
        <f t="shared" si="18"/>
        <v>756.64</v>
      </c>
      <c r="P25" s="3">
        <f t="shared" si="18"/>
        <v>1124.6400000000001</v>
      </c>
      <c r="Q25" s="3">
        <f t="shared" si="18"/>
        <v>117.41</v>
      </c>
      <c r="R25" s="3">
        <f t="shared" si="18"/>
        <v>38.119999999999997</v>
      </c>
      <c r="S25" s="3">
        <f t="shared" si="18"/>
        <v>7.28</v>
      </c>
      <c r="T25" s="3">
        <f t="shared" si="18"/>
        <v>95.35</v>
      </c>
      <c r="U25" s="3">
        <f t="shared" si="18"/>
        <v>246.66</v>
      </c>
      <c r="V25" s="3">
        <f t="shared" si="18"/>
        <v>252.06</v>
      </c>
      <c r="W25" s="3">
        <f t="shared" si="18"/>
        <v>479.75</v>
      </c>
      <c r="X25" s="3">
        <f t="shared" si="18"/>
        <v>313.49</v>
      </c>
      <c r="Y25" s="3">
        <f t="shared" si="18"/>
        <v>222.76</v>
      </c>
      <c r="Z25" s="3">
        <f t="shared" si="18"/>
        <v>423.72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0.16016053984967993</v>
      </c>
      <c r="J26" s="4">
        <f t="shared" si="19"/>
        <v>0.14862091854752779</v>
      </c>
      <c r="K26" s="4">
        <f t="shared" si="19"/>
        <v>-5.6053559722350377E-2</v>
      </c>
      <c r="L26" s="4">
        <f t="shared" si="19"/>
        <v>0.79926403071387764</v>
      </c>
      <c r="M26" s="4">
        <f t="shared" si="19"/>
        <v>0.9737043765924287</v>
      </c>
      <c r="N26" s="4">
        <f t="shared" si="19"/>
        <v>1.488352634903193</v>
      </c>
      <c r="O26" s="4">
        <f t="shared" si="19"/>
        <v>0.51326058307219591</v>
      </c>
      <c r="P26" s="4">
        <f t="shared" si="19"/>
        <v>0.35451232074371886</v>
      </c>
      <c r="Q26" s="4">
        <f t="shared" si="19"/>
        <v>-0.14169778909830488</v>
      </c>
      <c r="R26" s="4">
        <f t="shared" si="19"/>
        <v>-0.39740214461006851</v>
      </c>
      <c r="S26" s="4">
        <f t="shared" si="19"/>
        <v>-0.52882576132694359</v>
      </c>
      <c r="T26" s="4">
        <f t="shared" si="19"/>
        <v>-0.15608890307816137</v>
      </c>
      <c r="U26" s="4">
        <f t="shared" si="19"/>
        <v>-0.10256303755642004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8.58540192926045E-2</v>
      </c>
      <c r="E27" s="3">
        <f>IFERROR(E4/E21,"")</f>
        <v>8.4098070739549835E-2</v>
      </c>
      <c r="H27" s="3">
        <f t="shared" ref="H27:Z27" si="20">IFERROR(H4/H21,"")</f>
        <v>0.33990418006430867</v>
      </c>
      <c r="I27" s="3">
        <f t="shared" si="20"/>
        <v>0.31663247588424437</v>
      </c>
      <c r="J27" s="3">
        <f t="shared" si="20"/>
        <v>0.31676688102893891</v>
      </c>
      <c r="K27" s="3">
        <f t="shared" si="20"/>
        <v>0.34528424437299038</v>
      </c>
      <c r="L27" s="3">
        <f t="shared" si="20"/>
        <v>0.36771479099678456</v>
      </c>
      <c r="M27" s="3">
        <f t="shared" si="20"/>
        <v>0.32940803858520901</v>
      </c>
      <c r="N27" s="3">
        <f t="shared" si="20"/>
        <v>0.27860225080385853</v>
      </c>
      <c r="O27" s="3">
        <f t="shared" si="20"/>
        <v>0.33669389067524114</v>
      </c>
      <c r="P27" s="3">
        <f t="shared" si="20"/>
        <v>0.33948553054662378</v>
      </c>
      <c r="Q27" s="3">
        <f t="shared" si="20"/>
        <v>0.32531028938906753</v>
      </c>
      <c r="R27" s="3">
        <f t="shared" si="20"/>
        <v>0.37337153558052433</v>
      </c>
      <c r="S27" s="3">
        <f t="shared" si="20"/>
        <v>0.39795168539325843</v>
      </c>
      <c r="T27" s="3">
        <f t="shared" si="20"/>
        <v>0.4474737827715356</v>
      </c>
      <c r="U27" s="3">
        <f t="shared" si="20"/>
        <v>0.91220597014925375</v>
      </c>
      <c r="V27" s="3">
        <f t="shared" si="20"/>
        <v>0.98629925373134331</v>
      </c>
      <c r="W27" s="3">
        <f t="shared" si="20"/>
        <v>1.0289104477611941</v>
      </c>
      <c r="X27" s="3">
        <f t="shared" si="20"/>
        <v>0.99907910447761195</v>
      </c>
      <c r="Y27" s="3">
        <f t="shared" si="20"/>
        <v>0.87619869477611945</v>
      </c>
      <c r="Z27" s="3">
        <f t="shared" si="20"/>
        <v>1.0140256223880597</v>
      </c>
    </row>
    <row r="28" spans="1:26" ht="15.5" x14ac:dyDescent="0.35">
      <c r="C28" t="s">
        <v>57</v>
      </c>
      <c r="D28" s="4">
        <f>IFERROR(_xlfn.RRI(5,I27,D27),"")</f>
        <v>-0.22973345605574125</v>
      </c>
      <c r="E28" s="4">
        <f>IFERROR(_xlfn.RRI(5,J27,E27),"")</f>
        <v>-0.23297547057274415</v>
      </c>
      <c r="H28" s="4">
        <f t="shared" ref="H28:Z28" si="21">IFERROR(_xlfn.RRI(5,M27,H27),"")</f>
        <v>6.2930250769543949E-3</v>
      </c>
      <c r="I28" s="4">
        <f t="shared" si="21"/>
        <v>2.5921584825446375E-2</v>
      </c>
      <c r="J28" s="4">
        <f t="shared" si="21"/>
        <v>-1.2127475954642031E-2</v>
      </c>
      <c r="K28" s="4">
        <f t="shared" si="21"/>
        <v>3.3930731542775039E-3</v>
      </c>
      <c r="L28" s="4">
        <f t="shared" si="21"/>
        <v>2.4808360716229494E-2</v>
      </c>
      <c r="M28" s="4">
        <f t="shared" si="21"/>
        <v>-2.4744075083052874E-2</v>
      </c>
      <c r="N28" s="4">
        <f t="shared" si="21"/>
        <v>-6.8825971571889744E-2</v>
      </c>
      <c r="O28" s="4">
        <f t="shared" si="21"/>
        <v>-5.5300842235254555E-2</v>
      </c>
      <c r="P28" s="4">
        <f t="shared" si="21"/>
        <v>-0.17937324602928406</v>
      </c>
      <c r="Q28" s="4">
        <f t="shared" si="21"/>
        <v>-0.19895333050867214</v>
      </c>
      <c r="R28" s="4">
        <f t="shared" si="21"/>
        <v>-0.1835065112251768</v>
      </c>
      <c r="S28" s="4">
        <f t="shared" si="21"/>
        <v>-0.16814794372442843</v>
      </c>
      <c r="T28" s="4">
        <f t="shared" si="21"/>
        <v>-0.12575531901360215</v>
      </c>
      <c r="U28" s="4">
        <f t="shared" si="21"/>
        <v>-2.094115272730368E-2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-3.5041678510282455E-2</v>
      </c>
      <c r="J29" s="4">
        <f t="shared" si="22"/>
        <v>0.79482707480571857</v>
      </c>
      <c r="K29" s="4">
        <f t="shared" si="22"/>
        <v>-0.61931066255346645</v>
      </c>
      <c r="L29" s="4">
        <f t="shared" si="22"/>
        <v>0.93917125765286025</v>
      </c>
      <c r="M29" s="4">
        <f t="shared" si="22"/>
        <v>0.6438886729154969</v>
      </c>
      <c r="N29" s="4">
        <f t="shared" si="22"/>
        <v>-8.2086593360118434E-2</v>
      </c>
      <c r="O29" s="4">
        <f t="shared" si="22"/>
        <v>-0.32721582017356671</v>
      </c>
      <c r="P29" s="4">
        <f t="shared" si="22"/>
        <v>8.5787411634443416</v>
      </c>
      <c r="Q29" s="4">
        <f t="shared" si="22"/>
        <v>2.0800104931794334</v>
      </c>
      <c r="R29" s="4">
        <f t="shared" si="22"/>
        <v>4.2362637362637354</v>
      </c>
      <c r="S29" s="4">
        <f t="shared" si="22"/>
        <v>-0.92364971158888309</v>
      </c>
      <c r="T29" s="4">
        <f t="shared" si="22"/>
        <v>-0.61343549825670962</v>
      </c>
      <c r="U29" s="4">
        <f t="shared" si="22"/>
        <v>-2.1423470602237586E-2</v>
      </c>
      <c r="V29" s="4">
        <f t="shared" si="22"/>
        <v>-0.47460135487232935</v>
      </c>
      <c r="W29" s="4">
        <f t="shared" si="22"/>
        <v>0.53035184535391877</v>
      </c>
      <c r="X29" s="4">
        <f t="shared" si="22"/>
        <v>0.40729933560782916</v>
      </c>
      <c r="Y29" s="4">
        <f t="shared" si="22"/>
        <v>-0.4742754649296706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7.3497527741191185E-2</v>
      </c>
      <c r="I30" s="4">
        <f t="shared" si="23"/>
        <v>-4.2430302138265325E-4</v>
      </c>
      <c r="J30" s="4">
        <f t="shared" si="23"/>
        <v>-8.2590977748888628E-2</v>
      </c>
      <c r="K30" s="4">
        <f t="shared" si="23"/>
        <v>-6.0999848722403771E-2</v>
      </c>
      <c r="L30" s="4">
        <f t="shared" si="23"/>
        <v>0.11628967093851483</v>
      </c>
      <c r="M30" s="4">
        <f t="shared" si="23"/>
        <v>0.18235957403344435</v>
      </c>
      <c r="N30" s="4">
        <f t="shared" si="23"/>
        <v>-0.17253547355694385</v>
      </c>
      <c r="O30" s="4">
        <f t="shared" si="23"/>
        <v>-8.2231483235461512E-3</v>
      </c>
      <c r="P30" s="4">
        <f t="shared" si="23"/>
        <v>4.3574524446113719E-2</v>
      </c>
      <c r="Q30" s="4">
        <f t="shared" si="23"/>
        <v>-0.12872230904460985</v>
      </c>
      <c r="R30" s="4">
        <f t="shared" si="23"/>
        <v>-6.1766668454849828E-2</v>
      </c>
      <c r="S30" s="4">
        <f t="shared" si="23"/>
        <v>-0.11067038848969039</v>
      </c>
      <c r="T30" s="4">
        <f t="shared" si="23"/>
        <v>-0.50945970820787256</v>
      </c>
      <c r="U30" s="4">
        <f t="shared" si="23"/>
        <v>-7.5122518142218653E-2</v>
      </c>
      <c r="V30" s="4">
        <f t="shared" si="23"/>
        <v>-4.1413899647504297E-2</v>
      </c>
      <c r="W30" s="4">
        <f t="shared" si="23"/>
        <v>2.985884015578533E-2</v>
      </c>
      <c r="X30" s="4">
        <f t="shared" si="23"/>
        <v>0.14024263039205975</v>
      </c>
      <c r="Y30" s="4">
        <f t="shared" si="23"/>
        <v>-0.13592055720185242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18445.439999999999</v>
      </c>
      <c r="E32" s="3">
        <f>IFERROR(INDEX(E51:E500,MATCH($A$32,$C$51:$C$500,0)),"")</f>
        <v>16554.46</v>
      </c>
      <c r="H32" s="3">
        <f>IFERROR(INDEX(D32:G32,COUNT(D32:G32)),"")</f>
        <v>16554.46</v>
      </c>
      <c r="I32" s="3">
        <f t="shared" ref="I32:Z32" si="24">IFERROR(INDEX(I51:I500,MATCH($C$32,$C$51:$C$500,0)),"")</f>
        <v>15843.32</v>
      </c>
      <c r="J32" s="3">
        <f t="shared" si="24"/>
        <v>13902.38</v>
      </c>
      <c r="K32" s="3">
        <f t="shared" si="24"/>
        <v>11830.43</v>
      </c>
      <c r="L32" s="3">
        <f t="shared" si="24"/>
        <v>11111.68</v>
      </c>
      <c r="M32" s="3">
        <f t="shared" si="24"/>
        <v>8053.16</v>
      </c>
      <c r="N32" s="3">
        <f t="shared" si="24"/>
        <v>6852.54</v>
      </c>
      <c r="O32" s="3">
        <f t="shared" si="24"/>
        <v>6185.67</v>
      </c>
      <c r="P32" s="3">
        <f t="shared" si="24"/>
        <v>5745.4</v>
      </c>
      <c r="Q32" s="3">
        <f t="shared" si="24"/>
        <v>4337.57</v>
      </c>
      <c r="R32" s="3">
        <f t="shared" si="24"/>
        <v>4713.09</v>
      </c>
      <c r="S32" s="3">
        <f t="shared" si="24"/>
        <v>4937.3500000000004</v>
      </c>
      <c r="T32" s="3">
        <f t="shared" si="24"/>
        <v>4337.1899999999996</v>
      </c>
      <c r="U32" s="3">
        <f t="shared" si="24"/>
        <v>7289.98</v>
      </c>
      <c r="V32" s="3">
        <f t="shared" si="24"/>
        <v>5605.56</v>
      </c>
      <c r="W32" s="3">
        <f t="shared" si="24"/>
        <v>5038.25</v>
      </c>
      <c r="X32" s="3">
        <f t="shared" si="24"/>
        <v>4546.16</v>
      </c>
      <c r="Y32" s="3">
        <f t="shared" si="24"/>
        <v>4572.91</v>
      </c>
      <c r="Z32" s="3">
        <f t="shared" si="24"/>
        <v>5085.5200000000004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0.28999999999999998</v>
      </c>
      <c r="E33" s="3">
        <f>IFERROR(INDEX(E51:E500,MATCH($A$33,$C$51:$C$500,0)),"")</f>
        <v>0.54</v>
      </c>
      <c r="H33" s="3">
        <f>IFERROR(INDEX(D33:G33,COUNT(D33:G33)),"")</f>
        <v>0.54</v>
      </c>
      <c r="I33" s="3">
        <f t="shared" ref="I33:Z33" si="25">IFERROR(INDEX(I51:I500,MATCH($C$33,$C$51:$C$500,0)),"")</f>
        <v>0.46</v>
      </c>
      <c r="J33" s="3">
        <f t="shared" si="25"/>
        <v>0.43</v>
      </c>
      <c r="K33" s="3">
        <f t="shared" si="25"/>
        <v>0.62</v>
      </c>
      <c r="L33" s="3">
        <f t="shared" si="25"/>
        <v>0.63</v>
      </c>
      <c r="M33" s="3">
        <f t="shared" si="25"/>
        <v>0.93</v>
      </c>
      <c r="N33" s="3">
        <f t="shared" si="25"/>
        <v>1.44</v>
      </c>
      <c r="O33" s="3">
        <f t="shared" si="25"/>
        <v>1.66</v>
      </c>
      <c r="P33" s="3">
        <f t="shared" si="25"/>
        <v>1.93</v>
      </c>
      <c r="Q33" s="3">
        <f t="shared" si="25"/>
        <v>0.67</v>
      </c>
      <c r="R33" s="3">
        <f t="shared" si="25"/>
        <v>0.15</v>
      </c>
      <c r="S33" s="3">
        <f t="shared" si="25"/>
        <v>0.1</v>
      </c>
      <c r="T33" s="3">
        <f t="shared" si="25"/>
        <v>0.2</v>
      </c>
      <c r="U33" s="3">
        <f t="shared" si="25"/>
        <v>0.25</v>
      </c>
      <c r="V33" s="3">
        <f t="shared" si="25"/>
        <v>0.35</v>
      </c>
      <c r="W33" s="3">
        <f t="shared" si="25"/>
        <v>0.42</v>
      </c>
      <c r="X33" s="3">
        <f t="shared" si="25"/>
        <v>0.66</v>
      </c>
      <c r="Y33" s="3">
        <f t="shared" si="25"/>
        <v>0.39</v>
      </c>
      <c r="Z33" s="3">
        <f t="shared" si="25"/>
        <v>0.14000000000000001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5.3</v>
      </c>
      <c r="E34" s="3">
        <f>IFERROR(INDEX(E51:E500,MATCH($A$34,$C$51:$C$500,0)),"")</f>
        <v>20.11</v>
      </c>
      <c r="H34" s="3">
        <f>IFERROR(INDEX(D34:G34,COUNT(D34:G34)),"")</f>
        <v>20.11</v>
      </c>
      <c r="I34" s="3">
        <f t="shared" ref="I34:Z34" si="26">IFERROR(INDEX(I51:I500,MATCH($C$34,$C$51:$C$500,0)),"")</f>
        <v>4.9800000000000004</v>
      </c>
      <c r="J34" s="3">
        <f t="shared" si="26"/>
        <v>3.95</v>
      </c>
      <c r="K34" s="3">
        <f t="shared" si="26"/>
        <v>8.66</v>
      </c>
      <c r="L34" s="3">
        <f t="shared" si="26"/>
        <v>3.18</v>
      </c>
      <c r="M34" s="3">
        <f t="shared" si="26"/>
        <v>6.59</v>
      </c>
      <c r="N34" s="3">
        <f t="shared" si="26"/>
        <v>14.18</v>
      </c>
      <c r="O34" s="3">
        <f t="shared" si="26"/>
        <v>13.58</v>
      </c>
      <c r="P34" s="3">
        <f t="shared" si="26"/>
        <v>9.8699999999999992</v>
      </c>
      <c r="Q34" s="3">
        <f t="shared" si="26"/>
        <v>24.87</v>
      </c>
      <c r="R34" s="3">
        <f t="shared" si="26"/>
        <v>19.149999999999999</v>
      </c>
      <c r="S34" s="3">
        <f t="shared" si="26"/>
        <v>67.989999999999995</v>
      </c>
      <c r="T34" s="3">
        <f t="shared" si="26"/>
        <v>8.91</v>
      </c>
      <c r="U34" s="3">
        <f t="shared" si="26"/>
        <v>7.3</v>
      </c>
      <c r="V34" s="3">
        <f t="shared" si="26"/>
        <v>7.86</v>
      </c>
      <c r="W34" s="3">
        <f t="shared" si="26"/>
        <v>4.43</v>
      </c>
      <c r="X34" s="3">
        <f t="shared" si="26"/>
        <v>9.57</v>
      </c>
      <c r="Y34" s="3">
        <f t="shared" si="26"/>
        <v>8.08</v>
      </c>
      <c r="Z34" s="3">
        <f t="shared" si="26"/>
        <v>1.65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3.59</v>
      </c>
      <c r="E35" s="3">
        <f>IFERROR(INDEX(E51:E500,MATCH($A$35,$C$51:$C$500,0)),"")</f>
        <v>6.28</v>
      </c>
      <c r="H35" s="3">
        <f>IFERROR(INDEX(D35:G35,COUNT(D35:G35)),"")</f>
        <v>6.28</v>
      </c>
      <c r="I35" s="3">
        <f t="shared" ref="I35:Z35" si="27">IFERROR(INDEX(I51:I500,MATCH($C$35,$C$51:$C$500,0)),"")</f>
        <v>1.4</v>
      </c>
      <c r="J35" s="3">
        <f t="shared" si="27"/>
        <v>1.19</v>
      </c>
      <c r="K35" s="3">
        <f t="shared" si="27"/>
        <v>1.39</v>
      </c>
      <c r="L35" s="3">
        <f t="shared" si="27"/>
        <v>1.29</v>
      </c>
      <c r="M35" s="3">
        <f t="shared" si="27"/>
        <v>1.6</v>
      </c>
      <c r="N35" s="3">
        <f t="shared" si="27"/>
        <v>2.4300000000000002</v>
      </c>
      <c r="O35" s="3">
        <f t="shared" si="27"/>
        <v>2.16</v>
      </c>
      <c r="P35" s="3">
        <f t="shared" si="27"/>
        <v>2.2999999999999998</v>
      </c>
      <c r="Q35" s="3">
        <f t="shared" si="27"/>
        <v>0.67</v>
      </c>
      <c r="R35" s="3">
        <f t="shared" si="27"/>
        <v>0.15</v>
      </c>
      <c r="S35" s="3">
        <f t="shared" si="27"/>
        <v>0.09</v>
      </c>
      <c r="T35" s="3">
        <f t="shared" si="27"/>
        <v>0.15</v>
      </c>
      <c r="U35" s="3">
        <f t="shared" si="27"/>
        <v>0.16</v>
      </c>
      <c r="V35" s="3">
        <f t="shared" si="27"/>
        <v>0.21</v>
      </c>
      <c r="W35" s="3">
        <f t="shared" si="27"/>
        <v>0.23</v>
      </c>
      <c r="X35" s="3">
        <f t="shared" si="27"/>
        <v>0.33</v>
      </c>
      <c r="Y35" s="3">
        <f t="shared" si="27"/>
        <v>0.22</v>
      </c>
      <c r="Z35" s="3">
        <f t="shared" si="27"/>
        <v>0.06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267006000</v>
      </c>
      <c r="E51" s="5">
        <v>261545000</v>
      </c>
      <c r="F51" s="5">
        <v>245797000</v>
      </c>
      <c r="G51" s="5">
        <v>248567000</v>
      </c>
      <c r="I51" s="5">
        <v>984727000</v>
      </c>
      <c r="J51" s="5">
        <v>985145000</v>
      </c>
      <c r="K51" s="5">
        <v>1073834000</v>
      </c>
      <c r="L51" s="5">
        <v>1143593000</v>
      </c>
      <c r="M51" s="5">
        <v>1024459000</v>
      </c>
      <c r="N51" s="5">
        <v>866453000</v>
      </c>
      <c r="O51" s="5">
        <v>1047118000</v>
      </c>
      <c r="P51" s="5">
        <v>1055800000</v>
      </c>
      <c r="Q51" s="5">
        <v>1011715000</v>
      </c>
      <c r="R51" s="5">
        <v>996902000</v>
      </c>
      <c r="S51" s="5">
        <v>1062531000</v>
      </c>
      <c r="T51" s="5">
        <v>1194755000</v>
      </c>
      <c r="U51" s="5">
        <v>1222356000</v>
      </c>
      <c r="V51" s="5">
        <v>1321641000</v>
      </c>
      <c r="W51" s="5">
        <v>1378740000</v>
      </c>
      <c r="X51" s="5">
        <v>1338766000</v>
      </c>
      <c r="Y51" s="5">
        <v>1174106251</v>
      </c>
      <c r="Z51" s="5">
        <v>1358794334</v>
      </c>
    </row>
    <row r="52" spans="2:26" ht="15.5" x14ac:dyDescent="0.35">
      <c r="C52" t="s">
        <v>82</v>
      </c>
      <c r="D52" s="5">
        <v>-224431000</v>
      </c>
      <c r="E52" s="5">
        <v>-219823000</v>
      </c>
      <c r="F52" s="5">
        <v>-208355000</v>
      </c>
      <c r="G52" s="5">
        <v>-213732000</v>
      </c>
      <c r="I52" s="5">
        <v>-833777000</v>
      </c>
      <c r="J52" s="5">
        <v>-837120000</v>
      </c>
      <c r="K52" s="5">
        <v>-931916000</v>
      </c>
      <c r="L52" s="5">
        <v>-985681000</v>
      </c>
      <c r="M52" s="5">
        <v>-884012000</v>
      </c>
      <c r="N52" s="5">
        <v>-746850000</v>
      </c>
      <c r="O52" s="5">
        <v>-939955000</v>
      </c>
      <c r="P52" s="5">
        <v>-940378000</v>
      </c>
      <c r="Q52" s="5">
        <v>-902570000</v>
      </c>
      <c r="R52" s="5">
        <v>-886766000</v>
      </c>
      <c r="S52" s="5">
        <v>-951912000</v>
      </c>
      <c r="T52" s="5">
        <v>-1056144000</v>
      </c>
      <c r="U52" s="5">
        <v>-1072807000</v>
      </c>
      <c r="V52" s="5">
        <v>-1105457000</v>
      </c>
      <c r="W52" s="5">
        <v>-1145880000</v>
      </c>
      <c r="X52" s="5">
        <v>-1117277000</v>
      </c>
      <c r="Y52" s="5">
        <v>-946075156</v>
      </c>
      <c r="Z52" s="5">
        <v>-1151637184</v>
      </c>
    </row>
    <row r="53" spans="2:26" ht="15.5" x14ac:dyDescent="0.35">
      <c r="C53" t="s">
        <v>84</v>
      </c>
      <c r="D53" s="5">
        <v>42575000</v>
      </c>
      <c r="E53" s="5">
        <v>41722000</v>
      </c>
      <c r="F53" s="5">
        <v>37442000</v>
      </c>
      <c r="G53" s="5">
        <v>34835000</v>
      </c>
      <c r="I53" s="5">
        <v>150950000</v>
      </c>
      <c r="J53" s="5">
        <v>148025000</v>
      </c>
      <c r="K53" s="5">
        <v>141918000</v>
      </c>
      <c r="L53" s="5">
        <v>157912000</v>
      </c>
      <c r="M53" s="5">
        <v>140447000</v>
      </c>
      <c r="N53" s="5">
        <v>119603000</v>
      </c>
      <c r="O53" s="5">
        <v>107163000</v>
      </c>
      <c r="P53" s="5">
        <v>115422000</v>
      </c>
      <c r="Q53" s="5">
        <v>109145000</v>
      </c>
      <c r="R53" s="5">
        <v>110136000</v>
      </c>
      <c r="S53" s="5">
        <v>110619000</v>
      </c>
      <c r="T53" s="5">
        <v>138611000</v>
      </c>
      <c r="U53" s="5">
        <v>149549000</v>
      </c>
      <c r="V53" s="5">
        <v>216184000</v>
      </c>
      <c r="W53" s="5">
        <v>232860000</v>
      </c>
      <c r="X53" s="5">
        <v>221489000</v>
      </c>
      <c r="Y53" s="5">
        <v>228031095</v>
      </c>
      <c r="Z53" s="5">
        <v>207157150</v>
      </c>
    </row>
    <row r="54" spans="2:26" ht="15.5" x14ac:dyDescent="0.35">
      <c r="C54" t="s">
        <v>85</v>
      </c>
      <c r="D54" s="5">
        <v>-23625000</v>
      </c>
      <c r="E54" s="5">
        <v>-21630000</v>
      </c>
      <c r="F54" s="5">
        <v>-24143000</v>
      </c>
      <c r="G54" s="5">
        <v>-21905000</v>
      </c>
      <c r="I54" s="5">
        <v>-84725000</v>
      </c>
      <c r="J54" s="5">
        <v>-78709000</v>
      </c>
      <c r="K54" s="5">
        <v>-78596000</v>
      </c>
      <c r="L54" s="5">
        <v>-95719000</v>
      </c>
      <c r="M54" s="5">
        <v>-91662000</v>
      </c>
      <c r="N54" s="5">
        <v>-79410000</v>
      </c>
      <c r="O54" s="5">
        <v>-80949000</v>
      </c>
      <c r="P54" s="5">
        <v>-75798000</v>
      </c>
      <c r="Q54" s="5">
        <v>-83065000</v>
      </c>
      <c r="R54" s="5">
        <v>-99198000</v>
      </c>
      <c r="S54" s="5">
        <v>-97593000</v>
      </c>
      <c r="T54" s="5">
        <v>-116689000</v>
      </c>
      <c r="U54" s="5">
        <v>-118350000</v>
      </c>
      <c r="V54" s="5">
        <v>-130274000</v>
      </c>
      <c r="W54" s="5">
        <v>-127463000</v>
      </c>
      <c r="X54" s="5">
        <v>-142467000</v>
      </c>
      <c r="Y54" s="5">
        <v>-108200382</v>
      </c>
      <c r="Z54" s="5">
        <v>-121227804</v>
      </c>
    </row>
    <row r="55" spans="2:26" ht="15.5" x14ac:dyDescent="0.35">
      <c r="C55" t="s">
        <v>386</v>
      </c>
      <c r="D55" s="5">
        <v>-16036000</v>
      </c>
      <c r="E55" s="5">
        <v>-13841000</v>
      </c>
      <c r="F55" s="5">
        <v>-14850000</v>
      </c>
      <c r="G55" s="5">
        <v>-13690000</v>
      </c>
      <c r="I55" s="5">
        <v>-50825000</v>
      </c>
      <c r="J55" s="5">
        <v>-42427000</v>
      </c>
      <c r="K55" s="5">
        <v>-41467000</v>
      </c>
      <c r="L55" s="5">
        <v>-63825000</v>
      </c>
      <c r="M55" s="5">
        <v>-58694000</v>
      </c>
      <c r="N55" s="5">
        <v>-39573000</v>
      </c>
      <c r="O55" s="5">
        <v>-39430000</v>
      </c>
      <c r="P55" s="5">
        <v>-35661000</v>
      </c>
      <c r="Q55" s="5">
        <v>-39051000</v>
      </c>
      <c r="R55" s="5">
        <v>-44944000</v>
      </c>
      <c r="S55" s="5">
        <v>-59718000</v>
      </c>
      <c r="T55" s="5">
        <v>-75923000</v>
      </c>
      <c r="U55" s="5">
        <v>-69309000</v>
      </c>
      <c r="V55" s="5">
        <v>-77511000</v>
      </c>
      <c r="W55" s="5">
        <v>-69840000</v>
      </c>
      <c r="X55" s="5">
        <v>-64526000</v>
      </c>
      <c r="Y55" s="5">
        <v>-52073662</v>
      </c>
      <c r="Z55" s="5">
        <v>-70784080</v>
      </c>
    </row>
    <row r="56" spans="2:26" ht="15.5" x14ac:dyDescent="0.35">
      <c r="C56" t="s">
        <v>387</v>
      </c>
      <c r="D56" s="5">
        <v>-7589000</v>
      </c>
      <c r="E56" s="5">
        <v>-7789000</v>
      </c>
      <c r="F56" s="5">
        <v>-9293000</v>
      </c>
      <c r="G56" s="5">
        <v>-8215000</v>
      </c>
      <c r="I56" s="5">
        <v>-33900000</v>
      </c>
      <c r="J56" s="5">
        <v>-36282000</v>
      </c>
      <c r="K56" s="5">
        <v>-37129000</v>
      </c>
      <c r="L56" s="5">
        <v>-31894000</v>
      </c>
      <c r="M56" s="5">
        <v>-32968000</v>
      </c>
      <c r="N56" s="5">
        <v>-39837000</v>
      </c>
      <c r="O56" s="5">
        <v>-41519000</v>
      </c>
      <c r="P56" s="5">
        <v>-40137000</v>
      </c>
      <c r="Q56" s="5">
        <v>-44014000</v>
      </c>
      <c r="R56" s="5">
        <v>-54254000</v>
      </c>
      <c r="S56" s="5">
        <v>-37875000</v>
      </c>
      <c r="T56" s="5">
        <v>-40766000</v>
      </c>
      <c r="U56" s="5">
        <v>-49041000</v>
      </c>
      <c r="V56" s="5">
        <v>-52763000</v>
      </c>
      <c r="W56" s="5">
        <v>-57623000</v>
      </c>
      <c r="X56" s="5">
        <v>-77941000</v>
      </c>
      <c r="Y56" s="5">
        <v>-56126720</v>
      </c>
      <c r="Z56" s="5">
        <v>-50443724</v>
      </c>
    </row>
    <row r="57" spans="2:26" ht="15.5" x14ac:dyDescent="0.35">
      <c r="C57" t="s">
        <v>94</v>
      </c>
      <c r="D57" s="5">
        <v>18950000</v>
      </c>
      <c r="E57" s="5">
        <v>20092000</v>
      </c>
      <c r="F57" s="5">
        <v>13299000</v>
      </c>
      <c r="G57" s="5">
        <v>12930000</v>
      </c>
      <c r="I57" s="5">
        <v>66225000</v>
      </c>
      <c r="J57" s="5">
        <v>69316000</v>
      </c>
      <c r="K57" s="5">
        <v>63322000</v>
      </c>
      <c r="L57" s="5">
        <v>62193000</v>
      </c>
      <c r="M57" s="5">
        <v>48785000</v>
      </c>
      <c r="N57" s="5">
        <v>40193000</v>
      </c>
      <c r="O57" s="5">
        <v>26214000</v>
      </c>
      <c r="P57" s="5">
        <v>39624000</v>
      </c>
      <c r="Q57" s="5">
        <v>26080000</v>
      </c>
      <c r="R57" s="5">
        <v>10938000</v>
      </c>
      <c r="S57" s="5">
        <v>13026000</v>
      </c>
      <c r="T57" s="5">
        <v>21922000</v>
      </c>
      <c r="U57" s="5">
        <v>31199000</v>
      </c>
      <c r="V57" s="5">
        <v>85910000</v>
      </c>
      <c r="W57" s="5">
        <v>105397000</v>
      </c>
      <c r="X57" s="5">
        <v>79022000</v>
      </c>
      <c r="Y57" s="5">
        <v>119830713</v>
      </c>
      <c r="Z57" s="5">
        <v>85929346</v>
      </c>
    </row>
    <row r="58" spans="2:26" ht="15.5" x14ac:dyDescent="0.35">
      <c r="C58" t="s">
        <v>95</v>
      </c>
      <c r="D58" s="5">
        <v>165880000</v>
      </c>
      <c r="E58" s="5">
        <v>65596000</v>
      </c>
      <c r="F58" s="5">
        <v>51148000</v>
      </c>
      <c r="G58" s="5">
        <v>101573000</v>
      </c>
      <c r="I58" s="5">
        <v>217047000</v>
      </c>
      <c r="J58" s="5">
        <v>235710000</v>
      </c>
      <c r="K58" s="5">
        <v>121339000</v>
      </c>
      <c r="L58" s="5">
        <v>408056000</v>
      </c>
      <c r="M58" s="5">
        <v>207953000</v>
      </c>
      <c r="N58" s="5">
        <v>112786000</v>
      </c>
      <c r="O58" s="5">
        <v>158484000</v>
      </c>
      <c r="P58" s="5">
        <v>211178000</v>
      </c>
      <c r="Q58" s="5">
        <v>9462000</v>
      </c>
      <c r="R58" s="5">
        <v>-10056000</v>
      </c>
      <c r="S58" s="5">
        <v>-24685000</v>
      </c>
      <c r="T58" s="5">
        <v>-10840000</v>
      </c>
      <c r="U58" s="5">
        <v>-16374000</v>
      </c>
      <c r="V58" s="5">
        <v>-44283000</v>
      </c>
      <c r="W58" s="5">
        <v>-14906000</v>
      </c>
      <c r="X58" s="5">
        <v>-16965000</v>
      </c>
      <c r="Y58" s="5">
        <v>-47422531</v>
      </c>
      <c r="Z58" s="5">
        <v>-42316245</v>
      </c>
    </row>
    <row r="59" spans="2:26" ht="15.5" x14ac:dyDescent="0.35">
      <c r="C59" t="s">
        <v>431</v>
      </c>
      <c r="D59" s="5">
        <v>482000</v>
      </c>
      <c r="E59" s="5">
        <v>497000</v>
      </c>
      <c r="F59" s="5">
        <v>530000</v>
      </c>
      <c r="G59" s="5">
        <v>1760000</v>
      </c>
      <c r="I59" s="5">
        <v>5980000</v>
      </c>
      <c r="J59" s="5">
        <v>7037000</v>
      </c>
      <c r="K59" s="5">
        <v>4476000</v>
      </c>
      <c r="L59" s="5">
        <v>2565000</v>
      </c>
      <c r="M59" s="5">
        <v>2595000</v>
      </c>
      <c r="N59" s="5">
        <v>3063000</v>
      </c>
      <c r="O59" s="5">
        <v>2714000</v>
      </c>
      <c r="P59" s="5">
        <v>1749000</v>
      </c>
      <c r="Q59" s="5">
        <v>1807000</v>
      </c>
      <c r="R59" s="5">
        <v>3331000</v>
      </c>
      <c r="S59" s="5">
        <v>5391000</v>
      </c>
      <c r="T59" s="5">
        <v>5537000</v>
      </c>
      <c r="U59" s="5">
        <v>5158000</v>
      </c>
      <c r="V59" s="5">
        <v>7201000</v>
      </c>
      <c r="W59" s="5">
        <v>5274000</v>
      </c>
      <c r="X59" s="5">
        <v>5792000</v>
      </c>
      <c r="Y59" s="5">
        <v>7017737</v>
      </c>
      <c r="Z59" s="5">
        <v>2122019</v>
      </c>
    </row>
    <row r="60" spans="2:26" ht="15.5" x14ac:dyDescent="0.35">
      <c r="C60" t="s">
        <v>432</v>
      </c>
      <c r="D60" s="5">
        <v>20456000</v>
      </c>
      <c r="E60" s="5">
        <v>5528000</v>
      </c>
      <c r="F60" s="5">
        <v>2516000</v>
      </c>
      <c r="G60" s="5">
        <v>17746000</v>
      </c>
      <c r="I60" s="5">
        <v>18735000</v>
      </c>
      <c r="J60" s="5">
        <v>27693000</v>
      </c>
      <c r="K60" s="5">
        <v>-12400000</v>
      </c>
      <c r="L60" s="5">
        <v>57065000</v>
      </c>
      <c r="M60" s="5">
        <v>14268000</v>
      </c>
      <c r="N60" s="5">
        <v>-4214000</v>
      </c>
      <c r="O60" s="5">
        <v>-21481000</v>
      </c>
      <c r="P60" s="5">
        <v>24721000</v>
      </c>
      <c r="Q60" s="5">
        <v>-971000</v>
      </c>
      <c r="R60" s="5">
        <v>-7176000</v>
      </c>
      <c r="S60" s="5">
        <v>21403000</v>
      </c>
      <c r="T60" s="5">
        <v>23183000</v>
      </c>
      <c r="U60" s="5">
        <v>21203000</v>
      </c>
      <c r="V60" s="5">
        <v>3624000</v>
      </c>
      <c r="W60" s="5">
        <v>1488000</v>
      </c>
      <c r="X60" s="5">
        <v>3434000</v>
      </c>
      <c r="Y60" s="5">
        <v>-3820800</v>
      </c>
      <c r="Z60" s="5">
        <v>-6749534</v>
      </c>
    </row>
    <row r="61" spans="2:26" ht="15.5" x14ac:dyDescent="0.35">
      <c r="C61" t="s">
        <v>253</v>
      </c>
      <c r="D61" s="5">
        <v>150137000</v>
      </c>
      <c r="E61" s="5">
        <v>65183000</v>
      </c>
      <c r="F61" s="5">
        <v>55257000</v>
      </c>
      <c r="G61" s="5">
        <v>91062000</v>
      </c>
      <c r="I61" s="5">
        <v>224701000</v>
      </c>
      <c r="J61" s="5">
        <v>240414000</v>
      </c>
      <c r="K61" s="5">
        <v>165543000</v>
      </c>
      <c r="L61" s="5">
        <v>387586000</v>
      </c>
      <c r="M61" s="5">
        <v>220726000</v>
      </c>
      <c r="N61" s="5">
        <v>146102000</v>
      </c>
      <c r="O61" s="5">
        <v>220613000</v>
      </c>
      <c r="P61" s="5">
        <v>230193000</v>
      </c>
      <c r="Q61" s="5">
        <v>43821000</v>
      </c>
      <c r="R61" s="5">
        <v>18988000</v>
      </c>
      <c r="S61" s="5">
        <v>-19099000</v>
      </c>
      <c r="T61" s="5">
        <v>-288000</v>
      </c>
      <c r="U61" s="5">
        <v>-690000</v>
      </c>
    </row>
    <row r="62" spans="2:26" ht="15.5" x14ac:dyDescent="0.35">
      <c r="C62" t="s">
        <v>27</v>
      </c>
      <c r="D62" s="5">
        <v>-8729000</v>
      </c>
      <c r="E62" s="5">
        <v>-7905000</v>
      </c>
      <c r="F62" s="5">
        <v>-9055000</v>
      </c>
      <c r="G62" s="5">
        <v>-9741000</v>
      </c>
      <c r="I62" s="5">
        <v>-39392000</v>
      </c>
      <c r="J62" s="5">
        <v>-44050000</v>
      </c>
      <c r="K62" s="5">
        <v>-46108000</v>
      </c>
      <c r="L62" s="5">
        <v>-41382000</v>
      </c>
      <c r="M62" s="5">
        <v>-40800000</v>
      </c>
      <c r="N62" s="5">
        <v>-49825000</v>
      </c>
      <c r="O62" s="5">
        <v>-55550000</v>
      </c>
      <c r="P62" s="5">
        <v>-51697000</v>
      </c>
      <c r="Q62" s="5">
        <v>-37615000</v>
      </c>
      <c r="R62" s="5">
        <v>-37252000</v>
      </c>
      <c r="S62" s="5">
        <v>-40186000</v>
      </c>
      <c r="T62" s="5">
        <v>-45091000</v>
      </c>
      <c r="U62" s="5">
        <v>-52069000</v>
      </c>
      <c r="V62" s="5">
        <v>-60331000</v>
      </c>
      <c r="W62" s="5">
        <v>-34493000</v>
      </c>
      <c r="X62" s="5">
        <v>-34582000</v>
      </c>
      <c r="Y62" s="5">
        <v>-42979402</v>
      </c>
      <c r="Z62" s="5">
        <v>-33744567</v>
      </c>
    </row>
    <row r="63" spans="2:26" ht="15.5" x14ac:dyDescent="0.35">
      <c r="C63" t="s">
        <v>81</v>
      </c>
      <c r="W63" s="5">
        <v>-254000</v>
      </c>
    </row>
    <row r="64" spans="2:26" ht="15.5" x14ac:dyDescent="0.35">
      <c r="C64" t="s">
        <v>96</v>
      </c>
      <c r="D64" s="5">
        <v>165880000</v>
      </c>
      <c r="E64" s="5">
        <v>65596000</v>
      </c>
      <c r="F64" s="5">
        <v>51148000</v>
      </c>
      <c r="G64" s="5">
        <v>101573000</v>
      </c>
      <c r="I64" s="5">
        <v>217047000</v>
      </c>
      <c r="J64" s="5">
        <v>235710000</v>
      </c>
      <c r="K64" s="5">
        <v>121339000</v>
      </c>
      <c r="L64" s="5">
        <v>408056000</v>
      </c>
      <c r="M64" s="5">
        <v>207953000</v>
      </c>
      <c r="N64" s="5">
        <v>112786000</v>
      </c>
      <c r="O64" s="5">
        <v>158484000</v>
      </c>
      <c r="P64" s="5">
        <v>211178000</v>
      </c>
      <c r="Q64" s="5">
        <v>9462000</v>
      </c>
      <c r="R64" s="5">
        <v>-10056000</v>
      </c>
      <c r="S64" s="5">
        <v>-24685000</v>
      </c>
      <c r="T64" s="5">
        <v>-10840000</v>
      </c>
      <c r="U64" s="5">
        <v>-16374000</v>
      </c>
      <c r="V64" s="5">
        <v>-44283000</v>
      </c>
      <c r="W64" s="5">
        <v>-14906000</v>
      </c>
      <c r="X64" s="5">
        <v>-16965000</v>
      </c>
      <c r="Y64" s="5">
        <v>-47422531</v>
      </c>
      <c r="Z64" s="5">
        <v>-42316245</v>
      </c>
    </row>
    <row r="65" spans="2:26" ht="15.5" x14ac:dyDescent="0.35">
      <c r="C65" t="s">
        <v>29</v>
      </c>
      <c r="D65" s="5">
        <v>184830000</v>
      </c>
      <c r="E65" s="5">
        <v>85688000</v>
      </c>
      <c r="F65" s="5">
        <v>64447000</v>
      </c>
      <c r="G65" s="5">
        <v>114503000</v>
      </c>
      <c r="I65" s="5">
        <v>283272000</v>
      </c>
      <c r="J65" s="5">
        <v>305026000</v>
      </c>
      <c r="K65" s="5">
        <v>184661000</v>
      </c>
      <c r="L65" s="5">
        <v>470249000</v>
      </c>
      <c r="M65" s="5">
        <v>256738000</v>
      </c>
      <c r="N65" s="5">
        <v>152979000</v>
      </c>
      <c r="O65" s="5">
        <v>184698000</v>
      </c>
      <c r="P65" s="5">
        <v>250802000</v>
      </c>
      <c r="Q65" s="5">
        <v>35542000</v>
      </c>
      <c r="R65" s="5">
        <v>882000</v>
      </c>
      <c r="S65" s="5">
        <v>-11659000</v>
      </c>
      <c r="T65" s="5">
        <v>11082000</v>
      </c>
      <c r="U65" s="5">
        <v>14825000</v>
      </c>
      <c r="V65" s="5">
        <v>41627000</v>
      </c>
      <c r="W65" s="5">
        <v>90491000</v>
      </c>
      <c r="X65" s="5">
        <v>62057000</v>
      </c>
      <c r="Y65" s="5">
        <v>72408182</v>
      </c>
      <c r="Z65" s="5">
        <v>43613101</v>
      </c>
    </row>
    <row r="66" spans="2:26" ht="15.5" x14ac:dyDescent="0.35">
      <c r="C66" t="s">
        <v>28</v>
      </c>
      <c r="D66" s="5">
        <v>-4051000</v>
      </c>
      <c r="E66" s="5">
        <v>-3973000</v>
      </c>
      <c r="F66" s="5">
        <v>-1866000</v>
      </c>
      <c r="G66" s="5">
        <v>347000</v>
      </c>
      <c r="I66" s="5">
        <v>-7469000</v>
      </c>
      <c r="J66" s="5">
        <v>-7890000</v>
      </c>
      <c r="K66" s="5">
        <v>-12647000</v>
      </c>
      <c r="L66" s="5">
        <v>-6904000</v>
      </c>
      <c r="M66" s="5">
        <v>-8376000</v>
      </c>
      <c r="N66" s="5">
        <v>-4645000</v>
      </c>
      <c r="O66" s="5">
        <v>-18182000</v>
      </c>
      <c r="P66" s="5">
        <v>-5093000</v>
      </c>
      <c r="Q66" s="5">
        <v>-8232000</v>
      </c>
      <c r="R66" s="5">
        <v>6771000</v>
      </c>
      <c r="S66" s="5">
        <v>13111000</v>
      </c>
      <c r="T66" s="5">
        <v>9392000</v>
      </c>
      <c r="U66" s="5">
        <v>12185000</v>
      </c>
      <c r="V66" s="5">
        <v>-6810000</v>
      </c>
      <c r="W66" s="5">
        <v>-20079000</v>
      </c>
      <c r="X66" s="5">
        <v>-15485000</v>
      </c>
      <c r="Y66" s="5">
        <v>-40910846</v>
      </c>
      <c r="Z66" s="5">
        <v>8073158</v>
      </c>
    </row>
    <row r="67" spans="2:26" ht="15.5" x14ac:dyDescent="0.35">
      <c r="C67" t="s">
        <v>254</v>
      </c>
      <c r="D67" s="5">
        <v>180779000</v>
      </c>
      <c r="E67" s="5">
        <v>81715000</v>
      </c>
      <c r="F67" s="5">
        <v>62581000</v>
      </c>
      <c r="G67" s="5">
        <v>114850000</v>
      </c>
      <c r="I67" s="5">
        <v>275803000</v>
      </c>
      <c r="J67" s="5">
        <v>297136000</v>
      </c>
      <c r="K67" s="5">
        <v>172014000</v>
      </c>
      <c r="L67" s="5">
        <v>463345000</v>
      </c>
      <c r="M67" s="5">
        <v>248362000</v>
      </c>
      <c r="N67" s="5">
        <v>148334000</v>
      </c>
      <c r="O67" s="5">
        <v>166516000</v>
      </c>
      <c r="P67" s="5">
        <v>245709000</v>
      </c>
      <c r="Q67" s="5">
        <v>27310000</v>
      </c>
      <c r="R67" s="5">
        <v>7653000</v>
      </c>
      <c r="S67" s="5">
        <v>1452000</v>
      </c>
      <c r="T67" s="5">
        <v>20474000</v>
      </c>
      <c r="U67" s="5">
        <v>27010000</v>
      </c>
      <c r="V67" s="5">
        <v>34817000</v>
      </c>
      <c r="W67" s="5">
        <v>70412000</v>
      </c>
      <c r="X67" s="5">
        <v>46572000</v>
      </c>
      <c r="Y67" s="5">
        <v>31497336</v>
      </c>
      <c r="Z67" s="5">
        <v>51686259</v>
      </c>
    </row>
    <row r="68" spans="2:26" ht="15.5" x14ac:dyDescent="0.35">
      <c r="C68" t="s">
        <v>629</v>
      </c>
      <c r="Y68" s="5">
        <v>156517</v>
      </c>
    </row>
    <row r="69" spans="2:26" ht="15.5" x14ac:dyDescent="0.35">
      <c r="C69" t="s">
        <v>100</v>
      </c>
      <c r="D69" s="5">
        <v>180779000</v>
      </c>
      <c r="E69" s="5">
        <v>81715000</v>
      </c>
      <c r="F69" s="5">
        <v>62581000</v>
      </c>
      <c r="G69" s="5">
        <v>114850000</v>
      </c>
      <c r="I69" s="5">
        <v>275803000</v>
      </c>
      <c r="J69" s="5">
        <v>297136000</v>
      </c>
      <c r="K69" s="5">
        <v>172014000</v>
      </c>
      <c r="L69" s="5">
        <v>463345000</v>
      </c>
      <c r="M69" s="5">
        <v>248362000</v>
      </c>
      <c r="N69" s="5">
        <v>148334000</v>
      </c>
      <c r="O69" s="5">
        <v>166516000</v>
      </c>
      <c r="P69" s="5">
        <v>245709000</v>
      </c>
      <c r="Q69" s="5">
        <v>27310000</v>
      </c>
      <c r="R69" s="5">
        <v>7653000</v>
      </c>
      <c r="S69" s="5">
        <v>1452000</v>
      </c>
      <c r="T69" s="5">
        <v>20474000</v>
      </c>
      <c r="U69" s="5">
        <v>27010000</v>
      </c>
      <c r="V69" s="5">
        <v>34817000</v>
      </c>
      <c r="W69" s="5">
        <v>70412000</v>
      </c>
      <c r="X69" s="5">
        <v>46572000</v>
      </c>
      <c r="Y69" s="5">
        <v>31653853</v>
      </c>
      <c r="Z69" s="5">
        <v>51686259</v>
      </c>
    </row>
    <row r="70" spans="2:26" ht="15.5" x14ac:dyDescent="0.35">
      <c r="C70" t="s">
        <v>101</v>
      </c>
      <c r="D70" s="5">
        <v>929000</v>
      </c>
      <c r="E70" s="5">
        <v>108000</v>
      </c>
      <c r="F70" s="5">
        <v>-628000</v>
      </c>
      <c r="G70" s="5">
        <v>554000</v>
      </c>
      <c r="I70" s="5">
        <v>182000</v>
      </c>
      <c r="J70" s="5">
        <v>875000</v>
      </c>
      <c r="K70" s="5">
        <v>182000</v>
      </c>
      <c r="L70" s="5">
        <v>2308000</v>
      </c>
      <c r="M70" s="5">
        <v>-771000</v>
      </c>
      <c r="N70" s="5">
        <v>-3613000</v>
      </c>
      <c r="O70" s="5">
        <v>-5557000</v>
      </c>
      <c r="P70" s="5">
        <v>-1736000</v>
      </c>
      <c r="Q70" s="5">
        <v>229000</v>
      </c>
      <c r="R70" s="5">
        <v>-25963000</v>
      </c>
      <c r="S70" s="5">
        <v>25049000</v>
      </c>
      <c r="T70" s="5">
        <v>1594000</v>
      </c>
      <c r="U70" s="5">
        <v>373000</v>
      </c>
      <c r="V70" s="5">
        <v>835000</v>
      </c>
      <c r="W70" s="5">
        <v>416000</v>
      </c>
    </row>
    <row r="71" spans="2:26" ht="15.5" x14ac:dyDescent="0.35">
      <c r="C71" t="s">
        <v>103</v>
      </c>
      <c r="D71" s="5">
        <v>181708000</v>
      </c>
      <c r="E71" s="5">
        <v>81823000</v>
      </c>
      <c r="F71" s="5">
        <v>61953000</v>
      </c>
      <c r="G71" s="5">
        <v>115404000</v>
      </c>
      <c r="I71" s="5">
        <v>275985000</v>
      </c>
      <c r="J71" s="5">
        <v>298011000</v>
      </c>
      <c r="K71" s="5">
        <v>172196000</v>
      </c>
      <c r="L71" s="5">
        <v>465653000</v>
      </c>
      <c r="M71" s="5">
        <v>247591000</v>
      </c>
      <c r="N71" s="5">
        <v>144721000</v>
      </c>
      <c r="O71" s="5">
        <v>160959000</v>
      </c>
      <c r="P71" s="5">
        <v>243973000</v>
      </c>
      <c r="Q71" s="5">
        <v>27539000</v>
      </c>
      <c r="R71" s="5">
        <v>-18310000</v>
      </c>
      <c r="S71" s="5">
        <v>26501000</v>
      </c>
      <c r="T71" s="5">
        <v>22068000</v>
      </c>
      <c r="U71" s="5">
        <v>27383000</v>
      </c>
      <c r="V71" s="5">
        <v>35652000</v>
      </c>
      <c r="W71" s="5">
        <v>70828000</v>
      </c>
      <c r="X71" s="5">
        <v>46572000</v>
      </c>
    </row>
    <row r="72" spans="2:26" ht="15.5" x14ac:dyDescent="0.35">
      <c r="C72" t="s">
        <v>104</v>
      </c>
      <c r="D72" s="5">
        <v>180779000</v>
      </c>
      <c r="E72" s="5">
        <v>81715000</v>
      </c>
      <c r="F72" s="5">
        <v>62581000</v>
      </c>
      <c r="G72" s="5">
        <v>114850000</v>
      </c>
      <c r="I72" s="5">
        <v>275803000</v>
      </c>
      <c r="J72" s="5">
        <v>297136000</v>
      </c>
      <c r="K72" s="5">
        <v>172014000</v>
      </c>
      <c r="L72" s="5">
        <v>463345000</v>
      </c>
      <c r="M72" s="5">
        <v>248362000</v>
      </c>
      <c r="N72" s="5">
        <v>148334000</v>
      </c>
      <c r="O72" s="5">
        <v>166516000</v>
      </c>
      <c r="P72" s="5">
        <v>245709000</v>
      </c>
      <c r="Q72" s="5">
        <v>27310000</v>
      </c>
      <c r="R72" s="5">
        <v>7653000</v>
      </c>
      <c r="S72" s="5">
        <v>1452000</v>
      </c>
      <c r="T72" s="5">
        <v>20474000</v>
      </c>
      <c r="U72" s="5">
        <v>27010000</v>
      </c>
      <c r="V72" s="5">
        <v>34817000</v>
      </c>
      <c r="W72" s="5">
        <v>70412000</v>
      </c>
      <c r="X72" s="5">
        <v>46572000</v>
      </c>
      <c r="Y72" s="5">
        <v>31653853</v>
      </c>
      <c r="Z72" s="5">
        <v>51686259</v>
      </c>
    </row>
    <row r="73" spans="2:26" ht="15.5" x14ac:dyDescent="0.35">
      <c r="C73" t="s">
        <v>8</v>
      </c>
      <c r="D73" s="5">
        <v>181708000</v>
      </c>
      <c r="E73" s="5">
        <v>81823000</v>
      </c>
      <c r="F73" s="5">
        <v>61953000</v>
      </c>
      <c r="G73" s="5">
        <v>115404000</v>
      </c>
      <c r="I73" s="5">
        <v>275985000</v>
      </c>
      <c r="J73" s="5">
        <v>298011000</v>
      </c>
      <c r="K73" s="5">
        <v>172196000</v>
      </c>
      <c r="L73" s="5">
        <v>465653000</v>
      </c>
      <c r="M73" s="5">
        <v>247591000</v>
      </c>
      <c r="N73" s="5">
        <v>144721000</v>
      </c>
      <c r="O73" s="5">
        <v>160959000</v>
      </c>
      <c r="P73" s="5">
        <v>243973000</v>
      </c>
      <c r="Q73" s="5">
        <v>27539000</v>
      </c>
      <c r="R73" s="5">
        <v>-18310000</v>
      </c>
      <c r="S73" s="5">
        <v>26501000</v>
      </c>
      <c r="T73" s="5">
        <v>22068000</v>
      </c>
      <c r="U73" s="5">
        <v>27383000</v>
      </c>
      <c r="V73" s="5">
        <v>35652000</v>
      </c>
      <c r="W73" s="5">
        <v>71082000</v>
      </c>
      <c r="X73" s="5">
        <v>46572000</v>
      </c>
    </row>
    <row r="74" spans="2:26" ht="15.5" x14ac:dyDescent="0.35">
      <c r="C74" t="s">
        <v>106</v>
      </c>
      <c r="D74" s="5">
        <v>180779000</v>
      </c>
      <c r="E74" s="5">
        <v>81715000</v>
      </c>
      <c r="F74" s="5">
        <v>62581000</v>
      </c>
      <c r="G74" s="5">
        <v>114850000</v>
      </c>
      <c r="I74" s="5">
        <v>275803000</v>
      </c>
      <c r="J74" s="5">
        <v>297136000</v>
      </c>
      <c r="K74" s="5">
        <v>172014000</v>
      </c>
      <c r="L74" s="5">
        <v>463345000</v>
      </c>
      <c r="M74" s="5">
        <v>248362000</v>
      </c>
      <c r="N74" s="5">
        <v>148334000</v>
      </c>
      <c r="O74" s="5">
        <v>166516000</v>
      </c>
      <c r="P74" s="5">
        <v>245709000</v>
      </c>
      <c r="Q74" s="5">
        <v>27310000</v>
      </c>
      <c r="R74" s="5">
        <v>7653000</v>
      </c>
      <c r="S74" s="5">
        <v>1452000</v>
      </c>
      <c r="T74" s="5">
        <v>20474000</v>
      </c>
      <c r="U74" s="5">
        <v>27010000</v>
      </c>
      <c r="V74" s="5">
        <v>34817000</v>
      </c>
      <c r="W74" s="5">
        <v>70412000</v>
      </c>
      <c r="X74" s="5">
        <v>46572000</v>
      </c>
      <c r="Y74" s="5">
        <v>31653853</v>
      </c>
      <c r="Z74" s="5">
        <v>51686259</v>
      </c>
    </row>
    <row r="75" spans="2:26" ht="15.5" x14ac:dyDescent="0.35">
      <c r="C75" t="s">
        <v>107</v>
      </c>
      <c r="D75" s="5">
        <v>181708000</v>
      </c>
      <c r="E75" s="5">
        <v>81823000</v>
      </c>
      <c r="F75" s="5">
        <v>61953000</v>
      </c>
      <c r="G75" s="5">
        <v>115404000</v>
      </c>
      <c r="I75" s="5">
        <v>275985000</v>
      </c>
      <c r="J75" s="5">
        <v>298011000</v>
      </c>
      <c r="K75" s="5">
        <v>172196000</v>
      </c>
      <c r="L75" s="5">
        <v>465653000</v>
      </c>
      <c r="M75" s="5">
        <v>247591000</v>
      </c>
      <c r="N75" s="5">
        <v>144721000</v>
      </c>
      <c r="O75" s="5">
        <v>160959000</v>
      </c>
      <c r="P75" s="5">
        <v>243973000</v>
      </c>
      <c r="Q75" s="5">
        <v>27539000</v>
      </c>
      <c r="R75" s="5">
        <v>-18310000</v>
      </c>
      <c r="S75" s="5">
        <v>26501000</v>
      </c>
      <c r="T75" s="5">
        <v>22068000</v>
      </c>
      <c r="U75" s="5">
        <v>27383000</v>
      </c>
      <c r="V75" s="5">
        <v>35652000</v>
      </c>
      <c r="W75" s="5">
        <v>70828000</v>
      </c>
      <c r="X75" s="5">
        <v>46572000</v>
      </c>
    </row>
    <row r="76" spans="2:26" ht="15.5" x14ac:dyDescent="0.35">
      <c r="C76" t="s">
        <v>108</v>
      </c>
      <c r="D76" s="5">
        <v>181708000</v>
      </c>
      <c r="E76" s="5">
        <v>81823000</v>
      </c>
      <c r="F76" s="5">
        <v>61953000</v>
      </c>
      <c r="G76" s="5">
        <v>115404000</v>
      </c>
      <c r="I76" s="5">
        <v>275985000</v>
      </c>
      <c r="J76" s="5">
        <v>298011000</v>
      </c>
      <c r="K76" s="5">
        <v>172196000</v>
      </c>
      <c r="L76" s="5">
        <v>465653000</v>
      </c>
      <c r="M76" s="5">
        <v>247591000</v>
      </c>
      <c r="N76" s="5">
        <v>144721000</v>
      </c>
      <c r="O76" s="5">
        <v>160959000</v>
      </c>
      <c r="P76" s="5">
        <v>243973000</v>
      </c>
      <c r="Q76" s="5">
        <v>27539000</v>
      </c>
      <c r="R76" s="5">
        <v>-18310000</v>
      </c>
      <c r="S76" s="5">
        <v>26501000</v>
      </c>
      <c r="T76" s="5">
        <v>22068000</v>
      </c>
      <c r="U76" s="5">
        <v>27383000</v>
      </c>
      <c r="V76" s="5">
        <v>35652000</v>
      </c>
      <c r="W76" s="5">
        <v>70828000</v>
      </c>
      <c r="X76" s="5">
        <v>46572000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437</v>
      </c>
    </row>
    <row r="80" spans="2:26" ht="15.5" x14ac:dyDescent="0.35">
      <c r="C80" t="s">
        <v>20</v>
      </c>
      <c r="D80" s="5">
        <v>60753000</v>
      </c>
      <c r="E80" s="5">
        <v>100388000</v>
      </c>
      <c r="F80" s="5">
        <v>113658000</v>
      </c>
      <c r="G80" s="5">
        <v>190364000</v>
      </c>
      <c r="I80" s="5">
        <v>113658000</v>
      </c>
      <c r="J80" s="5">
        <v>185076000</v>
      </c>
      <c r="K80" s="5">
        <v>176923000</v>
      </c>
      <c r="L80" s="5">
        <v>204896000</v>
      </c>
      <c r="M80" s="5">
        <v>205428000</v>
      </c>
      <c r="N80" s="5">
        <v>161037000</v>
      </c>
      <c r="O80" s="5">
        <v>182364000</v>
      </c>
      <c r="P80" s="5">
        <v>153293000</v>
      </c>
      <c r="Q80" s="5">
        <v>124834000</v>
      </c>
      <c r="R80" s="5">
        <v>111715000</v>
      </c>
      <c r="S80" s="5">
        <v>50390000</v>
      </c>
      <c r="T80" s="5">
        <v>142360000</v>
      </c>
      <c r="U80" s="5">
        <v>115322000</v>
      </c>
      <c r="V80" s="5">
        <v>189271000</v>
      </c>
      <c r="W80" s="5">
        <v>183652000</v>
      </c>
      <c r="X80" s="5">
        <v>164971000</v>
      </c>
      <c r="Y80" s="5">
        <v>119399731</v>
      </c>
      <c r="Z80" s="5">
        <v>50769962</v>
      </c>
    </row>
    <row r="81" spans="3:26" ht="15.5" x14ac:dyDescent="0.35">
      <c r="C81" t="s">
        <v>123</v>
      </c>
      <c r="D81" s="5">
        <v>109037000</v>
      </c>
      <c r="E81" s="5">
        <v>125660000</v>
      </c>
      <c r="F81" s="5">
        <v>114867000</v>
      </c>
      <c r="G81" s="5">
        <v>103705000</v>
      </c>
      <c r="I81" s="5">
        <v>114867000</v>
      </c>
      <c r="J81" s="5">
        <v>79321000</v>
      </c>
      <c r="K81" s="5">
        <v>77221000</v>
      </c>
      <c r="L81" s="5">
        <v>62432000</v>
      </c>
      <c r="M81" s="5">
        <v>71184000</v>
      </c>
      <c r="N81" s="5">
        <v>44117000</v>
      </c>
      <c r="O81" s="5">
        <v>45238000</v>
      </c>
      <c r="P81" s="5">
        <v>32919000</v>
      </c>
      <c r="Q81" s="5">
        <v>36415000</v>
      </c>
      <c r="R81" s="5">
        <v>20561000</v>
      </c>
      <c r="S81" s="5">
        <v>35283000</v>
      </c>
      <c r="T81" s="5">
        <v>40379000</v>
      </c>
      <c r="U81" s="5">
        <v>39802000</v>
      </c>
      <c r="V81" s="5">
        <v>50511000</v>
      </c>
      <c r="W81" s="5">
        <v>58091000</v>
      </c>
      <c r="X81" s="5">
        <v>60164000</v>
      </c>
      <c r="Y81" s="5">
        <v>69106375</v>
      </c>
      <c r="Z81" s="5">
        <v>88246208</v>
      </c>
    </row>
    <row r="82" spans="3:26" ht="15.5" x14ac:dyDescent="0.35">
      <c r="C82" t="s">
        <v>122</v>
      </c>
      <c r="D82" s="5">
        <v>4535000</v>
      </c>
      <c r="E82" s="5">
        <v>4514000</v>
      </c>
      <c r="F82" s="5">
        <v>44097000</v>
      </c>
      <c r="G82" s="5">
        <v>158664000</v>
      </c>
      <c r="I82" s="5">
        <v>44097000</v>
      </c>
      <c r="J82" s="5">
        <v>124008000</v>
      </c>
      <c r="K82" s="5">
        <v>44989000</v>
      </c>
      <c r="L82" s="5">
        <v>125659000</v>
      </c>
      <c r="M82" s="5">
        <v>71961000</v>
      </c>
      <c r="N82" s="5">
        <v>85741000</v>
      </c>
      <c r="O82" s="5">
        <v>16666000</v>
      </c>
      <c r="P82" s="5">
        <v>32362000</v>
      </c>
      <c r="Q82" s="5">
        <v>15391000</v>
      </c>
      <c r="R82" s="5">
        <v>70718000</v>
      </c>
      <c r="S82" s="5">
        <v>51770000</v>
      </c>
      <c r="T82" s="5">
        <v>1627000</v>
      </c>
      <c r="U82" s="5">
        <v>5282000</v>
      </c>
      <c r="V82" s="5">
        <v>1537000</v>
      </c>
      <c r="W82" s="5">
        <v>9558000</v>
      </c>
      <c r="X82" s="5">
        <v>17874000</v>
      </c>
      <c r="Y82" s="5">
        <v>30431999</v>
      </c>
      <c r="Z82" s="5">
        <v>13877086</v>
      </c>
    </row>
    <row r="83" spans="3:26" ht="15.5" x14ac:dyDescent="0.35">
      <c r="C83" t="s">
        <v>736</v>
      </c>
      <c r="D83" s="5">
        <v>60753000</v>
      </c>
      <c r="E83" s="5">
        <v>100388000</v>
      </c>
      <c r="F83" s="5">
        <v>113658000</v>
      </c>
      <c r="G83" s="5">
        <v>190364000</v>
      </c>
      <c r="I83" s="5">
        <v>113658000</v>
      </c>
      <c r="J83" s="5">
        <v>185076000</v>
      </c>
      <c r="K83" s="5">
        <v>176923000</v>
      </c>
      <c r="L83" s="5">
        <v>204896000</v>
      </c>
      <c r="M83" s="5">
        <v>205428000</v>
      </c>
      <c r="N83" s="5">
        <v>161037000</v>
      </c>
      <c r="O83" s="5">
        <v>182364000</v>
      </c>
      <c r="P83" s="5">
        <v>153293000</v>
      </c>
      <c r="Q83" s="5">
        <v>124834000</v>
      </c>
      <c r="R83" s="5">
        <v>111715000</v>
      </c>
      <c r="S83" s="5">
        <v>50390000</v>
      </c>
      <c r="T83" s="5">
        <v>142360000</v>
      </c>
      <c r="U83" s="5">
        <v>115322000</v>
      </c>
      <c r="V83" s="5">
        <v>189271000</v>
      </c>
      <c r="W83" s="5">
        <v>183652000</v>
      </c>
      <c r="X83" s="5">
        <v>164971000</v>
      </c>
      <c r="Y83" s="5">
        <v>119399731</v>
      </c>
      <c r="Z83" s="5">
        <v>50769962</v>
      </c>
    </row>
    <row r="84" spans="3:26" ht="15.5" x14ac:dyDescent="0.35">
      <c r="C84" t="s">
        <v>395</v>
      </c>
      <c r="Q84" s="5">
        <v>18593000</v>
      </c>
      <c r="R84" s="5">
        <v>22928000</v>
      </c>
      <c r="S84" s="5">
        <v>22784000</v>
      </c>
      <c r="T84" s="5">
        <v>22047000</v>
      </c>
      <c r="U84" s="5">
        <v>36670000</v>
      </c>
      <c r="V84" s="5">
        <v>51099000</v>
      </c>
      <c r="W84" s="5">
        <v>60603000</v>
      </c>
      <c r="X84" s="5">
        <v>66288000</v>
      </c>
      <c r="Y84" s="5">
        <v>80701446</v>
      </c>
      <c r="Z84" s="5">
        <v>85258512</v>
      </c>
    </row>
    <row r="85" spans="3:26" ht="15.5" x14ac:dyDescent="0.35">
      <c r="C85" t="s">
        <v>396</v>
      </c>
      <c r="D85" s="5">
        <v>104196000</v>
      </c>
      <c r="E85" s="5">
        <v>61901000</v>
      </c>
      <c r="F85" s="5">
        <v>22112000</v>
      </c>
      <c r="G85" s="5">
        <v>37434000</v>
      </c>
      <c r="I85" s="5">
        <v>22112000</v>
      </c>
      <c r="J85" s="5">
        <v>110366000</v>
      </c>
      <c r="K85" s="5">
        <v>71323000</v>
      </c>
      <c r="L85" s="5">
        <v>97391000</v>
      </c>
      <c r="M85" s="5">
        <v>47861000</v>
      </c>
      <c r="N85" s="5">
        <v>69118000</v>
      </c>
      <c r="O85" s="5">
        <v>105637000</v>
      </c>
      <c r="P85" s="5">
        <v>123126000</v>
      </c>
      <c r="Q85" s="5">
        <v>115441000</v>
      </c>
      <c r="R85" s="5">
        <v>70614000</v>
      </c>
      <c r="S85" s="5">
        <v>80783000</v>
      </c>
      <c r="T85" s="5">
        <v>129755000</v>
      </c>
      <c r="U85" s="5">
        <v>107621000</v>
      </c>
      <c r="V85" s="5">
        <v>174487000</v>
      </c>
      <c r="W85" s="5">
        <v>243203000</v>
      </c>
      <c r="X85" s="5">
        <v>247946000</v>
      </c>
      <c r="Y85" s="5">
        <v>315032091</v>
      </c>
      <c r="Z85" s="5">
        <v>252733931</v>
      </c>
    </row>
    <row r="86" spans="3:26" ht="15.5" x14ac:dyDescent="0.35">
      <c r="C86" t="s">
        <v>397</v>
      </c>
      <c r="G86" s="5">
        <v>230000</v>
      </c>
      <c r="J86" s="5">
        <v>35587000</v>
      </c>
      <c r="K86" s="5">
        <v>54090000</v>
      </c>
      <c r="L86" s="5">
        <v>63512000</v>
      </c>
      <c r="M86" s="5">
        <v>76743000</v>
      </c>
      <c r="N86" s="5">
        <v>127559000</v>
      </c>
      <c r="O86" s="5">
        <v>135955000</v>
      </c>
      <c r="P86" s="5">
        <v>136012000</v>
      </c>
      <c r="Q86" s="5">
        <v>135764000</v>
      </c>
      <c r="R86" s="5">
        <v>136302000</v>
      </c>
      <c r="S86" s="5">
        <v>140738000</v>
      </c>
      <c r="T86" s="5">
        <v>138498000</v>
      </c>
      <c r="U86" s="5">
        <v>154891000</v>
      </c>
      <c r="V86" s="5">
        <v>155205000</v>
      </c>
      <c r="W86" s="5">
        <v>152811000</v>
      </c>
      <c r="X86" s="5">
        <v>148610000</v>
      </c>
      <c r="Y86" s="5">
        <v>159362722</v>
      </c>
      <c r="Z86" s="5">
        <v>160369661</v>
      </c>
    </row>
    <row r="87" spans="3:26" ht="15.5" x14ac:dyDescent="0.35">
      <c r="C87" t="s">
        <v>439</v>
      </c>
      <c r="D87" s="5">
        <v>216000</v>
      </c>
      <c r="E87" s="5">
        <v>160000</v>
      </c>
      <c r="F87" s="5">
        <v>102000</v>
      </c>
      <c r="G87" s="5">
        <v>282000</v>
      </c>
      <c r="I87" s="5">
        <v>102000</v>
      </c>
      <c r="J87" s="5">
        <v>455000</v>
      </c>
      <c r="K87" s="5">
        <v>1378000</v>
      </c>
      <c r="L87" s="5">
        <v>337000</v>
      </c>
      <c r="M87" s="5">
        <v>538000</v>
      </c>
      <c r="N87" s="5">
        <v>353000</v>
      </c>
      <c r="O87" s="5">
        <v>453000</v>
      </c>
      <c r="P87" s="5">
        <v>609000</v>
      </c>
      <c r="Q87" s="5">
        <v>4618000</v>
      </c>
      <c r="R87" s="5">
        <v>3801000</v>
      </c>
      <c r="S87" s="5">
        <v>2525000</v>
      </c>
      <c r="T87" s="5">
        <v>584000</v>
      </c>
      <c r="U87" s="5">
        <v>7672000</v>
      </c>
      <c r="V87" s="5">
        <v>621000</v>
      </c>
      <c r="W87" s="5">
        <v>488000</v>
      </c>
      <c r="X87" s="5">
        <v>506000</v>
      </c>
      <c r="Y87" s="5">
        <v>160430</v>
      </c>
      <c r="Z87" s="5">
        <v>21301</v>
      </c>
    </row>
    <row r="88" spans="3:26" ht="15.5" x14ac:dyDescent="0.35">
      <c r="C88" t="s">
        <v>440</v>
      </c>
      <c r="D88" s="5">
        <v>257820000</v>
      </c>
      <c r="E88" s="5">
        <v>261507000</v>
      </c>
      <c r="F88" s="5">
        <v>258112000</v>
      </c>
      <c r="G88" s="5">
        <v>263000000</v>
      </c>
      <c r="I88" s="5">
        <v>258112000</v>
      </c>
      <c r="J88" s="5">
        <v>253941000</v>
      </c>
      <c r="K88" s="5">
        <v>218055000</v>
      </c>
      <c r="L88" s="5">
        <v>283992000</v>
      </c>
      <c r="M88" s="5">
        <v>282369000</v>
      </c>
      <c r="N88" s="5">
        <v>261810000</v>
      </c>
      <c r="O88" s="5">
        <v>251475000</v>
      </c>
      <c r="P88" s="5">
        <v>330968000</v>
      </c>
      <c r="Q88" s="5">
        <v>233569000</v>
      </c>
      <c r="R88" s="5">
        <v>251220000</v>
      </c>
      <c r="S88" s="5">
        <v>274883000</v>
      </c>
      <c r="T88" s="5">
        <v>316300000</v>
      </c>
      <c r="U88" s="5">
        <v>374057000</v>
      </c>
      <c r="V88" s="5">
        <v>348518000</v>
      </c>
      <c r="W88" s="5">
        <v>312406000</v>
      </c>
      <c r="X88" s="5">
        <v>287212000</v>
      </c>
      <c r="Y88" s="5">
        <v>265170344</v>
      </c>
      <c r="Z88" s="5">
        <v>251702235</v>
      </c>
    </row>
    <row r="89" spans="3:26" ht="15.5" x14ac:dyDescent="0.35">
      <c r="C89" t="s">
        <v>81</v>
      </c>
      <c r="D89" s="5">
        <v>-4046000</v>
      </c>
      <c r="E89" s="5">
        <v>-4975000</v>
      </c>
      <c r="F89" s="5">
        <v>-5083000</v>
      </c>
      <c r="G89" s="5">
        <v>-4455000</v>
      </c>
      <c r="I89" s="5">
        <v>-5083000</v>
      </c>
      <c r="J89" s="5">
        <v>-5265000</v>
      </c>
      <c r="K89" s="5">
        <v>-6140000</v>
      </c>
      <c r="L89" s="5">
        <v>-6322000</v>
      </c>
      <c r="M89" s="5">
        <v>-8462000</v>
      </c>
      <c r="N89" s="5">
        <v>-8288000</v>
      </c>
      <c r="O89" s="5">
        <v>-4675000</v>
      </c>
      <c r="P89" s="5">
        <v>882000</v>
      </c>
      <c r="Q89" s="5">
        <v>2367000</v>
      </c>
      <c r="R89" s="5">
        <v>2138000</v>
      </c>
      <c r="S89" s="5">
        <v>28101000</v>
      </c>
      <c r="T89" s="5">
        <v>1647000</v>
      </c>
      <c r="U89" s="5">
        <v>53000</v>
      </c>
      <c r="V89" s="5">
        <v>-320000</v>
      </c>
      <c r="W89" s="5">
        <v>-1155000</v>
      </c>
      <c r="X89" s="5">
        <v>415000</v>
      </c>
      <c r="Y89" s="5">
        <v>381398</v>
      </c>
    </row>
    <row r="90" spans="3:26" ht="15.5" x14ac:dyDescent="0.35">
      <c r="C90" t="s">
        <v>441</v>
      </c>
      <c r="D90" s="5">
        <v>655449000</v>
      </c>
      <c r="E90" s="5">
        <v>649194000</v>
      </c>
      <c r="F90" s="5">
        <v>630141000</v>
      </c>
      <c r="G90" s="5">
        <v>826945000</v>
      </c>
      <c r="I90" s="5">
        <v>630141000</v>
      </c>
      <c r="J90" s="5">
        <v>791565000</v>
      </c>
      <c r="K90" s="5">
        <v>749494000</v>
      </c>
      <c r="L90" s="5">
        <v>850762000</v>
      </c>
      <c r="M90" s="5">
        <v>805333000</v>
      </c>
      <c r="N90" s="5">
        <v>837038000</v>
      </c>
      <c r="O90" s="5">
        <v>879074000</v>
      </c>
      <c r="P90" s="5">
        <v>941679000</v>
      </c>
      <c r="Q90" s="5">
        <v>705234000</v>
      </c>
      <c r="R90" s="5">
        <v>598774000</v>
      </c>
      <c r="S90" s="5">
        <v>829331000</v>
      </c>
      <c r="T90" s="5">
        <v>1067583000</v>
      </c>
      <c r="U90" s="5">
        <v>1198904000</v>
      </c>
      <c r="V90" s="5">
        <v>1262551000</v>
      </c>
      <c r="W90" s="5">
        <v>1150989000</v>
      </c>
      <c r="X90" s="5">
        <v>917699000</v>
      </c>
      <c r="Y90" s="5">
        <v>920801206</v>
      </c>
      <c r="Z90" s="5">
        <v>775443681</v>
      </c>
    </row>
    <row r="91" spans="3:26" ht="15.5" x14ac:dyDescent="0.35">
      <c r="C91" t="s">
        <v>442</v>
      </c>
    </row>
    <row r="92" spans="3:26" ht="15.5" x14ac:dyDescent="0.35">
      <c r="C92" t="s">
        <v>113</v>
      </c>
      <c r="G92" s="5">
        <v>129000</v>
      </c>
      <c r="K92" s="5">
        <v>177000</v>
      </c>
      <c r="L92" s="5">
        <v>938000</v>
      </c>
      <c r="M92" s="5">
        <v>1548000</v>
      </c>
      <c r="N92" s="5">
        <v>1178000</v>
      </c>
      <c r="O92" s="5">
        <v>2154000</v>
      </c>
      <c r="P92" s="5">
        <v>1389000</v>
      </c>
      <c r="Q92" s="5">
        <v>1449000</v>
      </c>
      <c r="R92" s="5">
        <v>905000</v>
      </c>
      <c r="S92" s="5">
        <v>1995000</v>
      </c>
      <c r="T92" s="5">
        <v>2077000</v>
      </c>
      <c r="U92" s="5">
        <v>1646000</v>
      </c>
      <c r="V92" s="5">
        <v>1044000</v>
      </c>
      <c r="W92" s="5">
        <v>534000</v>
      </c>
      <c r="X92" s="5">
        <v>650000</v>
      </c>
      <c r="Y92" s="5">
        <v>35831</v>
      </c>
    </row>
    <row r="93" spans="3:26" ht="15.5" x14ac:dyDescent="0.35">
      <c r="C93" t="s">
        <v>444</v>
      </c>
      <c r="D93" s="5">
        <v>2624820000</v>
      </c>
      <c r="E93" s="5">
        <v>2474764000</v>
      </c>
      <c r="F93" s="5">
        <v>2409635000</v>
      </c>
      <c r="G93" s="5">
        <v>2354460000</v>
      </c>
      <c r="I93" s="5">
        <v>2409635000</v>
      </c>
      <c r="J93" s="5">
        <v>2185082000</v>
      </c>
      <c r="K93" s="5">
        <v>1944866000</v>
      </c>
      <c r="L93" s="5">
        <v>1779072000</v>
      </c>
      <c r="M93" s="5">
        <v>1392249000</v>
      </c>
      <c r="N93" s="5">
        <v>1171508000</v>
      </c>
      <c r="O93" s="5">
        <v>1029701000</v>
      </c>
      <c r="P93" s="5">
        <v>809134000</v>
      </c>
      <c r="Q93" s="5">
        <v>578886000</v>
      </c>
      <c r="R93" s="5">
        <v>529554000</v>
      </c>
      <c r="S93" s="5">
        <v>406974000</v>
      </c>
      <c r="T93" s="5">
        <v>302360000</v>
      </c>
      <c r="U93" s="5">
        <v>25768000</v>
      </c>
    </row>
    <row r="94" spans="3:26" ht="15.5" x14ac:dyDescent="0.35">
      <c r="C94" t="s">
        <v>399</v>
      </c>
      <c r="U94" s="5">
        <v>820000</v>
      </c>
      <c r="V94" s="5">
        <v>1034000</v>
      </c>
      <c r="W94" s="5">
        <v>1103000</v>
      </c>
      <c r="X94" s="5">
        <v>1112000</v>
      </c>
      <c r="Y94" s="5">
        <v>1063830</v>
      </c>
    </row>
    <row r="95" spans="3:26" ht="15.5" x14ac:dyDescent="0.35">
      <c r="C95" t="s">
        <v>111</v>
      </c>
      <c r="D95" s="5">
        <v>834535000</v>
      </c>
      <c r="E95" s="5">
        <v>834195000</v>
      </c>
      <c r="F95" s="5">
        <v>820777000</v>
      </c>
      <c r="G95" s="5">
        <v>810856000</v>
      </c>
      <c r="I95" s="5">
        <v>820777000</v>
      </c>
      <c r="J95" s="5">
        <v>785736000</v>
      </c>
      <c r="K95" s="5">
        <v>807782000</v>
      </c>
      <c r="L95" s="5">
        <v>799319000</v>
      </c>
      <c r="M95" s="5">
        <v>824045000</v>
      </c>
      <c r="N95" s="5">
        <v>873379000</v>
      </c>
      <c r="O95" s="5">
        <v>969058000</v>
      </c>
      <c r="P95" s="5">
        <v>1033444000</v>
      </c>
      <c r="Q95" s="5">
        <v>1099783000</v>
      </c>
      <c r="R95" s="5">
        <v>1164010000</v>
      </c>
      <c r="S95" s="5">
        <v>1245138000</v>
      </c>
      <c r="T95" s="5">
        <v>1142914000</v>
      </c>
      <c r="U95" s="5">
        <v>1152312000</v>
      </c>
      <c r="V95" s="5">
        <v>1179546000</v>
      </c>
      <c r="W95" s="5">
        <v>1175226000</v>
      </c>
      <c r="X95" s="5">
        <v>1174173000</v>
      </c>
      <c r="Y95" s="5">
        <v>1176711914</v>
      </c>
      <c r="Z95" s="5">
        <v>1239583230</v>
      </c>
    </row>
    <row r="96" spans="3:26" ht="15.5" x14ac:dyDescent="0.35">
      <c r="C96" t="s">
        <v>634</v>
      </c>
      <c r="T96" s="5">
        <v>6391000</v>
      </c>
      <c r="U96" s="5">
        <v>6391000</v>
      </c>
      <c r="V96" s="5">
        <v>6391000</v>
      </c>
      <c r="W96" s="5">
        <v>6391000</v>
      </c>
      <c r="X96" s="5">
        <v>6391000</v>
      </c>
      <c r="Y96" s="5">
        <v>8022321</v>
      </c>
    </row>
    <row r="97" spans="3:26" ht="15.5" x14ac:dyDescent="0.35">
      <c r="C97" t="s">
        <v>445</v>
      </c>
      <c r="D97" s="5">
        <v>3523195000</v>
      </c>
      <c r="E97" s="5">
        <v>3371091000</v>
      </c>
      <c r="F97" s="5">
        <v>3291842000</v>
      </c>
      <c r="G97" s="5">
        <v>3224952000</v>
      </c>
      <c r="I97" s="5">
        <v>3291842000</v>
      </c>
      <c r="J97" s="5">
        <v>3064566000</v>
      </c>
      <c r="K97" s="5">
        <v>2860424000</v>
      </c>
      <c r="L97" s="5">
        <v>2694418000</v>
      </c>
      <c r="M97" s="5">
        <v>2356501000</v>
      </c>
      <c r="N97" s="5">
        <v>2236126000</v>
      </c>
      <c r="O97" s="5">
        <v>2183257000</v>
      </c>
      <c r="P97" s="5">
        <v>2023457000</v>
      </c>
      <c r="Q97" s="5">
        <v>1875641000</v>
      </c>
      <c r="R97" s="5">
        <v>1892508000</v>
      </c>
      <c r="S97" s="5">
        <v>1854542000</v>
      </c>
      <c r="T97" s="5">
        <v>1643353000</v>
      </c>
      <c r="U97" s="5">
        <v>1406052000</v>
      </c>
      <c r="V97" s="5">
        <v>1419491000</v>
      </c>
      <c r="W97" s="5">
        <v>1417908000</v>
      </c>
      <c r="X97" s="5">
        <v>1412055000</v>
      </c>
      <c r="Y97" s="5">
        <v>1436976386</v>
      </c>
      <c r="Z97" s="5">
        <v>1487924228</v>
      </c>
    </row>
    <row r="98" spans="3:26" ht="15.5" x14ac:dyDescent="0.35">
      <c r="C98" t="s">
        <v>117</v>
      </c>
      <c r="D98" s="5">
        <v>4178644000</v>
      </c>
      <c r="E98" s="5">
        <v>4020285000</v>
      </c>
      <c r="F98" s="5">
        <v>3921983000</v>
      </c>
      <c r="G98" s="5">
        <v>4051897000</v>
      </c>
      <c r="I98" s="5">
        <v>3921983000</v>
      </c>
      <c r="J98" s="5">
        <v>3856131000</v>
      </c>
      <c r="K98" s="5">
        <v>3609918000</v>
      </c>
      <c r="L98" s="5">
        <v>3545180000</v>
      </c>
      <c r="M98" s="5">
        <v>3161834000</v>
      </c>
      <c r="N98" s="5">
        <v>3073164000</v>
      </c>
      <c r="O98" s="5">
        <v>3062331000</v>
      </c>
      <c r="P98" s="5">
        <v>2965136000</v>
      </c>
      <c r="Q98" s="5">
        <v>2580875000</v>
      </c>
      <c r="R98" s="5">
        <v>2491282000</v>
      </c>
      <c r="S98" s="5">
        <v>2683873000</v>
      </c>
      <c r="T98" s="5">
        <v>2710936000</v>
      </c>
      <c r="U98" s="5">
        <v>2604956000</v>
      </c>
      <c r="V98" s="5">
        <v>2682042000</v>
      </c>
      <c r="W98" s="5">
        <v>2568897000</v>
      </c>
      <c r="X98" s="5">
        <v>2329754000</v>
      </c>
      <c r="Y98" s="5">
        <v>2357777592</v>
      </c>
      <c r="Z98" s="5">
        <v>2263367909</v>
      </c>
    </row>
    <row r="99" spans="3:26" ht="15.5" x14ac:dyDescent="0.35">
      <c r="C99" t="s">
        <v>118</v>
      </c>
    </row>
    <row r="100" spans="3:26" ht="15.5" x14ac:dyDescent="0.35">
      <c r="C100" t="s">
        <v>119</v>
      </c>
    </row>
    <row r="101" spans="3:26" ht="15.5" x14ac:dyDescent="0.35">
      <c r="C101" t="s">
        <v>446</v>
      </c>
      <c r="D101" s="5">
        <v>484376000</v>
      </c>
      <c r="E101" s="5">
        <v>477772000</v>
      </c>
      <c r="F101" s="5">
        <v>494490000</v>
      </c>
      <c r="G101" s="5">
        <v>579731000</v>
      </c>
      <c r="I101" s="5">
        <v>494490000</v>
      </c>
      <c r="J101" s="5">
        <v>604030000</v>
      </c>
      <c r="K101" s="5">
        <v>606690000</v>
      </c>
      <c r="L101" s="5">
        <v>694306000</v>
      </c>
      <c r="M101" s="5">
        <v>677560000</v>
      </c>
      <c r="N101" s="5">
        <v>605512000</v>
      </c>
      <c r="O101" s="5">
        <v>540366000</v>
      </c>
      <c r="P101" s="5">
        <v>555059000</v>
      </c>
      <c r="Q101" s="5">
        <v>490398000</v>
      </c>
      <c r="R101" s="5">
        <v>429383000</v>
      </c>
      <c r="S101" s="5">
        <v>579075000</v>
      </c>
      <c r="T101" s="5">
        <v>561851000</v>
      </c>
      <c r="U101" s="5">
        <v>515493000</v>
      </c>
      <c r="V101" s="5">
        <v>524443000</v>
      </c>
      <c r="W101" s="5">
        <v>598290000</v>
      </c>
      <c r="X101" s="5">
        <v>418397000</v>
      </c>
      <c r="Y101" s="5">
        <v>389011197</v>
      </c>
      <c r="Z101" s="5">
        <v>299991832</v>
      </c>
    </row>
    <row r="102" spans="3:26" ht="15.5" x14ac:dyDescent="0.35">
      <c r="C102" t="s">
        <v>447</v>
      </c>
      <c r="D102" s="5">
        <v>234684000</v>
      </c>
      <c r="E102" s="5">
        <v>215509000</v>
      </c>
      <c r="F102" s="5">
        <v>225615000</v>
      </c>
      <c r="G102" s="5">
        <v>206582000</v>
      </c>
      <c r="I102" s="5">
        <v>225615000</v>
      </c>
      <c r="J102" s="5">
        <v>286875000</v>
      </c>
      <c r="K102" s="5">
        <v>345375000</v>
      </c>
      <c r="L102" s="5">
        <v>375463000</v>
      </c>
      <c r="M102" s="5">
        <v>400985000</v>
      </c>
      <c r="N102" s="5">
        <v>337430000</v>
      </c>
      <c r="O102" s="5">
        <v>354556000</v>
      </c>
      <c r="P102" s="5">
        <v>377010000</v>
      </c>
      <c r="Q102" s="5">
        <v>329142000</v>
      </c>
      <c r="R102" s="5">
        <v>202200000</v>
      </c>
      <c r="S102" s="5">
        <v>345557000</v>
      </c>
      <c r="T102" s="5">
        <v>371856000</v>
      </c>
      <c r="U102" s="5">
        <v>349715000</v>
      </c>
      <c r="V102" s="5">
        <v>337632000</v>
      </c>
      <c r="W102" s="5">
        <v>227950000</v>
      </c>
      <c r="X102" s="5">
        <v>105997000</v>
      </c>
      <c r="Y102" s="5">
        <v>89167140</v>
      </c>
      <c r="Z102" s="5">
        <v>96198236</v>
      </c>
    </row>
    <row r="103" spans="3:26" ht="15.5" x14ac:dyDescent="0.35">
      <c r="C103" t="s">
        <v>400</v>
      </c>
    </row>
    <row r="104" spans="3:26" ht="15.5" x14ac:dyDescent="0.35">
      <c r="C104" t="s">
        <v>581</v>
      </c>
      <c r="D104" s="5">
        <v>113572000</v>
      </c>
      <c r="E104" s="5">
        <v>130174000</v>
      </c>
      <c r="F104" s="5">
        <v>158964000</v>
      </c>
      <c r="G104" s="5">
        <v>262369000</v>
      </c>
      <c r="I104" s="5">
        <v>158964000</v>
      </c>
      <c r="J104" s="5">
        <v>203329000</v>
      </c>
      <c r="K104" s="5">
        <v>122210000</v>
      </c>
      <c r="L104" s="5">
        <v>188091000</v>
      </c>
      <c r="M104" s="5">
        <v>143145000</v>
      </c>
      <c r="N104" s="5">
        <v>129858000</v>
      </c>
      <c r="O104" s="5">
        <v>61904000</v>
      </c>
      <c r="P104" s="5">
        <v>65281000</v>
      </c>
      <c r="Q104" s="5">
        <v>51806000</v>
      </c>
      <c r="R104" s="5">
        <v>91279000</v>
      </c>
      <c r="S104" s="5">
        <v>87053000</v>
      </c>
      <c r="T104" s="5">
        <v>42006000</v>
      </c>
      <c r="U104" s="5">
        <v>45084000</v>
      </c>
      <c r="V104" s="5">
        <v>52048000</v>
      </c>
      <c r="W104" s="5">
        <v>67649000</v>
      </c>
      <c r="X104" s="5">
        <v>78038000</v>
      </c>
      <c r="Y104" s="5">
        <v>99538374</v>
      </c>
      <c r="Z104" s="5">
        <v>102123294</v>
      </c>
    </row>
    <row r="105" spans="3:26" ht="15.5" x14ac:dyDescent="0.35">
      <c r="C105" t="s">
        <v>285</v>
      </c>
      <c r="D105" s="5">
        <v>8664000</v>
      </c>
      <c r="E105" s="5">
        <v>7085000</v>
      </c>
      <c r="F105" s="5">
        <v>8453000</v>
      </c>
      <c r="G105" s="5">
        <v>7660000</v>
      </c>
      <c r="I105" s="5">
        <v>8453000</v>
      </c>
      <c r="J105" s="5">
        <v>9683000</v>
      </c>
      <c r="K105" s="5">
        <v>6605000</v>
      </c>
      <c r="L105" s="5">
        <v>7048000</v>
      </c>
      <c r="M105" s="5">
        <v>13577000</v>
      </c>
      <c r="N105" s="5">
        <v>13611000</v>
      </c>
      <c r="O105" s="5">
        <v>11702000</v>
      </c>
      <c r="P105" s="5">
        <v>8535000</v>
      </c>
      <c r="Q105" s="5">
        <v>7390000</v>
      </c>
      <c r="R105" s="5">
        <v>6741000</v>
      </c>
      <c r="S105" s="5">
        <v>4739000</v>
      </c>
      <c r="T105" s="5">
        <v>4655000</v>
      </c>
      <c r="U105" s="5">
        <v>9112000</v>
      </c>
      <c r="V105" s="5">
        <v>14052000</v>
      </c>
      <c r="W105" s="5">
        <v>16805000</v>
      </c>
      <c r="X105" s="5">
        <v>8853000</v>
      </c>
      <c r="Y105" s="5">
        <v>991021</v>
      </c>
      <c r="Z105" s="5">
        <v>7317943</v>
      </c>
    </row>
    <row r="106" spans="3:26" ht="15.5" x14ac:dyDescent="0.35">
      <c r="C106" t="s">
        <v>127</v>
      </c>
      <c r="D106" s="5">
        <v>6900000</v>
      </c>
      <c r="E106" s="5">
        <v>7032000</v>
      </c>
      <c r="F106" s="5">
        <v>8485000</v>
      </c>
      <c r="G106" s="5">
        <v>7650000</v>
      </c>
      <c r="I106" s="5">
        <v>8485000</v>
      </c>
      <c r="J106" s="5">
        <v>9409000</v>
      </c>
      <c r="K106" s="5">
        <v>9256000</v>
      </c>
      <c r="L106" s="5">
        <v>10840000</v>
      </c>
      <c r="M106" s="5">
        <v>14815000</v>
      </c>
      <c r="N106" s="5">
        <v>11067000</v>
      </c>
      <c r="O106" s="5">
        <v>8693000</v>
      </c>
      <c r="P106" s="5">
        <v>9810000</v>
      </c>
      <c r="Q106" s="5">
        <v>8248000</v>
      </c>
      <c r="R106" s="5">
        <v>8721000</v>
      </c>
      <c r="S106" s="5">
        <v>9611000</v>
      </c>
      <c r="T106" s="5">
        <v>13307000</v>
      </c>
      <c r="U106" s="5">
        <v>9044000</v>
      </c>
      <c r="V106" s="5">
        <v>64109000</v>
      </c>
      <c r="W106" s="5">
        <v>61489000</v>
      </c>
      <c r="X106" s="5">
        <v>47026000</v>
      </c>
      <c r="Y106" s="5">
        <v>76908190</v>
      </c>
      <c r="Z106" s="5">
        <v>46976108</v>
      </c>
    </row>
    <row r="107" spans="3:26" ht="15.5" x14ac:dyDescent="0.35">
      <c r="C107" t="s">
        <v>126</v>
      </c>
      <c r="D107" s="5">
        <v>4935000</v>
      </c>
      <c r="E107" s="5">
        <v>3205000</v>
      </c>
      <c r="F107" s="5">
        <v>289000</v>
      </c>
      <c r="G107" s="5">
        <v>930000</v>
      </c>
      <c r="I107" s="5">
        <v>289000</v>
      </c>
      <c r="J107" s="5">
        <v>2144000</v>
      </c>
      <c r="K107" s="5">
        <v>7274000</v>
      </c>
      <c r="L107" s="5">
        <v>2518000</v>
      </c>
      <c r="M107" s="5">
        <v>4259000</v>
      </c>
      <c r="N107" s="5">
        <v>3422000</v>
      </c>
      <c r="O107" s="5">
        <v>4145000</v>
      </c>
      <c r="P107" s="5">
        <v>2126000</v>
      </c>
      <c r="Q107" s="5">
        <v>2360000</v>
      </c>
      <c r="R107" s="5">
        <v>2319000</v>
      </c>
      <c r="S107" s="5">
        <v>1386000</v>
      </c>
      <c r="T107" s="5">
        <v>2224000</v>
      </c>
      <c r="U107" s="5">
        <v>1911000</v>
      </c>
      <c r="V107" s="5">
        <v>3254000</v>
      </c>
      <c r="W107" s="5">
        <v>3411000</v>
      </c>
      <c r="X107" s="5">
        <v>12224000</v>
      </c>
      <c r="Y107" s="5">
        <v>19282947</v>
      </c>
      <c r="Z107" s="5">
        <v>4815124</v>
      </c>
    </row>
    <row r="108" spans="3:26" ht="15.5" x14ac:dyDescent="0.35">
      <c r="C108" t="s">
        <v>449</v>
      </c>
    </row>
    <row r="109" spans="3:26" ht="15.5" x14ac:dyDescent="0.35">
      <c r="C109" t="s">
        <v>583</v>
      </c>
      <c r="D109" s="5">
        <v>92000</v>
      </c>
      <c r="E109" s="5">
        <v>105000</v>
      </c>
      <c r="F109" s="5">
        <v>115000</v>
      </c>
      <c r="G109" s="5">
        <v>124000</v>
      </c>
      <c r="I109" s="5">
        <v>115000</v>
      </c>
      <c r="J109" s="5">
        <v>151000</v>
      </c>
      <c r="K109" s="5">
        <v>14000</v>
      </c>
      <c r="L109" s="5">
        <v>16000</v>
      </c>
      <c r="M109" s="5">
        <v>720000</v>
      </c>
      <c r="N109" s="5">
        <v>5470000</v>
      </c>
      <c r="O109" s="5">
        <v>8932000</v>
      </c>
      <c r="Q109" s="5">
        <v>26000</v>
      </c>
      <c r="R109" s="5">
        <v>51000</v>
      </c>
      <c r="S109" s="5">
        <v>200000</v>
      </c>
      <c r="T109" s="5">
        <v>804000</v>
      </c>
      <c r="U109" s="5">
        <v>55000</v>
      </c>
      <c r="X109" s="5">
        <v>23000</v>
      </c>
      <c r="Y109" s="5">
        <v>160950</v>
      </c>
      <c r="Z109" s="5">
        <v>126138</v>
      </c>
    </row>
    <row r="110" spans="3:26" ht="15.5" x14ac:dyDescent="0.35">
      <c r="C110" t="s">
        <v>451</v>
      </c>
      <c r="D110" s="5">
        <v>301541000</v>
      </c>
      <c r="E110" s="5">
        <v>305969000</v>
      </c>
      <c r="F110" s="5">
        <v>252475000</v>
      </c>
      <c r="G110" s="5">
        <v>365798000</v>
      </c>
      <c r="I110" s="5">
        <v>252475000</v>
      </c>
      <c r="J110" s="5">
        <v>293291000</v>
      </c>
      <c r="K110" s="5">
        <v>266304000</v>
      </c>
      <c r="L110" s="5">
        <v>199414000</v>
      </c>
      <c r="M110" s="5">
        <v>192700000</v>
      </c>
      <c r="N110" s="5">
        <v>176495000</v>
      </c>
      <c r="O110" s="5">
        <v>250218000</v>
      </c>
      <c r="P110" s="5">
        <v>256440000</v>
      </c>
      <c r="Q110" s="5">
        <v>165362000</v>
      </c>
      <c r="R110" s="5">
        <v>178228000</v>
      </c>
      <c r="S110" s="5">
        <v>129698000</v>
      </c>
      <c r="T110" s="5">
        <v>131118000</v>
      </c>
      <c r="U110" s="5">
        <v>135571000</v>
      </c>
      <c r="V110" s="5">
        <v>98324000</v>
      </c>
      <c r="W110" s="5">
        <v>24546000</v>
      </c>
      <c r="X110" s="5">
        <v>8137000</v>
      </c>
      <c r="Y110" s="5">
        <v>15565962</v>
      </c>
      <c r="Z110" s="5">
        <v>20042605</v>
      </c>
    </row>
    <row r="111" spans="3:26" ht="15.5" x14ac:dyDescent="0.35">
      <c r="C111" t="s">
        <v>906</v>
      </c>
      <c r="T111" s="5">
        <v>32000</v>
      </c>
      <c r="U111" s="5">
        <v>32000</v>
      </c>
    </row>
    <row r="112" spans="3:26" ht="15.5" x14ac:dyDescent="0.35">
      <c r="C112" t="s">
        <v>907</v>
      </c>
      <c r="D112" s="5">
        <v>52151000</v>
      </c>
      <c r="E112" s="5">
        <v>54744000</v>
      </c>
      <c r="F112" s="5">
        <v>35565000</v>
      </c>
      <c r="G112" s="5">
        <v>35282000</v>
      </c>
      <c r="I112" s="5">
        <v>35565000</v>
      </c>
      <c r="J112" s="5">
        <v>35259000</v>
      </c>
      <c r="K112" s="5">
        <v>40299000</v>
      </c>
      <c r="L112" s="5">
        <v>45515000</v>
      </c>
      <c r="M112" s="5">
        <v>33952000</v>
      </c>
      <c r="N112" s="5">
        <v>33431000</v>
      </c>
      <c r="O112" s="5">
        <v>32417000</v>
      </c>
      <c r="P112" s="5">
        <v>22616000</v>
      </c>
      <c r="Q112" s="5">
        <v>18170000</v>
      </c>
      <c r="R112" s="5">
        <v>26993000</v>
      </c>
      <c r="S112" s="5">
        <v>33900000</v>
      </c>
      <c r="T112" s="5">
        <v>24895000</v>
      </c>
      <c r="U112" s="5">
        <v>15057000</v>
      </c>
      <c r="V112" s="5">
        <v>6000000</v>
      </c>
      <c r="W112" s="5">
        <v>12988000</v>
      </c>
      <c r="X112" s="5">
        <v>8137000</v>
      </c>
      <c r="Y112" s="5">
        <v>7782979</v>
      </c>
      <c r="Z112" s="5">
        <v>6681279</v>
      </c>
    </row>
    <row r="113" spans="3:26" ht="15.5" x14ac:dyDescent="0.35">
      <c r="C113" t="s">
        <v>810</v>
      </c>
      <c r="K113" s="5">
        <v>19460000</v>
      </c>
      <c r="L113" s="5">
        <v>19070000</v>
      </c>
      <c r="M113" s="5">
        <v>21024000</v>
      </c>
      <c r="N113" s="5">
        <v>21712000</v>
      </c>
      <c r="O113" s="5">
        <v>22863000</v>
      </c>
      <c r="P113" s="5">
        <v>22667000</v>
      </c>
      <c r="Q113" s="5">
        <v>24920000</v>
      </c>
    </row>
    <row r="114" spans="3:26" ht="15.5" x14ac:dyDescent="0.35">
      <c r="C114" t="s">
        <v>685</v>
      </c>
      <c r="O114" s="5">
        <v>9375000</v>
      </c>
      <c r="P114" s="5">
        <v>21875000</v>
      </c>
    </row>
    <row r="115" spans="3:26" ht="15.5" x14ac:dyDescent="0.35">
      <c r="C115" t="s">
        <v>580</v>
      </c>
      <c r="D115" s="5">
        <v>39824000</v>
      </c>
      <c r="E115" s="5">
        <v>40154000</v>
      </c>
      <c r="F115" s="5">
        <v>40502000</v>
      </c>
      <c r="G115" s="5">
        <v>40845000</v>
      </c>
      <c r="I115" s="5">
        <v>40502000</v>
      </c>
      <c r="J115" s="5">
        <v>41889000</v>
      </c>
      <c r="K115" s="5">
        <v>43297000</v>
      </c>
      <c r="L115" s="5">
        <v>44839000</v>
      </c>
      <c r="M115" s="5">
        <v>46203000</v>
      </c>
      <c r="N115" s="5">
        <v>47214000</v>
      </c>
      <c r="O115" s="5">
        <v>731886000</v>
      </c>
      <c r="P115" s="5">
        <v>774908000</v>
      </c>
      <c r="Q115" s="5">
        <v>831361000</v>
      </c>
      <c r="R115" s="5">
        <v>887279000</v>
      </c>
      <c r="S115" s="5">
        <v>948417000</v>
      </c>
      <c r="T115" s="5">
        <v>1008569000</v>
      </c>
      <c r="U115" s="5">
        <v>1067375000</v>
      </c>
      <c r="V115" s="5">
        <v>1173454000</v>
      </c>
      <c r="W115" s="5">
        <v>1089027000</v>
      </c>
      <c r="X115" s="5">
        <v>1123693000</v>
      </c>
      <c r="Y115" s="5">
        <v>1197645532</v>
      </c>
      <c r="Z115" s="5">
        <v>1240804645</v>
      </c>
    </row>
    <row r="116" spans="3:26" ht="15.5" x14ac:dyDescent="0.35">
      <c r="C116" t="s">
        <v>452</v>
      </c>
      <c r="D116" s="5">
        <v>83820000</v>
      </c>
      <c r="E116" s="5">
        <v>87373000</v>
      </c>
      <c r="F116" s="5">
        <v>68059000</v>
      </c>
      <c r="G116" s="5">
        <v>71480000</v>
      </c>
      <c r="I116" s="5">
        <v>68059000</v>
      </c>
      <c r="J116" s="5">
        <v>72330000</v>
      </c>
      <c r="K116" s="5">
        <v>74752000</v>
      </c>
      <c r="L116" s="5">
        <v>75719000</v>
      </c>
      <c r="M116" s="5">
        <v>71780000</v>
      </c>
      <c r="N116" s="5">
        <v>76393000</v>
      </c>
      <c r="O116" s="5">
        <v>68051000</v>
      </c>
      <c r="P116" s="5">
        <v>65275000</v>
      </c>
      <c r="Q116" s="5">
        <v>62348000</v>
      </c>
      <c r="R116" s="5">
        <v>91099000</v>
      </c>
      <c r="S116" s="5">
        <v>96539000</v>
      </c>
      <c r="T116" s="5">
        <v>97728000</v>
      </c>
      <c r="U116" s="5">
        <v>74462000</v>
      </c>
      <c r="V116" s="5">
        <v>35145000</v>
      </c>
      <c r="W116" s="5">
        <v>207120000</v>
      </c>
      <c r="X116" s="5">
        <v>154534000</v>
      </c>
      <c r="Y116" s="5">
        <v>83581431</v>
      </c>
      <c r="Z116" s="5">
        <v>33833380</v>
      </c>
    </row>
    <row r="117" spans="3:26" ht="15.5" x14ac:dyDescent="0.35">
      <c r="C117" t="s">
        <v>405</v>
      </c>
      <c r="D117" s="5">
        <v>486000000</v>
      </c>
      <c r="E117" s="5">
        <v>510703000</v>
      </c>
      <c r="F117" s="5">
        <v>477506000</v>
      </c>
      <c r="G117" s="5">
        <v>584132000</v>
      </c>
      <c r="I117" s="5">
        <v>477506000</v>
      </c>
      <c r="J117" s="5">
        <v>573311000</v>
      </c>
      <c r="K117" s="5">
        <v>617660000</v>
      </c>
      <c r="L117" s="5">
        <v>632226000</v>
      </c>
      <c r="M117" s="5">
        <v>728336000</v>
      </c>
      <c r="N117" s="5">
        <v>955175000</v>
      </c>
      <c r="O117" s="5">
        <v>1136642000</v>
      </c>
      <c r="P117" s="5">
        <v>1174892000</v>
      </c>
      <c r="Q117" s="5">
        <v>1093737000</v>
      </c>
      <c r="R117" s="5">
        <v>1124821000</v>
      </c>
      <c r="S117" s="5">
        <v>1148679000</v>
      </c>
      <c r="T117" s="5">
        <v>1217778000</v>
      </c>
      <c r="U117" s="5">
        <v>1291198000</v>
      </c>
      <c r="V117" s="5">
        <v>1383311000</v>
      </c>
      <c r="W117" s="5">
        <v>1228480000</v>
      </c>
      <c r="X117" s="5">
        <v>1235980000</v>
      </c>
      <c r="Y117" s="5">
        <v>1318973690</v>
      </c>
      <c r="Z117" s="5">
        <v>1343035060</v>
      </c>
    </row>
    <row r="118" spans="3:26" ht="15.5" x14ac:dyDescent="0.35">
      <c r="C118" t="s">
        <v>404</v>
      </c>
      <c r="D118" s="5">
        <v>486000000</v>
      </c>
      <c r="E118" s="5">
        <v>510703000</v>
      </c>
      <c r="F118" s="5">
        <v>477506000</v>
      </c>
      <c r="G118" s="5">
        <v>584132000</v>
      </c>
      <c r="I118" s="5">
        <v>477506000</v>
      </c>
      <c r="J118" s="5">
        <v>573311000</v>
      </c>
      <c r="K118" s="5">
        <v>617660000</v>
      </c>
      <c r="L118" s="5">
        <v>632226000</v>
      </c>
      <c r="M118" s="5">
        <v>728336000</v>
      </c>
      <c r="N118" s="5">
        <v>955175000</v>
      </c>
      <c r="O118" s="5">
        <v>1136642000</v>
      </c>
      <c r="P118" s="5">
        <v>1174892000</v>
      </c>
      <c r="Q118" s="5">
        <v>1093737000</v>
      </c>
      <c r="R118" s="5">
        <v>1124821000</v>
      </c>
      <c r="S118" s="5">
        <v>1148679000</v>
      </c>
      <c r="T118" s="5">
        <v>1217778000</v>
      </c>
      <c r="U118" s="5">
        <v>1291198000</v>
      </c>
      <c r="V118" s="5">
        <v>1383311000</v>
      </c>
      <c r="W118" s="5">
        <v>1228480000</v>
      </c>
      <c r="X118" s="5">
        <v>1235980000</v>
      </c>
      <c r="Y118" s="5">
        <v>1318973690</v>
      </c>
      <c r="Z118" s="5">
        <v>1343035060</v>
      </c>
    </row>
    <row r="119" spans="3:26" ht="15.5" x14ac:dyDescent="0.35">
      <c r="C119" t="s">
        <v>453</v>
      </c>
      <c r="D119" s="5">
        <v>28552000</v>
      </c>
      <c r="E119" s="5">
        <v>28370000</v>
      </c>
      <c r="F119" s="5">
        <v>27354000</v>
      </c>
      <c r="G119" s="5">
        <v>27769000</v>
      </c>
      <c r="I119" s="5">
        <v>27354000</v>
      </c>
      <c r="J119" s="5">
        <v>27417000</v>
      </c>
      <c r="K119" s="5">
        <v>28710000</v>
      </c>
      <c r="L119" s="5">
        <v>28982000</v>
      </c>
      <c r="M119" s="5">
        <v>32463000</v>
      </c>
      <c r="N119" s="5">
        <v>29696000</v>
      </c>
      <c r="O119" s="5">
        <v>31963000</v>
      </c>
      <c r="P119" s="5">
        <v>19870000</v>
      </c>
      <c r="Q119" s="5">
        <v>15290000</v>
      </c>
      <c r="R119" s="5">
        <v>7878000</v>
      </c>
      <c r="S119" s="5">
        <v>16441000</v>
      </c>
      <c r="T119" s="5">
        <v>29483000</v>
      </c>
      <c r="U119" s="5">
        <v>38447000</v>
      </c>
      <c r="V119" s="5">
        <v>50030000</v>
      </c>
      <c r="W119" s="5">
        <v>52167000</v>
      </c>
      <c r="X119" s="5">
        <v>53684000</v>
      </c>
      <c r="Y119" s="5">
        <v>68502575</v>
      </c>
      <c r="Z119" s="5">
        <v>47956025</v>
      </c>
    </row>
    <row r="120" spans="3:26" ht="15.5" x14ac:dyDescent="0.35">
      <c r="C120" t="s">
        <v>454</v>
      </c>
    </row>
    <row r="121" spans="3:26" ht="15.5" x14ac:dyDescent="0.35">
      <c r="C121" t="s">
        <v>456</v>
      </c>
      <c r="D121" s="5">
        <v>403900000</v>
      </c>
      <c r="E121" s="5">
        <v>428600000</v>
      </c>
      <c r="F121" s="5">
        <v>395347000</v>
      </c>
      <c r="G121" s="5">
        <v>528105000</v>
      </c>
      <c r="I121" s="5">
        <v>395347000</v>
      </c>
      <c r="J121" s="5">
        <v>514611000</v>
      </c>
      <c r="K121" s="5">
        <v>561155000</v>
      </c>
      <c r="L121" s="5">
        <v>576597000</v>
      </c>
      <c r="M121" s="5">
        <v>657399000</v>
      </c>
      <c r="N121" s="5">
        <v>874184000</v>
      </c>
      <c r="O121" s="5">
        <v>1051508000</v>
      </c>
      <c r="P121" s="5">
        <v>1108432000</v>
      </c>
      <c r="Q121" s="5">
        <v>1029050000</v>
      </c>
      <c r="R121" s="5">
        <v>1073001000</v>
      </c>
      <c r="S121" s="5">
        <v>1085564000</v>
      </c>
      <c r="T121" s="5">
        <v>1140491000</v>
      </c>
      <c r="U121" s="5">
        <v>1203001000</v>
      </c>
      <c r="V121" s="5">
        <v>1271778000</v>
      </c>
      <c r="W121" s="5">
        <v>1113573000</v>
      </c>
      <c r="X121" s="5">
        <v>1131853000</v>
      </c>
      <c r="Y121" s="5">
        <v>1213372444</v>
      </c>
      <c r="Z121" s="5">
        <v>1260973388</v>
      </c>
    </row>
    <row r="122" spans="3:26" ht="15.5" x14ac:dyDescent="0.35">
      <c r="C122" t="s">
        <v>130</v>
      </c>
      <c r="D122" s="5">
        <v>970376000</v>
      </c>
      <c r="E122" s="5">
        <v>988475000</v>
      </c>
      <c r="F122" s="5">
        <v>971996000</v>
      </c>
      <c r="G122" s="5">
        <v>1163863000</v>
      </c>
      <c r="I122" s="5">
        <v>971996000</v>
      </c>
      <c r="J122" s="5">
        <v>1177341000</v>
      </c>
      <c r="K122" s="5">
        <v>1224350000</v>
      </c>
      <c r="L122" s="5">
        <v>1326532000</v>
      </c>
      <c r="M122" s="5">
        <v>1405896000</v>
      </c>
      <c r="N122" s="5">
        <v>1560687000</v>
      </c>
      <c r="O122" s="5">
        <v>1677008000</v>
      </c>
      <c r="P122" s="5">
        <v>1729951000</v>
      </c>
      <c r="Q122" s="5">
        <v>1584135000</v>
      </c>
      <c r="R122" s="5">
        <v>1554204000</v>
      </c>
      <c r="S122" s="5">
        <v>1727754000</v>
      </c>
      <c r="T122" s="5">
        <v>1779629000</v>
      </c>
      <c r="U122" s="5">
        <v>1806691000</v>
      </c>
      <c r="V122" s="5">
        <v>1907754000</v>
      </c>
      <c r="W122" s="5">
        <v>1826770000</v>
      </c>
      <c r="X122" s="5">
        <v>1654377000</v>
      </c>
      <c r="Y122" s="5">
        <v>1707984887</v>
      </c>
      <c r="Z122" s="5">
        <v>1643026892</v>
      </c>
    </row>
    <row r="123" spans="3:26" ht="15.5" x14ac:dyDescent="0.35">
      <c r="C123" t="s">
        <v>131</v>
      </c>
    </row>
    <row r="124" spans="3:26" ht="15.5" x14ac:dyDescent="0.35">
      <c r="C124" t="s">
        <v>132</v>
      </c>
      <c r="D124" s="5">
        <v>684810000</v>
      </c>
      <c r="E124" s="5">
        <v>684810000</v>
      </c>
      <c r="F124" s="5">
        <v>684810000</v>
      </c>
      <c r="G124" s="5">
        <v>684810000</v>
      </c>
      <c r="I124" s="5">
        <v>684810000</v>
      </c>
      <c r="J124" s="5">
        <v>684810000</v>
      </c>
      <c r="K124" s="5">
        <v>684810000</v>
      </c>
      <c r="L124" s="5">
        <v>684810000</v>
      </c>
      <c r="M124" s="5">
        <v>684810000</v>
      </c>
      <c r="N124" s="5">
        <v>684810000</v>
      </c>
      <c r="O124" s="5">
        <v>684810000</v>
      </c>
      <c r="P124" s="5">
        <v>684810000</v>
      </c>
      <c r="Q124" s="5">
        <v>684810000</v>
      </c>
      <c r="R124" s="5">
        <v>651679000</v>
      </c>
      <c r="S124" s="5">
        <v>651679000</v>
      </c>
      <c r="T124" s="5">
        <v>651679000</v>
      </c>
      <c r="U124" s="5">
        <v>537169000</v>
      </c>
      <c r="V124" s="5">
        <v>537169000</v>
      </c>
      <c r="W124" s="5">
        <v>537169000</v>
      </c>
      <c r="X124" s="5">
        <v>537169000</v>
      </c>
      <c r="Y124" s="5">
        <v>537169549</v>
      </c>
      <c r="Z124" s="5">
        <v>537169549</v>
      </c>
    </row>
    <row r="125" spans="3:26" ht="15.5" x14ac:dyDescent="0.35">
      <c r="C125" t="s">
        <v>133</v>
      </c>
      <c r="D125" s="5">
        <v>29215000</v>
      </c>
      <c r="E125" s="5">
        <v>29215000</v>
      </c>
      <c r="F125" s="5">
        <v>29215000</v>
      </c>
      <c r="G125" s="5">
        <v>29215000</v>
      </c>
      <c r="I125" s="5">
        <v>29215000</v>
      </c>
      <c r="J125" s="5">
        <v>29215000</v>
      </c>
      <c r="K125" s="5">
        <v>29215000</v>
      </c>
      <c r="L125" s="5">
        <v>29215000</v>
      </c>
      <c r="M125" s="5">
        <v>29215000</v>
      </c>
      <c r="N125" s="5">
        <v>29215000</v>
      </c>
      <c r="O125" s="5">
        <v>29215000</v>
      </c>
      <c r="P125" s="5">
        <v>29215000</v>
      </c>
      <c r="Q125" s="5">
        <v>29215000</v>
      </c>
      <c r="R125" s="5">
        <v>29215000</v>
      </c>
      <c r="S125" s="5">
        <v>28965000</v>
      </c>
      <c r="T125" s="5">
        <v>28965000</v>
      </c>
      <c r="U125" s="5">
        <v>30201000</v>
      </c>
      <c r="V125" s="5">
        <v>30201000</v>
      </c>
      <c r="W125" s="5">
        <v>30201000</v>
      </c>
      <c r="X125" s="5">
        <v>30201000</v>
      </c>
      <c r="Y125" s="5">
        <v>30201229</v>
      </c>
      <c r="Z125" s="5">
        <v>30201229</v>
      </c>
    </row>
    <row r="126" spans="3:26" ht="15.5" x14ac:dyDescent="0.35">
      <c r="C126" t="s">
        <v>134</v>
      </c>
      <c r="D126" s="5">
        <v>2498289000</v>
      </c>
      <c r="E126" s="5">
        <v>2322760000</v>
      </c>
      <c r="F126" s="5">
        <v>2241045000</v>
      </c>
      <c r="G126" s="5">
        <v>2178464000</v>
      </c>
      <c r="I126" s="5">
        <v>2241045000</v>
      </c>
      <c r="J126" s="5">
        <v>1970030000</v>
      </c>
      <c r="K126" s="5">
        <v>1677683000</v>
      </c>
      <c r="L126" s="5">
        <v>1510945000</v>
      </c>
      <c r="M126" s="5">
        <v>1050375000</v>
      </c>
      <c r="N126" s="5">
        <v>806740000</v>
      </c>
      <c r="O126" s="5">
        <v>675973000</v>
      </c>
      <c r="P126" s="5">
        <v>520278000</v>
      </c>
      <c r="Q126" s="5">
        <v>280348000</v>
      </c>
      <c r="R126" s="5">
        <v>254046000</v>
      </c>
      <c r="S126" s="5">
        <v>247374000</v>
      </c>
      <c r="T126" s="5">
        <v>249016000</v>
      </c>
      <c r="U126" s="5">
        <v>230842000</v>
      </c>
      <c r="V126" s="5">
        <v>207238000</v>
      </c>
      <c r="W126" s="5">
        <v>175912000</v>
      </c>
      <c r="X126" s="5">
        <v>107592000</v>
      </c>
      <c r="Y126" s="5">
        <v>82040529</v>
      </c>
      <c r="Z126" s="5">
        <v>52970239</v>
      </c>
    </row>
    <row r="127" spans="3:26" ht="15.5" x14ac:dyDescent="0.35">
      <c r="C127" t="s">
        <v>135</v>
      </c>
      <c r="D127" s="5">
        <v>61100000</v>
      </c>
      <c r="E127" s="5">
        <v>61100000</v>
      </c>
      <c r="F127" s="5">
        <v>61100000</v>
      </c>
      <c r="G127" s="5">
        <v>61100000</v>
      </c>
      <c r="I127" s="5">
        <v>61100000</v>
      </c>
      <c r="J127" s="5">
        <v>51100000</v>
      </c>
      <c r="K127" s="5">
        <v>41100000</v>
      </c>
      <c r="L127" s="5">
        <v>31100000</v>
      </c>
      <c r="M127" s="5">
        <v>21100000</v>
      </c>
      <c r="N127" s="5">
        <v>11100000</v>
      </c>
      <c r="O127" s="5">
        <v>10100000</v>
      </c>
      <c r="P127" s="5">
        <v>9100000</v>
      </c>
      <c r="Q127" s="5">
        <v>8100000</v>
      </c>
      <c r="R127" s="5">
        <v>7100000</v>
      </c>
      <c r="S127" s="5">
        <v>7000000</v>
      </c>
      <c r="T127" s="5">
        <v>6000000</v>
      </c>
      <c r="U127" s="5">
        <v>5000000</v>
      </c>
      <c r="V127" s="5">
        <v>4000000</v>
      </c>
      <c r="W127" s="5">
        <v>3000000</v>
      </c>
      <c r="X127" s="5">
        <v>2000000</v>
      </c>
      <c r="Y127" s="5">
        <v>1000000</v>
      </c>
    </row>
    <row r="128" spans="3:26" ht="15.5" x14ac:dyDescent="0.35">
      <c r="C128" t="s">
        <v>136</v>
      </c>
      <c r="D128" s="5">
        <v>2437189000</v>
      </c>
      <c r="E128" s="5">
        <v>2261660000</v>
      </c>
      <c r="F128" s="5">
        <v>2179945000</v>
      </c>
      <c r="G128" s="5">
        <v>2117364000</v>
      </c>
      <c r="I128" s="5">
        <v>2179945000</v>
      </c>
      <c r="J128" s="5">
        <v>1918930000</v>
      </c>
      <c r="K128" s="5">
        <v>1636583000</v>
      </c>
      <c r="L128" s="5">
        <v>1479845000</v>
      </c>
      <c r="M128" s="5">
        <v>1029275000</v>
      </c>
      <c r="N128" s="5">
        <v>795640000</v>
      </c>
      <c r="O128" s="5">
        <v>665873000</v>
      </c>
      <c r="P128" s="5">
        <v>511178000</v>
      </c>
      <c r="Q128" s="5">
        <v>272248000</v>
      </c>
      <c r="R128" s="5">
        <v>246946000</v>
      </c>
      <c r="S128" s="5">
        <v>240374000</v>
      </c>
      <c r="T128" s="5">
        <v>243016000</v>
      </c>
      <c r="U128" s="5">
        <v>225842000</v>
      </c>
      <c r="V128" s="5">
        <v>203238000</v>
      </c>
      <c r="W128" s="5">
        <v>172912000</v>
      </c>
      <c r="X128" s="5">
        <v>105592000</v>
      </c>
      <c r="Y128" s="5">
        <v>81040529</v>
      </c>
      <c r="Z128" s="5">
        <v>52970239</v>
      </c>
    </row>
    <row r="129" spans="2:26" ht="15.5" x14ac:dyDescent="0.35">
      <c r="C129" t="s">
        <v>137</v>
      </c>
      <c r="D129" s="5">
        <v>2498289000</v>
      </c>
      <c r="E129" s="5">
        <v>2322760000</v>
      </c>
      <c r="F129" s="5">
        <v>2241045000</v>
      </c>
      <c r="G129" s="5">
        <v>2178464000</v>
      </c>
      <c r="I129" s="5">
        <v>2241045000</v>
      </c>
      <c r="J129" s="5">
        <v>1970030000</v>
      </c>
      <c r="K129" s="5">
        <v>1677683000</v>
      </c>
      <c r="L129" s="5">
        <v>1510945000</v>
      </c>
      <c r="M129" s="5">
        <v>1050375000</v>
      </c>
      <c r="N129" s="5">
        <v>806740000</v>
      </c>
      <c r="O129" s="5">
        <v>675973000</v>
      </c>
      <c r="P129" s="5">
        <v>520278000</v>
      </c>
      <c r="Q129" s="5">
        <v>280348000</v>
      </c>
      <c r="R129" s="5">
        <v>254046000</v>
      </c>
      <c r="S129" s="5">
        <v>247374000</v>
      </c>
      <c r="T129" s="5">
        <v>249016000</v>
      </c>
      <c r="U129" s="5">
        <v>230842000</v>
      </c>
      <c r="V129" s="5">
        <v>207238000</v>
      </c>
      <c r="W129" s="5">
        <v>175912000</v>
      </c>
      <c r="X129" s="5">
        <v>107592000</v>
      </c>
      <c r="Y129" s="5">
        <v>82040529</v>
      </c>
      <c r="Z129" s="5">
        <v>52970239</v>
      </c>
    </row>
    <row r="130" spans="2:26" ht="15.5" x14ac:dyDescent="0.35">
      <c r="C130" t="s">
        <v>291</v>
      </c>
    </row>
    <row r="131" spans="2:26" ht="15.5" x14ac:dyDescent="0.35">
      <c r="C131" t="s">
        <v>10</v>
      </c>
      <c r="D131" s="5">
        <v>3208268000</v>
      </c>
      <c r="E131" s="5">
        <v>3031810000</v>
      </c>
      <c r="F131" s="5">
        <v>2949987000</v>
      </c>
      <c r="G131" s="5">
        <v>2888034000</v>
      </c>
      <c r="I131" s="5">
        <v>2949987000</v>
      </c>
      <c r="J131" s="5">
        <v>2678790000</v>
      </c>
      <c r="K131" s="5">
        <v>2385568000</v>
      </c>
      <c r="L131" s="5">
        <v>2218648000</v>
      </c>
      <c r="M131" s="5">
        <v>1755938000</v>
      </c>
      <c r="N131" s="5">
        <v>1512477000</v>
      </c>
      <c r="O131" s="5">
        <v>1385323000</v>
      </c>
      <c r="P131" s="5">
        <v>1235185000</v>
      </c>
      <c r="Q131" s="5">
        <v>996740000</v>
      </c>
      <c r="R131" s="5">
        <v>937078000</v>
      </c>
      <c r="S131" s="5">
        <v>956119000</v>
      </c>
      <c r="T131" s="5">
        <v>931307000</v>
      </c>
      <c r="U131" s="5">
        <v>798265000</v>
      </c>
      <c r="V131" s="5">
        <v>774288000</v>
      </c>
      <c r="W131" s="5">
        <v>742127000</v>
      </c>
      <c r="X131" s="5">
        <v>675377000</v>
      </c>
      <c r="Y131" s="5">
        <v>649792705</v>
      </c>
      <c r="Z131" s="5">
        <v>620341017</v>
      </c>
    </row>
    <row r="132" spans="2:26" ht="15.5" x14ac:dyDescent="0.35">
      <c r="C132" t="s">
        <v>138</v>
      </c>
      <c r="D132" s="5">
        <v>4178644000</v>
      </c>
      <c r="E132" s="5">
        <v>4020285000</v>
      </c>
      <c r="F132" s="5">
        <v>3921983000</v>
      </c>
      <c r="G132" s="5">
        <v>4051897000</v>
      </c>
      <c r="I132" s="5">
        <v>3921983000</v>
      </c>
      <c r="J132" s="5">
        <v>3856131000</v>
      </c>
      <c r="K132" s="5">
        <v>3609918000</v>
      </c>
      <c r="L132" s="5">
        <v>3545180000</v>
      </c>
      <c r="M132" s="5">
        <v>3161834000</v>
      </c>
      <c r="N132" s="5">
        <v>3073164000</v>
      </c>
      <c r="O132" s="5">
        <v>3062331000</v>
      </c>
      <c r="P132" s="5">
        <v>2965136000</v>
      </c>
      <c r="Q132" s="5">
        <v>2580875000</v>
      </c>
      <c r="R132" s="5">
        <v>2491282000</v>
      </c>
      <c r="S132" s="5">
        <v>2683873000</v>
      </c>
      <c r="T132" s="5">
        <v>2710936000</v>
      </c>
      <c r="U132" s="5">
        <v>2604956000</v>
      </c>
      <c r="V132" s="5">
        <v>2682042000</v>
      </c>
      <c r="W132" s="5">
        <v>2568897000</v>
      </c>
      <c r="X132" s="5">
        <v>2329754000</v>
      </c>
      <c r="Y132" s="5">
        <v>2357777592</v>
      </c>
      <c r="Z132" s="5">
        <v>2263367909</v>
      </c>
    </row>
    <row r="133" spans="2:26" ht="15.5" x14ac:dyDescent="0.35">
      <c r="C133" t="s">
        <v>139</v>
      </c>
      <c r="D133" s="5">
        <v>3113223570</v>
      </c>
      <c r="E133" s="5">
        <v>3113223570</v>
      </c>
      <c r="F133" s="5">
        <v>3113223570</v>
      </c>
      <c r="G133" s="5">
        <v>3113223570</v>
      </c>
      <c r="I133" s="5">
        <v>3113223570</v>
      </c>
      <c r="J133" s="5">
        <v>3113223570</v>
      </c>
      <c r="K133" s="5">
        <v>3113223570</v>
      </c>
      <c r="L133" s="5">
        <v>3113223570</v>
      </c>
      <c r="M133" s="5">
        <v>3113223570</v>
      </c>
      <c r="N133" s="5">
        <v>3113223570</v>
      </c>
      <c r="O133" s="5">
        <v>3113223570</v>
      </c>
      <c r="P133" s="5">
        <v>3113223570</v>
      </c>
      <c r="Q133" s="5">
        <v>3113223570</v>
      </c>
      <c r="R133" s="5">
        <v>2671404527</v>
      </c>
      <c r="S133" s="5">
        <v>2671404522</v>
      </c>
      <c r="T133" s="5">
        <v>2671404480</v>
      </c>
      <c r="U133" s="5">
        <v>1335702240</v>
      </c>
      <c r="V133" s="5">
        <v>1335702240</v>
      </c>
      <c r="W133" s="5">
        <v>1335702240</v>
      </c>
      <c r="X133" s="5">
        <v>1335702240</v>
      </c>
      <c r="Y133" s="5">
        <v>1335702240</v>
      </c>
      <c r="Z133" s="5">
        <v>1335702240</v>
      </c>
    </row>
    <row r="135" spans="2:26" ht="15.5" x14ac:dyDescent="0.35">
      <c r="B135" t="s">
        <v>140</v>
      </c>
      <c r="C135" t="s">
        <v>141</v>
      </c>
      <c r="D135" s="5">
        <v>-29947000</v>
      </c>
      <c r="E135" s="5">
        <v>-34470000</v>
      </c>
      <c r="F135" s="5">
        <v>-62191000</v>
      </c>
      <c r="G135" s="5">
        <v>79960000</v>
      </c>
      <c r="I135" s="5">
        <v>115421000</v>
      </c>
      <c r="J135" s="5">
        <v>90481000</v>
      </c>
      <c r="K135" s="5">
        <v>100026000</v>
      </c>
      <c r="L135" s="5">
        <v>120674000</v>
      </c>
      <c r="M135" s="5">
        <v>97565000</v>
      </c>
      <c r="N135" s="5">
        <v>176192000</v>
      </c>
      <c r="O135" s="5">
        <v>159409000</v>
      </c>
      <c r="P135" s="5">
        <v>40853000</v>
      </c>
      <c r="Q135" s="5">
        <v>45719000</v>
      </c>
      <c r="R135" s="5">
        <v>151197000</v>
      </c>
      <c r="S135" s="5">
        <v>353756000</v>
      </c>
      <c r="T135" s="5">
        <v>184258000</v>
      </c>
      <c r="U135" s="5">
        <v>-72091000</v>
      </c>
      <c r="V135" s="5">
        <v>142031000</v>
      </c>
      <c r="W135" s="5">
        <v>121525000</v>
      </c>
      <c r="X135" s="5">
        <v>141798000</v>
      </c>
      <c r="Y135" s="5">
        <v>145986652</v>
      </c>
      <c r="Z135" s="5">
        <v>120321770</v>
      </c>
    </row>
    <row r="136" spans="2:26" ht="15.5" x14ac:dyDescent="0.35">
      <c r="C136" t="s">
        <v>585</v>
      </c>
      <c r="D136" s="5">
        <v>228230000</v>
      </c>
      <c r="E136" s="5">
        <v>226861000</v>
      </c>
      <c r="F136" s="5">
        <v>260123000</v>
      </c>
      <c r="G136" s="5">
        <v>291148000</v>
      </c>
      <c r="I136" s="5">
        <v>1075867000</v>
      </c>
      <c r="J136" s="5">
        <v>930359000</v>
      </c>
      <c r="K136" s="5">
        <v>1106193000</v>
      </c>
      <c r="L136" s="5">
        <v>1097440000</v>
      </c>
      <c r="M136" s="5">
        <v>1048825000</v>
      </c>
      <c r="N136" s="5">
        <v>902066000</v>
      </c>
      <c r="O136" s="5">
        <v>1071118000</v>
      </c>
      <c r="P136" s="5">
        <v>1068530000</v>
      </c>
      <c r="Q136" s="5">
        <v>969176000</v>
      </c>
      <c r="R136" s="5">
        <v>1010785000</v>
      </c>
      <c r="S136" s="5">
        <v>1111510000</v>
      </c>
      <c r="T136" s="5">
        <v>1198396000</v>
      </c>
      <c r="U136" s="5">
        <v>1310228000</v>
      </c>
      <c r="V136" s="5">
        <v>1400093000</v>
      </c>
      <c r="W136" s="5">
        <v>1404535000</v>
      </c>
      <c r="X136" s="5">
        <v>1415569000</v>
      </c>
      <c r="Y136" s="5">
        <v>1111744003</v>
      </c>
      <c r="Z136" s="5">
        <v>1297204151</v>
      </c>
    </row>
    <row r="137" spans="2:26" ht="15.5" x14ac:dyDescent="0.35">
      <c r="C137" t="s">
        <v>842</v>
      </c>
      <c r="O137" s="5">
        <v>-873410000</v>
      </c>
      <c r="P137" s="5">
        <v>-980608000</v>
      </c>
      <c r="Q137" s="5">
        <v>-895190000</v>
      </c>
      <c r="R137" s="5">
        <v>-824145000</v>
      </c>
      <c r="S137" s="5">
        <v>-741473000</v>
      </c>
      <c r="T137" s="5">
        <v>-979935000</v>
      </c>
      <c r="U137" s="5">
        <v>-1280999000</v>
      </c>
      <c r="V137" s="5">
        <v>-1203065000</v>
      </c>
      <c r="W137" s="5">
        <v>-1254086000</v>
      </c>
      <c r="X137" s="5">
        <v>-1227256000</v>
      </c>
      <c r="Y137" s="5">
        <v>-949032825</v>
      </c>
      <c r="Z137" s="5">
        <v>-1157155757</v>
      </c>
    </row>
    <row r="138" spans="2:26" ht="15.5" x14ac:dyDescent="0.35">
      <c r="C138" t="s">
        <v>1067</v>
      </c>
      <c r="D138" s="5">
        <v>-215111000</v>
      </c>
      <c r="E138" s="5">
        <v>-234770000</v>
      </c>
      <c r="F138" s="5">
        <v>-282877000</v>
      </c>
      <c r="G138" s="5">
        <v>-175653000</v>
      </c>
      <c r="I138" s="5">
        <v>-792494000</v>
      </c>
      <c r="J138" s="5">
        <v>-701602000</v>
      </c>
      <c r="K138" s="5">
        <v>-854777000</v>
      </c>
      <c r="L138" s="5">
        <v>-832766000</v>
      </c>
      <c r="M138" s="5">
        <v>-712855000</v>
      </c>
      <c r="N138" s="5">
        <v>-498450000</v>
      </c>
    </row>
    <row r="139" spans="2:26" ht="15.5" x14ac:dyDescent="0.35">
      <c r="C139" t="s">
        <v>1068</v>
      </c>
    </row>
    <row r="140" spans="2:26" ht="15.5" x14ac:dyDescent="0.35">
      <c r="C140" t="s">
        <v>1069</v>
      </c>
      <c r="D140" s="5">
        <v>-215111000</v>
      </c>
      <c r="E140" s="5">
        <v>-234770000</v>
      </c>
      <c r="F140" s="5">
        <v>-282877000</v>
      </c>
      <c r="G140" s="5">
        <v>-175653000</v>
      </c>
      <c r="I140" s="5">
        <v>-792494000</v>
      </c>
      <c r="J140" s="5">
        <v>-701602000</v>
      </c>
      <c r="K140" s="5">
        <v>-854777000</v>
      </c>
      <c r="L140" s="5">
        <v>-832766000</v>
      </c>
      <c r="M140" s="5">
        <v>-712855000</v>
      </c>
      <c r="N140" s="5">
        <v>-498450000</v>
      </c>
      <c r="O140" s="5">
        <v>-873410000</v>
      </c>
      <c r="P140" s="5">
        <v>-980608000</v>
      </c>
      <c r="Q140" s="5">
        <v>-895190000</v>
      </c>
      <c r="R140" s="5">
        <v>-824145000</v>
      </c>
      <c r="S140" s="5">
        <v>-741473000</v>
      </c>
      <c r="T140" s="5">
        <v>-979935000</v>
      </c>
      <c r="U140" s="5">
        <v>-1280999000</v>
      </c>
      <c r="V140" s="5">
        <v>-1203065000</v>
      </c>
      <c r="W140" s="5">
        <v>-1254086000</v>
      </c>
      <c r="X140" s="5">
        <v>-1227256000</v>
      </c>
      <c r="Y140" s="5">
        <v>-949032825</v>
      </c>
      <c r="Z140" s="5">
        <v>-1157155757</v>
      </c>
    </row>
    <row r="141" spans="2:26" ht="15.5" x14ac:dyDescent="0.35">
      <c r="C141" t="s">
        <v>813</v>
      </c>
      <c r="D141" s="5">
        <v>-23769000</v>
      </c>
      <c r="E141" s="5">
        <v>-26682000</v>
      </c>
      <c r="F141" s="5">
        <v>-21549000</v>
      </c>
      <c r="G141" s="5">
        <v>-22897000</v>
      </c>
      <c r="I141" s="5">
        <v>-115253000</v>
      </c>
      <c r="J141" s="5">
        <v>-78929000</v>
      </c>
      <c r="K141" s="5">
        <v>-98811000</v>
      </c>
      <c r="L141" s="5">
        <v>-86435000</v>
      </c>
      <c r="M141" s="5">
        <v>-184316000</v>
      </c>
      <c r="N141" s="5">
        <v>-189334000</v>
      </c>
    </row>
    <row r="142" spans="2:26" ht="15.5" x14ac:dyDescent="0.35">
      <c r="C142" t="s">
        <v>2369</v>
      </c>
      <c r="D142" s="5">
        <v>484000</v>
      </c>
      <c r="E142" s="5">
        <v>498000</v>
      </c>
      <c r="F142" s="5">
        <v>653000</v>
      </c>
      <c r="G142" s="5">
        <v>1767000</v>
      </c>
      <c r="I142" s="5">
        <v>6183000</v>
      </c>
      <c r="J142" s="5">
        <v>6817000</v>
      </c>
      <c r="K142" s="5">
        <v>4479000</v>
      </c>
      <c r="L142" s="5">
        <v>2548000</v>
      </c>
      <c r="M142" s="5">
        <v>2603000</v>
      </c>
      <c r="N142" s="5">
        <v>3068000</v>
      </c>
      <c r="O142" s="5">
        <v>2722000</v>
      </c>
      <c r="P142" s="5">
        <v>1736000</v>
      </c>
      <c r="Q142" s="5">
        <v>1165000</v>
      </c>
      <c r="R142" s="5">
        <v>2685000</v>
      </c>
      <c r="S142" s="5">
        <v>4276000</v>
      </c>
      <c r="T142" s="5">
        <v>4457000</v>
      </c>
      <c r="U142" s="5">
        <v>4355000</v>
      </c>
      <c r="V142" s="5">
        <v>7084000</v>
      </c>
      <c r="W142" s="5">
        <v>5311000</v>
      </c>
      <c r="X142" s="5">
        <v>5707000</v>
      </c>
      <c r="Y142" s="5">
        <v>6831032</v>
      </c>
      <c r="Z142" s="5">
        <v>2124910</v>
      </c>
    </row>
    <row r="143" spans="2:26" ht="15.5" x14ac:dyDescent="0.35">
      <c r="C143" t="s">
        <v>147</v>
      </c>
      <c r="D143" s="5">
        <v>-11391000</v>
      </c>
      <c r="E143" s="5">
        <v>7164000</v>
      </c>
      <c r="F143" s="5">
        <v>-8497000</v>
      </c>
      <c r="G143" s="5">
        <v>-3686000</v>
      </c>
      <c r="I143" s="5">
        <v>-15054000</v>
      </c>
      <c r="J143" s="5">
        <v>-17978000</v>
      </c>
      <c r="K143" s="5">
        <v>-6469000</v>
      </c>
      <c r="L143" s="5">
        <v>-13180000</v>
      </c>
      <c r="M143" s="5">
        <v>-5607000</v>
      </c>
      <c r="N143" s="5">
        <v>9836000</v>
      </c>
      <c r="O143" s="5">
        <v>8357000</v>
      </c>
      <c r="P143" s="5">
        <v>-4807000</v>
      </c>
      <c r="Q143" s="5">
        <v>3024000</v>
      </c>
      <c r="R143" s="5">
        <v>-3079000</v>
      </c>
      <c r="S143" s="5">
        <v>15802000</v>
      </c>
      <c r="T143" s="5">
        <v>-3215000</v>
      </c>
      <c r="U143" s="5">
        <v>-16028000</v>
      </c>
      <c r="V143" s="5">
        <v>-19257000</v>
      </c>
      <c r="W143" s="5">
        <v>-26643000</v>
      </c>
      <c r="X143" s="5">
        <v>-27687000</v>
      </c>
      <c r="Y143" s="5">
        <v>-6027260</v>
      </c>
      <c r="Z143" s="5">
        <v>13163438</v>
      </c>
    </row>
    <row r="144" spans="2:26" ht="15.5" x14ac:dyDescent="0.35">
      <c r="C144" t="s">
        <v>986</v>
      </c>
      <c r="D144" s="5">
        <v>-8390000</v>
      </c>
      <c r="E144" s="5">
        <v>-7541000</v>
      </c>
      <c r="F144" s="5">
        <v>-10044000</v>
      </c>
      <c r="G144" s="5">
        <v>-10719000</v>
      </c>
      <c r="I144" s="5">
        <v>-43828000</v>
      </c>
      <c r="J144" s="5">
        <v>-48186000</v>
      </c>
      <c r="K144" s="5">
        <v>-50589000</v>
      </c>
      <c r="L144" s="5">
        <v>-46933000</v>
      </c>
      <c r="M144" s="5">
        <v>-51085000</v>
      </c>
      <c r="N144" s="5">
        <v>-50994000</v>
      </c>
      <c r="O144" s="5">
        <v>-49378000</v>
      </c>
      <c r="P144" s="5">
        <v>-43998000</v>
      </c>
      <c r="Q144" s="5">
        <v>-32456000</v>
      </c>
      <c r="R144" s="5">
        <v>-35049000</v>
      </c>
      <c r="S144" s="5">
        <v>-36359000</v>
      </c>
      <c r="T144" s="5">
        <v>-35445000</v>
      </c>
      <c r="U144" s="5">
        <v>-89647000</v>
      </c>
      <c r="V144" s="5">
        <v>-42824000</v>
      </c>
      <c r="W144" s="5">
        <v>-7592000</v>
      </c>
      <c r="X144" s="5">
        <v>-24535000</v>
      </c>
      <c r="Y144" s="5">
        <v>-17528298</v>
      </c>
      <c r="Z144" s="5">
        <v>-35014972</v>
      </c>
    </row>
    <row r="145" spans="3:26" ht="15.5" x14ac:dyDescent="0.35">
      <c r="C145" t="s">
        <v>178</v>
      </c>
      <c r="D145" s="5">
        <v>4647000</v>
      </c>
      <c r="E145" s="5">
        <v>46233000</v>
      </c>
      <c r="F145" s="5">
        <v>-91598000</v>
      </c>
      <c r="G145" s="5">
        <v>-11582000</v>
      </c>
      <c r="I145" s="5">
        <v>-154704000</v>
      </c>
      <c r="J145" s="5">
        <v>-96017000</v>
      </c>
      <c r="K145" s="5">
        <v>-53809000</v>
      </c>
      <c r="L145" s="5">
        <v>-81932000</v>
      </c>
      <c r="M145" s="5">
        <v>-158675000</v>
      </c>
      <c r="N145" s="5">
        <v>-186807000</v>
      </c>
      <c r="O145" s="5">
        <v>-122088000</v>
      </c>
      <c r="P145" s="5">
        <v>121978000</v>
      </c>
      <c r="Q145" s="5">
        <v>71869000</v>
      </c>
      <c r="R145" s="5">
        <v>-173317000</v>
      </c>
      <c r="S145" s="5">
        <v>-74860000</v>
      </c>
      <c r="T145" s="5">
        <v>99843000</v>
      </c>
      <c r="U145" s="5">
        <v>-5083000</v>
      </c>
      <c r="V145" s="5">
        <v>94342000</v>
      </c>
      <c r="W145" s="5">
        <v>99800000</v>
      </c>
      <c r="X145" s="5">
        <v>-14468000</v>
      </c>
      <c r="Y145" s="5">
        <v>-17550012</v>
      </c>
      <c r="Z145" s="5">
        <v>6901097</v>
      </c>
    </row>
    <row r="146" spans="3:26" ht="15.5" x14ac:dyDescent="0.35">
      <c r="C146" t="s">
        <v>179</v>
      </c>
      <c r="D146" s="5">
        <v>-14974000</v>
      </c>
      <c r="E146" s="5">
        <v>-24966000</v>
      </c>
      <c r="F146" s="5">
        <v>76889000</v>
      </c>
      <c r="G146" s="5">
        <v>-100551000</v>
      </c>
      <c r="I146" s="5">
        <v>-33143000</v>
      </c>
      <c r="J146" s="5">
        <v>10798000</v>
      </c>
      <c r="K146" s="5">
        <v>-73845000</v>
      </c>
      <c r="L146" s="5">
        <v>-41586000</v>
      </c>
      <c r="M146" s="5">
        <v>105415000</v>
      </c>
      <c r="N146" s="5">
        <v>-11282000</v>
      </c>
      <c r="O146" s="5">
        <v>-8160000</v>
      </c>
      <c r="P146" s="5">
        <v>-134202000</v>
      </c>
      <c r="Q146" s="5">
        <v>-104492000</v>
      </c>
      <c r="R146" s="5">
        <v>89849000</v>
      </c>
      <c r="S146" s="5">
        <v>-377611000</v>
      </c>
      <c r="T146" s="5">
        <v>-259777000</v>
      </c>
      <c r="U146" s="5">
        <v>1522000</v>
      </c>
      <c r="V146" s="5">
        <v>-230880000</v>
      </c>
      <c r="W146" s="5">
        <v>-202619000</v>
      </c>
      <c r="X146" s="5">
        <v>-81759000</v>
      </c>
      <c r="Y146" s="5">
        <v>-59806871</v>
      </c>
      <c r="Z146" s="5">
        <v>-108202964</v>
      </c>
    </row>
    <row r="147" spans="3:26" ht="15.5" x14ac:dyDescent="0.35">
      <c r="C147" t="s">
        <v>764</v>
      </c>
      <c r="D147" s="5">
        <v>21000</v>
      </c>
      <c r="J147" s="5">
        <v>398000</v>
      </c>
      <c r="K147" s="5">
        <v>69000</v>
      </c>
      <c r="L147" s="5">
        <v>191000</v>
      </c>
      <c r="M147" s="5">
        <v>412000</v>
      </c>
      <c r="N147" s="5">
        <v>52000</v>
      </c>
      <c r="O147" s="5">
        <v>12090000</v>
      </c>
      <c r="P147" s="5">
        <v>30000</v>
      </c>
      <c r="Q147" s="5">
        <v>97000</v>
      </c>
      <c r="R147" s="5">
        <v>4000</v>
      </c>
      <c r="U147" s="5">
        <v>36000</v>
      </c>
      <c r="V147" s="5">
        <v>38000</v>
      </c>
      <c r="W147" s="5">
        <v>321000</v>
      </c>
      <c r="X147" s="5">
        <v>162000</v>
      </c>
      <c r="Y147" s="5">
        <v>277959</v>
      </c>
      <c r="Z147" s="5">
        <v>565995</v>
      </c>
    </row>
    <row r="148" spans="3:26" ht="15.5" x14ac:dyDescent="0.35">
      <c r="C148" t="s">
        <v>2712</v>
      </c>
      <c r="Y148" s="5">
        <v>-719969</v>
      </c>
    </row>
    <row r="149" spans="3:26" ht="15.5" x14ac:dyDescent="0.35">
      <c r="C149" t="s">
        <v>154</v>
      </c>
      <c r="F149" s="5">
        <v>-974000</v>
      </c>
      <c r="G149" s="5">
        <v>-869000</v>
      </c>
      <c r="I149" s="5">
        <v>-1845000</v>
      </c>
      <c r="K149" s="5">
        <v>-10797000</v>
      </c>
      <c r="L149" s="5">
        <v>-10015000</v>
      </c>
      <c r="M149" s="5">
        <v>570000</v>
      </c>
      <c r="N149" s="5">
        <v>-78000</v>
      </c>
      <c r="O149" s="5">
        <v>-25428000</v>
      </c>
      <c r="P149" s="5">
        <v>-25669000</v>
      </c>
      <c r="Q149" s="5">
        <v>-14957000</v>
      </c>
      <c r="R149" s="5">
        <v>-2911000</v>
      </c>
      <c r="S149" s="5">
        <v>-188357000</v>
      </c>
      <c r="T149" s="5">
        <v>74129000</v>
      </c>
      <c r="U149" s="5">
        <v>95819000</v>
      </c>
      <c r="V149" s="5">
        <v>-146064000</v>
      </c>
      <c r="W149" s="5">
        <v>-119659000</v>
      </c>
      <c r="X149" s="5">
        <v>-2041000</v>
      </c>
      <c r="Y149" s="5">
        <v>-39991423</v>
      </c>
      <c r="Z149" s="5">
        <v>13760001</v>
      </c>
    </row>
    <row r="150" spans="3:26" ht="15.5" x14ac:dyDescent="0.35">
      <c r="C150" t="s">
        <v>2713</v>
      </c>
      <c r="D150" s="5">
        <v>-119000</v>
      </c>
      <c r="E150" s="5">
        <v>2149000</v>
      </c>
      <c r="G150" s="5">
        <v>-297000</v>
      </c>
      <c r="I150" s="5">
        <v>7002000</v>
      </c>
      <c r="J150" s="5">
        <v>1533000</v>
      </c>
      <c r="K150" s="5">
        <v>10000000</v>
      </c>
    </row>
    <row r="151" spans="3:26" ht="15.5" x14ac:dyDescent="0.35">
      <c r="C151" t="s">
        <v>2421</v>
      </c>
      <c r="D151" s="5">
        <v>26003000</v>
      </c>
      <c r="E151" s="5">
        <v>-26003000</v>
      </c>
      <c r="F151" s="5">
        <v>247000</v>
      </c>
      <c r="G151" s="5">
        <v>37815000</v>
      </c>
      <c r="I151" s="5">
        <v>38062000</v>
      </c>
      <c r="J151" s="5">
        <v>19651000</v>
      </c>
      <c r="K151" s="5">
        <v>10346000</v>
      </c>
      <c r="L151" s="5">
        <v>15559000</v>
      </c>
      <c r="M151" s="5">
        <v>55758000</v>
      </c>
      <c r="N151" s="5">
        <v>2655000</v>
      </c>
      <c r="O151" s="5">
        <v>57000</v>
      </c>
      <c r="P151" s="5">
        <v>-248000</v>
      </c>
      <c r="Q151" s="5">
        <v>891000</v>
      </c>
      <c r="R151" s="5">
        <v>6966000</v>
      </c>
      <c r="S151" s="5">
        <v>1332000</v>
      </c>
      <c r="T151" s="5">
        <v>20187000</v>
      </c>
      <c r="U151" s="5">
        <v>1973000</v>
      </c>
    </row>
    <row r="152" spans="3:26" ht="15.5" x14ac:dyDescent="0.35">
      <c r="C152" t="s">
        <v>2422</v>
      </c>
      <c r="M152" s="5">
        <v>-3724000</v>
      </c>
      <c r="N152" s="5">
        <v>-2722000</v>
      </c>
      <c r="Q152" s="5">
        <v>-353000</v>
      </c>
      <c r="R152" s="5">
        <v>-1367000</v>
      </c>
      <c r="S152" s="5">
        <v>-469000</v>
      </c>
      <c r="T152" s="5">
        <v>-1984000</v>
      </c>
    </row>
    <row r="153" spans="3:26" ht="15.5" x14ac:dyDescent="0.35">
      <c r="C153" t="s">
        <v>2433</v>
      </c>
      <c r="G153" s="5">
        <v>-10000000</v>
      </c>
    </row>
    <row r="154" spans="3:26" ht="15.5" x14ac:dyDescent="0.35">
      <c r="C154" t="s">
        <v>823</v>
      </c>
    </row>
    <row r="155" spans="3:26" ht="15.5" x14ac:dyDescent="0.35">
      <c r="C155" t="s">
        <v>185</v>
      </c>
      <c r="D155" s="5">
        <v>-38886000</v>
      </c>
      <c r="F155" s="5">
        <v>-22338000</v>
      </c>
      <c r="G155" s="5">
        <v>-39569000</v>
      </c>
      <c r="I155" s="5">
        <v>-85809000</v>
      </c>
      <c r="J155" s="5">
        <v>-31906000</v>
      </c>
      <c r="K155" s="5">
        <v>-77467000</v>
      </c>
      <c r="L155" s="5">
        <v>-43145000</v>
      </c>
      <c r="M155" s="5">
        <v>-32510000</v>
      </c>
      <c r="N155" s="5">
        <v>-6702000</v>
      </c>
      <c r="O155" s="5">
        <v>9687000</v>
      </c>
      <c r="P155" s="5">
        <v>-3284000</v>
      </c>
      <c r="Q155" s="5">
        <v>15485000</v>
      </c>
      <c r="R155" s="5">
        <v>203078000</v>
      </c>
      <c r="S155" s="5">
        <v>-88946000</v>
      </c>
      <c r="T155" s="5">
        <v>-74589000</v>
      </c>
      <c r="U155" s="5">
        <v>-59698000</v>
      </c>
      <c r="V155" s="5">
        <v>-84854000</v>
      </c>
      <c r="W155" s="5">
        <v>-83281000</v>
      </c>
      <c r="X155" s="5">
        <v>-79880000</v>
      </c>
      <c r="Y155" s="5">
        <v>-18309608</v>
      </c>
      <c r="Z155" s="5">
        <v>-122528960</v>
      </c>
    </row>
    <row r="156" spans="3:26" ht="15.5" x14ac:dyDescent="0.35">
      <c r="C156" t="s">
        <v>1668</v>
      </c>
      <c r="O156" s="5">
        <v>-309000</v>
      </c>
      <c r="P156" s="5">
        <v>-1712000</v>
      </c>
      <c r="Q156" s="5">
        <v>-2276000</v>
      </c>
      <c r="R156" s="5">
        <v>-2019000</v>
      </c>
      <c r="S156" s="5">
        <v>-1259000</v>
      </c>
      <c r="T156" s="5">
        <v>-1770000</v>
      </c>
      <c r="U156" s="5">
        <v>-2900000</v>
      </c>
    </row>
    <row r="157" spans="3:26" ht="15.5" x14ac:dyDescent="0.35">
      <c r="C157" t="s">
        <v>1770</v>
      </c>
      <c r="D157" s="5">
        <v>-1993000</v>
      </c>
      <c r="E157" s="5">
        <v>-1112000</v>
      </c>
      <c r="F157" s="5">
        <v>-4046000</v>
      </c>
      <c r="G157" s="5">
        <v>-1631000</v>
      </c>
      <c r="I157" s="5">
        <v>-8553000</v>
      </c>
      <c r="J157" s="5">
        <v>-8878000</v>
      </c>
      <c r="K157" s="5">
        <v>-5996000</v>
      </c>
      <c r="L157" s="5">
        <v>-4176000</v>
      </c>
      <c r="M157" s="5">
        <v>-3091000</v>
      </c>
      <c r="N157" s="5">
        <v>-3265000</v>
      </c>
    </row>
    <row r="158" spans="3:26" ht="15.5" x14ac:dyDescent="0.35">
      <c r="C158" t="s">
        <v>353</v>
      </c>
      <c r="N158" s="5">
        <v>-1222000</v>
      </c>
      <c r="O158" s="5">
        <v>-4257000</v>
      </c>
      <c r="P158" s="5">
        <v>-103319000</v>
      </c>
      <c r="Q158" s="5">
        <v>-103379000</v>
      </c>
      <c r="R158" s="5">
        <v>16037000</v>
      </c>
      <c r="U158" s="5">
        <v>-3542000</v>
      </c>
    </row>
    <row r="159" spans="3:26" ht="15.5" x14ac:dyDescent="0.35">
      <c r="C159" t="s">
        <v>714</v>
      </c>
      <c r="F159" s="5">
        <v>-54600000</v>
      </c>
      <c r="G159" s="5">
        <v>-86000000</v>
      </c>
      <c r="I159" s="5">
        <v>-140600000</v>
      </c>
    </row>
    <row r="160" spans="3:26" ht="15.5" x14ac:dyDescent="0.35">
      <c r="C160" t="s">
        <v>711</v>
      </c>
    </row>
    <row r="161" spans="3:26" ht="15.5" x14ac:dyDescent="0.35">
      <c r="C161" t="s">
        <v>1041</v>
      </c>
      <c r="F161" s="5">
        <v>158600000</v>
      </c>
      <c r="I161" s="5">
        <v>158600000</v>
      </c>
      <c r="J161" s="5">
        <v>30000000</v>
      </c>
      <c r="M161" s="5">
        <v>88000000</v>
      </c>
    </row>
    <row r="162" spans="3:26" ht="15.5" x14ac:dyDescent="0.35">
      <c r="C162" t="s">
        <v>296</v>
      </c>
      <c r="S162" s="5">
        <v>1000000</v>
      </c>
    </row>
    <row r="163" spans="3:26" ht="15.5" x14ac:dyDescent="0.35">
      <c r="C163" t="s">
        <v>600</v>
      </c>
      <c r="Y163" s="5">
        <v>-1063830</v>
      </c>
    </row>
    <row r="164" spans="3:26" ht="15.5" x14ac:dyDescent="0.35">
      <c r="C164" t="s">
        <v>186</v>
      </c>
      <c r="D164" s="5">
        <v>4647000</v>
      </c>
      <c r="E164" s="5">
        <v>46233000</v>
      </c>
      <c r="F164" s="5">
        <v>-91598000</v>
      </c>
      <c r="G164" s="5">
        <v>-11582000</v>
      </c>
      <c r="I164" s="5">
        <v>-154704000</v>
      </c>
      <c r="J164" s="5">
        <v>-96017000</v>
      </c>
      <c r="K164" s="5">
        <v>-53809000</v>
      </c>
      <c r="L164" s="5">
        <v>-81932000</v>
      </c>
      <c r="M164" s="5">
        <v>-158675000</v>
      </c>
      <c r="N164" s="5">
        <v>-186807000</v>
      </c>
      <c r="O164" s="5">
        <v>-122088000</v>
      </c>
      <c r="P164" s="5">
        <v>121978000</v>
      </c>
      <c r="Q164" s="5">
        <v>71869000</v>
      </c>
      <c r="R164" s="5">
        <v>-173317000</v>
      </c>
      <c r="S164" s="5">
        <v>-74860000</v>
      </c>
      <c r="T164" s="5">
        <v>99843000</v>
      </c>
      <c r="U164" s="5">
        <v>-5083000</v>
      </c>
      <c r="V164" s="5">
        <v>94342000</v>
      </c>
      <c r="W164" s="5">
        <v>99800000</v>
      </c>
      <c r="X164" s="5">
        <v>-14468000</v>
      </c>
      <c r="Y164" s="5">
        <v>-17550012</v>
      </c>
      <c r="Z164" s="5">
        <v>6901097</v>
      </c>
    </row>
    <row r="165" spans="3:26" ht="15.5" x14ac:dyDescent="0.35">
      <c r="C165" t="s">
        <v>1432</v>
      </c>
      <c r="X165" s="5">
        <v>-99000</v>
      </c>
      <c r="Y165" s="5">
        <v>1006939</v>
      </c>
      <c r="Z165" s="5">
        <v>270612</v>
      </c>
    </row>
    <row r="166" spans="3:26" ht="15.5" x14ac:dyDescent="0.35">
      <c r="C166" t="s">
        <v>2714</v>
      </c>
      <c r="D166" s="5">
        <v>19033000</v>
      </c>
      <c r="E166" s="5">
        <v>-10143000</v>
      </c>
      <c r="F166" s="5">
        <v>19014000</v>
      </c>
      <c r="G166" s="5">
        <v>-43637000</v>
      </c>
      <c r="I166" s="5">
        <v>-24969000</v>
      </c>
      <c r="J166" s="5">
        <v>-26555000</v>
      </c>
      <c r="K166" s="5">
        <v>34845000</v>
      </c>
      <c r="L166" s="5">
        <v>-25848000</v>
      </c>
      <c r="M166" s="5">
        <v>63384000</v>
      </c>
      <c r="N166" s="5">
        <v>-17314000</v>
      </c>
      <c r="O166" s="5">
        <v>-21935000</v>
      </c>
      <c r="P166" s="5">
        <v>68790000</v>
      </c>
      <c r="Q166" s="5">
        <v>130554000</v>
      </c>
      <c r="R166" s="5">
        <v>-122285000</v>
      </c>
      <c r="S166" s="5">
        <v>-19246000</v>
      </c>
      <c r="T166" s="5">
        <v>21645000</v>
      </c>
      <c r="U166" s="5">
        <v>12083000</v>
      </c>
      <c r="V166" s="5">
        <v>154682000</v>
      </c>
      <c r="W166" s="5">
        <v>121953000</v>
      </c>
      <c r="X166" s="5">
        <v>16830000</v>
      </c>
      <c r="Y166" s="5">
        <v>-7031096</v>
      </c>
      <c r="Z166" s="5">
        <v>45052773</v>
      </c>
    </row>
    <row r="167" spans="3:26" ht="15.5" x14ac:dyDescent="0.35">
      <c r="C167" t="s">
        <v>190</v>
      </c>
      <c r="D167" s="5">
        <v>-8000</v>
      </c>
      <c r="E167" s="5">
        <v>-7000</v>
      </c>
      <c r="F167" s="5">
        <v>-9000</v>
      </c>
      <c r="G167" s="5">
        <v>-8000</v>
      </c>
      <c r="I167" s="5">
        <v>-42000</v>
      </c>
      <c r="J167" s="5">
        <v>-57000</v>
      </c>
      <c r="K167" s="5">
        <v>-745000</v>
      </c>
      <c r="L167" s="5">
        <v>-2207000</v>
      </c>
      <c r="M167" s="5">
        <v>-3943000</v>
      </c>
      <c r="N167" s="5">
        <v>-3748000</v>
      </c>
      <c r="O167" s="5">
        <v>-1696000</v>
      </c>
      <c r="P167" s="5">
        <v>-24000</v>
      </c>
      <c r="Q167" s="5">
        <v>-223000</v>
      </c>
      <c r="R167" s="5">
        <v>-607000</v>
      </c>
      <c r="S167" s="5">
        <v>-649000</v>
      </c>
      <c r="T167" s="5">
        <v>-447000</v>
      </c>
      <c r="U167" s="5">
        <v>-43000</v>
      </c>
      <c r="V167" s="5">
        <v>-23000</v>
      </c>
      <c r="W167" s="5">
        <v>-138000</v>
      </c>
      <c r="X167" s="5">
        <v>-199000</v>
      </c>
      <c r="Y167" s="5">
        <v>-234397</v>
      </c>
      <c r="Z167" s="5">
        <v>-117896</v>
      </c>
    </row>
    <row r="168" spans="3:26" ht="15.5" x14ac:dyDescent="0.35">
      <c r="C168" t="s">
        <v>890</v>
      </c>
      <c r="T168" s="5">
        <v>114510000</v>
      </c>
    </row>
    <row r="169" spans="3:26" ht="15.5" x14ac:dyDescent="0.35">
      <c r="C169" t="s">
        <v>1400</v>
      </c>
      <c r="T169" s="5">
        <v>-1236000</v>
      </c>
    </row>
    <row r="170" spans="3:26" ht="15.5" x14ac:dyDescent="0.35">
      <c r="C170" t="s">
        <v>1190</v>
      </c>
      <c r="G170" s="5">
        <v>-4793000</v>
      </c>
      <c r="I170" s="5">
        <v>-4793000</v>
      </c>
      <c r="J170" s="5">
        <v>-4803000</v>
      </c>
      <c r="K170" s="5">
        <v>-5223000</v>
      </c>
      <c r="L170" s="5">
        <v>-5233000</v>
      </c>
      <c r="M170" s="5">
        <v>-5326000</v>
      </c>
      <c r="N170" s="5">
        <v>-5133000</v>
      </c>
      <c r="O170" s="5">
        <v>-11117000</v>
      </c>
      <c r="P170" s="5">
        <v>-6706000</v>
      </c>
      <c r="Q170" s="5">
        <v>-1002000</v>
      </c>
      <c r="R170" s="5">
        <v>-1018000</v>
      </c>
      <c r="S170" s="5">
        <v>-1986000</v>
      </c>
      <c r="T170" s="5">
        <v>-2208000</v>
      </c>
      <c r="U170" s="5">
        <v>-2733000</v>
      </c>
      <c r="V170" s="5">
        <v>-3406000</v>
      </c>
      <c r="W170" s="5">
        <v>-2281000</v>
      </c>
      <c r="X170" s="5">
        <v>-1405000</v>
      </c>
      <c r="Y170" s="5">
        <v>-2487980</v>
      </c>
    </row>
    <row r="171" spans="3:26" ht="15.5" x14ac:dyDescent="0.35">
      <c r="C171" t="s">
        <v>2715</v>
      </c>
      <c r="Q171" s="5">
        <v>33131000</v>
      </c>
    </row>
    <row r="172" spans="3:26" ht="15.5" x14ac:dyDescent="0.35">
      <c r="C172" t="s">
        <v>1058</v>
      </c>
      <c r="D172" s="5">
        <v>27963000</v>
      </c>
      <c r="E172" s="5">
        <v>83512000</v>
      </c>
      <c r="F172" s="5">
        <v>811000</v>
      </c>
      <c r="G172" s="5">
        <v>98384000</v>
      </c>
      <c r="I172" s="5">
        <v>104787000</v>
      </c>
      <c r="J172" s="5">
        <v>47806000</v>
      </c>
      <c r="K172" s="5">
        <v>42128000</v>
      </c>
      <c r="L172" s="5">
        <v>68349000</v>
      </c>
      <c r="M172" s="5">
        <v>52067000</v>
      </c>
    </row>
    <row r="173" spans="3:26" ht="15.5" x14ac:dyDescent="0.35">
      <c r="C173" t="s">
        <v>778</v>
      </c>
      <c r="D173" s="5">
        <v>-23014000</v>
      </c>
      <c r="E173" s="5">
        <v>-7903000</v>
      </c>
      <c r="F173" s="5">
        <v>-112791000</v>
      </c>
      <c r="G173" s="5">
        <v>-42502000</v>
      </c>
      <c r="I173" s="5">
        <v>-172050000</v>
      </c>
      <c r="J173" s="5">
        <v>-46928000</v>
      </c>
      <c r="K173" s="5">
        <v>-47442000</v>
      </c>
      <c r="L173" s="5">
        <v>-38001000</v>
      </c>
      <c r="M173" s="5">
        <v>-34342000</v>
      </c>
      <c r="N173" s="5">
        <v>-71494000</v>
      </c>
    </row>
    <row r="174" spans="3:26" ht="15.5" x14ac:dyDescent="0.35">
      <c r="C174" t="s">
        <v>1100</v>
      </c>
      <c r="M174" s="5">
        <v>-9375000</v>
      </c>
      <c r="N174" s="5">
        <v>-12500000</v>
      </c>
    </row>
    <row r="175" spans="3:26" ht="15.5" x14ac:dyDescent="0.35">
      <c r="C175" t="s">
        <v>2294</v>
      </c>
      <c r="D175" s="5">
        <v>-358000</v>
      </c>
      <c r="E175" s="5">
        <v>-356000</v>
      </c>
      <c r="F175" s="5">
        <v>-353000</v>
      </c>
      <c r="G175" s="5">
        <v>-351000</v>
      </c>
      <c r="I175" s="5">
        <v>-1406000</v>
      </c>
      <c r="J175" s="5">
        <v>-1379000</v>
      </c>
      <c r="K175" s="5">
        <v>-1345000</v>
      </c>
      <c r="L175" s="5">
        <v>-1313000</v>
      </c>
      <c r="M175" s="5">
        <v>-786000</v>
      </c>
      <c r="N175" s="5">
        <v>-30658000</v>
      </c>
    </row>
    <row r="176" spans="3:26" ht="15.5" x14ac:dyDescent="0.35">
      <c r="C176" t="s">
        <v>2716</v>
      </c>
      <c r="F176" s="5">
        <v>23921000</v>
      </c>
      <c r="I176" s="5">
        <v>23921000</v>
      </c>
      <c r="L176" s="5">
        <v>128000</v>
      </c>
    </row>
    <row r="177" spans="2:26" ht="15.5" x14ac:dyDescent="0.35">
      <c r="C177" t="s">
        <v>2717</v>
      </c>
      <c r="F177" s="5">
        <v>-5464000</v>
      </c>
      <c r="I177" s="5">
        <v>-5464000</v>
      </c>
      <c r="J177" s="5">
        <v>-668000</v>
      </c>
      <c r="L177" s="5">
        <v>-433000</v>
      </c>
      <c r="M177" s="5">
        <v>-809000</v>
      </c>
      <c r="N177" s="5">
        <v>-717000</v>
      </c>
    </row>
    <row r="178" spans="2:26" ht="15.5" x14ac:dyDescent="0.35">
      <c r="C178" t="s">
        <v>2718</v>
      </c>
      <c r="F178" s="5">
        <v>2038000</v>
      </c>
      <c r="G178" s="5">
        <v>-697000</v>
      </c>
      <c r="K178" s="5">
        <v>-4462000</v>
      </c>
      <c r="L178" s="5">
        <v>-8322000</v>
      </c>
      <c r="M178" s="5">
        <v>-7065000</v>
      </c>
      <c r="N178" s="5">
        <v>-5491000</v>
      </c>
    </row>
    <row r="179" spans="2:26" ht="15.5" x14ac:dyDescent="0.35">
      <c r="C179" t="s">
        <v>2719</v>
      </c>
      <c r="J179" s="5">
        <v>9558000</v>
      </c>
    </row>
    <row r="180" spans="2:26" ht="15.5" x14ac:dyDescent="0.35">
      <c r="C180" t="s">
        <v>2443</v>
      </c>
      <c r="O180" s="5">
        <v>21715000</v>
      </c>
      <c r="P180" s="5">
        <v>157371000</v>
      </c>
      <c r="Q180" s="5">
        <v>9155000</v>
      </c>
      <c r="R180" s="5">
        <v>55650000</v>
      </c>
      <c r="S180" s="5">
        <v>40605000</v>
      </c>
      <c r="T180" s="5">
        <v>45338000</v>
      </c>
      <c r="U180" s="5">
        <v>59155000</v>
      </c>
      <c r="V180" s="5">
        <v>29954000</v>
      </c>
    </row>
    <row r="181" spans="2:26" ht="15.5" x14ac:dyDescent="0.35">
      <c r="C181" t="s">
        <v>2212</v>
      </c>
      <c r="D181" s="5">
        <v>-18969000</v>
      </c>
      <c r="E181" s="5">
        <v>-18870000</v>
      </c>
      <c r="F181" s="5">
        <v>-18765000</v>
      </c>
      <c r="G181" s="5">
        <v>-17978000</v>
      </c>
      <c r="I181" s="5">
        <v>-74688000</v>
      </c>
      <c r="J181" s="5">
        <v>-72991000</v>
      </c>
      <c r="K181" s="5">
        <v>-71565000</v>
      </c>
      <c r="L181" s="5">
        <v>-69052000</v>
      </c>
      <c r="M181" s="5">
        <v>-212480000</v>
      </c>
      <c r="N181" s="5">
        <v>-39752000</v>
      </c>
      <c r="O181" s="5">
        <v>-109055000</v>
      </c>
      <c r="P181" s="5">
        <v>-97453000</v>
      </c>
      <c r="Q181" s="5">
        <v>-99746000</v>
      </c>
      <c r="R181" s="5">
        <v>-105057000</v>
      </c>
      <c r="S181" s="5">
        <v>-93584000</v>
      </c>
      <c r="T181" s="5">
        <v>-77759000</v>
      </c>
      <c r="U181" s="5">
        <v>-73545000</v>
      </c>
      <c r="V181" s="5">
        <v>-86865000</v>
      </c>
      <c r="W181" s="5">
        <v>-19734000</v>
      </c>
      <c r="X181" s="5">
        <v>-29595000</v>
      </c>
      <c r="Y181" s="5">
        <v>-8803478</v>
      </c>
      <c r="Z181" s="5">
        <v>-38304392</v>
      </c>
    </row>
    <row r="182" spans="2:26" ht="15.5" x14ac:dyDescent="0.35">
      <c r="C182" t="s">
        <v>195</v>
      </c>
      <c r="D182" s="5">
        <v>-40274000</v>
      </c>
      <c r="E182" s="5">
        <v>-13203000</v>
      </c>
      <c r="F182" s="5">
        <v>-76900000</v>
      </c>
      <c r="G182" s="5">
        <v>-32173000</v>
      </c>
      <c r="I182" s="5">
        <v>-72426000</v>
      </c>
      <c r="J182" s="5">
        <v>5262000</v>
      </c>
      <c r="K182" s="5">
        <v>-27628000</v>
      </c>
      <c r="L182" s="5">
        <v>-2844000</v>
      </c>
      <c r="M182" s="5">
        <v>44305000</v>
      </c>
      <c r="N182" s="5">
        <v>-21897000</v>
      </c>
      <c r="O182" s="5">
        <v>29161000</v>
      </c>
      <c r="P182" s="5">
        <v>28629000</v>
      </c>
      <c r="Q182" s="5">
        <v>13096000</v>
      </c>
      <c r="R182" s="5">
        <v>67729000</v>
      </c>
      <c r="S182" s="5">
        <v>-98715000</v>
      </c>
      <c r="T182" s="5">
        <v>24324000</v>
      </c>
      <c r="U182" s="5">
        <v>-75652000</v>
      </c>
      <c r="V182" s="5">
        <v>5493000</v>
      </c>
      <c r="W182" s="5">
        <v>18706000</v>
      </c>
      <c r="X182" s="5">
        <v>45571000</v>
      </c>
      <c r="Y182" s="5">
        <v>68629769</v>
      </c>
      <c r="Z182" s="5">
        <v>19019903</v>
      </c>
    </row>
    <row r="183" spans="2:26" ht="15.5" x14ac:dyDescent="0.35">
      <c r="C183" t="s">
        <v>383</v>
      </c>
      <c r="D183" s="5">
        <v>639000</v>
      </c>
      <c r="E183" s="5">
        <v>-67000</v>
      </c>
      <c r="F183" s="5">
        <v>194000</v>
      </c>
      <c r="G183" s="5">
        <v>997000</v>
      </c>
      <c r="I183" s="5">
        <v>1008000</v>
      </c>
      <c r="J183" s="5">
        <v>2891000</v>
      </c>
      <c r="K183" s="5">
        <v>-345000</v>
      </c>
      <c r="L183" s="5">
        <v>2312000</v>
      </c>
      <c r="M183" s="5">
        <v>86000</v>
      </c>
      <c r="N183" s="5">
        <v>570000</v>
      </c>
      <c r="O183" s="5">
        <v>-90000</v>
      </c>
      <c r="P183" s="5">
        <v>-170000</v>
      </c>
      <c r="Q183" s="5">
        <v>23000</v>
      </c>
      <c r="R183" s="5">
        <v>-6404000</v>
      </c>
      <c r="S183" s="5">
        <v>6745000</v>
      </c>
      <c r="T183" s="5">
        <v>2714000</v>
      </c>
      <c r="U183" s="5">
        <v>1703000</v>
      </c>
      <c r="V183" s="5">
        <v>126000</v>
      </c>
      <c r="W183" s="5">
        <v>-25000</v>
      </c>
    </row>
    <row r="184" spans="2:26" ht="15.5" x14ac:dyDescent="0.35">
      <c r="C184" t="s">
        <v>196</v>
      </c>
      <c r="E184" s="5">
        <v>113658000</v>
      </c>
      <c r="I184" s="5">
        <v>185076000</v>
      </c>
      <c r="J184" s="5">
        <v>176923000</v>
      </c>
      <c r="K184" s="5">
        <v>204896000</v>
      </c>
      <c r="L184" s="5">
        <v>205428000</v>
      </c>
      <c r="M184" s="5">
        <v>161037000</v>
      </c>
      <c r="N184" s="5">
        <v>182364000</v>
      </c>
      <c r="O184" s="5">
        <v>153293000</v>
      </c>
      <c r="P184" s="5">
        <v>124834000</v>
      </c>
      <c r="Q184" s="5">
        <v>111715000</v>
      </c>
      <c r="R184" s="5">
        <v>50390000</v>
      </c>
      <c r="S184" s="5">
        <v>142360000</v>
      </c>
      <c r="T184" s="5">
        <v>115322000</v>
      </c>
      <c r="U184" s="5">
        <v>189271000</v>
      </c>
      <c r="V184" s="5">
        <v>183652000</v>
      </c>
      <c r="W184" s="5">
        <v>164971000</v>
      </c>
      <c r="X184" s="5">
        <v>119400000</v>
      </c>
      <c r="Y184" s="5">
        <v>50769962</v>
      </c>
      <c r="Z184" s="5">
        <v>31750059</v>
      </c>
    </row>
    <row r="185" spans="2:26" ht="15.5" x14ac:dyDescent="0.35">
      <c r="C185" t="s">
        <v>197</v>
      </c>
      <c r="D185" s="5">
        <v>-39635000</v>
      </c>
      <c r="E185" s="5">
        <v>100388000</v>
      </c>
      <c r="F185" s="5">
        <v>-76706000</v>
      </c>
      <c r="G185" s="5">
        <v>-31176000</v>
      </c>
      <c r="I185" s="5">
        <v>113658000</v>
      </c>
      <c r="J185" s="5">
        <v>185076000</v>
      </c>
      <c r="K185" s="5">
        <v>176923000</v>
      </c>
      <c r="L185" s="5">
        <v>204896000</v>
      </c>
      <c r="M185" s="5">
        <v>205428000</v>
      </c>
      <c r="N185" s="5">
        <v>161037000</v>
      </c>
      <c r="O185" s="5">
        <v>182364000</v>
      </c>
      <c r="P185" s="5">
        <v>153293000</v>
      </c>
      <c r="Q185" s="5">
        <v>124834000</v>
      </c>
      <c r="R185" s="5">
        <v>111715000</v>
      </c>
      <c r="S185" s="5">
        <v>50390000</v>
      </c>
      <c r="T185" s="5">
        <v>142360000</v>
      </c>
      <c r="U185" s="5">
        <v>115322000</v>
      </c>
      <c r="V185" s="5">
        <v>189271000</v>
      </c>
      <c r="W185" s="5">
        <v>183652000</v>
      </c>
      <c r="X185" s="5">
        <v>164971000</v>
      </c>
      <c r="Y185" s="5">
        <v>119399731</v>
      </c>
      <c r="Z185" s="5">
        <v>50769962</v>
      </c>
    </row>
    <row r="187" spans="2:26" ht="15.5" x14ac:dyDescent="0.35">
      <c r="B187" t="s">
        <v>198</v>
      </c>
      <c r="C187" t="s">
        <v>12</v>
      </c>
      <c r="D187" s="5">
        <v>3110000000</v>
      </c>
      <c r="E187" s="5">
        <v>3110000000</v>
      </c>
      <c r="F187" s="5">
        <v>3110000000</v>
      </c>
      <c r="G187" s="5">
        <v>3110000000</v>
      </c>
      <c r="I187" s="5">
        <v>3110000000</v>
      </c>
      <c r="J187" s="5">
        <v>3110000000</v>
      </c>
      <c r="K187" s="5">
        <v>3110000000</v>
      </c>
      <c r="L187" s="5">
        <v>3110000000</v>
      </c>
      <c r="M187" s="5">
        <v>3110000000</v>
      </c>
      <c r="N187" s="5">
        <v>3110000000</v>
      </c>
      <c r="O187" s="5">
        <v>3110000000</v>
      </c>
      <c r="P187" s="5">
        <v>3110000000</v>
      </c>
      <c r="Q187" s="5">
        <v>3110000000</v>
      </c>
      <c r="R187" s="5">
        <v>2670000000</v>
      </c>
      <c r="S187" s="5">
        <v>2670000000</v>
      </c>
      <c r="T187" s="5">
        <v>2670000000</v>
      </c>
      <c r="U187" s="5">
        <v>1340000000</v>
      </c>
      <c r="V187" s="5">
        <v>1340000000</v>
      </c>
      <c r="W187" s="5">
        <v>1340000000</v>
      </c>
      <c r="X187" s="5">
        <v>1340000000</v>
      </c>
      <c r="Y187" s="5">
        <v>1340000000</v>
      </c>
      <c r="Z187" s="5">
        <v>1340000000</v>
      </c>
    </row>
    <row r="188" spans="2:26" ht="15.5" x14ac:dyDescent="0.35">
      <c r="C188" t="s">
        <v>199</v>
      </c>
      <c r="D188" s="6">
        <v>1018.79</v>
      </c>
      <c r="E188" s="6">
        <v>442.49</v>
      </c>
      <c r="F188" s="6">
        <v>335.05</v>
      </c>
      <c r="G188" s="6">
        <v>603.95000000000005</v>
      </c>
    </row>
    <row r="189" spans="2:26" ht="15.5" x14ac:dyDescent="0.35">
      <c r="C189" t="s">
        <v>200</v>
      </c>
      <c r="D189" s="6">
        <v>5.3</v>
      </c>
      <c r="E189" s="6">
        <v>20.11</v>
      </c>
      <c r="F189" s="6">
        <v>21.71</v>
      </c>
      <c r="G189" s="6">
        <v>11.55</v>
      </c>
    </row>
    <row r="190" spans="2:26" ht="15.5" x14ac:dyDescent="0.35">
      <c r="C190" t="s">
        <v>69</v>
      </c>
      <c r="D190" s="6">
        <v>3.59</v>
      </c>
      <c r="E190" s="6">
        <v>6.28</v>
      </c>
      <c r="F190" s="6">
        <v>5.53</v>
      </c>
      <c r="G190" s="6">
        <v>5.34</v>
      </c>
    </row>
    <row r="191" spans="2:26" ht="15.5" x14ac:dyDescent="0.35">
      <c r="C191" t="s">
        <v>201</v>
      </c>
      <c r="D191" s="5">
        <v>553300000000</v>
      </c>
      <c r="E191" s="5">
        <v>551010000000</v>
      </c>
      <c r="F191" s="5">
        <v>430160000000</v>
      </c>
      <c r="G191" s="5">
        <v>414590000000</v>
      </c>
    </row>
    <row r="192" spans="2:26" ht="15.5" x14ac:dyDescent="0.35">
      <c r="C192" t="s">
        <v>202</v>
      </c>
      <c r="D192" s="6">
        <v>4.24E-2</v>
      </c>
      <c r="E192" s="6">
        <v>2.0199999999999999E-2</v>
      </c>
      <c r="F192" s="6">
        <v>1.5900000000000001E-2</v>
      </c>
      <c r="G192" s="6">
        <v>2.7799999999999998E-2</v>
      </c>
    </row>
    <row r="193" spans="3:7" ht="15.5" x14ac:dyDescent="0.35">
      <c r="C193" t="s">
        <v>203</v>
      </c>
      <c r="D193" s="6">
        <v>5.5199999999999999E-2</v>
      </c>
      <c r="E193" s="6">
        <v>2.6699999999999998E-2</v>
      </c>
      <c r="F193" s="6">
        <v>2.1099999999999997E-2</v>
      </c>
      <c r="G193" s="6">
        <v>3.9E-2</v>
      </c>
    </row>
    <row r="194" spans="3:7" ht="15.5" x14ac:dyDescent="0.35">
      <c r="C194" t="s">
        <v>204</v>
      </c>
      <c r="D194" s="6">
        <v>5.3E-3</v>
      </c>
      <c r="E194" s="6">
        <v>5.7999999999999996E-3</v>
      </c>
      <c r="F194" s="6">
        <v>3.8E-3</v>
      </c>
      <c r="G194" s="6">
        <v>3.8E-3</v>
      </c>
    </row>
    <row r="195" spans="3:7" ht="15.5" x14ac:dyDescent="0.35">
      <c r="C195" t="s">
        <v>205</v>
      </c>
      <c r="D195" s="6">
        <v>2.17</v>
      </c>
      <c r="E195" s="6">
        <v>2.54</v>
      </c>
      <c r="F195" s="6">
        <v>1.47</v>
      </c>
      <c r="G195" s="6">
        <v>1.33</v>
      </c>
    </row>
    <row r="196" spans="3:7" ht="15.5" x14ac:dyDescent="0.35">
      <c r="C196" t="s">
        <v>206</v>
      </c>
      <c r="D196" s="5">
        <v>57425000000000</v>
      </c>
      <c r="E196" s="5">
        <v>51538000000000</v>
      </c>
      <c r="F196" s="5">
        <v>49324000000000</v>
      </c>
      <c r="G196" s="5">
        <v>48207000000000</v>
      </c>
    </row>
    <row r="197" spans="3:7" ht="15.5" x14ac:dyDescent="0.35">
      <c r="C197" t="s">
        <v>207</v>
      </c>
      <c r="D197" s="6">
        <v>0.28999999999999998</v>
      </c>
      <c r="E197" s="6">
        <v>0.54</v>
      </c>
      <c r="F197" s="6">
        <v>0.46</v>
      </c>
      <c r="G197" s="6">
        <v>0.45</v>
      </c>
    </row>
    <row r="198" spans="3:7" ht="15.5" x14ac:dyDescent="0.35">
      <c r="C198" t="s">
        <v>208</v>
      </c>
      <c r="D198" s="6">
        <v>18445.439999999999</v>
      </c>
      <c r="E198" s="6">
        <v>16554.46</v>
      </c>
      <c r="F198" s="6">
        <v>15843.32</v>
      </c>
      <c r="G198" s="6">
        <v>15484.61</v>
      </c>
    </row>
    <row r="199" spans="3:7" ht="15.5" x14ac:dyDescent="0.35">
      <c r="C199" t="s">
        <v>209</v>
      </c>
      <c r="D199" s="6">
        <v>0.28999999999999998</v>
      </c>
      <c r="E199" s="6">
        <v>0.54</v>
      </c>
      <c r="F199" s="6">
        <v>0.46</v>
      </c>
      <c r="G199" s="6">
        <v>0.45</v>
      </c>
    </row>
    <row r="200" spans="3:7" ht="15.5" x14ac:dyDescent="0.35">
      <c r="C200" t="s">
        <v>210</v>
      </c>
      <c r="D200" s="6">
        <v>18445.439999999999</v>
      </c>
      <c r="E200" s="6">
        <v>16554.46</v>
      </c>
      <c r="F200" s="6">
        <v>15843.32</v>
      </c>
      <c r="G200" s="6">
        <v>15484.61</v>
      </c>
    </row>
    <row r="201" spans="3:7" ht="15.5" x14ac:dyDescent="0.35">
      <c r="C201" t="s">
        <v>211</v>
      </c>
      <c r="D201" s="5">
        <v>5144000000000</v>
      </c>
      <c r="E201" s="5">
        <v>4605000000000</v>
      </c>
      <c r="F201" s="5">
        <v>4377000000000</v>
      </c>
      <c r="G201" s="5">
        <v>4048000000000</v>
      </c>
    </row>
    <row r="202" spans="3:7" ht="15.5" x14ac:dyDescent="0.35">
      <c r="C202" t="s">
        <v>212</v>
      </c>
      <c r="D202" s="5">
        <v>6112000000000</v>
      </c>
      <c r="E202" s="5">
        <v>5886000000000</v>
      </c>
      <c r="F202" s="5">
        <v>4900000000000</v>
      </c>
      <c r="G202" s="5">
        <v>6790000000000</v>
      </c>
    </row>
    <row r="203" spans="3:7" ht="15.5" x14ac:dyDescent="0.35">
      <c r="C203" t="s">
        <v>213</v>
      </c>
      <c r="D203" s="5">
        <v>57425000000000</v>
      </c>
      <c r="E203" s="5">
        <v>51538000000000</v>
      </c>
      <c r="F203" s="5">
        <v>49324000000000</v>
      </c>
      <c r="G203" s="5">
        <v>48207000000000</v>
      </c>
    </row>
    <row r="204" spans="3:7" ht="15.5" x14ac:dyDescent="0.35">
      <c r="C204" t="s">
        <v>24</v>
      </c>
      <c r="D204" s="5">
        <v>11256000000000</v>
      </c>
      <c r="E204" s="5">
        <v>10490000000000</v>
      </c>
      <c r="F204" s="5">
        <v>9278000000000</v>
      </c>
      <c r="G204" s="5">
        <v>10838000000000</v>
      </c>
    </row>
    <row r="205" spans="3:7" ht="15.5" x14ac:dyDescent="0.35">
      <c r="C205" t="s">
        <v>21</v>
      </c>
      <c r="D205" s="5">
        <v>10169000000000</v>
      </c>
      <c r="E205" s="5">
        <v>8784000000000</v>
      </c>
      <c r="F205" s="5">
        <v>7378000000000</v>
      </c>
      <c r="G205" s="5">
        <v>7660000000000</v>
      </c>
    </row>
    <row r="206" spans="3:7" ht="15.5" x14ac:dyDescent="0.35">
      <c r="C206" t="s">
        <v>214</v>
      </c>
      <c r="D206" s="5">
        <v>3062000000000</v>
      </c>
      <c r="E206" s="5">
        <v>2914000000000</v>
      </c>
      <c r="F206" s="5">
        <v>2268000000000</v>
      </c>
      <c r="G206" s="5">
        <v>4126000000000</v>
      </c>
    </row>
    <row r="207" spans="3:7" ht="15.5" x14ac:dyDescent="0.35">
      <c r="C207" t="s">
        <v>215</v>
      </c>
      <c r="D207" s="5">
        <v>-567000000000</v>
      </c>
      <c r="E207" s="5">
        <v>-586000000000</v>
      </c>
      <c r="F207" s="5">
        <v>-1035000000000</v>
      </c>
      <c r="G207" s="5">
        <v>1380000000000</v>
      </c>
    </row>
    <row r="208" spans="3:7" ht="15.5" x14ac:dyDescent="0.35">
      <c r="C208" t="s">
        <v>216</v>
      </c>
      <c r="D208" s="5">
        <v>-696000000000</v>
      </c>
      <c r="F208" s="5">
        <v>-375000000000</v>
      </c>
      <c r="G208" s="5">
        <v>-672000000000</v>
      </c>
    </row>
    <row r="209" spans="3:26" ht="15.5" x14ac:dyDescent="0.35">
      <c r="C209" t="s">
        <v>13</v>
      </c>
      <c r="D209" s="5">
        <v>-1263000000000</v>
      </c>
      <c r="E209" s="5">
        <v>-586000000000</v>
      </c>
      <c r="F209" s="5">
        <v>-1410000000000</v>
      </c>
      <c r="G209" s="5">
        <v>708000000000</v>
      </c>
    </row>
    <row r="210" spans="3:26" ht="15.5" x14ac:dyDescent="0.35">
      <c r="C210" t="s">
        <v>16</v>
      </c>
      <c r="D210" s="6">
        <v>-405.71</v>
      </c>
      <c r="E210" s="6">
        <v>-188.22</v>
      </c>
      <c r="F210" s="6">
        <v>-452.95</v>
      </c>
      <c r="G210" s="6">
        <v>227.48</v>
      </c>
    </row>
    <row r="211" spans="3:26" ht="15.5" x14ac:dyDescent="0.35">
      <c r="C211" t="s">
        <v>54</v>
      </c>
      <c r="I211" s="6">
        <v>1459.76</v>
      </c>
      <c r="J211" s="6">
        <v>1512.77</v>
      </c>
      <c r="K211" s="6">
        <v>842.85</v>
      </c>
      <c r="L211" s="6">
        <v>2214.0100000000002</v>
      </c>
      <c r="M211" s="6">
        <v>1141.73</v>
      </c>
      <c r="N211" s="6">
        <v>694.53</v>
      </c>
      <c r="O211" s="6">
        <v>756.64</v>
      </c>
      <c r="P211" s="6">
        <v>1124.6400000000001</v>
      </c>
      <c r="Q211" s="6">
        <v>117.41</v>
      </c>
      <c r="R211" s="6">
        <v>38.119999999999997</v>
      </c>
      <c r="S211" s="6">
        <v>7.28</v>
      </c>
      <c r="T211" s="6">
        <v>95.35</v>
      </c>
      <c r="U211" s="6">
        <v>246.66</v>
      </c>
      <c r="V211" s="6">
        <v>252.06</v>
      </c>
      <c r="W211" s="6">
        <v>479.75</v>
      </c>
      <c r="X211" s="6">
        <v>313.49</v>
      </c>
      <c r="Y211" s="6">
        <v>222.76</v>
      </c>
      <c r="Z211" s="6">
        <v>423.72</v>
      </c>
    </row>
    <row r="212" spans="3:26" ht="15.5" x14ac:dyDescent="0.35">
      <c r="C212" t="s">
        <v>68</v>
      </c>
      <c r="I212" s="6">
        <v>4.9800000000000004</v>
      </c>
      <c r="J212" s="6">
        <v>3.95</v>
      </c>
      <c r="K212" s="6">
        <v>8.66</v>
      </c>
      <c r="L212" s="6">
        <v>3.18</v>
      </c>
      <c r="M212" s="6">
        <v>6.59</v>
      </c>
      <c r="N212" s="6">
        <v>14.18</v>
      </c>
      <c r="O212" s="6">
        <v>13.58</v>
      </c>
      <c r="P212" s="6">
        <v>9.8699999999999992</v>
      </c>
      <c r="Q212" s="6">
        <v>24.87</v>
      </c>
      <c r="R212" s="6">
        <v>19.149999999999999</v>
      </c>
      <c r="S212" s="6">
        <v>67.989999999999995</v>
      </c>
      <c r="T212" s="6">
        <v>8.91</v>
      </c>
      <c r="U212" s="6">
        <v>7.3</v>
      </c>
      <c r="V212" s="6">
        <v>7.86</v>
      </c>
      <c r="W212" s="6">
        <v>4.43</v>
      </c>
      <c r="X212" s="6">
        <v>9.57</v>
      </c>
      <c r="Y212" s="6">
        <v>8.08</v>
      </c>
      <c r="Z212" s="6">
        <v>1.65</v>
      </c>
    </row>
    <row r="213" spans="3:26" ht="15.5" x14ac:dyDescent="0.35">
      <c r="C213" t="s">
        <v>71</v>
      </c>
      <c r="I213" s="6">
        <v>1.4</v>
      </c>
      <c r="J213" s="6">
        <v>1.19</v>
      </c>
      <c r="K213" s="6">
        <v>1.39</v>
      </c>
      <c r="L213" s="6">
        <v>1.29</v>
      </c>
      <c r="M213" s="6">
        <v>1.6</v>
      </c>
      <c r="N213" s="6">
        <v>2.4300000000000002</v>
      </c>
      <c r="O213" s="6">
        <v>2.16</v>
      </c>
      <c r="P213" s="6">
        <v>2.2999999999999998</v>
      </c>
      <c r="Q213" s="6">
        <v>0.67</v>
      </c>
      <c r="R213" s="6">
        <v>0.15</v>
      </c>
      <c r="S213" s="6">
        <v>0.09</v>
      </c>
      <c r="T213" s="6">
        <v>0.15</v>
      </c>
      <c r="U213" s="6">
        <v>0.16</v>
      </c>
      <c r="V213" s="6">
        <v>0.21</v>
      </c>
      <c r="W213" s="6">
        <v>0.23</v>
      </c>
      <c r="X213" s="6">
        <v>0.33</v>
      </c>
      <c r="Y213" s="6">
        <v>0.22</v>
      </c>
      <c r="Z213" s="6">
        <v>0.06</v>
      </c>
    </row>
    <row r="214" spans="3:26" ht="15.5" x14ac:dyDescent="0.35">
      <c r="C214" t="s">
        <v>217</v>
      </c>
      <c r="I214" s="5">
        <v>1928710000000</v>
      </c>
      <c r="J214" s="5">
        <v>1952140000000</v>
      </c>
      <c r="K214" s="6">
        <v>2048280000000.0002</v>
      </c>
      <c r="L214" s="6">
        <v>2098550000000.0002</v>
      </c>
      <c r="M214" s="5">
        <v>1877910000000</v>
      </c>
      <c r="N214" s="5">
        <v>1872570000000</v>
      </c>
      <c r="O214" s="5">
        <v>1641040000000</v>
      </c>
      <c r="P214" s="5">
        <v>1874960000000</v>
      </c>
    </row>
    <row r="215" spans="3:26" ht="15.5" x14ac:dyDescent="0.35">
      <c r="C215" t="s">
        <v>218</v>
      </c>
      <c r="I215" s="6">
        <v>6.93E-2</v>
      </c>
      <c r="J215" s="6">
        <v>7.5600000000000001E-2</v>
      </c>
      <c r="K215" s="6">
        <v>4.7100000000000003E-2</v>
      </c>
      <c r="L215" s="6">
        <v>0.12470000000000001</v>
      </c>
      <c r="M215" s="6">
        <v>7.8700000000000006E-2</v>
      </c>
      <c r="N215" s="6">
        <v>4.99E-2</v>
      </c>
      <c r="O215" s="6">
        <v>5.5300000000000002E-2</v>
      </c>
      <c r="P215" s="6">
        <v>8.1500000000000003E-2</v>
      </c>
      <c r="Q215" s="6">
        <v>1.0500000000000001E-2</v>
      </c>
      <c r="R215" s="6">
        <v>3.0000000000000001E-3</v>
      </c>
      <c r="S215" s="6">
        <v>5.0000000000000001E-4</v>
      </c>
      <c r="T215" s="6">
        <v>7.6E-3</v>
      </c>
      <c r="U215" s="6">
        <v>1.04E-2</v>
      </c>
      <c r="V215" s="6">
        <v>1.3000000000000001E-2</v>
      </c>
      <c r="W215" s="6">
        <v>2.75E-2</v>
      </c>
      <c r="X215" s="6">
        <v>0.02</v>
      </c>
      <c r="Y215" s="6">
        <v>1.34E-2</v>
      </c>
      <c r="Z215" s="6">
        <v>2.2799999999999997E-2</v>
      </c>
    </row>
    <row r="216" spans="3:26" ht="15.5" x14ac:dyDescent="0.35">
      <c r="C216" t="s">
        <v>219</v>
      </c>
      <c r="I216" s="6">
        <v>9.2100000000000015E-2</v>
      </c>
      <c r="J216" s="6">
        <v>0.10880000000000001</v>
      </c>
      <c r="K216" s="6">
        <v>7.1199999999999999E-2</v>
      </c>
      <c r="L216" s="6">
        <v>0.1993</v>
      </c>
      <c r="M216" s="6">
        <v>0.14180000000000001</v>
      </c>
      <c r="N216" s="6">
        <v>0.1014</v>
      </c>
      <c r="O216" s="6">
        <v>0.12230000000000001</v>
      </c>
      <c r="P216" s="6">
        <v>0.19570000000000001</v>
      </c>
      <c r="Q216" s="6">
        <v>2.7099999999999999E-2</v>
      </c>
      <c r="R216" s="6">
        <v>8.1000000000000013E-3</v>
      </c>
      <c r="S216" s="6">
        <v>1.5E-3</v>
      </c>
      <c r="T216" s="6">
        <v>2.2000000000000002E-2</v>
      </c>
      <c r="U216" s="6">
        <v>3.3799999999999997E-2</v>
      </c>
      <c r="V216" s="6">
        <v>4.4999999999999998E-2</v>
      </c>
      <c r="W216" s="6">
        <v>9.5199999999999993E-2</v>
      </c>
      <c r="X216" s="6">
        <v>6.9000000000000006E-2</v>
      </c>
      <c r="Y216" s="6">
        <v>4.87E-2</v>
      </c>
      <c r="Z216" s="6">
        <v>8.3299999999999999E-2</v>
      </c>
    </row>
    <row r="217" spans="3:26" ht="15.5" x14ac:dyDescent="0.35">
      <c r="C217" t="s">
        <v>220</v>
      </c>
      <c r="I217" s="6">
        <v>1.9900000000000001E-2</v>
      </c>
      <c r="J217" s="6">
        <v>2.2200000000000001E-2</v>
      </c>
      <c r="K217" s="6">
        <v>2.1299999999999999E-2</v>
      </c>
      <c r="L217" s="6">
        <v>2.3199999999999998E-2</v>
      </c>
      <c r="M217" s="6">
        <v>1.9900000000000001E-2</v>
      </c>
      <c r="N217" s="6">
        <v>1.6799999999999999E-2</v>
      </c>
      <c r="O217" s="6">
        <v>1.06E-2</v>
      </c>
      <c r="P217" s="6">
        <v>1.7899999999999999E-2</v>
      </c>
      <c r="Q217" s="6">
        <v>1.2500000000000001E-2</v>
      </c>
      <c r="R217" s="6">
        <v>5.1000000000000004E-3</v>
      </c>
      <c r="S217" s="6">
        <v>6.3E-3</v>
      </c>
      <c r="T217" s="6">
        <v>1.04E-2</v>
      </c>
      <c r="U217" s="6">
        <v>1.6399999999999998E-2</v>
      </c>
      <c r="V217" s="6">
        <v>4.2900000000000001E-2</v>
      </c>
      <c r="W217" s="6">
        <v>5.45E-2</v>
      </c>
      <c r="X217" s="6">
        <v>3.9800000000000002E-2</v>
      </c>
      <c r="Y217" s="6">
        <v>5.6299999999999996E-2</v>
      </c>
      <c r="Z217" s="6">
        <v>8.7499999999999994E-2</v>
      </c>
    </row>
    <row r="218" spans="3:26" ht="15.5" x14ac:dyDescent="0.35">
      <c r="C218" t="s">
        <v>221</v>
      </c>
      <c r="I218" s="6">
        <v>1.68</v>
      </c>
      <c r="J218" s="6">
        <v>1.57</v>
      </c>
      <c r="K218" s="6">
        <v>1.37</v>
      </c>
      <c r="L218" s="6">
        <v>1.5</v>
      </c>
      <c r="M218" s="6">
        <v>1.2</v>
      </c>
      <c r="N218" s="6">
        <v>0.81</v>
      </c>
      <c r="O218" s="6">
        <v>0.47</v>
      </c>
      <c r="P218" s="6">
        <v>0.77</v>
      </c>
      <c r="Q218" s="6">
        <v>0.69</v>
      </c>
      <c r="R218" s="6">
        <v>0.28999999999999998</v>
      </c>
      <c r="S218" s="6">
        <v>0.32</v>
      </c>
      <c r="T218" s="6">
        <v>0.49</v>
      </c>
      <c r="U218" s="6">
        <v>0.6</v>
      </c>
      <c r="V218" s="6">
        <v>1.42</v>
      </c>
      <c r="W218" s="6">
        <v>3.06</v>
      </c>
      <c r="X218" s="6">
        <v>2.29</v>
      </c>
      <c r="Y218" s="6">
        <v>2.79</v>
      </c>
      <c r="Z218" s="6">
        <v>2.5499999999999998</v>
      </c>
    </row>
    <row r="219" spans="3:26" ht="15.5" x14ac:dyDescent="0.35">
      <c r="C219" t="s">
        <v>65</v>
      </c>
      <c r="I219" s="6">
        <v>0.46</v>
      </c>
      <c r="J219" s="6">
        <v>0.43</v>
      </c>
      <c r="K219" s="6">
        <v>0.62</v>
      </c>
      <c r="L219" s="6">
        <v>0.63</v>
      </c>
      <c r="M219" s="6">
        <v>0.93</v>
      </c>
      <c r="N219" s="6">
        <v>1.44</v>
      </c>
      <c r="O219" s="6">
        <v>1.66</v>
      </c>
      <c r="P219" s="6">
        <v>1.93</v>
      </c>
      <c r="Q219" s="6">
        <v>0.67</v>
      </c>
      <c r="R219" s="6">
        <v>0.15</v>
      </c>
      <c r="S219" s="6">
        <v>0.1</v>
      </c>
      <c r="T219" s="6">
        <v>0.2</v>
      </c>
      <c r="U219" s="6">
        <v>0.25</v>
      </c>
      <c r="V219" s="6">
        <v>0.35</v>
      </c>
      <c r="W219" s="6">
        <v>0.42</v>
      </c>
      <c r="X219" s="6">
        <v>0.66</v>
      </c>
      <c r="Y219" s="6">
        <v>0.39</v>
      </c>
      <c r="Z219" s="6">
        <v>0.14000000000000001</v>
      </c>
    </row>
    <row r="220" spans="3:26" ht="15.5" x14ac:dyDescent="0.35">
      <c r="C220" t="s">
        <v>62</v>
      </c>
      <c r="I220" s="6">
        <v>15843.32</v>
      </c>
      <c r="J220" s="6">
        <v>13902.38</v>
      </c>
      <c r="K220" s="6">
        <v>11830.43</v>
      </c>
      <c r="L220" s="6">
        <v>11111.68</v>
      </c>
      <c r="M220" s="6">
        <v>8053.16</v>
      </c>
      <c r="N220" s="6">
        <v>6852.54</v>
      </c>
      <c r="O220" s="6">
        <v>6185.67</v>
      </c>
      <c r="P220" s="6">
        <v>5745.4</v>
      </c>
      <c r="Q220" s="6">
        <v>4337.57</v>
      </c>
      <c r="R220" s="6">
        <v>4713.09</v>
      </c>
      <c r="S220" s="6">
        <v>4937.3500000000004</v>
      </c>
      <c r="T220" s="6">
        <v>4337.1899999999996</v>
      </c>
      <c r="U220" s="6">
        <v>7289.98</v>
      </c>
      <c r="V220" s="6">
        <v>5605.56</v>
      </c>
      <c r="W220" s="6">
        <v>5038.25</v>
      </c>
      <c r="X220" s="6">
        <v>4546.16</v>
      </c>
      <c r="Y220" s="6">
        <v>4572.91</v>
      </c>
      <c r="Z220" s="6">
        <v>5085.5200000000004</v>
      </c>
    </row>
    <row r="221" spans="3:26" ht="15.5" x14ac:dyDescent="0.35">
      <c r="C221" t="s">
        <v>222</v>
      </c>
      <c r="I221" s="6">
        <v>0.46</v>
      </c>
      <c r="J221" s="6">
        <v>0.43</v>
      </c>
      <c r="K221" s="6">
        <v>0.62</v>
      </c>
      <c r="L221" s="6">
        <v>0.63</v>
      </c>
      <c r="M221" s="6">
        <v>0.93</v>
      </c>
      <c r="N221" s="6">
        <v>1.44</v>
      </c>
      <c r="O221" s="6">
        <v>1.66</v>
      </c>
      <c r="P221" s="6">
        <v>1.93</v>
      </c>
      <c r="Q221" s="6">
        <v>0.67</v>
      </c>
      <c r="R221" s="6">
        <v>0.15</v>
      </c>
      <c r="S221" s="6">
        <v>0.1</v>
      </c>
      <c r="T221" s="6">
        <v>0.2</v>
      </c>
      <c r="U221" s="6">
        <v>0.25</v>
      </c>
      <c r="V221" s="6">
        <v>0.36</v>
      </c>
      <c r="W221" s="6">
        <v>0.43</v>
      </c>
      <c r="X221" s="6">
        <v>0.67</v>
      </c>
      <c r="Y221" s="6">
        <v>0.4</v>
      </c>
      <c r="Z221" s="6">
        <v>0.14000000000000001</v>
      </c>
    </row>
    <row r="222" spans="3:26" ht="15.5" x14ac:dyDescent="0.35">
      <c r="C222" t="s">
        <v>223</v>
      </c>
      <c r="I222" s="6">
        <v>15843.32</v>
      </c>
      <c r="J222" s="6">
        <v>13902.38</v>
      </c>
      <c r="K222" s="6">
        <v>11830.43</v>
      </c>
      <c r="L222" s="6">
        <v>11111.68</v>
      </c>
      <c r="M222" s="6">
        <v>8053.16</v>
      </c>
      <c r="N222" s="6">
        <v>6852.54</v>
      </c>
      <c r="O222" s="6">
        <v>6185.67</v>
      </c>
      <c r="P222" s="6">
        <v>5745.4</v>
      </c>
      <c r="Q222" s="6">
        <v>4337.57</v>
      </c>
      <c r="R222" s="6">
        <v>4713.09</v>
      </c>
      <c r="S222" s="6">
        <v>4937.3500000000004</v>
      </c>
      <c r="T222" s="6">
        <v>4307.43</v>
      </c>
      <c r="U222" s="6">
        <v>7231.61</v>
      </c>
      <c r="V222" s="6">
        <v>5559.3</v>
      </c>
      <c r="W222" s="6">
        <v>4994.87</v>
      </c>
      <c r="X222" s="6">
        <v>4503.1400000000003</v>
      </c>
      <c r="Y222" s="6">
        <v>4516.46</v>
      </c>
      <c r="Z222" s="6">
        <v>5085.5200000000004</v>
      </c>
    </row>
    <row r="223" spans="3:26" ht="15.5" x14ac:dyDescent="0.35">
      <c r="C223" t="s">
        <v>224</v>
      </c>
      <c r="I223" s="5">
        <v>4377000000000</v>
      </c>
      <c r="J223" s="5">
        <v>5216000000000</v>
      </c>
      <c r="K223" s="5">
        <v>5965000000000</v>
      </c>
      <c r="L223" s="5">
        <v>6583000000000</v>
      </c>
      <c r="M223" s="5">
        <v>6285000000000</v>
      </c>
      <c r="N223" s="5">
        <v>5736000000000</v>
      </c>
      <c r="O223" s="5">
        <v>5796000000000</v>
      </c>
      <c r="P223" s="5">
        <v>6348000000000</v>
      </c>
      <c r="Q223" s="5">
        <v>5304000000000</v>
      </c>
      <c r="R223" s="5">
        <v>3941000000000</v>
      </c>
      <c r="S223" s="5">
        <v>6099000000000</v>
      </c>
      <c r="T223" s="5">
        <v>5842000000000</v>
      </c>
      <c r="U223" s="5">
        <v>5174000000000</v>
      </c>
      <c r="V223" s="5">
        <v>3605000000000</v>
      </c>
      <c r="W223" s="5">
        <v>3945000000000</v>
      </c>
      <c r="X223" s="5">
        <v>2342000000000</v>
      </c>
      <c r="Y223" s="5">
        <v>1624000000000</v>
      </c>
      <c r="Z223" s="5">
        <v>1424000000000</v>
      </c>
    </row>
    <row r="224" spans="3:26" ht="15.5" x14ac:dyDescent="0.35">
      <c r="C224" t="s">
        <v>225</v>
      </c>
      <c r="I224" s="5">
        <v>4900000000000</v>
      </c>
      <c r="J224" s="5">
        <v>5418000000000</v>
      </c>
      <c r="K224" s="5">
        <v>5081000000000</v>
      </c>
      <c r="L224" s="5">
        <v>4106000000000</v>
      </c>
      <c r="M224" s="5">
        <v>3722000000000</v>
      </c>
      <c r="N224" s="5">
        <v>3539000000000</v>
      </c>
      <c r="O224" s="5">
        <v>14225000000000</v>
      </c>
      <c r="P224" s="5">
        <v>15580000000000</v>
      </c>
      <c r="Q224" s="5">
        <v>13842000000000</v>
      </c>
      <c r="R224" s="5">
        <v>14317000000000</v>
      </c>
      <c r="S224" s="5">
        <v>14875000000000</v>
      </c>
      <c r="T224" s="5">
        <v>14189000000000</v>
      </c>
      <c r="U224" s="5">
        <v>14674000000000</v>
      </c>
      <c r="V224" s="5">
        <v>12298000000000</v>
      </c>
      <c r="W224" s="5">
        <v>10098000000000</v>
      </c>
      <c r="X224" s="5">
        <v>10176000000000</v>
      </c>
      <c r="Y224" s="5">
        <v>11406000000000</v>
      </c>
      <c r="Z224" s="5">
        <v>13808000000000</v>
      </c>
    </row>
    <row r="225" spans="3:26" ht="15.5" x14ac:dyDescent="0.35">
      <c r="C225" t="s">
        <v>26</v>
      </c>
      <c r="I225" s="5">
        <v>9278000000000</v>
      </c>
      <c r="J225" s="5">
        <v>10634000000000</v>
      </c>
      <c r="K225" s="5">
        <v>11045000000000</v>
      </c>
      <c r="L225" s="5">
        <v>10689000000000</v>
      </c>
      <c r="M225" s="5">
        <v>10006000000000</v>
      </c>
      <c r="N225" s="5">
        <v>9275000000000</v>
      </c>
      <c r="O225" s="5">
        <v>20020000000000</v>
      </c>
      <c r="P225" s="5">
        <v>21928000000000</v>
      </c>
      <c r="Q225" s="5">
        <v>19145000000000</v>
      </c>
      <c r="R225" s="5">
        <v>18258000000000</v>
      </c>
      <c r="S225" s="5">
        <v>20974000000000</v>
      </c>
      <c r="T225" s="5">
        <v>20031000000000</v>
      </c>
      <c r="U225" s="5">
        <v>19848000000000</v>
      </c>
      <c r="V225" s="5">
        <v>15903000000000</v>
      </c>
      <c r="W225" s="5">
        <v>14043000000000</v>
      </c>
      <c r="X225" s="5">
        <v>12519000000000</v>
      </c>
      <c r="Y225" s="5">
        <v>13030000000000</v>
      </c>
      <c r="Z225" s="5">
        <v>15232000000000</v>
      </c>
    </row>
    <row r="226" spans="3:26" ht="15.5" x14ac:dyDescent="0.35">
      <c r="C226" t="s">
        <v>23</v>
      </c>
      <c r="I226" s="5">
        <v>7378000000000</v>
      </c>
      <c r="J226" s="5">
        <v>7643000000000</v>
      </c>
      <c r="K226" s="5">
        <v>8314000000000</v>
      </c>
      <c r="L226" s="5">
        <v>7494000000000</v>
      </c>
      <c r="M226" s="5">
        <v>7073000000000</v>
      </c>
      <c r="N226" s="5">
        <v>7003000000000</v>
      </c>
      <c r="O226" s="5">
        <v>17485000000000</v>
      </c>
      <c r="P226" s="5">
        <v>19709000000000</v>
      </c>
      <c r="Q226" s="5">
        <v>17454000000000</v>
      </c>
      <c r="R226" s="5">
        <v>16757000000000</v>
      </c>
      <c r="S226" s="5">
        <v>20279000000000</v>
      </c>
      <c r="T226" s="5">
        <v>18260000000000</v>
      </c>
      <c r="U226" s="5">
        <v>18442000000000</v>
      </c>
      <c r="V226" s="5">
        <v>14073000000000</v>
      </c>
      <c r="W226" s="5">
        <v>12378000000000</v>
      </c>
      <c r="X226" s="5">
        <v>11036000000000</v>
      </c>
      <c r="Y226" s="5">
        <v>11907000000000</v>
      </c>
      <c r="Z226" s="5">
        <v>14676000000000</v>
      </c>
    </row>
    <row r="227" spans="3:26" ht="15.5" x14ac:dyDescent="0.35">
      <c r="C227" t="s">
        <v>226</v>
      </c>
      <c r="I227" s="5">
        <v>2268000000000</v>
      </c>
      <c r="J227" s="5">
        <v>3030000000000</v>
      </c>
      <c r="K227" s="5">
        <v>2205000000000</v>
      </c>
      <c r="L227" s="5">
        <v>2439000000000</v>
      </c>
      <c r="M227" s="5">
        <v>1824000000000</v>
      </c>
      <c r="N227" s="5">
        <v>3266000000000</v>
      </c>
      <c r="O227" s="5">
        <v>4708000000000</v>
      </c>
      <c r="P227" s="5">
        <v>5599000000000</v>
      </c>
      <c r="Q227" s="5">
        <v>2911000000000</v>
      </c>
      <c r="R227" s="5">
        <v>2276000000000</v>
      </c>
      <c r="S227" s="5">
        <v>3452000000000</v>
      </c>
      <c r="T227" s="5">
        <v>6292000000000</v>
      </c>
      <c r="U227" s="5">
        <v>8336000000000</v>
      </c>
      <c r="V227" s="5">
        <v>7138000000000</v>
      </c>
      <c r="W227" s="5">
        <v>5012000000000</v>
      </c>
      <c r="X227" s="5">
        <v>4489000000000</v>
      </c>
      <c r="Y227" s="5">
        <v>4999000000000</v>
      </c>
      <c r="Z227" s="5">
        <v>5206000000000</v>
      </c>
    </row>
    <row r="228" spans="3:26" ht="15.5" x14ac:dyDescent="0.35">
      <c r="C228" t="s">
        <v>227</v>
      </c>
      <c r="I228" s="5">
        <v>1930000000000</v>
      </c>
      <c r="J228" s="5">
        <v>1462000000000</v>
      </c>
      <c r="K228" s="5">
        <v>1544000000000</v>
      </c>
      <c r="L228" s="5">
        <v>1882000000000</v>
      </c>
      <c r="M228" s="5">
        <v>1393000000000</v>
      </c>
      <c r="N228" s="5">
        <v>2485000000000</v>
      </c>
      <c r="O228" s="5">
        <v>2216000000000</v>
      </c>
      <c r="P228" s="5">
        <v>592000000000</v>
      </c>
      <c r="Q228" s="5">
        <v>619000000000</v>
      </c>
      <c r="R228" s="5">
        <v>2031000000000</v>
      </c>
      <c r="S228" s="5">
        <v>4880000000000</v>
      </c>
      <c r="T228" s="5">
        <v>2292000000000</v>
      </c>
      <c r="U228" s="5">
        <v>-879000000000</v>
      </c>
      <c r="V228" s="5">
        <v>1373000000000</v>
      </c>
      <c r="W228" s="5">
        <v>1102000000000</v>
      </c>
      <c r="X228" s="5">
        <v>1275000000000</v>
      </c>
      <c r="Y228" s="5">
        <v>1372000000000</v>
      </c>
      <c r="Z228" s="5">
        <v>1318000000000</v>
      </c>
    </row>
    <row r="229" spans="3:26" ht="15.5" x14ac:dyDescent="0.35">
      <c r="C229" t="s">
        <v>228</v>
      </c>
      <c r="I229" s="5">
        <v>-1435000000000</v>
      </c>
      <c r="J229" s="5">
        <v>-516000000000</v>
      </c>
      <c r="K229" s="5">
        <v>-1196000000000</v>
      </c>
      <c r="L229" s="5">
        <v>-673000000000</v>
      </c>
      <c r="M229" s="5">
        <v>-464000000000</v>
      </c>
      <c r="N229" s="5">
        <v>-95000000000</v>
      </c>
      <c r="O229" s="5">
        <v>130000000000</v>
      </c>
      <c r="P229" s="5">
        <v>-72000000000</v>
      </c>
      <c r="Q229" s="5">
        <v>179000000000</v>
      </c>
      <c r="R229" s="5">
        <v>2701000000000</v>
      </c>
      <c r="S229" s="5">
        <v>-1244000000000</v>
      </c>
      <c r="T229" s="5">
        <v>-950000000000</v>
      </c>
      <c r="U229" s="5">
        <v>-764000000000</v>
      </c>
      <c r="V229" s="5">
        <v>-821000000000</v>
      </c>
      <c r="W229" s="5">
        <v>-755000000000</v>
      </c>
      <c r="X229" s="5">
        <v>-718000000000</v>
      </c>
      <c r="Y229" s="5">
        <v>-172000000000</v>
      </c>
      <c r="Z229" s="5">
        <v>-1342000000000</v>
      </c>
    </row>
    <row r="230" spans="3:26" ht="15.5" x14ac:dyDescent="0.35">
      <c r="C230" t="s">
        <v>15</v>
      </c>
      <c r="I230" s="5">
        <v>495000000000</v>
      </c>
      <c r="J230" s="5">
        <v>946000000000</v>
      </c>
      <c r="K230" s="5">
        <v>348000000000</v>
      </c>
      <c r="L230" s="5">
        <v>1209000000000</v>
      </c>
      <c r="M230" s="5">
        <v>929000000000</v>
      </c>
      <c r="N230" s="5">
        <v>2391000000000</v>
      </c>
      <c r="O230" s="5">
        <v>2346000000000</v>
      </c>
      <c r="P230" s="5">
        <v>519000000000</v>
      </c>
      <c r="Q230" s="5">
        <v>798000000000</v>
      </c>
      <c r="R230" s="5">
        <v>4733000000000</v>
      </c>
      <c r="S230" s="5">
        <v>3636000000000</v>
      </c>
      <c r="T230" s="5">
        <v>1342000000000</v>
      </c>
      <c r="U230" s="5">
        <v>-1643000000000</v>
      </c>
      <c r="V230" s="5">
        <v>553000000000</v>
      </c>
      <c r="W230" s="5">
        <v>347000000000</v>
      </c>
      <c r="X230" s="5">
        <v>557000000000</v>
      </c>
      <c r="Y230" s="5">
        <v>1200000000000</v>
      </c>
      <c r="Z230" s="5">
        <v>-24000000000</v>
      </c>
    </row>
    <row r="231" spans="3:26" ht="15.5" x14ac:dyDescent="0.35">
      <c r="C231" t="s">
        <v>17</v>
      </c>
      <c r="I231" s="6">
        <v>159.04</v>
      </c>
      <c r="J231" s="6">
        <v>303.99</v>
      </c>
      <c r="K231" s="6">
        <v>111.87</v>
      </c>
      <c r="L231" s="6">
        <v>388.29</v>
      </c>
      <c r="M231" s="6">
        <v>298.36</v>
      </c>
      <c r="N231" s="6">
        <v>767.9</v>
      </c>
      <c r="O231" s="6">
        <v>753.66</v>
      </c>
      <c r="P231" s="6">
        <v>166.79</v>
      </c>
      <c r="Q231" s="6">
        <v>256.44</v>
      </c>
      <c r="R231" s="6">
        <v>1771.69</v>
      </c>
      <c r="S231" s="6">
        <v>1360.96</v>
      </c>
      <c r="T231" s="6">
        <v>502.5</v>
      </c>
      <c r="U231" s="6">
        <v>-1230.02</v>
      </c>
      <c r="V231" s="6">
        <v>413.94</v>
      </c>
      <c r="W231" s="6">
        <v>259.64</v>
      </c>
      <c r="X231" s="6">
        <v>416.79</v>
      </c>
      <c r="Y231" s="6">
        <v>898.53</v>
      </c>
      <c r="Z231" s="6">
        <v>-18.09</v>
      </c>
    </row>
  </sheetData>
  <pageMargins left="0.7" right="0.7" top="0.75" bottom="0.75" header="0.3" footer="0.3"/>
  <ignoredErrors>
    <ignoredError sqref="A1:Z232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A2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2720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2721</v>
      </c>
      <c r="D2" s="2" vm="708">
        <f ca="1">IFERROR(_xlfn.STOCKHISTORY("XIDX:" &amp; $C$1, D3, , 0, 0, 1), "Libur")</f>
        <v>3040</v>
      </c>
      <c r="E2" s="2" vm="709">
        <f ca="1">IFERROR(_xlfn.STOCKHISTORY("XIDX:" &amp; $C$1, E3, , 0, 0, 1), "Libur")</f>
        <v>2350</v>
      </c>
      <c r="H2" s="2" vm="709">
        <f ca="1">IFERROR(INDEX(D2:G2,COUNT(D2:G2)),"")</f>
        <v>2350</v>
      </c>
      <c r="I2" s="2" vm="710">
        <f t="shared" ref="I2:AA2" ca="1" si="0">IFERROR(_xlfn.STOCKHISTORY("XIDX:" &amp; $C$1, I1, , 0, 0, 1), "Libur")</f>
        <v>3480</v>
      </c>
      <c r="J2" s="2" vm="120">
        <f t="shared" ca="1" si="0"/>
        <v>2710</v>
      </c>
      <c r="K2" s="2" vm="320">
        <f t="shared" ca="1" si="0"/>
        <v>3950</v>
      </c>
      <c r="L2" s="2" vm="711">
        <f t="shared" ca="1" si="0"/>
        <v>3750</v>
      </c>
      <c r="M2" s="2" vm="712">
        <f t="shared" ca="1" si="0"/>
        <v>4040</v>
      </c>
      <c r="N2" s="2" vm="713">
        <f t="shared" ca="1" si="0"/>
        <v>3310</v>
      </c>
      <c r="O2" s="2" vm="714">
        <f t="shared" ca="1" si="0"/>
        <v>3970</v>
      </c>
      <c r="P2" s="2" vm="711">
        <f t="shared" ca="1" si="0"/>
        <v>3750</v>
      </c>
      <c r="Q2" s="2" vm="715">
        <f t="shared" ca="1" si="0"/>
        <v>4440</v>
      </c>
      <c r="R2" s="2" vm="716">
        <f t="shared" ca="1" si="0"/>
        <v>3980</v>
      </c>
      <c r="S2" s="2" vm="717">
        <f t="shared" ca="1" si="0"/>
        <v>3105</v>
      </c>
      <c r="T2" s="2" vm="718">
        <f t="shared" ca="1" si="0"/>
        <v>2865</v>
      </c>
      <c r="U2" s="2" vm="719">
        <f t="shared" ca="1" si="0"/>
        <v>2150</v>
      </c>
      <c r="V2" s="2" vm="720">
        <f t="shared" ca="1" si="0"/>
        <v>1814.5250000000001</v>
      </c>
      <c r="W2" s="2" vm="721">
        <f t="shared" ca="1" si="0"/>
        <v>1413.5250000000001</v>
      </c>
      <c r="X2" s="2" vm="722">
        <f t="shared" ca="1" si="0"/>
        <v>1593.9749999999999</v>
      </c>
      <c r="Y2" s="2" vm="723">
        <f t="shared" ca="1" si="0"/>
        <v>1904.75</v>
      </c>
      <c r="Z2" s="2" vm="724">
        <f t="shared" ca="1" si="0"/>
        <v>1383.45</v>
      </c>
      <c r="AA2" s="2" vm="725">
        <f t="shared" ca="1" si="0"/>
        <v>2035.075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38689000000000</v>
      </c>
      <c r="E4" s="2">
        <f>IFERROR(INDEX(E51:E500,MATCH($C$4,$C$51:$C$500,0)),"")</f>
        <v>37189000000000</v>
      </c>
      <c r="H4" s="2">
        <f>IFERROR(SUM(D4:G4)*(4/MAX(1,COUNT(D4:G4))),"")</f>
        <v>151756000000000</v>
      </c>
      <c r="I4" s="2">
        <f t="shared" ref="I4:AA4" si="1">IFERROR(INDEX(I51:I500,MATCH($C$4,$C$51:$C$500,0)),"")</f>
        <v>146742000000000</v>
      </c>
      <c r="J4" s="2">
        <f t="shared" si="1"/>
        <v>149967000000000</v>
      </c>
      <c r="K4" s="2">
        <f t="shared" si="1"/>
        <v>149216000000000</v>
      </c>
      <c r="L4" s="2">
        <f t="shared" si="1"/>
        <v>147306000000000</v>
      </c>
      <c r="M4" s="2">
        <f t="shared" si="1"/>
        <v>143210000000000</v>
      </c>
      <c r="N4" s="2">
        <f t="shared" si="1"/>
        <v>136462000000000</v>
      </c>
      <c r="O4" s="2">
        <f t="shared" si="1"/>
        <v>135567000000000</v>
      </c>
      <c r="P4" s="2">
        <f t="shared" si="1"/>
        <v>130784000000000</v>
      </c>
      <c r="Q4" s="2">
        <f t="shared" si="1"/>
        <v>128256000000000</v>
      </c>
      <c r="R4" s="2">
        <f t="shared" si="1"/>
        <v>116333000000000</v>
      </c>
      <c r="S4" s="2">
        <f t="shared" si="1"/>
        <v>102470000000000</v>
      </c>
      <c r="T4" s="2">
        <f t="shared" si="1"/>
        <v>89696000000000</v>
      </c>
      <c r="U4" s="2">
        <f t="shared" si="1"/>
        <v>82967000000000</v>
      </c>
      <c r="V4" s="2">
        <f t="shared" si="1"/>
        <v>77143000000000</v>
      </c>
      <c r="W4" s="2">
        <f t="shared" si="1"/>
        <v>71253000000000</v>
      </c>
      <c r="X4" s="2">
        <f t="shared" si="1"/>
        <v>68629181000000</v>
      </c>
      <c r="Y4" s="2">
        <f t="shared" si="1"/>
        <v>67525895000000</v>
      </c>
      <c r="Z4" s="2">
        <f t="shared" si="1"/>
        <v>63953344000000</v>
      </c>
      <c r="AA4" s="2">
        <f t="shared" si="1"/>
        <v>62494615000000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6695000000000</v>
      </c>
      <c r="E5" s="2">
        <f>IFERROR(INDEX(E51:E500,MATCH($C$5,$C$51:$C$500,0)),"")</f>
        <v>4421000000000</v>
      </c>
      <c r="H5" s="2">
        <f>IFERROR(SUM(D5:G5)*(4/MAX(1,COUNT(D5:G5))),"")</f>
        <v>22232000000000</v>
      </c>
      <c r="I5" s="2">
        <f t="shared" ref="I5:AA5" si="2">IFERROR(INDEX(I51:I500,MATCH($C$5,$C$51:$C$500,0)),"")</f>
        <v>17954000000000</v>
      </c>
      <c r="J5" s="2">
        <f t="shared" si="2"/>
        <v>23188000000000</v>
      </c>
      <c r="K5" s="2">
        <f t="shared" si="2"/>
        <v>23083000000000</v>
      </c>
      <c r="L5" s="2">
        <f t="shared" si="2"/>
        <v>22468000000000</v>
      </c>
      <c r="M5" s="2">
        <f t="shared" si="2"/>
        <v>26767000000000</v>
      </c>
      <c r="N5" s="2">
        <f t="shared" si="2"/>
        <v>17595000000000</v>
      </c>
      <c r="O5" s="2">
        <f t="shared" si="2"/>
        <v>16624000000000</v>
      </c>
      <c r="P5" s="2">
        <f t="shared" si="2"/>
        <v>22844000000000</v>
      </c>
      <c r="Q5" s="2">
        <f t="shared" si="2"/>
        <v>19952000000000</v>
      </c>
      <c r="R5" s="2">
        <f t="shared" si="2"/>
        <v>17331000000000</v>
      </c>
      <c r="S5" s="2">
        <f t="shared" si="2"/>
        <v>16130000000000</v>
      </c>
      <c r="T5" s="2">
        <f t="shared" si="2"/>
        <v>14663000000000</v>
      </c>
      <c r="U5" s="2">
        <f t="shared" si="2"/>
        <v>14317000000000</v>
      </c>
      <c r="V5" s="2">
        <f t="shared" si="2"/>
        <v>12876000000000</v>
      </c>
      <c r="W5" s="2">
        <f t="shared" si="2"/>
        <v>10976000000000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134848000000000</v>
      </c>
      <c r="E6" s="2">
        <f>IFERROR(INDEX(E51:E500,MATCH($C$6,$C$51:$C$500,0)),"")</f>
        <v>155810000000000</v>
      </c>
      <c r="H6" s="2">
        <f>IFERROR(INDEX(D6:G6,COUNT(D6:G6)),"")</f>
        <v>155810000000000</v>
      </c>
      <c r="I6" s="2">
        <f t="shared" ref="I6:AA6" si="3">IFERROR(INDEX(I51:I500,MATCH($C$6,$C$51:$C$500,0)),"")</f>
        <v>150537000000000</v>
      </c>
      <c r="J6" s="2">
        <f t="shared" si="3"/>
        <v>154204000000000</v>
      </c>
      <c r="K6" s="2">
        <f t="shared" si="3"/>
        <v>156562000000000</v>
      </c>
      <c r="L6" s="2">
        <f t="shared" si="3"/>
        <v>149262000000000</v>
      </c>
      <c r="M6" s="2">
        <f t="shared" si="3"/>
        <v>145399000000000</v>
      </c>
      <c r="N6" s="2">
        <f t="shared" si="3"/>
        <v>120889000000000</v>
      </c>
      <c r="O6" s="2">
        <f t="shared" si="3"/>
        <v>117250000000000</v>
      </c>
      <c r="P6" s="2">
        <f t="shared" si="3"/>
        <v>117303000000000</v>
      </c>
      <c r="Q6" s="2">
        <f t="shared" si="3"/>
        <v>112130000000000</v>
      </c>
      <c r="R6" s="2">
        <f t="shared" si="3"/>
        <v>105544000000000</v>
      </c>
      <c r="S6" s="2">
        <f t="shared" si="3"/>
        <v>93428000000000</v>
      </c>
      <c r="T6" s="2">
        <f t="shared" si="3"/>
        <v>86125000000000</v>
      </c>
      <c r="U6" s="2">
        <f t="shared" si="3"/>
        <v>77424000000000</v>
      </c>
      <c r="V6" s="2">
        <f t="shared" si="3"/>
        <v>66978000000000</v>
      </c>
      <c r="W6" s="2">
        <f t="shared" si="3"/>
        <v>60981000000000</v>
      </c>
      <c r="X6" s="2">
        <f t="shared" si="3"/>
        <v>56414783000000</v>
      </c>
      <c r="Y6" s="2">
        <f t="shared" si="3"/>
        <v>49923094000000</v>
      </c>
      <c r="Z6" s="2">
        <f t="shared" si="3"/>
        <v>43997851000000</v>
      </c>
      <c r="AA6" s="2">
        <f t="shared" si="3"/>
        <v>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99.06</v>
      </c>
      <c r="E7" s="3">
        <f>IFERROR(INDEX(E51:E500,MATCH($C$7,$C$51:$C$500,0))/1000000000,"")</f>
        <v>99.06</v>
      </c>
      <c r="H7" s="3">
        <f>IFERROR(INDEX(D7:G7,COUNT(D7:G7)),"")</f>
        <v>99.06</v>
      </c>
      <c r="I7" s="3">
        <f t="shared" ref="I7:AA7" si="4">IFERROR(INDEX(I51:I500,MATCH($C$7,$C$51:$C$500,0))/1000000000,"")</f>
        <v>99.06</v>
      </c>
      <c r="J7" s="3">
        <f t="shared" si="4"/>
        <v>99.06</v>
      </c>
      <c r="K7" s="3">
        <f t="shared" si="4"/>
        <v>99.06</v>
      </c>
      <c r="L7" s="3">
        <f t="shared" si="4"/>
        <v>99.06</v>
      </c>
      <c r="M7" s="3">
        <f t="shared" si="4"/>
        <v>99.06</v>
      </c>
      <c r="N7" s="3">
        <f t="shared" si="4"/>
        <v>99.06</v>
      </c>
      <c r="O7" s="3">
        <f t="shared" si="4"/>
        <v>99.06</v>
      </c>
      <c r="P7" s="3">
        <f t="shared" si="4"/>
        <v>99.06</v>
      </c>
      <c r="Q7" s="3">
        <f t="shared" si="4"/>
        <v>100.8</v>
      </c>
      <c r="R7" s="3">
        <f t="shared" si="4"/>
        <v>100.8</v>
      </c>
      <c r="S7" s="3">
        <f t="shared" si="4"/>
        <v>100.8</v>
      </c>
      <c r="T7" s="3">
        <f t="shared" si="4"/>
        <v>100.8</v>
      </c>
      <c r="U7" s="3">
        <f t="shared" si="4"/>
        <v>100.8</v>
      </c>
      <c r="V7" s="3">
        <f t="shared" si="4"/>
        <v>20.16</v>
      </c>
      <c r="W7" s="3">
        <f t="shared" si="4"/>
        <v>20.16</v>
      </c>
      <c r="X7" s="3">
        <f t="shared" si="4"/>
        <v>20.16</v>
      </c>
      <c r="Y7" s="3">
        <f t="shared" si="4"/>
        <v>20.16</v>
      </c>
      <c r="Z7" s="3">
        <f t="shared" si="4"/>
        <v>20.16</v>
      </c>
      <c r="AA7" s="3">
        <f t="shared" si="4"/>
        <v>0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11206000000000</v>
      </c>
      <c r="E8" s="2">
        <f>IFERROR(INDEX(E51:E500,MATCH("Free cash flow (Quarter)",$C$51:$C$500,0)),"")</f>
        <v>12288000000000</v>
      </c>
      <c r="H8" s="2">
        <f>IFERROR(INDEX(D8:G8,COUNT(D8:G8)),"")</f>
        <v>12288000000000</v>
      </c>
      <c r="I8" s="2">
        <f t="shared" ref="I8:AA8" si="5">IFERROR(INDEX(I51:I500,MATCH($C$8,$C$51:$C$500,0)),"")</f>
        <v>38074000000000</v>
      </c>
      <c r="J8" s="2">
        <f t="shared" si="5"/>
        <v>31937000000000</v>
      </c>
      <c r="K8" s="2">
        <f t="shared" si="5"/>
        <v>24163000000000</v>
      </c>
      <c r="L8" s="2">
        <f t="shared" si="5"/>
        <v>34957000000000</v>
      </c>
      <c r="M8" s="2">
        <f t="shared" si="5"/>
        <v>35796000000000</v>
      </c>
      <c r="N8" s="2">
        <f t="shared" si="5"/>
        <v>33219000000000</v>
      </c>
      <c r="O8" s="2">
        <f t="shared" si="5"/>
        <v>17723000000000</v>
      </c>
      <c r="P8" s="2">
        <f t="shared" si="5"/>
        <v>10837000000000</v>
      </c>
      <c r="Q8" s="2">
        <f t="shared" si="5"/>
        <v>16113000000000</v>
      </c>
      <c r="R8" s="2">
        <f t="shared" si="5"/>
        <v>18008000000000</v>
      </c>
      <c r="S8" s="2">
        <f t="shared" si="5"/>
        <v>15664000000000</v>
      </c>
      <c r="T8" s="2">
        <f t="shared" si="5"/>
        <v>9802000000000</v>
      </c>
      <c r="U8" s="2">
        <f t="shared" si="5"/>
        <v>15518000000000</v>
      </c>
      <c r="V8" s="2">
        <f t="shared" si="5"/>
        <v>18796000000000</v>
      </c>
      <c r="W8" s="2">
        <f t="shared" si="5"/>
        <v>15919000000000</v>
      </c>
      <c r="X8" s="2">
        <f t="shared" si="5"/>
        <v>11443000000000</v>
      </c>
      <c r="Y8" s="2">
        <f t="shared" si="5"/>
        <v>8647000000000</v>
      </c>
      <c r="Z8" s="2">
        <f t="shared" si="5"/>
        <v>8310000000000</v>
      </c>
      <c r="AA8" s="2">
        <f t="shared" si="5"/>
        <v>12686000000000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113.12</v>
      </c>
      <c r="E9" s="3">
        <f>IFERROR(INDEX(E51:E500,MATCH("Free cash flow per share (Quarter)",$C$51:$C$500,0)),"")</f>
        <v>124.04</v>
      </c>
      <c r="H9" s="3">
        <f>IFERROR(INDEX(D9:G9,COUNT(D9:G9)),"")</f>
        <v>124.04</v>
      </c>
      <c r="I9" s="3">
        <f t="shared" ref="I9:AA9" si="6">IFERROR(INDEX(I51:I500,MATCH($C$9,$C$51:$C$500,0)),"")</f>
        <v>384.34</v>
      </c>
      <c r="J9" s="3">
        <f t="shared" si="6"/>
        <v>322.39</v>
      </c>
      <c r="K9" s="3">
        <f t="shared" si="6"/>
        <v>243.92</v>
      </c>
      <c r="L9" s="3">
        <f t="shared" si="6"/>
        <v>352.88</v>
      </c>
      <c r="M9" s="3">
        <f t="shared" si="6"/>
        <v>361.35</v>
      </c>
      <c r="N9" s="3">
        <f t="shared" si="6"/>
        <v>335.33</v>
      </c>
      <c r="O9" s="3">
        <f t="shared" si="6"/>
        <v>178.91</v>
      </c>
      <c r="P9" s="3">
        <f t="shared" si="6"/>
        <v>109.4</v>
      </c>
      <c r="Q9" s="3">
        <f t="shared" si="6"/>
        <v>159.85</v>
      </c>
      <c r="R9" s="3">
        <f t="shared" si="6"/>
        <v>178.65</v>
      </c>
      <c r="S9" s="3">
        <f t="shared" si="6"/>
        <v>155.4</v>
      </c>
      <c r="T9" s="3">
        <f t="shared" si="6"/>
        <v>97.24</v>
      </c>
      <c r="U9" s="3">
        <f t="shared" si="6"/>
        <v>153.94999999999999</v>
      </c>
      <c r="V9" s="3">
        <f t="shared" si="6"/>
        <v>932.34</v>
      </c>
      <c r="W9" s="3">
        <f t="shared" si="6"/>
        <v>789.63</v>
      </c>
      <c r="X9" s="3">
        <f t="shared" si="6"/>
        <v>567.59</v>
      </c>
      <c r="Y9" s="3">
        <f t="shared" si="6"/>
        <v>428.93</v>
      </c>
      <c r="Z9" s="3">
        <f t="shared" si="6"/>
        <v>412.2</v>
      </c>
      <c r="AA9" s="3">
        <f t="shared" si="6"/>
        <v>0</v>
      </c>
    </row>
    <row r="10" spans="1:27" ht="15.5" x14ac:dyDescent="0.35">
      <c r="C10" t="s">
        <v>18</v>
      </c>
      <c r="D10" s="3">
        <f ca="1">IFERROR(IF(D9=0,"",D2/D9),"")</f>
        <v>26.874115983026872</v>
      </c>
      <c r="E10" s="3">
        <f ca="1">IFERROR(IF(E9=0,"",E2/E9),"")</f>
        <v>18.945501451144793</v>
      </c>
      <c r="I10" s="3">
        <f t="shared" ref="I10:AA10" ca="1" si="7">IFERROR(IF(I9=0,"",I2/I9),"")</f>
        <v>9.0544830098350424</v>
      </c>
      <c r="J10" s="3">
        <f t="shared" ca="1" si="7"/>
        <v>8.4059679270448839</v>
      </c>
      <c r="K10" s="3">
        <f t="shared" ca="1" si="7"/>
        <v>16.193834043948836</v>
      </c>
      <c r="L10" s="3">
        <f t="shared" ca="1" si="7"/>
        <v>10.62684198594423</v>
      </c>
      <c r="M10" s="3">
        <f t="shared" ca="1" si="7"/>
        <v>11.18029611180296</v>
      </c>
      <c r="N10" s="3">
        <f t="shared" ca="1" si="7"/>
        <v>9.8708734679271171</v>
      </c>
      <c r="O10" s="3">
        <f t="shared" ca="1" si="7"/>
        <v>22.189927896707843</v>
      </c>
      <c r="P10" s="3">
        <f t="shared" ca="1" si="7"/>
        <v>34.277879341864718</v>
      </c>
      <c r="Q10" s="3">
        <f t="shared" ca="1" si="7"/>
        <v>27.776040037535189</v>
      </c>
      <c r="R10" s="3">
        <f t="shared" ca="1" si="7"/>
        <v>22.278197593059055</v>
      </c>
      <c r="S10" s="3">
        <f t="shared" ca="1" si="7"/>
        <v>19.980694980694981</v>
      </c>
      <c r="T10" s="3">
        <f t="shared" ca="1" si="7"/>
        <v>29.463183874948584</v>
      </c>
      <c r="U10" s="3">
        <f t="shared" ca="1" si="7"/>
        <v>13.965573238064307</v>
      </c>
      <c r="V10" s="3">
        <f t="shared" ca="1" si="7"/>
        <v>1.9462052470128923</v>
      </c>
      <c r="W10" s="3">
        <f t="shared" ca="1" si="7"/>
        <v>1.7901105581094945</v>
      </c>
      <c r="X10" s="3">
        <f t="shared" ca="1" si="7"/>
        <v>2.8083211473070349</v>
      </c>
      <c r="Y10" s="3">
        <f t="shared" ca="1" si="7"/>
        <v>4.4407012799291259</v>
      </c>
      <c r="Z10" s="3">
        <f t="shared" ca="1" si="7"/>
        <v>3.3562590975254731</v>
      </c>
      <c r="AA10" s="3" t="str">
        <f t="shared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54579000000000</v>
      </c>
      <c r="E11" s="2">
        <f>IFERROR(INDEX(E51:E500,MATCH($C$11,$C$51:$C$500,0)),"")</f>
        <v>37549000000000</v>
      </c>
      <c r="H11" s="2">
        <f>IFERROR(INDEX(D11:G11,COUNT(D11:G11)),"")</f>
        <v>37549000000000</v>
      </c>
      <c r="I11" s="2">
        <f t="shared" ref="I11:AA11" si="8">IFERROR(INDEX(I51:I500,MATCH($C$11,$C$51:$C$500,0)),"")</f>
        <v>34228000000000</v>
      </c>
      <c r="J11" s="2">
        <f t="shared" si="8"/>
        <v>33905000000000</v>
      </c>
      <c r="K11" s="2">
        <f t="shared" si="8"/>
        <v>29007000000000</v>
      </c>
      <c r="L11" s="2">
        <f t="shared" si="8"/>
        <v>31947000000000</v>
      </c>
      <c r="M11" s="2">
        <f t="shared" si="8"/>
        <v>38311000000000</v>
      </c>
      <c r="N11" s="2">
        <f t="shared" si="8"/>
        <v>20589000000000</v>
      </c>
      <c r="O11" s="2">
        <f t="shared" si="8"/>
        <v>18242000000000</v>
      </c>
      <c r="P11" s="2">
        <f t="shared" si="8"/>
        <v>17439000000000</v>
      </c>
      <c r="Q11" s="2">
        <f t="shared" si="8"/>
        <v>25145000000000</v>
      </c>
      <c r="R11" s="2">
        <f t="shared" si="8"/>
        <v>29767000000000</v>
      </c>
      <c r="S11" s="2">
        <f t="shared" si="8"/>
        <v>28117000000000</v>
      </c>
      <c r="T11" s="2">
        <f t="shared" si="8"/>
        <v>17672000000000</v>
      </c>
      <c r="U11" s="2">
        <f t="shared" si="8"/>
        <v>14696000000000</v>
      </c>
      <c r="V11" s="2">
        <f t="shared" si="8"/>
        <v>13118000000000</v>
      </c>
      <c r="W11" s="2">
        <f t="shared" si="8"/>
        <v>9634000000000</v>
      </c>
      <c r="X11" s="2">
        <f t="shared" si="8"/>
        <v>9119849000000</v>
      </c>
      <c r="Y11" s="2">
        <f t="shared" si="8"/>
        <v>7805460000000</v>
      </c>
      <c r="Z11" s="2">
        <f t="shared" si="8"/>
        <v>6889945000000</v>
      </c>
      <c r="AA11" s="2">
        <f t="shared" si="8"/>
        <v>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26306000000000</v>
      </c>
      <c r="E12" s="2">
        <f>IFERROR(INDEX(E51:E500,MATCH("Net Debt (Quarter)",$C$51:$C$500,0)),"")</f>
        <v>31186000000000</v>
      </c>
      <c r="H12" s="2">
        <f>IFERROR(INDEX(D12:G12,COUNT(D12:G12)),"")</f>
        <v>31186000000000</v>
      </c>
      <c r="I12" s="2">
        <f t="shared" ref="I12:AA12" si="9">IFERROR(INDEX(I51:I500,MATCH($C$12,$C$51:$C$500,0)),"")</f>
        <v>40683000000000</v>
      </c>
      <c r="J12" s="2">
        <f t="shared" si="9"/>
        <v>42963000000000</v>
      </c>
      <c r="K12" s="2">
        <f t="shared" si="9"/>
        <v>39117000000000</v>
      </c>
      <c r="L12" s="2">
        <f t="shared" si="9"/>
        <v>31094000000000</v>
      </c>
      <c r="M12" s="2">
        <f t="shared" si="9"/>
        <v>30767000000000</v>
      </c>
      <c r="N12" s="2">
        <f t="shared" si="9"/>
        <v>44873000000000</v>
      </c>
      <c r="O12" s="2">
        <f t="shared" si="9"/>
        <v>33842000000000</v>
      </c>
      <c r="P12" s="2">
        <f t="shared" si="9"/>
        <v>26648000000000</v>
      </c>
      <c r="Q12" s="2">
        <f t="shared" si="9"/>
        <v>10327000000000</v>
      </c>
      <c r="R12" s="2">
        <f t="shared" si="9"/>
        <v>2032000000000</v>
      </c>
      <c r="S12" s="2">
        <f t="shared" si="9"/>
        <v>6495000000000</v>
      </c>
      <c r="T12" s="2">
        <f t="shared" si="9"/>
        <v>5780000000000</v>
      </c>
      <c r="U12" s="2">
        <f t="shared" si="9"/>
        <v>5560000000000</v>
      </c>
      <c r="V12" s="2">
        <f t="shared" si="9"/>
        <v>6157000000000</v>
      </c>
      <c r="W12" s="2">
        <f t="shared" si="9"/>
        <v>8237000000000</v>
      </c>
      <c r="X12" s="2">
        <f t="shared" si="9"/>
        <v>12895000000000</v>
      </c>
      <c r="Y12" s="2">
        <f t="shared" si="9"/>
        <v>14325000000000</v>
      </c>
      <c r="Z12" s="2">
        <f t="shared" si="9"/>
        <v>11993000000000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80885000000000</v>
      </c>
      <c r="E13" s="2">
        <f>IFERROR(INDEX(E51:E500,MATCH("Total Debt (Quarter)",$C$51:$C$500,0)),"")</f>
        <v>68735000000000</v>
      </c>
      <c r="H13" s="2">
        <f>IFERROR(INDEX(D13:G13,COUNT(D13:G13)),"")</f>
        <v>68735000000000</v>
      </c>
      <c r="I13" s="2">
        <f t="shared" ref="I13:AA13" si="10">IFERROR(INDEX(I51:I500,MATCH($C$13,$C$51:$C$500,0)),"")</f>
        <v>74911000000000</v>
      </c>
      <c r="J13" s="2">
        <f t="shared" si="10"/>
        <v>76868000000000</v>
      </c>
      <c r="K13" s="2">
        <f t="shared" si="10"/>
        <v>68124000000000</v>
      </c>
      <c r="L13" s="2">
        <f t="shared" si="10"/>
        <v>63041000000000</v>
      </c>
      <c r="M13" s="2">
        <f t="shared" si="10"/>
        <v>69078000000000</v>
      </c>
      <c r="N13" s="2">
        <f t="shared" si="10"/>
        <v>65462000000000</v>
      </c>
      <c r="O13" s="2">
        <f t="shared" si="10"/>
        <v>52084000000000</v>
      </c>
      <c r="P13" s="2">
        <f t="shared" si="10"/>
        <v>44087000000000</v>
      </c>
      <c r="Q13" s="2">
        <f t="shared" si="10"/>
        <v>35472000000000</v>
      </c>
      <c r="R13" s="2">
        <f t="shared" si="10"/>
        <v>31799000000000</v>
      </c>
      <c r="S13" s="2">
        <f t="shared" si="10"/>
        <v>34612000000000</v>
      </c>
      <c r="T13" s="2">
        <f t="shared" si="10"/>
        <v>23452000000000</v>
      </c>
      <c r="U13" s="2">
        <f t="shared" si="10"/>
        <v>20256000000000</v>
      </c>
      <c r="V13" s="2">
        <f t="shared" si="10"/>
        <v>19275000000000</v>
      </c>
      <c r="W13" s="2">
        <f t="shared" si="10"/>
        <v>17871000000000</v>
      </c>
      <c r="X13" s="2">
        <f t="shared" si="10"/>
        <v>22015000000000</v>
      </c>
      <c r="Y13" s="2">
        <f t="shared" si="10"/>
        <v>22131000000000</v>
      </c>
      <c r="Z13" s="2">
        <f t="shared" si="10"/>
        <v>18883000000000</v>
      </c>
      <c r="AA13" s="2">
        <f t="shared" si="10"/>
        <v>0</v>
      </c>
    </row>
    <row r="14" spans="1:27" ht="15.5" x14ac:dyDescent="0.35">
      <c r="C14" t="s">
        <v>27</v>
      </c>
      <c r="D14" s="2">
        <f>IFERROR(INDEX(D51:D500,MATCH($C$14,$C$51:$C$500,0)),"")</f>
        <v>-1058000000000</v>
      </c>
      <c r="E14" s="2">
        <f>IFERROR(INDEX(E51:E500,MATCH($C$14,$C$51:$C$500,0)),"")</f>
        <v>-1021000000000</v>
      </c>
      <c r="H14" s="2">
        <f>IFERROR(SUM(D14:G14)*(4/MAX(1,COUNT(D14:G14))),"")</f>
        <v>-4158000000000</v>
      </c>
      <c r="I14" s="2">
        <f t="shared" ref="I14:AA14" si="11">IFERROR(INDEX(I51:I500,MATCH($C$14,$C$51:$C$500,0)),"")</f>
        <v>-5206000000000</v>
      </c>
      <c r="J14" s="2">
        <f t="shared" si="11"/>
        <v>-5208000000000</v>
      </c>
      <c r="K14" s="2">
        <f t="shared" si="11"/>
        <v>-4652000000000</v>
      </c>
      <c r="L14" s="2">
        <f t="shared" si="11"/>
        <v>-4033000000000</v>
      </c>
      <c r="M14" s="2">
        <f t="shared" si="11"/>
        <v>-4365000000000</v>
      </c>
      <c r="N14" s="2">
        <f t="shared" si="11"/>
        <v>-4520000000000</v>
      </c>
      <c r="O14" s="2">
        <f t="shared" si="11"/>
        <v>-4240000000000</v>
      </c>
      <c r="P14" s="2">
        <f t="shared" si="11"/>
        <v>-3507000000000</v>
      </c>
      <c r="Q14" s="2">
        <f t="shared" si="11"/>
        <v>-2769000000000</v>
      </c>
      <c r="R14" s="2">
        <f t="shared" si="11"/>
        <v>-2810000000000</v>
      </c>
      <c r="S14" s="2">
        <f t="shared" si="11"/>
        <v>-2481000000000</v>
      </c>
      <c r="T14" s="2">
        <f t="shared" si="11"/>
        <v>-1814000000000</v>
      </c>
      <c r="U14" s="2">
        <f t="shared" si="11"/>
        <v>-1504000000000</v>
      </c>
      <c r="V14" s="2">
        <f t="shared" si="11"/>
        <v>-2055000000000</v>
      </c>
      <c r="W14" s="2">
        <f t="shared" si="11"/>
        <v>-1637000000000</v>
      </c>
      <c r="X14" s="2">
        <f t="shared" si="11"/>
        <v>-1928035000000</v>
      </c>
      <c r="Y14" s="2">
        <f t="shared" si="11"/>
        <v>-2000023000000</v>
      </c>
      <c r="Z14" s="2">
        <f t="shared" si="11"/>
        <v>-1581818000000</v>
      </c>
      <c r="AA14" s="2">
        <f t="shared" si="11"/>
        <v>-1436165000000</v>
      </c>
    </row>
    <row r="15" spans="1:27" ht="15.5" x14ac:dyDescent="0.35">
      <c r="C15" t="s">
        <v>28</v>
      </c>
      <c r="D15" s="2">
        <f>IFERROR(INDEX(D51:D500,MATCH($C$15,$C$51:$C$500,0)),"")</f>
        <v>-2398000000000</v>
      </c>
      <c r="E15" s="2">
        <f>IFERROR(INDEX(E51:E500,MATCH($C$15,$C$51:$C$500,0)),"")</f>
        <v>-2194000000000</v>
      </c>
      <c r="H15" s="2">
        <f>IFERROR(SUM(D15:G15)*(4/MAX(1,COUNT(D15:G15))),"")</f>
        <v>-9184000000000</v>
      </c>
      <c r="I15" s="2">
        <f t="shared" ref="I15:AA15" si="12">IFERROR(INDEX(I51:I500,MATCH($C$15,$C$51:$C$500,0)),"")</f>
        <v>-6644000000000</v>
      </c>
      <c r="J15" s="2">
        <f t="shared" si="12"/>
        <v>-8118000000000</v>
      </c>
      <c r="K15" s="2">
        <f t="shared" si="12"/>
        <v>-8586000000000</v>
      </c>
      <c r="L15" s="2">
        <f t="shared" si="12"/>
        <v>-8659000000000</v>
      </c>
      <c r="M15" s="2">
        <f t="shared" si="12"/>
        <v>-9730000000000</v>
      </c>
      <c r="N15" s="2">
        <f t="shared" si="12"/>
        <v>-9212000000000</v>
      </c>
      <c r="O15" s="2">
        <f t="shared" si="12"/>
        <v>-10316000000000</v>
      </c>
      <c r="P15" s="2">
        <f t="shared" si="12"/>
        <v>-9426000000000</v>
      </c>
      <c r="Q15" s="2">
        <f t="shared" si="12"/>
        <v>-9958000000000</v>
      </c>
      <c r="R15" s="2">
        <f t="shared" si="12"/>
        <v>-9017000000000</v>
      </c>
      <c r="S15" s="2">
        <f t="shared" si="12"/>
        <v>-8025000000000</v>
      </c>
      <c r="T15" s="2">
        <f t="shared" si="12"/>
        <v>-7338000000000</v>
      </c>
      <c r="U15" s="2">
        <f t="shared" si="12"/>
        <v>-6859000000000</v>
      </c>
      <c r="V15" s="2">
        <f t="shared" si="12"/>
        <v>-5866000000000</v>
      </c>
      <c r="W15" s="2">
        <f t="shared" si="12"/>
        <v>-5387000000000</v>
      </c>
      <c r="X15" s="2">
        <f t="shared" si="12"/>
        <v>-5546039000000</v>
      </c>
      <c r="Y15" s="2">
        <f t="shared" si="12"/>
        <v>-6373076000000</v>
      </c>
      <c r="Z15" s="2">
        <f t="shared" si="12"/>
        <v>-5639695000000</v>
      </c>
      <c r="AA15" s="2">
        <f t="shared" si="12"/>
        <v>-7927823000000</v>
      </c>
    </row>
    <row r="16" spans="1:27" ht="15.5" x14ac:dyDescent="0.35">
      <c r="C16" t="s">
        <v>29</v>
      </c>
      <c r="D16" s="2">
        <f>IFERROR(INDEX(D51:D500,MATCH($C$16,$C$51:$C$500,0)),"")</f>
        <v>10550000000000</v>
      </c>
      <c r="E16" s="2">
        <f>IFERROR(INDEX(E51:E500,MATCH($C$16,$C$51:$C$500,0)),"")</f>
        <v>8248000000000</v>
      </c>
      <c r="H16" s="2">
        <f>IFERROR(SUM(D16:G16)*(4/MAX(1,COUNT(D16:G16))),"")</f>
        <v>37596000000000</v>
      </c>
      <c r="I16" s="2">
        <f t="shared" ref="I16:AA16" si="13">IFERROR(INDEX(I51:I500,MATCH($C$16,$C$51:$C$500,0)),"")</f>
        <v>31102000000000</v>
      </c>
      <c r="J16" s="2">
        <f t="shared" si="13"/>
        <v>37615000000000</v>
      </c>
      <c r="K16" s="2">
        <f t="shared" si="13"/>
        <v>40794000000000</v>
      </c>
      <c r="L16" s="2">
        <f t="shared" si="13"/>
        <v>36339000000000</v>
      </c>
      <c r="M16" s="2">
        <f t="shared" si="13"/>
        <v>43678000000000</v>
      </c>
      <c r="N16" s="2">
        <f t="shared" si="13"/>
        <v>38775000000000</v>
      </c>
      <c r="O16" s="2">
        <f t="shared" si="13"/>
        <v>37908000000000</v>
      </c>
      <c r="P16" s="2">
        <f t="shared" si="13"/>
        <v>36405000000000</v>
      </c>
      <c r="Q16" s="2">
        <f t="shared" si="13"/>
        <v>42659000000000</v>
      </c>
      <c r="R16" s="2">
        <f t="shared" si="13"/>
        <v>38189000000000</v>
      </c>
      <c r="S16" s="2">
        <f t="shared" si="13"/>
        <v>31342000000000</v>
      </c>
      <c r="T16" s="2">
        <f t="shared" si="13"/>
        <v>28784000000000</v>
      </c>
      <c r="U16" s="2">
        <f t="shared" si="13"/>
        <v>27149000000000</v>
      </c>
      <c r="V16" s="2">
        <f t="shared" si="13"/>
        <v>24228000000000</v>
      </c>
      <c r="W16" s="2">
        <f t="shared" si="13"/>
        <v>20857000000000</v>
      </c>
      <c r="X16" s="2">
        <f t="shared" si="13"/>
        <v>21416351000000</v>
      </c>
      <c r="Y16" s="2">
        <f t="shared" si="13"/>
        <v>22349288000000</v>
      </c>
      <c r="Z16" s="2">
        <f t="shared" si="13"/>
        <v>20312806000000</v>
      </c>
      <c r="AA16" s="2">
        <f t="shared" si="13"/>
        <v>25595653000000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  <c r="AA18" t="s">
        <v>1606</v>
      </c>
    </row>
    <row r="19" spans="1:27" ht="15.5" x14ac:dyDescent="0.35">
      <c r="A19" t="s">
        <v>46</v>
      </c>
      <c r="C19" t="s">
        <v>47</v>
      </c>
    </row>
    <row r="20" spans="1:27" ht="15.5" x14ac:dyDescent="0.35">
      <c r="A20" t="s">
        <v>48</v>
      </c>
      <c r="C20" t="s">
        <v>49</v>
      </c>
      <c r="D20" s="2">
        <f ca="1">IFERROR(D21*D2,"")</f>
        <v>301142400000000</v>
      </c>
      <c r="E20" s="2">
        <f ca="1">IFERROR(E21*E2,"")</f>
        <v>232791000000000</v>
      </c>
      <c r="H20" s="2">
        <f t="shared" ref="H20:AA20" ca="1" si="14">IFERROR(H21*H2,"")</f>
        <v>232791000000000</v>
      </c>
      <c r="I20" s="2">
        <f t="shared" ca="1" si="14"/>
        <v>344728800000000</v>
      </c>
      <c r="J20" s="2">
        <f t="shared" ca="1" si="14"/>
        <v>268452600000000</v>
      </c>
      <c r="K20" s="2">
        <f t="shared" ca="1" si="14"/>
        <v>391287000000000</v>
      </c>
      <c r="L20" s="2">
        <f t="shared" ca="1" si="14"/>
        <v>371475000000000</v>
      </c>
      <c r="M20" s="2">
        <f t="shared" ca="1" si="14"/>
        <v>400202400000000</v>
      </c>
      <c r="N20" s="2">
        <f t="shared" ca="1" si="14"/>
        <v>327888600000000</v>
      </c>
      <c r="O20" s="2">
        <f t="shared" ca="1" si="14"/>
        <v>393268200000000</v>
      </c>
      <c r="P20" s="2">
        <f t="shared" ca="1" si="14"/>
        <v>371475000000000</v>
      </c>
      <c r="Q20" s="2">
        <f t="shared" ca="1" si="14"/>
        <v>447552000000000</v>
      </c>
      <c r="R20" s="2">
        <f t="shared" ca="1" si="14"/>
        <v>401184000000000</v>
      </c>
      <c r="S20" s="2">
        <f t="shared" ca="1" si="14"/>
        <v>312984000000000</v>
      </c>
      <c r="T20" s="2">
        <f t="shared" ca="1" si="14"/>
        <v>288792000000000</v>
      </c>
      <c r="U20" s="2">
        <f t="shared" ca="1" si="14"/>
        <v>216720000000000</v>
      </c>
      <c r="V20" s="2">
        <f t="shared" ca="1" si="14"/>
        <v>36580824000000</v>
      </c>
      <c r="W20" s="2">
        <f t="shared" ca="1" si="14"/>
        <v>28496664000000</v>
      </c>
      <c r="X20" s="2">
        <f t="shared" ca="1" si="14"/>
        <v>32134536000000</v>
      </c>
      <c r="Y20" s="2">
        <f t="shared" ca="1" si="14"/>
        <v>38399760000000</v>
      </c>
      <c r="Z20" s="2">
        <f t="shared" ca="1" si="14"/>
        <v>27890352000000</v>
      </c>
      <c r="AA20" s="2">
        <f t="shared" ca="1" si="14"/>
        <v>0</v>
      </c>
    </row>
    <row r="21" spans="1:27" ht="15.5" x14ac:dyDescent="0.35">
      <c r="C21" t="s">
        <v>12</v>
      </c>
      <c r="D21" s="2">
        <f>IFERROR(INDEX(D51:D500,MATCH($C$7,$C$51:$C$500,0)),"")</f>
        <v>99060000000</v>
      </c>
      <c r="E21" s="2">
        <f>IFERROR(INDEX(E51:E500,MATCH($C$7,$C$51:$C$500,0)),"")</f>
        <v>99060000000</v>
      </c>
      <c r="H21" s="2">
        <f>IFERROR(INDEX(D21:G21,COUNT(D21:G21)),"")</f>
        <v>99060000000</v>
      </c>
      <c r="I21" s="2">
        <f t="shared" ref="I21:AA21" si="15">IFERROR(INDEX(I51:I500,MATCH($C$7,$C$51:$C$500,0)),"")</f>
        <v>99060000000</v>
      </c>
      <c r="J21" s="2">
        <f t="shared" si="15"/>
        <v>99060000000</v>
      </c>
      <c r="K21" s="2">
        <f t="shared" si="15"/>
        <v>99060000000</v>
      </c>
      <c r="L21" s="2">
        <f t="shared" si="15"/>
        <v>99060000000</v>
      </c>
      <c r="M21" s="2">
        <f t="shared" si="15"/>
        <v>99060000000</v>
      </c>
      <c r="N21" s="2">
        <f t="shared" si="15"/>
        <v>99060000000</v>
      </c>
      <c r="O21" s="2">
        <f t="shared" si="15"/>
        <v>99060000000</v>
      </c>
      <c r="P21" s="2">
        <f t="shared" si="15"/>
        <v>99060000000</v>
      </c>
      <c r="Q21" s="2">
        <f t="shared" si="15"/>
        <v>100800000000</v>
      </c>
      <c r="R21" s="2">
        <f t="shared" si="15"/>
        <v>100800000000</v>
      </c>
      <c r="S21" s="2">
        <f t="shared" si="15"/>
        <v>100800000000</v>
      </c>
      <c r="T21" s="2">
        <f t="shared" si="15"/>
        <v>100800000000</v>
      </c>
      <c r="U21" s="2">
        <f t="shared" si="15"/>
        <v>100800000000</v>
      </c>
      <c r="V21" s="2">
        <f t="shared" si="15"/>
        <v>20160000000</v>
      </c>
      <c r="W21" s="2">
        <f t="shared" si="15"/>
        <v>20160000000</v>
      </c>
      <c r="X21" s="2">
        <f t="shared" si="15"/>
        <v>20160000000</v>
      </c>
      <c r="Y21" s="2">
        <f t="shared" si="15"/>
        <v>20160000000</v>
      </c>
      <c r="Z21" s="2">
        <f t="shared" si="15"/>
        <v>20160000000</v>
      </c>
      <c r="AA21" s="2">
        <f t="shared" si="15"/>
        <v>0</v>
      </c>
    </row>
    <row r="23" spans="1:27" ht="15.5" x14ac:dyDescent="0.35">
      <c r="B23" t="s">
        <v>50</v>
      </c>
      <c r="C23" t="s">
        <v>51</v>
      </c>
      <c r="D23" s="3">
        <f>IFERROR(D5/D6*100,"")</f>
        <v>4.9648493118177504</v>
      </c>
      <c r="E23" s="3">
        <f>IFERROR(E5/E6*100,"")</f>
        <v>2.8374302034529233</v>
      </c>
      <c r="H23" s="3">
        <f t="shared" ref="H23:AA23" si="16">IFERROR(H5/H6*100,"")</f>
        <v>14.26866054810346</v>
      </c>
      <c r="I23" s="3">
        <f t="shared" si="16"/>
        <v>11.92663597653733</v>
      </c>
      <c r="J23" s="3">
        <f t="shared" si="16"/>
        <v>15.037223418328965</v>
      </c>
      <c r="K23" s="3">
        <f t="shared" si="16"/>
        <v>14.743679820135155</v>
      </c>
      <c r="L23" s="3">
        <f t="shared" si="16"/>
        <v>15.052726078975226</v>
      </c>
      <c r="M23" s="3">
        <f t="shared" si="16"/>
        <v>18.409342567693038</v>
      </c>
      <c r="N23" s="3">
        <f t="shared" si="16"/>
        <v>14.554674122542167</v>
      </c>
      <c r="O23" s="3">
        <f t="shared" si="16"/>
        <v>14.178251599147121</v>
      </c>
      <c r="P23" s="3">
        <f t="shared" si="16"/>
        <v>19.474352744601585</v>
      </c>
      <c r="Q23" s="3">
        <f t="shared" si="16"/>
        <v>17.793632390974761</v>
      </c>
      <c r="R23" s="3">
        <f t="shared" si="16"/>
        <v>16.420639733191845</v>
      </c>
      <c r="S23" s="3">
        <f t="shared" si="16"/>
        <v>17.264631587960782</v>
      </c>
      <c r="T23" s="3">
        <f t="shared" si="16"/>
        <v>17.025253991291727</v>
      </c>
      <c r="U23" s="3">
        <f t="shared" si="16"/>
        <v>18.491682165736723</v>
      </c>
      <c r="V23" s="3">
        <f t="shared" si="16"/>
        <v>19.224222879154347</v>
      </c>
      <c r="W23" s="3">
        <f t="shared" si="16"/>
        <v>17.999048884078647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 t="str">
        <f t="shared" si="16"/>
        <v/>
      </c>
    </row>
    <row r="24" spans="1:27" ht="15.5" x14ac:dyDescent="0.35">
      <c r="C24" t="s">
        <v>52</v>
      </c>
      <c r="D24" s="4">
        <f>IFERROR(_xlfn.RRI(5,I23,D23),"")</f>
        <v>-0.16077652887973792</v>
      </c>
      <c r="E24" s="4">
        <f>IFERROR(_xlfn.RRI(5,J23,E23),"")</f>
        <v>-0.28360671403419635</v>
      </c>
      <c r="H24" s="4">
        <f t="shared" ref="H24:AA24" si="17">IFERROR(_xlfn.RRI(5,M23,H23),"")</f>
        <v>-4.9681934240455194E-2</v>
      </c>
      <c r="I24" s="4">
        <f t="shared" si="17"/>
        <v>-3.904490097111224E-2</v>
      </c>
      <c r="J24" s="4">
        <f t="shared" si="17"/>
        <v>1.1833361809518106E-2</v>
      </c>
      <c r="K24" s="4">
        <f t="shared" si="17"/>
        <v>-5.4136271354827681E-2</v>
      </c>
      <c r="L24" s="4">
        <f t="shared" si="17"/>
        <v>-3.2902837766902282E-2</v>
      </c>
      <c r="M24" s="4">
        <f t="shared" si="17"/>
        <v>2.3127225178246613E-2</v>
      </c>
      <c r="N24" s="4">
        <f t="shared" si="17"/>
        <v>-3.3573045834637827E-2</v>
      </c>
      <c r="O24" s="4">
        <f t="shared" si="17"/>
        <v>-3.5936110859938419E-2</v>
      </c>
      <c r="P24" s="4">
        <f t="shared" si="17"/>
        <v>1.0409270952518757E-2</v>
      </c>
      <c r="Q24" s="4">
        <f t="shared" si="17"/>
        <v>-1.5347100239164968E-2</v>
      </c>
      <c r="R24" s="4">
        <f t="shared" si="17"/>
        <v>-1.8188525844868297E-2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 t="str">
        <f t="shared" si="17"/>
        <v/>
      </c>
    </row>
    <row r="25" spans="1:27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179.83</v>
      </c>
      <c r="J25" s="3">
        <f t="shared" si="18"/>
        <v>226.15</v>
      </c>
      <c r="K25" s="3">
        <f t="shared" si="18"/>
        <v>247.92</v>
      </c>
      <c r="L25" s="3">
        <f t="shared" si="18"/>
        <v>209.49</v>
      </c>
      <c r="M25" s="3">
        <f t="shared" si="18"/>
        <v>249.94</v>
      </c>
      <c r="N25" s="3">
        <f t="shared" si="18"/>
        <v>210.01</v>
      </c>
      <c r="O25" s="3">
        <f t="shared" si="18"/>
        <v>188.4</v>
      </c>
      <c r="P25" s="3">
        <f t="shared" si="18"/>
        <v>182.03</v>
      </c>
      <c r="Q25" s="3">
        <f t="shared" si="18"/>
        <v>219.69</v>
      </c>
      <c r="R25" s="3">
        <f t="shared" si="18"/>
        <v>191.98</v>
      </c>
      <c r="S25" s="3">
        <f t="shared" si="18"/>
        <v>153.66</v>
      </c>
      <c r="T25" s="3">
        <f t="shared" si="18"/>
        <v>145.22</v>
      </c>
      <c r="U25" s="3">
        <f t="shared" si="18"/>
        <v>140.91999999999999</v>
      </c>
      <c r="V25" s="3">
        <f t="shared" si="18"/>
        <v>637.4</v>
      </c>
      <c r="W25" s="3">
        <f t="shared" si="18"/>
        <v>543.9</v>
      </c>
      <c r="X25" s="3">
        <f t="shared" si="18"/>
        <v>787.22</v>
      </c>
      <c r="Y25" s="3">
        <f t="shared" si="18"/>
        <v>792.47</v>
      </c>
      <c r="Z25" s="3">
        <f t="shared" si="18"/>
        <v>727.83</v>
      </c>
      <c r="AA25" s="3">
        <f t="shared" si="18"/>
        <v>0</v>
      </c>
    </row>
    <row r="26" spans="1:27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-3.0552190068180662E-2</v>
      </c>
      <c r="J26" s="4">
        <f t="shared" si="19"/>
        <v>3.7201506092189973E-2</v>
      </c>
      <c r="K26" s="4">
        <f t="shared" si="19"/>
        <v>6.3735660809290495E-2</v>
      </c>
      <c r="L26" s="4">
        <f t="shared" si="19"/>
        <v>-9.4632303722109734E-3</v>
      </c>
      <c r="M26" s="4">
        <f t="shared" si="19"/>
        <v>5.4182871903918572E-2</v>
      </c>
      <c r="N26" s="4">
        <f t="shared" si="19"/>
        <v>6.4475889866424607E-2</v>
      </c>
      <c r="O26" s="4">
        <f t="shared" si="19"/>
        <v>5.344263993614029E-2</v>
      </c>
      <c r="P26" s="4">
        <f t="shared" si="19"/>
        <v>5.2528990946107079E-2</v>
      </c>
      <c r="Q26" s="4">
        <f t="shared" si="19"/>
        <v>-0.19187294622238515</v>
      </c>
      <c r="R26" s="4">
        <f t="shared" si="19"/>
        <v>-0.1880161606515165</v>
      </c>
      <c r="S26" s="4">
        <f t="shared" si="19"/>
        <v>-0.27873818246438409</v>
      </c>
      <c r="T26" s="4">
        <f t="shared" si="19"/>
        <v>-0.28778892883630303</v>
      </c>
      <c r="U26" s="4">
        <f t="shared" si="19"/>
        <v>-0.27990708752551141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>
        <f t="shared" si="19"/>
        <v>0</v>
      </c>
    </row>
    <row r="27" spans="1:27" ht="15.5" x14ac:dyDescent="0.35">
      <c r="C27" t="s">
        <v>56</v>
      </c>
      <c r="D27" s="3">
        <f>IFERROR(D4/D21,"")</f>
        <v>390.56127599434689</v>
      </c>
      <c r="E27" s="3">
        <f>IFERROR(E4/E21,"")</f>
        <v>375.41893801736319</v>
      </c>
      <c r="H27" s="3">
        <f t="shared" ref="H27:AA27" si="20">IFERROR(H4/H21,"")</f>
        <v>1531.96042802342</v>
      </c>
      <c r="I27" s="3">
        <f t="shared" si="20"/>
        <v>1481.3446396123561</v>
      </c>
      <c r="J27" s="3">
        <f t="shared" si="20"/>
        <v>1513.900666262871</v>
      </c>
      <c r="K27" s="3">
        <f t="shared" si="20"/>
        <v>1506.3194023823944</v>
      </c>
      <c r="L27" s="3">
        <f t="shared" si="20"/>
        <v>1487.0381586917019</v>
      </c>
      <c r="M27" s="3">
        <f t="shared" si="20"/>
        <v>1445.689481122552</v>
      </c>
      <c r="N27" s="3">
        <f t="shared" si="20"/>
        <v>1377.569150010095</v>
      </c>
      <c r="O27" s="3">
        <f t="shared" si="20"/>
        <v>1368.534221683828</v>
      </c>
      <c r="P27" s="3">
        <f t="shared" si="20"/>
        <v>1320.2503533212196</v>
      </c>
      <c r="Q27" s="3">
        <f t="shared" si="20"/>
        <v>1272.3809523809523</v>
      </c>
      <c r="R27" s="3">
        <f t="shared" si="20"/>
        <v>1154.0972222222222</v>
      </c>
      <c r="S27" s="3">
        <f t="shared" si="20"/>
        <v>1016.5674603174604</v>
      </c>
      <c r="T27" s="3">
        <f t="shared" si="20"/>
        <v>889.84126984126988</v>
      </c>
      <c r="U27" s="3">
        <f t="shared" si="20"/>
        <v>823.08531746031747</v>
      </c>
      <c r="V27" s="3">
        <f t="shared" si="20"/>
        <v>3826.5376984126983</v>
      </c>
      <c r="W27" s="3">
        <f t="shared" si="20"/>
        <v>3534.375</v>
      </c>
      <c r="X27" s="3">
        <f t="shared" si="20"/>
        <v>3404.2252480158731</v>
      </c>
      <c r="Y27" s="3">
        <f t="shared" si="20"/>
        <v>3349.4987599206347</v>
      </c>
      <c r="Z27" s="3">
        <f t="shared" si="20"/>
        <v>3172.2888888888888</v>
      </c>
      <c r="AA27" s="3" t="str">
        <f t="shared" si="20"/>
        <v/>
      </c>
    </row>
    <row r="28" spans="1:27" ht="15.5" x14ac:dyDescent="0.35">
      <c r="C28" t="s">
        <v>57</v>
      </c>
      <c r="D28" s="4">
        <f>IFERROR(_xlfn.RRI(5,I27,D27),"")</f>
        <v>-0.23403907643620836</v>
      </c>
      <c r="E28" s="4">
        <f>IFERROR(_xlfn.RRI(5,J27,E27),"")</f>
        <v>-0.24336964722455823</v>
      </c>
      <c r="H28" s="4">
        <f t="shared" ref="H28:AA28" si="21">IFERROR(_xlfn.RRI(5,M27,H27),"")</f>
        <v>1.1659828665948169E-2</v>
      </c>
      <c r="I28" s="4">
        <f t="shared" si="21"/>
        <v>1.4631965354808152E-2</v>
      </c>
      <c r="J28" s="4">
        <f t="shared" si="21"/>
        <v>2.0395051155308597E-2</v>
      </c>
      <c r="K28" s="4">
        <f t="shared" si="21"/>
        <v>2.6720315848629106E-2</v>
      </c>
      <c r="L28" s="4">
        <f t="shared" si="21"/>
        <v>3.1670448843905241E-2</v>
      </c>
      <c r="M28" s="4">
        <f t="shared" si="21"/>
        <v>4.6083916948980841E-2</v>
      </c>
      <c r="N28" s="4">
        <f t="shared" si="21"/>
        <v>6.2662709719012444E-2</v>
      </c>
      <c r="O28" s="4">
        <f t="shared" si="21"/>
        <v>8.9904946410344078E-2</v>
      </c>
      <c r="P28" s="4">
        <f t="shared" si="21"/>
        <v>9.9112855592885962E-2</v>
      </c>
      <c r="Q28" s="4">
        <f t="shared" si="21"/>
        <v>-0.19765300102748062</v>
      </c>
      <c r="R28" s="4">
        <f t="shared" si="21"/>
        <v>-0.20055985380094188</v>
      </c>
      <c r="S28" s="4">
        <f t="shared" si="21"/>
        <v>-0.2147217242243411</v>
      </c>
      <c r="T28" s="4">
        <f t="shared" si="21"/>
        <v>-0.23287427890652213</v>
      </c>
      <c r="U28" s="4">
        <f t="shared" si="21"/>
        <v>-0.23649053558795874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58</v>
      </c>
      <c r="H29" s="4" t="str">
        <f t="shared" ref="H29:AA29" si="22">IFERROR(((H25-I25)/I25)*100%,"")</f>
        <v/>
      </c>
      <c r="I29" s="4">
        <f t="shared" si="22"/>
        <v>-0.20481980986071188</v>
      </c>
      <c r="J29" s="4">
        <f t="shared" si="22"/>
        <v>-8.781058405937392E-2</v>
      </c>
      <c r="K29" s="4">
        <f t="shared" si="22"/>
        <v>0.18344551052556196</v>
      </c>
      <c r="L29" s="4">
        <f t="shared" si="22"/>
        <v>-0.16183884132191723</v>
      </c>
      <c r="M29" s="4">
        <f t="shared" si="22"/>
        <v>0.19013380315223088</v>
      </c>
      <c r="N29" s="4">
        <f t="shared" si="22"/>
        <v>0.11470276008492561</v>
      </c>
      <c r="O29" s="4">
        <f t="shared" si="22"/>
        <v>3.4994231720046169E-2</v>
      </c>
      <c r="P29" s="4">
        <f t="shared" si="22"/>
        <v>-0.17142336929309479</v>
      </c>
      <c r="Q29" s="4">
        <f t="shared" si="22"/>
        <v>0.14433795186998652</v>
      </c>
      <c r="R29" s="4">
        <f t="shared" si="22"/>
        <v>0.24938175191982295</v>
      </c>
      <c r="S29" s="4">
        <f t="shared" si="22"/>
        <v>5.8118716430243751E-2</v>
      </c>
      <c r="T29" s="4">
        <f t="shared" si="22"/>
        <v>3.0513766676128384E-2</v>
      </c>
      <c r="U29" s="4">
        <f t="shared" si="22"/>
        <v>-0.77891433950423605</v>
      </c>
      <c r="V29" s="4">
        <f t="shared" si="22"/>
        <v>0.17190660047802905</v>
      </c>
      <c r="W29" s="4">
        <f t="shared" si="22"/>
        <v>-0.30908767561799755</v>
      </c>
      <c r="X29" s="4">
        <f t="shared" si="22"/>
        <v>-6.6248564614433351E-3</v>
      </c>
      <c r="Y29" s="4">
        <f t="shared" si="22"/>
        <v>8.8811947844963768E-2</v>
      </c>
      <c r="Z29" s="4" t="str">
        <f t="shared" si="22"/>
        <v/>
      </c>
      <c r="AA29" s="4" t="str">
        <f t="shared" si="22"/>
        <v/>
      </c>
    </row>
    <row r="30" spans="1:27" ht="15.5" x14ac:dyDescent="0.35">
      <c r="C30" t="s">
        <v>59</v>
      </c>
      <c r="H30" s="4">
        <f t="shared" ref="H30:AA30" si="23">IFERROR(((H27-I27)/I27)*100%,"")</f>
        <v>3.4168813291354849E-2</v>
      </c>
      <c r="I30" s="4">
        <f t="shared" si="23"/>
        <v>-2.1504731040829037E-2</v>
      </c>
      <c r="J30" s="4">
        <f t="shared" si="23"/>
        <v>5.0329723354064892E-3</v>
      </c>
      <c r="K30" s="4">
        <f t="shared" si="23"/>
        <v>1.2966206400282374E-2</v>
      </c>
      <c r="L30" s="4">
        <f t="shared" si="23"/>
        <v>2.860135465400454E-2</v>
      </c>
      <c r="M30" s="4">
        <f t="shared" si="23"/>
        <v>4.9449663642625749E-2</v>
      </c>
      <c r="N30" s="4">
        <f t="shared" si="23"/>
        <v>6.6019016427301827E-3</v>
      </c>
      <c r="O30" s="4">
        <f t="shared" si="23"/>
        <v>3.6571751896256381E-2</v>
      </c>
      <c r="P30" s="4">
        <f t="shared" si="23"/>
        <v>3.7621909421617243E-2</v>
      </c>
      <c r="Q30" s="4">
        <f t="shared" si="23"/>
        <v>0.10249026501508597</v>
      </c>
      <c r="R30" s="4">
        <f t="shared" si="23"/>
        <v>0.1352883770859763</v>
      </c>
      <c r="S30" s="4">
        <f t="shared" si="23"/>
        <v>0.14241437745272922</v>
      </c>
      <c r="T30" s="4">
        <f t="shared" si="23"/>
        <v>8.110453553822608E-2</v>
      </c>
      <c r="U30" s="4">
        <f t="shared" si="23"/>
        <v>-0.78490076870228009</v>
      </c>
      <c r="V30" s="4">
        <f t="shared" si="23"/>
        <v>8.266318611146195E-2</v>
      </c>
      <c r="W30" s="4">
        <f t="shared" si="23"/>
        <v>3.8231827362182821E-2</v>
      </c>
      <c r="X30" s="4">
        <f t="shared" si="23"/>
        <v>1.633870976460226E-2</v>
      </c>
      <c r="Y30" s="4">
        <f t="shared" si="23"/>
        <v>5.5861832651002551E-2</v>
      </c>
      <c r="Z30" s="4" t="str">
        <f t="shared" si="23"/>
        <v/>
      </c>
      <c r="AA30" s="4" t="str">
        <f t="shared" si="23"/>
        <v/>
      </c>
    </row>
    <row r="32" spans="1:27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1194.53</v>
      </c>
      <c r="E32" s="3">
        <f>IFERROR(INDEX(E51:E500,MATCH($A$32,$C$51:$C$500,0)),"")</f>
        <v>1357.65</v>
      </c>
      <c r="H32" s="3">
        <f>IFERROR(INDEX(D32:G32,COUNT(D32:G32)),"")</f>
        <v>1357.65</v>
      </c>
      <c r="I32" s="3">
        <f t="shared" ref="I32:AA32" si="24">IFERROR(INDEX(I51:I500,MATCH($C$32,$C$51:$C$500,0)),"")</f>
        <v>1319.22</v>
      </c>
      <c r="J32" s="3">
        <f t="shared" si="24"/>
        <v>1350.75</v>
      </c>
      <c r="K32" s="3">
        <f t="shared" si="24"/>
        <v>1370.29</v>
      </c>
      <c r="L32" s="3">
        <f t="shared" si="24"/>
        <v>1304.82</v>
      </c>
      <c r="M32" s="3">
        <f t="shared" si="24"/>
        <v>1227.98</v>
      </c>
      <c r="N32" s="3">
        <f t="shared" si="24"/>
        <v>1034.98</v>
      </c>
      <c r="O32" s="3">
        <f t="shared" si="24"/>
        <v>1005.04</v>
      </c>
      <c r="P32" s="3">
        <f t="shared" si="24"/>
        <v>998.46</v>
      </c>
      <c r="Q32" s="3">
        <f t="shared" si="24"/>
        <v>919.77</v>
      </c>
      <c r="R32" s="3">
        <f t="shared" si="24"/>
        <v>837.14</v>
      </c>
      <c r="S32" s="3">
        <f t="shared" si="24"/>
        <v>745.4</v>
      </c>
      <c r="T32" s="3">
        <f t="shared" si="24"/>
        <v>672.69</v>
      </c>
      <c r="U32" s="3">
        <f t="shared" si="24"/>
        <v>600.62</v>
      </c>
      <c r="V32" s="3">
        <f t="shared" si="24"/>
        <v>2556.6</v>
      </c>
      <c r="W32" s="3">
        <f t="shared" si="24"/>
        <v>2356.65</v>
      </c>
      <c r="X32" s="3">
        <f t="shared" si="24"/>
        <v>2203.31</v>
      </c>
      <c r="Y32" s="3">
        <f t="shared" si="24"/>
        <v>1934.02</v>
      </c>
      <c r="Z32" s="3">
        <f t="shared" si="24"/>
        <v>1702.09</v>
      </c>
      <c r="AA32" s="3">
        <f t="shared" si="24"/>
        <v>0</v>
      </c>
    </row>
    <row r="33" spans="1:27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1.97</v>
      </c>
      <c r="E33" s="3">
        <f>IFERROR(INDEX(E51:E500,MATCH($A$33,$C$51:$C$500,0)),"")</f>
        <v>2.25</v>
      </c>
      <c r="H33" s="3">
        <f>IFERROR(INDEX(D33:G33,COUNT(D33:G33)),"")</f>
        <v>2.25</v>
      </c>
      <c r="I33" s="3">
        <f t="shared" ref="I33:AA33" si="25">IFERROR(INDEX(I51:I500,MATCH($C$33,$C$51:$C$500,0)),"")</f>
        <v>2.64</v>
      </c>
      <c r="J33" s="3">
        <f t="shared" si="25"/>
        <v>2.0099999999999998</v>
      </c>
      <c r="K33" s="3">
        <f t="shared" si="25"/>
        <v>2.88</v>
      </c>
      <c r="L33" s="3">
        <f t="shared" si="25"/>
        <v>2.87</v>
      </c>
      <c r="M33" s="3">
        <f t="shared" si="25"/>
        <v>3.29</v>
      </c>
      <c r="N33" s="3">
        <f t="shared" si="25"/>
        <v>3.2</v>
      </c>
      <c r="O33" s="3">
        <f t="shared" si="25"/>
        <v>3.95</v>
      </c>
      <c r="P33" s="3">
        <f t="shared" si="25"/>
        <v>3.76</v>
      </c>
      <c r="Q33" s="3">
        <f t="shared" si="25"/>
        <v>4.83</v>
      </c>
      <c r="R33" s="3">
        <f t="shared" si="25"/>
        <v>4.75</v>
      </c>
      <c r="S33" s="3">
        <f t="shared" si="25"/>
        <v>4.17</v>
      </c>
      <c r="T33" s="3">
        <f t="shared" si="25"/>
        <v>4.26</v>
      </c>
      <c r="U33" s="3">
        <f t="shared" si="25"/>
        <v>3.58</v>
      </c>
      <c r="V33" s="3">
        <f t="shared" si="25"/>
        <v>3.54</v>
      </c>
      <c r="W33" s="3">
        <f t="shared" si="25"/>
        <v>2.99</v>
      </c>
      <c r="X33" s="3">
        <f t="shared" si="25"/>
        <v>3.61</v>
      </c>
      <c r="Y33" s="3">
        <f t="shared" si="25"/>
        <v>4.8899999999999997</v>
      </c>
      <c r="Z33" s="3">
        <f t="shared" si="25"/>
        <v>4.05</v>
      </c>
      <c r="AA33" s="3">
        <f t="shared" si="25"/>
        <v>0</v>
      </c>
    </row>
    <row r="34" spans="1:27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37.08</v>
      </c>
      <c r="E34" s="3">
        <f>IFERROR(INDEX(E51:E500,MATCH($A$34,$C$51:$C$500,0)),"")</f>
        <v>69.78</v>
      </c>
      <c r="H34" s="3">
        <f>IFERROR(INDEX(D34:G34,COUNT(D34:G34)),"")</f>
        <v>69.78</v>
      </c>
      <c r="I34" s="3">
        <f t="shared" ref="I34:AA34" si="26">IFERROR(INDEX(I51:I500,MATCH($C$34,$C$51:$C$500,0)),"")</f>
        <v>19.350000000000001</v>
      </c>
      <c r="J34" s="3">
        <f t="shared" si="26"/>
        <v>11.98</v>
      </c>
      <c r="K34" s="3">
        <f t="shared" si="26"/>
        <v>15.93</v>
      </c>
      <c r="L34" s="3">
        <f t="shared" si="26"/>
        <v>17.899999999999999</v>
      </c>
      <c r="M34" s="3">
        <f t="shared" si="26"/>
        <v>16.16</v>
      </c>
      <c r="N34" s="3">
        <f t="shared" si="26"/>
        <v>15.76</v>
      </c>
      <c r="O34" s="3">
        <f t="shared" si="26"/>
        <v>21.07</v>
      </c>
      <c r="P34" s="3">
        <f t="shared" si="26"/>
        <v>20.6</v>
      </c>
      <c r="Q34" s="3">
        <f t="shared" si="26"/>
        <v>20.21</v>
      </c>
      <c r="R34" s="3">
        <f t="shared" si="26"/>
        <v>20.73</v>
      </c>
      <c r="S34" s="3">
        <f t="shared" si="26"/>
        <v>20.21</v>
      </c>
      <c r="T34" s="3">
        <f t="shared" si="26"/>
        <v>19.73</v>
      </c>
      <c r="U34" s="3">
        <f t="shared" si="26"/>
        <v>15.26</v>
      </c>
      <c r="V34" s="3">
        <f t="shared" si="26"/>
        <v>14.2</v>
      </c>
      <c r="W34" s="3">
        <f t="shared" si="26"/>
        <v>12.96</v>
      </c>
      <c r="X34" s="3">
        <f t="shared" si="26"/>
        <v>10.1</v>
      </c>
      <c r="Y34" s="3">
        <f t="shared" si="26"/>
        <v>11.92</v>
      </c>
      <c r="Z34" s="3">
        <f t="shared" si="26"/>
        <v>9.48</v>
      </c>
      <c r="AA34" s="3">
        <f t="shared" si="26"/>
        <v>0</v>
      </c>
    </row>
    <row r="35" spans="1:27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6.02</v>
      </c>
      <c r="E35" s="3">
        <f>IFERROR(INDEX(E51:E500,MATCH($A$35,$C$51:$C$500,0)),"")</f>
        <v>8.15</v>
      </c>
      <c r="H35" s="3">
        <f>IFERROR(INDEX(D35:G35,COUNT(D35:G35)),"")</f>
        <v>8.15</v>
      </c>
      <c r="I35" s="3">
        <f t="shared" ref="I35:AA35" si="27">IFERROR(INDEX(I51:I500,MATCH($C$35,$C$51:$C$500,0)),"")</f>
        <v>2.35</v>
      </c>
      <c r="J35" s="3">
        <f t="shared" si="27"/>
        <v>1.79</v>
      </c>
      <c r="K35" s="3">
        <f t="shared" si="27"/>
        <v>2.62</v>
      </c>
      <c r="L35" s="3">
        <f t="shared" si="27"/>
        <v>2.52</v>
      </c>
      <c r="M35" s="3">
        <f t="shared" si="27"/>
        <v>2.79</v>
      </c>
      <c r="N35" s="3">
        <f t="shared" si="27"/>
        <v>2.4</v>
      </c>
      <c r="O35" s="3">
        <f t="shared" si="27"/>
        <v>2.9</v>
      </c>
      <c r="P35" s="3">
        <f t="shared" si="27"/>
        <v>2.84</v>
      </c>
      <c r="Q35" s="3">
        <f t="shared" si="27"/>
        <v>3.49</v>
      </c>
      <c r="R35" s="3">
        <f t="shared" si="27"/>
        <v>3.45</v>
      </c>
      <c r="S35" s="3">
        <f t="shared" si="27"/>
        <v>3.05</v>
      </c>
      <c r="T35" s="3">
        <f t="shared" si="27"/>
        <v>3.22</v>
      </c>
      <c r="U35" s="3">
        <f t="shared" si="27"/>
        <v>2.61</v>
      </c>
      <c r="V35" s="3">
        <f t="shared" si="27"/>
        <v>2.37</v>
      </c>
      <c r="W35" s="3">
        <f t="shared" si="27"/>
        <v>1.99</v>
      </c>
      <c r="X35" s="3">
        <f t="shared" si="27"/>
        <v>2.34</v>
      </c>
      <c r="Y35" s="3">
        <f t="shared" si="27"/>
        <v>2.82</v>
      </c>
      <c r="Z35" s="3">
        <f t="shared" si="27"/>
        <v>2.1800000000000002</v>
      </c>
      <c r="AA35" s="3">
        <f t="shared" si="27"/>
        <v>0</v>
      </c>
    </row>
    <row r="36" spans="1:27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  <c r="AA50" t="s">
        <v>1606</v>
      </c>
    </row>
    <row r="51" spans="2:27" ht="15.5" x14ac:dyDescent="0.35">
      <c r="B51" t="s">
        <v>80</v>
      </c>
      <c r="C51" t="s">
        <v>6</v>
      </c>
      <c r="D51" s="5">
        <v>38689000000000</v>
      </c>
      <c r="E51" s="5">
        <v>37189000000000</v>
      </c>
      <c r="F51" s="5">
        <v>37125000000000</v>
      </c>
      <c r="G51" s="5">
        <v>36613000000000</v>
      </c>
      <c r="I51" s="5">
        <v>146742000000000</v>
      </c>
      <c r="J51" s="5">
        <v>149967000000000</v>
      </c>
      <c r="K51" s="5">
        <v>149216000000000</v>
      </c>
      <c r="L51" s="5">
        <v>147306000000000</v>
      </c>
      <c r="M51" s="5">
        <v>143210000000000</v>
      </c>
      <c r="N51" s="5">
        <v>136462000000000</v>
      </c>
      <c r="O51" s="5">
        <v>135567000000000</v>
      </c>
      <c r="P51" s="5">
        <v>130784000000000</v>
      </c>
      <c r="Q51" s="5">
        <v>128256000000000</v>
      </c>
      <c r="R51" s="5">
        <v>116333000000000</v>
      </c>
      <c r="S51" s="5">
        <v>102470000000000</v>
      </c>
      <c r="T51" s="5">
        <v>89696000000000</v>
      </c>
      <c r="U51" s="5">
        <v>82967000000000</v>
      </c>
      <c r="V51" s="5">
        <v>77143000000000</v>
      </c>
      <c r="W51" s="5">
        <v>71253000000000</v>
      </c>
      <c r="X51" s="5">
        <v>68629181000000</v>
      </c>
      <c r="Y51" s="5">
        <v>67525895000000</v>
      </c>
      <c r="Z51" s="5">
        <v>63953344000000</v>
      </c>
      <c r="AA51" s="2">
        <v>62494615000000</v>
      </c>
    </row>
    <row r="52" spans="2:27" ht="15.5" x14ac:dyDescent="0.35">
      <c r="C52" t="s">
        <v>81</v>
      </c>
      <c r="D52" s="5">
        <v>1873000000000</v>
      </c>
      <c r="E52" s="5">
        <v>1710000000000</v>
      </c>
      <c r="F52" s="5">
        <v>1819000000000</v>
      </c>
      <c r="G52" s="5">
        <v>1660000000000</v>
      </c>
      <c r="I52" s="5">
        <v>6630000000000</v>
      </c>
      <c r="J52" s="5">
        <v>7204000000000</v>
      </c>
      <c r="K52" s="5">
        <v>7671000000000</v>
      </c>
      <c r="L52" s="5">
        <v>6979000000000</v>
      </c>
      <c r="M52" s="5">
        <v>9161000000000</v>
      </c>
      <c r="N52" s="5">
        <v>8391000000000</v>
      </c>
      <c r="O52" s="5">
        <v>8776000000000</v>
      </c>
      <c r="P52" s="5">
        <v>9077000000000</v>
      </c>
      <c r="Q52" s="5">
        <v>10417000000000</v>
      </c>
      <c r="R52" s="5">
        <v>9742000000000</v>
      </c>
      <c r="S52" s="5">
        <v>7818000000000</v>
      </c>
      <c r="T52" s="5">
        <v>6808000000000</v>
      </c>
      <c r="U52" s="5">
        <v>6085000000000</v>
      </c>
      <c r="V52" s="5">
        <v>5512000000000</v>
      </c>
      <c r="W52" s="5">
        <v>4505000000000</v>
      </c>
    </row>
    <row r="53" spans="2:27" ht="15.5" x14ac:dyDescent="0.35">
      <c r="C53" t="s">
        <v>85</v>
      </c>
      <c r="D53" s="5">
        <v>-27485000000000</v>
      </c>
      <c r="E53" s="5">
        <v>-28260000000000</v>
      </c>
      <c r="F53" s="5">
        <v>-31650000000000</v>
      </c>
      <c r="G53" s="5">
        <v>-26721000000000</v>
      </c>
      <c r="I53" s="5">
        <v>-112094000000000</v>
      </c>
      <c r="J53" s="5">
        <v>-108514000000000</v>
      </c>
      <c r="K53" s="5">
        <v>-104832000000000</v>
      </c>
      <c r="L53" s="5">
        <v>-107725000000000</v>
      </c>
      <c r="M53" s="5">
        <v>-95647000000000</v>
      </c>
      <c r="N53" s="5">
        <v>-92957000000000</v>
      </c>
      <c r="O53" s="5">
        <v>-93173000000000</v>
      </c>
      <c r="P53" s="5">
        <v>-91939000000000</v>
      </c>
      <c r="Q53" s="5">
        <v>-84323000000000</v>
      </c>
      <c r="R53" s="5">
        <v>-77138000000000</v>
      </c>
      <c r="S53" s="5">
        <v>-70052000000000</v>
      </c>
      <c r="T53" s="5">
        <v>-60319000000000</v>
      </c>
      <c r="U53" s="5">
        <v>-55121000000000</v>
      </c>
      <c r="V53" s="5">
        <v>-51445000000000</v>
      </c>
      <c r="W53" s="5">
        <v>-49295000000000</v>
      </c>
      <c r="X53" s="5">
        <v>-45692527000000</v>
      </c>
      <c r="Y53" s="5">
        <v>-43609038000000</v>
      </c>
      <c r="Z53" s="5">
        <v>-42751025000000</v>
      </c>
      <c r="AA53" s="2">
        <v>-35988097000000</v>
      </c>
    </row>
    <row r="54" spans="2:27" ht="15.5" x14ac:dyDescent="0.35">
      <c r="C54" t="s">
        <v>252</v>
      </c>
      <c r="D54" s="5">
        <v>-10377000000000</v>
      </c>
      <c r="E54" s="5">
        <v>-11097000000000</v>
      </c>
      <c r="F54" s="5">
        <v>-10950000000000</v>
      </c>
      <c r="G54" s="5">
        <v>-10524000000000</v>
      </c>
      <c r="I54" s="5">
        <v>-41234000000000</v>
      </c>
      <c r="J54" s="5">
        <v>-41202000000000</v>
      </c>
      <c r="K54" s="5">
        <v>-39718000000000</v>
      </c>
      <c r="L54" s="5">
        <v>-38184000000000</v>
      </c>
      <c r="M54" s="5">
        <v>-38133000000000</v>
      </c>
      <c r="N54" s="5">
        <v>-34593000000000</v>
      </c>
      <c r="O54" s="5">
        <v>-42226000000000</v>
      </c>
      <c r="P54" s="5">
        <v>-43791000000000</v>
      </c>
      <c r="Q54" s="5">
        <v>-36603000000000</v>
      </c>
      <c r="R54" s="5">
        <v>-31263000000000</v>
      </c>
      <c r="S54" s="5">
        <v>-28116000000000</v>
      </c>
      <c r="T54" s="5">
        <v>-22288000000000</v>
      </c>
      <c r="U54" s="5">
        <v>-19332000000000</v>
      </c>
      <c r="V54" s="5">
        <v>-16803000000000</v>
      </c>
      <c r="W54" s="5">
        <v>-16372000000000</v>
      </c>
      <c r="X54" s="5">
        <v>-16046414000000</v>
      </c>
      <c r="Y54" s="5">
        <v>-14582285000000</v>
      </c>
      <c r="Z54" s="5">
        <v>-12217685000000</v>
      </c>
      <c r="AA54" s="2">
        <v>-9590596000000</v>
      </c>
    </row>
    <row r="55" spans="2:27" ht="15.5" x14ac:dyDescent="0.35">
      <c r="C55" t="s">
        <v>430</v>
      </c>
      <c r="D55" s="5">
        <v>-8505000000000</v>
      </c>
      <c r="E55" s="5">
        <v>-8698000000000</v>
      </c>
      <c r="F55" s="5">
        <v>-12582000000000</v>
      </c>
      <c r="G55" s="5">
        <v>-8249000000000</v>
      </c>
      <c r="I55" s="5">
        <v>-37649000000000</v>
      </c>
      <c r="J55" s="5">
        <v>-34181000000000</v>
      </c>
      <c r="K55" s="5">
        <v>-32663000000000</v>
      </c>
      <c r="L55" s="5">
        <v>-33255000000000</v>
      </c>
      <c r="M55" s="5">
        <v>-31816000000000</v>
      </c>
      <c r="N55" s="5">
        <v>-28892000000000</v>
      </c>
      <c r="O55" s="5">
        <v>-23178000000000</v>
      </c>
      <c r="P55" s="5">
        <v>-21406000000000</v>
      </c>
      <c r="Q55" s="5">
        <v>-20446000000000</v>
      </c>
      <c r="R55" s="5">
        <v>-18532000000000</v>
      </c>
      <c r="S55" s="5">
        <v>-18534000000000</v>
      </c>
      <c r="T55" s="5">
        <v>-17131000000000</v>
      </c>
      <c r="U55" s="5">
        <v>-15780000000000</v>
      </c>
      <c r="V55" s="5">
        <v>-14456000000000</v>
      </c>
      <c r="W55" s="5">
        <v>-14863000000000</v>
      </c>
      <c r="X55" s="5">
        <v>-14611458000000</v>
      </c>
      <c r="Y55" s="5">
        <v>-12565928000000</v>
      </c>
      <c r="Z55" s="5">
        <v>-11069575000000</v>
      </c>
      <c r="AA55" s="2">
        <v>-9440476000000</v>
      </c>
    </row>
    <row r="56" spans="2:27" ht="15.5" x14ac:dyDescent="0.35">
      <c r="C56" t="s">
        <v>429</v>
      </c>
      <c r="D56" s="5">
        <v>-3692000000000</v>
      </c>
      <c r="E56" s="5">
        <v>-4029000000000</v>
      </c>
      <c r="F56" s="5">
        <v>-4459000000000</v>
      </c>
      <c r="G56" s="5">
        <v>-3828000000000</v>
      </c>
      <c r="I56" s="5">
        <v>-16362000000000</v>
      </c>
      <c r="J56" s="5">
        <v>-16807000000000</v>
      </c>
      <c r="K56" s="5">
        <v>-15927000000000</v>
      </c>
      <c r="L56" s="5">
        <v>-14907000000000</v>
      </c>
      <c r="M56" s="5">
        <v>-15524000000000</v>
      </c>
      <c r="N56" s="5">
        <v>-14390000000000</v>
      </c>
      <c r="O56" s="5">
        <v>-13012000000000</v>
      </c>
      <c r="P56" s="5">
        <v>-13178000000000</v>
      </c>
      <c r="Q56" s="5">
        <v>-13529000000000</v>
      </c>
      <c r="R56" s="5">
        <v>-13612000000000</v>
      </c>
      <c r="S56" s="5">
        <v>-11874000000000</v>
      </c>
      <c r="T56" s="5">
        <v>-9616000000000</v>
      </c>
      <c r="U56" s="5">
        <v>-9733000000000</v>
      </c>
      <c r="V56" s="5">
        <v>-9786000000000</v>
      </c>
      <c r="W56" s="5">
        <v>-8555000000000</v>
      </c>
      <c r="X56" s="5">
        <v>-7516470000000</v>
      </c>
      <c r="Y56" s="5">
        <v>-8533157000000</v>
      </c>
      <c r="Z56" s="5">
        <v>-9116634000000</v>
      </c>
      <c r="AA56" s="2">
        <v>-8494890000000</v>
      </c>
    </row>
    <row r="57" spans="2:27" ht="15.5" x14ac:dyDescent="0.35">
      <c r="C57" t="s">
        <v>2722</v>
      </c>
      <c r="D57" s="5">
        <v>-1970000000000</v>
      </c>
      <c r="E57" s="5">
        <v>-1818000000000</v>
      </c>
      <c r="F57" s="5">
        <v>-1357000000000</v>
      </c>
      <c r="G57" s="5">
        <v>-1466000000000</v>
      </c>
      <c r="I57" s="5">
        <v>-7018000000000</v>
      </c>
      <c r="J57" s="5">
        <v>-6880000000000</v>
      </c>
      <c r="K57" s="5">
        <v>-6363000000000</v>
      </c>
      <c r="L57" s="5">
        <v>-5440000000000</v>
      </c>
      <c r="M57" s="5">
        <v>-5181000000000</v>
      </c>
      <c r="N57" s="5">
        <v>-5406000000000</v>
      </c>
      <c r="O57" s="5">
        <v>-5077000000000</v>
      </c>
      <c r="P57" s="5">
        <v>-4283000000000</v>
      </c>
      <c r="Q57" s="5">
        <v>-2987000000000</v>
      </c>
      <c r="R57" s="5">
        <v>-3218000000000</v>
      </c>
      <c r="S57" s="5">
        <v>-3586000000000</v>
      </c>
      <c r="T57" s="5">
        <v>-4893000000000</v>
      </c>
      <c r="U57" s="5">
        <v>-4927000000000</v>
      </c>
      <c r="V57" s="5">
        <v>-4667000000000</v>
      </c>
      <c r="W57" s="5">
        <v>-3555000000000</v>
      </c>
      <c r="X57" s="5">
        <v>-3086355000000</v>
      </c>
      <c r="Y57" s="5">
        <v>-2929260000000</v>
      </c>
      <c r="Z57" s="5">
        <v>-3263562000000</v>
      </c>
      <c r="AA57" s="2">
        <v>-3054604000000</v>
      </c>
    </row>
    <row r="58" spans="2:27" ht="15.5" x14ac:dyDescent="0.35">
      <c r="C58" t="s">
        <v>387</v>
      </c>
      <c r="D58" s="5">
        <v>-2106000000000</v>
      </c>
      <c r="E58" s="5">
        <v>-1560000000000</v>
      </c>
      <c r="F58" s="5">
        <v>-1598000000000</v>
      </c>
      <c r="G58" s="5">
        <v>-1661000000000</v>
      </c>
      <c r="I58" s="5">
        <v>-6601000000000</v>
      </c>
      <c r="J58" s="5">
        <v>-6225000000000</v>
      </c>
      <c r="K58" s="5">
        <v>-6099000000000</v>
      </c>
      <c r="L58" s="5">
        <v>-5854000000000</v>
      </c>
      <c r="M58" s="5">
        <v>-5016000000000</v>
      </c>
      <c r="N58" s="5">
        <v>-6511000000000</v>
      </c>
      <c r="O58" s="5">
        <v>-6696000000000</v>
      </c>
      <c r="P58" s="5">
        <v>-6137000000000</v>
      </c>
      <c r="Q58" s="5">
        <v>-5260000000000</v>
      </c>
      <c r="R58" s="5">
        <v>-4610000000000</v>
      </c>
      <c r="S58" s="5">
        <v>-4204000000000</v>
      </c>
      <c r="T58" s="5">
        <v>-3963000000000</v>
      </c>
      <c r="U58" s="5">
        <v>-4155000000000</v>
      </c>
      <c r="V58" s="5">
        <v>-3036000000000</v>
      </c>
      <c r="W58" s="5">
        <v>-2935000000000</v>
      </c>
      <c r="X58" s="5">
        <v>-2352146000000</v>
      </c>
      <c r="Y58" s="5">
        <v>-4052664000000</v>
      </c>
      <c r="Z58" s="5">
        <v>-3628686000000</v>
      </c>
      <c r="AA58" s="2">
        <v>-3672194000000</v>
      </c>
    </row>
    <row r="59" spans="2:27" ht="15.5" x14ac:dyDescent="0.35">
      <c r="C59" t="s">
        <v>386</v>
      </c>
      <c r="D59" s="5">
        <v>-1050000000000</v>
      </c>
      <c r="E59" s="5">
        <v>-715000000000</v>
      </c>
      <c r="F59" s="5">
        <v>-909000000000</v>
      </c>
      <c r="G59" s="5">
        <v>-847000000000</v>
      </c>
      <c r="I59" s="5">
        <v>-3287000000000</v>
      </c>
      <c r="J59" s="5">
        <v>-3824000000000</v>
      </c>
      <c r="K59" s="5">
        <v>-3530000000000</v>
      </c>
      <c r="L59" s="5">
        <v>-3929000000000</v>
      </c>
      <c r="M59" s="5">
        <v>-3633000000000</v>
      </c>
      <c r="N59" s="5">
        <v>-3482000000000</v>
      </c>
      <c r="O59" s="5">
        <v>-3724000000000</v>
      </c>
      <c r="P59" s="5">
        <v>-4214000000000</v>
      </c>
      <c r="Q59" s="5">
        <v>-5268000000000</v>
      </c>
      <c r="R59" s="5">
        <v>-4132000000000</v>
      </c>
      <c r="S59" s="5">
        <v>-3275000000000</v>
      </c>
      <c r="T59" s="5">
        <v>-3092000000000</v>
      </c>
      <c r="U59" s="5">
        <v>-3044000000000</v>
      </c>
      <c r="V59" s="5">
        <v>-3094000000000</v>
      </c>
      <c r="W59" s="5">
        <v>-3278000000000</v>
      </c>
      <c r="X59" s="5">
        <v>-2525218000000</v>
      </c>
      <c r="Y59" s="5">
        <v>-2259460000000</v>
      </c>
      <c r="Z59" s="5">
        <v>-2349729000000</v>
      </c>
      <c r="AA59" s="2">
        <v>-1769147000000</v>
      </c>
    </row>
    <row r="60" spans="2:27" ht="15.5" x14ac:dyDescent="0.35">
      <c r="C60" t="s">
        <v>432</v>
      </c>
      <c r="D60" s="5">
        <v>-168000000000</v>
      </c>
      <c r="E60" s="5">
        <v>93000000000</v>
      </c>
      <c r="F60" s="5">
        <v>43000000000</v>
      </c>
      <c r="G60" s="5">
        <v>-106000000000</v>
      </c>
      <c r="I60" s="5">
        <v>180000000000</v>
      </c>
      <c r="J60" s="5">
        <v>136000000000</v>
      </c>
      <c r="K60" s="5">
        <v>-36000000000</v>
      </c>
      <c r="L60" s="5">
        <v>256000000000</v>
      </c>
      <c r="M60" s="5">
        <v>50000000000</v>
      </c>
      <c r="N60" s="5">
        <v>-86000000000</v>
      </c>
      <c r="O60" s="5">
        <v>-86000000000</v>
      </c>
      <c r="P60" s="5">
        <v>68000000000</v>
      </c>
      <c r="Q60" s="5">
        <v>51000000000</v>
      </c>
      <c r="R60" s="5">
        <v>-52000000000</v>
      </c>
      <c r="S60" s="5">
        <v>-46000000000</v>
      </c>
      <c r="T60" s="5">
        <v>-14000000000</v>
      </c>
      <c r="U60" s="5">
        <v>-249000000000</v>
      </c>
      <c r="V60" s="5">
        <v>-189000000000</v>
      </c>
      <c r="W60" s="5">
        <v>-210000000000</v>
      </c>
      <c r="X60" s="5">
        <v>42948000000</v>
      </c>
      <c r="Y60" s="5">
        <v>972947000000</v>
      </c>
      <c r="Z60" s="5">
        <v>-1613759000000</v>
      </c>
      <c r="AA60" s="2">
        <v>-294774000000</v>
      </c>
    </row>
    <row r="61" spans="2:27" ht="15.5" x14ac:dyDescent="0.35">
      <c r="C61" t="s">
        <v>94</v>
      </c>
      <c r="D61" s="5">
        <v>11204000000000</v>
      </c>
      <c r="E61" s="5">
        <v>8929000000000</v>
      </c>
      <c r="F61" s="5">
        <v>5475000000000</v>
      </c>
      <c r="G61" s="5">
        <v>9892000000000</v>
      </c>
      <c r="I61" s="5">
        <v>34648000000000</v>
      </c>
      <c r="J61" s="5">
        <v>41453000000000</v>
      </c>
      <c r="K61" s="5">
        <v>44384000000000</v>
      </c>
      <c r="L61" s="5">
        <v>39581000000000</v>
      </c>
      <c r="M61" s="5">
        <v>47563000000000</v>
      </c>
      <c r="N61" s="5">
        <v>43505000000000</v>
      </c>
      <c r="O61" s="5">
        <v>42394000000000</v>
      </c>
      <c r="P61" s="5">
        <v>38845000000000</v>
      </c>
      <c r="Q61" s="5">
        <v>43933000000000</v>
      </c>
      <c r="R61" s="5">
        <v>39195000000000</v>
      </c>
      <c r="S61" s="5">
        <v>32418000000000</v>
      </c>
      <c r="T61" s="5">
        <v>29377000000000</v>
      </c>
      <c r="U61" s="5">
        <v>27846000000000</v>
      </c>
      <c r="V61" s="5">
        <v>25698000000000</v>
      </c>
      <c r="W61" s="5">
        <v>21958000000000</v>
      </c>
      <c r="X61" s="5">
        <v>22936654000000</v>
      </c>
      <c r="Y61" s="5">
        <v>23916857000000</v>
      </c>
      <c r="Z61" s="5">
        <v>21202319000000</v>
      </c>
      <c r="AA61" s="2">
        <v>26506518000000</v>
      </c>
    </row>
    <row r="62" spans="2:27" ht="15.5" x14ac:dyDescent="0.35">
      <c r="C62" t="s">
        <v>95</v>
      </c>
      <c r="D62" s="5">
        <v>-654000000000</v>
      </c>
      <c r="E62" s="5">
        <v>-681000000000</v>
      </c>
      <c r="F62" s="5">
        <v>-795000000000</v>
      </c>
      <c r="G62" s="5">
        <v>-987000000000</v>
      </c>
      <c r="I62" s="5">
        <v>-3546000000000</v>
      </c>
      <c r="J62" s="5">
        <v>-3838000000000</v>
      </c>
      <c r="K62" s="5">
        <v>-3590000000000</v>
      </c>
      <c r="L62" s="5">
        <v>-3242000000000</v>
      </c>
      <c r="M62" s="5">
        <v>-3885000000000</v>
      </c>
      <c r="N62" s="5">
        <v>-4730000000000</v>
      </c>
      <c r="O62" s="5">
        <v>-4486000000000</v>
      </c>
      <c r="P62" s="5">
        <v>-2440000000000</v>
      </c>
      <c r="Q62" s="5">
        <v>-1274000000000</v>
      </c>
      <c r="R62" s="5">
        <v>-1006000000000</v>
      </c>
      <c r="S62" s="5">
        <v>-1076000000000</v>
      </c>
      <c r="T62" s="5">
        <v>-593000000000</v>
      </c>
      <c r="U62" s="5">
        <v>-697000000000</v>
      </c>
      <c r="V62" s="5">
        <v>-1470000000000</v>
      </c>
      <c r="W62" s="5">
        <v>-1101000000000</v>
      </c>
      <c r="X62" s="5">
        <v>-1520303000000</v>
      </c>
      <c r="Y62" s="5">
        <v>-1567569000000</v>
      </c>
      <c r="Z62" s="5">
        <v>-889513000000</v>
      </c>
      <c r="AA62" s="2">
        <v>-910865000000</v>
      </c>
    </row>
    <row r="63" spans="2:27" ht="15.5" x14ac:dyDescent="0.35">
      <c r="C63" t="s">
        <v>431</v>
      </c>
      <c r="D63" s="5">
        <v>403000000000</v>
      </c>
      <c r="E63" s="5">
        <v>342000000000</v>
      </c>
      <c r="F63" s="5">
        <v>376000000000</v>
      </c>
      <c r="G63" s="5">
        <v>398000000000</v>
      </c>
      <c r="I63" s="5">
        <v>1661000000000</v>
      </c>
      <c r="J63" s="5">
        <v>1367000000000</v>
      </c>
      <c r="K63" s="5">
        <v>1061000000000</v>
      </c>
      <c r="L63" s="5">
        <v>878000000000</v>
      </c>
      <c r="M63" s="5">
        <v>558000000000</v>
      </c>
      <c r="N63" s="5">
        <v>799000000000</v>
      </c>
      <c r="O63" s="5">
        <v>1092000000000</v>
      </c>
      <c r="P63" s="5">
        <v>1014000000000</v>
      </c>
      <c r="Q63" s="5">
        <v>1434000000000</v>
      </c>
      <c r="R63" s="5">
        <v>1716000000000</v>
      </c>
      <c r="S63" s="5">
        <v>1407000000000</v>
      </c>
      <c r="T63" s="5">
        <v>1238000000000</v>
      </c>
      <c r="U63" s="5">
        <v>836000000000</v>
      </c>
      <c r="V63" s="5">
        <v>596000000000</v>
      </c>
      <c r="W63" s="5">
        <v>546000000000</v>
      </c>
      <c r="X63" s="5">
        <v>421354000000</v>
      </c>
      <c r="Y63" s="5">
        <v>462169000000</v>
      </c>
      <c r="Z63" s="5">
        <v>671834000000</v>
      </c>
      <c r="AA63" s="2">
        <v>518663000000</v>
      </c>
    </row>
    <row r="64" spans="2:27" ht="15.5" x14ac:dyDescent="0.35">
      <c r="C64" t="s">
        <v>27</v>
      </c>
      <c r="D64" s="5">
        <v>-1058000000000</v>
      </c>
      <c r="E64" s="5">
        <v>-1021000000000</v>
      </c>
      <c r="F64" s="5">
        <v>-1175000000000</v>
      </c>
      <c r="G64" s="5">
        <v>-1384000000000</v>
      </c>
      <c r="I64" s="5">
        <v>-5206000000000</v>
      </c>
      <c r="J64" s="5">
        <v>-5208000000000</v>
      </c>
      <c r="K64" s="5">
        <v>-4652000000000</v>
      </c>
      <c r="L64" s="5">
        <v>-4033000000000</v>
      </c>
      <c r="M64" s="5">
        <v>-4365000000000</v>
      </c>
      <c r="N64" s="5">
        <v>-4520000000000</v>
      </c>
      <c r="O64" s="5">
        <v>-4240000000000</v>
      </c>
      <c r="P64" s="5">
        <v>-3507000000000</v>
      </c>
      <c r="Q64" s="5">
        <v>-2769000000000</v>
      </c>
      <c r="R64" s="5">
        <v>-2810000000000</v>
      </c>
      <c r="S64" s="5">
        <v>-2481000000000</v>
      </c>
      <c r="T64" s="5">
        <v>-1814000000000</v>
      </c>
      <c r="U64" s="5">
        <v>-1504000000000</v>
      </c>
      <c r="V64" s="5">
        <v>-2055000000000</v>
      </c>
      <c r="W64" s="5">
        <v>-1637000000000</v>
      </c>
      <c r="X64" s="5">
        <v>-1928035000000</v>
      </c>
      <c r="Y64" s="5">
        <v>-2000023000000</v>
      </c>
      <c r="Z64" s="5">
        <v>-1581818000000</v>
      </c>
      <c r="AA64" s="2">
        <v>-1436165000000</v>
      </c>
    </row>
    <row r="65" spans="3:27" ht="15.5" x14ac:dyDescent="0.35">
      <c r="C65" t="s">
        <v>253</v>
      </c>
      <c r="D65" s="5">
        <v>1000000000</v>
      </c>
      <c r="E65" s="5">
        <v>-2000000000</v>
      </c>
      <c r="F65" s="5">
        <v>4000000000</v>
      </c>
      <c r="G65" s="5">
        <v>-1000000000</v>
      </c>
      <c r="I65" s="5">
        <v>-1000000000</v>
      </c>
      <c r="J65" s="5">
        <v>3000000000</v>
      </c>
      <c r="K65" s="5">
        <v>1000000000</v>
      </c>
      <c r="L65" s="5">
        <v>-87000000000</v>
      </c>
      <c r="M65" s="5">
        <v>-78000000000</v>
      </c>
      <c r="N65" s="5">
        <v>-246000000000</v>
      </c>
      <c r="O65" s="5">
        <v>-166000000000</v>
      </c>
      <c r="P65" s="5">
        <v>53000000000</v>
      </c>
      <c r="Q65" s="5">
        <v>61000000000</v>
      </c>
      <c r="R65" s="5">
        <v>88000000000</v>
      </c>
      <c r="S65" s="5">
        <v>-2000000000</v>
      </c>
      <c r="T65" s="5">
        <v>-17000000000</v>
      </c>
      <c r="U65" s="5">
        <v>-29000000000</v>
      </c>
      <c r="V65" s="5">
        <v>-11000000000</v>
      </c>
      <c r="W65" s="5">
        <v>-10000000000</v>
      </c>
      <c r="X65" s="5">
        <v>-13622000000</v>
      </c>
      <c r="Y65" s="5">
        <v>-29715000000</v>
      </c>
      <c r="Z65" s="5">
        <v>20471000000</v>
      </c>
      <c r="AA65" s="2">
        <v>6637000000</v>
      </c>
    </row>
    <row r="66" spans="3:27" ht="15.5" x14ac:dyDescent="0.35">
      <c r="C66" t="s">
        <v>96</v>
      </c>
      <c r="D66" s="5">
        <v>-654000000000</v>
      </c>
      <c r="E66" s="5">
        <v>-681000000000</v>
      </c>
      <c r="F66" s="5">
        <v>-795000000000</v>
      </c>
      <c r="G66" s="5">
        <v>-987000000000</v>
      </c>
      <c r="I66" s="5">
        <v>-3546000000000</v>
      </c>
      <c r="J66" s="5">
        <v>-3838000000000</v>
      </c>
      <c r="K66" s="5">
        <v>-3590000000000</v>
      </c>
      <c r="L66" s="5">
        <v>-3242000000000</v>
      </c>
      <c r="M66" s="5">
        <v>-3885000000000</v>
      </c>
      <c r="N66" s="5">
        <v>-4730000000000</v>
      </c>
      <c r="O66" s="5">
        <v>-4486000000000</v>
      </c>
      <c r="P66" s="5">
        <v>-2440000000000</v>
      </c>
      <c r="Q66" s="5">
        <v>-1274000000000</v>
      </c>
      <c r="R66" s="5">
        <v>-1006000000000</v>
      </c>
      <c r="S66" s="5">
        <v>-1076000000000</v>
      </c>
      <c r="T66" s="5">
        <v>-593000000000</v>
      </c>
      <c r="U66" s="5">
        <v>-697000000000</v>
      </c>
      <c r="V66" s="5">
        <v>-1470000000000</v>
      </c>
      <c r="W66" s="5">
        <v>-1101000000000</v>
      </c>
      <c r="X66" s="5">
        <v>-1520303000000</v>
      </c>
      <c r="Y66" s="5">
        <v>-1567569000000</v>
      </c>
      <c r="Z66" s="5">
        <v>-889513000000</v>
      </c>
      <c r="AA66" s="2">
        <v>-910865000000</v>
      </c>
    </row>
    <row r="67" spans="3:27" ht="15.5" x14ac:dyDescent="0.35">
      <c r="C67" t="s">
        <v>29</v>
      </c>
      <c r="D67" s="5">
        <v>10550000000000</v>
      </c>
      <c r="E67" s="5">
        <v>8248000000000</v>
      </c>
      <c r="F67" s="5">
        <v>4680000000000</v>
      </c>
      <c r="G67" s="5">
        <v>8905000000000</v>
      </c>
      <c r="I67" s="5">
        <v>31102000000000</v>
      </c>
      <c r="J67" s="5">
        <v>37615000000000</v>
      </c>
      <c r="K67" s="5">
        <v>40794000000000</v>
      </c>
      <c r="L67" s="5">
        <v>36339000000000</v>
      </c>
      <c r="M67" s="5">
        <v>43678000000000</v>
      </c>
      <c r="N67" s="5">
        <v>38775000000000</v>
      </c>
      <c r="O67" s="5">
        <v>37908000000000</v>
      </c>
      <c r="P67" s="5">
        <v>36405000000000</v>
      </c>
      <c r="Q67" s="5">
        <v>42659000000000</v>
      </c>
      <c r="R67" s="5">
        <v>38189000000000</v>
      </c>
      <c r="S67" s="5">
        <v>31342000000000</v>
      </c>
      <c r="T67" s="5">
        <v>28784000000000</v>
      </c>
      <c r="U67" s="5">
        <v>27149000000000</v>
      </c>
      <c r="V67" s="5">
        <v>24228000000000</v>
      </c>
      <c r="W67" s="5">
        <v>20857000000000</v>
      </c>
      <c r="X67" s="5">
        <v>21416351000000</v>
      </c>
      <c r="Y67" s="5">
        <v>22349288000000</v>
      </c>
      <c r="Z67" s="5">
        <v>20312806000000</v>
      </c>
      <c r="AA67" s="2">
        <v>25595653000000</v>
      </c>
    </row>
    <row r="68" spans="3:27" ht="15.5" x14ac:dyDescent="0.35">
      <c r="C68" t="s">
        <v>28</v>
      </c>
      <c r="D68" s="5">
        <v>-2398000000000</v>
      </c>
      <c r="E68" s="5">
        <v>-2194000000000</v>
      </c>
      <c r="F68" s="5">
        <v>-817000000000</v>
      </c>
      <c r="G68" s="5">
        <v>-1934000000000</v>
      </c>
      <c r="I68" s="5">
        <v>-6644000000000</v>
      </c>
      <c r="J68" s="5">
        <v>-8118000000000</v>
      </c>
      <c r="K68" s="5">
        <v>-8586000000000</v>
      </c>
      <c r="L68" s="5">
        <v>-8659000000000</v>
      </c>
      <c r="M68" s="5">
        <v>-9730000000000</v>
      </c>
      <c r="N68" s="5">
        <v>-9212000000000</v>
      </c>
      <c r="O68" s="5">
        <v>-10316000000000</v>
      </c>
      <c r="P68" s="5">
        <v>-9426000000000</v>
      </c>
      <c r="Q68" s="5">
        <v>-9958000000000</v>
      </c>
      <c r="R68" s="5">
        <v>-9017000000000</v>
      </c>
      <c r="S68" s="5">
        <v>-8025000000000</v>
      </c>
      <c r="T68" s="5">
        <v>-7338000000000</v>
      </c>
      <c r="U68" s="5">
        <v>-6859000000000</v>
      </c>
      <c r="V68" s="5">
        <v>-5866000000000</v>
      </c>
      <c r="W68" s="5">
        <v>-5387000000000</v>
      </c>
      <c r="X68" s="5">
        <v>-5546039000000</v>
      </c>
      <c r="Y68" s="5">
        <v>-6373076000000</v>
      </c>
      <c r="Z68" s="5">
        <v>-5639695000000</v>
      </c>
      <c r="AA68" s="2">
        <v>-7927823000000</v>
      </c>
    </row>
    <row r="69" spans="3:27" ht="15.5" x14ac:dyDescent="0.35">
      <c r="C69" t="s">
        <v>97</v>
      </c>
      <c r="D69" s="5">
        <v>-2484000000000</v>
      </c>
      <c r="E69" s="5">
        <v>-2248000000000</v>
      </c>
      <c r="F69" s="5">
        <v>-1629000000000</v>
      </c>
      <c r="G69" s="5">
        <v>-1854000000000</v>
      </c>
      <c r="I69" s="5">
        <v>-7605000000000</v>
      </c>
      <c r="J69" s="5">
        <v>-7635000000000</v>
      </c>
      <c r="K69" s="5">
        <v>-8796000000000</v>
      </c>
      <c r="L69" s="5">
        <v>-9259000000000</v>
      </c>
      <c r="M69" s="5">
        <v>-9556000000000</v>
      </c>
      <c r="N69" s="5">
        <v>-9798000000000</v>
      </c>
      <c r="O69" s="5">
        <v>-10619000000000</v>
      </c>
      <c r="P69" s="5">
        <v>-9432000000000</v>
      </c>
      <c r="Q69" s="5">
        <v>-11357000000000</v>
      </c>
      <c r="R69" s="5">
        <v>-10738000000000</v>
      </c>
      <c r="S69" s="5">
        <v>-8365000000000</v>
      </c>
      <c r="T69" s="5">
        <v>-7616000000000</v>
      </c>
      <c r="U69" s="5">
        <v>-6995000000000</v>
      </c>
      <c r="V69" s="5">
        <v>-6628000000000</v>
      </c>
      <c r="W69" s="5">
        <v>-5673000000000</v>
      </c>
      <c r="X69" s="5">
        <v>-4669394000000</v>
      </c>
      <c r="Y69" s="5">
        <v>-6029701000000</v>
      </c>
      <c r="Z69" s="5">
        <v>-5823558000000</v>
      </c>
      <c r="AA69" s="2">
        <v>-7233874000000</v>
      </c>
    </row>
    <row r="70" spans="3:27" ht="15.5" x14ac:dyDescent="0.35">
      <c r="C70" t="s">
        <v>98</v>
      </c>
      <c r="D70" s="5">
        <v>86000000000</v>
      </c>
      <c r="E70" s="5">
        <v>54000000000</v>
      </c>
      <c r="F70" s="5">
        <v>812000000000</v>
      </c>
      <c r="G70" s="5">
        <v>-80000000000</v>
      </c>
      <c r="I70" s="5">
        <v>961000000000</v>
      </c>
      <c r="J70" s="5">
        <v>-483000000000</v>
      </c>
      <c r="K70" s="5">
        <v>210000000000</v>
      </c>
      <c r="L70" s="5">
        <v>600000000000</v>
      </c>
      <c r="M70" s="5">
        <v>-174000000000</v>
      </c>
      <c r="N70" s="5">
        <v>586000000000</v>
      </c>
      <c r="O70" s="5">
        <v>303000000000</v>
      </c>
      <c r="P70" s="5">
        <v>6000000000</v>
      </c>
      <c r="Q70" s="5">
        <v>1399000000000</v>
      </c>
      <c r="R70" s="5">
        <v>1721000000000</v>
      </c>
      <c r="S70" s="5">
        <v>340000000000</v>
      </c>
      <c r="T70" s="5">
        <v>278000000000</v>
      </c>
      <c r="U70" s="5">
        <v>136000000000</v>
      </c>
      <c r="V70" s="5">
        <v>762000000000</v>
      </c>
      <c r="W70" s="5">
        <v>286000000000</v>
      </c>
      <c r="X70" s="5">
        <v>-876645000000</v>
      </c>
      <c r="Y70" s="5">
        <v>-343375000000</v>
      </c>
      <c r="Z70" s="5">
        <v>183863000000</v>
      </c>
      <c r="AA70" s="2">
        <v>-693949000000</v>
      </c>
    </row>
    <row r="71" spans="3:27" ht="15.5" x14ac:dyDescent="0.35">
      <c r="C71" t="s">
        <v>99</v>
      </c>
      <c r="D71" s="5">
        <v>-2398000000000</v>
      </c>
      <c r="E71" s="5">
        <v>-2194000000000</v>
      </c>
      <c r="F71" s="5">
        <v>-817000000000</v>
      </c>
      <c r="G71" s="5">
        <v>-1934000000000</v>
      </c>
      <c r="I71" s="5">
        <v>-6644000000000</v>
      </c>
      <c r="J71" s="5">
        <v>-8118000000000</v>
      </c>
      <c r="K71" s="5">
        <v>-8586000000000</v>
      </c>
      <c r="L71" s="5">
        <v>-8659000000000</v>
      </c>
      <c r="M71" s="5">
        <v>-9730000000000</v>
      </c>
      <c r="N71" s="5">
        <v>-9212000000000</v>
      </c>
      <c r="O71" s="5">
        <v>-10316000000000</v>
      </c>
      <c r="P71" s="5">
        <v>-9426000000000</v>
      </c>
      <c r="Q71" s="5">
        <v>-9958000000000</v>
      </c>
      <c r="R71" s="5">
        <v>-9017000000000</v>
      </c>
      <c r="S71" s="5">
        <v>-8025000000000</v>
      </c>
      <c r="T71" s="5">
        <v>-7338000000000</v>
      </c>
      <c r="U71" s="5">
        <v>-6859000000000</v>
      </c>
      <c r="V71" s="5">
        <v>-5866000000000</v>
      </c>
      <c r="W71" s="5">
        <v>-5387000000000</v>
      </c>
      <c r="X71" s="5">
        <v>-5546039000000</v>
      </c>
      <c r="Y71" s="5">
        <v>-6373076000000</v>
      </c>
      <c r="Z71" s="5">
        <v>-5639695000000</v>
      </c>
      <c r="AA71" s="2">
        <v>-7927823000000</v>
      </c>
    </row>
    <row r="72" spans="3:27" ht="15.5" x14ac:dyDescent="0.35">
      <c r="C72" t="s">
        <v>254</v>
      </c>
      <c r="D72" s="5">
        <v>8152000000000</v>
      </c>
      <c r="E72" s="5">
        <v>6054000000000</v>
      </c>
      <c r="F72" s="5">
        <v>3863000000000</v>
      </c>
      <c r="G72" s="5">
        <v>6971000000000</v>
      </c>
      <c r="I72" s="5">
        <v>24458000000000</v>
      </c>
      <c r="J72" s="5">
        <v>29497000000000</v>
      </c>
      <c r="K72" s="5">
        <v>32208000000000</v>
      </c>
      <c r="L72" s="5">
        <v>27680000000000</v>
      </c>
      <c r="M72" s="5">
        <v>33948000000000</v>
      </c>
      <c r="N72" s="5">
        <v>29563000000000</v>
      </c>
      <c r="O72" s="5">
        <v>27592000000000</v>
      </c>
      <c r="P72" s="5">
        <v>26979000000000</v>
      </c>
      <c r="Q72" s="5">
        <v>32701000000000</v>
      </c>
      <c r="R72" s="5">
        <v>29172000000000</v>
      </c>
      <c r="S72" s="5">
        <v>23317000000000</v>
      </c>
      <c r="T72" s="5">
        <v>21446000000000</v>
      </c>
      <c r="U72" s="5">
        <v>20290000000000</v>
      </c>
      <c r="V72" s="5">
        <v>18362000000000</v>
      </c>
      <c r="W72" s="5">
        <v>15470000000000</v>
      </c>
      <c r="X72" s="5">
        <v>15870312000000</v>
      </c>
      <c r="Y72" s="5">
        <v>15976212000000</v>
      </c>
      <c r="Z72" s="5">
        <v>14673111000000</v>
      </c>
      <c r="AA72" s="2">
        <v>17667830000000</v>
      </c>
    </row>
    <row r="73" spans="3:27" ht="15.5" x14ac:dyDescent="0.35">
      <c r="C73" t="s">
        <v>255</v>
      </c>
      <c r="X73" s="5">
        <v>-4333313000000</v>
      </c>
      <c r="Y73" s="5">
        <v>-4644072000000</v>
      </c>
      <c r="Z73" s="5">
        <v>-4053643000000</v>
      </c>
      <c r="AA73" s="2">
        <v>-4810812000000</v>
      </c>
    </row>
    <row r="74" spans="3:27" ht="15.5" x14ac:dyDescent="0.35">
      <c r="C74" t="s">
        <v>100</v>
      </c>
      <c r="D74" s="5">
        <v>8152000000000</v>
      </c>
      <c r="E74" s="5">
        <v>6054000000000</v>
      </c>
      <c r="F74" s="5">
        <v>3863000000000</v>
      </c>
      <c r="G74" s="5">
        <v>6971000000000</v>
      </c>
      <c r="I74" s="5">
        <v>24458000000000</v>
      </c>
      <c r="J74" s="5">
        <v>29497000000000</v>
      </c>
      <c r="K74" s="5">
        <v>32208000000000</v>
      </c>
      <c r="L74" s="5">
        <v>27680000000000</v>
      </c>
      <c r="M74" s="5">
        <v>33948000000000</v>
      </c>
      <c r="N74" s="5">
        <v>29563000000000</v>
      </c>
      <c r="O74" s="5">
        <v>27592000000000</v>
      </c>
      <c r="P74" s="5">
        <v>26979000000000</v>
      </c>
      <c r="Q74" s="5">
        <v>32701000000000</v>
      </c>
      <c r="R74" s="5">
        <v>29172000000000</v>
      </c>
      <c r="S74" s="5">
        <v>23317000000000</v>
      </c>
      <c r="T74" s="5">
        <v>21446000000000</v>
      </c>
      <c r="U74" s="5">
        <v>20290000000000</v>
      </c>
      <c r="V74" s="5">
        <v>18362000000000</v>
      </c>
      <c r="W74" s="5">
        <v>15470000000000</v>
      </c>
      <c r="X74" s="5">
        <v>11536999000000</v>
      </c>
      <c r="Y74" s="5">
        <v>11332140000000</v>
      </c>
      <c r="Z74" s="5">
        <v>10619468000000</v>
      </c>
      <c r="AA74" s="2">
        <v>12857018000000</v>
      </c>
    </row>
    <row r="75" spans="3:27" ht="15.5" x14ac:dyDescent="0.35">
      <c r="C75" t="s">
        <v>101</v>
      </c>
      <c r="D75" s="5">
        <v>416000000000</v>
      </c>
      <c r="E75" s="5">
        <v>77000000000</v>
      </c>
      <c r="F75" s="5">
        <v>-187000000000</v>
      </c>
      <c r="G75" s="5">
        <v>189000000000</v>
      </c>
      <c r="I75" s="5">
        <v>126000000000</v>
      </c>
      <c r="J75" s="5">
        <v>895000000000</v>
      </c>
      <c r="K75" s="5">
        <v>-1454000000000</v>
      </c>
      <c r="L75" s="5">
        <v>1767000000000</v>
      </c>
      <c r="M75" s="5">
        <v>1980000000000</v>
      </c>
      <c r="N75" s="5">
        <v>-3577000000000</v>
      </c>
      <c r="O75" s="5">
        <v>-2192000000000</v>
      </c>
      <c r="P75" s="5">
        <v>4942000000000</v>
      </c>
      <c r="Q75" s="5">
        <v>-2332000000000</v>
      </c>
      <c r="R75" s="5">
        <v>-2099000000000</v>
      </c>
      <c r="S75" s="5">
        <v>631000000000</v>
      </c>
      <c r="T75" s="5">
        <v>25000000000</v>
      </c>
      <c r="U75" s="5">
        <v>112000000000</v>
      </c>
      <c r="V75" s="5">
        <v>26000000000</v>
      </c>
      <c r="W75" s="5">
        <v>11000000000</v>
      </c>
    </row>
    <row r="76" spans="3:27" ht="15.5" x14ac:dyDescent="0.35">
      <c r="C76" t="s">
        <v>103</v>
      </c>
      <c r="D76" s="5">
        <v>8568000000000</v>
      </c>
      <c r="E76" s="5">
        <v>6131000000000</v>
      </c>
      <c r="F76" s="5">
        <v>3676000000000</v>
      </c>
      <c r="G76" s="5">
        <v>7160000000000</v>
      </c>
      <c r="I76" s="5">
        <v>24584000000000</v>
      </c>
      <c r="J76" s="5">
        <v>30392000000000</v>
      </c>
      <c r="K76" s="5">
        <v>30754000000000</v>
      </c>
      <c r="L76" s="5">
        <v>29447000000000</v>
      </c>
      <c r="M76" s="5">
        <v>35928000000000</v>
      </c>
      <c r="N76" s="5">
        <v>25986000000000</v>
      </c>
      <c r="O76" s="5">
        <v>25400000000000</v>
      </c>
      <c r="P76" s="5">
        <v>31921000000000</v>
      </c>
      <c r="Q76" s="5">
        <v>30369000000000</v>
      </c>
      <c r="R76" s="5">
        <v>27073000000000</v>
      </c>
      <c r="S76" s="5">
        <v>23948000000000</v>
      </c>
      <c r="T76" s="5">
        <v>21471000000000</v>
      </c>
      <c r="U76" s="5">
        <v>20402000000000</v>
      </c>
      <c r="V76" s="5">
        <v>18388000000000</v>
      </c>
      <c r="W76" s="5">
        <v>15481000000000</v>
      </c>
    </row>
    <row r="77" spans="3:27" ht="15.5" x14ac:dyDescent="0.35">
      <c r="C77" t="s">
        <v>104</v>
      </c>
      <c r="D77" s="5">
        <v>8152000000000</v>
      </c>
      <c r="E77" s="5">
        <v>6054000000000</v>
      </c>
      <c r="F77" s="5">
        <v>3863000000000</v>
      </c>
      <c r="G77" s="5">
        <v>6971000000000</v>
      </c>
      <c r="I77" s="5">
        <v>24458000000000</v>
      </c>
      <c r="J77" s="5">
        <v>29497000000000</v>
      </c>
      <c r="K77" s="5">
        <v>32208000000000</v>
      </c>
      <c r="L77" s="5">
        <v>27680000000000</v>
      </c>
      <c r="M77" s="5">
        <v>33948000000000</v>
      </c>
      <c r="N77" s="5">
        <v>29563000000000</v>
      </c>
      <c r="O77" s="5">
        <v>27592000000000</v>
      </c>
      <c r="P77" s="5">
        <v>26979000000000</v>
      </c>
      <c r="Q77" s="5">
        <v>32701000000000</v>
      </c>
      <c r="R77" s="5">
        <v>29172000000000</v>
      </c>
      <c r="S77" s="5">
        <v>23317000000000</v>
      </c>
      <c r="T77" s="5">
        <v>21446000000000</v>
      </c>
      <c r="U77" s="5">
        <v>20290000000000</v>
      </c>
      <c r="V77" s="5">
        <v>18362000000000</v>
      </c>
      <c r="W77" s="5">
        <v>15470000000000</v>
      </c>
      <c r="X77" s="5">
        <v>11536999000000</v>
      </c>
      <c r="Y77" s="5">
        <v>11332140000000</v>
      </c>
      <c r="Z77" s="5">
        <v>10619468000000</v>
      </c>
      <c r="AA77" s="2">
        <v>12857018000000</v>
      </c>
    </row>
    <row r="78" spans="3:27" ht="15.5" x14ac:dyDescent="0.35">
      <c r="C78" t="s">
        <v>8</v>
      </c>
      <c r="D78" s="5">
        <v>6695000000000</v>
      </c>
      <c r="E78" s="5">
        <v>4421000000000</v>
      </c>
      <c r="F78" s="5">
        <v>1857000000000</v>
      </c>
      <c r="G78" s="5">
        <v>5500000000000</v>
      </c>
      <c r="I78" s="5">
        <v>17954000000000</v>
      </c>
      <c r="J78" s="5">
        <v>23188000000000</v>
      </c>
      <c r="K78" s="5">
        <v>23083000000000</v>
      </c>
      <c r="L78" s="5">
        <v>22468000000000</v>
      </c>
      <c r="M78" s="5">
        <v>26767000000000</v>
      </c>
      <c r="N78" s="5">
        <v>17595000000000</v>
      </c>
      <c r="O78" s="5">
        <v>16624000000000</v>
      </c>
      <c r="P78" s="5">
        <v>22844000000000</v>
      </c>
      <c r="Q78" s="5">
        <v>19952000000000</v>
      </c>
      <c r="R78" s="5">
        <v>17331000000000</v>
      </c>
      <c r="S78" s="5">
        <v>16130000000000</v>
      </c>
      <c r="T78" s="5">
        <v>14663000000000</v>
      </c>
      <c r="U78" s="5">
        <v>14317000000000</v>
      </c>
      <c r="V78" s="5">
        <v>12876000000000</v>
      </c>
      <c r="W78" s="5">
        <v>10976000000000</v>
      </c>
    </row>
    <row r="79" spans="3:27" ht="15.5" x14ac:dyDescent="0.35">
      <c r="C79" t="s">
        <v>106</v>
      </c>
      <c r="D79" s="5">
        <v>8152000000000</v>
      </c>
      <c r="E79" s="5">
        <v>6054000000000</v>
      </c>
      <c r="F79" s="5">
        <v>3863000000000</v>
      </c>
      <c r="G79" s="5">
        <v>6971000000000</v>
      </c>
      <c r="I79" s="5">
        <v>24458000000000</v>
      </c>
      <c r="J79" s="5">
        <v>29497000000000</v>
      </c>
      <c r="K79" s="5">
        <v>32208000000000</v>
      </c>
      <c r="L79" s="5">
        <v>27680000000000</v>
      </c>
      <c r="M79" s="5">
        <v>33948000000000</v>
      </c>
      <c r="N79" s="5">
        <v>29563000000000</v>
      </c>
      <c r="O79" s="5">
        <v>27592000000000</v>
      </c>
      <c r="P79" s="5">
        <v>26979000000000</v>
      </c>
      <c r="Q79" s="5">
        <v>32701000000000</v>
      </c>
      <c r="R79" s="5">
        <v>29172000000000</v>
      </c>
      <c r="S79" s="5">
        <v>23317000000000</v>
      </c>
      <c r="T79" s="5">
        <v>21446000000000</v>
      </c>
      <c r="U79" s="5">
        <v>20290000000000</v>
      </c>
      <c r="V79" s="5">
        <v>18362000000000</v>
      </c>
      <c r="W79" s="5">
        <v>15470000000000</v>
      </c>
      <c r="X79" s="5">
        <v>11536999000000</v>
      </c>
      <c r="Y79" s="5">
        <v>11332140000000</v>
      </c>
      <c r="Z79" s="5">
        <v>10619468000000</v>
      </c>
      <c r="AA79" s="2">
        <v>12857018000000</v>
      </c>
    </row>
    <row r="80" spans="3:27" ht="15.5" x14ac:dyDescent="0.35">
      <c r="C80" t="s">
        <v>107</v>
      </c>
      <c r="D80" s="5">
        <v>8568000000000</v>
      </c>
      <c r="E80" s="5">
        <v>6131000000000</v>
      </c>
      <c r="F80" s="5">
        <v>3676000000000</v>
      </c>
      <c r="G80" s="5">
        <v>7160000000000</v>
      </c>
      <c r="I80" s="5">
        <v>24584000000000</v>
      </c>
      <c r="J80" s="5">
        <v>30392000000000</v>
      </c>
      <c r="K80" s="5">
        <v>30754000000000</v>
      </c>
      <c r="L80" s="5">
        <v>29447000000000</v>
      </c>
      <c r="M80" s="5">
        <v>35928000000000</v>
      </c>
      <c r="N80" s="5">
        <v>25986000000000</v>
      </c>
      <c r="O80" s="5">
        <v>25400000000000</v>
      </c>
      <c r="P80" s="5">
        <v>31921000000000</v>
      </c>
      <c r="Q80" s="5">
        <v>30369000000000</v>
      </c>
      <c r="R80" s="5">
        <v>27073000000000</v>
      </c>
      <c r="S80" s="5">
        <v>23948000000000</v>
      </c>
      <c r="T80" s="5">
        <v>21471000000000</v>
      </c>
      <c r="U80" s="5">
        <v>20402000000000</v>
      </c>
      <c r="V80" s="5">
        <v>18388000000000</v>
      </c>
      <c r="W80" s="5">
        <v>15481000000000</v>
      </c>
    </row>
    <row r="81" spans="2:26" ht="15.5" x14ac:dyDescent="0.35">
      <c r="C81" t="s">
        <v>108</v>
      </c>
      <c r="D81" s="5">
        <v>8568000000000</v>
      </c>
      <c r="E81" s="5">
        <v>6131000000000</v>
      </c>
      <c r="F81" s="5">
        <v>3676000000000</v>
      </c>
      <c r="G81" s="5">
        <v>7160000000000</v>
      </c>
      <c r="I81" s="5">
        <v>24584000000000</v>
      </c>
      <c r="J81" s="5">
        <v>30392000000000</v>
      </c>
      <c r="K81" s="5">
        <v>30754000000000</v>
      </c>
      <c r="L81" s="5">
        <v>29447000000000</v>
      </c>
      <c r="M81" s="5">
        <v>35928000000000</v>
      </c>
      <c r="N81" s="5">
        <v>25986000000000</v>
      </c>
      <c r="O81" s="5">
        <v>25400000000000</v>
      </c>
      <c r="P81" s="5">
        <v>31921000000000</v>
      </c>
      <c r="Q81" s="5">
        <v>30369000000000</v>
      </c>
      <c r="R81" s="5">
        <v>27073000000000</v>
      </c>
      <c r="S81" s="5">
        <v>23948000000000</v>
      </c>
      <c r="T81" s="5">
        <v>21471000000000</v>
      </c>
      <c r="U81" s="5">
        <v>20402000000000</v>
      </c>
      <c r="V81" s="5">
        <v>18388000000000</v>
      </c>
      <c r="W81" s="5">
        <v>15481000000000</v>
      </c>
    </row>
    <row r="83" spans="2:26" ht="15.5" x14ac:dyDescent="0.35">
      <c r="B83" t="s">
        <v>109</v>
      </c>
      <c r="C83" t="s">
        <v>110</v>
      </c>
    </row>
    <row r="84" spans="2:26" ht="15.5" x14ac:dyDescent="0.35">
      <c r="C84" t="s">
        <v>437</v>
      </c>
    </row>
    <row r="85" spans="2:26" ht="15.5" x14ac:dyDescent="0.35">
      <c r="C85" t="s">
        <v>20</v>
      </c>
      <c r="D85" s="5">
        <v>54579000000000</v>
      </c>
      <c r="E85" s="5">
        <v>37549000000000</v>
      </c>
      <c r="F85" s="5">
        <v>34228000000000</v>
      </c>
      <c r="G85" s="5">
        <v>31554000000000</v>
      </c>
      <c r="I85" s="5">
        <v>34228000000000</v>
      </c>
      <c r="J85" s="5">
        <v>33905000000000</v>
      </c>
      <c r="K85" s="5">
        <v>29007000000000</v>
      </c>
      <c r="L85" s="5">
        <v>31947000000000</v>
      </c>
      <c r="M85" s="5">
        <v>38311000000000</v>
      </c>
      <c r="N85" s="5">
        <v>20589000000000</v>
      </c>
      <c r="O85" s="5">
        <v>18242000000000</v>
      </c>
      <c r="P85" s="5">
        <v>17439000000000</v>
      </c>
      <c r="Q85" s="5">
        <v>25145000000000</v>
      </c>
      <c r="R85" s="5">
        <v>29767000000000</v>
      </c>
      <c r="S85" s="5">
        <v>28117000000000</v>
      </c>
      <c r="T85" s="5">
        <v>17672000000000</v>
      </c>
      <c r="U85" s="5">
        <v>14696000000000</v>
      </c>
      <c r="V85" s="5">
        <v>13118000000000</v>
      </c>
      <c r="W85" s="5">
        <v>9634000000000</v>
      </c>
      <c r="X85" s="5">
        <v>9119849000000</v>
      </c>
      <c r="Y85" s="5">
        <v>7805460000000</v>
      </c>
      <c r="Z85" s="5">
        <v>6889945000000</v>
      </c>
    </row>
    <row r="86" spans="2:26" ht="15.5" x14ac:dyDescent="0.35">
      <c r="C86" t="s">
        <v>395</v>
      </c>
      <c r="D86" s="5">
        <v>11774000000000</v>
      </c>
      <c r="E86" s="5">
        <v>11684000000000</v>
      </c>
      <c r="F86" s="5">
        <v>11223000000000</v>
      </c>
      <c r="G86" s="5">
        <v>12546000000000</v>
      </c>
      <c r="I86" s="5">
        <v>11223000000000</v>
      </c>
      <c r="J86" s="5">
        <v>12193000000000</v>
      </c>
      <c r="K86" s="5">
        <v>10667000000000</v>
      </c>
      <c r="L86" s="5">
        <v>8634000000000</v>
      </c>
      <c r="M86" s="5">
        <v>8510000000000</v>
      </c>
      <c r="N86" s="5">
        <v>11339000000000</v>
      </c>
      <c r="O86" s="5">
        <v>11797000000000</v>
      </c>
      <c r="P86" s="5">
        <v>11414000000000</v>
      </c>
      <c r="Q86" s="5">
        <v>9222000000000</v>
      </c>
      <c r="R86" s="5">
        <v>7363000000000</v>
      </c>
      <c r="S86" s="5">
        <v>7517000000000</v>
      </c>
      <c r="T86" s="5">
        <v>6465000000000</v>
      </c>
      <c r="U86" s="5">
        <v>6026000000000</v>
      </c>
      <c r="V86" s="5">
        <v>5223000000000</v>
      </c>
      <c r="W86" s="5">
        <v>4915000000000</v>
      </c>
      <c r="X86" s="5">
        <v>4343709000000</v>
      </c>
      <c r="Y86" s="5">
        <v>3789684000000</v>
      </c>
      <c r="Z86" s="5">
        <v>3509769000000</v>
      </c>
    </row>
    <row r="87" spans="2:26" ht="15.5" x14ac:dyDescent="0.35">
      <c r="C87" t="s">
        <v>122</v>
      </c>
      <c r="D87" s="5">
        <v>463000000000</v>
      </c>
      <c r="E87" s="5">
        <v>455000000000</v>
      </c>
      <c r="F87" s="5">
        <v>571000000000</v>
      </c>
      <c r="G87" s="5">
        <v>549000000000</v>
      </c>
      <c r="I87" s="5">
        <v>571000000000</v>
      </c>
      <c r="J87" s="5">
        <v>626000000000</v>
      </c>
      <c r="K87" s="5">
        <v>585000000000</v>
      </c>
      <c r="L87" s="5">
        <v>431000000000</v>
      </c>
      <c r="M87" s="5">
        <v>497000000000</v>
      </c>
      <c r="N87" s="5">
        <v>928000000000</v>
      </c>
      <c r="O87" s="5">
        <v>819000000000</v>
      </c>
      <c r="P87" s="5">
        <v>993000000000</v>
      </c>
      <c r="Q87" s="5">
        <v>896000000000</v>
      </c>
      <c r="R87" s="5">
        <v>1547000000000</v>
      </c>
      <c r="S87" s="5">
        <v>2075000000000</v>
      </c>
      <c r="T87" s="5">
        <v>770000000000</v>
      </c>
      <c r="U87" s="5">
        <v>826000000000</v>
      </c>
      <c r="V87" s="5">
        <v>432000000000</v>
      </c>
      <c r="W87" s="5">
        <v>838000000000</v>
      </c>
      <c r="X87" s="5">
        <v>1153874000000</v>
      </c>
      <c r="Y87" s="5">
        <v>1759468000000</v>
      </c>
      <c r="Z87" s="5">
        <v>1376146000000</v>
      </c>
    </row>
    <row r="88" spans="2:26" ht="15.5" x14ac:dyDescent="0.35">
      <c r="C88" t="s">
        <v>123</v>
      </c>
      <c r="D88" s="5">
        <v>12881000000000</v>
      </c>
      <c r="E88" s="5">
        <v>14351000000000</v>
      </c>
      <c r="F88" s="5">
        <v>15613000000000</v>
      </c>
      <c r="G88" s="5">
        <v>13757000000000</v>
      </c>
      <c r="I88" s="5">
        <v>15613000000000</v>
      </c>
      <c r="J88" s="5">
        <v>14710000000000</v>
      </c>
      <c r="K88" s="5">
        <v>18023000000000</v>
      </c>
      <c r="L88" s="5">
        <v>18026000000000</v>
      </c>
      <c r="M88" s="5">
        <v>16673000000000</v>
      </c>
      <c r="N88" s="5">
        <v>16071000000000</v>
      </c>
      <c r="O88" s="5">
        <v>13078000000000</v>
      </c>
      <c r="P88" s="5">
        <v>13773000000000</v>
      </c>
      <c r="Q88" s="5">
        <v>14678000000000</v>
      </c>
      <c r="R88" s="5">
        <v>11971000000000</v>
      </c>
      <c r="S88" s="5">
        <v>11919000000000</v>
      </c>
      <c r="T88" s="5">
        <v>11060000000000</v>
      </c>
      <c r="U88" s="5">
        <v>10774000000000</v>
      </c>
      <c r="V88" s="5">
        <v>6848000000000</v>
      </c>
      <c r="W88" s="5">
        <v>7479000000000</v>
      </c>
      <c r="X88" s="5">
        <v>6356921000000</v>
      </c>
      <c r="Y88" s="5">
        <v>8084199000000</v>
      </c>
      <c r="Z88" s="5">
        <v>10793238000000</v>
      </c>
    </row>
    <row r="89" spans="2:26" ht="15.5" x14ac:dyDescent="0.35">
      <c r="C89" t="s">
        <v>396</v>
      </c>
      <c r="D89" s="5">
        <v>11774000000000</v>
      </c>
      <c r="E89" s="5">
        <v>11684000000000</v>
      </c>
      <c r="F89" s="5">
        <v>11223000000000</v>
      </c>
      <c r="G89" s="5">
        <v>12546000000000</v>
      </c>
      <c r="I89" s="5">
        <v>11223000000000</v>
      </c>
      <c r="J89" s="5">
        <v>12193000000000</v>
      </c>
      <c r="K89" s="5">
        <v>10667000000000</v>
      </c>
      <c r="L89" s="5">
        <v>8634000000000</v>
      </c>
      <c r="M89" s="5">
        <v>8510000000000</v>
      </c>
      <c r="N89" s="5">
        <v>11339000000000</v>
      </c>
      <c r="O89" s="5">
        <v>11797000000000</v>
      </c>
      <c r="P89" s="5">
        <v>11414000000000</v>
      </c>
      <c r="Q89" s="5">
        <v>9222000000000</v>
      </c>
      <c r="R89" s="5">
        <v>7363000000000</v>
      </c>
      <c r="S89" s="5">
        <v>7517000000000</v>
      </c>
      <c r="T89" s="5">
        <v>6465000000000</v>
      </c>
      <c r="U89" s="5">
        <v>6026000000000</v>
      </c>
      <c r="V89" s="5">
        <v>5223000000000</v>
      </c>
      <c r="W89" s="5">
        <v>4915000000000</v>
      </c>
      <c r="X89" s="5">
        <v>4343709000000</v>
      </c>
      <c r="Y89" s="5">
        <v>3789684000000</v>
      </c>
      <c r="Z89" s="5">
        <v>3509769000000</v>
      </c>
    </row>
    <row r="90" spans="2:26" ht="15.5" x14ac:dyDescent="0.35">
      <c r="C90" t="s">
        <v>397</v>
      </c>
      <c r="L90" s="5">
        <v>245000000000</v>
      </c>
      <c r="M90" s="5">
        <v>195000000000</v>
      </c>
      <c r="N90" s="5">
        <v>214000000000</v>
      </c>
      <c r="O90" s="5">
        <v>292000000000</v>
      </c>
      <c r="P90" s="5">
        <v>727000000000</v>
      </c>
      <c r="Q90" s="5">
        <v>342000000000</v>
      </c>
      <c r="R90" s="5">
        <v>537000000000</v>
      </c>
      <c r="S90" s="5">
        <v>355000000000</v>
      </c>
      <c r="T90" s="5">
        <v>383000000000</v>
      </c>
      <c r="U90" s="5">
        <v>395000000000</v>
      </c>
      <c r="V90" s="5">
        <v>186000000000</v>
      </c>
      <c r="W90" s="5">
        <v>335000000000</v>
      </c>
      <c r="X90" s="5">
        <v>90140000000</v>
      </c>
      <c r="Y90" s="5">
        <v>128025000000</v>
      </c>
      <c r="Z90" s="5">
        <v>108874000000</v>
      </c>
    </row>
    <row r="91" spans="2:26" ht="15.5" x14ac:dyDescent="0.35">
      <c r="C91" t="s">
        <v>440</v>
      </c>
      <c r="D91" s="5">
        <v>788000000000</v>
      </c>
      <c r="E91" s="5">
        <v>842000000000</v>
      </c>
      <c r="F91" s="5">
        <v>901000000000</v>
      </c>
      <c r="G91" s="5">
        <v>1085000000000</v>
      </c>
      <c r="I91" s="5">
        <v>901000000000</v>
      </c>
      <c r="J91" s="5">
        <v>1096000000000</v>
      </c>
      <c r="K91" s="5">
        <v>997000000000</v>
      </c>
      <c r="L91" s="5">
        <v>1144000000000</v>
      </c>
      <c r="M91" s="5">
        <v>779000000000</v>
      </c>
      <c r="N91" s="5">
        <v>983000000000</v>
      </c>
      <c r="O91" s="5">
        <v>585000000000</v>
      </c>
      <c r="P91" s="5">
        <v>717000000000</v>
      </c>
      <c r="Q91" s="5">
        <v>631000000000</v>
      </c>
      <c r="R91" s="5">
        <v>584000000000</v>
      </c>
      <c r="S91" s="5">
        <v>528000000000</v>
      </c>
      <c r="T91" s="5">
        <v>474000000000</v>
      </c>
      <c r="U91" s="5">
        <v>509000000000</v>
      </c>
      <c r="V91" s="5">
        <v>579000000000</v>
      </c>
      <c r="W91" s="5">
        <v>758000000000</v>
      </c>
      <c r="X91" s="5">
        <v>515536000000</v>
      </c>
      <c r="Y91" s="5">
        <v>435244000000</v>
      </c>
      <c r="Z91" s="5">
        <v>511950000000</v>
      </c>
    </row>
    <row r="92" spans="2:26" ht="15.5" x14ac:dyDescent="0.35">
      <c r="C92" t="s">
        <v>81</v>
      </c>
      <c r="D92" s="5">
        <v>9244000000000</v>
      </c>
      <c r="E92" s="5">
        <v>9694000000000</v>
      </c>
      <c r="F92" s="5">
        <v>10229000000000</v>
      </c>
      <c r="G92" s="5">
        <v>10212000000000</v>
      </c>
      <c r="I92" s="5">
        <v>10229000000000</v>
      </c>
      <c r="J92" s="5">
        <v>9898000000000</v>
      </c>
      <c r="K92" s="5">
        <v>9639000000000</v>
      </c>
      <c r="L92" s="5">
        <v>9697000000000</v>
      </c>
      <c r="M92" s="5">
        <v>9395000000000</v>
      </c>
      <c r="N92" s="5">
        <v>374000000000</v>
      </c>
      <c r="O92" s="5">
        <v>408000000000</v>
      </c>
      <c r="P92" s="5">
        <v>507000000000</v>
      </c>
      <c r="Q92" s="5">
        <v>-2154000000000</v>
      </c>
      <c r="R92" s="5">
        <v>-2202000000000</v>
      </c>
      <c r="S92" s="5">
        <v>-3296000000000</v>
      </c>
      <c r="T92" s="5">
        <v>-3455000000000</v>
      </c>
      <c r="U92" s="5">
        <v>-5449000000000</v>
      </c>
      <c r="V92" s="5">
        <v>-7349000000000</v>
      </c>
      <c r="W92" s="5">
        <v>-5657000000000</v>
      </c>
      <c r="X92" s="5">
        <v>-3602034000000</v>
      </c>
      <c r="Y92" s="5">
        <v>-3590791000000</v>
      </c>
      <c r="Z92" s="5">
        <v>-3299225000000</v>
      </c>
    </row>
    <row r="93" spans="2:26" ht="15.5" x14ac:dyDescent="0.35">
      <c r="C93" t="s">
        <v>441</v>
      </c>
      <c r="D93" s="5">
        <v>80932000000000</v>
      </c>
      <c r="E93" s="5">
        <v>65928000000000</v>
      </c>
      <c r="F93" s="5">
        <v>61766000000000</v>
      </c>
      <c r="G93" s="5">
        <v>58408000000000</v>
      </c>
      <c r="I93" s="5">
        <v>61766000000000</v>
      </c>
      <c r="J93" s="5">
        <v>63080000000000</v>
      </c>
      <c r="K93" s="5">
        <v>55613000000000</v>
      </c>
      <c r="L93" s="5">
        <v>55057000000000</v>
      </c>
      <c r="M93" s="5">
        <v>61277000000000</v>
      </c>
      <c r="N93" s="5">
        <v>46503000000000</v>
      </c>
      <c r="O93" s="5">
        <v>41722000000000</v>
      </c>
      <c r="P93" s="5">
        <v>43268000000000</v>
      </c>
      <c r="Q93" s="5">
        <v>47561000000000</v>
      </c>
      <c r="R93" s="5">
        <v>47701000000000</v>
      </c>
      <c r="S93" s="5">
        <v>47912000000000</v>
      </c>
      <c r="T93" s="5">
        <v>33762000000000</v>
      </c>
      <c r="U93" s="5">
        <v>33075000000000</v>
      </c>
      <c r="V93" s="5">
        <v>27973000000000</v>
      </c>
      <c r="W93" s="5">
        <v>21258000000000</v>
      </c>
      <c r="X93" s="5">
        <v>18730627000000</v>
      </c>
      <c r="Y93" s="5">
        <v>16186024000000</v>
      </c>
      <c r="Z93" s="5">
        <v>14622310000000</v>
      </c>
    </row>
    <row r="94" spans="2:26" ht="15.5" x14ac:dyDescent="0.35">
      <c r="C94" t="s">
        <v>442</v>
      </c>
    </row>
    <row r="95" spans="2:26" ht="15.5" x14ac:dyDescent="0.35">
      <c r="C95" t="s">
        <v>111</v>
      </c>
      <c r="D95" s="5">
        <v>161643000000000</v>
      </c>
      <c r="E95" s="5">
        <v>162800000000000</v>
      </c>
      <c r="F95" s="5">
        <v>165453000000000</v>
      </c>
      <c r="G95" s="5">
        <v>176959000000000</v>
      </c>
      <c r="I95" s="5">
        <v>165453000000000</v>
      </c>
      <c r="J95" s="5">
        <v>170335000000000</v>
      </c>
      <c r="K95" s="5">
        <v>180755000000000</v>
      </c>
      <c r="L95" s="5">
        <v>173329000000000</v>
      </c>
      <c r="M95" s="5">
        <v>165026000000000</v>
      </c>
      <c r="N95" s="5">
        <v>160923000000000</v>
      </c>
      <c r="O95" s="5">
        <v>156973000000000</v>
      </c>
      <c r="P95" s="5">
        <v>143248000000000</v>
      </c>
      <c r="Q95" s="5">
        <v>130171000000000</v>
      </c>
      <c r="R95" s="5">
        <v>114498000000000</v>
      </c>
      <c r="S95" s="5">
        <v>103700000000000</v>
      </c>
      <c r="T95" s="5">
        <v>94809000000000</v>
      </c>
      <c r="U95" s="5">
        <v>86761000000000</v>
      </c>
      <c r="V95" s="5">
        <v>77047000000000</v>
      </c>
      <c r="W95" s="5">
        <v>74897000000000</v>
      </c>
      <c r="X95" s="5">
        <v>75832408000000</v>
      </c>
      <c r="Y95" s="5">
        <v>76053966000000</v>
      </c>
      <c r="Z95" s="5">
        <v>70589590000000</v>
      </c>
    </row>
    <row r="96" spans="2:26" ht="15.5" x14ac:dyDescent="0.35">
      <c r="C96" t="s">
        <v>114</v>
      </c>
      <c r="D96" s="5">
        <v>9002000000000</v>
      </c>
      <c r="E96" s="5">
        <v>9064000000000</v>
      </c>
      <c r="F96" s="5">
        <v>9237000000000</v>
      </c>
      <c r="G96" s="5">
        <v>9266000000000</v>
      </c>
      <c r="I96" s="5">
        <v>9237000000000</v>
      </c>
      <c r="J96" s="5">
        <v>9442000000000</v>
      </c>
      <c r="K96" s="5">
        <v>8731000000000</v>
      </c>
      <c r="L96" s="5">
        <v>8302000000000</v>
      </c>
      <c r="M96" s="5">
        <v>7506000000000</v>
      </c>
      <c r="N96" s="5">
        <v>6846000000000</v>
      </c>
      <c r="O96" s="5">
        <v>6446000000000</v>
      </c>
      <c r="P96" s="5">
        <v>5032000000000</v>
      </c>
      <c r="Q96" s="5">
        <v>3530000000000</v>
      </c>
      <c r="R96" s="5">
        <v>3089000000000</v>
      </c>
      <c r="S96" s="5">
        <v>3056000000000</v>
      </c>
      <c r="T96" s="5">
        <v>2463000000000</v>
      </c>
      <c r="U96" s="5">
        <v>1508000000000</v>
      </c>
      <c r="V96" s="5">
        <v>1443000000000</v>
      </c>
      <c r="W96" s="5">
        <v>1789000000000</v>
      </c>
      <c r="X96" s="5">
        <v>1784525000000</v>
      </c>
      <c r="Y96" s="5">
        <v>2428280000000</v>
      </c>
      <c r="Z96" s="5">
        <v>3187808000000</v>
      </c>
    </row>
    <row r="97" spans="3:26" ht="15.5" x14ac:dyDescent="0.35">
      <c r="C97" t="s">
        <v>113</v>
      </c>
      <c r="D97" s="5">
        <v>7986000000000</v>
      </c>
      <c r="E97" s="5">
        <v>7921000000000</v>
      </c>
      <c r="F97" s="5">
        <v>6603000000000</v>
      </c>
      <c r="G97" s="5">
        <v>3627000000000</v>
      </c>
      <c r="I97" s="5">
        <v>6603000000000</v>
      </c>
      <c r="J97" s="5">
        <v>5354000000000</v>
      </c>
      <c r="K97" s="5">
        <v>4170000000000</v>
      </c>
      <c r="L97" s="5">
        <v>4117000000000</v>
      </c>
      <c r="M97" s="5">
        <v>3824000000000</v>
      </c>
      <c r="N97" s="5">
        <v>3578000000000</v>
      </c>
      <c r="O97" s="5">
        <v>2898000000000</v>
      </c>
      <c r="P97" s="5">
        <v>2504000000000</v>
      </c>
      <c r="Q97" s="5">
        <v>2804000000000</v>
      </c>
      <c r="R97" s="5">
        <v>769000000000</v>
      </c>
      <c r="S97" s="5">
        <v>201000000000</v>
      </c>
      <c r="T97" s="5">
        <v>99000000000</v>
      </c>
      <c r="U97" s="5">
        <v>82000000000</v>
      </c>
      <c r="V97" s="5">
        <v>89000000000</v>
      </c>
      <c r="W97" s="5">
        <v>67000000000</v>
      </c>
      <c r="X97" s="5">
        <v>61692000000</v>
      </c>
      <c r="Y97" s="5">
        <v>94953000000</v>
      </c>
    </row>
    <row r="98" spans="3:26" ht="15.5" x14ac:dyDescent="0.35">
      <c r="C98" t="s">
        <v>445</v>
      </c>
      <c r="D98" s="5">
        <v>222155000000000</v>
      </c>
      <c r="E98" s="5">
        <v>224027000000000</v>
      </c>
      <c r="F98" s="5">
        <v>225993000000000</v>
      </c>
      <c r="G98" s="5">
        <v>233489000000000</v>
      </c>
      <c r="I98" s="5">
        <v>225993000000000</v>
      </c>
      <c r="J98" s="5">
        <v>228309000000000</v>
      </c>
      <c r="K98" s="5">
        <v>231429000000000</v>
      </c>
      <c r="L98" s="5">
        <v>220135000000000</v>
      </c>
      <c r="M98" s="5">
        <v>215907000000000</v>
      </c>
      <c r="N98" s="5">
        <v>200440000000000</v>
      </c>
      <c r="O98" s="5">
        <v>179486000000000</v>
      </c>
      <c r="P98" s="5">
        <v>162928000000000</v>
      </c>
      <c r="Q98" s="5">
        <v>150923000000000</v>
      </c>
      <c r="R98" s="5">
        <v>131910000000000</v>
      </c>
      <c r="S98" s="5">
        <v>118261000000000</v>
      </c>
      <c r="T98" s="5">
        <v>107133000000000</v>
      </c>
      <c r="U98" s="5">
        <v>94876000000000</v>
      </c>
      <c r="V98" s="5">
        <v>83396000000000</v>
      </c>
      <c r="W98" s="5">
        <v>81796000000000</v>
      </c>
      <c r="X98" s="5">
        <v>81027820000000</v>
      </c>
      <c r="Y98" s="5">
        <v>81373582000000</v>
      </c>
      <c r="Z98" s="5">
        <v>76633940000000</v>
      </c>
    </row>
    <row r="99" spans="3:26" ht="15.5" x14ac:dyDescent="0.35">
      <c r="C99" t="s">
        <v>117</v>
      </c>
      <c r="D99" s="5">
        <v>303087000000000</v>
      </c>
      <c r="E99" s="5">
        <v>289955000000000</v>
      </c>
      <c r="F99" s="5">
        <v>287759000000000</v>
      </c>
      <c r="G99" s="5">
        <v>291897000000000</v>
      </c>
      <c r="I99" s="5">
        <v>287759000000000</v>
      </c>
      <c r="J99" s="5">
        <v>291389000000000</v>
      </c>
      <c r="K99" s="5">
        <v>287042000000000</v>
      </c>
      <c r="L99" s="5">
        <v>275192000000000</v>
      </c>
      <c r="M99" s="5">
        <v>277184000000000</v>
      </c>
      <c r="N99" s="5">
        <v>246943000000000</v>
      </c>
      <c r="O99" s="5">
        <v>221208000000000</v>
      </c>
      <c r="P99" s="5">
        <v>206196000000000</v>
      </c>
      <c r="Q99" s="5">
        <v>198484000000000</v>
      </c>
      <c r="R99" s="5">
        <v>179611000000000</v>
      </c>
      <c r="S99" s="5">
        <v>166173000000000</v>
      </c>
      <c r="T99" s="5">
        <v>140895000000000</v>
      </c>
      <c r="U99" s="5">
        <v>127951000000000</v>
      </c>
      <c r="V99" s="5">
        <v>111369000000000</v>
      </c>
      <c r="W99" s="5">
        <v>103054000000000</v>
      </c>
      <c r="X99" s="5">
        <v>99758447000000</v>
      </c>
      <c r="Y99" s="5">
        <v>97559606000000</v>
      </c>
      <c r="Z99" s="5">
        <v>91256250000000</v>
      </c>
    </row>
    <row r="100" spans="3:26" ht="15.5" x14ac:dyDescent="0.35">
      <c r="C100" t="s">
        <v>118</v>
      </c>
    </row>
    <row r="101" spans="3:26" ht="15.5" x14ac:dyDescent="0.35">
      <c r="C101" t="s">
        <v>119</v>
      </c>
    </row>
    <row r="102" spans="3:26" ht="15.5" x14ac:dyDescent="0.35">
      <c r="C102" t="s">
        <v>446</v>
      </c>
      <c r="D102" s="5">
        <v>102358000000000</v>
      </c>
      <c r="E102" s="5">
        <v>71609000000000</v>
      </c>
      <c r="F102" s="5">
        <v>73948000000000</v>
      </c>
      <c r="G102" s="5">
        <v>75685000000000</v>
      </c>
      <c r="I102" s="5">
        <v>73948000000000</v>
      </c>
      <c r="J102" s="5">
        <v>76767000000000</v>
      </c>
      <c r="K102" s="5">
        <v>71568000000000</v>
      </c>
      <c r="L102" s="5">
        <v>70388000000000</v>
      </c>
      <c r="M102" s="5">
        <v>69131000000000</v>
      </c>
      <c r="N102" s="5">
        <v>69093000000000</v>
      </c>
      <c r="O102" s="5">
        <v>58369000000000</v>
      </c>
      <c r="P102" s="5">
        <v>46261000000000</v>
      </c>
      <c r="Q102" s="5">
        <v>45376000000000</v>
      </c>
      <c r="R102" s="5">
        <v>39762000000000</v>
      </c>
      <c r="S102" s="5">
        <v>35413000000000</v>
      </c>
      <c r="T102" s="5">
        <v>31786000000000</v>
      </c>
      <c r="U102" s="5">
        <v>28437000000000</v>
      </c>
      <c r="V102" s="5">
        <v>24107000000000</v>
      </c>
      <c r="W102" s="5">
        <v>22189000000000</v>
      </c>
      <c r="X102" s="5">
        <v>20472898000000</v>
      </c>
      <c r="Y102" s="5">
        <v>26717414000000</v>
      </c>
      <c r="Z102" s="5">
        <v>26998151000000</v>
      </c>
    </row>
    <row r="103" spans="3:26" ht="15.5" x14ac:dyDescent="0.35">
      <c r="C103" t="s">
        <v>400</v>
      </c>
    </row>
    <row r="104" spans="3:26" ht="15.5" x14ac:dyDescent="0.35">
      <c r="C104" t="s">
        <v>581</v>
      </c>
      <c r="D104" s="5">
        <v>13344000000000</v>
      </c>
      <c r="E104" s="5">
        <v>14806000000000</v>
      </c>
      <c r="F104" s="5">
        <v>16184000000000</v>
      </c>
      <c r="G104" s="5">
        <v>14306000000000</v>
      </c>
      <c r="I104" s="5">
        <v>16184000000000</v>
      </c>
      <c r="J104" s="5">
        <v>15336000000000</v>
      </c>
      <c r="K104" s="5">
        <v>18608000000000</v>
      </c>
      <c r="L104" s="5">
        <v>18457000000000</v>
      </c>
      <c r="M104" s="5">
        <v>17170000000000</v>
      </c>
      <c r="N104" s="5">
        <v>16999000000000</v>
      </c>
      <c r="O104" s="5">
        <v>13897000000000</v>
      </c>
      <c r="P104" s="5">
        <v>14766000000000</v>
      </c>
      <c r="Q104" s="5">
        <v>15574000000000</v>
      </c>
      <c r="R104" s="5">
        <v>13518000000000</v>
      </c>
      <c r="S104" s="5">
        <v>13994000000000</v>
      </c>
      <c r="T104" s="5">
        <v>11830000000000</v>
      </c>
      <c r="U104" s="5">
        <v>11600000000000</v>
      </c>
      <c r="V104" s="5">
        <v>7280000000000</v>
      </c>
      <c r="W104" s="5">
        <v>8317000000000</v>
      </c>
      <c r="X104" s="5">
        <v>7510795000000</v>
      </c>
      <c r="Y104" s="5">
        <v>9843667000000</v>
      </c>
      <c r="Z104" s="5">
        <v>12169384000000</v>
      </c>
    </row>
    <row r="105" spans="3:26" ht="15.5" x14ac:dyDescent="0.35">
      <c r="C105" t="s">
        <v>285</v>
      </c>
      <c r="D105" s="5">
        <v>24886000000000</v>
      </c>
      <c r="E105" s="5">
        <v>451000000000</v>
      </c>
      <c r="F105" s="5">
        <v>648000000000</v>
      </c>
      <c r="G105" s="5">
        <v>408000000000</v>
      </c>
      <c r="I105" s="5">
        <v>648000000000</v>
      </c>
      <c r="J105" s="5">
        <v>454000000000</v>
      </c>
      <c r="K105" s="5">
        <v>441000000000</v>
      </c>
      <c r="L105" s="5">
        <v>463000000000</v>
      </c>
      <c r="M105" s="5">
        <v>609000000000</v>
      </c>
      <c r="N105" s="5">
        <v>578000000000</v>
      </c>
      <c r="O105" s="5">
        <v>449000000000</v>
      </c>
      <c r="P105" s="5">
        <v>448000000000</v>
      </c>
      <c r="Q105" s="5">
        <v>217000000000</v>
      </c>
      <c r="R105" s="5">
        <v>172000000000</v>
      </c>
      <c r="S105" s="5">
        <v>290000000000</v>
      </c>
      <c r="T105" s="5">
        <v>114000000000</v>
      </c>
      <c r="U105" s="5">
        <v>388000000000</v>
      </c>
      <c r="V105" s="5">
        <v>176000000000</v>
      </c>
      <c r="W105" s="5">
        <v>37000000000</v>
      </c>
      <c r="X105" s="5">
        <v>20953000000</v>
      </c>
      <c r="Y105" s="5">
        <v>3162000000</v>
      </c>
      <c r="Z105" s="5">
        <v>11959000000</v>
      </c>
    </row>
    <row r="106" spans="3:26" ht="15.5" x14ac:dyDescent="0.35">
      <c r="C106" t="s">
        <v>126</v>
      </c>
      <c r="D106" s="5">
        <v>4317000000000</v>
      </c>
      <c r="E106" s="5">
        <v>4008000000000</v>
      </c>
      <c r="F106" s="5">
        <v>2025000000000</v>
      </c>
      <c r="G106" s="5">
        <v>3446000000000</v>
      </c>
      <c r="I106" s="5">
        <v>2025000000000</v>
      </c>
      <c r="J106" s="5">
        <v>3293000000000</v>
      </c>
      <c r="K106" s="5">
        <v>4525000000000</v>
      </c>
      <c r="L106" s="5">
        <v>5372000000000</v>
      </c>
      <c r="M106" s="5">
        <v>3923000000000</v>
      </c>
      <c r="N106" s="5">
        <v>2713000000000</v>
      </c>
      <c r="O106" s="5">
        <v>3431000000000</v>
      </c>
      <c r="P106" s="5">
        <v>1180000000000</v>
      </c>
      <c r="Q106" s="5">
        <v>2790000000000</v>
      </c>
      <c r="R106" s="5">
        <v>2954000000000</v>
      </c>
      <c r="S106" s="5">
        <v>3273000000000</v>
      </c>
      <c r="T106" s="5">
        <v>2376000000000</v>
      </c>
      <c r="U106" s="5">
        <v>1698000000000</v>
      </c>
      <c r="V106" s="5">
        <v>1844000000000</v>
      </c>
      <c r="W106" s="5">
        <v>1039000000000</v>
      </c>
      <c r="X106" s="5">
        <v>735690000000</v>
      </c>
      <c r="Y106" s="5">
        <v>1749789000000</v>
      </c>
      <c r="Z106" s="5">
        <v>739688000000</v>
      </c>
    </row>
    <row r="107" spans="3:26" ht="15.5" x14ac:dyDescent="0.35">
      <c r="C107" t="s">
        <v>127</v>
      </c>
      <c r="D107" s="5">
        <v>15024000000000</v>
      </c>
      <c r="E107" s="5">
        <v>14778000000000</v>
      </c>
      <c r="F107" s="5">
        <v>14867000000000</v>
      </c>
      <c r="G107" s="5">
        <v>13081000000000</v>
      </c>
      <c r="I107" s="5">
        <v>14867000000000</v>
      </c>
      <c r="J107" s="5">
        <v>14192000000000</v>
      </c>
      <c r="K107" s="5">
        <v>13079000000000</v>
      </c>
      <c r="L107" s="5">
        <v>15445000000000</v>
      </c>
      <c r="M107" s="5">
        <v>15885000000000</v>
      </c>
      <c r="N107" s="5">
        <v>14265000000000</v>
      </c>
      <c r="O107" s="5">
        <v>13736000000000</v>
      </c>
      <c r="P107" s="5">
        <v>12769000000000</v>
      </c>
      <c r="Q107" s="5">
        <v>12630000000000</v>
      </c>
      <c r="R107" s="5">
        <v>11283000000000</v>
      </c>
      <c r="S107" s="5">
        <v>8247000000000</v>
      </c>
      <c r="T107" s="5">
        <v>5211000000000</v>
      </c>
      <c r="U107" s="5">
        <v>5264000000000</v>
      </c>
      <c r="V107" s="5">
        <v>6163000000000</v>
      </c>
      <c r="W107" s="5">
        <v>4790000000000</v>
      </c>
      <c r="X107" s="5">
        <v>3409260000000</v>
      </c>
      <c r="Y107" s="5">
        <v>4103964000000</v>
      </c>
      <c r="Z107" s="5">
        <v>4093632000000</v>
      </c>
    </row>
    <row r="108" spans="3:26" ht="15.5" x14ac:dyDescent="0.35">
      <c r="C108" t="s">
        <v>447</v>
      </c>
      <c r="D108" s="5">
        <v>8816000000000</v>
      </c>
      <c r="E108" s="5">
        <v>6299000000000</v>
      </c>
      <c r="F108" s="5">
        <v>6929000000000</v>
      </c>
      <c r="G108" s="5">
        <v>7569000000000</v>
      </c>
      <c r="I108" s="5">
        <v>6929000000000</v>
      </c>
      <c r="J108" s="5">
        <v>11525000000000</v>
      </c>
      <c r="K108" s="5">
        <v>9650000000000</v>
      </c>
      <c r="L108" s="5">
        <v>8191000000000</v>
      </c>
      <c r="M108" s="5">
        <v>6682000000000</v>
      </c>
      <c r="N108" s="5">
        <v>9934000000000</v>
      </c>
      <c r="O108" s="5">
        <v>8705000000000</v>
      </c>
      <c r="P108" s="5">
        <v>4043000000000</v>
      </c>
      <c r="Q108" s="5">
        <v>2289000000000</v>
      </c>
      <c r="R108" s="5">
        <v>911000000000</v>
      </c>
      <c r="S108" s="5">
        <v>602000000000</v>
      </c>
      <c r="T108" s="5">
        <v>1810000000000</v>
      </c>
      <c r="U108" s="5">
        <v>432000000000</v>
      </c>
      <c r="V108" s="5">
        <v>37000000000</v>
      </c>
      <c r="W108" s="5">
        <v>100000000000</v>
      </c>
      <c r="X108" s="5">
        <v>55831000000</v>
      </c>
      <c r="Y108" s="5">
        <v>43850000000</v>
      </c>
      <c r="Z108" s="5">
        <v>46000000000</v>
      </c>
    </row>
    <row r="109" spans="3:26" ht="15.5" x14ac:dyDescent="0.35">
      <c r="C109" t="s">
        <v>449</v>
      </c>
    </row>
    <row r="110" spans="3:26" ht="15.5" x14ac:dyDescent="0.35">
      <c r="C110" t="s">
        <v>1325</v>
      </c>
      <c r="D110" s="5">
        <v>27622000000000</v>
      </c>
      <c r="E110" s="5">
        <v>24540000000000</v>
      </c>
      <c r="F110" s="5">
        <v>26099000000000</v>
      </c>
      <c r="G110" s="5">
        <v>25802000000000</v>
      </c>
      <c r="I110" s="5">
        <v>26099000000000</v>
      </c>
      <c r="J110" s="5">
        <v>25518000000000</v>
      </c>
      <c r="K110" s="5">
        <v>27773000000000</v>
      </c>
      <c r="L110" s="5">
        <v>27331000000000</v>
      </c>
      <c r="M110" s="5">
        <v>36319000000000</v>
      </c>
      <c r="N110" s="5">
        <v>30561000000000</v>
      </c>
      <c r="O110" s="5">
        <v>33869000000000</v>
      </c>
      <c r="P110" s="5">
        <v>33748000000000</v>
      </c>
      <c r="Q110" s="5">
        <v>27974000000000</v>
      </c>
      <c r="R110" s="5">
        <v>26367000000000</v>
      </c>
    </row>
    <row r="111" spans="3:26" ht="15.5" x14ac:dyDescent="0.35">
      <c r="C111" t="s">
        <v>583</v>
      </c>
      <c r="D111" s="5">
        <v>18315000000000</v>
      </c>
      <c r="E111" s="5">
        <v>17469000000000</v>
      </c>
      <c r="F111" s="5">
        <v>18547000000000</v>
      </c>
      <c r="G111" s="5">
        <v>18032000000000</v>
      </c>
      <c r="I111" s="5">
        <v>18547000000000</v>
      </c>
      <c r="J111" s="5">
        <v>18468000000000</v>
      </c>
      <c r="K111" s="5">
        <v>14850000000000</v>
      </c>
      <c r="L111" s="5">
        <v>13736000000000</v>
      </c>
      <c r="M111" s="5">
        <v>10426000000000</v>
      </c>
      <c r="N111" s="5">
        <v>10221000000000</v>
      </c>
      <c r="S111" s="5">
        <v>3939000000000</v>
      </c>
      <c r="T111" s="5">
        <v>4218000000000</v>
      </c>
      <c r="U111" s="5">
        <v>4321000000000</v>
      </c>
      <c r="V111" s="5">
        <v>1814000000000</v>
      </c>
      <c r="W111" s="5">
        <v>314000000000</v>
      </c>
      <c r="X111" s="5">
        <v>408867000000</v>
      </c>
      <c r="Y111" s="5">
        <v>208088000000</v>
      </c>
      <c r="Z111" s="5">
        <v>337780000000</v>
      </c>
    </row>
    <row r="112" spans="3:26" ht="15.5" x14ac:dyDescent="0.35">
      <c r="C112" t="s">
        <v>452</v>
      </c>
      <c r="D112" s="5">
        <v>26132000000000</v>
      </c>
      <c r="E112" s="5">
        <v>20427000000000</v>
      </c>
      <c r="F112" s="5">
        <v>23336000000000</v>
      </c>
      <c r="G112" s="5">
        <v>26275000000000</v>
      </c>
      <c r="I112" s="5">
        <v>23336000000000</v>
      </c>
      <c r="J112" s="5">
        <v>21357000000000</v>
      </c>
      <c r="K112" s="5">
        <v>15851000000000</v>
      </c>
      <c r="L112" s="5">
        <v>13783000000000</v>
      </c>
      <c r="M112" s="5">
        <v>15651000000000</v>
      </c>
      <c r="N112" s="5">
        <v>14746000000000</v>
      </c>
      <c r="O112" s="5">
        <v>9510000000000</v>
      </c>
      <c r="P112" s="5">
        <v>6296000000000</v>
      </c>
      <c r="Q112" s="5">
        <v>5209000000000</v>
      </c>
      <c r="R112" s="5">
        <v>4521000000000</v>
      </c>
      <c r="S112" s="5">
        <v>3842000000000</v>
      </c>
      <c r="T112" s="5">
        <v>5899000000000</v>
      </c>
      <c r="U112" s="5">
        <v>5093000000000</v>
      </c>
      <c r="V112" s="5">
        <v>5621000000000</v>
      </c>
      <c r="W112" s="5">
        <v>4813000000000</v>
      </c>
      <c r="X112" s="5">
        <v>5303636000000</v>
      </c>
      <c r="Y112" s="5">
        <v>7629295000000</v>
      </c>
      <c r="Z112" s="5">
        <v>7054233000000</v>
      </c>
    </row>
    <row r="113" spans="3:26" ht="15.5" x14ac:dyDescent="0.35">
      <c r="C113" t="s">
        <v>405</v>
      </c>
      <c r="D113" s="5">
        <v>65881000000000</v>
      </c>
      <c r="E113" s="5">
        <v>62536000000000</v>
      </c>
      <c r="F113" s="5">
        <v>63274000000000</v>
      </c>
      <c r="G113" s="5">
        <v>61200000000000</v>
      </c>
      <c r="I113" s="5">
        <v>63274000000000</v>
      </c>
      <c r="J113" s="5">
        <v>60418000000000</v>
      </c>
      <c r="K113" s="5">
        <v>58912000000000</v>
      </c>
      <c r="L113" s="5">
        <v>55542000000000</v>
      </c>
      <c r="M113" s="5">
        <v>62654000000000</v>
      </c>
      <c r="N113" s="5">
        <v>56961000000000</v>
      </c>
      <c r="O113" s="5">
        <v>45589000000000</v>
      </c>
      <c r="P113" s="5">
        <v>42632000000000</v>
      </c>
      <c r="Q113" s="5">
        <v>40978000000000</v>
      </c>
      <c r="R113" s="5">
        <v>34305000000000</v>
      </c>
      <c r="S113" s="5">
        <v>37332000000000</v>
      </c>
      <c r="T113" s="5">
        <v>22984000000000</v>
      </c>
      <c r="U113" s="5">
        <v>22090000000000</v>
      </c>
      <c r="V113" s="5">
        <v>20284000000000</v>
      </c>
      <c r="W113" s="5">
        <v>19884000000000</v>
      </c>
      <c r="X113" s="5">
        <v>22870766000000</v>
      </c>
      <c r="Y113" s="5">
        <v>20919098000000</v>
      </c>
      <c r="Z113" s="5">
        <v>20260248000000</v>
      </c>
    </row>
    <row r="114" spans="3:26" ht="15.5" x14ac:dyDescent="0.35">
      <c r="C114" t="s">
        <v>404</v>
      </c>
      <c r="D114" s="5">
        <v>65881000000000</v>
      </c>
      <c r="E114" s="5">
        <v>62536000000000</v>
      </c>
      <c r="F114" s="5">
        <v>63274000000000</v>
      </c>
      <c r="G114" s="5">
        <v>61200000000000</v>
      </c>
      <c r="I114" s="5">
        <v>63274000000000</v>
      </c>
      <c r="J114" s="5">
        <v>60418000000000</v>
      </c>
      <c r="K114" s="5">
        <v>58912000000000</v>
      </c>
      <c r="L114" s="5">
        <v>55542000000000</v>
      </c>
      <c r="M114" s="5">
        <v>62654000000000</v>
      </c>
      <c r="N114" s="5">
        <v>56961000000000</v>
      </c>
      <c r="O114" s="5">
        <v>45589000000000</v>
      </c>
      <c r="P114" s="5">
        <v>42632000000000</v>
      </c>
      <c r="Q114" s="5">
        <v>40978000000000</v>
      </c>
      <c r="R114" s="5">
        <v>34305000000000</v>
      </c>
      <c r="S114" s="5">
        <v>37332000000000</v>
      </c>
      <c r="T114" s="5">
        <v>22984000000000</v>
      </c>
      <c r="U114" s="5">
        <v>22090000000000</v>
      </c>
      <c r="V114" s="5">
        <v>20284000000000</v>
      </c>
      <c r="W114" s="5">
        <v>19884000000000</v>
      </c>
      <c r="X114" s="5">
        <v>22870766000000</v>
      </c>
      <c r="Y114" s="5">
        <v>20919098000000</v>
      </c>
      <c r="Z114" s="5">
        <v>20260248000000</v>
      </c>
    </row>
    <row r="115" spans="3:26" ht="15.5" x14ac:dyDescent="0.35">
      <c r="C115" t="s">
        <v>453</v>
      </c>
      <c r="D115" s="5">
        <v>2494000000000</v>
      </c>
      <c r="E115" s="5">
        <v>2499000000000</v>
      </c>
      <c r="F115" s="5">
        <v>1233000000000</v>
      </c>
      <c r="G115" s="5">
        <v>953000000000</v>
      </c>
      <c r="I115" s="5">
        <v>1233000000000</v>
      </c>
      <c r="J115" s="5">
        <v>992000000000</v>
      </c>
      <c r="K115" s="5">
        <v>841000000000</v>
      </c>
      <c r="L115" s="5">
        <v>1023000000000</v>
      </c>
      <c r="M115" s="5">
        <v>1158000000000</v>
      </c>
      <c r="N115" s="5">
        <v>561000000000</v>
      </c>
      <c r="O115" s="5">
        <v>1230000000000</v>
      </c>
      <c r="P115" s="5">
        <v>1252000000000</v>
      </c>
      <c r="Q115" s="5">
        <v>933000000000</v>
      </c>
      <c r="R115" s="5">
        <v>745000000000</v>
      </c>
      <c r="S115" s="5">
        <v>2110000000000</v>
      </c>
      <c r="T115" s="5">
        <v>2743000000000</v>
      </c>
      <c r="U115" s="5">
        <v>3004000000000</v>
      </c>
      <c r="V115" s="5">
        <v>3059000000000</v>
      </c>
      <c r="W115" s="5">
        <v>3794000000000</v>
      </c>
      <c r="X115" s="5">
        <v>4073814000000</v>
      </c>
      <c r="Y115" s="5">
        <v>3343201000000</v>
      </c>
      <c r="Z115" s="5">
        <v>2904873000000</v>
      </c>
    </row>
    <row r="116" spans="3:26" ht="15.5" x14ac:dyDescent="0.35">
      <c r="C116" t="s">
        <v>454</v>
      </c>
    </row>
    <row r="117" spans="3:26" ht="15.5" x14ac:dyDescent="0.35">
      <c r="C117" t="s">
        <v>2723</v>
      </c>
      <c r="S117" s="5">
        <v>1296000000000</v>
      </c>
      <c r="T117" s="5">
        <v>1408000000000</v>
      </c>
      <c r="U117" s="5">
        <v>1702000000000</v>
      </c>
      <c r="V117" s="5">
        <v>1791000000000</v>
      </c>
      <c r="W117" s="5">
        <v>2012000000000</v>
      </c>
      <c r="X117" s="5">
        <v>2741303000000</v>
      </c>
      <c r="Y117" s="5">
        <v>3094110000000</v>
      </c>
      <c r="Z117" s="5">
        <v>3949431000000</v>
      </c>
    </row>
    <row r="118" spans="3:26" ht="15.5" x14ac:dyDescent="0.35">
      <c r="C118" t="s">
        <v>685</v>
      </c>
      <c r="S118" s="5">
        <v>9499000000000</v>
      </c>
      <c r="T118" s="5">
        <v>2239000000000</v>
      </c>
      <c r="U118" s="5">
        <v>3073000000000</v>
      </c>
      <c r="V118" s="5">
        <v>3229000000000</v>
      </c>
      <c r="W118" s="5">
        <v>3401000000000</v>
      </c>
      <c r="X118" s="5">
        <v>3249379000000</v>
      </c>
      <c r="Y118" s="5">
        <v>68777000000</v>
      </c>
    </row>
    <row r="119" spans="3:26" ht="15.5" x14ac:dyDescent="0.35">
      <c r="C119" t="s">
        <v>451</v>
      </c>
      <c r="S119" s="5">
        <v>15434000000000</v>
      </c>
      <c r="T119" s="5">
        <v>7878000000000</v>
      </c>
      <c r="U119" s="5">
        <v>5635000000000</v>
      </c>
      <c r="V119" s="5">
        <v>6783000000000</v>
      </c>
      <c r="W119" s="5">
        <v>7231000000000</v>
      </c>
      <c r="X119" s="5">
        <v>10256205000000</v>
      </c>
      <c r="Y119" s="5">
        <v>11086688000000</v>
      </c>
      <c r="Z119" s="5">
        <v>7495144000000</v>
      </c>
    </row>
    <row r="120" spans="3:26" ht="15.5" x14ac:dyDescent="0.35">
      <c r="C120" t="s">
        <v>456</v>
      </c>
      <c r="D120" s="5">
        <v>45937000000000</v>
      </c>
      <c r="E120" s="5">
        <v>42009000000000</v>
      </c>
      <c r="F120" s="5">
        <v>44646000000000</v>
      </c>
      <c r="G120" s="5">
        <v>43834000000000</v>
      </c>
      <c r="I120" s="5">
        <v>44646000000000</v>
      </c>
      <c r="J120" s="5">
        <v>43986000000000</v>
      </c>
      <c r="K120" s="5">
        <v>42623000000000</v>
      </c>
      <c r="L120" s="5">
        <v>41067000000000</v>
      </c>
      <c r="M120" s="5">
        <v>46745000000000</v>
      </c>
      <c r="N120" s="5">
        <v>40782000000000</v>
      </c>
      <c r="O120" s="5">
        <v>33869000000000</v>
      </c>
      <c r="P120" s="5">
        <v>33748000000000</v>
      </c>
      <c r="Q120" s="5">
        <v>27974000000000</v>
      </c>
      <c r="R120" s="5">
        <v>26367000000000</v>
      </c>
      <c r="S120" s="5">
        <v>30168000000000</v>
      </c>
      <c r="T120" s="5">
        <v>15743000000000</v>
      </c>
      <c r="U120" s="5">
        <v>14731000000000</v>
      </c>
      <c r="V120" s="5">
        <v>13617000000000</v>
      </c>
      <c r="W120" s="5">
        <v>12958000000000</v>
      </c>
      <c r="X120" s="5">
        <v>16655754000000</v>
      </c>
      <c r="Y120" s="5">
        <v>14457663000000</v>
      </c>
      <c r="Z120" s="5">
        <v>11782355000000</v>
      </c>
    </row>
    <row r="121" spans="3:26" ht="15.5" x14ac:dyDescent="0.35">
      <c r="C121" t="s">
        <v>130</v>
      </c>
      <c r="D121" s="5">
        <v>168239000000000</v>
      </c>
      <c r="E121" s="5">
        <v>134145000000000</v>
      </c>
      <c r="F121" s="5">
        <v>137222000000000</v>
      </c>
      <c r="G121" s="5">
        <v>136885000000000</v>
      </c>
      <c r="I121" s="5">
        <v>137222000000000</v>
      </c>
      <c r="J121" s="5">
        <v>137185000000000</v>
      </c>
      <c r="K121" s="5">
        <v>130480000000000</v>
      </c>
      <c r="L121" s="5">
        <v>125930000000000</v>
      </c>
      <c r="M121" s="5">
        <v>131785000000000</v>
      </c>
      <c r="N121" s="5">
        <v>126054000000000</v>
      </c>
      <c r="O121" s="5">
        <v>103958000000000</v>
      </c>
      <c r="P121" s="5">
        <v>88893000000000</v>
      </c>
      <c r="Q121" s="5">
        <v>86354000000000</v>
      </c>
      <c r="R121" s="5">
        <v>74067000000000</v>
      </c>
      <c r="S121" s="5">
        <v>72745000000000</v>
      </c>
      <c r="T121" s="5">
        <v>54770000000000</v>
      </c>
      <c r="U121" s="5">
        <v>50527000000000</v>
      </c>
      <c r="V121" s="5">
        <v>44391000000000</v>
      </c>
      <c r="W121" s="5">
        <v>42073000000000</v>
      </c>
      <c r="X121" s="5">
        <v>43343664000000</v>
      </c>
      <c r="Y121" s="5">
        <v>47636512000000</v>
      </c>
      <c r="Z121" s="5">
        <v>47258399000000</v>
      </c>
    </row>
    <row r="122" spans="3:26" ht="15.5" x14ac:dyDescent="0.35">
      <c r="C122" t="s">
        <v>131</v>
      </c>
    </row>
    <row r="123" spans="3:26" ht="15.5" x14ac:dyDescent="0.35">
      <c r="C123" t="s">
        <v>132</v>
      </c>
      <c r="D123" s="5">
        <v>4953000000000</v>
      </c>
      <c r="E123" s="5">
        <v>4953000000000</v>
      </c>
      <c r="F123" s="5">
        <v>4953000000000</v>
      </c>
      <c r="G123" s="5">
        <v>4953000000000</v>
      </c>
      <c r="I123" s="5">
        <v>4953000000000</v>
      </c>
      <c r="J123" s="5">
        <v>4953000000000</v>
      </c>
      <c r="K123" s="5">
        <v>4953000000000</v>
      </c>
      <c r="L123" s="5">
        <v>4953000000000</v>
      </c>
      <c r="M123" s="5">
        <v>4953000000000</v>
      </c>
      <c r="N123" s="5">
        <v>4953000000000</v>
      </c>
      <c r="O123" s="5">
        <v>4953000000000</v>
      </c>
      <c r="P123" s="5">
        <v>4953000000000</v>
      </c>
      <c r="Q123" s="5">
        <v>5040000000000</v>
      </c>
      <c r="R123" s="5">
        <v>5040000000000</v>
      </c>
      <c r="S123" s="5">
        <v>5040000000000</v>
      </c>
      <c r="T123" s="5">
        <v>5040000000000</v>
      </c>
      <c r="U123" s="5">
        <v>5040000000000</v>
      </c>
      <c r="V123" s="5">
        <v>5040000000000</v>
      </c>
      <c r="W123" s="5">
        <v>5040000000000</v>
      </c>
      <c r="X123" s="5">
        <v>5040000000000</v>
      </c>
      <c r="Y123" s="5">
        <v>5040000000000</v>
      </c>
      <c r="Z123" s="5">
        <v>5040000000000</v>
      </c>
    </row>
    <row r="124" spans="3:26" ht="15.5" x14ac:dyDescent="0.35">
      <c r="C124" t="s">
        <v>133</v>
      </c>
      <c r="D124" s="5">
        <v>2321000000000</v>
      </c>
      <c r="E124" s="5">
        <v>2310000000000</v>
      </c>
      <c r="F124" s="5">
        <v>2310000000000</v>
      </c>
      <c r="G124" s="5">
        <v>2310000000000</v>
      </c>
      <c r="I124" s="5">
        <v>2310000000000</v>
      </c>
      <c r="J124" s="5">
        <v>2310000000000</v>
      </c>
      <c r="K124" s="5">
        <v>2711000000000</v>
      </c>
      <c r="L124" s="5">
        <v>2711000000000</v>
      </c>
      <c r="M124" s="5">
        <v>2711000000000</v>
      </c>
      <c r="N124" s="5">
        <v>2711000000000</v>
      </c>
      <c r="O124" s="5">
        <v>2711000000000</v>
      </c>
      <c r="P124" s="5">
        <v>2455000000000</v>
      </c>
      <c r="Q124" s="5">
        <v>4931000000000</v>
      </c>
      <c r="R124" s="5">
        <v>4931000000000</v>
      </c>
      <c r="S124" s="5">
        <v>2935000000000</v>
      </c>
      <c r="T124" s="5">
        <v>2899000000000</v>
      </c>
      <c r="U124" s="5">
        <v>2323000000000</v>
      </c>
      <c r="V124" s="5">
        <v>1073000000000</v>
      </c>
      <c r="W124" s="5">
        <v>1073000000000</v>
      </c>
      <c r="X124" s="5">
        <v>1073333000000</v>
      </c>
      <c r="Y124" s="5">
        <v>1073333000000</v>
      </c>
      <c r="Z124" s="5">
        <v>1073333000000</v>
      </c>
    </row>
    <row r="125" spans="3:26" ht="15.5" x14ac:dyDescent="0.35">
      <c r="C125" t="s">
        <v>134</v>
      </c>
      <c r="D125" s="5">
        <v>101815000000000</v>
      </c>
      <c r="E125" s="5">
        <v>117535000000000</v>
      </c>
      <c r="F125" s="5">
        <v>113193000000000</v>
      </c>
      <c r="G125" s="5">
        <v>119664000000000</v>
      </c>
      <c r="I125" s="5">
        <v>113193000000000</v>
      </c>
      <c r="J125" s="5">
        <v>116647000000000</v>
      </c>
      <c r="K125" s="5">
        <v>118441000000000</v>
      </c>
      <c r="L125" s="5">
        <v>111897000000000</v>
      </c>
      <c r="M125" s="5">
        <v>104587000000000</v>
      </c>
      <c r="N125" s="5">
        <v>94489000000000</v>
      </c>
      <c r="O125" s="5">
        <v>91489000000000</v>
      </c>
      <c r="P125" s="5">
        <v>90995000000000</v>
      </c>
      <c r="Q125" s="5">
        <v>84896000000000</v>
      </c>
      <c r="R125" s="5">
        <v>76615000000000</v>
      </c>
      <c r="S125" s="5">
        <v>70457000000000</v>
      </c>
      <c r="T125" s="5">
        <v>63323000000000</v>
      </c>
      <c r="U125" s="5">
        <v>58628000000000</v>
      </c>
      <c r="V125" s="5">
        <v>52777000000000</v>
      </c>
      <c r="W125" s="5">
        <v>47054000000000</v>
      </c>
      <c r="X125" s="5">
        <v>41907443000000</v>
      </c>
      <c r="Y125" s="5">
        <v>36467205000000</v>
      </c>
      <c r="Z125" s="5">
        <v>31499963000000</v>
      </c>
    </row>
    <row r="126" spans="3:26" ht="15.5" x14ac:dyDescent="0.35">
      <c r="C126" t="s">
        <v>135</v>
      </c>
      <c r="D126" s="5">
        <v>15337000000000</v>
      </c>
      <c r="E126" s="5">
        <v>15337000000000</v>
      </c>
      <c r="F126" s="5">
        <v>15337000000000</v>
      </c>
      <c r="G126" s="5">
        <v>15337000000000</v>
      </c>
      <c r="I126" s="5">
        <v>15337000000000</v>
      </c>
      <c r="J126" s="5">
        <v>15337000000000</v>
      </c>
      <c r="K126" s="5">
        <v>15337000000000</v>
      </c>
      <c r="L126" s="5">
        <v>15337000000000</v>
      </c>
      <c r="M126" s="5">
        <v>15337000000000</v>
      </c>
      <c r="N126" s="5">
        <v>15337000000000</v>
      </c>
      <c r="O126" s="5">
        <v>15337000000000</v>
      </c>
      <c r="P126" s="5">
        <v>15337000000000</v>
      </c>
      <c r="Q126" s="5">
        <v>15337000000000</v>
      </c>
      <c r="R126" s="5">
        <v>15337000000000</v>
      </c>
      <c r="S126" s="5">
        <v>15337000000000</v>
      </c>
      <c r="T126" s="5">
        <v>15337000000000</v>
      </c>
      <c r="U126" s="5">
        <v>15337000000000</v>
      </c>
      <c r="V126" s="5">
        <v>15337000000000</v>
      </c>
      <c r="W126" s="5">
        <v>15337000000000</v>
      </c>
      <c r="X126" s="5">
        <v>15336746000000</v>
      </c>
      <c r="Y126" s="5">
        <v>15336746000000</v>
      </c>
      <c r="Z126" s="5">
        <v>10557985000000</v>
      </c>
    </row>
    <row r="127" spans="3:26" ht="15.5" x14ac:dyDescent="0.35">
      <c r="C127" t="s">
        <v>136</v>
      </c>
      <c r="D127" s="5">
        <v>86478000000000</v>
      </c>
      <c r="E127" s="5">
        <v>102198000000000</v>
      </c>
      <c r="F127" s="5">
        <v>97856000000000</v>
      </c>
      <c r="G127" s="5">
        <v>104327000000000</v>
      </c>
      <c r="I127" s="5">
        <v>97856000000000</v>
      </c>
      <c r="J127" s="5">
        <v>101310000000000</v>
      </c>
      <c r="K127" s="5">
        <v>103104000000000</v>
      </c>
      <c r="L127" s="5">
        <v>96560000000000</v>
      </c>
      <c r="M127" s="5">
        <v>89250000000000</v>
      </c>
      <c r="N127" s="5">
        <v>79152000000000</v>
      </c>
      <c r="O127" s="5">
        <v>76152000000000</v>
      </c>
      <c r="P127" s="5">
        <v>75658000000000</v>
      </c>
      <c r="Q127" s="5">
        <v>69559000000000</v>
      </c>
      <c r="R127" s="5">
        <v>61278000000000</v>
      </c>
      <c r="S127" s="5">
        <v>55120000000000</v>
      </c>
      <c r="T127" s="5">
        <v>47986000000000</v>
      </c>
      <c r="U127" s="5">
        <v>43291000000000</v>
      </c>
      <c r="V127" s="5">
        <v>37440000000000</v>
      </c>
      <c r="W127" s="5">
        <v>31717000000000</v>
      </c>
      <c r="X127" s="5">
        <v>26570697000000</v>
      </c>
      <c r="Y127" s="5">
        <v>21130459000000</v>
      </c>
      <c r="Z127" s="5">
        <v>20941978000000</v>
      </c>
    </row>
    <row r="128" spans="3:26" ht="15.5" x14ac:dyDescent="0.35">
      <c r="C128" t="s">
        <v>137</v>
      </c>
      <c r="D128" s="5">
        <v>101815000000000</v>
      </c>
      <c r="E128" s="5">
        <v>117535000000000</v>
      </c>
      <c r="F128" s="5">
        <v>113193000000000</v>
      </c>
      <c r="G128" s="5">
        <v>119664000000000</v>
      </c>
      <c r="I128" s="5">
        <v>113193000000000</v>
      </c>
      <c r="J128" s="5">
        <v>116647000000000</v>
      </c>
      <c r="K128" s="5">
        <v>118441000000000</v>
      </c>
      <c r="L128" s="5">
        <v>111897000000000</v>
      </c>
      <c r="M128" s="5">
        <v>104587000000000</v>
      </c>
      <c r="N128" s="5">
        <v>94489000000000</v>
      </c>
      <c r="O128" s="5">
        <v>91489000000000</v>
      </c>
      <c r="P128" s="5">
        <v>90995000000000</v>
      </c>
      <c r="Q128" s="5">
        <v>84896000000000</v>
      </c>
      <c r="R128" s="5">
        <v>76615000000000</v>
      </c>
      <c r="S128" s="5">
        <v>70457000000000</v>
      </c>
      <c r="T128" s="5">
        <v>63323000000000</v>
      </c>
      <c r="U128" s="5">
        <v>58628000000000</v>
      </c>
      <c r="V128" s="5">
        <v>52777000000000</v>
      </c>
      <c r="W128" s="5">
        <v>47054000000000</v>
      </c>
      <c r="X128" s="5">
        <v>41907443000000</v>
      </c>
      <c r="Y128" s="5">
        <v>36467205000000</v>
      </c>
      <c r="Z128" s="5">
        <v>31499963000000</v>
      </c>
    </row>
    <row r="129" spans="2:27" ht="15.5" x14ac:dyDescent="0.35">
      <c r="C129" t="s">
        <v>291</v>
      </c>
      <c r="D129" s="5">
        <v>16515000000000</v>
      </c>
      <c r="E129" s="5">
        <v>21318000000000</v>
      </c>
      <c r="F129" s="5">
        <v>19852000000000</v>
      </c>
      <c r="G129" s="5">
        <v>17873000000000</v>
      </c>
      <c r="I129" s="5">
        <v>19852000000000</v>
      </c>
      <c r="J129" s="5">
        <v>20396000000000</v>
      </c>
      <c r="K129" s="5">
        <v>20818000000000</v>
      </c>
      <c r="L129" s="5">
        <v>20004000000000</v>
      </c>
      <c r="M129" s="5">
        <v>23753000000000</v>
      </c>
      <c r="N129" s="5">
        <v>18362000000000</v>
      </c>
      <c r="O129" s="5">
        <v>17689000000000</v>
      </c>
      <c r="P129" s="5">
        <v>18393000000000</v>
      </c>
      <c r="Q129" s="5">
        <v>19417000000000</v>
      </c>
      <c r="R129" s="5">
        <v>21160000000000</v>
      </c>
      <c r="S129" s="5">
        <v>18292000000000</v>
      </c>
      <c r="T129" s="5">
        <v>18318000000000</v>
      </c>
      <c r="U129" s="5">
        <v>16882000000000</v>
      </c>
      <c r="V129" s="5">
        <v>15437000000000</v>
      </c>
      <c r="W129" s="5">
        <v>13471000000000</v>
      </c>
      <c r="X129" s="5">
        <v>11996041000000</v>
      </c>
      <c r="Y129" s="5">
        <v>10933347000000</v>
      </c>
      <c r="Z129" s="5">
        <v>9683780000000</v>
      </c>
    </row>
    <row r="130" spans="2:27" ht="15.5" x14ac:dyDescent="0.35">
      <c r="C130" t="s">
        <v>10</v>
      </c>
      <c r="D130" s="5">
        <v>134848000000000</v>
      </c>
      <c r="E130" s="5">
        <v>155810000000000</v>
      </c>
      <c r="F130" s="5">
        <v>150537000000000</v>
      </c>
      <c r="G130" s="5">
        <v>155012000000000</v>
      </c>
      <c r="I130" s="5">
        <v>150537000000000</v>
      </c>
      <c r="J130" s="5">
        <v>154204000000000</v>
      </c>
      <c r="K130" s="5">
        <v>156562000000000</v>
      </c>
      <c r="L130" s="5">
        <v>149262000000000</v>
      </c>
      <c r="M130" s="5">
        <v>145399000000000</v>
      </c>
      <c r="N130" s="5">
        <v>120889000000000</v>
      </c>
      <c r="O130" s="5">
        <v>117250000000000</v>
      </c>
      <c r="P130" s="5">
        <v>117303000000000</v>
      </c>
      <c r="Q130" s="5">
        <v>112130000000000</v>
      </c>
      <c r="R130" s="5">
        <v>105544000000000</v>
      </c>
      <c r="S130" s="5">
        <v>93428000000000</v>
      </c>
      <c r="T130" s="5">
        <v>86125000000000</v>
      </c>
      <c r="U130" s="5">
        <v>77424000000000</v>
      </c>
      <c r="V130" s="5">
        <v>66978000000000</v>
      </c>
      <c r="W130" s="5">
        <v>60981000000000</v>
      </c>
      <c r="X130" s="5">
        <v>56414783000000</v>
      </c>
      <c r="Y130" s="5">
        <v>49923094000000</v>
      </c>
      <c r="Z130" s="5">
        <v>43997851000000</v>
      </c>
    </row>
    <row r="131" spans="2:27" ht="15.5" x14ac:dyDescent="0.35">
      <c r="C131" t="s">
        <v>138</v>
      </c>
      <c r="D131" s="5">
        <v>303087000000000</v>
      </c>
      <c r="E131" s="5">
        <v>289955000000000</v>
      </c>
      <c r="F131" s="5">
        <v>287759000000000</v>
      </c>
      <c r="G131" s="5">
        <v>291897000000000</v>
      </c>
      <c r="I131" s="5">
        <v>287759000000000</v>
      </c>
      <c r="J131" s="5">
        <v>291389000000000</v>
      </c>
      <c r="K131" s="5">
        <v>287042000000000</v>
      </c>
      <c r="L131" s="5">
        <v>275192000000000</v>
      </c>
      <c r="M131" s="5">
        <v>277184000000000</v>
      </c>
      <c r="N131" s="5">
        <v>246943000000000</v>
      </c>
      <c r="O131" s="5">
        <v>221208000000000</v>
      </c>
      <c r="P131" s="5">
        <v>206196000000000</v>
      </c>
      <c r="Q131" s="5">
        <v>198484000000000</v>
      </c>
      <c r="R131" s="5">
        <v>179611000000000</v>
      </c>
      <c r="S131" s="5">
        <v>166173000000000</v>
      </c>
      <c r="T131" s="5">
        <v>140895000000000</v>
      </c>
      <c r="U131" s="5">
        <v>127951000000000</v>
      </c>
      <c r="V131" s="5">
        <v>111369000000000</v>
      </c>
      <c r="W131" s="5">
        <v>103054000000000</v>
      </c>
      <c r="X131" s="5">
        <v>99758447000000</v>
      </c>
      <c r="Y131" s="5">
        <v>97559606000000</v>
      </c>
      <c r="Z131" s="5">
        <v>91256250000000</v>
      </c>
    </row>
    <row r="132" spans="2:27" ht="15.5" x14ac:dyDescent="0.35">
      <c r="C132" t="s">
        <v>139</v>
      </c>
      <c r="D132" s="5">
        <v>99062216600</v>
      </c>
      <c r="E132" s="5">
        <v>99062216600</v>
      </c>
      <c r="F132" s="5">
        <v>99062216600</v>
      </c>
      <c r="G132" s="5">
        <v>99062216600</v>
      </c>
      <c r="I132" s="5">
        <v>99062216600</v>
      </c>
      <c r="J132" s="5">
        <v>99062216600</v>
      </c>
      <c r="K132" s="5">
        <v>99062216600</v>
      </c>
      <c r="L132" s="5">
        <v>99062216600</v>
      </c>
      <c r="M132" s="5">
        <v>99062216600</v>
      </c>
      <c r="N132" s="5">
        <v>99062216600</v>
      </c>
      <c r="O132" s="5">
        <v>99062216600</v>
      </c>
      <c r="P132" s="5">
        <v>99062216600</v>
      </c>
      <c r="Q132" s="5">
        <v>100799996400</v>
      </c>
      <c r="R132" s="5">
        <v>100799996400</v>
      </c>
      <c r="S132" s="5">
        <v>100799996400</v>
      </c>
      <c r="T132" s="5">
        <v>100799996400</v>
      </c>
      <c r="U132" s="5">
        <v>100799996400</v>
      </c>
      <c r="V132" s="5">
        <v>20159999279</v>
      </c>
      <c r="W132" s="5">
        <v>20159999279</v>
      </c>
      <c r="X132" s="5">
        <v>20159999279</v>
      </c>
      <c r="Y132" s="5">
        <v>20159999279</v>
      </c>
      <c r="Z132" s="5">
        <v>20159999279</v>
      </c>
    </row>
    <row r="134" spans="2:27" ht="15.5" x14ac:dyDescent="0.35">
      <c r="B134" t="s">
        <v>140</v>
      </c>
      <c r="C134" t="s">
        <v>141</v>
      </c>
      <c r="D134" s="5">
        <v>17572000000000</v>
      </c>
      <c r="E134" s="5">
        <v>17290000000000</v>
      </c>
      <c r="F134" s="5">
        <v>14237000000000</v>
      </c>
      <c r="G134" s="5">
        <v>17032000000000</v>
      </c>
      <c r="I134" s="5">
        <v>63842000000000</v>
      </c>
      <c r="J134" s="5">
        <v>61600000000000</v>
      </c>
      <c r="K134" s="5">
        <v>60581000000000</v>
      </c>
      <c r="L134" s="5">
        <v>73354000000000</v>
      </c>
      <c r="M134" s="5">
        <v>68353000000000</v>
      </c>
      <c r="N134" s="5">
        <v>65317000000000</v>
      </c>
      <c r="O134" s="5">
        <v>54949000000000</v>
      </c>
      <c r="P134" s="5">
        <v>45671000000000</v>
      </c>
      <c r="Q134" s="5">
        <v>49405000000000</v>
      </c>
      <c r="R134" s="5">
        <v>47231000000000</v>
      </c>
      <c r="S134" s="5">
        <v>43669000000000</v>
      </c>
      <c r="T134" s="5">
        <v>37736000000000</v>
      </c>
      <c r="U134" s="5">
        <v>36574000000000</v>
      </c>
      <c r="V134" s="5">
        <v>27941000000000</v>
      </c>
      <c r="W134" s="5">
        <v>30553000000000</v>
      </c>
      <c r="X134" s="5">
        <v>27758763000000</v>
      </c>
      <c r="Y134" s="5">
        <v>29715574000000</v>
      </c>
      <c r="Z134" s="5">
        <v>24316297000000</v>
      </c>
      <c r="AA134" s="2">
        <v>27727272000000</v>
      </c>
    </row>
    <row r="135" spans="2:27" ht="15.5" x14ac:dyDescent="0.35">
      <c r="C135" t="s">
        <v>2724</v>
      </c>
    </row>
    <row r="136" spans="2:27" ht="15.5" x14ac:dyDescent="0.35">
      <c r="C136" t="s">
        <v>1106</v>
      </c>
      <c r="D136" s="5">
        <v>37248000000000</v>
      </c>
      <c r="E136" s="5">
        <v>36975000000000</v>
      </c>
      <c r="F136" s="5">
        <v>146002000000000</v>
      </c>
      <c r="G136" s="5">
        <v>-71204000000000</v>
      </c>
      <c r="I136" s="5">
        <v>146002000000000</v>
      </c>
      <c r="J136" s="5">
        <v>148415000000000</v>
      </c>
      <c r="K136" s="5">
        <v>148458000000000</v>
      </c>
      <c r="L136" s="5">
        <v>146268000000000</v>
      </c>
      <c r="M136" s="5">
        <v>143902000000000</v>
      </c>
      <c r="N136" s="5">
        <v>133610000000000</v>
      </c>
      <c r="O136" s="5">
        <v>135372000000000</v>
      </c>
      <c r="P136" s="5">
        <v>127855000000000</v>
      </c>
      <c r="Q136" s="5">
        <v>117719000000000</v>
      </c>
      <c r="R136" s="5">
        <v>113288000000000</v>
      </c>
      <c r="S136" s="5">
        <v>98002000000000</v>
      </c>
      <c r="T136" s="5">
        <v>84748000000000</v>
      </c>
      <c r="U136" s="5">
        <v>77013000000000</v>
      </c>
      <c r="V136" s="5">
        <v>71910000000000</v>
      </c>
      <c r="W136" s="5">
        <v>67519000000000</v>
      </c>
    </row>
    <row r="137" spans="2:27" ht="15.5" x14ac:dyDescent="0.35">
      <c r="C137" t="s">
        <v>2725</v>
      </c>
      <c r="F137" s="5">
        <v>-108538000000000</v>
      </c>
      <c r="G137" s="5">
        <v>108538000000000</v>
      </c>
      <c r="Q137" s="5">
        <v>7392000000000</v>
      </c>
      <c r="R137" s="5">
        <v>2828000000000</v>
      </c>
      <c r="S137" s="5">
        <v>2700000000000</v>
      </c>
      <c r="T137" s="5">
        <v>4379000000000</v>
      </c>
      <c r="U137" s="5">
        <v>4521000000000</v>
      </c>
      <c r="V137" s="5">
        <v>3993000000000</v>
      </c>
      <c r="W137" s="5">
        <v>3586000000000</v>
      </c>
    </row>
    <row r="138" spans="2:27" ht="15.5" x14ac:dyDescent="0.35">
      <c r="C138" t="s">
        <v>2726</v>
      </c>
      <c r="X138" s="5">
        <v>12384188000000</v>
      </c>
      <c r="Y138" s="5">
        <v>8451263000000</v>
      </c>
      <c r="Z138" s="5">
        <v>9166209000000</v>
      </c>
      <c r="AA138" s="2">
        <v>10987600000000</v>
      </c>
    </row>
    <row r="139" spans="2:27" ht="15.5" x14ac:dyDescent="0.35">
      <c r="C139" t="s">
        <v>2727</v>
      </c>
      <c r="X139" s="5">
        <v>28904281000000</v>
      </c>
      <c r="Y139" s="5">
        <v>27109711000000</v>
      </c>
      <c r="Z139" s="5">
        <v>25682026000000</v>
      </c>
      <c r="AA139" s="2">
        <v>22720191000000</v>
      </c>
    </row>
    <row r="140" spans="2:27" ht="15.5" x14ac:dyDescent="0.35">
      <c r="C140" t="s">
        <v>2728</v>
      </c>
      <c r="X140" s="5">
        <v>3630369000000</v>
      </c>
      <c r="Y140" s="5">
        <v>7593197000000</v>
      </c>
      <c r="Z140" s="5">
        <v>8751684000000</v>
      </c>
      <c r="AA140" s="2">
        <v>9621688000000</v>
      </c>
    </row>
    <row r="141" spans="2:27" ht="15.5" x14ac:dyDescent="0.35">
      <c r="C141" t="s">
        <v>2729</v>
      </c>
      <c r="X141" s="5">
        <v>20670321000000</v>
      </c>
      <c r="Y141" s="5">
        <v>18032677000000</v>
      </c>
      <c r="Z141" s="5">
        <v>14828097000000</v>
      </c>
      <c r="AA141" s="2">
        <v>14822515000000</v>
      </c>
    </row>
    <row r="142" spans="2:27" ht="15.5" x14ac:dyDescent="0.35">
      <c r="C142" t="s">
        <v>2730</v>
      </c>
      <c r="AA142" s="2">
        <v>3797000000</v>
      </c>
    </row>
    <row r="143" spans="2:27" ht="15.5" x14ac:dyDescent="0.35">
      <c r="C143" t="s">
        <v>2731</v>
      </c>
      <c r="X143" s="5">
        <v>2607353000000</v>
      </c>
      <c r="Y143" s="5">
        <v>2560121000000</v>
      </c>
      <c r="Z143" s="5">
        <v>1848260000000</v>
      </c>
      <c r="AA143" s="2">
        <v>1122607000000</v>
      </c>
    </row>
    <row r="144" spans="2:27" ht="15.5" x14ac:dyDescent="0.35">
      <c r="C144" t="s">
        <v>2732</v>
      </c>
      <c r="D144" s="5">
        <v>37248000000000</v>
      </c>
      <c r="E144" s="5">
        <v>36975000000000</v>
      </c>
      <c r="F144" s="5">
        <v>37464000000000</v>
      </c>
      <c r="G144" s="5">
        <v>37334000000000</v>
      </c>
      <c r="I144" s="5">
        <v>146002000000000</v>
      </c>
      <c r="J144" s="5">
        <v>148415000000000</v>
      </c>
      <c r="K144" s="5">
        <v>148458000000000</v>
      </c>
      <c r="L144" s="5">
        <v>146268000000000</v>
      </c>
      <c r="M144" s="5">
        <v>143902000000000</v>
      </c>
      <c r="N144" s="5">
        <v>133610000000000</v>
      </c>
      <c r="O144" s="5">
        <v>135372000000000</v>
      </c>
      <c r="P144" s="5">
        <v>127855000000000</v>
      </c>
      <c r="Q144" s="5">
        <v>125111000000000</v>
      </c>
      <c r="R144" s="5">
        <v>116116000000000</v>
      </c>
      <c r="S144" s="5">
        <v>100702000000000</v>
      </c>
      <c r="T144" s="5">
        <v>89127000000000</v>
      </c>
      <c r="U144" s="5">
        <v>81534000000000</v>
      </c>
      <c r="V144" s="5">
        <v>75903000000000</v>
      </c>
      <c r="W144" s="5">
        <v>71105000000000</v>
      </c>
      <c r="X144" s="5">
        <v>68196512000000</v>
      </c>
      <c r="Y144" s="5">
        <v>63746969000000</v>
      </c>
      <c r="Z144" s="5">
        <v>60276276000000</v>
      </c>
      <c r="AA144" s="2">
        <v>59278398000000</v>
      </c>
    </row>
    <row r="145" spans="3:27" ht="15.5" x14ac:dyDescent="0.35">
      <c r="C145" t="s">
        <v>2733</v>
      </c>
      <c r="D145" s="5">
        <v>389000000000</v>
      </c>
      <c r="E145" s="5">
        <v>342000000000</v>
      </c>
      <c r="F145" s="5">
        <v>368000000000</v>
      </c>
      <c r="G145" s="5">
        <v>394000000000</v>
      </c>
      <c r="I145" s="5">
        <v>1670000000000</v>
      </c>
      <c r="J145" s="5">
        <v>1366000000000</v>
      </c>
      <c r="K145" s="5">
        <v>1049000000000</v>
      </c>
      <c r="L145" s="5">
        <v>865000000000</v>
      </c>
      <c r="M145" s="5">
        <v>564000000000</v>
      </c>
      <c r="N145" s="5">
        <v>806000000000</v>
      </c>
      <c r="O145" s="5">
        <v>1093000000000</v>
      </c>
      <c r="P145" s="5">
        <v>1036000000000</v>
      </c>
      <c r="Q145" s="5">
        <v>1431000000000</v>
      </c>
      <c r="R145" s="5">
        <v>1736000000000</v>
      </c>
      <c r="S145" s="5">
        <v>1386000000000</v>
      </c>
      <c r="T145" s="5">
        <v>1236000000000</v>
      </c>
      <c r="U145" s="5">
        <v>832000000000</v>
      </c>
      <c r="V145" s="5">
        <v>585000000000</v>
      </c>
      <c r="W145" s="5">
        <v>549000000000</v>
      </c>
      <c r="X145" s="5">
        <v>419576000000</v>
      </c>
      <c r="Y145" s="5">
        <v>471965000000</v>
      </c>
      <c r="Z145" s="5">
        <v>659450000000</v>
      </c>
      <c r="AA145" s="2">
        <v>514524000000</v>
      </c>
    </row>
    <row r="146" spans="3:27" ht="15.5" x14ac:dyDescent="0.35">
      <c r="C146" t="s">
        <v>1941</v>
      </c>
      <c r="D146" s="5">
        <v>441000000000</v>
      </c>
      <c r="E146" s="5">
        <v>462000000000</v>
      </c>
      <c r="F146" s="5">
        <v>-801000000000</v>
      </c>
      <c r="G146" s="5">
        <v>624000000000</v>
      </c>
      <c r="I146" s="5">
        <v>-1076000000000</v>
      </c>
      <c r="J146" s="5">
        <v>-1691000000000</v>
      </c>
      <c r="K146" s="5">
        <v>-1410000000000</v>
      </c>
      <c r="L146" s="5">
        <v>-515000000000</v>
      </c>
      <c r="M146" s="5">
        <v>-2084000000000</v>
      </c>
      <c r="N146" s="5">
        <v>-2593000000000</v>
      </c>
      <c r="O146" s="5">
        <v>-861000000000</v>
      </c>
      <c r="P146" s="5">
        <v>-3434000000000</v>
      </c>
      <c r="Q146" s="5">
        <v>-1942000000000</v>
      </c>
      <c r="R146" s="5">
        <v>-2696000000000</v>
      </c>
      <c r="S146" s="5">
        <v>-210000000000</v>
      </c>
      <c r="T146" s="5">
        <v>-514000000000</v>
      </c>
    </row>
    <row r="147" spans="3:27" ht="15.5" x14ac:dyDescent="0.35">
      <c r="C147" t="s">
        <v>2734</v>
      </c>
      <c r="U147" s="5">
        <v>186000000000</v>
      </c>
      <c r="V147" s="5">
        <v>-37000000000</v>
      </c>
      <c r="W147" s="5">
        <v>-226000000000</v>
      </c>
      <c r="X147" s="5">
        <v>386290000000</v>
      </c>
      <c r="Y147" s="5">
        <v>-32519000000</v>
      </c>
      <c r="Z147" s="5">
        <v>-1168000000</v>
      </c>
      <c r="AA147" s="2">
        <v>-18876000000</v>
      </c>
    </row>
    <row r="148" spans="3:27" ht="15.5" x14ac:dyDescent="0.35">
      <c r="C148" t="s">
        <v>650</v>
      </c>
      <c r="D148" s="5">
        <v>-12209000000000</v>
      </c>
      <c r="E148" s="5">
        <v>-11742000000000</v>
      </c>
      <c r="F148" s="5">
        <v>-15539000000000</v>
      </c>
      <c r="G148" s="5">
        <v>-12980000000000</v>
      </c>
      <c r="I148" s="5">
        <v>-51455000000000</v>
      </c>
      <c r="J148" s="5">
        <v>-51273000000000</v>
      </c>
      <c r="K148" s="5">
        <v>-53410000000000</v>
      </c>
      <c r="L148" s="5">
        <v>-45559000000000</v>
      </c>
      <c r="M148" s="5">
        <v>-44811000000000</v>
      </c>
      <c r="N148" s="5">
        <v>-40533000000000</v>
      </c>
      <c r="O148" s="5">
        <v>-56787000000000</v>
      </c>
      <c r="P148" s="5">
        <v>-54099000000000</v>
      </c>
      <c r="Q148" s="5">
        <v>-49604000000000</v>
      </c>
      <c r="R148" s="5">
        <v>-42433000000000</v>
      </c>
      <c r="S148" s="5">
        <v>-35922000000000</v>
      </c>
      <c r="T148" s="5">
        <v>-33124000000000</v>
      </c>
      <c r="U148" s="5">
        <v>-27440000000000</v>
      </c>
      <c r="V148" s="5">
        <v>-33651000000000</v>
      </c>
      <c r="W148" s="5">
        <v>-25416000000000</v>
      </c>
      <c r="X148" s="5">
        <v>-25079528000000</v>
      </c>
      <c r="Y148" s="5">
        <v>-27693555000000</v>
      </c>
      <c r="Z148" s="5">
        <v>-26637184000000</v>
      </c>
      <c r="AA148" s="2">
        <v>-23612680000000</v>
      </c>
    </row>
    <row r="149" spans="3:27" ht="15.5" x14ac:dyDescent="0.35">
      <c r="C149" t="s">
        <v>748</v>
      </c>
      <c r="D149" s="5">
        <v>-4942000000000</v>
      </c>
      <c r="E149" s="5">
        <v>-4879000000000</v>
      </c>
      <c r="F149" s="5">
        <v>-1830000000000</v>
      </c>
      <c r="G149" s="5">
        <v>-3203000000000</v>
      </c>
      <c r="I149" s="5">
        <v>-13319000000000</v>
      </c>
      <c r="J149" s="5">
        <v>-16364000000000</v>
      </c>
      <c r="K149" s="5">
        <v>-16116000000000</v>
      </c>
      <c r="L149" s="5">
        <v>-14052000000000</v>
      </c>
      <c r="M149" s="5">
        <v>-13262000000000</v>
      </c>
      <c r="N149" s="5">
        <v>-11057000000000</v>
      </c>
      <c r="O149" s="5">
        <v>-11370000000000</v>
      </c>
      <c r="P149" s="5">
        <v>-12657000000000</v>
      </c>
      <c r="Q149" s="5">
        <v>-11739000000000</v>
      </c>
      <c r="R149" s="5">
        <v>-11207000000000</v>
      </c>
      <c r="S149" s="5">
        <v>-10940000000000</v>
      </c>
      <c r="T149" s="5">
        <v>-9594000000000</v>
      </c>
      <c r="U149" s="5">
        <v>-9883000000000</v>
      </c>
      <c r="V149" s="5">
        <v>-8162000000000</v>
      </c>
      <c r="W149" s="5">
        <v>-8509000000000</v>
      </c>
      <c r="X149" s="5">
        <v>-9167438000000</v>
      </c>
    </row>
    <row r="150" spans="3:27" ht="15.5" x14ac:dyDescent="0.35">
      <c r="C150" t="s">
        <v>2735</v>
      </c>
      <c r="X150" s="5">
        <v>658818000000</v>
      </c>
      <c r="Y150" s="5">
        <v>348021000000</v>
      </c>
    </row>
    <row r="151" spans="3:27" ht="15.5" x14ac:dyDescent="0.35">
      <c r="C151" t="s">
        <v>883</v>
      </c>
      <c r="D151" s="5">
        <v>207000000000</v>
      </c>
      <c r="E151" s="5">
        <v>61000000000</v>
      </c>
      <c r="F151" s="5">
        <v>388000000000</v>
      </c>
      <c r="G151" s="5">
        <v>-1000000000</v>
      </c>
      <c r="I151" s="5">
        <v>1322000000000</v>
      </c>
      <c r="J151" s="5">
        <v>1144000000000</v>
      </c>
      <c r="K151" s="5">
        <v>681000000000</v>
      </c>
      <c r="L151" s="5">
        <v>2411000000000</v>
      </c>
      <c r="M151" s="5">
        <v>3768000000000</v>
      </c>
      <c r="N151" s="5">
        <v>4687000000000</v>
      </c>
      <c r="O151" s="5">
        <v>1446000000000</v>
      </c>
      <c r="P151" s="5">
        <v>2578000000000</v>
      </c>
      <c r="Q151" s="5">
        <v>585000000000</v>
      </c>
    </row>
    <row r="152" spans="3:27" ht="15.5" x14ac:dyDescent="0.35">
      <c r="C152" t="s">
        <v>593</v>
      </c>
      <c r="D152" s="5">
        <v>-2097000000000</v>
      </c>
      <c r="E152" s="5">
        <v>-1286000000000</v>
      </c>
      <c r="F152" s="5">
        <v>-3268000000000</v>
      </c>
      <c r="G152" s="5">
        <v>-2704000000000</v>
      </c>
      <c r="I152" s="5">
        <v>-10438000000000</v>
      </c>
      <c r="J152" s="5">
        <v>-11528000000000</v>
      </c>
      <c r="K152" s="5">
        <v>-10746000000000</v>
      </c>
      <c r="L152" s="5">
        <v>-8465000000000</v>
      </c>
      <c r="M152" s="5">
        <v>-9679000000000</v>
      </c>
      <c r="N152" s="5">
        <v>-11452000000000</v>
      </c>
      <c r="O152" s="5">
        <v>-10348000000000</v>
      </c>
      <c r="P152" s="5">
        <v>-10375000000000</v>
      </c>
      <c r="Q152" s="5">
        <v>-11846000000000</v>
      </c>
      <c r="R152" s="5">
        <v>-11304000000000</v>
      </c>
      <c r="S152" s="5">
        <v>-9299000000000</v>
      </c>
      <c r="T152" s="5">
        <v>-7436000000000</v>
      </c>
      <c r="U152" s="5">
        <v>-7395000000000</v>
      </c>
      <c r="V152" s="5">
        <v>-5586000000000</v>
      </c>
      <c r="W152" s="5">
        <v>-5359000000000</v>
      </c>
      <c r="X152" s="5">
        <v>-5829422000000</v>
      </c>
      <c r="Y152" s="5">
        <v>-5035463000000</v>
      </c>
      <c r="Z152" s="5">
        <v>-8551296000000</v>
      </c>
      <c r="AA152" s="2">
        <v>-6963766000000</v>
      </c>
    </row>
    <row r="153" spans="3:27" ht="15.5" x14ac:dyDescent="0.35">
      <c r="C153" t="s">
        <v>2736</v>
      </c>
      <c r="D153" s="5">
        <v>-1035000000000</v>
      </c>
      <c r="E153" s="5">
        <v>-1057000000000</v>
      </c>
      <c r="F153" s="5">
        <v>-1132000000000</v>
      </c>
      <c r="G153" s="5">
        <v>-1451000000000</v>
      </c>
      <c r="I153" s="5">
        <v>-5230000000000</v>
      </c>
      <c r="J153" s="5">
        <v>-5295000000000</v>
      </c>
      <c r="K153" s="5">
        <v>-4748000000000</v>
      </c>
      <c r="L153" s="5">
        <v>-4064000000000</v>
      </c>
      <c r="M153" s="5">
        <v>-4426000000000</v>
      </c>
      <c r="N153" s="5">
        <v>-4768000000000</v>
      </c>
      <c r="O153" s="5">
        <v>-4358000000000</v>
      </c>
      <c r="P153" s="5">
        <v>-3735000000000</v>
      </c>
      <c r="Q153" s="5">
        <v>-3133000000000</v>
      </c>
      <c r="R153" s="5">
        <v>-3455000000000</v>
      </c>
      <c r="S153" s="5">
        <v>-2623000000000</v>
      </c>
      <c r="T153" s="5">
        <v>-1911000000000</v>
      </c>
      <c r="U153" s="5">
        <v>-1476000000000</v>
      </c>
      <c r="V153" s="5">
        <v>-1111000000000</v>
      </c>
      <c r="W153" s="5">
        <v>-1591000000000</v>
      </c>
      <c r="X153" s="5">
        <v>-1826045000000</v>
      </c>
      <c r="Y153" s="5">
        <v>-2089844000000</v>
      </c>
      <c r="Z153" s="5">
        <v>-1429781000000</v>
      </c>
      <c r="AA153" s="2">
        <v>-1470328000000</v>
      </c>
    </row>
    <row r="154" spans="3:27" ht="15.5" x14ac:dyDescent="0.35">
      <c r="C154" t="s">
        <v>2737</v>
      </c>
      <c r="D154" s="5">
        <v>-563000000000</v>
      </c>
      <c r="E154" s="5">
        <v>-1185000000000</v>
      </c>
      <c r="F154" s="5">
        <v>-1790000000000</v>
      </c>
      <c r="G154" s="5">
        <v>-1114000000000</v>
      </c>
      <c r="I154" s="5">
        <v>-4654000000000</v>
      </c>
      <c r="J154" s="5">
        <v>-3693000000000</v>
      </c>
      <c r="K154" s="5">
        <v>-3770000000000</v>
      </c>
      <c r="L154" s="5">
        <v>-3873000000000</v>
      </c>
      <c r="M154" s="5">
        <v>-5308000000000</v>
      </c>
      <c r="N154" s="5">
        <v>-3731000000000</v>
      </c>
    </row>
    <row r="155" spans="3:27" ht="15.5" x14ac:dyDescent="0.35">
      <c r="C155" t="s">
        <v>2738</v>
      </c>
      <c r="D155" s="5">
        <v>133000000000</v>
      </c>
      <c r="E155" s="5">
        <v>-401000000000</v>
      </c>
      <c r="F155" s="5">
        <v>377000000000</v>
      </c>
      <c r="G155" s="5">
        <v>133000000000</v>
      </c>
      <c r="I155" s="5">
        <v>1020000000000</v>
      </c>
      <c r="J155" s="5">
        <v>519000000000</v>
      </c>
      <c r="K155" s="5">
        <v>593000000000</v>
      </c>
      <c r="L155" s="5">
        <v>338000000000</v>
      </c>
      <c r="M155" s="5">
        <v>-311000000000</v>
      </c>
      <c r="N155" s="5">
        <v>348000000000</v>
      </c>
      <c r="O155" s="5">
        <v>762000000000</v>
      </c>
      <c r="P155" s="5">
        <v>-1498000000000</v>
      </c>
      <c r="Q155" s="5">
        <v>542000000000</v>
      </c>
      <c r="R155" s="5">
        <v>474000000000</v>
      </c>
      <c r="S155" s="5">
        <v>575000000000</v>
      </c>
      <c r="T155" s="5">
        <v>-48000000000</v>
      </c>
      <c r="U155" s="5">
        <v>216000000000</v>
      </c>
    </row>
    <row r="156" spans="3:27" ht="15.5" x14ac:dyDescent="0.35">
      <c r="C156" t="s">
        <v>178</v>
      </c>
      <c r="D156" s="5">
        <v>4661000000000</v>
      </c>
      <c r="E156" s="5">
        <v>-9018000000000</v>
      </c>
      <c r="F156" s="5">
        <v>-4030000000000</v>
      </c>
      <c r="G156" s="5">
        <v>-11793000000000</v>
      </c>
      <c r="I156" s="5">
        <v>-37743000000000</v>
      </c>
      <c r="J156" s="5">
        <v>-27505000000000</v>
      </c>
      <c r="K156" s="5">
        <v>-26567000000000</v>
      </c>
      <c r="L156" s="5">
        <v>-40837000000000</v>
      </c>
      <c r="M156" s="5">
        <v>-12986000000000</v>
      </c>
      <c r="N156" s="5">
        <v>-27753000000000</v>
      </c>
      <c r="O156" s="5">
        <v>-18247000000000</v>
      </c>
      <c r="P156" s="5">
        <v>-18458000000000</v>
      </c>
      <c r="Q156" s="5">
        <v>-21052000000000</v>
      </c>
      <c r="R156" s="5">
        <v>-17905000000000</v>
      </c>
      <c r="S156" s="5">
        <v>-6407000000000</v>
      </c>
      <c r="T156" s="5">
        <v>-10083000000000</v>
      </c>
      <c r="U156" s="5">
        <v>-13327000000000</v>
      </c>
      <c r="V156" s="5">
        <v>-13314000000000</v>
      </c>
      <c r="W156" s="5">
        <v>-15539000000000</v>
      </c>
      <c r="X156" s="5">
        <v>-9819578000000</v>
      </c>
      <c r="Y156" s="5">
        <v>-6652664000000</v>
      </c>
      <c r="Z156" s="5">
        <v>-11348436000000</v>
      </c>
      <c r="AA156" s="2">
        <v>-10957038000000</v>
      </c>
    </row>
    <row r="157" spans="3:27" ht="15.5" x14ac:dyDescent="0.35">
      <c r="C157" t="s">
        <v>179</v>
      </c>
      <c r="D157" s="5">
        <v>-5713000000000</v>
      </c>
      <c r="E157" s="5">
        <v>-5120000000000</v>
      </c>
      <c r="F157" s="5">
        <v>-7545000000000</v>
      </c>
      <c r="G157" s="5">
        <v>-7090000000000</v>
      </c>
      <c r="I157" s="5">
        <v>-26095000000000</v>
      </c>
      <c r="J157" s="5">
        <v>-29456000000000</v>
      </c>
      <c r="K157" s="5">
        <v>-36909000000000</v>
      </c>
      <c r="L157" s="5">
        <v>-39250000000000</v>
      </c>
      <c r="M157" s="5">
        <v>-37703000000000</v>
      </c>
      <c r="N157" s="5">
        <v>-35256000000000</v>
      </c>
      <c r="O157" s="5">
        <v>-35791000000000</v>
      </c>
      <c r="P157" s="5">
        <v>-35090000000000</v>
      </c>
      <c r="Q157" s="5">
        <v>-33007000000000</v>
      </c>
      <c r="R157" s="5">
        <v>-27557000000000</v>
      </c>
      <c r="S157" s="5">
        <v>-27421000000000</v>
      </c>
      <c r="T157" s="5">
        <v>-24748000000000</v>
      </c>
      <c r="U157" s="5">
        <v>-22702000000000</v>
      </c>
      <c r="V157" s="5">
        <v>-11311000000000</v>
      </c>
      <c r="W157" s="5">
        <v>-14505000000000</v>
      </c>
      <c r="X157" s="5">
        <v>-16518304000000</v>
      </c>
      <c r="Y157" s="5">
        <v>-21828879000000</v>
      </c>
      <c r="Z157" s="5">
        <v>-16545727000000</v>
      </c>
      <c r="AA157" s="2">
        <v>-15138863000000</v>
      </c>
    </row>
    <row r="158" spans="3:27" ht="15.5" x14ac:dyDescent="0.35">
      <c r="C158" t="s">
        <v>2739</v>
      </c>
      <c r="U158" s="5">
        <v>926000000000</v>
      </c>
    </row>
    <row r="159" spans="3:27" ht="15.5" x14ac:dyDescent="0.35">
      <c r="C159" t="s">
        <v>2740</v>
      </c>
      <c r="J159" s="5">
        <v>-635000000000</v>
      </c>
      <c r="O159" s="5">
        <v>-1166000000000</v>
      </c>
      <c r="P159" s="5">
        <v>-420000000000</v>
      </c>
      <c r="Q159" s="5">
        <v>-243000000000</v>
      </c>
      <c r="R159" s="5">
        <v>-137000000000</v>
      </c>
      <c r="S159" s="5">
        <v>-114000000000</v>
      </c>
      <c r="T159" s="5">
        <v>-110000000000</v>
      </c>
      <c r="U159" s="5">
        <v>-201000000000</v>
      </c>
      <c r="V159" s="5">
        <v>-230000000000</v>
      </c>
    </row>
    <row r="160" spans="3:27" ht="15.5" x14ac:dyDescent="0.35">
      <c r="C160" t="s">
        <v>2741</v>
      </c>
      <c r="T160" s="5">
        <v>5000000000</v>
      </c>
      <c r="U160" s="5">
        <v>153000000000</v>
      </c>
    </row>
    <row r="161" spans="3:27" ht="15.5" x14ac:dyDescent="0.35">
      <c r="C161" t="s">
        <v>953</v>
      </c>
      <c r="D161" s="5">
        <v>62000000000</v>
      </c>
      <c r="F161" s="5">
        <v>76000000000</v>
      </c>
      <c r="G161" s="5">
        <v>1000000000</v>
      </c>
      <c r="I161" s="5">
        <v>78000000000</v>
      </c>
      <c r="J161" s="5">
        <v>717000000000</v>
      </c>
      <c r="K161" s="5">
        <v>100000000000</v>
      </c>
      <c r="L161" s="5">
        <v>526000000000</v>
      </c>
      <c r="M161" s="5">
        <v>756000000000</v>
      </c>
      <c r="N161" s="5">
        <v>236000000000</v>
      </c>
      <c r="O161" s="5">
        <v>1496000000000</v>
      </c>
      <c r="P161" s="5">
        <v>629000000000</v>
      </c>
      <c r="Q161" s="5">
        <v>1367000000000</v>
      </c>
      <c r="R161" s="5">
        <v>765000000000</v>
      </c>
      <c r="S161" s="5">
        <v>733000000000</v>
      </c>
      <c r="T161" s="5">
        <v>501000000000</v>
      </c>
      <c r="U161" s="5">
        <v>466000000000</v>
      </c>
      <c r="V161" s="5">
        <v>360000000000</v>
      </c>
      <c r="W161" s="5">
        <v>56000000000</v>
      </c>
      <c r="X161" s="5">
        <v>11702000000</v>
      </c>
      <c r="Y161" s="5">
        <v>12465000000</v>
      </c>
      <c r="Z161" s="5">
        <v>3598000000</v>
      </c>
      <c r="AA161" s="2">
        <v>39105000000</v>
      </c>
    </row>
    <row r="162" spans="3:27" ht="15.5" x14ac:dyDescent="0.35">
      <c r="C162" t="s">
        <v>2742</v>
      </c>
    </row>
    <row r="163" spans="3:27" ht="15.5" x14ac:dyDescent="0.35">
      <c r="C163" t="s">
        <v>2743</v>
      </c>
      <c r="E163" s="5">
        <v>314000000000</v>
      </c>
      <c r="F163" s="5">
        <v>-165000000000</v>
      </c>
      <c r="G163" s="5">
        <v>3000000000</v>
      </c>
      <c r="I163" s="5">
        <v>728000000000</v>
      </c>
    </row>
    <row r="164" spans="3:27" ht="15.5" x14ac:dyDescent="0.35">
      <c r="C164" t="s">
        <v>2744</v>
      </c>
      <c r="F164" s="5">
        <v>174000000000</v>
      </c>
      <c r="G164" s="5">
        <v>9000000000</v>
      </c>
      <c r="I164" s="5">
        <v>-26000000000</v>
      </c>
      <c r="J164" s="5">
        <v>-30000000000</v>
      </c>
      <c r="K164" s="5">
        <v>-340000000000</v>
      </c>
      <c r="L164" s="5">
        <v>-1401000000000</v>
      </c>
      <c r="M164" s="5">
        <v>-6400000000000</v>
      </c>
      <c r="N164" s="5">
        <v>-2837000000000</v>
      </c>
      <c r="O164" s="5">
        <v>-732000000000</v>
      </c>
      <c r="P164" s="5">
        <v>-337000000000</v>
      </c>
      <c r="Q164" s="5">
        <v>-269000000000</v>
      </c>
      <c r="R164" s="5">
        <v>-43000000000</v>
      </c>
      <c r="S164" s="5">
        <v>-62000000000</v>
      </c>
      <c r="T164" s="5">
        <v>-1487000000000</v>
      </c>
      <c r="U164" s="5">
        <v>-20000000000</v>
      </c>
      <c r="V164" s="5">
        <v>-49000000000</v>
      </c>
      <c r="X164" s="5">
        <v>-115358000000</v>
      </c>
      <c r="Y164" s="5">
        <v>-18760000000</v>
      </c>
      <c r="Z164" s="5">
        <v>-28249000000</v>
      </c>
      <c r="AA164" s="2">
        <v>-13782000000</v>
      </c>
    </row>
    <row r="165" spans="3:27" ht="15.5" x14ac:dyDescent="0.35">
      <c r="C165" t="s">
        <v>414</v>
      </c>
      <c r="D165" s="5">
        <v>-588000000000</v>
      </c>
      <c r="F165" s="5">
        <v>-141000000000</v>
      </c>
      <c r="G165" s="5">
        <v>181000000000</v>
      </c>
      <c r="I165" s="5">
        <v>-141000000000</v>
      </c>
      <c r="J165" s="5">
        <v>339000000000</v>
      </c>
      <c r="K165" s="5">
        <v>-315000000000</v>
      </c>
      <c r="L165" s="5">
        <v>-854000000000</v>
      </c>
      <c r="M165" s="5">
        <v>807000000000</v>
      </c>
      <c r="N165" s="5">
        <v>-796000000000</v>
      </c>
      <c r="O165" s="5">
        <v>1147000000000</v>
      </c>
      <c r="P165" s="5">
        <v>171000000000</v>
      </c>
      <c r="Q165" s="5">
        <v>-676000000000</v>
      </c>
      <c r="R165" s="5">
        <v>-983000000000</v>
      </c>
      <c r="S165" s="5">
        <v>-146000000000</v>
      </c>
      <c r="T165" s="5">
        <v>6178000000000</v>
      </c>
      <c r="U165" s="5">
        <v>-2288000000000</v>
      </c>
      <c r="V165" s="5">
        <v>-4008000000000</v>
      </c>
      <c r="W165" s="5">
        <v>-33000000000</v>
      </c>
      <c r="X165" s="5">
        <v>-5671000000</v>
      </c>
      <c r="Y165" s="5">
        <v>-80081000000</v>
      </c>
      <c r="Z165" s="5">
        <v>-158582000000</v>
      </c>
      <c r="AA165" s="2">
        <v>-84444000000</v>
      </c>
    </row>
    <row r="166" spans="3:27" ht="15.5" x14ac:dyDescent="0.35">
      <c r="C166" t="s">
        <v>2745</v>
      </c>
      <c r="D166" s="5">
        <v>324000000000</v>
      </c>
      <c r="E166" s="5">
        <v>-324000000000</v>
      </c>
      <c r="F166" s="5">
        <v>513000000000</v>
      </c>
      <c r="G166" s="5">
        <v>-513000000000</v>
      </c>
      <c r="R166" s="5">
        <v>2159000000000</v>
      </c>
      <c r="X166" s="5">
        <v>26304000000</v>
      </c>
      <c r="Y166" s="5">
        <v>24820000000</v>
      </c>
      <c r="Z166" s="5">
        <v>28676000000</v>
      </c>
      <c r="AA166" s="2">
        <v>11804000000</v>
      </c>
    </row>
    <row r="167" spans="3:27" ht="15.5" x14ac:dyDescent="0.35">
      <c r="C167" t="s">
        <v>2746</v>
      </c>
      <c r="E167" s="5">
        <v>3000000000</v>
      </c>
      <c r="F167" s="5">
        <v>21000000000</v>
      </c>
      <c r="G167" s="5">
        <v>16000000000</v>
      </c>
      <c r="I167" s="5">
        <v>151000000000</v>
      </c>
      <c r="J167" s="5">
        <v>143000000000</v>
      </c>
      <c r="K167" s="5">
        <v>199000000000</v>
      </c>
      <c r="L167" s="5">
        <v>299000000000</v>
      </c>
      <c r="M167" s="5">
        <v>133000000000</v>
      </c>
      <c r="N167" s="5">
        <v>234000000000</v>
      </c>
      <c r="O167" s="5">
        <v>197000000000</v>
      </c>
      <c r="P167" s="5">
        <v>153000000000</v>
      </c>
      <c r="Q167" s="5">
        <v>155000000000</v>
      </c>
      <c r="R167" s="5">
        <v>60000000000</v>
      </c>
      <c r="S167" s="5">
        <v>119000000000</v>
      </c>
      <c r="T167" s="5">
        <v>212000000000</v>
      </c>
      <c r="U167" s="5">
        <v>60000000000</v>
      </c>
      <c r="V167" s="5">
        <v>1875000000000</v>
      </c>
      <c r="W167" s="5">
        <v>13000000000</v>
      </c>
      <c r="Z167" s="5">
        <v>11159000000</v>
      </c>
      <c r="AA167" s="2">
        <v>10626000000</v>
      </c>
    </row>
    <row r="168" spans="3:27" ht="15.5" x14ac:dyDescent="0.35">
      <c r="C168" t="s">
        <v>185</v>
      </c>
      <c r="D168" s="5">
        <v>-5488000000000</v>
      </c>
      <c r="E168" s="5">
        <v>-4391000000000</v>
      </c>
      <c r="F168" s="5">
        <v>-6693000000000</v>
      </c>
      <c r="G168" s="5">
        <v>-6263000000000</v>
      </c>
      <c r="I168" s="5">
        <v>-22871000000000</v>
      </c>
      <c r="J168" s="5">
        <v>-26005000000000</v>
      </c>
      <c r="K168" s="5">
        <v>-33601000000000</v>
      </c>
      <c r="L168" s="5">
        <v>-35138000000000</v>
      </c>
      <c r="M168" s="5">
        <v>-29712000000000</v>
      </c>
      <c r="N168" s="5">
        <v>-29560000000000</v>
      </c>
      <c r="O168" s="5">
        <v>-35218000000000</v>
      </c>
      <c r="P168" s="5">
        <v>-31562000000000</v>
      </c>
      <c r="Q168" s="5">
        <v>-32294000000000</v>
      </c>
      <c r="R168" s="5">
        <v>-26787000000000</v>
      </c>
      <c r="S168" s="5">
        <v>-26499000000000</v>
      </c>
      <c r="T168" s="5">
        <v>-24798000000000</v>
      </c>
      <c r="U168" s="5">
        <v>-19644000000000</v>
      </c>
      <c r="V168" s="5">
        <v>-8221000000000</v>
      </c>
      <c r="W168" s="5">
        <v>-13197000000000</v>
      </c>
      <c r="X168" s="5">
        <v>-14951864000000</v>
      </c>
      <c r="Y168" s="5">
        <v>-20479460000000</v>
      </c>
      <c r="Z168" s="5">
        <v>-15863840000000</v>
      </c>
      <c r="AA168" s="2">
        <v>-15056802000000</v>
      </c>
    </row>
    <row r="169" spans="3:27" ht="15.5" x14ac:dyDescent="0.35">
      <c r="C169" t="s">
        <v>714</v>
      </c>
    </row>
    <row r="170" spans="3:27" ht="15.5" x14ac:dyDescent="0.35">
      <c r="C170" t="s">
        <v>2747</v>
      </c>
    </row>
    <row r="171" spans="3:27" ht="15.5" x14ac:dyDescent="0.35">
      <c r="C171" t="s">
        <v>2748</v>
      </c>
      <c r="T171" s="5">
        <v>-2121000000000</v>
      </c>
    </row>
    <row r="172" spans="3:27" ht="15.5" x14ac:dyDescent="0.35">
      <c r="C172" t="s">
        <v>467</v>
      </c>
      <c r="P172" s="5">
        <v>-300000000000</v>
      </c>
      <c r="Q172" s="5">
        <v>-490000000000</v>
      </c>
      <c r="R172" s="5">
        <v>-1338000000000</v>
      </c>
      <c r="S172" s="5">
        <v>-67000000000</v>
      </c>
      <c r="T172" s="5">
        <v>-1808000000000</v>
      </c>
      <c r="U172" s="5">
        <v>-775000000000</v>
      </c>
      <c r="V172" s="5">
        <v>-487000000000</v>
      </c>
      <c r="W172" s="5">
        <v>-834000000000</v>
      </c>
      <c r="X172" s="5">
        <v>-641166000000</v>
      </c>
      <c r="Y172" s="5">
        <v>74850000000</v>
      </c>
      <c r="Z172" s="5">
        <v>224291000000</v>
      </c>
      <c r="AA172" s="2">
        <v>15710000000</v>
      </c>
    </row>
    <row r="173" spans="3:27" ht="15.5" x14ac:dyDescent="0.35">
      <c r="C173" t="s">
        <v>2749</v>
      </c>
    </row>
    <row r="174" spans="3:27" ht="15.5" x14ac:dyDescent="0.35">
      <c r="C174" t="s">
        <v>2750</v>
      </c>
    </row>
    <row r="175" spans="3:27" ht="15.5" x14ac:dyDescent="0.35">
      <c r="C175" t="s">
        <v>2751</v>
      </c>
      <c r="X175" s="5">
        <v>-116503000000</v>
      </c>
      <c r="Z175" s="5">
        <v>-287403000000</v>
      </c>
    </row>
    <row r="176" spans="3:27" ht="15.5" x14ac:dyDescent="0.35">
      <c r="C176" t="s">
        <v>2752</v>
      </c>
      <c r="R176" s="5">
        <v>-138000000000</v>
      </c>
      <c r="V176" s="5">
        <v>-33000000000</v>
      </c>
      <c r="X176" s="5">
        <v>-95576000000</v>
      </c>
      <c r="Y176" s="5">
        <v>-600154000000</v>
      </c>
    </row>
    <row r="177" spans="3:27" ht="15.5" x14ac:dyDescent="0.35">
      <c r="C177" t="s">
        <v>2753</v>
      </c>
      <c r="E177" s="5">
        <v>-111000000000</v>
      </c>
      <c r="F177" s="5">
        <v>-600000000000</v>
      </c>
      <c r="G177" s="5">
        <v>11000000000</v>
      </c>
      <c r="I177" s="5">
        <v>-1117000000000</v>
      </c>
      <c r="J177" s="5">
        <v>-330000000000</v>
      </c>
      <c r="K177" s="5">
        <v>-149000000000</v>
      </c>
      <c r="L177" s="5">
        <v>560000000000</v>
      </c>
      <c r="M177" s="5">
        <v>-442000000000</v>
      </c>
      <c r="O177" s="5">
        <v>87000000000</v>
      </c>
      <c r="P177" s="5">
        <v>-461000000000</v>
      </c>
      <c r="Q177" s="5">
        <v>-77000000000</v>
      </c>
      <c r="R177" s="5">
        <v>-40000000000</v>
      </c>
      <c r="S177" s="5">
        <v>36000000000</v>
      </c>
      <c r="T177" s="5">
        <v>-8000000000</v>
      </c>
      <c r="U177" s="5">
        <v>-791000000000</v>
      </c>
      <c r="V177" s="5">
        <v>-134000000000</v>
      </c>
      <c r="W177" s="5">
        <v>34000000000</v>
      </c>
      <c r="X177" s="5">
        <v>88438000000</v>
      </c>
      <c r="Y177" s="5">
        <v>-101432000000</v>
      </c>
      <c r="Z177" s="5">
        <v>-112127000000</v>
      </c>
      <c r="AA177" s="2">
        <v>-61590000000</v>
      </c>
    </row>
    <row r="178" spans="3:27" ht="15.5" x14ac:dyDescent="0.35">
      <c r="C178" t="s">
        <v>413</v>
      </c>
      <c r="J178" s="5">
        <v>3000000000</v>
      </c>
      <c r="K178" s="5">
        <v>14000000000</v>
      </c>
      <c r="L178" s="5">
        <v>17000000000</v>
      </c>
      <c r="N178" s="5">
        <v>5000000000</v>
      </c>
      <c r="O178" s="5">
        <v>11000000000</v>
      </c>
      <c r="P178" s="5">
        <v>9000000000</v>
      </c>
      <c r="Q178" s="5">
        <v>28000000000</v>
      </c>
      <c r="R178" s="5">
        <v>23000000000</v>
      </c>
      <c r="S178" s="5">
        <v>18000000000</v>
      </c>
    </row>
    <row r="179" spans="3:27" ht="15.5" x14ac:dyDescent="0.35">
      <c r="C179" t="s">
        <v>2754</v>
      </c>
      <c r="D179" s="5">
        <v>855000000000</v>
      </c>
      <c r="O179" s="5">
        <v>395000000000</v>
      </c>
    </row>
    <row r="180" spans="3:27" ht="15.5" x14ac:dyDescent="0.35">
      <c r="C180" t="s">
        <v>595</v>
      </c>
      <c r="D180" s="5">
        <v>-878000000000</v>
      </c>
      <c r="E180" s="5">
        <v>-611000000000</v>
      </c>
      <c r="F180" s="5">
        <v>-730000000000</v>
      </c>
      <c r="G180" s="5">
        <v>-535000000000</v>
      </c>
      <c r="I180" s="5">
        <v>-2897000000000</v>
      </c>
      <c r="J180" s="5">
        <v>-3658000000000</v>
      </c>
      <c r="K180" s="5">
        <v>-2817000000000</v>
      </c>
      <c r="L180" s="5">
        <v>-3259000000000</v>
      </c>
      <c r="M180" s="5">
        <v>-2845000000000</v>
      </c>
      <c r="N180" s="5">
        <v>-2538000000000</v>
      </c>
      <c r="O180" s="5">
        <v>-2008000000000</v>
      </c>
      <c r="P180" s="5">
        <v>-2972000000000</v>
      </c>
      <c r="Q180" s="5">
        <v>-508000000000</v>
      </c>
      <c r="R180" s="5">
        <v>-1098000000000</v>
      </c>
      <c r="S180" s="5">
        <v>-1439000000000</v>
      </c>
      <c r="T180" s="5">
        <v>-1328000000000</v>
      </c>
      <c r="U180" s="5">
        <v>-637000000000</v>
      </c>
      <c r="V180" s="5">
        <v>-437000000000</v>
      </c>
      <c r="W180" s="5">
        <v>-603000000000</v>
      </c>
      <c r="X180" s="5">
        <v>-723130000000</v>
      </c>
      <c r="Y180" s="5">
        <v>-663702000000</v>
      </c>
      <c r="Z180" s="5">
        <v>-366887000000</v>
      </c>
    </row>
    <row r="181" spans="3:27" ht="15.5" x14ac:dyDescent="0.35">
      <c r="C181" t="s">
        <v>186</v>
      </c>
      <c r="D181" s="5">
        <v>4661000000000</v>
      </c>
      <c r="E181" s="5">
        <v>-9018000000000</v>
      </c>
      <c r="F181" s="5">
        <v>-4030000000000</v>
      </c>
      <c r="G181" s="5">
        <v>-11793000000000</v>
      </c>
      <c r="I181" s="5">
        <v>-37743000000000</v>
      </c>
      <c r="J181" s="5">
        <v>-27505000000000</v>
      </c>
      <c r="K181" s="5">
        <v>-26567000000000</v>
      </c>
      <c r="L181" s="5">
        <v>-40837000000000</v>
      </c>
      <c r="M181" s="5">
        <v>-12986000000000</v>
      </c>
      <c r="N181" s="5">
        <v>-27753000000000</v>
      </c>
      <c r="O181" s="5">
        <v>-18247000000000</v>
      </c>
      <c r="P181" s="5">
        <v>-18458000000000</v>
      </c>
      <c r="Q181" s="5">
        <v>-21052000000000</v>
      </c>
      <c r="R181" s="5">
        <v>-17905000000000</v>
      </c>
      <c r="S181" s="5">
        <v>-6407000000000</v>
      </c>
      <c r="T181" s="5">
        <v>-10083000000000</v>
      </c>
      <c r="U181" s="5">
        <v>-13327000000000</v>
      </c>
      <c r="V181" s="5">
        <v>-13314000000000</v>
      </c>
      <c r="W181" s="5">
        <v>-15539000000000</v>
      </c>
      <c r="X181" s="5">
        <v>-9819578000000</v>
      </c>
      <c r="Y181" s="5">
        <v>-6652664000000</v>
      </c>
      <c r="Z181" s="5">
        <v>-11348436000000</v>
      </c>
      <c r="AA181" s="2">
        <v>-10957038000000</v>
      </c>
    </row>
    <row r="182" spans="3:27" ht="15.5" x14ac:dyDescent="0.35">
      <c r="C182" t="s">
        <v>2755</v>
      </c>
    </row>
    <row r="183" spans="3:27" ht="15.5" x14ac:dyDescent="0.35">
      <c r="C183" t="s">
        <v>2756</v>
      </c>
      <c r="D183" s="5">
        <v>-11572000000000</v>
      </c>
      <c r="E183" s="5">
        <v>11572000000000</v>
      </c>
      <c r="S183" s="5">
        <v>10698000000000</v>
      </c>
      <c r="T183" s="5">
        <v>6626000000000</v>
      </c>
      <c r="U183" s="5">
        <v>2665000000000</v>
      </c>
      <c r="V183" s="5">
        <v>3936000000000</v>
      </c>
      <c r="X183" s="5">
        <v>4840252000000</v>
      </c>
      <c r="Y183" s="5">
        <v>9536558000000</v>
      </c>
      <c r="Z183" s="5">
        <v>8433000000000</v>
      </c>
      <c r="AA183" s="2">
        <v>5119000000000</v>
      </c>
    </row>
    <row r="184" spans="3:27" ht="15.5" x14ac:dyDescent="0.35">
      <c r="C184" t="s">
        <v>2757</v>
      </c>
      <c r="S184" s="5">
        <v>2558000000000</v>
      </c>
      <c r="T184" s="5">
        <v>3580000000000</v>
      </c>
      <c r="U184" s="5">
        <v>813000000000</v>
      </c>
      <c r="V184" s="5">
        <v>590000000000</v>
      </c>
      <c r="W184" s="5">
        <v>316000000000</v>
      </c>
      <c r="X184" s="5">
        <v>163133000000</v>
      </c>
      <c r="Y184" s="5">
        <v>117673000000</v>
      </c>
      <c r="Z184" s="5">
        <v>54235000000</v>
      </c>
      <c r="AA184" s="2">
        <v>1130435000000</v>
      </c>
    </row>
    <row r="185" spans="3:27" ht="15.5" x14ac:dyDescent="0.35">
      <c r="C185" t="s">
        <v>2758</v>
      </c>
      <c r="T185" s="5">
        <v>28000000000</v>
      </c>
      <c r="U185" s="5">
        <v>60000000000</v>
      </c>
      <c r="V185" s="5">
        <v>351000000000</v>
      </c>
      <c r="W185" s="5">
        <v>559000000000</v>
      </c>
      <c r="X185" s="5">
        <v>291058000000</v>
      </c>
    </row>
    <row r="186" spans="3:27" ht="15.5" x14ac:dyDescent="0.35">
      <c r="C186" t="s">
        <v>2759</v>
      </c>
      <c r="V186" s="5">
        <v>10000000000</v>
      </c>
      <c r="W186" s="5">
        <v>20000000000</v>
      </c>
      <c r="X186" s="5">
        <v>35000000000</v>
      </c>
      <c r="Y186" s="5">
        <v>70000000000</v>
      </c>
    </row>
    <row r="187" spans="3:27" ht="15.5" x14ac:dyDescent="0.35">
      <c r="C187" t="s">
        <v>685</v>
      </c>
      <c r="S187" s="5">
        <v>-1005000000000</v>
      </c>
    </row>
    <row r="188" spans="3:27" ht="15.5" x14ac:dyDescent="0.35">
      <c r="C188" t="s">
        <v>2760</v>
      </c>
      <c r="S188" s="5">
        <v>6985000000000</v>
      </c>
      <c r="AA188" s="2">
        <v>-465000000000</v>
      </c>
    </row>
    <row r="189" spans="3:27" ht="15.5" x14ac:dyDescent="0.35">
      <c r="C189" t="s">
        <v>375</v>
      </c>
      <c r="F189" s="5">
        <v>270000000000</v>
      </c>
      <c r="I189" s="5">
        <v>270000000000</v>
      </c>
      <c r="J189" s="5">
        <v>322000000000</v>
      </c>
      <c r="K189" s="5">
        <v>2961000000000</v>
      </c>
      <c r="L189" s="5">
        <v>45000000000</v>
      </c>
      <c r="O189" s="5">
        <v>59000000000</v>
      </c>
      <c r="P189" s="5">
        <v>34000000000</v>
      </c>
      <c r="Q189" s="5">
        <v>50000000000</v>
      </c>
      <c r="R189" s="5">
        <v>183000000000</v>
      </c>
      <c r="S189" s="5">
        <v>5000000000</v>
      </c>
      <c r="T189" s="5">
        <v>74000000000</v>
      </c>
      <c r="U189" s="5">
        <v>50000000000</v>
      </c>
      <c r="V189" s="5">
        <v>120000000000</v>
      </c>
      <c r="X189" s="5">
        <v>2990759000000</v>
      </c>
    </row>
    <row r="190" spans="3:27" ht="15.5" x14ac:dyDescent="0.35">
      <c r="C190" t="s">
        <v>2761</v>
      </c>
    </row>
    <row r="191" spans="3:27" ht="15.5" x14ac:dyDescent="0.35">
      <c r="C191" t="s">
        <v>1553</v>
      </c>
      <c r="D191" s="5">
        <v>-866000000000</v>
      </c>
      <c r="E191" s="5">
        <v>-614000000000</v>
      </c>
      <c r="F191" s="5">
        <v>-25000000000</v>
      </c>
      <c r="I191" s="5">
        <v>-30000000000</v>
      </c>
      <c r="K191" s="5">
        <v>-31000000000</v>
      </c>
      <c r="L191" s="5">
        <v>-681000000000</v>
      </c>
      <c r="R191" s="5">
        <v>3259000000000</v>
      </c>
      <c r="S191" s="5">
        <v>68000000000</v>
      </c>
      <c r="T191" s="5">
        <v>2541000000000</v>
      </c>
      <c r="U191" s="5">
        <v>2368000000000</v>
      </c>
      <c r="V191" s="5">
        <v>-1744000000000</v>
      </c>
      <c r="W191" s="5">
        <v>-2059000000000</v>
      </c>
      <c r="Z191" s="5">
        <v>-2087462000000</v>
      </c>
      <c r="AA191" s="2">
        <v>-1224400000000</v>
      </c>
    </row>
    <row r="192" spans="3:27" ht="15.5" x14ac:dyDescent="0.35">
      <c r="C192" t="s">
        <v>2762</v>
      </c>
      <c r="S192" s="5">
        <v>320000000000</v>
      </c>
      <c r="T192" s="5">
        <v>220000000000</v>
      </c>
    </row>
    <row r="193" spans="3:27" ht="15.5" x14ac:dyDescent="0.35">
      <c r="C193" t="s">
        <v>1504</v>
      </c>
    </row>
    <row r="194" spans="3:27" ht="15.5" x14ac:dyDescent="0.35">
      <c r="C194" t="s">
        <v>2763</v>
      </c>
      <c r="I194" s="5">
        <v>-21047000000000</v>
      </c>
      <c r="J194" s="5">
        <v>-17683000000000</v>
      </c>
      <c r="K194" s="5">
        <v>-16603000000000</v>
      </c>
      <c r="L194" s="5">
        <v>-14856000000000</v>
      </c>
      <c r="M194" s="5">
        <v>-16643000000000</v>
      </c>
      <c r="N194" s="5">
        <v>-15262000000000</v>
      </c>
      <c r="O194" s="5">
        <v>-16229000000000</v>
      </c>
      <c r="P194" s="5">
        <v>-16609000000000</v>
      </c>
      <c r="Q194" s="5">
        <v>-11627000000000</v>
      </c>
      <c r="R194" s="5">
        <v>-11213000000000</v>
      </c>
      <c r="S194" s="5">
        <v>-8783000000000</v>
      </c>
      <c r="T194" s="5">
        <v>-9943000000000</v>
      </c>
      <c r="U194" s="5">
        <v>-8354000000000</v>
      </c>
      <c r="V194" s="5">
        <v>-7127000000000</v>
      </c>
      <c r="W194" s="5">
        <v>-6069000000000</v>
      </c>
      <c r="X194" s="5">
        <v>-5417952000000</v>
      </c>
      <c r="Y194" s="5">
        <v>-6364898000000</v>
      </c>
      <c r="Z194" s="5">
        <v>-8033511000000</v>
      </c>
      <c r="AA194" s="2">
        <v>-6047431000000</v>
      </c>
    </row>
    <row r="195" spans="3:27" ht="15.5" x14ac:dyDescent="0.35">
      <c r="C195" t="s">
        <v>2764</v>
      </c>
      <c r="D195" s="5">
        <v>-4307000000000</v>
      </c>
      <c r="G195" s="5">
        <v>-2136000000000</v>
      </c>
      <c r="I195" s="5">
        <v>-7359000000000</v>
      </c>
      <c r="J195" s="5">
        <v>-7099000000000</v>
      </c>
      <c r="K195" s="5">
        <v>-9803000000000</v>
      </c>
      <c r="L195" s="5">
        <v>-10103000000000</v>
      </c>
      <c r="M195" s="5">
        <v>-13242000000000</v>
      </c>
      <c r="N195" s="5">
        <v>24469000000000</v>
      </c>
      <c r="O195" s="5">
        <v>26524000000000</v>
      </c>
      <c r="P195" s="5">
        <v>35364000000000</v>
      </c>
      <c r="Q195" s="5">
        <v>-12355000000000</v>
      </c>
      <c r="R195" s="5">
        <v>-7058000000000</v>
      </c>
      <c r="S195" s="5">
        <v>-7831000000000</v>
      </c>
      <c r="T195" s="5">
        <v>-5485000000000</v>
      </c>
      <c r="U195" s="5">
        <v>-4690000000000</v>
      </c>
      <c r="V195" s="5">
        <v>-3607000000000</v>
      </c>
      <c r="W195" s="5">
        <v>-3033000000000</v>
      </c>
      <c r="X195" s="5">
        <v>-3624089000000</v>
      </c>
      <c r="Y195" s="5">
        <v>-2831023000000</v>
      </c>
      <c r="Z195" s="5">
        <v>-3732401000000</v>
      </c>
      <c r="AA195" s="2">
        <v>-3693137000000</v>
      </c>
    </row>
    <row r="196" spans="3:27" ht="15.5" x14ac:dyDescent="0.35">
      <c r="C196" t="s">
        <v>956</v>
      </c>
      <c r="D196" s="5">
        <v>-4307000000000</v>
      </c>
      <c r="G196" s="5">
        <v>-2136000000000</v>
      </c>
      <c r="I196" s="5">
        <v>-28406000000000</v>
      </c>
      <c r="J196" s="5">
        <v>-24782000000000</v>
      </c>
      <c r="K196" s="5">
        <v>-26406000000000</v>
      </c>
      <c r="L196" s="5">
        <v>-24959000000000</v>
      </c>
      <c r="M196" s="5">
        <v>-29885000000000</v>
      </c>
      <c r="N196" s="5">
        <v>9207000000000</v>
      </c>
      <c r="O196" s="5">
        <v>10295000000000</v>
      </c>
      <c r="P196" s="5">
        <v>18755000000000</v>
      </c>
      <c r="Q196" s="5">
        <v>-23982000000000</v>
      </c>
      <c r="R196" s="5">
        <v>-18271000000000</v>
      </c>
      <c r="S196" s="5">
        <v>-16614000000000</v>
      </c>
      <c r="T196" s="5">
        <v>-15428000000000</v>
      </c>
      <c r="U196" s="5">
        <v>-13044000000000</v>
      </c>
      <c r="V196" s="5">
        <v>-10734000000000</v>
      </c>
      <c r="W196" s="5">
        <v>-9102000000000</v>
      </c>
      <c r="X196" s="5">
        <v>-9042041000000</v>
      </c>
      <c r="Y196" s="5">
        <v>-9195921000000</v>
      </c>
      <c r="Z196" s="5">
        <v>-11765912000000</v>
      </c>
      <c r="AA196" s="2">
        <v>-9740568000000</v>
      </c>
    </row>
    <row r="197" spans="3:27" ht="15.5" x14ac:dyDescent="0.35">
      <c r="C197" t="s">
        <v>2765</v>
      </c>
      <c r="W197" s="5">
        <v>2694000000000</v>
      </c>
    </row>
    <row r="198" spans="3:27" ht="15.5" x14ac:dyDescent="0.35">
      <c r="C198" t="s">
        <v>2766</v>
      </c>
      <c r="S198" s="5">
        <v>-4749000000000</v>
      </c>
      <c r="T198" s="5">
        <v>-4538000000000</v>
      </c>
      <c r="U198" s="5">
        <v>-4803000000000</v>
      </c>
      <c r="V198" s="5">
        <v>-4259000000000</v>
      </c>
      <c r="W198" s="5">
        <v>-7334000000000</v>
      </c>
    </row>
    <row r="199" spans="3:27" ht="15.5" x14ac:dyDescent="0.35">
      <c r="C199" t="s">
        <v>607</v>
      </c>
      <c r="X199" s="5">
        <v>-8715798000000</v>
      </c>
      <c r="Y199" s="5">
        <v>-6669574000000</v>
      </c>
      <c r="Z199" s="5">
        <v>-4865401000000</v>
      </c>
      <c r="AA199" s="2">
        <v>-3317415000000</v>
      </c>
    </row>
    <row r="200" spans="3:27" ht="15.5" x14ac:dyDescent="0.35">
      <c r="C200" t="s">
        <v>2255</v>
      </c>
      <c r="S200" s="5">
        <v>-76000000000</v>
      </c>
      <c r="T200" s="5">
        <v>-271000000000</v>
      </c>
      <c r="U200" s="5">
        <v>-471000000000</v>
      </c>
      <c r="V200" s="5">
        <v>-403000000000</v>
      </c>
      <c r="W200" s="5">
        <v>-171000000000</v>
      </c>
      <c r="X200" s="5">
        <v>-19741000000</v>
      </c>
      <c r="Y200" s="5">
        <v>-123927000000</v>
      </c>
      <c r="Z200" s="5">
        <v>-200813000000</v>
      </c>
      <c r="AA200" s="2">
        <v>-199365000000</v>
      </c>
    </row>
    <row r="201" spans="3:27" ht="15.5" x14ac:dyDescent="0.35">
      <c r="C201" t="s">
        <v>1588</v>
      </c>
      <c r="S201" s="5">
        <v>-610000000000</v>
      </c>
      <c r="T201" s="5">
        <v>-668000000000</v>
      </c>
      <c r="U201" s="5">
        <v>-550000000000</v>
      </c>
      <c r="V201" s="5">
        <v>-418000000000</v>
      </c>
      <c r="W201" s="5">
        <v>-176000000000</v>
      </c>
      <c r="X201" s="5">
        <v>-206873000000</v>
      </c>
      <c r="Y201" s="5">
        <v>-268944000000</v>
      </c>
      <c r="Z201" s="5">
        <v>-333888000000</v>
      </c>
      <c r="AA201" s="2">
        <v>-26392000000</v>
      </c>
    </row>
    <row r="202" spans="3:27" ht="15.5" x14ac:dyDescent="0.35">
      <c r="C202" t="s">
        <v>2399</v>
      </c>
      <c r="D202" s="5">
        <v>16896000000000</v>
      </c>
      <c r="E202" s="5">
        <v>-16896000000000</v>
      </c>
      <c r="S202" s="5">
        <v>-3987000000000</v>
      </c>
      <c r="T202" s="5">
        <v>-2247000000000</v>
      </c>
      <c r="U202" s="5">
        <v>-407000000000</v>
      </c>
      <c r="V202" s="5">
        <v>-654000000000</v>
      </c>
      <c r="W202" s="5">
        <v>-272000000000</v>
      </c>
      <c r="X202" s="5">
        <v>-151077000000</v>
      </c>
      <c r="Y202" s="5">
        <v>-118529000000</v>
      </c>
      <c r="Z202" s="5">
        <v>-582195000000</v>
      </c>
      <c r="AA202" s="2">
        <v>-1233333000000</v>
      </c>
    </row>
    <row r="203" spans="3:27" ht="15.5" x14ac:dyDescent="0.35">
      <c r="C203" t="s">
        <v>1792</v>
      </c>
      <c r="D203" s="5">
        <v>-27964000000000</v>
      </c>
      <c r="F203" s="5">
        <v>-19469000000000</v>
      </c>
      <c r="G203" s="5">
        <v>-20882000000000</v>
      </c>
      <c r="I203" s="5">
        <v>-72037000000000</v>
      </c>
      <c r="J203" s="5">
        <v>-47607000000000</v>
      </c>
      <c r="K203" s="5">
        <v>-35323000000000</v>
      </c>
      <c r="L203" s="5">
        <v>-44304000000000</v>
      </c>
      <c r="M203" s="5">
        <v>-43740000000000</v>
      </c>
      <c r="N203" s="5">
        <v>-24380000000000</v>
      </c>
      <c r="O203" s="5">
        <v>-18983000000000</v>
      </c>
      <c r="P203" s="5">
        <v>-27113000000000</v>
      </c>
      <c r="Q203" s="5">
        <v>-9289000000000</v>
      </c>
      <c r="R203" s="5">
        <v>-10555000000000</v>
      </c>
    </row>
    <row r="204" spans="3:27" ht="15.5" x14ac:dyDescent="0.35">
      <c r="C204" t="s">
        <v>1782</v>
      </c>
      <c r="D204" s="5">
        <v>-1495000000000</v>
      </c>
      <c r="E204" s="5">
        <v>-2843000000000</v>
      </c>
      <c r="F204" s="5">
        <v>-1433000000000</v>
      </c>
      <c r="G204" s="5">
        <v>-2275000000000</v>
      </c>
      <c r="I204" s="5">
        <v>-7356000000000</v>
      </c>
      <c r="J204" s="5">
        <v>-7387000000000</v>
      </c>
      <c r="K204" s="5">
        <v>-6602000000000</v>
      </c>
      <c r="L204" s="5">
        <v>-6896000000000</v>
      </c>
      <c r="M204" s="5">
        <v>-4436000000000</v>
      </c>
      <c r="N204" s="5">
        <v>-4802000000000</v>
      </c>
    </row>
    <row r="205" spans="3:27" ht="15.5" x14ac:dyDescent="0.35">
      <c r="C205" t="s">
        <v>2767</v>
      </c>
      <c r="D205" s="5">
        <v>34080000000000</v>
      </c>
      <c r="F205" s="5">
        <v>16706000000000</v>
      </c>
      <c r="G205" s="5">
        <v>13500000000000</v>
      </c>
      <c r="I205" s="5">
        <v>69895000000000</v>
      </c>
      <c r="J205" s="5">
        <v>52653000000000</v>
      </c>
      <c r="K205" s="5">
        <v>38834000000000</v>
      </c>
      <c r="L205" s="5">
        <v>35958000000000</v>
      </c>
      <c r="M205" s="5">
        <v>46612000000000</v>
      </c>
      <c r="N205" s="5">
        <v>-7778000000000</v>
      </c>
      <c r="O205" s="5">
        <v>-9618000000000</v>
      </c>
      <c r="P205" s="5">
        <v>-10134000000000</v>
      </c>
      <c r="Q205" s="5">
        <v>12169000000000</v>
      </c>
      <c r="R205" s="5">
        <v>7479000000000</v>
      </c>
    </row>
    <row r="206" spans="3:27" ht="15.5" x14ac:dyDescent="0.35">
      <c r="C206" t="s">
        <v>2768</v>
      </c>
      <c r="M206" s="5">
        <v>18463000000000</v>
      </c>
    </row>
    <row r="207" spans="3:27" ht="15.5" x14ac:dyDescent="0.35">
      <c r="C207" t="s">
        <v>2769</v>
      </c>
      <c r="U207" s="5">
        <v>-8000000000</v>
      </c>
      <c r="V207" s="5">
        <v>-109000000000</v>
      </c>
      <c r="W207" s="5">
        <v>-14000000000</v>
      </c>
      <c r="X207" s="5">
        <v>-4250000000</v>
      </c>
      <c r="AA207" s="2">
        <v>-1000000000000</v>
      </c>
    </row>
    <row r="208" spans="3:27" ht="15.5" x14ac:dyDescent="0.35">
      <c r="C208" t="s">
        <v>195</v>
      </c>
      <c r="D208" s="5">
        <v>16520000000000</v>
      </c>
      <c r="E208" s="5">
        <v>3152000000000</v>
      </c>
      <c r="F208" s="5">
        <v>2662000000000</v>
      </c>
      <c r="G208" s="5">
        <v>-1851000000000</v>
      </c>
      <c r="I208" s="5">
        <v>4000000000</v>
      </c>
      <c r="J208" s="5">
        <v>4639000000000</v>
      </c>
      <c r="K208" s="5">
        <v>-2895000000000</v>
      </c>
      <c r="L208" s="5">
        <v>-6733000000000</v>
      </c>
      <c r="M208" s="5">
        <v>17664000000000</v>
      </c>
      <c r="N208" s="5">
        <v>2308000000000</v>
      </c>
      <c r="O208" s="5">
        <v>911000000000</v>
      </c>
      <c r="P208" s="5">
        <v>-7877000000000</v>
      </c>
      <c r="Q208" s="5">
        <v>-4654000000000</v>
      </c>
      <c r="R208" s="5">
        <v>1769000000000</v>
      </c>
      <c r="S208" s="5">
        <v>9841000000000</v>
      </c>
      <c r="T208" s="5">
        <v>2905000000000</v>
      </c>
      <c r="U208" s="5">
        <v>545000000000</v>
      </c>
      <c r="V208" s="5">
        <v>3316000000000</v>
      </c>
      <c r="W208" s="5">
        <v>509000000000</v>
      </c>
      <c r="X208" s="5">
        <v>1420881000000</v>
      </c>
      <c r="Y208" s="5">
        <v>1234031000000</v>
      </c>
      <c r="Z208" s="5">
        <v>-3577866000000</v>
      </c>
      <c r="AA208" s="2">
        <v>1631371000000</v>
      </c>
    </row>
    <row r="209" spans="2:27" ht="15.5" x14ac:dyDescent="0.35">
      <c r="C209" t="s">
        <v>196</v>
      </c>
      <c r="E209" s="5">
        <v>34228000000000</v>
      </c>
      <c r="I209" s="5">
        <v>33905000000000</v>
      </c>
      <c r="J209" s="5">
        <v>29007000000000</v>
      </c>
      <c r="K209" s="5">
        <v>31947000000000</v>
      </c>
      <c r="L209" s="5">
        <v>38311000000000</v>
      </c>
      <c r="M209" s="5">
        <v>20589000000000</v>
      </c>
      <c r="N209" s="5">
        <v>18242000000000</v>
      </c>
      <c r="O209" s="5">
        <v>17439000000000</v>
      </c>
      <c r="P209" s="5">
        <v>25145000000000</v>
      </c>
      <c r="Q209" s="5">
        <v>29767000000000</v>
      </c>
      <c r="R209" s="5">
        <v>28117000000000</v>
      </c>
      <c r="S209" s="5">
        <v>17672000000000</v>
      </c>
      <c r="T209" s="5">
        <v>14696000000000</v>
      </c>
      <c r="U209" s="5">
        <v>13118000000000</v>
      </c>
      <c r="V209" s="5">
        <v>9634000000000</v>
      </c>
      <c r="W209" s="5">
        <v>9120000000000</v>
      </c>
      <c r="X209" s="5">
        <v>7805460000000</v>
      </c>
      <c r="Y209" s="5">
        <v>6889945000000</v>
      </c>
      <c r="Z209" s="5">
        <v>10140791000000</v>
      </c>
      <c r="AA209" s="2">
        <v>8315836000000</v>
      </c>
    </row>
    <row r="210" spans="2:27" ht="15.5" x14ac:dyDescent="0.35">
      <c r="C210" t="s">
        <v>383</v>
      </c>
      <c r="D210" s="5">
        <v>510000000000</v>
      </c>
      <c r="E210" s="5">
        <v>170000000000</v>
      </c>
      <c r="F210" s="5">
        <v>12000000000</v>
      </c>
      <c r="G210" s="5">
        <v>220000000000</v>
      </c>
      <c r="I210" s="5">
        <v>320000000000</v>
      </c>
      <c r="J210" s="5">
        <v>260000000000</v>
      </c>
      <c r="K210" s="5">
        <v>-44000000000</v>
      </c>
      <c r="L210" s="5">
        <v>370000000000</v>
      </c>
      <c r="M210" s="5">
        <v>58000000000</v>
      </c>
      <c r="N210" s="5">
        <v>39000000000</v>
      </c>
      <c r="O210" s="5">
        <v>-108000000000</v>
      </c>
      <c r="P210" s="5">
        <v>171000000000</v>
      </c>
      <c r="Q210" s="5">
        <v>32000000000</v>
      </c>
      <c r="R210" s="5">
        <v>-119000000000</v>
      </c>
      <c r="S210" s="5">
        <v>604000000000</v>
      </c>
      <c r="T210" s="5">
        <v>71000000000</v>
      </c>
      <c r="U210" s="5">
        <v>1039000000000</v>
      </c>
      <c r="V210" s="5">
        <v>168000000000</v>
      </c>
      <c r="W210" s="5">
        <v>5000000000</v>
      </c>
      <c r="X210" s="5">
        <v>-106492000000</v>
      </c>
      <c r="Y210" s="5">
        <v>-318516000000</v>
      </c>
      <c r="Z210" s="5">
        <v>327020000000</v>
      </c>
      <c r="AA210" s="2">
        <v>193584000000</v>
      </c>
    </row>
    <row r="211" spans="2:27" ht="15.5" x14ac:dyDescent="0.35">
      <c r="C211" t="s">
        <v>2770</v>
      </c>
      <c r="E211" s="5">
        <v>-1000000000</v>
      </c>
      <c r="I211" s="5">
        <v>-1000000000</v>
      </c>
      <c r="J211" s="5">
        <v>-1000000000</v>
      </c>
      <c r="K211" s="5">
        <v>-1000000000</v>
      </c>
      <c r="L211" s="5">
        <v>-1000000000</v>
      </c>
    </row>
    <row r="212" spans="2:27" ht="15.5" x14ac:dyDescent="0.35">
      <c r="C212" t="s">
        <v>2771</v>
      </c>
      <c r="U212" s="5">
        <v>-6000000000</v>
      </c>
    </row>
    <row r="213" spans="2:27" ht="15.5" x14ac:dyDescent="0.35">
      <c r="C213" t="s">
        <v>197</v>
      </c>
      <c r="D213" s="5">
        <v>17030000000000</v>
      </c>
      <c r="E213" s="5">
        <v>37549000000000</v>
      </c>
      <c r="F213" s="5">
        <v>2674000000000</v>
      </c>
      <c r="G213" s="5">
        <v>-1631000000000</v>
      </c>
      <c r="I213" s="5">
        <v>34228000000000</v>
      </c>
      <c r="J213" s="5">
        <v>33905000000000</v>
      </c>
      <c r="K213" s="5">
        <v>29007000000000</v>
      </c>
      <c r="L213" s="5">
        <v>31947000000000</v>
      </c>
      <c r="M213" s="5">
        <v>38311000000000</v>
      </c>
      <c r="N213" s="5">
        <v>20589000000000</v>
      </c>
      <c r="O213" s="5">
        <v>18242000000000</v>
      </c>
      <c r="P213" s="5">
        <v>17439000000000</v>
      </c>
      <c r="Q213" s="5">
        <v>25145000000000</v>
      </c>
      <c r="R213" s="5">
        <v>29767000000000</v>
      </c>
      <c r="S213" s="5">
        <v>28117000000000</v>
      </c>
      <c r="T213" s="5">
        <v>17672000000000</v>
      </c>
      <c r="U213" s="5">
        <v>14696000000000</v>
      </c>
      <c r="V213" s="5">
        <v>13118000000000</v>
      </c>
      <c r="W213" s="5">
        <v>9634000000000</v>
      </c>
      <c r="X213" s="5">
        <v>9119849000000</v>
      </c>
      <c r="Y213" s="5">
        <v>7805460000000</v>
      </c>
      <c r="Z213" s="5">
        <v>6889945000000</v>
      </c>
      <c r="AA213" s="2">
        <v>10140791000000</v>
      </c>
    </row>
    <row r="215" spans="2:27" ht="15.5" x14ac:dyDescent="0.35">
      <c r="B215" t="s">
        <v>198</v>
      </c>
      <c r="C215" t="s">
        <v>12</v>
      </c>
      <c r="D215" s="5">
        <v>99060000000</v>
      </c>
      <c r="E215" s="5">
        <v>99060000000</v>
      </c>
      <c r="F215" s="5">
        <v>99060000000</v>
      </c>
      <c r="G215" s="5">
        <v>99060000000</v>
      </c>
      <c r="I215" s="5">
        <v>99060000000</v>
      </c>
      <c r="J215" s="5">
        <v>99060000000</v>
      </c>
      <c r="K215" s="5">
        <v>99060000000</v>
      </c>
      <c r="L215" s="5">
        <v>99060000000</v>
      </c>
      <c r="M215" s="5">
        <v>99060000000</v>
      </c>
      <c r="N215" s="5">
        <v>99060000000</v>
      </c>
      <c r="O215" s="5">
        <v>99060000000</v>
      </c>
      <c r="P215" s="5">
        <v>99060000000</v>
      </c>
      <c r="Q215" s="5">
        <v>100800000000</v>
      </c>
      <c r="R215" s="5">
        <v>100800000000</v>
      </c>
      <c r="S215" s="5">
        <v>100800000000</v>
      </c>
      <c r="T215" s="5">
        <v>100800000000</v>
      </c>
      <c r="U215" s="5">
        <v>100800000000</v>
      </c>
      <c r="V215" s="5">
        <v>20160000000</v>
      </c>
      <c r="W215" s="5">
        <v>20160000000</v>
      </c>
      <c r="X215" s="5">
        <v>20160000000</v>
      </c>
      <c r="Y215" s="5">
        <v>20160000000</v>
      </c>
      <c r="Z215" s="5">
        <v>20160000000</v>
      </c>
    </row>
    <row r="216" spans="2:27" ht="15.5" x14ac:dyDescent="0.35">
      <c r="C216" t="s">
        <v>199</v>
      </c>
      <c r="D216" s="6">
        <v>63.38</v>
      </c>
      <c r="E216" s="6">
        <v>43.85</v>
      </c>
      <c r="F216" s="6">
        <v>20.49</v>
      </c>
      <c r="G216" s="6">
        <v>53.61</v>
      </c>
    </row>
    <row r="217" spans="2:27" ht="15.5" x14ac:dyDescent="0.35">
      <c r="C217" t="s">
        <v>200</v>
      </c>
      <c r="D217" s="6">
        <v>37.08</v>
      </c>
      <c r="E217" s="6">
        <v>69.78</v>
      </c>
      <c r="F217" s="6">
        <v>169.84</v>
      </c>
      <c r="G217" s="6">
        <v>57.08</v>
      </c>
    </row>
    <row r="218" spans="2:27" ht="15.5" x14ac:dyDescent="0.35">
      <c r="C218" t="s">
        <v>69</v>
      </c>
      <c r="D218" s="6">
        <v>6.02</v>
      </c>
      <c r="E218" s="6">
        <v>8.15</v>
      </c>
      <c r="F218" s="6">
        <v>9.2899999999999991</v>
      </c>
      <c r="G218" s="6">
        <v>8.2799999999999994</v>
      </c>
    </row>
    <row r="219" spans="2:27" ht="15.5" x14ac:dyDescent="0.35">
      <c r="C219" t="s">
        <v>201</v>
      </c>
      <c r="D219" s="5">
        <v>19709000000000</v>
      </c>
      <c r="E219" s="5">
        <v>17627000000000</v>
      </c>
      <c r="F219" s="5">
        <v>18057000000000</v>
      </c>
      <c r="G219" s="5">
        <v>18761000000000</v>
      </c>
    </row>
    <row r="220" spans="2:27" ht="15.5" x14ac:dyDescent="0.35">
      <c r="C220" t="s">
        <v>202</v>
      </c>
      <c r="D220" s="6">
        <v>2.07E-2</v>
      </c>
      <c r="E220" s="6">
        <v>1.4999999999999999E-2</v>
      </c>
      <c r="F220" s="6">
        <v>7.0999999999999995E-3</v>
      </c>
      <c r="G220" s="6">
        <v>1.8200000000000001E-2</v>
      </c>
    </row>
    <row r="221" spans="2:27" ht="15.5" x14ac:dyDescent="0.35">
      <c r="C221" t="s">
        <v>203</v>
      </c>
      <c r="D221" s="6">
        <v>5.3099999999999994E-2</v>
      </c>
      <c r="E221" s="6">
        <v>3.2300000000000002E-2</v>
      </c>
      <c r="F221" s="6">
        <v>1.55E-2</v>
      </c>
      <c r="G221" s="6">
        <v>3.8699999999999998E-2</v>
      </c>
    </row>
    <row r="222" spans="2:27" ht="15.5" x14ac:dyDescent="0.35">
      <c r="C222" t="s">
        <v>204</v>
      </c>
      <c r="D222" s="6">
        <v>5.3499999999999999E-2</v>
      </c>
      <c r="E222" s="6">
        <v>4.1299999999999996E-2</v>
      </c>
      <c r="F222" s="6">
        <v>2.5499999999999998E-2</v>
      </c>
      <c r="G222" s="6">
        <v>4.6500000000000007E-2</v>
      </c>
    </row>
    <row r="223" spans="2:27" ht="15.5" x14ac:dyDescent="0.35">
      <c r="C223" t="s">
        <v>205</v>
      </c>
      <c r="D223" s="6">
        <v>10.59</v>
      </c>
      <c r="E223" s="6">
        <v>8.75</v>
      </c>
      <c r="F223" s="6">
        <v>4.66</v>
      </c>
      <c r="G223" s="6">
        <v>7.15</v>
      </c>
    </row>
    <row r="224" spans="2:27" ht="15.5" x14ac:dyDescent="0.35">
      <c r="C224" t="s">
        <v>206</v>
      </c>
      <c r="D224" s="5">
        <v>134848000000000</v>
      </c>
      <c r="E224" s="5">
        <v>155810000000000</v>
      </c>
      <c r="F224" s="5">
        <v>150537000000000</v>
      </c>
      <c r="G224" s="5">
        <v>155012000000000</v>
      </c>
    </row>
    <row r="225" spans="3:27" ht="15.5" x14ac:dyDescent="0.35">
      <c r="C225" t="s">
        <v>207</v>
      </c>
      <c r="D225" s="6">
        <v>1.97</v>
      </c>
      <c r="E225" s="6">
        <v>2.25</v>
      </c>
      <c r="F225" s="6">
        <v>2.64</v>
      </c>
      <c r="G225" s="6">
        <v>2.21</v>
      </c>
    </row>
    <row r="226" spans="3:27" ht="15.5" x14ac:dyDescent="0.35">
      <c r="C226" t="s">
        <v>208</v>
      </c>
      <c r="D226" s="6">
        <v>1194.53</v>
      </c>
      <c r="E226" s="6">
        <v>1357.65</v>
      </c>
      <c r="F226" s="6">
        <v>1319.22</v>
      </c>
      <c r="G226" s="6">
        <v>1384.37</v>
      </c>
    </row>
    <row r="227" spans="3:27" ht="15.5" x14ac:dyDescent="0.35">
      <c r="C227" t="s">
        <v>209</v>
      </c>
      <c r="D227" s="6">
        <v>2.13</v>
      </c>
      <c r="E227" s="6">
        <v>2.42</v>
      </c>
      <c r="F227" s="6">
        <v>2.84</v>
      </c>
      <c r="G227" s="6">
        <v>2.37</v>
      </c>
    </row>
    <row r="228" spans="3:27" ht="15.5" x14ac:dyDescent="0.35">
      <c r="C228" t="s">
        <v>210</v>
      </c>
      <c r="D228" s="6">
        <v>1103.6600000000001</v>
      </c>
      <c r="E228" s="6">
        <v>1266.1500000000001</v>
      </c>
      <c r="F228" s="6">
        <v>1225.98</v>
      </c>
      <c r="G228" s="6">
        <v>1290.8399999999999</v>
      </c>
    </row>
    <row r="229" spans="3:27" ht="15.5" x14ac:dyDescent="0.35">
      <c r="C229" t="s">
        <v>211</v>
      </c>
      <c r="D229" s="5">
        <v>34948000000000</v>
      </c>
      <c r="E229" s="5">
        <v>26726000000000</v>
      </c>
      <c r="F229" s="5">
        <v>30265000000000</v>
      </c>
      <c r="G229" s="5">
        <v>33844000000000</v>
      </c>
    </row>
    <row r="230" spans="3:27" ht="15.5" x14ac:dyDescent="0.35">
      <c r="C230" t="s">
        <v>212</v>
      </c>
      <c r="D230" s="5">
        <v>45937000000000</v>
      </c>
      <c r="E230" s="5">
        <v>42009000000000</v>
      </c>
      <c r="F230" s="5">
        <v>44646000000000</v>
      </c>
      <c r="G230" s="5">
        <v>43834000000000</v>
      </c>
    </row>
    <row r="231" spans="3:27" ht="15.5" x14ac:dyDescent="0.35">
      <c r="C231" t="s">
        <v>213</v>
      </c>
      <c r="D231" s="5">
        <v>118333000000000</v>
      </c>
      <c r="E231" s="5">
        <v>134492000000000</v>
      </c>
      <c r="F231" s="5">
        <v>130685000000000</v>
      </c>
      <c r="G231" s="5">
        <v>137139000000000</v>
      </c>
    </row>
    <row r="232" spans="3:27" ht="15.5" x14ac:dyDescent="0.35">
      <c r="C232" t="s">
        <v>24</v>
      </c>
      <c r="D232" s="5">
        <v>80885000000000</v>
      </c>
      <c r="E232" s="5">
        <v>68735000000000</v>
      </c>
      <c r="F232" s="5">
        <v>74911000000000</v>
      </c>
      <c r="G232" s="5">
        <v>77678000000000</v>
      </c>
    </row>
    <row r="233" spans="3:27" ht="15.5" x14ac:dyDescent="0.35">
      <c r="C233" t="s">
        <v>21</v>
      </c>
      <c r="D233" s="5">
        <v>26306000000000</v>
      </c>
      <c r="E233" s="5">
        <v>31186000000000</v>
      </c>
      <c r="F233" s="5">
        <v>40683000000000</v>
      </c>
      <c r="G233" s="5">
        <v>46124000000000</v>
      </c>
    </row>
    <row r="234" spans="3:27" ht="15.5" x14ac:dyDescent="0.35">
      <c r="C234" t="s">
        <v>214</v>
      </c>
      <c r="D234" s="5">
        <v>-21426000000000</v>
      </c>
      <c r="E234" s="5">
        <v>-5681000000000</v>
      </c>
      <c r="F234" s="5">
        <v>-12182000000000</v>
      </c>
      <c r="G234" s="5">
        <v>-17277000000000</v>
      </c>
    </row>
    <row r="235" spans="3:27" ht="15.5" x14ac:dyDescent="0.35">
      <c r="C235" t="s">
        <v>215</v>
      </c>
      <c r="D235" s="5">
        <v>17572000000000</v>
      </c>
      <c r="E235" s="5">
        <v>17290000000000</v>
      </c>
      <c r="F235" s="5">
        <v>14237000000000</v>
      </c>
      <c r="G235" s="5">
        <v>17032000000000</v>
      </c>
    </row>
    <row r="236" spans="3:27" ht="15.5" x14ac:dyDescent="0.35">
      <c r="C236" t="s">
        <v>216</v>
      </c>
      <c r="D236" s="5">
        <v>-6366000000000</v>
      </c>
      <c r="E236" s="5">
        <v>-5002000000000</v>
      </c>
      <c r="F236" s="5">
        <v>-7423000000000</v>
      </c>
      <c r="G236" s="5">
        <v>-6798000000000</v>
      </c>
    </row>
    <row r="237" spans="3:27" ht="15.5" x14ac:dyDescent="0.35">
      <c r="C237" t="s">
        <v>13</v>
      </c>
      <c r="D237" s="5">
        <v>11206000000000</v>
      </c>
      <c r="E237" s="5">
        <v>12288000000000</v>
      </c>
      <c r="F237" s="5">
        <v>6814000000000</v>
      </c>
      <c r="G237" s="5">
        <v>10234000000000</v>
      </c>
    </row>
    <row r="238" spans="3:27" ht="15.5" x14ac:dyDescent="0.35">
      <c r="C238" t="s">
        <v>16</v>
      </c>
      <c r="D238" s="6">
        <v>113.12</v>
      </c>
      <c r="E238" s="6">
        <v>124.04</v>
      </c>
      <c r="F238" s="6">
        <v>68.790000000000006</v>
      </c>
      <c r="G238" s="6">
        <v>103.31</v>
      </c>
    </row>
    <row r="239" spans="3:27" ht="15.5" x14ac:dyDescent="0.35">
      <c r="C239" t="s">
        <v>54</v>
      </c>
      <c r="I239" s="6">
        <v>179.83</v>
      </c>
      <c r="J239" s="6">
        <v>226.15</v>
      </c>
      <c r="K239" s="6">
        <v>247.92</v>
      </c>
      <c r="L239" s="6">
        <v>209.49</v>
      </c>
      <c r="M239" s="6">
        <v>249.94</v>
      </c>
      <c r="N239" s="6">
        <v>210.01</v>
      </c>
      <c r="O239" s="6">
        <v>188.4</v>
      </c>
      <c r="P239" s="6">
        <v>182.03</v>
      </c>
      <c r="Q239" s="6">
        <v>219.69</v>
      </c>
      <c r="R239" s="6">
        <v>191.98</v>
      </c>
      <c r="S239" s="6">
        <v>153.66</v>
      </c>
      <c r="T239" s="6">
        <v>145.22</v>
      </c>
      <c r="U239" s="6">
        <v>140.91999999999999</v>
      </c>
      <c r="V239" s="6">
        <v>637.4</v>
      </c>
      <c r="W239" s="6">
        <v>543.9</v>
      </c>
      <c r="X239" s="6">
        <v>787.22</v>
      </c>
      <c r="Y239" s="6">
        <v>792.47</v>
      </c>
      <c r="Z239" s="6">
        <v>727.83</v>
      </c>
    </row>
    <row r="240" spans="3:27" ht="15.5" x14ac:dyDescent="0.35">
      <c r="C240" t="s">
        <v>68</v>
      </c>
      <c r="I240" s="6">
        <v>19.350000000000001</v>
      </c>
      <c r="J240" s="6">
        <v>11.98</v>
      </c>
      <c r="K240" s="6">
        <v>15.93</v>
      </c>
      <c r="L240" s="6">
        <v>17.899999999999999</v>
      </c>
      <c r="M240" s="6">
        <v>16.16</v>
      </c>
      <c r="N240" s="6">
        <v>15.76</v>
      </c>
      <c r="O240" s="6">
        <v>21.07</v>
      </c>
      <c r="P240" s="6">
        <v>20.6</v>
      </c>
      <c r="Q240" s="6">
        <v>20.21</v>
      </c>
      <c r="R240" s="6">
        <v>20.73</v>
      </c>
      <c r="S240" s="6">
        <v>20.21</v>
      </c>
      <c r="T240" s="6">
        <v>19.73</v>
      </c>
      <c r="U240" s="6">
        <v>15.26</v>
      </c>
      <c r="V240" s="6">
        <v>14.2</v>
      </c>
      <c r="W240" s="6">
        <v>12.96</v>
      </c>
      <c r="X240" s="6">
        <v>10.1</v>
      </c>
      <c r="Y240" s="6">
        <v>11.92</v>
      </c>
      <c r="Z240" s="6">
        <v>9.48</v>
      </c>
      <c r="AA240" s="2">
        <v>0</v>
      </c>
    </row>
    <row r="241" spans="3:27" ht="15.5" x14ac:dyDescent="0.35">
      <c r="C241" t="s">
        <v>71</v>
      </c>
      <c r="I241" s="6">
        <v>2.35</v>
      </c>
      <c r="J241" s="6">
        <v>1.79</v>
      </c>
      <c r="K241" s="6">
        <v>2.62</v>
      </c>
      <c r="L241" s="6">
        <v>2.52</v>
      </c>
      <c r="M241" s="6">
        <v>2.79</v>
      </c>
      <c r="N241" s="6">
        <v>2.4</v>
      </c>
      <c r="O241" s="6">
        <v>2.9</v>
      </c>
      <c r="P241" s="6">
        <v>2.84</v>
      </c>
      <c r="Q241" s="6">
        <v>3.49</v>
      </c>
      <c r="R241" s="6">
        <v>3.45</v>
      </c>
      <c r="S241" s="6">
        <v>3.05</v>
      </c>
      <c r="T241" s="6">
        <v>3.22</v>
      </c>
      <c r="U241" s="6">
        <v>2.61</v>
      </c>
      <c r="V241" s="6">
        <v>2.37</v>
      </c>
      <c r="W241" s="6">
        <v>1.99</v>
      </c>
      <c r="X241" s="6">
        <v>2.34</v>
      </c>
      <c r="Y241" s="6">
        <v>2.82</v>
      </c>
      <c r="Z241" s="6">
        <v>2.1800000000000002</v>
      </c>
      <c r="AA241" s="2">
        <v>0</v>
      </c>
    </row>
    <row r="242" spans="3:27" ht="15.5" x14ac:dyDescent="0.35">
      <c r="C242" t="s">
        <v>217</v>
      </c>
      <c r="I242" s="5">
        <v>72297000000000</v>
      </c>
      <c r="J242" s="5">
        <v>74096000000000</v>
      </c>
      <c r="K242" s="5">
        <v>77047000000000</v>
      </c>
      <c r="L242" s="5">
        <v>72836000000000</v>
      </c>
      <c r="M242" s="5">
        <v>79379000000000</v>
      </c>
      <c r="N242" s="5">
        <v>72397000000000</v>
      </c>
      <c r="O242" s="5">
        <v>65572000000000</v>
      </c>
      <c r="P242" s="5">
        <v>60251000000000</v>
      </c>
    </row>
    <row r="243" spans="3:27" ht="15.5" x14ac:dyDescent="0.35">
      <c r="C243" t="s">
        <v>218</v>
      </c>
      <c r="I243" s="6">
        <v>6.1900000000000004E-2</v>
      </c>
      <c r="J243" s="6">
        <v>7.690000000000001E-2</v>
      </c>
      <c r="K243" s="6">
        <v>8.5600000000000009E-2</v>
      </c>
      <c r="L243" s="6">
        <v>7.5399999999999995E-2</v>
      </c>
      <c r="M243" s="6">
        <v>8.929999999999999E-2</v>
      </c>
      <c r="N243" s="6">
        <v>8.4199999999999997E-2</v>
      </c>
      <c r="O243" s="6">
        <v>8.4399999999999989E-2</v>
      </c>
      <c r="P243" s="6">
        <v>8.7499999999999994E-2</v>
      </c>
      <c r="Q243" s="6">
        <v>0.1116</v>
      </c>
      <c r="R243" s="6">
        <v>0.10769999999999999</v>
      </c>
      <c r="S243" s="6">
        <v>9.3200000000000005E-2</v>
      </c>
      <c r="T243" s="6">
        <v>0.10390000000000001</v>
      </c>
      <c r="U243" s="6">
        <v>0.111</v>
      </c>
      <c r="V243" s="6">
        <v>0.11539999999999999</v>
      </c>
      <c r="W243" s="6">
        <v>0.10640000000000001</v>
      </c>
      <c r="X243" s="6">
        <v>0.15909999999999999</v>
      </c>
      <c r="Y243" s="6">
        <v>0.1638</v>
      </c>
      <c r="Z243" s="6">
        <v>0.16079999999999997</v>
      </c>
      <c r="AA243" s="2">
        <v>0</v>
      </c>
    </row>
    <row r="244" spans="3:27" ht="15.5" x14ac:dyDescent="0.35">
      <c r="C244" t="s">
        <v>219</v>
      </c>
      <c r="I244" s="6">
        <v>0.1363</v>
      </c>
      <c r="J244" s="6">
        <v>0.16739999999999999</v>
      </c>
      <c r="K244" s="6">
        <v>0.18090000000000001</v>
      </c>
      <c r="L244" s="6">
        <v>0.16059999999999999</v>
      </c>
      <c r="M244" s="6">
        <v>0.20350000000000001</v>
      </c>
      <c r="N244" s="6">
        <v>0.2029</v>
      </c>
      <c r="O244" s="6">
        <v>0.1875</v>
      </c>
      <c r="P244" s="6">
        <v>0.18230000000000002</v>
      </c>
      <c r="Q244" s="6">
        <v>0.2389</v>
      </c>
      <c r="R244" s="6">
        <v>0.2293</v>
      </c>
      <c r="S244" s="6">
        <v>0.20610000000000001</v>
      </c>
      <c r="T244" s="6">
        <v>0.21590000000000001</v>
      </c>
      <c r="U244" s="6">
        <v>0.2346</v>
      </c>
      <c r="V244" s="6">
        <v>0.24929999999999999</v>
      </c>
      <c r="W244" s="6">
        <v>0.23079999999999998</v>
      </c>
      <c r="X244" s="6">
        <v>0.35729999999999995</v>
      </c>
      <c r="Y244" s="6">
        <v>0.40979999999999994</v>
      </c>
      <c r="Z244" s="6">
        <v>0.42759999999999998</v>
      </c>
      <c r="AA244" s="2">
        <v>0</v>
      </c>
    </row>
    <row r="245" spans="3:27" ht="15.5" x14ac:dyDescent="0.35">
      <c r="C245" t="s">
        <v>220</v>
      </c>
      <c r="I245" s="6">
        <v>0.16170000000000001</v>
      </c>
      <c r="J245" s="6">
        <v>0.1928</v>
      </c>
      <c r="K245" s="6">
        <v>0.2112</v>
      </c>
      <c r="L245" s="6">
        <v>0.19170000000000001</v>
      </c>
      <c r="M245" s="6">
        <v>0.2465</v>
      </c>
      <c r="N245" s="6">
        <v>0.25540000000000002</v>
      </c>
      <c r="O245" s="6">
        <v>0.26269999999999999</v>
      </c>
      <c r="P245" s="6">
        <v>0.2482</v>
      </c>
      <c r="Q245" s="6">
        <v>0.2999</v>
      </c>
      <c r="R245" s="6">
        <v>0.28970000000000001</v>
      </c>
      <c r="S245" s="6">
        <v>0.27029999999999998</v>
      </c>
      <c r="T245" s="6">
        <v>0.28160000000000002</v>
      </c>
      <c r="U245" s="6">
        <v>0.29820000000000002</v>
      </c>
      <c r="V245" s="6">
        <v>0.30570000000000003</v>
      </c>
      <c r="W245" s="6">
        <v>0.2742</v>
      </c>
      <c r="X245" s="6">
        <v>0.30559999999999998</v>
      </c>
      <c r="Y245" s="6">
        <v>0.35409999999999997</v>
      </c>
      <c r="Z245" s="6">
        <v>0.65989999999999993</v>
      </c>
      <c r="AA245" s="2">
        <v>0</v>
      </c>
    </row>
    <row r="246" spans="3:27" ht="15.5" x14ac:dyDescent="0.35">
      <c r="C246" t="s">
        <v>221</v>
      </c>
      <c r="I246" s="6">
        <v>6.66</v>
      </c>
      <c r="J246" s="6">
        <v>7.96</v>
      </c>
      <c r="K246" s="6">
        <v>9.5399999999999991</v>
      </c>
      <c r="L246" s="6">
        <v>9.81</v>
      </c>
      <c r="M246" s="6">
        <v>10.9</v>
      </c>
      <c r="N246" s="6">
        <v>9.6199999999999992</v>
      </c>
      <c r="O246" s="5">
        <v>10</v>
      </c>
      <c r="P246" s="6">
        <v>11.08</v>
      </c>
      <c r="Q246" s="6">
        <v>15.87</v>
      </c>
      <c r="R246" s="6">
        <v>13.95</v>
      </c>
      <c r="S246" s="6">
        <v>13.07</v>
      </c>
      <c r="T246" s="6">
        <v>16.190000000000001</v>
      </c>
      <c r="U246" s="6">
        <v>18.510000000000002</v>
      </c>
      <c r="V246" s="6">
        <v>12.51</v>
      </c>
      <c r="W246" s="6">
        <v>13.41</v>
      </c>
      <c r="X246" s="6">
        <v>11.9</v>
      </c>
      <c r="Y246" s="6">
        <v>11.96</v>
      </c>
      <c r="Z246" s="6">
        <v>13.4</v>
      </c>
      <c r="AA246" s="3">
        <v>18.46</v>
      </c>
    </row>
    <row r="247" spans="3:27" ht="15.5" x14ac:dyDescent="0.35">
      <c r="C247" t="s">
        <v>65</v>
      </c>
      <c r="I247" s="6">
        <v>2.64</v>
      </c>
      <c r="J247" s="6">
        <v>2.0099999999999998</v>
      </c>
      <c r="K247" s="6">
        <v>2.88</v>
      </c>
      <c r="L247" s="6">
        <v>2.87</v>
      </c>
      <c r="M247" s="6">
        <v>3.29</v>
      </c>
      <c r="N247" s="6">
        <v>3.2</v>
      </c>
      <c r="O247" s="6">
        <v>3.95</v>
      </c>
      <c r="P247" s="6">
        <v>3.76</v>
      </c>
      <c r="Q247" s="6">
        <v>4.83</v>
      </c>
      <c r="R247" s="6">
        <v>4.75</v>
      </c>
      <c r="S247" s="6">
        <v>4.17</v>
      </c>
      <c r="T247" s="6">
        <v>4.26</v>
      </c>
      <c r="U247" s="6">
        <v>3.58</v>
      </c>
      <c r="V247" s="6">
        <v>3.54</v>
      </c>
      <c r="W247" s="6">
        <v>2.99</v>
      </c>
      <c r="X247" s="6">
        <v>3.61</v>
      </c>
      <c r="Y247" s="6">
        <v>4.8899999999999997</v>
      </c>
      <c r="Z247" s="6">
        <v>4.05</v>
      </c>
    </row>
    <row r="248" spans="3:27" ht="15.5" x14ac:dyDescent="0.35">
      <c r="C248" t="s">
        <v>62</v>
      </c>
      <c r="I248" s="6">
        <v>1319.22</v>
      </c>
      <c r="J248" s="6">
        <v>1350.75</v>
      </c>
      <c r="K248" s="6">
        <v>1370.29</v>
      </c>
      <c r="L248" s="6">
        <v>1304.82</v>
      </c>
      <c r="M248" s="6">
        <v>1227.98</v>
      </c>
      <c r="N248" s="6">
        <v>1034.98</v>
      </c>
      <c r="O248" s="6">
        <v>1005.04</v>
      </c>
      <c r="P248" s="6">
        <v>998.46</v>
      </c>
      <c r="Q248" s="6">
        <v>919.77</v>
      </c>
      <c r="R248" s="6">
        <v>837.14</v>
      </c>
      <c r="S248" s="6">
        <v>745.4</v>
      </c>
      <c r="T248" s="6">
        <v>672.69</v>
      </c>
      <c r="U248" s="6">
        <v>600.62</v>
      </c>
      <c r="V248" s="6">
        <v>2556.6</v>
      </c>
      <c r="W248" s="6">
        <v>2356.65</v>
      </c>
      <c r="X248" s="6">
        <v>2203.31</v>
      </c>
      <c r="Y248" s="6">
        <v>1934.02</v>
      </c>
      <c r="Z248" s="6">
        <v>1702.09</v>
      </c>
    </row>
    <row r="249" spans="3:27" ht="15.5" x14ac:dyDescent="0.35">
      <c r="C249" t="s">
        <v>222</v>
      </c>
      <c r="I249" s="6">
        <v>2.84</v>
      </c>
      <c r="J249" s="6">
        <v>2.16</v>
      </c>
      <c r="K249" s="6">
        <v>3.08</v>
      </c>
      <c r="L249" s="6">
        <v>3.07</v>
      </c>
      <c r="M249" s="6">
        <v>3.51</v>
      </c>
      <c r="N249" s="6">
        <v>3.43</v>
      </c>
      <c r="O249" s="6">
        <v>4.22</v>
      </c>
      <c r="P249" s="6">
        <v>3.96</v>
      </c>
      <c r="Q249" s="6">
        <v>5.0199999999999996</v>
      </c>
      <c r="R249" s="6">
        <v>4.93</v>
      </c>
      <c r="S249" s="6">
        <v>4.34</v>
      </c>
      <c r="T249" s="6">
        <v>4.42</v>
      </c>
      <c r="U249" s="6">
        <v>3.67</v>
      </c>
      <c r="V249" s="6">
        <v>3.64</v>
      </c>
      <c r="W249" s="6">
        <v>3.11</v>
      </c>
      <c r="X249" s="6">
        <v>3.76</v>
      </c>
      <c r="Y249" s="6">
        <v>5.21</v>
      </c>
      <c r="Z249" s="6">
        <v>4.47</v>
      </c>
    </row>
    <row r="250" spans="3:27" ht="15.5" x14ac:dyDescent="0.35">
      <c r="C250" t="s">
        <v>223</v>
      </c>
      <c r="I250" s="6">
        <v>1225.98</v>
      </c>
      <c r="J250" s="6">
        <v>1255.43</v>
      </c>
      <c r="K250" s="6">
        <v>1282.1500000000001</v>
      </c>
      <c r="L250" s="6">
        <v>1221.01</v>
      </c>
      <c r="M250" s="6">
        <v>1152.21</v>
      </c>
      <c r="N250" s="6">
        <v>965.87</v>
      </c>
      <c r="O250" s="6">
        <v>939.96</v>
      </c>
      <c r="P250" s="6">
        <v>947.67</v>
      </c>
      <c r="Q250" s="6">
        <v>884.75</v>
      </c>
      <c r="R250" s="6">
        <v>806.5</v>
      </c>
      <c r="S250" s="6">
        <v>715.08</v>
      </c>
      <c r="T250" s="6">
        <v>648.25</v>
      </c>
      <c r="U250" s="6">
        <v>585.65</v>
      </c>
      <c r="V250" s="6">
        <v>2485.02</v>
      </c>
      <c r="W250" s="6">
        <v>2267.91</v>
      </c>
      <c r="X250" s="6">
        <v>2114.79</v>
      </c>
      <c r="Y250" s="6">
        <v>1813.56</v>
      </c>
      <c r="Z250" s="6">
        <v>1543.96</v>
      </c>
    </row>
    <row r="251" spans="3:27" ht="15.5" x14ac:dyDescent="0.35">
      <c r="C251" t="s">
        <v>224</v>
      </c>
      <c r="I251" s="5">
        <v>30265000000000</v>
      </c>
      <c r="J251" s="5">
        <v>32882000000000</v>
      </c>
      <c r="K251" s="5">
        <v>25501000000000</v>
      </c>
      <c r="L251" s="5">
        <v>21974000000000</v>
      </c>
      <c r="M251" s="5">
        <v>22333000000000</v>
      </c>
      <c r="N251" s="5">
        <v>24680000000000</v>
      </c>
      <c r="O251" s="5">
        <v>18215000000000</v>
      </c>
      <c r="P251" s="5">
        <v>10339000000000</v>
      </c>
      <c r="Q251" s="5">
        <v>7498000000000</v>
      </c>
      <c r="R251" s="5">
        <v>5432000000000</v>
      </c>
      <c r="S251" s="5">
        <v>4444000000000</v>
      </c>
      <c r="T251" s="5">
        <v>7709000000000</v>
      </c>
      <c r="U251" s="5">
        <v>5525000000000</v>
      </c>
      <c r="V251" s="5">
        <v>5658000000000</v>
      </c>
      <c r="W251" s="5">
        <v>4913000000000</v>
      </c>
      <c r="X251" s="5">
        <v>5359000000000</v>
      </c>
      <c r="Y251" s="5">
        <v>7673000000000</v>
      </c>
      <c r="Z251" s="5">
        <v>7100000000000</v>
      </c>
    </row>
    <row r="252" spans="3:27" ht="15.5" x14ac:dyDescent="0.35">
      <c r="C252" t="s">
        <v>225</v>
      </c>
      <c r="I252" s="5">
        <v>44646000000000</v>
      </c>
      <c r="J252" s="5">
        <v>43986000000000</v>
      </c>
      <c r="K252" s="5">
        <v>42623000000000</v>
      </c>
      <c r="L252" s="5">
        <v>41067000000000</v>
      </c>
      <c r="M252" s="5">
        <v>46745000000000</v>
      </c>
      <c r="N252" s="5">
        <v>40782000000000</v>
      </c>
      <c r="O252" s="5">
        <v>33869000000000</v>
      </c>
      <c r="P252" s="5">
        <v>33748000000000</v>
      </c>
      <c r="Q252" s="5">
        <v>27974000000000</v>
      </c>
      <c r="R252" s="5">
        <v>26367000000000</v>
      </c>
      <c r="S252" s="5">
        <v>30168000000000</v>
      </c>
      <c r="T252" s="5">
        <v>15743000000000</v>
      </c>
      <c r="U252" s="5">
        <v>14731000000000</v>
      </c>
      <c r="V252" s="5">
        <v>13617000000000</v>
      </c>
      <c r="W252" s="5">
        <v>12958000000000</v>
      </c>
      <c r="X252" s="5">
        <v>16656000000000</v>
      </c>
      <c r="Y252" s="5">
        <v>14458000000000</v>
      </c>
      <c r="Z252" s="5">
        <v>11782000000000</v>
      </c>
    </row>
    <row r="253" spans="3:27" ht="15.5" x14ac:dyDescent="0.35">
      <c r="C253" t="s">
        <v>26</v>
      </c>
      <c r="I253" s="5">
        <v>74911000000000</v>
      </c>
      <c r="J253" s="5">
        <v>76868000000000</v>
      </c>
      <c r="K253" s="5">
        <v>68124000000000</v>
      </c>
      <c r="L253" s="5">
        <v>63041000000000</v>
      </c>
      <c r="M253" s="5">
        <v>69078000000000</v>
      </c>
      <c r="N253" s="5">
        <v>65462000000000</v>
      </c>
      <c r="O253" s="5">
        <v>52084000000000</v>
      </c>
      <c r="P253" s="5">
        <v>44087000000000</v>
      </c>
      <c r="Q253" s="5">
        <v>35472000000000</v>
      </c>
      <c r="R253" s="5">
        <v>31799000000000</v>
      </c>
      <c r="S253" s="5">
        <v>34612000000000</v>
      </c>
      <c r="T253" s="5">
        <v>23452000000000</v>
      </c>
      <c r="U253" s="5">
        <v>20256000000000</v>
      </c>
      <c r="V253" s="5">
        <v>19275000000000</v>
      </c>
      <c r="W253" s="5">
        <v>17871000000000</v>
      </c>
      <c r="X253" s="5">
        <v>22015000000000</v>
      </c>
      <c r="Y253" s="5">
        <v>22131000000000</v>
      </c>
      <c r="Z253" s="5">
        <v>18883000000000</v>
      </c>
    </row>
    <row r="254" spans="3:27" ht="15.5" x14ac:dyDescent="0.35">
      <c r="C254" t="s">
        <v>23</v>
      </c>
      <c r="I254" s="5">
        <v>40683000000000</v>
      </c>
      <c r="J254" s="5">
        <v>42963000000000</v>
      </c>
      <c r="K254" s="5">
        <v>39117000000000</v>
      </c>
      <c r="L254" s="5">
        <v>31094000000000</v>
      </c>
      <c r="M254" s="5">
        <v>30767000000000</v>
      </c>
      <c r="N254" s="5">
        <v>44873000000000</v>
      </c>
      <c r="O254" s="5">
        <v>33842000000000</v>
      </c>
      <c r="P254" s="5">
        <v>26648000000000</v>
      </c>
      <c r="Q254" s="5">
        <v>10327000000000</v>
      </c>
      <c r="R254" s="5">
        <v>2032000000000</v>
      </c>
      <c r="S254" s="5">
        <v>6495000000000</v>
      </c>
      <c r="T254" s="5">
        <v>5780000000000</v>
      </c>
      <c r="U254" s="5">
        <v>5560000000000</v>
      </c>
      <c r="V254" s="5">
        <v>6157000000000</v>
      </c>
      <c r="W254" s="5">
        <v>8237000000000</v>
      </c>
      <c r="X254" s="5">
        <v>12895000000000</v>
      </c>
      <c r="Y254" s="5">
        <v>14325000000000</v>
      </c>
      <c r="Z254" s="5">
        <v>11993000000000</v>
      </c>
    </row>
    <row r="255" spans="3:27" ht="15.5" x14ac:dyDescent="0.35">
      <c r="C255" t="s">
        <v>226</v>
      </c>
      <c r="I255" s="5">
        <v>-12182000000000</v>
      </c>
      <c r="J255" s="5">
        <v>-13687000000000</v>
      </c>
      <c r="K255" s="5">
        <v>-15955000000000</v>
      </c>
      <c r="L255" s="5">
        <v>-15331000000000</v>
      </c>
      <c r="M255" s="5">
        <v>-7854000000000</v>
      </c>
      <c r="N255" s="5">
        <v>-22590000000000</v>
      </c>
      <c r="O255" s="5">
        <v>-16647000000000</v>
      </c>
      <c r="P255" s="5">
        <v>-2993000000000</v>
      </c>
      <c r="Q255" s="5">
        <v>2185000000000</v>
      </c>
      <c r="R255" s="5">
        <v>7939000000000</v>
      </c>
      <c r="S255" s="5">
        <v>12499000000000</v>
      </c>
      <c r="T255" s="5">
        <v>1976000000000</v>
      </c>
      <c r="U255" s="5">
        <v>4638000000000</v>
      </c>
      <c r="V255" s="5">
        <v>3866000000000</v>
      </c>
      <c r="W255" s="5">
        <v>-931000000000</v>
      </c>
      <c r="X255" s="5">
        <v>-1742000000000</v>
      </c>
      <c r="Y255" s="5">
        <v>-10531000000000</v>
      </c>
      <c r="Z255" s="5">
        <v>-12376000000000</v>
      </c>
    </row>
    <row r="256" spans="3:27" ht="15.5" x14ac:dyDescent="0.35">
      <c r="C256" t="s">
        <v>227</v>
      </c>
      <c r="I256" s="5">
        <v>63842000000000</v>
      </c>
      <c r="J256" s="5">
        <v>61600000000000</v>
      </c>
      <c r="K256" s="5">
        <v>60581000000000</v>
      </c>
      <c r="L256" s="5">
        <v>73354000000000</v>
      </c>
      <c r="M256" s="5">
        <v>68353000000000</v>
      </c>
      <c r="N256" s="5">
        <v>65317000000000</v>
      </c>
      <c r="O256" s="5">
        <v>54949000000000</v>
      </c>
      <c r="P256" s="5">
        <v>45671000000000</v>
      </c>
      <c r="Q256" s="5">
        <v>49405000000000</v>
      </c>
      <c r="R256" s="5">
        <v>47231000000000</v>
      </c>
      <c r="S256" s="5">
        <v>43669000000000</v>
      </c>
      <c r="T256" s="5">
        <v>37736000000000</v>
      </c>
      <c r="U256" s="5">
        <v>36574000000000</v>
      </c>
      <c r="V256" s="5">
        <v>27941000000000</v>
      </c>
      <c r="W256" s="5">
        <v>30553000000000</v>
      </c>
      <c r="X256" s="5">
        <v>27759000000000</v>
      </c>
      <c r="Y256" s="5">
        <v>29716000000000</v>
      </c>
      <c r="Z256" s="5">
        <v>24316000000000</v>
      </c>
      <c r="AA256" s="2">
        <v>27727000000000</v>
      </c>
    </row>
    <row r="257" spans="3:27" ht="15.5" x14ac:dyDescent="0.35">
      <c r="C257" t="s">
        <v>228</v>
      </c>
      <c r="I257" s="5">
        <v>-25768000000000</v>
      </c>
      <c r="J257" s="5">
        <v>-29663000000000</v>
      </c>
      <c r="K257" s="5">
        <v>-36418000000000</v>
      </c>
      <c r="L257" s="5">
        <v>-38397000000000</v>
      </c>
      <c r="M257" s="5">
        <v>-32557000000000</v>
      </c>
      <c r="N257" s="5">
        <v>-32098000000000</v>
      </c>
      <c r="O257" s="5">
        <v>-37226000000000</v>
      </c>
      <c r="P257" s="5">
        <v>-34834000000000</v>
      </c>
      <c r="Q257" s="5">
        <v>-33292000000000</v>
      </c>
      <c r="R257" s="5">
        <v>-29223000000000</v>
      </c>
      <c r="S257" s="5">
        <v>-28005000000000</v>
      </c>
      <c r="T257" s="5">
        <v>-27934000000000</v>
      </c>
      <c r="U257" s="5">
        <v>-21056000000000</v>
      </c>
      <c r="V257" s="5">
        <v>-9145000000000</v>
      </c>
      <c r="W257" s="5">
        <v>-14634000000000</v>
      </c>
      <c r="X257" s="5">
        <v>-16316000000000</v>
      </c>
      <c r="Y257" s="5">
        <v>-21068000000000</v>
      </c>
      <c r="Z257" s="5">
        <v>-16006000000000</v>
      </c>
      <c r="AA257" s="2">
        <v>-15041000000000</v>
      </c>
    </row>
    <row r="258" spans="3:27" ht="15.5" x14ac:dyDescent="0.35">
      <c r="C258" t="s">
        <v>15</v>
      </c>
      <c r="I258" s="5">
        <v>38074000000000</v>
      </c>
      <c r="J258" s="5">
        <v>31937000000000</v>
      </c>
      <c r="K258" s="5">
        <v>24163000000000</v>
      </c>
      <c r="L258" s="5">
        <v>34957000000000</v>
      </c>
      <c r="M258" s="5">
        <v>35796000000000</v>
      </c>
      <c r="N258" s="5">
        <v>33219000000000</v>
      </c>
      <c r="O258" s="5">
        <v>17723000000000</v>
      </c>
      <c r="P258" s="5">
        <v>10837000000000</v>
      </c>
      <c r="Q258" s="5">
        <v>16113000000000</v>
      </c>
      <c r="R258" s="5">
        <v>18008000000000</v>
      </c>
      <c r="S258" s="5">
        <v>15664000000000</v>
      </c>
      <c r="T258" s="5">
        <v>9802000000000</v>
      </c>
      <c r="U258" s="5">
        <v>15518000000000</v>
      </c>
      <c r="V258" s="5">
        <v>18796000000000</v>
      </c>
      <c r="W258" s="5">
        <v>15919000000000</v>
      </c>
      <c r="X258" s="5">
        <v>11443000000000</v>
      </c>
      <c r="Y258" s="5">
        <v>8647000000000</v>
      </c>
      <c r="Z258" s="5">
        <v>8310000000000</v>
      </c>
      <c r="AA258" s="2">
        <v>12686000000000</v>
      </c>
    </row>
    <row r="259" spans="3:27" ht="15.5" x14ac:dyDescent="0.35">
      <c r="C259" t="s">
        <v>17</v>
      </c>
      <c r="I259" s="6">
        <v>384.34</v>
      </c>
      <c r="J259" s="6">
        <v>322.39</v>
      </c>
      <c r="K259" s="6">
        <v>243.92</v>
      </c>
      <c r="L259" s="6">
        <v>352.88</v>
      </c>
      <c r="M259" s="6">
        <v>361.35</v>
      </c>
      <c r="N259" s="6">
        <v>335.33</v>
      </c>
      <c r="O259" s="6">
        <v>178.91</v>
      </c>
      <c r="P259" s="6">
        <v>109.4</v>
      </c>
      <c r="Q259" s="6">
        <v>159.85</v>
      </c>
      <c r="R259" s="6">
        <v>178.65</v>
      </c>
      <c r="S259" s="6">
        <v>155.4</v>
      </c>
      <c r="T259" s="6">
        <v>97.24</v>
      </c>
      <c r="U259" s="6">
        <v>153.94999999999999</v>
      </c>
      <c r="V259" s="6">
        <v>932.34</v>
      </c>
      <c r="W259" s="6">
        <v>789.63</v>
      </c>
      <c r="X259" s="6">
        <v>567.59</v>
      </c>
      <c r="Y259" s="6">
        <v>428.93</v>
      </c>
      <c r="Z259" s="6">
        <v>412.2</v>
      </c>
      <c r="AA259" s="2">
        <v>0</v>
      </c>
    </row>
  </sheetData>
  <pageMargins left="0.7" right="0.7" top="0.75" bottom="0.75" header="0.3" footer="0.3"/>
  <ignoredErrors>
    <ignoredError sqref="A1:AA260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2773</v>
      </c>
      <c r="D2" s="2" vm="689">
        <f ca="1">IFERROR(_xlfn.STOCKHISTORY("XIDX:" &amp; $C$1, D3, , 0, 0, 1), "Libur")</f>
        <v>125</v>
      </c>
      <c r="E2" s="2" vm="687">
        <f ca="1">IFERROR(_xlfn.STOCKHISTORY("XIDX:" &amp; $C$1, E3, , 0, 0, 1), "Libur")</f>
        <v>112</v>
      </c>
      <c r="H2" s="2" vm="687">
        <f ca="1">IFERROR(INDEX(D2:G2,COUNT(D2:G2)),"")</f>
        <v>112</v>
      </c>
      <c r="I2" s="2" vm="106">
        <f t="shared" ref="I2:Z2" ca="1" si="0">IFERROR(_xlfn.STOCKHISTORY("XIDX:" &amp; $C$1, I1, , 0, 0, 1), "Libur")</f>
        <v>134</v>
      </c>
      <c r="J2" s="2" vm="478">
        <f t="shared" ca="1" si="0"/>
        <v>138</v>
      </c>
      <c r="K2" s="2" vm="71">
        <f t="shared" ca="1" si="0"/>
        <v>156</v>
      </c>
      <c r="L2" s="2" vm="726">
        <f t="shared" ca="1" si="0"/>
        <v>194.5</v>
      </c>
      <c r="M2" s="2" vm="594">
        <f t="shared" ca="1" si="0"/>
        <v>137</v>
      </c>
      <c r="N2" s="2" vm="727">
        <f t="shared" ca="1" si="0"/>
        <v>13.8</v>
      </c>
      <c r="O2" s="2" vm="728">
        <f t="shared" ca="1" si="0"/>
        <v>10.199999999999999</v>
      </c>
      <c r="P2" s="2" vm="76">
        <f t="shared" ca="1" si="0"/>
        <v>16</v>
      </c>
      <c r="Q2" s="2" vm="729">
        <f t="shared" ca="1" si="0"/>
        <v>22.9</v>
      </c>
      <c r="R2" s="2" vm="730">
        <f t="shared" ca="1" si="0"/>
        <v>35</v>
      </c>
      <c r="S2" s="2" vm="56">
        <f t="shared" ca="1" si="0"/>
        <v>39</v>
      </c>
      <c r="T2" s="2" vm="731">
        <f t="shared" ca="1" si="0"/>
        <v>44.3</v>
      </c>
      <c r="U2" s="2" vm="732">
        <f t="shared" ca="1" si="0"/>
        <v>4.2</v>
      </c>
      <c r="V2" s="2" t="str">
        <f t="shared" ca="1" si="0"/>
        <v>Libur</v>
      </c>
      <c r="W2" s="2" vm="733">
        <f t="shared" ca="1" si="0"/>
        <v>3.98</v>
      </c>
      <c r="X2" s="2" vm="734">
        <f t="shared" ca="1" si="0"/>
        <v>3.66</v>
      </c>
      <c r="Y2" s="2" vm="735">
        <f t="shared" ca="1" si="0"/>
        <v>4.0999999999999996</v>
      </c>
      <c r="Z2" s="2" vm="736">
        <f t="shared" ca="1" si="0"/>
        <v>4.4000000000000004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1542978000000</v>
      </c>
      <c r="E4" s="2">
        <f>IFERROR(INDEX(E51:E500,MATCH($C$4,$C$51:$C$500,0)),"")</f>
        <v>1139380000000</v>
      </c>
      <c r="H4" s="2">
        <f>IFERROR(SUM(D4:G4)*(4/MAX(1,COUNT(D4:G4))),"")</f>
        <v>5364716000000</v>
      </c>
      <c r="I4" s="2">
        <f t="shared" ref="I4:Z4" si="1">IFERROR(INDEX(I51:I500,MATCH($C$4,$C$51:$C$500,0)),"")</f>
        <v>4348392000000</v>
      </c>
      <c r="J4" s="2">
        <f t="shared" si="1"/>
        <v>4344406000000</v>
      </c>
      <c r="K4" s="2">
        <f t="shared" si="1"/>
        <v>4305684000000</v>
      </c>
      <c r="L4" s="2">
        <f t="shared" si="1"/>
        <v>4877926000000</v>
      </c>
      <c r="M4" s="2">
        <f t="shared" si="1"/>
        <v>3370324000000</v>
      </c>
      <c r="N4" s="2">
        <f t="shared" si="1"/>
        <v>2669618000000</v>
      </c>
      <c r="O4" s="2">
        <f t="shared" si="1"/>
        <v>2512269000000</v>
      </c>
      <c r="P4" s="2">
        <f t="shared" si="1"/>
        <v>2320004608926</v>
      </c>
      <c r="Q4" s="2">
        <f t="shared" si="1"/>
        <v>2000911017962</v>
      </c>
      <c r="R4" s="2">
        <f t="shared" si="1"/>
        <v>1671905016010</v>
      </c>
      <c r="S4" s="2">
        <f t="shared" si="1"/>
        <v>1621364339240</v>
      </c>
      <c r="T4" s="2">
        <f t="shared" si="1"/>
        <v>1687392837593</v>
      </c>
      <c r="U4" s="2">
        <f t="shared" si="1"/>
        <v>1383575094686</v>
      </c>
      <c r="V4" s="2">
        <f t="shared" si="1"/>
        <v>1086245875616</v>
      </c>
      <c r="W4" s="2">
        <f t="shared" si="1"/>
        <v>958477218198</v>
      </c>
      <c r="X4" s="2">
        <f t="shared" si="1"/>
        <v>967639922790</v>
      </c>
      <c r="Y4" s="2">
        <f t="shared" si="1"/>
        <v>988305539726</v>
      </c>
      <c r="Z4" s="2">
        <f t="shared" si="1"/>
        <v>1171594487534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297960000000</v>
      </c>
      <c r="E5" s="2">
        <f>IFERROR(INDEX(E51:E500,MATCH($C$5,$C$51:$C$500,0)),"")</f>
        <v>157364000000</v>
      </c>
      <c r="H5" s="2">
        <f>IFERROR(SUM(D5:G5)*(4/MAX(1,COUNT(D5:G5))),"")</f>
        <v>910648000000</v>
      </c>
      <c r="I5" s="2">
        <f t="shared" ref="I5:Z5" si="2">IFERROR(INDEX(I51:I500,MATCH($C$5,$C$51:$C$500,0)),"")</f>
        <v>495800000000</v>
      </c>
      <c r="J5" s="2">
        <f t="shared" si="2"/>
        <v>687153000000</v>
      </c>
      <c r="K5" s="2">
        <f t="shared" si="2"/>
        <v>785196000000</v>
      </c>
      <c r="L5" s="2">
        <f t="shared" si="2"/>
        <v>1352388000000</v>
      </c>
      <c r="M5" s="2">
        <f t="shared" si="2"/>
        <v>703854000000</v>
      </c>
      <c r="N5" s="2">
        <f t="shared" si="2"/>
        <v>58830000000</v>
      </c>
      <c r="O5" s="2">
        <f t="shared" si="2"/>
        <v>100088000000</v>
      </c>
      <c r="P5" s="2">
        <f t="shared" si="2"/>
        <v>46124961278</v>
      </c>
      <c r="Q5" s="2">
        <f t="shared" si="2"/>
        <v>51355592345</v>
      </c>
      <c r="R5" s="2">
        <f t="shared" si="2"/>
        <v>227447860430</v>
      </c>
      <c r="S5" s="2">
        <f t="shared" si="2"/>
        <v>301219985647</v>
      </c>
      <c r="T5" s="2">
        <f t="shared" si="2"/>
        <v>195090092695</v>
      </c>
      <c r="U5" s="2">
        <f t="shared" si="2"/>
        <v>-1029705930</v>
      </c>
      <c r="V5" s="2">
        <f t="shared" si="2"/>
        <v>105502713846</v>
      </c>
      <c r="W5" s="2">
        <f t="shared" si="2"/>
        <v>33966235342</v>
      </c>
      <c r="X5" s="2">
        <f t="shared" si="2"/>
        <v>-114457408508</v>
      </c>
      <c r="Y5" s="2">
        <f t="shared" si="2"/>
        <v>-178950102688</v>
      </c>
      <c r="Z5" s="2">
        <f t="shared" si="2"/>
        <v>155190663887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3350394000000</v>
      </c>
      <c r="E6" s="2">
        <f>IFERROR(INDEX(E51:E500,MATCH($C$6,$C$51:$C$500,0)),"")</f>
        <v>3272915000000</v>
      </c>
      <c r="H6" s="2">
        <f>IFERROR(INDEX(D6:G6,COUNT(D6:G6)),"")</f>
        <v>3272915000000</v>
      </c>
      <c r="I6" s="2">
        <f t="shared" ref="I6:Z6" si="3">IFERROR(INDEX(I51:I500,MATCH($C$6,$C$51:$C$500,0)),"")</f>
        <v>3152175000000</v>
      </c>
      <c r="J6" s="2">
        <f t="shared" si="3"/>
        <v>2859576000000</v>
      </c>
      <c r="K6" s="2">
        <f t="shared" si="3"/>
        <v>2583044000000</v>
      </c>
      <c r="L6" s="2">
        <f t="shared" si="3"/>
        <v>2225546000000</v>
      </c>
      <c r="M6" s="2">
        <f t="shared" si="3"/>
        <v>1542050000000</v>
      </c>
      <c r="N6" s="2">
        <f t="shared" si="3"/>
        <v>1210945000000</v>
      </c>
      <c r="O6" s="2">
        <f t="shared" si="3"/>
        <v>1183157000000</v>
      </c>
      <c r="P6" s="2">
        <f t="shared" si="3"/>
        <v>1069414229516</v>
      </c>
      <c r="Q6" s="2">
        <f t="shared" si="3"/>
        <v>1022944320320</v>
      </c>
      <c r="R6" s="2">
        <f t="shared" si="3"/>
        <v>994675716237</v>
      </c>
      <c r="S6" s="2">
        <f t="shared" si="3"/>
        <v>814665760802</v>
      </c>
      <c r="T6" s="2">
        <f t="shared" si="3"/>
        <v>531890525935</v>
      </c>
      <c r="U6" s="2">
        <f t="shared" si="3"/>
        <v>336254419674</v>
      </c>
      <c r="V6" s="2">
        <f t="shared" si="3"/>
        <v>348904077560</v>
      </c>
      <c r="W6" s="2">
        <f t="shared" si="3"/>
        <v>243127775262</v>
      </c>
      <c r="X6" s="2">
        <f t="shared" si="3"/>
        <v>219344620652</v>
      </c>
      <c r="Y6" s="2">
        <f t="shared" si="3"/>
        <v>329000878230</v>
      </c>
      <c r="Z6" s="2">
        <f t="shared" si="3"/>
        <v>494552293472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57.05</v>
      </c>
      <c r="E7" s="3">
        <f>IFERROR(INDEX(E51:E500,MATCH($C$7,$C$51:$C$500,0))/1000000000,"")</f>
        <v>57.05</v>
      </c>
      <c r="H7" s="3">
        <f>IFERROR(INDEX(D7:G7,COUNT(D7:G7)),"")</f>
        <v>57.05</v>
      </c>
      <c r="I7" s="3">
        <f t="shared" ref="I7:Z7" si="4">IFERROR(INDEX(I51:I500,MATCH($C$7,$C$51:$C$500,0))/1000000000,"")</f>
        <v>57.05</v>
      </c>
      <c r="J7" s="3">
        <f t="shared" si="4"/>
        <v>57.05</v>
      </c>
      <c r="K7" s="3">
        <f t="shared" si="4"/>
        <v>57.05</v>
      </c>
      <c r="L7" s="3">
        <f t="shared" si="4"/>
        <v>5.71</v>
      </c>
      <c r="M7" s="3">
        <f t="shared" si="4"/>
        <v>5.71</v>
      </c>
      <c r="N7" s="3">
        <f t="shared" si="4"/>
        <v>5.71</v>
      </c>
      <c r="O7" s="3">
        <f t="shared" si="4"/>
        <v>5.71</v>
      </c>
      <c r="P7" s="3">
        <f t="shared" si="4"/>
        <v>1.1399999999999999</v>
      </c>
      <c r="Q7" s="3">
        <f t="shared" si="4"/>
        <v>1.1399999999999999</v>
      </c>
      <c r="R7" s="3">
        <f t="shared" si="4"/>
        <v>1.1399999999999999</v>
      </c>
      <c r="S7" s="3">
        <f t="shared" si="4"/>
        <v>1.1399999999999999</v>
      </c>
      <c r="T7" s="3">
        <f t="shared" si="4"/>
        <v>1.1399999999999999</v>
      </c>
      <c r="U7" s="3">
        <f t="shared" si="4"/>
        <v>1.1399999999999999</v>
      </c>
      <c r="V7" s="3">
        <f t="shared" si="4"/>
        <v>1.1399999999999999</v>
      </c>
      <c r="W7" s="3">
        <f t="shared" si="4"/>
        <v>1.1399999999999999</v>
      </c>
      <c r="X7" s="3">
        <f t="shared" si="4"/>
        <v>1.1399999999999999</v>
      </c>
      <c r="Y7" s="3">
        <f t="shared" si="4"/>
        <v>1.1399999999999999</v>
      </c>
      <c r="Z7" s="3">
        <f t="shared" si="4"/>
        <v>1.1399999999999999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-248000000000</v>
      </c>
      <c r="E8" s="2">
        <f>IFERROR(INDEX(E51:E500,MATCH("Free cash flow (Quarter)",$C$51:$C$500,0)),"")</f>
        <v>-559000000000</v>
      </c>
      <c r="H8" s="2">
        <f>IFERROR(INDEX(D8:G8,COUNT(D8:G8)),"")</f>
        <v>-559000000000</v>
      </c>
      <c r="I8" s="2">
        <f t="shared" ref="I8:Z8" si="5">IFERROR(INDEX(I51:I500,MATCH($C$8,$C$51:$C$500,0)),"")</f>
        <v>-861000000000</v>
      </c>
      <c r="J8" s="2">
        <f t="shared" si="5"/>
        <v>-721000000000</v>
      </c>
      <c r="K8" s="2">
        <f t="shared" si="5"/>
        <v>683000000000</v>
      </c>
      <c r="L8" s="2">
        <f t="shared" si="5"/>
        <v>1413000000000</v>
      </c>
      <c r="M8" s="2">
        <f t="shared" si="5"/>
        <v>205000000000</v>
      </c>
      <c r="N8" s="2">
        <f t="shared" si="5"/>
        <v>19000000000</v>
      </c>
      <c r="O8" s="2">
        <f t="shared" si="5"/>
        <v>146000000000</v>
      </c>
      <c r="P8" s="2">
        <f t="shared" si="5"/>
        <v>292000000000</v>
      </c>
      <c r="Q8" s="2">
        <f t="shared" si="5"/>
        <v>-76000000000</v>
      </c>
      <c r="R8" s="2">
        <f t="shared" si="5"/>
        <v>-455000000000</v>
      </c>
      <c r="S8" s="2">
        <f t="shared" si="5"/>
        <v>365000000000</v>
      </c>
      <c r="T8" s="2">
        <f t="shared" si="5"/>
        <v>240000000000</v>
      </c>
      <c r="U8" s="2">
        <f t="shared" si="5"/>
        <v>8000000000</v>
      </c>
      <c r="V8" s="2">
        <f t="shared" si="5"/>
        <v>-73000000000</v>
      </c>
      <c r="W8" s="2">
        <f t="shared" si="5"/>
        <v>129000000000</v>
      </c>
      <c r="X8" s="2">
        <f t="shared" si="5"/>
        <v>-21000000000</v>
      </c>
      <c r="Y8" s="2">
        <f t="shared" si="5"/>
        <v>-309000000000</v>
      </c>
      <c r="Z8" s="2">
        <f t="shared" si="5"/>
        <v>-44000000000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-4.3499999999999996</v>
      </c>
      <c r="E9" s="3">
        <f>IFERROR(INDEX(E51:E500,MATCH("Free cash flow per share (Quarter)",$C$51:$C$500,0)),"")</f>
        <v>-9.8000000000000007</v>
      </c>
      <c r="H9" s="3">
        <f>IFERROR(INDEX(D9:G9,COUNT(D9:G9)),"")</f>
        <v>-9.8000000000000007</v>
      </c>
      <c r="I9" s="3">
        <f t="shared" ref="I9:Z9" si="6">IFERROR(INDEX(I51:I500,MATCH($C$9,$C$51:$C$500,0)),"")</f>
        <v>-15.1</v>
      </c>
      <c r="J9" s="3">
        <f t="shared" si="6"/>
        <v>-12.64</v>
      </c>
      <c r="K9" s="3">
        <f t="shared" si="6"/>
        <v>11.98</v>
      </c>
      <c r="L9" s="3">
        <f t="shared" si="6"/>
        <v>247.64</v>
      </c>
      <c r="M9" s="3">
        <f t="shared" si="6"/>
        <v>36.01</v>
      </c>
      <c r="N9" s="3">
        <f t="shared" si="6"/>
        <v>3.29</v>
      </c>
      <c r="O9" s="3">
        <f t="shared" si="6"/>
        <v>25.56</v>
      </c>
      <c r="P9" s="3">
        <f t="shared" si="6"/>
        <v>256.05</v>
      </c>
      <c r="Q9" s="3">
        <f t="shared" si="6"/>
        <v>-66.2</v>
      </c>
      <c r="R9" s="3">
        <f t="shared" si="6"/>
        <v>-398.85</v>
      </c>
      <c r="S9" s="3">
        <f t="shared" si="6"/>
        <v>319.83999999999997</v>
      </c>
      <c r="T9" s="3">
        <f t="shared" si="6"/>
        <v>210.44</v>
      </c>
      <c r="U9" s="3">
        <f t="shared" si="6"/>
        <v>7.32</v>
      </c>
      <c r="V9" s="3">
        <f t="shared" si="6"/>
        <v>-64.11</v>
      </c>
      <c r="W9" s="3">
        <f t="shared" si="6"/>
        <v>112.96</v>
      </c>
      <c r="X9" s="3">
        <f t="shared" si="6"/>
        <v>-18.829999999999998</v>
      </c>
      <c r="Y9" s="3">
        <f t="shared" si="6"/>
        <v>-271.11</v>
      </c>
      <c r="Z9" s="3">
        <f t="shared" si="6"/>
        <v>-38.97</v>
      </c>
    </row>
    <row r="10" spans="1:26" ht="15.5" x14ac:dyDescent="0.35">
      <c r="C10" t="s">
        <v>18</v>
      </c>
      <c r="D10" s="3">
        <f ca="1">IFERROR(IF(D9=0,"",D2/D9),"")</f>
        <v>-28.735632183908049</v>
      </c>
      <c r="E10" s="3">
        <f ca="1">IFERROR(IF(E9=0,"",E2/E9),"")</f>
        <v>-11.428571428571427</v>
      </c>
      <c r="I10" s="3">
        <f t="shared" ref="I10:Z10" ca="1" si="7">IFERROR(IF(I9=0,"",I2/I9),"")</f>
        <v>-8.8741721854304636</v>
      </c>
      <c r="J10" s="3">
        <f t="shared" ca="1" si="7"/>
        <v>-10.91772151898734</v>
      </c>
      <c r="K10" s="3">
        <f t="shared" ca="1" si="7"/>
        <v>13.021702838063439</v>
      </c>
      <c r="L10" s="3">
        <f t="shared" ca="1" si="7"/>
        <v>0.78541431109675341</v>
      </c>
      <c r="M10" s="3">
        <f t="shared" ca="1" si="7"/>
        <v>3.8044987503471259</v>
      </c>
      <c r="N10" s="3">
        <f t="shared" ca="1" si="7"/>
        <v>4.1945288753799392</v>
      </c>
      <c r="O10" s="3">
        <f t="shared" ca="1" si="7"/>
        <v>0.39906103286384975</v>
      </c>
      <c r="P10" s="3">
        <f t="shared" ca="1" si="7"/>
        <v>6.2487795352470218E-2</v>
      </c>
      <c r="Q10" s="3">
        <f t="shared" ca="1" si="7"/>
        <v>-0.34592145015105735</v>
      </c>
      <c r="R10" s="3">
        <f t="shared" ca="1" si="7"/>
        <v>-8.7752287827504064E-2</v>
      </c>
      <c r="S10" s="3">
        <f t="shared" ca="1" si="7"/>
        <v>0.12193596798399201</v>
      </c>
      <c r="T10" s="3">
        <f t="shared" ca="1" si="7"/>
        <v>0.21051130963695114</v>
      </c>
      <c r="U10" s="3">
        <f t="shared" ca="1" si="7"/>
        <v>0.57377049180327866</v>
      </c>
      <c r="V10" s="3" t="str">
        <f t="shared" ca="1" si="7"/>
        <v/>
      </c>
      <c r="W10" s="3">
        <f t="shared" ca="1" si="7"/>
        <v>3.5233711048158645E-2</v>
      </c>
      <c r="X10" s="3">
        <f t="shared" ca="1" si="7"/>
        <v>-0.19437068507700481</v>
      </c>
      <c r="Y10" s="3">
        <f t="shared" ca="1" si="7"/>
        <v>-1.5123012799232782E-2</v>
      </c>
      <c r="Z10" s="3">
        <f t="shared" ca="1" si="7"/>
        <v>-0.11290736463946627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381401000000</v>
      </c>
      <c r="E11" s="2">
        <f>IFERROR(INDEX(E51:E500,MATCH($C$11,$C$51:$C$500,0)),"")</f>
        <v>303884000000</v>
      </c>
      <c r="H11" s="2">
        <f>IFERROR(INDEX(D11:G11,COUNT(D11:G11)),"")</f>
        <v>303884000000</v>
      </c>
      <c r="I11" s="2">
        <f t="shared" ref="I11:Z11" si="8">IFERROR(INDEX(I51:I500,MATCH($C$11,$C$51:$C$500,0)),"")</f>
        <v>479770000000</v>
      </c>
      <c r="J11" s="2">
        <f t="shared" si="8"/>
        <v>670732000000</v>
      </c>
      <c r="K11" s="2">
        <f t="shared" si="8"/>
        <v>883155000000</v>
      </c>
      <c r="L11" s="2">
        <f t="shared" si="8"/>
        <v>1290199000000</v>
      </c>
      <c r="M11" s="2">
        <f t="shared" si="8"/>
        <v>682387000000</v>
      </c>
      <c r="N11" s="2">
        <f t="shared" si="8"/>
        <v>120586000000</v>
      </c>
      <c r="O11" s="2">
        <f t="shared" si="8"/>
        <v>40281000000</v>
      </c>
      <c r="P11" s="2">
        <f t="shared" si="8"/>
        <v>40377301680</v>
      </c>
      <c r="Q11" s="2">
        <f t="shared" si="8"/>
        <v>16769071483</v>
      </c>
      <c r="R11" s="2">
        <f t="shared" si="8"/>
        <v>32967646232</v>
      </c>
      <c r="S11" s="2">
        <f t="shared" si="8"/>
        <v>24430338156</v>
      </c>
      <c r="T11" s="2">
        <f t="shared" si="8"/>
        <v>42880582983</v>
      </c>
      <c r="U11" s="2">
        <f t="shared" si="8"/>
        <v>53217306877</v>
      </c>
      <c r="V11" s="2">
        <f t="shared" si="8"/>
        <v>43333108689</v>
      </c>
      <c r="W11" s="2">
        <f t="shared" si="8"/>
        <v>33538421925</v>
      </c>
      <c r="X11" s="2">
        <f t="shared" si="8"/>
        <v>7019313499</v>
      </c>
      <c r="Y11" s="2">
        <f t="shared" si="8"/>
        <v>13444982084</v>
      </c>
      <c r="Z11" s="2">
        <f t="shared" si="8"/>
        <v>57660488724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1384000000000</v>
      </c>
      <c r="E12" s="2">
        <f>IFERROR(INDEX(E51:E500,MATCH("Net Debt (Quarter)",$C$51:$C$500,0)),"")</f>
        <v>1346000000000</v>
      </c>
      <c r="H12" s="2">
        <f>IFERROR(INDEX(D12:G12,COUNT(D12:G12)),"")</f>
        <v>1346000000000</v>
      </c>
      <c r="I12" s="2">
        <f t="shared" ref="I12:Z12" si="9">IFERROR(INDEX(I51:I500,MATCH($C$12,$C$51:$C$500,0)),"")</f>
        <v>1036000000000</v>
      </c>
      <c r="J12" s="2">
        <f t="shared" si="9"/>
        <v>317000000000</v>
      </c>
      <c r="K12" s="2">
        <f t="shared" si="9"/>
        <v>-42000000000</v>
      </c>
      <c r="L12" s="2">
        <f t="shared" si="9"/>
        <v>-228000000000</v>
      </c>
      <c r="M12" s="2">
        <f t="shared" si="9"/>
        <v>551000000000</v>
      </c>
      <c r="N12" s="2">
        <f t="shared" si="9"/>
        <v>1216000000000</v>
      </c>
      <c r="O12" s="2">
        <f t="shared" si="9"/>
        <v>1314000000000</v>
      </c>
      <c r="P12" s="2">
        <f t="shared" si="9"/>
        <v>1388000000000</v>
      </c>
      <c r="Q12" s="2">
        <f t="shared" si="9"/>
        <v>1642000000000</v>
      </c>
      <c r="R12" s="2">
        <f t="shared" si="9"/>
        <v>1334000000000</v>
      </c>
      <c r="S12" s="2">
        <f t="shared" si="9"/>
        <v>807000000000</v>
      </c>
      <c r="T12" s="2">
        <f t="shared" si="9"/>
        <v>875000000000</v>
      </c>
      <c r="U12" s="2">
        <f t="shared" si="9"/>
        <v>1099000000000</v>
      </c>
      <c r="V12" s="2">
        <f t="shared" si="9"/>
        <v>976000000000</v>
      </c>
      <c r="W12" s="2">
        <f t="shared" si="9"/>
        <v>600000000000</v>
      </c>
      <c r="X12" s="2">
        <f t="shared" si="9"/>
        <v>813000000000</v>
      </c>
      <c r="Y12" s="2">
        <f t="shared" si="9"/>
        <v>979000000000</v>
      </c>
      <c r="Z12" s="2">
        <f t="shared" si="9"/>
        <v>640000000000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1765000000000</v>
      </c>
      <c r="E13" s="2">
        <f>IFERROR(INDEX(E51:E500,MATCH("Total Debt (Quarter)",$C$51:$C$500,0)),"")</f>
        <v>1650000000000</v>
      </c>
      <c r="H13" s="2">
        <f>IFERROR(INDEX(D13:G13,COUNT(D13:G13)),"")</f>
        <v>1650000000000</v>
      </c>
      <c r="I13" s="2">
        <f t="shared" ref="I13:Z13" si="10">IFERROR(INDEX(I51:I500,MATCH($C$13,$C$51:$C$500,0)),"")</f>
        <v>1516000000000</v>
      </c>
      <c r="J13" s="2">
        <f t="shared" si="10"/>
        <v>988000000000</v>
      </c>
      <c r="K13" s="2">
        <f t="shared" si="10"/>
        <v>841000000000</v>
      </c>
      <c r="L13" s="2">
        <f t="shared" si="10"/>
        <v>1062000000000</v>
      </c>
      <c r="M13" s="2">
        <f t="shared" si="10"/>
        <v>1233000000000</v>
      </c>
      <c r="N13" s="2">
        <f t="shared" si="10"/>
        <v>1337000000000</v>
      </c>
      <c r="O13" s="2">
        <f t="shared" si="10"/>
        <v>1354000000000</v>
      </c>
      <c r="P13" s="2">
        <f t="shared" si="10"/>
        <v>1428000000000</v>
      </c>
      <c r="Q13" s="2">
        <f t="shared" si="10"/>
        <v>1659000000000</v>
      </c>
      <c r="R13" s="2">
        <f t="shared" si="10"/>
        <v>1367000000000</v>
      </c>
      <c r="S13" s="2">
        <f t="shared" si="10"/>
        <v>831000000000</v>
      </c>
      <c r="T13" s="2">
        <f t="shared" si="10"/>
        <v>918000000000</v>
      </c>
      <c r="U13" s="2">
        <f t="shared" si="10"/>
        <v>1152000000000</v>
      </c>
      <c r="V13" s="2">
        <f t="shared" si="10"/>
        <v>1020000000000</v>
      </c>
      <c r="W13" s="2">
        <f t="shared" si="10"/>
        <v>633000000000</v>
      </c>
      <c r="X13" s="2">
        <f t="shared" si="10"/>
        <v>820000000000</v>
      </c>
      <c r="Y13" s="2">
        <f t="shared" si="10"/>
        <v>993000000000</v>
      </c>
      <c r="Z13" s="2">
        <f t="shared" si="10"/>
        <v>698000000000</v>
      </c>
    </row>
    <row r="14" spans="1:26" ht="15.5" x14ac:dyDescent="0.35">
      <c r="C14" t="s">
        <v>27</v>
      </c>
      <c r="D14" s="2">
        <f>IFERROR(INDEX(D51:D500,MATCH($C$14,$C$51:$C$500,0)),"")</f>
        <v>-25981000000</v>
      </c>
      <c r="E14" s="2">
        <f>IFERROR(INDEX(E51:E500,MATCH($C$14,$C$51:$C$500,0)),"")</f>
        <v>-18096000000</v>
      </c>
      <c r="H14" s="2">
        <f>IFERROR(SUM(D14:G14)*(4/MAX(1,COUNT(D14:G14))),"")</f>
        <v>-88154000000</v>
      </c>
      <c r="I14" s="2">
        <f t="shared" ref="I14:Z14" si="11">IFERROR(INDEX(I51:I500,MATCH($C$14,$C$51:$C$500,0)),"")</f>
        <v>-87272000000</v>
      </c>
      <c r="J14" s="2">
        <f t="shared" si="11"/>
        <v>-84953000000</v>
      </c>
      <c r="K14" s="2">
        <f t="shared" si="11"/>
        <v>-90129000000</v>
      </c>
      <c r="L14" s="2">
        <f t="shared" si="11"/>
        <v>-113609000000</v>
      </c>
      <c r="M14" s="2">
        <f t="shared" si="11"/>
        <v>-152222000000</v>
      </c>
      <c r="N14" s="2">
        <f t="shared" si="11"/>
        <v>-166885000000</v>
      </c>
      <c r="O14" s="2">
        <f t="shared" si="11"/>
        <v>-124025000000</v>
      </c>
      <c r="P14" s="2">
        <f t="shared" si="11"/>
        <v>-131941776294</v>
      </c>
      <c r="Q14" s="2">
        <f t="shared" si="11"/>
        <v>-145568282324</v>
      </c>
      <c r="R14" s="2">
        <f t="shared" si="11"/>
        <v>-91100348680</v>
      </c>
      <c r="S14" s="2">
        <f t="shared" si="11"/>
        <v>-70672637820</v>
      </c>
      <c r="T14" s="2">
        <f t="shared" si="11"/>
        <v>-89338640854</v>
      </c>
      <c r="U14" s="2">
        <f t="shared" si="11"/>
        <v>-89408917103</v>
      </c>
      <c r="V14" s="2">
        <f t="shared" si="11"/>
        <v>-64084359134</v>
      </c>
      <c r="W14" s="2">
        <f t="shared" si="11"/>
        <v>-75932265243</v>
      </c>
      <c r="X14" s="2">
        <f t="shared" si="11"/>
        <v>0</v>
      </c>
      <c r="Y14" s="2">
        <f t="shared" si="11"/>
        <v>-90159096214</v>
      </c>
      <c r="Z14" s="2">
        <f t="shared" si="11"/>
        <v>-47241518348</v>
      </c>
    </row>
    <row r="15" spans="1:26" ht="15.5" x14ac:dyDescent="0.35">
      <c r="C15" t="s">
        <v>28</v>
      </c>
      <c r="D15" s="2">
        <f>IFERROR(INDEX(D51:D500,MATCH($C$15,$C$51:$C$500,0)),"")</f>
        <v>-5406000000</v>
      </c>
      <c r="E15" s="2">
        <f>IFERROR(INDEX(E51:E500,MATCH($C$15,$C$51:$C$500,0)),"")</f>
        <v>-5163000000</v>
      </c>
      <c r="H15" s="2">
        <f>IFERROR(SUM(D15:G15)*(4/MAX(1,COUNT(D15:G15))),"")</f>
        <v>-21138000000</v>
      </c>
      <c r="I15" s="2">
        <f t="shared" ref="I15:Z15" si="12">IFERROR(INDEX(I51:I500,MATCH($C$15,$C$51:$C$500,0)),"")</f>
        <v>-43668000000</v>
      </c>
      <c r="J15" s="2">
        <f t="shared" si="12"/>
        <v>-90256000000</v>
      </c>
      <c r="K15" s="2">
        <f t="shared" si="12"/>
        <v>-36054000000</v>
      </c>
      <c r="L15" s="2">
        <f t="shared" si="12"/>
        <v>-36201000000</v>
      </c>
      <c r="M15" s="2">
        <f t="shared" si="12"/>
        <v>-257437000000</v>
      </c>
      <c r="N15" s="2">
        <f t="shared" si="12"/>
        <v>15815000000</v>
      </c>
      <c r="O15" s="2">
        <f t="shared" si="12"/>
        <v>-46123000000</v>
      </c>
      <c r="P15" s="2">
        <f t="shared" si="12"/>
        <v>50358088701</v>
      </c>
      <c r="Q15" s="2">
        <f t="shared" si="12"/>
        <v>50445401665</v>
      </c>
      <c r="R15" s="2">
        <f t="shared" si="12"/>
        <v>-575487360</v>
      </c>
      <c r="S15" s="2">
        <f t="shared" si="12"/>
        <v>-466485613</v>
      </c>
      <c r="T15" s="2">
        <f t="shared" si="12"/>
        <v>-33061395697</v>
      </c>
      <c r="U15" s="2">
        <f t="shared" si="12"/>
        <v>-21102461372</v>
      </c>
      <c r="V15" s="2">
        <f t="shared" si="12"/>
        <v>-20712459083</v>
      </c>
      <c r="W15" s="2">
        <f t="shared" si="12"/>
        <v>-12505709263</v>
      </c>
      <c r="X15" s="2">
        <f t="shared" si="12"/>
        <v>-19788428409</v>
      </c>
      <c r="Y15" s="2">
        <f t="shared" si="12"/>
        <v>-8098703191</v>
      </c>
      <c r="Z15" s="2">
        <f t="shared" si="12"/>
        <v>-10229693523</v>
      </c>
    </row>
    <row r="16" spans="1:26" ht="15.5" x14ac:dyDescent="0.35">
      <c r="C16" t="s">
        <v>29</v>
      </c>
      <c r="D16" s="2">
        <f>IFERROR(INDEX(D51:D500,MATCH($C$16,$C$51:$C$500,0)),"")</f>
        <v>297009000000</v>
      </c>
      <c r="E16" s="2">
        <f>IFERROR(INDEX(E51:E500,MATCH($C$16,$C$51:$C$500,0)),"")</f>
        <v>169402000000</v>
      </c>
      <c r="H16" s="2">
        <f>IFERROR(SUM(D16:G16)*(4/MAX(1,COUNT(D16:G16))),"")</f>
        <v>932822000000</v>
      </c>
      <c r="I16" s="2">
        <f t="shared" ref="I16:Z16" si="13">IFERROR(INDEX(I51:I500,MATCH($C$16,$C$51:$C$500,0)),"")</f>
        <v>596778000000</v>
      </c>
      <c r="J16" s="2">
        <f t="shared" si="13"/>
        <v>811755000000</v>
      </c>
      <c r="K16" s="2">
        <f t="shared" si="13"/>
        <v>850816000000</v>
      </c>
      <c r="L16" s="2">
        <f t="shared" si="13"/>
        <v>1450019000000</v>
      </c>
      <c r="M16" s="2">
        <f t="shared" si="13"/>
        <v>955058000000</v>
      </c>
      <c r="N16" s="2">
        <f t="shared" si="13"/>
        <v>36399000000</v>
      </c>
      <c r="O16" s="2">
        <f t="shared" si="13"/>
        <v>146738000000</v>
      </c>
      <c r="P16" s="2">
        <f t="shared" si="13"/>
        <v>-15539607249</v>
      </c>
      <c r="Q16" s="2">
        <f t="shared" si="13"/>
        <v>2912885693</v>
      </c>
      <c r="R16" s="2">
        <f t="shared" si="13"/>
        <v>232096636048</v>
      </c>
      <c r="S16" s="2">
        <f t="shared" si="13"/>
        <v>317640620854</v>
      </c>
      <c r="T16" s="2">
        <f t="shared" si="13"/>
        <v>236303224627</v>
      </c>
      <c r="U16" s="2">
        <f t="shared" si="13"/>
        <v>91921990122</v>
      </c>
      <c r="V16" s="2">
        <f t="shared" si="13"/>
        <v>140699565076</v>
      </c>
      <c r="W16" s="2">
        <f t="shared" si="13"/>
        <v>39122847317</v>
      </c>
      <c r="X16" s="2">
        <f t="shared" si="13"/>
        <v>-94706070189</v>
      </c>
      <c r="Y16" s="2">
        <f t="shared" si="13"/>
        <v>-170878578629</v>
      </c>
      <c r="Z16" s="2">
        <f t="shared" si="13"/>
        <v>165437644565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7131250000000</v>
      </c>
      <c r="E20" s="2">
        <f ca="1">IFERROR(E21*E2,"")</f>
        <v>6389600000000</v>
      </c>
      <c r="H20" s="2">
        <f t="shared" ref="H20:Z20" ca="1" si="14">IFERROR(H21*H2,"")</f>
        <v>6389600000000</v>
      </c>
      <c r="I20" s="2">
        <f t="shared" ca="1" si="14"/>
        <v>7644700000000</v>
      </c>
      <c r="J20" s="2">
        <f t="shared" ca="1" si="14"/>
        <v>7872900000000</v>
      </c>
      <c r="K20" s="2">
        <f t="shared" ca="1" si="14"/>
        <v>8899800000000</v>
      </c>
      <c r="L20" s="2">
        <f t="shared" ca="1" si="14"/>
        <v>1110595000000</v>
      </c>
      <c r="M20" s="2">
        <f t="shared" ca="1" si="14"/>
        <v>782270000000</v>
      </c>
      <c r="N20" s="2">
        <f t="shared" ca="1" si="14"/>
        <v>78798000000</v>
      </c>
      <c r="O20" s="2">
        <f t="shared" ca="1" si="14"/>
        <v>58241999999.999992</v>
      </c>
      <c r="P20" s="2">
        <f t="shared" ca="1" si="14"/>
        <v>18240000000</v>
      </c>
      <c r="Q20" s="2">
        <f t="shared" ca="1" si="14"/>
        <v>26106000000</v>
      </c>
      <c r="R20" s="2">
        <f t="shared" ca="1" si="14"/>
        <v>39900000000</v>
      </c>
      <c r="S20" s="2">
        <f t="shared" ca="1" si="14"/>
        <v>44460000000</v>
      </c>
      <c r="T20" s="2">
        <f t="shared" ca="1" si="14"/>
        <v>50502000000</v>
      </c>
      <c r="U20" s="2">
        <f t="shared" ca="1" si="14"/>
        <v>4788000000</v>
      </c>
      <c r="V20" s="2" t="str">
        <f t="shared" ca="1" si="14"/>
        <v/>
      </c>
      <c r="W20" s="2">
        <f t="shared" ca="1" si="14"/>
        <v>4537200000</v>
      </c>
      <c r="X20" s="2">
        <f t="shared" ca="1" si="14"/>
        <v>4172400000</v>
      </c>
      <c r="Y20" s="2">
        <f t="shared" ca="1" si="14"/>
        <v>4674000000</v>
      </c>
      <c r="Z20" s="2">
        <f t="shared" ca="1" si="14"/>
        <v>5016000000</v>
      </c>
    </row>
    <row r="21" spans="1:26" ht="15.5" x14ac:dyDescent="0.35">
      <c r="C21" t="s">
        <v>12</v>
      </c>
      <c r="D21" s="2">
        <f>IFERROR(INDEX(D51:D500,MATCH($C$7,$C$51:$C$500,0)),"")</f>
        <v>57050000000</v>
      </c>
      <c r="E21" s="2">
        <f>IFERROR(INDEX(E51:E500,MATCH($C$7,$C$51:$C$500,0)),"")</f>
        <v>57050000000</v>
      </c>
      <c r="H21" s="2">
        <f>IFERROR(INDEX(D21:G21,COUNT(D21:G21)),"")</f>
        <v>57050000000</v>
      </c>
      <c r="I21" s="2">
        <f t="shared" ref="I21:Z21" si="15">IFERROR(INDEX(I51:I500,MATCH($C$7,$C$51:$C$500,0)),"")</f>
        <v>57050000000</v>
      </c>
      <c r="J21" s="2">
        <f t="shared" si="15"/>
        <v>57050000000</v>
      </c>
      <c r="K21" s="2">
        <f t="shared" si="15"/>
        <v>57050000000</v>
      </c>
      <c r="L21" s="2">
        <f t="shared" si="15"/>
        <v>5710000000</v>
      </c>
      <c r="M21" s="2">
        <f t="shared" si="15"/>
        <v>5710000000</v>
      </c>
      <c r="N21" s="2">
        <f t="shared" si="15"/>
        <v>5710000000</v>
      </c>
      <c r="O21" s="2">
        <f t="shared" si="15"/>
        <v>5710000000</v>
      </c>
      <c r="P21" s="2">
        <f t="shared" si="15"/>
        <v>1140000000</v>
      </c>
      <c r="Q21" s="2">
        <f t="shared" si="15"/>
        <v>1140000000</v>
      </c>
      <c r="R21" s="2">
        <f t="shared" si="15"/>
        <v>1140000000</v>
      </c>
      <c r="S21" s="2">
        <f t="shared" si="15"/>
        <v>1140000000</v>
      </c>
      <c r="T21" s="2">
        <f t="shared" si="15"/>
        <v>1140000000</v>
      </c>
      <c r="U21" s="2">
        <f t="shared" si="15"/>
        <v>1140000000</v>
      </c>
      <c r="V21" s="2">
        <f t="shared" si="15"/>
        <v>1140000000</v>
      </c>
      <c r="W21" s="2">
        <f t="shared" si="15"/>
        <v>1140000000</v>
      </c>
      <c r="X21" s="2">
        <f t="shared" si="15"/>
        <v>1140000000</v>
      </c>
      <c r="Y21" s="2">
        <f t="shared" si="15"/>
        <v>1140000000</v>
      </c>
      <c r="Z21" s="2">
        <f t="shared" si="15"/>
        <v>1140000000</v>
      </c>
    </row>
    <row r="23" spans="1:26" ht="15.5" x14ac:dyDescent="0.35">
      <c r="B23" t="s">
        <v>50</v>
      </c>
      <c r="C23" t="s">
        <v>51</v>
      </c>
      <c r="D23" s="3">
        <f>IFERROR(D5/D6*100,"")</f>
        <v>8.8932824020100316</v>
      </c>
      <c r="E23" s="3">
        <f>IFERROR(E5/E6*100,"")</f>
        <v>4.8080686482844808</v>
      </c>
      <c r="H23" s="3">
        <f t="shared" ref="H23:Z23" si="16">IFERROR(H5/H6*100,"")</f>
        <v>27.823759553792261</v>
      </c>
      <c r="I23" s="3">
        <f t="shared" si="16"/>
        <v>15.728822162475117</v>
      </c>
      <c r="J23" s="3">
        <f t="shared" si="16"/>
        <v>24.029891144701175</v>
      </c>
      <c r="K23" s="3">
        <f t="shared" si="16"/>
        <v>30.398088456874913</v>
      </c>
      <c r="L23" s="3">
        <f t="shared" si="16"/>
        <v>60.766571439098541</v>
      </c>
      <c r="M23" s="3">
        <f t="shared" si="16"/>
        <v>45.64404526442074</v>
      </c>
      <c r="N23" s="3">
        <f t="shared" si="16"/>
        <v>4.8581892654084209</v>
      </c>
      <c r="O23" s="3">
        <f t="shared" si="16"/>
        <v>8.4594014150277612</v>
      </c>
      <c r="P23" s="3">
        <f t="shared" si="16"/>
        <v>4.3131052500466005</v>
      </c>
      <c r="Q23" s="3">
        <f t="shared" si="16"/>
        <v>5.0203702513285196</v>
      </c>
      <c r="R23" s="3">
        <f t="shared" si="16"/>
        <v>22.866533958471177</v>
      </c>
      <c r="S23" s="3">
        <f t="shared" si="16"/>
        <v>36.97467110320963</v>
      </c>
      <c r="T23" s="3">
        <f t="shared" si="16"/>
        <v>36.678617719699922</v>
      </c>
      <c r="U23" s="3">
        <f t="shared" si="16"/>
        <v>-0.30622822177275882</v>
      </c>
      <c r="V23" s="3">
        <f t="shared" si="16"/>
        <v>30.23831495000428</v>
      </c>
      <c r="W23" s="3">
        <f t="shared" si="16"/>
        <v>13.970528585389808</v>
      </c>
      <c r="X23" s="3">
        <f t="shared" si="16"/>
        <v>-52.181543439623155</v>
      </c>
      <c r="Y23" s="3">
        <f t="shared" si="16"/>
        <v>-54.391983283065414</v>
      </c>
      <c r="Z23" s="3">
        <f t="shared" si="16"/>
        <v>31.380031178803218</v>
      </c>
    </row>
    <row r="24" spans="1:26" ht="15.5" x14ac:dyDescent="0.35">
      <c r="C24" t="s">
        <v>52</v>
      </c>
      <c r="D24" s="4">
        <f>IFERROR(_xlfn.RRI(5,I23,D23),"")</f>
        <v>-0.10777748932367759</v>
      </c>
      <c r="E24" s="4">
        <f>IFERROR(_xlfn.RRI(5,J23,E23),"")</f>
        <v>-0.275157296923353</v>
      </c>
      <c r="H24" s="4">
        <f t="shared" ref="H24:Z24" si="17">IFERROR(_xlfn.RRI(5,M23,H23),"")</f>
        <v>-9.4254183347111553E-2</v>
      </c>
      <c r="I24" s="4">
        <f t="shared" si="17"/>
        <v>0.26486552135460872</v>
      </c>
      <c r="J24" s="4">
        <f t="shared" si="17"/>
        <v>0.23220348845713557</v>
      </c>
      <c r="K24" s="4">
        <f t="shared" si="17"/>
        <v>0.47778496479697763</v>
      </c>
      <c r="L24" s="4">
        <f t="shared" si="17"/>
        <v>0.64659122702870753</v>
      </c>
      <c r="M24" s="4">
        <f t="shared" si="17"/>
        <v>0.14825080185897521</v>
      </c>
      <c r="N24" s="4">
        <f t="shared" si="17"/>
        <v>-0.33363217080881269</v>
      </c>
      <c r="O24" s="4">
        <f t="shared" si="17"/>
        <v>-0.25426361242363693</v>
      </c>
      <c r="P24" s="4" t="str">
        <f t="shared" si="17"/>
        <v/>
      </c>
      <c r="Q24" s="4">
        <f t="shared" si="17"/>
        <v>-0.30171030617927042</v>
      </c>
      <c r="R24" s="4">
        <f t="shared" si="17"/>
        <v>0.10356393846046474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8.75</v>
      </c>
      <c r="J25" s="3">
        <f t="shared" si="18"/>
        <v>11.8</v>
      </c>
      <c r="K25" s="3">
        <f t="shared" si="18"/>
        <v>13.72</v>
      </c>
      <c r="L25" s="3">
        <f t="shared" si="18"/>
        <v>239.2</v>
      </c>
      <c r="M25" s="3">
        <f t="shared" si="18"/>
        <v>121.94</v>
      </c>
      <c r="N25" s="3">
        <f t="shared" si="18"/>
        <v>11.01</v>
      </c>
      <c r="O25" s="3">
        <f t="shared" si="18"/>
        <v>16.3</v>
      </c>
      <c r="P25" s="3">
        <f t="shared" si="18"/>
        <v>30.22</v>
      </c>
      <c r="Q25" s="3">
        <f t="shared" si="18"/>
        <v>46.49</v>
      </c>
      <c r="R25" s="3">
        <f t="shared" si="18"/>
        <v>202.72</v>
      </c>
      <c r="S25" s="3">
        <f t="shared" si="18"/>
        <v>277.79000000000002</v>
      </c>
      <c r="T25" s="3">
        <f t="shared" si="18"/>
        <v>177.64</v>
      </c>
      <c r="U25" s="3">
        <f t="shared" si="18"/>
        <v>61.74</v>
      </c>
      <c r="V25" s="3">
        <f t="shared" si="18"/>
        <v>104.92</v>
      </c>
      <c r="W25" s="3">
        <f t="shared" si="18"/>
        <v>23.31</v>
      </c>
      <c r="X25" s="3">
        <f t="shared" si="18"/>
        <v>-100.34</v>
      </c>
      <c r="Y25" s="3">
        <f t="shared" si="18"/>
        <v>-156.86000000000001</v>
      </c>
      <c r="Z25" s="3">
        <f t="shared" si="18"/>
        <v>136.02000000000001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-4.4910332341572157E-2</v>
      </c>
      <c r="J26" s="4">
        <f t="shared" si="19"/>
        <v>-6.2569929389289403E-2</v>
      </c>
      <c r="K26" s="4">
        <f t="shared" si="19"/>
        <v>-0.14609033280743244</v>
      </c>
      <c r="L26" s="4">
        <f t="shared" si="19"/>
        <v>0.3876512327492545</v>
      </c>
      <c r="M26" s="4">
        <f t="shared" si="19"/>
        <v>-9.6662751107572831E-2</v>
      </c>
      <c r="N26" s="4">
        <f t="shared" si="19"/>
        <v>-0.47565860853028796</v>
      </c>
      <c r="O26" s="4">
        <f t="shared" si="19"/>
        <v>-0.37980341866101719</v>
      </c>
      <c r="P26" s="4">
        <f t="shared" si="19"/>
        <v>-0.13314677955580645</v>
      </c>
      <c r="Q26" s="4">
        <f t="shared" si="19"/>
        <v>-0.150232234476255</v>
      </c>
      <c r="R26" s="4">
        <f t="shared" si="19"/>
        <v>0.54124210451800225</v>
      </c>
      <c r="S26" s="4" t="str">
        <f t="shared" si="19"/>
        <v/>
      </c>
      <c r="T26" s="4" t="str">
        <f t="shared" si="19"/>
        <v/>
      </c>
      <c r="U26" s="4">
        <f t="shared" si="19"/>
        <v>-0.14612800307699814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27.046064855390007</v>
      </c>
      <c r="E27" s="3">
        <f>IFERROR(E4/E21,"")</f>
        <v>19.971603856266434</v>
      </c>
      <c r="H27" s="3">
        <f t="shared" ref="H27:Z27" si="20">IFERROR(H4/H21,"")</f>
        <v>94.035337423312882</v>
      </c>
      <c r="I27" s="3">
        <f t="shared" si="20"/>
        <v>76.220718667835229</v>
      </c>
      <c r="J27" s="3">
        <f t="shared" si="20"/>
        <v>76.150850131463628</v>
      </c>
      <c r="K27" s="3">
        <f t="shared" si="20"/>
        <v>75.472112182296229</v>
      </c>
      <c r="L27" s="3">
        <f t="shared" si="20"/>
        <v>854.27775831873907</v>
      </c>
      <c r="M27" s="3">
        <f t="shared" si="20"/>
        <v>590.24938704028023</v>
      </c>
      <c r="N27" s="3">
        <f t="shared" si="20"/>
        <v>467.53380035026271</v>
      </c>
      <c r="O27" s="3">
        <f t="shared" si="20"/>
        <v>439.97705779334501</v>
      </c>
      <c r="P27" s="3">
        <f t="shared" si="20"/>
        <v>2035.0917622157895</v>
      </c>
      <c r="Q27" s="3">
        <f t="shared" si="20"/>
        <v>1755.1851034754386</v>
      </c>
      <c r="R27" s="3">
        <f t="shared" si="20"/>
        <v>1466.5833473771929</v>
      </c>
      <c r="S27" s="3">
        <f t="shared" si="20"/>
        <v>1422.2494203859649</v>
      </c>
      <c r="T27" s="3">
        <f t="shared" si="20"/>
        <v>1480.1691557833333</v>
      </c>
      <c r="U27" s="3">
        <f t="shared" si="20"/>
        <v>1213.6623637596492</v>
      </c>
      <c r="V27" s="3">
        <f t="shared" si="20"/>
        <v>952.8472593122807</v>
      </c>
      <c r="W27" s="3">
        <f t="shared" si="20"/>
        <v>840.76948964736846</v>
      </c>
      <c r="X27" s="3">
        <f t="shared" si="20"/>
        <v>848.80694981578949</v>
      </c>
      <c r="Y27" s="3">
        <f t="shared" si="20"/>
        <v>866.93468397017546</v>
      </c>
      <c r="Z27" s="3">
        <f t="shared" si="20"/>
        <v>1027.7144627491227</v>
      </c>
    </row>
    <row r="28" spans="1:26" ht="15.5" x14ac:dyDescent="0.35">
      <c r="C28" t="s">
        <v>57</v>
      </c>
      <c r="D28" s="4">
        <f>IFERROR(_xlfn.RRI(5,I27,D27),"")</f>
        <v>-0.18715786261759904</v>
      </c>
      <c r="E28" s="4">
        <f>IFERROR(_xlfn.RRI(5,J27,E27),"")</f>
        <v>-0.23484814159739076</v>
      </c>
      <c r="H28" s="4">
        <f t="shared" ref="H28:Z28" si="21">IFERROR(_xlfn.RRI(5,M27,H27),"")</f>
        <v>-0.30745004003270371</v>
      </c>
      <c r="I28" s="4">
        <f t="shared" si="21"/>
        <v>-0.30425193824354213</v>
      </c>
      <c r="J28" s="4">
        <f t="shared" si="21"/>
        <v>-0.29587632828165134</v>
      </c>
      <c r="K28" s="4">
        <f t="shared" si="21"/>
        <v>-0.48258322869941095</v>
      </c>
      <c r="L28" s="4">
        <f t="shared" si="21"/>
        <v>-0.13412493148606874</v>
      </c>
      <c r="M28" s="4">
        <f t="shared" si="21"/>
        <v>-0.16642293095569138</v>
      </c>
      <c r="N28" s="4">
        <f t="shared" si="21"/>
        <v>-0.19948873160895464</v>
      </c>
      <c r="O28" s="4">
        <f t="shared" si="21"/>
        <v>-0.21544438269851729</v>
      </c>
      <c r="P28" s="4">
        <f t="shared" si="21"/>
        <v>0.10891235539930721</v>
      </c>
      <c r="Q28" s="4">
        <f t="shared" si="21"/>
        <v>0.12995182269010885</v>
      </c>
      <c r="R28" s="4">
        <f t="shared" si="21"/>
        <v>0.11770182796758255</v>
      </c>
      <c r="S28" s="4">
        <f t="shared" si="21"/>
        <v>0.10874932317704422</v>
      </c>
      <c r="T28" s="4">
        <f t="shared" si="21"/>
        <v>0.11292268367523683</v>
      </c>
      <c r="U28" s="4">
        <f t="shared" si="21"/>
        <v>3.3820365598095092E-2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-0.25847457627118647</v>
      </c>
      <c r="J29" s="4">
        <f t="shared" si="22"/>
        <v>-0.1399416909620991</v>
      </c>
      <c r="K29" s="4">
        <f t="shared" si="22"/>
        <v>-0.94264214046822747</v>
      </c>
      <c r="L29" s="4">
        <f t="shared" si="22"/>
        <v>0.96162046908315557</v>
      </c>
      <c r="M29" s="4">
        <f t="shared" si="22"/>
        <v>10.075386012715713</v>
      </c>
      <c r="N29" s="4">
        <f t="shared" si="22"/>
        <v>-0.32453987730061357</v>
      </c>
      <c r="O29" s="4">
        <f t="shared" si="22"/>
        <v>-0.4606221045665122</v>
      </c>
      <c r="P29" s="4">
        <f t="shared" si="22"/>
        <v>-0.34996773499677353</v>
      </c>
      <c r="Q29" s="4">
        <f t="shared" si="22"/>
        <v>-0.77066890292028412</v>
      </c>
      <c r="R29" s="4">
        <f t="shared" si="22"/>
        <v>-0.27024010943518489</v>
      </c>
      <c r="S29" s="4">
        <f t="shared" si="22"/>
        <v>0.5637806800270212</v>
      </c>
      <c r="T29" s="4">
        <f t="shared" si="22"/>
        <v>1.8772270813087135</v>
      </c>
      <c r="U29" s="4">
        <f t="shared" si="22"/>
        <v>-0.4115516584064049</v>
      </c>
      <c r="V29" s="4">
        <f t="shared" si="22"/>
        <v>3.5010725010725015</v>
      </c>
      <c r="W29" s="4">
        <f t="shared" si="22"/>
        <v>-1.2323101455052821</v>
      </c>
      <c r="X29" s="4">
        <f t="shared" si="22"/>
        <v>-0.36032130562284842</v>
      </c>
      <c r="Y29" s="4">
        <f t="shared" si="22"/>
        <v>-2.1532127628289954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0.23372409847134301</v>
      </c>
      <c r="I30" s="4">
        <f t="shared" si="23"/>
        <v>9.175017252070443E-4</v>
      </c>
      <c r="J30" s="4">
        <f t="shared" si="23"/>
        <v>8.9932284858805483E-3</v>
      </c>
      <c r="K30" s="4">
        <f t="shared" si="23"/>
        <v>-0.91165389541356079</v>
      </c>
      <c r="L30" s="4">
        <f t="shared" si="23"/>
        <v>0.44731663780692893</v>
      </c>
      <c r="M30" s="4">
        <f t="shared" si="23"/>
        <v>0.26247425661648971</v>
      </c>
      <c r="N30" s="4">
        <f t="shared" si="23"/>
        <v>6.2632226087254217E-2</v>
      </c>
      <c r="O30" s="4">
        <f t="shared" si="23"/>
        <v>-0.78380480626863624</v>
      </c>
      <c r="P30" s="4">
        <f t="shared" si="23"/>
        <v>0.1594741535728102</v>
      </c>
      <c r="Q30" s="4">
        <f t="shared" si="23"/>
        <v>0.19678510369995339</v>
      </c>
      <c r="R30" s="4">
        <f t="shared" si="23"/>
        <v>3.1171696297261894E-2</v>
      </c>
      <c r="S30" s="4">
        <f t="shared" si="23"/>
        <v>-3.9130483952502175E-2</v>
      </c>
      <c r="T30" s="4">
        <f t="shared" si="23"/>
        <v>0.2195889070812963</v>
      </c>
      <c r="U30" s="4">
        <f t="shared" si="23"/>
        <v>0.27372183935924033</v>
      </c>
      <c r="V30" s="4">
        <f t="shared" si="23"/>
        <v>0.1333038021062341</v>
      </c>
      <c r="W30" s="4">
        <f t="shared" si="23"/>
        <v>-9.4691262485131003E-3</v>
      </c>
      <c r="X30" s="4">
        <f t="shared" si="23"/>
        <v>-2.0910149852776679E-2</v>
      </c>
      <c r="Y30" s="4">
        <f t="shared" si="23"/>
        <v>-0.15644401690024237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56.78</v>
      </c>
      <c r="E32" s="3">
        <f>IFERROR(INDEX(E51:E500,MATCH($A$32,$C$51:$C$500,0)),"")</f>
        <v>55.54</v>
      </c>
      <c r="H32" s="3">
        <f>IFERROR(INDEX(D32:G32,COUNT(D32:G32)),"")</f>
        <v>55.54</v>
      </c>
      <c r="I32" s="3">
        <f t="shared" ref="I32:Z32" si="24">IFERROR(INDEX(I51:I500,MATCH($C$32,$C$51:$C$500,0)),"")</f>
        <v>52.78</v>
      </c>
      <c r="J32" s="3">
        <f t="shared" si="24"/>
        <v>48.08</v>
      </c>
      <c r="K32" s="3">
        <f t="shared" si="24"/>
        <v>44.01</v>
      </c>
      <c r="L32" s="3">
        <f t="shared" si="24"/>
        <v>382.65</v>
      </c>
      <c r="M32" s="3">
        <f t="shared" si="24"/>
        <v>269.18</v>
      </c>
      <c r="N32" s="3">
        <f t="shared" si="24"/>
        <v>211.48</v>
      </c>
      <c r="O32" s="3">
        <f t="shared" si="24"/>
        <v>204.74</v>
      </c>
      <c r="P32" s="3">
        <f t="shared" si="24"/>
        <v>935.98</v>
      </c>
      <c r="Q32" s="3">
        <f t="shared" si="24"/>
        <v>895.56</v>
      </c>
      <c r="R32" s="3">
        <f t="shared" si="24"/>
        <v>870.59</v>
      </c>
      <c r="S32" s="3">
        <f t="shared" si="24"/>
        <v>712.95</v>
      </c>
      <c r="T32" s="3">
        <f t="shared" si="24"/>
        <v>465.04</v>
      </c>
      <c r="U32" s="3">
        <f t="shared" si="24"/>
        <v>294.06</v>
      </c>
      <c r="V32" s="3">
        <f t="shared" si="24"/>
        <v>305.47000000000003</v>
      </c>
      <c r="W32" s="3">
        <f t="shared" si="24"/>
        <v>213.01</v>
      </c>
      <c r="X32" s="3">
        <f t="shared" si="24"/>
        <v>192.18</v>
      </c>
      <c r="Y32" s="3">
        <f t="shared" si="24"/>
        <v>288.25</v>
      </c>
      <c r="Z32" s="3">
        <f t="shared" si="24"/>
        <v>433.32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1.97</v>
      </c>
      <c r="E33" s="3">
        <f>IFERROR(INDEX(E51:E500,MATCH($A$33,$C$51:$C$500,0)),"")</f>
        <v>2.25</v>
      </c>
      <c r="H33" s="3">
        <f>IFERROR(INDEX(D33:G33,COUNT(D33:G33)),"")</f>
        <v>2.25</v>
      </c>
      <c r="I33" s="3">
        <f t="shared" ref="I33:Z33" si="25">IFERROR(INDEX(I51:I500,MATCH($C$33,$C$51:$C$500,0)),"")</f>
        <v>2.54</v>
      </c>
      <c r="J33" s="3">
        <f t="shared" si="25"/>
        <v>2.87</v>
      </c>
      <c r="K33" s="3">
        <f t="shared" si="25"/>
        <v>3.54</v>
      </c>
      <c r="L33" s="3">
        <f t="shared" si="25"/>
        <v>5.08</v>
      </c>
      <c r="M33" s="3">
        <f t="shared" si="25"/>
        <v>5.09</v>
      </c>
      <c r="N33" s="3">
        <f t="shared" si="25"/>
        <v>0.65</v>
      </c>
      <c r="O33" s="3">
        <f t="shared" si="25"/>
        <v>0.5</v>
      </c>
      <c r="P33" s="3">
        <f t="shared" si="25"/>
        <v>0.85</v>
      </c>
      <c r="Q33" s="3">
        <f t="shared" si="25"/>
        <v>1.28</v>
      </c>
      <c r="R33" s="3">
        <f t="shared" si="25"/>
        <v>2.0099999999999998</v>
      </c>
      <c r="S33" s="3">
        <f t="shared" si="25"/>
        <v>2.74</v>
      </c>
      <c r="T33" s="3">
        <f t="shared" si="25"/>
        <v>4.76</v>
      </c>
      <c r="U33" s="3">
        <f t="shared" si="25"/>
        <v>0.71</v>
      </c>
      <c r="V33" s="3">
        <f t="shared" si="25"/>
        <v>1.21</v>
      </c>
      <c r="W33" s="3">
        <f t="shared" si="25"/>
        <v>0.94</v>
      </c>
      <c r="X33" s="3">
        <f t="shared" si="25"/>
        <v>0.96</v>
      </c>
      <c r="Y33" s="3">
        <f t="shared" si="25"/>
        <v>0.73</v>
      </c>
      <c r="Z33" s="3">
        <f t="shared" si="25"/>
        <v>0.51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22.44</v>
      </c>
      <c r="E34" s="3">
        <f>IFERROR(INDEX(E51:E500,MATCH($A$34,$C$51:$C$500,0)),"")</f>
        <v>45.45</v>
      </c>
      <c r="H34" s="3">
        <f>IFERROR(INDEX(D34:G34,COUNT(D34:G34)),"")</f>
        <v>45.45</v>
      </c>
      <c r="I34" s="3">
        <f t="shared" ref="I34:Z34" si="26">IFERROR(INDEX(I51:I500,MATCH($C$34,$C$51:$C$500,0)),"")</f>
        <v>15.31</v>
      </c>
      <c r="J34" s="3">
        <f t="shared" si="26"/>
        <v>11.69</v>
      </c>
      <c r="K34" s="3">
        <f t="shared" si="26"/>
        <v>11.37</v>
      </c>
      <c r="L34" s="3">
        <f t="shared" si="26"/>
        <v>8.1300000000000008</v>
      </c>
      <c r="M34" s="3">
        <f t="shared" si="26"/>
        <v>11.24</v>
      </c>
      <c r="N34" s="3">
        <f t="shared" si="26"/>
        <v>12.53</v>
      </c>
      <c r="O34" s="3">
        <f t="shared" si="26"/>
        <v>6.26</v>
      </c>
      <c r="P34" s="3">
        <f t="shared" si="26"/>
        <v>26.47</v>
      </c>
      <c r="Q34" s="3">
        <f t="shared" si="26"/>
        <v>24.63</v>
      </c>
      <c r="R34" s="3">
        <f t="shared" si="26"/>
        <v>8.6300000000000008</v>
      </c>
      <c r="S34" s="3">
        <f t="shared" si="26"/>
        <v>7.02</v>
      </c>
      <c r="T34" s="3">
        <f t="shared" si="26"/>
        <v>12.47</v>
      </c>
      <c r="U34" s="3">
        <f t="shared" si="26"/>
        <v>3.4</v>
      </c>
      <c r="V34" s="3">
        <f t="shared" si="26"/>
        <v>3.53</v>
      </c>
      <c r="W34" s="3">
        <f t="shared" si="26"/>
        <v>8.58</v>
      </c>
      <c r="X34" s="3">
        <f t="shared" si="26"/>
        <v>-1.84</v>
      </c>
      <c r="Y34" s="3">
        <f t="shared" si="26"/>
        <v>-1.34</v>
      </c>
      <c r="Z34" s="3">
        <f t="shared" si="26"/>
        <v>1.62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4.1399999999999997</v>
      </c>
      <c r="E35" s="3">
        <f>IFERROR(INDEX(E51:E500,MATCH($A$35,$C$51:$C$500,0)),"")</f>
        <v>6.26</v>
      </c>
      <c r="H35" s="3">
        <f>IFERROR(INDEX(D35:G35,COUNT(D35:G35)),"")</f>
        <v>6.26</v>
      </c>
      <c r="I35" s="3">
        <f t="shared" ref="I35:Z35" si="27">IFERROR(INDEX(I51:I500,MATCH($C$35,$C$51:$C$500,0)),"")</f>
        <v>1.76</v>
      </c>
      <c r="J35" s="3">
        <f t="shared" si="27"/>
        <v>1.81</v>
      </c>
      <c r="K35" s="3">
        <f t="shared" si="27"/>
        <v>2.0699999999999998</v>
      </c>
      <c r="L35" s="3">
        <f t="shared" si="27"/>
        <v>2.27</v>
      </c>
      <c r="M35" s="3">
        <f t="shared" si="27"/>
        <v>2.3199999999999998</v>
      </c>
      <c r="N35" s="3">
        <f t="shared" si="27"/>
        <v>0.28999999999999998</v>
      </c>
      <c r="O35" s="3">
        <f t="shared" si="27"/>
        <v>0.23</v>
      </c>
      <c r="P35" s="3">
        <f t="shared" si="27"/>
        <v>0.39</v>
      </c>
      <c r="Q35" s="3">
        <f t="shared" si="27"/>
        <v>0.65</v>
      </c>
      <c r="R35" s="3">
        <f t="shared" si="27"/>
        <v>1.19</v>
      </c>
      <c r="S35" s="3">
        <f t="shared" si="27"/>
        <v>1.37</v>
      </c>
      <c r="T35" s="3">
        <f t="shared" si="27"/>
        <v>1.5</v>
      </c>
      <c r="U35" s="3">
        <f t="shared" si="27"/>
        <v>0.17</v>
      </c>
      <c r="V35" s="3">
        <f t="shared" si="27"/>
        <v>0.39</v>
      </c>
      <c r="W35" s="3">
        <f t="shared" si="27"/>
        <v>0.24</v>
      </c>
      <c r="X35" s="3">
        <f t="shared" si="27"/>
        <v>0.22</v>
      </c>
      <c r="Y35" s="3">
        <f t="shared" si="27"/>
        <v>0.24</v>
      </c>
      <c r="Z35" s="3">
        <f t="shared" si="27"/>
        <v>0.21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1542978000000</v>
      </c>
      <c r="E51" s="5">
        <v>1139380000000</v>
      </c>
      <c r="F51" s="5">
        <v>1153841000000</v>
      </c>
      <c r="G51" s="5">
        <v>1120350000000</v>
      </c>
      <c r="I51" s="5">
        <v>4348392000000</v>
      </c>
      <c r="J51" s="5">
        <v>4344406000000</v>
      </c>
      <c r="K51" s="5">
        <v>4305684000000</v>
      </c>
      <c r="L51" s="5">
        <v>4877926000000</v>
      </c>
      <c r="M51" s="5">
        <v>3370324000000</v>
      </c>
      <c r="N51" s="5">
        <v>2669618000000</v>
      </c>
      <c r="O51" s="5">
        <v>2512269000000</v>
      </c>
      <c r="P51" s="5">
        <v>2320004608926</v>
      </c>
      <c r="Q51" s="5">
        <v>2000911017962</v>
      </c>
      <c r="R51" s="5">
        <v>1671905016010</v>
      </c>
      <c r="S51" s="5">
        <v>1621364339240</v>
      </c>
      <c r="T51" s="5">
        <v>1687392837593</v>
      </c>
      <c r="U51" s="5">
        <v>1383575094686</v>
      </c>
      <c r="V51" s="5">
        <v>1086245875616</v>
      </c>
      <c r="W51" s="5">
        <v>958477218198</v>
      </c>
      <c r="X51" s="5">
        <v>967639922790</v>
      </c>
      <c r="Y51" s="5">
        <v>988305539726</v>
      </c>
      <c r="Z51" s="5">
        <v>1171594487534</v>
      </c>
    </row>
    <row r="52" spans="2:26" ht="15.5" x14ac:dyDescent="0.35">
      <c r="C52" t="s">
        <v>82</v>
      </c>
      <c r="D52" s="5">
        <v>-1159736000000</v>
      </c>
      <c r="E52" s="5">
        <v>-893964000000</v>
      </c>
      <c r="F52" s="5">
        <v>-924133000000</v>
      </c>
      <c r="G52" s="5">
        <v>-949615000000</v>
      </c>
      <c r="I52" s="5">
        <v>-3550845000000</v>
      </c>
      <c r="J52" s="5">
        <v>-3444217000000</v>
      </c>
      <c r="K52" s="5">
        <v>-3191753000000</v>
      </c>
      <c r="L52" s="5">
        <v>-3112868000000</v>
      </c>
      <c r="M52" s="5">
        <v>-2639309000000</v>
      </c>
      <c r="N52" s="5">
        <v>-2249132000000</v>
      </c>
      <c r="O52" s="5">
        <v>-2146926000000</v>
      </c>
      <c r="P52" s="5">
        <v>-2091798107586</v>
      </c>
      <c r="Q52" s="5">
        <v>-1729129837657</v>
      </c>
      <c r="R52" s="5">
        <v>-1227850405646</v>
      </c>
      <c r="S52" s="5">
        <v>-1167670831130</v>
      </c>
      <c r="T52" s="5">
        <v>-1299539089112</v>
      </c>
      <c r="U52" s="5">
        <v>-1183162884839</v>
      </c>
      <c r="V52" s="5">
        <v>-890028158886</v>
      </c>
      <c r="W52" s="5">
        <v>-749371576751</v>
      </c>
      <c r="X52" s="5">
        <v>-944643499230</v>
      </c>
      <c r="Y52" s="5">
        <v>-966650974948</v>
      </c>
      <c r="Z52" s="5">
        <v>-879518393587</v>
      </c>
    </row>
    <row r="53" spans="2:26" ht="15.5" x14ac:dyDescent="0.35">
      <c r="C53" t="s">
        <v>84</v>
      </c>
      <c r="D53" s="5">
        <v>383242000000</v>
      </c>
      <c r="E53" s="5">
        <v>245416000000</v>
      </c>
      <c r="F53" s="5">
        <v>229708000000</v>
      </c>
      <c r="G53" s="5">
        <v>170735000000</v>
      </c>
      <c r="I53" s="5">
        <v>797547000000</v>
      </c>
      <c r="J53" s="5">
        <v>900189000000</v>
      </c>
      <c r="K53" s="5">
        <v>1113931000000</v>
      </c>
      <c r="L53" s="5">
        <v>1765058000000</v>
      </c>
      <c r="M53" s="5">
        <v>731015000000</v>
      </c>
      <c r="N53" s="5">
        <v>420486000000</v>
      </c>
      <c r="O53" s="5">
        <v>365343000000</v>
      </c>
      <c r="P53" s="5">
        <v>228206501340</v>
      </c>
      <c r="Q53" s="5">
        <v>271781180305</v>
      </c>
      <c r="R53" s="5">
        <v>444054610364</v>
      </c>
      <c r="S53" s="5">
        <v>453693508110</v>
      </c>
      <c r="T53" s="5">
        <v>387853748481</v>
      </c>
      <c r="U53" s="5">
        <v>200412209847</v>
      </c>
      <c r="V53" s="5">
        <v>196217716730</v>
      </c>
      <c r="W53" s="5">
        <v>209105641447</v>
      </c>
      <c r="X53" s="5">
        <v>22996423560</v>
      </c>
      <c r="Y53" s="5">
        <v>21654564778</v>
      </c>
      <c r="Z53" s="5">
        <v>292076093947</v>
      </c>
    </row>
    <row r="54" spans="2:26" ht="15.5" x14ac:dyDescent="0.35">
      <c r="C54" t="s">
        <v>85</v>
      </c>
      <c r="D54" s="5">
        <v>-42761000000</v>
      </c>
      <c r="E54" s="5">
        <v>-46836000000</v>
      </c>
      <c r="F54" s="5">
        <v>-26063000000</v>
      </c>
      <c r="G54" s="5">
        <v>-41909000000</v>
      </c>
      <c r="I54" s="5">
        <v>-70980000000</v>
      </c>
      <c r="J54" s="5">
        <v>17705000000</v>
      </c>
      <c r="K54" s="5">
        <v>-147551000000</v>
      </c>
      <c r="L54" s="5">
        <v>-193213000000</v>
      </c>
      <c r="M54" s="5">
        <v>400891000000</v>
      </c>
      <c r="N54" s="5">
        <v>-159588000000</v>
      </c>
      <c r="O54" s="5">
        <v>-105741000000</v>
      </c>
      <c r="P54" s="5">
        <v>-93192524268</v>
      </c>
      <c r="Q54" s="5">
        <v>-119290786604</v>
      </c>
      <c r="R54" s="5">
        <v>-142879799585</v>
      </c>
      <c r="S54" s="5">
        <v>-58723902459</v>
      </c>
      <c r="T54" s="5">
        <v>-63655373663</v>
      </c>
      <c r="U54" s="5">
        <v>-64758578109</v>
      </c>
      <c r="V54" s="5">
        <v>-72049298073</v>
      </c>
      <c r="W54" s="5">
        <v>-57766375660</v>
      </c>
      <c r="X54" s="5">
        <v>-60721014125</v>
      </c>
      <c r="Y54" s="5">
        <v>-58405695199</v>
      </c>
      <c r="Z54" s="5">
        <v>-60649403090</v>
      </c>
    </row>
    <row r="55" spans="2:26" ht="15.5" x14ac:dyDescent="0.35">
      <c r="C55" t="s">
        <v>252</v>
      </c>
      <c r="D55" s="5">
        <v>-52849000000</v>
      </c>
      <c r="E55" s="5">
        <v>-55537000000</v>
      </c>
      <c r="F55" s="5">
        <v>-52532000000</v>
      </c>
      <c r="G55" s="5">
        <v>-46028000000</v>
      </c>
      <c r="I55" s="5">
        <v>-214434000000</v>
      </c>
      <c r="J55" s="5">
        <v>-227096000000</v>
      </c>
      <c r="K55" s="5">
        <v>-184446000000</v>
      </c>
      <c r="L55" s="5">
        <v>-228321000000</v>
      </c>
      <c r="M55" s="5">
        <v>-181469000000</v>
      </c>
      <c r="N55" s="5">
        <v>-159252000000</v>
      </c>
      <c r="O55" s="5">
        <v>-123382000000</v>
      </c>
      <c r="P55" s="5">
        <v>-112747912121</v>
      </c>
      <c r="Q55" s="5">
        <v>-117577910444</v>
      </c>
      <c r="R55" s="5">
        <v>-110080441402</v>
      </c>
      <c r="S55" s="5">
        <v>-96626647995</v>
      </c>
      <c r="T55" s="5">
        <v>-72282770244</v>
      </c>
      <c r="U55" s="5">
        <v>-74618523500</v>
      </c>
      <c r="V55" s="5">
        <v>-73824040454</v>
      </c>
      <c r="W55" s="5">
        <v>-67679448558</v>
      </c>
      <c r="X55" s="5">
        <v>-60721014125</v>
      </c>
      <c r="Y55" s="5">
        <v>-58405695199</v>
      </c>
      <c r="Z55" s="5">
        <v>-60649403090</v>
      </c>
    </row>
    <row r="56" spans="2:26" ht="15.5" x14ac:dyDescent="0.35">
      <c r="C56" t="s">
        <v>433</v>
      </c>
      <c r="P56" s="5">
        <v>15315101406</v>
      </c>
      <c r="Q56" s="5">
        <v>2185078602</v>
      </c>
      <c r="R56" s="5">
        <v>2672501813</v>
      </c>
      <c r="S56" s="5">
        <v>24009312881</v>
      </c>
      <c r="T56" s="5">
        <v>-1200038466</v>
      </c>
      <c r="U56" s="5">
        <v>13648520352</v>
      </c>
      <c r="V56" s="5">
        <v>65387832983</v>
      </c>
      <c r="W56" s="5">
        <v>-44175454538</v>
      </c>
      <c r="Y56" s="5">
        <v>-22325943950</v>
      </c>
      <c r="Z56" s="5">
        <v>364889424</v>
      </c>
    </row>
    <row r="57" spans="2:26" ht="15.5" x14ac:dyDescent="0.35">
      <c r="C57" t="s">
        <v>735</v>
      </c>
      <c r="D57" s="5">
        <v>8702000000</v>
      </c>
      <c r="E57" s="5">
        <v>4924000000</v>
      </c>
      <c r="F57" s="5">
        <v>7377000000</v>
      </c>
      <c r="G57" s="5">
        <v>4455000000</v>
      </c>
      <c r="I57" s="5">
        <v>19655000000</v>
      </c>
      <c r="J57" s="5">
        <v>15773000000</v>
      </c>
      <c r="K57" s="5">
        <v>5022000000</v>
      </c>
      <c r="L57" s="5">
        <v>11147000000</v>
      </c>
      <c r="M57" s="5">
        <v>-1647000000</v>
      </c>
      <c r="O57" s="5">
        <v>79000000</v>
      </c>
      <c r="P57" s="5">
        <v>1005712290</v>
      </c>
    </row>
    <row r="58" spans="2:26" ht="15.5" x14ac:dyDescent="0.35">
      <c r="C58" t="s">
        <v>81</v>
      </c>
      <c r="F58" s="5">
        <v>2242000000</v>
      </c>
      <c r="G58" s="5">
        <v>-947000000</v>
      </c>
      <c r="J58" s="5">
        <v>-3664000000</v>
      </c>
      <c r="K58" s="5">
        <v>-4953000000</v>
      </c>
      <c r="L58" s="5">
        <v>-1884000000</v>
      </c>
      <c r="M58" s="5">
        <v>-208000000</v>
      </c>
      <c r="N58" s="5">
        <v>-371000000</v>
      </c>
      <c r="O58" s="5">
        <v>-7273000000</v>
      </c>
      <c r="P58" s="5">
        <v>5441366189</v>
      </c>
      <c r="Q58" s="5">
        <v>9171145295</v>
      </c>
      <c r="R58" s="5">
        <v>9159299781</v>
      </c>
      <c r="S58" s="5">
        <v>-237565128</v>
      </c>
      <c r="X58" s="5">
        <v>-56981479624</v>
      </c>
      <c r="Y58" s="5">
        <v>-15671941151</v>
      </c>
      <c r="Z58" s="5">
        <v>-11772719530</v>
      </c>
    </row>
    <row r="59" spans="2:26" ht="15.5" x14ac:dyDescent="0.35">
      <c r="C59" t="s">
        <v>94</v>
      </c>
      <c r="D59" s="5">
        <v>340481000000</v>
      </c>
      <c r="E59" s="5">
        <v>198580000000</v>
      </c>
      <c r="F59" s="5">
        <v>203645000000</v>
      </c>
      <c r="G59" s="5">
        <v>128826000000</v>
      </c>
      <c r="I59" s="5">
        <v>726567000000</v>
      </c>
      <c r="J59" s="5">
        <v>917894000000</v>
      </c>
      <c r="K59" s="5">
        <v>966380000000</v>
      </c>
      <c r="L59" s="5">
        <v>1571845000000</v>
      </c>
      <c r="M59" s="5">
        <v>1131906000000</v>
      </c>
      <c r="N59" s="5">
        <v>260898000000</v>
      </c>
      <c r="O59" s="5">
        <v>259602000000</v>
      </c>
      <c r="P59" s="5">
        <v>135013977072</v>
      </c>
      <c r="Q59" s="5">
        <v>152490393701</v>
      </c>
      <c r="R59" s="5">
        <v>301174810779</v>
      </c>
      <c r="S59" s="5">
        <v>394969605651</v>
      </c>
      <c r="T59" s="5">
        <v>324198374818</v>
      </c>
      <c r="U59" s="5">
        <v>135653631738</v>
      </c>
      <c r="V59" s="5">
        <v>124168418657</v>
      </c>
      <c r="W59" s="5">
        <v>151339265787</v>
      </c>
      <c r="X59" s="5">
        <v>-37724590565</v>
      </c>
      <c r="Y59" s="5">
        <v>-36751130421</v>
      </c>
      <c r="Z59" s="5">
        <v>231426690857</v>
      </c>
    </row>
    <row r="60" spans="2:26" ht="15.5" x14ac:dyDescent="0.35">
      <c r="C60" t="s">
        <v>95</v>
      </c>
      <c r="D60" s="5">
        <v>-43472000000</v>
      </c>
      <c r="E60" s="5">
        <v>-29178000000</v>
      </c>
      <c r="F60" s="5">
        <v>-45532000000</v>
      </c>
      <c r="G60" s="5">
        <v>-31373000000</v>
      </c>
      <c r="I60" s="5">
        <v>-129789000000</v>
      </c>
      <c r="J60" s="5">
        <v>-106139000000</v>
      </c>
      <c r="K60" s="5">
        <v>-115564000000</v>
      </c>
      <c r="L60" s="5">
        <v>-121826000000</v>
      </c>
      <c r="M60" s="5">
        <v>-176848000000</v>
      </c>
      <c r="N60" s="5">
        <v>-224499000000</v>
      </c>
      <c r="O60" s="5">
        <v>-112864000000</v>
      </c>
      <c r="P60" s="5">
        <v>-150553584321</v>
      </c>
      <c r="Q60" s="5">
        <v>-149577508008</v>
      </c>
      <c r="R60" s="5">
        <v>-69078174731</v>
      </c>
      <c r="S60" s="5">
        <v>-77328984797</v>
      </c>
      <c r="T60" s="5">
        <v>-87895150191</v>
      </c>
      <c r="U60" s="5">
        <v>-43731641616</v>
      </c>
      <c r="V60" s="5">
        <v>16531146419</v>
      </c>
      <c r="W60" s="5">
        <v>-112216418470</v>
      </c>
      <c r="X60" s="5">
        <v>-56981479624</v>
      </c>
      <c r="Y60" s="5">
        <v>-134127448208</v>
      </c>
      <c r="Z60" s="5">
        <v>-65989046292</v>
      </c>
    </row>
    <row r="61" spans="2:26" ht="15.5" x14ac:dyDescent="0.35">
      <c r="C61" t="s">
        <v>432</v>
      </c>
      <c r="D61" s="5">
        <v>-457000000</v>
      </c>
      <c r="E61" s="5">
        <v>410000000</v>
      </c>
      <c r="F61" s="5">
        <v>-5253000000</v>
      </c>
      <c r="G61" s="5">
        <v>2909000000</v>
      </c>
      <c r="I61" s="5">
        <v>-1553000000</v>
      </c>
      <c r="J61" s="5">
        <v>14402000000</v>
      </c>
      <c r="K61" s="5">
        <v>5581000000</v>
      </c>
      <c r="L61" s="5">
        <v>38833000000</v>
      </c>
      <c r="M61" s="5">
        <v>14805000000</v>
      </c>
      <c r="N61" s="5">
        <v>-26592000000</v>
      </c>
      <c r="O61" s="5">
        <v>37605000000</v>
      </c>
      <c r="P61" s="5">
        <v>-20517108667</v>
      </c>
      <c r="Q61" s="5">
        <v>415691976</v>
      </c>
      <c r="R61" s="5">
        <v>9057492012</v>
      </c>
      <c r="S61" s="5">
        <v>-20635915370</v>
      </c>
      <c r="T61" s="5">
        <v>2218431247</v>
      </c>
      <c r="U61" s="5">
        <v>31550348550</v>
      </c>
      <c r="V61" s="5">
        <v>14918894991</v>
      </c>
      <c r="W61" s="5">
        <v>6274686859</v>
      </c>
      <c r="Y61" s="5">
        <v>24160741410</v>
      </c>
      <c r="Z61" s="5">
        <v>-4614922195</v>
      </c>
    </row>
    <row r="62" spans="2:26" ht="15.5" x14ac:dyDescent="0.35">
      <c r="C62" t="s">
        <v>431</v>
      </c>
      <c r="D62" s="5">
        <v>1767000000</v>
      </c>
      <c r="E62" s="5">
        <v>2378000000</v>
      </c>
      <c r="F62" s="5">
        <v>239000000</v>
      </c>
      <c r="G62" s="5">
        <v>4739000000</v>
      </c>
      <c r="I62" s="5">
        <v>11451000000</v>
      </c>
      <c r="J62" s="5">
        <v>18321000000</v>
      </c>
      <c r="K62" s="5">
        <v>24764000000</v>
      </c>
      <c r="L62" s="5">
        <v>9420000000</v>
      </c>
      <c r="M62" s="5">
        <v>1044000000</v>
      </c>
      <c r="N62" s="5">
        <v>1853000000</v>
      </c>
      <c r="O62" s="5">
        <v>2512000000</v>
      </c>
      <c r="P62" s="5">
        <v>735984603</v>
      </c>
      <c r="Q62" s="5">
        <v>614258490</v>
      </c>
      <c r="R62" s="5">
        <v>1132880343</v>
      </c>
      <c r="S62" s="5">
        <v>1187825640</v>
      </c>
      <c r="T62" s="5">
        <v>425097882</v>
      </c>
      <c r="U62" s="5">
        <v>478406585</v>
      </c>
      <c r="V62" s="5">
        <v>308777579</v>
      </c>
      <c r="W62" s="5">
        <v>1616614452</v>
      </c>
      <c r="Y62" s="5">
        <v>358087536</v>
      </c>
      <c r="Z62" s="5">
        <v>566873546</v>
      </c>
    </row>
    <row r="63" spans="2:26" ht="15.5" x14ac:dyDescent="0.35">
      <c r="C63" t="s">
        <v>27</v>
      </c>
      <c r="D63" s="5">
        <v>-25981000000</v>
      </c>
      <c r="E63" s="5">
        <v>-18096000000</v>
      </c>
      <c r="F63" s="5">
        <v>-28383000000</v>
      </c>
      <c r="G63" s="5">
        <v>-24804000000</v>
      </c>
      <c r="I63" s="5">
        <v>-87272000000</v>
      </c>
      <c r="J63" s="5">
        <v>-84953000000</v>
      </c>
      <c r="K63" s="5">
        <v>-90129000000</v>
      </c>
      <c r="L63" s="5">
        <v>-113609000000</v>
      </c>
      <c r="M63" s="5">
        <v>-152222000000</v>
      </c>
      <c r="N63" s="5">
        <v>-166885000000</v>
      </c>
      <c r="O63" s="5">
        <v>-124025000000</v>
      </c>
      <c r="P63" s="5">
        <v>-131941776294</v>
      </c>
      <c r="Q63" s="5">
        <v>-145568282324</v>
      </c>
      <c r="R63" s="5">
        <v>-91100348680</v>
      </c>
      <c r="S63" s="5">
        <v>-70672637820</v>
      </c>
      <c r="T63" s="5">
        <v>-89338640854</v>
      </c>
      <c r="U63" s="5">
        <v>-89408917103</v>
      </c>
      <c r="V63" s="5">
        <v>-64084359134</v>
      </c>
      <c r="W63" s="5">
        <v>-75932265243</v>
      </c>
      <c r="Y63" s="5">
        <v>-90159096214</v>
      </c>
      <c r="Z63" s="5">
        <v>-47241518348</v>
      </c>
    </row>
    <row r="64" spans="2:26" ht="15.5" x14ac:dyDescent="0.35">
      <c r="C64" t="s">
        <v>1339</v>
      </c>
      <c r="Y64" s="5">
        <v>-30489295839</v>
      </c>
      <c r="Z64" s="5">
        <v>-3291649189</v>
      </c>
    </row>
    <row r="65" spans="3:26" ht="15.5" x14ac:dyDescent="0.35">
      <c r="C65" t="s">
        <v>1455</v>
      </c>
      <c r="S65" s="5">
        <v>-10980005000</v>
      </c>
    </row>
    <row r="66" spans="3:26" ht="15.5" x14ac:dyDescent="0.35">
      <c r="C66" t="s">
        <v>628</v>
      </c>
      <c r="D66" s="5">
        <v>-18801000000</v>
      </c>
      <c r="E66" s="5">
        <v>-13870000000</v>
      </c>
      <c r="F66" s="5">
        <v>-14377000000</v>
      </c>
      <c r="G66" s="5">
        <v>-13270000000</v>
      </c>
      <c r="I66" s="5">
        <v>-52415000000</v>
      </c>
      <c r="J66" s="5">
        <v>-50245000000</v>
      </c>
      <c r="K66" s="5">
        <v>-50827000000</v>
      </c>
      <c r="L66" s="5">
        <v>-54586000000</v>
      </c>
      <c r="M66" s="5">
        <v>-40267000000</v>
      </c>
      <c r="N66" s="5">
        <v>-32504000000</v>
      </c>
      <c r="O66" s="5">
        <v>-21683000000</v>
      </c>
      <c r="P66" s="5">
        <v>-19587151558</v>
      </c>
      <c r="Q66" s="5">
        <v>-16395400047</v>
      </c>
    </row>
    <row r="67" spans="3:26" ht="15.5" x14ac:dyDescent="0.35">
      <c r="C67" t="s">
        <v>96</v>
      </c>
      <c r="D67" s="5">
        <v>-43472000000</v>
      </c>
      <c r="E67" s="5">
        <v>-29178000000</v>
      </c>
      <c r="F67" s="5">
        <v>-45532000000</v>
      </c>
      <c r="G67" s="5">
        <v>-31373000000</v>
      </c>
      <c r="I67" s="5">
        <v>-129789000000</v>
      </c>
      <c r="J67" s="5">
        <v>-106139000000</v>
      </c>
      <c r="K67" s="5">
        <v>-115564000000</v>
      </c>
      <c r="L67" s="5">
        <v>-121826000000</v>
      </c>
      <c r="M67" s="5">
        <v>-176848000000</v>
      </c>
      <c r="N67" s="5">
        <v>-224499000000</v>
      </c>
      <c r="O67" s="5">
        <v>-112864000000</v>
      </c>
      <c r="P67" s="5">
        <v>-150553584321</v>
      </c>
      <c r="Q67" s="5">
        <v>-149577508008</v>
      </c>
      <c r="R67" s="5">
        <v>-69078174731</v>
      </c>
      <c r="S67" s="5">
        <v>-77328984797</v>
      </c>
      <c r="T67" s="5">
        <v>-87895150191</v>
      </c>
      <c r="U67" s="5">
        <v>-43731641616</v>
      </c>
      <c r="V67" s="5">
        <v>16531146419</v>
      </c>
      <c r="W67" s="5">
        <v>-112216418470</v>
      </c>
      <c r="X67" s="5">
        <v>-56981479624</v>
      </c>
      <c r="Y67" s="5">
        <v>-134127448208</v>
      </c>
      <c r="Z67" s="5">
        <v>-65989046292</v>
      </c>
    </row>
    <row r="68" spans="3:26" ht="15.5" x14ac:dyDescent="0.35">
      <c r="C68" t="s">
        <v>29</v>
      </c>
      <c r="D68" s="5">
        <v>297009000000</v>
      </c>
      <c r="E68" s="5">
        <v>169402000000</v>
      </c>
      <c r="F68" s="5">
        <v>158113000000</v>
      </c>
      <c r="G68" s="5">
        <v>97453000000</v>
      </c>
      <c r="I68" s="5">
        <v>596778000000</v>
      </c>
      <c r="J68" s="5">
        <v>811755000000</v>
      </c>
      <c r="K68" s="5">
        <v>850816000000</v>
      </c>
      <c r="L68" s="5">
        <v>1450019000000</v>
      </c>
      <c r="M68" s="5">
        <v>955058000000</v>
      </c>
      <c r="N68" s="5">
        <v>36399000000</v>
      </c>
      <c r="O68" s="5">
        <v>146738000000</v>
      </c>
      <c r="P68" s="5">
        <v>-15539607249</v>
      </c>
      <c r="Q68" s="5">
        <v>2912885693</v>
      </c>
      <c r="R68" s="5">
        <v>232096636048</v>
      </c>
      <c r="S68" s="5">
        <v>317640620854</v>
      </c>
      <c r="T68" s="5">
        <v>236303224627</v>
      </c>
      <c r="U68" s="5">
        <v>91921990122</v>
      </c>
      <c r="V68" s="5">
        <v>140699565076</v>
      </c>
      <c r="W68" s="5">
        <v>39122847317</v>
      </c>
      <c r="X68" s="5">
        <v>-94706070189</v>
      </c>
      <c r="Y68" s="5">
        <v>-170878578629</v>
      </c>
      <c r="Z68" s="5">
        <v>165437644565</v>
      </c>
    </row>
    <row r="69" spans="3:26" ht="15.5" x14ac:dyDescent="0.35">
      <c r="C69" t="s">
        <v>28</v>
      </c>
      <c r="D69" s="5">
        <v>-5406000000</v>
      </c>
      <c r="E69" s="5">
        <v>-5163000000</v>
      </c>
      <c r="F69" s="5">
        <v>-11505000000</v>
      </c>
      <c r="G69" s="5">
        <v>-5030000000</v>
      </c>
      <c r="I69" s="5">
        <v>-43668000000</v>
      </c>
      <c r="J69" s="5">
        <v>-90256000000</v>
      </c>
      <c r="K69" s="5">
        <v>-36054000000</v>
      </c>
      <c r="L69" s="5">
        <v>-36201000000</v>
      </c>
      <c r="M69" s="5">
        <v>-257437000000</v>
      </c>
      <c r="N69" s="5">
        <v>15815000000</v>
      </c>
      <c r="O69" s="5">
        <v>-46123000000</v>
      </c>
      <c r="P69" s="5">
        <v>50358088701</v>
      </c>
      <c r="Q69" s="5">
        <v>50445401665</v>
      </c>
      <c r="R69" s="5">
        <v>-575487360</v>
      </c>
      <c r="S69" s="5">
        <v>-466485613</v>
      </c>
      <c r="T69" s="5">
        <v>-33061395697</v>
      </c>
      <c r="U69" s="5">
        <v>-21102461372</v>
      </c>
      <c r="V69" s="5">
        <v>-20712459083</v>
      </c>
      <c r="W69" s="5">
        <v>-12505709263</v>
      </c>
      <c r="X69" s="5">
        <v>-19788428409</v>
      </c>
      <c r="Y69" s="5">
        <v>-8098703191</v>
      </c>
      <c r="Z69" s="5">
        <v>-10229693523</v>
      </c>
    </row>
    <row r="70" spans="3:26" ht="15.5" x14ac:dyDescent="0.35">
      <c r="C70" t="s">
        <v>254</v>
      </c>
      <c r="D70" s="5">
        <v>291603000000</v>
      </c>
      <c r="E70" s="5">
        <v>164239000000</v>
      </c>
      <c r="F70" s="5">
        <v>146608000000</v>
      </c>
      <c r="G70" s="5">
        <v>92423000000</v>
      </c>
      <c r="I70" s="5">
        <v>553110000000</v>
      </c>
      <c r="J70" s="5">
        <v>721499000000</v>
      </c>
      <c r="K70" s="5">
        <v>814762000000</v>
      </c>
      <c r="L70" s="5">
        <v>1413818000000</v>
      </c>
      <c r="M70" s="5">
        <v>697621000000</v>
      </c>
      <c r="N70" s="5">
        <v>52214000000</v>
      </c>
      <c r="O70" s="5">
        <v>100615000000</v>
      </c>
      <c r="P70" s="5">
        <v>34818481452</v>
      </c>
      <c r="Q70" s="5">
        <v>53358287358</v>
      </c>
      <c r="R70" s="5">
        <v>231521148688</v>
      </c>
      <c r="S70" s="5">
        <v>317174135241</v>
      </c>
      <c r="T70" s="5">
        <v>203241828930</v>
      </c>
      <c r="U70" s="5">
        <v>70819528750</v>
      </c>
      <c r="V70" s="5">
        <v>119987105993</v>
      </c>
      <c r="W70" s="5">
        <v>26617138054</v>
      </c>
      <c r="X70" s="5">
        <v>-114494498598</v>
      </c>
      <c r="Y70" s="5">
        <v>-178977281820</v>
      </c>
      <c r="Z70" s="5">
        <v>155207951042</v>
      </c>
    </row>
    <row r="71" spans="3:26" ht="15.5" x14ac:dyDescent="0.35">
      <c r="C71" t="s">
        <v>255</v>
      </c>
      <c r="X71" s="5">
        <v>37090090</v>
      </c>
      <c r="Y71" s="5">
        <v>27179132</v>
      </c>
      <c r="Z71" s="5">
        <v>-17287155</v>
      </c>
    </row>
    <row r="72" spans="3:26" ht="15.5" x14ac:dyDescent="0.35">
      <c r="C72" t="s">
        <v>100</v>
      </c>
      <c r="D72" s="5">
        <v>291603000000</v>
      </c>
      <c r="E72" s="5">
        <v>164239000000</v>
      </c>
      <c r="F72" s="5">
        <v>146608000000</v>
      </c>
      <c r="G72" s="5">
        <v>92423000000</v>
      </c>
      <c r="I72" s="5">
        <v>553110000000</v>
      </c>
      <c r="J72" s="5">
        <v>721499000000</v>
      </c>
      <c r="K72" s="5">
        <v>814762000000</v>
      </c>
      <c r="L72" s="5">
        <v>1413818000000</v>
      </c>
      <c r="M72" s="5">
        <v>697621000000</v>
      </c>
      <c r="N72" s="5">
        <v>52214000000</v>
      </c>
      <c r="O72" s="5">
        <v>100615000000</v>
      </c>
      <c r="P72" s="5">
        <v>34818481452</v>
      </c>
      <c r="Q72" s="5">
        <v>53358287358</v>
      </c>
      <c r="R72" s="5">
        <v>231521148688</v>
      </c>
      <c r="S72" s="5">
        <v>317174135241</v>
      </c>
      <c r="T72" s="5">
        <v>203241828930</v>
      </c>
      <c r="U72" s="5">
        <v>70819528750</v>
      </c>
      <c r="V72" s="5">
        <v>119987105993</v>
      </c>
      <c r="W72" s="5">
        <v>26617138054</v>
      </c>
      <c r="X72" s="5">
        <v>-114457408508</v>
      </c>
      <c r="Y72" s="5">
        <v>-178950102688</v>
      </c>
      <c r="Z72" s="5">
        <v>155190663887</v>
      </c>
    </row>
    <row r="73" spans="3:26" ht="15.5" x14ac:dyDescent="0.35">
      <c r="C73" t="s">
        <v>101</v>
      </c>
      <c r="D73" s="5">
        <v>13151000000</v>
      </c>
      <c r="E73" s="5">
        <v>601000000</v>
      </c>
      <c r="F73" s="5">
        <v>-4062000000</v>
      </c>
      <c r="G73" s="5">
        <v>-226000000</v>
      </c>
      <c r="I73" s="5">
        <v>-3682000000</v>
      </c>
      <c r="J73" s="5">
        <v>13995000000</v>
      </c>
      <c r="K73" s="5">
        <v>2736000000</v>
      </c>
      <c r="L73" s="5">
        <v>-12718000000</v>
      </c>
      <c r="M73" s="5">
        <v>8225000000</v>
      </c>
      <c r="N73" s="5">
        <v>-3960000000</v>
      </c>
      <c r="O73" s="5">
        <v>7102000000</v>
      </c>
      <c r="P73" s="5">
        <v>11651427744</v>
      </c>
      <c r="Q73" s="5">
        <v>-1706184574</v>
      </c>
      <c r="R73" s="5">
        <v>-3863575586</v>
      </c>
      <c r="S73" s="5">
        <v>-15750265241</v>
      </c>
      <c r="T73" s="5">
        <v>-7605722669</v>
      </c>
      <c r="U73" s="5">
        <v>-71476961336</v>
      </c>
      <c r="V73" s="5">
        <v>-14210803695</v>
      </c>
      <c r="W73" s="5">
        <v>7367767241</v>
      </c>
    </row>
    <row r="74" spans="3:26" ht="15.5" x14ac:dyDescent="0.35">
      <c r="C74" t="s">
        <v>103</v>
      </c>
      <c r="D74" s="5">
        <v>304754000000</v>
      </c>
      <c r="E74" s="5">
        <v>164840000000</v>
      </c>
      <c r="F74" s="5">
        <v>142546000000</v>
      </c>
      <c r="G74" s="5">
        <v>92197000000</v>
      </c>
      <c r="I74" s="5">
        <v>549428000000</v>
      </c>
      <c r="J74" s="5">
        <v>735494000000</v>
      </c>
      <c r="K74" s="5">
        <v>817498000000</v>
      </c>
      <c r="L74" s="5">
        <v>1401100000000</v>
      </c>
      <c r="M74" s="5">
        <v>705846000000</v>
      </c>
      <c r="N74" s="5">
        <v>48254000000</v>
      </c>
      <c r="O74" s="5">
        <v>107717000000</v>
      </c>
      <c r="P74" s="5">
        <v>46469909196</v>
      </c>
      <c r="Q74" s="5">
        <v>51652102784</v>
      </c>
      <c r="R74" s="5">
        <v>227657573102</v>
      </c>
      <c r="S74" s="5">
        <v>301423870000</v>
      </c>
      <c r="T74" s="5">
        <v>195636106261</v>
      </c>
      <c r="U74" s="5">
        <v>-657432586</v>
      </c>
      <c r="V74" s="5">
        <v>105776302298</v>
      </c>
      <c r="W74" s="5">
        <v>33984905295</v>
      </c>
      <c r="X74" s="5">
        <v>-114457408508</v>
      </c>
      <c r="Y74" s="5">
        <v>-178950102688</v>
      </c>
      <c r="Z74" s="5">
        <v>155190663887</v>
      </c>
    </row>
    <row r="75" spans="3:26" ht="15.5" x14ac:dyDescent="0.35">
      <c r="C75" t="s">
        <v>104</v>
      </c>
      <c r="D75" s="5">
        <v>291603000000</v>
      </c>
      <c r="E75" s="5">
        <v>164239000000</v>
      </c>
      <c r="F75" s="5">
        <v>146608000000</v>
      </c>
      <c r="G75" s="5">
        <v>92423000000</v>
      </c>
      <c r="I75" s="5">
        <v>553110000000</v>
      </c>
      <c r="J75" s="5">
        <v>721499000000</v>
      </c>
      <c r="K75" s="5">
        <v>814762000000</v>
      </c>
      <c r="L75" s="5">
        <v>1413818000000</v>
      </c>
      <c r="M75" s="5">
        <v>697621000000</v>
      </c>
      <c r="N75" s="5">
        <v>52214000000</v>
      </c>
      <c r="O75" s="5">
        <v>100615000000</v>
      </c>
      <c r="P75" s="5">
        <v>34818481452</v>
      </c>
      <c r="Q75" s="5">
        <v>53358287358</v>
      </c>
      <c r="R75" s="5">
        <v>231521148688</v>
      </c>
      <c r="S75" s="5">
        <v>317174135241</v>
      </c>
      <c r="T75" s="5">
        <v>203241828930</v>
      </c>
      <c r="U75" s="5">
        <v>70819528750</v>
      </c>
      <c r="V75" s="5">
        <v>119987105993</v>
      </c>
      <c r="W75" s="5">
        <v>26617138054</v>
      </c>
      <c r="X75" s="5">
        <v>-114457408508</v>
      </c>
      <c r="Y75" s="5">
        <v>-178950102688</v>
      </c>
      <c r="Z75" s="5">
        <v>155190663887</v>
      </c>
    </row>
    <row r="76" spans="3:26" ht="15.5" x14ac:dyDescent="0.35">
      <c r="C76" t="s">
        <v>8</v>
      </c>
      <c r="D76" s="5">
        <v>297960000000</v>
      </c>
      <c r="E76" s="5">
        <v>157364000000</v>
      </c>
      <c r="F76" s="5">
        <v>129951000000</v>
      </c>
      <c r="G76" s="5">
        <v>79024000000</v>
      </c>
      <c r="I76" s="5">
        <v>495800000000</v>
      </c>
      <c r="J76" s="5">
        <v>687153000000</v>
      </c>
      <c r="K76" s="5">
        <v>785196000000</v>
      </c>
      <c r="L76" s="5">
        <v>1352388000000</v>
      </c>
      <c r="M76" s="5">
        <v>703854000000</v>
      </c>
      <c r="N76" s="5">
        <v>58830000000</v>
      </c>
      <c r="O76" s="5">
        <v>100088000000</v>
      </c>
      <c r="P76" s="5">
        <v>46124961278</v>
      </c>
      <c r="Q76" s="5">
        <v>51355592345</v>
      </c>
      <c r="R76" s="5">
        <v>227447860430</v>
      </c>
      <c r="S76" s="5">
        <v>301219985647</v>
      </c>
      <c r="T76" s="5">
        <v>195090092695</v>
      </c>
      <c r="U76" s="5">
        <v>-1029705930</v>
      </c>
      <c r="V76" s="5">
        <v>105502713846</v>
      </c>
      <c r="W76" s="5">
        <v>33966235342</v>
      </c>
      <c r="X76" s="5">
        <v>-114457408508</v>
      </c>
      <c r="Y76" s="5">
        <v>-178950102688</v>
      </c>
      <c r="Z76" s="5">
        <v>155190663887</v>
      </c>
    </row>
    <row r="77" spans="3:26" ht="15.5" x14ac:dyDescent="0.35">
      <c r="C77" t="s">
        <v>105</v>
      </c>
      <c r="D77" s="5">
        <v>6794000000</v>
      </c>
      <c r="E77" s="5">
        <v>7476000000</v>
      </c>
      <c r="F77" s="5">
        <v>12595000000</v>
      </c>
      <c r="G77" s="5">
        <v>13173000000</v>
      </c>
      <c r="I77" s="5">
        <v>53628000000</v>
      </c>
      <c r="J77" s="5">
        <v>48341000000</v>
      </c>
      <c r="K77" s="5">
        <v>32302000000</v>
      </c>
      <c r="L77" s="5">
        <v>48712000000</v>
      </c>
      <c r="M77" s="5">
        <v>1992000000</v>
      </c>
      <c r="N77" s="5">
        <v>-10576000000</v>
      </c>
      <c r="O77" s="5">
        <v>7629000000</v>
      </c>
      <c r="P77" s="5">
        <v>344947918</v>
      </c>
      <c r="Q77" s="5">
        <v>296510439</v>
      </c>
      <c r="R77" s="5">
        <v>209712672</v>
      </c>
      <c r="S77" s="5">
        <v>203884353</v>
      </c>
      <c r="T77" s="5">
        <v>546013566</v>
      </c>
      <c r="U77" s="5">
        <v>372273344</v>
      </c>
      <c r="V77" s="5">
        <v>273588452</v>
      </c>
      <c r="W77" s="5">
        <v>18669953</v>
      </c>
    </row>
    <row r="78" spans="3:26" ht="15.5" x14ac:dyDescent="0.35">
      <c r="C78" t="s">
        <v>106</v>
      </c>
      <c r="D78" s="5">
        <v>291603000000</v>
      </c>
      <c r="E78" s="5">
        <v>164239000000</v>
      </c>
      <c r="F78" s="5">
        <v>146608000000</v>
      </c>
      <c r="G78" s="5">
        <v>92423000000</v>
      </c>
      <c r="I78" s="5">
        <v>553110000000</v>
      </c>
      <c r="J78" s="5">
        <v>721499000000</v>
      </c>
      <c r="K78" s="5">
        <v>814762000000</v>
      </c>
      <c r="L78" s="5">
        <v>1413818000000</v>
      </c>
      <c r="M78" s="5">
        <v>697621000000</v>
      </c>
      <c r="N78" s="5">
        <v>52214000000</v>
      </c>
      <c r="O78" s="5">
        <v>100615000000</v>
      </c>
      <c r="P78" s="5">
        <v>34818481452</v>
      </c>
      <c r="Q78" s="5">
        <v>53358287358</v>
      </c>
      <c r="R78" s="5">
        <v>231521148688</v>
      </c>
      <c r="S78" s="5">
        <v>317174135241</v>
      </c>
      <c r="T78" s="5">
        <v>203241828930</v>
      </c>
      <c r="U78" s="5">
        <v>70819528750</v>
      </c>
      <c r="V78" s="5">
        <v>119987105993</v>
      </c>
      <c r="W78" s="5">
        <v>26617138054</v>
      </c>
      <c r="X78" s="5">
        <v>-114457408508</v>
      </c>
      <c r="Y78" s="5">
        <v>-178950102688</v>
      </c>
      <c r="Z78" s="5">
        <v>155190663887</v>
      </c>
    </row>
    <row r="79" spans="3:26" ht="15.5" x14ac:dyDescent="0.35">
      <c r="C79" t="s">
        <v>107</v>
      </c>
      <c r="D79" s="5">
        <v>304754000000</v>
      </c>
      <c r="E79" s="5">
        <v>164840000000</v>
      </c>
      <c r="F79" s="5">
        <v>142546000000</v>
      </c>
      <c r="G79" s="5">
        <v>92197000000</v>
      </c>
      <c r="I79" s="5">
        <v>549428000000</v>
      </c>
      <c r="J79" s="5">
        <v>735494000000</v>
      </c>
      <c r="K79" s="5">
        <v>817498000000</v>
      </c>
      <c r="L79" s="5">
        <v>1401100000000</v>
      </c>
      <c r="M79" s="5">
        <v>705846000000</v>
      </c>
      <c r="N79" s="5">
        <v>48254000000</v>
      </c>
      <c r="O79" s="5">
        <v>107717000000</v>
      </c>
      <c r="P79" s="5">
        <v>46469909196</v>
      </c>
      <c r="Q79" s="5">
        <v>51652102784</v>
      </c>
      <c r="R79" s="5">
        <v>227657573102</v>
      </c>
      <c r="S79" s="5">
        <v>301423870000</v>
      </c>
      <c r="T79" s="5">
        <v>195636106261</v>
      </c>
      <c r="U79" s="5">
        <v>-657432586</v>
      </c>
      <c r="V79" s="5">
        <v>105776302298</v>
      </c>
      <c r="W79" s="5">
        <v>33984905295</v>
      </c>
      <c r="X79" s="5">
        <v>-114457408508</v>
      </c>
      <c r="Y79" s="5">
        <v>-178950102688</v>
      </c>
      <c r="Z79" s="5">
        <v>155190663887</v>
      </c>
    </row>
    <row r="80" spans="3:26" ht="15.5" x14ac:dyDescent="0.35">
      <c r="C80" t="s">
        <v>108</v>
      </c>
      <c r="D80" s="5">
        <v>304754000000</v>
      </c>
      <c r="E80" s="5">
        <v>164840000000</v>
      </c>
      <c r="F80" s="5">
        <v>142546000000</v>
      </c>
      <c r="G80" s="5">
        <v>92197000000</v>
      </c>
      <c r="I80" s="5">
        <v>549428000000</v>
      </c>
      <c r="J80" s="5">
        <v>735494000000</v>
      </c>
      <c r="K80" s="5">
        <v>817498000000</v>
      </c>
      <c r="L80" s="5">
        <v>1401100000000</v>
      </c>
      <c r="M80" s="5">
        <v>705846000000</v>
      </c>
      <c r="N80" s="5">
        <v>48254000000</v>
      </c>
      <c r="O80" s="5">
        <v>107717000000</v>
      </c>
      <c r="P80" s="5">
        <v>46469909196</v>
      </c>
      <c r="Q80" s="5">
        <v>51652102784</v>
      </c>
      <c r="R80" s="5">
        <v>227657573102</v>
      </c>
      <c r="S80" s="5">
        <v>301423870000</v>
      </c>
      <c r="T80" s="5">
        <v>195636106261</v>
      </c>
      <c r="U80" s="5">
        <v>-657432586</v>
      </c>
      <c r="V80" s="5">
        <v>105776302298</v>
      </c>
      <c r="W80" s="5">
        <v>33984905295</v>
      </c>
      <c r="X80" s="5">
        <v>-114457408508</v>
      </c>
      <c r="Y80" s="5">
        <v>-178950102688</v>
      </c>
      <c r="Z80" s="5">
        <v>155190663887</v>
      </c>
    </row>
    <row r="82" spans="2:26" ht="15.5" x14ac:dyDescent="0.35">
      <c r="B82" t="s">
        <v>109</v>
      </c>
      <c r="C82" t="s">
        <v>110</v>
      </c>
    </row>
    <row r="83" spans="2:26" ht="15.5" x14ac:dyDescent="0.35">
      <c r="C83" t="s">
        <v>437</v>
      </c>
    </row>
    <row r="84" spans="2:26" ht="15.5" x14ac:dyDescent="0.35">
      <c r="C84" t="s">
        <v>20</v>
      </c>
      <c r="D84" s="5">
        <v>381401000000</v>
      </c>
      <c r="E84" s="5">
        <v>303884000000</v>
      </c>
      <c r="F84" s="5">
        <v>479770000000</v>
      </c>
      <c r="G84" s="5">
        <v>490881000000</v>
      </c>
      <c r="I84" s="5">
        <v>479770000000</v>
      </c>
      <c r="J84" s="5">
        <v>670732000000</v>
      </c>
      <c r="K84" s="5">
        <v>883155000000</v>
      </c>
      <c r="L84" s="5">
        <v>1290199000000</v>
      </c>
      <c r="M84" s="5">
        <v>682387000000</v>
      </c>
      <c r="N84" s="5">
        <v>120586000000</v>
      </c>
      <c r="O84" s="5">
        <v>40281000000</v>
      </c>
      <c r="P84" s="5">
        <v>40377301680</v>
      </c>
      <c r="Q84" s="5">
        <v>16769071483</v>
      </c>
      <c r="R84" s="5">
        <v>32967646232</v>
      </c>
      <c r="S84" s="5">
        <v>24430338156</v>
      </c>
      <c r="T84" s="5">
        <v>42880582983</v>
      </c>
      <c r="U84" s="5">
        <v>53217306877</v>
      </c>
      <c r="V84" s="5">
        <v>43333108689</v>
      </c>
      <c r="W84" s="5">
        <v>33538421925</v>
      </c>
      <c r="X84" s="5">
        <v>7019313499</v>
      </c>
      <c r="Y84" s="5">
        <v>13444982084</v>
      </c>
      <c r="Z84" s="5">
        <v>57660488724</v>
      </c>
    </row>
    <row r="85" spans="2:26" ht="15.5" x14ac:dyDescent="0.35">
      <c r="C85" t="s">
        <v>395</v>
      </c>
      <c r="D85" s="5">
        <v>459031000000</v>
      </c>
      <c r="E85" s="5">
        <v>352191000000</v>
      </c>
      <c r="F85" s="5">
        <v>306332000000</v>
      </c>
      <c r="G85" s="5">
        <v>322374000000</v>
      </c>
      <c r="I85" s="5">
        <v>306332000000</v>
      </c>
      <c r="J85" s="5">
        <v>258614000000</v>
      </c>
      <c r="K85" s="5">
        <v>327565000000</v>
      </c>
      <c r="L85" s="5">
        <v>316391000000</v>
      </c>
      <c r="M85" s="5">
        <v>286126000000</v>
      </c>
      <c r="N85" s="5">
        <v>187104000000</v>
      </c>
      <c r="O85" s="5">
        <v>214168000000</v>
      </c>
      <c r="P85" s="5">
        <v>184926231554</v>
      </c>
      <c r="Q85" s="5">
        <v>218024614740</v>
      </c>
      <c r="R85" s="5">
        <v>136554197727</v>
      </c>
      <c r="S85" s="5">
        <v>175166835210</v>
      </c>
      <c r="T85" s="5">
        <v>184332946854</v>
      </c>
      <c r="U85" s="5">
        <v>167211119675</v>
      </c>
      <c r="V85" s="5">
        <v>121644698242</v>
      </c>
      <c r="W85" s="5">
        <v>100204558643</v>
      </c>
      <c r="X85" s="5">
        <v>132098210477</v>
      </c>
      <c r="Y85" s="5">
        <v>140512457416</v>
      </c>
      <c r="Z85" s="5">
        <v>115360981434</v>
      </c>
    </row>
    <row r="86" spans="2:26" ht="15.5" x14ac:dyDescent="0.35">
      <c r="C86" t="s">
        <v>123</v>
      </c>
      <c r="D86" s="5">
        <v>228428000000</v>
      </c>
      <c r="E86" s="5">
        <v>5268000000</v>
      </c>
      <c r="F86" s="5">
        <v>1272000000</v>
      </c>
      <c r="G86" s="5">
        <v>1048000000</v>
      </c>
      <c r="I86" s="5">
        <v>1272000000</v>
      </c>
      <c r="J86" s="5">
        <v>3937000000</v>
      </c>
      <c r="K86" s="5">
        <v>3216000000</v>
      </c>
      <c r="L86" s="5">
        <v>299002000000</v>
      </c>
      <c r="M86" s="5">
        <v>126851000000</v>
      </c>
      <c r="N86" s="5">
        <v>13000000</v>
      </c>
      <c r="O86" s="5">
        <v>13000000</v>
      </c>
      <c r="P86" s="5">
        <v>23585154</v>
      </c>
      <c r="Q86" s="5">
        <v>44030958</v>
      </c>
      <c r="R86" s="5">
        <v>161574813</v>
      </c>
      <c r="S86" s="5">
        <v>535819094</v>
      </c>
      <c r="T86" s="5">
        <v>37388748738</v>
      </c>
      <c r="U86" s="5">
        <v>4416885930</v>
      </c>
      <c r="V86" s="5">
        <v>121379000</v>
      </c>
      <c r="Y86" s="5">
        <v>31310697000</v>
      </c>
      <c r="Z86" s="5">
        <v>973940</v>
      </c>
    </row>
    <row r="87" spans="2:26" ht="15.5" x14ac:dyDescent="0.35">
      <c r="C87" t="s">
        <v>122</v>
      </c>
      <c r="O87" s="5">
        <v>30463000000</v>
      </c>
      <c r="Q87" s="5">
        <v>26620000</v>
      </c>
    </row>
    <row r="88" spans="2:26" ht="15.5" x14ac:dyDescent="0.35">
      <c r="C88" t="s">
        <v>396</v>
      </c>
      <c r="D88" s="5">
        <v>459031000000</v>
      </c>
      <c r="E88" s="5">
        <v>352191000000</v>
      </c>
      <c r="F88" s="5">
        <v>306332000000</v>
      </c>
      <c r="G88" s="5">
        <v>322374000000</v>
      </c>
      <c r="I88" s="5">
        <v>306332000000</v>
      </c>
      <c r="J88" s="5">
        <v>258614000000</v>
      </c>
      <c r="K88" s="5">
        <v>327565000000</v>
      </c>
      <c r="L88" s="5">
        <v>316391000000</v>
      </c>
      <c r="M88" s="5">
        <v>286126000000</v>
      </c>
      <c r="N88" s="5">
        <v>187104000000</v>
      </c>
      <c r="O88" s="5">
        <v>214168000000</v>
      </c>
      <c r="P88" s="5">
        <v>184926231554</v>
      </c>
      <c r="Q88" s="5">
        <v>218024614740</v>
      </c>
      <c r="R88" s="5">
        <v>136554197727</v>
      </c>
      <c r="S88" s="5">
        <v>175166835210</v>
      </c>
      <c r="T88" s="5">
        <v>184332946854</v>
      </c>
      <c r="U88" s="5">
        <v>167211119675</v>
      </c>
      <c r="V88" s="5">
        <v>121644698242</v>
      </c>
      <c r="W88" s="5">
        <v>100204558643</v>
      </c>
      <c r="X88" s="5">
        <v>132098210477</v>
      </c>
      <c r="Y88" s="5">
        <v>140512457416</v>
      </c>
      <c r="Z88" s="5">
        <v>115360981434</v>
      </c>
    </row>
    <row r="89" spans="2:26" ht="15.5" x14ac:dyDescent="0.35">
      <c r="C89" t="s">
        <v>397</v>
      </c>
      <c r="D89" s="5">
        <v>1664000000</v>
      </c>
      <c r="E89" s="5">
        <v>2569000000</v>
      </c>
      <c r="F89" s="5">
        <v>2844000000</v>
      </c>
      <c r="G89" s="5">
        <v>1943000000</v>
      </c>
      <c r="I89" s="5">
        <v>2844000000</v>
      </c>
      <c r="J89" s="5">
        <v>1674000000</v>
      </c>
      <c r="K89" s="5">
        <v>15377000000</v>
      </c>
      <c r="L89" s="5">
        <v>6771000000</v>
      </c>
      <c r="M89" s="5">
        <v>33213000000</v>
      </c>
      <c r="N89" s="5">
        <v>10807000000</v>
      </c>
      <c r="O89" s="5">
        <v>12713000000</v>
      </c>
      <c r="P89" s="5">
        <v>5918451800</v>
      </c>
      <c r="Q89" s="5">
        <v>6885835047</v>
      </c>
      <c r="R89" s="5">
        <v>3446847962</v>
      </c>
      <c r="S89" s="5">
        <v>6648655466</v>
      </c>
      <c r="T89" s="5">
        <v>13645087392</v>
      </c>
      <c r="U89" s="5">
        <v>8755424941</v>
      </c>
      <c r="V89" s="5">
        <v>11997565462</v>
      </c>
      <c r="W89" s="5">
        <v>14732044316</v>
      </c>
      <c r="X89" s="5">
        <v>2031809120</v>
      </c>
      <c r="Y89" s="5">
        <v>2543743918</v>
      </c>
      <c r="Z89" s="5">
        <v>12454780384</v>
      </c>
    </row>
    <row r="90" spans="2:26" ht="15.5" x14ac:dyDescent="0.35">
      <c r="C90" t="s">
        <v>439</v>
      </c>
      <c r="D90" s="5">
        <v>1664000000</v>
      </c>
      <c r="E90" s="5">
        <v>2569000000</v>
      </c>
      <c r="F90" s="5">
        <v>2844000000</v>
      </c>
      <c r="G90" s="5">
        <v>1943000000</v>
      </c>
      <c r="I90" s="5">
        <v>2844000000</v>
      </c>
      <c r="J90" s="5">
        <v>1674000000</v>
      </c>
      <c r="K90" s="5">
        <v>15377000000</v>
      </c>
      <c r="L90" s="5">
        <v>6771000000</v>
      </c>
      <c r="M90" s="5">
        <v>33213000000</v>
      </c>
      <c r="N90" s="5">
        <v>10807000000</v>
      </c>
      <c r="O90" s="5">
        <v>12713000000</v>
      </c>
      <c r="P90" s="5">
        <v>5918451800</v>
      </c>
      <c r="Q90" s="5">
        <v>6885835047</v>
      </c>
      <c r="R90" s="5">
        <v>3446847962</v>
      </c>
      <c r="S90" s="5">
        <v>6648655466</v>
      </c>
      <c r="T90" s="5">
        <v>13645087392</v>
      </c>
      <c r="U90" s="5">
        <v>8755424941</v>
      </c>
      <c r="V90" s="5">
        <v>11997565462</v>
      </c>
      <c r="W90" s="5">
        <v>14732044316</v>
      </c>
      <c r="X90" s="5">
        <v>2031809120</v>
      </c>
      <c r="Y90" s="5">
        <v>2543743918</v>
      </c>
      <c r="Z90" s="5">
        <v>12454780384</v>
      </c>
    </row>
    <row r="91" spans="2:26" ht="15.5" x14ac:dyDescent="0.35">
      <c r="C91" t="s">
        <v>440</v>
      </c>
      <c r="D91" s="5">
        <v>234317000000</v>
      </c>
      <c r="E91" s="5">
        <v>248366000000</v>
      </c>
      <c r="F91" s="5">
        <v>154458000000</v>
      </c>
      <c r="G91" s="5">
        <v>150115000000</v>
      </c>
      <c r="I91" s="5">
        <v>154458000000</v>
      </c>
      <c r="J91" s="5">
        <v>149596000000</v>
      </c>
      <c r="K91" s="5">
        <v>152495000000</v>
      </c>
      <c r="L91" s="5">
        <v>132794000000</v>
      </c>
      <c r="M91" s="5">
        <v>112280000000</v>
      </c>
      <c r="N91" s="5">
        <v>59821000000</v>
      </c>
      <c r="O91" s="5">
        <v>98360000000</v>
      </c>
      <c r="P91" s="5">
        <v>81433935201</v>
      </c>
      <c r="Q91" s="5">
        <v>86024578148</v>
      </c>
      <c r="R91" s="5">
        <v>47074615432</v>
      </c>
      <c r="S91" s="5">
        <v>22908822963</v>
      </c>
      <c r="T91" s="5">
        <v>26727640249</v>
      </c>
      <c r="U91" s="5">
        <v>27757718323</v>
      </c>
      <c r="V91" s="5">
        <v>31563184223</v>
      </c>
      <c r="W91" s="5">
        <v>25269370785</v>
      </c>
      <c r="X91" s="5">
        <v>18687018800</v>
      </c>
      <c r="Y91" s="5">
        <v>27690871051</v>
      </c>
    </row>
    <row r="92" spans="2:26" ht="15.5" x14ac:dyDescent="0.35">
      <c r="C92" t="s">
        <v>81</v>
      </c>
      <c r="D92" s="5">
        <v>-102695000000</v>
      </c>
      <c r="E92" s="5">
        <v>-115846000000</v>
      </c>
      <c r="F92" s="5">
        <v>-116447000000</v>
      </c>
      <c r="G92" s="5">
        <v>-112632000000</v>
      </c>
      <c r="I92" s="5">
        <v>-116447000000</v>
      </c>
      <c r="J92" s="5">
        <v>-113012000000</v>
      </c>
      <c r="K92" s="5">
        <v>-126802000000</v>
      </c>
      <c r="L92" s="5">
        <v>-126131000000</v>
      </c>
      <c r="M92" s="5">
        <v>-81686000000</v>
      </c>
      <c r="N92" s="5">
        <v>-89842000000</v>
      </c>
      <c r="O92" s="5">
        <v>-86021000000</v>
      </c>
      <c r="P92" s="5">
        <v>-93110974476</v>
      </c>
      <c r="Q92" s="5">
        <v>-104754244718</v>
      </c>
      <c r="R92" s="5">
        <v>-103349363063</v>
      </c>
      <c r="S92" s="5">
        <v>-99488884785</v>
      </c>
      <c r="T92" s="5">
        <v>-85925720459</v>
      </c>
      <c r="U92" s="5">
        <v>-78319997790</v>
      </c>
      <c r="V92" s="5">
        <v>-6843036454</v>
      </c>
      <c r="W92" s="5">
        <v>12783350770</v>
      </c>
      <c r="X92" s="5">
        <v>15617334214</v>
      </c>
      <c r="Y92" s="5">
        <v>10779093194</v>
      </c>
      <c r="Z92" s="5">
        <v>-2646773384</v>
      </c>
    </row>
    <row r="93" spans="2:26" ht="15.5" x14ac:dyDescent="0.35">
      <c r="C93" t="s">
        <v>441</v>
      </c>
      <c r="D93" s="5">
        <v>1196480000000</v>
      </c>
      <c r="E93" s="5">
        <v>1021370000000</v>
      </c>
      <c r="F93" s="5">
        <v>1020094000000</v>
      </c>
      <c r="G93" s="5">
        <v>1063408000000</v>
      </c>
      <c r="I93" s="5">
        <v>1020094000000</v>
      </c>
      <c r="J93" s="5">
        <v>1162447000000</v>
      </c>
      <c r="K93" s="5">
        <v>1408633000000</v>
      </c>
      <c r="L93" s="5">
        <v>1779346000000</v>
      </c>
      <c r="M93" s="5">
        <v>1138374000000</v>
      </c>
      <c r="N93" s="5">
        <v>410184000000</v>
      </c>
      <c r="O93" s="5">
        <v>518941000000</v>
      </c>
      <c r="P93" s="5">
        <v>411249064950</v>
      </c>
      <c r="Q93" s="5">
        <v>414746140998</v>
      </c>
      <c r="R93" s="5">
        <v>275648326608</v>
      </c>
      <c r="S93" s="5">
        <v>271152262325</v>
      </c>
      <c r="T93" s="5">
        <v>304669276694</v>
      </c>
      <c r="U93" s="5">
        <v>294108712017</v>
      </c>
      <c r="V93" s="5">
        <v>222755282668</v>
      </c>
      <c r="W93" s="5">
        <v>185133237127</v>
      </c>
      <c r="X93" s="5">
        <v>202021836689</v>
      </c>
      <c r="Y93" s="5">
        <v>196913351868</v>
      </c>
      <c r="Z93" s="5">
        <v>200532513598</v>
      </c>
    </row>
    <row r="94" spans="2:26" ht="15.5" x14ac:dyDescent="0.35">
      <c r="C94" t="s">
        <v>442</v>
      </c>
    </row>
    <row r="95" spans="2:26" ht="15.5" x14ac:dyDescent="0.35">
      <c r="C95" t="s">
        <v>113</v>
      </c>
      <c r="D95" s="5">
        <v>6527000000</v>
      </c>
      <c r="E95" s="5">
        <v>6527000000</v>
      </c>
      <c r="F95" s="5">
        <v>6527000000</v>
      </c>
      <c r="G95" s="5">
        <v>5752000000</v>
      </c>
      <c r="I95" s="5">
        <v>6527000000</v>
      </c>
      <c r="J95" s="5">
        <v>5752000000</v>
      </c>
      <c r="K95" s="5">
        <v>26190000000</v>
      </c>
      <c r="L95" s="5">
        <v>38925000000</v>
      </c>
      <c r="M95" s="5">
        <v>57481000000</v>
      </c>
      <c r="N95" s="5">
        <v>230957000000</v>
      </c>
      <c r="O95" s="5">
        <v>203653000000</v>
      </c>
      <c r="P95" s="5">
        <v>221393589914</v>
      </c>
      <c r="Q95" s="5">
        <v>136919112540</v>
      </c>
      <c r="R95" s="5">
        <v>60576695129</v>
      </c>
      <c r="S95" s="5">
        <v>25162538201</v>
      </c>
      <c r="T95" s="5">
        <v>529619342</v>
      </c>
      <c r="U95" s="5">
        <v>173648468</v>
      </c>
      <c r="V95" s="5">
        <v>213663001</v>
      </c>
      <c r="W95" s="5">
        <v>3193166356</v>
      </c>
      <c r="X95" s="5">
        <v>3077569542</v>
      </c>
      <c r="Y95" s="5">
        <v>12645851422</v>
      </c>
      <c r="Z95" s="5">
        <v>10995926786</v>
      </c>
    </row>
    <row r="96" spans="2:26" ht="15.5" x14ac:dyDescent="0.35">
      <c r="C96" t="s">
        <v>111</v>
      </c>
      <c r="D96" s="5">
        <v>3488739000000</v>
      </c>
      <c r="E96" s="5">
        <v>3407577000000</v>
      </c>
      <c r="F96" s="5">
        <v>3408679000000</v>
      </c>
      <c r="G96" s="5">
        <v>3382314000000</v>
      </c>
      <c r="I96" s="5">
        <v>3408679000000</v>
      </c>
      <c r="J96" s="5">
        <v>2555659000000</v>
      </c>
      <c r="K96" s="5">
        <v>2579158000000</v>
      </c>
      <c r="L96" s="5">
        <v>2537690000000</v>
      </c>
      <c r="M96" s="5">
        <v>2823306000000</v>
      </c>
      <c r="N96" s="5">
        <v>3174286000000</v>
      </c>
      <c r="O96" s="5">
        <v>2511934000000</v>
      </c>
      <c r="P96" s="5">
        <v>2176593142066</v>
      </c>
      <c r="Q96" s="5">
        <v>2342071193507</v>
      </c>
      <c r="R96" s="5">
        <v>2166137439420</v>
      </c>
      <c r="S96" s="5">
        <v>1458799630538</v>
      </c>
      <c r="T96" s="5">
        <v>1295364220988</v>
      </c>
      <c r="U96" s="5">
        <v>1353433891725</v>
      </c>
      <c r="V96" s="5">
        <v>1303842974827</v>
      </c>
      <c r="W96" s="5">
        <v>807273023627</v>
      </c>
      <c r="X96" s="5">
        <v>1062427687738</v>
      </c>
      <c r="Y96" s="5">
        <v>1297418698436</v>
      </c>
      <c r="Z96" s="5">
        <v>887270092267</v>
      </c>
    </row>
    <row r="97" spans="3:26" ht="15.5" x14ac:dyDescent="0.35">
      <c r="C97" t="s">
        <v>445</v>
      </c>
      <c r="D97" s="5">
        <v>4800404000000</v>
      </c>
      <c r="E97" s="5">
        <v>4548523000000</v>
      </c>
      <c r="F97" s="5">
        <v>4270870000000</v>
      </c>
      <c r="G97" s="5">
        <v>4091658000000</v>
      </c>
      <c r="I97" s="5">
        <v>4270870000000</v>
      </c>
      <c r="J97" s="5">
        <v>3247060000000</v>
      </c>
      <c r="K97" s="5">
        <v>2660073000000</v>
      </c>
      <c r="L97" s="5">
        <v>2624516000000</v>
      </c>
      <c r="M97" s="5">
        <v>2913437000000</v>
      </c>
      <c r="N97" s="5">
        <v>3426856000000</v>
      </c>
      <c r="O97" s="5">
        <v>2747210000000</v>
      </c>
      <c r="P97" s="5">
        <v>2426177079657</v>
      </c>
      <c r="Q97" s="5">
        <v>2503632073459</v>
      </c>
      <c r="R97" s="5">
        <v>2250014013181</v>
      </c>
      <c r="S97" s="5">
        <v>1510908612864</v>
      </c>
      <c r="T97" s="5">
        <v>1322225245879</v>
      </c>
      <c r="U97" s="5">
        <v>1376405839414</v>
      </c>
      <c r="V97" s="5">
        <v>1311101635879</v>
      </c>
      <c r="W97" s="5">
        <v>814665782412</v>
      </c>
      <c r="X97" s="5">
        <v>1085692183634</v>
      </c>
      <c r="Y97" s="5">
        <v>1412062566267</v>
      </c>
      <c r="Z97" s="5">
        <v>1091486667997</v>
      </c>
    </row>
    <row r="98" spans="3:26" ht="15.5" x14ac:dyDescent="0.35">
      <c r="C98" t="s">
        <v>117</v>
      </c>
      <c r="D98" s="5">
        <v>5996884000000</v>
      </c>
      <c r="E98" s="5">
        <v>5569893000000</v>
      </c>
      <c r="F98" s="5">
        <v>5290964000000</v>
      </c>
      <c r="G98" s="5">
        <v>5155066000000</v>
      </c>
      <c r="I98" s="5">
        <v>5290964000000</v>
      </c>
      <c r="J98" s="5">
        <v>4409507000000</v>
      </c>
      <c r="K98" s="5">
        <v>4068706000000</v>
      </c>
      <c r="L98" s="5">
        <v>4403862000000</v>
      </c>
      <c r="M98" s="5">
        <v>4051811000000</v>
      </c>
      <c r="N98" s="5">
        <v>3837040000000</v>
      </c>
      <c r="O98" s="5">
        <v>3266151000000</v>
      </c>
      <c r="P98" s="5">
        <v>2837426144607</v>
      </c>
      <c r="Q98" s="5">
        <v>2918378214457</v>
      </c>
      <c r="R98" s="5">
        <v>2525662339789</v>
      </c>
      <c r="S98" s="5">
        <v>1782060875189</v>
      </c>
      <c r="T98" s="5">
        <v>1626894522573</v>
      </c>
      <c r="U98" s="5">
        <v>1670514551431</v>
      </c>
      <c r="V98" s="5">
        <v>1533856918547</v>
      </c>
      <c r="W98" s="5">
        <v>999799019539</v>
      </c>
      <c r="X98" s="5">
        <v>1287714020323</v>
      </c>
      <c r="Y98" s="5">
        <v>1608975918135</v>
      </c>
      <c r="Z98" s="5">
        <v>1292019181595</v>
      </c>
    </row>
    <row r="99" spans="3:26" ht="15.5" x14ac:dyDescent="0.35">
      <c r="C99" t="s">
        <v>118</v>
      </c>
    </row>
    <row r="100" spans="3:26" ht="15.5" x14ac:dyDescent="0.35">
      <c r="C100" t="s">
        <v>119</v>
      </c>
    </row>
    <row r="101" spans="3:26" ht="15.5" x14ac:dyDescent="0.35">
      <c r="C101" t="s">
        <v>446</v>
      </c>
      <c r="D101" s="5">
        <v>1024439000000</v>
      </c>
      <c r="E101" s="5">
        <v>797981000000</v>
      </c>
      <c r="F101" s="5">
        <v>757904000000</v>
      </c>
      <c r="G101" s="5">
        <v>717510000000</v>
      </c>
      <c r="I101" s="5">
        <v>757904000000</v>
      </c>
      <c r="J101" s="5">
        <v>614219000000</v>
      </c>
      <c r="K101" s="5">
        <v>635497000000</v>
      </c>
      <c r="L101" s="5">
        <v>1009798000000</v>
      </c>
      <c r="M101" s="5">
        <v>997061000000</v>
      </c>
      <c r="N101" s="5">
        <v>902798000000</v>
      </c>
      <c r="O101" s="5">
        <v>982055000000</v>
      </c>
      <c r="P101" s="5">
        <v>956341007524</v>
      </c>
      <c r="Q101" s="5">
        <v>818827483785</v>
      </c>
      <c r="R101" s="5">
        <v>652010180636</v>
      </c>
      <c r="S101" s="5">
        <v>463425983891</v>
      </c>
      <c r="T101" s="5">
        <v>615621554666</v>
      </c>
      <c r="U101" s="5">
        <v>567334563633</v>
      </c>
      <c r="V101" s="5">
        <v>438384167795</v>
      </c>
      <c r="W101" s="5">
        <v>333875123242</v>
      </c>
      <c r="X101" s="5">
        <v>420647145431</v>
      </c>
      <c r="Y101" s="5">
        <v>574327174700</v>
      </c>
      <c r="Z101" s="5">
        <v>374827230399</v>
      </c>
    </row>
    <row r="102" spans="3:26" ht="15.5" x14ac:dyDescent="0.35">
      <c r="C102" t="s">
        <v>447</v>
      </c>
      <c r="D102" s="5">
        <v>14194000000</v>
      </c>
      <c r="E102" s="5">
        <v>8126000000</v>
      </c>
      <c r="F102" s="5">
        <v>362000000</v>
      </c>
      <c r="I102" s="5">
        <v>362000000</v>
      </c>
      <c r="K102" s="5">
        <v>44395000000</v>
      </c>
      <c r="L102" s="5">
        <v>77970000000</v>
      </c>
      <c r="M102" s="5">
        <v>73787000000</v>
      </c>
      <c r="N102" s="5">
        <v>167020000000</v>
      </c>
      <c r="O102" s="5">
        <v>302788000000</v>
      </c>
      <c r="P102" s="5">
        <v>159850947610</v>
      </c>
      <c r="Q102" s="5">
        <v>159445865116</v>
      </c>
      <c r="R102" s="5">
        <v>156500000000</v>
      </c>
      <c r="S102" s="5">
        <v>85800000000</v>
      </c>
      <c r="T102" s="5">
        <v>129295823910</v>
      </c>
      <c r="U102" s="5">
        <v>81629017380</v>
      </c>
      <c r="V102" s="5">
        <v>50375096552</v>
      </c>
      <c r="W102" s="5">
        <v>60471147319</v>
      </c>
      <c r="X102" s="5">
        <v>75896905475</v>
      </c>
      <c r="Y102" s="5">
        <v>95208694301</v>
      </c>
      <c r="Z102" s="5">
        <v>91170407885</v>
      </c>
    </row>
    <row r="103" spans="3:26" ht="15.5" x14ac:dyDescent="0.35">
      <c r="C103" t="s">
        <v>400</v>
      </c>
    </row>
    <row r="104" spans="3:26" ht="15.5" x14ac:dyDescent="0.35">
      <c r="C104" t="s">
        <v>581</v>
      </c>
      <c r="D104" s="5">
        <v>383483000000</v>
      </c>
      <c r="E104" s="5">
        <v>352218000000</v>
      </c>
      <c r="F104" s="5">
        <v>301608000000</v>
      </c>
      <c r="G104" s="5">
        <v>292637000000</v>
      </c>
      <c r="I104" s="5">
        <v>301608000000</v>
      </c>
      <c r="J104" s="5">
        <v>267375000000</v>
      </c>
      <c r="K104" s="5">
        <v>222286000000</v>
      </c>
      <c r="L104" s="5">
        <v>201800000000</v>
      </c>
      <c r="M104" s="5">
        <v>289627000000</v>
      </c>
      <c r="N104" s="5">
        <v>198174000000</v>
      </c>
      <c r="O104" s="5">
        <v>277280000000</v>
      </c>
      <c r="P104" s="5">
        <v>234044514537</v>
      </c>
      <c r="Q104" s="5">
        <v>163377054281</v>
      </c>
      <c r="R104" s="5">
        <v>108207491336</v>
      </c>
      <c r="S104" s="5">
        <v>92532765842</v>
      </c>
      <c r="T104" s="5">
        <v>96623286178</v>
      </c>
      <c r="U104" s="5">
        <v>143574112568</v>
      </c>
      <c r="V104" s="5">
        <v>114521713649</v>
      </c>
      <c r="W104" s="5">
        <v>95381465658</v>
      </c>
      <c r="X104" s="5">
        <v>166977615076</v>
      </c>
      <c r="Y104" s="5">
        <v>214599540940</v>
      </c>
      <c r="Z104" s="5">
        <v>82320948511</v>
      </c>
    </row>
    <row r="105" spans="3:26" ht="15.5" x14ac:dyDescent="0.35">
      <c r="C105" t="s">
        <v>285</v>
      </c>
      <c r="W105" s="5">
        <v>196148436</v>
      </c>
      <c r="X105" s="5">
        <v>52826041385</v>
      </c>
    </row>
    <row r="106" spans="3:26" ht="15.5" x14ac:dyDescent="0.35">
      <c r="C106" t="s">
        <v>448</v>
      </c>
      <c r="D106" s="5">
        <v>228428000000</v>
      </c>
      <c r="E106" s="5">
        <v>5268000000</v>
      </c>
      <c r="F106" s="5">
        <v>1272000000</v>
      </c>
      <c r="G106" s="5">
        <v>1048000000</v>
      </c>
      <c r="I106" s="5">
        <v>1272000000</v>
      </c>
      <c r="J106" s="5">
        <v>3937000000</v>
      </c>
      <c r="K106" s="5">
        <v>3216000000</v>
      </c>
      <c r="L106" s="5">
        <v>299002000000</v>
      </c>
      <c r="M106" s="5">
        <v>126851000000</v>
      </c>
      <c r="N106" s="5">
        <v>13000000</v>
      </c>
      <c r="O106" s="5">
        <v>30476000000</v>
      </c>
      <c r="P106" s="5">
        <v>23585154</v>
      </c>
      <c r="Q106" s="5">
        <v>70650958</v>
      </c>
      <c r="R106" s="5">
        <v>161574813</v>
      </c>
      <c r="S106" s="5">
        <v>535819094</v>
      </c>
      <c r="T106" s="5">
        <v>37388748738</v>
      </c>
      <c r="U106" s="5">
        <v>4416885930</v>
      </c>
      <c r="V106" s="5">
        <v>121379000</v>
      </c>
      <c r="W106" s="5">
        <v>196148436</v>
      </c>
      <c r="X106" s="5">
        <v>52826041385</v>
      </c>
      <c r="Y106" s="5">
        <v>31310697000</v>
      </c>
      <c r="Z106" s="5">
        <v>973940</v>
      </c>
    </row>
    <row r="107" spans="3:26" ht="15.5" x14ac:dyDescent="0.35">
      <c r="C107" t="s">
        <v>127</v>
      </c>
      <c r="D107" s="5">
        <v>19210000000</v>
      </c>
      <c r="E107" s="5">
        <v>23993000000</v>
      </c>
      <c r="F107" s="5">
        <v>48342000000</v>
      </c>
      <c r="G107" s="5">
        <v>12251000000</v>
      </c>
      <c r="I107" s="5">
        <v>48342000000</v>
      </c>
      <c r="J107" s="5">
        <v>14111000000</v>
      </c>
      <c r="K107" s="5">
        <v>15036000000</v>
      </c>
      <c r="L107" s="5">
        <v>43520000000</v>
      </c>
      <c r="M107" s="5">
        <v>29260000000</v>
      </c>
      <c r="N107" s="5">
        <v>45788000000</v>
      </c>
      <c r="O107" s="5">
        <v>15975000000</v>
      </c>
      <c r="P107" s="5">
        <v>7621890688</v>
      </c>
      <c r="Q107" s="5">
        <v>11633063966</v>
      </c>
      <c r="R107" s="5">
        <v>10204874599</v>
      </c>
      <c r="S107" s="5">
        <v>10270705550</v>
      </c>
      <c r="T107" s="5">
        <v>6277215111</v>
      </c>
      <c r="U107" s="5">
        <v>6190251165</v>
      </c>
      <c r="V107" s="5">
        <v>5605580294</v>
      </c>
      <c r="W107" s="5">
        <v>6878172331</v>
      </c>
      <c r="X107" s="5">
        <v>6825952594</v>
      </c>
      <c r="Y107" s="5">
        <v>14562586031</v>
      </c>
      <c r="Z107" s="5">
        <v>1827063911</v>
      </c>
    </row>
    <row r="108" spans="3:26" ht="15.5" x14ac:dyDescent="0.35">
      <c r="C108" t="s">
        <v>126</v>
      </c>
      <c r="D108" s="5">
        <v>28327000000</v>
      </c>
      <c r="E108" s="5">
        <v>44951000000</v>
      </c>
      <c r="F108" s="5">
        <v>25160000000</v>
      </c>
      <c r="G108" s="5">
        <v>36293000000</v>
      </c>
      <c r="I108" s="5">
        <v>25160000000</v>
      </c>
      <c r="J108" s="5">
        <v>28675000000</v>
      </c>
      <c r="K108" s="5">
        <v>13925000000</v>
      </c>
      <c r="L108" s="5">
        <v>24063000000</v>
      </c>
      <c r="M108" s="5">
        <v>83788000000</v>
      </c>
      <c r="N108" s="5">
        <v>9495000000</v>
      </c>
      <c r="O108" s="5">
        <v>6688000000</v>
      </c>
      <c r="P108" s="5">
        <v>11383931622</v>
      </c>
      <c r="Q108" s="5">
        <v>9789800825</v>
      </c>
      <c r="R108" s="5">
        <v>7683968483</v>
      </c>
      <c r="S108" s="5">
        <v>5146554379</v>
      </c>
      <c r="T108" s="5">
        <v>9161427822</v>
      </c>
      <c r="U108" s="5">
        <v>2778906397</v>
      </c>
      <c r="V108" s="5">
        <v>13303270334</v>
      </c>
      <c r="W108" s="5">
        <v>4922694519</v>
      </c>
      <c r="X108" s="5">
        <v>1562841805</v>
      </c>
      <c r="Y108" s="5">
        <v>7453184024</v>
      </c>
      <c r="Z108" s="5">
        <v>3741169088</v>
      </c>
    </row>
    <row r="109" spans="3:26" ht="15.5" x14ac:dyDescent="0.35">
      <c r="C109" t="s">
        <v>272</v>
      </c>
      <c r="T109" s="5">
        <v>34475788935</v>
      </c>
      <c r="U109" s="5">
        <v>33780176152</v>
      </c>
      <c r="V109" s="5">
        <v>26799106029</v>
      </c>
      <c r="W109" s="5">
        <v>25130743896</v>
      </c>
      <c r="X109" s="5">
        <v>24917348739</v>
      </c>
      <c r="Y109" s="5">
        <v>26050837298</v>
      </c>
      <c r="Z109" s="5">
        <v>9825051259</v>
      </c>
    </row>
    <row r="110" spans="3:26" ht="15.5" x14ac:dyDescent="0.35">
      <c r="C110" t="s">
        <v>449</v>
      </c>
    </row>
    <row r="111" spans="3:26" ht="15.5" x14ac:dyDescent="0.35">
      <c r="C111" t="s">
        <v>455</v>
      </c>
      <c r="T111" s="5">
        <v>55889074852</v>
      </c>
      <c r="U111" s="5">
        <v>151067044934</v>
      </c>
      <c r="V111" s="5">
        <v>87485664091</v>
      </c>
    </row>
    <row r="112" spans="3:26" ht="15.5" x14ac:dyDescent="0.35">
      <c r="C112" t="s">
        <v>451</v>
      </c>
      <c r="D112" s="5">
        <v>1459081000000</v>
      </c>
      <c r="E112" s="5">
        <v>1336058000000</v>
      </c>
      <c r="F112" s="5">
        <v>1197826000000</v>
      </c>
      <c r="G112" s="5">
        <v>1263690000000</v>
      </c>
      <c r="I112" s="5">
        <v>1197826000000</v>
      </c>
      <c r="J112" s="5">
        <v>755905000000</v>
      </c>
      <c r="K112" s="5">
        <v>568822000000</v>
      </c>
      <c r="L112" s="5">
        <v>760000000000</v>
      </c>
      <c r="M112" s="5">
        <v>934013000000</v>
      </c>
      <c r="N112" s="5">
        <v>854271000000</v>
      </c>
      <c r="O112" s="5">
        <v>496833000000</v>
      </c>
      <c r="P112" s="5">
        <v>458748780997</v>
      </c>
      <c r="Q112" s="5">
        <v>684856333669</v>
      </c>
      <c r="R112" s="5">
        <v>508771617719</v>
      </c>
      <c r="S112" s="5">
        <v>225251417537</v>
      </c>
      <c r="T112" s="5">
        <v>208664702904</v>
      </c>
      <c r="U112" s="5">
        <v>358603228100</v>
      </c>
      <c r="V112" s="5">
        <v>452520209062</v>
      </c>
      <c r="W112" s="5">
        <v>317459016446</v>
      </c>
      <c r="X112" s="5">
        <v>485509002194</v>
      </c>
      <c r="Y112" s="5">
        <v>540383675607</v>
      </c>
      <c r="Z112" s="5">
        <v>271511724580</v>
      </c>
    </row>
    <row r="113" spans="3:26" ht="15.5" x14ac:dyDescent="0.35">
      <c r="C113" t="s">
        <v>744</v>
      </c>
      <c r="N113" s="5">
        <v>86425000000</v>
      </c>
      <c r="O113" s="5">
        <v>60136000000</v>
      </c>
      <c r="P113" s="5">
        <v>22526000644</v>
      </c>
      <c r="Q113" s="5">
        <v>167492617322</v>
      </c>
      <c r="R113" s="5">
        <v>127739101322</v>
      </c>
      <c r="S113" s="5">
        <v>89889965431</v>
      </c>
      <c r="T113" s="5">
        <v>32683818702</v>
      </c>
      <c r="U113" s="5">
        <v>28870433056</v>
      </c>
      <c r="V113" s="5">
        <v>32568729801</v>
      </c>
    </row>
    <row r="114" spans="3:26" ht="15.5" x14ac:dyDescent="0.35">
      <c r="C114" t="s">
        <v>583</v>
      </c>
      <c r="K114" s="5">
        <v>15285000000</v>
      </c>
      <c r="L114" s="5">
        <v>22821000000</v>
      </c>
      <c r="M114" s="5">
        <v>30073000000</v>
      </c>
      <c r="O114" s="5">
        <v>207570000000</v>
      </c>
      <c r="P114" s="5">
        <v>186683803400</v>
      </c>
      <c r="Q114" s="5">
        <v>64999665702</v>
      </c>
      <c r="R114" s="5">
        <v>25639434326</v>
      </c>
      <c r="S114" s="5">
        <v>56754721961</v>
      </c>
      <c r="T114" s="5">
        <v>78570325896</v>
      </c>
      <c r="U114" s="5">
        <v>109923950447</v>
      </c>
      <c r="V114" s="5">
        <v>37263198668</v>
      </c>
      <c r="W114" s="5">
        <v>64266927280</v>
      </c>
      <c r="X114" s="5">
        <v>150335392320</v>
      </c>
      <c r="Y114" s="5">
        <v>124228425351</v>
      </c>
      <c r="Z114" s="5">
        <v>136243830945</v>
      </c>
    </row>
    <row r="115" spans="3:26" ht="15.5" x14ac:dyDescent="0.35">
      <c r="C115" t="s">
        <v>2774</v>
      </c>
      <c r="P115" s="5">
        <v>106105044162</v>
      </c>
      <c r="Q115" s="5">
        <v>123652653902</v>
      </c>
      <c r="R115" s="5">
        <v>186740521508</v>
      </c>
      <c r="S115" s="5">
        <v>105486009783</v>
      </c>
      <c r="T115" s="5">
        <v>78588068021</v>
      </c>
      <c r="U115" s="5">
        <v>101309561381</v>
      </c>
      <c r="V115" s="5">
        <v>120149056702</v>
      </c>
      <c r="W115" s="5">
        <v>27721375981</v>
      </c>
      <c r="Y115" s="5">
        <v>26691864524</v>
      </c>
      <c r="Z115" s="5">
        <v>4791988550</v>
      </c>
    </row>
    <row r="116" spans="3:26" ht="15.5" x14ac:dyDescent="0.35">
      <c r="C116" t="s">
        <v>450</v>
      </c>
      <c r="M116" s="5">
        <v>889000000</v>
      </c>
      <c r="N116" s="5">
        <v>2454000000</v>
      </c>
      <c r="O116" s="5">
        <v>3885000000</v>
      </c>
      <c r="P116" s="5">
        <v>5194381849</v>
      </c>
      <c r="S116" s="5">
        <v>481598738</v>
      </c>
      <c r="T116" s="5">
        <v>1034832033</v>
      </c>
      <c r="U116" s="5">
        <v>337842645</v>
      </c>
      <c r="V116" s="5">
        <v>971643666</v>
      </c>
      <c r="X116" s="5">
        <v>466949979</v>
      </c>
      <c r="Y116" s="5">
        <v>783450583</v>
      </c>
    </row>
    <row r="117" spans="3:26" ht="15.5" x14ac:dyDescent="0.35">
      <c r="C117" t="s">
        <v>452</v>
      </c>
      <c r="D117" s="5">
        <v>315361000000</v>
      </c>
      <c r="E117" s="5">
        <v>328753000000</v>
      </c>
      <c r="F117" s="5">
        <v>345977000000</v>
      </c>
      <c r="G117" s="5">
        <v>333719000000</v>
      </c>
      <c r="I117" s="5">
        <v>345977000000</v>
      </c>
      <c r="J117" s="5">
        <v>265748000000</v>
      </c>
      <c r="K117" s="5">
        <v>282593000000</v>
      </c>
      <c r="L117" s="5">
        <v>277277000000</v>
      </c>
      <c r="M117" s="5">
        <v>313675000000</v>
      </c>
      <c r="N117" s="5">
        <v>409572000000</v>
      </c>
      <c r="O117" s="5">
        <v>282589000000</v>
      </c>
      <c r="P117" s="5">
        <v>488782053972</v>
      </c>
      <c r="Q117" s="5">
        <v>458791367349</v>
      </c>
      <c r="R117" s="5">
        <v>361375562263</v>
      </c>
      <c r="S117" s="5">
        <v>267804951230</v>
      </c>
      <c r="T117" s="5">
        <v>298341042430</v>
      </c>
      <c r="U117" s="5">
        <v>286435868311</v>
      </c>
      <c r="V117" s="5">
        <v>211631752786</v>
      </c>
      <c r="W117" s="5">
        <v>138398504502</v>
      </c>
      <c r="X117" s="5">
        <v>82710982036</v>
      </c>
      <c r="Y117" s="5">
        <v>179285088418</v>
      </c>
      <c r="Z117" s="5">
        <v>184408136750</v>
      </c>
    </row>
    <row r="118" spans="3:26" ht="15.5" x14ac:dyDescent="0.35">
      <c r="C118" t="s">
        <v>405</v>
      </c>
      <c r="D118" s="5">
        <v>1622051000000</v>
      </c>
      <c r="E118" s="5">
        <v>1498997000000</v>
      </c>
      <c r="F118" s="5">
        <v>1380885000000</v>
      </c>
      <c r="G118" s="5">
        <v>1419553000000</v>
      </c>
      <c r="I118" s="5">
        <v>1380885000000</v>
      </c>
      <c r="J118" s="5">
        <v>935712000000</v>
      </c>
      <c r="K118" s="5">
        <v>850165000000</v>
      </c>
      <c r="L118" s="5">
        <v>1168518000000</v>
      </c>
      <c r="M118" s="5">
        <v>1512700000000</v>
      </c>
      <c r="N118" s="5">
        <v>1723297000000</v>
      </c>
      <c r="O118" s="5">
        <v>1100939000000</v>
      </c>
      <c r="P118" s="5">
        <v>811670907567</v>
      </c>
      <c r="Q118" s="5">
        <v>1076606410352</v>
      </c>
      <c r="R118" s="5">
        <v>878976442916</v>
      </c>
      <c r="S118" s="5">
        <v>503969130496</v>
      </c>
      <c r="T118" s="5">
        <v>479382441972</v>
      </c>
      <c r="U118" s="5">
        <v>766925568124</v>
      </c>
      <c r="V118" s="5">
        <v>746568673192</v>
      </c>
      <c r="W118" s="5">
        <v>422796121035</v>
      </c>
      <c r="X118" s="5">
        <v>647722254240</v>
      </c>
      <c r="Y118" s="5">
        <v>705647865205</v>
      </c>
      <c r="Z118" s="5">
        <v>422639657724</v>
      </c>
    </row>
    <row r="119" spans="3:26" ht="15.5" x14ac:dyDescent="0.35">
      <c r="C119" t="s">
        <v>404</v>
      </c>
      <c r="D119" s="5">
        <v>1622051000000</v>
      </c>
      <c r="E119" s="5">
        <v>1498997000000</v>
      </c>
      <c r="F119" s="5">
        <v>1380885000000</v>
      </c>
      <c r="G119" s="5">
        <v>1419553000000</v>
      </c>
      <c r="I119" s="5">
        <v>1380885000000</v>
      </c>
      <c r="J119" s="5">
        <v>935712000000</v>
      </c>
      <c r="K119" s="5">
        <v>850165000000</v>
      </c>
      <c r="L119" s="5">
        <v>1168518000000</v>
      </c>
      <c r="M119" s="5">
        <v>1512700000000</v>
      </c>
      <c r="N119" s="5">
        <v>1723297000000</v>
      </c>
      <c r="O119" s="5">
        <v>1100939000000</v>
      </c>
      <c r="P119" s="5">
        <v>811670907567</v>
      </c>
      <c r="Q119" s="5">
        <v>1076606410352</v>
      </c>
      <c r="R119" s="5">
        <v>878976442916</v>
      </c>
      <c r="S119" s="5">
        <v>503969130496</v>
      </c>
      <c r="T119" s="5">
        <v>479382441972</v>
      </c>
      <c r="U119" s="5">
        <v>766925568124</v>
      </c>
      <c r="V119" s="5">
        <v>746568673192</v>
      </c>
      <c r="W119" s="5">
        <v>422796121035</v>
      </c>
      <c r="X119" s="5">
        <v>647722254240</v>
      </c>
      <c r="Y119" s="5">
        <v>705647865205</v>
      </c>
      <c r="Z119" s="5">
        <v>422639657724</v>
      </c>
    </row>
    <row r="120" spans="3:26" ht="15.5" x14ac:dyDescent="0.35">
      <c r="C120" t="s">
        <v>811</v>
      </c>
      <c r="Y120" s="5">
        <v>2500000000</v>
      </c>
    </row>
    <row r="121" spans="3:26" ht="15.5" x14ac:dyDescent="0.35">
      <c r="C121" t="s">
        <v>454</v>
      </c>
    </row>
    <row r="122" spans="3:26" ht="15.5" x14ac:dyDescent="0.35">
      <c r="C122" t="s">
        <v>456</v>
      </c>
      <c r="D122" s="5">
        <v>1581817000000</v>
      </c>
      <c r="E122" s="5">
        <v>1458763000000</v>
      </c>
      <c r="F122" s="5">
        <v>1326125000000</v>
      </c>
      <c r="G122" s="5">
        <v>1371310000000</v>
      </c>
      <c r="I122" s="5">
        <v>1326125000000</v>
      </c>
      <c r="J122" s="5">
        <v>860758000000</v>
      </c>
      <c r="K122" s="5">
        <v>708959000000</v>
      </c>
      <c r="L122" s="5">
        <v>975917000000</v>
      </c>
      <c r="M122" s="5">
        <v>1280075000000</v>
      </c>
      <c r="N122" s="5">
        <v>1416282000000</v>
      </c>
      <c r="O122" s="5">
        <v>768424000000</v>
      </c>
      <c r="P122" s="5">
        <v>779258011052</v>
      </c>
      <c r="Q122" s="5">
        <v>1041001270595</v>
      </c>
      <c r="R122" s="5">
        <v>848890674875</v>
      </c>
      <c r="S122" s="5">
        <v>477863713450</v>
      </c>
      <c r="T122" s="5">
        <v>455430822408</v>
      </c>
      <c r="U122" s="5">
        <v>750112060563</v>
      </c>
      <c r="V122" s="5">
        <v>730958501990</v>
      </c>
      <c r="W122" s="5">
        <v>409447319707</v>
      </c>
      <c r="X122" s="5">
        <v>636311344493</v>
      </c>
      <c r="Y122" s="5">
        <v>692087416065</v>
      </c>
      <c r="Z122" s="5">
        <v>412547544075</v>
      </c>
    </row>
    <row r="123" spans="3:26" ht="15.5" x14ac:dyDescent="0.35">
      <c r="C123" t="s">
        <v>453</v>
      </c>
      <c r="G123" s="5">
        <v>690000000</v>
      </c>
      <c r="J123" s="5">
        <v>690000000</v>
      </c>
      <c r="K123" s="5">
        <v>4417000000</v>
      </c>
      <c r="L123" s="5">
        <v>6890000000</v>
      </c>
      <c r="M123" s="5">
        <v>9929000000</v>
      </c>
      <c r="N123" s="5">
        <v>7511000000</v>
      </c>
      <c r="O123" s="5">
        <v>9857000000</v>
      </c>
      <c r="P123" s="5">
        <v>7094839213</v>
      </c>
      <c r="Q123" s="5">
        <v>4476847928</v>
      </c>
      <c r="R123" s="5">
        <v>4991977635</v>
      </c>
      <c r="S123" s="5">
        <v>4908909117</v>
      </c>
      <c r="T123" s="5">
        <v>4271441311</v>
      </c>
      <c r="U123" s="5">
        <v>133767680</v>
      </c>
    </row>
    <row r="124" spans="3:26" ht="15.5" x14ac:dyDescent="0.35">
      <c r="C124" t="s">
        <v>130</v>
      </c>
      <c r="D124" s="5">
        <v>2646490000000</v>
      </c>
      <c r="E124" s="5">
        <v>2296978000000</v>
      </c>
      <c r="F124" s="5">
        <v>2138789000000</v>
      </c>
      <c r="G124" s="5">
        <v>2137063000000</v>
      </c>
      <c r="I124" s="5">
        <v>2138789000000</v>
      </c>
      <c r="J124" s="5">
        <v>1549931000000</v>
      </c>
      <c r="K124" s="5">
        <v>1485662000000</v>
      </c>
      <c r="L124" s="5">
        <v>2178316000000</v>
      </c>
      <c r="M124" s="5">
        <v>2509761000000</v>
      </c>
      <c r="N124" s="5">
        <v>2626095000000</v>
      </c>
      <c r="O124" s="5">
        <v>2082994000000</v>
      </c>
      <c r="P124" s="5">
        <v>1768011915091</v>
      </c>
      <c r="Q124" s="5">
        <v>1895433894137</v>
      </c>
      <c r="R124" s="5">
        <v>1530986623552</v>
      </c>
      <c r="S124" s="5">
        <v>967395114387</v>
      </c>
      <c r="T124" s="5">
        <v>1095003996638</v>
      </c>
      <c r="U124" s="5">
        <v>1334260131757</v>
      </c>
      <c r="V124" s="5">
        <v>1184952840987</v>
      </c>
      <c r="W124" s="5">
        <v>756671244277</v>
      </c>
      <c r="X124" s="5">
        <v>1068369399671</v>
      </c>
      <c r="Y124" s="5">
        <v>1279975039905</v>
      </c>
      <c r="Z124" s="5">
        <v>797466888123</v>
      </c>
    </row>
    <row r="125" spans="3:26" ht="15.5" x14ac:dyDescent="0.35">
      <c r="C125" t="s">
        <v>131</v>
      </c>
    </row>
    <row r="126" spans="3:26" ht="15.5" x14ac:dyDescent="0.35">
      <c r="C126" t="s">
        <v>132</v>
      </c>
      <c r="D126" s="5">
        <v>142629000000</v>
      </c>
      <c r="E126" s="5">
        <v>142629000000</v>
      </c>
      <c r="F126" s="5">
        <v>142629000000</v>
      </c>
      <c r="G126" s="5">
        <v>142629000000</v>
      </c>
      <c r="I126" s="5">
        <v>142629000000</v>
      </c>
      <c r="J126" s="5">
        <v>142629000000</v>
      </c>
      <c r="K126" s="5">
        <v>142629000000</v>
      </c>
      <c r="L126" s="5">
        <v>142629000000</v>
      </c>
      <c r="M126" s="5">
        <v>142629000000</v>
      </c>
      <c r="N126" s="5">
        <v>142629000000</v>
      </c>
      <c r="O126" s="5">
        <v>142629000000</v>
      </c>
      <c r="P126" s="5">
        <v>142628750000</v>
      </c>
      <c r="Q126" s="5">
        <v>142628750000</v>
      </c>
      <c r="R126" s="5">
        <v>142628750000</v>
      </c>
      <c r="S126" s="5">
        <v>142628750000</v>
      </c>
      <c r="T126" s="5">
        <v>142628750000</v>
      </c>
      <c r="U126" s="5">
        <v>142628750000</v>
      </c>
      <c r="V126" s="5">
        <v>142628750000</v>
      </c>
      <c r="W126" s="5">
        <v>142628750000</v>
      </c>
      <c r="X126" s="5">
        <v>142628750000</v>
      </c>
      <c r="Y126" s="5">
        <v>142628750000</v>
      </c>
      <c r="Z126" s="5">
        <v>142628750000</v>
      </c>
    </row>
    <row r="127" spans="3:26" ht="15.5" x14ac:dyDescent="0.35">
      <c r="C127" t="s">
        <v>133</v>
      </c>
      <c r="D127" s="5">
        <v>146372000000</v>
      </c>
      <c r="E127" s="5">
        <v>146372000000</v>
      </c>
      <c r="F127" s="5">
        <v>146372000000</v>
      </c>
      <c r="G127" s="5">
        <v>146372000000</v>
      </c>
      <c r="I127" s="5">
        <v>146372000000</v>
      </c>
      <c r="J127" s="5">
        <v>146372000000</v>
      </c>
      <c r="K127" s="5">
        <v>146372000000</v>
      </c>
      <c r="L127" s="5">
        <v>145603000000</v>
      </c>
      <c r="M127" s="5">
        <v>145603000000</v>
      </c>
      <c r="N127" s="5">
        <v>145603000000</v>
      </c>
      <c r="O127" s="5">
        <v>145603000000</v>
      </c>
      <c r="P127" s="5">
        <v>145603049314</v>
      </c>
      <c r="Q127" s="5">
        <v>145603049314</v>
      </c>
      <c r="R127" s="5">
        <v>145603049314</v>
      </c>
      <c r="S127" s="5">
        <v>145603049314</v>
      </c>
      <c r="T127" s="5">
        <v>145603049314</v>
      </c>
      <c r="U127" s="5">
        <v>145603049314</v>
      </c>
      <c r="V127" s="5">
        <v>145603049314</v>
      </c>
      <c r="W127" s="5">
        <v>140187465785</v>
      </c>
      <c r="X127" s="5">
        <v>140187465785</v>
      </c>
      <c r="Y127" s="5">
        <v>140187465785</v>
      </c>
      <c r="Z127" s="5">
        <v>140187465785</v>
      </c>
    </row>
    <row r="128" spans="3:26" ht="15.5" x14ac:dyDescent="0.35">
      <c r="C128" t="s">
        <v>134</v>
      </c>
      <c r="D128" s="5">
        <v>3053198000000</v>
      </c>
      <c r="E128" s="5">
        <v>2995664000000</v>
      </c>
      <c r="F128" s="5">
        <v>2838901000000</v>
      </c>
      <c r="G128" s="5">
        <v>2705135000000</v>
      </c>
      <c r="I128" s="5">
        <v>2838901000000</v>
      </c>
      <c r="J128" s="5">
        <v>2567141000000</v>
      </c>
      <c r="K128" s="5">
        <v>2348729000000</v>
      </c>
      <c r="L128" s="5">
        <v>2020977000000</v>
      </c>
      <c r="M128" s="5">
        <v>1329151000000</v>
      </c>
      <c r="N128" s="5">
        <v>1008110000000</v>
      </c>
      <c r="O128" s="5">
        <v>965861000000</v>
      </c>
      <c r="P128" s="5">
        <v>872862878343</v>
      </c>
      <c r="Q128" s="5">
        <v>838381187307</v>
      </c>
      <c r="R128" s="5">
        <v>808483758238</v>
      </c>
      <c r="S128" s="5">
        <v>624756370530</v>
      </c>
      <c r="T128" s="5">
        <v>328316802354</v>
      </c>
      <c r="U128" s="5">
        <v>125620986990</v>
      </c>
      <c r="V128" s="5">
        <v>67165956884</v>
      </c>
      <c r="W128" s="5">
        <v>-52547560657</v>
      </c>
      <c r="X128" s="5">
        <v>-79146028758</v>
      </c>
      <c r="Y128" s="5">
        <v>35311379750</v>
      </c>
      <c r="Z128" s="5">
        <v>214261482438</v>
      </c>
    </row>
    <row r="129" spans="2:26" ht="15.5" x14ac:dyDescent="0.35">
      <c r="C129" t="s">
        <v>135</v>
      </c>
      <c r="D129" s="5">
        <v>34823000000</v>
      </c>
      <c r="E129" s="5">
        <v>34823000000</v>
      </c>
      <c r="F129" s="5">
        <v>34823000000</v>
      </c>
      <c r="G129" s="5">
        <v>34823000000</v>
      </c>
      <c r="I129" s="5">
        <v>34823000000</v>
      </c>
      <c r="J129" s="5">
        <v>34823000000</v>
      </c>
      <c r="K129" s="5">
        <v>34823000000</v>
      </c>
      <c r="L129" s="5">
        <v>34823000000</v>
      </c>
      <c r="M129" s="5">
        <v>34823000000</v>
      </c>
      <c r="N129" s="5">
        <v>34823000000</v>
      </c>
      <c r="O129" s="5">
        <v>34823000000</v>
      </c>
      <c r="P129" s="5">
        <v>34823179931</v>
      </c>
      <c r="Q129" s="5">
        <v>34823179931</v>
      </c>
      <c r="R129" s="5">
        <v>34823179931</v>
      </c>
      <c r="S129" s="5">
        <v>34823179931</v>
      </c>
      <c r="T129" s="5">
        <v>34823179931</v>
      </c>
      <c r="U129" s="5">
        <v>6000000000</v>
      </c>
      <c r="V129" s="5">
        <v>6000000000</v>
      </c>
      <c r="W129" s="5">
        <v>6000000000</v>
      </c>
      <c r="X129" s="5">
        <v>6000000000</v>
      </c>
      <c r="Y129" s="5">
        <v>6000000000</v>
      </c>
      <c r="Z129" s="5">
        <v>5000000000</v>
      </c>
    </row>
    <row r="130" spans="2:26" ht="15.5" x14ac:dyDescent="0.35">
      <c r="C130" t="s">
        <v>136</v>
      </c>
      <c r="D130" s="5">
        <v>3018375000000</v>
      </c>
      <c r="E130" s="5">
        <v>2960841000000</v>
      </c>
      <c r="F130" s="5">
        <v>2804078000000</v>
      </c>
      <c r="G130" s="5">
        <v>2670312000000</v>
      </c>
      <c r="I130" s="5">
        <v>2804078000000</v>
      </c>
      <c r="J130" s="5">
        <v>2532318000000</v>
      </c>
      <c r="K130" s="5">
        <v>2313906000000</v>
      </c>
      <c r="L130" s="5">
        <v>1986154000000</v>
      </c>
      <c r="M130" s="5">
        <v>1294328000000</v>
      </c>
      <c r="N130" s="5">
        <v>973287000000</v>
      </c>
      <c r="O130" s="5">
        <v>931038000000</v>
      </c>
      <c r="P130" s="5">
        <v>838039698412</v>
      </c>
      <c r="Q130" s="5">
        <v>803558007376</v>
      </c>
      <c r="R130" s="5">
        <v>773660578307</v>
      </c>
      <c r="S130" s="5">
        <v>589933190599</v>
      </c>
      <c r="T130" s="5">
        <v>293493622423</v>
      </c>
      <c r="U130" s="5">
        <v>119620986990</v>
      </c>
      <c r="V130" s="5">
        <v>61165956884</v>
      </c>
      <c r="W130" s="5">
        <v>-58547560657</v>
      </c>
      <c r="X130" s="5">
        <v>-85146028758</v>
      </c>
      <c r="Y130" s="5">
        <v>29311379750</v>
      </c>
      <c r="Z130" s="5">
        <v>209261482438</v>
      </c>
    </row>
    <row r="131" spans="2:26" ht="15.5" x14ac:dyDescent="0.35">
      <c r="C131" t="s">
        <v>137</v>
      </c>
      <c r="D131" s="5">
        <v>3053198000000</v>
      </c>
      <c r="E131" s="5">
        <v>2995664000000</v>
      </c>
      <c r="F131" s="5">
        <v>2838901000000</v>
      </c>
      <c r="G131" s="5">
        <v>2705135000000</v>
      </c>
      <c r="I131" s="5">
        <v>2838901000000</v>
      </c>
      <c r="J131" s="5">
        <v>2567141000000</v>
      </c>
      <c r="K131" s="5">
        <v>2348729000000</v>
      </c>
      <c r="L131" s="5">
        <v>2020977000000</v>
      </c>
      <c r="M131" s="5">
        <v>1329151000000</v>
      </c>
      <c r="N131" s="5">
        <v>1008110000000</v>
      </c>
      <c r="O131" s="5">
        <v>965861000000</v>
      </c>
      <c r="P131" s="5">
        <v>872862878343</v>
      </c>
      <c r="Q131" s="5">
        <v>838381187307</v>
      </c>
      <c r="R131" s="5">
        <v>808483758238</v>
      </c>
      <c r="S131" s="5">
        <v>624756370530</v>
      </c>
      <c r="T131" s="5">
        <v>328316802354</v>
      </c>
      <c r="U131" s="5">
        <v>125620986990</v>
      </c>
      <c r="V131" s="5">
        <v>67165956884</v>
      </c>
      <c r="W131" s="5">
        <v>-52547560657</v>
      </c>
      <c r="X131" s="5">
        <v>-79146028758</v>
      </c>
      <c r="Y131" s="5">
        <v>35311379750</v>
      </c>
      <c r="Z131" s="5">
        <v>214261482438</v>
      </c>
    </row>
    <row r="132" spans="2:26" ht="15.5" x14ac:dyDescent="0.35">
      <c r="C132" t="s">
        <v>291</v>
      </c>
      <c r="D132" s="5">
        <v>110890000000</v>
      </c>
      <c r="E132" s="5">
        <v>104096000000</v>
      </c>
      <c r="F132" s="5">
        <v>140720000000</v>
      </c>
      <c r="G132" s="5">
        <v>136499000000</v>
      </c>
      <c r="I132" s="5">
        <v>140720000000</v>
      </c>
      <c r="J132" s="5">
        <v>116446000000</v>
      </c>
      <c r="K132" s="5">
        <v>72116000000</v>
      </c>
      <c r="L132" s="5">
        <v>42468000000</v>
      </c>
      <c r="M132" s="5">
        <v>6353000000</v>
      </c>
      <c r="N132" s="5">
        <v>4445000000</v>
      </c>
      <c r="O132" s="5">
        <v>15085000000</v>
      </c>
      <c r="P132" s="5">
        <v>1430526335</v>
      </c>
      <c r="Q132" s="5">
        <v>1085578417</v>
      </c>
      <c r="R132" s="5">
        <v>1309521748</v>
      </c>
      <c r="S132" s="5">
        <v>1166475743</v>
      </c>
      <c r="T132" s="5">
        <v>1267644726</v>
      </c>
      <c r="U132" s="5">
        <v>721631160</v>
      </c>
      <c r="V132" s="5">
        <v>349357816</v>
      </c>
      <c r="W132" s="5">
        <v>75769364</v>
      </c>
      <c r="X132" s="5">
        <v>57099411</v>
      </c>
      <c r="Y132" s="5">
        <v>94189501</v>
      </c>
      <c r="Z132" s="5">
        <v>121368633</v>
      </c>
    </row>
    <row r="133" spans="2:26" ht="15.5" x14ac:dyDescent="0.35">
      <c r="C133" t="s">
        <v>10</v>
      </c>
      <c r="D133" s="5">
        <v>3350394000000</v>
      </c>
      <c r="E133" s="5">
        <v>3272915000000</v>
      </c>
      <c r="F133" s="5">
        <v>3152175000000</v>
      </c>
      <c r="G133" s="5">
        <v>3018003000000</v>
      </c>
      <c r="I133" s="5">
        <v>3152175000000</v>
      </c>
      <c r="J133" s="5">
        <v>2859576000000</v>
      </c>
      <c r="K133" s="5">
        <v>2583044000000</v>
      </c>
      <c r="L133" s="5">
        <v>2225546000000</v>
      </c>
      <c r="M133" s="5">
        <v>1542050000000</v>
      </c>
      <c r="N133" s="5">
        <v>1210945000000</v>
      </c>
      <c r="O133" s="5">
        <v>1183157000000</v>
      </c>
      <c r="P133" s="5">
        <v>1069414229516</v>
      </c>
      <c r="Q133" s="5">
        <v>1022944320320</v>
      </c>
      <c r="R133" s="5">
        <v>994675716237</v>
      </c>
      <c r="S133" s="5">
        <v>814665760802</v>
      </c>
      <c r="T133" s="5">
        <v>531890525935</v>
      </c>
      <c r="U133" s="5">
        <v>336254419674</v>
      </c>
      <c r="V133" s="5">
        <v>348904077560</v>
      </c>
      <c r="W133" s="5">
        <v>243127775262</v>
      </c>
      <c r="X133" s="5">
        <v>219344620652</v>
      </c>
      <c r="Y133" s="5">
        <v>329000878230</v>
      </c>
      <c r="Z133" s="5">
        <v>494552293472</v>
      </c>
    </row>
    <row r="134" spans="2:26" ht="15.5" x14ac:dyDescent="0.35">
      <c r="C134" t="s">
        <v>138</v>
      </c>
      <c r="D134" s="5">
        <v>5996884000000</v>
      </c>
      <c r="E134" s="5">
        <v>5569893000000</v>
      </c>
      <c r="F134" s="5">
        <v>5290964000000</v>
      </c>
      <c r="G134" s="5">
        <v>5155066000000</v>
      </c>
      <c r="I134" s="5">
        <v>5290964000000</v>
      </c>
      <c r="J134" s="5">
        <v>4409507000000</v>
      </c>
      <c r="K134" s="5">
        <v>4068706000000</v>
      </c>
      <c r="L134" s="5">
        <v>4403862000000</v>
      </c>
      <c r="M134" s="5">
        <v>4051811000000</v>
      </c>
      <c r="N134" s="5">
        <v>3837040000000</v>
      </c>
      <c r="O134" s="5">
        <v>3266151000000</v>
      </c>
      <c r="P134" s="5">
        <v>2837426144607</v>
      </c>
      <c r="Q134" s="5">
        <v>2918378214457</v>
      </c>
      <c r="R134" s="5">
        <v>2525662339789</v>
      </c>
      <c r="S134" s="5">
        <v>1782060875189</v>
      </c>
      <c r="T134" s="5">
        <v>1626894522573</v>
      </c>
      <c r="U134" s="5">
        <v>1670514551431</v>
      </c>
      <c r="V134" s="5">
        <v>1533856918547</v>
      </c>
      <c r="W134" s="5">
        <v>999799019539</v>
      </c>
      <c r="X134" s="5">
        <v>1287714020323</v>
      </c>
      <c r="Y134" s="5">
        <v>1608975918135</v>
      </c>
      <c r="Z134" s="5">
        <v>1292019181595</v>
      </c>
    </row>
    <row r="135" spans="2:26" ht="15.5" x14ac:dyDescent="0.35">
      <c r="C135" t="s">
        <v>139</v>
      </c>
      <c r="D135" s="5">
        <v>57051500000</v>
      </c>
      <c r="E135" s="5">
        <v>57051500000</v>
      </c>
      <c r="F135" s="5">
        <v>57051500000</v>
      </c>
      <c r="G135" s="5">
        <v>57051500000</v>
      </c>
      <c r="I135" s="5">
        <v>57051500000</v>
      </c>
      <c r="J135" s="5">
        <v>57051500000</v>
      </c>
      <c r="K135" s="5">
        <v>57051500000</v>
      </c>
      <c r="L135" s="5">
        <v>5705150000</v>
      </c>
      <c r="M135" s="5">
        <v>5705150000</v>
      </c>
      <c r="N135" s="5">
        <v>5705150000</v>
      </c>
      <c r="O135" s="5">
        <v>5705150000</v>
      </c>
      <c r="P135" s="5">
        <v>1141030000</v>
      </c>
      <c r="Q135" s="5">
        <v>1141030000</v>
      </c>
      <c r="R135" s="5">
        <v>1141030000</v>
      </c>
      <c r="S135" s="5">
        <v>1141030000</v>
      </c>
      <c r="T135" s="5">
        <v>1141030000</v>
      </c>
      <c r="U135" s="5">
        <v>1141030000</v>
      </c>
      <c r="V135" s="5">
        <v>1141030000</v>
      </c>
      <c r="W135" s="5">
        <v>1141030000</v>
      </c>
      <c r="X135" s="5">
        <v>1141030000</v>
      </c>
      <c r="Y135" s="5">
        <v>1141030000</v>
      </c>
      <c r="Z135" s="5">
        <v>1141030000</v>
      </c>
    </row>
    <row r="137" spans="2:26" ht="15.5" x14ac:dyDescent="0.35">
      <c r="B137" t="s">
        <v>140</v>
      </c>
      <c r="C137" t="s">
        <v>141</v>
      </c>
      <c r="D137" s="5">
        <v>298429000000</v>
      </c>
      <c r="E137" s="5">
        <v>131012000000</v>
      </c>
      <c r="F137" s="5">
        <v>337284000000</v>
      </c>
      <c r="G137" s="5">
        <v>238855000000</v>
      </c>
      <c r="I137" s="5">
        <v>829188000000</v>
      </c>
      <c r="J137" s="5">
        <v>992278000000</v>
      </c>
      <c r="K137" s="5">
        <v>1127635000000</v>
      </c>
      <c r="L137" s="5">
        <v>1572221000000</v>
      </c>
      <c r="M137" s="5">
        <v>708628000000</v>
      </c>
      <c r="N137" s="5">
        <v>565684000000</v>
      </c>
      <c r="O137" s="5">
        <v>284895000000</v>
      </c>
      <c r="P137" s="5">
        <v>351598310104</v>
      </c>
      <c r="Q137" s="5">
        <v>129911220397</v>
      </c>
      <c r="R137" s="5">
        <v>392380798612</v>
      </c>
      <c r="S137" s="5">
        <v>426429247543</v>
      </c>
      <c r="T137" s="5">
        <v>280199055942</v>
      </c>
      <c r="U137" s="5">
        <v>105362339199</v>
      </c>
      <c r="V137" s="5">
        <v>178426637444</v>
      </c>
      <c r="W137" s="5">
        <v>146068176755</v>
      </c>
      <c r="X137" s="5">
        <v>83924215413</v>
      </c>
      <c r="Y137" s="5">
        <v>144682582403</v>
      </c>
      <c r="Z137" s="5">
        <v>295673013722</v>
      </c>
    </row>
    <row r="138" spans="2:26" ht="15.5" x14ac:dyDescent="0.35">
      <c r="C138" t="s">
        <v>457</v>
      </c>
      <c r="D138" s="5">
        <v>1436127000000</v>
      </c>
      <c r="E138" s="5">
        <v>1093535000000</v>
      </c>
      <c r="F138" s="5">
        <v>1132277000000</v>
      </c>
      <c r="G138" s="5">
        <v>804494000000</v>
      </c>
      <c r="I138" s="5">
        <v>4299165000000</v>
      </c>
      <c r="J138" s="5">
        <v>4405286000000</v>
      </c>
      <c r="K138" s="5">
        <v>4305804000000</v>
      </c>
      <c r="L138" s="5">
        <v>4855513000000</v>
      </c>
      <c r="M138" s="5">
        <v>3279217000000</v>
      </c>
      <c r="N138" s="5">
        <v>2689595000000</v>
      </c>
      <c r="O138" s="5">
        <v>2447646000000</v>
      </c>
      <c r="P138" s="5">
        <v>2390445082607</v>
      </c>
      <c r="Q138" s="5">
        <v>1927107075571</v>
      </c>
      <c r="R138" s="5">
        <v>1710280429466</v>
      </c>
      <c r="S138" s="5">
        <v>1627807417138</v>
      </c>
      <c r="T138" s="5">
        <v>1665799886226</v>
      </c>
      <c r="U138" s="5">
        <v>1332516604695</v>
      </c>
      <c r="V138" s="5">
        <v>1076330903724</v>
      </c>
      <c r="W138" s="5">
        <v>983548327741</v>
      </c>
      <c r="X138" s="5">
        <v>976933894643</v>
      </c>
      <c r="Y138" s="5">
        <v>966661270176</v>
      </c>
      <c r="Z138" s="5">
        <v>1181906063937</v>
      </c>
    </row>
    <row r="139" spans="2:26" ht="15.5" x14ac:dyDescent="0.35">
      <c r="C139" t="s">
        <v>2775</v>
      </c>
      <c r="D139" s="5">
        <v>-972689000000</v>
      </c>
      <c r="E139" s="5">
        <v>-829459000000</v>
      </c>
      <c r="F139" s="5">
        <v>-662464000000</v>
      </c>
      <c r="G139" s="5">
        <v>-462134000000</v>
      </c>
      <c r="I139" s="5">
        <v>-3001125000000</v>
      </c>
      <c r="J139" s="5">
        <v>-2891435000000</v>
      </c>
      <c r="K139" s="5">
        <v>-2713802000000</v>
      </c>
      <c r="L139" s="5">
        <v>-2735957000000</v>
      </c>
      <c r="M139" s="5">
        <v>-2106056000000</v>
      </c>
      <c r="N139" s="5">
        <v>-1818386000000</v>
      </c>
      <c r="O139" s="5">
        <v>-1839220000000</v>
      </c>
      <c r="P139" s="5">
        <v>-1720033954246</v>
      </c>
      <c r="Q139" s="5">
        <v>-1464027027211</v>
      </c>
      <c r="R139" s="5">
        <v>-1067600743823</v>
      </c>
      <c r="S139" s="5">
        <v>-992710475452</v>
      </c>
      <c r="T139" s="5">
        <v>-1178904291361</v>
      </c>
      <c r="U139" s="5">
        <v>-1017410280311</v>
      </c>
      <c r="V139" s="5">
        <v>-741531297286</v>
      </c>
      <c r="W139" s="5">
        <v>-679960842744</v>
      </c>
      <c r="X139" s="5">
        <v>-791765780632</v>
      </c>
      <c r="Y139" s="5">
        <v>-718235650364</v>
      </c>
      <c r="Z139" s="5">
        <v>-814972444072</v>
      </c>
    </row>
    <row r="140" spans="2:26" ht="15.5" x14ac:dyDescent="0.35">
      <c r="C140" t="s">
        <v>2776</v>
      </c>
      <c r="D140" s="5">
        <v>-95981000000</v>
      </c>
      <c r="E140" s="5">
        <v>-93347000000</v>
      </c>
      <c r="F140" s="5">
        <v>-102202000000</v>
      </c>
      <c r="G140" s="5">
        <v>-66919000000</v>
      </c>
      <c r="I140" s="5">
        <v>-342827000000</v>
      </c>
      <c r="J140" s="5">
        <v>-331656000000</v>
      </c>
      <c r="K140" s="5">
        <v>-306843000000</v>
      </c>
      <c r="L140" s="5">
        <v>-330223000000</v>
      </c>
      <c r="M140" s="5">
        <v>-271934000000</v>
      </c>
      <c r="N140" s="5">
        <v>-227383000000</v>
      </c>
      <c r="O140" s="5">
        <v>-181769000000</v>
      </c>
      <c r="P140" s="5">
        <v>-162512362048</v>
      </c>
      <c r="Q140" s="5">
        <v>-155995373007</v>
      </c>
      <c r="R140" s="5">
        <v>-131675127579</v>
      </c>
      <c r="S140" s="5">
        <v>-110308882220</v>
      </c>
      <c r="T140" s="5">
        <v>-100509439733</v>
      </c>
      <c r="U140" s="5">
        <v>-100461463709</v>
      </c>
      <c r="V140" s="5">
        <v>-81820380500</v>
      </c>
      <c r="W140" s="5">
        <v>-77657531700</v>
      </c>
    </row>
    <row r="141" spans="2:26" ht="15.5" x14ac:dyDescent="0.35">
      <c r="C141" t="s">
        <v>2777</v>
      </c>
    </row>
    <row r="142" spans="2:26" ht="15.5" x14ac:dyDescent="0.35">
      <c r="C142" t="s">
        <v>2778</v>
      </c>
      <c r="V142" s="5">
        <v>2999580229</v>
      </c>
    </row>
    <row r="143" spans="2:26" ht="15.5" x14ac:dyDescent="0.35">
      <c r="C143" t="s">
        <v>2779</v>
      </c>
      <c r="F143" s="5">
        <v>-42825000000</v>
      </c>
      <c r="O143" s="5">
        <v>7831000000</v>
      </c>
      <c r="P143" s="5">
        <v>7103817892</v>
      </c>
      <c r="Q143" s="5">
        <v>4089890368</v>
      </c>
      <c r="R143" s="5">
        <v>3787721551</v>
      </c>
      <c r="S143" s="5">
        <v>7287103260</v>
      </c>
      <c r="T143" s="5">
        <v>1309541180</v>
      </c>
      <c r="U143" s="5">
        <v>4803777171</v>
      </c>
      <c r="V143" s="5">
        <v>2823946793</v>
      </c>
      <c r="W143" s="5">
        <v>6408602132</v>
      </c>
    </row>
    <row r="144" spans="2:26" ht="15.5" x14ac:dyDescent="0.35">
      <c r="C144" t="s">
        <v>2780</v>
      </c>
      <c r="F144" s="5">
        <v>-42825000000</v>
      </c>
      <c r="O144" s="5">
        <v>7831000000</v>
      </c>
      <c r="P144" s="5">
        <v>7103817892</v>
      </c>
      <c r="Q144" s="5">
        <v>4089890368</v>
      </c>
      <c r="R144" s="5">
        <v>3787721551</v>
      </c>
      <c r="S144" s="5">
        <v>7287103260</v>
      </c>
      <c r="T144" s="5">
        <v>1309541180</v>
      </c>
      <c r="U144" s="5">
        <v>4803777171</v>
      </c>
      <c r="V144" s="5">
        <v>5823527022</v>
      </c>
      <c r="W144" s="5">
        <v>6408602132</v>
      </c>
    </row>
    <row r="145" spans="3:26" ht="15.5" x14ac:dyDescent="0.35">
      <c r="C145" t="s">
        <v>1789</v>
      </c>
      <c r="F145" s="5">
        <v>32048000000</v>
      </c>
      <c r="I145" s="5">
        <v>32048000000</v>
      </c>
    </row>
    <row r="146" spans="3:26" ht="15.5" x14ac:dyDescent="0.35">
      <c r="C146" t="s">
        <v>1200</v>
      </c>
      <c r="D146" s="5">
        <v>1767000000</v>
      </c>
      <c r="E146" s="5">
        <v>2378000000</v>
      </c>
      <c r="F146" s="5">
        <v>2481000000</v>
      </c>
      <c r="G146" s="5">
        <v>4526000000</v>
      </c>
      <c r="I146" s="5">
        <v>11451000000</v>
      </c>
      <c r="J146" s="5">
        <v>14657000000</v>
      </c>
      <c r="K146" s="5">
        <v>19811000000</v>
      </c>
      <c r="L146" s="5">
        <v>7536000000</v>
      </c>
      <c r="M146" s="5">
        <v>656000000</v>
      </c>
      <c r="N146" s="5">
        <v>1070000000</v>
      </c>
      <c r="O146" s="5">
        <v>2010000000</v>
      </c>
      <c r="P146" s="5">
        <v>588787682</v>
      </c>
      <c r="Q146" s="5">
        <v>491406792</v>
      </c>
      <c r="R146" s="5">
        <v>906304274</v>
      </c>
      <c r="S146" s="5">
        <v>950260512</v>
      </c>
      <c r="T146" s="5">
        <v>425097882</v>
      </c>
      <c r="U146" s="5">
        <v>478406585</v>
      </c>
      <c r="V146" s="5">
        <v>308777579</v>
      </c>
      <c r="W146" s="5">
        <v>101261152</v>
      </c>
      <c r="X146" s="5">
        <v>3317307427</v>
      </c>
      <c r="Y146" s="5">
        <v>358087536</v>
      </c>
      <c r="Z146" s="5">
        <v>566873546</v>
      </c>
    </row>
    <row r="147" spans="3:26" ht="15.5" x14ac:dyDescent="0.35">
      <c r="C147" t="s">
        <v>1180</v>
      </c>
      <c r="F147" s="5">
        <v>685000000</v>
      </c>
      <c r="I147" s="5">
        <v>685000000</v>
      </c>
      <c r="J147" s="5">
        <v>1329000000</v>
      </c>
      <c r="L147" s="5">
        <v>922000000</v>
      </c>
      <c r="N147" s="5">
        <v>128952000000</v>
      </c>
    </row>
    <row r="148" spans="3:26" ht="15.5" x14ac:dyDescent="0.35">
      <c r="C148" t="s">
        <v>2781</v>
      </c>
    </row>
    <row r="149" spans="3:26" ht="15.5" x14ac:dyDescent="0.35">
      <c r="C149" t="s">
        <v>236</v>
      </c>
      <c r="D149" s="5">
        <v>-26071000000</v>
      </c>
      <c r="E149" s="5">
        <v>-22783000000</v>
      </c>
      <c r="F149" s="5">
        <v>-14852000000</v>
      </c>
      <c r="G149" s="5">
        <v>-23061000000</v>
      </c>
      <c r="I149" s="5">
        <v>-80179000000</v>
      </c>
      <c r="J149" s="5">
        <v>-84933000000</v>
      </c>
      <c r="K149" s="5">
        <v>-93340000000</v>
      </c>
      <c r="L149" s="5">
        <v>-111059000000</v>
      </c>
      <c r="M149" s="5">
        <v>-150881000000</v>
      </c>
      <c r="N149" s="5">
        <v>-163164000000</v>
      </c>
      <c r="O149" s="5">
        <v>-102733000000</v>
      </c>
      <c r="P149" s="5">
        <v>-112797118748</v>
      </c>
      <c r="Q149" s="5">
        <v>-121140721959</v>
      </c>
      <c r="R149" s="5">
        <v>-78993449260</v>
      </c>
      <c r="S149" s="5">
        <v>-59747314901</v>
      </c>
      <c r="T149" s="5">
        <v>-76292387912</v>
      </c>
      <c r="U149" s="5">
        <v>-75386858143</v>
      </c>
      <c r="V149" s="5">
        <v>-61619560402</v>
      </c>
      <c r="W149" s="5">
        <v>-71477660775</v>
      </c>
      <c r="X149" s="5">
        <v>-93865833631</v>
      </c>
      <c r="Y149" s="5">
        <v>-82590823763</v>
      </c>
      <c r="Z149" s="5">
        <v>-47241518348</v>
      </c>
    </row>
    <row r="150" spans="3:26" ht="15.5" x14ac:dyDescent="0.35">
      <c r="C150" t="s">
        <v>2782</v>
      </c>
    </row>
    <row r="151" spans="3:26" ht="15.5" x14ac:dyDescent="0.35">
      <c r="C151" t="s">
        <v>1964</v>
      </c>
      <c r="D151" s="5">
        <v>-44724000000</v>
      </c>
      <c r="E151" s="5">
        <v>-19312000000</v>
      </c>
      <c r="F151" s="5">
        <v>-7864000000</v>
      </c>
      <c r="G151" s="5">
        <v>-18051000000</v>
      </c>
      <c r="I151" s="5">
        <v>-90030000000</v>
      </c>
      <c r="J151" s="5">
        <v>-120970000000</v>
      </c>
      <c r="K151" s="5">
        <v>-83995000000</v>
      </c>
      <c r="L151" s="5">
        <v>-114511000000</v>
      </c>
      <c r="M151" s="5">
        <v>-42374000000</v>
      </c>
      <c r="N151" s="5">
        <v>-45000000000</v>
      </c>
      <c r="O151" s="5">
        <v>-42366000000</v>
      </c>
      <c r="P151" s="5">
        <v>-36711883120</v>
      </c>
      <c r="Q151" s="5">
        <v>-40921211825</v>
      </c>
      <c r="R151" s="5">
        <v>-30994413805</v>
      </c>
      <c r="S151" s="5">
        <v>-29466197959</v>
      </c>
      <c r="T151" s="5">
        <v>-18710443067</v>
      </c>
      <c r="U151" s="5">
        <v>-25313336098</v>
      </c>
      <c r="V151" s="5">
        <v>-14689022372</v>
      </c>
      <c r="W151" s="5">
        <v>-10243666999</v>
      </c>
      <c r="X151" s="5">
        <v>-6198821237</v>
      </c>
      <c r="Y151" s="5">
        <v>-10187561460</v>
      </c>
      <c r="Z151" s="5">
        <v>-15883671539</v>
      </c>
    </row>
    <row r="152" spans="3:26" ht="15.5" x14ac:dyDescent="0.35">
      <c r="C152" t="s">
        <v>2783</v>
      </c>
      <c r="O152" s="5">
        <v>-6504000000</v>
      </c>
      <c r="P152" s="5">
        <v>-14484059915</v>
      </c>
      <c r="Q152" s="5">
        <v>-19692818332</v>
      </c>
      <c r="R152" s="5">
        <v>-13329922212</v>
      </c>
      <c r="S152" s="5">
        <v>-17382662835</v>
      </c>
      <c r="T152" s="5">
        <v>-12918907273</v>
      </c>
      <c r="U152" s="5">
        <v>-13864510991</v>
      </c>
      <c r="V152" s="5">
        <v>-4376310321</v>
      </c>
      <c r="W152" s="5">
        <v>-4650312052</v>
      </c>
      <c r="X152" s="5">
        <v>-4496551157</v>
      </c>
      <c r="Y152" s="5">
        <v>-11322739722</v>
      </c>
      <c r="Z152" s="5">
        <v>-8702289802</v>
      </c>
    </row>
    <row r="153" spans="3:26" ht="15.5" x14ac:dyDescent="0.35">
      <c r="C153" t="s">
        <v>2784</v>
      </c>
      <c r="D153" s="5">
        <v>-70795000000</v>
      </c>
      <c r="E153" s="5">
        <v>-42095000000</v>
      </c>
      <c r="F153" s="5">
        <v>-22716000000</v>
      </c>
      <c r="G153" s="5">
        <v>-41112000000</v>
      </c>
      <c r="I153" s="5">
        <v>-170209000000</v>
      </c>
      <c r="J153" s="5">
        <v>-205903000000</v>
      </c>
      <c r="K153" s="5">
        <v>-177335000000</v>
      </c>
      <c r="L153" s="5">
        <v>-225570000000</v>
      </c>
      <c r="M153" s="5">
        <v>-193255000000</v>
      </c>
      <c r="N153" s="5">
        <v>-208164000000</v>
      </c>
      <c r="O153" s="5">
        <v>-151603000000</v>
      </c>
      <c r="P153" s="5">
        <v>-163993061783</v>
      </c>
      <c r="Q153" s="5">
        <v>-181754752116</v>
      </c>
      <c r="R153" s="5">
        <v>-123317785277</v>
      </c>
      <c r="S153" s="5">
        <v>-106596175695</v>
      </c>
      <c r="T153" s="5">
        <v>-107921738252</v>
      </c>
      <c r="U153" s="5">
        <v>-114564705232</v>
      </c>
      <c r="V153" s="5">
        <v>-80684893095</v>
      </c>
      <c r="W153" s="5">
        <v>-86371639826</v>
      </c>
      <c r="X153" s="5">
        <v>-104561206025</v>
      </c>
      <c r="Y153" s="5">
        <v>-104101124945</v>
      </c>
      <c r="Z153" s="5">
        <v>-71827479689</v>
      </c>
    </row>
    <row r="154" spans="3:26" ht="15.5" x14ac:dyDescent="0.35">
      <c r="C154" t="s">
        <v>116</v>
      </c>
    </row>
    <row r="155" spans="3:26" ht="15.5" x14ac:dyDescent="0.35">
      <c r="C155" t="s">
        <v>178</v>
      </c>
      <c r="D155" s="5">
        <v>109287000000</v>
      </c>
      <c r="E155" s="5">
        <v>67523000000</v>
      </c>
      <c r="F155" s="5">
        <v>-11788000000</v>
      </c>
      <c r="G155" s="5">
        <v>124080000000</v>
      </c>
      <c r="I155" s="5">
        <v>212482000000</v>
      </c>
      <c r="J155" s="5">
        <v>-445647000000</v>
      </c>
      <c r="K155" s="5">
        <v>-1096672000000</v>
      </c>
      <c r="L155" s="5">
        <v>-838783000000</v>
      </c>
      <c r="M155" s="5">
        <v>-581064000000</v>
      </c>
      <c r="N155" s="5">
        <v>27747000000</v>
      </c>
      <c r="O155" s="5">
        <v>-232173000000</v>
      </c>
      <c r="P155" s="5">
        <v>-298502187661</v>
      </c>
      <c r="Q155" s="5">
        <v>50384817440</v>
      </c>
      <c r="R155" s="5">
        <v>410334228921</v>
      </c>
      <c r="S155" s="5">
        <v>-384247210383</v>
      </c>
      <c r="T155" s="5">
        <v>-253496556674</v>
      </c>
      <c r="U155" s="5">
        <v>-123461869364</v>
      </c>
      <c r="V155" s="5">
        <v>-16898923453</v>
      </c>
      <c r="W155" s="5">
        <v>-239237953423</v>
      </c>
      <c r="X155" s="5">
        <v>-233500499767</v>
      </c>
      <c r="Y155" s="5">
        <v>272742331325</v>
      </c>
      <c r="Z155" s="5">
        <v>-32399557181</v>
      </c>
    </row>
    <row r="156" spans="3:26" ht="15.5" x14ac:dyDescent="0.35">
      <c r="C156" t="s">
        <v>179</v>
      </c>
      <c r="D156" s="5">
        <v>-331186000000</v>
      </c>
      <c r="E156" s="5">
        <v>-373991000000</v>
      </c>
      <c r="F156" s="5">
        <v>-332292000000</v>
      </c>
      <c r="G156" s="5">
        <v>-292227000000</v>
      </c>
      <c r="I156" s="5">
        <v>-1235340000000</v>
      </c>
      <c r="J156" s="5">
        <v>-773456000000</v>
      </c>
      <c r="K156" s="5">
        <v>-443589000000</v>
      </c>
      <c r="L156" s="5">
        <v>-160191000000</v>
      </c>
      <c r="M156" s="5">
        <v>438513000000</v>
      </c>
      <c r="N156" s="5">
        <v>-515436000000</v>
      </c>
      <c r="O156" s="5">
        <v>-58504000000</v>
      </c>
      <c r="P156" s="5">
        <v>-30959005271</v>
      </c>
      <c r="Q156" s="5">
        <v>-195556001864</v>
      </c>
      <c r="R156" s="5">
        <v>-795784086252</v>
      </c>
      <c r="S156" s="5">
        <v>-54859779229</v>
      </c>
      <c r="T156" s="5">
        <v>-25375231161</v>
      </c>
      <c r="U156" s="5">
        <v>7135362304</v>
      </c>
      <c r="V156" s="5">
        <v>-156882505833</v>
      </c>
      <c r="W156" s="5">
        <v>115308374111</v>
      </c>
      <c r="X156" s="5">
        <v>143150615769</v>
      </c>
      <c r="Y156" s="5">
        <v>-461640420368</v>
      </c>
      <c r="Z156" s="5">
        <v>-219727737487</v>
      </c>
    </row>
    <row r="157" spans="3:26" ht="15.5" x14ac:dyDescent="0.35">
      <c r="C157" t="s">
        <v>180</v>
      </c>
      <c r="D157" s="5">
        <v>362000000</v>
      </c>
      <c r="E157" s="5">
        <v>396000000</v>
      </c>
      <c r="F157" s="5">
        <v>581000000</v>
      </c>
      <c r="G157" s="5">
        <v>1598000000</v>
      </c>
      <c r="I157" s="5">
        <v>161235000000</v>
      </c>
      <c r="J157" s="5">
        <v>311893000000</v>
      </c>
      <c r="K157" s="5">
        <v>14767000000</v>
      </c>
      <c r="L157" s="5">
        <v>4205000000</v>
      </c>
      <c r="M157" s="5">
        <v>975528000000</v>
      </c>
      <c r="N157" s="5">
        <v>31484000000</v>
      </c>
      <c r="O157" s="5">
        <v>82966000000</v>
      </c>
      <c r="P157" s="5">
        <v>28481810991</v>
      </c>
      <c r="Q157" s="5">
        <v>12439728463</v>
      </c>
      <c r="R157" s="5">
        <v>51697791044</v>
      </c>
      <c r="S157" s="5">
        <v>6623603098</v>
      </c>
      <c r="T157" s="5">
        <v>14701395515</v>
      </c>
      <c r="U157" s="5">
        <v>104150751625</v>
      </c>
      <c r="V157" s="5">
        <v>97194570006</v>
      </c>
      <c r="W157" s="5">
        <v>130969885654</v>
      </c>
      <c r="X157" s="5">
        <v>239340137677</v>
      </c>
      <c r="Y157" s="5">
        <v>13089200000</v>
      </c>
      <c r="Z157" s="5">
        <v>15899722001</v>
      </c>
    </row>
    <row r="158" spans="3:26" ht="15.5" x14ac:dyDescent="0.35">
      <c r="C158" t="s">
        <v>2785</v>
      </c>
      <c r="W158" s="5">
        <v>1515353300</v>
      </c>
    </row>
    <row r="159" spans="3:26" ht="15.5" x14ac:dyDescent="0.35">
      <c r="C159" t="s">
        <v>185</v>
      </c>
      <c r="D159" s="5">
        <v>-201678000000</v>
      </c>
      <c r="E159" s="5">
        <v>-315985000000</v>
      </c>
      <c r="F159" s="5">
        <v>-276501000000</v>
      </c>
      <c r="G159" s="5">
        <v>213898000000</v>
      </c>
      <c r="I159" s="5">
        <v>-295346000000</v>
      </c>
      <c r="J159" s="5">
        <v>-627616000000</v>
      </c>
      <c r="X159" s="5">
        <v>-4827232849</v>
      </c>
      <c r="Y159" s="5">
        <v>-3261022704</v>
      </c>
      <c r="Z159" s="5">
        <v>-111849210638</v>
      </c>
    </row>
    <row r="160" spans="3:26" ht="15.5" x14ac:dyDescent="0.35">
      <c r="C160" t="s">
        <v>2119</v>
      </c>
      <c r="K160" s="5">
        <v>-10102000000</v>
      </c>
    </row>
    <row r="161" spans="3:26" ht="15.5" x14ac:dyDescent="0.35">
      <c r="C161" t="s">
        <v>1345</v>
      </c>
      <c r="K161" s="5">
        <v>5108000000</v>
      </c>
      <c r="L161" s="5">
        <v>-5000000000</v>
      </c>
    </row>
    <row r="162" spans="3:26" ht="15.5" x14ac:dyDescent="0.35">
      <c r="C162" t="s">
        <v>1236</v>
      </c>
      <c r="F162" s="5">
        <v>-7629000000</v>
      </c>
      <c r="I162" s="5">
        <v>-7629000000</v>
      </c>
      <c r="J162" s="5">
        <v>-3500000000</v>
      </c>
      <c r="K162" s="5">
        <v>-8955000000</v>
      </c>
    </row>
    <row r="163" spans="3:26" ht="15.5" x14ac:dyDescent="0.35">
      <c r="C163" t="s">
        <v>467</v>
      </c>
    </row>
    <row r="164" spans="3:26" ht="15.5" x14ac:dyDescent="0.35">
      <c r="C164" t="s">
        <v>2786</v>
      </c>
      <c r="X164" s="5">
        <v>-10370848410</v>
      </c>
      <c r="Y164" s="5">
        <v>-9486158097</v>
      </c>
      <c r="Z164" s="5">
        <v>-9934788091</v>
      </c>
    </row>
    <row r="165" spans="3:26" ht="15.5" x14ac:dyDescent="0.35">
      <c r="C165" t="s">
        <v>2787</v>
      </c>
    </row>
    <row r="166" spans="3:26" ht="15.5" x14ac:dyDescent="0.35">
      <c r="C166" t="s">
        <v>2788</v>
      </c>
      <c r="D166" s="5">
        <v>-201678000000</v>
      </c>
      <c r="E166" s="5">
        <v>-315985000000</v>
      </c>
      <c r="F166" s="5">
        <v>-276501000000</v>
      </c>
      <c r="G166" s="5">
        <v>213898000000</v>
      </c>
      <c r="I166" s="5">
        <v>-295346000000</v>
      </c>
      <c r="J166" s="5">
        <v>-627616000000</v>
      </c>
      <c r="X166" s="5">
        <v>-15198081259</v>
      </c>
      <c r="Y166" s="5">
        <v>-12747180801</v>
      </c>
      <c r="Z166" s="5">
        <v>-121783998729</v>
      </c>
    </row>
    <row r="167" spans="3:26" ht="15.5" x14ac:dyDescent="0.35">
      <c r="C167" t="s">
        <v>2789</v>
      </c>
      <c r="X167" s="5">
        <v>-5872557602</v>
      </c>
      <c r="Y167" s="5">
        <v>-32945233027</v>
      </c>
      <c r="Z167" s="5">
        <v>-16517902574</v>
      </c>
    </row>
    <row r="168" spans="3:26" ht="15.5" x14ac:dyDescent="0.35">
      <c r="C168" t="s">
        <v>2790</v>
      </c>
    </row>
    <row r="169" spans="3:26" ht="15.5" x14ac:dyDescent="0.35">
      <c r="C169" t="s">
        <v>1807</v>
      </c>
      <c r="X169" s="5">
        <v>-109335959</v>
      </c>
      <c r="Y169" s="5">
        <v>-500000000</v>
      </c>
      <c r="Z169" s="5">
        <v>-750000000</v>
      </c>
    </row>
    <row r="170" spans="3:26" ht="15.5" x14ac:dyDescent="0.35">
      <c r="C170" t="s">
        <v>2791</v>
      </c>
      <c r="D170" s="5">
        <v>13399000000</v>
      </c>
      <c r="F170" s="5">
        <v>8685000000</v>
      </c>
      <c r="I170" s="5">
        <v>8685000000</v>
      </c>
      <c r="J170" s="5">
        <v>3675000000</v>
      </c>
    </row>
    <row r="171" spans="3:26" ht="15.5" x14ac:dyDescent="0.35">
      <c r="C171" t="s">
        <v>760</v>
      </c>
      <c r="F171" s="5">
        <v>-2328000000</v>
      </c>
      <c r="I171" s="5">
        <v>-2328000000</v>
      </c>
      <c r="M171" s="5">
        <v>-24500000000</v>
      </c>
      <c r="Q171" s="5">
        <v>-2550000000</v>
      </c>
    </row>
    <row r="172" spans="3:26" ht="15.5" x14ac:dyDescent="0.35">
      <c r="C172" t="s">
        <v>2792</v>
      </c>
      <c r="M172" s="5">
        <v>-9319000000</v>
      </c>
      <c r="O172" s="5">
        <v>1257000000</v>
      </c>
    </row>
    <row r="173" spans="3:26" ht="15.5" x14ac:dyDescent="0.35">
      <c r="C173" t="s">
        <v>2793</v>
      </c>
      <c r="O173" s="5">
        <v>-3664000000</v>
      </c>
      <c r="V173" s="5">
        <v>-2500000000</v>
      </c>
    </row>
    <row r="174" spans="3:26" ht="15.5" x14ac:dyDescent="0.35">
      <c r="C174" t="s">
        <v>186</v>
      </c>
      <c r="D174" s="5">
        <v>109287000000</v>
      </c>
      <c r="E174" s="5">
        <v>67523000000</v>
      </c>
      <c r="F174" s="5">
        <v>-11788000000</v>
      </c>
      <c r="G174" s="5">
        <v>124080000000</v>
      </c>
      <c r="I174" s="5">
        <v>212482000000</v>
      </c>
      <c r="J174" s="5">
        <v>-445647000000</v>
      </c>
      <c r="K174" s="5">
        <v>-1096672000000</v>
      </c>
      <c r="L174" s="5">
        <v>-838783000000</v>
      </c>
      <c r="M174" s="5">
        <v>-581064000000</v>
      </c>
      <c r="N174" s="5">
        <v>27747000000</v>
      </c>
      <c r="O174" s="5">
        <v>-232173000000</v>
      </c>
      <c r="P174" s="5">
        <v>-298502187661</v>
      </c>
      <c r="Q174" s="5">
        <v>50384817440</v>
      </c>
      <c r="R174" s="5">
        <v>410334228921</v>
      </c>
      <c r="S174" s="5">
        <v>-384247210383</v>
      </c>
      <c r="T174" s="5">
        <v>-253496556674</v>
      </c>
      <c r="U174" s="5">
        <v>-123461869364</v>
      </c>
      <c r="V174" s="5">
        <v>-16898923453</v>
      </c>
      <c r="W174" s="5">
        <v>-239237953423</v>
      </c>
      <c r="X174" s="5">
        <v>-233500499767</v>
      </c>
      <c r="Y174" s="5">
        <v>272742331325</v>
      </c>
      <c r="Z174" s="5">
        <v>-32399557181</v>
      </c>
    </row>
    <row r="175" spans="3:26" ht="15.5" x14ac:dyDescent="0.35">
      <c r="C175" t="s">
        <v>2794</v>
      </c>
      <c r="X175" s="5">
        <v>37145000000</v>
      </c>
      <c r="Y175" s="5">
        <v>30855000000</v>
      </c>
    </row>
    <row r="176" spans="3:26" ht="15.5" x14ac:dyDescent="0.35">
      <c r="C176" t="s">
        <v>2709</v>
      </c>
      <c r="D176" s="5">
        <v>-14469000000</v>
      </c>
      <c r="E176" s="5">
        <v>14469000000</v>
      </c>
      <c r="F176" s="5">
        <v>40510000000</v>
      </c>
      <c r="I176" s="5">
        <v>40510000000</v>
      </c>
      <c r="L176" s="5">
        <v>4183000000</v>
      </c>
      <c r="M176" s="5">
        <v>-93315000000</v>
      </c>
      <c r="N176" s="5">
        <v>-154364000000</v>
      </c>
      <c r="O176" s="5">
        <v>116338000000</v>
      </c>
      <c r="P176" s="5">
        <v>405082495</v>
      </c>
      <c r="Q176" s="5">
        <v>2945865116</v>
      </c>
      <c r="R176" s="5">
        <v>70700000000</v>
      </c>
      <c r="S176" s="5">
        <v>-43495823910</v>
      </c>
      <c r="T176" s="5">
        <v>47666806530</v>
      </c>
      <c r="U176" s="5">
        <v>31253920828</v>
      </c>
      <c r="V176" s="5">
        <v>-10193856394</v>
      </c>
      <c r="W176" s="5">
        <v>-15317999723</v>
      </c>
      <c r="Y176" s="5">
        <v>4038286416</v>
      </c>
      <c r="Z176" s="5">
        <v>36460435740</v>
      </c>
    </row>
    <row r="177" spans="3:26" ht="15.5" x14ac:dyDescent="0.35">
      <c r="C177" t="s">
        <v>1585</v>
      </c>
      <c r="F177" s="5">
        <v>-1148000000</v>
      </c>
      <c r="J177" s="5">
        <v>49005000000</v>
      </c>
    </row>
    <row r="178" spans="3:26" ht="15.5" x14ac:dyDescent="0.35">
      <c r="C178" t="s">
        <v>764</v>
      </c>
      <c r="K178" s="5">
        <v>2864000000</v>
      </c>
    </row>
    <row r="179" spans="3:26" ht="15.5" x14ac:dyDescent="0.35">
      <c r="C179" t="s">
        <v>2795</v>
      </c>
      <c r="N179" s="5">
        <v>66393000000</v>
      </c>
      <c r="O179" s="5">
        <v>78287000000</v>
      </c>
      <c r="P179" s="5">
        <v>48194931150</v>
      </c>
      <c r="T179" s="5">
        <v>33011462808</v>
      </c>
      <c r="V179" s="5">
        <v>46190000000</v>
      </c>
    </row>
    <row r="180" spans="3:26" ht="15.5" x14ac:dyDescent="0.35">
      <c r="C180" t="s">
        <v>2796</v>
      </c>
      <c r="M180" s="5">
        <v>41000000000</v>
      </c>
      <c r="T180" s="5">
        <v>1789644306</v>
      </c>
      <c r="X180" s="5">
        <v>649891200</v>
      </c>
      <c r="Y180" s="5">
        <v>1120000000</v>
      </c>
    </row>
    <row r="181" spans="3:26" ht="15.5" x14ac:dyDescent="0.35">
      <c r="C181" t="s">
        <v>2797</v>
      </c>
      <c r="D181" s="5">
        <v>193454000000</v>
      </c>
      <c r="E181" s="5">
        <v>207428000000</v>
      </c>
      <c r="F181" s="5">
        <v>31304000000</v>
      </c>
      <c r="G181" s="5">
        <v>217173000000</v>
      </c>
      <c r="I181" s="5">
        <v>816755000000</v>
      </c>
      <c r="J181" s="5">
        <v>402852000000</v>
      </c>
      <c r="K181" s="5">
        <v>19298000000</v>
      </c>
      <c r="L181" s="5">
        <v>21816000000</v>
      </c>
      <c r="M181" s="5">
        <v>257734000000</v>
      </c>
      <c r="N181" s="5">
        <v>778701000000</v>
      </c>
      <c r="O181" s="5">
        <v>748657000000</v>
      </c>
      <c r="Q181" s="5">
        <v>473855900000</v>
      </c>
      <c r="R181" s="5">
        <v>493170700000</v>
      </c>
      <c r="U181" s="5">
        <v>47245428299</v>
      </c>
      <c r="Y181" s="5">
        <v>335923583927</v>
      </c>
      <c r="Z181" s="5">
        <v>370357558093</v>
      </c>
    </row>
    <row r="182" spans="3:26" ht="15.5" x14ac:dyDescent="0.35">
      <c r="C182" t="s">
        <v>375</v>
      </c>
      <c r="N182" s="5">
        <v>375000000</v>
      </c>
    </row>
    <row r="183" spans="3:26" ht="15.5" x14ac:dyDescent="0.35">
      <c r="C183" t="s">
        <v>2798</v>
      </c>
    </row>
    <row r="184" spans="3:26" ht="15.5" x14ac:dyDescent="0.35">
      <c r="C184" t="s">
        <v>485</v>
      </c>
      <c r="I184" s="5">
        <v>-227475000000</v>
      </c>
      <c r="J184" s="5">
        <v>-454951000000</v>
      </c>
      <c r="K184" s="5">
        <v>-753219000000</v>
      </c>
      <c r="L184" s="5">
        <v>-512596000000</v>
      </c>
      <c r="M184" s="5">
        <v>-250084000000</v>
      </c>
      <c r="N184" s="5">
        <v>-20966000000</v>
      </c>
      <c r="Q184" s="5">
        <v>-23151498700</v>
      </c>
      <c r="R184" s="5">
        <v>-47580951000</v>
      </c>
      <c r="S184" s="5">
        <v>-20324182893</v>
      </c>
      <c r="U184" s="5">
        <v>-11992225300</v>
      </c>
    </row>
    <row r="185" spans="3:26" ht="15.5" x14ac:dyDescent="0.35">
      <c r="C185" t="s">
        <v>2799</v>
      </c>
      <c r="E185" s="5">
        <v>-44100000000</v>
      </c>
      <c r="F185" s="5">
        <v>-8685000000</v>
      </c>
      <c r="I185" s="5">
        <v>-29354000000</v>
      </c>
      <c r="J185" s="5">
        <v>-53016000000</v>
      </c>
      <c r="K185" s="5">
        <v>-2654000000</v>
      </c>
    </row>
    <row r="186" spans="3:26" ht="15.5" x14ac:dyDescent="0.35">
      <c r="C186" t="s">
        <v>2800</v>
      </c>
    </row>
    <row r="187" spans="3:26" ht="15.5" x14ac:dyDescent="0.35">
      <c r="C187" t="s">
        <v>1773</v>
      </c>
      <c r="D187" s="5">
        <v>20537000000</v>
      </c>
      <c r="E187" s="5">
        <v>-6705000000</v>
      </c>
      <c r="F187" s="5">
        <v>-40148000000</v>
      </c>
      <c r="G187" s="5">
        <v>-9483000000</v>
      </c>
      <c r="I187" s="5">
        <v>-40148000000</v>
      </c>
      <c r="J187" s="5">
        <v>-44395000000</v>
      </c>
      <c r="K187" s="5">
        <v>-33575000000</v>
      </c>
    </row>
    <row r="188" spans="3:26" ht="15.5" x14ac:dyDescent="0.35">
      <c r="C188" t="s">
        <v>1976</v>
      </c>
      <c r="D188" s="5">
        <v>-83368000000</v>
      </c>
      <c r="E188" s="5">
        <v>-81239000000</v>
      </c>
      <c r="F188" s="5">
        <v>-62045000000</v>
      </c>
      <c r="G188" s="5">
        <v>-52034000000</v>
      </c>
      <c r="I188" s="5">
        <v>-274948000000</v>
      </c>
      <c r="J188" s="5">
        <v>-204097000000</v>
      </c>
      <c r="K188" s="5">
        <v>-200252000000</v>
      </c>
      <c r="L188" s="5">
        <v>-187702000000</v>
      </c>
      <c r="M188" s="5">
        <v>-189514000000</v>
      </c>
      <c r="N188" s="5">
        <v>-351285000000</v>
      </c>
      <c r="O188" s="5">
        <v>-810729000000</v>
      </c>
      <c r="P188" s="5">
        <v>-229831007871</v>
      </c>
      <c r="Q188" s="5">
        <v>-246497514538</v>
      </c>
      <c r="R188" s="5">
        <v>-118356849019</v>
      </c>
      <c r="S188" s="5">
        <v>-255190796519</v>
      </c>
      <c r="T188" s="5">
        <v>-190888984855</v>
      </c>
      <c r="U188" s="5">
        <v>-131408158248</v>
      </c>
      <c r="V188" s="5">
        <v>-108571344263</v>
      </c>
      <c r="W188" s="5">
        <v>-117830114759</v>
      </c>
      <c r="X188" s="5">
        <v>-105001564571</v>
      </c>
      <c r="Y188" s="5">
        <v>-75311438416</v>
      </c>
      <c r="Z188" s="5">
        <v>-357708216287</v>
      </c>
    </row>
    <row r="189" spans="3:26" ht="15.5" x14ac:dyDescent="0.35">
      <c r="C189" t="s">
        <v>2801</v>
      </c>
      <c r="M189" s="5">
        <v>-121190000000</v>
      </c>
      <c r="N189" s="5">
        <v>-36169000000</v>
      </c>
      <c r="O189" s="5">
        <v>-21719000000</v>
      </c>
      <c r="P189" s="5">
        <v>-11220221966</v>
      </c>
      <c r="Q189" s="5">
        <v>-56907825527</v>
      </c>
      <c r="R189" s="5">
        <v>-44229189992</v>
      </c>
      <c r="S189" s="5">
        <v>-32964966398</v>
      </c>
      <c r="T189" s="5">
        <v>-11842168378</v>
      </c>
      <c r="U189" s="5">
        <v>-9500624101</v>
      </c>
      <c r="V189" s="5">
        <v>-6836473021</v>
      </c>
    </row>
    <row r="190" spans="3:26" ht="15.5" x14ac:dyDescent="0.35">
      <c r="C190" t="s">
        <v>284</v>
      </c>
      <c r="F190" s="5">
        <v>-8141000000</v>
      </c>
      <c r="G190" s="5">
        <v>-30224000000</v>
      </c>
      <c r="I190" s="5">
        <v>-38365000000</v>
      </c>
      <c r="J190" s="5">
        <v>-73326000000</v>
      </c>
      <c r="K190" s="5">
        <v>-75111000000</v>
      </c>
      <c r="L190" s="5">
        <v>-114011000000</v>
      </c>
      <c r="M190" s="5">
        <v>-171849000000</v>
      </c>
      <c r="N190" s="5">
        <v>-172868000000</v>
      </c>
      <c r="O190" s="5">
        <v>-125787000000</v>
      </c>
      <c r="P190" s="5">
        <v>-120137742243</v>
      </c>
      <c r="Q190" s="5">
        <v>-39450307774</v>
      </c>
      <c r="R190" s="5">
        <v>-27530505640</v>
      </c>
      <c r="S190" s="5">
        <v>-37735282616</v>
      </c>
      <c r="T190" s="5">
        <v>-52322613213</v>
      </c>
      <c r="U190" s="5">
        <v>-55972862155</v>
      </c>
      <c r="V190" s="5">
        <v>-49148676297</v>
      </c>
      <c r="W190" s="5">
        <v>-49882931020</v>
      </c>
      <c r="X190" s="5">
        <v>-4846696608</v>
      </c>
      <c r="Y190" s="5">
        <v>-34160038228</v>
      </c>
      <c r="Z190" s="5">
        <v>-46099091511</v>
      </c>
    </row>
    <row r="191" spans="3:26" ht="15.5" x14ac:dyDescent="0.35">
      <c r="C191" t="s">
        <v>174</v>
      </c>
      <c r="D191" s="5">
        <v>-6867000000</v>
      </c>
      <c r="E191" s="5">
        <v>-7624000000</v>
      </c>
      <c r="F191" s="5">
        <v>71058000000</v>
      </c>
      <c r="G191" s="5">
        <v>-16333000000</v>
      </c>
    </row>
    <row r="192" spans="3:26" ht="15.5" x14ac:dyDescent="0.35">
      <c r="C192" t="s">
        <v>2802</v>
      </c>
      <c r="Q192" s="5">
        <v>10366531110</v>
      </c>
      <c r="R192" s="5">
        <v>143079389600</v>
      </c>
      <c r="S192" s="5">
        <v>82493823194</v>
      </c>
    </row>
    <row r="193" spans="3:26" ht="15.5" x14ac:dyDescent="0.35">
      <c r="C193" t="s">
        <v>2803</v>
      </c>
      <c r="E193" s="5">
        <v>-14706000000</v>
      </c>
      <c r="F193" s="5">
        <v>-30352000000</v>
      </c>
      <c r="G193" s="5">
        <v>14981000000</v>
      </c>
      <c r="I193" s="5">
        <v>-30352000000</v>
      </c>
      <c r="J193" s="5">
        <v>-60182000000</v>
      </c>
      <c r="K193" s="5">
        <v>-40536000000</v>
      </c>
      <c r="L193" s="5">
        <v>-41929000000</v>
      </c>
      <c r="M193" s="5">
        <v>-48466000000</v>
      </c>
      <c r="N193" s="5">
        <v>-50298000000</v>
      </c>
    </row>
    <row r="194" spans="3:26" ht="15.5" x14ac:dyDescent="0.35">
      <c r="C194" t="s">
        <v>1456</v>
      </c>
      <c r="F194" s="5">
        <v>-4141000000</v>
      </c>
      <c r="I194" s="5">
        <v>-4141000000</v>
      </c>
      <c r="J194" s="5">
        <v>-7537000000</v>
      </c>
      <c r="K194" s="5">
        <v>-7252000000</v>
      </c>
      <c r="L194" s="5">
        <v>-6979000000</v>
      </c>
      <c r="M194" s="5">
        <v>-3949000000</v>
      </c>
    </row>
    <row r="195" spans="3:26" ht="15.5" x14ac:dyDescent="0.35">
      <c r="C195" t="s">
        <v>2804</v>
      </c>
      <c r="K195" s="5">
        <v>-889000000</v>
      </c>
      <c r="L195" s="5">
        <v>-1565000000</v>
      </c>
      <c r="M195" s="5">
        <v>-1431000000</v>
      </c>
      <c r="N195" s="5">
        <v>-1309000000</v>
      </c>
      <c r="O195" s="5">
        <v>-1193000000</v>
      </c>
      <c r="P195" s="5">
        <v>-566920361</v>
      </c>
      <c r="Q195" s="5">
        <v>-455424156</v>
      </c>
      <c r="R195" s="5">
        <v>-660891431</v>
      </c>
      <c r="S195" s="5">
        <v>-877076714</v>
      </c>
      <c r="T195" s="5">
        <v>-767895671</v>
      </c>
      <c r="U195" s="5">
        <v>-581788173</v>
      </c>
      <c r="V195" s="5">
        <v>-706912941</v>
      </c>
      <c r="W195" s="5">
        <v>-1099347572</v>
      </c>
      <c r="X195" s="5">
        <v>-28210792188</v>
      </c>
      <c r="Y195" s="5">
        <v>-436077117</v>
      </c>
    </row>
    <row r="196" spans="3:26" ht="15.5" x14ac:dyDescent="0.35">
      <c r="C196" t="s">
        <v>2805</v>
      </c>
      <c r="X196" s="5">
        <v>-47816380000</v>
      </c>
    </row>
    <row r="197" spans="3:26" ht="15.5" x14ac:dyDescent="0.35">
      <c r="C197" t="s">
        <v>2806</v>
      </c>
      <c r="D197" s="5">
        <v>-69698000000</v>
      </c>
      <c r="E197" s="5">
        <v>-110274000000</v>
      </c>
      <c r="F197" s="5">
        <v>-73769000000</v>
      </c>
      <c r="G197" s="5">
        <v>-93093000000</v>
      </c>
      <c r="I197" s="5">
        <v>-387954000000</v>
      </c>
      <c r="J197" s="5">
        <v>-389537000000</v>
      </c>
      <c r="K197" s="5">
        <v>-357615000000</v>
      </c>
      <c r="L197" s="5">
        <v>-352186000000</v>
      </c>
      <c r="M197" s="5">
        <v>-536399000000</v>
      </c>
      <c r="N197" s="5">
        <v>-611929000000</v>
      </c>
      <c r="O197" s="5">
        <v>-1087668000000</v>
      </c>
      <c r="P197" s="5">
        <v>-391102201306</v>
      </c>
      <c r="Q197" s="5">
        <v>-443881980086</v>
      </c>
      <c r="R197" s="5">
        <v>-233716409679</v>
      </c>
      <c r="S197" s="5">
        <v>-363820884168</v>
      </c>
      <c r="T197" s="5">
        <v>-274811134457</v>
      </c>
      <c r="U197" s="5">
        <v>-208969826641</v>
      </c>
      <c r="V197" s="5">
        <v>-170845534163</v>
      </c>
      <c r="W197" s="5">
        <v>-172653889728</v>
      </c>
      <c r="X197" s="5">
        <v>-230443926836</v>
      </c>
      <c r="Y197" s="5">
        <v>-132851478618</v>
      </c>
      <c r="Z197" s="5">
        <v>-422205501615</v>
      </c>
    </row>
    <row r="198" spans="3:26" ht="15.5" x14ac:dyDescent="0.35">
      <c r="C198" t="s">
        <v>770</v>
      </c>
    </row>
    <row r="199" spans="3:26" ht="15.5" x14ac:dyDescent="0.35">
      <c r="C199" t="s">
        <v>2807</v>
      </c>
      <c r="Q199" s="5">
        <v>10366531110</v>
      </c>
      <c r="R199" s="5">
        <v>143079389600</v>
      </c>
      <c r="S199" s="5">
        <v>82493823194</v>
      </c>
    </row>
    <row r="200" spans="3:26" ht="15.5" x14ac:dyDescent="0.35">
      <c r="C200" t="s">
        <v>367</v>
      </c>
      <c r="K200" s="5">
        <v>-5346000000</v>
      </c>
    </row>
    <row r="201" spans="3:26" ht="15.5" x14ac:dyDescent="0.35">
      <c r="C201" t="s">
        <v>2808</v>
      </c>
    </row>
    <row r="202" spans="3:26" ht="15.5" x14ac:dyDescent="0.35">
      <c r="C202" t="s">
        <v>2809</v>
      </c>
      <c r="X202" s="5">
        <v>-40851464131</v>
      </c>
      <c r="Y202" s="5">
        <v>2500000000</v>
      </c>
      <c r="Z202" s="5">
        <v>-17012049399</v>
      </c>
    </row>
    <row r="203" spans="3:26" ht="15.5" x14ac:dyDescent="0.35">
      <c r="C203" t="s">
        <v>2810</v>
      </c>
      <c r="U203" s="5">
        <v>6335494500</v>
      </c>
      <c r="V203" s="5">
        <v>-5149534899</v>
      </c>
    </row>
    <row r="204" spans="3:26" ht="15.5" x14ac:dyDescent="0.35">
      <c r="C204" t="s">
        <v>383</v>
      </c>
      <c r="D204" s="5">
        <v>987000000</v>
      </c>
      <c r="E204" s="5">
        <v>-430000000</v>
      </c>
      <c r="F204" s="5">
        <v>-4315000000</v>
      </c>
      <c r="G204" s="5">
        <v>968000000</v>
      </c>
      <c r="I204" s="5">
        <v>2708000000</v>
      </c>
      <c r="J204" s="5">
        <v>14402000000</v>
      </c>
      <c r="K204" s="5">
        <v>5582000000</v>
      </c>
      <c r="L204" s="5">
        <v>34565000000</v>
      </c>
      <c r="M204" s="5">
        <v>-4276000000</v>
      </c>
      <c r="N204" s="5">
        <v>2310000000</v>
      </c>
      <c r="O204" s="5">
        <v>5686000000</v>
      </c>
      <c r="P204" s="5">
        <v>1471113025</v>
      </c>
      <c r="Q204" s="5">
        <v>-938610722</v>
      </c>
      <c r="R204" s="5">
        <v>1606366795</v>
      </c>
      <c r="S204" s="5">
        <v>-5772502758</v>
      </c>
      <c r="T204" s="5">
        <v>-11663992001</v>
      </c>
      <c r="U204" s="5">
        <v>20848366049</v>
      </c>
      <c r="V204" s="5">
        <v>5149478606</v>
      </c>
      <c r="W204" s="5">
        <v>4946568330</v>
      </c>
    </row>
    <row r="205" spans="3:26" ht="15.5" x14ac:dyDescent="0.35">
      <c r="C205" t="s">
        <v>195</v>
      </c>
      <c r="D205" s="5">
        <v>77517000000</v>
      </c>
      <c r="E205" s="5">
        <v>-175886000000</v>
      </c>
      <c r="F205" s="5">
        <v>-11111000000</v>
      </c>
      <c r="G205" s="5">
        <v>71676000000</v>
      </c>
      <c r="I205" s="5">
        <v>-190962000000</v>
      </c>
      <c r="J205" s="5">
        <v>-212423000000</v>
      </c>
      <c r="K205" s="5">
        <v>-407044000000</v>
      </c>
      <c r="L205" s="5">
        <v>607812000000</v>
      </c>
      <c r="M205" s="5">
        <v>561801000000</v>
      </c>
      <c r="N205" s="5">
        <v>80305000000</v>
      </c>
      <c r="O205" s="5">
        <v>-96000000</v>
      </c>
      <c r="P205" s="5">
        <v>23608230197</v>
      </c>
      <c r="Q205" s="5">
        <v>-16198574749</v>
      </c>
      <c r="R205" s="5">
        <v>8537308076</v>
      </c>
      <c r="S205" s="5">
        <v>-18450244827</v>
      </c>
      <c r="T205" s="5">
        <v>-10336723894</v>
      </c>
      <c r="U205" s="5">
        <v>9884198188</v>
      </c>
      <c r="V205" s="5">
        <v>9794686764</v>
      </c>
      <c r="W205" s="5">
        <v>27085165773</v>
      </c>
      <c r="X205" s="5">
        <v>-6425668585</v>
      </c>
      <c r="Y205" s="5">
        <v>-44215506640</v>
      </c>
      <c r="Z205" s="5">
        <v>43545719054</v>
      </c>
    </row>
    <row r="206" spans="3:26" ht="15.5" x14ac:dyDescent="0.35">
      <c r="C206" t="s">
        <v>196</v>
      </c>
      <c r="E206" s="5">
        <v>479770000000</v>
      </c>
      <c r="I206" s="5">
        <v>670732000000</v>
      </c>
      <c r="J206" s="5">
        <v>883155000000</v>
      </c>
      <c r="K206" s="5">
        <v>1290199000000</v>
      </c>
      <c r="L206" s="5">
        <v>682387000000</v>
      </c>
      <c r="M206" s="5">
        <v>120586000000</v>
      </c>
      <c r="N206" s="5">
        <v>40281000000</v>
      </c>
      <c r="O206" s="5">
        <v>40377000000</v>
      </c>
      <c r="P206" s="5">
        <v>16769071483</v>
      </c>
      <c r="Q206" s="5">
        <v>32967646232</v>
      </c>
      <c r="R206" s="5">
        <v>24430338156</v>
      </c>
      <c r="S206" s="5">
        <v>42880582983</v>
      </c>
      <c r="T206" s="5">
        <v>53217306877</v>
      </c>
      <c r="U206" s="5">
        <v>43333108689</v>
      </c>
      <c r="V206" s="5">
        <v>33538421925</v>
      </c>
      <c r="W206" s="5">
        <v>6453256152</v>
      </c>
      <c r="X206" s="5">
        <v>13444982084</v>
      </c>
      <c r="Y206" s="5">
        <v>57660488724</v>
      </c>
      <c r="Z206" s="5">
        <v>14114769670</v>
      </c>
    </row>
    <row r="207" spans="3:26" ht="15.5" x14ac:dyDescent="0.35">
      <c r="C207" t="s">
        <v>197</v>
      </c>
      <c r="D207" s="5">
        <v>77517000000</v>
      </c>
      <c r="E207" s="5">
        <v>303884000000</v>
      </c>
      <c r="F207" s="5">
        <v>-11111000000</v>
      </c>
      <c r="G207" s="5">
        <v>71676000000</v>
      </c>
      <c r="I207" s="5">
        <v>479770000000</v>
      </c>
      <c r="J207" s="5">
        <v>670732000000</v>
      </c>
      <c r="K207" s="5">
        <v>883155000000</v>
      </c>
      <c r="L207" s="5">
        <v>1290199000000</v>
      </c>
      <c r="M207" s="5">
        <v>682387000000</v>
      </c>
      <c r="N207" s="5">
        <v>120586000000</v>
      </c>
      <c r="O207" s="5">
        <v>40281000000</v>
      </c>
      <c r="P207" s="5">
        <v>40377301680</v>
      </c>
      <c r="Q207" s="5">
        <v>16769071483</v>
      </c>
      <c r="R207" s="5">
        <v>32967646232</v>
      </c>
      <c r="S207" s="5">
        <v>24430338156</v>
      </c>
      <c r="T207" s="5">
        <v>42880582983</v>
      </c>
      <c r="U207" s="5">
        <v>53217306877</v>
      </c>
      <c r="V207" s="5">
        <v>43333108689</v>
      </c>
      <c r="W207" s="5">
        <v>33538421925</v>
      </c>
      <c r="X207" s="5">
        <v>7019313499</v>
      </c>
      <c r="Y207" s="5">
        <v>13444982084</v>
      </c>
      <c r="Z207" s="5">
        <v>57660488724</v>
      </c>
    </row>
    <row r="209" spans="2:26" ht="15.5" x14ac:dyDescent="0.35">
      <c r="B209" t="s">
        <v>198</v>
      </c>
      <c r="C209" t="s">
        <v>12</v>
      </c>
      <c r="D209" s="5">
        <v>57050000000</v>
      </c>
      <c r="E209" s="5">
        <v>57050000000</v>
      </c>
      <c r="F209" s="5">
        <v>57050000000</v>
      </c>
      <c r="G209" s="5">
        <v>57050000000</v>
      </c>
      <c r="I209" s="5">
        <v>57050000000</v>
      </c>
      <c r="J209" s="5">
        <v>57050000000</v>
      </c>
      <c r="K209" s="5">
        <v>57050000000</v>
      </c>
      <c r="L209" s="5">
        <v>5710000000</v>
      </c>
      <c r="M209" s="5">
        <v>5710000000</v>
      </c>
      <c r="N209" s="5">
        <v>5710000000</v>
      </c>
      <c r="O209" s="5">
        <v>5710000000</v>
      </c>
      <c r="P209" s="5">
        <v>1140000000</v>
      </c>
      <c r="Q209" s="5">
        <v>1140000000</v>
      </c>
      <c r="R209" s="5">
        <v>1140000000</v>
      </c>
      <c r="S209" s="5">
        <v>1140000000</v>
      </c>
      <c r="T209" s="5">
        <v>1140000000</v>
      </c>
      <c r="U209" s="5">
        <v>1140000000</v>
      </c>
      <c r="V209" s="5">
        <v>1140000000</v>
      </c>
      <c r="W209" s="5">
        <v>1140000000</v>
      </c>
      <c r="X209" s="5">
        <v>1140000000</v>
      </c>
      <c r="Y209" s="5">
        <v>1140000000</v>
      </c>
      <c r="Z209" s="5">
        <v>1140000000</v>
      </c>
    </row>
    <row r="210" spans="2:26" ht="15.5" x14ac:dyDescent="0.35">
      <c r="C210" t="s">
        <v>199</v>
      </c>
      <c r="D210" s="6">
        <v>4.99</v>
      </c>
      <c r="E210" s="6">
        <v>2.75</v>
      </c>
      <c r="F210" s="6">
        <v>2.34</v>
      </c>
      <c r="G210" s="6">
        <v>1.39</v>
      </c>
    </row>
    <row r="211" spans="2:26" ht="15.5" x14ac:dyDescent="0.35">
      <c r="C211" t="s">
        <v>200</v>
      </c>
      <c r="D211" s="6">
        <v>22.44</v>
      </c>
      <c r="E211" s="6">
        <v>45.45</v>
      </c>
      <c r="F211" s="6">
        <v>57.26</v>
      </c>
      <c r="G211" s="6">
        <v>94.24</v>
      </c>
    </row>
    <row r="212" spans="2:26" ht="15.5" x14ac:dyDescent="0.35">
      <c r="C212" t="s">
        <v>69</v>
      </c>
      <c r="D212" s="6">
        <v>4.1399999999999997</v>
      </c>
      <c r="E212" s="6">
        <v>6.26</v>
      </c>
      <c r="F212" s="6">
        <v>6.63</v>
      </c>
      <c r="G212" s="6">
        <v>6.67</v>
      </c>
    </row>
    <row r="213" spans="2:26" ht="15.5" x14ac:dyDescent="0.35">
      <c r="C213" t="s">
        <v>201</v>
      </c>
      <c r="D213" s="5">
        <v>445650000000</v>
      </c>
      <c r="E213" s="5">
        <v>300820000000</v>
      </c>
      <c r="F213" s="5">
        <v>304550000000</v>
      </c>
      <c r="G213" s="5">
        <v>230130000000</v>
      </c>
    </row>
    <row r="214" spans="2:26" ht="15.5" x14ac:dyDescent="0.35">
      <c r="C214" t="s">
        <v>202</v>
      </c>
      <c r="D214" s="6">
        <v>4.7500000000000001E-2</v>
      </c>
      <c r="E214" s="6">
        <v>2.81E-2</v>
      </c>
      <c r="F214" s="6">
        <v>2.53E-2</v>
      </c>
      <c r="G214" s="6">
        <v>1.54E-2</v>
      </c>
    </row>
    <row r="215" spans="2:26" ht="15.5" x14ac:dyDescent="0.35">
      <c r="C215" t="s">
        <v>203</v>
      </c>
      <c r="D215" s="6">
        <v>8.7899999999999992E-2</v>
      </c>
      <c r="E215" s="6">
        <v>4.9500000000000002E-2</v>
      </c>
      <c r="F215" s="6">
        <v>4.4400000000000002E-2</v>
      </c>
      <c r="G215" s="6">
        <v>2.75E-2</v>
      </c>
    </row>
    <row r="216" spans="2:26" ht="15.5" x14ac:dyDescent="0.35">
      <c r="C216" t="s">
        <v>204</v>
      </c>
      <c r="D216" s="6">
        <v>6.9900000000000004E-2</v>
      </c>
      <c r="E216" s="6">
        <v>4.2699999999999995E-2</v>
      </c>
      <c r="F216" s="6">
        <v>4.5400000000000003E-2</v>
      </c>
      <c r="G216" s="6">
        <v>2.98E-2</v>
      </c>
    </row>
    <row r="217" spans="2:26" ht="15.5" x14ac:dyDescent="0.35">
      <c r="C217" t="s">
        <v>205</v>
      </c>
      <c r="D217" s="6">
        <v>13.11</v>
      </c>
      <c r="E217" s="6">
        <v>10.97</v>
      </c>
      <c r="F217" s="6">
        <v>7.17</v>
      </c>
      <c r="G217" s="6">
        <v>5.19</v>
      </c>
    </row>
    <row r="218" spans="2:26" ht="15.5" x14ac:dyDescent="0.35">
      <c r="C218" t="s">
        <v>206</v>
      </c>
      <c r="D218" s="5">
        <v>3350000000000</v>
      </c>
      <c r="E218" s="5">
        <v>3273000000000</v>
      </c>
      <c r="F218" s="5">
        <v>3152000000000</v>
      </c>
      <c r="G218" s="5">
        <v>3018000000000</v>
      </c>
    </row>
    <row r="219" spans="2:26" ht="15.5" x14ac:dyDescent="0.35">
      <c r="C219" t="s">
        <v>207</v>
      </c>
      <c r="D219" s="6">
        <v>1.97</v>
      </c>
      <c r="E219" s="6">
        <v>2.25</v>
      </c>
      <c r="F219" s="6">
        <v>2.54</v>
      </c>
      <c r="G219" s="6">
        <v>2.59</v>
      </c>
    </row>
    <row r="220" spans="2:26" ht="15.5" x14ac:dyDescent="0.35">
      <c r="C220" t="s">
        <v>208</v>
      </c>
      <c r="D220" s="6">
        <v>56.78</v>
      </c>
      <c r="E220" s="6">
        <v>55.54</v>
      </c>
      <c r="F220" s="6">
        <v>52.78</v>
      </c>
      <c r="G220" s="6">
        <v>50.51</v>
      </c>
    </row>
    <row r="221" spans="2:26" ht="15.5" x14ac:dyDescent="0.35">
      <c r="C221" t="s">
        <v>209</v>
      </c>
      <c r="D221" s="6">
        <v>1.97</v>
      </c>
      <c r="E221" s="6">
        <v>2.25</v>
      </c>
      <c r="F221" s="6">
        <v>2.54</v>
      </c>
      <c r="G221" s="6">
        <v>2.59</v>
      </c>
    </row>
    <row r="222" spans="2:26" ht="15.5" x14ac:dyDescent="0.35">
      <c r="C222" t="s">
        <v>210</v>
      </c>
      <c r="D222" s="6">
        <v>56.78</v>
      </c>
      <c r="E222" s="6">
        <v>55.54</v>
      </c>
      <c r="F222" s="6">
        <v>52.78</v>
      </c>
      <c r="G222" s="6">
        <v>50.51</v>
      </c>
    </row>
    <row r="223" spans="2:26" ht="15.5" x14ac:dyDescent="0.35">
      <c r="C223" t="s">
        <v>211</v>
      </c>
      <c r="D223" s="5">
        <v>306000000000</v>
      </c>
      <c r="E223" s="5">
        <v>314000000000</v>
      </c>
      <c r="F223" s="5">
        <v>318000000000</v>
      </c>
      <c r="G223" s="5">
        <v>298000000000</v>
      </c>
    </row>
    <row r="224" spans="2:26" ht="15.5" x14ac:dyDescent="0.35">
      <c r="C224" t="s">
        <v>212</v>
      </c>
      <c r="D224" s="5">
        <v>1459000000000</v>
      </c>
      <c r="E224" s="5">
        <v>1336000000000</v>
      </c>
      <c r="F224" s="5">
        <v>1198000000000</v>
      </c>
      <c r="G224" s="5">
        <v>1264000000000</v>
      </c>
    </row>
    <row r="225" spans="3:26" ht="15.5" x14ac:dyDescent="0.35">
      <c r="C225" t="s">
        <v>213</v>
      </c>
      <c r="D225" s="5">
        <v>3240000000000</v>
      </c>
      <c r="E225" s="5">
        <v>3169000000000</v>
      </c>
      <c r="F225" s="5">
        <v>3011000000000</v>
      </c>
      <c r="G225" s="5">
        <v>2882000000000</v>
      </c>
    </row>
    <row r="226" spans="3:26" ht="15.5" x14ac:dyDescent="0.35">
      <c r="C226" t="s">
        <v>24</v>
      </c>
      <c r="D226" s="5">
        <v>1765000000000</v>
      </c>
      <c r="E226" s="5">
        <v>1650000000000</v>
      </c>
      <c r="F226" s="5">
        <v>1516000000000</v>
      </c>
      <c r="G226" s="5">
        <v>1561000000000</v>
      </c>
    </row>
    <row r="227" spans="3:26" ht="15.5" x14ac:dyDescent="0.35">
      <c r="C227" t="s">
        <v>21</v>
      </c>
      <c r="D227" s="5">
        <v>1384000000000</v>
      </c>
      <c r="E227" s="5">
        <v>1346000000000</v>
      </c>
      <c r="F227" s="5">
        <v>1036000000000</v>
      </c>
      <c r="G227" s="5">
        <v>1070000000000</v>
      </c>
    </row>
    <row r="228" spans="3:26" ht="15.5" x14ac:dyDescent="0.35">
      <c r="C228" t="s">
        <v>214</v>
      </c>
      <c r="D228" s="5">
        <v>172000000000</v>
      </c>
      <c r="E228" s="5">
        <v>223000000000</v>
      </c>
      <c r="F228" s="5">
        <v>262000000000</v>
      </c>
      <c r="G228" s="5">
        <v>346000000000</v>
      </c>
    </row>
    <row r="229" spans="3:26" ht="15.5" x14ac:dyDescent="0.35">
      <c r="C229" t="s">
        <v>215</v>
      </c>
      <c r="D229" s="5">
        <v>298000000000</v>
      </c>
      <c r="E229" s="5">
        <v>131000000000</v>
      </c>
      <c r="F229" s="5">
        <v>337000000000</v>
      </c>
      <c r="G229" s="5">
        <v>239000000000</v>
      </c>
    </row>
    <row r="230" spans="3:26" ht="15.5" x14ac:dyDescent="0.35">
      <c r="C230" t="s">
        <v>216</v>
      </c>
      <c r="D230" s="5">
        <v>-547000000000</v>
      </c>
      <c r="E230" s="5">
        <v>-690000000000</v>
      </c>
      <c r="F230" s="5">
        <v>-608000000000</v>
      </c>
      <c r="G230" s="5">
        <v>-80000000000</v>
      </c>
    </row>
    <row r="231" spans="3:26" ht="15.5" x14ac:dyDescent="0.35">
      <c r="C231" t="s">
        <v>13</v>
      </c>
      <c r="D231" s="5">
        <v>-248000000000</v>
      </c>
      <c r="E231" s="5">
        <v>-559000000000</v>
      </c>
      <c r="F231" s="5">
        <v>-271000000000</v>
      </c>
      <c r="G231" s="5">
        <v>159000000000</v>
      </c>
    </row>
    <row r="232" spans="3:26" ht="15.5" x14ac:dyDescent="0.35">
      <c r="C232" t="s">
        <v>16</v>
      </c>
      <c r="D232" s="6">
        <v>-4.3499999999999996</v>
      </c>
      <c r="E232" s="6">
        <v>-9.8000000000000007</v>
      </c>
      <c r="F232" s="6">
        <v>-4.75</v>
      </c>
      <c r="G232" s="6">
        <v>2.79</v>
      </c>
    </row>
    <row r="233" spans="3:26" ht="15.5" x14ac:dyDescent="0.35">
      <c r="C233" t="s">
        <v>54</v>
      </c>
      <c r="I233" s="6">
        <v>8.75</v>
      </c>
      <c r="J233" s="6">
        <v>11.8</v>
      </c>
      <c r="K233" s="6">
        <v>13.72</v>
      </c>
      <c r="L233" s="6">
        <v>239.2</v>
      </c>
      <c r="M233" s="6">
        <v>121.94</v>
      </c>
      <c r="N233" s="6">
        <v>11.01</v>
      </c>
      <c r="O233" s="6">
        <v>16.3</v>
      </c>
      <c r="P233" s="6">
        <v>30.22</v>
      </c>
      <c r="Q233" s="6">
        <v>46.49</v>
      </c>
      <c r="R233" s="6">
        <v>202.72</v>
      </c>
      <c r="S233" s="6">
        <v>277.79000000000002</v>
      </c>
      <c r="T233" s="6">
        <v>177.64</v>
      </c>
      <c r="U233" s="6">
        <v>61.74</v>
      </c>
      <c r="V233" s="6">
        <v>104.92</v>
      </c>
      <c r="W233" s="6">
        <v>23.31</v>
      </c>
      <c r="X233" s="6">
        <v>-100.34</v>
      </c>
      <c r="Y233" s="6">
        <v>-156.86000000000001</v>
      </c>
      <c r="Z233" s="6">
        <v>136.02000000000001</v>
      </c>
    </row>
    <row r="234" spans="3:26" ht="15.5" x14ac:dyDescent="0.35">
      <c r="C234" t="s">
        <v>68</v>
      </c>
      <c r="I234" s="6">
        <v>15.31</v>
      </c>
      <c r="J234" s="6">
        <v>11.69</v>
      </c>
      <c r="K234" s="6">
        <v>11.37</v>
      </c>
      <c r="L234" s="6">
        <v>8.1300000000000008</v>
      </c>
      <c r="M234" s="6">
        <v>11.24</v>
      </c>
      <c r="N234" s="6">
        <v>12.53</v>
      </c>
      <c r="O234" s="6">
        <v>6.26</v>
      </c>
      <c r="P234" s="6">
        <v>26.47</v>
      </c>
      <c r="Q234" s="6">
        <v>24.63</v>
      </c>
      <c r="R234" s="6">
        <v>8.6300000000000008</v>
      </c>
      <c r="S234" s="6">
        <v>7.02</v>
      </c>
      <c r="T234" s="6">
        <v>12.47</v>
      </c>
      <c r="U234" s="6">
        <v>3.4</v>
      </c>
      <c r="V234" s="6">
        <v>3.53</v>
      </c>
      <c r="W234" s="6">
        <v>8.58</v>
      </c>
      <c r="X234" s="6">
        <v>-1.84</v>
      </c>
      <c r="Y234" s="6">
        <v>-1.34</v>
      </c>
      <c r="Z234" s="6">
        <v>1.62</v>
      </c>
    </row>
    <row r="235" spans="3:26" ht="15.5" x14ac:dyDescent="0.35">
      <c r="C235" t="s">
        <v>71</v>
      </c>
      <c r="I235" s="6">
        <v>1.76</v>
      </c>
      <c r="J235" s="6">
        <v>1.81</v>
      </c>
      <c r="K235" s="6">
        <v>2.0699999999999998</v>
      </c>
      <c r="L235" s="6">
        <v>2.27</v>
      </c>
      <c r="M235" s="6">
        <v>2.3199999999999998</v>
      </c>
      <c r="N235" s="6">
        <v>0.28999999999999998</v>
      </c>
      <c r="O235" s="6">
        <v>0.23</v>
      </c>
      <c r="P235" s="6">
        <v>0.39</v>
      </c>
      <c r="Q235" s="6">
        <v>0.65</v>
      </c>
      <c r="R235" s="6">
        <v>1.19</v>
      </c>
      <c r="S235" s="6">
        <v>1.37</v>
      </c>
      <c r="T235" s="6">
        <v>1.5</v>
      </c>
      <c r="U235" s="6">
        <v>0.17</v>
      </c>
      <c r="V235" s="6">
        <v>0.39</v>
      </c>
      <c r="W235" s="6">
        <v>0.24</v>
      </c>
      <c r="X235" s="6">
        <v>0.22</v>
      </c>
      <c r="Y235" s="6">
        <v>0.24</v>
      </c>
      <c r="Z235" s="6">
        <v>0.21</v>
      </c>
    </row>
    <row r="236" spans="3:26" ht="15.5" x14ac:dyDescent="0.35">
      <c r="C236" t="s">
        <v>217</v>
      </c>
      <c r="I236" s="5">
        <v>1125230000000</v>
      </c>
      <c r="J236" s="5">
        <v>1336420000000</v>
      </c>
      <c r="K236" s="5">
        <v>1375100000000</v>
      </c>
      <c r="L236" s="5">
        <v>2257450000000</v>
      </c>
      <c r="M236" s="5">
        <v>1801560000000</v>
      </c>
      <c r="N236" s="5">
        <v>633500000000</v>
      </c>
      <c r="O236" s="5">
        <v>543640000000</v>
      </c>
      <c r="P236" s="5">
        <v>409490000000</v>
      </c>
    </row>
    <row r="237" spans="3:26" ht="15.5" x14ac:dyDescent="0.35">
      <c r="C237" t="s">
        <v>218</v>
      </c>
      <c r="I237" s="6">
        <v>9.4399999999999998E-2</v>
      </c>
      <c r="J237" s="6">
        <v>0.1527</v>
      </c>
      <c r="K237" s="6">
        <v>0.19239999999999999</v>
      </c>
      <c r="L237" s="6">
        <v>0.30990000000000001</v>
      </c>
      <c r="M237" s="6">
        <v>0.17170000000000002</v>
      </c>
      <c r="N237" s="6">
        <v>1.6399999999999998E-2</v>
      </c>
      <c r="O237" s="6">
        <v>2.8500000000000001E-2</v>
      </c>
      <c r="P237" s="6">
        <v>1.2199999999999999E-2</v>
      </c>
      <c r="Q237" s="6">
        <v>1.8200000000000001E-2</v>
      </c>
      <c r="R237" s="6">
        <v>9.1600000000000001E-2</v>
      </c>
      <c r="S237" s="6">
        <v>0.1779</v>
      </c>
      <c r="T237" s="6">
        <v>0.1246</v>
      </c>
      <c r="U237" s="6">
        <v>4.2199999999999994E-2</v>
      </c>
      <c r="V237" s="6">
        <v>7.8E-2</v>
      </c>
      <c r="W237" s="6">
        <v>2.6600000000000002E-2</v>
      </c>
      <c r="X237" s="6">
        <v>-8.8900000000000007E-2</v>
      </c>
      <c r="Y237" s="6">
        <v>-0.11119999999999999</v>
      </c>
      <c r="Z237" s="6">
        <v>0.1201</v>
      </c>
    </row>
    <row r="238" spans="3:26" ht="15.5" x14ac:dyDescent="0.35">
      <c r="C238" t="s">
        <v>219</v>
      </c>
      <c r="I238" s="6">
        <v>0.16579999999999998</v>
      </c>
      <c r="J238" s="6">
        <v>0.2455</v>
      </c>
      <c r="K238" s="6">
        <v>0.31170000000000003</v>
      </c>
      <c r="L238" s="6">
        <v>0.62509999999999999</v>
      </c>
      <c r="M238" s="6">
        <v>0.45299999999999996</v>
      </c>
      <c r="N238" s="6">
        <v>5.2000000000000005E-2</v>
      </c>
      <c r="O238" s="6">
        <v>7.9600000000000004E-2</v>
      </c>
      <c r="P238" s="6">
        <v>3.2300000000000002E-2</v>
      </c>
      <c r="Q238" s="6">
        <v>5.1900000000000002E-2</v>
      </c>
      <c r="R238" s="6">
        <v>0.2329</v>
      </c>
      <c r="S238" s="6">
        <v>0.3896</v>
      </c>
      <c r="T238" s="6">
        <v>0.38200000000000001</v>
      </c>
      <c r="U238" s="6">
        <v>0.21</v>
      </c>
      <c r="V238" s="6">
        <v>0.34350000000000003</v>
      </c>
      <c r="W238" s="6">
        <v>0.1094</v>
      </c>
      <c r="X238" s="6">
        <v>-0.52210000000000001</v>
      </c>
      <c r="Y238" s="6">
        <v>-0.54420000000000002</v>
      </c>
      <c r="Z238" s="6">
        <v>0.31390000000000001</v>
      </c>
    </row>
    <row r="239" spans="3:26" ht="15.5" x14ac:dyDescent="0.35">
      <c r="C239" t="s">
        <v>220</v>
      </c>
      <c r="I239" s="6">
        <v>0.17449999999999999</v>
      </c>
      <c r="J239" s="6">
        <v>0.254</v>
      </c>
      <c r="K239" s="6">
        <v>0.28309999999999996</v>
      </c>
      <c r="L239" s="6">
        <v>0.48749999999999999</v>
      </c>
      <c r="M239" s="6">
        <v>0.37799999999999995</v>
      </c>
      <c r="N239" s="6">
        <v>0.1</v>
      </c>
      <c r="O239" s="6">
        <v>0.12470000000000001</v>
      </c>
      <c r="P239" s="6">
        <v>6.7799999999999999E-2</v>
      </c>
      <c r="Q239" s="6">
        <v>7.6799999999999993E-2</v>
      </c>
      <c r="R239" s="6">
        <v>0.18870000000000001</v>
      </c>
      <c r="S239" s="6">
        <v>0.33899999999999997</v>
      </c>
      <c r="T239" s="6">
        <v>0.30659999999999998</v>
      </c>
      <c r="U239" s="6">
        <v>0.1234</v>
      </c>
      <c r="V239" s="6">
        <v>0.14099999999999999</v>
      </c>
      <c r="W239" s="6">
        <v>0.19739999999999999</v>
      </c>
      <c r="X239" s="6">
        <v>-3.9699999999999999E-2</v>
      </c>
      <c r="Y239" s="6">
        <v>-3.7699999999999997E-2</v>
      </c>
      <c r="Z239" s="6">
        <v>0.50460000000000005</v>
      </c>
    </row>
    <row r="240" spans="3:26" ht="15.5" x14ac:dyDescent="0.35">
      <c r="C240" t="s">
        <v>221</v>
      </c>
      <c r="I240" s="6">
        <v>8.33</v>
      </c>
      <c r="J240" s="6">
        <v>10.8</v>
      </c>
      <c r="K240" s="6">
        <v>10.72</v>
      </c>
      <c r="L240" s="6">
        <v>13.84</v>
      </c>
      <c r="M240" s="6">
        <v>7.44</v>
      </c>
      <c r="N240" s="6">
        <v>1.56</v>
      </c>
      <c r="O240" s="6">
        <v>2.09</v>
      </c>
      <c r="P240" s="6">
        <v>1.02</v>
      </c>
      <c r="Q240" s="6">
        <v>1.05</v>
      </c>
      <c r="R240" s="6">
        <v>3.31</v>
      </c>
      <c r="S240" s="6">
        <v>5.59</v>
      </c>
      <c r="T240" s="6">
        <v>3.63</v>
      </c>
      <c r="U240" s="6">
        <v>1.52</v>
      </c>
      <c r="V240" s="6">
        <v>1.94</v>
      </c>
      <c r="W240" s="6">
        <v>1.99</v>
      </c>
      <c r="Y240" s="6">
        <v>-0.41</v>
      </c>
      <c r="Z240" s="6">
        <v>4.9000000000000004</v>
      </c>
    </row>
    <row r="241" spans="3:26" ht="15.5" x14ac:dyDescent="0.35">
      <c r="C241" t="s">
        <v>65</v>
      </c>
      <c r="I241" s="6">
        <v>2.54</v>
      </c>
      <c r="J241" s="6">
        <v>2.87</v>
      </c>
      <c r="K241" s="6">
        <v>3.54</v>
      </c>
      <c r="L241" s="6">
        <v>5.08</v>
      </c>
      <c r="M241" s="6">
        <v>5.09</v>
      </c>
      <c r="N241" s="6">
        <v>0.65</v>
      </c>
      <c r="O241" s="6">
        <v>0.5</v>
      </c>
      <c r="P241" s="6">
        <v>0.85</v>
      </c>
      <c r="Q241" s="6">
        <v>1.28</v>
      </c>
      <c r="R241" s="6">
        <v>2.0099999999999998</v>
      </c>
      <c r="S241" s="6">
        <v>2.74</v>
      </c>
      <c r="T241" s="6">
        <v>4.76</v>
      </c>
      <c r="U241" s="6">
        <v>0.71</v>
      </c>
      <c r="V241" s="6">
        <v>1.21</v>
      </c>
      <c r="W241" s="6">
        <v>0.94</v>
      </c>
      <c r="X241" s="6">
        <v>0.96</v>
      </c>
      <c r="Y241" s="6">
        <v>0.73</v>
      </c>
      <c r="Z241" s="6">
        <v>0.51</v>
      </c>
    </row>
    <row r="242" spans="3:26" ht="15.5" x14ac:dyDescent="0.35">
      <c r="C242" t="s">
        <v>62</v>
      </c>
      <c r="I242" s="6">
        <v>52.78</v>
      </c>
      <c r="J242" s="6">
        <v>48.08</v>
      </c>
      <c r="K242" s="6">
        <v>44.01</v>
      </c>
      <c r="L242" s="6">
        <v>382.65</v>
      </c>
      <c r="M242" s="6">
        <v>269.18</v>
      </c>
      <c r="N242" s="6">
        <v>211.48</v>
      </c>
      <c r="O242" s="6">
        <v>204.74</v>
      </c>
      <c r="P242" s="6">
        <v>935.98</v>
      </c>
      <c r="Q242" s="6">
        <v>895.56</v>
      </c>
      <c r="R242" s="6">
        <v>870.59</v>
      </c>
      <c r="S242" s="6">
        <v>712.95</v>
      </c>
      <c r="T242" s="6">
        <v>465.04</v>
      </c>
      <c r="U242" s="6">
        <v>294.06</v>
      </c>
      <c r="V242" s="6">
        <v>305.47000000000003</v>
      </c>
      <c r="W242" s="6">
        <v>213.01</v>
      </c>
      <c r="X242" s="6">
        <v>192.18</v>
      </c>
      <c r="Y242" s="6">
        <v>288.25</v>
      </c>
      <c r="Z242" s="6">
        <v>433.32</v>
      </c>
    </row>
    <row r="243" spans="3:26" ht="15.5" x14ac:dyDescent="0.35">
      <c r="C243" t="s">
        <v>222</v>
      </c>
      <c r="I243" s="6">
        <v>2.54</v>
      </c>
      <c r="J243" s="6">
        <v>2.87</v>
      </c>
      <c r="K243" s="6">
        <v>3.54</v>
      </c>
      <c r="L243" s="6">
        <v>5.08</v>
      </c>
      <c r="M243" s="6">
        <v>5.09</v>
      </c>
      <c r="N243" s="6">
        <v>0.65</v>
      </c>
      <c r="O243" s="6">
        <v>0.5</v>
      </c>
      <c r="P243" s="6">
        <v>0.85</v>
      </c>
      <c r="Q243" s="6">
        <v>1.28</v>
      </c>
      <c r="R243" s="6">
        <v>2.0099999999999998</v>
      </c>
      <c r="S243" s="6">
        <v>2.74</v>
      </c>
      <c r="T243" s="6">
        <v>4.76</v>
      </c>
      <c r="U243" s="6">
        <v>0.71</v>
      </c>
      <c r="V243" s="6">
        <v>1.21</v>
      </c>
      <c r="W243" s="6">
        <v>0.94</v>
      </c>
      <c r="X243" s="6">
        <v>0.96</v>
      </c>
      <c r="Y243" s="6">
        <v>0.73</v>
      </c>
      <c r="Z243" s="6">
        <v>0.51</v>
      </c>
    </row>
    <row r="244" spans="3:26" ht="15.5" x14ac:dyDescent="0.35">
      <c r="C244" t="s">
        <v>223</v>
      </c>
      <c r="I244" s="6">
        <v>52.78</v>
      </c>
      <c r="J244" s="6">
        <v>48.08</v>
      </c>
      <c r="K244" s="6">
        <v>44.01</v>
      </c>
      <c r="L244" s="6">
        <v>382.65</v>
      </c>
      <c r="M244" s="6">
        <v>269.18</v>
      </c>
      <c r="N244" s="6">
        <v>211.48</v>
      </c>
      <c r="O244" s="6">
        <v>204.74</v>
      </c>
      <c r="P244" s="6">
        <v>935.98</v>
      </c>
      <c r="Q244" s="6">
        <v>895.56</v>
      </c>
      <c r="R244" s="6">
        <v>870.59</v>
      </c>
      <c r="S244" s="6">
        <v>712.95</v>
      </c>
      <c r="T244" s="6">
        <v>465.04</v>
      </c>
      <c r="U244" s="6">
        <v>294.06</v>
      </c>
      <c r="V244" s="6">
        <v>305.47000000000003</v>
      </c>
      <c r="W244" s="6">
        <v>213.01</v>
      </c>
      <c r="X244" s="6">
        <v>192.18</v>
      </c>
      <c r="Y244" s="6">
        <v>288.25</v>
      </c>
      <c r="Z244" s="6">
        <v>433.32</v>
      </c>
    </row>
    <row r="245" spans="3:26" ht="15.5" x14ac:dyDescent="0.35">
      <c r="C245" t="s">
        <v>224</v>
      </c>
      <c r="I245" s="5">
        <v>318000000000</v>
      </c>
      <c r="J245" s="5">
        <v>232000000000</v>
      </c>
      <c r="K245" s="5">
        <v>257000000000</v>
      </c>
      <c r="L245" s="5">
        <v>279000000000</v>
      </c>
      <c r="M245" s="5">
        <v>268000000000</v>
      </c>
      <c r="N245" s="5">
        <v>394000000000</v>
      </c>
      <c r="O245" s="5">
        <v>585000000000</v>
      </c>
      <c r="P245" s="5">
        <v>649000000000</v>
      </c>
      <c r="Q245" s="5">
        <v>618000000000</v>
      </c>
      <c r="R245" s="5">
        <v>518000000000</v>
      </c>
      <c r="S245" s="5">
        <v>354000000000</v>
      </c>
      <c r="T245" s="5">
        <v>462000000000</v>
      </c>
      <c r="U245" s="5">
        <v>402000000000</v>
      </c>
      <c r="V245" s="5">
        <v>289000000000</v>
      </c>
      <c r="W245" s="5">
        <v>224000000000</v>
      </c>
      <c r="X245" s="5">
        <v>184000000000</v>
      </c>
      <c r="Y245" s="5">
        <v>301000000000</v>
      </c>
      <c r="Z245" s="5">
        <v>285000000000</v>
      </c>
    </row>
    <row r="246" spans="3:26" ht="15.5" x14ac:dyDescent="0.35">
      <c r="C246" t="s">
        <v>225</v>
      </c>
      <c r="I246" s="5">
        <v>1198000000000</v>
      </c>
      <c r="J246" s="5">
        <v>756000000000</v>
      </c>
      <c r="K246" s="5">
        <v>584000000000</v>
      </c>
      <c r="L246" s="5">
        <v>783000000000</v>
      </c>
      <c r="M246" s="5">
        <v>965000000000</v>
      </c>
      <c r="N246" s="5">
        <v>943000000000</v>
      </c>
      <c r="O246" s="5">
        <v>768000000000</v>
      </c>
      <c r="P246" s="5">
        <v>779000000000</v>
      </c>
      <c r="Q246" s="5">
        <v>1041000000000</v>
      </c>
      <c r="R246" s="5">
        <v>849000000000</v>
      </c>
      <c r="S246" s="5">
        <v>478000000000</v>
      </c>
      <c r="T246" s="5">
        <v>455000000000</v>
      </c>
      <c r="U246" s="5">
        <v>750000000000</v>
      </c>
      <c r="V246" s="5">
        <v>731000000000</v>
      </c>
      <c r="W246" s="5">
        <v>409000000000</v>
      </c>
      <c r="X246" s="5">
        <v>636000000000</v>
      </c>
      <c r="Y246" s="5">
        <v>692000000000</v>
      </c>
      <c r="Z246" s="5">
        <v>413000000000</v>
      </c>
    </row>
    <row r="247" spans="3:26" ht="15.5" x14ac:dyDescent="0.35">
      <c r="C247" t="s">
        <v>26</v>
      </c>
      <c r="I247" s="5">
        <v>1516000000000</v>
      </c>
      <c r="J247" s="5">
        <v>988000000000</v>
      </c>
      <c r="K247" s="5">
        <v>841000000000</v>
      </c>
      <c r="L247" s="5">
        <v>1062000000000</v>
      </c>
      <c r="M247" s="5">
        <v>1233000000000</v>
      </c>
      <c r="N247" s="5">
        <v>1337000000000</v>
      </c>
      <c r="O247" s="5">
        <v>1354000000000</v>
      </c>
      <c r="P247" s="5">
        <v>1428000000000</v>
      </c>
      <c r="Q247" s="5">
        <v>1659000000000</v>
      </c>
      <c r="R247" s="5">
        <v>1367000000000</v>
      </c>
      <c r="S247" s="5">
        <v>831000000000</v>
      </c>
      <c r="T247" s="5">
        <v>918000000000</v>
      </c>
      <c r="U247" s="5">
        <v>1152000000000</v>
      </c>
      <c r="V247" s="5">
        <v>1020000000000</v>
      </c>
      <c r="W247" s="5">
        <v>633000000000</v>
      </c>
      <c r="X247" s="5">
        <v>820000000000</v>
      </c>
      <c r="Y247" s="5">
        <v>993000000000</v>
      </c>
      <c r="Z247" s="5">
        <v>698000000000</v>
      </c>
    </row>
    <row r="248" spans="3:26" ht="15.5" x14ac:dyDescent="0.35">
      <c r="C248" t="s">
        <v>23</v>
      </c>
      <c r="I248" s="5">
        <v>1036000000000</v>
      </c>
      <c r="J248" s="5">
        <v>317000000000</v>
      </c>
      <c r="K248" s="5">
        <v>-42000000000</v>
      </c>
      <c r="L248" s="5">
        <v>-228000000000</v>
      </c>
      <c r="M248" s="5">
        <v>551000000000</v>
      </c>
      <c r="N248" s="5">
        <v>1216000000000</v>
      </c>
      <c r="O248" s="5">
        <v>1314000000000</v>
      </c>
      <c r="P248" s="5">
        <v>1388000000000</v>
      </c>
      <c r="Q248" s="5">
        <v>1642000000000</v>
      </c>
      <c r="R248" s="5">
        <v>1334000000000</v>
      </c>
      <c r="S248" s="5">
        <v>807000000000</v>
      </c>
      <c r="T248" s="5">
        <v>875000000000</v>
      </c>
      <c r="U248" s="5">
        <v>1099000000000</v>
      </c>
      <c r="V248" s="5">
        <v>976000000000</v>
      </c>
      <c r="W248" s="5">
        <v>600000000000</v>
      </c>
      <c r="X248" s="5">
        <v>813000000000</v>
      </c>
      <c r="Y248" s="5">
        <v>979000000000</v>
      </c>
      <c r="Z248" s="5">
        <v>640000000000</v>
      </c>
    </row>
    <row r="249" spans="3:26" ht="15.5" x14ac:dyDescent="0.35">
      <c r="C249" t="s">
        <v>226</v>
      </c>
      <c r="I249" s="5">
        <v>262000000000</v>
      </c>
      <c r="J249" s="5">
        <v>548000000000</v>
      </c>
      <c r="K249" s="5">
        <v>773000000000</v>
      </c>
      <c r="L249" s="5">
        <v>770000000000</v>
      </c>
      <c r="M249" s="5">
        <v>141000000000</v>
      </c>
      <c r="N249" s="5">
        <v>-493000000000</v>
      </c>
      <c r="O249" s="5">
        <v>-463000000000</v>
      </c>
      <c r="P249" s="5">
        <v>-545000000000</v>
      </c>
      <c r="Q249" s="5">
        <v>-404000000000</v>
      </c>
      <c r="R249" s="5">
        <v>-376000000000</v>
      </c>
      <c r="S249" s="5">
        <v>-192000000000</v>
      </c>
      <c r="T249" s="5">
        <v>-311000000000</v>
      </c>
      <c r="U249" s="5">
        <v>-273000000000</v>
      </c>
      <c r="V249" s="5">
        <v>-216000000000</v>
      </c>
      <c r="W249" s="5">
        <v>-149000000000</v>
      </c>
      <c r="X249" s="5">
        <v>-219000000000</v>
      </c>
      <c r="Y249" s="5">
        <v>-377000000000</v>
      </c>
      <c r="Z249" s="5">
        <v>-174000000000</v>
      </c>
    </row>
    <row r="250" spans="3:26" ht="15.5" x14ac:dyDescent="0.35">
      <c r="C250" t="s">
        <v>227</v>
      </c>
      <c r="I250" s="5">
        <v>829000000000</v>
      </c>
      <c r="J250" s="5">
        <v>992000000000</v>
      </c>
      <c r="K250" s="5">
        <v>1128000000000</v>
      </c>
      <c r="L250" s="5">
        <v>1572000000000</v>
      </c>
      <c r="M250" s="5">
        <v>709000000000</v>
      </c>
      <c r="N250" s="5">
        <v>566000000000</v>
      </c>
      <c r="O250" s="5">
        <v>285000000000</v>
      </c>
      <c r="P250" s="5">
        <v>352000000000</v>
      </c>
      <c r="Q250" s="5">
        <v>130000000000</v>
      </c>
      <c r="R250" s="5">
        <v>392000000000</v>
      </c>
      <c r="S250" s="5">
        <v>426000000000</v>
      </c>
      <c r="T250" s="5">
        <v>280000000000</v>
      </c>
      <c r="U250" s="5">
        <v>105000000000</v>
      </c>
      <c r="V250" s="5">
        <v>178000000000</v>
      </c>
      <c r="W250" s="5">
        <v>146000000000</v>
      </c>
      <c r="X250" s="5">
        <v>84000000000</v>
      </c>
      <c r="Y250" s="5">
        <v>145000000000</v>
      </c>
      <c r="Z250" s="5">
        <v>296000000000</v>
      </c>
    </row>
    <row r="251" spans="3:26" ht="15.5" x14ac:dyDescent="0.35">
      <c r="C251" t="s">
        <v>228</v>
      </c>
      <c r="I251" s="5">
        <v>-1691000000000</v>
      </c>
      <c r="J251" s="5">
        <v>-1713000000000</v>
      </c>
      <c r="K251" s="5">
        <v>-444000000000</v>
      </c>
      <c r="L251" s="5">
        <v>-159000000000</v>
      </c>
      <c r="M251" s="5">
        <v>-503000000000</v>
      </c>
      <c r="N251" s="5">
        <v>-547000000000</v>
      </c>
      <c r="O251" s="5">
        <v>-139000000000</v>
      </c>
      <c r="P251" s="5">
        <v>-59000000000</v>
      </c>
      <c r="Q251" s="5">
        <v>-205000000000</v>
      </c>
      <c r="R251" s="5">
        <v>-847000000000</v>
      </c>
      <c r="S251" s="5">
        <v>-61000000000</v>
      </c>
      <c r="T251" s="5">
        <v>-40000000000</v>
      </c>
      <c r="U251" s="5">
        <v>-97000000000</v>
      </c>
      <c r="V251" s="5">
        <v>-252000000000</v>
      </c>
      <c r="W251" s="5">
        <v>-17000000000</v>
      </c>
      <c r="X251" s="5">
        <v>-105000000000</v>
      </c>
      <c r="Y251" s="5">
        <v>-454000000000</v>
      </c>
      <c r="Z251" s="5">
        <v>-340000000000</v>
      </c>
    </row>
    <row r="252" spans="3:26" ht="15.5" x14ac:dyDescent="0.35">
      <c r="C252" t="s">
        <v>15</v>
      </c>
      <c r="I252" s="5">
        <v>-861000000000</v>
      </c>
      <c r="J252" s="5">
        <v>-721000000000</v>
      </c>
      <c r="K252" s="5">
        <v>683000000000</v>
      </c>
      <c r="L252" s="5">
        <v>1413000000000</v>
      </c>
      <c r="M252" s="5">
        <v>205000000000</v>
      </c>
      <c r="N252" s="5">
        <v>19000000000</v>
      </c>
      <c r="O252" s="5">
        <v>146000000000</v>
      </c>
      <c r="P252" s="5">
        <v>292000000000</v>
      </c>
      <c r="Q252" s="5">
        <v>-76000000000</v>
      </c>
      <c r="R252" s="5">
        <v>-455000000000</v>
      </c>
      <c r="S252" s="5">
        <v>365000000000</v>
      </c>
      <c r="T252" s="5">
        <v>240000000000</v>
      </c>
      <c r="U252" s="5">
        <v>8000000000</v>
      </c>
      <c r="V252" s="5">
        <v>-73000000000</v>
      </c>
      <c r="W252" s="5">
        <v>129000000000</v>
      </c>
      <c r="X252" s="5">
        <v>-21000000000</v>
      </c>
      <c r="Y252" s="5">
        <v>-309000000000</v>
      </c>
      <c r="Z252" s="5">
        <v>-44000000000</v>
      </c>
    </row>
    <row r="253" spans="3:26" ht="15.5" x14ac:dyDescent="0.35">
      <c r="C253" t="s">
        <v>17</v>
      </c>
      <c r="I253" s="6">
        <v>-15.1</v>
      </c>
      <c r="J253" s="6">
        <v>-12.64</v>
      </c>
      <c r="K253" s="6">
        <v>11.98</v>
      </c>
      <c r="L253" s="6">
        <v>247.64</v>
      </c>
      <c r="M253" s="6">
        <v>36.01</v>
      </c>
      <c r="N253" s="6">
        <v>3.29</v>
      </c>
      <c r="O253" s="6">
        <v>25.56</v>
      </c>
      <c r="P253" s="6">
        <v>256.05</v>
      </c>
      <c r="Q253" s="6">
        <v>-66.2</v>
      </c>
      <c r="R253" s="6">
        <v>-398.85</v>
      </c>
      <c r="S253" s="6">
        <v>319.83999999999997</v>
      </c>
      <c r="T253" s="6">
        <v>210.44</v>
      </c>
      <c r="U253" s="6">
        <v>7.32</v>
      </c>
      <c r="V253" s="6">
        <v>-64.11</v>
      </c>
      <c r="W253" s="6">
        <v>112.96</v>
      </c>
      <c r="X253" s="6">
        <v>-18.829999999999998</v>
      </c>
      <c r="Y253" s="6">
        <v>-271.11</v>
      </c>
      <c r="Z253" s="6">
        <v>-38.97</v>
      </c>
    </row>
  </sheetData>
  <pageMargins left="0.7" right="0.7" top="0.75" bottom="0.75" header="0.3" footer="0.3"/>
  <ignoredErrors>
    <ignoredError sqref="A1:Z254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2812</v>
      </c>
      <c r="D2" s="2" vm="737">
        <f ca="1">IFERROR(_xlfn.STOCKHISTORY("XIDX:" &amp; $C$1, D3, , 0, 0, 1), "Libur")</f>
        <v>122</v>
      </c>
      <c r="E2" s="2" vm="65">
        <f ca="1">IFERROR(_xlfn.STOCKHISTORY("XIDX:" &amp; $C$1, E3, , 0, 0, 1), "Libur")</f>
        <v>95</v>
      </c>
      <c r="H2" s="2" vm="65">
        <f ca="1">IFERROR(INDEX(D2:G2,COUNT(D2:G2)),"")</f>
        <v>95</v>
      </c>
      <c r="I2" s="2" vm="738">
        <f t="shared" ref="I2:Z2" ca="1" si="0">IFERROR(_xlfn.STOCKHISTORY("XIDX:" &amp; $C$1, I1, , 0, 0, 1), "Libur")</f>
        <v>168</v>
      </c>
      <c r="J2" s="2" vm="29">
        <f t="shared" ca="1" si="0"/>
        <v>149</v>
      </c>
      <c r="K2" s="2" vm="688">
        <f t="shared" ca="1" si="0"/>
        <v>89</v>
      </c>
      <c r="L2" s="2" vm="325">
        <f t="shared" ca="1" si="0"/>
        <v>103</v>
      </c>
      <c r="M2" s="2" vm="594">
        <f t="shared" ca="1" si="0"/>
        <v>137</v>
      </c>
      <c r="N2" s="2" vm="739">
        <f t="shared" ca="1" si="0"/>
        <v>144</v>
      </c>
      <c r="O2" s="2" vm="164">
        <f t="shared" ca="1" si="0"/>
        <v>166</v>
      </c>
      <c r="P2" s="2" vm="592">
        <f t="shared" ca="1" si="0"/>
        <v>180</v>
      </c>
      <c r="Q2" s="2" vm="740">
        <f t="shared" ca="1" si="0"/>
        <v>268.2756</v>
      </c>
      <c r="R2" s="2" vm="741">
        <f t="shared" ca="1" si="0"/>
        <v>142.76089999999999</v>
      </c>
      <c r="S2" s="2" vm="742">
        <f t="shared" ca="1" si="0"/>
        <v>66.110799999999998</v>
      </c>
      <c r="T2" s="2" vm="743">
        <f t="shared" ca="1" si="0"/>
        <v>115.93340000000001</v>
      </c>
      <c r="U2" s="2" vm="744">
        <f t="shared" ca="1" si="0"/>
        <v>151.38409999999999</v>
      </c>
      <c r="V2" s="2" vm="745">
        <f t="shared" ca="1" si="0"/>
        <v>143.71899999999999</v>
      </c>
      <c r="W2" s="2" vm="746">
        <f t="shared" ca="1" si="0"/>
        <v>100.6033</v>
      </c>
      <c r="X2" s="2" vm="747">
        <f t="shared" ca="1" si="0"/>
        <v>81.440799999999996</v>
      </c>
      <c r="Y2" s="2" vm="748">
        <f t="shared" ca="1" si="0"/>
        <v>72.817700000000002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42884079000</v>
      </c>
      <c r="E4" s="2">
        <f>IFERROR(INDEX(E51:E500,MATCH($C$4,$C$51:$C$500,0)),"")</f>
        <v>36841458000</v>
      </c>
      <c r="H4" s="2">
        <f>IFERROR(SUM(D4:G4)*(4/MAX(1,COUNT(D4:G4))),"")</f>
        <v>159451074000</v>
      </c>
      <c r="I4" s="2">
        <f t="shared" ref="I4:Z4" si="1">IFERROR(INDEX(I51:I500,MATCH($C$4,$C$51:$C$500,0)),"")</f>
        <v>210949250000</v>
      </c>
      <c r="J4" s="2">
        <f t="shared" si="1"/>
        <v>253781255000</v>
      </c>
      <c r="K4" s="2">
        <f t="shared" si="1"/>
        <v>216764616000</v>
      </c>
      <c r="L4" s="2">
        <f t="shared" si="1"/>
        <v>211097821000</v>
      </c>
      <c r="M4" s="2">
        <f t="shared" si="1"/>
        <v>189126313000</v>
      </c>
      <c r="N4" s="2">
        <f t="shared" si="1"/>
        <v>191646866000</v>
      </c>
      <c r="O4" s="2">
        <f t="shared" si="1"/>
        <v>305171707000</v>
      </c>
      <c r="P4" s="2">
        <f t="shared" si="1"/>
        <v>291545184000</v>
      </c>
      <c r="Q4" s="2">
        <f t="shared" si="1"/>
        <v>287428993000</v>
      </c>
      <c r="R4" s="2">
        <f t="shared" si="1"/>
        <v>231671907000</v>
      </c>
      <c r="S4" s="2">
        <f t="shared" si="1"/>
        <v>252446328000</v>
      </c>
      <c r="T4" s="2">
        <f t="shared" si="1"/>
        <v>316614348000</v>
      </c>
      <c r="U4" s="2">
        <f t="shared" si="1"/>
        <v>262157289000</v>
      </c>
      <c r="V4" s="2">
        <f t="shared" si="1"/>
        <v>263557243000</v>
      </c>
      <c r="W4" s="2">
        <f t="shared" si="1"/>
        <v>238766272000</v>
      </c>
      <c r="X4" s="2">
        <f t="shared" si="1"/>
        <v>182906314000</v>
      </c>
      <c r="Y4" s="2">
        <f t="shared" si="1"/>
        <v>181043444000</v>
      </c>
      <c r="Z4" s="2">
        <f t="shared" si="1"/>
        <v>177317183000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-1132370000</v>
      </c>
      <c r="E5" s="2">
        <f>IFERROR(INDEX(E51:E500,MATCH($C$5,$C$51:$C$500,0)),"")</f>
        <v>-4620571000</v>
      </c>
      <c r="H5" s="2">
        <f>IFERROR(SUM(D5:G5)*(4/MAX(1,COUNT(D5:G5))),"")</f>
        <v>-11505882000</v>
      </c>
      <c r="I5" s="2">
        <f t="shared" ref="I5:Z5" si="2">IFERROR(INDEX(I51:I500,MATCH($C$5,$C$51:$C$500,0)),"")</f>
        <v>1912160000</v>
      </c>
      <c r="J5" s="2">
        <f t="shared" si="2"/>
        <v>1757094000</v>
      </c>
      <c r="K5" s="2">
        <f t="shared" si="2"/>
        <v>1161882000</v>
      </c>
      <c r="L5" s="2">
        <f t="shared" si="2"/>
        <v>-1536922000</v>
      </c>
      <c r="M5" s="2">
        <f t="shared" si="2"/>
        <v>4032689000</v>
      </c>
      <c r="N5" s="2">
        <f t="shared" si="2"/>
        <v>-48359496000</v>
      </c>
      <c r="O5" s="2">
        <f t="shared" si="2"/>
        <v>2754090000</v>
      </c>
      <c r="P5" s="2">
        <f t="shared" si="2"/>
        <v>4399927000</v>
      </c>
      <c r="Q5" s="2">
        <f t="shared" si="2"/>
        <v>3346801000</v>
      </c>
      <c r="R5" s="2">
        <f t="shared" si="2"/>
        <v>-13563318000</v>
      </c>
      <c r="S5" s="2">
        <f t="shared" si="2"/>
        <v>6575859000</v>
      </c>
      <c r="T5" s="2">
        <f t="shared" si="2"/>
        <v>14997565000</v>
      </c>
      <c r="U5" s="2">
        <f t="shared" si="2"/>
        <v>7356264000</v>
      </c>
      <c r="V5" s="2">
        <f t="shared" si="2"/>
        <v>29642693000</v>
      </c>
      <c r="W5" s="2">
        <f t="shared" si="2"/>
        <v>10379454000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249210677000</v>
      </c>
      <c r="E6" s="2">
        <f>IFERROR(INDEX(E51:E500,MATCH($C$6,$C$51:$C$500,0)),"")</f>
        <v>250334794000</v>
      </c>
      <c r="H6" s="2">
        <f>IFERROR(INDEX(D6:G6,COUNT(D6:G6)),"")</f>
        <v>250334794000</v>
      </c>
      <c r="I6" s="2">
        <f t="shared" ref="I6:Z6" si="3">IFERROR(INDEX(I51:I500,MATCH($C$6,$C$51:$C$500,0)),"")</f>
        <v>255787489000</v>
      </c>
      <c r="J6" s="2">
        <f t="shared" si="3"/>
        <v>249214493000</v>
      </c>
      <c r="K6" s="2">
        <f t="shared" si="3"/>
        <v>209573220000</v>
      </c>
      <c r="L6" s="2">
        <f t="shared" si="3"/>
        <v>190731537000</v>
      </c>
      <c r="M6" s="2">
        <f t="shared" si="3"/>
        <v>191903403000</v>
      </c>
      <c r="N6" s="2">
        <f t="shared" si="3"/>
        <v>187911518000</v>
      </c>
      <c r="O6" s="2">
        <f t="shared" si="3"/>
        <v>261399143000</v>
      </c>
      <c r="P6" s="2">
        <f t="shared" si="3"/>
        <v>258511924000</v>
      </c>
      <c r="Q6" s="2">
        <f t="shared" si="3"/>
        <v>155877047000</v>
      </c>
      <c r="R6" s="2">
        <f t="shared" si="3"/>
        <v>137813573000</v>
      </c>
      <c r="S6" s="2">
        <f t="shared" si="3"/>
        <v>151376891000</v>
      </c>
      <c r="T6" s="2">
        <f t="shared" si="3"/>
        <v>138404270000</v>
      </c>
      <c r="U6" s="2">
        <f t="shared" si="3"/>
        <v>123406705000</v>
      </c>
      <c r="V6" s="2">
        <f t="shared" si="3"/>
        <v>116775441000</v>
      </c>
      <c r="W6" s="2">
        <f t="shared" si="3"/>
        <v>87132748000</v>
      </c>
      <c r="X6" s="2">
        <f t="shared" si="3"/>
        <v>76753294000</v>
      </c>
      <c r="Y6" s="2">
        <f t="shared" si="3"/>
        <v>71401089000</v>
      </c>
      <c r="Z6" s="2">
        <f t="shared" si="3"/>
        <v>69956881000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1.06</v>
      </c>
      <c r="E7" s="3">
        <f>IFERROR(INDEX(E51:E500,MATCH($C$7,$C$51:$C$500,0))/1000000000,"")</f>
        <v>1.06</v>
      </c>
      <c r="H7" s="3">
        <f>IFERROR(INDEX(D7:G7,COUNT(D7:G7)),"")</f>
        <v>1.06</v>
      </c>
      <c r="I7" s="3">
        <f t="shared" ref="I7:Z7" si="4">IFERROR(INDEX(I51:I500,MATCH($C$7,$C$51:$C$500,0))/1000000000,"")</f>
        <v>1.06</v>
      </c>
      <c r="J7" s="3">
        <f t="shared" si="4"/>
        <v>1.06</v>
      </c>
      <c r="K7" s="3">
        <f t="shared" si="4"/>
        <v>1.06</v>
      </c>
      <c r="L7" s="3">
        <f t="shared" si="4"/>
        <v>1.06</v>
      </c>
      <c r="M7" s="3">
        <f t="shared" si="4"/>
        <v>1.06</v>
      </c>
      <c r="N7" s="3">
        <f t="shared" si="4"/>
        <v>1.06</v>
      </c>
      <c r="O7" s="3">
        <f t="shared" si="4"/>
        <v>1.06</v>
      </c>
      <c r="P7" s="3">
        <f t="shared" si="4"/>
        <v>1.06</v>
      </c>
      <c r="Q7" s="3">
        <f t="shared" si="4"/>
        <v>0.72</v>
      </c>
      <c r="R7" s="3">
        <f t="shared" si="4"/>
        <v>0.72</v>
      </c>
      <c r="S7" s="3">
        <f t="shared" si="4"/>
        <v>0.72</v>
      </c>
      <c r="T7" s="3">
        <f t="shared" si="4"/>
        <v>0.72</v>
      </c>
      <c r="U7" s="3">
        <f t="shared" si="4"/>
        <v>0.72</v>
      </c>
      <c r="V7" s="3">
        <f t="shared" si="4"/>
        <v>0.72</v>
      </c>
      <c r="W7" s="3">
        <f t="shared" si="4"/>
        <v>0.72</v>
      </c>
      <c r="X7" s="3">
        <f t="shared" si="4"/>
        <v>0.72</v>
      </c>
      <c r="Y7" s="3">
        <f t="shared" si="4"/>
        <v>0.72</v>
      </c>
      <c r="Z7" s="3">
        <f t="shared" si="4"/>
        <v>0.72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Z8" si="5">IFERROR(INDEX(I51:I500,MATCH($C$8,$C$51:$C$500,0)),"")</f>
        <v>-11000000000</v>
      </c>
      <c r="J8" s="2">
        <f t="shared" si="5"/>
        <v>-8000000000</v>
      </c>
      <c r="K8" s="2">
        <f t="shared" si="5"/>
        <v>-2000000000</v>
      </c>
      <c r="L8" s="2">
        <f t="shared" si="5"/>
        <v>-7000000000</v>
      </c>
      <c r="M8" s="2">
        <f t="shared" si="5"/>
        <v>15000000000</v>
      </c>
      <c r="N8" s="2">
        <f t="shared" si="5"/>
        <v>40000000000</v>
      </c>
      <c r="O8" s="2">
        <f t="shared" si="5"/>
        <v>14000000000</v>
      </c>
      <c r="P8" s="2">
        <f t="shared" si="5"/>
        <v>-66000000000</v>
      </c>
      <c r="Q8" s="2">
        <f t="shared" si="5"/>
        <v>-11000000000</v>
      </c>
      <c r="R8" s="2">
        <f t="shared" si="5"/>
        <v>-8000000000</v>
      </c>
      <c r="S8" s="2">
        <f t="shared" si="5"/>
        <v>-24000000000</v>
      </c>
      <c r="T8" s="2">
        <f t="shared" si="5"/>
        <v>-52000000000</v>
      </c>
      <c r="U8" s="2">
        <f t="shared" si="5"/>
        <v>-28000000000</v>
      </c>
      <c r="V8" s="2">
        <f t="shared" si="5"/>
        <v>-15000000000</v>
      </c>
      <c r="W8" s="2">
        <f t="shared" si="5"/>
        <v>-23000000000</v>
      </c>
      <c r="X8" s="2">
        <f t="shared" si="5"/>
        <v>13000000000</v>
      </c>
      <c r="Y8" s="2">
        <f t="shared" si="5"/>
        <v>-9000000000</v>
      </c>
      <c r="Z8" s="2">
        <f t="shared" si="5"/>
        <v>-3000000000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-5.69</v>
      </c>
      <c r="E9" s="3">
        <f>IFERROR(INDEX(E51:E500,MATCH("Free cash flow per share (Quarter)",$C$51:$C$500,0)),"")</f>
        <v>-10.49</v>
      </c>
      <c r="H9" s="3">
        <f>IFERROR(INDEX(D9:G9,COUNT(D9:G9)),"")</f>
        <v>-10.49</v>
      </c>
      <c r="I9" s="3">
        <f t="shared" ref="I9:Z9" si="6">IFERROR(INDEX(I51:I500,MATCH($C$9,$C$51:$C$500,0)),"")</f>
        <v>-10.3</v>
      </c>
      <c r="J9" s="3">
        <f t="shared" si="6"/>
        <v>-7.62</v>
      </c>
      <c r="K9" s="3">
        <f t="shared" si="6"/>
        <v>-2.0299999999999998</v>
      </c>
      <c r="L9" s="3">
        <f t="shared" si="6"/>
        <v>-6.18</v>
      </c>
      <c r="M9" s="3">
        <f t="shared" si="6"/>
        <v>14.37</v>
      </c>
      <c r="N9" s="3">
        <f t="shared" si="6"/>
        <v>37.590000000000003</v>
      </c>
      <c r="O9" s="3">
        <f t="shared" si="6"/>
        <v>13.4</v>
      </c>
      <c r="P9" s="3">
        <f t="shared" si="6"/>
        <v>-62.57</v>
      </c>
      <c r="Q9" s="3">
        <f t="shared" si="6"/>
        <v>-15.35</v>
      </c>
      <c r="R9" s="3">
        <f t="shared" si="6"/>
        <v>-10.86</v>
      </c>
      <c r="S9" s="3">
        <f t="shared" si="6"/>
        <v>-32.79</v>
      </c>
      <c r="T9" s="3">
        <f t="shared" si="6"/>
        <v>-72.37</v>
      </c>
      <c r="U9" s="3">
        <f t="shared" si="6"/>
        <v>-38.11</v>
      </c>
      <c r="V9" s="3">
        <f t="shared" si="6"/>
        <v>-20.85</v>
      </c>
      <c r="W9" s="3">
        <f t="shared" si="6"/>
        <v>-32.29</v>
      </c>
      <c r="X9" s="3">
        <f t="shared" si="6"/>
        <v>17.54</v>
      </c>
      <c r="Y9" s="3">
        <f t="shared" si="6"/>
        <v>-12.14</v>
      </c>
      <c r="Z9" s="3">
        <f t="shared" si="6"/>
        <v>-3.66</v>
      </c>
    </row>
    <row r="10" spans="1:26" ht="15.5" x14ac:dyDescent="0.35">
      <c r="C10" t="s">
        <v>18</v>
      </c>
      <c r="D10" s="3">
        <f ca="1">IFERROR(IF(D9=0,"",D2/D9),"")</f>
        <v>-21.441124780316343</v>
      </c>
      <c r="E10" s="3">
        <f ca="1">IFERROR(IF(E9=0,"",E2/E9),"")</f>
        <v>-9.0562440419447086</v>
      </c>
      <c r="I10" s="3">
        <f t="shared" ref="I10:Z10" ca="1" si="7">IFERROR(IF(I9=0,"",I2/I9),"")</f>
        <v>-16.310679611650485</v>
      </c>
      <c r="J10" s="3">
        <f t="shared" ca="1" si="7"/>
        <v>-19.553805774278214</v>
      </c>
      <c r="K10" s="3">
        <f t="shared" ca="1" si="7"/>
        <v>-43.842364532019708</v>
      </c>
      <c r="L10" s="3">
        <f t="shared" ca="1" si="7"/>
        <v>-16.666666666666668</v>
      </c>
      <c r="M10" s="3">
        <f t="shared" ca="1" si="7"/>
        <v>9.5337508698677809</v>
      </c>
      <c r="N10" s="3">
        <f t="shared" ca="1" si="7"/>
        <v>3.8308060654429368</v>
      </c>
      <c r="O10" s="3">
        <f t="shared" ca="1" si="7"/>
        <v>12.388059701492537</v>
      </c>
      <c r="P10" s="3">
        <f t="shared" ca="1" si="7"/>
        <v>-2.8767780086303341</v>
      </c>
      <c r="Q10" s="3">
        <f t="shared" ca="1" si="7"/>
        <v>-17.477237785016285</v>
      </c>
      <c r="R10" s="3">
        <f t="shared" ca="1" si="7"/>
        <v>-13.145570902394107</v>
      </c>
      <c r="S10" s="3">
        <f t="shared" ca="1" si="7"/>
        <v>-2.0161878621530955</v>
      </c>
      <c r="T10" s="3">
        <f t="shared" ca="1" si="7"/>
        <v>-1.6019538482796738</v>
      </c>
      <c r="U10" s="3">
        <f t="shared" ca="1" si="7"/>
        <v>-3.9722933613224871</v>
      </c>
      <c r="V10" s="3">
        <f t="shared" ca="1" si="7"/>
        <v>-6.8929976019184647</v>
      </c>
      <c r="W10" s="3">
        <f t="shared" ca="1" si="7"/>
        <v>-3.1156178383400435</v>
      </c>
      <c r="X10" s="3">
        <f t="shared" ca="1" si="7"/>
        <v>4.6431470923603193</v>
      </c>
      <c r="Y10" s="3">
        <f t="shared" ca="1" si="7"/>
        <v>-5.9981630971993409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11617525000</v>
      </c>
      <c r="E11" s="2">
        <f>IFERROR(INDEX(E51:E500,MATCH($C$11,$C$51:$C$500,0)),"")</f>
        <v>16193823000</v>
      </c>
      <c r="H11" s="2">
        <f>IFERROR(INDEX(D11:G11,COUNT(D11:G11)),"")</f>
        <v>16193823000</v>
      </c>
      <c r="I11" s="2">
        <f t="shared" ref="I11:Z11" si="8">IFERROR(INDEX(I51:I500,MATCH($C$11,$C$51:$C$500,0)),"")</f>
        <v>25219123000</v>
      </c>
      <c r="J11" s="2">
        <f t="shared" si="8"/>
        <v>45476258000</v>
      </c>
      <c r="K11" s="2">
        <f t="shared" si="8"/>
        <v>8247534000</v>
      </c>
      <c r="L11" s="2">
        <f t="shared" si="8"/>
        <v>7408071000</v>
      </c>
      <c r="M11" s="2">
        <f t="shared" si="8"/>
        <v>13262206000</v>
      </c>
      <c r="N11" s="2">
        <f t="shared" si="8"/>
        <v>16276839000</v>
      </c>
      <c r="O11" s="2">
        <f t="shared" si="8"/>
        <v>10089774000</v>
      </c>
      <c r="P11" s="2">
        <f t="shared" si="8"/>
        <v>11649082000</v>
      </c>
      <c r="Q11" s="2">
        <f t="shared" si="8"/>
        <v>11935081000</v>
      </c>
      <c r="R11" s="2">
        <f t="shared" si="8"/>
        <v>11686283000</v>
      </c>
      <c r="S11" s="2">
        <f t="shared" si="8"/>
        <v>14540495000</v>
      </c>
      <c r="T11" s="2">
        <f t="shared" si="8"/>
        <v>19365271000</v>
      </c>
      <c r="U11" s="2">
        <f t="shared" si="8"/>
        <v>21528858000</v>
      </c>
      <c r="V11" s="2">
        <f t="shared" si="8"/>
        <v>17437910000</v>
      </c>
      <c r="W11" s="2">
        <f t="shared" si="8"/>
        <v>7660274000</v>
      </c>
      <c r="X11" s="2">
        <f t="shared" si="8"/>
        <v>19405170000</v>
      </c>
      <c r="Y11" s="2">
        <f t="shared" si="8"/>
        <v>4297961000</v>
      </c>
      <c r="Z11" s="2">
        <f t="shared" si="8"/>
        <v>3867642000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58000000000</v>
      </c>
      <c r="E12" s="2">
        <f>IFERROR(INDEX(E51:E500,MATCH("Net Debt (Quarter)",$C$51:$C$500,0)),"")</f>
        <v>54000000000</v>
      </c>
      <c r="H12" s="2">
        <f>IFERROR(INDEX(D12:G12,COUNT(D12:G12)),"")</f>
        <v>54000000000</v>
      </c>
      <c r="I12" s="2">
        <f t="shared" ref="I12:Z12" si="9">IFERROR(INDEX(I51:I500,MATCH($C$12,$C$51:$C$500,0)),"")</f>
        <v>47000000000</v>
      </c>
      <c r="J12" s="2">
        <f t="shared" si="9"/>
        <v>43000000000</v>
      </c>
      <c r="K12" s="2">
        <f t="shared" si="9"/>
        <v>67000000000</v>
      </c>
      <c r="L12" s="2">
        <f t="shared" si="9"/>
        <v>75000000000</v>
      </c>
      <c r="M12" s="2">
        <f t="shared" si="9"/>
        <v>73000000000</v>
      </c>
      <c r="N12" s="2">
        <f t="shared" si="9"/>
        <v>81000000000</v>
      </c>
      <c r="O12" s="2">
        <f t="shared" si="9"/>
        <v>80000000000</v>
      </c>
      <c r="P12" s="2">
        <f t="shared" si="9"/>
        <v>80000000000</v>
      </c>
      <c r="Q12" s="2">
        <f t="shared" si="9"/>
        <v>113000000000</v>
      </c>
      <c r="R12" s="2">
        <f t="shared" si="9"/>
        <v>126000000000</v>
      </c>
      <c r="S12" s="2">
        <f t="shared" si="9"/>
        <v>118000000000</v>
      </c>
      <c r="T12" s="2">
        <f t="shared" si="9"/>
        <v>92000000000</v>
      </c>
      <c r="U12" s="2">
        <f t="shared" si="9"/>
        <v>49000000000</v>
      </c>
      <c r="V12" s="2">
        <f t="shared" si="9"/>
        <v>21000000000</v>
      </c>
      <c r="W12" s="2">
        <f t="shared" si="9"/>
        <v>26000000000</v>
      </c>
      <c r="X12" s="2">
        <f t="shared" si="9"/>
        <v>14000000000</v>
      </c>
      <c r="Y12" s="2">
        <f t="shared" si="9"/>
        <v>27000000000</v>
      </c>
      <c r="Z12" s="2">
        <f t="shared" si="9"/>
        <v>18000000000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70000000000</v>
      </c>
      <c r="E13" s="2">
        <f>IFERROR(INDEX(E51:E500,MATCH("Total Debt (Quarter)",$C$51:$C$500,0)),"")</f>
        <v>70000000000</v>
      </c>
      <c r="H13" s="2">
        <f>IFERROR(INDEX(D13:G13,COUNT(D13:G13)),"")</f>
        <v>70000000000</v>
      </c>
      <c r="I13" s="2">
        <f t="shared" ref="I13:Z13" si="10">IFERROR(INDEX(I51:I500,MATCH($C$13,$C$51:$C$500,0)),"")</f>
        <v>72000000000</v>
      </c>
      <c r="J13" s="2">
        <f t="shared" si="10"/>
        <v>88000000000</v>
      </c>
      <c r="K13" s="2">
        <f t="shared" si="10"/>
        <v>75000000000</v>
      </c>
      <c r="L13" s="2">
        <f t="shared" si="10"/>
        <v>82000000000</v>
      </c>
      <c r="M13" s="2">
        <f t="shared" si="10"/>
        <v>86000000000</v>
      </c>
      <c r="N13" s="2">
        <f t="shared" si="10"/>
        <v>97000000000</v>
      </c>
      <c r="O13" s="2">
        <f t="shared" si="10"/>
        <v>90000000000</v>
      </c>
      <c r="P13" s="2">
        <f t="shared" si="10"/>
        <v>92000000000</v>
      </c>
      <c r="Q13" s="2">
        <f t="shared" si="10"/>
        <v>125000000000</v>
      </c>
      <c r="R13" s="2">
        <f t="shared" si="10"/>
        <v>138000000000</v>
      </c>
      <c r="S13" s="2">
        <f t="shared" si="10"/>
        <v>132000000000</v>
      </c>
      <c r="T13" s="2">
        <f t="shared" si="10"/>
        <v>111000000000</v>
      </c>
      <c r="U13" s="2">
        <f t="shared" si="10"/>
        <v>71000000000</v>
      </c>
      <c r="V13" s="2">
        <f t="shared" si="10"/>
        <v>38000000000</v>
      </c>
      <c r="W13" s="2">
        <f t="shared" si="10"/>
        <v>34000000000</v>
      </c>
      <c r="X13" s="2">
        <f t="shared" si="10"/>
        <v>34000000000</v>
      </c>
      <c r="Y13" s="2">
        <f t="shared" si="10"/>
        <v>31000000000</v>
      </c>
      <c r="Z13" s="2">
        <f t="shared" si="10"/>
        <v>22000000000</v>
      </c>
    </row>
    <row r="14" spans="1:26" ht="15.5" x14ac:dyDescent="0.35">
      <c r="C14" t="s">
        <v>27</v>
      </c>
      <c r="D14" s="2">
        <f>IFERROR(INDEX(D51:D500,MATCH($C$14,$C$51:$C$500,0)),"")</f>
        <v>-1092365000</v>
      </c>
      <c r="E14" s="2">
        <f>IFERROR(INDEX(E51:E500,MATCH($C$14,$C$51:$C$500,0)),"")</f>
        <v>-1622515000</v>
      </c>
      <c r="H14" s="2">
        <f>IFERROR(SUM(D14:G14)*(4/MAX(1,COUNT(D14:G14))),"")</f>
        <v>-5429760000</v>
      </c>
      <c r="I14" s="2">
        <f t="shared" ref="I14:Z14" si="11">IFERROR(INDEX(I51:I500,MATCH($C$14,$C$51:$C$500,0)),"")</f>
        <v>-6178176000</v>
      </c>
      <c r="J14" s="2">
        <f t="shared" si="11"/>
        <v>-6861043000</v>
      </c>
      <c r="K14" s="2">
        <f t="shared" si="11"/>
        <v>-7997151000</v>
      </c>
      <c r="L14" s="2">
        <f t="shared" si="11"/>
        <v>-8370553000</v>
      </c>
      <c r="M14" s="2">
        <f t="shared" si="11"/>
        <v>-7681517000</v>
      </c>
      <c r="N14" s="2">
        <f t="shared" si="11"/>
        <v>-8222859000</v>
      </c>
      <c r="O14" s="2">
        <f t="shared" si="11"/>
        <v>-9696566000</v>
      </c>
      <c r="P14" s="2">
        <f t="shared" si="11"/>
        <v>-5212072000</v>
      </c>
      <c r="Q14" s="2">
        <f t="shared" si="11"/>
        <v>-13789219000</v>
      </c>
      <c r="R14" s="2">
        <f t="shared" si="11"/>
        <v>-12780780000</v>
      </c>
      <c r="S14" s="2">
        <f t="shared" si="11"/>
        <v>-7375595000</v>
      </c>
      <c r="T14" s="2">
        <f t="shared" si="11"/>
        <v>-5115818000</v>
      </c>
      <c r="U14" s="2">
        <f t="shared" si="11"/>
        <v>-4309264000</v>
      </c>
      <c r="V14" s="2">
        <f t="shared" si="11"/>
        <v>-4372924000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559120000</v>
      </c>
      <c r="E15" s="2">
        <f>IFERROR(INDEX(E51:E500,MATCH($C$15,$C$51:$C$500,0)),"")</f>
        <v>1537972000</v>
      </c>
      <c r="H15" s="2">
        <f>IFERROR(SUM(D15:G15)*(4/MAX(1,COUNT(D15:G15))),"")</f>
        <v>4194184000</v>
      </c>
      <c r="I15" s="2">
        <f t="shared" ref="I15:Z15" si="12">IFERROR(INDEX(I51:I500,MATCH($C$15,$C$51:$C$500,0)),"")</f>
        <v>-862955000</v>
      </c>
      <c r="J15" s="2">
        <f t="shared" si="12"/>
        <v>-535605000</v>
      </c>
      <c r="K15" s="2">
        <f t="shared" si="12"/>
        <v>2114065000</v>
      </c>
      <c r="L15" s="2">
        <f t="shared" si="12"/>
        <v>1899861000</v>
      </c>
      <c r="M15" s="2">
        <f t="shared" si="12"/>
        <v>3476774000</v>
      </c>
      <c r="N15" s="2">
        <f t="shared" si="12"/>
        <v>1980039000</v>
      </c>
      <c r="O15" s="2">
        <f t="shared" si="12"/>
        <v>-881707000</v>
      </c>
      <c r="P15" s="2">
        <f t="shared" si="12"/>
        <v>63089000</v>
      </c>
      <c r="Q15" s="2">
        <f t="shared" si="12"/>
        <v>-610289000</v>
      </c>
      <c r="R15" s="2">
        <f t="shared" si="12"/>
        <v>5194378000</v>
      </c>
      <c r="S15" s="2">
        <f t="shared" si="12"/>
        <v>-1811454000</v>
      </c>
      <c r="T15" s="2">
        <f t="shared" si="12"/>
        <v>-2583740000</v>
      </c>
      <c r="U15" s="2">
        <f t="shared" si="12"/>
        <v>-2845515000</v>
      </c>
      <c r="V15" s="2">
        <f t="shared" si="12"/>
        <v>-5395812000</v>
      </c>
      <c r="W15" s="2">
        <f t="shared" si="12"/>
        <v>-3846191000</v>
      </c>
      <c r="X15" s="2">
        <f t="shared" si="12"/>
        <v>-2370054000</v>
      </c>
      <c r="Y15" s="2">
        <f t="shared" si="12"/>
        <v>-1065931000</v>
      </c>
      <c r="Z15" s="2">
        <f t="shared" si="12"/>
        <v>-2116527000</v>
      </c>
    </row>
    <row r="16" spans="1:26" ht="15.5" x14ac:dyDescent="0.35">
      <c r="C16" t="s">
        <v>29</v>
      </c>
      <c r="D16" s="2">
        <f>IFERROR(INDEX(D51:D500,MATCH($C$16,$C$51:$C$500,0)),"")</f>
        <v>-1683237000</v>
      </c>
      <c r="E16" s="2">
        <f>IFERROR(INDEX(E51:E500,MATCH($C$16,$C$51:$C$500,0)),"")</f>
        <v>-6990667000</v>
      </c>
      <c r="H16" s="2">
        <f>IFERROR(SUM(D16:G16)*(4/MAX(1,COUNT(D16:G16))),"")</f>
        <v>-17347808000</v>
      </c>
      <c r="I16" s="2">
        <f t="shared" ref="I16:Z16" si="13">IFERROR(INDEX(I51:I500,MATCH($C$16,$C$51:$C$500,0)),"")</f>
        <v>4242473000</v>
      </c>
      <c r="J16" s="2">
        <f t="shared" si="13"/>
        <v>2614834000</v>
      </c>
      <c r="K16" s="2">
        <f t="shared" si="13"/>
        <v>-878239000</v>
      </c>
      <c r="L16" s="2">
        <f t="shared" si="13"/>
        <v>-4925300000</v>
      </c>
      <c r="M16" s="2">
        <f t="shared" si="13"/>
        <v>1266544000</v>
      </c>
      <c r="N16" s="2">
        <f t="shared" si="13"/>
        <v>-52054984000</v>
      </c>
      <c r="O16" s="2">
        <f t="shared" si="13"/>
        <v>2120352000</v>
      </c>
      <c r="P16" s="2">
        <f t="shared" si="13"/>
        <v>2927660000</v>
      </c>
      <c r="Q16" s="2">
        <f t="shared" si="13"/>
        <v>176938000</v>
      </c>
      <c r="R16" s="2">
        <f t="shared" si="13"/>
        <v>-18777595000</v>
      </c>
      <c r="S16" s="2">
        <f t="shared" si="13"/>
        <v>4428182000</v>
      </c>
      <c r="T16" s="2">
        <f t="shared" si="13"/>
        <v>17581305000</v>
      </c>
      <c r="U16" s="2">
        <f t="shared" si="13"/>
        <v>10201779000</v>
      </c>
      <c r="V16" s="2">
        <f t="shared" si="13"/>
        <v>35038505000</v>
      </c>
      <c r="W16" s="2">
        <f t="shared" si="13"/>
        <v>14225645000</v>
      </c>
      <c r="X16" s="2">
        <f t="shared" si="13"/>
        <v>7722259000</v>
      </c>
      <c r="Y16" s="2">
        <f t="shared" si="13"/>
        <v>2510139000</v>
      </c>
      <c r="Z16" s="2">
        <f t="shared" si="13"/>
        <v>5325283000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129320000000</v>
      </c>
      <c r="E20" s="2">
        <f ca="1">IFERROR(E21*E2,"")</f>
        <v>100700000000</v>
      </c>
      <c r="H20" s="2">
        <f t="shared" ref="H20:Z20" ca="1" si="14">IFERROR(H21*H2,"")</f>
        <v>100700000000</v>
      </c>
      <c r="I20" s="2">
        <f t="shared" ca="1" si="14"/>
        <v>178080000000</v>
      </c>
      <c r="J20" s="2">
        <f t="shared" ca="1" si="14"/>
        <v>157940000000</v>
      </c>
      <c r="K20" s="2">
        <f t="shared" ca="1" si="14"/>
        <v>94340000000</v>
      </c>
      <c r="L20" s="2">
        <f t="shared" ca="1" si="14"/>
        <v>109180000000</v>
      </c>
      <c r="M20" s="2">
        <f t="shared" ca="1" si="14"/>
        <v>145220000000</v>
      </c>
      <c r="N20" s="2">
        <f t="shared" ca="1" si="14"/>
        <v>152640000000</v>
      </c>
      <c r="O20" s="2">
        <f t="shared" ca="1" si="14"/>
        <v>175960000000</v>
      </c>
      <c r="P20" s="2">
        <f t="shared" ca="1" si="14"/>
        <v>190800000000</v>
      </c>
      <c r="Q20" s="2">
        <f t="shared" ca="1" si="14"/>
        <v>193158432000</v>
      </c>
      <c r="R20" s="2">
        <f t="shared" ca="1" si="14"/>
        <v>102787848000</v>
      </c>
      <c r="S20" s="2">
        <f t="shared" ca="1" si="14"/>
        <v>47599776000</v>
      </c>
      <c r="T20" s="2">
        <f t="shared" ca="1" si="14"/>
        <v>83472048000</v>
      </c>
      <c r="U20" s="2">
        <f t="shared" ca="1" si="14"/>
        <v>108996552000</v>
      </c>
      <c r="V20" s="2">
        <f t="shared" ca="1" si="14"/>
        <v>103477680000</v>
      </c>
      <c r="W20" s="2">
        <f t="shared" ca="1" si="14"/>
        <v>72434376000</v>
      </c>
      <c r="X20" s="2">
        <f t="shared" ca="1" si="14"/>
        <v>58637376000</v>
      </c>
      <c r="Y20" s="2">
        <f t="shared" ca="1" si="14"/>
        <v>52428744000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1060000000</v>
      </c>
      <c r="E21" s="2">
        <f>IFERROR(INDEX(E51:E500,MATCH($C$7,$C$51:$C$500,0)),"")</f>
        <v>1060000000</v>
      </c>
      <c r="H21" s="2">
        <f>IFERROR(INDEX(D21:G21,COUNT(D21:G21)),"")</f>
        <v>1060000000</v>
      </c>
      <c r="I21" s="2">
        <f t="shared" ref="I21:Z21" si="15">IFERROR(INDEX(I51:I500,MATCH($C$7,$C$51:$C$500,0)),"")</f>
        <v>1060000000</v>
      </c>
      <c r="J21" s="2">
        <f t="shared" si="15"/>
        <v>1060000000</v>
      </c>
      <c r="K21" s="2">
        <f t="shared" si="15"/>
        <v>1060000000</v>
      </c>
      <c r="L21" s="2">
        <f t="shared" si="15"/>
        <v>1060000000</v>
      </c>
      <c r="M21" s="2">
        <f t="shared" si="15"/>
        <v>1060000000</v>
      </c>
      <c r="N21" s="2">
        <f t="shared" si="15"/>
        <v>1060000000</v>
      </c>
      <c r="O21" s="2">
        <f t="shared" si="15"/>
        <v>1060000000</v>
      </c>
      <c r="P21" s="2">
        <f t="shared" si="15"/>
        <v>1060000000</v>
      </c>
      <c r="Q21" s="2">
        <f t="shared" si="15"/>
        <v>720000000</v>
      </c>
      <c r="R21" s="2">
        <f t="shared" si="15"/>
        <v>720000000</v>
      </c>
      <c r="S21" s="2">
        <f t="shared" si="15"/>
        <v>720000000</v>
      </c>
      <c r="T21" s="2">
        <f t="shared" si="15"/>
        <v>720000000</v>
      </c>
      <c r="U21" s="2">
        <f t="shared" si="15"/>
        <v>720000000</v>
      </c>
      <c r="V21" s="2">
        <f t="shared" si="15"/>
        <v>720000000</v>
      </c>
      <c r="W21" s="2">
        <f t="shared" si="15"/>
        <v>720000000</v>
      </c>
      <c r="X21" s="2">
        <f t="shared" si="15"/>
        <v>720000000</v>
      </c>
      <c r="Y21" s="2">
        <f t="shared" si="15"/>
        <v>720000000</v>
      </c>
      <c r="Z21" s="2">
        <f t="shared" si="15"/>
        <v>720000000</v>
      </c>
    </row>
    <row r="23" spans="1:26" ht="15.5" x14ac:dyDescent="0.35">
      <c r="B23" t="s">
        <v>50</v>
      </c>
      <c r="C23" t="s">
        <v>51</v>
      </c>
      <c r="D23" s="3">
        <f>IFERROR(D5/D6*100,"")</f>
        <v>-0.45438261860666584</v>
      </c>
      <c r="E23" s="3">
        <f>IFERROR(E5/E6*100,"")</f>
        <v>-1.8457566070499971</v>
      </c>
      <c r="H23" s="3">
        <f t="shared" ref="H23:Z23" si="16">IFERROR(H5/H6*100,"")</f>
        <v>-4.5961976823725115</v>
      </c>
      <c r="I23" s="3">
        <f t="shared" si="16"/>
        <v>0.74755806371749478</v>
      </c>
      <c r="J23" s="3">
        <f t="shared" si="16"/>
        <v>0.70505289594052623</v>
      </c>
      <c r="K23" s="3">
        <f t="shared" si="16"/>
        <v>0.5544038498812015</v>
      </c>
      <c r="L23" s="3">
        <f t="shared" si="16"/>
        <v>-0.80580381418517055</v>
      </c>
      <c r="M23" s="3">
        <f t="shared" si="16"/>
        <v>2.1014160963054938</v>
      </c>
      <c r="N23" s="3">
        <f t="shared" si="16"/>
        <v>-25.735248437511959</v>
      </c>
      <c r="O23" s="3">
        <f t="shared" si="16"/>
        <v>1.0535956500821428</v>
      </c>
      <c r="P23" s="3">
        <f t="shared" si="16"/>
        <v>1.7020209094881056</v>
      </c>
      <c r="Q23" s="3">
        <f t="shared" si="16"/>
        <v>2.1470774975612668</v>
      </c>
      <c r="R23" s="3">
        <f t="shared" si="16"/>
        <v>-9.8417867737889644</v>
      </c>
      <c r="S23" s="3">
        <f t="shared" si="16"/>
        <v>4.3440309525183736</v>
      </c>
      <c r="T23" s="3">
        <f t="shared" si="16"/>
        <v>10.836056575422132</v>
      </c>
      <c r="U23" s="3">
        <f t="shared" si="16"/>
        <v>5.9609921519256179</v>
      </c>
      <c r="V23" s="3">
        <f t="shared" si="16"/>
        <v>25.384355431378758</v>
      </c>
      <c r="W23" s="3">
        <f t="shared" si="16"/>
        <v>11.912230749338928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-7.7195834228455551E-2</v>
      </c>
      <c r="K24" s="4">
        <f t="shared" si="17"/>
        <v>-0.20095310309932346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-0.37257684679724634</v>
      </c>
      <c r="P24" s="4">
        <f t="shared" si="17"/>
        <v>-0.22173183108146588</v>
      </c>
      <c r="Q24" s="4">
        <f t="shared" si="17"/>
        <v>-0.3898223217911797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2.63</v>
      </c>
      <c r="J25" s="3">
        <f t="shared" si="18"/>
        <v>1.57</v>
      </c>
      <c r="K25" s="3">
        <f t="shared" si="18"/>
        <v>0.86</v>
      </c>
      <c r="L25" s="3">
        <f t="shared" si="18"/>
        <v>-3.19</v>
      </c>
      <c r="M25" s="3">
        <f t="shared" si="18"/>
        <v>4.5</v>
      </c>
      <c r="N25" s="3">
        <f t="shared" si="18"/>
        <v>-45.11</v>
      </c>
      <c r="O25" s="3">
        <f t="shared" si="18"/>
        <v>1.04</v>
      </c>
      <c r="P25" s="3">
        <f t="shared" si="18"/>
        <v>2.69</v>
      </c>
      <c r="Q25" s="3">
        <f t="shared" si="18"/>
        <v>-0.21</v>
      </c>
      <c r="R25" s="3">
        <f t="shared" si="18"/>
        <v>-18.739999999999998</v>
      </c>
      <c r="S25" s="3">
        <f t="shared" si="18"/>
        <v>9.07</v>
      </c>
      <c r="T25" s="3">
        <f t="shared" si="18"/>
        <v>20.69</v>
      </c>
      <c r="U25" s="3">
        <f t="shared" si="18"/>
        <v>10.15</v>
      </c>
      <c r="V25" s="3">
        <f t="shared" si="18"/>
        <v>40.89</v>
      </c>
      <c r="W25" s="3">
        <f t="shared" si="18"/>
        <v>14.32</v>
      </c>
      <c r="X25" s="3">
        <f t="shared" si="18"/>
        <v>7.38</v>
      </c>
      <c r="Y25" s="3">
        <f t="shared" si="18"/>
        <v>1.99</v>
      </c>
      <c r="Z25" s="3">
        <f t="shared" si="18"/>
        <v>4.43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8.5858568276645508E-2</v>
      </c>
      <c r="K26" s="4">
        <f t="shared" si="19"/>
        <v>-0.20393370917120746</v>
      </c>
      <c r="L26" s="4">
        <f t="shared" si="19"/>
        <v>0.72311505797024744</v>
      </c>
      <c r="M26" s="4" t="str">
        <f t="shared" si="19"/>
        <v/>
      </c>
      <c r="N26" s="4" t="str">
        <f t="shared" si="19"/>
        <v/>
      </c>
      <c r="O26" s="4">
        <f t="shared" si="19"/>
        <v>-0.45013690818817376</v>
      </c>
      <c r="P26" s="4">
        <f t="shared" si="19"/>
        <v>-0.2332438862078835</v>
      </c>
      <c r="Q26" s="4" t="str">
        <f t="shared" si="19"/>
        <v/>
      </c>
      <c r="R26" s="4" t="str">
        <f t="shared" si="19"/>
        <v/>
      </c>
      <c r="S26" s="4">
        <f t="shared" si="19"/>
        <v>4.2101893587757955E-2</v>
      </c>
      <c r="T26" s="4">
        <f t="shared" si="19"/>
        <v>0.59728157811059579</v>
      </c>
      <c r="U26" s="4">
        <f t="shared" si="19"/>
        <v>0.18035450849611601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40.456678301886789</v>
      </c>
      <c r="E27" s="3">
        <f>IFERROR(E4/E21,"")</f>
        <v>34.756092452830188</v>
      </c>
      <c r="H27" s="3">
        <f t="shared" ref="H27:Z27" si="20">IFERROR(H4/H21,"")</f>
        <v>150.42554150943397</v>
      </c>
      <c r="I27" s="3">
        <f t="shared" si="20"/>
        <v>199.00872641509434</v>
      </c>
      <c r="J27" s="3">
        <f t="shared" si="20"/>
        <v>239.41627830188679</v>
      </c>
      <c r="K27" s="3">
        <f t="shared" si="20"/>
        <v>204.49492075471699</v>
      </c>
      <c r="L27" s="3">
        <f t="shared" si="20"/>
        <v>199.14888773584906</v>
      </c>
      <c r="M27" s="3">
        <f t="shared" si="20"/>
        <v>178.42105000000001</v>
      </c>
      <c r="N27" s="3">
        <f t="shared" si="20"/>
        <v>180.79893018867924</v>
      </c>
      <c r="O27" s="3">
        <f t="shared" si="20"/>
        <v>287.89783679245284</v>
      </c>
      <c r="P27" s="3">
        <f t="shared" si="20"/>
        <v>275.04262641509433</v>
      </c>
      <c r="Q27" s="3">
        <f t="shared" si="20"/>
        <v>399.20693472222223</v>
      </c>
      <c r="R27" s="3">
        <f t="shared" si="20"/>
        <v>321.76653750000003</v>
      </c>
      <c r="S27" s="3">
        <f t="shared" si="20"/>
        <v>350.61989999999997</v>
      </c>
      <c r="T27" s="3">
        <f t="shared" si="20"/>
        <v>439.74214999999998</v>
      </c>
      <c r="U27" s="3">
        <f t="shared" si="20"/>
        <v>364.10734583333334</v>
      </c>
      <c r="V27" s="3">
        <f t="shared" si="20"/>
        <v>366.05172638888888</v>
      </c>
      <c r="W27" s="3">
        <f t="shared" si="20"/>
        <v>331.61982222222224</v>
      </c>
      <c r="X27" s="3">
        <f t="shared" si="20"/>
        <v>254.03654722222223</v>
      </c>
      <c r="Y27" s="3">
        <f t="shared" si="20"/>
        <v>251.44922777777776</v>
      </c>
      <c r="Z27" s="3">
        <f t="shared" si="20"/>
        <v>246.27386527777779</v>
      </c>
    </row>
    <row r="28" spans="1:26" ht="15.5" x14ac:dyDescent="0.35">
      <c r="C28" t="s">
        <v>57</v>
      </c>
      <c r="D28" s="4">
        <f>IFERROR(_xlfn.RRI(5,I27,D27),"")</f>
        <v>-0.2728506498181611</v>
      </c>
      <c r="E28" s="4">
        <f>IFERROR(_xlfn.RRI(5,J27,E27),"")</f>
        <v>-0.32020893243620829</v>
      </c>
      <c r="H28" s="4">
        <f t="shared" ref="H28:Z28" si="21">IFERROR(_xlfn.RRI(5,M27,H27),"")</f>
        <v>-3.3559550769042379E-2</v>
      </c>
      <c r="I28" s="4">
        <f t="shared" si="21"/>
        <v>1.9377991316884779E-2</v>
      </c>
      <c r="J28" s="4">
        <f t="shared" si="21"/>
        <v>-3.6208582196650241E-2</v>
      </c>
      <c r="K28" s="4">
        <f t="shared" si="21"/>
        <v>-5.7553938619586353E-2</v>
      </c>
      <c r="L28" s="4">
        <f t="shared" si="21"/>
        <v>-0.12984631913075972</v>
      </c>
      <c r="M28" s="4">
        <f t="shared" si="21"/>
        <v>-0.11124707564766456</v>
      </c>
      <c r="N28" s="4">
        <f t="shared" si="21"/>
        <v>-0.1240650422750772</v>
      </c>
      <c r="O28" s="4">
        <f t="shared" si="21"/>
        <v>-8.1227344501001775E-2</v>
      </c>
      <c r="P28" s="4">
        <f t="shared" si="21"/>
        <v>-5.4559694163692662E-2</v>
      </c>
      <c r="Q28" s="4">
        <f t="shared" si="21"/>
        <v>1.7492281643677554E-2</v>
      </c>
      <c r="R28" s="4">
        <f t="shared" si="21"/>
        <v>-6.0144315028498596E-3</v>
      </c>
      <c r="S28" s="4">
        <f t="shared" si="21"/>
        <v>6.6566827426710606E-2</v>
      </c>
      <c r="T28" s="4">
        <f t="shared" si="21"/>
        <v>0.11827742524218143</v>
      </c>
      <c r="U28" s="4">
        <f t="shared" si="21"/>
        <v>8.1339886704835829E-2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0.67515923566878966</v>
      </c>
      <c r="J29" s="4">
        <f t="shared" si="22"/>
        <v>0.82558139534883734</v>
      </c>
      <c r="K29" s="4">
        <f t="shared" si="22"/>
        <v>-1.2695924764890283</v>
      </c>
      <c r="L29" s="4">
        <f t="shared" si="22"/>
        <v>-1.7088888888888887</v>
      </c>
      <c r="M29" s="4">
        <f t="shared" si="22"/>
        <v>-1.0997561516293506</v>
      </c>
      <c r="N29" s="4">
        <f t="shared" si="22"/>
        <v>-44.375</v>
      </c>
      <c r="O29" s="4">
        <f t="shared" si="22"/>
        <v>-0.61338289962825276</v>
      </c>
      <c r="P29" s="4">
        <f t="shared" si="22"/>
        <v>-13.80952380952381</v>
      </c>
      <c r="Q29" s="4">
        <f t="shared" si="22"/>
        <v>-0.98879402347918888</v>
      </c>
      <c r="R29" s="4">
        <f t="shared" si="22"/>
        <v>-3.0661521499448732</v>
      </c>
      <c r="S29" s="4">
        <f t="shared" si="22"/>
        <v>-0.56162397293378441</v>
      </c>
      <c r="T29" s="4">
        <f t="shared" si="22"/>
        <v>1.0384236453201972</v>
      </c>
      <c r="U29" s="4">
        <f t="shared" si="22"/>
        <v>-0.75177304964539016</v>
      </c>
      <c r="V29" s="4">
        <f t="shared" si="22"/>
        <v>1.8554469273743017</v>
      </c>
      <c r="W29" s="4">
        <f t="shared" si="22"/>
        <v>0.94037940379403806</v>
      </c>
      <c r="X29" s="4">
        <f t="shared" si="22"/>
        <v>2.708542713567839</v>
      </c>
      <c r="Y29" s="4">
        <f t="shared" si="22"/>
        <v>-0.5507900677200902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-0.24412590232010778</v>
      </c>
      <c r="I30" s="4">
        <f t="shared" si="23"/>
        <v>-0.16877529035783195</v>
      </c>
      <c r="J30" s="4">
        <f t="shared" si="23"/>
        <v>0.17076882603385782</v>
      </c>
      <c r="K30" s="4">
        <f t="shared" si="23"/>
        <v>2.6844403097841561E-2</v>
      </c>
      <c r="L30" s="4">
        <f t="shared" si="23"/>
        <v>0.1161737235368195</v>
      </c>
      <c r="M30" s="4">
        <f t="shared" si="23"/>
        <v>-1.315207001610964E-2</v>
      </c>
      <c r="N30" s="4">
        <f t="shared" si="23"/>
        <v>-0.37200316541795275</v>
      </c>
      <c r="O30" s="4">
        <f t="shared" si="23"/>
        <v>4.6738974772431892E-2</v>
      </c>
      <c r="P30" s="4">
        <f t="shared" si="23"/>
        <v>-0.31102743341250921</v>
      </c>
      <c r="Q30" s="4">
        <f t="shared" si="23"/>
        <v>0.24067262501534112</v>
      </c>
      <c r="R30" s="4">
        <f t="shared" si="23"/>
        <v>-8.2292426927279227E-2</v>
      </c>
      <c r="S30" s="4">
        <f t="shared" si="23"/>
        <v>-0.2026693370194329</v>
      </c>
      <c r="T30" s="4">
        <f t="shared" si="23"/>
        <v>0.2077266636671696</v>
      </c>
      <c r="U30" s="4">
        <f t="shared" si="23"/>
        <v>-5.3117644731167143E-3</v>
      </c>
      <c r="V30" s="4">
        <f t="shared" si="23"/>
        <v>0.10382945125515877</v>
      </c>
      <c r="W30" s="4">
        <f t="shared" si="23"/>
        <v>0.30540202127740657</v>
      </c>
      <c r="X30" s="4">
        <f t="shared" si="23"/>
        <v>1.0289629708988588E-2</v>
      </c>
      <c r="Y30" s="4">
        <f t="shared" si="23"/>
        <v>2.1014663874961197E-2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221.18</v>
      </c>
      <c r="E32" s="3">
        <f>IFERROR(INDEX(E51:E500,MATCH($A$32,$C$51:$C$500,0)),"")</f>
        <v>222.25</v>
      </c>
      <c r="H32" s="3">
        <f>IFERROR(INDEX(D32:G32,COUNT(D32:G32)),"")</f>
        <v>222.25</v>
      </c>
      <c r="I32" s="3">
        <f t="shared" ref="I32:Z32" si="24">IFERROR(INDEX(I51:I500,MATCH($C$32,$C$51:$C$500,0)),"")</f>
        <v>226.62</v>
      </c>
      <c r="J32" s="3">
        <f t="shared" si="24"/>
        <v>224.81</v>
      </c>
      <c r="K32" s="3">
        <f t="shared" si="24"/>
        <v>187.76</v>
      </c>
      <c r="L32" s="3">
        <f t="shared" si="24"/>
        <v>174.51</v>
      </c>
      <c r="M32" s="3">
        <f t="shared" si="24"/>
        <v>175.96</v>
      </c>
      <c r="N32" s="3">
        <f t="shared" si="24"/>
        <v>172.15</v>
      </c>
      <c r="O32" s="3">
        <f t="shared" si="24"/>
        <v>232.83</v>
      </c>
      <c r="P32" s="3">
        <f t="shared" si="24"/>
        <v>230.22</v>
      </c>
      <c r="Q32" s="3">
        <f t="shared" si="24"/>
        <v>194.7</v>
      </c>
      <c r="R32" s="3">
        <f t="shared" si="24"/>
        <v>190.09</v>
      </c>
      <c r="S32" s="3">
        <f t="shared" si="24"/>
        <v>208.8</v>
      </c>
      <c r="T32" s="3">
        <f t="shared" si="24"/>
        <v>190.9</v>
      </c>
      <c r="U32" s="3">
        <f t="shared" si="24"/>
        <v>170.22</v>
      </c>
      <c r="V32" s="3">
        <f t="shared" si="24"/>
        <v>161.07</v>
      </c>
      <c r="W32" s="3">
        <f t="shared" si="24"/>
        <v>120.18</v>
      </c>
      <c r="X32" s="3">
        <f t="shared" si="24"/>
        <v>105.87</v>
      </c>
      <c r="Y32" s="3">
        <f t="shared" si="24"/>
        <v>98.48</v>
      </c>
      <c r="Z32" s="3">
        <f t="shared" si="24"/>
        <v>96.49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0.43</v>
      </c>
      <c r="E33" s="3">
        <f>IFERROR(INDEX(E51:E500,MATCH($A$33,$C$51:$C$500,0)),"")</f>
        <v>0.56000000000000005</v>
      </c>
      <c r="H33" s="3">
        <f>IFERROR(INDEX(D33:G33,COUNT(D33:G33)),"")</f>
        <v>0.56000000000000005</v>
      </c>
      <c r="I33" s="3">
        <f t="shared" ref="I33:Z33" si="25">IFERROR(INDEX(I51:I500,MATCH($C$33,$C$51:$C$500,0)),"")</f>
        <v>0.74</v>
      </c>
      <c r="J33" s="3">
        <f t="shared" si="25"/>
        <v>0.66</v>
      </c>
      <c r="K33" s="3">
        <f t="shared" si="25"/>
        <v>0.47</v>
      </c>
      <c r="L33" s="3">
        <f t="shared" si="25"/>
        <v>0.59</v>
      </c>
      <c r="M33" s="3">
        <f t="shared" si="25"/>
        <v>0.78</v>
      </c>
      <c r="N33" s="3">
        <f t="shared" si="25"/>
        <v>0.84</v>
      </c>
      <c r="O33" s="3">
        <f t="shared" si="25"/>
        <v>0.71</v>
      </c>
      <c r="P33" s="3">
        <f t="shared" si="25"/>
        <v>0.78</v>
      </c>
      <c r="Q33" s="3">
        <f t="shared" si="25"/>
        <v>1.42</v>
      </c>
      <c r="R33" s="3">
        <f t="shared" si="25"/>
        <v>0.77</v>
      </c>
      <c r="S33" s="3">
        <f t="shared" si="25"/>
        <v>0.33</v>
      </c>
      <c r="T33" s="3">
        <f t="shared" si="25"/>
        <v>0.63</v>
      </c>
      <c r="U33" s="3">
        <f t="shared" si="25"/>
        <v>0.92</v>
      </c>
      <c r="V33" s="3">
        <f t="shared" si="25"/>
        <v>0.93</v>
      </c>
      <c r="W33" s="3">
        <f t="shared" si="25"/>
        <v>0.87</v>
      </c>
      <c r="X33" s="3">
        <f t="shared" si="25"/>
        <v>0.79</v>
      </c>
      <c r="Y33" s="3">
        <f t="shared" si="25"/>
        <v>0.76</v>
      </c>
      <c r="Z33" s="3">
        <f t="shared" si="25"/>
        <v>0.92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-88.79</v>
      </c>
      <c r="E34" s="3">
        <f>IFERROR(INDEX(E51:E500,MATCH($A$34,$C$51:$C$500,0)),"")</f>
        <v>-28.38</v>
      </c>
      <c r="H34" s="3">
        <f>IFERROR(INDEX(D34:G34,COUNT(D34:G34)),"")</f>
        <v>-28.38</v>
      </c>
      <c r="I34" s="3">
        <f t="shared" ref="I34:Z34" si="26">IFERROR(INDEX(I51:I500,MATCH($C$34,$C$51:$C$500,0)),"")</f>
        <v>63.88</v>
      </c>
      <c r="J34" s="3">
        <f t="shared" si="26"/>
        <v>94.9</v>
      </c>
      <c r="K34" s="3">
        <f t="shared" si="26"/>
        <v>103.49</v>
      </c>
      <c r="L34" s="3">
        <f t="shared" si="26"/>
        <v>-32.29</v>
      </c>
      <c r="M34" s="3">
        <f t="shared" si="26"/>
        <v>30.44</v>
      </c>
      <c r="N34" s="3">
        <f t="shared" si="26"/>
        <v>-3.19</v>
      </c>
      <c r="O34" s="3">
        <f t="shared" si="26"/>
        <v>159.62</v>
      </c>
      <c r="P34" s="3">
        <f t="shared" si="26"/>
        <v>66.91</v>
      </c>
      <c r="Q34" s="3">
        <f t="shared" si="26"/>
        <v>-1314.29</v>
      </c>
      <c r="R34" s="3">
        <f t="shared" si="26"/>
        <v>-7.84</v>
      </c>
      <c r="S34" s="3">
        <f t="shared" si="26"/>
        <v>7.5</v>
      </c>
      <c r="T34" s="3">
        <f t="shared" si="26"/>
        <v>5.8</v>
      </c>
      <c r="U34" s="3">
        <f t="shared" si="26"/>
        <v>15.37</v>
      </c>
      <c r="V34" s="3">
        <f t="shared" si="26"/>
        <v>3.64</v>
      </c>
      <c r="W34" s="3">
        <f t="shared" si="26"/>
        <v>7.26</v>
      </c>
      <c r="X34" s="3">
        <f t="shared" si="26"/>
        <v>11.38</v>
      </c>
      <c r="Y34" s="3">
        <f t="shared" si="26"/>
        <v>37.69</v>
      </c>
      <c r="Z34" s="3">
        <f t="shared" si="26"/>
        <v>20.09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2.34</v>
      </c>
      <c r="E35" s="3">
        <f>IFERROR(INDEX(E51:E500,MATCH($A$35,$C$51:$C$500,0)),"")</f>
        <v>3.56</v>
      </c>
      <c r="H35" s="3">
        <f>IFERROR(INDEX(D35:G35,COUNT(D35:G35)),"")</f>
        <v>3.56</v>
      </c>
      <c r="I35" s="3">
        <f t="shared" ref="I35:Z35" si="27">IFERROR(INDEX(I51:I500,MATCH($C$35,$C$51:$C$500,0)),"")</f>
        <v>0.84</v>
      </c>
      <c r="J35" s="3">
        <f t="shared" si="27"/>
        <v>0.62</v>
      </c>
      <c r="K35" s="3">
        <f t="shared" si="27"/>
        <v>0.43</v>
      </c>
      <c r="L35" s="3">
        <f t="shared" si="27"/>
        <v>0.52</v>
      </c>
      <c r="M35" s="3">
        <f t="shared" si="27"/>
        <v>0.77</v>
      </c>
      <c r="N35" s="3">
        <f t="shared" si="27"/>
        <v>0.8</v>
      </c>
      <c r="O35" s="3">
        <f t="shared" si="27"/>
        <v>0.57999999999999996</v>
      </c>
      <c r="P35" s="3">
        <f t="shared" si="27"/>
        <v>0.65</v>
      </c>
      <c r="Q35" s="3">
        <f t="shared" si="27"/>
        <v>0.7</v>
      </c>
      <c r="R35" s="3">
        <f t="shared" si="27"/>
        <v>0.46</v>
      </c>
      <c r="S35" s="3">
        <f t="shared" si="27"/>
        <v>0.2</v>
      </c>
      <c r="T35" s="3">
        <f t="shared" si="27"/>
        <v>0.27</v>
      </c>
      <c r="U35" s="3">
        <f t="shared" si="27"/>
        <v>0.43</v>
      </c>
      <c r="V35" s="3">
        <f t="shared" si="27"/>
        <v>0.41</v>
      </c>
      <c r="W35" s="3">
        <f t="shared" si="27"/>
        <v>0.32</v>
      </c>
      <c r="X35" s="3">
        <f t="shared" si="27"/>
        <v>0.33</v>
      </c>
      <c r="Y35" s="3">
        <f t="shared" si="27"/>
        <v>0.3</v>
      </c>
      <c r="Z35" s="3">
        <f t="shared" si="27"/>
        <v>0.36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42884079000</v>
      </c>
      <c r="E51" s="5">
        <v>36841458000</v>
      </c>
      <c r="F51" s="5">
        <v>80606154000</v>
      </c>
      <c r="G51" s="5">
        <v>47333339000</v>
      </c>
      <c r="I51" s="5">
        <v>210949250000</v>
      </c>
      <c r="J51" s="5">
        <v>253781255000</v>
      </c>
      <c r="K51" s="5">
        <v>216764616000</v>
      </c>
      <c r="L51" s="5">
        <v>211097821000</v>
      </c>
      <c r="M51" s="5">
        <v>189126313000</v>
      </c>
      <c r="N51" s="5">
        <v>191646866000</v>
      </c>
      <c r="O51" s="5">
        <v>305171707000</v>
      </c>
      <c r="P51" s="5">
        <v>291545184000</v>
      </c>
      <c r="Q51" s="5">
        <v>287428993000</v>
      </c>
      <c r="R51" s="5">
        <v>231671907000</v>
      </c>
      <c r="S51" s="5">
        <v>252446328000</v>
      </c>
      <c r="T51" s="5">
        <v>316614348000</v>
      </c>
      <c r="U51" s="5">
        <v>262157289000</v>
      </c>
      <c r="V51" s="5">
        <v>263557243000</v>
      </c>
      <c r="W51" s="5">
        <v>238766272000</v>
      </c>
      <c r="X51" s="5">
        <v>182906314000</v>
      </c>
      <c r="Y51" s="5">
        <v>181043444000</v>
      </c>
      <c r="Z51" s="5">
        <v>177317183000</v>
      </c>
    </row>
    <row r="52" spans="2:26" ht="15.5" x14ac:dyDescent="0.35">
      <c r="C52" t="s">
        <v>82</v>
      </c>
      <c r="D52" s="5">
        <v>-26058600000</v>
      </c>
      <c r="E52" s="5">
        <v>-25979104000</v>
      </c>
      <c r="F52" s="5">
        <v>-28093173000</v>
      </c>
      <c r="G52" s="5">
        <v>-24495630000</v>
      </c>
      <c r="I52" s="5">
        <v>-104102544000</v>
      </c>
      <c r="J52" s="5">
        <v>-157160311000</v>
      </c>
      <c r="K52" s="5">
        <v>-132011868000</v>
      </c>
      <c r="L52" s="5">
        <v>-134068979000</v>
      </c>
      <c r="M52" s="5">
        <v>-114114991000</v>
      </c>
      <c r="N52" s="5">
        <v>-134977880000</v>
      </c>
      <c r="O52" s="5">
        <v>-195623394000</v>
      </c>
      <c r="P52" s="5">
        <v>-182337713000</v>
      </c>
      <c r="Q52" s="5">
        <v>-177614729000</v>
      </c>
      <c r="R52" s="5">
        <v>-134296804000</v>
      </c>
      <c r="S52" s="5">
        <v>-139794033000</v>
      </c>
      <c r="T52" s="5">
        <v>-203198119000</v>
      </c>
      <c r="U52" s="5">
        <v>-138847740000</v>
      </c>
      <c r="V52" s="5">
        <v>-138145510000</v>
      </c>
      <c r="W52" s="5">
        <v>-130965208000</v>
      </c>
      <c r="X52" s="5">
        <v>-95994345000</v>
      </c>
      <c r="Y52" s="5">
        <v>-112987879000</v>
      </c>
      <c r="Z52" s="5">
        <v>-104677545000</v>
      </c>
    </row>
    <row r="53" spans="2:26" ht="15.5" x14ac:dyDescent="0.35">
      <c r="C53" t="s">
        <v>84</v>
      </c>
      <c r="D53" s="5">
        <v>16825479000</v>
      </c>
      <c r="E53" s="5">
        <v>10862354000</v>
      </c>
      <c r="F53" s="5">
        <v>52512981000</v>
      </c>
      <c r="G53" s="5">
        <v>22837709000</v>
      </c>
      <c r="I53" s="5">
        <v>106846706000</v>
      </c>
      <c r="J53" s="5">
        <v>96620944000</v>
      </c>
      <c r="K53" s="5">
        <v>84752748000</v>
      </c>
      <c r="L53" s="5">
        <v>77028842000</v>
      </c>
      <c r="M53" s="5">
        <v>75011322000</v>
      </c>
      <c r="N53" s="5">
        <v>56668986000</v>
      </c>
      <c r="O53" s="5">
        <v>109548313000</v>
      </c>
      <c r="P53" s="5">
        <v>109207471000</v>
      </c>
      <c r="Q53" s="5">
        <v>109814264000</v>
      </c>
      <c r="R53" s="5">
        <v>97375103000</v>
      </c>
      <c r="S53" s="5">
        <v>112652295000</v>
      </c>
      <c r="T53" s="5">
        <v>113416229000</v>
      </c>
      <c r="U53" s="5">
        <v>123309549000</v>
      </c>
      <c r="V53" s="5">
        <v>125411733000</v>
      </c>
      <c r="W53" s="5">
        <v>107801064000</v>
      </c>
      <c r="X53" s="5">
        <v>86911969000</v>
      </c>
      <c r="Y53" s="5">
        <v>68055565000</v>
      </c>
      <c r="Z53" s="5">
        <v>72639638000</v>
      </c>
    </row>
    <row r="54" spans="2:26" ht="15.5" x14ac:dyDescent="0.35">
      <c r="C54" t="s">
        <v>85</v>
      </c>
      <c r="D54" s="5">
        <v>-17524216000</v>
      </c>
      <c r="E54" s="5">
        <v>-16518839000</v>
      </c>
      <c r="F54" s="5">
        <v>-39601388000</v>
      </c>
      <c r="G54" s="5">
        <v>-19460288000</v>
      </c>
      <c r="I54" s="5">
        <v>-96891167000</v>
      </c>
      <c r="J54" s="5">
        <v>-87834580000</v>
      </c>
      <c r="K54" s="5">
        <v>-78093395000</v>
      </c>
      <c r="L54" s="5">
        <v>-74888117000</v>
      </c>
      <c r="M54" s="5">
        <v>-66176906000</v>
      </c>
      <c r="N54" s="5">
        <v>-100627677000</v>
      </c>
      <c r="O54" s="5">
        <v>-97816162000</v>
      </c>
      <c r="P54" s="5">
        <v>-101331822000</v>
      </c>
      <c r="Q54" s="5">
        <v>-95166983000</v>
      </c>
      <c r="R54" s="5">
        <v>-104171568000</v>
      </c>
      <c r="S54" s="5">
        <v>-98834275000</v>
      </c>
      <c r="T54" s="5">
        <v>-89504429000</v>
      </c>
      <c r="U54" s="5">
        <v>-109058890000</v>
      </c>
      <c r="V54" s="5">
        <v>-86198793000</v>
      </c>
      <c r="W54" s="5">
        <v>-93680967000</v>
      </c>
      <c r="X54" s="5">
        <v>-79407883000</v>
      </c>
      <c r="Y54" s="5">
        <v>-65454564000</v>
      </c>
      <c r="Z54" s="5">
        <v>-67279857000</v>
      </c>
    </row>
    <row r="55" spans="2:26" ht="15.5" x14ac:dyDescent="0.35">
      <c r="C55" t="s">
        <v>386</v>
      </c>
      <c r="D55" s="5">
        <v>-6721486000</v>
      </c>
      <c r="E55" s="5">
        <v>-7075494000</v>
      </c>
      <c r="F55" s="5">
        <v>-23614439000</v>
      </c>
      <c r="G55" s="5">
        <v>-9387242000</v>
      </c>
      <c r="I55" s="5">
        <v>-50214636000</v>
      </c>
      <c r="J55" s="5">
        <v>-43985591000</v>
      </c>
      <c r="K55" s="5">
        <v>-40008009000</v>
      </c>
      <c r="L55" s="5">
        <v>-37903148000</v>
      </c>
      <c r="M55" s="5">
        <v>-32078299000</v>
      </c>
      <c r="N55" s="5">
        <v>-35701569000</v>
      </c>
      <c r="O55" s="5">
        <v>-41041582000</v>
      </c>
      <c r="P55" s="5">
        <v>-37150920000</v>
      </c>
      <c r="Q55" s="5">
        <v>-28935389000</v>
      </c>
      <c r="R55" s="5">
        <v>-34264406000</v>
      </c>
      <c r="S55" s="5">
        <v>-32181391000</v>
      </c>
      <c r="T55" s="5">
        <v>-35752657000</v>
      </c>
      <c r="U55" s="5">
        <v>-36762918000</v>
      </c>
      <c r="V55" s="5">
        <v>-38605153000</v>
      </c>
      <c r="W55" s="5">
        <v>-32751998000</v>
      </c>
      <c r="X55" s="5">
        <v>-30496560000</v>
      </c>
      <c r="Y55" s="5">
        <v>-23382425000</v>
      </c>
      <c r="Z55" s="5">
        <v>-30194494000</v>
      </c>
    </row>
    <row r="56" spans="2:26" ht="15.5" x14ac:dyDescent="0.35">
      <c r="C56" t="s">
        <v>387</v>
      </c>
      <c r="D56" s="5">
        <v>-11279768000</v>
      </c>
      <c r="E56" s="5">
        <v>-9151112000</v>
      </c>
      <c r="F56" s="5">
        <v>-16083739000</v>
      </c>
      <c r="G56" s="5">
        <v>-9929336000</v>
      </c>
      <c r="I56" s="5">
        <v>-46601098000</v>
      </c>
      <c r="J56" s="5">
        <v>-43984589000</v>
      </c>
      <c r="K56" s="5">
        <v>-42198341000</v>
      </c>
      <c r="L56" s="5">
        <v>-36738832000</v>
      </c>
      <c r="M56" s="5">
        <v>-33749054000</v>
      </c>
      <c r="N56" s="5">
        <v>-52519870000</v>
      </c>
      <c r="O56" s="5">
        <v>-61725876000</v>
      </c>
      <c r="P56" s="5">
        <v>-61918124000</v>
      </c>
      <c r="Q56" s="5">
        <v>-64121714000</v>
      </c>
      <c r="R56" s="5">
        <v>-66729244000</v>
      </c>
      <c r="S56" s="5">
        <v>-64971036000</v>
      </c>
      <c r="T56" s="5">
        <v>-63796293000</v>
      </c>
      <c r="U56" s="5">
        <v>-69543566000</v>
      </c>
      <c r="V56" s="5">
        <v>-60465358000</v>
      </c>
      <c r="W56" s="5">
        <v>-51869240000</v>
      </c>
      <c r="X56" s="5">
        <v>-43787434000</v>
      </c>
      <c r="Y56" s="5">
        <v>-37924028000</v>
      </c>
      <c r="Z56" s="5">
        <v>-36011539000</v>
      </c>
    </row>
    <row r="57" spans="2:26" ht="15.5" x14ac:dyDescent="0.35">
      <c r="C57" t="s">
        <v>81</v>
      </c>
      <c r="D57" s="5">
        <v>8253000</v>
      </c>
      <c r="E57" s="5">
        <v>-832124000</v>
      </c>
      <c r="F57" s="5">
        <v>1054447000</v>
      </c>
      <c r="G57" s="5">
        <v>102465000</v>
      </c>
      <c r="I57" s="5">
        <v>660836000</v>
      </c>
      <c r="J57" s="5">
        <v>430145000</v>
      </c>
      <c r="K57" s="5">
        <v>350564000</v>
      </c>
      <c r="L57" s="5">
        <v>365056000</v>
      </c>
      <c r="M57" s="5">
        <v>-40804000</v>
      </c>
      <c r="N57" s="5">
        <v>-2367671000</v>
      </c>
      <c r="O57" s="5">
        <v>133131000</v>
      </c>
      <c r="P57" s="5">
        <v>142676000</v>
      </c>
      <c r="Q57" s="5">
        <v>-283328000</v>
      </c>
    </row>
    <row r="58" spans="2:26" ht="15.5" x14ac:dyDescent="0.35">
      <c r="C58" t="s">
        <v>94</v>
      </c>
      <c r="D58" s="5">
        <v>-698737000</v>
      </c>
      <c r="E58" s="5">
        <v>-5656485000</v>
      </c>
      <c r="F58" s="5">
        <v>12911593000</v>
      </c>
      <c r="G58" s="5">
        <v>3377421000</v>
      </c>
      <c r="I58" s="5">
        <v>9955539000</v>
      </c>
      <c r="J58" s="5">
        <v>8786364000</v>
      </c>
      <c r="K58" s="5">
        <v>6659353000</v>
      </c>
      <c r="L58" s="5">
        <v>2140725000</v>
      </c>
      <c r="M58" s="5">
        <v>8834416000</v>
      </c>
      <c r="N58" s="5">
        <v>-43958691000</v>
      </c>
      <c r="O58" s="5">
        <v>11732151000</v>
      </c>
      <c r="P58" s="5">
        <v>7875649000</v>
      </c>
      <c r="Q58" s="5">
        <v>14647281000</v>
      </c>
      <c r="R58" s="5">
        <v>-6796465000</v>
      </c>
      <c r="S58" s="5">
        <v>13818020000</v>
      </c>
      <c r="T58" s="5">
        <v>23911800000</v>
      </c>
      <c r="U58" s="5">
        <v>14250659000</v>
      </c>
      <c r="V58" s="5">
        <v>39212940000</v>
      </c>
      <c r="W58" s="5">
        <v>14120097000</v>
      </c>
      <c r="X58" s="5">
        <v>7504086000</v>
      </c>
      <c r="Y58" s="5">
        <v>2601001000</v>
      </c>
      <c r="Z58" s="5">
        <v>5359781000</v>
      </c>
    </row>
    <row r="59" spans="2:26" ht="15.5" x14ac:dyDescent="0.35">
      <c r="C59" t="s">
        <v>95</v>
      </c>
      <c r="D59" s="5">
        <v>-984500000</v>
      </c>
      <c r="E59" s="5">
        <v>-1334182000</v>
      </c>
      <c r="F59" s="5">
        <v>-1191613000</v>
      </c>
      <c r="G59" s="5">
        <v>-1471344000</v>
      </c>
      <c r="I59" s="5">
        <v>-5713066000</v>
      </c>
      <c r="J59" s="5">
        <v>-6171530000</v>
      </c>
      <c r="K59" s="5">
        <v>-7537592000</v>
      </c>
      <c r="L59" s="5">
        <v>-7066025000</v>
      </c>
      <c r="M59" s="5">
        <v>-7567872000</v>
      </c>
      <c r="N59" s="5">
        <v>-8096293000</v>
      </c>
      <c r="O59" s="5">
        <v>-9611799000</v>
      </c>
      <c r="P59" s="5">
        <v>-4947989000</v>
      </c>
      <c r="Q59" s="5">
        <v>-14470343000</v>
      </c>
      <c r="R59" s="5">
        <v>-11981130000</v>
      </c>
      <c r="S59" s="5">
        <v>-9389838000</v>
      </c>
      <c r="T59" s="5">
        <v>-6330495000</v>
      </c>
      <c r="U59" s="5">
        <v>-4048880000</v>
      </c>
      <c r="V59" s="5">
        <v>-4174435000</v>
      </c>
      <c r="W59" s="5">
        <v>105548000</v>
      </c>
      <c r="X59" s="5">
        <v>218173000</v>
      </c>
      <c r="Y59" s="5">
        <v>-90862000</v>
      </c>
      <c r="Z59" s="5">
        <v>-34498000</v>
      </c>
    </row>
    <row r="60" spans="2:26" ht="15.5" x14ac:dyDescent="0.35">
      <c r="C60" t="s">
        <v>431</v>
      </c>
      <c r="D60" s="5">
        <v>107865000</v>
      </c>
      <c r="E60" s="5">
        <v>288333000</v>
      </c>
      <c r="F60" s="5">
        <v>194900000</v>
      </c>
      <c r="G60" s="5">
        <v>-58681000</v>
      </c>
      <c r="I60" s="5">
        <v>465110000</v>
      </c>
      <c r="J60" s="5">
        <v>689513000</v>
      </c>
      <c r="K60" s="5">
        <v>459559000</v>
      </c>
      <c r="L60" s="5">
        <v>81011000</v>
      </c>
      <c r="M60" s="5">
        <v>113645000</v>
      </c>
      <c r="N60" s="5">
        <v>126566000</v>
      </c>
      <c r="O60" s="5">
        <v>84767000</v>
      </c>
      <c r="P60" s="5">
        <v>264083000</v>
      </c>
      <c r="Q60" s="5">
        <v>135336000</v>
      </c>
      <c r="R60" s="5">
        <v>59650000</v>
      </c>
      <c r="S60" s="5">
        <v>78923000</v>
      </c>
      <c r="T60" s="5">
        <v>138496000</v>
      </c>
      <c r="U60" s="5">
        <v>121228000</v>
      </c>
      <c r="V60" s="5">
        <v>91003000</v>
      </c>
    </row>
    <row r="61" spans="2:26" ht="15.5" x14ac:dyDescent="0.35">
      <c r="C61" t="s">
        <v>27</v>
      </c>
      <c r="D61" s="5">
        <v>-1092365000</v>
      </c>
      <c r="E61" s="5">
        <v>-1622515000</v>
      </c>
      <c r="F61" s="5">
        <v>-1386513000</v>
      </c>
      <c r="G61" s="5">
        <v>-1412663000</v>
      </c>
      <c r="I61" s="5">
        <v>-6178176000</v>
      </c>
      <c r="J61" s="5">
        <v>-6861043000</v>
      </c>
      <c r="K61" s="5">
        <v>-7997151000</v>
      </c>
      <c r="L61" s="5">
        <v>-8370553000</v>
      </c>
      <c r="M61" s="5">
        <v>-7681517000</v>
      </c>
      <c r="N61" s="5">
        <v>-8222859000</v>
      </c>
      <c r="O61" s="5">
        <v>-9696566000</v>
      </c>
      <c r="P61" s="5">
        <v>-5212072000</v>
      </c>
      <c r="Q61" s="5">
        <v>-13789219000</v>
      </c>
      <c r="R61" s="5">
        <v>-12780780000</v>
      </c>
      <c r="S61" s="5">
        <v>-7375595000</v>
      </c>
      <c r="T61" s="5">
        <v>-5115818000</v>
      </c>
      <c r="U61" s="5">
        <v>-4309264000</v>
      </c>
      <c r="V61" s="5">
        <v>-4372924000</v>
      </c>
    </row>
    <row r="62" spans="2:26" ht="15.5" x14ac:dyDescent="0.35">
      <c r="C62" t="s">
        <v>253</v>
      </c>
      <c r="L62" s="5">
        <v>1223517000</v>
      </c>
      <c r="Q62" s="5">
        <v>-816460000</v>
      </c>
      <c r="R62" s="5">
        <v>740000000</v>
      </c>
      <c r="S62" s="5">
        <v>-2093166000</v>
      </c>
      <c r="T62" s="5">
        <v>-1353173000</v>
      </c>
      <c r="U62" s="5">
        <v>139156000</v>
      </c>
      <c r="V62" s="5">
        <v>107486000</v>
      </c>
      <c r="W62" s="5">
        <v>105548000</v>
      </c>
      <c r="X62" s="5">
        <v>218173000</v>
      </c>
      <c r="Y62" s="5">
        <v>-90862000</v>
      </c>
      <c r="Z62" s="5">
        <v>-34498000</v>
      </c>
    </row>
    <row r="63" spans="2:26" ht="15.5" x14ac:dyDescent="0.35">
      <c r="C63" t="s">
        <v>96</v>
      </c>
      <c r="D63" s="5">
        <v>-984500000</v>
      </c>
      <c r="E63" s="5">
        <v>-1334182000</v>
      </c>
      <c r="F63" s="5">
        <v>-1191613000</v>
      </c>
      <c r="G63" s="5">
        <v>-1471344000</v>
      </c>
      <c r="I63" s="5">
        <v>-5713066000</v>
      </c>
      <c r="J63" s="5">
        <v>-6171530000</v>
      </c>
      <c r="K63" s="5">
        <v>-7537592000</v>
      </c>
      <c r="L63" s="5">
        <v>-7066025000</v>
      </c>
      <c r="M63" s="5">
        <v>-7567872000</v>
      </c>
      <c r="N63" s="5">
        <v>-8096293000</v>
      </c>
      <c r="O63" s="5">
        <v>-9611799000</v>
      </c>
      <c r="P63" s="5">
        <v>-4947989000</v>
      </c>
      <c r="Q63" s="5">
        <v>-14470343000</v>
      </c>
      <c r="R63" s="5">
        <v>-11981130000</v>
      </c>
      <c r="S63" s="5">
        <v>-9389838000</v>
      </c>
      <c r="T63" s="5">
        <v>-6330495000</v>
      </c>
      <c r="U63" s="5">
        <v>-4048880000</v>
      </c>
      <c r="V63" s="5">
        <v>-4174435000</v>
      </c>
      <c r="W63" s="5">
        <v>105548000</v>
      </c>
      <c r="X63" s="5">
        <v>218173000</v>
      </c>
      <c r="Y63" s="5">
        <v>-90862000</v>
      </c>
      <c r="Z63" s="5">
        <v>-34498000</v>
      </c>
    </row>
    <row r="64" spans="2:26" ht="15.5" x14ac:dyDescent="0.35">
      <c r="C64" t="s">
        <v>29</v>
      </c>
      <c r="D64" s="5">
        <v>-1683237000</v>
      </c>
      <c r="E64" s="5">
        <v>-6990667000</v>
      </c>
      <c r="F64" s="5">
        <v>11719980000</v>
      </c>
      <c r="G64" s="5">
        <v>1906077000</v>
      </c>
      <c r="I64" s="5">
        <v>4242473000</v>
      </c>
      <c r="J64" s="5">
        <v>2614834000</v>
      </c>
      <c r="K64" s="5">
        <v>-878239000</v>
      </c>
      <c r="L64" s="5">
        <v>-4925300000</v>
      </c>
      <c r="M64" s="5">
        <v>1266544000</v>
      </c>
      <c r="N64" s="5">
        <v>-52054984000</v>
      </c>
      <c r="O64" s="5">
        <v>2120352000</v>
      </c>
      <c r="P64" s="5">
        <v>2927660000</v>
      </c>
      <c r="Q64" s="5">
        <v>176938000</v>
      </c>
      <c r="R64" s="5">
        <v>-18777595000</v>
      </c>
      <c r="S64" s="5">
        <v>4428182000</v>
      </c>
      <c r="T64" s="5">
        <v>17581305000</v>
      </c>
      <c r="U64" s="5">
        <v>10201779000</v>
      </c>
      <c r="V64" s="5">
        <v>35038505000</v>
      </c>
      <c r="W64" s="5">
        <v>14225645000</v>
      </c>
      <c r="X64" s="5">
        <v>7722259000</v>
      </c>
      <c r="Y64" s="5">
        <v>2510139000</v>
      </c>
      <c r="Z64" s="5">
        <v>5325283000</v>
      </c>
    </row>
    <row r="65" spans="2:26" ht="15.5" x14ac:dyDescent="0.35">
      <c r="C65" t="s">
        <v>28</v>
      </c>
      <c r="D65" s="5">
        <v>559120000</v>
      </c>
      <c r="E65" s="5">
        <v>1537972000</v>
      </c>
      <c r="F65" s="5">
        <v>-2706366000</v>
      </c>
      <c r="G65" s="5">
        <v>-429800000</v>
      </c>
      <c r="I65" s="5">
        <v>-862955000</v>
      </c>
      <c r="J65" s="5">
        <v>-535605000</v>
      </c>
      <c r="K65" s="5">
        <v>2114065000</v>
      </c>
      <c r="L65" s="5">
        <v>1899861000</v>
      </c>
      <c r="M65" s="5">
        <v>3476774000</v>
      </c>
      <c r="N65" s="5">
        <v>1980039000</v>
      </c>
      <c r="O65" s="5">
        <v>-881707000</v>
      </c>
      <c r="P65" s="5">
        <v>63089000</v>
      </c>
      <c r="Q65" s="5">
        <v>-610289000</v>
      </c>
      <c r="R65" s="5">
        <v>5194378000</v>
      </c>
      <c r="S65" s="5">
        <v>-1811454000</v>
      </c>
      <c r="T65" s="5">
        <v>-2583740000</v>
      </c>
      <c r="U65" s="5">
        <v>-2845515000</v>
      </c>
      <c r="V65" s="5">
        <v>-5395812000</v>
      </c>
      <c r="W65" s="5">
        <v>-3846191000</v>
      </c>
      <c r="X65" s="5">
        <v>-2370054000</v>
      </c>
      <c r="Y65" s="5">
        <v>-1065931000</v>
      </c>
      <c r="Z65" s="5">
        <v>-2116527000</v>
      </c>
    </row>
    <row r="66" spans="2:26" ht="15.5" x14ac:dyDescent="0.35">
      <c r="C66" t="s">
        <v>97</v>
      </c>
      <c r="I66" s="5">
        <v>-2499586000</v>
      </c>
      <c r="J66" s="5">
        <v>-2425886000</v>
      </c>
      <c r="K66" s="5">
        <v>-1661262000</v>
      </c>
      <c r="L66" s="5">
        <v>-1552182000</v>
      </c>
      <c r="V66" s="5">
        <v>-6634295000</v>
      </c>
      <c r="W66" s="5">
        <v>-6711109000</v>
      </c>
      <c r="X66" s="5">
        <v>-3130591000</v>
      </c>
      <c r="Y66" s="5">
        <v>-1555367000</v>
      </c>
      <c r="Z66" s="5">
        <v>-2524599000</v>
      </c>
    </row>
    <row r="67" spans="2:26" ht="15.5" x14ac:dyDescent="0.35">
      <c r="C67" t="s">
        <v>98</v>
      </c>
      <c r="I67" s="5">
        <v>1636631000</v>
      </c>
      <c r="J67" s="5">
        <v>1890281000</v>
      </c>
      <c r="K67" s="5">
        <v>3775327000</v>
      </c>
      <c r="L67" s="5">
        <v>3452043000</v>
      </c>
      <c r="V67" s="5">
        <v>1238483000</v>
      </c>
      <c r="W67" s="5">
        <v>2864918000</v>
      </c>
      <c r="X67" s="5">
        <v>760537000</v>
      </c>
      <c r="Y67" s="5">
        <v>489436000</v>
      </c>
      <c r="Z67" s="5">
        <v>408072000</v>
      </c>
    </row>
    <row r="68" spans="2:26" ht="15.5" x14ac:dyDescent="0.35">
      <c r="C68" t="s">
        <v>99</v>
      </c>
      <c r="D68" s="5">
        <v>559120000</v>
      </c>
      <c r="E68" s="5">
        <v>1537972000</v>
      </c>
      <c r="F68" s="5">
        <v>-2706366000</v>
      </c>
      <c r="G68" s="5">
        <v>-429800000</v>
      </c>
      <c r="I68" s="5">
        <v>-862955000</v>
      </c>
      <c r="J68" s="5">
        <v>-535605000</v>
      </c>
      <c r="K68" s="5">
        <v>2114065000</v>
      </c>
      <c r="L68" s="5">
        <v>1899861000</v>
      </c>
      <c r="M68" s="5">
        <v>3476774000</v>
      </c>
      <c r="N68" s="5">
        <v>1980039000</v>
      </c>
      <c r="O68" s="5">
        <v>-881707000</v>
      </c>
      <c r="P68" s="5">
        <v>63089000</v>
      </c>
      <c r="Q68" s="5">
        <v>-610289000</v>
      </c>
      <c r="R68" s="5">
        <v>5194378000</v>
      </c>
      <c r="S68" s="5">
        <v>-1811454000</v>
      </c>
      <c r="T68" s="5">
        <v>-2583740000</v>
      </c>
      <c r="U68" s="5">
        <v>-2845515000</v>
      </c>
      <c r="V68" s="5">
        <v>-5395812000</v>
      </c>
      <c r="W68" s="5">
        <v>-3846191000</v>
      </c>
      <c r="X68" s="5">
        <v>-2370054000</v>
      </c>
      <c r="Y68" s="5">
        <v>-1065931000</v>
      </c>
      <c r="Z68" s="5">
        <v>-2116527000</v>
      </c>
    </row>
    <row r="69" spans="2:26" ht="15.5" x14ac:dyDescent="0.35">
      <c r="C69" t="s">
        <v>100</v>
      </c>
      <c r="D69" s="5">
        <v>-1124117000</v>
      </c>
      <c r="E69" s="5">
        <v>-5452695000</v>
      </c>
      <c r="F69" s="5">
        <v>9013614000</v>
      </c>
      <c r="G69" s="5">
        <v>1476277000</v>
      </c>
      <c r="I69" s="5">
        <v>3379518000</v>
      </c>
      <c r="J69" s="5">
        <v>2079229000</v>
      </c>
      <c r="K69" s="5">
        <v>1235826000</v>
      </c>
      <c r="L69" s="5">
        <v>-3025439000</v>
      </c>
      <c r="M69" s="5">
        <v>4743318000</v>
      </c>
      <c r="N69" s="5">
        <v>-50074945000</v>
      </c>
      <c r="O69" s="5">
        <v>1238645000</v>
      </c>
      <c r="P69" s="5">
        <v>2990749000</v>
      </c>
      <c r="Q69" s="5">
        <v>-433351000</v>
      </c>
      <c r="R69" s="5">
        <v>-13583217000</v>
      </c>
      <c r="S69" s="5">
        <v>2616728000</v>
      </c>
      <c r="T69" s="5">
        <v>14997565000</v>
      </c>
      <c r="U69" s="5">
        <v>7356264000</v>
      </c>
      <c r="V69" s="5">
        <v>29642693000</v>
      </c>
      <c r="W69" s="5">
        <v>10379454000</v>
      </c>
      <c r="X69" s="5">
        <v>5352205000</v>
      </c>
      <c r="Y69" s="5">
        <v>1444208000</v>
      </c>
      <c r="Z69" s="5">
        <v>3208756000</v>
      </c>
    </row>
    <row r="70" spans="2:26" ht="15.5" x14ac:dyDescent="0.35">
      <c r="C70" t="s">
        <v>101</v>
      </c>
      <c r="F70" s="5">
        <v>-806522000</v>
      </c>
      <c r="I70" s="5">
        <v>-806522000</v>
      </c>
      <c r="J70" s="5">
        <v>108010000</v>
      </c>
      <c r="K70" s="5">
        <v>276620000</v>
      </c>
      <c r="L70" s="5">
        <v>1853572000</v>
      </c>
      <c r="M70" s="5">
        <v>-751433000</v>
      </c>
      <c r="N70" s="5">
        <v>-652222000</v>
      </c>
      <c r="O70" s="5">
        <v>1648576000</v>
      </c>
      <c r="P70" s="5">
        <v>1551854000</v>
      </c>
      <c r="Q70" s="5">
        <v>3496824000</v>
      </c>
      <c r="R70" s="5">
        <v>19899000</v>
      </c>
      <c r="S70" s="5">
        <v>3959131000</v>
      </c>
    </row>
    <row r="71" spans="2:26" ht="15.5" x14ac:dyDescent="0.35">
      <c r="C71" t="s">
        <v>102</v>
      </c>
      <c r="F71" s="5">
        <v>-806522000</v>
      </c>
      <c r="I71" s="5">
        <v>-806522000</v>
      </c>
      <c r="J71" s="5">
        <v>108010000</v>
      </c>
      <c r="K71" s="5">
        <v>276620000</v>
      </c>
      <c r="L71" s="5">
        <v>1853572000</v>
      </c>
      <c r="M71" s="5">
        <v>-751433000</v>
      </c>
      <c r="N71" s="5">
        <v>-652222000</v>
      </c>
      <c r="O71" s="5">
        <v>1648576000</v>
      </c>
      <c r="P71" s="5">
        <v>1551854000</v>
      </c>
      <c r="Q71" s="5">
        <v>3496824000</v>
      </c>
      <c r="R71" s="5">
        <v>19899000</v>
      </c>
      <c r="S71" s="5">
        <v>3959131000</v>
      </c>
    </row>
    <row r="72" spans="2:26" ht="15.5" x14ac:dyDescent="0.35">
      <c r="C72" t="s">
        <v>103</v>
      </c>
      <c r="D72" s="5">
        <v>-1124117000</v>
      </c>
      <c r="E72" s="5">
        <v>-5452695000</v>
      </c>
      <c r="F72" s="5">
        <v>8207092000</v>
      </c>
      <c r="G72" s="5">
        <v>1476277000</v>
      </c>
      <c r="I72" s="5">
        <v>2572996000</v>
      </c>
      <c r="J72" s="5">
        <v>2187239000</v>
      </c>
      <c r="K72" s="5">
        <v>1512446000</v>
      </c>
      <c r="L72" s="5">
        <v>-1171867000</v>
      </c>
      <c r="M72" s="5">
        <v>3991885000</v>
      </c>
      <c r="N72" s="5">
        <v>-50727167000</v>
      </c>
      <c r="O72" s="5">
        <v>2887221000</v>
      </c>
      <c r="P72" s="5">
        <v>4542603000</v>
      </c>
      <c r="Q72" s="5">
        <v>3063473000</v>
      </c>
      <c r="R72" s="5">
        <v>-13563318000</v>
      </c>
      <c r="S72" s="5">
        <v>6575859000</v>
      </c>
      <c r="T72" s="5">
        <v>14997565000</v>
      </c>
      <c r="U72" s="5">
        <v>7356264000</v>
      </c>
      <c r="V72" s="5">
        <v>29642693000</v>
      </c>
      <c r="W72" s="5">
        <v>10379454000</v>
      </c>
      <c r="X72" s="5">
        <v>5352205000</v>
      </c>
      <c r="Y72" s="5">
        <v>1444208000</v>
      </c>
      <c r="Z72" s="5">
        <v>3208756000</v>
      </c>
    </row>
    <row r="73" spans="2:26" ht="15.5" x14ac:dyDescent="0.35">
      <c r="C73" t="s">
        <v>104</v>
      </c>
      <c r="D73" s="5">
        <v>-1124117000</v>
      </c>
      <c r="E73" s="5">
        <v>-5452695000</v>
      </c>
      <c r="F73" s="5">
        <v>9013614000</v>
      </c>
      <c r="G73" s="5">
        <v>1476277000</v>
      </c>
      <c r="I73" s="5">
        <v>3379518000</v>
      </c>
      <c r="J73" s="5">
        <v>2079229000</v>
      </c>
      <c r="K73" s="5">
        <v>1235826000</v>
      </c>
      <c r="L73" s="5">
        <v>-3025438000</v>
      </c>
      <c r="M73" s="5">
        <v>4743318000</v>
      </c>
      <c r="N73" s="5">
        <v>-50074945000</v>
      </c>
      <c r="O73" s="5">
        <v>1238645000</v>
      </c>
      <c r="P73" s="5">
        <v>2990749000</v>
      </c>
      <c r="Q73" s="5">
        <v>-433351000</v>
      </c>
      <c r="R73" s="5">
        <v>-13583217000</v>
      </c>
      <c r="S73" s="5">
        <v>6575859000</v>
      </c>
      <c r="T73" s="5">
        <v>14997565000</v>
      </c>
      <c r="U73" s="5">
        <v>7356264000</v>
      </c>
      <c r="V73" s="5">
        <v>29642693000</v>
      </c>
      <c r="W73" s="5">
        <v>10379454000</v>
      </c>
      <c r="X73" s="5">
        <v>5352205000</v>
      </c>
      <c r="Y73" s="5">
        <v>1444208000</v>
      </c>
      <c r="Z73" s="5">
        <v>3208756000</v>
      </c>
    </row>
    <row r="74" spans="2:26" ht="15.5" x14ac:dyDescent="0.35">
      <c r="C74" t="s">
        <v>8</v>
      </c>
      <c r="D74" s="5">
        <v>-1132370000</v>
      </c>
      <c r="E74" s="5">
        <v>-4620571000</v>
      </c>
      <c r="F74" s="5">
        <v>7152645000</v>
      </c>
      <c r="G74" s="5">
        <v>1373812000</v>
      </c>
      <c r="I74" s="5">
        <v>1912160000</v>
      </c>
      <c r="J74" s="5">
        <v>1757094000</v>
      </c>
      <c r="K74" s="5">
        <v>1161882000</v>
      </c>
      <c r="L74" s="5">
        <v>-1536922000</v>
      </c>
      <c r="M74" s="5">
        <v>4032689000</v>
      </c>
      <c r="N74" s="5">
        <v>-48359496000</v>
      </c>
      <c r="O74" s="5">
        <v>2754090000</v>
      </c>
      <c r="P74" s="5">
        <v>4399927000</v>
      </c>
      <c r="Q74" s="5">
        <v>3346801000</v>
      </c>
      <c r="R74" s="5">
        <v>-13563318000</v>
      </c>
      <c r="S74" s="5">
        <v>6575859000</v>
      </c>
      <c r="T74" s="5">
        <v>14997565000</v>
      </c>
      <c r="U74" s="5">
        <v>7356264000</v>
      </c>
      <c r="V74" s="5">
        <v>29642693000</v>
      </c>
      <c r="W74" s="5">
        <v>10379454000</v>
      </c>
    </row>
    <row r="75" spans="2:26" ht="15.5" x14ac:dyDescent="0.35">
      <c r="C75" t="s">
        <v>106</v>
      </c>
      <c r="D75" s="5">
        <v>-1124117000</v>
      </c>
      <c r="E75" s="5">
        <v>-5452695000</v>
      </c>
      <c r="F75" s="5">
        <v>9013614000</v>
      </c>
      <c r="G75" s="5">
        <v>1476277000</v>
      </c>
      <c r="I75" s="5">
        <v>3379518000</v>
      </c>
      <c r="J75" s="5">
        <v>2079229000</v>
      </c>
      <c r="K75" s="5">
        <v>1235826000</v>
      </c>
      <c r="L75" s="5">
        <v>-3025438000</v>
      </c>
      <c r="M75" s="5">
        <v>4743318000</v>
      </c>
      <c r="N75" s="5">
        <v>-50074945000</v>
      </c>
      <c r="O75" s="5">
        <v>1238645000</v>
      </c>
      <c r="P75" s="5">
        <v>2990749000</v>
      </c>
      <c r="Q75" s="5">
        <v>-433351000</v>
      </c>
      <c r="R75" s="5">
        <v>-13583217000</v>
      </c>
      <c r="S75" s="5">
        <v>6575859000</v>
      </c>
      <c r="T75" s="5">
        <v>14997565000</v>
      </c>
      <c r="U75" s="5">
        <v>7356264000</v>
      </c>
      <c r="V75" s="5">
        <v>29642693000</v>
      </c>
      <c r="W75" s="5">
        <v>10379454000</v>
      </c>
      <c r="X75" s="5">
        <v>5352205000</v>
      </c>
      <c r="Y75" s="5">
        <v>1444208000</v>
      </c>
      <c r="Z75" s="5">
        <v>3208756000</v>
      </c>
    </row>
    <row r="76" spans="2:26" ht="15.5" x14ac:dyDescent="0.35">
      <c r="C76" t="s">
        <v>107</v>
      </c>
      <c r="D76" s="5">
        <v>-1124117000</v>
      </c>
      <c r="E76" s="5">
        <v>-5452695000</v>
      </c>
      <c r="F76" s="5">
        <v>8207092000</v>
      </c>
      <c r="G76" s="5">
        <v>1476277000</v>
      </c>
      <c r="I76" s="5">
        <v>2572996000</v>
      </c>
      <c r="J76" s="5">
        <v>2187239000</v>
      </c>
      <c r="K76" s="5">
        <v>1512446000</v>
      </c>
      <c r="L76" s="5">
        <v>-1171866000</v>
      </c>
      <c r="M76" s="5">
        <v>3991885000</v>
      </c>
      <c r="N76" s="5">
        <v>-50727167000</v>
      </c>
      <c r="O76" s="5">
        <v>2887221000</v>
      </c>
      <c r="P76" s="5">
        <v>4542603000</v>
      </c>
      <c r="Q76" s="5">
        <v>3063473000</v>
      </c>
      <c r="R76" s="5">
        <v>-13563318000</v>
      </c>
      <c r="S76" s="5">
        <v>6575859000</v>
      </c>
      <c r="T76" s="5">
        <v>14997565000</v>
      </c>
      <c r="U76" s="5">
        <v>7356264000</v>
      </c>
      <c r="V76" s="5">
        <v>29642693000</v>
      </c>
      <c r="W76" s="5">
        <v>10379454000</v>
      </c>
    </row>
    <row r="77" spans="2:26" ht="15.5" x14ac:dyDescent="0.35">
      <c r="C77" t="s">
        <v>108</v>
      </c>
      <c r="D77" s="5">
        <v>-1124117000</v>
      </c>
      <c r="E77" s="5">
        <v>-5452695000</v>
      </c>
      <c r="F77" s="5">
        <v>8207092000</v>
      </c>
      <c r="G77" s="5">
        <v>1476277000</v>
      </c>
      <c r="I77" s="5">
        <v>2572996000</v>
      </c>
      <c r="J77" s="5">
        <v>2187239000</v>
      </c>
      <c r="K77" s="5">
        <v>1512446000</v>
      </c>
      <c r="L77" s="5">
        <v>-1171866000</v>
      </c>
      <c r="M77" s="5">
        <v>3991885000</v>
      </c>
      <c r="N77" s="5">
        <v>-50727167000</v>
      </c>
      <c r="O77" s="5">
        <v>2887221000</v>
      </c>
      <c r="P77" s="5">
        <v>4542603000</v>
      </c>
      <c r="Q77" s="5">
        <v>3063473000</v>
      </c>
      <c r="R77" s="5">
        <v>-13563318000</v>
      </c>
      <c r="S77" s="5">
        <v>6575859000</v>
      </c>
      <c r="T77" s="5">
        <v>14997565000</v>
      </c>
      <c r="U77" s="5">
        <v>7356264000</v>
      </c>
      <c r="V77" s="5">
        <v>29642693000</v>
      </c>
      <c r="W77" s="5">
        <v>10379454000</v>
      </c>
    </row>
    <row r="79" spans="2:26" ht="15.5" x14ac:dyDescent="0.35">
      <c r="B79" t="s">
        <v>109</v>
      </c>
      <c r="C79" t="s">
        <v>110</v>
      </c>
    </row>
    <row r="80" spans="2:26" ht="15.5" x14ac:dyDescent="0.35">
      <c r="C80" t="s">
        <v>437</v>
      </c>
    </row>
    <row r="81" spans="3:26" ht="15.5" x14ac:dyDescent="0.35">
      <c r="C81" t="s">
        <v>20</v>
      </c>
      <c r="D81" s="5">
        <v>11617525000</v>
      </c>
      <c r="E81" s="5">
        <v>16193823000</v>
      </c>
      <c r="F81" s="5">
        <v>25219123000</v>
      </c>
      <c r="G81" s="5">
        <v>21756612000</v>
      </c>
      <c r="I81" s="5">
        <v>25219123000</v>
      </c>
      <c r="J81" s="5">
        <v>45476258000</v>
      </c>
      <c r="K81" s="5">
        <v>8247534000</v>
      </c>
      <c r="L81" s="5">
        <v>7408071000</v>
      </c>
      <c r="M81" s="5">
        <v>13262206000</v>
      </c>
      <c r="N81" s="5">
        <v>16276839000</v>
      </c>
      <c r="O81" s="5">
        <v>10089774000</v>
      </c>
      <c r="P81" s="5">
        <v>11649082000</v>
      </c>
      <c r="Q81" s="5">
        <v>11935081000</v>
      </c>
      <c r="R81" s="5">
        <v>11686283000</v>
      </c>
      <c r="S81" s="5">
        <v>14540495000</v>
      </c>
      <c r="T81" s="5">
        <v>19365271000</v>
      </c>
      <c r="U81" s="5">
        <v>21528858000</v>
      </c>
      <c r="V81" s="5">
        <v>17437910000</v>
      </c>
      <c r="W81" s="5">
        <v>7660274000</v>
      </c>
      <c r="X81" s="5">
        <v>19405170000</v>
      </c>
      <c r="Y81" s="5">
        <v>4297961000</v>
      </c>
      <c r="Z81" s="5">
        <v>3867642000</v>
      </c>
    </row>
    <row r="82" spans="3:26" ht="15.5" x14ac:dyDescent="0.35">
      <c r="C82" t="s">
        <v>395</v>
      </c>
      <c r="D82" s="5">
        <v>95149213000</v>
      </c>
      <c r="E82" s="5">
        <v>90333283000</v>
      </c>
      <c r="F82" s="5">
        <v>98468180000</v>
      </c>
      <c r="G82" s="5">
        <v>104811044000</v>
      </c>
      <c r="I82" s="5">
        <v>98468180000</v>
      </c>
      <c r="J82" s="5">
        <v>101183505000</v>
      </c>
      <c r="K82" s="5">
        <v>97155920000</v>
      </c>
      <c r="L82" s="5">
        <v>75214799000</v>
      </c>
      <c r="M82" s="5">
        <v>64252553000</v>
      </c>
      <c r="N82" s="5">
        <v>70830709000</v>
      </c>
      <c r="O82" s="5">
        <v>106072572000</v>
      </c>
      <c r="P82" s="5">
        <v>113867749000</v>
      </c>
      <c r="Q82" s="5">
        <v>82127899000</v>
      </c>
      <c r="R82" s="5">
        <v>61791506000</v>
      </c>
      <c r="S82" s="5">
        <v>68153916000</v>
      </c>
      <c r="T82" s="5">
        <v>79241437000</v>
      </c>
      <c r="U82" s="5">
        <v>61715599000</v>
      </c>
      <c r="V82" s="5">
        <v>70694199000</v>
      </c>
      <c r="W82" s="5">
        <v>55379391000</v>
      </c>
      <c r="X82" s="5">
        <v>42565989000</v>
      </c>
      <c r="Y82" s="5">
        <v>48909371000</v>
      </c>
      <c r="Z82" s="5">
        <v>44818147000</v>
      </c>
    </row>
    <row r="83" spans="3:26" ht="15.5" x14ac:dyDescent="0.35">
      <c r="C83" t="s">
        <v>122</v>
      </c>
      <c r="D83" s="5">
        <v>7186667000</v>
      </c>
      <c r="E83" s="5">
        <v>7686667000</v>
      </c>
      <c r="F83" s="5">
        <v>8186667000</v>
      </c>
      <c r="G83" s="5">
        <v>8686667000</v>
      </c>
      <c r="I83" s="5">
        <v>8186667000</v>
      </c>
      <c r="J83" s="5">
        <v>10186667000</v>
      </c>
      <c r="K83" s="5">
        <v>12682500000</v>
      </c>
      <c r="L83" s="5">
        <v>10293264000</v>
      </c>
      <c r="M83" s="5">
        <v>17420418000</v>
      </c>
      <c r="N83" s="5">
        <v>19999502000</v>
      </c>
      <c r="O83" s="5">
        <v>6095726000</v>
      </c>
      <c r="P83" s="5">
        <v>9387716000</v>
      </c>
      <c r="Q83" s="5">
        <v>14612764000</v>
      </c>
      <c r="R83" s="5">
        <v>26421768000</v>
      </c>
      <c r="S83" s="5">
        <v>19935191000</v>
      </c>
      <c r="T83" s="5">
        <v>10835191000</v>
      </c>
      <c r="U83" s="5">
        <v>9203855000</v>
      </c>
      <c r="V83" s="5">
        <v>8916607000</v>
      </c>
      <c r="W83" s="5">
        <v>8597833000</v>
      </c>
      <c r="X83" s="5">
        <v>8264484000</v>
      </c>
    </row>
    <row r="84" spans="3:26" ht="15.5" x14ac:dyDescent="0.35">
      <c r="C84" t="s">
        <v>123</v>
      </c>
      <c r="D84" s="5">
        <v>193750000</v>
      </c>
      <c r="E84" s="5">
        <v>193750000</v>
      </c>
      <c r="F84" s="5">
        <v>193750000</v>
      </c>
      <c r="G84" s="5">
        <v>193750000</v>
      </c>
      <c r="I84" s="5">
        <v>193750000</v>
      </c>
      <c r="J84" s="5">
        <v>193750000</v>
      </c>
      <c r="K84" s="5">
        <v>2965442000</v>
      </c>
      <c r="L84" s="5">
        <v>3418868000</v>
      </c>
      <c r="M84" s="5">
        <v>2546493000</v>
      </c>
      <c r="N84" s="5">
        <v>3080981000</v>
      </c>
    </row>
    <row r="85" spans="3:26" ht="15.5" x14ac:dyDescent="0.35">
      <c r="C85" t="s">
        <v>396</v>
      </c>
      <c r="D85" s="5">
        <v>95149213000</v>
      </c>
      <c r="E85" s="5">
        <v>90333283000</v>
      </c>
      <c r="F85" s="5">
        <v>98468180000</v>
      </c>
      <c r="G85" s="5">
        <v>104811044000</v>
      </c>
      <c r="I85" s="5">
        <v>98468180000</v>
      </c>
      <c r="J85" s="5">
        <v>101183505000</v>
      </c>
      <c r="K85" s="5">
        <v>97155920000</v>
      </c>
      <c r="L85" s="5">
        <v>75214799000</v>
      </c>
      <c r="M85" s="5">
        <v>64252553000</v>
      </c>
      <c r="N85" s="5">
        <v>70830709000</v>
      </c>
      <c r="O85" s="5">
        <v>106072572000</v>
      </c>
      <c r="P85" s="5">
        <v>113867749000</v>
      </c>
      <c r="Q85" s="5">
        <v>82127899000</v>
      </c>
      <c r="R85" s="5">
        <v>61791506000</v>
      </c>
      <c r="S85" s="5">
        <v>68153916000</v>
      </c>
      <c r="T85" s="5">
        <v>79241437000</v>
      </c>
      <c r="U85" s="5">
        <v>61715599000</v>
      </c>
      <c r="V85" s="5">
        <v>70694199000</v>
      </c>
      <c r="W85" s="5">
        <v>55379391000</v>
      </c>
      <c r="X85" s="5">
        <v>42565989000</v>
      </c>
      <c r="Y85" s="5">
        <v>48909371000</v>
      </c>
      <c r="Z85" s="5">
        <v>44818147000</v>
      </c>
    </row>
    <row r="86" spans="3:26" ht="15.5" x14ac:dyDescent="0.35">
      <c r="C86" t="s">
        <v>397</v>
      </c>
      <c r="O86" s="5">
        <v>23968232000</v>
      </c>
      <c r="P86" s="5">
        <v>9393069000</v>
      </c>
      <c r="Q86" s="5">
        <v>8552453000</v>
      </c>
      <c r="R86" s="5">
        <v>7231498000</v>
      </c>
      <c r="S86" s="5">
        <v>6231468000</v>
      </c>
      <c r="T86" s="5">
        <v>684725000</v>
      </c>
      <c r="U86" s="5">
        <v>83405000</v>
      </c>
      <c r="V86" s="5">
        <v>82963000</v>
      </c>
      <c r="W86" s="5">
        <v>90958000</v>
      </c>
      <c r="X86" s="5">
        <v>82962000</v>
      </c>
      <c r="Y86" s="5">
        <v>82962000</v>
      </c>
      <c r="Z86" s="5">
        <v>81962000</v>
      </c>
    </row>
    <row r="87" spans="3:26" ht="15.5" x14ac:dyDescent="0.35">
      <c r="C87" t="s">
        <v>439</v>
      </c>
      <c r="O87" s="5">
        <v>23968232000</v>
      </c>
      <c r="P87" s="5">
        <v>9393069000</v>
      </c>
      <c r="Q87" s="5">
        <v>8552453000</v>
      </c>
      <c r="R87" s="5">
        <v>7231498000</v>
      </c>
      <c r="S87" s="5">
        <v>6231468000</v>
      </c>
      <c r="T87" s="5">
        <v>684725000</v>
      </c>
      <c r="U87" s="5">
        <v>83405000</v>
      </c>
      <c r="V87" s="5">
        <v>82963000</v>
      </c>
      <c r="W87" s="5">
        <v>90958000</v>
      </c>
      <c r="X87" s="5">
        <v>82962000</v>
      </c>
      <c r="Y87" s="5">
        <v>82962000</v>
      </c>
      <c r="Z87" s="5">
        <v>81962000</v>
      </c>
    </row>
    <row r="88" spans="3:26" ht="15.5" x14ac:dyDescent="0.35">
      <c r="C88" t="s">
        <v>440</v>
      </c>
      <c r="D88" s="5">
        <v>23760755000</v>
      </c>
      <c r="E88" s="5">
        <v>23518847000</v>
      </c>
      <c r="F88" s="5">
        <v>21761813000</v>
      </c>
      <c r="G88" s="5">
        <v>21762727000</v>
      </c>
      <c r="I88" s="5">
        <v>21761813000</v>
      </c>
      <c r="J88" s="5">
        <v>20338031000</v>
      </c>
      <c r="K88" s="5">
        <v>36835619000</v>
      </c>
      <c r="L88" s="5">
        <v>23768426000</v>
      </c>
      <c r="M88" s="5">
        <v>23262150000</v>
      </c>
      <c r="N88" s="5">
        <v>22369314000</v>
      </c>
      <c r="O88" s="5">
        <v>28921462000</v>
      </c>
      <c r="P88" s="5">
        <v>25068719000</v>
      </c>
      <c r="Q88" s="5">
        <v>16105834000</v>
      </c>
      <c r="R88" s="5">
        <v>15410609000</v>
      </c>
      <c r="S88" s="5">
        <v>21739507000</v>
      </c>
      <c r="T88" s="5">
        <v>17499509000</v>
      </c>
      <c r="U88" s="5">
        <v>12286427000</v>
      </c>
      <c r="V88" s="5">
        <v>14135948000</v>
      </c>
      <c r="W88" s="5">
        <v>10312505000</v>
      </c>
      <c r="X88" s="5">
        <v>8394964000</v>
      </c>
      <c r="Y88" s="5">
        <v>8035081000</v>
      </c>
      <c r="Z88" s="5">
        <v>7890924000</v>
      </c>
    </row>
    <row r="89" spans="3:26" ht="15.5" x14ac:dyDescent="0.35">
      <c r="C89" t="s">
        <v>81</v>
      </c>
      <c r="D89" s="5">
        <v>11295561000</v>
      </c>
      <c r="E89" s="5">
        <v>11295561000</v>
      </c>
      <c r="F89" s="5">
        <v>11295561000</v>
      </c>
      <c r="G89" s="5">
        <v>12171672000</v>
      </c>
      <c r="I89" s="5">
        <v>11295561000</v>
      </c>
      <c r="J89" s="5">
        <v>12171672000</v>
      </c>
      <c r="K89" s="5">
        <v>12082450000</v>
      </c>
      <c r="L89" s="5">
        <v>11826429000</v>
      </c>
      <c r="M89" s="5">
        <v>9984845000</v>
      </c>
      <c r="N89" s="5">
        <v>10719051000</v>
      </c>
      <c r="O89" s="5">
        <v>10676284000</v>
      </c>
      <c r="P89" s="5">
        <v>9027708000</v>
      </c>
      <c r="Q89" s="5">
        <v>8052211000</v>
      </c>
      <c r="R89" s="5">
        <v>19899000</v>
      </c>
      <c r="V89" s="5">
        <v>15503000</v>
      </c>
      <c r="W89" s="5">
        <v>15503000</v>
      </c>
      <c r="X89" s="5">
        <v>15503000</v>
      </c>
      <c r="Y89" s="5">
        <v>15503000</v>
      </c>
      <c r="Z89" s="5">
        <v>15503000</v>
      </c>
    </row>
    <row r="90" spans="3:26" ht="15.5" x14ac:dyDescent="0.35">
      <c r="C90" t="s">
        <v>441</v>
      </c>
      <c r="D90" s="5">
        <v>212914252000</v>
      </c>
      <c r="E90" s="5">
        <v>214295472000</v>
      </c>
      <c r="F90" s="5">
        <v>226868916000</v>
      </c>
      <c r="G90" s="5">
        <v>227748200000</v>
      </c>
      <c r="I90" s="5">
        <v>226868916000</v>
      </c>
      <c r="J90" s="5">
        <v>244293812000</v>
      </c>
      <c r="K90" s="5">
        <v>215424188000</v>
      </c>
      <c r="L90" s="5">
        <v>176763280000</v>
      </c>
      <c r="M90" s="5">
        <v>169676389000</v>
      </c>
      <c r="N90" s="5">
        <v>165017567000</v>
      </c>
      <c r="O90" s="5">
        <v>185224604000</v>
      </c>
      <c r="P90" s="5">
        <v>197648509000</v>
      </c>
      <c r="Q90" s="5">
        <v>194271133000</v>
      </c>
      <c r="R90" s="5">
        <v>157996636000</v>
      </c>
      <c r="S90" s="5">
        <v>137179603000</v>
      </c>
      <c r="T90" s="5">
        <v>162394938000</v>
      </c>
      <c r="U90" s="5">
        <v>138075561000</v>
      </c>
      <c r="V90" s="5">
        <v>127627075000</v>
      </c>
      <c r="W90" s="5">
        <v>93510775000</v>
      </c>
      <c r="X90" s="5">
        <v>89810652000</v>
      </c>
      <c r="Y90" s="5">
        <v>70922547000</v>
      </c>
      <c r="Z90" s="5">
        <v>66488553000</v>
      </c>
    </row>
    <row r="91" spans="3:26" ht="15.5" x14ac:dyDescent="0.35">
      <c r="C91" t="s">
        <v>442</v>
      </c>
    </row>
    <row r="92" spans="3:26" ht="15.5" x14ac:dyDescent="0.35">
      <c r="C92" t="s">
        <v>111</v>
      </c>
      <c r="D92" s="5">
        <v>57004235000</v>
      </c>
      <c r="E92" s="5">
        <v>58511250000</v>
      </c>
      <c r="F92" s="5">
        <v>59966163000</v>
      </c>
      <c r="G92" s="5">
        <v>61445324000</v>
      </c>
      <c r="I92" s="5">
        <v>59966163000</v>
      </c>
      <c r="J92" s="5">
        <v>64323292000</v>
      </c>
      <c r="K92" s="5">
        <v>65916918000</v>
      </c>
      <c r="L92" s="5">
        <v>70673921000</v>
      </c>
      <c r="M92" s="5">
        <v>76316668000</v>
      </c>
      <c r="N92" s="5">
        <v>81202340000</v>
      </c>
      <c r="O92" s="5">
        <v>92223792000</v>
      </c>
      <c r="P92" s="5">
        <v>101389693000</v>
      </c>
      <c r="Q92" s="5">
        <v>99056906000</v>
      </c>
      <c r="R92" s="5">
        <v>95417767000</v>
      </c>
      <c r="S92" s="5">
        <v>191538871000</v>
      </c>
      <c r="T92" s="5">
        <v>146496923000</v>
      </c>
      <c r="U92" s="5">
        <v>99484100000</v>
      </c>
      <c r="V92" s="5">
        <v>76678692000</v>
      </c>
      <c r="W92" s="5">
        <v>75648275000</v>
      </c>
      <c r="X92" s="5">
        <v>58457018000</v>
      </c>
      <c r="Y92" s="5">
        <v>60754861000</v>
      </c>
      <c r="Z92" s="5">
        <v>62284809000</v>
      </c>
    </row>
    <row r="93" spans="3:26" ht="15.5" x14ac:dyDescent="0.35">
      <c r="C93" t="s">
        <v>444</v>
      </c>
      <c r="D93" s="5">
        <v>3582414000</v>
      </c>
      <c r="E93" s="5">
        <v>3582414000</v>
      </c>
      <c r="F93" s="5">
        <v>3582414000</v>
      </c>
      <c r="G93" s="5">
        <v>3582414000</v>
      </c>
      <c r="I93" s="5">
        <v>3582414000</v>
      </c>
      <c r="J93" s="5">
        <v>3582414000</v>
      </c>
      <c r="K93" s="5">
        <v>3582414000</v>
      </c>
      <c r="L93" s="5">
        <v>5668431000</v>
      </c>
      <c r="M93" s="5">
        <v>2257414000</v>
      </c>
      <c r="N93" s="5">
        <v>1292414000</v>
      </c>
      <c r="W93" s="5">
        <v>388361000</v>
      </c>
      <c r="X93" s="5">
        <v>282813000</v>
      </c>
      <c r="Y93" s="5">
        <v>64640000</v>
      </c>
      <c r="Z93" s="5">
        <v>84252000</v>
      </c>
    </row>
    <row r="94" spans="3:26" ht="15.5" x14ac:dyDescent="0.35">
      <c r="C94" t="s">
        <v>113</v>
      </c>
      <c r="D94" s="5">
        <v>46217486000</v>
      </c>
      <c r="E94" s="5">
        <v>45479475000</v>
      </c>
      <c r="F94" s="5">
        <v>43756744000</v>
      </c>
      <c r="G94" s="5">
        <v>44756148000</v>
      </c>
      <c r="I94" s="5">
        <v>43756744000</v>
      </c>
      <c r="J94" s="5">
        <v>41892632000</v>
      </c>
      <c r="K94" s="5">
        <v>40788867000</v>
      </c>
      <c r="L94" s="5">
        <v>36790788000</v>
      </c>
      <c r="M94" s="5">
        <v>33338746000</v>
      </c>
      <c r="N94" s="5">
        <v>28801791000</v>
      </c>
      <c r="O94" s="5">
        <v>16818875000</v>
      </c>
      <c r="P94" s="5">
        <v>16390656000</v>
      </c>
      <c r="Q94" s="5">
        <v>15218825000</v>
      </c>
      <c r="R94" s="5">
        <v>15092779000</v>
      </c>
      <c r="S94" s="5">
        <v>8868908000</v>
      </c>
      <c r="T94" s="5">
        <v>8197339000</v>
      </c>
      <c r="U94" s="5">
        <v>7165024000</v>
      </c>
      <c r="V94" s="5">
        <v>5439848000</v>
      </c>
      <c r="W94" s="5">
        <v>4334416000</v>
      </c>
      <c r="X94" s="5">
        <v>3251851000</v>
      </c>
      <c r="Y94" s="5">
        <v>3054656000</v>
      </c>
      <c r="Z94" s="5">
        <v>2635312000</v>
      </c>
    </row>
    <row r="95" spans="3:26" ht="15.5" x14ac:dyDescent="0.35">
      <c r="C95" t="s">
        <v>443</v>
      </c>
      <c r="D95" s="5">
        <v>84727802000</v>
      </c>
      <c r="E95" s="5">
        <v>85096613000</v>
      </c>
      <c r="F95" s="5">
        <v>85465326000</v>
      </c>
      <c r="G95" s="5">
        <v>85834338000</v>
      </c>
      <c r="I95" s="5">
        <v>85465326000</v>
      </c>
      <c r="J95" s="5">
        <v>86941368000</v>
      </c>
      <c r="K95" s="5">
        <v>88414998000</v>
      </c>
      <c r="L95" s="5">
        <v>89889740000</v>
      </c>
      <c r="M95" s="5">
        <v>91365077000</v>
      </c>
      <c r="N95" s="5">
        <v>92555819000</v>
      </c>
      <c r="O95" s="5">
        <v>93588991000</v>
      </c>
      <c r="P95" s="5">
        <v>94618448000</v>
      </c>
      <c r="Q95" s="5">
        <v>80554814000</v>
      </c>
      <c r="R95" s="5">
        <v>62525778000</v>
      </c>
    </row>
    <row r="96" spans="3:26" ht="15.5" x14ac:dyDescent="0.35">
      <c r="C96" t="s">
        <v>445</v>
      </c>
      <c r="D96" s="5">
        <v>216806097000</v>
      </c>
      <c r="E96" s="5">
        <v>217138642000</v>
      </c>
      <c r="F96" s="5">
        <v>216347629000</v>
      </c>
      <c r="G96" s="5">
        <v>204610351000</v>
      </c>
      <c r="I96" s="5">
        <v>216347629000</v>
      </c>
      <c r="J96" s="5">
        <v>206282958000</v>
      </c>
      <c r="K96" s="5">
        <v>205782756000</v>
      </c>
      <c r="L96" s="5">
        <v>203393649000</v>
      </c>
      <c r="M96" s="5">
        <v>203648674000</v>
      </c>
      <c r="N96" s="5">
        <v>204223133000</v>
      </c>
      <c r="O96" s="5">
        <v>228348494000</v>
      </c>
      <c r="P96" s="5">
        <v>223790177000</v>
      </c>
      <c r="Q96" s="5">
        <v>205631017000</v>
      </c>
      <c r="R96" s="5">
        <v>183490029000</v>
      </c>
      <c r="S96" s="5">
        <v>209293867000</v>
      </c>
      <c r="T96" s="5">
        <v>160376481000</v>
      </c>
      <c r="U96" s="5">
        <v>109239403000</v>
      </c>
      <c r="V96" s="5">
        <v>84818928000</v>
      </c>
      <c r="W96" s="5">
        <v>82833296000</v>
      </c>
      <c r="X96" s="5">
        <v>64695638000</v>
      </c>
      <c r="Y96" s="5">
        <v>66827821000</v>
      </c>
      <c r="Z96" s="5">
        <v>68107268000</v>
      </c>
    </row>
    <row r="97" spans="3:26" ht="15.5" x14ac:dyDescent="0.35">
      <c r="C97" t="s">
        <v>117</v>
      </c>
      <c r="D97" s="5">
        <v>429720349000</v>
      </c>
      <c r="E97" s="5">
        <v>431434114000</v>
      </c>
      <c r="F97" s="5">
        <v>443216545000</v>
      </c>
      <c r="G97" s="5">
        <v>432358551000</v>
      </c>
      <c r="I97" s="5">
        <v>443216545000</v>
      </c>
      <c r="J97" s="5">
        <v>450576770000</v>
      </c>
      <c r="K97" s="5">
        <v>421206944000</v>
      </c>
      <c r="L97" s="5">
        <v>380156929000</v>
      </c>
      <c r="M97" s="5">
        <v>373325063000</v>
      </c>
      <c r="N97" s="5">
        <v>369240700000</v>
      </c>
      <c r="O97" s="5">
        <v>413573098000</v>
      </c>
      <c r="P97" s="5">
        <v>421438686000</v>
      </c>
      <c r="Q97" s="5">
        <v>399902150000</v>
      </c>
      <c r="R97" s="5">
        <v>341486665000</v>
      </c>
      <c r="S97" s="5">
        <v>346473470000</v>
      </c>
      <c r="T97" s="5">
        <v>322771419000</v>
      </c>
      <c r="U97" s="5">
        <v>247314964000</v>
      </c>
      <c r="V97" s="5">
        <v>212446003000</v>
      </c>
      <c r="W97" s="5">
        <v>176344071000</v>
      </c>
      <c r="X97" s="5">
        <v>154506290000</v>
      </c>
      <c r="Y97" s="5">
        <v>137750368000</v>
      </c>
      <c r="Z97" s="5">
        <v>134595821000</v>
      </c>
    </row>
    <row r="98" spans="3:26" ht="15.5" x14ac:dyDescent="0.35">
      <c r="C98" t="s">
        <v>118</v>
      </c>
    </row>
    <row r="99" spans="3:26" ht="15.5" x14ac:dyDescent="0.35">
      <c r="C99" t="s">
        <v>119</v>
      </c>
    </row>
    <row r="100" spans="3:26" ht="15.5" x14ac:dyDescent="0.35">
      <c r="C100" t="s">
        <v>446</v>
      </c>
      <c r="D100" s="5">
        <v>113748784000</v>
      </c>
      <c r="E100" s="5">
        <v>111172773000</v>
      </c>
      <c r="F100" s="5">
        <v>113667665000</v>
      </c>
      <c r="G100" s="5">
        <v>114308639000</v>
      </c>
      <c r="I100" s="5">
        <v>113667665000</v>
      </c>
      <c r="J100" s="5">
        <v>117859696000</v>
      </c>
      <c r="K100" s="5">
        <v>144452833000</v>
      </c>
      <c r="L100" s="5">
        <v>118880311000</v>
      </c>
      <c r="M100" s="5">
        <v>101709631000</v>
      </c>
      <c r="N100" s="5">
        <v>90420529000</v>
      </c>
      <c r="O100" s="5">
        <v>82466448000</v>
      </c>
      <c r="P100" s="5">
        <v>81065235000</v>
      </c>
      <c r="Q100" s="5">
        <v>126366031000</v>
      </c>
      <c r="R100" s="5">
        <v>71600611000</v>
      </c>
      <c r="S100" s="5">
        <v>72869808000</v>
      </c>
      <c r="T100" s="5">
        <v>77932193000</v>
      </c>
      <c r="U100" s="5">
        <v>52911874000</v>
      </c>
      <c r="V100" s="5">
        <v>48138736000</v>
      </c>
      <c r="W100" s="5">
        <v>46490996000</v>
      </c>
      <c r="X100" s="5">
        <v>51968644000</v>
      </c>
      <c r="Y100" s="5">
        <v>43243604000</v>
      </c>
      <c r="Z100" s="5">
        <v>44654150000</v>
      </c>
    </row>
    <row r="101" spans="3:26" ht="15.5" x14ac:dyDescent="0.35">
      <c r="C101" t="s">
        <v>447</v>
      </c>
      <c r="D101" s="5">
        <v>17474634000</v>
      </c>
      <c r="E101" s="5">
        <v>15578940000</v>
      </c>
      <c r="F101" s="5">
        <v>15153609000</v>
      </c>
      <c r="G101" s="5">
        <v>15511470000</v>
      </c>
      <c r="I101" s="5">
        <v>15153609000</v>
      </c>
      <c r="J101" s="5">
        <v>23588889000</v>
      </c>
      <c r="K101" s="5">
        <v>29910195000</v>
      </c>
      <c r="L101" s="5">
        <v>36272923000</v>
      </c>
      <c r="M101" s="5">
        <v>30240703000</v>
      </c>
      <c r="N101" s="5">
        <v>37349787000</v>
      </c>
      <c r="O101" s="5">
        <v>45390055000</v>
      </c>
      <c r="P101" s="5">
        <v>39896476000</v>
      </c>
      <c r="Q101" s="5">
        <v>40558444000</v>
      </c>
      <c r="R101" s="5">
        <v>40498073000</v>
      </c>
      <c r="S101" s="5">
        <v>40119144000</v>
      </c>
      <c r="T101" s="5">
        <v>40993658000</v>
      </c>
      <c r="U101" s="5">
        <v>31490708000</v>
      </c>
      <c r="V101" s="5">
        <v>14984577000</v>
      </c>
      <c r="X101" s="5">
        <v>25297514000</v>
      </c>
      <c r="Y101" s="5">
        <v>22989674000</v>
      </c>
      <c r="Z101" s="5">
        <v>13892246000</v>
      </c>
    </row>
    <row r="102" spans="3:26" ht="15.5" x14ac:dyDescent="0.35">
      <c r="C102" t="s">
        <v>400</v>
      </c>
      <c r="W102" s="5">
        <v>6757397000</v>
      </c>
      <c r="X102" s="5">
        <v>5840843000</v>
      </c>
      <c r="Y102" s="5">
        <v>4795731000</v>
      </c>
      <c r="Z102" s="5">
        <v>10238259000</v>
      </c>
    </row>
    <row r="103" spans="3:26" ht="15.5" x14ac:dyDescent="0.35">
      <c r="C103" t="s">
        <v>581</v>
      </c>
      <c r="D103" s="5">
        <v>13293270000</v>
      </c>
      <c r="E103" s="5">
        <v>9719918000</v>
      </c>
      <c r="F103" s="5">
        <v>7232541000</v>
      </c>
      <c r="G103" s="5">
        <v>7694179000</v>
      </c>
      <c r="I103" s="5">
        <v>7232541000</v>
      </c>
      <c r="J103" s="5">
        <v>10206932000</v>
      </c>
      <c r="K103" s="5">
        <v>33343831000</v>
      </c>
      <c r="L103" s="5">
        <v>20721302000</v>
      </c>
      <c r="M103" s="5">
        <v>15725015000</v>
      </c>
      <c r="N103" s="5">
        <v>9935753000</v>
      </c>
      <c r="O103" s="5">
        <v>8224346000</v>
      </c>
      <c r="P103" s="5">
        <v>9300563000</v>
      </c>
      <c r="Q103" s="5">
        <v>16966343000</v>
      </c>
      <c r="R103" s="5">
        <v>10259451000</v>
      </c>
      <c r="S103" s="5">
        <v>15596811000</v>
      </c>
      <c r="T103" s="5">
        <v>20324413000</v>
      </c>
      <c r="U103" s="5">
        <v>6006154000</v>
      </c>
      <c r="V103" s="5">
        <v>11416280000</v>
      </c>
      <c r="W103" s="5">
        <v>6757397000</v>
      </c>
      <c r="X103" s="5">
        <v>5840843000</v>
      </c>
      <c r="Y103" s="5">
        <v>4795731000</v>
      </c>
      <c r="Z103" s="5">
        <v>10238259000</v>
      </c>
    </row>
    <row r="104" spans="3:26" ht="15.5" x14ac:dyDescent="0.35">
      <c r="C104" t="s">
        <v>285</v>
      </c>
      <c r="U104" s="5">
        <v>10000000</v>
      </c>
    </row>
    <row r="105" spans="3:26" ht="15.5" x14ac:dyDescent="0.35">
      <c r="C105" t="s">
        <v>448</v>
      </c>
      <c r="D105" s="5">
        <v>13550749000</v>
      </c>
      <c r="E105" s="5">
        <v>10750749000</v>
      </c>
      <c r="F105" s="5">
        <v>6850749000</v>
      </c>
      <c r="G105" s="5">
        <v>740749000</v>
      </c>
      <c r="I105" s="5">
        <v>6850749000</v>
      </c>
      <c r="J105" s="5">
        <v>740749000</v>
      </c>
      <c r="K105" s="5">
        <v>740749000</v>
      </c>
      <c r="L105" s="5">
        <v>7907137000</v>
      </c>
      <c r="M105" s="5">
        <v>6574323000</v>
      </c>
      <c r="N105" s="5">
        <v>7834637000</v>
      </c>
      <c r="Q105" s="5">
        <v>18220403000</v>
      </c>
      <c r="U105" s="5">
        <v>10000000</v>
      </c>
    </row>
    <row r="106" spans="3:26" ht="15.5" x14ac:dyDescent="0.35">
      <c r="C106" t="s">
        <v>126</v>
      </c>
      <c r="D106" s="5">
        <v>16871661000</v>
      </c>
      <c r="E106" s="5">
        <v>17230474000</v>
      </c>
      <c r="F106" s="5">
        <v>22494368000</v>
      </c>
      <c r="G106" s="5">
        <v>26310015000</v>
      </c>
      <c r="I106" s="5">
        <v>22494368000</v>
      </c>
      <c r="J106" s="5">
        <v>26565924000</v>
      </c>
      <c r="K106" s="5">
        <v>31968567000</v>
      </c>
      <c r="L106" s="5">
        <v>25881966000</v>
      </c>
      <c r="M106" s="5">
        <v>23739280000</v>
      </c>
      <c r="N106" s="5">
        <v>17932790000</v>
      </c>
      <c r="O106" s="5">
        <v>8414644000</v>
      </c>
      <c r="P106" s="5">
        <v>10127537000</v>
      </c>
      <c r="Q106" s="5">
        <v>20845150000</v>
      </c>
      <c r="R106" s="5">
        <v>10858725000</v>
      </c>
      <c r="S106" s="5">
        <v>7877302000</v>
      </c>
      <c r="T106" s="5">
        <v>4819866000</v>
      </c>
      <c r="U106" s="5">
        <v>5147943000</v>
      </c>
      <c r="V106" s="5">
        <v>10169731000</v>
      </c>
      <c r="W106" s="5">
        <v>7805004000</v>
      </c>
      <c r="X106" s="5">
        <v>5238325000</v>
      </c>
      <c r="Y106" s="5">
        <v>3698427000</v>
      </c>
      <c r="Z106" s="5">
        <v>5499283000</v>
      </c>
    </row>
    <row r="107" spans="3:26" ht="15.5" x14ac:dyDescent="0.35">
      <c r="C107" t="s">
        <v>127</v>
      </c>
      <c r="D107" s="5">
        <v>18822370000</v>
      </c>
      <c r="E107" s="5">
        <v>20256091000</v>
      </c>
      <c r="F107" s="5">
        <v>23894485000</v>
      </c>
      <c r="G107" s="5">
        <v>22867372000</v>
      </c>
      <c r="I107" s="5">
        <v>23894485000</v>
      </c>
      <c r="J107" s="5">
        <v>23579409000</v>
      </c>
      <c r="K107" s="5">
        <v>25015964000</v>
      </c>
      <c r="L107" s="5">
        <v>15103186000</v>
      </c>
      <c r="M107" s="5">
        <v>10612723000</v>
      </c>
      <c r="N107" s="5">
        <v>6286220000</v>
      </c>
      <c r="O107" s="5">
        <v>5471927000</v>
      </c>
      <c r="P107" s="5">
        <v>7284822000</v>
      </c>
      <c r="Q107" s="5">
        <v>11371865000</v>
      </c>
      <c r="R107" s="5">
        <v>3804139000</v>
      </c>
      <c r="S107" s="5">
        <v>4515725000</v>
      </c>
      <c r="T107" s="5">
        <v>6082567000</v>
      </c>
      <c r="U107" s="5">
        <v>4838064000</v>
      </c>
      <c r="V107" s="5">
        <v>6210622000</v>
      </c>
      <c r="W107" s="5">
        <v>6713826000</v>
      </c>
      <c r="X107" s="5">
        <v>6170953000</v>
      </c>
      <c r="Y107" s="5">
        <v>3981213000</v>
      </c>
      <c r="Z107" s="5">
        <v>5472041000</v>
      </c>
    </row>
    <row r="108" spans="3:26" ht="15.5" x14ac:dyDescent="0.35">
      <c r="C108" t="s">
        <v>449</v>
      </c>
    </row>
    <row r="109" spans="3:26" ht="15.5" x14ac:dyDescent="0.35">
      <c r="C109" t="s">
        <v>451</v>
      </c>
      <c r="D109" s="5">
        <v>37098070000</v>
      </c>
      <c r="E109" s="5">
        <v>39158690000</v>
      </c>
      <c r="F109" s="5">
        <v>41216881000</v>
      </c>
      <c r="G109" s="5">
        <v>42972666000</v>
      </c>
      <c r="I109" s="5">
        <v>41216881000</v>
      </c>
      <c r="J109" s="5">
        <v>48225813000</v>
      </c>
      <c r="K109" s="5">
        <v>25658024000</v>
      </c>
      <c r="L109" s="5">
        <v>29558023000</v>
      </c>
      <c r="M109" s="5">
        <v>29318023000</v>
      </c>
      <c r="N109" s="5">
        <v>35863990000</v>
      </c>
      <c r="O109" s="5">
        <v>32841576000</v>
      </c>
      <c r="P109" s="5">
        <v>38408023000</v>
      </c>
      <c r="Q109" s="5">
        <v>68208023000</v>
      </c>
      <c r="R109" s="5">
        <v>69008023000</v>
      </c>
      <c r="S109" s="5">
        <v>70408023000</v>
      </c>
      <c r="T109" s="5">
        <v>55978212000</v>
      </c>
      <c r="U109" s="5">
        <v>26795432000</v>
      </c>
      <c r="V109" s="5">
        <v>11057166000</v>
      </c>
      <c r="W109" s="5">
        <v>14393166000</v>
      </c>
      <c r="Y109" s="5">
        <v>7939251000</v>
      </c>
      <c r="Z109" s="5">
        <v>7439514000</v>
      </c>
    </row>
    <row r="110" spans="3:26" ht="15.5" x14ac:dyDescent="0.35">
      <c r="C110" t="s">
        <v>452</v>
      </c>
      <c r="D110" s="5">
        <v>7627999000</v>
      </c>
      <c r="E110" s="5">
        <v>7318421000</v>
      </c>
      <c r="F110" s="5">
        <v>7008933000</v>
      </c>
      <c r="G110" s="5">
        <v>6774533000</v>
      </c>
      <c r="I110" s="5">
        <v>7008933000</v>
      </c>
      <c r="J110" s="5">
        <v>6071855000</v>
      </c>
      <c r="K110" s="5">
        <v>3900000000</v>
      </c>
      <c r="L110" s="5">
        <v>2760000000</v>
      </c>
      <c r="M110" s="5">
        <v>6360000000</v>
      </c>
      <c r="N110" s="5">
        <v>645000000</v>
      </c>
      <c r="O110" s="5">
        <v>5900000000</v>
      </c>
      <c r="P110" s="5">
        <v>3850000000</v>
      </c>
      <c r="Q110" s="5">
        <v>1200000000</v>
      </c>
      <c r="R110" s="5">
        <v>1600000000</v>
      </c>
      <c r="S110" s="5">
        <v>1700000000</v>
      </c>
      <c r="T110" s="5">
        <v>3336000000</v>
      </c>
      <c r="U110" s="5">
        <v>3336000000</v>
      </c>
      <c r="V110" s="5">
        <v>3336000000</v>
      </c>
      <c r="W110" s="5">
        <v>11118383000</v>
      </c>
      <c r="Z110" s="5">
        <v>388887000</v>
      </c>
    </row>
    <row r="111" spans="3:26" ht="15.5" x14ac:dyDescent="0.35">
      <c r="C111" t="s">
        <v>405</v>
      </c>
      <c r="D111" s="5">
        <v>66760888000</v>
      </c>
      <c r="E111" s="5">
        <v>69926547000</v>
      </c>
      <c r="F111" s="5">
        <v>73761391000</v>
      </c>
      <c r="G111" s="5">
        <v>74469515000</v>
      </c>
      <c r="I111" s="5">
        <v>73761391000</v>
      </c>
      <c r="J111" s="5">
        <v>83502581000</v>
      </c>
      <c r="K111" s="5">
        <v>67180891000</v>
      </c>
      <c r="L111" s="5">
        <v>70545081000</v>
      </c>
      <c r="M111" s="5">
        <v>79712029000</v>
      </c>
      <c r="N111" s="5">
        <v>90908653000</v>
      </c>
      <c r="O111" s="5">
        <v>69707507000</v>
      </c>
      <c r="P111" s="5">
        <v>81861529000</v>
      </c>
      <c r="Q111" s="5">
        <v>117659072000</v>
      </c>
      <c r="R111" s="5">
        <v>132072481000</v>
      </c>
      <c r="S111" s="5">
        <v>122226772000</v>
      </c>
      <c r="T111" s="5">
        <v>106434956000</v>
      </c>
      <c r="U111" s="5">
        <v>70996385000</v>
      </c>
      <c r="V111" s="5">
        <v>47531826000</v>
      </c>
      <c r="W111" s="5">
        <v>42720327000</v>
      </c>
      <c r="X111" s="5">
        <v>25784352000</v>
      </c>
      <c r="Y111" s="5">
        <v>23105675000</v>
      </c>
      <c r="Z111" s="5">
        <v>19984790000</v>
      </c>
    </row>
    <row r="112" spans="3:26" ht="15.5" x14ac:dyDescent="0.35">
      <c r="C112" t="s">
        <v>404</v>
      </c>
      <c r="D112" s="5">
        <v>66760888000</v>
      </c>
      <c r="E112" s="5">
        <v>69926547000</v>
      </c>
      <c r="F112" s="5">
        <v>73761391000</v>
      </c>
      <c r="G112" s="5">
        <v>74469515000</v>
      </c>
      <c r="I112" s="5">
        <v>73761391000</v>
      </c>
      <c r="J112" s="5">
        <v>83502581000</v>
      </c>
      <c r="K112" s="5">
        <v>67180891000</v>
      </c>
      <c r="L112" s="5">
        <v>70545081000</v>
      </c>
      <c r="M112" s="5">
        <v>79712029000</v>
      </c>
      <c r="N112" s="5">
        <v>90908653000</v>
      </c>
      <c r="O112" s="5">
        <v>69707507000</v>
      </c>
      <c r="P112" s="5">
        <v>81861529000</v>
      </c>
      <c r="Q112" s="5">
        <v>117659072000</v>
      </c>
      <c r="R112" s="5">
        <v>132072481000</v>
      </c>
      <c r="S112" s="5">
        <v>122226772000</v>
      </c>
      <c r="T112" s="5">
        <v>106434956000</v>
      </c>
      <c r="U112" s="5">
        <v>70996385000</v>
      </c>
      <c r="V112" s="5">
        <v>47531826000</v>
      </c>
      <c r="W112" s="5">
        <v>42720327000</v>
      </c>
      <c r="X112" s="5">
        <v>25784352000</v>
      </c>
      <c r="Y112" s="5">
        <v>23105675000</v>
      </c>
      <c r="Z112" s="5">
        <v>19984790000</v>
      </c>
    </row>
    <row r="113" spans="3:26" ht="15.5" x14ac:dyDescent="0.35">
      <c r="C113" t="s">
        <v>454</v>
      </c>
    </row>
    <row r="114" spans="3:26" ht="15.5" x14ac:dyDescent="0.35">
      <c r="C114" t="s">
        <v>456</v>
      </c>
      <c r="D114" s="5">
        <v>37098070000</v>
      </c>
      <c r="E114" s="5">
        <v>39158690000</v>
      </c>
      <c r="F114" s="5">
        <v>41216881000</v>
      </c>
      <c r="G114" s="5">
        <v>42972666000</v>
      </c>
      <c r="I114" s="5">
        <v>41216881000</v>
      </c>
      <c r="J114" s="5">
        <v>48225813000</v>
      </c>
      <c r="K114" s="5">
        <v>25658024000</v>
      </c>
      <c r="L114" s="5">
        <v>29558023000</v>
      </c>
      <c r="M114" s="5">
        <v>29318023000</v>
      </c>
      <c r="N114" s="5">
        <v>35863990000</v>
      </c>
      <c r="O114" s="5">
        <v>32841576000</v>
      </c>
      <c r="P114" s="5">
        <v>38408023000</v>
      </c>
      <c r="Q114" s="5">
        <v>68208023000</v>
      </c>
      <c r="R114" s="5">
        <v>69008023000</v>
      </c>
      <c r="S114" s="5">
        <v>70408023000</v>
      </c>
      <c r="T114" s="5">
        <v>55978212000</v>
      </c>
      <c r="U114" s="5">
        <v>26795432000</v>
      </c>
      <c r="V114" s="5">
        <v>11057166000</v>
      </c>
      <c r="W114" s="5">
        <v>14393166000</v>
      </c>
      <c r="Y114" s="5">
        <v>7939251000</v>
      </c>
      <c r="Z114" s="5">
        <v>7439514000</v>
      </c>
    </row>
    <row r="115" spans="3:26" ht="15.5" x14ac:dyDescent="0.35">
      <c r="C115" t="s">
        <v>1362</v>
      </c>
    </row>
    <row r="116" spans="3:26" ht="15.5" x14ac:dyDescent="0.35">
      <c r="C116" t="s">
        <v>2813</v>
      </c>
      <c r="D116" s="5">
        <v>7380417000</v>
      </c>
      <c r="E116" s="5">
        <v>7880417000</v>
      </c>
      <c r="F116" s="5">
        <v>8380417000</v>
      </c>
      <c r="G116" s="5">
        <v>8880417000</v>
      </c>
      <c r="I116" s="5">
        <v>8380417000</v>
      </c>
      <c r="J116" s="5">
        <v>10380417000</v>
      </c>
      <c r="K116" s="5">
        <v>15647942000</v>
      </c>
      <c r="L116" s="5">
        <v>13712132000</v>
      </c>
      <c r="M116" s="5">
        <v>19966911000</v>
      </c>
      <c r="N116" s="5">
        <v>23080483000</v>
      </c>
      <c r="O116" s="5">
        <v>6095726000</v>
      </c>
      <c r="P116" s="5">
        <v>9387716000</v>
      </c>
      <c r="Q116" s="5">
        <v>14612764000</v>
      </c>
      <c r="R116" s="5">
        <v>26421768000</v>
      </c>
      <c r="S116" s="5">
        <v>19935191000</v>
      </c>
      <c r="T116" s="5">
        <v>10835191000</v>
      </c>
      <c r="U116" s="5">
        <v>9203855000</v>
      </c>
      <c r="V116" s="5">
        <v>8916607000</v>
      </c>
      <c r="W116" s="5">
        <v>8597833000</v>
      </c>
      <c r="X116" s="5">
        <v>8264484000</v>
      </c>
    </row>
    <row r="117" spans="3:26" ht="15.5" x14ac:dyDescent="0.35">
      <c r="C117" t="s">
        <v>453</v>
      </c>
      <c r="N117" s="5">
        <v>588555000</v>
      </c>
      <c r="O117" s="5">
        <v>497399000</v>
      </c>
      <c r="P117" s="5">
        <v>406403000</v>
      </c>
      <c r="Q117" s="5">
        <v>418819000</v>
      </c>
      <c r="R117" s="5">
        <v>292600000</v>
      </c>
      <c r="S117" s="5">
        <v>292600000</v>
      </c>
      <c r="T117" s="5">
        <v>292600000</v>
      </c>
      <c r="U117" s="5">
        <v>132906000</v>
      </c>
      <c r="W117" s="5">
        <v>133049000</v>
      </c>
      <c r="X117" s="5">
        <v>1915402000</v>
      </c>
      <c r="Y117" s="5">
        <v>2478745000</v>
      </c>
      <c r="Z117" s="5">
        <v>2548836000</v>
      </c>
    </row>
    <row r="118" spans="3:26" ht="15.5" x14ac:dyDescent="0.35">
      <c r="C118" t="s">
        <v>130</v>
      </c>
      <c r="D118" s="5">
        <v>180509672000</v>
      </c>
      <c r="E118" s="5">
        <v>181099320000</v>
      </c>
      <c r="F118" s="5">
        <v>187429056000</v>
      </c>
      <c r="G118" s="5">
        <v>188778154000</v>
      </c>
      <c r="I118" s="5">
        <v>187429056000</v>
      </c>
      <c r="J118" s="5">
        <v>201362277000</v>
      </c>
      <c r="K118" s="5">
        <v>211633724000</v>
      </c>
      <c r="L118" s="5">
        <v>189425392000</v>
      </c>
      <c r="M118" s="5">
        <v>181421660000</v>
      </c>
      <c r="N118" s="5">
        <v>181329182000</v>
      </c>
      <c r="O118" s="5">
        <v>152173955000</v>
      </c>
      <c r="P118" s="5">
        <v>162926764000</v>
      </c>
      <c r="Q118" s="5">
        <v>244025103000</v>
      </c>
      <c r="R118" s="5">
        <v>203673092000</v>
      </c>
      <c r="S118" s="5">
        <v>195096580000</v>
      </c>
      <c r="T118" s="5">
        <v>184367149000</v>
      </c>
      <c r="U118" s="5">
        <v>123908259000</v>
      </c>
      <c r="V118" s="5">
        <v>95670562000</v>
      </c>
      <c r="W118" s="5">
        <v>89211323000</v>
      </c>
      <c r="X118" s="5">
        <v>77752996000</v>
      </c>
      <c r="Y118" s="5">
        <v>66349279000</v>
      </c>
      <c r="Z118" s="5">
        <v>64638940000</v>
      </c>
    </row>
    <row r="119" spans="3:26" ht="15.5" x14ac:dyDescent="0.35">
      <c r="C119" t="s">
        <v>131</v>
      </c>
    </row>
    <row r="120" spans="3:26" ht="15.5" x14ac:dyDescent="0.35">
      <c r="C120" t="s">
        <v>132</v>
      </c>
      <c r="D120" s="5">
        <v>105833325000</v>
      </c>
      <c r="E120" s="5">
        <v>105833325000</v>
      </c>
      <c r="F120" s="5">
        <v>105833325000</v>
      </c>
      <c r="G120" s="5">
        <v>105833325000</v>
      </c>
      <c r="I120" s="5">
        <v>105833325000</v>
      </c>
      <c r="J120" s="5">
        <v>105833325000</v>
      </c>
      <c r="K120" s="5">
        <v>105833325000</v>
      </c>
      <c r="L120" s="5">
        <v>105833325000</v>
      </c>
      <c r="M120" s="5">
        <v>105833325000</v>
      </c>
      <c r="N120" s="5">
        <v>105833325000</v>
      </c>
      <c r="O120" s="5">
        <v>105833325000</v>
      </c>
      <c r="P120" s="5">
        <v>105833325000</v>
      </c>
      <c r="Q120" s="5">
        <v>72500000000</v>
      </c>
      <c r="R120" s="5">
        <v>72500000000</v>
      </c>
      <c r="S120" s="5">
        <v>72500000000</v>
      </c>
      <c r="T120" s="5">
        <v>72500000000</v>
      </c>
      <c r="U120" s="5">
        <v>72500000000</v>
      </c>
      <c r="V120" s="5">
        <v>72500000000</v>
      </c>
      <c r="W120" s="5">
        <v>72500000000</v>
      </c>
      <c r="X120" s="5">
        <v>72500000000</v>
      </c>
      <c r="Y120" s="5">
        <v>72500000000</v>
      </c>
      <c r="Z120" s="5">
        <v>72500000000</v>
      </c>
    </row>
    <row r="121" spans="3:26" ht="15.5" x14ac:dyDescent="0.35">
      <c r="C121" t="s">
        <v>133</v>
      </c>
      <c r="D121" s="5">
        <v>154608858000</v>
      </c>
      <c r="E121" s="5">
        <v>154608858000</v>
      </c>
      <c r="F121" s="5">
        <v>154608858000</v>
      </c>
      <c r="G121" s="5">
        <v>154608858000</v>
      </c>
      <c r="I121" s="5">
        <v>154608858000</v>
      </c>
      <c r="J121" s="5">
        <v>154608858000</v>
      </c>
      <c r="K121" s="5">
        <v>123432102000</v>
      </c>
      <c r="L121" s="5">
        <v>109017459000</v>
      </c>
      <c r="M121" s="5">
        <v>109017459000</v>
      </c>
      <c r="N121" s="5">
        <v>109017459000</v>
      </c>
      <c r="O121" s="5">
        <v>86848246000</v>
      </c>
      <c r="P121" s="5">
        <v>86848246000</v>
      </c>
      <c r="Q121" s="5">
        <v>22089298000</v>
      </c>
      <c r="R121" s="5">
        <v>22089298000</v>
      </c>
      <c r="S121" s="5">
        <v>22089298000</v>
      </c>
      <c r="T121" s="5">
        <v>22089298000</v>
      </c>
      <c r="U121" s="5">
        <v>22089298000</v>
      </c>
      <c r="V121" s="5">
        <v>22073795000</v>
      </c>
      <c r="W121" s="5">
        <v>22073795000</v>
      </c>
      <c r="X121" s="5">
        <v>22073795000</v>
      </c>
      <c r="Y121" s="5">
        <v>22073795000</v>
      </c>
      <c r="Z121" s="5">
        <v>22073795000</v>
      </c>
    </row>
    <row r="122" spans="3:26" ht="15.5" x14ac:dyDescent="0.35">
      <c r="C122" t="s">
        <v>134</v>
      </c>
      <c r="D122" s="5">
        <v>-37655783000</v>
      </c>
      <c r="E122" s="5">
        <v>-36523413000</v>
      </c>
      <c r="F122" s="5">
        <v>-31902842000</v>
      </c>
      <c r="G122" s="5">
        <v>-39931597000</v>
      </c>
      <c r="I122" s="5">
        <v>-31902842000</v>
      </c>
      <c r="J122" s="5">
        <v>-34691112000</v>
      </c>
      <c r="K122" s="5">
        <v>-42636262000</v>
      </c>
      <c r="L122" s="5">
        <v>-41986246000</v>
      </c>
      <c r="M122" s="5">
        <v>-38607740000</v>
      </c>
      <c r="N122" s="5">
        <v>-43374635000</v>
      </c>
      <c r="O122" s="5">
        <v>43048809000</v>
      </c>
      <c r="P122" s="5">
        <v>41943297000</v>
      </c>
      <c r="Q122" s="5">
        <v>38518866000</v>
      </c>
      <c r="R122" s="5">
        <v>43204376000</v>
      </c>
      <c r="S122" s="5">
        <v>56787593000</v>
      </c>
      <c r="T122" s="5">
        <v>43814972000</v>
      </c>
      <c r="U122" s="5">
        <v>28817407000</v>
      </c>
      <c r="V122" s="5">
        <v>22186143000</v>
      </c>
      <c r="W122" s="5">
        <v>-7456550000</v>
      </c>
      <c r="X122" s="5">
        <v>-17836004000</v>
      </c>
      <c r="Y122" s="5">
        <v>-23188209000</v>
      </c>
      <c r="Z122" s="5">
        <v>-24632417000</v>
      </c>
    </row>
    <row r="123" spans="3:26" ht="15.5" x14ac:dyDescent="0.35">
      <c r="C123" t="s">
        <v>135</v>
      </c>
      <c r="D123" s="5">
        <v>2000000000</v>
      </c>
      <c r="E123" s="5">
        <v>1800000000</v>
      </c>
      <c r="F123" s="5">
        <v>1800000000</v>
      </c>
      <c r="G123" s="5">
        <v>1800000000</v>
      </c>
      <c r="I123" s="5">
        <v>1800000000</v>
      </c>
      <c r="J123" s="5">
        <v>1700000000</v>
      </c>
      <c r="K123" s="5">
        <v>1600000000</v>
      </c>
      <c r="L123" s="5">
        <v>1600000000</v>
      </c>
      <c r="M123" s="5">
        <v>1500000000</v>
      </c>
      <c r="N123" s="5">
        <v>1500000000</v>
      </c>
      <c r="O123" s="5">
        <v>1400000000</v>
      </c>
      <c r="P123" s="5">
        <v>1300000000</v>
      </c>
      <c r="Q123" s="5">
        <v>1200000000</v>
      </c>
      <c r="R123" s="5">
        <v>1200000000</v>
      </c>
      <c r="S123" s="5">
        <v>1200000000</v>
      </c>
      <c r="T123" s="5">
        <v>1100000000</v>
      </c>
      <c r="U123" s="5">
        <v>1000000000</v>
      </c>
    </row>
    <row r="124" spans="3:26" ht="15.5" x14ac:dyDescent="0.35">
      <c r="C124" t="s">
        <v>136</v>
      </c>
      <c r="D124" s="5">
        <v>-39655783000</v>
      </c>
      <c r="E124" s="5">
        <v>-38323413000</v>
      </c>
      <c r="F124" s="5">
        <v>-33702842000</v>
      </c>
      <c r="G124" s="5">
        <v>-41731597000</v>
      </c>
      <c r="I124" s="5">
        <v>-33702842000</v>
      </c>
      <c r="J124" s="5">
        <v>-36391112000</v>
      </c>
      <c r="K124" s="5">
        <v>-44236262000</v>
      </c>
      <c r="L124" s="5">
        <v>-43586246000</v>
      </c>
      <c r="M124" s="5">
        <v>-40107740000</v>
      </c>
      <c r="N124" s="5">
        <v>-44874635000</v>
      </c>
      <c r="O124" s="5">
        <v>41648809000</v>
      </c>
      <c r="P124" s="5">
        <v>40643297000</v>
      </c>
      <c r="Q124" s="5">
        <v>37318866000</v>
      </c>
      <c r="R124" s="5">
        <v>42004376000</v>
      </c>
      <c r="S124" s="5">
        <v>55587593000</v>
      </c>
      <c r="T124" s="5">
        <v>42714972000</v>
      </c>
      <c r="U124" s="5">
        <v>27817407000</v>
      </c>
      <c r="W124" s="5">
        <v>-7456550000</v>
      </c>
      <c r="X124" s="5">
        <v>-17836004000</v>
      </c>
    </row>
    <row r="125" spans="3:26" ht="15.5" x14ac:dyDescent="0.35">
      <c r="C125" t="s">
        <v>137</v>
      </c>
      <c r="D125" s="5">
        <v>-37655783000</v>
      </c>
      <c r="E125" s="5">
        <v>-36523413000</v>
      </c>
      <c r="F125" s="5">
        <v>-31902842000</v>
      </c>
      <c r="G125" s="5">
        <v>-39931597000</v>
      </c>
      <c r="I125" s="5">
        <v>-31902842000</v>
      </c>
      <c r="J125" s="5">
        <v>-34691112000</v>
      </c>
      <c r="K125" s="5">
        <v>-42636262000</v>
      </c>
      <c r="L125" s="5">
        <v>-41986246000</v>
      </c>
      <c r="M125" s="5">
        <v>-38607740000</v>
      </c>
      <c r="N125" s="5">
        <v>-43374635000</v>
      </c>
      <c r="O125" s="5">
        <v>43048809000</v>
      </c>
      <c r="P125" s="5">
        <v>41943297000</v>
      </c>
      <c r="Q125" s="5">
        <v>38518866000</v>
      </c>
      <c r="R125" s="5">
        <v>43204376000</v>
      </c>
      <c r="S125" s="5">
        <v>56787593000</v>
      </c>
      <c r="T125" s="5">
        <v>43814972000</v>
      </c>
      <c r="U125" s="5">
        <v>28817407000</v>
      </c>
      <c r="V125" s="5">
        <v>22186143000</v>
      </c>
      <c r="W125" s="5">
        <v>-7456550000</v>
      </c>
      <c r="X125" s="5">
        <v>-17836004000</v>
      </c>
      <c r="Y125" s="5">
        <v>-23188209000</v>
      </c>
      <c r="Z125" s="5">
        <v>-24632417000</v>
      </c>
    </row>
    <row r="126" spans="3:26" ht="15.5" x14ac:dyDescent="0.35">
      <c r="C126" t="s">
        <v>291</v>
      </c>
      <c r="D126" s="5">
        <v>15128716000</v>
      </c>
      <c r="E126" s="5">
        <v>15120463000</v>
      </c>
      <c r="F126" s="5">
        <v>15952587000</v>
      </c>
      <c r="G126" s="5">
        <v>10898139000</v>
      </c>
      <c r="I126" s="5">
        <v>15952587000</v>
      </c>
      <c r="J126" s="5">
        <v>11291750000</v>
      </c>
      <c r="K126" s="5">
        <v>10861605000</v>
      </c>
      <c r="L126" s="5">
        <v>6040570000</v>
      </c>
      <c r="M126" s="5">
        <v>5675514000</v>
      </c>
      <c r="N126" s="5">
        <v>5716318000</v>
      </c>
      <c r="O126" s="5">
        <v>14992479000</v>
      </c>
      <c r="P126" s="5">
        <v>14859348000</v>
      </c>
      <c r="Q126" s="5">
        <v>14716672000</v>
      </c>
    </row>
    <row r="127" spans="3:26" ht="15.5" x14ac:dyDescent="0.35">
      <c r="C127" t="s">
        <v>10</v>
      </c>
      <c r="D127" s="5">
        <v>249210677000</v>
      </c>
      <c r="E127" s="5">
        <v>250334794000</v>
      </c>
      <c r="F127" s="5">
        <v>255787489000</v>
      </c>
      <c r="G127" s="5">
        <v>243580397000</v>
      </c>
      <c r="I127" s="5">
        <v>255787489000</v>
      </c>
      <c r="J127" s="5">
        <v>249214493000</v>
      </c>
      <c r="K127" s="5">
        <v>209573220000</v>
      </c>
      <c r="L127" s="5">
        <v>190731537000</v>
      </c>
      <c r="M127" s="5">
        <v>191903403000</v>
      </c>
      <c r="N127" s="5">
        <v>187911518000</v>
      </c>
      <c r="O127" s="5">
        <v>261399143000</v>
      </c>
      <c r="P127" s="5">
        <v>258511924000</v>
      </c>
      <c r="Q127" s="5">
        <v>155877047000</v>
      </c>
      <c r="R127" s="5">
        <v>137813573000</v>
      </c>
      <c r="S127" s="5">
        <v>151376891000</v>
      </c>
      <c r="T127" s="5">
        <v>138404270000</v>
      </c>
      <c r="U127" s="5">
        <v>123406705000</v>
      </c>
      <c r="V127" s="5">
        <v>116775441000</v>
      </c>
      <c r="W127" s="5">
        <v>87132748000</v>
      </c>
      <c r="X127" s="5">
        <v>76753294000</v>
      </c>
      <c r="Y127" s="5">
        <v>71401089000</v>
      </c>
      <c r="Z127" s="5">
        <v>69956881000</v>
      </c>
    </row>
    <row r="128" spans="3:26" ht="15.5" x14ac:dyDescent="0.35">
      <c r="C128" t="s">
        <v>138</v>
      </c>
      <c r="D128" s="5">
        <v>429720349000</v>
      </c>
      <c r="E128" s="5">
        <v>431434114000</v>
      </c>
      <c r="F128" s="5">
        <v>443216545000</v>
      </c>
      <c r="G128" s="5">
        <v>432358551000</v>
      </c>
      <c r="I128" s="5">
        <v>443216545000</v>
      </c>
      <c r="J128" s="5">
        <v>450576770000</v>
      </c>
      <c r="K128" s="5">
        <v>421206944000</v>
      </c>
      <c r="L128" s="5">
        <v>380156929000</v>
      </c>
      <c r="M128" s="5">
        <v>373325063000</v>
      </c>
      <c r="N128" s="5">
        <v>369240700000</v>
      </c>
      <c r="O128" s="5">
        <v>413573098000</v>
      </c>
      <c r="P128" s="5">
        <v>421438688000</v>
      </c>
      <c r="Q128" s="5">
        <v>399902150000</v>
      </c>
      <c r="R128" s="5">
        <v>341486665000</v>
      </c>
      <c r="S128" s="5">
        <v>346473471000</v>
      </c>
      <c r="T128" s="5">
        <v>322771419000</v>
      </c>
      <c r="U128" s="5">
        <v>247314964000</v>
      </c>
      <c r="V128" s="5">
        <v>212446003000</v>
      </c>
      <c r="W128" s="5">
        <v>176344071000</v>
      </c>
      <c r="X128" s="5">
        <v>154506290000</v>
      </c>
      <c r="Y128" s="5">
        <v>137750368000</v>
      </c>
      <c r="Z128" s="5">
        <v>134595821000</v>
      </c>
    </row>
    <row r="129" spans="2:26" ht="15.5" x14ac:dyDescent="0.35">
      <c r="C129" t="s">
        <v>139</v>
      </c>
      <c r="D129" s="5">
        <v>1058333250</v>
      </c>
      <c r="E129" s="5">
        <v>1058333250</v>
      </c>
      <c r="F129" s="5">
        <v>1058333250</v>
      </c>
      <c r="G129" s="5">
        <v>1058333250</v>
      </c>
      <c r="I129" s="5">
        <v>1058333250</v>
      </c>
      <c r="J129" s="5">
        <v>1058333250</v>
      </c>
      <c r="K129" s="5">
        <v>1058333250</v>
      </c>
      <c r="L129" s="5">
        <v>1058333250</v>
      </c>
      <c r="M129" s="5">
        <v>1058333250</v>
      </c>
      <c r="N129" s="5">
        <v>1058333250</v>
      </c>
      <c r="O129" s="5">
        <v>1058333250</v>
      </c>
      <c r="P129" s="5">
        <v>1058333250</v>
      </c>
      <c r="Q129" s="5">
        <v>725000000</v>
      </c>
      <c r="R129" s="5">
        <v>725000000</v>
      </c>
      <c r="S129" s="5">
        <v>725000000</v>
      </c>
      <c r="T129" s="5">
        <v>725000000</v>
      </c>
      <c r="U129" s="5">
        <v>725000000</v>
      </c>
      <c r="V129" s="5">
        <v>725000000</v>
      </c>
      <c r="W129" s="5">
        <v>725000000</v>
      </c>
      <c r="X129" s="5">
        <v>725000000</v>
      </c>
      <c r="Y129" s="5">
        <v>725000000</v>
      </c>
      <c r="Z129" s="5">
        <v>725000000</v>
      </c>
    </row>
    <row r="131" spans="2:26" ht="15.5" x14ac:dyDescent="0.35">
      <c r="B131" t="s">
        <v>140</v>
      </c>
      <c r="C131" t="s">
        <v>141</v>
      </c>
      <c r="D131" s="5">
        <v>-6060467000</v>
      </c>
      <c r="E131" s="5">
        <v>-10946809000</v>
      </c>
      <c r="F131" s="5">
        <v>-627758000</v>
      </c>
      <c r="G131" s="5">
        <v>-186757000</v>
      </c>
      <c r="I131" s="5">
        <v>-8954219000</v>
      </c>
      <c r="J131" s="5">
        <v>-3963724000</v>
      </c>
      <c r="K131" s="5">
        <v>-1837787000</v>
      </c>
      <c r="L131" s="5">
        <v>-5593929000</v>
      </c>
      <c r="M131" s="5">
        <v>16814063000</v>
      </c>
      <c r="N131" s="5">
        <v>40842771000</v>
      </c>
      <c r="O131" s="5">
        <v>17185959000</v>
      </c>
      <c r="P131" s="5">
        <v>-51859685000</v>
      </c>
      <c r="Q131" s="5">
        <v>-5882110000</v>
      </c>
      <c r="R131" s="5">
        <v>-4204988000</v>
      </c>
      <c r="S131" s="5">
        <v>4423461000</v>
      </c>
      <c r="T131" s="5">
        <v>7862777000</v>
      </c>
      <c r="U131" s="5">
        <v>6581965000</v>
      </c>
      <c r="V131" s="5">
        <v>-5427890000</v>
      </c>
      <c r="W131" s="5">
        <v>11379003000</v>
      </c>
      <c r="X131" s="5">
        <v>20936266000</v>
      </c>
      <c r="Y131" s="5">
        <v>-4311935000</v>
      </c>
      <c r="Z131" s="5">
        <v>9275733000</v>
      </c>
    </row>
    <row r="132" spans="2:26" ht="15.5" x14ac:dyDescent="0.35">
      <c r="C132" t="s">
        <v>585</v>
      </c>
      <c r="D132" s="5">
        <v>44551181000</v>
      </c>
      <c r="E132" s="5">
        <v>54552350000</v>
      </c>
      <c r="F132" s="5">
        <v>80126157000</v>
      </c>
      <c r="G132" s="5">
        <v>58086471000</v>
      </c>
      <c r="I132" s="5">
        <v>236663981000</v>
      </c>
      <c r="J132" s="5">
        <v>248965141000</v>
      </c>
      <c r="K132" s="5">
        <v>242730376000</v>
      </c>
      <c r="L132" s="5">
        <v>225132545000</v>
      </c>
      <c r="M132" s="5">
        <v>193725715000</v>
      </c>
      <c r="N132" s="5">
        <v>200058347000</v>
      </c>
      <c r="O132" s="5">
        <v>311426523000</v>
      </c>
      <c r="P132" s="5">
        <v>253207354000</v>
      </c>
      <c r="Q132" s="5">
        <v>279716203000</v>
      </c>
      <c r="R132" s="5">
        <v>342592918000</v>
      </c>
      <c r="S132" s="5">
        <v>244677431000</v>
      </c>
      <c r="T132" s="5">
        <v>362581027000</v>
      </c>
      <c r="U132" s="5">
        <v>331304762000</v>
      </c>
      <c r="V132" s="5">
        <v>231420679000</v>
      </c>
      <c r="W132" s="5">
        <v>218546402000</v>
      </c>
      <c r="X132" s="5">
        <v>196962290000</v>
      </c>
      <c r="Y132" s="5">
        <v>181040760000</v>
      </c>
      <c r="Z132" s="5">
        <v>183748514000</v>
      </c>
    </row>
    <row r="133" spans="2:26" ht="15.5" x14ac:dyDescent="0.35">
      <c r="C133" t="s">
        <v>2814</v>
      </c>
      <c r="D133" s="5">
        <v>342088000</v>
      </c>
      <c r="E133" s="5">
        <v>203021000</v>
      </c>
      <c r="F133" s="5">
        <v>-2193681000</v>
      </c>
      <c r="G133" s="5">
        <v>2888994000</v>
      </c>
      <c r="I133" s="5">
        <v>847191000</v>
      </c>
      <c r="J133" s="5">
        <v>1143025000</v>
      </c>
      <c r="K133" s="5">
        <v>838068000</v>
      </c>
      <c r="L133" s="5">
        <v>1041594000</v>
      </c>
      <c r="M133" s="5">
        <v>1563098000</v>
      </c>
      <c r="N133" s="5">
        <v>1008757000</v>
      </c>
      <c r="O133" s="5">
        <v>3074481000</v>
      </c>
      <c r="P133" s="5">
        <v>1600619000</v>
      </c>
      <c r="Q133" s="5">
        <v>1491822000</v>
      </c>
      <c r="R133" s="5">
        <v>1299879000</v>
      </c>
      <c r="S133" s="5">
        <v>1683248000</v>
      </c>
      <c r="T133" s="5">
        <v>1381255000</v>
      </c>
      <c r="U133" s="5">
        <v>1080609000</v>
      </c>
      <c r="V133" s="5">
        <v>1118379000</v>
      </c>
      <c r="W133" s="5">
        <v>1028419000</v>
      </c>
      <c r="X133" s="5">
        <v>718375000</v>
      </c>
      <c r="Y133" s="5">
        <v>1003871000</v>
      </c>
      <c r="Z133" s="5">
        <v>1066958000</v>
      </c>
    </row>
    <row r="134" spans="2:26" ht="15.5" x14ac:dyDescent="0.35">
      <c r="C134" t="s">
        <v>459</v>
      </c>
      <c r="D134" s="5">
        <v>-30805284000</v>
      </c>
      <c r="E134" s="5">
        <v>-33898976000</v>
      </c>
      <c r="F134" s="5">
        <v>-74244500000</v>
      </c>
      <c r="G134" s="5">
        <v>-57572034000</v>
      </c>
      <c r="I134" s="5">
        <v>-229460168000</v>
      </c>
      <c r="J134" s="5">
        <v>-245519741000</v>
      </c>
      <c r="K134" s="5">
        <v>-234851655000</v>
      </c>
      <c r="L134" s="5">
        <v>-223725463000</v>
      </c>
      <c r="M134" s="5">
        <v>-170949435000</v>
      </c>
      <c r="N134" s="5">
        <v>-151076111000</v>
      </c>
      <c r="O134" s="5">
        <v>-281637586000</v>
      </c>
      <c r="P134" s="5">
        <v>-274694033000</v>
      </c>
      <c r="Q134" s="5">
        <v>-277749276000</v>
      </c>
      <c r="R134" s="5">
        <v>-334647378000</v>
      </c>
      <c r="S134" s="5">
        <v>-230257824000</v>
      </c>
      <c r="T134" s="5">
        <v>-345579179000</v>
      </c>
      <c r="U134" s="5">
        <v>-317378036000</v>
      </c>
      <c r="V134" s="5">
        <v>-228094669000</v>
      </c>
      <c r="W134" s="5">
        <v>-202426725000</v>
      </c>
      <c r="X134" s="5">
        <v>-121630692000</v>
      </c>
      <c r="Y134" s="5">
        <v>-138909966000</v>
      </c>
      <c r="Z134" s="5">
        <v>-118487388000</v>
      </c>
    </row>
    <row r="135" spans="2:26" ht="15.5" x14ac:dyDescent="0.35">
      <c r="C135" t="s">
        <v>748</v>
      </c>
      <c r="D135" s="5">
        <v>-18301720000</v>
      </c>
      <c r="E135" s="5">
        <v>-24317156000</v>
      </c>
    </row>
    <row r="136" spans="2:26" ht="15.5" x14ac:dyDescent="0.35">
      <c r="C136" t="s">
        <v>252</v>
      </c>
      <c r="X136" s="5">
        <v>-52651610000</v>
      </c>
      <c r="Y136" s="5">
        <v>-43330303000</v>
      </c>
      <c r="Z136" s="5">
        <v>-48766329000</v>
      </c>
    </row>
    <row r="137" spans="2:26" ht="15.5" x14ac:dyDescent="0.35">
      <c r="C137" t="s">
        <v>461</v>
      </c>
      <c r="D137" s="5">
        <v>-1394128000</v>
      </c>
      <c r="E137" s="5">
        <v>-1348092000</v>
      </c>
      <c r="F137" s="5">
        <v>-1863489000</v>
      </c>
      <c r="G137" s="5">
        <v>-1436132000</v>
      </c>
      <c r="I137" s="5">
        <v>-6296016000</v>
      </c>
      <c r="J137" s="5">
        <v>-7249403000</v>
      </c>
      <c r="K137" s="5">
        <v>-7036102000</v>
      </c>
      <c r="L137" s="5">
        <v>-7166031000</v>
      </c>
      <c r="M137" s="5">
        <v>-6756157000</v>
      </c>
      <c r="N137" s="5">
        <v>-7245707000</v>
      </c>
      <c r="O137" s="5">
        <v>-9330149000</v>
      </c>
      <c r="P137" s="5">
        <v>-8026979000</v>
      </c>
      <c r="Q137" s="5">
        <v>-12498468000</v>
      </c>
      <c r="R137" s="5">
        <v>-13745409000</v>
      </c>
      <c r="S137" s="5">
        <v>-13270418000</v>
      </c>
      <c r="T137" s="5">
        <v>-9048750000</v>
      </c>
      <c r="U137" s="5">
        <v>-3899462000</v>
      </c>
      <c r="V137" s="5">
        <v>-4013278000</v>
      </c>
      <c r="W137" s="5">
        <v>-2828779000</v>
      </c>
      <c r="X137" s="5">
        <v>-2576897000</v>
      </c>
      <c r="Y137" s="5">
        <v>-3050664000</v>
      </c>
      <c r="Z137" s="5">
        <v>-2070843000</v>
      </c>
    </row>
    <row r="138" spans="2:26" ht="15.5" x14ac:dyDescent="0.35">
      <c r="C138" t="s">
        <v>593</v>
      </c>
      <c r="D138" s="5">
        <v>-855449000</v>
      </c>
      <c r="E138" s="5">
        <v>-6202673000</v>
      </c>
      <c r="F138" s="5">
        <v>-3199615000</v>
      </c>
      <c r="G138" s="5">
        <v>-2154056000</v>
      </c>
      <c r="I138" s="5">
        <v>-11456577000</v>
      </c>
      <c r="J138" s="5">
        <v>-1037842000</v>
      </c>
      <c r="K138" s="5">
        <v>-3882157000</v>
      </c>
      <c r="L138" s="5">
        <v>-928050000</v>
      </c>
      <c r="M138" s="5">
        <v>-522759000</v>
      </c>
      <c r="N138" s="5">
        <v>-1845410000</v>
      </c>
      <c r="O138" s="5">
        <v>-6204234000</v>
      </c>
      <c r="P138" s="5">
        <v>-23950948000</v>
      </c>
      <c r="Q138" s="5">
        <v>-240948000</v>
      </c>
      <c r="R138" s="5">
        <v>-62271000</v>
      </c>
      <c r="S138" s="5">
        <v>-968798000</v>
      </c>
      <c r="T138" s="5">
        <v>-1678582000</v>
      </c>
      <c r="U138" s="5">
        <v>-5110202000</v>
      </c>
      <c r="V138" s="5">
        <v>-6071763000</v>
      </c>
      <c r="W138" s="5">
        <v>-2585689000</v>
      </c>
      <c r="X138" s="5">
        <v>-74622000</v>
      </c>
      <c r="Y138" s="5">
        <v>-1337743000</v>
      </c>
      <c r="Z138" s="5">
        <v>-6418144000</v>
      </c>
    </row>
    <row r="139" spans="2:26" ht="15.5" x14ac:dyDescent="0.35">
      <c r="C139" t="s">
        <v>2815</v>
      </c>
      <c r="V139" s="5">
        <v>325508000</v>
      </c>
    </row>
    <row r="140" spans="2:26" ht="15.5" x14ac:dyDescent="0.35">
      <c r="C140" t="s">
        <v>2816</v>
      </c>
      <c r="D140" s="5">
        <v>402845000</v>
      </c>
      <c r="E140" s="5">
        <v>64717000</v>
      </c>
      <c r="F140" s="5">
        <v>747370000</v>
      </c>
      <c r="I140" s="5">
        <v>747370000</v>
      </c>
      <c r="J140" s="5">
        <v>-264904000</v>
      </c>
      <c r="K140" s="5">
        <v>363683000</v>
      </c>
      <c r="L140" s="5">
        <v>51476000</v>
      </c>
      <c r="M140" s="5">
        <v>-246399000</v>
      </c>
      <c r="N140" s="5">
        <v>-57105000</v>
      </c>
      <c r="O140" s="5">
        <v>-143076000</v>
      </c>
      <c r="P140" s="5">
        <v>4302000</v>
      </c>
      <c r="Q140" s="5">
        <v>3398557000</v>
      </c>
      <c r="R140" s="5">
        <v>357273000</v>
      </c>
      <c r="S140" s="5">
        <v>2559822000</v>
      </c>
      <c r="T140" s="5">
        <v>207006000</v>
      </c>
      <c r="U140" s="5">
        <v>584294000</v>
      </c>
      <c r="V140" s="5">
        <v>-112746000</v>
      </c>
      <c r="W140" s="5">
        <v>-354625000</v>
      </c>
      <c r="X140" s="5">
        <v>189422000</v>
      </c>
      <c r="Y140" s="5">
        <v>272110000</v>
      </c>
      <c r="Z140" s="5">
        <v>202965000</v>
      </c>
    </row>
    <row r="141" spans="2:26" ht="15.5" x14ac:dyDescent="0.35">
      <c r="C141" t="s">
        <v>178</v>
      </c>
      <c r="D141" s="5">
        <v>1444652000</v>
      </c>
      <c r="E141" s="5">
        <v>2076628000</v>
      </c>
      <c r="F141" s="5">
        <v>4231754000</v>
      </c>
      <c r="G141" s="5">
        <v>-9287963000</v>
      </c>
      <c r="I141" s="5">
        <v>-9896134000</v>
      </c>
      <c r="J141" s="5">
        <v>44759853000</v>
      </c>
      <c r="K141" s="5">
        <v>-6512338000</v>
      </c>
      <c r="L141" s="5">
        <v>686561000</v>
      </c>
      <c r="M141" s="5">
        <v>-17282401000</v>
      </c>
      <c r="N141" s="5">
        <v>-6257481000</v>
      </c>
      <c r="O141" s="5">
        <v>-15890022000</v>
      </c>
      <c r="P141" s="5">
        <v>65919968000</v>
      </c>
      <c r="Q141" s="5">
        <v>11372323000</v>
      </c>
      <c r="R141" s="5">
        <v>4365475000</v>
      </c>
      <c r="S141" s="5">
        <v>18483517000</v>
      </c>
      <c r="T141" s="5">
        <v>38685730000</v>
      </c>
      <c r="U141" s="5">
        <v>31472046000</v>
      </c>
      <c r="V141" s="5">
        <v>3882521000</v>
      </c>
      <c r="W141" s="5">
        <v>197709000</v>
      </c>
      <c r="X141" s="5">
        <v>2307840000</v>
      </c>
      <c r="Y141" s="5">
        <v>9041679000</v>
      </c>
      <c r="Z141" s="5">
        <v>5069365000</v>
      </c>
    </row>
    <row r="142" spans="2:26" ht="15.5" x14ac:dyDescent="0.35">
      <c r="C142" t="s">
        <v>179</v>
      </c>
      <c r="D142" s="5">
        <v>39517000</v>
      </c>
      <c r="E142" s="5">
        <v>-155119000</v>
      </c>
      <c r="F142" s="5">
        <v>-141485000</v>
      </c>
      <c r="G142" s="5">
        <v>-426680000</v>
      </c>
      <c r="I142" s="5">
        <v>-1406782000</v>
      </c>
      <c r="J142" s="5">
        <v>-3567405000</v>
      </c>
      <c r="K142" s="5">
        <v>7674228000</v>
      </c>
      <c r="L142" s="5">
        <v>-946767000</v>
      </c>
      <c r="M142" s="5">
        <v>-2546295000</v>
      </c>
      <c r="N142" s="5">
        <v>-942103000</v>
      </c>
      <c r="O142" s="5">
        <v>-2855245000</v>
      </c>
      <c r="P142" s="5">
        <v>-14346282000</v>
      </c>
      <c r="Q142" s="5">
        <v>-5241415000</v>
      </c>
      <c r="R142" s="5">
        <v>-3014699000</v>
      </c>
      <c r="S142" s="5">
        <v>-27731753000</v>
      </c>
      <c r="T142" s="5">
        <v>-48712094000</v>
      </c>
      <c r="U142" s="5">
        <v>-33963063000</v>
      </c>
      <c r="V142" s="5">
        <v>11323005000</v>
      </c>
      <c r="W142" s="5">
        <v>-23321608000</v>
      </c>
      <c r="X142" s="5">
        <v>-8136897000</v>
      </c>
      <c r="Y142" s="5">
        <v>-4299425000</v>
      </c>
      <c r="Z142" s="5">
        <v>-11990199000</v>
      </c>
    </row>
    <row r="143" spans="2:26" ht="15.5" x14ac:dyDescent="0.35">
      <c r="C143" t="s">
        <v>335</v>
      </c>
      <c r="M143" s="5">
        <v>27061000</v>
      </c>
      <c r="N143" s="5">
        <v>113636000</v>
      </c>
      <c r="O143" s="5">
        <v>145000000</v>
      </c>
      <c r="P143" s="5">
        <v>13467000</v>
      </c>
      <c r="Q143" s="5">
        <v>1700000</v>
      </c>
      <c r="R143" s="5">
        <v>655415000</v>
      </c>
      <c r="S143" s="5">
        <v>461295000</v>
      </c>
      <c r="T143" s="5">
        <v>11620000000</v>
      </c>
      <c r="U143" s="5">
        <v>250000000</v>
      </c>
      <c r="V143" s="5">
        <v>21008813000</v>
      </c>
      <c r="W143" s="5">
        <v>11465094000</v>
      </c>
      <c r="X143" s="5">
        <v>79756000</v>
      </c>
      <c r="Y143" s="5">
        <v>258178000</v>
      </c>
      <c r="Z143" s="5">
        <v>58700000</v>
      </c>
    </row>
    <row r="144" spans="2:26" ht="15.5" x14ac:dyDescent="0.35">
      <c r="C144" t="s">
        <v>2440</v>
      </c>
      <c r="K144" s="5">
        <v>5000000000</v>
      </c>
    </row>
    <row r="145" spans="3:26" ht="15.5" x14ac:dyDescent="0.35">
      <c r="C145" t="s">
        <v>358</v>
      </c>
      <c r="K145" s="5">
        <v>351000000</v>
      </c>
    </row>
    <row r="146" spans="3:26" ht="15.5" x14ac:dyDescent="0.35">
      <c r="C146" t="s">
        <v>2817</v>
      </c>
      <c r="Y146" s="5">
        <v>-71250000</v>
      </c>
      <c r="Z146" s="5">
        <v>-118750000</v>
      </c>
    </row>
    <row r="147" spans="3:26" ht="15.5" x14ac:dyDescent="0.35">
      <c r="C147" t="s">
        <v>2818</v>
      </c>
      <c r="M147" s="5">
        <v>-965000000</v>
      </c>
    </row>
    <row r="148" spans="3:26" ht="15.5" x14ac:dyDescent="0.35">
      <c r="C148" t="s">
        <v>2819</v>
      </c>
    </row>
    <row r="149" spans="3:26" ht="15.5" x14ac:dyDescent="0.35">
      <c r="C149" t="s">
        <v>2820</v>
      </c>
      <c r="G149" s="5">
        <v>535563000</v>
      </c>
      <c r="I149" s="5">
        <v>535563000</v>
      </c>
      <c r="J149" s="5">
        <v>529411000</v>
      </c>
      <c r="K149" s="5">
        <v>2635763000</v>
      </c>
    </row>
    <row r="150" spans="3:26" ht="15.5" x14ac:dyDescent="0.35">
      <c r="C150" t="s">
        <v>185</v>
      </c>
      <c r="D150" s="5">
        <v>39517000</v>
      </c>
      <c r="E150" s="5">
        <v>-155119000</v>
      </c>
      <c r="F150" s="5">
        <v>-141485000</v>
      </c>
      <c r="G150" s="5">
        <v>-962243000</v>
      </c>
      <c r="I150" s="5">
        <v>-1942345000</v>
      </c>
      <c r="J150" s="5">
        <v>-4096816000</v>
      </c>
      <c r="K150" s="5">
        <v>-312535000</v>
      </c>
      <c r="L150" s="5">
        <v>-946767000</v>
      </c>
      <c r="M150" s="5">
        <v>-1608356000</v>
      </c>
      <c r="N150" s="5">
        <v>-1055739000</v>
      </c>
      <c r="O150" s="5">
        <v>-3000245000</v>
      </c>
      <c r="P150" s="5">
        <v>-14359749000</v>
      </c>
      <c r="Q150" s="5">
        <v>-5243115000</v>
      </c>
      <c r="R150" s="5">
        <v>-3670114000</v>
      </c>
      <c r="S150" s="5">
        <v>-28193048000</v>
      </c>
      <c r="T150" s="5">
        <v>-60332094000</v>
      </c>
      <c r="U150" s="5">
        <v>-34213063000</v>
      </c>
      <c r="V150" s="5">
        <v>-9685808000</v>
      </c>
      <c r="W150" s="5">
        <v>-34786702000</v>
      </c>
      <c r="X150" s="5">
        <v>-8216653000</v>
      </c>
      <c r="Y150" s="5">
        <v>-4486353000</v>
      </c>
      <c r="Z150" s="5">
        <v>-11930149000</v>
      </c>
    </row>
    <row r="151" spans="3:26" ht="15.5" x14ac:dyDescent="0.35">
      <c r="C151" t="s">
        <v>186</v>
      </c>
      <c r="D151" s="5">
        <v>1444652000</v>
      </c>
      <c r="E151" s="5">
        <v>2076628000</v>
      </c>
      <c r="F151" s="5">
        <v>4231754000</v>
      </c>
      <c r="G151" s="5">
        <v>-9287963000</v>
      </c>
      <c r="I151" s="5">
        <v>-9896134000</v>
      </c>
      <c r="J151" s="5">
        <v>44759853000</v>
      </c>
      <c r="K151" s="5">
        <v>-6512338000</v>
      </c>
      <c r="L151" s="5">
        <v>686561000</v>
      </c>
      <c r="M151" s="5">
        <v>-17282401000</v>
      </c>
      <c r="N151" s="5">
        <v>-6257481000</v>
      </c>
      <c r="O151" s="5">
        <v>-15890022000</v>
      </c>
      <c r="P151" s="5">
        <v>65919968000</v>
      </c>
      <c r="Q151" s="5">
        <v>11372323000</v>
      </c>
      <c r="R151" s="5">
        <v>4365475000</v>
      </c>
      <c r="S151" s="5">
        <v>18483517000</v>
      </c>
      <c r="T151" s="5">
        <v>38685730000</v>
      </c>
      <c r="U151" s="5">
        <v>31472046000</v>
      </c>
      <c r="V151" s="5">
        <v>3882521000</v>
      </c>
      <c r="W151" s="5">
        <v>197709000</v>
      </c>
      <c r="X151" s="5">
        <v>2307840000</v>
      </c>
      <c r="Y151" s="5">
        <v>9041679000</v>
      </c>
      <c r="Z151" s="5">
        <v>5069365000</v>
      </c>
    </row>
    <row r="152" spans="3:26" ht="15.5" x14ac:dyDescent="0.35">
      <c r="C152" t="s">
        <v>2821</v>
      </c>
      <c r="S152" s="5">
        <v>15623811000</v>
      </c>
      <c r="T152" s="5">
        <v>32518780000</v>
      </c>
      <c r="U152" s="5">
        <v>19033721000</v>
      </c>
      <c r="W152" s="5">
        <v>19675166000</v>
      </c>
      <c r="X152" s="5">
        <v>2307840000</v>
      </c>
      <c r="Y152" s="5">
        <v>12930568000</v>
      </c>
      <c r="Z152" s="5">
        <v>5736032000</v>
      </c>
    </row>
    <row r="153" spans="3:26" ht="15.5" x14ac:dyDescent="0.35">
      <c r="C153" t="s">
        <v>778</v>
      </c>
      <c r="F153" s="5">
        <v>8077418000</v>
      </c>
      <c r="G153" s="5">
        <v>-8077418000</v>
      </c>
      <c r="S153" s="5">
        <v>-874513000</v>
      </c>
      <c r="W153" s="5">
        <v>-17531457000</v>
      </c>
    </row>
    <row r="154" spans="3:26" ht="15.5" x14ac:dyDescent="0.35">
      <c r="C154" t="s">
        <v>2822</v>
      </c>
    </row>
    <row r="155" spans="3:26" ht="15.5" x14ac:dyDescent="0.35">
      <c r="C155" t="s">
        <v>147</v>
      </c>
      <c r="D155" s="5">
        <v>1800000000</v>
      </c>
      <c r="E155" s="5">
        <v>3900000000</v>
      </c>
      <c r="F155" s="5">
        <v>5010000000</v>
      </c>
      <c r="I155" s="5">
        <v>5010000000</v>
      </c>
      <c r="J155" s="5">
        <v>-2000000000</v>
      </c>
      <c r="K155" s="5">
        <v>2671128000</v>
      </c>
    </row>
    <row r="156" spans="3:26" ht="15.5" x14ac:dyDescent="0.35">
      <c r="C156" t="s">
        <v>1347</v>
      </c>
      <c r="D156" s="5">
        <v>-1751042000</v>
      </c>
      <c r="E156" s="5">
        <v>-1748703000</v>
      </c>
      <c r="F156" s="5">
        <v>-1521385000</v>
      </c>
      <c r="G156" s="5">
        <v>-1519091000</v>
      </c>
      <c r="I156" s="5">
        <v>-6071855000</v>
      </c>
      <c r="J156" s="5">
        <v>-1020000000</v>
      </c>
      <c r="K156" s="5">
        <v>-2760000000</v>
      </c>
      <c r="L156" s="5">
        <v>-3360000000</v>
      </c>
      <c r="M156" s="5">
        <v>-830967000</v>
      </c>
      <c r="N156" s="5">
        <v>-2232586000</v>
      </c>
      <c r="O156" s="5">
        <v>-3516447000</v>
      </c>
      <c r="P156" s="5">
        <v>-27150000000</v>
      </c>
      <c r="Q156" s="5">
        <v>-1200000000</v>
      </c>
      <c r="R156" s="5">
        <v>-1400000000</v>
      </c>
      <c r="S156" s="5">
        <v>-2830000000</v>
      </c>
      <c r="T156" s="5">
        <v>-3336000000</v>
      </c>
      <c r="U156" s="5">
        <v>-3336000000</v>
      </c>
      <c r="V156" s="5">
        <v>-3336000000</v>
      </c>
      <c r="W156" s="5">
        <v>-1946000000</v>
      </c>
      <c r="Y156" s="5">
        <v>-3888889000</v>
      </c>
      <c r="Z156" s="5">
        <v>-666667000</v>
      </c>
    </row>
    <row r="157" spans="3:26" ht="15.5" x14ac:dyDescent="0.35">
      <c r="C157" t="s">
        <v>2823</v>
      </c>
      <c r="P157" s="5">
        <v>33333325000</v>
      </c>
    </row>
    <row r="158" spans="3:26" ht="15.5" x14ac:dyDescent="0.35">
      <c r="C158" t="s">
        <v>133</v>
      </c>
      <c r="F158" s="5">
        <v>500000000</v>
      </c>
      <c r="I158" s="5">
        <v>500000000</v>
      </c>
      <c r="J158" s="5">
        <v>31176756000</v>
      </c>
      <c r="P158" s="5">
        <v>64758948000</v>
      </c>
      <c r="Q158" s="5">
        <v>12000000000</v>
      </c>
    </row>
    <row r="159" spans="3:26" ht="15.5" x14ac:dyDescent="0.35">
      <c r="C159" t="s">
        <v>2824</v>
      </c>
      <c r="U159" s="5">
        <v>-725000000</v>
      </c>
    </row>
    <row r="160" spans="3:26" ht="15.5" x14ac:dyDescent="0.35">
      <c r="C160" t="s">
        <v>195</v>
      </c>
      <c r="D160" s="5">
        <v>-4576298000</v>
      </c>
      <c r="E160" s="5">
        <v>-9025300000</v>
      </c>
      <c r="F160" s="5">
        <v>3462511000</v>
      </c>
      <c r="G160" s="5">
        <v>-9901400000</v>
      </c>
      <c r="I160" s="5">
        <v>-20257135000</v>
      </c>
      <c r="J160" s="5">
        <v>37228724000</v>
      </c>
      <c r="K160" s="5">
        <v>-675897000</v>
      </c>
      <c r="L160" s="5">
        <v>-5854135000</v>
      </c>
      <c r="M160" s="5">
        <v>-3014633000</v>
      </c>
      <c r="N160" s="5">
        <v>33643187000</v>
      </c>
      <c r="O160" s="5">
        <v>-1559308000</v>
      </c>
      <c r="P160" s="5">
        <v>-285999000</v>
      </c>
      <c r="Q160" s="5">
        <v>248798000</v>
      </c>
      <c r="R160" s="5">
        <v>-2854212000</v>
      </c>
      <c r="S160" s="5">
        <v>-4824775000</v>
      </c>
      <c r="T160" s="5">
        <v>-2163587000</v>
      </c>
      <c r="U160" s="5">
        <v>4090948000</v>
      </c>
      <c r="V160" s="5">
        <v>9777636000</v>
      </c>
      <c r="W160" s="5">
        <v>-11744896000</v>
      </c>
      <c r="X160" s="5">
        <v>15107209000</v>
      </c>
      <c r="Y160" s="5">
        <v>430319000</v>
      </c>
      <c r="Z160" s="5">
        <v>2354899000</v>
      </c>
    </row>
    <row r="161" spans="2:26" ht="15.5" x14ac:dyDescent="0.35">
      <c r="C161" t="s">
        <v>2825</v>
      </c>
      <c r="N161" s="5">
        <v>-27456122000</v>
      </c>
    </row>
    <row r="162" spans="2:26" ht="15.5" x14ac:dyDescent="0.35">
      <c r="C162" t="s">
        <v>196</v>
      </c>
      <c r="E162" s="5">
        <v>25219123000</v>
      </c>
      <c r="I162" s="5">
        <v>45476258000</v>
      </c>
      <c r="J162" s="5">
        <v>8247534000</v>
      </c>
      <c r="K162" s="5">
        <v>7408071000</v>
      </c>
      <c r="L162" s="5">
        <v>13262206000</v>
      </c>
      <c r="M162" s="5">
        <v>16276839000</v>
      </c>
      <c r="N162" s="5">
        <v>10089774000</v>
      </c>
      <c r="O162" s="5">
        <v>11649082000</v>
      </c>
      <c r="P162" s="5">
        <v>11935081000</v>
      </c>
      <c r="Q162" s="5">
        <v>11686283000</v>
      </c>
      <c r="R162" s="5">
        <v>14540495000</v>
      </c>
      <c r="S162" s="5">
        <v>19365271000</v>
      </c>
      <c r="T162" s="5">
        <v>21528858000</v>
      </c>
      <c r="U162" s="5">
        <v>17437910000</v>
      </c>
      <c r="V162" s="5">
        <v>7660274000</v>
      </c>
      <c r="W162" s="5">
        <v>19405170000</v>
      </c>
      <c r="X162" s="5">
        <v>4297961000</v>
      </c>
      <c r="Y162" s="5">
        <v>3867642000</v>
      </c>
      <c r="Z162" s="5">
        <v>1512743000</v>
      </c>
    </row>
    <row r="163" spans="2:26" ht="15.5" x14ac:dyDescent="0.35">
      <c r="C163" t="s">
        <v>2826</v>
      </c>
      <c r="K163" s="5">
        <v>1515360000</v>
      </c>
    </row>
    <row r="164" spans="2:26" ht="15.5" x14ac:dyDescent="0.35">
      <c r="C164" t="s">
        <v>197</v>
      </c>
      <c r="D164" s="5">
        <v>-4576298000</v>
      </c>
      <c r="E164" s="5">
        <v>16193823000</v>
      </c>
      <c r="F164" s="5">
        <v>3462511000</v>
      </c>
      <c r="G164" s="5">
        <v>-9901400000</v>
      </c>
      <c r="I164" s="5">
        <v>25219123000</v>
      </c>
      <c r="J164" s="5">
        <v>45476258000</v>
      </c>
      <c r="K164" s="5">
        <v>8247534000</v>
      </c>
      <c r="L164" s="5">
        <v>7408071000</v>
      </c>
      <c r="M164" s="5">
        <v>13262206000</v>
      </c>
      <c r="N164" s="5">
        <v>16276839000</v>
      </c>
      <c r="O164" s="5">
        <v>10089774000</v>
      </c>
      <c r="P164" s="5">
        <v>11649082000</v>
      </c>
      <c r="Q164" s="5">
        <v>11935081000</v>
      </c>
      <c r="R164" s="5">
        <v>11686283000</v>
      </c>
      <c r="S164" s="5">
        <v>14540496000</v>
      </c>
      <c r="T164" s="5">
        <v>19365271000</v>
      </c>
      <c r="U164" s="5">
        <v>21528858000</v>
      </c>
      <c r="V164" s="5">
        <v>17437910000</v>
      </c>
      <c r="W164" s="5">
        <v>7660274000</v>
      </c>
      <c r="X164" s="5">
        <v>19405170000</v>
      </c>
      <c r="Y164" s="5">
        <v>4297961000</v>
      </c>
      <c r="Z164" s="5">
        <v>3867642000</v>
      </c>
    </row>
    <row r="166" spans="2:26" ht="15.5" x14ac:dyDescent="0.35">
      <c r="B166" t="s">
        <v>198</v>
      </c>
      <c r="C166" t="s">
        <v>12</v>
      </c>
      <c r="D166" s="5">
        <v>1060000000</v>
      </c>
      <c r="E166" s="5">
        <v>1060000000</v>
      </c>
      <c r="F166" s="5">
        <v>1060000000</v>
      </c>
      <c r="G166" s="5">
        <v>1060000000</v>
      </c>
      <c r="I166" s="5">
        <v>1060000000</v>
      </c>
      <c r="J166" s="5">
        <v>1060000000</v>
      </c>
      <c r="K166" s="5">
        <v>1060000000</v>
      </c>
      <c r="L166" s="5">
        <v>1060000000</v>
      </c>
      <c r="M166" s="5">
        <v>1060000000</v>
      </c>
      <c r="N166" s="5">
        <v>1060000000</v>
      </c>
      <c r="O166" s="5">
        <v>1060000000</v>
      </c>
      <c r="P166" s="5">
        <v>1060000000</v>
      </c>
      <c r="Q166" s="5">
        <v>720000000</v>
      </c>
      <c r="R166" s="5">
        <v>720000000</v>
      </c>
      <c r="S166" s="5">
        <v>720000000</v>
      </c>
      <c r="T166" s="5">
        <v>720000000</v>
      </c>
      <c r="U166" s="5">
        <v>720000000</v>
      </c>
      <c r="V166" s="5">
        <v>720000000</v>
      </c>
      <c r="W166" s="5">
        <v>720000000</v>
      </c>
      <c r="X166" s="5">
        <v>720000000</v>
      </c>
      <c r="Y166" s="5">
        <v>720000000</v>
      </c>
      <c r="Z166" s="5">
        <v>720000000</v>
      </c>
    </row>
    <row r="167" spans="2:26" ht="15.5" x14ac:dyDescent="0.35">
      <c r="C167" t="s">
        <v>199</v>
      </c>
      <c r="D167" s="6">
        <v>-1.07</v>
      </c>
      <c r="E167" s="6">
        <v>-4.37</v>
      </c>
      <c r="F167" s="6">
        <v>7.59</v>
      </c>
      <c r="G167" s="6">
        <v>1.3</v>
      </c>
    </row>
    <row r="168" spans="2:26" ht="15.5" x14ac:dyDescent="0.35">
      <c r="C168" t="s">
        <v>200</v>
      </c>
      <c r="D168" s="6">
        <v>-88.79</v>
      </c>
      <c r="E168" s="6">
        <v>-28.38</v>
      </c>
      <c r="F168" s="6">
        <v>22.13</v>
      </c>
      <c r="G168" s="6">
        <v>126.15</v>
      </c>
    </row>
    <row r="169" spans="2:26" ht="15.5" x14ac:dyDescent="0.35">
      <c r="C169" t="s">
        <v>69</v>
      </c>
      <c r="D169" s="6">
        <v>2.34</v>
      </c>
      <c r="E169" s="6">
        <v>3.56</v>
      </c>
      <c r="F169" s="6">
        <v>2.21</v>
      </c>
      <c r="G169" s="6">
        <v>3.67</v>
      </c>
    </row>
    <row r="170" spans="2:26" ht="15.5" x14ac:dyDescent="0.35">
      <c r="C170" t="s">
        <v>201</v>
      </c>
      <c r="D170" s="5">
        <v>900000000</v>
      </c>
      <c r="E170" s="5">
        <v>-4040000000</v>
      </c>
      <c r="F170" s="5">
        <v>14530000000</v>
      </c>
      <c r="G170" s="5">
        <v>5000000000</v>
      </c>
    </row>
    <row r="171" spans="2:26" ht="15.5" x14ac:dyDescent="0.35">
      <c r="C171" t="s">
        <v>202</v>
      </c>
      <c r="D171" s="6">
        <v>-2.5999999999999999E-3</v>
      </c>
      <c r="E171" s="6">
        <v>-1.0700000000000001E-2</v>
      </c>
      <c r="F171" s="6">
        <v>1.8100000000000002E-2</v>
      </c>
      <c r="G171" s="6">
        <v>3.2000000000000002E-3</v>
      </c>
    </row>
    <row r="172" spans="2:26" ht="15.5" x14ac:dyDescent="0.35">
      <c r="C172" t="s">
        <v>203</v>
      </c>
      <c r="D172" s="6">
        <v>-4.7999999999999996E-3</v>
      </c>
      <c r="E172" s="6">
        <v>-1.9599999999999999E-2</v>
      </c>
      <c r="F172" s="6">
        <v>3.3500000000000002E-2</v>
      </c>
      <c r="G172" s="6">
        <v>5.8999999999999999E-3</v>
      </c>
    </row>
    <row r="173" spans="2:26" ht="15.5" x14ac:dyDescent="0.35">
      <c r="C173" t="s">
        <v>204</v>
      </c>
      <c r="D173" s="6">
        <v>-2.2000000000000001E-3</v>
      </c>
      <c r="E173" s="6">
        <v>-1.7399999999999999E-2</v>
      </c>
      <c r="F173" s="6">
        <v>3.9900000000000005E-2</v>
      </c>
      <c r="G173" s="6">
        <v>1.0500000000000001E-2</v>
      </c>
    </row>
    <row r="174" spans="2:26" ht="15.5" x14ac:dyDescent="0.35">
      <c r="C174" t="s">
        <v>205</v>
      </c>
      <c r="D174" s="6">
        <v>-0.64</v>
      </c>
      <c r="E174" s="6">
        <v>-3.49</v>
      </c>
      <c r="F174" s="6">
        <v>9.31</v>
      </c>
      <c r="G174" s="6">
        <v>2.39</v>
      </c>
    </row>
    <row r="175" spans="2:26" ht="15.5" x14ac:dyDescent="0.35">
      <c r="C175" t="s">
        <v>206</v>
      </c>
      <c r="D175" s="5">
        <v>249000000000</v>
      </c>
      <c r="E175" s="5">
        <v>250000000000</v>
      </c>
      <c r="F175" s="5">
        <v>256000000000</v>
      </c>
      <c r="G175" s="5">
        <v>244000000000</v>
      </c>
    </row>
    <row r="176" spans="2:26" ht="15.5" x14ac:dyDescent="0.35">
      <c r="C176" t="s">
        <v>207</v>
      </c>
      <c r="D176" s="6">
        <v>0.43</v>
      </c>
      <c r="E176" s="6">
        <v>0.56000000000000005</v>
      </c>
      <c r="F176" s="6">
        <v>0.74</v>
      </c>
      <c r="G176" s="6">
        <v>0.75</v>
      </c>
    </row>
    <row r="177" spans="3:26" ht="15.5" x14ac:dyDescent="0.35">
      <c r="C177" t="s">
        <v>208</v>
      </c>
      <c r="D177" s="6">
        <v>221.18</v>
      </c>
      <c r="E177" s="6">
        <v>222.25</v>
      </c>
      <c r="F177" s="6">
        <v>226.62</v>
      </c>
      <c r="G177" s="6">
        <v>219.86</v>
      </c>
    </row>
    <row r="178" spans="3:26" ht="15.5" x14ac:dyDescent="0.35">
      <c r="C178" t="s">
        <v>209</v>
      </c>
      <c r="D178" s="6">
        <v>0.43</v>
      </c>
      <c r="E178" s="6">
        <v>0.56000000000000005</v>
      </c>
      <c r="F178" s="6">
        <v>0.74</v>
      </c>
      <c r="G178" s="6">
        <v>0.75</v>
      </c>
    </row>
    <row r="179" spans="3:26" ht="15.5" x14ac:dyDescent="0.35">
      <c r="C179" t="s">
        <v>210</v>
      </c>
      <c r="D179" s="6">
        <v>221.18</v>
      </c>
      <c r="E179" s="6">
        <v>222.25</v>
      </c>
      <c r="F179" s="6">
        <v>226.62</v>
      </c>
      <c r="G179" s="6">
        <v>219.86</v>
      </c>
    </row>
    <row r="180" spans="3:26" ht="15.5" x14ac:dyDescent="0.35">
      <c r="C180" t="s">
        <v>211</v>
      </c>
      <c r="D180" s="5">
        <v>25000000000</v>
      </c>
      <c r="E180" s="5">
        <v>23000000000</v>
      </c>
      <c r="F180" s="5">
        <v>22000000000</v>
      </c>
      <c r="G180" s="5">
        <v>22000000000</v>
      </c>
    </row>
    <row r="181" spans="3:26" ht="15.5" x14ac:dyDescent="0.35">
      <c r="C181" t="s">
        <v>212</v>
      </c>
      <c r="D181" s="5">
        <v>44000000000</v>
      </c>
      <c r="E181" s="5">
        <v>47000000000</v>
      </c>
      <c r="F181" s="5">
        <v>50000000000</v>
      </c>
      <c r="G181" s="5">
        <v>52000000000</v>
      </c>
    </row>
    <row r="182" spans="3:26" ht="15.5" x14ac:dyDescent="0.35">
      <c r="C182" t="s">
        <v>213</v>
      </c>
      <c r="D182" s="5">
        <v>234000000000</v>
      </c>
      <c r="E182" s="5">
        <v>235000000000</v>
      </c>
      <c r="F182" s="5">
        <v>240000000000</v>
      </c>
      <c r="G182" s="5">
        <v>233000000000</v>
      </c>
    </row>
    <row r="183" spans="3:26" ht="15.5" x14ac:dyDescent="0.35">
      <c r="C183" t="s">
        <v>24</v>
      </c>
      <c r="D183" s="5">
        <v>70000000000</v>
      </c>
      <c r="E183" s="5">
        <v>70000000000</v>
      </c>
      <c r="F183" s="5">
        <v>72000000000</v>
      </c>
      <c r="G183" s="5">
        <v>74000000000</v>
      </c>
    </row>
    <row r="184" spans="3:26" ht="15.5" x14ac:dyDescent="0.35">
      <c r="C184" t="s">
        <v>21</v>
      </c>
      <c r="D184" s="5">
        <v>58000000000</v>
      </c>
      <c r="E184" s="5">
        <v>54000000000</v>
      </c>
      <c r="F184" s="5">
        <v>47000000000</v>
      </c>
      <c r="G184" s="5">
        <v>52000000000</v>
      </c>
    </row>
    <row r="185" spans="3:26" ht="15.5" x14ac:dyDescent="0.35">
      <c r="C185" t="s">
        <v>214</v>
      </c>
      <c r="D185" s="5">
        <v>99000000000</v>
      </c>
      <c r="E185" s="5">
        <v>103000000000</v>
      </c>
      <c r="F185" s="5">
        <v>113000000000</v>
      </c>
      <c r="G185" s="5">
        <v>113000000000</v>
      </c>
    </row>
    <row r="186" spans="3:26" ht="15.5" x14ac:dyDescent="0.35">
      <c r="C186" t="s">
        <v>215</v>
      </c>
      <c r="D186" s="5">
        <v>-6000000000</v>
      </c>
      <c r="E186" s="5">
        <v>-11000000000</v>
      </c>
      <c r="F186" s="5">
        <v>-1000000000</v>
      </c>
      <c r="G186" s="5">
        <v>0</v>
      </c>
    </row>
    <row r="187" spans="3:26" ht="15.5" x14ac:dyDescent="0.35">
      <c r="C187" t="s">
        <v>216</v>
      </c>
      <c r="D187" s="5">
        <v>0</v>
      </c>
      <c r="E187" s="5">
        <v>0</v>
      </c>
      <c r="F187" s="5">
        <v>0</v>
      </c>
      <c r="G187" s="5">
        <v>-1000000000</v>
      </c>
    </row>
    <row r="188" spans="3:26" ht="15.5" x14ac:dyDescent="0.35">
      <c r="C188" t="s">
        <v>13</v>
      </c>
      <c r="D188" s="5">
        <v>-6000000000</v>
      </c>
      <c r="E188" s="5">
        <v>-11000000000</v>
      </c>
      <c r="F188" s="5">
        <v>-1000000000</v>
      </c>
      <c r="G188" s="5">
        <v>-1000000000</v>
      </c>
    </row>
    <row r="189" spans="3:26" ht="15.5" x14ac:dyDescent="0.35">
      <c r="C189" t="s">
        <v>16</v>
      </c>
      <c r="D189" s="6">
        <v>-5.69</v>
      </c>
      <c r="E189" s="6">
        <v>-10.49</v>
      </c>
      <c r="F189" s="6">
        <v>-0.73</v>
      </c>
      <c r="G189" s="6">
        <v>-1.0900000000000001</v>
      </c>
    </row>
    <row r="190" spans="3:26" ht="15.5" x14ac:dyDescent="0.35">
      <c r="C190" t="s">
        <v>54</v>
      </c>
      <c r="I190" s="6">
        <v>2.63</v>
      </c>
      <c r="J190" s="6">
        <v>1.57</v>
      </c>
      <c r="K190" s="6">
        <v>0.86</v>
      </c>
      <c r="L190" s="6">
        <v>-3.19</v>
      </c>
      <c r="M190" s="6">
        <v>4.5</v>
      </c>
      <c r="N190" s="6">
        <v>-45.11</v>
      </c>
      <c r="O190" s="6">
        <v>1.04</v>
      </c>
      <c r="P190" s="6">
        <v>2.69</v>
      </c>
      <c r="Q190" s="6">
        <v>-0.21</v>
      </c>
      <c r="R190" s="6">
        <v>-18.739999999999998</v>
      </c>
      <c r="S190" s="6">
        <v>9.07</v>
      </c>
      <c r="T190" s="6">
        <v>20.69</v>
      </c>
      <c r="U190" s="6">
        <v>10.15</v>
      </c>
      <c r="V190" s="6">
        <v>40.89</v>
      </c>
      <c r="W190" s="6">
        <v>14.32</v>
      </c>
      <c r="X190" s="6">
        <v>7.38</v>
      </c>
      <c r="Y190" s="6">
        <v>1.99</v>
      </c>
      <c r="Z190" s="6">
        <v>4.43</v>
      </c>
    </row>
    <row r="191" spans="3:26" ht="15.5" x14ac:dyDescent="0.35">
      <c r="C191" t="s">
        <v>68</v>
      </c>
      <c r="I191" s="6">
        <v>63.88</v>
      </c>
      <c r="J191" s="6">
        <v>94.9</v>
      </c>
      <c r="K191" s="6">
        <v>103.49</v>
      </c>
      <c r="L191" s="6">
        <v>-32.29</v>
      </c>
      <c r="M191" s="6">
        <v>30.44</v>
      </c>
      <c r="N191" s="6">
        <v>-3.19</v>
      </c>
      <c r="O191" s="6">
        <v>159.62</v>
      </c>
      <c r="P191" s="6">
        <v>66.91</v>
      </c>
      <c r="Q191" s="6">
        <v>-1314.29</v>
      </c>
      <c r="R191" s="6">
        <v>-7.84</v>
      </c>
      <c r="S191" s="6">
        <v>7.5</v>
      </c>
      <c r="T191" s="6">
        <v>5.8</v>
      </c>
      <c r="U191" s="6">
        <v>15.37</v>
      </c>
      <c r="V191" s="6">
        <v>3.64</v>
      </c>
      <c r="W191" s="6">
        <v>7.26</v>
      </c>
      <c r="X191" s="6">
        <v>11.38</v>
      </c>
      <c r="Y191" s="6">
        <v>37.69</v>
      </c>
      <c r="Z191" s="6">
        <v>20.09</v>
      </c>
    </row>
    <row r="192" spans="3:26" ht="15.5" x14ac:dyDescent="0.35">
      <c r="C192" t="s">
        <v>71</v>
      </c>
      <c r="I192" s="6">
        <v>0.84</v>
      </c>
      <c r="J192" s="6">
        <v>0.62</v>
      </c>
      <c r="K192" s="6">
        <v>0.43</v>
      </c>
      <c r="L192" s="6">
        <v>0.52</v>
      </c>
      <c r="M192" s="6">
        <v>0.77</v>
      </c>
      <c r="N192" s="6">
        <v>0.8</v>
      </c>
      <c r="O192" s="6">
        <v>0.57999999999999996</v>
      </c>
      <c r="P192" s="6">
        <v>0.65</v>
      </c>
      <c r="Q192" s="6">
        <v>0.7</v>
      </c>
      <c r="R192" s="6">
        <v>0.46</v>
      </c>
      <c r="S192" s="6">
        <v>0.2</v>
      </c>
      <c r="T192" s="6">
        <v>0.27</v>
      </c>
      <c r="U192" s="6">
        <v>0.43</v>
      </c>
      <c r="V192" s="6">
        <v>0.41</v>
      </c>
      <c r="W192" s="6">
        <v>0.32</v>
      </c>
      <c r="X192" s="6">
        <v>0.33</v>
      </c>
      <c r="Y192" s="6">
        <v>0.3</v>
      </c>
      <c r="Z192" s="6">
        <v>0.36</v>
      </c>
    </row>
    <row r="193" spans="3:26" ht="15.5" x14ac:dyDescent="0.35">
      <c r="C193" t="s">
        <v>217</v>
      </c>
      <c r="I193" s="6">
        <v>16260000000.000002</v>
      </c>
      <c r="J193" s="5">
        <v>14130000000</v>
      </c>
      <c r="K193" s="5">
        <v>12030000000</v>
      </c>
      <c r="L193" s="5">
        <v>7750000000</v>
      </c>
      <c r="M193" s="5">
        <v>15330000000</v>
      </c>
      <c r="N193" s="6">
        <v>-33020000000.000004</v>
      </c>
      <c r="O193" s="5">
        <v>23410000000</v>
      </c>
      <c r="P193" s="5">
        <v>19140000000</v>
      </c>
    </row>
    <row r="194" spans="3:26" ht="15.5" x14ac:dyDescent="0.35">
      <c r="C194" t="s">
        <v>218</v>
      </c>
      <c r="I194" s="6">
        <v>6.3E-3</v>
      </c>
      <c r="J194" s="6">
        <v>3.7000000000000002E-3</v>
      </c>
      <c r="K194" s="6">
        <v>2.2000000000000001E-3</v>
      </c>
      <c r="L194" s="6">
        <v>-8.8999999999999999E-3</v>
      </c>
      <c r="M194" s="6">
        <v>1.2800000000000001E-2</v>
      </c>
      <c r="N194" s="6">
        <v>-0.1293</v>
      </c>
      <c r="O194" s="6">
        <v>2.7000000000000001E-3</v>
      </c>
      <c r="P194" s="6">
        <v>6.8000000000000005E-3</v>
      </c>
      <c r="Q194" s="6">
        <v>-4.0000000000000002E-4</v>
      </c>
      <c r="R194" s="6">
        <v>-3.9800000000000002E-2</v>
      </c>
      <c r="S194" s="6">
        <v>1.9E-2</v>
      </c>
      <c r="T194" s="6">
        <v>4.6500000000000007E-2</v>
      </c>
      <c r="U194" s="6">
        <v>2.9700000000000001E-2</v>
      </c>
      <c r="V194" s="6">
        <v>0.13949999999999999</v>
      </c>
      <c r="W194" s="6">
        <v>5.8899999999999994E-2</v>
      </c>
      <c r="X194" s="6">
        <v>3.4599999999999999E-2</v>
      </c>
      <c r="Y194" s="6">
        <v>1.0500000000000001E-2</v>
      </c>
      <c r="Z194" s="6">
        <v>2.3799999999999998E-2</v>
      </c>
    </row>
    <row r="195" spans="3:26" ht="15.5" x14ac:dyDescent="0.35">
      <c r="C195" t="s">
        <v>219</v>
      </c>
      <c r="I195" s="6">
        <v>1.1599999999999999E-2</v>
      </c>
      <c r="J195" s="6">
        <v>6.9999999999999993E-3</v>
      </c>
      <c r="K195" s="6">
        <v>4.5999999999999999E-3</v>
      </c>
      <c r="L195" s="6">
        <v>-1.83E-2</v>
      </c>
      <c r="M195" s="6">
        <v>2.5600000000000001E-2</v>
      </c>
      <c r="N195" s="6">
        <v>-0.2621</v>
      </c>
      <c r="O195" s="6">
        <v>4.5000000000000005E-3</v>
      </c>
      <c r="P195" s="6">
        <v>1.1699999999999999E-2</v>
      </c>
      <c r="Q195" s="6">
        <v>-1.1000000000000001E-3</v>
      </c>
      <c r="R195" s="6">
        <v>-9.8599999999999993E-2</v>
      </c>
      <c r="S195" s="6">
        <v>4.3400000000000001E-2</v>
      </c>
      <c r="T195" s="6">
        <v>0.1084</v>
      </c>
      <c r="U195" s="6">
        <v>5.96E-2</v>
      </c>
      <c r="V195" s="6">
        <v>0.25379999999999997</v>
      </c>
      <c r="W195" s="6">
        <v>0.1191</v>
      </c>
      <c r="X195" s="6">
        <v>6.9699999999999998E-2</v>
      </c>
      <c r="Y195" s="6">
        <v>2.0199999999999999E-2</v>
      </c>
      <c r="Z195" s="6">
        <v>4.5899999999999996E-2</v>
      </c>
    </row>
    <row r="196" spans="3:26" ht="15.5" x14ac:dyDescent="0.35">
      <c r="C196" t="s">
        <v>220</v>
      </c>
      <c r="I196" s="6">
        <v>3.0099999999999998E-2</v>
      </c>
      <c r="J196" s="6">
        <v>2.8799999999999999E-2</v>
      </c>
      <c r="K196" s="6">
        <v>2.4799999999999999E-2</v>
      </c>
      <c r="L196" s="6">
        <v>8.0000000000000002E-3</v>
      </c>
      <c r="M196" s="6">
        <v>3.2099999999999997E-2</v>
      </c>
      <c r="N196" s="6">
        <v>-0.14410000000000001</v>
      </c>
      <c r="O196" s="6">
        <v>3.49E-2</v>
      </c>
      <c r="P196" s="6">
        <v>2.5699999999999997E-2</v>
      </c>
      <c r="Q196" s="6">
        <v>5.3899999999999997E-2</v>
      </c>
      <c r="R196" s="6">
        <v>-2.5000000000000001E-2</v>
      </c>
      <c r="S196" s="6">
        <v>5.33E-2</v>
      </c>
      <c r="T196" s="6">
        <v>0.10890000000000001</v>
      </c>
      <c r="U196" s="6">
        <v>7.9500000000000001E-2</v>
      </c>
      <c r="V196" s="6">
        <v>0.2666</v>
      </c>
      <c r="W196" s="6">
        <v>0.1215</v>
      </c>
      <c r="X196" s="6">
        <v>7.6200000000000004E-2</v>
      </c>
      <c r="Y196" s="6">
        <v>2.8199999999999999E-2</v>
      </c>
      <c r="Z196" s="6">
        <v>0.1192</v>
      </c>
    </row>
    <row r="197" spans="3:26" ht="15.5" x14ac:dyDescent="0.35">
      <c r="C197" t="s">
        <v>221</v>
      </c>
      <c r="I197" s="6">
        <v>1.61</v>
      </c>
      <c r="J197" s="6">
        <v>1.28</v>
      </c>
      <c r="K197" s="6">
        <v>0.83</v>
      </c>
      <c r="L197" s="6">
        <v>0.26</v>
      </c>
      <c r="M197" s="6">
        <v>1.1499999999999999</v>
      </c>
      <c r="N197" s="6">
        <v>-5.35</v>
      </c>
      <c r="O197" s="6">
        <v>1.21</v>
      </c>
      <c r="P197" s="6">
        <v>1.51</v>
      </c>
      <c r="Q197" s="6">
        <v>1.06</v>
      </c>
      <c r="R197" s="6">
        <v>-0.53</v>
      </c>
      <c r="S197" s="6">
        <v>1.87</v>
      </c>
      <c r="T197" s="6">
        <v>4.67</v>
      </c>
      <c r="U197" s="6">
        <v>3.31</v>
      </c>
      <c r="V197" s="6">
        <v>8.9700000000000006</v>
      </c>
    </row>
    <row r="198" spans="3:26" ht="15.5" x14ac:dyDescent="0.35">
      <c r="C198" t="s">
        <v>65</v>
      </c>
      <c r="I198" s="6">
        <v>0.74</v>
      </c>
      <c r="J198" s="6">
        <v>0.66</v>
      </c>
      <c r="K198" s="6">
        <v>0.47</v>
      </c>
      <c r="L198" s="6">
        <v>0.59</v>
      </c>
      <c r="M198" s="6">
        <v>0.78</v>
      </c>
      <c r="N198" s="6">
        <v>0.84</v>
      </c>
      <c r="O198" s="6">
        <v>0.71</v>
      </c>
      <c r="P198" s="6">
        <v>0.78</v>
      </c>
      <c r="Q198" s="6">
        <v>1.42</v>
      </c>
      <c r="R198" s="6">
        <v>0.77</v>
      </c>
      <c r="S198" s="6">
        <v>0.33</v>
      </c>
      <c r="T198" s="6">
        <v>0.63</v>
      </c>
      <c r="U198" s="6">
        <v>0.92</v>
      </c>
      <c r="V198" s="6">
        <v>0.93</v>
      </c>
      <c r="W198" s="6">
        <v>0.87</v>
      </c>
      <c r="X198" s="6">
        <v>0.79</v>
      </c>
      <c r="Y198" s="6">
        <v>0.76</v>
      </c>
      <c r="Z198" s="6">
        <v>0.92</v>
      </c>
    </row>
    <row r="199" spans="3:26" ht="15.5" x14ac:dyDescent="0.35">
      <c r="C199" t="s">
        <v>62</v>
      </c>
      <c r="I199" s="6">
        <v>226.62</v>
      </c>
      <c r="J199" s="6">
        <v>224.81</v>
      </c>
      <c r="K199" s="6">
        <v>187.76</v>
      </c>
      <c r="L199" s="6">
        <v>174.51</v>
      </c>
      <c r="M199" s="6">
        <v>175.96</v>
      </c>
      <c r="N199" s="6">
        <v>172.15</v>
      </c>
      <c r="O199" s="6">
        <v>232.83</v>
      </c>
      <c r="P199" s="6">
        <v>230.22</v>
      </c>
      <c r="Q199" s="6">
        <v>194.7</v>
      </c>
      <c r="R199" s="6">
        <v>190.09</v>
      </c>
      <c r="S199" s="6">
        <v>208.8</v>
      </c>
      <c r="T199" s="6">
        <v>190.9</v>
      </c>
      <c r="U199" s="6">
        <v>170.22</v>
      </c>
      <c r="V199" s="6">
        <v>161.07</v>
      </c>
      <c r="W199" s="6">
        <v>120.18</v>
      </c>
      <c r="X199" s="6">
        <v>105.87</v>
      </c>
      <c r="Y199" s="6">
        <v>98.48</v>
      </c>
      <c r="Z199" s="6">
        <v>96.49</v>
      </c>
    </row>
    <row r="200" spans="3:26" ht="15.5" x14ac:dyDescent="0.35">
      <c r="C200" t="s">
        <v>222</v>
      </c>
      <c r="I200" s="6">
        <v>0.74</v>
      </c>
      <c r="J200" s="6">
        <v>0.66</v>
      </c>
      <c r="K200" s="6">
        <v>0.47</v>
      </c>
      <c r="L200" s="6">
        <v>0.59</v>
      </c>
      <c r="M200" s="6">
        <v>0.78</v>
      </c>
      <c r="N200" s="6">
        <v>0.84</v>
      </c>
      <c r="O200" s="6">
        <v>0.71</v>
      </c>
      <c r="P200" s="6">
        <v>0.78</v>
      </c>
      <c r="Q200" s="6">
        <v>1.42</v>
      </c>
      <c r="R200" s="6">
        <v>0.77</v>
      </c>
      <c r="S200" s="6">
        <v>0.33</v>
      </c>
      <c r="T200" s="6">
        <v>0.63</v>
      </c>
      <c r="U200" s="6">
        <v>0.92</v>
      </c>
      <c r="V200" s="6">
        <v>0.93</v>
      </c>
      <c r="W200" s="6">
        <v>0.87</v>
      </c>
      <c r="X200" s="6">
        <v>0.79</v>
      </c>
      <c r="Y200" s="6">
        <v>0.76</v>
      </c>
      <c r="Z200" s="6">
        <v>0.92</v>
      </c>
    </row>
    <row r="201" spans="3:26" ht="15.5" x14ac:dyDescent="0.35">
      <c r="C201" t="s">
        <v>223</v>
      </c>
      <c r="I201" s="6">
        <v>226.62</v>
      </c>
      <c r="J201" s="6">
        <v>224.81</v>
      </c>
      <c r="K201" s="6">
        <v>187.76</v>
      </c>
      <c r="L201" s="6">
        <v>174.51</v>
      </c>
      <c r="M201" s="6">
        <v>175.96</v>
      </c>
      <c r="N201" s="6">
        <v>172.15</v>
      </c>
      <c r="O201" s="6">
        <v>232.83</v>
      </c>
      <c r="P201" s="6">
        <v>230.22</v>
      </c>
      <c r="Q201" s="6">
        <v>194.7</v>
      </c>
      <c r="R201" s="6">
        <v>190.09</v>
      </c>
      <c r="S201" s="6">
        <v>208.8</v>
      </c>
      <c r="T201" s="6">
        <v>190.9</v>
      </c>
      <c r="U201" s="6">
        <v>170.22</v>
      </c>
      <c r="V201" s="6">
        <v>161.07</v>
      </c>
      <c r="W201" s="6">
        <v>120.18</v>
      </c>
      <c r="X201" s="6">
        <v>105.87</v>
      </c>
      <c r="Y201" s="6">
        <v>98.48</v>
      </c>
      <c r="Z201" s="6">
        <v>96.49</v>
      </c>
    </row>
    <row r="202" spans="3:26" ht="15.5" x14ac:dyDescent="0.35">
      <c r="C202" t="s">
        <v>224</v>
      </c>
      <c r="I202" s="5">
        <v>22000000000</v>
      </c>
      <c r="J202" s="5">
        <v>30000000000</v>
      </c>
      <c r="K202" s="5">
        <v>34000000000</v>
      </c>
      <c r="L202" s="5">
        <v>39000000000</v>
      </c>
      <c r="M202" s="5">
        <v>37000000000</v>
      </c>
      <c r="N202" s="5">
        <v>38000000000</v>
      </c>
      <c r="O202" s="5">
        <v>51000000000</v>
      </c>
      <c r="P202" s="5">
        <v>44000000000</v>
      </c>
      <c r="Q202" s="5">
        <v>42000000000</v>
      </c>
      <c r="R202" s="5">
        <v>42000000000</v>
      </c>
      <c r="S202" s="5">
        <v>42000000000</v>
      </c>
      <c r="T202" s="5">
        <v>44000000000</v>
      </c>
      <c r="U202" s="5">
        <v>35000000000</v>
      </c>
      <c r="V202" s="5">
        <v>18000000000</v>
      </c>
      <c r="W202" s="5">
        <v>11000000000</v>
      </c>
      <c r="X202" s="5">
        <v>25000000000</v>
      </c>
      <c r="Y202" s="5">
        <v>23000000000</v>
      </c>
      <c r="Z202" s="5">
        <v>14000000000</v>
      </c>
    </row>
    <row r="203" spans="3:26" ht="15.5" x14ac:dyDescent="0.35">
      <c r="C203" t="s">
        <v>225</v>
      </c>
      <c r="I203" s="5">
        <v>50000000000</v>
      </c>
      <c r="J203" s="5">
        <v>59000000000</v>
      </c>
      <c r="K203" s="5">
        <v>41000000000</v>
      </c>
      <c r="L203" s="5">
        <v>43000000000</v>
      </c>
      <c r="M203" s="5">
        <v>49000000000</v>
      </c>
      <c r="N203" s="5">
        <v>59000000000</v>
      </c>
      <c r="O203" s="5">
        <v>39000000000</v>
      </c>
      <c r="P203" s="5">
        <v>48000000000</v>
      </c>
      <c r="Q203" s="5">
        <v>83000000000</v>
      </c>
      <c r="R203" s="5">
        <v>95000000000</v>
      </c>
      <c r="S203" s="5">
        <v>90000000000</v>
      </c>
      <c r="T203" s="5">
        <v>67000000000</v>
      </c>
      <c r="U203" s="5">
        <v>36000000000</v>
      </c>
      <c r="V203" s="5">
        <v>20000000000</v>
      </c>
      <c r="W203" s="5">
        <v>23000000000</v>
      </c>
      <c r="X203" s="5">
        <v>8000000000</v>
      </c>
      <c r="Y203" s="5">
        <v>8000000000</v>
      </c>
      <c r="Z203" s="5">
        <v>7000000000</v>
      </c>
    </row>
    <row r="204" spans="3:26" ht="15.5" x14ac:dyDescent="0.35">
      <c r="C204" t="s">
        <v>26</v>
      </c>
      <c r="I204" s="5">
        <v>72000000000</v>
      </c>
      <c r="J204" s="5">
        <v>88000000000</v>
      </c>
      <c r="K204" s="5">
        <v>75000000000</v>
      </c>
      <c r="L204" s="5">
        <v>82000000000</v>
      </c>
      <c r="M204" s="5">
        <v>86000000000</v>
      </c>
      <c r="N204" s="5">
        <v>97000000000</v>
      </c>
      <c r="O204" s="5">
        <v>90000000000</v>
      </c>
      <c r="P204" s="5">
        <v>92000000000</v>
      </c>
      <c r="Q204" s="5">
        <v>125000000000</v>
      </c>
      <c r="R204" s="5">
        <v>138000000000</v>
      </c>
      <c r="S204" s="5">
        <v>132000000000</v>
      </c>
      <c r="T204" s="5">
        <v>111000000000</v>
      </c>
      <c r="U204" s="5">
        <v>71000000000</v>
      </c>
      <c r="V204" s="5">
        <v>38000000000</v>
      </c>
      <c r="W204" s="5">
        <v>34000000000</v>
      </c>
      <c r="X204" s="5">
        <v>34000000000</v>
      </c>
      <c r="Y204" s="5">
        <v>31000000000</v>
      </c>
      <c r="Z204" s="5">
        <v>22000000000</v>
      </c>
    </row>
    <row r="205" spans="3:26" ht="15.5" x14ac:dyDescent="0.35">
      <c r="C205" t="s">
        <v>23</v>
      </c>
      <c r="I205" s="5">
        <v>47000000000</v>
      </c>
      <c r="J205" s="5">
        <v>43000000000</v>
      </c>
      <c r="K205" s="5">
        <v>67000000000</v>
      </c>
      <c r="L205" s="5">
        <v>75000000000</v>
      </c>
      <c r="M205" s="5">
        <v>73000000000</v>
      </c>
      <c r="N205" s="5">
        <v>81000000000</v>
      </c>
      <c r="O205" s="5">
        <v>80000000000</v>
      </c>
      <c r="P205" s="5">
        <v>80000000000</v>
      </c>
      <c r="Q205" s="5">
        <v>113000000000</v>
      </c>
      <c r="R205" s="5">
        <v>126000000000</v>
      </c>
      <c r="S205" s="5">
        <v>118000000000</v>
      </c>
      <c r="T205" s="5">
        <v>92000000000</v>
      </c>
      <c r="U205" s="5">
        <v>49000000000</v>
      </c>
      <c r="V205" s="5">
        <v>21000000000</v>
      </c>
      <c r="W205" s="5">
        <v>26000000000</v>
      </c>
      <c r="X205" s="5">
        <v>14000000000</v>
      </c>
      <c r="Y205" s="5">
        <v>27000000000</v>
      </c>
      <c r="Z205" s="5">
        <v>18000000000</v>
      </c>
    </row>
    <row r="206" spans="3:26" ht="15.5" x14ac:dyDescent="0.35">
      <c r="C206" t="s">
        <v>226</v>
      </c>
      <c r="I206" s="5">
        <v>113000000000</v>
      </c>
      <c r="J206" s="5">
        <v>126000000000</v>
      </c>
      <c r="K206" s="5">
        <v>71000000000</v>
      </c>
      <c r="L206" s="5">
        <v>58000000000</v>
      </c>
      <c r="M206" s="5">
        <v>68000000000</v>
      </c>
      <c r="N206" s="5">
        <v>75000000000</v>
      </c>
      <c r="O206" s="5">
        <v>103000000000</v>
      </c>
      <c r="P206" s="5">
        <v>117000000000</v>
      </c>
      <c r="Q206" s="5">
        <v>68000000000</v>
      </c>
      <c r="R206" s="5">
        <v>86000000000</v>
      </c>
      <c r="S206" s="5">
        <v>64000000000</v>
      </c>
      <c r="T206" s="5">
        <v>84000000000</v>
      </c>
      <c r="U206" s="5">
        <v>85000000000</v>
      </c>
      <c r="V206" s="5">
        <v>79000000000</v>
      </c>
      <c r="W206" s="5">
        <v>47000000000</v>
      </c>
      <c r="X206" s="5">
        <v>38000000000</v>
      </c>
      <c r="Y206" s="5">
        <v>28000000000</v>
      </c>
      <c r="Z206" s="5">
        <v>22000000000</v>
      </c>
    </row>
    <row r="207" spans="3:26" ht="15.5" x14ac:dyDescent="0.35">
      <c r="C207" t="s">
        <v>227</v>
      </c>
      <c r="I207" s="5">
        <v>-9000000000</v>
      </c>
      <c r="J207" s="5">
        <v>-4000000000</v>
      </c>
      <c r="K207" s="5">
        <v>-2000000000</v>
      </c>
      <c r="L207" s="5">
        <v>-6000000000</v>
      </c>
      <c r="M207" s="5">
        <v>17000000000</v>
      </c>
      <c r="N207" s="5">
        <v>41000000000</v>
      </c>
      <c r="O207" s="5">
        <v>17000000000</v>
      </c>
      <c r="P207" s="5">
        <v>-52000000000</v>
      </c>
      <c r="Q207" s="5">
        <v>-6000000000</v>
      </c>
      <c r="R207" s="5">
        <v>-4000000000</v>
      </c>
      <c r="S207" s="5">
        <v>4000000000</v>
      </c>
      <c r="T207" s="5">
        <v>8000000000</v>
      </c>
      <c r="U207" s="5">
        <v>7000000000</v>
      </c>
      <c r="V207" s="5">
        <v>-5000000000</v>
      </c>
      <c r="W207" s="5">
        <v>11000000000</v>
      </c>
      <c r="X207" s="5">
        <v>21000000000</v>
      </c>
      <c r="Y207" s="5">
        <v>-4000000000</v>
      </c>
      <c r="Z207" s="5">
        <v>9000000000</v>
      </c>
    </row>
    <row r="208" spans="3:26" ht="15.5" x14ac:dyDescent="0.35">
      <c r="C208" t="s">
        <v>228</v>
      </c>
      <c r="I208" s="5">
        <v>-2000000000</v>
      </c>
      <c r="J208" s="5">
        <v>-4000000000</v>
      </c>
      <c r="K208" s="5">
        <v>0</v>
      </c>
      <c r="L208" s="5">
        <v>-1000000000</v>
      </c>
      <c r="M208" s="5">
        <v>-2000000000</v>
      </c>
      <c r="N208" s="5">
        <v>-1000000000</v>
      </c>
      <c r="O208" s="5">
        <v>-3000000000</v>
      </c>
      <c r="P208" s="5">
        <v>-14000000000</v>
      </c>
      <c r="Q208" s="5">
        <v>-5000000000</v>
      </c>
      <c r="R208" s="5">
        <v>-4000000000</v>
      </c>
      <c r="S208" s="5">
        <v>-28000000000</v>
      </c>
      <c r="T208" s="5">
        <v>-60000000000</v>
      </c>
      <c r="U208" s="5">
        <v>-34000000000</v>
      </c>
      <c r="V208" s="5">
        <v>-10000000000</v>
      </c>
      <c r="W208" s="5">
        <v>-35000000000</v>
      </c>
      <c r="X208" s="5">
        <v>-8000000000</v>
      </c>
      <c r="Y208" s="5">
        <v>-4000000000</v>
      </c>
      <c r="Z208" s="5">
        <v>-12000000000</v>
      </c>
    </row>
    <row r="209" spans="3:26" ht="15.5" x14ac:dyDescent="0.35">
      <c r="C209" t="s">
        <v>15</v>
      </c>
      <c r="I209" s="5">
        <v>-11000000000</v>
      </c>
      <c r="J209" s="5">
        <v>-8000000000</v>
      </c>
      <c r="K209" s="5">
        <v>-2000000000</v>
      </c>
      <c r="L209" s="5">
        <v>-7000000000</v>
      </c>
      <c r="M209" s="5">
        <v>15000000000</v>
      </c>
      <c r="N209" s="5">
        <v>40000000000</v>
      </c>
      <c r="O209" s="5">
        <v>14000000000</v>
      </c>
      <c r="P209" s="5">
        <v>-66000000000</v>
      </c>
      <c r="Q209" s="5">
        <v>-11000000000</v>
      </c>
      <c r="R209" s="5">
        <v>-8000000000</v>
      </c>
      <c r="S209" s="5">
        <v>-24000000000</v>
      </c>
      <c r="T209" s="5">
        <v>-52000000000</v>
      </c>
      <c r="U209" s="5">
        <v>-28000000000</v>
      </c>
      <c r="V209" s="5">
        <v>-15000000000</v>
      </c>
      <c r="W209" s="5">
        <v>-23000000000</v>
      </c>
      <c r="X209" s="5">
        <v>13000000000</v>
      </c>
      <c r="Y209" s="5">
        <v>-9000000000</v>
      </c>
      <c r="Z209" s="5">
        <v>-3000000000</v>
      </c>
    </row>
    <row r="210" spans="3:26" ht="15.5" x14ac:dyDescent="0.35">
      <c r="C210" t="s">
        <v>17</v>
      </c>
      <c r="I210" s="6">
        <v>-10.3</v>
      </c>
      <c r="J210" s="6">
        <v>-7.62</v>
      </c>
      <c r="K210" s="6">
        <v>-2.0299999999999998</v>
      </c>
      <c r="L210" s="6">
        <v>-6.18</v>
      </c>
      <c r="M210" s="6">
        <v>14.37</v>
      </c>
      <c r="N210" s="6">
        <v>37.590000000000003</v>
      </c>
      <c r="O210" s="6">
        <v>13.4</v>
      </c>
      <c r="P210" s="6">
        <v>-62.57</v>
      </c>
      <c r="Q210" s="6">
        <v>-15.35</v>
      </c>
      <c r="R210" s="6">
        <v>-10.86</v>
      </c>
      <c r="S210" s="6">
        <v>-32.79</v>
      </c>
      <c r="T210" s="6">
        <v>-72.37</v>
      </c>
      <c r="U210" s="6">
        <v>-38.11</v>
      </c>
      <c r="V210" s="6">
        <v>-20.85</v>
      </c>
      <c r="W210" s="6">
        <v>-32.29</v>
      </c>
      <c r="X210" s="6">
        <v>17.54</v>
      </c>
      <c r="Y210" s="6">
        <v>-12.14</v>
      </c>
      <c r="Z210" s="6">
        <v>-3.66</v>
      </c>
    </row>
  </sheetData>
  <pageMargins left="0.7" right="0.7" top="0.75" bottom="0.75" header="0.3" footer="0.3"/>
  <ignoredErrors>
    <ignoredError sqref="A1:Z211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X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2827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2828</v>
      </c>
      <c r="D2" s="2" vm="683">
        <f ca="1">IFERROR(_xlfn.STOCKHISTORY("XIDX:" &amp; $C$1, D3, , 0, 0, 1), "Libur")</f>
        <v>600</v>
      </c>
      <c r="E2" s="2" vm="135">
        <f ca="1">IFERROR(_xlfn.STOCKHISTORY("XIDX:" &amp; $C$1, E3, , 0, 0, 1), "Libur")</f>
        <v>340</v>
      </c>
      <c r="H2" s="2" vm="135">
        <f ca="1">IFERROR(INDEX(D2:G2,COUNT(D2:G2)),"")</f>
        <v>340</v>
      </c>
      <c r="I2" s="2" vm="50">
        <f t="shared" ref="I2:X2" ca="1" si="0">IFERROR(_xlfn.STOCKHISTORY("XIDX:" &amp; $C$1, I1, , 0, 0, 1), "Libur")</f>
        <v>740</v>
      </c>
      <c r="J2" s="2" vm="186">
        <f t="shared" ca="1" si="0"/>
        <v>398</v>
      </c>
      <c r="K2" s="2" vm="749">
        <f t="shared" ca="1" si="0"/>
        <v>304</v>
      </c>
      <c r="L2" s="2" vm="22">
        <f t="shared" ca="1" si="0"/>
        <v>605</v>
      </c>
      <c r="M2" s="2" vm="750">
        <f t="shared" ca="1" si="0"/>
        <v>1100</v>
      </c>
      <c r="N2" s="2" vm="25">
        <f t="shared" ca="1" si="0"/>
        <v>520</v>
      </c>
      <c r="O2" s="2" vm="35">
        <f t="shared" ca="1" si="0"/>
        <v>358</v>
      </c>
      <c r="P2" s="2" vm="751">
        <f t="shared" ca="1" si="0"/>
        <v>405</v>
      </c>
      <c r="Q2" s="2" vm="752">
        <f t="shared" ca="1" si="0"/>
        <v>517.5</v>
      </c>
      <c r="R2" s="2" vm="753">
        <f t="shared" ca="1" si="0"/>
        <v>311.25</v>
      </c>
      <c r="S2" s="2" vm="754">
        <f t="shared" ca="1" si="0"/>
        <v>168.75</v>
      </c>
      <c r="T2" s="2" vm="136">
        <f t="shared" ca="1" si="0"/>
        <v>230</v>
      </c>
      <c r="U2" s="2" vm="41">
        <f t="shared" ca="1" si="0"/>
        <v>185</v>
      </c>
      <c r="V2" s="2" vm="755">
        <f t="shared" ca="1" si="0"/>
        <v>317.5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86730120</v>
      </c>
      <c r="E4" s="2">
        <f>IFERROR(INDEX(E51:E500,MATCH($C$4,$C$51:$C$500,0)),"")</f>
        <v>86285923</v>
      </c>
      <c r="H4" s="2">
        <f>IFERROR(SUM(D4:G4)*(4/MAX(1,COUNT(D4:G4))),"")</f>
        <v>346032086</v>
      </c>
      <c r="I4" s="2">
        <f t="shared" ref="I4:X4" si="1">IFERROR(INDEX(I51:I500,MATCH($C$4,$C$51:$C$500,0)),"")</f>
        <v>365860452</v>
      </c>
      <c r="J4" s="2">
        <f t="shared" si="1"/>
        <v>445648315</v>
      </c>
      <c r="K4" s="2">
        <f t="shared" si="1"/>
        <v>501262751</v>
      </c>
      <c r="L4" s="2">
        <f t="shared" si="1"/>
        <v>635790440</v>
      </c>
      <c r="M4" s="2">
        <f t="shared" si="1"/>
        <v>462666313</v>
      </c>
      <c r="N4" s="2">
        <f t="shared" si="1"/>
        <v>331932404</v>
      </c>
      <c r="O4" s="2">
        <f t="shared" si="1"/>
        <v>525524499</v>
      </c>
      <c r="P4" s="2">
        <f t="shared" si="1"/>
        <v>438444319</v>
      </c>
      <c r="Q4" s="2">
        <f t="shared" si="1"/>
        <v>310709476</v>
      </c>
      <c r="R4" s="2">
        <f t="shared" si="1"/>
        <v>258271601</v>
      </c>
      <c r="S4" s="2">
        <f t="shared" si="1"/>
        <v>348662183</v>
      </c>
      <c r="T4" s="2">
        <f t="shared" si="1"/>
        <v>499965642</v>
      </c>
      <c r="U4" s="2">
        <f t="shared" si="1"/>
        <v>421849737</v>
      </c>
      <c r="V4" s="2">
        <f t="shared" si="1"/>
        <v>396685875</v>
      </c>
      <c r="W4" s="2">
        <f t="shared" si="1"/>
        <v>498190177</v>
      </c>
      <c r="X4" s="2">
        <f t="shared" si="1"/>
        <v>274871750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-10517277</v>
      </c>
      <c r="E5" s="2">
        <f>IFERROR(INDEX(E51:E500,MATCH($C$5,$C$51:$C$500,0)),"")</f>
        <v>-10213764</v>
      </c>
      <c r="H5" s="2">
        <f>IFERROR(SUM(D5:G5)*(4/MAX(1,COUNT(D5:G5))),"")</f>
        <v>-41462082</v>
      </c>
      <c r="I5" s="2">
        <f t="shared" ref="I5:X5" si="2">IFERROR(INDEX(I51:I500,MATCH($C$5,$C$51:$C$500,0)),"")</f>
        <v>-155563228</v>
      </c>
      <c r="J5" s="2">
        <f t="shared" si="2"/>
        <v>23390764</v>
      </c>
      <c r="K5" s="2">
        <f t="shared" si="2"/>
        <v>-344776</v>
      </c>
      <c r="L5" s="2">
        <f t="shared" si="2"/>
        <v>52303039</v>
      </c>
      <c r="M5" s="2">
        <f t="shared" si="2"/>
        <v>50823247</v>
      </c>
      <c r="N5" s="2">
        <f t="shared" si="2"/>
        <v>24183558</v>
      </c>
      <c r="O5" s="2">
        <f t="shared" si="2"/>
        <v>26743066</v>
      </c>
      <c r="P5" s="2">
        <f t="shared" si="2"/>
        <v>37444150</v>
      </c>
      <c r="Q5" s="2">
        <f t="shared" si="2"/>
        <v>26235040</v>
      </c>
      <c r="R5" s="2">
        <f t="shared" si="2"/>
        <v>-744305</v>
      </c>
      <c r="S5" s="2">
        <f t="shared" si="2"/>
        <v>14126857</v>
      </c>
      <c r="T5" s="2">
        <f t="shared" si="2"/>
        <v>16180692</v>
      </c>
      <c r="U5" s="2">
        <f t="shared" si="2"/>
        <v>19919574</v>
      </c>
      <c r="V5" s="2">
        <f t="shared" si="2"/>
        <v>3269250</v>
      </c>
      <c r="W5" s="2">
        <f t="shared" si="2"/>
        <v>57639973</v>
      </c>
      <c r="X5" s="2">
        <f t="shared" si="2"/>
        <v>858132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188920467</v>
      </c>
      <c r="E6" s="2">
        <f>IFERROR(INDEX(E51:E500,MATCH($C$6,$C$51:$C$500,0)),"")</f>
        <v>204681034</v>
      </c>
      <c r="H6" s="2">
        <f>IFERROR(INDEX(D6:G6,COUNT(D6:G6)),"")</f>
        <v>204681034</v>
      </c>
      <c r="I6" s="2">
        <f t="shared" ref="I6:X6" si="3">IFERROR(INDEX(I51:I500,MATCH($C$6,$C$51:$C$500,0)),"")</f>
        <v>215321260</v>
      </c>
      <c r="J6" s="2">
        <f t="shared" si="3"/>
        <v>436660230</v>
      </c>
      <c r="K6" s="2">
        <f t="shared" si="3"/>
        <v>423687645</v>
      </c>
      <c r="L6" s="2">
        <f t="shared" si="3"/>
        <v>423710293</v>
      </c>
      <c r="M6" s="2">
        <f t="shared" si="3"/>
        <v>354225327</v>
      </c>
      <c r="N6" s="2">
        <f t="shared" si="3"/>
        <v>290914160</v>
      </c>
      <c r="O6" s="2">
        <f t="shared" si="3"/>
        <v>264139887</v>
      </c>
      <c r="P6" s="2">
        <f t="shared" si="3"/>
        <v>215623872</v>
      </c>
      <c r="Q6" s="2">
        <f t="shared" si="3"/>
        <v>174799423</v>
      </c>
      <c r="R6" s="2">
        <f t="shared" si="3"/>
        <v>147744334</v>
      </c>
      <c r="S6" s="2">
        <f t="shared" si="3"/>
        <v>155118199</v>
      </c>
      <c r="T6" s="2">
        <f t="shared" si="3"/>
        <v>142352586</v>
      </c>
      <c r="U6" s="2">
        <f t="shared" si="3"/>
        <v>130481244</v>
      </c>
      <c r="V6" s="2">
        <f t="shared" si="3"/>
        <v>110944307</v>
      </c>
      <c r="W6" s="2">
        <f t="shared" si="3"/>
        <v>59260787</v>
      </c>
      <c r="X6" s="2">
        <f t="shared" si="3"/>
        <v>44859148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8.32</v>
      </c>
      <c r="E7" s="3">
        <f>IFERROR(INDEX(E51:E500,MATCH($C$7,$C$51:$C$500,0))/1000000000,"")</f>
        <v>8.26</v>
      </c>
      <c r="H7" s="3">
        <f>IFERROR(INDEX(D7:G7,COUNT(D7:G7)),"")</f>
        <v>8.26</v>
      </c>
      <c r="I7" s="3">
        <f t="shared" ref="I7:X7" si="4">IFERROR(INDEX(I51:I500,MATCH($C$7,$C$51:$C$500,0))/1000000000,"")</f>
        <v>8.26</v>
      </c>
      <c r="J7" s="3">
        <f t="shared" si="4"/>
        <v>8.17</v>
      </c>
      <c r="K7" s="3">
        <f t="shared" si="4"/>
        <v>8.11</v>
      </c>
      <c r="L7" s="3">
        <f t="shared" si="4"/>
        <v>8.0500000000000007</v>
      </c>
      <c r="M7" s="3">
        <f t="shared" si="4"/>
        <v>8.0500000000000007</v>
      </c>
      <c r="N7" s="3">
        <f t="shared" si="4"/>
        <v>8.0500000000000007</v>
      </c>
      <c r="O7" s="3">
        <f t="shared" si="4"/>
        <v>8.0500000000000007</v>
      </c>
      <c r="P7" s="3">
        <f t="shared" si="4"/>
        <v>2.0099999999999998</v>
      </c>
      <c r="Q7" s="3">
        <f t="shared" si="4"/>
        <v>2.0099999999999998</v>
      </c>
      <c r="R7" s="3">
        <f t="shared" si="4"/>
        <v>2.0099999999999998</v>
      </c>
      <c r="S7" s="3">
        <f t="shared" si="4"/>
        <v>2.0099999999999998</v>
      </c>
      <c r="T7" s="3">
        <f t="shared" si="4"/>
        <v>2.0099999999999998</v>
      </c>
      <c r="U7" s="3">
        <f t="shared" si="4"/>
        <v>2.0099999999999998</v>
      </c>
      <c r="V7" s="3">
        <f t="shared" si="4"/>
        <v>2.0099999999999998</v>
      </c>
      <c r="W7" s="3">
        <f t="shared" si="4"/>
        <v>0</v>
      </c>
      <c r="X7" s="3">
        <f t="shared" si="4"/>
        <v>0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-44000000000</v>
      </c>
      <c r="E8" s="2">
        <f>IFERROR(INDEX(E51:E500,MATCH("Free cash flow (Quarter)",$C$51:$C$500,0)),"")</f>
        <v>99000000000</v>
      </c>
      <c r="H8" s="2">
        <f>IFERROR(INDEX(D8:G8,COUNT(D8:G8)),"")</f>
        <v>99000000000</v>
      </c>
      <c r="I8" s="2">
        <f t="shared" ref="I8:X8" si="5">IFERROR(INDEX(I51:I500,MATCH($C$8,$C$51:$C$500,0)),"")</f>
        <v>-700000000000</v>
      </c>
      <c r="J8" s="2">
        <f t="shared" si="5"/>
        <v>1583000000000</v>
      </c>
      <c r="K8" s="2">
        <f t="shared" si="5"/>
        <v>89000000000</v>
      </c>
      <c r="L8" s="2">
        <f t="shared" si="5"/>
        <v>1330000000000</v>
      </c>
      <c r="M8" s="2">
        <f t="shared" si="5"/>
        <v>197000000000</v>
      </c>
      <c r="N8" s="2">
        <f t="shared" si="5"/>
        <v>-1686000000000</v>
      </c>
      <c r="O8" s="2">
        <f t="shared" si="5"/>
        <v>-1894000000000</v>
      </c>
      <c r="P8" s="2">
        <f t="shared" si="5"/>
        <v>389000000000</v>
      </c>
      <c r="Q8" s="2">
        <f t="shared" si="5"/>
        <v>102000000000</v>
      </c>
      <c r="R8" s="2">
        <f t="shared" si="5"/>
        <v>256000000000</v>
      </c>
      <c r="S8" s="2">
        <f t="shared" si="5"/>
        <v>106000000000</v>
      </c>
      <c r="T8" s="2">
        <f t="shared" si="5"/>
        <v>43000000000</v>
      </c>
      <c r="U8" s="2">
        <f t="shared" si="5"/>
        <v>556000000000</v>
      </c>
      <c r="V8" s="2">
        <f t="shared" si="5"/>
        <v>-458000000000</v>
      </c>
      <c r="W8" s="2">
        <f t="shared" si="5"/>
        <v>1160000000000</v>
      </c>
      <c r="X8" s="2">
        <f t="shared" si="5"/>
        <v>522000000000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-5.25</v>
      </c>
      <c r="E9" s="3">
        <f>IFERROR(INDEX(E51:E500,MATCH("Free cash flow per share (Quarter)",$C$51:$C$500,0)),"")</f>
        <v>11.97</v>
      </c>
      <c r="H9" s="3">
        <f>IFERROR(INDEX(D9:G9,COUNT(D9:G9)),"")</f>
        <v>11.97</v>
      </c>
      <c r="I9" s="3">
        <f t="shared" ref="I9:X9" si="6">IFERROR(INDEX(I51:I500,MATCH($C$9,$C$51:$C$500,0)),"")</f>
        <v>-84.78</v>
      </c>
      <c r="J9" s="3">
        <f t="shared" si="6"/>
        <v>193.83</v>
      </c>
      <c r="K9" s="3">
        <f t="shared" si="6"/>
        <v>11.02</v>
      </c>
      <c r="L9" s="3">
        <f t="shared" si="6"/>
        <v>165.21</v>
      </c>
      <c r="M9" s="3">
        <f t="shared" si="6"/>
        <v>24.48</v>
      </c>
      <c r="N9" s="3">
        <f t="shared" si="6"/>
        <v>-209.47</v>
      </c>
      <c r="O9" s="3">
        <f t="shared" si="6"/>
        <v>-235.27</v>
      </c>
      <c r="P9" s="3">
        <f t="shared" si="6"/>
        <v>193.1</v>
      </c>
      <c r="Q9" s="3">
        <f t="shared" si="6"/>
        <v>50.49</v>
      </c>
      <c r="R9" s="3">
        <f t="shared" si="6"/>
        <v>126.98</v>
      </c>
      <c r="S9" s="3">
        <f t="shared" si="6"/>
        <v>52.55</v>
      </c>
      <c r="T9" s="3">
        <f t="shared" si="6"/>
        <v>21.31</v>
      </c>
      <c r="U9" s="3">
        <f t="shared" si="6"/>
        <v>276.24</v>
      </c>
      <c r="V9" s="3">
        <f t="shared" si="6"/>
        <v>-227.43</v>
      </c>
      <c r="W9" s="3">
        <f t="shared" si="6"/>
        <v>3867036.69</v>
      </c>
      <c r="X9" s="3">
        <f t="shared" si="6"/>
        <v>3866149.51</v>
      </c>
    </row>
    <row r="10" spans="1:24" ht="15.5" x14ac:dyDescent="0.35">
      <c r="C10" t="s">
        <v>18</v>
      </c>
      <c r="D10" s="3">
        <f ca="1">IFERROR(IF(D9=0,"",D2/D9),"")</f>
        <v>-114.28571428571429</v>
      </c>
      <c r="E10" s="3">
        <f ca="1">IFERROR(IF(E9=0,"",E2/E9),"")</f>
        <v>28.404344193817877</v>
      </c>
      <c r="I10" s="3">
        <f t="shared" ref="I10:X10" ca="1" si="7">IFERROR(IF(I9=0,"",I2/I9),"")</f>
        <v>-8.7284736966265619</v>
      </c>
      <c r="J10" s="3">
        <f t="shared" ca="1" si="7"/>
        <v>2.0533457153175463</v>
      </c>
      <c r="K10" s="3">
        <f t="shared" ca="1" si="7"/>
        <v>27.586206896551726</v>
      </c>
      <c r="L10" s="3">
        <f t="shared" ca="1" si="7"/>
        <v>3.6620059318443192</v>
      </c>
      <c r="M10" s="3">
        <f t="shared" ca="1" si="7"/>
        <v>44.934640522875817</v>
      </c>
      <c r="N10" s="3">
        <f t="shared" ca="1" si="7"/>
        <v>-2.482455721583043</v>
      </c>
      <c r="O10" s="3">
        <f t="shared" ca="1" si="7"/>
        <v>-1.5216559697368979</v>
      </c>
      <c r="P10" s="3">
        <f t="shared" ca="1" si="7"/>
        <v>2.0973588814085966</v>
      </c>
      <c r="Q10" s="3">
        <f t="shared" ca="1" si="7"/>
        <v>10.249554367201426</v>
      </c>
      <c r="R10" s="3">
        <f t="shared" ca="1" si="7"/>
        <v>2.4511734131359266</v>
      </c>
      <c r="S10" s="3">
        <f t="shared" ca="1" si="7"/>
        <v>3.2112274024738348</v>
      </c>
      <c r="T10" s="3">
        <f t="shared" ca="1" si="7"/>
        <v>10.793054903801034</v>
      </c>
      <c r="U10" s="3">
        <f t="shared" ca="1" si="7"/>
        <v>0.66970750072400809</v>
      </c>
      <c r="V10" s="3">
        <f t="shared" ca="1" si="7"/>
        <v>-1.3960339445103989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85095190</v>
      </c>
      <c r="E11" s="2">
        <f>IFERROR(INDEX(E51:E500,MATCH($C$11,$C$51:$C$500,0)),"")</f>
        <v>88035272</v>
      </c>
      <c r="H11" s="2">
        <f>IFERROR(INDEX(D11:G11,COUNT(D11:G11)),"")</f>
        <v>88035272</v>
      </c>
      <c r="I11" s="2">
        <f t="shared" ref="I11:X11" si="8">IFERROR(INDEX(I51:I500,MATCH($C$11,$C$51:$C$500,0)),"")</f>
        <v>85612709</v>
      </c>
      <c r="J11" s="2">
        <f t="shared" si="8"/>
        <v>67831883</v>
      </c>
      <c r="K11" s="2">
        <f t="shared" si="8"/>
        <v>50275131</v>
      </c>
      <c r="L11" s="2">
        <f t="shared" si="8"/>
        <v>105294404</v>
      </c>
      <c r="M11" s="2">
        <f t="shared" si="8"/>
        <v>68816720</v>
      </c>
      <c r="N11" s="2">
        <f t="shared" si="8"/>
        <v>25006841</v>
      </c>
      <c r="O11" s="2">
        <f t="shared" si="8"/>
        <v>20915825</v>
      </c>
      <c r="P11" s="2">
        <f t="shared" si="8"/>
        <v>57389309</v>
      </c>
      <c r="Q11" s="2">
        <f t="shared" si="8"/>
        <v>57947205</v>
      </c>
      <c r="R11" s="2">
        <f t="shared" si="8"/>
        <v>37619514</v>
      </c>
      <c r="S11" s="2">
        <f t="shared" si="8"/>
        <v>45543791</v>
      </c>
      <c r="T11" s="2">
        <f t="shared" si="8"/>
        <v>47838787</v>
      </c>
      <c r="U11" s="2">
        <f t="shared" si="8"/>
        <v>63301639</v>
      </c>
      <c r="V11" s="2">
        <f t="shared" si="8"/>
        <v>36307011</v>
      </c>
      <c r="W11" s="2">
        <f t="shared" si="8"/>
        <v>58573270</v>
      </c>
      <c r="X11" s="2">
        <f t="shared" si="8"/>
        <v>20729306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5717000000000</v>
      </c>
      <c r="E12" s="2">
        <f>IFERROR(INDEX(E51:E500,MATCH("Net Debt (Quarter)",$C$51:$C$500,0)),"")</f>
        <v>5395000000000</v>
      </c>
      <c r="H12" s="2">
        <f>IFERROR(INDEX(D12:G12,COUNT(D12:G12)),"")</f>
        <v>5395000000000</v>
      </c>
      <c r="I12" s="2">
        <f t="shared" ref="I12:X12" si="9">IFERROR(INDEX(I51:I500,MATCH($C$12,$C$51:$C$500,0)),"")</f>
        <v>5261000000000</v>
      </c>
      <c r="J12" s="2">
        <f t="shared" si="9"/>
        <v>4472000000000</v>
      </c>
      <c r="K12" s="2">
        <f t="shared" si="9"/>
        <v>5459000000000</v>
      </c>
      <c r="L12" s="2">
        <f t="shared" si="9"/>
        <v>4092000000000</v>
      </c>
      <c r="M12" s="2">
        <f t="shared" si="9"/>
        <v>4651000000000</v>
      </c>
      <c r="N12" s="2">
        <f t="shared" si="9"/>
        <v>5193000000000</v>
      </c>
      <c r="O12" s="2">
        <f t="shared" si="9"/>
        <v>3300000000000</v>
      </c>
      <c r="P12" s="2">
        <f t="shared" si="9"/>
        <v>1454000000000</v>
      </c>
      <c r="Q12" s="2">
        <f t="shared" si="9"/>
        <v>563000000000</v>
      </c>
      <c r="R12" s="2">
        <f t="shared" si="9"/>
        <v>375000000000</v>
      </c>
      <c r="S12" s="2">
        <f t="shared" si="9"/>
        <v>280000000000</v>
      </c>
      <c r="T12" s="2">
        <f t="shared" si="9"/>
        <v>197000000000</v>
      </c>
      <c r="U12" s="2">
        <f t="shared" si="9"/>
        <v>-91000000000</v>
      </c>
      <c r="V12" s="2">
        <f t="shared" si="9"/>
        <v>123000000000</v>
      </c>
      <c r="W12" s="2">
        <f t="shared" si="9"/>
        <v>-208000000000</v>
      </c>
      <c r="X12" s="2">
        <f t="shared" si="9"/>
        <v>-165000000000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7240000000000</v>
      </c>
      <c r="E13" s="2">
        <f>IFERROR(INDEX(E51:E500,MATCH("Total Debt (Quarter)",$C$51:$C$500,0)),"")</f>
        <v>6892000000000</v>
      </c>
      <c r="H13" s="2">
        <f>IFERROR(INDEX(D13:G13,COUNT(D13:G13)),"")</f>
        <v>6892000000000</v>
      </c>
      <c r="I13" s="2">
        <f t="shared" ref="I13:X13" si="10">IFERROR(INDEX(I51:I500,MATCH($C$13,$C$51:$C$500,0)),"")</f>
        <v>6692000000000</v>
      </c>
      <c r="J13" s="2">
        <f t="shared" si="10"/>
        <v>5568000000000</v>
      </c>
      <c r="K13" s="2">
        <f t="shared" si="10"/>
        <v>6235000000000</v>
      </c>
      <c r="L13" s="2">
        <f t="shared" si="10"/>
        <v>5734000000000</v>
      </c>
      <c r="M13" s="2">
        <f t="shared" si="10"/>
        <v>5634000000000</v>
      </c>
      <c r="N13" s="2">
        <f t="shared" si="10"/>
        <v>5546000000000</v>
      </c>
      <c r="O13" s="2">
        <f t="shared" si="10"/>
        <v>3591000000000</v>
      </c>
      <c r="P13" s="2">
        <f t="shared" si="10"/>
        <v>2286000000000</v>
      </c>
      <c r="Q13" s="2">
        <f t="shared" si="10"/>
        <v>1348000000000</v>
      </c>
      <c r="R13" s="2">
        <f t="shared" si="10"/>
        <v>880000000000</v>
      </c>
      <c r="S13" s="2">
        <f t="shared" si="10"/>
        <v>908000000000</v>
      </c>
      <c r="T13" s="2">
        <f t="shared" si="10"/>
        <v>792000000000</v>
      </c>
      <c r="U13" s="2">
        <f t="shared" si="10"/>
        <v>681000000000</v>
      </c>
      <c r="V13" s="2">
        <f t="shared" si="10"/>
        <v>474000000000</v>
      </c>
      <c r="W13" s="2">
        <f t="shared" si="10"/>
        <v>323000000000</v>
      </c>
      <c r="X13" s="2">
        <f t="shared" si="10"/>
        <v>22000000000</v>
      </c>
    </row>
    <row r="14" spans="1:24" ht="15.5" x14ac:dyDescent="0.35">
      <c r="C14" t="s">
        <v>27</v>
      </c>
      <c r="D14" s="2">
        <f>IFERROR(INDEX(D51:D500,MATCH($C$14,$C$51:$C$500,0)),"")</f>
        <v>-8147145</v>
      </c>
      <c r="E14" s="2">
        <f>IFERROR(INDEX(E51:E500,MATCH($C$14,$C$51:$C$500,0)),"")</f>
        <v>-8170525</v>
      </c>
      <c r="H14" s="2">
        <f>IFERROR(SUM(D14:G14)*(4/MAX(1,COUNT(D14:G14))),"")</f>
        <v>-32635340</v>
      </c>
      <c r="I14" s="2">
        <f t="shared" ref="I14:X14" si="11">IFERROR(INDEX(I51:I500,MATCH($C$14,$C$51:$C$500,0)),"")</f>
        <v>-25955966</v>
      </c>
      <c r="J14" s="2">
        <f t="shared" si="11"/>
        <v>-35879709</v>
      </c>
      <c r="K14" s="2">
        <f t="shared" si="11"/>
        <v>-38022352</v>
      </c>
      <c r="L14" s="2">
        <f t="shared" si="11"/>
        <v>-28453044</v>
      </c>
      <c r="M14" s="2">
        <f t="shared" si="11"/>
        <v>-26147298</v>
      </c>
      <c r="N14" s="2">
        <f t="shared" si="11"/>
        <v>-24007529</v>
      </c>
      <c r="O14" s="2">
        <f t="shared" si="11"/>
        <v>-22138896</v>
      </c>
      <c r="P14" s="2">
        <f t="shared" si="11"/>
        <v>-9665328</v>
      </c>
      <c r="Q14" s="2">
        <f t="shared" si="11"/>
        <v>-6048824</v>
      </c>
      <c r="R14" s="2">
        <f t="shared" si="11"/>
        <v>-5356391</v>
      </c>
      <c r="S14" s="2">
        <f t="shared" si="11"/>
        <v>-4624427</v>
      </c>
      <c r="T14" s="2">
        <f t="shared" si="11"/>
        <v>-4643549</v>
      </c>
      <c r="U14" s="2">
        <f t="shared" si="11"/>
        <v>-3680063</v>
      </c>
      <c r="V14" s="2">
        <f t="shared" si="11"/>
        <v>-3657997</v>
      </c>
      <c r="W14" s="2">
        <f t="shared" si="11"/>
        <v>-1088773</v>
      </c>
      <c r="X14" s="2">
        <f t="shared" si="11"/>
        <v>-372206</v>
      </c>
    </row>
    <row r="15" spans="1:24" ht="15.5" x14ac:dyDescent="0.35">
      <c r="C15" t="s">
        <v>28</v>
      </c>
      <c r="D15" s="2">
        <f>IFERROR(INDEX(D51:D500,MATCH($C$15,$C$51:$C$500,0)),"")</f>
        <v>-1083983</v>
      </c>
      <c r="E15" s="2">
        <f>IFERROR(INDEX(E51:E500,MATCH($C$15,$C$51:$C$500,0)),"")</f>
        <v>-1134075</v>
      </c>
      <c r="H15" s="2">
        <f>IFERROR(SUM(D15:G15)*(4/MAX(1,COUNT(D15:G15))),"")</f>
        <v>-4436116</v>
      </c>
      <c r="I15" s="2">
        <f t="shared" ref="I15:X15" si="12">IFERROR(INDEX(I51:I500,MATCH($C$15,$C$51:$C$500,0)),"")</f>
        <v>-1868331</v>
      </c>
      <c r="J15" s="2">
        <f t="shared" si="12"/>
        <v>-12901719</v>
      </c>
      <c r="K15" s="2">
        <f t="shared" si="12"/>
        <v>-12005343</v>
      </c>
      <c r="L15" s="2">
        <f t="shared" si="12"/>
        <v>-20800288</v>
      </c>
      <c r="M15" s="2">
        <f t="shared" si="12"/>
        <v>-20864826</v>
      </c>
      <c r="N15" s="2">
        <f t="shared" si="12"/>
        <v>-6279048</v>
      </c>
      <c r="O15" s="2">
        <f t="shared" si="12"/>
        <v>-19123468</v>
      </c>
      <c r="P15" s="2">
        <f t="shared" si="12"/>
        <v>-29191826</v>
      </c>
      <c r="Q15" s="2">
        <f t="shared" si="12"/>
        <v>-18825616</v>
      </c>
      <c r="R15" s="2">
        <f t="shared" si="12"/>
        <v>-11397421</v>
      </c>
      <c r="S15" s="2">
        <f t="shared" si="12"/>
        <v>-13390302</v>
      </c>
      <c r="T15" s="2">
        <f t="shared" si="12"/>
        <v>-18096721</v>
      </c>
      <c r="U15" s="2">
        <f t="shared" si="12"/>
        <v>-15799226</v>
      </c>
      <c r="V15" s="2">
        <f t="shared" si="12"/>
        <v>-8343901</v>
      </c>
      <c r="W15" s="2">
        <f t="shared" si="12"/>
        <v>-40611388</v>
      </c>
      <c r="X15" s="2">
        <f t="shared" si="12"/>
        <v>-19614816</v>
      </c>
    </row>
    <row r="16" spans="1:24" ht="15.5" x14ac:dyDescent="0.35">
      <c r="C16" t="s">
        <v>29</v>
      </c>
      <c r="D16" s="2">
        <f>IFERROR(INDEX(D51:D500,MATCH($C$16,$C$51:$C$500,0)),"")</f>
        <v>-8783612</v>
      </c>
      <c r="E16" s="2">
        <f>IFERROR(INDEX(E51:E500,MATCH($C$16,$C$51:$C$500,0)),"")</f>
        <v>-8420574</v>
      </c>
      <c r="H16" s="2">
        <f>IFERROR(SUM(D16:G16)*(4/MAX(1,COUNT(D16:G16))),"")</f>
        <v>-34408372</v>
      </c>
      <c r="I16" s="2">
        <f t="shared" ref="I16:X16" si="13">IFERROR(INDEX(I51:I500,MATCH($C$16,$C$51:$C$500,0)),"")</f>
        <v>-168988406</v>
      </c>
      <c r="J16" s="2">
        <f t="shared" si="13"/>
        <v>60877846</v>
      </c>
      <c r="K16" s="2">
        <f t="shared" si="13"/>
        <v>32851613</v>
      </c>
      <c r="L16" s="2">
        <f t="shared" si="13"/>
        <v>114685642</v>
      </c>
      <c r="M16" s="2">
        <f t="shared" si="13"/>
        <v>86472233</v>
      </c>
      <c r="N16" s="2">
        <f t="shared" si="13"/>
        <v>42082914</v>
      </c>
      <c r="O16" s="2">
        <f t="shared" si="13"/>
        <v>62869168</v>
      </c>
      <c r="P16" s="2">
        <f t="shared" si="13"/>
        <v>97281622</v>
      </c>
      <c r="Q16" s="2">
        <f t="shared" si="13"/>
        <v>60195507</v>
      </c>
      <c r="R16" s="2">
        <f t="shared" si="13"/>
        <v>25984193</v>
      </c>
      <c r="S16" s="2">
        <f t="shared" si="13"/>
        <v>39114397</v>
      </c>
      <c r="T16" s="2">
        <f t="shared" si="13"/>
        <v>53897225</v>
      </c>
      <c r="U16" s="2">
        <f t="shared" si="13"/>
        <v>50403019</v>
      </c>
      <c r="V16" s="2">
        <f t="shared" si="13"/>
        <v>20276583</v>
      </c>
      <c r="W16" s="2">
        <f t="shared" si="13"/>
        <v>155900831</v>
      </c>
      <c r="X16" s="2">
        <f t="shared" si="13"/>
        <v>77761053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</row>
    <row r="19" spans="1:24" ht="15.5" x14ac:dyDescent="0.35">
      <c r="A19" t="s">
        <v>46</v>
      </c>
      <c r="C19" t="s">
        <v>47</v>
      </c>
    </row>
    <row r="20" spans="1:24" ht="15.5" x14ac:dyDescent="0.35">
      <c r="A20" t="s">
        <v>48</v>
      </c>
      <c r="C20" t="s">
        <v>49</v>
      </c>
      <c r="D20" s="2">
        <f ca="1">IFERROR(D21*D2,"")</f>
        <v>4992000000000</v>
      </c>
      <c r="E20" s="2">
        <f ca="1">IFERROR(E21*E2,"")</f>
        <v>2808400000000</v>
      </c>
      <c r="H20" s="2">
        <f t="shared" ref="H20:X20" ca="1" si="14">IFERROR(H21*H2,"")</f>
        <v>2808400000000</v>
      </c>
      <c r="I20" s="2">
        <f t="shared" ca="1" si="14"/>
        <v>6112400000000</v>
      </c>
      <c r="J20" s="2">
        <f t="shared" ca="1" si="14"/>
        <v>3251660000000</v>
      </c>
      <c r="K20" s="2">
        <f t="shared" ca="1" si="14"/>
        <v>2465439999999.9995</v>
      </c>
      <c r="L20" s="2">
        <f t="shared" ca="1" si="14"/>
        <v>4870250000000.001</v>
      </c>
      <c r="M20" s="2">
        <f t="shared" ca="1" si="14"/>
        <v>8855000000000.002</v>
      </c>
      <c r="N20" s="2">
        <f t="shared" ca="1" si="14"/>
        <v>4186000000000.0005</v>
      </c>
      <c r="O20" s="2">
        <f t="shared" ca="1" si="14"/>
        <v>2881900000000.0005</v>
      </c>
      <c r="P20" s="2">
        <f t="shared" ca="1" si="14"/>
        <v>814049999999.99988</v>
      </c>
      <c r="Q20" s="2">
        <f t="shared" ca="1" si="14"/>
        <v>1040174999999.9999</v>
      </c>
      <c r="R20" s="2">
        <f t="shared" ca="1" si="14"/>
        <v>625612499999.99988</v>
      </c>
      <c r="S20" s="2">
        <f t="shared" ca="1" si="14"/>
        <v>339187499999.99994</v>
      </c>
      <c r="T20" s="2">
        <f t="shared" ca="1" si="14"/>
        <v>462299999999.99994</v>
      </c>
      <c r="U20" s="2">
        <f t="shared" ca="1" si="14"/>
        <v>371849999999.99994</v>
      </c>
      <c r="V20" s="2">
        <f t="shared" ca="1" si="14"/>
        <v>638174999999.99988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8320000000</v>
      </c>
      <c r="E21" s="2">
        <f>IFERROR(INDEX(E51:E500,MATCH($C$7,$C$51:$C$500,0)),"")</f>
        <v>8260000000</v>
      </c>
      <c r="H21" s="2">
        <f>IFERROR(INDEX(D21:G21,COUNT(D21:G21)),"")</f>
        <v>8260000000</v>
      </c>
      <c r="I21" s="2">
        <f t="shared" ref="I21:X21" si="15">IFERROR(INDEX(I51:I500,MATCH($C$7,$C$51:$C$500,0)),"")</f>
        <v>8260000000</v>
      </c>
      <c r="J21" s="2">
        <f t="shared" si="15"/>
        <v>8170000000</v>
      </c>
      <c r="K21" s="2">
        <f t="shared" si="15"/>
        <v>8109999999.999999</v>
      </c>
      <c r="L21" s="2">
        <f t="shared" si="15"/>
        <v>8050000000.000001</v>
      </c>
      <c r="M21" s="2">
        <f t="shared" si="15"/>
        <v>8050000000.000001</v>
      </c>
      <c r="N21" s="2">
        <f t="shared" si="15"/>
        <v>8050000000.000001</v>
      </c>
      <c r="O21" s="2">
        <f t="shared" si="15"/>
        <v>8050000000.000001</v>
      </c>
      <c r="P21" s="2">
        <f t="shared" si="15"/>
        <v>2009999999.9999998</v>
      </c>
      <c r="Q21" s="2">
        <f t="shared" si="15"/>
        <v>2009999999.9999998</v>
      </c>
      <c r="R21" s="2">
        <f t="shared" si="15"/>
        <v>2009999999.9999998</v>
      </c>
      <c r="S21" s="2">
        <f t="shared" si="15"/>
        <v>2009999999.9999998</v>
      </c>
      <c r="T21" s="2">
        <f t="shared" si="15"/>
        <v>2009999999.9999998</v>
      </c>
      <c r="U21" s="2">
        <f t="shared" si="15"/>
        <v>2009999999.9999998</v>
      </c>
      <c r="V21" s="2">
        <f t="shared" si="15"/>
        <v>2009999999.9999998</v>
      </c>
      <c r="W21" s="2">
        <f t="shared" si="15"/>
        <v>0</v>
      </c>
      <c r="X21" s="2">
        <f t="shared" si="15"/>
        <v>0</v>
      </c>
    </row>
    <row r="23" spans="1:24" ht="15.5" x14ac:dyDescent="0.35">
      <c r="B23" t="s">
        <v>50</v>
      </c>
      <c r="C23" t="s">
        <v>51</v>
      </c>
      <c r="D23" s="3">
        <f>IFERROR(D5/D6*100,"")</f>
        <v>-5.5670394886330659</v>
      </c>
      <c r="E23" s="3">
        <f>IFERROR(E5/E6*100,"")</f>
        <v>-4.9900881387964846</v>
      </c>
      <c r="H23" s="3">
        <f t="shared" ref="H23:X23" si="16">IFERROR(H5/H6*100,"")</f>
        <v>-20.256924244383093</v>
      </c>
      <c r="I23" s="3">
        <f t="shared" si="16"/>
        <v>-72.247035894179703</v>
      </c>
      <c r="J23" s="3">
        <f t="shared" si="16"/>
        <v>5.3567424722878929</v>
      </c>
      <c r="K23" s="3">
        <f t="shared" si="16"/>
        <v>-8.1375042220077007E-2</v>
      </c>
      <c r="L23" s="3">
        <f t="shared" si="16"/>
        <v>12.344056744451096</v>
      </c>
      <c r="M23" s="3">
        <f t="shared" si="16"/>
        <v>14.347716870058813</v>
      </c>
      <c r="N23" s="3">
        <f t="shared" si="16"/>
        <v>8.3129532092903275</v>
      </c>
      <c r="O23" s="3">
        <f t="shared" si="16"/>
        <v>10.124584478223845</v>
      </c>
      <c r="P23" s="3">
        <f t="shared" si="16"/>
        <v>17.365493742733644</v>
      </c>
      <c r="Q23" s="3">
        <f t="shared" si="16"/>
        <v>15.008653661288115</v>
      </c>
      <c r="R23" s="3">
        <f t="shared" si="16"/>
        <v>-0.50377904847437338</v>
      </c>
      <c r="S23" s="3">
        <f t="shared" si="16"/>
        <v>9.107156407869331</v>
      </c>
      <c r="T23" s="3">
        <f t="shared" si="16"/>
        <v>11.366630178393809</v>
      </c>
      <c r="U23" s="3">
        <f t="shared" si="16"/>
        <v>15.266235505847876</v>
      </c>
      <c r="V23" s="3">
        <f t="shared" si="16"/>
        <v>2.946748768280647</v>
      </c>
      <c r="W23" s="3">
        <f t="shared" si="16"/>
        <v>97.264946886378681</v>
      </c>
      <c r="X23" s="3">
        <f t="shared" si="16"/>
        <v>1.9129476110424568</v>
      </c>
    </row>
    <row r="24" spans="1:24" ht="15.5" x14ac:dyDescent="0.35">
      <c r="C24" t="s">
        <v>52</v>
      </c>
      <c r="D24" s="4">
        <f>IFERROR(_xlfn.RRI(5,I23,D23),"")</f>
        <v>-0.40109098042482338</v>
      </c>
      <c r="E24" s="4" t="str">
        <f>IFERROR(_xlfn.RRI(5,J23,E23),"")</f>
        <v/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-0.11954997137907464</v>
      </c>
      <c r="K24" s="4" t="str">
        <f t="shared" si="17"/>
        <v/>
      </c>
      <c r="L24" s="4">
        <f t="shared" si="17"/>
        <v>-3.8336274103478396E-2</v>
      </c>
      <c r="M24" s="4" t="str">
        <f t="shared" si="17"/>
        <v/>
      </c>
      <c r="N24" s="4">
        <f t="shared" si="17"/>
        <v>-1.8083612532837523E-2</v>
      </c>
      <c r="O24" s="4">
        <f t="shared" si="17"/>
        <v>-2.2877315848642832E-2</v>
      </c>
      <c r="P24" s="4">
        <f t="shared" si="17"/>
        <v>2.6103184915895472E-2</v>
      </c>
      <c r="Q24" s="4">
        <f t="shared" si="17"/>
        <v>0.38484040101441064</v>
      </c>
      <c r="R24" s="4" t="str">
        <f t="shared" si="17"/>
        <v/>
      </c>
      <c r="S24" s="4">
        <f t="shared" si="17"/>
        <v>0.36626814830295751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-321.77</v>
      </c>
      <c r="J25" s="3">
        <f t="shared" si="18"/>
        <v>55.25</v>
      </c>
      <c r="K25" s="3">
        <f t="shared" si="18"/>
        <v>14.88</v>
      </c>
      <c r="L25" s="3">
        <f t="shared" si="18"/>
        <v>106.85</v>
      </c>
      <c r="M25" s="3">
        <f t="shared" si="18"/>
        <v>85.48</v>
      </c>
      <c r="N25" s="3">
        <f t="shared" si="18"/>
        <v>44.48</v>
      </c>
      <c r="O25" s="3">
        <f t="shared" si="18"/>
        <v>46.66</v>
      </c>
      <c r="P25" s="3">
        <f t="shared" si="18"/>
        <v>267.55</v>
      </c>
      <c r="Q25" s="3">
        <f t="shared" si="18"/>
        <v>142.58000000000001</v>
      </c>
      <c r="R25" s="3">
        <f t="shared" si="18"/>
        <v>18.489999999999998</v>
      </c>
      <c r="S25" s="3">
        <f t="shared" si="18"/>
        <v>75.569999999999993</v>
      </c>
      <c r="T25" s="3">
        <f t="shared" si="18"/>
        <v>113.3</v>
      </c>
      <c r="U25" s="3">
        <f t="shared" si="18"/>
        <v>112.4</v>
      </c>
      <c r="V25" s="3">
        <f t="shared" si="18"/>
        <v>15.37</v>
      </c>
      <c r="W25" s="3">
        <f t="shared" si="18"/>
        <v>1744589.23</v>
      </c>
      <c r="X25" s="3">
        <f t="shared" si="18"/>
        <v>57029.05</v>
      </c>
    </row>
    <row r="26" spans="1:24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3.4373795137557561E-2</v>
      </c>
      <c r="K26" s="4">
        <f t="shared" si="19"/>
        <v>-0.43890087017860224</v>
      </c>
      <c r="L26" s="4">
        <f t="shared" si="19"/>
        <v>-5.6062622833907283E-2</v>
      </c>
      <c r="M26" s="4">
        <f t="shared" si="19"/>
        <v>0.3582681606857343</v>
      </c>
      <c r="N26" s="4">
        <f t="shared" si="19"/>
        <v>-0.1005789008830944</v>
      </c>
      <c r="O26" s="4">
        <f t="shared" si="19"/>
        <v>-0.16258070180339435</v>
      </c>
      <c r="P26" s="4">
        <f t="shared" si="19"/>
        <v>0.18939943761516553</v>
      </c>
      <c r="Q26" s="4">
        <f t="shared" si="19"/>
        <v>0.56126616709309562</v>
      </c>
      <c r="R26" s="4">
        <f t="shared" si="19"/>
        <v>-0.89883070006173738</v>
      </c>
      <c r="S26" s="4">
        <f t="shared" si="19"/>
        <v>-0.73426383874521939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56</v>
      </c>
      <c r="D27" s="3">
        <f>IFERROR(D4/D21,"")</f>
        <v>1.0424293269230769E-2</v>
      </c>
      <c r="E27" s="3">
        <f>IFERROR(E4/E21,"")</f>
        <v>1.0446237651331718E-2</v>
      </c>
      <c r="H27" s="3">
        <f t="shared" ref="H27:X27" si="20">IFERROR(H4/H21,"")</f>
        <v>4.1892504358353511E-2</v>
      </c>
      <c r="I27" s="3">
        <f t="shared" si="20"/>
        <v>4.4293032929782081E-2</v>
      </c>
      <c r="J27" s="3">
        <f t="shared" si="20"/>
        <v>5.4546917380660954E-2</v>
      </c>
      <c r="K27" s="3">
        <f t="shared" si="20"/>
        <v>6.1807984093711472E-2</v>
      </c>
      <c r="L27" s="3">
        <f t="shared" si="20"/>
        <v>7.8980178881987564E-2</v>
      </c>
      <c r="M27" s="3">
        <f t="shared" si="20"/>
        <v>5.7474076149068319E-2</v>
      </c>
      <c r="N27" s="3">
        <f t="shared" si="20"/>
        <v>4.1233839006211179E-2</v>
      </c>
      <c r="O27" s="3">
        <f t="shared" si="20"/>
        <v>6.5282546459627319E-2</v>
      </c>
      <c r="P27" s="3">
        <f t="shared" si="20"/>
        <v>0.21813150199004977</v>
      </c>
      <c r="Q27" s="3">
        <f t="shared" si="20"/>
        <v>0.15458182885572141</v>
      </c>
      <c r="R27" s="3">
        <f t="shared" si="20"/>
        <v>0.1284933338308458</v>
      </c>
      <c r="S27" s="3">
        <f t="shared" si="20"/>
        <v>0.17346377263681595</v>
      </c>
      <c r="T27" s="3">
        <f t="shared" si="20"/>
        <v>0.24873912537313436</v>
      </c>
      <c r="U27" s="3">
        <f t="shared" si="20"/>
        <v>0.20987549104477615</v>
      </c>
      <c r="V27" s="3">
        <f t="shared" si="20"/>
        <v>0.19735615671641793</v>
      </c>
      <c r="W27" s="3" t="str">
        <f t="shared" si="20"/>
        <v/>
      </c>
      <c r="X27" s="3" t="str">
        <f t="shared" si="20"/>
        <v/>
      </c>
    </row>
    <row r="28" spans="1:24" ht="15.5" x14ac:dyDescent="0.35">
      <c r="C28" t="s">
        <v>57</v>
      </c>
      <c r="D28" s="4">
        <f>IFERROR(_xlfn.RRI(5,I27,D27),"")</f>
        <v>-0.25124068148557044</v>
      </c>
      <c r="E28" s="4">
        <f>IFERROR(_xlfn.RRI(5,J27,E27),"")</f>
        <v>-0.28148152758313971</v>
      </c>
      <c r="H28" s="4">
        <f t="shared" ref="H28:X28" si="21">IFERROR(_xlfn.RRI(5,M27,H27),"")</f>
        <v>-6.1286929644208121E-2</v>
      </c>
      <c r="I28" s="4">
        <f t="shared" si="21"/>
        <v>1.4416558515829569E-2</v>
      </c>
      <c r="J28" s="4">
        <f t="shared" si="21"/>
        <v>-3.5294787408832073E-2</v>
      </c>
      <c r="K28" s="4">
        <f t="shared" si="21"/>
        <v>-0.22292088329562809</v>
      </c>
      <c r="L28" s="4">
        <f t="shared" si="21"/>
        <v>-0.12567693706099703</v>
      </c>
      <c r="M28" s="4">
        <f t="shared" si="21"/>
        <v>-0.14863012228652561</v>
      </c>
      <c r="N28" s="4">
        <f t="shared" si="21"/>
        <v>-0.24974483026205785</v>
      </c>
      <c r="O28" s="4">
        <f t="shared" si="21"/>
        <v>-0.23473721012381188</v>
      </c>
      <c r="P28" s="4">
        <f t="shared" si="21"/>
        <v>7.7465798818849851E-3</v>
      </c>
      <c r="Q28" s="4">
        <f t="shared" si="21"/>
        <v>-4.7682966422613937E-2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58</v>
      </c>
      <c r="H29" s="4" t="str">
        <f t="shared" ref="H29:X29" si="22">IFERROR(((H25-I25)/I25)*100%,"")</f>
        <v/>
      </c>
      <c r="I29" s="4">
        <f t="shared" si="22"/>
        <v>-6.8238914027149322</v>
      </c>
      <c r="J29" s="4">
        <f t="shared" si="22"/>
        <v>2.713037634408602</v>
      </c>
      <c r="K29" s="4">
        <f t="shared" si="22"/>
        <v>-0.86073935423490877</v>
      </c>
      <c r="L29" s="4">
        <f t="shared" si="22"/>
        <v>0.24999999999999989</v>
      </c>
      <c r="M29" s="4">
        <f t="shared" si="22"/>
        <v>0.92176258992805782</v>
      </c>
      <c r="N29" s="4">
        <f t="shared" si="22"/>
        <v>-4.6720960137162447E-2</v>
      </c>
      <c r="O29" s="4">
        <f t="shared" si="22"/>
        <v>-0.82560269108577833</v>
      </c>
      <c r="P29" s="4">
        <f t="shared" si="22"/>
        <v>0.87649039135923679</v>
      </c>
      <c r="Q29" s="4">
        <f t="shared" si="22"/>
        <v>6.7111952406706346</v>
      </c>
      <c r="R29" s="4">
        <f t="shared" si="22"/>
        <v>-0.75532618764059811</v>
      </c>
      <c r="S29" s="4">
        <f t="shared" si="22"/>
        <v>-0.33300970873786412</v>
      </c>
      <c r="T29" s="4">
        <f t="shared" si="22"/>
        <v>8.0071174377223438E-3</v>
      </c>
      <c r="U29" s="4">
        <f t="shared" si="22"/>
        <v>6.3129472999349385</v>
      </c>
      <c r="V29" s="4">
        <f t="shared" si="22"/>
        <v>-0.99999118990319569</v>
      </c>
      <c r="W29" s="4">
        <f t="shared" si="22"/>
        <v>29.591237798981393</v>
      </c>
      <c r="X29" s="4" t="str">
        <f t="shared" si="22"/>
        <v/>
      </c>
    </row>
    <row r="30" spans="1:24" ht="15.5" x14ac:dyDescent="0.35">
      <c r="C30" t="s">
        <v>59</v>
      </c>
      <c r="H30" s="4">
        <f t="shared" ref="H30:X30" si="23">IFERROR(((H27-I27)/I27)*100%,"")</f>
        <v>-5.4196527368855898E-2</v>
      </c>
      <c r="I30" s="4">
        <f t="shared" si="23"/>
        <v>-0.18798284015430508</v>
      </c>
      <c r="J30" s="4">
        <f t="shared" si="23"/>
        <v>-0.11747781163743343</v>
      </c>
      <c r="K30" s="4">
        <f t="shared" si="23"/>
        <v>-0.21742410603975512</v>
      </c>
      <c r="L30" s="4">
        <f t="shared" si="23"/>
        <v>0.37418788041306983</v>
      </c>
      <c r="M30" s="4">
        <f t="shared" si="23"/>
        <v>0.39385702457660621</v>
      </c>
      <c r="N30" s="4">
        <f t="shared" si="23"/>
        <v>-0.36837882033735586</v>
      </c>
      <c r="O30" s="4">
        <f t="shared" si="23"/>
        <v>-0.70071930984729913</v>
      </c>
      <c r="P30" s="4">
        <f t="shared" si="23"/>
        <v>0.41110700788539828</v>
      </c>
      <c r="Q30" s="4">
        <f t="shared" si="23"/>
        <v>0.20303384033306854</v>
      </c>
      <c r="R30" s="4">
        <f t="shared" si="23"/>
        <v>-0.25924974490279029</v>
      </c>
      <c r="S30" s="4">
        <f t="shared" si="23"/>
        <v>-0.30262771336595162</v>
      </c>
      <c r="T30" s="4">
        <f t="shared" si="23"/>
        <v>0.18517471542242539</v>
      </c>
      <c r="U30" s="4">
        <f t="shared" si="23"/>
        <v>6.3435235751714183E-2</v>
      </c>
      <c r="V30" s="4" t="str">
        <f t="shared" si="23"/>
        <v/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359.66</v>
      </c>
      <c r="E32" s="3">
        <f>IFERROR(INDEX(E51:E500,MATCH($A$32,$C$51:$C$500,0)),"")</f>
        <v>378.58</v>
      </c>
      <c r="H32" s="3">
        <f>IFERROR(INDEX(D32:G32,COUNT(D32:G32)),"")</f>
        <v>378.58</v>
      </c>
      <c r="I32" s="3">
        <f t="shared" ref="I32:X32" si="24">IFERROR(INDEX(I51:I500,MATCH($C$32,$C$51:$C$500,0)),"")</f>
        <v>393.05</v>
      </c>
      <c r="J32" s="3">
        <f t="shared" si="24"/>
        <v>706.89</v>
      </c>
      <c r="K32" s="3">
        <f t="shared" si="24"/>
        <v>624.29</v>
      </c>
      <c r="L32" s="3">
        <f t="shared" si="24"/>
        <v>654.71</v>
      </c>
      <c r="M32" s="3">
        <f t="shared" si="24"/>
        <v>505.32</v>
      </c>
      <c r="N32" s="3">
        <f t="shared" si="24"/>
        <v>410.15</v>
      </c>
      <c r="O32" s="3">
        <f t="shared" si="24"/>
        <v>362.45</v>
      </c>
      <c r="P32" s="3">
        <f t="shared" si="24"/>
        <v>1317.87</v>
      </c>
      <c r="Q32" s="3">
        <f t="shared" si="24"/>
        <v>978.74</v>
      </c>
      <c r="R32" s="3">
        <f t="shared" si="24"/>
        <v>801.1</v>
      </c>
      <c r="S32" s="3">
        <f t="shared" si="24"/>
        <v>833.59</v>
      </c>
      <c r="T32" s="3">
        <f t="shared" si="24"/>
        <v>686.56</v>
      </c>
      <c r="U32" s="3">
        <f t="shared" si="24"/>
        <v>632.59</v>
      </c>
      <c r="V32" s="3">
        <f t="shared" si="24"/>
        <v>411.28</v>
      </c>
      <c r="W32" s="3">
        <f t="shared" si="24"/>
        <v>1009369.66</v>
      </c>
      <c r="X32" s="3">
        <f t="shared" si="24"/>
        <v>890446.4</v>
      </c>
    </row>
    <row r="33" spans="1:24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0.95</v>
      </c>
      <c r="E33" s="3">
        <f>IFERROR(INDEX(E51:E500,MATCH($A$33,$C$51:$C$500,0)),"")</f>
        <v>1.55</v>
      </c>
      <c r="H33" s="3">
        <f>IFERROR(INDEX(D33:G33,COUNT(D33:G33)),"")</f>
        <v>1.55</v>
      </c>
      <c r="I33" s="3">
        <f t="shared" ref="I33:X33" si="25">IFERROR(INDEX(I51:I500,MATCH($C$33,$C$51:$C$500,0)),"")</f>
        <v>1.88</v>
      </c>
      <c r="J33" s="3">
        <f t="shared" si="25"/>
        <v>0.56000000000000005</v>
      </c>
      <c r="K33" s="3">
        <f t="shared" si="25"/>
        <v>0.49</v>
      </c>
      <c r="L33" s="3">
        <f t="shared" si="25"/>
        <v>0.92</v>
      </c>
      <c r="M33" s="3">
        <f t="shared" si="25"/>
        <v>2.1800000000000002</v>
      </c>
      <c r="N33" s="3">
        <f t="shared" si="25"/>
        <v>1.27</v>
      </c>
      <c r="O33" s="3">
        <f t="shared" si="25"/>
        <v>0.99</v>
      </c>
      <c r="P33" s="3">
        <f t="shared" si="25"/>
        <v>1.23</v>
      </c>
      <c r="Q33" s="3">
        <f t="shared" si="25"/>
        <v>2.12</v>
      </c>
      <c r="R33" s="3">
        <f t="shared" si="25"/>
        <v>1.55</v>
      </c>
      <c r="S33" s="3">
        <f t="shared" si="25"/>
        <v>0.81</v>
      </c>
      <c r="T33" s="3">
        <f t="shared" si="25"/>
        <v>1.34</v>
      </c>
      <c r="U33" s="3">
        <f t="shared" si="25"/>
        <v>1.17</v>
      </c>
      <c r="V33" s="3">
        <f t="shared" si="25"/>
        <v>3.09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-15.23</v>
      </c>
      <c r="E34" s="3">
        <f>IFERROR(INDEX(E51:E500,MATCH($A$34,$C$51:$C$500,0)),"")</f>
        <v>-31.6</v>
      </c>
      <c r="H34" s="3">
        <f>IFERROR(INDEX(D34:G34,COUNT(D34:G34)),"")</f>
        <v>-31.6</v>
      </c>
      <c r="I34" s="3">
        <f t="shared" ref="I34:X34" si="26">IFERROR(INDEX(I51:I500,MATCH($C$34,$C$51:$C$500,0)),"")</f>
        <v>-2.2999999999999998</v>
      </c>
      <c r="J34" s="3">
        <f t="shared" si="26"/>
        <v>7.2</v>
      </c>
      <c r="K34" s="3">
        <f t="shared" si="26"/>
        <v>20.43</v>
      </c>
      <c r="L34" s="3">
        <f t="shared" si="26"/>
        <v>5.66</v>
      </c>
      <c r="M34" s="3">
        <f t="shared" si="26"/>
        <v>12.87</v>
      </c>
      <c r="N34" s="3">
        <f t="shared" si="26"/>
        <v>11.69</v>
      </c>
      <c r="O34" s="3">
        <f t="shared" si="26"/>
        <v>7.67</v>
      </c>
      <c r="P34" s="3">
        <f t="shared" si="26"/>
        <v>6.05</v>
      </c>
      <c r="Q34" s="3">
        <f t="shared" si="26"/>
        <v>14.53</v>
      </c>
      <c r="R34" s="3">
        <f t="shared" si="26"/>
        <v>67.28</v>
      </c>
      <c r="S34" s="3">
        <f t="shared" si="26"/>
        <v>8.9499999999999993</v>
      </c>
      <c r="T34" s="3">
        <f t="shared" si="26"/>
        <v>8.1199999999999992</v>
      </c>
      <c r="U34" s="3">
        <f t="shared" si="26"/>
        <v>6.58</v>
      </c>
      <c r="V34" s="3">
        <f t="shared" si="26"/>
        <v>82.76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1.86</v>
      </c>
      <c r="E35" s="3">
        <f>IFERROR(INDEX(E51:E500,MATCH($A$35,$C$51:$C$500,0)),"")</f>
        <v>3.32</v>
      </c>
      <c r="H35" s="3">
        <f>IFERROR(INDEX(D35:G35,COUNT(D35:G35)),"")</f>
        <v>3.32</v>
      </c>
      <c r="I35" s="3">
        <f t="shared" ref="I35:X35" si="27">IFERROR(INDEX(I51:I500,MATCH($C$35,$C$51:$C$500,0)),"")</f>
        <v>1.01</v>
      </c>
      <c r="J35" s="3">
        <f t="shared" si="27"/>
        <v>0.46</v>
      </c>
      <c r="K35" s="3">
        <f t="shared" si="27"/>
        <v>0.32</v>
      </c>
      <c r="L35" s="3">
        <f t="shared" si="27"/>
        <v>0.51</v>
      </c>
      <c r="M35" s="3">
        <f t="shared" si="27"/>
        <v>1.34</v>
      </c>
      <c r="N35" s="3">
        <f t="shared" si="27"/>
        <v>0.87</v>
      </c>
      <c r="O35" s="3">
        <f t="shared" si="27"/>
        <v>0.39</v>
      </c>
      <c r="P35" s="3">
        <f t="shared" si="27"/>
        <v>0.52</v>
      </c>
      <c r="Q35" s="3">
        <f t="shared" si="27"/>
        <v>1</v>
      </c>
      <c r="R35" s="3">
        <f t="shared" si="27"/>
        <v>0.73</v>
      </c>
      <c r="S35" s="3">
        <f t="shared" si="27"/>
        <v>0.28999999999999998</v>
      </c>
      <c r="T35" s="3">
        <f t="shared" si="27"/>
        <v>0.3</v>
      </c>
      <c r="U35" s="3">
        <f t="shared" si="27"/>
        <v>0.28999999999999998</v>
      </c>
      <c r="V35" s="3">
        <f t="shared" si="27"/>
        <v>0.67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</row>
    <row r="51" spans="2:24" ht="15.5" x14ac:dyDescent="0.35">
      <c r="B51" t="s">
        <v>80</v>
      </c>
      <c r="C51" t="s">
        <v>6</v>
      </c>
      <c r="D51" s="5">
        <v>86730120</v>
      </c>
      <c r="E51" s="5">
        <v>86285923</v>
      </c>
      <c r="F51" s="5">
        <v>77688964</v>
      </c>
      <c r="G51" s="5">
        <v>115959651</v>
      </c>
      <c r="I51" s="5">
        <v>365860452</v>
      </c>
      <c r="J51" s="5">
        <v>445648315</v>
      </c>
      <c r="K51" s="5">
        <v>501262751</v>
      </c>
      <c r="L51" s="5">
        <v>635790440</v>
      </c>
      <c r="M51" s="5">
        <v>462666313</v>
      </c>
      <c r="N51" s="5">
        <v>331932404</v>
      </c>
      <c r="O51" s="5">
        <v>525524499</v>
      </c>
      <c r="P51" s="5">
        <v>438444319</v>
      </c>
      <c r="Q51" s="5">
        <v>310709476</v>
      </c>
      <c r="R51" s="5">
        <v>258271601</v>
      </c>
      <c r="S51" s="5">
        <v>348662183</v>
      </c>
      <c r="T51" s="5">
        <v>499965642</v>
      </c>
      <c r="U51" s="5">
        <v>421849737</v>
      </c>
      <c r="V51" s="5">
        <v>396685875</v>
      </c>
      <c r="W51" s="5">
        <v>498190177</v>
      </c>
      <c r="X51" s="5">
        <v>274871750</v>
      </c>
    </row>
    <row r="52" spans="2:24" ht="15.5" x14ac:dyDescent="0.35">
      <c r="C52" t="s">
        <v>82</v>
      </c>
      <c r="D52" s="5">
        <v>-68882936</v>
      </c>
      <c r="E52" s="5">
        <v>-75904976</v>
      </c>
      <c r="F52" s="5">
        <v>-70026954</v>
      </c>
      <c r="G52" s="5">
        <v>-107841266</v>
      </c>
      <c r="I52" s="5">
        <v>-336170789</v>
      </c>
      <c r="J52" s="5">
        <v>-364549166</v>
      </c>
      <c r="K52" s="5">
        <v>-437435940</v>
      </c>
      <c r="L52" s="5">
        <v>-499774421</v>
      </c>
      <c r="M52" s="5">
        <v>-384863899</v>
      </c>
      <c r="N52" s="5">
        <v>-296182526</v>
      </c>
      <c r="O52" s="5">
        <v>-433828971</v>
      </c>
      <c r="P52" s="5">
        <v>-314348777</v>
      </c>
      <c r="Q52" s="5">
        <v>-216601137</v>
      </c>
      <c r="R52" s="5">
        <v>-204983801</v>
      </c>
      <c r="S52" s="5">
        <v>-278139095</v>
      </c>
      <c r="T52" s="5">
        <v>-413764435</v>
      </c>
      <c r="U52" s="5">
        <v>-342297332</v>
      </c>
      <c r="V52" s="5">
        <v>-348535503</v>
      </c>
      <c r="W52" s="5">
        <v>-307987909</v>
      </c>
      <c r="X52" s="5">
        <v>-175035693</v>
      </c>
    </row>
    <row r="53" spans="2:24" ht="15.5" x14ac:dyDescent="0.35">
      <c r="C53" t="s">
        <v>84</v>
      </c>
      <c r="D53" s="5">
        <v>17847184</v>
      </c>
      <c r="E53" s="5">
        <v>10380947</v>
      </c>
      <c r="F53" s="5">
        <v>7662010</v>
      </c>
      <c r="G53" s="5">
        <v>8118385</v>
      </c>
      <c r="I53" s="5">
        <v>29689663</v>
      </c>
      <c r="J53" s="5">
        <v>81099149</v>
      </c>
      <c r="K53" s="5">
        <v>63826811</v>
      </c>
      <c r="L53" s="5">
        <v>136016019</v>
      </c>
      <c r="M53" s="5">
        <v>77802414</v>
      </c>
      <c r="N53" s="5">
        <v>35749878</v>
      </c>
      <c r="O53" s="5">
        <v>91695528</v>
      </c>
      <c r="P53" s="5">
        <v>124095542</v>
      </c>
      <c r="Q53" s="5">
        <v>94108339</v>
      </c>
      <c r="R53" s="5">
        <v>53287800</v>
      </c>
      <c r="S53" s="5">
        <v>70523088</v>
      </c>
      <c r="T53" s="5">
        <v>86201207</v>
      </c>
      <c r="U53" s="5">
        <v>79552405</v>
      </c>
      <c r="V53" s="5">
        <v>48150372</v>
      </c>
      <c r="W53" s="5">
        <v>190202268</v>
      </c>
      <c r="X53" s="5">
        <v>99836057</v>
      </c>
    </row>
    <row r="54" spans="2:24" ht="15.5" x14ac:dyDescent="0.35">
      <c r="C54" t="s">
        <v>85</v>
      </c>
      <c r="D54" s="5">
        <v>-19868628</v>
      </c>
      <c r="E54" s="5">
        <v>-12063715</v>
      </c>
      <c r="F54" s="5">
        <v>-50832246</v>
      </c>
      <c r="G54" s="5">
        <v>86845021</v>
      </c>
      <c r="I54" s="5">
        <v>-79889274</v>
      </c>
      <c r="J54" s="5">
        <v>12806541</v>
      </c>
      <c r="K54" s="5">
        <v>1793436</v>
      </c>
      <c r="L54" s="5">
        <v>1708864</v>
      </c>
      <c r="M54" s="5">
        <v>32656566</v>
      </c>
      <c r="N54" s="5">
        <v>28061648</v>
      </c>
      <c r="O54" s="5">
        <v>-9178647</v>
      </c>
      <c r="P54" s="5">
        <v>-21744963</v>
      </c>
      <c r="Q54" s="5">
        <v>-29989593</v>
      </c>
      <c r="R54" s="5">
        <v>-23221178</v>
      </c>
      <c r="S54" s="5">
        <v>-28210517</v>
      </c>
      <c r="T54" s="5">
        <v>-30171959</v>
      </c>
      <c r="U54" s="5">
        <v>-29537091</v>
      </c>
      <c r="V54" s="5">
        <v>-27067041</v>
      </c>
      <c r="W54" s="5">
        <v>-33669736</v>
      </c>
      <c r="X54" s="5">
        <v>-22041346</v>
      </c>
    </row>
    <row r="55" spans="2:24" ht="15.5" x14ac:dyDescent="0.35">
      <c r="C55" t="s">
        <v>386</v>
      </c>
      <c r="D55" s="5">
        <v>-81425</v>
      </c>
      <c r="E55" s="5">
        <v>-93275</v>
      </c>
      <c r="F55" s="5">
        <v>-104305</v>
      </c>
      <c r="G55" s="5">
        <v>-81893</v>
      </c>
      <c r="I55" s="5">
        <v>-328090</v>
      </c>
      <c r="J55" s="5">
        <v>-1112771</v>
      </c>
      <c r="K55" s="5">
        <v>-901394</v>
      </c>
      <c r="L55" s="5">
        <v>-593420</v>
      </c>
      <c r="M55" s="5">
        <v>-1795251</v>
      </c>
      <c r="N55" s="5">
        <v>-445936</v>
      </c>
      <c r="O55" s="5">
        <v>-859616</v>
      </c>
      <c r="P55" s="5">
        <v>-1024058</v>
      </c>
      <c r="Q55" s="5">
        <v>-507108</v>
      </c>
      <c r="R55" s="5">
        <v>-626464</v>
      </c>
      <c r="S55" s="5">
        <v>-946133</v>
      </c>
      <c r="T55" s="5">
        <v>-364698</v>
      </c>
      <c r="U55" s="5">
        <v>-528132</v>
      </c>
      <c r="V55" s="5">
        <v>-358920</v>
      </c>
      <c r="W55" s="5">
        <v>-2281161</v>
      </c>
      <c r="X55" s="5">
        <v>-2082841</v>
      </c>
    </row>
    <row r="56" spans="2:24" ht="15.5" x14ac:dyDescent="0.35">
      <c r="C56" t="s">
        <v>387</v>
      </c>
      <c r="D56" s="5">
        <v>-18186554</v>
      </c>
      <c r="E56" s="5">
        <v>-14811122</v>
      </c>
      <c r="F56" s="5">
        <v>-23502177</v>
      </c>
      <c r="G56" s="5">
        <v>-12936172</v>
      </c>
      <c r="I56" s="5">
        <v>-69766281</v>
      </c>
      <c r="J56" s="5">
        <v>-45365789</v>
      </c>
      <c r="K56" s="5">
        <v>-51582981</v>
      </c>
      <c r="L56" s="5">
        <v>-33090627</v>
      </c>
      <c r="M56" s="5">
        <v>-20589699</v>
      </c>
      <c r="N56" s="5">
        <v>-22592176</v>
      </c>
      <c r="O56" s="5">
        <v>-26811700</v>
      </c>
      <c r="P56" s="5">
        <v>-34661278</v>
      </c>
      <c r="Q56" s="5">
        <v>-29725335</v>
      </c>
      <c r="R56" s="5">
        <v>-23095752</v>
      </c>
      <c r="S56" s="5">
        <v>-27172890</v>
      </c>
      <c r="T56" s="5">
        <v>-31205900</v>
      </c>
      <c r="U56" s="5">
        <v>-28679546</v>
      </c>
      <c r="V56" s="5">
        <v>-31529493</v>
      </c>
      <c r="W56" s="5">
        <v>-27718783</v>
      </c>
      <c r="X56" s="5">
        <v>-18551701</v>
      </c>
    </row>
    <row r="57" spans="2:24" ht="15.5" x14ac:dyDescent="0.35">
      <c r="C57" t="s">
        <v>432</v>
      </c>
      <c r="D57" s="5">
        <v>-544756</v>
      </c>
      <c r="E57" s="5">
        <v>1519616</v>
      </c>
      <c r="F57" s="5">
        <v>-5243668</v>
      </c>
      <c r="I57" s="5">
        <v>-5243668</v>
      </c>
      <c r="K57" s="5">
        <v>553</v>
      </c>
      <c r="L57" s="5">
        <v>-338757</v>
      </c>
      <c r="M57" s="5">
        <v>873198</v>
      </c>
      <c r="N57" s="5">
        <v>-51336</v>
      </c>
      <c r="O57" s="5">
        <v>-780623</v>
      </c>
      <c r="P57" s="5">
        <v>1149537</v>
      </c>
      <c r="Q57" s="5">
        <v>-35570</v>
      </c>
      <c r="R57" s="5">
        <v>158480</v>
      </c>
      <c r="S57" s="5">
        <v>-654575</v>
      </c>
      <c r="T57" s="5">
        <v>82262</v>
      </c>
      <c r="U57" s="5">
        <v>-8205950</v>
      </c>
      <c r="V57" s="5">
        <v>612323</v>
      </c>
      <c r="W57" s="5">
        <v>-2010701</v>
      </c>
      <c r="X57" s="5">
        <v>-743919</v>
      </c>
    </row>
    <row r="58" spans="2:24" ht="15.5" x14ac:dyDescent="0.35">
      <c r="C58" t="s">
        <v>433</v>
      </c>
    </row>
    <row r="59" spans="2:24" ht="15.5" x14ac:dyDescent="0.35">
      <c r="C59" t="s">
        <v>1339</v>
      </c>
      <c r="Q59" s="5">
        <v>-23028</v>
      </c>
      <c r="R59" s="5">
        <v>-85529</v>
      </c>
      <c r="S59" s="5">
        <v>-343244</v>
      </c>
      <c r="T59" s="5">
        <v>-59647</v>
      </c>
      <c r="U59" s="5">
        <v>693712</v>
      </c>
      <c r="V59" s="5">
        <v>4518448</v>
      </c>
      <c r="W59" s="5">
        <v>740422</v>
      </c>
    </row>
    <row r="60" spans="2:24" ht="15.5" x14ac:dyDescent="0.35">
      <c r="C60" t="s">
        <v>81</v>
      </c>
      <c r="D60" s="5">
        <v>426462</v>
      </c>
      <c r="E60" s="5">
        <v>-426462</v>
      </c>
      <c r="F60" s="5">
        <v>-107276</v>
      </c>
      <c r="G60" s="5">
        <v>-784702</v>
      </c>
      <c r="I60" s="5">
        <v>-591369</v>
      </c>
      <c r="J60" s="5">
        <v>19849632</v>
      </c>
      <c r="K60" s="5">
        <v>12830183</v>
      </c>
      <c r="L60" s="5">
        <v>35836840</v>
      </c>
      <c r="M60" s="5">
        <v>19291832</v>
      </c>
      <c r="N60" s="5">
        <v>9892393</v>
      </c>
      <c r="O60" s="5">
        <v>17679181</v>
      </c>
      <c r="P60" s="5">
        <v>29031292</v>
      </c>
      <c r="Q60" s="5">
        <v>25159031</v>
      </c>
      <c r="R60" s="5">
        <v>7607006</v>
      </c>
      <c r="S60" s="5">
        <v>15690765</v>
      </c>
      <c r="T60" s="5">
        <v>15961155</v>
      </c>
      <c r="U60" s="5">
        <v>16213148</v>
      </c>
      <c r="V60" s="5">
        <v>8733850</v>
      </c>
      <c r="W60" s="5">
        <v>57504921</v>
      </c>
      <c r="X60" s="5">
        <v>57289945</v>
      </c>
    </row>
    <row r="61" spans="2:24" ht="15.5" x14ac:dyDescent="0.35">
      <c r="C61" t="s">
        <v>94</v>
      </c>
      <c r="D61" s="5">
        <v>-2021444</v>
      </c>
      <c r="E61" s="5">
        <v>-1682768</v>
      </c>
      <c r="F61" s="5">
        <v>-43170236</v>
      </c>
      <c r="G61" s="5">
        <v>94963406</v>
      </c>
      <c r="I61" s="5">
        <v>-50199611</v>
      </c>
      <c r="J61" s="5">
        <v>93905690</v>
      </c>
      <c r="K61" s="5">
        <v>65620247</v>
      </c>
      <c r="L61" s="5">
        <v>137724883</v>
      </c>
      <c r="M61" s="5">
        <v>110458980</v>
      </c>
      <c r="N61" s="5">
        <v>63811526</v>
      </c>
      <c r="O61" s="5">
        <v>82516881</v>
      </c>
      <c r="P61" s="5">
        <v>102350579</v>
      </c>
      <c r="Q61" s="5">
        <v>64118746</v>
      </c>
      <c r="R61" s="5">
        <v>30066622</v>
      </c>
      <c r="S61" s="5">
        <v>42312571</v>
      </c>
      <c r="T61" s="5">
        <v>56029248</v>
      </c>
      <c r="U61" s="5">
        <v>50015314</v>
      </c>
      <c r="V61" s="5">
        <v>21083331</v>
      </c>
      <c r="W61" s="5">
        <v>156532532</v>
      </c>
      <c r="X61" s="5">
        <v>77794711</v>
      </c>
    </row>
    <row r="62" spans="2:24" ht="15.5" x14ac:dyDescent="0.35">
      <c r="C62" t="s">
        <v>95</v>
      </c>
      <c r="D62" s="5">
        <v>-6762168</v>
      </c>
      <c r="E62" s="5">
        <v>-6737806</v>
      </c>
      <c r="F62" s="5">
        <v>2920036</v>
      </c>
      <c r="G62" s="5">
        <v>-106969109</v>
      </c>
      <c r="I62" s="5">
        <v>-118788795</v>
      </c>
      <c r="J62" s="5">
        <v>-33027844</v>
      </c>
      <c r="K62" s="5">
        <v>-32768634</v>
      </c>
      <c r="L62" s="5">
        <v>-23039241</v>
      </c>
      <c r="M62" s="5">
        <v>-23986747</v>
      </c>
      <c r="N62" s="5">
        <v>-21728612</v>
      </c>
      <c r="O62" s="5">
        <v>-19647713</v>
      </c>
      <c r="P62" s="5">
        <v>-5068957</v>
      </c>
      <c r="Q62" s="5">
        <v>-3923239</v>
      </c>
      <c r="R62" s="5">
        <v>-4082429</v>
      </c>
      <c r="S62" s="5">
        <v>-3198174</v>
      </c>
      <c r="T62" s="5">
        <v>-2132023</v>
      </c>
      <c r="U62" s="5">
        <v>387705</v>
      </c>
      <c r="V62" s="5">
        <v>-806748</v>
      </c>
      <c r="W62" s="5">
        <v>-631701</v>
      </c>
      <c r="X62" s="5">
        <v>-33658</v>
      </c>
    </row>
    <row r="63" spans="2:24" ht="15.5" x14ac:dyDescent="0.35">
      <c r="C63" t="s">
        <v>431</v>
      </c>
      <c r="D63" s="5">
        <v>1458682</v>
      </c>
      <c r="E63" s="5">
        <v>1359014</v>
      </c>
      <c r="F63" s="5">
        <v>1567112</v>
      </c>
      <c r="G63" s="5">
        <v>67213</v>
      </c>
      <c r="I63" s="5">
        <v>3913290</v>
      </c>
      <c r="J63" s="5">
        <v>3476304</v>
      </c>
      <c r="K63" s="5">
        <v>5253718</v>
      </c>
      <c r="L63" s="5">
        <v>5413803</v>
      </c>
      <c r="M63" s="5">
        <v>2160551</v>
      </c>
      <c r="N63" s="5">
        <v>2278917</v>
      </c>
      <c r="O63" s="5">
        <v>2491183</v>
      </c>
      <c r="P63" s="5">
        <v>4596371</v>
      </c>
      <c r="Q63" s="5">
        <v>2125585</v>
      </c>
      <c r="R63" s="5">
        <v>1345754</v>
      </c>
      <c r="S63" s="5">
        <v>1733106</v>
      </c>
      <c r="T63" s="5">
        <v>2511526</v>
      </c>
      <c r="U63" s="5">
        <v>4067768</v>
      </c>
      <c r="V63" s="5">
        <v>2851249</v>
      </c>
      <c r="W63" s="5">
        <v>457072</v>
      </c>
      <c r="X63" s="5">
        <v>338548</v>
      </c>
    </row>
    <row r="64" spans="2:24" ht="15.5" x14ac:dyDescent="0.35">
      <c r="C64" t="s">
        <v>27</v>
      </c>
      <c r="D64" s="5">
        <v>-8147145</v>
      </c>
      <c r="E64" s="5">
        <v>-8170525</v>
      </c>
      <c r="F64" s="5">
        <v>-2877348</v>
      </c>
      <c r="G64" s="5">
        <v>-6059931</v>
      </c>
      <c r="I64" s="5">
        <v>-25955966</v>
      </c>
      <c r="J64" s="5">
        <v>-35879709</v>
      </c>
      <c r="K64" s="5">
        <v>-38022352</v>
      </c>
      <c r="L64" s="5">
        <v>-28453044</v>
      </c>
      <c r="M64" s="5">
        <v>-26147298</v>
      </c>
      <c r="N64" s="5">
        <v>-24007529</v>
      </c>
      <c r="O64" s="5">
        <v>-22138896</v>
      </c>
      <c r="P64" s="5">
        <v>-9665328</v>
      </c>
      <c r="Q64" s="5">
        <v>-6048824</v>
      </c>
      <c r="R64" s="5">
        <v>-5356391</v>
      </c>
      <c r="S64" s="5">
        <v>-4624427</v>
      </c>
      <c r="T64" s="5">
        <v>-4643549</v>
      </c>
      <c r="U64" s="5">
        <v>-3680063</v>
      </c>
      <c r="V64" s="5">
        <v>-3657997</v>
      </c>
      <c r="W64" s="5">
        <v>-1088773</v>
      </c>
      <c r="X64" s="5">
        <v>-372206</v>
      </c>
    </row>
    <row r="65" spans="3:24" ht="15.5" x14ac:dyDescent="0.35">
      <c r="C65" t="s">
        <v>628</v>
      </c>
      <c r="R65" s="5">
        <v>-71792</v>
      </c>
      <c r="S65" s="5">
        <v>-306853</v>
      </c>
    </row>
    <row r="66" spans="3:24" ht="15.5" x14ac:dyDescent="0.35">
      <c r="C66" t="s">
        <v>116</v>
      </c>
    </row>
    <row r="67" spans="3:24" ht="15.5" x14ac:dyDescent="0.35">
      <c r="C67" t="s">
        <v>96</v>
      </c>
      <c r="D67" s="5">
        <v>-6762168</v>
      </c>
      <c r="E67" s="5">
        <v>-6737806</v>
      </c>
      <c r="F67" s="5">
        <v>2920036</v>
      </c>
      <c r="G67" s="5">
        <v>-106969109</v>
      </c>
      <c r="I67" s="5">
        <v>-118788795</v>
      </c>
      <c r="J67" s="5">
        <v>-33027844</v>
      </c>
      <c r="K67" s="5">
        <v>-32768634</v>
      </c>
      <c r="L67" s="5">
        <v>-23039241</v>
      </c>
      <c r="M67" s="5">
        <v>-23986747</v>
      </c>
      <c r="N67" s="5">
        <v>-21728612</v>
      </c>
      <c r="O67" s="5">
        <v>-19647713</v>
      </c>
      <c r="P67" s="5">
        <v>-5068957</v>
      </c>
      <c r="Q67" s="5">
        <v>-3923239</v>
      </c>
      <c r="R67" s="5">
        <v>-4082429</v>
      </c>
      <c r="S67" s="5">
        <v>-3198174</v>
      </c>
      <c r="T67" s="5">
        <v>-2132023</v>
      </c>
      <c r="U67" s="5">
        <v>387705</v>
      </c>
      <c r="V67" s="5">
        <v>-806748</v>
      </c>
      <c r="W67" s="5">
        <v>-631701</v>
      </c>
      <c r="X67" s="5">
        <v>-33658</v>
      </c>
    </row>
    <row r="68" spans="3:24" ht="15.5" x14ac:dyDescent="0.35">
      <c r="C68" t="s">
        <v>29</v>
      </c>
      <c r="D68" s="5">
        <v>-8783612</v>
      </c>
      <c r="E68" s="5">
        <v>-8420574</v>
      </c>
      <c r="F68" s="5">
        <v>-40250200</v>
      </c>
      <c r="G68" s="5">
        <v>-12005703</v>
      </c>
      <c r="I68" s="5">
        <v>-168988406</v>
      </c>
      <c r="J68" s="5">
        <v>60877846</v>
      </c>
      <c r="K68" s="5">
        <v>32851613</v>
      </c>
      <c r="L68" s="5">
        <v>114685642</v>
      </c>
      <c r="M68" s="5">
        <v>86472233</v>
      </c>
      <c r="N68" s="5">
        <v>42082914</v>
      </c>
      <c r="O68" s="5">
        <v>62869168</v>
      </c>
      <c r="P68" s="5">
        <v>97281622</v>
      </c>
      <c r="Q68" s="5">
        <v>60195507</v>
      </c>
      <c r="R68" s="5">
        <v>25984193</v>
      </c>
      <c r="S68" s="5">
        <v>39114397</v>
      </c>
      <c r="T68" s="5">
        <v>53897225</v>
      </c>
      <c r="U68" s="5">
        <v>50403019</v>
      </c>
      <c r="V68" s="5">
        <v>20276583</v>
      </c>
      <c r="W68" s="5">
        <v>155900831</v>
      </c>
      <c r="X68" s="5">
        <v>77761053</v>
      </c>
    </row>
    <row r="69" spans="3:24" ht="15.5" x14ac:dyDescent="0.35">
      <c r="C69" t="s">
        <v>28</v>
      </c>
      <c r="D69" s="5">
        <v>-1083983</v>
      </c>
      <c r="E69" s="5">
        <v>-1134075</v>
      </c>
      <c r="F69" s="5">
        <v>-2719241</v>
      </c>
      <c r="G69" s="5">
        <v>-539307</v>
      </c>
      <c r="I69" s="5">
        <v>-1868331</v>
      </c>
      <c r="J69" s="5">
        <v>-12901719</v>
      </c>
      <c r="K69" s="5">
        <v>-12005343</v>
      </c>
      <c r="L69" s="5">
        <v>-20800288</v>
      </c>
      <c r="M69" s="5">
        <v>-20864826</v>
      </c>
      <c r="N69" s="5">
        <v>-6279048</v>
      </c>
      <c r="O69" s="5">
        <v>-19123468</v>
      </c>
      <c r="P69" s="5">
        <v>-29191826</v>
      </c>
      <c r="Q69" s="5">
        <v>-18825616</v>
      </c>
      <c r="R69" s="5">
        <v>-11397421</v>
      </c>
      <c r="S69" s="5">
        <v>-13390302</v>
      </c>
      <c r="T69" s="5">
        <v>-18096721</v>
      </c>
      <c r="U69" s="5">
        <v>-15799226</v>
      </c>
      <c r="V69" s="5">
        <v>-8343901</v>
      </c>
      <c r="W69" s="5">
        <v>-40611388</v>
      </c>
      <c r="X69" s="5">
        <v>-19614816</v>
      </c>
    </row>
    <row r="70" spans="3:24" ht="15.5" x14ac:dyDescent="0.35">
      <c r="C70" t="s">
        <v>97</v>
      </c>
      <c r="D70" s="5">
        <v>-1083983</v>
      </c>
      <c r="E70" s="5">
        <v>-1134075</v>
      </c>
      <c r="F70" s="5">
        <v>-2719241</v>
      </c>
      <c r="G70" s="5">
        <v>-539307</v>
      </c>
      <c r="I70" s="5">
        <v>-1868331</v>
      </c>
      <c r="J70" s="5">
        <v>-12901719</v>
      </c>
      <c r="K70" s="5">
        <v>-12005343</v>
      </c>
      <c r="L70" s="5">
        <v>-20800288</v>
      </c>
      <c r="M70" s="5">
        <v>-20864826</v>
      </c>
      <c r="N70" s="5">
        <v>-6279048</v>
      </c>
      <c r="O70" s="5">
        <v>-19123468</v>
      </c>
      <c r="P70" s="5">
        <v>-29191826</v>
      </c>
      <c r="S70" s="5">
        <v>-13390302</v>
      </c>
      <c r="T70" s="5">
        <v>-18096721</v>
      </c>
      <c r="U70" s="5">
        <v>-13424716</v>
      </c>
      <c r="V70" s="5">
        <v>-8722756</v>
      </c>
      <c r="W70" s="5">
        <v>-41364911</v>
      </c>
      <c r="X70" s="5">
        <v>-20952796</v>
      </c>
    </row>
    <row r="71" spans="3:24" ht="15.5" x14ac:dyDescent="0.35">
      <c r="C71" t="s">
        <v>98</v>
      </c>
      <c r="U71" s="5">
        <v>-2374510</v>
      </c>
      <c r="V71" s="5">
        <v>378855</v>
      </c>
      <c r="W71" s="5">
        <v>753523</v>
      </c>
      <c r="X71" s="5">
        <v>1337980</v>
      </c>
    </row>
    <row r="72" spans="3:24" ht="15.5" x14ac:dyDescent="0.35">
      <c r="C72" t="s">
        <v>99</v>
      </c>
      <c r="D72" s="5">
        <v>-1083983</v>
      </c>
      <c r="E72" s="5">
        <v>-1134075</v>
      </c>
      <c r="F72" s="5">
        <v>-2719241</v>
      </c>
      <c r="G72" s="5">
        <v>-539307</v>
      </c>
      <c r="I72" s="5">
        <v>-1868331</v>
      </c>
      <c r="J72" s="5">
        <v>-12901719</v>
      </c>
      <c r="K72" s="5">
        <v>-12005343</v>
      </c>
      <c r="L72" s="5">
        <v>-20800288</v>
      </c>
      <c r="M72" s="5">
        <v>-20864826</v>
      </c>
      <c r="N72" s="5">
        <v>-6279048</v>
      </c>
      <c r="O72" s="5">
        <v>-19123468</v>
      </c>
      <c r="P72" s="5">
        <v>-29191826</v>
      </c>
      <c r="Q72" s="5">
        <v>-18825616</v>
      </c>
      <c r="R72" s="5">
        <v>-11397421</v>
      </c>
      <c r="S72" s="5">
        <v>-13390302</v>
      </c>
      <c r="T72" s="5">
        <v>-18096721</v>
      </c>
      <c r="U72" s="5">
        <v>-15799226</v>
      </c>
      <c r="V72" s="5">
        <v>-8343901</v>
      </c>
      <c r="W72" s="5">
        <v>-40611388</v>
      </c>
      <c r="X72" s="5">
        <v>-19614816</v>
      </c>
    </row>
    <row r="73" spans="3:24" ht="15.5" x14ac:dyDescent="0.35">
      <c r="C73" t="s">
        <v>254</v>
      </c>
      <c r="D73" s="5">
        <v>-9867595</v>
      </c>
      <c r="E73" s="5">
        <v>-9554649</v>
      </c>
      <c r="F73" s="5">
        <v>-42969441</v>
      </c>
      <c r="G73" s="5">
        <v>-12545010</v>
      </c>
      <c r="I73" s="5">
        <v>-170856737</v>
      </c>
      <c r="J73" s="5">
        <v>47976127</v>
      </c>
      <c r="K73" s="5">
        <v>20846270</v>
      </c>
      <c r="L73" s="5">
        <v>93885354</v>
      </c>
      <c r="M73" s="5">
        <v>65607407</v>
      </c>
      <c r="N73" s="5">
        <v>35803866</v>
      </c>
      <c r="O73" s="5">
        <v>43745700</v>
      </c>
      <c r="P73" s="5">
        <v>68089796</v>
      </c>
      <c r="Q73" s="5">
        <v>41369891</v>
      </c>
      <c r="R73" s="5">
        <v>14586772</v>
      </c>
      <c r="S73" s="5">
        <v>25724095</v>
      </c>
      <c r="T73" s="5">
        <v>35800504</v>
      </c>
      <c r="U73" s="5">
        <v>34603793</v>
      </c>
      <c r="V73" s="5">
        <v>11932682</v>
      </c>
      <c r="W73" s="5">
        <v>115289443</v>
      </c>
      <c r="X73" s="5">
        <v>58146237</v>
      </c>
    </row>
    <row r="74" spans="3:24" ht="15.5" x14ac:dyDescent="0.35">
      <c r="C74" t="s">
        <v>255</v>
      </c>
      <c r="F74" s="5">
        <v>8906829</v>
      </c>
      <c r="I74" s="5">
        <v>8906829</v>
      </c>
    </row>
    <row r="75" spans="3:24" ht="15.5" x14ac:dyDescent="0.35">
      <c r="C75" t="s">
        <v>100</v>
      </c>
      <c r="D75" s="5">
        <v>-9867595</v>
      </c>
      <c r="E75" s="5">
        <v>-9554649</v>
      </c>
      <c r="F75" s="5">
        <v>-34062612</v>
      </c>
      <c r="G75" s="5">
        <v>-12545010</v>
      </c>
      <c r="I75" s="5">
        <v>-161949908</v>
      </c>
      <c r="J75" s="5">
        <v>47976127</v>
      </c>
      <c r="K75" s="5">
        <v>20846270</v>
      </c>
      <c r="L75" s="5">
        <v>93885354</v>
      </c>
      <c r="M75" s="5">
        <v>65607407</v>
      </c>
      <c r="N75" s="5">
        <v>35803866</v>
      </c>
      <c r="O75" s="5">
        <v>43745700</v>
      </c>
      <c r="P75" s="5">
        <v>68089796</v>
      </c>
      <c r="Q75" s="5">
        <v>41369891</v>
      </c>
      <c r="R75" s="5">
        <v>14586772</v>
      </c>
      <c r="S75" s="5">
        <v>25724095</v>
      </c>
      <c r="T75" s="5">
        <v>35800504</v>
      </c>
      <c r="U75" s="5">
        <v>34603793</v>
      </c>
      <c r="V75" s="5">
        <v>11932682</v>
      </c>
      <c r="W75" s="5">
        <v>115289443</v>
      </c>
      <c r="X75" s="5">
        <v>58146237</v>
      </c>
    </row>
    <row r="76" spans="3:24" ht="15.5" x14ac:dyDescent="0.35">
      <c r="C76" t="s">
        <v>101</v>
      </c>
      <c r="D76" s="5">
        <v>-223220</v>
      </c>
      <c r="E76" s="5">
        <v>-1085577</v>
      </c>
      <c r="F76" s="5">
        <v>11496424</v>
      </c>
      <c r="G76" s="5">
        <v>3264213</v>
      </c>
      <c r="I76" s="5">
        <v>5795311</v>
      </c>
      <c r="J76" s="5">
        <v>-4735731</v>
      </c>
      <c r="K76" s="5">
        <v>-8360863</v>
      </c>
      <c r="L76" s="5">
        <v>-5745475</v>
      </c>
      <c r="M76" s="5">
        <v>4507672</v>
      </c>
      <c r="N76" s="5">
        <v>-1727915</v>
      </c>
      <c r="O76" s="5">
        <v>676547</v>
      </c>
      <c r="P76" s="5">
        <v>-1614354</v>
      </c>
      <c r="Q76" s="5">
        <v>10024180</v>
      </c>
      <c r="R76" s="5">
        <v>-7724071</v>
      </c>
      <c r="S76" s="5">
        <v>4093527</v>
      </c>
      <c r="T76" s="5">
        <v>-3658657</v>
      </c>
      <c r="U76" s="5">
        <v>1528929</v>
      </c>
      <c r="V76" s="5">
        <v>70418</v>
      </c>
      <c r="W76" s="5">
        <v>-144549</v>
      </c>
      <c r="X76" s="5">
        <v>1840</v>
      </c>
    </row>
    <row r="77" spans="3:24" ht="15.5" x14ac:dyDescent="0.35">
      <c r="C77" t="s">
        <v>102</v>
      </c>
      <c r="D77" s="5">
        <v>-223220</v>
      </c>
      <c r="E77" s="5">
        <v>-1085577</v>
      </c>
      <c r="F77" s="5">
        <v>11496424</v>
      </c>
      <c r="G77" s="5">
        <v>3264213</v>
      </c>
      <c r="I77" s="5">
        <v>5795311</v>
      </c>
      <c r="J77" s="5">
        <v>-4735731</v>
      </c>
      <c r="K77" s="5">
        <v>-8360863</v>
      </c>
      <c r="L77" s="5">
        <v>-5745475</v>
      </c>
      <c r="M77" s="5">
        <v>4507672</v>
      </c>
      <c r="N77" s="5">
        <v>-1727915</v>
      </c>
      <c r="O77" s="5">
        <v>676547</v>
      </c>
      <c r="P77" s="5">
        <v>-1614354</v>
      </c>
      <c r="Q77" s="5">
        <v>10024180</v>
      </c>
      <c r="R77" s="5">
        <v>-7724071</v>
      </c>
      <c r="S77" s="5">
        <v>4093527</v>
      </c>
      <c r="T77" s="5">
        <v>-3658657</v>
      </c>
      <c r="U77" s="5">
        <v>1528929</v>
      </c>
      <c r="V77" s="5">
        <v>70418</v>
      </c>
      <c r="W77" s="5">
        <v>-144549</v>
      </c>
      <c r="X77" s="5">
        <v>1840</v>
      </c>
    </row>
    <row r="78" spans="3:24" ht="15.5" x14ac:dyDescent="0.35">
      <c r="C78" t="s">
        <v>103</v>
      </c>
      <c r="D78" s="5">
        <v>-10090815</v>
      </c>
      <c r="E78" s="5">
        <v>-10640226</v>
      </c>
      <c r="F78" s="5">
        <v>-22566188</v>
      </c>
      <c r="G78" s="5">
        <v>-9280797</v>
      </c>
      <c r="I78" s="5">
        <v>-156154597</v>
      </c>
      <c r="J78" s="5">
        <v>43240396</v>
      </c>
      <c r="K78" s="5">
        <v>12485407</v>
      </c>
      <c r="L78" s="5">
        <v>88139879</v>
      </c>
      <c r="M78" s="5">
        <v>70115079</v>
      </c>
      <c r="N78" s="5">
        <v>34075951</v>
      </c>
      <c r="O78" s="5">
        <v>44422247</v>
      </c>
      <c r="P78" s="5">
        <v>66475442</v>
      </c>
      <c r="Q78" s="5">
        <v>51394071</v>
      </c>
      <c r="R78" s="5">
        <v>6862701</v>
      </c>
      <c r="S78" s="5">
        <v>29817622</v>
      </c>
      <c r="T78" s="5">
        <v>32141847</v>
      </c>
      <c r="U78" s="5">
        <v>36132722</v>
      </c>
      <c r="V78" s="5">
        <v>12003100</v>
      </c>
      <c r="W78" s="5">
        <v>115144894</v>
      </c>
      <c r="X78" s="5">
        <v>58148077</v>
      </c>
    </row>
    <row r="79" spans="3:24" ht="15.5" x14ac:dyDescent="0.35">
      <c r="C79" t="s">
        <v>104</v>
      </c>
      <c r="D79" s="5">
        <v>-9867595</v>
      </c>
      <c r="E79" s="5">
        <v>-9554649</v>
      </c>
      <c r="F79" s="5">
        <v>-34062612</v>
      </c>
      <c r="G79" s="5">
        <v>-12545010</v>
      </c>
      <c r="I79" s="5">
        <v>-161949908</v>
      </c>
      <c r="J79" s="5">
        <v>47976127</v>
      </c>
      <c r="K79" s="5">
        <v>20846270</v>
      </c>
      <c r="L79" s="5">
        <v>93885354</v>
      </c>
      <c r="M79" s="5">
        <v>65607407</v>
      </c>
      <c r="N79" s="5">
        <v>35803866</v>
      </c>
      <c r="O79" s="5">
        <v>43745700</v>
      </c>
      <c r="P79" s="5">
        <v>68089796</v>
      </c>
      <c r="Q79" s="5">
        <v>41369891</v>
      </c>
      <c r="R79" s="5">
        <v>14586772</v>
      </c>
      <c r="S79" s="5">
        <v>25724095</v>
      </c>
      <c r="T79" s="5">
        <v>35800504</v>
      </c>
      <c r="U79" s="5">
        <v>34603793</v>
      </c>
      <c r="V79" s="5">
        <v>11932682</v>
      </c>
      <c r="W79" s="5">
        <v>115289443</v>
      </c>
      <c r="X79" s="5">
        <v>58146237</v>
      </c>
    </row>
    <row r="80" spans="3:24" ht="15.5" x14ac:dyDescent="0.35">
      <c r="C80" t="s">
        <v>8</v>
      </c>
      <c r="D80" s="5">
        <v>-10517277</v>
      </c>
      <c r="E80" s="5">
        <v>-10213764</v>
      </c>
      <c r="F80" s="5">
        <v>-22458912</v>
      </c>
      <c r="G80" s="5">
        <v>-8496095</v>
      </c>
      <c r="I80" s="5">
        <v>-155563228</v>
      </c>
      <c r="J80" s="5">
        <v>23390764</v>
      </c>
      <c r="K80" s="5">
        <v>-344776</v>
      </c>
      <c r="L80" s="5">
        <v>52303039</v>
      </c>
      <c r="M80" s="5">
        <v>50823247</v>
      </c>
      <c r="N80" s="5">
        <v>24183558</v>
      </c>
      <c r="O80" s="5">
        <v>26743066</v>
      </c>
      <c r="P80" s="5">
        <v>37444150</v>
      </c>
      <c r="Q80" s="5">
        <v>26235040</v>
      </c>
      <c r="R80" s="5">
        <v>-744305</v>
      </c>
      <c r="S80" s="5">
        <v>14126857</v>
      </c>
      <c r="T80" s="5">
        <v>16180692</v>
      </c>
      <c r="U80" s="5">
        <v>19919574</v>
      </c>
      <c r="V80" s="5">
        <v>3269250</v>
      </c>
      <c r="W80" s="5">
        <v>57639973</v>
      </c>
      <c r="X80" s="5">
        <v>858132</v>
      </c>
    </row>
    <row r="81" spans="2:24" ht="15.5" x14ac:dyDescent="0.35">
      <c r="C81" t="s">
        <v>106</v>
      </c>
      <c r="D81" s="5">
        <v>-9867595</v>
      </c>
      <c r="E81" s="5">
        <v>-9554649</v>
      </c>
      <c r="F81" s="5">
        <v>-34062612</v>
      </c>
      <c r="G81" s="5">
        <v>-12545010</v>
      </c>
      <c r="I81" s="5">
        <v>-161949908</v>
      </c>
      <c r="J81" s="5">
        <v>47976127</v>
      </c>
      <c r="K81" s="5">
        <v>20846270</v>
      </c>
      <c r="L81" s="5">
        <v>93885354</v>
      </c>
      <c r="M81" s="5">
        <v>65607407</v>
      </c>
      <c r="N81" s="5">
        <v>35803866</v>
      </c>
      <c r="O81" s="5">
        <v>43745700</v>
      </c>
      <c r="P81" s="5">
        <v>68089796</v>
      </c>
      <c r="Q81" s="5">
        <v>41369891</v>
      </c>
      <c r="R81" s="5">
        <v>14586772</v>
      </c>
      <c r="S81" s="5">
        <v>25724095</v>
      </c>
      <c r="T81" s="5">
        <v>35800504</v>
      </c>
      <c r="U81" s="5">
        <v>34603793</v>
      </c>
      <c r="V81" s="5">
        <v>11932682</v>
      </c>
      <c r="W81" s="5">
        <v>115289443</v>
      </c>
      <c r="X81" s="5">
        <v>58146237</v>
      </c>
    </row>
    <row r="82" spans="2:24" ht="15.5" x14ac:dyDescent="0.35">
      <c r="C82" t="s">
        <v>107</v>
      </c>
      <c r="D82" s="5">
        <v>-10090815</v>
      </c>
      <c r="E82" s="5">
        <v>-10640226</v>
      </c>
      <c r="F82" s="5">
        <v>-22566188</v>
      </c>
      <c r="G82" s="5">
        <v>-9280797</v>
      </c>
      <c r="I82" s="5">
        <v>-156154597</v>
      </c>
      <c r="J82" s="5">
        <v>43240396</v>
      </c>
      <c r="K82" s="5">
        <v>12485407</v>
      </c>
      <c r="L82" s="5">
        <v>88139879</v>
      </c>
      <c r="M82" s="5">
        <v>70115079</v>
      </c>
      <c r="N82" s="5">
        <v>34075951</v>
      </c>
      <c r="O82" s="5">
        <v>44422247</v>
      </c>
      <c r="P82" s="5">
        <v>66475442</v>
      </c>
      <c r="Q82" s="5">
        <v>51394071</v>
      </c>
      <c r="R82" s="5">
        <v>6862701</v>
      </c>
      <c r="S82" s="5">
        <v>29817622</v>
      </c>
      <c r="T82" s="5">
        <v>32141847</v>
      </c>
      <c r="U82" s="5">
        <v>36132722</v>
      </c>
      <c r="V82" s="5">
        <v>12003100</v>
      </c>
      <c r="W82" s="5">
        <v>115144894</v>
      </c>
      <c r="X82" s="5">
        <v>58148077</v>
      </c>
    </row>
    <row r="83" spans="2:24" ht="15.5" x14ac:dyDescent="0.35">
      <c r="C83" t="s">
        <v>108</v>
      </c>
      <c r="D83" s="5">
        <v>-10090815</v>
      </c>
      <c r="E83" s="5">
        <v>-10640226</v>
      </c>
      <c r="F83" s="5">
        <v>-22566188</v>
      </c>
      <c r="G83" s="5">
        <v>-9280797</v>
      </c>
      <c r="I83" s="5">
        <v>-156154597</v>
      </c>
      <c r="J83" s="5">
        <v>43240396</v>
      </c>
      <c r="K83" s="5">
        <v>12485407</v>
      </c>
      <c r="L83" s="5">
        <v>88139879</v>
      </c>
      <c r="M83" s="5">
        <v>70115079</v>
      </c>
      <c r="N83" s="5">
        <v>34075951</v>
      </c>
      <c r="O83" s="5">
        <v>44422247</v>
      </c>
      <c r="P83" s="5">
        <v>66475442</v>
      </c>
      <c r="Q83" s="5">
        <v>51394071</v>
      </c>
      <c r="R83" s="5">
        <v>6862701</v>
      </c>
      <c r="S83" s="5">
        <v>29817622</v>
      </c>
      <c r="T83" s="5">
        <v>32141847</v>
      </c>
      <c r="U83" s="5">
        <v>36132722</v>
      </c>
      <c r="V83" s="5">
        <v>12003100</v>
      </c>
      <c r="W83" s="5">
        <v>115144894</v>
      </c>
      <c r="X83" s="5">
        <v>58148077</v>
      </c>
    </row>
    <row r="85" spans="2:24" ht="15.5" x14ac:dyDescent="0.35">
      <c r="B85" t="s">
        <v>109</v>
      </c>
      <c r="C85" t="s">
        <v>110</v>
      </c>
    </row>
    <row r="86" spans="2:24" ht="15.5" x14ac:dyDescent="0.35">
      <c r="C86" t="s">
        <v>437</v>
      </c>
    </row>
    <row r="87" spans="2:24" ht="15.5" x14ac:dyDescent="0.35">
      <c r="C87" t="s">
        <v>20</v>
      </c>
      <c r="D87" s="5">
        <v>85095190</v>
      </c>
      <c r="E87" s="5">
        <v>88035272</v>
      </c>
      <c r="F87" s="5">
        <v>85612709</v>
      </c>
      <c r="G87" s="5">
        <v>89007068</v>
      </c>
      <c r="I87" s="5">
        <v>85612709</v>
      </c>
      <c r="J87" s="5">
        <v>67831883</v>
      </c>
      <c r="K87" s="5">
        <v>50275131</v>
      </c>
      <c r="L87" s="5">
        <v>105294404</v>
      </c>
      <c r="M87" s="5">
        <v>68816720</v>
      </c>
      <c r="N87" s="5">
        <v>25006841</v>
      </c>
      <c r="O87" s="5">
        <v>20915825</v>
      </c>
      <c r="P87" s="5">
        <v>57389309</v>
      </c>
      <c r="Q87" s="5">
        <v>57947205</v>
      </c>
      <c r="R87" s="5">
        <v>37619514</v>
      </c>
      <c r="S87" s="5">
        <v>45543791</v>
      </c>
      <c r="T87" s="5">
        <v>47838787</v>
      </c>
      <c r="U87" s="5">
        <v>63301639</v>
      </c>
      <c r="V87" s="5">
        <v>36307011</v>
      </c>
      <c r="W87" s="5">
        <v>58573270</v>
      </c>
      <c r="X87" s="5">
        <v>20729306</v>
      </c>
    </row>
    <row r="88" spans="2:24" ht="15.5" x14ac:dyDescent="0.35">
      <c r="C88" t="s">
        <v>395</v>
      </c>
      <c r="D88" s="5">
        <v>42654167</v>
      </c>
      <c r="E88" s="5">
        <v>41502639</v>
      </c>
      <c r="F88" s="5">
        <v>41350717</v>
      </c>
      <c r="G88" s="5">
        <v>45383353</v>
      </c>
      <c r="I88" s="5">
        <v>41350717</v>
      </c>
      <c r="J88" s="5">
        <v>46970405</v>
      </c>
      <c r="K88" s="5">
        <v>61812783</v>
      </c>
      <c r="L88" s="5">
        <v>36328023</v>
      </c>
      <c r="M88" s="5">
        <v>43557212</v>
      </c>
      <c r="N88" s="5">
        <v>12915946</v>
      </c>
      <c r="O88" s="5">
        <v>16043010</v>
      </c>
      <c r="P88" s="5">
        <v>19887032</v>
      </c>
      <c r="Q88" s="5">
        <v>11793134</v>
      </c>
      <c r="R88" s="5">
        <v>7680440</v>
      </c>
      <c r="S88" s="5">
        <v>20902469</v>
      </c>
      <c r="T88" s="5">
        <v>11300420</v>
      </c>
      <c r="U88" s="5">
        <v>17756076</v>
      </c>
      <c r="V88" s="5">
        <v>16205594</v>
      </c>
      <c r="W88" s="5">
        <v>15876067</v>
      </c>
      <c r="X88" s="5">
        <v>19421955</v>
      </c>
    </row>
    <row r="89" spans="2:24" ht="15.5" x14ac:dyDescent="0.35">
      <c r="C89" t="s">
        <v>123</v>
      </c>
      <c r="D89" s="5">
        <v>40902096</v>
      </c>
      <c r="E89" s="5">
        <v>39727568</v>
      </c>
      <c r="F89" s="5">
        <v>39589859</v>
      </c>
      <c r="G89" s="5">
        <v>39412678</v>
      </c>
      <c r="I89" s="5">
        <v>39589859</v>
      </c>
      <c r="J89" s="5">
        <v>3403971</v>
      </c>
      <c r="K89" s="5">
        <v>3235423</v>
      </c>
      <c r="L89" s="5">
        <v>281751</v>
      </c>
      <c r="M89" s="5">
        <v>247375</v>
      </c>
      <c r="N89" s="5">
        <v>2247375</v>
      </c>
      <c r="O89" s="5">
        <v>2247375</v>
      </c>
      <c r="P89" s="5">
        <v>7521321</v>
      </c>
      <c r="Q89" s="5">
        <v>6412238</v>
      </c>
      <c r="R89" s="5">
        <v>1228000</v>
      </c>
    </row>
    <row r="90" spans="2:24" ht="15.5" x14ac:dyDescent="0.35">
      <c r="C90" t="s">
        <v>122</v>
      </c>
      <c r="R90" s="5">
        <v>2076240</v>
      </c>
      <c r="S90" s="5">
        <v>2022270</v>
      </c>
      <c r="T90" s="5">
        <v>2242526</v>
      </c>
      <c r="U90" s="5">
        <v>2288701</v>
      </c>
      <c r="V90" s="5">
        <v>2880575</v>
      </c>
      <c r="W90" s="5">
        <v>4052678</v>
      </c>
      <c r="X90" s="5">
        <v>22628058</v>
      </c>
    </row>
    <row r="91" spans="2:24" ht="15.5" x14ac:dyDescent="0.35">
      <c r="C91" t="s">
        <v>396</v>
      </c>
      <c r="D91" s="5">
        <v>42654167</v>
      </c>
      <c r="E91" s="5">
        <v>41502639</v>
      </c>
      <c r="F91" s="5">
        <v>41350717</v>
      </c>
      <c r="G91" s="5">
        <v>45383353</v>
      </c>
      <c r="I91" s="5">
        <v>41350717</v>
      </c>
      <c r="J91" s="5">
        <v>46970405</v>
      </c>
      <c r="K91" s="5">
        <v>61812783</v>
      </c>
      <c r="L91" s="5">
        <v>36328023</v>
      </c>
      <c r="M91" s="5">
        <v>43557212</v>
      </c>
      <c r="N91" s="5">
        <v>12915946</v>
      </c>
      <c r="O91" s="5">
        <v>16043010</v>
      </c>
      <c r="P91" s="5">
        <v>19887032</v>
      </c>
      <c r="Q91" s="5">
        <v>11793134</v>
      </c>
      <c r="R91" s="5">
        <v>7680440</v>
      </c>
      <c r="S91" s="5">
        <v>20902469</v>
      </c>
      <c r="T91" s="5">
        <v>11300420</v>
      </c>
      <c r="U91" s="5">
        <v>17756076</v>
      </c>
      <c r="V91" s="5">
        <v>16205594</v>
      </c>
      <c r="W91" s="5">
        <v>15876067</v>
      </c>
      <c r="X91" s="5">
        <v>19421955</v>
      </c>
    </row>
    <row r="92" spans="2:24" ht="15.5" x14ac:dyDescent="0.35">
      <c r="C92" t="s">
        <v>397</v>
      </c>
      <c r="D92" s="5">
        <v>43950118</v>
      </c>
      <c r="E92" s="5">
        <v>43553101</v>
      </c>
      <c r="F92" s="5">
        <v>43162717</v>
      </c>
      <c r="G92" s="5">
        <v>42452001</v>
      </c>
      <c r="I92" s="5">
        <v>43162717</v>
      </c>
      <c r="J92" s="5">
        <v>41282806</v>
      </c>
      <c r="K92" s="5">
        <v>39548298</v>
      </c>
      <c r="L92" s="5">
        <v>39200889</v>
      </c>
      <c r="M92" s="5">
        <v>37394432</v>
      </c>
      <c r="N92" s="5">
        <v>38109036</v>
      </c>
      <c r="O92" s="5">
        <v>35343756</v>
      </c>
      <c r="P92" s="5">
        <v>33761809</v>
      </c>
      <c r="Q92" s="5">
        <v>32433398</v>
      </c>
      <c r="R92" s="5">
        <v>28892195</v>
      </c>
      <c r="S92" s="5">
        <v>28340302</v>
      </c>
      <c r="T92" s="5">
        <v>29627761</v>
      </c>
      <c r="U92" s="5">
        <v>30789323</v>
      </c>
      <c r="V92" s="5">
        <v>47201816</v>
      </c>
      <c r="W92" s="5">
        <v>32739641</v>
      </c>
      <c r="X92" s="5">
        <v>14637590</v>
      </c>
    </row>
    <row r="93" spans="2:24" ht="15.5" x14ac:dyDescent="0.35">
      <c r="C93" t="s">
        <v>439</v>
      </c>
      <c r="D93" s="5">
        <v>43950118</v>
      </c>
      <c r="E93" s="5">
        <v>43553101</v>
      </c>
      <c r="F93" s="5">
        <v>43162717</v>
      </c>
      <c r="G93" s="5">
        <v>42452001</v>
      </c>
      <c r="I93" s="5">
        <v>43162717</v>
      </c>
      <c r="J93" s="5">
        <v>41282806</v>
      </c>
      <c r="K93" s="5">
        <v>39548298</v>
      </c>
      <c r="L93" s="5">
        <v>39200889</v>
      </c>
      <c r="M93" s="5">
        <v>37394432</v>
      </c>
      <c r="N93" s="5">
        <v>38109036</v>
      </c>
      <c r="O93" s="5">
        <v>35343756</v>
      </c>
      <c r="P93" s="5">
        <v>33761809</v>
      </c>
      <c r="Q93" s="5">
        <v>32433398</v>
      </c>
      <c r="R93" s="5">
        <v>28892195</v>
      </c>
      <c r="S93" s="5">
        <v>28340302</v>
      </c>
      <c r="T93" s="5">
        <v>29627761</v>
      </c>
      <c r="U93" s="5">
        <v>30789323</v>
      </c>
      <c r="V93" s="5">
        <v>47201816</v>
      </c>
      <c r="W93" s="5">
        <v>32739641</v>
      </c>
      <c r="X93" s="5">
        <v>14637590</v>
      </c>
    </row>
    <row r="94" spans="2:24" ht="15.5" x14ac:dyDescent="0.35">
      <c r="C94" t="s">
        <v>440</v>
      </c>
      <c r="D94" s="5">
        <v>14705562</v>
      </c>
      <c r="E94" s="5">
        <v>9687689</v>
      </c>
      <c r="F94" s="5">
        <v>10835213</v>
      </c>
      <c r="G94" s="5">
        <v>24766202</v>
      </c>
      <c r="I94" s="5">
        <v>10835213</v>
      </c>
      <c r="J94" s="5">
        <v>17237482</v>
      </c>
      <c r="K94" s="5">
        <v>24095421</v>
      </c>
      <c r="L94" s="5">
        <v>23425825</v>
      </c>
      <c r="M94" s="5">
        <v>14172843</v>
      </c>
      <c r="N94" s="5">
        <v>23895997</v>
      </c>
      <c r="O94" s="5">
        <v>43369309</v>
      </c>
      <c r="P94" s="5">
        <v>49794723</v>
      </c>
      <c r="Q94" s="5">
        <v>24661871</v>
      </c>
      <c r="R94" s="5">
        <v>15652971</v>
      </c>
      <c r="S94" s="5">
        <v>21711466</v>
      </c>
      <c r="T94" s="5">
        <v>41963307</v>
      </c>
      <c r="U94" s="5">
        <v>32389968</v>
      </c>
      <c r="V94" s="5">
        <v>28424654</v>
      </c>
      <c r="W94" s="5">
        <v>18463065</v>
      </c>
      <c r="X94" s="5">
        <v>2993524</v>
      </c>
    </row>
    <row r="95" spans="2:24" ht="15.5" x14ac:dyDescent="0.35">
      <c r="C95" t="s">
        <v>81</v>
      </c>
      <c r="D95" s="5">
        <v>-99406314</v>
      </c>
      <c r="E95" s="5">
        <v>-100970759</v>
      </c>
      <c r="F95" s="5">
        <v>-99822249</v>
      </c>
      <c r="G95" s="5">
        <v>-112734682</v>
      </c>
      <c r="I95" s="5">
        <v>-99822249</v>
      </c>
      <c r="J95" s="5">
        <v>-106273416</v>
      </c>
      <c r="K95" s="5">
        <v>-104761566</v>
      </c>
      <c r="L95" s="5">
        <v>-91268416</v>
      </c>
      <c r="M95" s="5">
        <v>-86224510</v>
      </c>
      <c r="N95" s="5">
        <v>-88560463</v>
      </c>
      <c r="O95" s="5">
        <v>-86942100</v>
      </c>
      <c r="P95" s="5">
        <v>-86743431</v>
      </c>
      <c r="Q95" s="5">
        <v>-86401911</v>
      </c>
      <c r="R95" s="5">
        <v>-91198362</v>
      </c>
      <c r="S95" s="5">
        <v>-87657449</v>
      </c>
      <c r="T95" s="5">
        <v>-90396274</v>
      </c>
      <c r="U95" s="5">
        <v>-88249694</v>
      </c>
      <c r="V95" s="5">
        <v>-89625730</v>
      </c>
      <c r="W95" s="5">
        <v>-4651392</v>
      </c>
      <c r="X95" s="5">
        <v>-1455916</v>
      </c>
    </row>
    <row r="96" spans="2:24" ht="15.5" x14ac:dyDescent="0.35">
      <c r="C96" t="s">
        <v>441</v>
      </c>
      <c r="D96" s="5">
        <v>178427942</v>
      </c>
      <c r="E96" s="5">
        <v>180578959</v>
      </c>
      <c r="F96" s="5">
        <v>184356041</v>
      </c>
      <c r="G96" s="5">
        <v>216493102</v>
      </c>
      <c r="I96" s="5">
        <v>184356041</v>
      </c>
      <c r="J96" s="5">
        <v>229874742</v>
      </c>
      <c r="K96" s="5">
        <v>237880217</v>
      </c>
      <c r="L96" s="5">
        <v>261275568</v>
      </c>
      <c r="M96" s="5">
        <v>209018706</v>
      </c>
      <c r="N96" s="5">
        <v>70359369</v>
      </c>
      <c r="O96" s="5">
        <v>84538694</v>
      </c>
      <c r="P96" s="5">
        <v>141942144</v>
      </c>
      <c r="Q96" s="5">
        <v>100351180</v>
      </c>
      <c r="R96" s="5">
        <v>70623720</v>
      </c>
      <c r="S96" s="5">
        <v>96509176</v>
      </c>
      <c r="T96" s="5">
        <v>112496094</v>
      </c>
      <c r="U96" s="5">
        <v>130198784</v>
      </c>
      <c r="V96" s="5">
        <v>106512473</v>
      </c>
      <c r="W96" s="5">
        <v>110790320</v>
      </c>
      <c r="X96" s="5">
        <v>71464126</v>
      </c>
    </row>
    <row r="97" spans="3:24" ht="15.5" x14ac:dyDescent="0.35">
      <c r="C97" t="s">
        <v>442</v>
      </c>
    </row>
    <row r="98" spans="3:24" ht="15.5" x14ac:dyDescent="0.35">
      <c r="C98" t="s">
        <v>837</v>
      </c>
      <c r="K98" s="5">
        <v>3993287</v>
      </c>
      <c r="L98" s="5">
        <v>4350462</v>
      </c>
      <c r="M98" s="5">
        <v>8833751</v>
      </c>
      <c r="N98" s="5">
        <v>9737022</v>
      </c>
      <c r="O98" s="5">
        <v>10671590</v>
      </c>
      <c r="P98" s="5">
        <v>11244209</v>
      </c>
      <c r="Q98" s="5">
        <v>12562426</v>
      </c>
      <c r="R98" s="5">
        <v>13846235</v>
      </c>
      <c r="S98" s="5">
        <v>14132250</v>
      </c>
      <c r="T98" s="5">
        <v>15956488</v>
      </c>
      <c r="U98" s="5">
        <v>16815913</v>
      </c>
    </row>
    <row r="99" spans="3:24" ht="15.5" x14ac:dyDescent="0.35">
      <c r="C99" t="s">
        <v>1654</v>
      </c>
      <c r="K99" s="5">
        <v>3993287</v>
      </c>
      <c r="L99" s="5">
        <v>4350462</v>
      </c>
      <c r="M99" s="5">
        <v>8833751</v>
      </c>
      <c r="N99" s="5">
        <v>9737022</v>
      </c>
      <c r="O99" s="5">
        <v>10671590</v>
      </c>
      <c r="P99" s="5">
        <v>11244209</v>
      </c>
      <c r="Q99" s="5">
        <v>12562426</v>
      </c>
      <c r="R99" s="5">
        <v>13846235</v>
      </c>
      <c r="S99" s="5">
        <v>14071696</v>
      </c>
      <c r="T99" s="5">
        <v>15889338</v>
      </c>
      <c r="U99" s="5">
        <v>13105673</v>
      </c>
    </row>
    <row r="100" spans="3:24" ht="15.5" x14ac:dyDescent="0.35">
      <c r="C100" t="s">
        <v>1655</v>
      </c>
      <c r="S100" s="5">
        <v>60554</v>
      </c>
      <c r="T100" s="5">
        <v>67150</v>
      </c>
      <c r="U100" s="5">
        <v>3710240</v>
      </c>
    </row>
    <row r="101" spans="3:24" ht="15.5" x14ac:dyDescent="0.35">
      <c r="C101" t="s">
        <v>1656</v>
      </c>
      <c r="K101" s="5">
        <v>3993287</v>
      </c>
      <c r="L101" s="5">
        <v>4350462</v>
      </c>
      <c r="M101" s="5">
        <v>8833751</v>
      </c>
      <c r="N101" s="5">
        <v>9737022</v>
      </c>
      <c r="O101" s="5">
        <v>10671590</v>
      </c>
      <c r="P101" s="5">
        <v>11244209</v>
      </c>
      <c r="Q101" s="5">
        <v>12562426</v>
      </c>
      <c r="R101" s="5">
        <v>13846235</v>
      </c>
      <c r="S101" s="5">
        <v>14132250</v>
      </c>
      <c r="T101" s="5">
        <v>15956488</v>
      </c>
      <c r="U101" s="5">
        <v>16815913</v>
      </c>
    </row>
    <row r="102" spans="3:24" ht="15.5" x14ac:dyDescent="0.35">
      <c r="C102" t="s">
        <v>443</v>
      </c>
      <c r="D102" s="5">
        <v>8617800</v>
      </c>
      <c r="E102" s="5">
        <v>8773570</v>
      </c>
      <c r="F102" s="5">
        <v>9161131</v>
      </c>
      <c r="G102" s="5">
        <v>8581848</v>
      </c>
      <c r="I102" s="5">
        <v>9161131</v>
      </c>
      <c r="J102" s="5">
        <v>6573927</v>
      </c>
      <c r="K102" s="5">
        <v>7048177</v>
      </c>
      <c r="L102" s="5">
        <v>7522426</v>
      </c>
      <c r="M102" s="5">
        <v>7996675</v>
      </c>
      <c r="N102" s="5">
        <v>8470924</v>
      </c>
      <c r="O102" s="5">
        <v>8945173</v>
      </c>
    </row>
    <row r="103" spans="3:24" ht="15.5" x14ac:dyDescent="0.35">
      <c r="C103" t="s">
        <v>111</v>
      </c>
      <c r="D103" s="5">
        <v>235386261</v>
      </c>
      <c r="E103" s="5">
        <v>239158071</v>
      </c>
      <c r="F103" s="5">
        <v>243359648</v>
      </c>
      <c r="G103" s="5">
        <v>219838508</v>
      </c>
      <c r="I103" s="5">
        <v>243359648</v>
      </c>
      <c r="J103" s="5">
        <v>33649148</v>
      </c>
      <c r="K103" s="5">
        <v>31583628</v>
      </c>
      <c r="L103" s="5">
        <v>25408471</v>
      </c>
      <c r="M103" s="5">
        <v>26668231</v>
      </c>
      <c r="N103" s="5">
        <v>32101762</v>
      </c>
      <c r="O103" s="5">
        <v>37415373</v>
      </c>
      <c r="P103" s="5">
        <v>48261432</v>
      </c>
      <c r="Q103" s="5">
        <v>46554610</v>
      </c>
      <c r="R103" s="5">
        <v>47389456</v>
      </c>
      <c r="S103" s="5">
        <v>48848826</v>
      </c>
      <c r="T103" s="5">
        <v>47921110</v>
      </c>
      <c r="U103" s="5">
        <v>49032780</v>
      </c>
      <c r="V103" s="5">
        <v>34053483</v>
      </c>
      <c r="W103" s="5">
        <v>31515828</v>
      </c>
      <c r="X103" s="5">
        <v>22914100</v>
      </c>
    </row>
    <row r="104" spans="3:24" ht="15.5" x14ac:dyDescent="0.35">
      <c r="C104" t="s">
        <v>444</v>
      </c>
      <c r="D104" s="5">
        <v>4911794</v>
      </c>
      <c r="E104" s="5">
        <v>4370499</v>
      </c>
      <c r="F104" s="5">
        <v>4295708</v>
      </c>
      <c r="G104" s="5">
        <v>4244369</v>
      </c>
      <c r="I104" s="5">
        <v>4295708</v>
      </c>
      <c r="J104" s="5">
        <v>4066413</v>
      </c>
      <c r="N104" s="5">
        <v>55820</v>
      </c>
    </row>
    <row r="105" spans="3:24" ht="15.5" x14ac:dyDescent="0.35">
      <c r="C105" t="s">
        <v>738</v>
      </c>
      <c r="D105" s="5">
        <v>4846532</v>
      </c>
      <c r="E105" s="5">
        <v>4846532</v>
      </c>
      <c r="F105" s="5">
        <v>4846532</v>
      </c>
      <c r="G105" s="5">
        <v>4846532</v>
      </c>
      <c r="I105" s="5">
        <v>4846532</v>
      </c>
      <c r="J105" s="5">
        <v>4846532</v>
      </c>
      <c r="K105" s="5">
        <v>4846532</v>
      </c>
      <c r="L105" s="5">
        <v>4846532</v>
      </c>
      <c r="M105" s="5">
        <v>4846532</v>
      </c>
      <c r="N105" s="5">
        <v>4846532</v>
      </c>
      <c r="O105" s="5">
        <v>4846532</v>
      </c>
      <c r="P105" s="5">
        <v>4846532</v>
      </c>
      <c r="Q105" s="5">
        <v>4846532</v>
      </c>
      <c r="R105" s="5">
        <v>4846532</v>
      </c>
      <c r="S105" s="5">
        <v>4846532</v>
      </c>
      <c r="T105" s="5">
        <v>4846532</v>
      </c>
      <c r="U105" s="5">
        <v>4842009</v>
      </c>
      <c r="V105" s="5">
        <v>8897455</v>
      </c>
      <c r="W105" s="5">
        <v>43456772</v>
      </c>
      <c r="X105" s="5">
        <v>21444920</v>
      </c>
    </row>
    <row r="106" spans="3:24" ht="15.5" x14ac:dyDescent="0.35">
      <c r="C106" t="s">
        <v>737</v>
      </c>
      <c r="W106" s="5">
        <v>2923016</v>
      </c>
    </row>
    <row r="107" spans="3:24" ht="15.5" x14ac:dyDescent="0.35">
      <c r="C107" t="s">
        <v>739</v>
      </c>
      <c r="D107" s="5">
        <v>44471287</v>
      </c>
      <c r="E107" s="5">
        <v>50787437</v>
      </c>
      <c r="F107" s="5">
        <v>56000697</v>
      </c>
      <c r="G107" s="5">
        <v>51783472</v>
      </c>
      <c r="I107" s="5">
        <v>56000697</v>
      </c>
      <c r="J107" s="5">
        <v>49708925</v>
      </c>
      <c r="K107" s="5">
        <v>60202036</v>
      </c>
      <c r="L107" s="5">
        <v>52473814</v>
      </c>
      <c r="M107" s="5">
        <v>41492314</v>
      </c>
      <c r="N107" s="5">
        <v>47883980</v>
      </c>
      <c r="O107" s="5">
        <v>63526809</v>
      </c>
      <c r="P107" s="5">
        <v>62852680</v>
      </c>
      <c r="Q107" s="5">
        <v>65700296</v>
      </c>
      <c r="R107" s="5">
        <v>67494691</v>
      </c>
      <c r="S107" s="5">
        <v>70541243</v>
      </c>
      <c r="T107" s="5">
        <v>74830632</v>
      </c>
      <c r="U107" s="5">
        <v>71904619</v>
      </c>
      <c r="V107" s="5">
        <v>57564050</v>
      </c>
      <c r="X107" s="5">
        <v>8207880</v>
      </c>
    </row>
    <row r="108" spans="3:24" ht="15.5" x14ac:dyDescent="0.35">
      <c r="C108" t="s">
        <v>634</v>
      </c>
      <c r="D108" s="5">
        <v>85533609</v>
      </c>
      <c r="E108" s="5">
        <v>88115467</v>
      </c>
      <c r="F108" s="5">
        <v>88437235</v>
      </c>
      <c r="G108" s="5">
        <v>144003370</v>
      </c>
      <c r="I108" s="5">
        <v>88437235</v>
      </c>
      <c r="J108" s="5">
        <v>41226415</v>
      </c>
      <c r="K108" s="5">
        <v>41435923</v>
      </c>
      <c r="L108" s="5">
        <v>1055439</v>
      </c>
      <c r="M108" s="5">
        <v>4554217</v>
      </c>
      <c r="N108" s="5">
        <v>15462565</v>
      </c>
      <c r="O108" s="5">
        <v>14432143</v>
      </c>
      <c r="P108" s="5">
        <v>14432143</v>
      </c>
      <c r="Q108" s="5">
        <v>3523795</v>
      </c>
      <c r="R108" s="5">
        <v>3523795</v>
      </c>
      <c r="S108" s="5">
        <v>3523795</v>
      </c>
      <c r="T108" s="5">
        <v>3523795</v>
      </c>
      <c r="U108" s="5">
        <v>3523795</v>
      </c>
      <c r="V108" s="5">
        <v>25017</v>
      </c>
      <c r="W108" s="5">
        <v>25017</v>
      </c>
      <c r="X108" s="5">
        <v>25017</v>
      </c>
    </row>
    <row r="109" spans="3:24" ht="15.5" x14ac:dyDescent="0.35">
      <c r="C109" t="s">
        <v>114</v>
      </c>
      <c r="D109" s="5">
        <v>45886700</v>
      </c>
      <c r="E109" s="5">
        <v>46707289</v>
      </c>
      <c r="F109" s="5">
        <v>49310140</v>
      </c>
      <c r="G109" s="5">
        <v>9919232</v>
      </c>
      <c r="I109" s="5">
        <v>49310140</v>
      </c>
      <c r="J109" s="5">
        <v>11223448</v>
      </c>
      <c r="K109" s="5">
        <v>14588133</v>
      </c>
    </row>
    <row r="110" spans="3:24" ht="15.5" x14ac:dyDescent="0.35">
      <c r="C110" t="s">
        <v>113</v>
      </c>
      <c r="D110" s="5">
        <v>8684200</v>
      </c>
      <c r="E110" s="5">
        <v>8905351</v>
      </c>
      <c r="F110" s="5">
        <v>8614907</v>
      </c>
      <c r="G110" s="5">
        <v>6888940</v>
      </c>
      <c r="I110" s="5">
        <v>8614907</v>
      </c>
      <c r="J110" s="5">
        <v>5320928</v>
      </c>
      <c r="K110" s="5">
        <v>6498920</v>
      </c>
      <c r="L110" s="5">
        <v>5030276</v>
      </c>
      <c r="M110" s="5">
        <v>4271289</v>
      </c>
      <c r="N110" s="5">
        <v>5302946</v>
      </c>
      <c r="O110" s="5">
        <v>4577136</v>
      </c>
      <c r="P110" s="5">
        <v>4868766</v>
      </c>
      <c r="Q110" s="5">
        <v>2979260</v>
      </c>
      <c r="R110" s="5">
        <v>6241830</v>
      </c>
      <c r="S110" s="5">
        <v>2780163</v>
      </c>
      <c r="T110" s="5">
        <v>3257957</v>
      </c>
      <c r="U110" s="5">
        <v>1495963</v>
      </c>
      <c r="V110" s="5">
        <v>3267022</v>
      </c>
      <c r="W110" s="5">
        <v>2435258</v>
      </c>
      <c r="X110" s="5">
        <v>1372446</v>
      </c>
    </row>
    <row r="111" spans="3:24" ht="15.5" x14ac:dyDescent="0.35">
      <c r="C111" t="s">
        <v>445</v>
      </c>
      <c r="D111" s="5">
        <v>585996128</v>
      </c>
      <c r="E111" s="5">
        <v>601415588</v>
      </c>
      <c r="F111" s="5">
        <v>608738102</v>
      </c>
      <c r="G111" s="5">
        <v>589196337</v>
      </c>
      <c r="I111" s="5">
        <v>608738102</v>
      </c>
      <c r="J111" s="5">
        <v>663861386</v>
      </c>
      <c r="K111" s="5">
        <v>709957511</v>
      </c>
      <c r="L111" s="5">
        <v>638053989</v>
      </c>
      <c r="M111" s="5">
        <v>649083178</v>
      </c>
      <c r="N111" s="5">
        <v>701512418</v>
      </c>
      <c r="O111" s="5">
        <v>550101762</v>
      </c>
      <c r="P111" s="5">
        <v>359941050</v>
      </c>
      <c r="Q111" s="5">
        <v>247986848</v>
      </c>
      <c r="R111" s="5">
        <v>190964439</v>
      </c>
      <c r="S111" s="5">
        <v>185862461</v>
      </c>
      <c r="T111" s="5">
        <v>188114148</v>
      </c>
      <c r="U111" s="5">
        <v>181449155</v>
      </c>
      <c r="V111" s="5">
        <v>155014027</v>
      </c>
      <c r="W111" s="5">
        <v>114625113</v>
      </c>
      <c r="X111" s="5">
        <v>71456447</v>
      </c>
    </row>
    <row r="112" spans="3:24" ht="15.5" x14ac:dyDescent="0.35">
      <c r="C112" t="s">
        <v>117</v>
      </c>
      <c r="D112" s="5">
        <v>764424070</v>
      </c>
      <c r="E112" s="5">
        <v>781994547</v>
      </c>
      <c r="F112" s="5">
        <v>793094143</v>
      </c>
      <c r="G112" s="5">
        <v>805689439</v>
      </c>
      <c r="I112" s="5">
        <v>793094143</v>
      </c>
      <c r="J112" s="5">
        <v>893736128</v>
      </c>
      <c r="K112" s="5">
        <v>947837728</v>
      </c>
      <c r="L112" s="5">
        <v>899329557</v>
      </c>
      <c r="M112" s="5">
        <v>858101884</v>
      </c>
      <c r="N112" s="5">
        <v>771871787</v>
      </c>
      <c r="O112" s="5">
        <v>634640456</v>
      </c>
      <c r="P112" s="5">
        <v>501883194</v>
      </c>
      <c r="Q112" s="5">
        <v>348338028</v>
      </c>
      <c r="R112" s="5">
        <v>261588159</v>
      </c>
      <c r="S112" s="5">
        <v>282371637</v>
      </c>
      <c r="T112" s="5">
        <v>300610242</v>
      </c>
      <c r="U112" s="5">
        <v>311647939</v>
      </c>
      <c r="V112" s="5">
        <v>261526500</v>
      </c>
      <c r="W112" s="5">
        <v>225415433</v>
      </c>
      <c r="X112" s="5">
        <v>142920573</v>
      </c>
    </row>
    <row r="113" spans="3:24" ht="15.5" x14ac:dyDescent="0.35">
      <c r="C113" t="s">
        <v>118</v>
      </c>
    </row>
    <row r="114" spans="3:24" ht="15.5" x14ac:dyDescent="0.35">
      <c r="C114" t="s">
        <v>119</v>
      </c>
    </row>
    <row r="115" spans="3:24" ht="15.5" x14ac:dyDescent="0.35">
      <c r="C115" t="s">
        <v>446</v>
      </c>
      <c r="D115" s="5">
        <v>143239363</v>
      </c>
      <c r="E115" s="5">
        <v>142726945</v>
      </c>
      <c r="F115" s="5">
        <v>165636812</v>
      </c>
      <c r="G115" s="5">
        <v>179021745</v>
      </c>
      <c r="I115" s="5">
        <v>165636812</v>
      </c>
      <c r="J115" s="5">
        <v>132123832</v>
      </c>
      <c r="K115" s="5">
        <v>148361230</v>
      </c>
      <c r="L115" s="5">
        <v>131905826</v>
      </c>
      <c r="M115" s="5">
        <v>120093721</v>
      </c>
      <c r="N115" s="5">
        <v>96121076</v>
      </c>
      <c r="O115" s="5">
        <v>91929716</v>
      </c>
      <c r="P115" s="5">
        <v>115958768</v>
      </c>
      <c r="Q115" s="5">
        <v>65777586</v>
      </c>
      <c r="R115" s="5">
        <v>72970943</v>
      </c>
      <c r="S115" s="5">
        <v>68957698</v>
      </c>
      <c r="T115" s="5">
        <v>90633530</v>
      </c>
      <c r="U115" s="5">
        <v>145451672</v>
      </c>
      <c r="V115" s="5">
        <v>140537280</v>
      </c>
      <c r="W115" s="5">
        <v>122797843</v>
      </c>
      <c r="X115" s="5">
        <v>62354630</v>
      </c>
    </row>
    <row r="116" spans="3:24" ht="15.5" x14ac:dyDescent="0.35">
      <c r="C116" t="s">
        <v>400</v>
      </c>
    </row>
    <row r="117" spans="3:24" ht="15.5" x14ac:dyDescent="0.35">
      <c r="C117" t="s">
        <v>581</v>
      </c>
      <c r="D117" s="5">
        <v>21418324</v>
      </c>
      <c r="E117" s="5">
        <v>10537458</v>
      </c>
      <c r="F117" s="5">
        <v>16593414</v>
      </c>
      <c r="G117" s="5">
        <v>31827279</v>
      </c>
      <c r="I117" s="5">
        <v>16593414</v>
      </c>
      <c r="J117" s="5">
        <v>27700797</v>
      </c>
      <c r="K117" s="5">
        <v>47434737</v>
      </c>
      <c r="L117" s="5">
        <v>37537091</v>
      </c>
      <c r="M117" s="5">
        <v>30470920</v>
      </c>
      <c r="N117" s="5">
        <v>13615470</v>
      </c>
      <c r="O117" s="5">
        <v>32048635</v>
      </c>
      <c r="P117" s="5">
        <v>44810241</v>
      </c>
      <c r="Q117" s="5">
        <v>35509606</v>
      </c>
      <c r="R117" s="5">
        <v>27026852</v>
      </c>
      <c r="S117" s="5">
        <v>40337151</v>
      </c>
      <c r="T117" s="5">
        <v>64087323</v>
      </c>
      <c r="U117" s="5">
        <v>69265229</v>
      </c>
      <c r="V117" s="5">
        <v>58361830</v>
      </c>
      <c r="W117" s="5">
        <v>27312322</v>
      </c>
      <c r="X117" s="5">
        <v>17279789</v>
      </c>
    </row>
    <row r="118" spans="3:24" ht="15.5" x14ac:dyDescent="0.35">
      <c r="C118" t="s">
        <v>285</v>
      </c>
    </row>
    <row r="119" spans="3:24" ht="15.5" x14ac:dyDescent="0.35">
      <c r="C119" t="s">
        <v>448</v>
      </c>
      <c r="D119" s="5">
        <v>40902096</v>
      </c>
      <c r="E119" s="5">
        <v>39727568</v>
      </c>
      <c r="F119" s="5">
        <v>39589859</v>
      </c>
      <c r="G119" s="5">
        <v>39412678</v>
      </c>
      <c r="I119" s="5">
        <v>39589859</v>
      </c>
      <c r="J119" s="5">
        <v>3403971</v>
      </c>
      <c r="K119" s="5">
        <v>3235423</v>
      </c>
      <c r="L119" s="5">
        <v>281751</v>
      </c>
      <c r="M119" s="5">
        <v>247375</v>
      </c>
      <c r="N119" s="5">
        <v>2247375</v>
      </c>
      <c r="O119" s="5">
        <v>2247375</v>
      </c>
      <c r="P119" s="5">
        <v>7521321</v>
      </c>
      <c r="Q119" s="5">
        <v>6412238</v>
      </c>
      <c r="R119" s="5">
        <v>3304240</v>
      </c>
      <c r="S119" s="5">
        <v>2022270</v>
      </c>
      <c r="T119" s="5">
        <v>2242526</v>
      </c>
      <c r="U119" s="5">
        <v>2288701</v>
      </c>
      <c r="V119" s="5">
        <v>2880575</v>
      </c>
      <c r="W119" s="5">
        <v>4052678</v>
      </c>
      <c r="X119" s="5">
        <v>22628058</v>
      </c>
    </row>
    <row r="120" spans="3:24" ht="15.5" x14ac:dyDescent="0.35">
      <c r="C120" t="s">
        <v>447</v>
      </c>
      <c r="D120" s="5">
        <v>8460000</v>
      </c>
      <c r="E120" s="5">
        <v>10440000</v>
      </c>
      <c r="F120" s="5">
        <v>12240000</v>
      </c>
      <c r="G120" s="5">
        <v>13860000</v>
      </c>
      <c r="I120" s="5">
        <v>12240000</v>
      </c>
      <c r="J120" s="5">
        <v>22312450</v>
      </c>
      <c r="K120" s="5">
        <v>32189741</v>
      </c>
      <c r="L120" s="5">
        <v>20629480</v>
      </c>
      <c r="M120" s="5">
        <v>43955881</v>
      </c>
      <c r="N120" s="5">
        <v>43636714</v>
      </c>
      <c r="O120" s="5">
        <v>17918691</v>
      </c>
      <c r="P120" s="5">
        <v>16573729</v>
      </c>
      <c r="Q120" s="5">
        <v>10023813</v>
      </c>
      <c r="R120" s="5">
        <v>23698987</v>
      </c>
      <c r="S120" s="5">
        <v>14939431</v>
      </c>
      <c r="U120" s="5">
        <v>33553129</v>
      </c>
      <c r="V120" s="5">
        <v>48291684</v>
      </c>
    </row>
    <row r="121" spans="3:24" ht="15.5" x14ac:dyDescent="0.35">
      <c r="C121" t="s">
        <v>127</v>
      </c>
      <c r="D121" s="5">
        <v>18098516</v>
      </c>
      <c r="E121" s="5">
        <v>22055709</v>
      </c>
      <c r="F121" s="5">
        <v>22000745</v>
      </c>
      <c r="G121" s="5">
        <v>22568256</v>
      </c>
      <c r="I121" s="5">
        <v>22000745</v>
      </c>
      <c r="J121" s="5">
        <v>11946145</v>
      </c>
      <c r="K121" s="5">
        <v>16145613</v>
      </c>
      <c r="L121" s="5">
        <v>15356310</v>
      </c>
      <c r="M121" s="5">
        <v>30535620</v>
      </c>
      <c r="N121" s="5">
        <v>27937809</v>
      </c>
      <c r="O121" s="5">
        <v>36839561</v>
      </c>
      <c r="P121" s="5">
        <v>22836355</v>
      </c>
      <c r="Q121" s="5">
        <v>3849510</v>
      </c>
      <c r="R121" s="5">
        <v>2688439</v>
      </c>
      <c r="S121" s="5">
        <v>4330523</v>
      </c>
      <c r="T121" s="5">
        <v>4935975</v>
      </c>
      <c r="U121" s="5">
        <v>6057579</v>
      </c>
      <c r="V121" s="5">
        <v>8034468</v>
      </c>
      <c r="W121" s="5">
        <v>20154360</v>
      </c>
      <c r="X121" s="5">
        <v>8168254</v>
      </c>
    </row>
    <row r="122" spans="3:24" ht="15.5" x14ac:dyDescent="0.35">
      <c r="C122" t="s">
        <v>126</v>
      </c>
      <c r="D122" s="5">
        <v>13295405</v>
      </c>
      <c r="E122" s="5">
        <v>16070177</v>
      </c>
      <c r="F122" s="5">
        <v>13608690</v>
      </c>
      <c r="G122" s="5">
        <v>6491185</v>
      </c>
      <c r="I122" s="5">
        <v>13608690</v>
      </c>
      <c r="J122" s="5">
        <v>7697970</v>
      </c>
      <c r="K122" s="5">
        <v>4996037</v>
      </c>
      <c r="L122" s="5">
        <v>17816653</v>
      </c>
      <c r="M122" s="5">
        <v>6550172</v>
      </c>
      <c r="N122" s="5">
        <v>1220857</v>
      </c>
      <c r="O122" s="5">
        <v>1485668</v>
      </c>
      <c r="P122" s="5">
        <v>8987514</v>
      </c>
      <c r="Q122" s="5">
        <v>8111712</v>
      </c>
      <c r="R122" s="5">
        <v>837697</v>
      </c>
      <c r="S122" s="5">
        <v>1463072</v>
      </c>
      <c r="T122" s="5">
        <v>5326115</v>
      </c>
      <c r="U122" s="5">
        <v>7227871</v>
      </c>
      <c r="V122" s="5">
        <v>3384226</v>
      </c>
      <c r="W122" s="5">
        <v>31467523</v>
      </c>
      <c r="X122" s="5">
        <v>19946716</v>
      </c>
    </row>
    <row r="123" spans="3:24" ht="15.5" x14ac:dyDescent="0.35">
      <c r="C123" t="s">
        <v>272</v>
      </c>
      <c r="D123" s="5">
        <v>5256162</v>
      </c>
      <c r="E123" s="5">
        <v>6890275</v>
      </c>
      <c r="F123" s="5">
        <v>7306640</v>
      </c>
      <c r="G123" s="5">
        <v>11192918</v>
      </c>
      <c r="I123" s="5">
        <v>7306640</v>
      </c>
      <c r="J123" s="5">
        <v>2699380</v>
      </c>
      <c r="K123" s="5">
        <v>829163</v>
      </c>
      <c r="L123" s="5">
        <v>81765</v>
      </c>
      <c r="M123" s="5">
        <v>4667265</v>
      </c>
      <c r="N123" s="5">
        <v>4559133</v>
      </c>
      <c r="O123" s="5">
        <v>50171</v>
      </c>
      <c r="P123" s="5">
        <v>2752186</v>
      </c>
      <c r="Q123" s="5">
        <v>683468</v>
      </c>
      <c r="R123" s="5">
        <v>14227795</v>
      </c>
      <c r="S123" s="5">
        <v>1828495</v>
      </c>
      <c r="T123" s="5">
        <v>5532509</v>
      </c>
      <c r="W123" s="5">
        <v>439690</v>
      </c>
    </row>
    <row r="124" spans="3:24" ht="15.5" x14ac:dyDescent="0.35">
      <c r="C124" t="s">
        <v>449</v>
      </c>
    </row>
    <row r="125" spans="3:24" ht="15.5" x14ac:dyDescent="0.35">
      <c r="C125" t="s">
        <v>635</v>
      </c>
      <c r="D125" s="5">
        <v>197469811</v>
      </c>
      <c r="E125" s="5">
        <v>200171028</v>
      </c>
      <c r="F125" s="5">
        <v>209871921</v>
      </c>
      <c r="G125" s="5">
        <v>227802593</v>
      </c>
      <c r="I125" s="5">
        <v>209871921</v>
      </c>
      <c r="J125" s="5">
        <v>244913888</v>
      </c>
      <c r="K125" s="5">
        <v>294364547</v>
      </c>
      <c r="L125" s="5">
        <v>309148899</v>
      </c>
      <c r="M125" s="5">
        <v>344897861</v>
      </c>
      <c r="N125" s="5">
        <v>342977105</v>
      </c>
      <c r="O125" s="5">
        <v>240332549</v>
      </c>
      <c r="P125" s="5">
        <v>138464826</v>
      </c>
      <c r="Q125" s="5">
        <v>88700620</v>
      </c>
      <c r="R125" s="5">
        <v>27240503</v>
      </c>
      <c r="S125" s="5">
        <v>47749251</v>
      </c>
      <c r="T125" s="5">
        <v>56114739</v>
      </c>
      <c r="U125" s="5">
        <v>20183289</v>
      </c>
      <c r="W125" s="5">
        <v>33876152</v>
      </c>
      <c r="X125" s="5">
        <v>176319</v>
      </c>
    </row>
    <row r="126" spans="3:24" ht="15.5" x14ac:dyDescent="0.35">
      <c r="C126" t="s">
        <v>685</v>
      </c>
      <c r="D126" s="5">
        <v>96242350</v>
      </c>
      <c r="E126" s="5">
        <v>87665500</v>
      </c>
      <c r="F126" s="5">
        <v>58127762</v>
      </c>
      <c r="G126" s="5">
        <v>30606000</v>
      </c>
      <c r="I126" s="5">
        <v>58127762</v>
      </c>
      <c r="J126" s="5">
        <v>32208297</v>
      </c>
      <c r="K126" s="5">
        <v>32093749</v>
      </c>
    </row>
    <row r="127" spans="3:24" ht="15.5" x14ac:dyDescent="0.35">
      <c r="C127" t="s">
        <v>1325</v>
      </c>
    </row>
    <row r="128" spans="3:24" ht="15.5" x14ac:dyDescent="0.35">
      <c r="C128" t="s">
        <v>583</v>
      </c>
      <c r="D128" s="5">
        <v>45550796</v>
      </c>
      <c r="E128" s="5">
        <v>52349879</v>
      </c>
      <c r="F128" s="5">
        <v>48937020</v>
      </c>
      <c r="G128" s="5">
        <v>44325221</v>
      </c>
      <c r="I128" s="5">
        <v>48937020</v>
      </c>
      <c r="J128" s="5">
        <v>1799457</v>
      </c>
      <c r="K128" s="5">
        <v>2688258</v>
      </c>
      <c r="L128" s="5">
        <v>561092</v>
      </c>
      <c r="M128" s="5">
        <v>142775</v>
      </c>
      <c r="N128" s="5">
        <v>1351619</v>
      </c>
      <c r="P128" s="5">
        <v>18012</v>
      </c>
      <c r="Q128" s="5">
        <v>36749</v>
      </c>
      <c r="R128" s="5">
        <v>61733</v>
      </c>
      <c r="S128" s="5">
        <v>309750</v>
      </c>
      <c r="T128" s="5">
        <v>1062270</v>
      </c>
      <c r="U128" s="5">
        <v>1348417</v>
      </c>
      <c r="V128" s="5">
        <v>244902</v>
      </c>
      <c r="W128" s="5">
        <v>419291</v>
      </c>
      <c r="X128" s="5">
        <v>1078880</v>
      </c>
    </row>
    <row r="129" spans="3:24" ht="15.5" x14ac:dyDescent="0.35">
      <c r="C129" t="s">
        <v>452</v>
      </c>
      <c r="D129" s="5">
        <v>53243950</v>
      </c>
      <c r="E129" s="5">
        <v>52235810</v>
      </c>
      <c r="F129" s="5">
        <v>67861173</v>
      </c>
      <c r="G129" s="5">
        <v>66883714</v>
      </c>
      <c r="I129" s="5">
        <v>67861173</v>
      </c>
      <c r="J129" s="5">
        <v>47211290</v>
      </c>
      <c r="K129" s="5">
        <v>43538520</v>
      </c>
      <c r="L129" s="5">
        <v>38394229</v>
      </c>
      <c r="M129" s="5">
        <v>1667897</v>
      </c>
      <c r="N129" s="5">
        <v>1964062</v>
      </c>
      <c r="O129" s="5">
        <v>250740</v>
      </c>
      <c r="P129" s="5">
        <v>1602826</v>
      </c>
      <c r="Q129" s="5">
        <v>346985</v>
      </c>
      <c r="R129" s="5">
        <v>1793945</v>
      </c>
      <c r="S129" s="5">
        <v>1451175</v>
      </c>
      <c r="T129" s="5">
        <v>7349659</v>
      </c>
      <c r="U129" s="5">
        <v>25714518</v>
      </c>
      <c r="V129" s="5">
        <v>12124013</v>
      </c>
      <c r="W129" s="5">
        <v>26215582</v>
      </c>
      <c r="X129" s="5">
        <v>10029616</v>
      </c>
    </row>
    <row r="130" spans="3:24" ht="15.5" x14ac:dyDescent="0.35">
      <c r="C130" t="s">
        <v>405</v>
      </c>
      <c r="D130" s="5">
        <v>432264240</v>
      </c>
      <c r="E130" s="5">
        <v>434586568</v>
      </c>
      <c r="F130" s="5">
        <v>412136071</v>
      </c>
      <c r="G130" s="5">
        <v>388606877</v>
      </c>
      <c r="I130" s="5">
        <v>412136071</v>
      </c>
      <c r="J130" s="5">
        <v>324952066</v>
      </c>
      <c r="K130" s="5">
        <v>375788853</v>
      </c>
      <c r="L130" s="5">
        <v>343713438</v>
      </c>
      <c r="M130" s="5">
        <v>383782836</v>
      </c>
      <c r="N130" s="5">
        <v>384836551</v>
      </c>
      <c r="O130" s="5">
        <v>278570853</v>
      </c>
      <c r="P130" s="5">
        <v>170300554</v>
      </c>
      <c r="Q130" s="5">
        <v>107761019</v>
      </c>
      <c r="R130" s="5">
        <v>40872882</v>
      </c>
      <c r="S130" s="5">
        <v>58295740</v>
      </c>
      <c r="T130" s="5">
        <v>67624126</v>
      </c>
      <c r="U130" s="5">
        <v>35715023</v>
      </c>
      <c r="V130" s="5">
        <v>10044913</v>
      </c>
      <c r="W130" s="5">
        <v>43356803</v>
      </c>
      <c r="X130" s="5">
        <v>35706795</v>
      </c>
    </row>
    <row r="131" spans="3:24" ht="15.5" x14ac:dyDescent="0.35">
      <c r="C131" t="s">
        <v>404</v>
      </c>
      <c r="D131" s="5">
        <v>432264240</v>
      </c>
      <c r="E131" s="5">
        <v>434586568</v>
      </c>
      <c r="F131" s="5">
        <v>412136071</v>
      </c>
      <c r="G131" s="5">
        <v>388606877</v>
      </c>
      <c r="I131" s="5">
        <v>412136071</v>
      </c>
      <c r="J131" s="5">
        <v>324952066</v>
      </c>
      <c r="K131" s="5">
        <v>375788853</v>
      </c>
      <c r="L131" s="5">
        <v>343713438</v>
      </c>
      <c r="M131" s="5">
        <v>383782836</v>
      </c>
      <c r="N131" s="5">
        <v>384836551</v>
      </c>
      <c r="O131" s="5">
        <v>278570853</v>
      </c>
      <c r="P131" s="5">
        <v>170300554</v>
      </c>
      <c r="Q131" s="5">
        <v>107761019</v>
      </c>
      <c r="R131" s="5">
        <v>40872882</v>
      </c>
      <c r="S131" s="5">
        <v>58295740</v>
      </c>
      <c r="T131" s="5">
        <v>67624126</v>
      </c>
      <c r="U131" s="5">
        <v>35715023</v>
      </c>
      <c r="V131" s="5">
        <v>10044913</v>
      </c>
      <c r="W131" s="5">
        <v>43356803</v>
      </c>
      <c r="X131" s="5">
        <v>35706795</v>
      </c>
    </row>
    <row r="132" spans="3:24" ht="15.5" x14ac:dyDescent="0.35">
      <c r="C132" t="s">
        <v>454</v>
      </c>
    </row>
    <row r="133" spans="3:24" ht="15.5" x14ac:dyDescent="0.35">
      <c r="C133" t="s">
        <v>456</v>
      </c>
      <c r="D133" s="5">
        <v>339262957</v>
      </c>
      <c r="E133" s="5">
        <v>340186407</v>
      </c>
      <c r="F133" s="5">
        <v>316936703</v>
      </c>
      <c r="G133" s="5">
        <v>302733814</v>
      </c>
      <c r="I133" s="5">
        <v>316936703</v>
      </c>
      <c r="J133" s="5">
        <v>278921642</v>
      </c>
      <c r="K133" s="5">
        <v>329146554</v>
      </c>
      <c r="L133" s="5">
        <v>309709991</v>
      </c>
      <c r="M133" s="5">
        <v>345040636</v>
      </c>
      <c r="N133" s="5">
        <v>344328724</v>
      </c>
      <c r="O133" s="5">
        <v>240332549</v>
      </c>
      <c r="P133" s="5">
        <v>138482838</v>
      </c>
      <c r="Q133" s="5">
        <v>88737369</v>
      </c>
      <c r="R133" s="5">
        <v>27302236</v>
      </c>
      <c r="S133" s="5">
        <v>48059001</v>
      </c>
      <c r="T133" s="5">
        <v>57177009</v>
      </c>
      <c r="U133" s="5">
        <v>24495706</v>
      </c>
      <c r="V133" s="5">
        <v>244902</v>
      </c>
      <c r="W133" s="5">
        <v>34295443</v>
      </c>
      <c r="X133" s="5">
        <v>10675009</v>
      </c>
    </row>
    <row r="134" spans="3:24" ht="15.5" x14ac:dyDescent="0.35">
      <c r="C134" t="s">
        <v>453</v>
      </c>
      <c r="D134" s="5">
        <v>31050129</v>
      </c>
      <c r="E134" s="5">
        <v>32952086</v>
      </c>
      <c r="F134" s="5">
        <v>33787255</v>
      </c>
      <c r="G134" s="5">
        <v>24205057</v>
      </c>
      <c r="I134" s="5">
        <v>33787255</v>
      </c>
      <c r="J134" s="5">
        <v>24719294</v>
      </c>
      <c r="K134" s="5">
        <v>26649484</v>
      </c>
      <c r="L134" s="5">
        <v>21080056</v>
      </c>
      <c r="M134" s="5">
        <v>25264060</v>
      </c>
      <c r="N134" s="5">
        <v>24616996</v>
      </c>
      <c r="O134" s="5">
        <v>22343771</v>
      </c>
      <c r="P134" s="5">
        <v>12670420</v>
      </c>
      <c r="Q134" s="5">
        <v>790244</v>
      </c>
      <c r="R134" s="5">
        <v>896968</v>
      </c>
      <c r="S134" s="5">
        <v>382433</v>
      </c>
      <c r="T134" s="5">
        <v>867508</v>
      </c>
      <c r="U134" s="5">
        <v>3035740</v>
      </c>
      <c r="V134" s="5">
        <v>779149</v>
      </c>
      <c r="W134" s="5">
        <v>277112</v>
      </c>
    </row>
    <row r="135" spans="3:24" ht="15.5" x14ac:dyDescent="0.35">
      <c r="C135" t="s">
        <v>130</v>
      </c>
      <c r="D135" s="5">
        <v>575503603</v>
      </c>
      <c r="E135" s="5">
        <v>577313513</v>
      </c>
      <c r="F135" s="5">
        <v>577772883</v>
      </c>
      <c r="G135" s="5">
        <v>567628622</v>
      </c>
      <c r="I135" s="5">
        <v>577772883</v>
      </c>
      <c r="J135" s="5">
        <v>457075898</v>
      </c>
      <c r="K135" s="5">
        <v>524150083</v>
      </c>
      <c r="L135" s="5">
        <v>475619264</v>
      </c>
      <c r="M135" s="5">
        <v>503876557</v>
      </c>
      <c r="N135" s="5">
        <v>480957627</v>
      </c>
      <c r="O135" s="5">
        <v>370500569</v>
      </c>
      <c r="P135" s="5">
        <v>286259322</v>
      </c>
      <c r="Q135" s="5">
        <v>173538605</v>
      </c>
      <c r="R135" s="5">
        <v>113843825</v>
      </c>
      <c r="S135" s="5">
        <v>127253438</v>
      </c>
      <c r="T135" s="5">
        <v>158257656</v>
      </c>
      <c r="U135" s="5">
        <v>181166695</v>
      </c>
      <c r="V135" s="5">
        <v>150582193</v>
      </c>
      <c r="W135" s="5">
        <v>166154646</v>
      </c>
      <c r="X135" s="5">
        <v>98061425</v>
      </c>
    </row>
    <row r="136" spans="3:24" ht="15.5" x14ac:dyDescent="0.35">
      <c r="C136" t="s">
        <v>131</v>
      </c>
    </row>
    <row r="137" spans="3:24" ht="15.5" x14ac:dyDescent="0.35">
      <c r="C137" t="s">
        <v>132</v>
      </c>
      <c r="D137" s="5">
        <v>44900907</v>
      </c>
      <c r="E137" s="5">
        <v>44725117</v>
      </c>
      <c r="F137" s="5">
        <v>44725117</v>
      </c>
      <c r="G137" s="5">
        <v>44725117</v>
      </c>
      <c r="I137" s="5">
        <v>44725117</v>
      </c>
      <c r="J137" s="5">
        <v>44450566</v>
      </c>
      <c r="K137" s="5">
        <v>44263841</v>
      </c>
      <c r="L137" s="5">
        <v>44077885</v>
      </c>
      <c r="M137" s="5">
        <v>44077885</v>
      </c>
      <c r="N137" s="5">
        <v>44077885</v>
      </c>
      <c r="O137" s="5">
        <v>44077885</v>
      </c>
      <c r="P137" s="5">
        <v>44077885</v>
      </c>
      <c r="Q137" s="5">
        <v>44077885</v>
      </c>
      <c r="R137" s="5">
        <v>44077885</v>
      </c>
      <c r="S137" s="5">
        <v>44077885</v>
      </c>
      <c r="T137" s="5">
        <v>44077885</v>
      </c>
      <c r="U137" s="5">
        <v>44077885</v>
      </c>
      <c r="V137" s="5">
        <v>44077885</v>
      </c>
      <c r="W137" s="5">
        <v>33019933</v>
      </c>
    </row>
    <row r="138" spans="3:24" ht="15.5" x14ac:dyDescent="0.35">
      <c r="C138" t="s">
        <v>133</v>
      </c>
      <c r="D138" s="5">
        <v>137585313</v>
      </c>
      <c r="E138" s="5">
        <v>136580836</v>
      </c>
      <c r="F138" s="5">
        <v>136580836</v>
      </c>
      <c r="G138" s="5">
        <v>136580836</v>
      </c>
      <c r="I138" s="5">
        <v>136580836</v>
      </c>
      <c r="J138" s="5">
        <v>134004578</v>
      </c>
      <c r="K138" s="5">
        <v>132206357</v>
      </c>
      <c r="L138" s="5">
        <v>130132436</v>
      </c>
      <c r="M138" s="5">
        <v>130131454</v>
      </c>
      <c r="N138" s="5">
        <v>130131454</v>
      </c>
      <c r="O138" s="5">
        <v>130131454</v>
      </c>
      <c r="P138" s="5">
        <v>130131454</v>
      </c>
      <c r="Q138" s="5">
        <v>130131454</v>
      </c>
      <c r="R138" s="5">
        <v>130131454</v>
      </c>
      <c r="S138" s="5">
        <v>129869269</v>
      </c>
      <c r="T138" s="5">
        <v>129869269</v>
      </c>
      <c r="U138" s="5">
        <v>129869269</v>
      </c>
      <c r="V138" s="5">
        <v>129869269</v>
      </c>
      <c r="X138" s="5">
        <v>14825982</v>
      </c>
    </row>
    <row r="139" spans="3:24" ht="15.5" x14ac:dyDescent="0.35">
      <c r="C139" t="s">
        <v>134</v>
      </c>
      <c r="D139" s="5">
        <v>84089459</v>
      </c>
      <c r="E139" s="5">
        <v>103565173</v>
      </c>
      <c r="F139" s="5">
        <v>112630427</v>
      </c>
      <c r="G139" s="5">
        <v>147793015</v>
      </c>
      <c r="I139" s="5">
        <v>112630427</v>
      </c>
      <c r="J139" s="5">
        <v>285171670</v>
      </c>
      <c r="K139" s="5">
        <v>256095072</v>
      </c>
      <c r="L139" s="5">
        <v>255075685</v>
      </c>
      <c r="M139" s="5">
        <v>196915457</v>
      </c>
      <c r="N139" s="5">
        <v>148428163</v>
      </c>
      <c r="O139" s="5">
        <v>122626242</v>
      </c>
      <c r="P139" s="5">
        <v>95684507</v>
      </c>
      <c r="Q139" s="5">
        <v>57579830</v>
      </c>
      <c r="R139" s="5">
        <v>36980223</v>
      </c>
      <c r="S139" s="5">
        <v>35319216</v>
      </c>
      <c r="T139" s="5">
        <v>27508221</v>
      </c>
      <c r="U139" s="5">
        <v>18671187</v>
      </c>
      <c r="V139" s="5">
        <v>1271946</v>
      </c>
      <c r="W139" s="5">
        <v>5024809</v>
      </c>
    </row>
    <row r="140" spans="3:24" ht="15.5" x14ac:dyDescent="0.35">
      <c r="C140" t="s">
        <v>136</v>
      </c>
      <c r="D140" s="5">
        <v>77380691</v>
      </c>
      <c r="E140" s="5">
        <v>98467642</v>
      </c>
      <c r="F140" s="5">
        <v>107532896</v>
      </c>
      <c r="G140" s="5">
        <v>142695484</v>
      </c>
      <c r="I140" s="5">
        <v>107532896</v>
      </c>
      <c r="J140" s="5">
        <v>280361840</v>
      </c>
      <c r="K140" s="5">
        <v>252075893</v>
      </c>
      <c r="L140" s="5">
        <v>251634707</v>
      </c>
      <c r="M140" s="5">
        <v>193955297</v>
      </c>
      <c r="N140" s="5">
        <v>145713642</v>
      </c>
      <c r="O140" s="5">
        <v>120177212</v>
      </c>
      <c r="P140" s="5">
        <v>93613334</v>
      </c>
      <c r="Q140" s="5">
        <v>55723043</v>
      </c>
      <c r="R140" s="5">
        <v>35151402</v>
      </c>
      <c r="S140" s="5">
        <v>33603955</v>
      </c>
      <c r="T140" s="5">
        <v>25976233</v>
      </c>
      <c r="U140" s="5">
        <v>18639199</v>
      </c>
      <c r="V140" s="5">
        <v>1271946</v>
      </c>
    </row>
    <row r="141" spans="3:24" ht="15.5" x14ac:dyDescent="0.35">
      <c r="C141" t="s">
        <v>137</v>
      </c>
      <c r="D141" s="5">
        <v>84089459</v>
      </c>
      <c r="E141" s="5">
        <v>103565173</v>
      </c>
      <c r="F141" s="5">
        <v>112630427</v>
      </c>
      <c r="G141" s="5">
        <v>147793015</v>
      </c>
      <c r="I141" s="5">
        <v>112630427</v>
      </c>
      <c r="J141" s="5">
        <v>285171670</v>
      </c>
      <c r="K141" s="5">
        <v>256095072</v>
      </c>
      <c r="L141" s="5">
        <v>255075685</v>
      </c>
      <c r="M141" s="5">
        <v>196915457</v>
      </c>
      <c r="N141" s="5">
        <v>148428163</v>
      </c>
      <c r="O141" s="5">
        <v>122626242</v>
      </c>
      <c r="P141" s="5">
        <v>95684507</v>
      </c>
      <c r="Q141" s="5">
        <v>57579830</v>
      </c>
      <c r="R141" s="5">
        <v>36980223</v>
      </c>
      <c r="S141" s="5">
        <v>35319216</v>
      </c>
      <c r="T141" s="5">
        <v>27508221</v>
      </c>
      <c r="U141" s="5">
        <v>18671187</v>
      </c>
      <c r="V141" s="5">
        <v>1271946</v>
      </c>
      <c r="W141" s="5">
        <v>5024809</v>
      </c>
    </row>
    <row r="142" spans="3:24" ht="15.5" x14ac:dyDescent="0.35">
      <c r="C142" t="s">
        <v>291</v>
      </c>
      <c r="D142" s="5">
        <v>21751102</v>
      </c>
      <c r="E142" s="5">
        <v>20780667</v>
      </c>
      <c r="F142" s="5">
        <v>21207129</v>
      </c>
      <c r="G142" s="5">
        <v>21696531</v>
      </c>
      <c r="I142" s="5">
        <v>21207129</v>
      </c>
      <c r="J142" s="5">
        <v>79306832</v>
      </c>
      <c r="K142" s="5">
        <v>95883941</v>
      </c>
      <c r="L142" s="5">
        <v>85692703</v>
      </c>
      <c r="M142" s="5">
        <v>69325041</v>
      </c>
      <c r="N142" s="5">
        <v>56837121</v>
      </c>
      <c r="O142" s="5">
        <v>54246406</v>
      </c>
      <c r="P142" s="5">
        <v>32473457</v>
      </c>
      <c r="Q142" s="5">
        <v>29412165</v>
      </c>
      <c r="R142" s="5">
        <v>27753134</v>
      </c>
      <c r="S142" s="5">
        <v>33509278</v>
      </c>
      <c r="T142" s="5">
        <v>31293485</v>
      </c>
      <c r="U142" s="5">
        <v>26112597</v>
      </c>
      <c r="V142" s="5">
        <v>25350937</v>
      </c>
      <c r="W142" s="5">
        <v>25867437</v>
      </c>
      <c r="X142" s="5">
        <v>31489082</v>
      </c>
    </row>
    <row r="143" spans="3:24" ht="15.5" x14ac:dyDescent="0.35">
      <c r="C143" t="s">
        <v>116</v>
      </c>
    </row>
    <row r="144" spans="3:24" ht="15.5" x14ac:dyDescent="0.35">
      <c r="C144" t="s">
        <v>10</v>
      </c>
      <c r="D144" s="5">
        <v>188920467</v>
      </c>
      <c r="E144" s="5">
        <v>204681034</v>
      </c>
      <c r="F144" s="5">
        <v>215321260</v>
      </c>
      <c r="G144" s="5">
        <v>238060817</v>
      </c>
      <c r="I144" s="5">
        <v>215321260</v>
      </c>
      <c r="J144" s="5">
        <v>436660230</v>
      </c>
      <c r="K144" s="5">
        <v>423687645</v>
      </c>
      <c r="L144" s="5">
        <v>423710293</v>
      </c>
      <c r="M144" s="5">
        <v>354225327</v>
      </c>
      <c r="N144" s="5">
        <v>290914160</v>
      </c>
      <c r="O144" s="5">
        <v>264139887</v>
      </c>
      <c r="P144" s="5">
        <v>215623872</v>
      </c>
      <c r="Q144" s="5">
        <v>174799423</v>
      </c>
      <c r="R144" s="5">
        <v>147744334</v>
      </c>
      <c r="S144" s="5">
        <v>155118199</v>
      </c>
      <c r="T144" s="5">
        <v>142352586</v>
      </c>
      <c r="U144" s="5">
        <v>130481244</v>
      </c>
      <c r="V144" s="5">
        <v>110944307</v>
      </c>
      <c r="W144" s="5">
        <v>59260787</v>
      </c>
      <c r="X144" s="5">
        <v>44859148</v>
      </c>
    </row>
    <row r="145" spans="2:24" ht="15.5" x14ac:dyDescent="0.35">
      <c r="C145" t="s">
        <v>138</v>
      </c>
      <c r="D145" s="5">
        <v>764424070</v>
      </c>
      <c r="E145" s="5">
        <v>781994547</v>
      </c>
      <c r="F145" s="5">
        <v>793094143</v>
      </c>
      <c r="G145" s="5">
        <v>805689439</v>
      </c>
      <c r="I145" s="5">
        <v>793094143</v>
      </c>
      <c r="J145" s="5">
        <v>893736128</v>
      </c>
      <c r="K145" s="5">
        <v>947837728</v>
      </c>
      <c r="L145" s="5">
        <v>899329557</v>
      </c>
      <c r="M145" s="5">
        <v>858101884</v>
      </c>
      <c r="N145" s="5">
        <v>771871787</v>
      </c>
      <c r="O145" s="5">
        <v>634640456</v>
      </c>
      <c r="P145" s="5">
        <v>501883194</v>
      </c>
      <c r="Q145" s="5">
        <v>348338028</v>
      </c>
      <c r="R145" s="5">
        <v>261588159</v>
      </c>
      <c r="S145" s="5">
        <v>282371637</v>
      </c>
      <c r="T145" s="5">
        <v>300610242</v>
      </c>
      <c r="U145" s="5">
        <v>311647939</v>
      </c>
      <c r="V145" s="5">
        <v>261526500</v>
      </c>
      <c r="W145" s="5">
        <v>225415433</v>
      </c>
      <c r="X145" s="5">
        <v>142920573</v>
      </c>
    </row>
    <row r="146" spans="2:24" ht="15.5" x14ac:dyDescent="0.35">
      <c r="C146" t="s">
        <v>139</v>
      </c>
      <c r="D146" s="5">
        <v>8319512975</v>
      </c>
      <c r="E146" s="5">
        <v>8257402931</v>
      </c>
      <c r="F146" s="5">
        <v>8257402931</v>
      </c>
      <c r="G146" s="5">
        <v>8257402931</v>
      </c>
      <c r="I146" s="5">
        <v>8257402931</v>
      </c>
      <c r="J146" s="5">
        <v>8167826970</v>
      </c>
      <c r="K146" s="5">
        <v>8106700622</v>
      </c>
      <c r="L146" s="5">
        <v>8049964000</v>
      </c>
      <c r="M146" s="5">
        <v>8049964000</v>
      </c>
      <c r="N146" s="5">
        <v>8049964000</v>
      </c>
      <c r="O146" s="5">
        <v>8049964000</v>
      </c>
      <c r="P146" s="5">
        <v>2012491000</v>
      </c>
      <c r="Q146" s="5">
        <v>2012491000</v>
      </c>
      <c r="R146" s="5">
        <v>2012491000</v>
      </c>
      <c r="S146" s="5">
        <v>2012491000</v>
      </c>
      <c r="T146" s="5">
        <v>2012491000</v>
      </c>
      <c r="U146" s="5">
        <v>2012491000</v>
      </c>
      <c r="V146" s="5">
        <v>2012491000</v>
      </c>
      <c r="W146" s="5">
        <v>300000</v>
      </c>
      <c r="X146" s="5">
        <v>135000</v>
      </c>
    </row>
    <row r="148" spans="2:24" ht="15.5" x14ac:dyDescent="0.35">
      <c r="B148" t="s">
        <v>140</v>
      </c>
      <c r="C148" t="s">
        <v>141</v>
      </c>
      <c r="D148" s="5">
        <v>4675970</v>
      </c>
      <c r="E148" s="5">
        <v>9905922</v>
      </c>
      <c r="F148" s="5">
        <v>25633464</v>
      </c>
      <c r="G148" s="5">
        <v>784171</v>
      </c>
      <c r="I148" s="5">
        <v>5187131</v>
      </c>
      <c r="J148" s="5">
        <v>119141675</v>
      </c>
      <c r="K148" s="5">
        <v>37224611</v>
      </c>
      <c r="L148" s="5">
        <v>107239239</v>
      </c>
      <c r="M148" s="5">
        <v>21827574</v>
      </c>
      <c r="N148" s="5">
        <v>-111920343</v>
      </c>
      <c r="O148" s="5">
        <v>-127099479</v>
      </c>
      <c r="P148" s="5">
        <v>38225065</v>
      </c>
      <c r="Q148" s="5">
        <v>19687427</v>
      </c>
      <c r="R148" s="5">
        <v>30998360</v>
      </c>
      <c r="S148" s="5">
        <v>19732229</v>
      </c>
      <c r="T148" s="5">
        <v>18897029</v>
      </c>
      <c r="U148" s="5">
        <v>63868001</v>
      </c>
      <c r="V148" s="5">
        <v>-31918169</v>
      </c>
      <c r="W148" s="5">
        <v>149672069</v>
      </c>
      <c r="X148" s="5">
        <v>74405492</v>
      </c>
    </row>
    <row r="149" spans="2:24" ht="15.5" x14ac:dyDescent="0.35">
      <c r="C149" t="s">
        <v>585</v>
      </c>
      <c r="D149" s="5">
        <v>82787319</v>
      </c>
      <c r="E149" s="5">
        <v>86741704</v>
      </c>
      <c r="F149" s="5">
        <v>93406039</v>
      </c>
      <c r="G149" s="5">
        <v>108891964</v>
      </c>
      <c r="I149" s="5">
        <v>395673751</v>
      </c>
      <c r="J149" s="5">
        <v>535650356</v>
      </c>
      <c r="K149" s="5">
        <v>543145594</v>
      </c>
      <c r="L149" s="5">
        <v>714739375</v>
      </c>
      <c r="M149" s="5">
        <v>426225740</v>
      </c>
      <c r="N149" s="5">
        <v>204380873</v>
      </c>
      <c r="O149" s="5">
        <v>317577106</v>
      </c>
      <c r="P149" s="5">
        <v>391993607</v>
      </c>
      <c r="Q149" s="5">
        <v>291270816</v>
      </c>
      <c r="R149" s="5">
        <v>272706589</v>
      </c>
      <c r="S149" s="5">
        <v>336794017</v>
      </c>
      <c r="T149" s="5">
        <v>493671367</v>
      </c>
      <c r="U149" s="5">
        <v>434545061</v>
      </c>
      <c r="V149" s="5">
        <v>379835592</v>
      </c>
      <c r="W149" s="5">
        <v>510368956</v>
      </c>
      <c r="X149" s="5">
        <v>263881374</v>
      </c>
    </row>
    <row r="150" spans="2:24" ht="15.5" x14ac:dyDescent="0.35">
      <c r="C150" t="s">
        <v>586</v>
      </c>
      <c r="D150" s="5">
        <v>-46910113</v>
      </c>
      <c r="E150" s="5">
        <v>-61863801</v>
      </c>
      <c r="F150" s="5">
        <v>-42391800</v>
      </c>
      <c r="G150" s="5">
        <v>-90747909</v>
      </c>
      <c r="I150" s="5">
        <v>-308610941</v>
      </c>
      <c r="J150" s="5">
        <v>-320329457</v>
      </c>
      <c r="K150" s="5">
        <v>-392858267</v>
      </c>
      <c r="L150" s="5">
        <v>-513861707</v>
      </c>
      <c r="M150" s="5">
        <v>-335761473</v>
      </c>
      <c r="N150" s="5">
        <v>-151883261</v>
      </c>
      <c r="O150" s="5">
        <v>-255152342</v>
      </c>
      <c r="P150" s="5">
        <v>-262648214</v>
      </c>
      <c r="Q150" s="5">
        <v>-177448972</v>
      </c>
      <c r="R150" s="5">
        <v>-192947448</v>
      </c>
      <c r="S150" s="5">
        <v>-261294894</v>
      </c>
      <c r="T150" s="5">
        <v>-413032874</v>
      </c>
      <c r="U150" s="5">
        <v>-324210355</v>
      </c>
      <c r="V150" s="5">
        <v>-319394450</v>
      </c>
      <c r="W150" s="5">
        <v>-288522407</v>
      </c>
      <c r="X150" s="5">
        <v>-155291131</v>
      </c>
    </row>
    <row r="151" spans="2:24" ht="15.5" x14ac:dyDescent="0.35">
      <c r="C151" t="s">
        <v>813</v>
      </c>
      <c r="D151" s="5">
        <v>-14567953</v>
      </c>
      <c r="E151" s="5">
        <v>-10639629</v>
      </c>
      <c r="F151" s="5">
        <v>-7596682</v>
      </c>
      <c r="G151" s="5">
        <v>-7351622</v>
      </c>
      <c r="I151" s="5">
        <v>-32810474</v>
      </c>
      <c r="J151" s="5">
        <v>-26543083</v>
      </c>
      <c r="K151" s="5">
        <v>-28785441</v>
      </c>
      <c r="L151" s="5">
        <v>-20105410</v>
      </c>
      <c r="M151" s="5">
        <v>-13692214</v>
      </c>
      <c r="N151" s="5">
        <v>-15476871</v>
      </c>
      <c r="O151" s="5">
        <v>-22587860</v>
      </c>
      <c r="P151" s="5">
        <v>-23051661</v>
      </c>
      <c r="Q151" s="5">
        <v>-20236404</v>
      </c>
      <c r="R151" s="5">
        <v>-17935766</v>
      </c>
      <c r="S151" s="5">
        <v>-18845820</v>
      </c>
      <c r="T151" s="5">
        <v>-16495672</v>
      </c>
      <c r="U151" s="5">
        <v>-21685644</v>
      </c>
      <c r="V151" s="5">
        <v>-16321631</v>
      </c>
      <c r="W151" s="5">
        <v>-16737794</v>
      </c>
      <c r="X151" s="5">
        <v>-10670692</v>
      </c>
    </row>
    <row r="152" spans="2:24" ht="15.5" x14ac:dyDescent="0.35">
      <c r="C152" t="s">
        <v>841</v>
      </c>
      <c r="D152" s="5">
        <v>-1277037</v>
      </c>
      <c r="E152" s="5">
        <v>-2066230</v>
      </c>
      <c r="F152" s="5">
        <v>-19305908</v>
      </c>
      <c r="G152" s="5">
        <v>-3582899</v>
      </c>
      <c r="I152" s="5">
        <v>-26755046</v>
      </c>
      <c r="J152" s="5">
        <v>-35631772</v>
      </c>
      <c r="K152" s="5">
        <v>-31037916</v>
      </c>
      <c r="L152" s="5">
        <v>-26771771</v>
      </c>
      <c r="M152" s="5">
        <v>-12012513</v>
      </c>
      <c r="N152" s="5">
        <v>-8637963</v>
      </c>
      <c r="O152" s="5">
        <v>-13280811</v>
      </c>
      <c r="P152" s="5">
        <v>-18980145</v>
      </c>
      <c r="Q152" s="5">
        <v>-18066821</v>
      </c>
      <c r="R152" s="5">
        <v>-14519450</v>
      </c>
      <c r="S152" s="5">
        <v>-17133933</v>
      </c>
      <c r="T152" s="5">
        <v>-28290450</v>
      </c>
      <c r="U152" s="5">
        <v>-22492790</v>
      </c>
      <c r="V152" s="5">
        <v>-21783016</v>
      </c>
      <c r="W152" s="5">
        <v>-32396679</v>
      </c>
      <c r="X152" s="5">
        <v>-15146929</v>
      </c>
    </row>
    <row r="153" spans="2:24" ht="15.5" x14ac:dyDescent="0.35">
      <c r="C153" t="s">
        <v>2829</v>
      </c>
      <c r="W153" s="5">
        <v>12356560</v>
      </c>
      <c r="X153" s="5">
        <v>-2356560</v>
      </c>
    </row>
    <row r="154" spans="2:24" ht="15.5" x14ac:dyDescent="0.35">
      <c r="C154" t="s">
        <v>593</v>
      </c>
      <c r="D154" s="5">
        <v>-8322667</v>
      </c>
      <c r="E154" s="5">
        <v>-1057550</v>
      </c>
      <c r="F154" s="5">
        <v>-2734268</v>
      </c>
      <c r="G154" s="5">
        <v>-3232064</v>
      </c>
      <c r="I154" s="5">
        <v>-16065930</v>
      </c>
      <c r="J154" s="5">
        <v>-11288043</v>
      </c>
      <c r="K154" s="5">
        <v>-25830130</v>
      </c>
      <c r="L154" s="5">
        <v>-12590099</v>
      </c>
      <c r="M154" s="5">
        <v>-5144899</v>
      </c>
      <c r="N154" s="5">
        <v>-6190584</v>
      </c>
      <c r="O154" s="5">
        <v>-17596307</v>
      </c>
      <c r="P154" s="5">
        <v>-27084635</v>
      </c>
      <c r="Q154" s="5">
        <v>-13198613</v>
      </c>
      <c r="R154" s="5">
        <v>-13063429</v>
      </c>
      <c r="S154" s="5">
        <v>-17761787</v>
      </c>
      <c r="T154" s="5">
        <v>-18664740</v>
      </c>
      <c r="U154" s="5">
        <v>-8877623</v>
      </c>
      <c r="V154" s="5">
        <v>-52239078</v>
      </c>
      <c r="W154" s="5">
        <v>-35485539</v>
      </c>
      <c r="X154" s="5">
        <v>-6118501</v>
      </c>
    </row>
    <row r="155" spans="2:24" ht="15.5" x14ac:dyDescent="0.35">
      <c r="C155" t="s">
        <v>2830</v>
      </c>
      <c r="F155" s="5">
        <v>1781363</v>
      </c>
      <c r="I155" s="5">
        <v>1781363</v>
      </c>
      <c r="J155" s="5">
        <v>202634</v>
      </c>
      <c r="T155" s="5">
        <v>3871257</v>
      </c>
      <c r="U155" s="5">
        <v>7170260</v>
      </c>
    </row>
    <row r="156" spans="2:24" ht="15.5" x14ac:dyDescent="0.35">
      <c r="C156" t="s">
        <v>2831</v>
      </c>
      <c r="L156" s="5">
        <v>-14048030</v>
      </c>
      <c r="M156" s="5">
        <v>-26850390</v>
      </c>
      <c r="N156" s="5">
        <v>-121722312</v>
      </c>
      <c r="O156" s="5">
        <v>-125137995</v>
      </c>
      <c r="P156" s="5">
        <v>-16311502</v>
      </c>
      <c r="Q156" s="5">
        <v>-38602045</v>
      </c>
    </row>
    <row r="157" spans="2:24" ht="15.5" x14ac:dyDescent="0.35">
      <c r="C157" t="s">
        <v>883</v>
      </c>
      <c r="E157" s="5">
        <v>162333</v>
      </c>
      <c r="F157" s="5">
        <v>-1781363</v>
      </c>
      <c r="L157" s="5">
        <v>2178918</v>
      </c>
      <c r="M157" s="5">
        <v>1185403</v>
      </c>
      <c r="O157" s="5">
        <v>132525</v>
      </c>
      <c r="P157" s="5">
        <v>2256276</v>
      </c>
    </row>
    <row r="158" spans="2:24" ht="15.5" x14ac:dyDescent="0.35">
      <c r="C158" t="s">
        <v>1180</v>
      </c>
      <c r="U158" s="5">
        <v>560575</v>
      </c>
    </row>
    <row r="159" spans="2:24" ht="15.5" x14ac:dyDescent="0.35">
      <c r="C159" t="s">
        <v>2832</v>
      </c>
    </row>
    <row r="160" spans="2:24" ht="15.5" x14ac:dyDescent="0.35">
      <c r="C160" t="s">
        <v>461</v>
      </c>
      <c r="D160" s="5">
        <v>-7498933</v>
      </c>
      <c r="E160" s="5">
        <v>-2015380</v>
      </c>
      <c r="F160" s="5">
        <v>3557073</v>
      </c>
      <c r="G160" s="5">
        <v>-3951108</v>
      </c>
      <c r="I160" s="5">
        <v>-10260174</v>
      </c>
      <c r="J160" s="5">
        <v>-24339166</v>
      </c>
      <c r="K160" s="5">
        <v>-28919790</v>
      </c>
      <c r="L160" s="5">
        <v>-29057276</v>
      </c>
      <c r="M160" s="5">
        <v>-12291738</v>
      </c>
      <c r="N160" s="5">
        <v>-12890569</v>
      </c>
      <c r="O160" s="5">
        <v>-11886780</v>
      </c>
      <c r="P160" s="5">
        <v>-8441953</v>
      </c>
      <c r="Q160" s="5">
        <v>-4253941</v>
      </c>
      <c r="R160" s="5">
        <v>-3529278</v>
      </c>
      <c r="S160" s="5">
        <v>-2507438</v>
      </c>
      <c r="T160" s="5">
        <v>-3475801</v>
      </c>
      <c r="U160" s="5">
        <v>-2572076</v>
      </c>
      <c r="V160" s="5">
        <v>-2745812</v>
      </c>
      <c r="W160" s="5">
        <v>-717732</v>
      </c>
      <c r="X160" s="5">
        <v>-230451</v>
      </c>
    </row>
    <row r="161" spans="3:24" ht="15.5" x14ac:dyDescent="0.35">
      <c r="C161" t="s">
        <v>596</v>
      </c>
      <c r="D161" s="5">
        <v>465354</v>
      </c>
      <c r="E161" s="5">
        <v>644475</v>
      </c>
      <c r="F161" s="5">
        <v>699010</v>
      </c>
      <c r="G161" s="5">
        <v>757809</v>
      </c>
      <c r="I161" s="5">
        <v>2234582</v>
      </c>
      <c r="J161" s="5">
        <v>1420206</v>
      </c>
      <c r="K161" s="5">
        <v>1510561</v>
      </c>
      <c r="L161" s="5">
        <v>2562402</v>
      </c>
      <c r="M161" s="5">
        <v>169658</v>
      </c>
      <c r="N161" s="5">
        <v>500344</v>
      </c>
      <c r="O161" s="5">
        <v>832985</v>
      </c>
      <c r="P161" s="5">
        <v>493292</v>
      </c>
      <c r="Q161" s="5">
        <v>223407</v>
      </c>
      <c r="R161" s="5">
        <v>287142</v>
      </c>
      <c r="S161" s="5">
        <v>482084</v>
      </c>
      <c r="T161" s="5">
        <v>1313942</v>
      </c>
      <c r="U161" s="5">
        <v>1430593</v>
      </c>
      <c r="V161" s="5">
        <v>730226</v>
      </c>
      <c r="W161" s="5">
        <v>806704</v>
      </c>
      <c r="X161" s="5">
        <v>338382</v>
      </c>
    </row>
    <row r="162" spans="3:24" ht="15.5" x14ac:dyDescent="0.35">
      <c r="C162" t="s">
        <v>1253</v>
      </c>
      <c r="L162" s="5">
        <v>4192837</v>
      </c>
    </row>
    <row r="163" spans="3:24" ht="15.5" x14ac:dyDescent="0.35">
      <c r="C163" t="s">
        <v>178</v>
      </c>
      <c r="D163" s="5">
        <v>1376390</v>
      </c>
      <c r="E163" s="5">
        <v>-1225311</v>
      </c>
      <c r="F163" s="5">
        <v>9750784</v>
      </c>
      <c r="G163" s="5">
        <v>-4063344</v>
      </c>
      <c r="I163" s="5">
        <v>222871715</v>
      </c>
      <c r="J163" s="5">
        <v>-85097246</v>
      </c>
      <c r="K163" s="5">
        <v>9947026</v>
      </c>
      <c r="L163" s="5">
        <v>-38732364</v>
      </c>
      <c r="M163" s="5">
        <v>-22035891</v>
      </c>
      <c r="N163" s="5">
        <v>109857161</v>
      </c>
      <c r="O163" s="5">
        <v>83766778</v>
      </c>
      <c r="P163" s="5">
        <v>32945898</v>
      </c>
      <c r="Q163" s="5">
        <v>29071275</v>
      </c>
      <c r="R163" s="5">
        <v>-28011927</v>
      </c>
      <c r="S163" s="5">
        <v>-11901199</v>
      </c>
      <c r="T163" s="5">
        <v>-21077976</v>
      </c>
      <c r="U163" s="5">
        <v>-28079483</v>
      </c>
      <c r="V163" s="5">
        <v>137955773</v>
      </c>
      <c r="W163" s="5">
        <v>-89940028</v>
      </c>
      <c r="X163" s="5">
        <v>-33527387</v>
      </c>
    </row>
    <row r="164" spans="3:24" ht="15.5" x14ac:dyDescent="0.35">
      <c r="C164" t="s">
        <v>179</v>
      </c>
      <c r="D164" s="5">
        <v>-7292706</v>
      </c>
      <c r="E164" s="5">
        <v>-3997554</v>
      </c>
      <c r="F164" s="5">
        <v>93174956</v>
      </c>
      <c r="G164" s="5">
        <v>-2631899</v>
      </c>
      <c r="I164" s="5">
        <v>-203217324</v>
      </c>
      <c r="J164" s="5">
        <v>-14180546</v>
      </c>
      <c r="K164" s="5">
        <v>-101847715</v>
      </c>
      <c r="L164" s="5">
        <v>-29330520</v>
      </c>
      <c r="M164" s="5">
        <v>43923784</v>
      </c>
      <c r="N164" s="5">
        <v>6770249</v>
      </c>
      <c r="O164" s="5">
        <v>6922420</v>
      </c>
      <c r="P164" s="5">
        <v>-70955005</v>
      </c>
      <c r="Q164" s="5">
        <v>-28236790</v>
      </c>
      <c r="R164" s="5">
        <v>-11031454</v>
      </c>
      <c r="S164" s="5">
        <v>-10018753</v>
      </c>
      <c r="T164" s="5">
        <v>-13122972</v>
      </c>
      <c r="U164" s="5">
        <v>-2904776</v>
      </c>
      <c r="V164" s="5">
        <v>-127257738</v>
      </c>
      <c r="W164" s="5">
        <v>-22156344</v>
      </c>
      <c r="X164" s="5">
        <v>-28915051</v>
      </c>
    </row>
    <row r="165" spans="3:24" ht="15.5" x14ac:dyDescent="0.35">
      <c r="C165" t="s">
        <v>762</v>
      </c>
      <c r="D165" s="5">
        <v>16648</v>
      </c>
      <c r="E165" s="5">
        <v>-16648</v>
      </c>
      <c r="F165" s="5">
        <v>-24831016</v>
      </c>
      <c r="G165" s="5">
        <v>-12415387</v>
      </c>
      <c r="I165" s="5">
        <v>-37246403</v>
      </c>
      <c r="J165" s="5">
        <v>-15651702</v>
      </c>
      <c r="K165" s="5">
        <v>-23905715</v>
      </c>
      <c r="L165" s="5">
        <v>-17371228</v>
      </c>
      <c r="M165" s="5">
        <v>-6493798</v>
      </c>
      <c r="N165" s="5">
        <v>-5694977</v>
      </c>
      <c r="O165" s="5">
        <v>-6537532</v>
      </c>
      <c r="P165" s="5">
        <v>-7825581</v>
      </c>
      <c r="Q165" s="5">
        <v>-5733288</v>
      </c>
      <c r="R165" s="5">
        <v>-4053159</v>
      </c>
      <c r="S165" s="5">
        <v>-1673853</v>
      </c>
      <c r="T165" s="5">
        <v>-6552399</v>
      </c>
      <c r="U165" s="5">
        <v>-6124874</v>
      </c>
      <c r="V165" s="5">
        <v>-7957861</v>
      </c>
      <c r="W165" s="5">
        <v>-11767585</v>
      </c>
      <c r="X165" s="5">
        <v>-11216110</v>
      </c>
    </row>
    <row r="166" spans="3:24" ht="15.5" x14ac:dyDescent="0.35">
      <c r="C166" t="s">
        <v>185</v>
      </c>
      <c r="D166" s="5">
        <v>-6597294</v>
      </c>
      <c r="E166" s="5">
        <v>-3587816</v>
      </c>
      <c r="F166" s="5">
        <v>-2598748</v>
      </c>
      <c r="G166" s="5">
        <v>-2616553</v>
      </c>
      <c r="I166" s="5">
        <v>-9808060</v>
      </c>
      <c r="J166" s="5">
        <v>-5502448</v>
      </c>
      <c r="K166" s="5">
        <v>-4049029</v>
      </c>
      <c r="L166" s="5">
        <v>-4323263</v>
      </c>
      <c r="M166" s="5">
        <v>-1451679</v>
      </c>
      <c r="N166" s="5">
        <v>-1917452</v>
      </c>
      <c r="O166" s="5">
        <v>-2027642</v>
      </c>
      <c r="P166" s="5">
        <v>-3396691</v>
      </c>
      <c r="Q166" s="5">
        <v>-6143253</v>
      </c>
      <c r="R166" s="5">
        <v>-3109731</v>
      </c>
      <c r="S166" s="5">
        <v>-6301865</v>
      </c>
      <c r="T166" s="5">
        <v>-5205264</v>
      </c>
      <c r="U166" s="5">
        <v>-12168145</v>
      </c>
      <c r="V166" s="5">
        <v>-7456569</v>
      </c>
      <c r="W166" s="5">
        <v>-9969878</v>
      </c>
      <c r="X166" s="5">
        <v>-5139089</v>
      </c>
    </row>
    <row r="167" spans="3:24" ht="15.5" x14ac:dyDescent="0.35">
      <c r="C167" t="s">
        <v>467</v>
      </c>
      <c r="D167" s="5">
        <v>-820014</v>
      </c>
      <c r="E167" s="5">
        <v>-489254</v>
      </c>
      <c r="G167" s="5">
        <v>959539</v>
      </c>
      <c r="K167" s="5">
        <v>-3484760</v>
      </c>
      <c r="L167" s="5">
        <v>-246412</v>
      </c>
      <c r="M167" s="5">
        <v>-82942</v>
      </c>
      <c r="N167" s="5">
        <v>-16602</v>
      </c>
      <c r="O167" s="5">
        <v>-580796</v>
      </c>
      <c r="P167" s="5">
        <v>-166656</v>
      </c>
      <c r="Q167" s="5">
        <v>-310628</v>
      </c>
      <c r="R167" s="5">
        <v>-4816087</v>
      </c>
      <c r="S167" s="5">
        <v>-4090499</v>
      </c>
      <c r="T167" s="5">
        <v>-3691403</v>
      </c>
    </row>
    <row r="168" spans="3:24" ht="15.5" x14ac:dyDescent="0.35">
      <c r="C168" t="s">
        <v>335</v>
      </c>
      <c r="D168" s="5">
        <v>242012</v>
      </c>
      <c r="E168" s="5">
        <v>96164</v>
      </c>
      <c r="G168" s="5">
        <v>1646817</v>
      </c>
      <c r="I168" s="5">
        <v>1650598</v>
      </c>
      <c r="J168" s="5">
        <v>682297</v>
      </c>
      <c r="K168" s="5">
        <v>583724</v>
      </c>
      <c r="L168" s="5">
        <v>80785</v>
      </c>
      <c r="M168" s="5">
        <v>180139</v>
      </c>
      <c r="N168" s="5">
        <v>365894</v>
      </c>
      <c r="O168" s="5">
        <v>154919</v>
      </c>
      <c r="P168" s="5">
        <v>221820</v>
      </c>
      <c r="Q168" s="5">
        <v>286642</v>
      </c>
      <c r="R168" s="5">
        <v>110959</v>
      </c>
      <c r="S168" s="5">
        <v>188451</v>
      </c>
      <c r="T168" s="5">
        <v>326094</v>
      </c>
      <c r="U168" s="5">
        <v>177837</v>
      </c>
      <c r="V168" s="5">
        <v>16278</v>
      </c>
    </row>
    <row r="169" spans="3:24" ht="15.5" x14ac:dyDescent="0.35">
      <c r="C169" t="s">
        <v>183</v>
      </c>
      <c r="K169" s="5">
        <v>-3944</v>
      </c>
      <c r="L169" s="5">
        <v>-528120</v>
      </c>
    </row>
    <row r="170" spans="3:24" ht="15.5" x14ac:dyDescent="0.35">
      <c r="C170" t="s">
        <v>2165</v>
      </c>
      <c r="F170" s="5">
        <v>978704</v>
      </c>
      <c r="G170" s="5">
        <v>-978704</v>
      </c>
    </row>
    <row r="171" spans="3:24" ht="15.5" x14ac:dyDescent="0.35">
      <c r="C171" t="s">
        <v>763</v>
      </c>
      <c r="D171" s="5">
        <v>-7148</v>
      </c>
      <c r="G171" s="5">
        <v>12407687</v>
      </c>
    </row>
    <row r="172" spans="3:24" ht="15.5" x14ac:dyDescent="0.35">
      <c r="C172" t="s">
        <v>823</v>
      </c>
      <c r="F172" s="5">
        <v>-1025110</v>
      </c>
      <c r="I172" s="5">
        <v>-1025110</v>
      </c>
      <c r="J172" s="5">
        <v>-1435249</v>
      </c>
      <c r="K172" s="5">
        <v>-921017</v>
      </c>
      <c r="V172" s="5">
        <v>-1146670</v>
      </c>
    </row>
    <row r="173" spans="3:24" ht="15.5" x14ac:dyDescent="0.35">
      <c r="C173" t="s">
        <v>2833</v>
      </c>
      <c r="M173" s="5">
        <v>4050561</v>
      </c>
      <c r="N173" s="5">
        <v>10218881</v>
      </c>
      <c r="O173" s="5">
        <v>12212520</v>
      </c>
    </row>
    <row r="174" spans="3:24" ht="15.5" x14ac:dyDescent="0.35">
      <c r="C174" t="s">
        <v>1676</v>
      </c>
      <c r="V174" s="5">
        <v>-14209210</v>
      </c>
    </row>
    <row r="175" spans="3:24" ht="15.5" x14ac:dyDescent="0.35">
      <c r="C175" t="s">
        <v>2834</v>
      </c>
      <c r="U175" s="5">
        <v>-434</v>
      </c>
    </row>
    <row r="176" spans="3:24" ht="15.5" x14ac:dyDescent="0.35">
      <c r="C176" t="s">
        <v>2835</v>
      </c>
      <c r="F176" s="5">
        <v>-9597629</v>
      </c>
      <c r="I176" s="5">
        <v>-9597629</v>
      </c>
      <c r="J176" s="5">
        <v>-1150899</v>
      </c>
      <c r="Q176" s="5">
        <v>416006</v>
      </c>
      <c r="R176" s="5">
        <v>836564</v>
      </c>
      <c r="S176" s="5">
        <v>1859013</v>
      </c>
      <c r="T176" s="5">
        <v>2000000</v>
      </c>
      <c r="U176" s="5">
        <v>1725384</v>
      </c>
      <c r="W176" s="5">
        <v>-413379</v>
      </c>
      <c r="X176" s="5">
        <v>-12511466</v>
      </c>
    </row>
    <row r="177" spans="3:24" ht="15.5" x14ac:dyDescent="0.35">
      <c r="C177" t="s">
        <v>2836</v>
      </c>
      <c r="F177" s="5">
        <v>98300</v>
      </c>
      <c r="G177" s="5">
        <v>273249466</v>
      </c>
      <c r="I177" s="5">
        <v>98300</v>
      </c>
      <c r="J177" s="5">
        <v>135568</v>
      </c>
      <c r="M177" s="5">
        <v>68869755</v>
      </c>
    </row>
    <row r="178" spans="3:24" ht="15.5" x14ac:dyDescent="0.35">
      <c r="C178" t="s">
        <v>2837</v>
      </c>
      <c r="F178" s="5">
        <v>123614640</v>
      </c>
      <c r="I178" s="5">
        <v>123614640</v>
      </c>
    </row>
    <row r="179" spans="3:24" ht="15.5" x14ac:dyDescent="0.35">
      <c r="C179" t="s">
        <v>2838</v>
      </c>
      <c r="F179" s="5">
        <v>273249466</v>
      </c>
      <c r="G179" s="5">
        <v>-273249466</v>
      </c>
    </row>
    <row r="180" spans="3:24" ht="15.5" x14ac:dyDescent="0.35">
      <c r="C180" t="s">
        <v>2839</v>
      </c>
      <c r="D180" s="5">
        <v>1282971</v>
      </c>
      <c r="F180" s="5">
        <v>-2066760</v>
      </c>
      <c r="I180" s="5">
        <v>4968156</v>
      </c>
      <c r="J180" s="5">
        <v>8818820</v>
      </c>
      <c r="K180" s="5">
        <v>-17890366</v>
      </c>
      <c r="L180" s="5">
        <v>2054199</v>
      </c>
      <c r="M180" s="5">
        <v>-3143570</v>
      </c>
      <c r="N180" s="5">
        <v>5114023</v>
      </c>
      <c r="O180" s="5">
        <v>3700951</v>
      </c>
      <c r="P180" s="5">
        <v>-8073243</v>
      </c>
      <c r="Q180" s="5">
        <v>-16752269</v>
      </c>
    </row>
    <row r="181" spans="3:24" ht="15.5" x14ac:dyDescent="0.35">
      <c r="C181" t="s">
        <v>1543</v>
      </c>
      <c r="D181" s="5">
        <v>-524705</v>
      </c>
      <c r="F181" s="5">
        <v>-106121</v>
      </c>
      <c r="I181" s="5">
        <v>-106121</v>
      </c>
      <c r="J181" s="5">
        <v>-76933</v>
      </c>
      <c r="N181" s="5">
        <v>-1299518</v>
      </c>
      <c r="P181" s="5">
        <v>-51714654</v>
      </c>
    </row>
    <row r="182" spans="3:24" ht="15.5" x14ac:dyDescent="0.35">
      <c r="C182" t="s">
        <v>1254</v>
      </c>
      <c r="D182" s="5">
        <v>1226601</v>
      </c>
      <c r="G182" s="5">
        <v>-1572291</v>
      </c>
      <c r="I182" s="5">
        <v>-1572291</v>
      </c>
      <c r="K182" s="5">
        <v>-1500000</v>
      </c>
      <c r="L182" s="5">
        <v>-8996481</v>
      </c>
      <c r="M182" s="5">
        <v>-18004682</v>
      </c>
    </row>
    <row r="183" spans="3:24" ht="15.5" x14ac:dyDescent="0.35">
      <c r="C183" t="s">
        <v>2147</v>
      </c>
      <c r="F183" s="5">
        <v>-700000</v>
      </c>
      <c r="I183" s="5">
        <v>-700000</v>
      </c>
    </row>
    <row r="184" spans="3:24" ht="15.5" x14ac:dyDescent="0.35">
      <c r="C184" t="s">
        <v>2840</v>
      </c>
      <c r="W184" s="5">
        <v>-41503973</v>
      </c>
    </row>
    <row r="185" spans="3:24" ht="15.5" x14ac:dyDescent="0.35">
      <c r="C185" t="s">
        <v>990</v>
      </c>
    </row>
    <row r="186" spans="3:24" ht="15.5" x14ac:dyDescent="0.35">
      <c r="C186" t="s">
        <v>2841</v>
      </c>
      <c r="F186" s="5">
        <v>-263659839</v>
      </c>
      <c r="I186" s="5">
        <v>-273249466</v>
      </c>
      <c r="K186" s="5">
        <v>-49438331</v>
      </c>
    </row>
    <row r="187" spans="3:24" ht="15.5" x14ac:dyDescent="0.35">
      <c r="C187" t="s">
        <v>2842</v>
      </c>
      <c r="U187" s="5">
        <v>13485456</v>
      </c>
    </row>
    <row r="188" spans="3:24" ht="15.5" x14ac:dyDescent="0.35">
      <c r="C188" t="s">
        <v>2843</v>
      </c>
      <c r="V188" s="5">
        <v>-96503706</v>
      </c>
    </row>
    <row r="189" spans="3:24" ht="15.5" x14ac:dyDescent="0.35">
      <c r="C189" t="s">
        <v>1635</v>
      </c>
      <c r="D189" s="5">
        <v>-1110387</v>
      </c>
      <c r="F189" s="5">
        <v>-1666</v>
      </c>
      <c r="G189" s="5">
        <v>-63007</v>
      </c>
      <c r="I189" s="5">
        <v>-64673</v>
      </c>
      <c r="K189" s="5">
        <v>-1060479</v>
      </c>
    </row>
    <row r="190" spans="3:24" ht="15.5" x14ac:dyDescent="0.35">
      <c r="C190" t="s">
        <v>1706</v>
      </c>
      <c r="D190" s="5">
        <v>-1001390</v>
      </c>
      <c r="F190" s="5">
        <v>-179265</v>
      </c>
      <c r="I190" s="5">
        <v>-179265</v>
      </c>
      <c r="K190" s="5">
        <v>-177798</v>
      </c>
      <c r="W190" s="5">
        <v>-5502</v>
      </c>
      <c r="X190" s="5">
        <v>-48386</v>
      </c>
    </row>
    <row r="191" spans="3:24" ht="15.5" x14ac:dyDescent="0.35">
      <c r="C191" t="s">
        <v>186</v>
      </c>
      <c r="D191" s="5">
        <v>1376390</v>
      </c>
      <c r="E191" s="5">
        <v>-1225311</v>
      </c>
      <c r="F191" s="5">
        <v>9750784</v>
      </c>
      <c r="G191" s="5">
        <v>-4063344</v>
      </c>
      <c r="I191" s="5">
        <v>222871715</v>
      </c>
      <c r="J191" s="5">
        <v>-85097246</v>
      </c>
      <c r="K191" s="5">
        <v>9947026</v>
      </c>
      <c r="L191" s="5">
        <v>-38732364</v>
      </c>
      <c r="M191" s="5">
        <v>-22035891</v>
      </c>
      <c r="N191" s="5">
        <v>109857161</v>
      </c>
      <c r="O191" s="5">
        <v>83766778</v>
      </c>
      <c r="P191" s="5">
        <v>32945898</v>
      </c>
      <c r="Q191" s="5">
        <v>29071275</v>
      </c>
      <c r="R191" s="5">
        <v>-28011927</v>
      </c>
      <c r="S191" s="5">
        <v>-11901199</v>
      </c>
      <c r="T191" s="5">
        <v>-21077976</v>
      </c>
      <c r="U191" s="5">
        <v>-28079483</v>
      </c>
      <c r="V191" s="5">
        <v>137955773</v>
      </c>
      <c r="W191" s="5">
        <v>-89940028</v>
      </c>
      <c r="X191" s="5">
        <v>-33527387</v>
      </c>
    </row>
    <row r="192" spans="3:24" ht="15.5" x14ac:dyDescent="0.35">
      <c r="C192" t="s">
        <v>1016</v>
      </c>
      <c r="D192" s="5">
        <v>-8055059</v>
      </c>
      <c r="E192" s="5">
        <v>-3657270</v>
      </c>
      <c r="F192" s="5">
        <v>-16768655</v>
      </c>
      <c r="G192" s="5">
        <v>-13404266</v>
      </c>
      <c r="I192" s="5">
        <v>-88992163</v>
      </c>
      <c r="J192" s="5">
        <v>-125724560</v>
      </c>
      <c r="K192" s="5">
        <v>-148711471</v>
      </c>
      <c r="L192" s="5">
        <v>-97844223</v>
      </c>
      <c r="T192" s="5">
        <v>-8496673</v>
      </c>
      <c r="U192" s="5">
        <v>-21269536</v>
      </c>
    </row>
    <row r="193" spans="3:24" ht="15.5" x14ac:dyDescent="0.35">
      <c r="C193" t="s">
        <v>1504</v>
      </c>
      <c r="G193" s="5">
        <v>-7497000</v>
      </c>
      <c r="I193" s="5">
        <v>-7497000</v>
      </c>
      <c r="J193" s="5">
        <v>-20852574</v>
      </c>
    </row>
    <row r="194" spans="3:24" ht="15.5" x14ac:dyDescent="0.35">
      <c r="C194" t="s">
        <v>486</v>
      </c>
      <c r="G194" s="5">
        <v>7497000</v>
      </c>
      <c r="K194" s="5">
        <v>-21108188</v>
      </c>
      <c r="L194" s="5">
        <v>-19470133</v>
      </c>
      <c r="M194" s="5">
        <v>-10780000</v>
      </c>
      <c r="N194" s="5">
        <v>-8599500</v>
      </c>
      <c r="O194" s="5">
        <v>-8575000</v>
      </c>
      <c r="P194" s="5">
        <v>-27930000</v>
      </c>
      <c r="Q194" s="5">
        <v>-21560000</v>
      </c>
      <c r="R194" s="5">
        <v>-13443150</v>
      </c>
      <c r="S194" s="5">
        <v>-13230000</v>
      </c>
      <c r="T194" s="5">
        <v>-10780267</v>
      </c>
      <c r="U194" s="5">
        <v>-15190145</v>
      </c>
    </row>
    <row r="195" spans="3:24" ht="15.5" x14ac:dyDescent="0.35">
      <c r="C195" t="s">
        <v>2844</v>
      </c>
      <c r="D195" s="5">
        <v>-3529703</v>
      </c>
      <c r="E195" s="5">
        <v>-3077629</v>
      </c>
      <c r="F195" s="5">
        <v>-2752859</v>
      </c>
      <c r="G195" s="5">
        <v>-2516447</v>
      </c>
      <c r="I195" s="5">
        <v>-8828244</v>
      </c>
      <c r="J195" s="5">
        <v>-1281951</v>
      </c>
      <c r="K195" s="5">
        <v>-830055</v>
      </c>
      <c r="L195" s="5">
        <v>-959065</v>
      </c>
      <c r="M195" s="5">
        <v>-1098673</v>
      </c>
      <c r="N195" s="5">
        <v>-794115</v>
      </c>
      <c r="O195" s="5">
        <v>-37175</v>
      </c>
      <c r="P195" s="5">
        <v>-72867</v>
      </c>
      <c r="Q195" s="5">
        <v>-301273</v>
      </c>
      <c r="R195" s="5">
        <v>-988867</v>
      </c>
      <c r="S195" s="5">
        <v>-1150737</v>
      </c>
      <c r="T195" s="5">
        <v>-1292161</v>
      </c>
      <c r="U195" s="5">
        <v>-1608435</v>
      </c>
      <c r="V195" s="5">
        <v>-965849</v>
      </c>
      <c r="W195" s="5">
        <v>-1219555</v>
      </c>
      <c r="X195" s="5">
        <v>-1412249</v>
      </c>
    </row>
    <row r="196" spans="3:24" ht="15.5" x14ac:dyDescent="0.35">
      <c r="C196" t="s">
        <v>716</v>
      </c>
      <c r="D196" s="5">
        <v>5326727</v>
      </c>
      <c r="E196" s="5">
        <v>-7938045</v>
      </c>
      <c r="F196" s="5">
        <v>-953678</v>
      </c>
      <c r="G196" s="5">
        <v>-7786080</v>
      </c>
      <c r="I196" s="5">
        <v>-20508948</v>
      </c>
      <c r="J196" s="5">
        <v>-1065000</v>
      </c>
      <c r="K196" s="5">
        <v>-1519919</v>
      </c>
    </row>
    <row r="197" spans="3:24" ht="15.5" x14ac:dyDescent="0.35">
      <c r="C197" t="s">
        <v>1351</v>
      </c>
      <c r="D197" s="5">
        <v>-6292268</v>
      </c>
      <c r="E197" s="5">
        <v>8601752</v>
      </c>
      <c r="F197" s="5">
        <v>-6970672</v>
      </c>
      <c r="G197" s="5">
        <v>4223232</v>
      </c>
      <c r="I197" s="5">
        <v>58711461</v>
      </c>
      <c r="K197" s="5">
        <v>4429346</v>
      </c>
      <c r="L197" s="5">
        <v>234717</v>
      </c>
      <c r="M197" s="5">
        <v>499104</v>
      </c>
      <c r="N197" s="5">
        <v>246883</v>
      </c>
      <c r="P197" s="5">
        <v>-5455816</v>
      </c>
      <c r="Q197" s="5">
        <v>5475816</v>
      </c>
      <c r="R197" s="5">
        <v>1228000</v>
      </c>
    </row>
    <row r="198" spans="3:24" ht="15.5" x14ac:dyDescent="0.35">
      <c r="C198" t="s">
        <v>1006</v>
      </c>
      <c r="M198" s="5">
        <v>-89081607</v>
      </c>
      <c r="N198" s="5">
        <v>-17424133</v>
      </c>
      <c r="O198" s="5">
        <v>-21583333</v>
      </c>
      <c r="P198" s="5">
        <v>-57633333</v>
      </c>
      <c r="Q198" s="5">
        <v>-31533333</v>
      </c>
      <c r="R198" s="5">
        <v>-15500000</v>
      </c>
      <c r="V198" s="5">
        <v>-10346783</v>
      </c>
      <c r="W198" s="5">
        <v>-294748</v>
      </c>
      <c r="X198" s="5">
        <v>-2127660</v>
      </c>
    </row>
    <row r="199" spans="3:24" ht="15.5" x14ac:dyDescent="0.35">
      <c r="C199" t="s">
        <v>998</v>
      </c>
      <c r="D199" s="5">
        <v>9942995</v>
      </c>
      <c r="E199" s="5">
        <v>29331339</v>
      </c>
      <c r="F199" s="5">
        <v>26825767</v>
      </c>
      <c r="G199" s="5">
        <v>7660705</v>
      </c>
      <c r="I199" s="5">
        <v>53113065</v>
      </c>
      <c r="K199" s="5">
        <v>32362460</v>
      </c>
    </row>
    <row r="200" spans="3:24" ht="15.5" x14ac:dyDescent="0.35">
      <c r="C200" t="s">
        <v>1100</v>
      </c>
      <c r="E200" s="5">
        <v>-25834176</v>
      </c>
    </row>
    <row r="201" spans="3:24" ht="15.5" x14ac:dyDescent="0.35">
      <c r="C201" t="s">
        <v>2684</v>
      </c>
      <c r="D201" s="5">
        <v>7825249</v>
      </c>
      <c r="G201" s="5">
        <v>7703014</v>
      </c>
      <c r="I201" s="5">
        <v>253066510</v>
      </c>
      <c r="J201" s="5">
        <v>64035626</v>
      </c>
      <c r="K201" s="5">
        <v>150607261</v>
      </c>
      <c r="L201" s="5">
        <v>78036989</v>
      </c>
      <c r="M201" s="5">
        <v>80412080</v>
      </c>
      <c r="N201" s="5">
        <v>135419579</v>
      </c>
      <c r="O201" s="5">
        <v>119800564</v>
      </c>
      <c r="P201" s="5">
        <v>114586116</v>
      </c>
      <c r="Q201" s="5">
        <v>78233306</v>
      </c>
      <c r="R201" s="5">
        <v>1642092</v>
      </c>
      <c r="S201" s="5">
        <v>5600622</v>
      </c>
      <c r="T201" s="5">
        <v>8981363</v>
      </c>
      <c r="U201" s="5">
        <v>14654612</v>
      </c>
      <c r="V201" s="5">
        <v>24616339</v>
      </c>
      <c r="W201" s="5">
        <v>35000000</v>
      </c>
      <c r="X201" s="5">
        <v>282918</v>
      </c>
    </row>
    <row r="202" spans="3:24" ht="15.5" x14ac:dyDescent="0.35">
      <c r="C202" t="s">
        <v>890</v>
      </c>
      <c r="V202" s="5">
        <v>38197764</v>
      </c>
    </row>
    <row r="203" spans="3:24" ht="15.5" x14ac:dyDescent="0.35">
      <c r="C203" t="s">
        <v>2845</v>
      </c>
      <c r="R203" s="5">
        <v>8029</v>
      </c>
    </row>
    <row r="204" spans="3:24" ht="15.5" x14ac:dyDescent="0.35">
      <c r="C204" t="s">
        <v>1147</v>
      </c>
      <c r="D204" s="5">
        <v>-534</v>
      </c>
      <c r="E204" s="5">
        <v>534</v>
      </c>
      <c r="X204" s="5">
        <v>3692486</v>
      </c>
    </row>
    <row r="205" spans="3:24" ht="15.5" x14ac:dyDescent="0.35">
      <c r="C205" t="s">
        <v>1501</v>
      </c>
      <c r="K205" s="5">
        <v>2798688</v>
      </c>
      <c r="L205" s="5">
        <v>2507770</v>
      </c>
      <c r="N205" s="5">
        <v>1558994</v>
      </c>
      <c r="O205" s="5">
        <v>3481970</v>
      </c>
    </row>
    <row r="206" spans="3:24" ht="15.5" x14ac:dyDescent="0.35">
      <c r="C206" t="s">
        <v>380</v>
      </c>
      <c r="R206" s="5">
        <v>80000</v>
      </c>
      <c r="V206" s="5">
        <v>104690000</v>
      </c>
      <c r="X206" s="5">
        <v>14392342</v>
      </c>
    </row>
    <row r="207" spans="3:24" ht="15.5" x14ac:dyDescent="0.35">
      <c r="C207" t="s">
        <v>485</v>
      </c>
      <c r="D207" s="5">
        <v>-8338993</v>
      </c>
      <c r="I207" s="5">
        <v>-9351333</v>
      </c>
      <c r="K207" s="5">
        <v>-6849162</v>
      </c>
      <c r="Q207" s="5">
        <v>-955241</v>
      </c>
      <c r="R207" s="5">
        <v>-1038031</v>
      </c>
      <c r="S207" s="5">
        <v>-3121084</v>
      </c>
      <c r="T207" s="5">
        <v>-9490238</v>
      </c>
      <c r="U207" s="5">
        <v>-4665979</v>
      </c>
      <c r="V207" s="5">
        <v>-9500000</v>
      </c>
      <c r="W207" s="5">
        <v>-9000000</v>
      </c>
    </row>
    <row r="208" spans="3:24" ht="15.5" x14ac:dyDescent="0.35">
      <c r="C208" t="s">
        <v>2846</v>
      </c>
      <c r="D208" s="5">
        <v>4497976</v>
      </c>
      <c r="E208" s="5">
        <v>1348184</v>
      </c>
      <c r="F208" s="5">
        <v>27767</v>
      </c>
      <c r="G208" s="5">
        <v>56498</v>
      </c>
      <c r="I208" s="5">
        <v>-6841633</v>
      </c>
      <c r="J208" s="5">
        <v>-208787</v>
      </c>
      <c r="K208" s="5">
        <v>-868876</v>
      </c>
    </row>
    <row r="209" spans="2:24" ht="15.5" x14ac:dyDescent="0.35">
      <c r="C209" t="s">
        <v>701</v>
      </c>
      <c r="F209" s="5">
        <v>10343114</v>
      </c>
      <c r="K209" s="5">
        <v>-363058</v>
      </c>
    </row>
    <row r="210" spans="2:24" ht="15.5" x14ac:dyDescent="0.35">
      <c r="C210" t="s">
        <v>2708</v>
      </c>
      <c r="W210" s="5">
        <v>-19740480</v>
      </c>
      <c r="X210" s="5">
        <v>-13973769</v>
      </c>
    </row>
    <row r="211" spans="2:24" ht="15.5" x14ac:dyDescent="0.35">
      <c r="C211" t="s">
        <v>195</v>
      </c>
      <c r="D211" s="5">
        <v>-1240346</v>
      </c>
      <c r="E211" s="5">
        <v>4683057</v>
      </c>
      <c r="F211" s="5">
        <v>128559204</v>
      </c>
      <c r="G211" s="5">
        <v>-5911072</v>
      </c>
      <c r="I211" s="5">
        <v>24841522</v>
      </c>
      <c r="J211" s="5">
        <v>19863883</v>
      </c>
      <c r="K211" s="5">
        <v>-54676078</v>
      </c>
      <c r="L211" s="5">
        <v>39176355</v>
      </c>
      <c r="M211" s="5">
        <v>43715467</v>
      </c>
      <c r="N211" s="5">
        <v>4707067</v>
      </c>
      <c r="O211" s="5">
        <v>-36410281</v>
      </c>
      <c r="P211" s="5">
        <v>215958</v>
      </c>
      <c r="Q211" s="5">
        <v>20521912</v>
      </c>
      <c r="R211" s="5">
        <v>-8045021</v>
      </c>
      <c r="S211" s="5">
        <v>-2187723</v>
      </c>
      <c r="T211" s="5">
        <v>-15303919</v>
      </c>
      <c r="U211" s="5">
        <v>32883742</v>
      </c>
      <c r="V211" s="5">
        <v>-21220134</v>
      </c>
      <c r="W211" s="5">
        <v>37575697</v>
      </c>
      <c r="X211" s="5">
        <v>11963054</v>
      </c>
    </row>
    <row r="212" spans="2:24" ht="15.5" x14ac:dyDescent="0.35">
      <c r="C212" t="s">
        <v>196</v>
      </c>
      <c r="E212" s="5">
        <v>85612709</v>
      </c>
      <c r="I212" s="5">
        <v>67831883</v>
      </c>
      <c r="J212" s="5">
        <v>50275131</v>
      </c>
      <c r="K212" s="5">
        <v>105294404</v>
      </c>
      <c r="L212" s="5">
        <v>68816720</v>
      </c>
      <c r="M212" s="5">
        <v>25006841</v>
      </c>
      <c r="N212" s="5">
        <v>20915825</v>
      </c>
      <c r="O212" s="5">
        <v>57389309</v>
      </c>
      <c r="P212" s="5">
        <v>57947205</v>
      </c>
      <c r="Q212" s="5">
        <v>37619514</v>
      </c>
      <c r="R212" s="5">
        <v>45543791</v>
      </c>
      <c r="S212" s="5">
        <v>47838787</v>
      </c>
      <c r="T212" s="5">
        <v>63301639</v>
      </c>
      <c r="U212" s="5">
        <v>36307011</v>
      </c>
      <c r="V212" s="5">
        <v>58573270</v>
      </c>
      <c r="W212" s="5">
        <v>20729306</v>
      </c>
      <c r="X212" s="5">
        <v>8363520</v>
      </c>
    </row>
    <row r="213" spans="2:24" ht="15.5" x14ac:dyDescent="0.35">
      <c r="C213" t="s">
        <v>2847</v>
      </c>
      <c r="F213" s="5">
        <v>-123614640</v>
      </c>
    </row>
    <row r="214" spans="2:24" ht="15.5" x14ac:dyDescent="0.35">
      <c r="C214" t="s">
        <v>383</v>
      </c>
      <c r="D214" s="5">
        <v>-1699736</v>
      </c>
      <c r="E214" s="5">
        <v>-2260494</v>
      </c>
      <c r="F214" s="5">
        <v>-8338923</v>
      </c>
      <c r="G214" s="5">
        <v>1727290</v>
      </c>
      <c r="I214" s="5">
        <v>-7060696</v>
      </c>
      <c r="J214" s="5">
        <v>-2307131</v>
      </c>
      <c r="K214" s="5">
        <v>-343195</v>
      </c>
      <c r="L214" s="5">
        <v>-2698671</v>
      </c>
      <c r="M214" s="5">
        <v>94412</v>
      </c>
      <c r="N214" s="5">
        <v>-616051</v>
      </c>
      <c r="O214" s="5">
        <v>-63203</v>
      </c>
      <c r="P214" s="5">
        <v>-773854</v>
      </c>
      <c r="Q214" s="5">
        <v>-194221</v>
      </c>
      <c r="R214" s="5">
        <v>120744</v>
      </c>
      <c r="S214" s="5">
        <v>-107273</v>
      </c>
      <c r="T214" s="5">
        <v>-158933</v>
      </c>
      <c r="U214" s="5">
        <v>-5889114</v>
      </c>
      <c r="V214" s="5">
        <v>-1046125</v>
      </c>
      <c r="W214" s="5">
        <v>268267</v>
      </c>
      <c r="X214" s="5">
        <v>402732</v>
      </c>
    </row>
    <row r="215" spans="2:24" ht="15.5" x14ac:dyDescent="0.35">
      <c r="C215" t="s">
        <v>197</v>
      </c>
      <c r="D215" s="5">
        <v>-2940082</v>
      </c>
      <c r="E215" s="5">
        <v>88035272</v>
      </c>
      <c r="F215" s="5">
        <v>-3394359</v>
      </c>
      <c r="G215" s="5">
        <v>-4183782</v>
      </c>
      <c r="I215" s="5">
        <v>85612709</v>
      </c>
      <c r="J215" s="5">
        <v>67831883</v>
      </c>
      <c r="K215" s="5">
        <v>50275131</v>
      </c>
      <c r="L215" s="5">
        <v>105294404</v>
      </c>
      <c r="M215" s="5">
        <v>68816720</v>
      </c>
      <c r="N215" s="5">
        <v>25006841</v>
      </c>
      <c r="O215" s="5">
        <v>20915825</v>
      </c>
      <c r="P215" s="5">
        <v>57389309</v>
      </c>
      <c r="Q215" s="5">
        <v>57947205</v>
      </c>
      <c r="R215" s="5">
        <v>37619514</v>
      </c>
      <c r="S215" s="5">
        <v>45543791</v>
      </c>
      <c r="T215" s="5">
        <v>47838787</v>
      </c>
      <c r="U215" s="5">
        <v>63301639</v>
      </c>
      <c r="V215" s="5">
        <v>36307011</v>
      </c>
      <c r="W215" s="5">
        <v>58573270</v>
      </c>
      <c r="X215" s="5">
        <v>20729306</v>
      </c>
    </row>
    <row r="217" spans="2:24" ht="15.5" x14ac:dyDescent="0.35">
      <c r="B217" t="s">
        <v>198</v>
      </c>
      <c r="C217" t="s">
        <v>12</v>
      </c>
      <c r="D217" s="5">
        <v>8320000000</v>
      </c>
      <c r="E217" s="5">
        <v>8260000000</v>
      </c>
      <c r="F217" s="5">
        <v>8260000000</v>
      </c>
      <c r="G217" s="5">
        <v>8260000000</v>
      </c>
      <c r="I217" s="5">
        <v>8260000000</v>
      </c>
      <c r="J217" s="5">
        <v>8170000000</v>
      </c>
      <c r="K217" s="6">
        <v>8109999999.999999</v>
      </c>
      <c r="L217" s="6">
        <v>8050000000.000001</v>
      </c>
      <c r="M217" s="6">
        <v>8050000000.000001</v>
      </c>
      <c r="N217" s="6">
        <v>8050000000.000001</v>
      </c>
      <c r="O217" s="6">
        <v>8050000000.000001</v>
      </c>
      <c r="P217" s="6">
        <v>2009999999.9999998</v>
      </c>
      <c r="Q217" s="6">
        <v>2009999999.9999998</v>
      </c>
      <c r="R217" s="6">
        <v>2009999999.9999998</v>
      </c>
      <c r="S217" s="6">
        <v>2009999999.9999998</v>
      </c>
      <c r="T217" s="6">
        <v>2009999999.9999998</v>
      </c>
      <c r="U217" s="6">
        <v>2009999999.9999998</v>
      </c>
      <c r="V217" s="6">
        <v>2009999999.9999998</v>
      </c>
      <c r="W217" s="5">
        <v>0</v>
      </c>
      <c r="X217" s="5">
        <v>0</v>
      </c>
    </row>
    <row r="218" spans="2:24" ht="15.5" x14ac:dyDescent="0.35">
      <c r="C218" t="s">
        <v>199</v>
      </c>
      <c r="D218" s="6">
        <v>-22.33</v>
      </c>
      <c r="E218" s="6">
        <v>-18.510000000000002</v>
      </c>
      <c r="F218" s="6">
        <v>-68.36</v>
      </c>
      <c r="G218" s="6">
        <v>-23.32</v>
      </c>
    </row>
    <row r="219" spans="2:24" ht="15.5" x14ac:dyDescent="0.35">
      <c r="C219" t="s">
        <v>200</v>
      </c>
      <c r="D219" s="6">
        <v>-15.23</v>
      </c>
      <c r="E219" s="6">
        <v>-31.6</v>
      </c>
      <c r="F219" s="6">
        <v>-10.83</v>
      </c>
      <c r="G219" s="6">
        <v>-53.39</v>
      </c>
    </row>
    <row r="220" spans="2:24" ht="15.5" x14ac:dyDescent="0.35">
      <c r="C220" t="s">
        <v>69</v>
      </c>
      <c r="D220" s="6">
        <v>1.86</v>
      </c>
      <c r="E220" s="6">
        <v>3.32</v>
      </c>
      <c r="F220" s="6">
        <v>4.72</v>
      </c>
      <c r="G220" s="6">
        <v>5.42</v>
      </c>
    </row>
    <row r="221" spans="2:24" ht="15.5" x14ac:dyDescent="0.35">
      <c r="C221" t="s">
        <v>201</v>
      </c>
      <c r="D221" s="5">
        <v>304320000000</v>
      </c>
      <c r="E221" s="5">
        <v>296930000000</v>
      </c>
      <c r="F221" s="5">
        <v>-138930000000</v>
      </c>
      <c r="G221" s="5">
        <v>1802390000000</v>
      </c>
    </row>
    <row r="222" spans="2:24" ht="15.5" x14ac:dyDescent="0.35">
      <c r="C222" t="s">
        <v>202</v>
      </c>
      <c r="D222" s="6">
        <v>-1.3600000000000001E-2</v>
      </c>
      <c r="E222" s="6">
        <v>-1.15E-2</v>
      </c>
      <c r="F222" s="6">
        <v>-4.2599999999999999E-2</v>
      </c>
      <c r="G222" s="6">
        <v>-1.43E-2</v>
      </c>
    </row>
    <row r="223" spans="2:24" ht="15.5" x14ac:dyDescent="0.35">
      <c r="C223" t="s">
        <v>203</v>
      </c>
      <c r="D223" s="6">
        <v>-6.2100000000000002E-2</v>
      </c>
      <c r="E223" s="6">
        <v>-4.8899999999999999E-2</v>
      </c>
      <c r="F223" s="6">
        <v>-0.1739</v>
      </c>
      <c r="G223" s="6">
        <v>-5.33E-2</v>
      </c>
    </row>
    <row r="224" spans="2:24" ht="15.5" x14ac:dyDescent="0.35">
      <c r="C224" t="s">
        <v>204</v>
      </c>
      <c r="D224" s="6">
        <v>-3.2000000000000002E-3</v>
      </c>
      <c r="E224" s="6">
        <v>-2.7000000000000001E-3</v>
      </c>
      <c r="F224" s="6">
        <v>-6.8699999999999997E-2</v>
      </c>
      <c r="G224" s="6">
        <v>0.1497</v>
      </c>
    </row>
    <row r="225" spans="3:7" ht="15.5" x14ac:dyDescent="0.35">
      <c r="C225" t="s">
        <v>205</v>
      </c>
      <c r="D225" s="6">
        <v>-0.25</v>
      </c>
      <c r="E225" s="6">
        <v>-0.21</v>
      </c>
      <c r="F225" s="5">
        <v>-15</v>
      </c>
      <c r="G225" s="6">
        <v>15.67</v>
      </c>
    </row>
    <row r="226" spans="3:7" ht="15.5" x14ac:dyDescent="0.35">
      <c r="C226" t="s">
        <v>206</v>
      </c>
      <c r="D226" s="5">
        <v>3381000000000</v>
      </c>
      <c r="E226" s="5">
        <v>3479000000000</v>
      </c>
      <c r="F226" s="5">
        <v>3600000000000</v>
      </c>
      <c r="G226" s="5">
        <v>3974000000000</v>
      </c>
    </row>
    <row r="227" spans="3:7" ht="15.5" x14ac:dyDescent="0.35">
      <c r="C227" t="s">
        <v>207</v>
      </c>
      <c r="D227" s="6">
        <v>0.95</v>
      </c>
      <c r="E227" s="6">
        <v>1.55</v>
      </c>
      <c r="F227" s="6">
        <v>1.88</v>
      </c>
      <c r="G227" s="6">
        <v>2.85</v>
      </c>
    </row>
    <row r="228" spans="3:7" ht="15.5" x14ac:dyDescent="0.35">
      <c r="C228" t="s">
        <v>208</v>
      </c>
      <c r="D228" s="6">
        <v>359.66</v>
      </c>
      <c r="E228" s="6">
        <v>378.58</v>
      </c>
      <c r="F228" s="6">
        <v>393.05</v>
      </c>
      <c r="G228" s="6">
        <v>437.37</v>
      </c>
    </row>
    <row r="229" spans="3:7" ht="15.5" x14ac:dyDescent="0.35">
      <c r="C229" t="s">
        <v>209</v>
      </c>
      <c r="D229" s="6">
        <v>4.42</v>
      </c>
      <c r="E229" s="6">
        <v>5.79</v>
      </c>
      <c r="F229" s="6">
        <v>6.48</v>
      </c>
      <c r="G229" s="6">
        <v>9.86</v>
      </c>
    </row>
    <row r="230" spans="3:7" ht="15.5" x14ac:dyDescent="0.35">
      <c r="C230" t="s">
        <v>210</v>
      </c>
      <c r="D230" s="6">
        <v>76.91</v>
      </c>
      <c r="E230" s="6">
        <v>101.03</v>
      </c>
      <c r="F230" s="6">
        <v>114.13</v>
      </c>
      <c r="G230" s="6">
        <v>126.22</v>
      </c>
    </row>
    <row r="231" spans="3:7" ht="15.5" x14ac:dyDescent="0.35">
      <c r="C231" t="s">
        <v>211</v>
      </c>
      <c r="D231" s="5">
        <v>1168000000000</v>
      </c>
      <c r="E231" s="5">
        <v>1109000000000</v>
      </c>
      <c r="F231" s="5">
        <v>1393000000000</v>
      </c>
      <c r="G231" s="5">
        <v>1429000000000</v>
      </c>
    </row>
    <row r="232" spans="3:7" ht="15.5" x14ac:dyDescent="0.35">
      <c r="C232" t="s">
        <v>212</v>
      </c>
      <c r="D232" s="5">
        <v>6072000000000</v>
      </c>
      <c r="E232" s="5">
        <v>5783000000000</v>
      </c>
      <c r="F232" s="5">
        <v>5299000000000</v>
      </c>
      <c r="G232" s="5">
        <v>5053000000000</v>
      </c>
    </row>
    <row r="233" spans="3:7" ht="15.5" x14ac:dyDescent="0.35">
      <c r="C233" t="s">
        <v>213</v>
      </c>
      <c r="D233" s="5">
        <v>2992000000000</v>
      </c>
      <c r="E233" s="5">
        <v>3126000000000</v>
      </c>
      <c r="F233" s="5">
        <v>3246000000000</v>
      </c>
      <c r="G233" s="5">
        <v>3612000000000</v>
      </c>
    </row>
    <row r="234" spans="3:7" ht="15.5" x14ac:dyDescent="0.35">
      <c r="C234" t="s">
        <v>24</v>
      </c>
      <c r="D234" s="5">
        <v>7240000000000</v>
      </c>
      <c r="E234" s="5">
        <v>6892000000000</v>
      </c>
      <c r="F234" s="5">
        <v>6692000000000</v>
      </c>
      <c r="G234" s="5">
        <v>6483000000000</v>
      </c>
    </row>
    <row r="235" spans="3:7" ht="15.5" x14ac:dyDescent="0.35">
      <c r="C235" t="s">
        <v>21</v>
      </c>
      <c r="D235" s="5">
        <v>5717000000000</v>
      </c>
      <c r="E235" s="5">
        <v>5395000000000</v>
      </c>
      <c r="F235" s="5">
        <v>5261000000000</v>
      </c>
      <c r="G235" s="5">
        <v>4997000000000</v>
      </c>
    </row>
    <row r="236" spans="3:7" ht="15.5" x14ac:dyDescent="0.35">
      <c r="C236" t="s">
        <v>214</v>
      </c>
      <c r="D236" s="5">
        <v>630000000000</v>
      </c>
      <c r="E236" s="5">
        <v>643000000000</v>
      </c>
      <c r="F236" s="5">
        <v>313000000000</v>
      </c>
      <c r="G236" s="5">
        <v>625000000000</v>
      </c>
    </row>
    <row r="237" spans="3:7" ht="15.5" x14ac:dyDescent="0.35">
      <c r="C237" t="s">
        <v>215</v>
      </c>
      <c r="D237" s="5">
        <v>93000000000</v>
      </c>
      <c r="E237" s="5">
        <v>168000000000</v>
      </c>
      <c r="F237" s="5">
        <v>428000000000</v>
      </c>
      <c r="G237" s="5">
        <v>3000000000</v>
      </c>
    </row>
    <row r="238" spans="3:7" ht="15.5" x14ac:dyDescent="0.35">
      <c r="C238" t="s">
        <v>216</v>
      </c>
      <c r="D238" s="5">
        <v>-136000000000</v>
      </c>
      <c r="E238" s="5">
        <v>-70000000000</v>
      </c>
      <c r="F238" s="5">
        <v>-459000000000</v>
      </c>
      <c r="G238" s="5">
        <v>-36000000000</v>
      </c>
    </row>
    <row r="239" spans="3:7" ht="15.5" x14ac:dyDescent="0.35">
      <c r="C239" t="s">
        <v>13</v>
      </c>
      <c r="D239" s="5">
        <v>-44000000000</v>
      </c>
      <c r="E239" s="5">
        <v>99000000000</v>
      </c>
      <c r="F239" s="5">
        <v>-31000000000</v>
      </c>
      <c r="G239" s="5">
        <v>-33000000000</v>
      </c>
    </row>
    <row r="240" spans="3:7" ht="15.5" x14ac:dyDescent="0.35">
      <c r="C240" t="s">
        <v>16</v>
      </c>
      <c r="D240" s="6">
        <v>-5.25</v>
      </c>
      <c r="E240" s="6">
        <v>11.97</v>
      </c>
      <c r="F240" s="6">
        <v>-3.77</v>
      </c>
      <c r="G240" s="6">
        <v>-3.97</v>
      </c>
    </row>
    <row r="241" spans="3:24" ht="15.5" x14ac:dyDescent="0.35">
      <c r="C241" t="s">
        <v>54</v>
      </c>
      <c r="I241" s="6">
        <v>-321.77</v>
      </c>
      <c r="J241" s="6">
        <v>55.25</v>
      </c>
      <c r="K241" s="6">
        <v>14.88</v>
      </c>
      <c r="L241" s="6">
        <v>106.85</v>
      </c>
      <c r="M241" s="6">
        <v>85.48</v>
      </c>
      <c r="N241" s="6">
        <v>44.48</v>
      </c>
      <c r="O241" s="6">
        <v>46.66</v>
      </c>
      <c r="P241" s="6">
        <v>267.55</v>
      </c>
      <c r="Q241" s="6">
        <v>142.58000000000001</v>
      </c>
      <c r="R241" s="6">
        <v>18.489999999999998</v>
      </c>
      <c r="S241" s="6">
        <v>75.569999999999993</v>
      </c>
      <c r="T241" s="6">
        <v>113.3</v>
      </c>
      <c r="U241" s="6">
        <v>112.4</v>
      </c>
      <c r="V241" s="6">
        <v>15.37</v>
      </c>
      <c r="W241" s="6">
        <v>1744589.23</v>
      </c>
      <c r="X241" s="6">
        <v>57029.05</v>
      </c>
    </row>
    <row r="242" spans="3:24" ht="15.5" x14ac:dyDescent="0.35">
      <c r="C242" t="s">
        <v>68</v>
      </c>
      <c r="I242" s="6">
        <v>-2.2999999999999998</v>
      </c>
      <c r="J242" s="6">
        <v>7.2</v>
      </c>
      <c r="K242" s="6">
        <v>20.43</v>
      </c>
      <c r="L242" s="6">
        <v>5.66</v>
      </c>
      <c r="M242" s="6">
        <v>12.87</v>
      </c>
      <c r="N242" s="6">
        <v>11.69</v>
      </c>
      <c r="O242" s="6">
        <v>7.67</v>
      </c>
      <c r="P242" s="6">
        <v>6.05</v>
      </c>
      <c r="Q242" s="6">
        <v>14.53</v>
      </c>
      <c r="R242" s="6">
        <v>67.28</v>
      </c>
      <c r="S242" s="6">
        <v>8.9499999999999993</v>
      </c>
      <c r="T242" s="6">
        <v>8.1199999999999992</v>
      </c>
      <c r="U242" s="6">
        <v>6.58</v>
      </c>
      <c r="V242" s="6">
        <v>82.76</v>
      </c>
      <c r="W242" s="5">
        <v>0</v>
      </c>
      <c r="X242" s="5">
        <v>0</v>
      </c>
    </row>
    <row r="243" spans="3:24" ht="15.5" x14ac:dyDescent="0.35">
      <c r="C243" t="s">
        <v>71</v>
      </c>
      <c r="I243" s="6">
        <v>1.01</v>
      </c>
      <c r="J243" s="6">
        <v>0.46</v>
      </c>
      <c r="K243" s="6">
        <v>0.32</v>
      </c>
      <c r="L243" s="6">
        <v>0.51</v>
      </c>
      <c r="M243" s="6">
        <v>1.34</v>
      </c>
      <c r="N243" s="6">
        <v>0.87</v>
      </c>
      <c r="O243" s="6">
        <v>0.39</v>
      </c>
      <c r="P243" s="6">
        <v>0.52</v>
      </c>
      <c r="Q243" s="5">
        <v>1</v>
      </c>
      <c r="R243" s="6">
        <v>0.73</v>
      </c>
      <c r="S243" s="6">
        <v>0.28999999999999998</v>
      </c>
      <c r="T243" s="6">
        <v>0.3</v>
      </c>
      <c r="U243" s="6">
        <v>0.28999999999999998</v>
      </c>
      <c r="V243" s="6">
        <v>0.67</v>
      </c>
      <c r="W243" s="5">
        <v>0</v>
      </c>
      <c r="X243" s="5">
        <v>0</v>
      </c>
    </row>
    <row r="244" spans="3:24" ht="15.5" x14ac:dyDescent="0.35">
      <c r="C244" t="s">
        <v>217</v>
      </c>
      <c r="I244" s="5">
        <v>394270000000</v>
      </c>
      <c r="J244" s="6">
        <v>2089679999999.9998</v>
      </c>
      <c r="K244" s="5">
        <v>1362080000000</v>
      </c>
      <c r="L244" s="5">
        <v>2340910000000</v>
      </c>
      <c r="M244" s="5">
        <v>1878160000000</v>
      </c>
      <c r="N244" s="5">
        <v>1192770000000</v>
      </c>
      <c r="O244" s="5">
        <v>1313900000000</v>
      </c>
      <c r="P244" s="5">
        <v>1638390000000</v>
      </c>
    </row>
    <row r="245" spans="3:24" ht="15.5" x14ac:dyDescent="0.35">
      <c r="C245" t="s">
        <v>218</v>
      </c>
      <c r="I245" s="6">
        <v>-0.20039999999999999</v>
      </c>
      <c r="J245" s="6">
        <v>3.1200000000000002E-2</v>
      </c>
      <c r="K245" s="6">
        <v>8.199999999999999E-3</v>
      </c>
      <c r="L245" s="6">
        <v>6.13E-2</v>
      </c>
      <c r="M245" s="6">
        <v>5.62E-2</v>
      </c>
      <c r="N245" s="6">
        <v>3.2899999999999999E-2</v>
      </c>
      <c r="O245" s="6">
        <v>4.2599999999999999E-2</v>
      </c>
      <c r="P245" s="6">
        <v>7.4099999999999999E-2</v>
      </c>
      <c r="Q245" s="6">
        <v>6.08E-2</v>
      </c>
      <c r="R245" s="6">
        <v>1.06E-2</v>
      </c>
      <c r="S245" s="6">
        <v>3.9E-2</v>
      </c>
      <c r="T245" s="6">
        <v>6.0999999999999999E-2</v>
      </c>
      <c r="U245" s="6">
        <v>5.9500000000000004E-2</v>
      </c>
      <c r="V245" s="6">
        <v>1.2199999999999999E-2</v>
      </c>
      <c r="W245" s="6">
        <v>0.25600000000000001</v>
      </c>
      <c r="X245" s="6">
        <v>6.0000000000000001E-3</v>
      </c>
    </row>
    <row r="246" spans="3:24" ht="15.5" x14ac:dyDescent="0.35">
      <c r="C246" t="s">
        <v>219</v>
      </c>
      <c r="I246" s="6">
        <v>-0.81859999999999999</v>
      </c>
      <c r="J246" s="6">
        <v>7.8200000000000006E-2</v>
      </c>
      <c r="K246" s="6">
        <v>2.3799999999999998E-2</v>
      </c>
      <c r="L246" s="6">
        <v>0.16320000000000001</v>
      </c>
      <c r="M246" s="6">
        <v>0.16920000000000002</v>
      </c>
      <c r="N246" s="6">
        <v>0.1084</v>
      </c>
      <c r="O246" s="6">
        <v>0.12869999999999998</v>
      </c>
      <c r="P246" s="6">
        <v>0.20300000000000001</v>
      </c>
      <c r="Q246" s="6">
        <v>0.1457</v>
      </c>
      <c r="R246" s="6">
        <v>2.3099999999999999E-2</v>
      </c>
      <c r="S246" s="6">
        <v>9.0700000000000003E-2</v>
      </c>
      <c r="T246" s="6">
        <v>0.16500000000000001</v>
      </c>
      <c r="U246" s="6">
        <v>0.1777</v>
      </c>
      <c r="V246" s="6">
        <v>3.7400000000000003E-2</v>
      </c>
      <c r="W246" s="6">
        <v>1.7283999999999999</v>
      </c>
      <c r="X246" s="6">
        <v>6.4000000000000001E-2</v>
      </c>
    </row>
    <row r="247" spans="3:24" ht="15.5" x14ac:dyDescent="0.35">
      <c r="C247" t="s">
        <v>220</v>
      </c>
      <c r="I247" s="6">
        <v>-7.2599999999999998E-2</v>
      </c>
      <c r="J247" s="6">
        <v>0.1208</v>
      </c>
      <c r="K247" s="6">
        <v>8.2400000000000001E-2</v>
      </c>
      <c r="L247" s="6">
        <v>0.18210000000000001</v>
      </c>
      <c r="M247" s="6">
        <v>0.1575</v>
      </c>
      <c r="N247" s="6">
        <v>0.10890000000000001</v>
      </c>
      <c r="O247" s="6">
        <v>0.17780000000000001</v>
      </c>
      <c r="P247" s="6">
        <v>0.30980000000000002</v>
      </c>
      <c r="Q247" s="6">
        <v>0.26979999999999998</v>
      </c>
      <c r="R247" s="6">
        <v>0.14610000000000001</v>
      </c>
      <c r="S247" s="6">
        <v>0.20399999999999999</v>
      </c>
      <c r="T247" s="6">
        <v>0.30049999999999999</v>
      </c>
      <c r="U247" s="6">
        <v>0.38159999999999994</v>
      </c>
      <c r="V247" s="6">
        <v>0.19409999999999999</v>
      </c>
      <c r="W247" s="6">
        <v>1.7153999999999998</v>
      </c>
      <c r="X247" s="6">
        <v>1.2646999999999999</v>
      </c>
    </row>
    <row r="248" spans="3:24" ht="15.5" x14ac:dyDescent="0.35">
      <c r="C248" t="s">
        <v>221</v>
      </c>
      <c r="I248" s="6">
        <v>-1.93</v>
      </c>
      <c r="J248" s="6">
        <v>2.62</v>
      </c>
      <c r="K248" s="6">
        <v>1.73</v>
      </c>
      <c r="L248" s="6">
        <v>4.84</v>
      </c>
      <c r="M248" s="6">
        <v>4.22</v>
      </c>
      <c r="N248" s="6">
        <v>2.66</v>
      </c>
      <c r="O248" s="6">
        <v>3.73</v>
      </c>
      <c r="P248" s="6">
        <v>10.59</v>
      </c>
      <c r="Q248" s="6">
        <v>10.6</v>
      </c>
      <c r="R248" s="6">
        <v>5.61</v>
      </c>
      <c r="S248" s="6">
        <v>9.15</v>
      </c>
      <c r="T248" s="6">
        <v>12.07</v>
      </c>
      <c r="U248" s="6">
        <v>13.59</v>
      </c>
      <c r="V248" s="6">
        <v>5.76</v>
      </c>
      <c r="W248" s="6">
        <v>143.77000000000001</v>
      </c>
      <c r="X248" s="6">
        <v>209.01</v>
      </c>
    </row>
    <row r="249" spans="3:24" ht="15.5" x14ac:dyDescent="0.35">
      <c r="C249" t="s">
        <v>65</v>
      </c>
      <c r="I249" s="6">
        <v>1.88</v>
      </c>
      <c r="J249" s="6">
        <v>0.56000000000000005</v>
      </c>
      <c r="K249" s="6">
        <v>0.49</v>
      </c>
      <c r="L249" s="6">
        <v>0.92</v>
      </c>
      <c r="M249" s="6">
        <v>2.1800000000000002</v>
      </c>
      <c r="N249" s="6">
        <v>1.27</v>
      </c>
      <c r="O249" s="6">
        <v>0.99</v>
      </c>
      <c r="P249" s="6">
        <v>1.23</v>
      </c>
      <c r="Q249" s="6">
        <v>2.12</v>
      </c>
      <c r="R249" s="6">
        <v>1.55</v>
      </c>
      <c r="S249" s="6">
        <v>0.81</v>
      </c>
      <c r="T249" s="6">
        <v>1.34</v>
      </c>
      <c r="U249" s="6">
        <v>1.17</v>
      </c>
      <c r="V249" s="6">
        <v>3.09</v>
      </c>
      <c r="W249" s="5">
        <v>0</v>
      </c>
      <c r="X249" s="5">
        <v>0</v>
      </c>
    </row>
    <row r="250" spans="3:24" ht="15.5" x14ac:dyDescent="0.35">
      <c r="C250" t="s">
        <v>62</v>
      </c>
      <c r="I250" s="6">
        <v>393.05</v>
      </c>
      <c r="J250" s="6">
        <v>706.89</v>
      </c>
      <c r="K250" s="6">
        <v>624.29</v>
      </c>
      <c r="L250" s="6">
        <v>654.71</v>
      </c>
      <c r="M250" s="6">
        <v>505.32</v>
      </c>
      <c r="N250" s="6">
        <v>410.15</v>
      </c>
      <c r="O250" s="6">
        <v>362.45</v>
      </c>
      <c r="P250" s="6">
        <v>1317.87</v>
      </c>
      <c r="Q250" s="6">
        <v>978.74</v>
      </c>
      <c r="R250" s="6">
        <v>801.1</v>
      </c>
      <c r="S250" s="6">
        <v>833.59</v>
      </c>
      <c r="T250" s="6">
        <v>686.56</v>
      </c>
      <c r="U250" s="6">
        <v>632.59</v>
      </c>
      <c r="V250" s="6">
        <v>411.28</v>
      </c>
      <c r="W250" s="6">
        <v>1009369.66</v>
      </c>
      <c r="X250" s="6">
        <v>890446.4</v>
      </c>
    </row>
    <row r="251" spans="3:24" ht="15.5" x14ac:dyDescent="0.35">
      <c r="C251" t="s">
        <v>222</v>
      </c>
      <c r="I251" s="6">
        <v>6.48</v>
      </c>
      <c r="J251" s="6">
        <v>0.66</v>
      </c>
      <c r="K251" s="6">
        <v>0.59</v>
      </c>
      <c r="L251" s="6">
        <v>0.93</v>
      </c>
      <c r="M251" s="6">
        <v>2.21</v>
      </c>
      <c r="N251" s="6">
        <v>1.36</v>
      </c>
      <c r="O251" s="6">
        <v>1.06</v>
      </c>
      <c r="P251" s="6">
        <v>1.33</v>
      </c>
      <c r="Q251" s="6">
        <v>2.17</v>
      </c>
      <c r="R251" s="6">
        <v>1.6</v>
      </c>
      <c r="S251" s="6">
        <v>0.84</v>
      </c>
      <c r="T251" s="6">
        <v>1.38</v>
      </c>
      <c r="U251" s="6">
        <v>1.21</v>
      </c>
      <c r="V251" s="6">
        <v>3.09</v>
      </c>
      <c r="W251" s="5">
        <v>0</v>
      </c>
      <c r="X251" s="5">
        <v>0</v>
      </c>
    </row>
    <row r="252" spans="3:24" ht="15.5" x14ac:dyDescent="0.35">
      <c r="C252" t="s">
        <v>223</v>
      </c>
      <c r="I252" s="6">
        <v>114.13</v>
      </c>
      <c r="J252" s="6">
        <v>603.14</v>
      </c>
      <c r="K252" s="6">
        <v>517.6</v>
      </c>
      <c r="L252" s="6">
        <v>652.66</v>
      </c>
      <c r="M252" s="6">
        <v>497.24</v>
      </c>
      <c r="N252" s="6">
        <v>383.05</v>
      </c>
      <c r="O252" s="6">
        <v>337.53</v>
      </c>
      <c r="P252" s="6">
        <v>1214.02</v>
      </c>
      <c r="Q252" s="6">
        <v>955.02</v>
      </c>
      <c r="R252" s="6">
        <v>777.57</v>
      </c>
      <c r="S252" s="6">
        <v>809.44</v>
      </c>
      <c r="T252" s="6">
        <v>664.77</v>
      </c>
      <c r="U252" s="6">
        <v>611.24</v>
      </c>
      <c r="V252" s="6">
        <v>411.16</v>
      </c>
      <c r="W252" s="6">
        <v>1008613.48</v>
      </c>
      <c r="X252" s="6">
        <v>888780.26</v>
      </c>
    </row>
    <row r="253" spans="3:24" ht="15.5" x14ac:dyDescent="0.35">
      <c r="C253" t="s">
        <v>224</v>
      </c>
      <c r="I253" s="5">
        <v>1393000000000</v>
      </c>
      <c r="J253" s="5">
        <v>1062000000000</v>
      </c>
      <c r="K253" s="5">
        <v>1154000000000</v>
      </c>
      <c r="L253" s="5">
        <v>905000000000</v>
      </c>
      <c r="M253" s="5">
        <v>707000000000</v>
      </c>
      <c r="N253" s="5">
        <v>689000000000</v>
      </c>
      <c r="O253" s="5">
        <v>250000000000</v>
      </c>
      <c r="P253" s="5">
        <v>280000000000</v>
      </c>
      <c r="Q253" s="5">
        <v>146000000000</v>
      </c>
      <c r="R253" s="5">
        <v>514000000000</v>
      </c>
      <c r="S253" s="5">
        <v>245000000000</v>
      </c>
      <c r="T253" s="5">
        <v>81000000000</v>
      </c>
      <c r="U253" s="5">
        <v>419000000000</v>
      </c>
      <c r="V253" s="5">
        <v>472000000000</v>
      </c>
      <c r="W253" s="5">
        <v>12000000000</v>
      </c>
      <c r="X253" s="5">
        <v>10000000000</v>
      </c>
    </row>
    <row r="254" spans="3:24" ht="15.5" x14ac:dyDescent="0.35">
      <c r="C254" t="s">
        <v>225</v>
      </c>
      <c r="I254" s="5">
        <v>5299000000000</v>
      </c>
      <c r="J254" s="5">
        <v>4507000000000</v>
      </c>
      <c r="K254" s="5">
        <v>5082000000000</v>
      </c>
      <c r="L254" s="5">
        <v>4829000000000</v>
      </c>
      <c r="M254" s="5">
        <v>4926000000000</v>
      </c>
      <c r="N254" s="5">
        <v>4857000000000</v>
      </c>
      <c r="O254" s="5">
        <v>3341000000000</v>
      </c>
      <c r="P254" s="5">
        <v>2005000000000</v>
      </c>
      <c r="Q254" s="5">
        <v>1202000000000</v>
      </c>
      <c r="R254" s="5">
        <v>367000000000</v>
      </c>
      <c r="S254" s="5">
        <v>663000000000</v>
      </c>
      <c r="T254" s="5">
        <v>711000000000</v>
      </c>
      <c r="U254" s="5">
        <v>263000000000</v>
      </c>
      <c r="V254" s="5">
        <v>2000000000</v>
      </c>
      <c r="W254" s="5">
        <v>311000000000</v>
      </c>
      <c r="X254" s="5">
        <v>11000000000</v>
      </c>
    </row>
    <row r="255" spans="3:24" ht="15.5" x14ac:dyDescent="0.35">
      <c r="C255" t="s">
        <v>26</v>
      </c>
      <c r="I255" s="5">
        <v>6692000000000</v>
      </c>
      <c r="J255" s="5">
        <v>5568000000000</v>
      </c>
      <c r="K255" s="5">
        <v>6235000000000</v>
      </c>
      <c r="L255" s="5">
        <v>5734000000000</v>
      </c>
      <c r="M255" s="5">
        <v>5634000000000</v>
      </c>
      <c r="N255" s="5">
        <v>5546000000000</v>
      </c>
      <c r="O255" s="5">
        <v>3591000000000</v>
      </c>
      <c r="P255" s="5">
        <v>2286000000000</v>
      </c>
      <c r="Q255" s="5">
        <v>1348000000000</v>
      </c>
      <c r="R255" s="5">
        <v>880000000000</v>
      </c>
      <c r="S255" s="5">
        <v>908000000000</v>
      </c>
      <c r="T255" s="5">
        <v>792000000000</v>
      </c>
      <c r="U255" s="5">
        <v>681000000000</v>
      </c>
      <c r="V255" s="5">
        <v>474000000000</v>
      </c>
      <c r="W255" s="5">
        <v>323000000000</v>
      </c>
      <c r="X255" s="5">
        <v>22000000000</v>
      </c>
    </row>
    <row r="256" spans="3:24" ht="15.5" x14ac:dyDescent="0.35">
      <c r="C256" t="s">
        <v>23</v>
      </c>
      <c r="I256" s="5">
        <v>5261000000000</v>
      </c>
      <c r="J256" s="5">
        <v>4472000000000</v>
      </c>
      <c r="K256" s="5">
        <v>5459000000000</v>
      </c>
      <c r="L256" s="5">
        <v>4092000000000</v>
      </c>
      <c r="M256" s="5">
        <v>4651000000000</v>
      </c>
      <c r="N256" s="5">
        <v>5193000000000</v>
      </c>
      <c r="O256" s="5">
        <v>3300000000000</v>
      </c>
      <c r="P256" s="5">
        <v>1454000000000</v>
      </c>
      <c r="Q256" s="5">
        <v>563000000000</v>
      </c>
      <c r="R256" s="5">
        <v>375000000000</v>
      </c>
      <c r="S256" s="5">
        <v>280000000000</v>
      </c>
      <c r="T256" s="5">
        <v>197000000000</v>
      </c>
      <c r="U256" s="5">
        <v>-91000000000</v>
      </c>
      <c r="V256" s="5">
        <v>123000000000</v>
      </c>
      <c r="W256" s="5">
        <v>-208000000000</v>
      </c>
      <c r="X256" s="5">
        <v>-165000000000</v>
      </c>
    </row>
    <row r="257" spans="3:24" ht="15.5" x14ac:dyDescent="0.35">
      <c r="C257" t="s">
        <v>226</v>
      </c>
      <c r="I257" s="5">
        <v>313000000000</v>
      </c>
      <c r="J257" s="5">
        <v>1579000000000</v>
      </c>
      <c r="K257" s="5">
        <v>1382000000000</v>
      </c>
      <c r="L257" s="5">
        <v>2017000000000</v>
      </c>
      <c r="M257" s="5">
        <v>1270000000000</v>
      </c>
      <c r="N257" s="5">
        <v>-363000000000</v>
      </c>
      <c r="O257" s="5">
        <v>-103000000000</v>
      </c>
      <c r="P257" s="5">
        <v>376000000000</v>
      </c>
      <c r="Q257" s="5">
        <v>468000000000</v>
      </c>
      <c r="R257" s="5">
        <v>-32000000000</v>
      </c>
      <c r="S257" s="5">
        <v>380000000000</v>
      </c>
      <c r="T257" s="5">
        <v>272000000000</v>
      </c>
      <c r="U257" s="5">
        <v>-186000000000</v>
      </c>
      <c r="V257" s="5">
        <v>-329000000000</v>
      </c>
      <c r="W257" s="5">
        <v>-109000000000</v>
      </c>
      <c r="X257" s="5">
        <v>82000000000</v>
      </c>
    </row>
    <row r="258" spans="3:24" ht="15.5" x14ac:dyDescent="0.35">
      <c r="C258" t="s">
        <v>227</v>
      </c>
      <c r="I258" s="5">
        <v>87000000000</v>
      </c>
      <c r="J258" s="5">
        <v>1925000000000</v>
      </c>
      <c r="K258" s="5">
        <v>575000000000</v>
      </c>
      <c r="L258" s="5">
        <v>1672000000000</v>
      </c>
      <c r="M258" s="5">
        <v>312000000000</v>
      </c>
      <c r="N258" s="5">
        <v>-1579000000000</v>
      </c>
      <c r="O258" s="5">
        <v>-1767000000000</v>
      </c>
      <c r="P258" s="5">
        <v>554000000000</v>
      </c>
      <c r="Q258" s="5">
        <v>267000000000</v>
      </c>
      <c r="R258" s="5">
        <v>416000000000</v>
      </c>
      <c r="S258" s="5">
        <v>272000000000</v>
      </c>
      <c r="T258" s="5">
        <v>235000000000</v>
      </c>
      <c r="U258" s="5">
        <v>779000000000</v>
      </c>
      <c r="V258" s="5">
        <v>-309000000000</v>
      </c>
      <c r="W258" s="5">
        <v>1357000000000</v>
      </c>
      <c r="X258" s="5">
        <v>669000000000</v>
      </c>
    </row>
    <row r="259" spans="3:24" ht="15.5" x14ac:dyDescent="0.35">
      <c r="C259" t="s">
        <v>228</v>
      </c>
      <c r="I259" s="5">
        <v>-787000000000</v>
      </c>
      <c r="J259" s="5">
        <v>-342000000000</v>
      </c>
      <c r="K259" s="5">
        <v>-485000000000</v>
      </c>
      <c r="L259" s="5">
        <v>-342000000000</v>
      </c>
      <c r="M259" s="5">
        <v>-115000000000</v>
      </c>
      <c r="N259" s="5">
        <v>-108000000000</v>
      </c>
      <c r="O259" s="5">
        <v>-127000000000</v>
      </c>
      <c r="P259" s="5">
        <v>-165000000000</v>
      </c>
      <c r="Q259" s="5">
        <v>-165000000000</v>
      </c>
      <c r="R259" s="5">
        <v>-161000000000</v>
      </c>
      <c r="S259" s="5">
        <v>-166000000000</v>
      </c>
      <c r="T259" s="5">
        <v>-192000000000</v>
      </c>
      <c r="U259" s="5">
        <v>-223000000000</v>
      </c>
      <c r="V259" s="5">
        <v>-149000000000</v>
      </c>
      <c r="W259" s="5">
        <v>-197000000000</v>
      </c>
      <c r="X259" s="5">
        <v>-147000000000</v>
      </c>
    </row>
    <row r="260" spans="3:24" ht="15.5" x14ac:dyDescent="0.35">
      <c r="C260" t="s">
        <v>15</v>
      </c>
      <c r="I260" s="5">
        <v>-700000000000</v>
      </c>
      <c r="J260" s="5">
        <v>1583000000000</v>
      </c>
      <c r="K260" s="5">
        <v>89000000000</v>
      </c>
      <c r="L260" s="5">
        <v>1330000000000</v>
      </c>
      <c r="M260" s="5">
        <v>197000000000</v>
      </c>
      <c r="N260" s="5">
        <v>-1686000000000</v>
      </c>
      <c r="O260" s="5">
        <v>-1894000000000</v>
      </c>
      <c r="P260" s="5">
        <v>389000000000</v>
      </c>
      <c r="Q260" s="5">
        <v>102000000000</v>
      </c>
      <c r="R260" s="5">
        <v>256000000000</v>
      </c>
      <c r="S260" s="5">
        <v>106000000000</v>
      </c>
      <c r="T260" s="5">
        <v>43000000000</v>
      </c>
      <c r="U260" s="5">
        <v>556000000000</v>
      </c>
      <c r="V260" s="5">
        <v>-458000000000</v>
      </c>
      <c r="W260" s="5">
        <v>1160000000000</v>
      </c>
      <c r="X260" s="5">
        <v>522000000000</v>
      </c>
    </row>
    <row r="261" spans="3:24" ht="15.5" x14ac:dyDescent="0.35">
      <c r="C261" t="s">
        <v>17</v>
      </c>
      <c r="I261" s="6">
        <v>-84.78</v>
      </c>
      <c r="J261" s="6">
        <v>193.83</v>
      </c>
      <c r="K261" s="6">
        <v>11.02</v>
      </c>
      <c r="L261" s="6">
        <v>165.21</v>
      </c>
      <c r="M261" s="6">
        <v>24.48</v>
      </c>
      <c r="N261" s="6">
        <v>-209.47</v>
      </c>
      <c r="O261" s="6">
        <v>-235.27</v>
      </c>
      <c r="P261" s="6">
        <v>193.1</v>
      </c>
      <c r="Q261" s="6">
        <v>50.49</v>
      </c>
      <c r="R261" s="6">
        <v>126.98</v>
      </c>
      <c r="S261" s="6">
        <v>52.55</v>
      </c>
      <c r="T261" s="6">
        <v>21.31</v>
      </c>
      <c r="U261" s="6">
        <v>276.24</v>
      </c>
      <c r="V261" s="6">
        <v>-227.43</v>
      </c>
      <c r="W261" s="6">
        <v>3867036.69</v>
      </c>
      <c r="X261" s="6">
        <v>3866149.51</v>
      </c>
    </row>
  </sheetData>
  <pageMargins left="0.7" right="0.7" top="0.75" bottom="0.75" header="0.3" footer="0.3"/>
  <ignoredErrors>
    <ignoredError sqref="A1:X262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2849</v>
      </c>
      <c r="D2" s="2" vm="756">
        <f ca="1">IFERROR(_xlfn.STOCKHISTORY("XIDX:" &amp; $C$1, D3, , 0, 0, 1), "Libur")</f>
        <v>1010</v>
      </c>
      <c r="E2" s="2" vm="425">
        <f ca="1">IFERROR(_xlfn.STOCKHISTORY("XIDX:" &amp; $C$1, E3, , 0, 0, 1), "Libur")</f>
        <v>1025</v>
      </c>
      <c r="H2" s="2" vm="425">
        <f ca="1">IFERROR(INDEX(D2:G2,COUNT(D2:G2)),"")</f>
        <v>1025</v>
      </c>
      <c r="I2" s="2" vm="757">
        <f t="shared" ref="I2:Z2" ca="1" si="0">IFERROR(_xlfn.STOCKHISTORY("XIDX:" &amp; $C$1, I1, , 0, 0, 1), "Libur")</f>
        <v>1015</v>
      </c>
      <c r="J2" s="2" vm="17">
        <f t="shared" ca="1" si="0"/>
        <v>680</v>
      </c>
      <c r="K2" s="2" vm="139">
        <f t="shared" ca="1" si="0"/>
        <v>376</v>
      </c>
      <c r="L2" s="2" vm="38">
        <f t="shared" ca="1" si="0"/>
        <v>302</v>
      </c>
      <c r="M2" s="2" vm="758">
        <f t="shared" ca="1" si="0"/>
        <v>316</v>
      </c>
      <c r="N2" s="2" vm="308">
        <f t="shared" ca="1" si="0"/>
        <v>370</v>
      </c>
      <c r="O2" s="2" vm="759">
        <f t="shared" ca="1" si="0"/>
        <v>436</v>
      </c>
      <c r="P2" s="2" vm="310">
        <f t="shared" ca="1" si="0"/>
        <v>560</v>
      </c>
      <c r="Q2" s="2" vm="52">
        <f t="shared" ca="1" si="0"/>
        <v>660</v>
      </c>
      <c r="R2" s="2" vm="760">
        <f t="shared" ca="1" si="0"/>
        <v>765</v>
      </c>
      <c r="S2" s="2" vm="593">
        <f t="shared" ca="1" si="0"/>
        <v>615</v>
      </c>
      <c r="T2" s="2" vm="761">
        <f t="shared" ca="1" si="0"/>
        <v>1120</v>
      </c>
      <c r="U2" s="2" vm="237">
        <f t="shared" ca="1" si="0"/>
        <v>500</v>
      </c>
      <c r="V2" s="2" vm="373">
        <f t="shared" ca="1" si="0"/>
        <v>900</v>
      </c>
      <c r="W2" s="2" vm="762">
        <f t="shared" ca="1" si="0"/>
        <v>285</v>
      </c>
      <c r="X2" s="2" vm="763">
        <f t="shared" ca="1" si="0"/>
        <v>255</v>
      </c>
      <c r="Y2" s="2" vm="764">
        <f t="shared" ca="1" si="0"/>
        <v>150.8065</v>
      </c>
      <c r="Z2" s="2" vm="765">
        <f t="shared" ca="1" si="0"/>
        <v>70.967799999999997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1220331130000</v>
      </c>
      <c r="E4" s="2">
        <f>IFERROR(INDEX(E51:E500,MATCH($C$4,$C$51:$C$500,0)),"")</f>
        <v>837716572000</v>
      </c>
      <c r="H4" s="2">
        <f>IFERROR(SUM(D4:G4)*(4/MAX(1,COUNT(D4:G4))),"")</f>
        <v>4116095404000</v>
      </c>
      <c r="I4" s="2">
        <f t="shared" ref="I4:Z4" si="1">IFERROR(INDEX(I51:I500,MATCH($C$4,$C$51:$C$500,0)),"")</f>
        <v>3901466300000</v>
      </c>
      <c r="J4" s="2">
        <f t="shared" si="1"/>
        <v>3087653570000</v>
      </c>
      <c r="K4" s="2">
        <f t="shared" si="1"/>
        <v>3027183068000</v>
      </c>
      <c r="L4" s="2">
        <f t="shared" si="1"/>
        <v>2276815788000</v>
      </c>
      <c r="M4" s="2">
        <f t="shared" si="1"/>
        <v>1745129628000</v>
      </c>
      <c r="N4" s="2">
        <f t="shared" si="1"/>
        <v>2292693925000</v>
      </c>
      <c r="O4" s="2">
        <f t="shared" si="1"/>
        <v>2474974774000</v>
      </c>
      <c r="P4" s="2">
        <f t="shared" si="1"/>
        <v>2783482031000</v>
      </c>
      <c r="Q4" s="2">
        <f t="shared" si="1"/>
        <v>2936372440000</v>
      </c>
      <c r="R4" s="2">
        <f t="shared" si="1"/>
        <v>2379016258000</v>
      </c>
      <c r="S4" s="2">
        <f t="shared" si="1"/>
        <v>2266168030000</v>
      </c>
      <c r="T4" s="2">
        <f t="shared" si="1"/>
        <v>2106349117000</v>
      </c>
      <c r="U4" s="2">
        <f t="shared" si="1"/>
        <v>2287323024000</v>
      </c>
      <c r="V4" s="2">
        <f t="shared" si="1"/>
        <v>1833934367208</v>
      </c>
      <c r="W4" s="2">
        <f t="shared" si="1"/>
        <v>1569453329087</v>
      </c>
      <c r="X4" s="2">
        <f t="shared" si="1"/>
        <v>1541101217520</v>
      </c>
      <c r="Y4" s="2">
        <f t="shared" si="1"/>
        <v>1730572704266</v>
      </c>
      <c r="Z4" s="2">
        <f t="shared" si="1"/>
        <v>1902382129136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165673177000</v>
      </c>
      <c r="E5" s="2">
        <f>IFERROR(INDEX(E51:E500,MATCH($C$5,$C$51:$C$500,0)),"")</f>
        <v>104075245000</v>
      </c>
      <c r="H5" s="2">
        <f>IFERROR(SUM(D5:G5)*(4/MAX(1,COUNT(D5:G5))),"")</f>
        <v>539496844000</v>
      </c>
      <c r="I5" s="2">
        <f t="shared" ref="I5:Z5" si="2">IFERROR(INDEX(I51:I500,MATCH($C$5,$C$51:$C$500,0)),"")</f>
        <v>398155594000</v>
      </c>
      <c r="J5" s="2">
        <f t="shared" si="2"/>
        <v>256617628000</v>
      </c>
      <c r="K5" s="2">
        <f t="shared" si="2"/>
        <v>167866076000</v>
      </c>
      <c r="L5" s="2">
        <f t="shared" si="2"/>
        <v>93390944000</v>
      </c>
      <c r="M5" s="2">
        <f t="shared" si="2"/>
        <v>126864279000</v>
      </c>
      <c r="N5" s="2">
        <f t="shared" si="2"/>
        <v>105596298000</v>
      </c>
      <c r="O5" s="2">
        <f t="shared" si="2"/>
        <v>161418629000</v>
      </c>
      <c r="P5" s="2">
        <f t="shared" si="2"/>
        <v>218755809000</v>
      </c>
      <c r="Q5" s="2">
        <f t="shared" si="2"/>
        <v>234187935000</v>
      </c>
      <c r="R5" s="2">
        <f t="shared" si="2"/>
        <v>212142098000</v>
      </c>
      <c r="S5" s="2">
        <f t="shared" si="2"/>
        <v>184870852000</v>
      </c>
      <c r="T5" s="2">
        <f t="shared" si="2"/>
        <v>163673241000</v>
      </c>
      <c r="U5" s="2">
        <f t="shared" si="2"/>
        <v>194290965000</v>
      </c>
      <c r="V5" s="2">
        <f t="shared" si="2"/>
        <v>175661475685</v>
      </c>
      <c r="W5" s="2">
        <f t="shared" si="2"/>
        <v>124837395018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1224687819000</v>
      </c>
      <c r="E6" s="2">
        <f>IFERROR(INDEX(E51:E500,MATCH($C$6,$C$51:$C$500,0)),"")</f>
        <v>1434078506000</v>
      </c>
      <c r="H6" s="2">
        <f>IFERROR(INDEX(D6:G6,COUNT(D6:G6)),"")</f>
        <v>1434078506000</v>
      </c>
      <c r="I6" s="2">
        <f t="shared" ref="I6:Z6" si="3">IFERROR(INDEX(I51:I500,MATCH($C$6,$C$51:$C$500,0)),"")</f>
        <v>1329978395000</v>
      </c>
      <c r="J6" s="2">
        <f t="shared" si="3"/>
        <v>1187360208000</v>
      </c>
      <c r="K6" s="2">
        <f t="shared" si="3"/>
        <v>1067066360000</v>
      </c>
      <c r="L6" s="2">
        <f t="shared" si="3"/>
        <v>1240175532000</v>
      </c>
      <c r="M6" s="2">
        <f t="shared" si="3"/>
        <v>1231884375000</v>
      </c>
      <c r="N6" s="2">
        <f t="shared" si="3"/>
        <v>1139164028000</v>
      </c>
      <c r="O6" s="2">
        <f t="shared" si="3"/>
        <v>1076904500000</v>
      </c>
      <c r="P6" s="2">
        <f t="shared" si="3"/>
        <v>1052110737000</v>
      </c>
      <c r="Q6" s="2">
        <f t="shared" si="3"/>
        <v>1010099008000</v>
      </c>
      <c r="R6" s="2">
        <f t="shared" si="3"/>
        <v>942610292000</v>
      </c>
      <c r="S6" s="2">
        <f t="shared" si="3"/>
        <v>866314623000</v>
      </c>
      <c r="T6" s="2">
        <f t="shared" si="3"/>
        <v>799234813000</v>
      </c>
      <c r="U6" s="2">
        <f t="shared" si="3"/>
        <v>818990410000</v>
      </c>
      <c r="V6" s="2">
        <f t="shared" si="3"/>
        <v>705837057796</v>
      </c>
      <c r="W6" s="2">
        <f t="shared" si="3"/>
        <v>673718812868</v>
      </c>
      <c r="X6" s="2">
        <f t="shared" si="3"/>
        <v>600228962971</v>
      </c>
      <c r="Y6" s="2">
        <f t="shared" si="3"/>
        <v>491979099065</v>
      </c>
      <c r="Z6" s="2">
        <f t="shared" si="3"/>
        <v>445178472347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3.41</v>
      </c>
      <c r="E7" s="3">
        <f>IFERROR(INDEX(E51:E500,MATCH($C$7,$C$51:$C$500,0))/1000000000,"")</f>
        <v>3.41</v>
      </c>
      <c r="H7" s="3">
        <f>IFERROR(INDEX(D7:G7,COUNT(D7:G7)),"")</f>
        <v>3.41</v>
      </c>
      <c r="I7" s="3">
        <f t="shared" ref="I7:Z7" si="4">IFERROR(INDEX(I51:I500,MATCH($C$7,$C$51:$C$500,0))/1000000000,"")</f>
        <v>3.41</v>
      </c>
      <c r="J7" s="3">
        <f t="shared" si="4"/>
        <v>3.41</v>
      </c>
      <c r="K7" s="3">
        <f t="shared" si="4"/>
        <v>3.41</v>
      </c>
      <c r="L7" s="3">
        <f t="shared" si="4"/>
        <v>3.41</v>
      </c>
      <c r="M7" s="3">
        <f t="shared" si="4"/>
        <v>3.41</v>
      </c>
      <c r="N7" s="3">
        <f t="shared" si="4"/>
        <v>3.41</v>
      </c>
      <c r="O7" s="3">
        <f t="shared" si="4"/>
        <v>3.41</v>
      </c>
      <c r="P7" s="3">
        <f t="shared" si="4"/>
        <v>3.41</v>
      </c>
      <c r="Q7" s="3">
        <f t="shared" si="4"/>
        <v>3.41</v>
      </c>
      <c r="R7" s="3">
        <f t="shared" si="4"/>
        <v>3.41</v>
      </c>
      <c r="S7" s="3">
        <f t="shared" si="4"/>
        <v>3.41</v>
      </c>
      <c r="T7" s="3">
        <f t="shared" si="4"/>
        <v>3.41</v>
      </c>
      <c r="U7" s="3">
        <f t="shared" si="4"/>
        <v>3.41</v>
      </c>
      <c r="V7" s="3">
        <f t="shared" si="4"/>
        <v>3.41</v>
      </c>
      <c r="W7" s="3">
        <f t="shared" si="4"/>
        <v>3.41</v>
      </c>
      <c r="X7" s="3">
        <f t="shared" si="4"/>
        <v>3.41</v>
      </c>
      <c r="Y7" s="3">
        <f t="shared" si="4"/>
        <v>2.75</v>
      </c>
      <c r="Z7" s="3">
        <f t="shared" si="4"/>
        <v>2.75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-111000000000</v>
      </c>
      <c r="E8" s="2">
        <f>IFERROR(INDEX(E51:E500,MATCH("Free cash flow (Quarter)",$C$51:$C$500,0)),"")</f>
        <v>218000000000</v>
      </c>
      <c r="H8" s="2">
        <f>IFERROR(INDEX(D8:G8,COUNT(D8:G8)),"")</f>
        <v>218000000000</v>
      </c>
      <c r="I8" s="2">
        <f t="shared" ref="I8:Z8" si="5">IFERROR(INDEX(I51:I500,MATCH($C$8,$C$51:$C$500,0)),"")</f>
        <v>368000000000</v>
      </c>
      <c r="J8" s="2">
        <f t="shared" si="5"/>
        <v>644000000000</v>
      </c>
      <c r="K8" s="2">
        <f t="shared" si="5"/>
        <v>80000000000</v>
      </c>
      <c r="L8" s="2">
        <f t="shared" si="5"/>
        <v>273000000000</v>
      </c>
      <c r="M8" s="2">
        <f t="shared" si="5"/>
        <v>132000000000</v>
      </c>
      <c r="N8" s="2">
        <f t="shared" si="5"/>
        <v>-65000000000</v>
      </c>
      <c r="O8" s="2">
        <f t="shared" si="5"/>
        <v>127000000000</v>
      </c>
      <c r="P8" s="2">
        <f t="shared" si="5"/>
        <v>135000000000</v>
      </c>
      <c r="Q8" s="2">
        <f t="shared" si="5"/>
        <v>186000000000</v>
      </c>
      <c r="R8" s="2">
        <f t="shared" si="5"/>
        <v>179000000000</v>
      </c>
      <c r="S8" s="2">
        <f t="shared" si="5"/>
        <v>184000000000</v>
      </c>
      <c r="T8" s="2">
        <f t="shared" si="5"/>
        <v>204000000000</v>
      </c>
      <c r="U8" s="2">
        <f t="shared" si="5"/>
        <v>-141000000000</v>
      </c>
      <c r="V8" s="2">
        <f t="shared" si="5"/>
        <v>171000000000</v>
      </c>
      <c r="W8" s="2">
        <f t="shared" si="5"/>
        <v>241000000000</v>
      </c>
      <c r="X8" s="2">
        <f t="shared" si="5"/>
        <v>104000000000</v>
      </c>
      <c r="Y8" s="2">
        <f t="shared" si="5"/>
        <v>189000000000</v>
      </c>
      <c r="Z8" s="2">
        <f t="shared" si="5"/>
        <v>144000000000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-32.549999999999997</v>
      </c>
      <c r="E9" s="3">
        <f>IFERROR(INDEX(E51:E500,MATCH("Free cash flow per share (Quarter)",$C$51:$C$500,0)),"")</f>
        <v>64.069999999999993</v>
      </c>
      <c r="H9" s="3">
        <f>IFERROR(INDEX(D9:G9,COUNT(D9:G9)),"")</f>
        <v>64.069999999999993</v>
      </c>
      <c r="I9" s="3">
        <f t="shared" ref="I9:Z9" si="6">IFERROR(INDEX(I51:I500,MATCH($C$9,$C$51:$C$500,0)),"")</f>
        <v>107.96</v>
      </c>
      <c r="J9" s="3">
        <f t="shared" si="6"/>
        <v>188.73</v>
      </c>
      <c r="K9" s="3">
        <f t="shared" si="6"/>
        <v>23.6</v>
      </c>
      <c r="L9" s="3">
        <f t="shared" si="6"/>
        <v>80.08</v>
      </c>
      <c r="M9" s="3">
        <f t="shared" si="6"/>
        <v>38.619999999999997</v>
      </c>
      <c r="N9" s="3">
        <f t="shared" si="6"/>
        <v>-19.190000000000001</v>
      </c>
      <c r="O9" s="3">
        <f t="shared" si="6"/>
        <v>37.15</v>
      </c>
      <c r="P9" s="3">
        <f t="shared" si="6"/>
        <v>39.69</v>
      </c>
      <c r="Q9" s="3">
        <f t="shared" si="6"/>
        <v>54.69</v>
      </c>
      <c r="R9" s="3">
        <f t="shared" si="6"/>
        <v>52.51</v>
      </c>
      <c r="S9" s="3">
        <f t="shared" si="6"/>
        <v>54</v>
      </c>
      <c r="T9" s="3">
        <f t="shared" si="6"/>
        <v>59.88</v>
      </c>
      <c r="U9" s="3">
        <f t="shared" si="6"/>
        <v>-41.29</v>
      </c>
      <c r="V9" s="3">
        <f t="shared" si="6"/>
        <v>50.14</v>
      </c>
      <c r="W9" s="3">
        <f t="shared" si="6"/>
        <v>70.66</v>
      </c>
      <c r="X9" s="3">
        <f t="shared" si="6"/>
        <v>30.47</v>
      </c>
      <c r="Y9" s="3">
        <f t="shared" si="6"/>
        <v>68.709999999999994</v>
      </c>
      <c r="Z9" s="3">
        <f t="shared" si="6"/>
        <v>52.23</v>
      </c>
    </row>
    <row r="10" spans="1:26" ht="15.5" x14ac:dyDescent="0.35">
      <c r="C10" t="s">
        <v>18</v>
      </c>
      <c r="D10" s="3">
        <f ca="1">IFERROR(IF(D9=0,"",D2/D9),"")</f>
        <v>-31.029185867895549</v>
      </c>
      <c r="E10" s="3">
        <f ca="1">IFERROR(IF(E9=0,"",E2/E9),"")</f>
        <v>15.99812704854066</v>
      </c>
      <c r="I10" s="3">
        <f t="shared" ref="I10:Z10" ca="1" si="7">IFERROR(IF(I9=0,"",I2/I9),"")</f>
        <v>9.4016302334197857</v>
      </c>
      <c r="J10" s="3">
        <f t="shared" ca="1" si="7"/>
        <v>3.6030307847189107</v>
      </c>
      <c r="K10" s="3">
        <f t="shared" ca="1" si="7"/>
        <v>15.932203389830507</v>
      </c>
      <c r="L10" s="3">
        <f t="shared" ca="1" si="7"/>
        <v>3.7712287712287713</v>
      </c>
      <c r="M10" s="3">
        <f t="shared" ca="1" si="7"/>
        <v>8.1822889694458834</v>
      </c>
      <c r="N10" s="3">
        <f t="shared" ca="1" si="7"/>
        <v>-19.280875455966648</v>
      </c>
      <c r="O10" s="3">
        <f t="shared" ca="1" si="7"/>
        <v>11.736204576043068</v>
      </c>
      <c r="P10" s="3">
        <f t="shared" ca="1" si="7"/>
        <v>14.109347442680777</v>
      </c>
      <c r="Q10" s="3">
        <f t="shared" ca="1" si="7"/>
        <v>12.068019747668679</v>
      </c>
      <c r="R10" s="3">
        <f t="shared" ca="1" si="7"/>
        <v>14.568653589792421</v>
      </c>
      <c r="S10" s="3">
        <f t="shared" ca="1" si="7"/>
        <v>11.388888888888889</v>
      </c>
      <c r="T10" s="3">
        <f t="shared" ca="1" si="7"/>
        <v>18.704074816299265</v>
      </c>
      <c r="U10" s="3">
        <f t="shared" ca="1" si="7"/>
        <v>-12.109469605231292</v>
      </c>
      <c r="V10" s="3">
        <f t="shared" ca="1" si="7"/>
        <v>17.949740725967292</v>
      </c>
      <c r="W10" s="3">
        <f t="shared" ca="1" si="7"/>
        <v>4.0333993772997454</v>
      </c>
      <c r="X10" s="3">
        <f t="shared" ca="1" si="7"/>
        <v>8.3688874302592708</v>
      </c>
      <c r="Y10" s="3">
        <f t="shared" ca="1" si="7"/>
        <v>2.1948260806287299</v>
      </c>
      <c r="Z10" s="3">
        <f t="shared" ca="1" si="7"/>
        <v>1.3587555044993298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864911414000</v>
      </c>
      <c r="E11" s="2">
        <f>IFERROR(INDEX(E51:E500,MATCH($C$11,$C$51:$C$500,0)),"")</f>
        <v>1301721974000</v>
      </c>
      <c r="H11" s="2">
        <f>IFERROR(INDEX(D11:G11,COUNT(D11:G11)),"")</f>
        <v>1301721974000</v>
      </c>
      <c r="I11" s="2">
        <f t="shared" ref="I11:Z11" si="8">IFERROR(INDEX(I51:I500,MATCH($C$11,$C$51:$C$500,0)),"")</f>
        <v>1099729650000</v>
      </c>
      <c r="J11" s="2">
        <f t="shared" si="8"/>
        <v>1033988878000</v>
      </c>
      <c r="K11" s="2">
        <f t="shared" si="8"/>
        <v>728931318000</v>
      </c>
      <c r="L11" s="2">
        <f t="shared" si="8"/>
        <v>931265416000</v>
      </c>
      <c r="M11" s="2">
        <f t="shared" si="8"/>
        <v>759873074000</v>
      </c>
      <c r="N11" s="2">
        <f t="shared" si="8"/>
        <v>607936085000</v>
      </c>
      <c r="O11" s="2">
        <f t="shared" si="8"/>
        <v>657123388000</v>
      </c>
      <c r="P11" s="2">
        <f t="shared" si="8"/>
        <v>675972372000</v>
      </c>
      <c r="Q11" s="2">
        <f t="shared" si="8"/>
        <v>670721593000</v>
      </c>
      <c r="R11" s="2">
        <f t="shared" si="8"/>
        <v>655987513000</v>
      </c>
      <c r="S11" s="2">
        <f t="shared" si="8"/>
        <v>732979863000</v>
      </c>
      <c r="T11" s="2">
        <f t="shared" si="8"/>
        <v>578717522000</v>
      </c>
      <c r="U11" s="2">
        <f t="shared" si="8"/>
        <v>548424400000</v>
      </c>
      <c r="V11" s="2">
        <f t="shared" si="8"/>
        <v>697685563355</v>
      </c>
      <c r="W11" s="2">
        <f t="shared" si="8"/>
        <v>661096154514</v>
      </c>
      <c r="X11" s="2">
        <f t="shared" si="8"/>
        <v>488213578157</v>
      </c>
      <c r="Y11" s="2">
        <f t="shared" si="8"/>
        <v>433957837413</v>
      </c>
      <c r="Z11" s="2">
        <f t="shared" si="8"/>
        <v>289621389908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-865000000000</v>
      </c>
      <c r="E12" s="2">
        <f>IFERROR(INDEX(E51:E500,MATCH("Net Debt (Quarter)",$C$51:$C$500,0)),"")</f>
        <v>-1302000000000</v>
      </c>
      <c r="H12" s="2">
        <f>IFERROR(INDEX(D12:G12,COUNT(D12:G12)),"")</f>
        <v>-1302000000000</v>
      </c>
      <c r="I12" s="2">
        <f t="shared" ref="I12:Z12" si="9">IFERROR(INDEX(I51:I500,MATCH($C$12,$C$51:$C$500,0)),"")</f>
        <v>-1100000000000</v>
      </c>
      <c r="J12" s="2">
        <f t="shared" si="9"/>
        <v>-1034000000000</v>
      </c>
      <c r="K12" s="2">
        <f t="shared" si="9"/>
        <v>-729000000000</v>
      </c>
      <c r="L12" s="2">
        <f t="shared" si="9"/>
        <v>-931000000000</v>
      </c>
      <c r="M12" s="2">
        <f t="shared" si="9"/>
        <v>-760000000000</v>
      </c>
      <c r="N12" s="2">
        <f t="shared" si="9"/>
        <v>-608000000000</v>
      </c>
      <c r="O12" s="2">
        <f t="shared" si="9"/>
        <v>-657000000000</v>
      </c>
      <c r="P12" s="2">
        <f t="shared" si="9"/>
        <v>-676000000000</v>
      </c>
      <c r="Q12" s="2">
        <f t="shared" si="9"/>
        <v>-654000000000</v>
      </c>
      <c r="R12" s="2">
        <f t="shared" si="9"/>
        <v>-630000000000</v>
      </c>
      <c r="S12" s="2">
        <f t="shared" si="9"/>
        <v>-693000000000</v>
      </c>
      <c r="T12" s="2">
        <f t="shared" si="9"/>
        <v>-579000000000</v>
      </c>
      <c r="U12" s="2">
        <f t="shared" si="9"/>
        <v>-455000000000</v>
      </c>
      <c r="V12" s="2">
        <f t="shared" si="9"/>
        <v>-676000000000</v>
      </c>
      <c r="W12" s="2">
        <f t="shared" si="9"/>
        <v>-661000000000</v>
      </c>
      <c r="X12" s="2">
        <f t="shared" si="9"/>
        <v>-488000000000</v>
      </c>
      <c r="Y12" s="2">
        <f t="shared" si="9"/>
        <v>-434000000000</v>
      </c>
      <c r="Z12" s="2">
        <f t="shared" si="9"/>
        <v>-290000000000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17000000000</v>
      </c>
      <c r="R13" s="2">
        <f t="shared" si="10"/>
        <v>26000000000</v>
      </c>
      <c r="S13" s="2">
        <f t="shared" si="10"/>
        <v>40000000000</v>
      </c>
      <c r="T13" s="2">
        <f t="shared" si="10"/>
        <v>0</v>
      </c>
      <c r="U13" s="2">
        <f t="shared" si="10"/>
        <v>93000000000</v>
      </c>
      <c r="V13" s="2">
        <f t="shared" si="10"/>
        <v>22000000000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-929652000</v>
      </c>
      <c r="Q14" s="2">
        <f t="shared" si="11"/>
        <v>-2600501000</v>
      </c>
      <c r="R14" s="2">
        <f t="shared" si="11"/>
        <v>-4141277000</v>
      </c>
      <c r="S14" s="2">
        <f t="shared" si="11"/>
        <v>-109589000</v>
      </c>
      <c r="T14" s="2">
        <f t="shared" si="11"/>
        <v>0</v>
      </c>
      <c r="U14" s="2">
        <f t="shared" si="11"/>
        <v>-6126393000</v>
      </c>
      <c r="V14" s="2">
        <f t="shared" si="11"/>
        <v>-456910417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480405000</v>
      </c>
      <c r="E15" s="2">
        <f>IFERROR(INDEX(E51:E500,MATCH($C$15,$C$51:$C$500,0)),"")</f>
        <v>-692020000</v>
      </c>
      <c r="H15" s="2">
        <f>IFERROR(SUM(D15:G15)*(4/MAX(1,COUNT(D15:G15))),"")</f>
        <v>-423230000</v>
      </c>
      <c r="I15" s="2">
        <f t="shared" ref="I15:Z15" si="12">IFERROR(INDEX(I51:I500,MATCH($C$15,$C$51:$C$500,0)),"")</f>
        <v>-2576302000</v>
      </c>
      <c r="J15" s="2">
        <f t="shared" si="12"/>
        <v>-1857778000</v>
      </c>
      <c r="K15" s="2">
        <f t="shared" si="12"/>
        <v>-2961286000</v>
      </c>
      <c r="L15" s="2">
        <f t="shared" si="12"/>
        <v>-1572585000</v>
      </c>
      <c r="M15" s="2">
        <f t="shared" si="12"/>
        <v>-1474285000</v>
      </c>
      <c r="N15" s="2">
        <f t="shared" si="12"/>
        <v>-3649379000</v>
      </c>
      <c r="O15" s="2">
        <f t="shared" si="12"/>
        <v>-2811120000</v>
      </c>
      <c r="P15" s="2">
        <f t="shared" si="12"/>
        <v>-2479150000</v>
      </c>
      <c r="Q15" s="2">
        <f t="shared" si="12"/>
        <v>-2746978000</v>
      </c>
      <c r="R15" s="2">
        <f t="shared" si="12"/>
        <v>-4571715000</v>
      </c>
      <c r="S15" s="2">
        <f t="shared" si="12"/>
        <v>-6066496000</v>
      </c>
      <c r="T15" s="2">
        <f t="shared" si="12"/>
        <v>-77339712000</v>
      </c>
      <c r="U15" s="2">
        <f t="shared" si="12"/>
        <v>-76908143000</v>
      </c>
      <c r="V15" s="2">
        <f t="shared" si="12"/>
        <v>-59230200837</v>
      </c>
      <c r="W15" s="2">
        <f t="shared" si="12"/>
        <v>-48721191096</v>
      </c>
      <c r="X15" s="2">
        <f t="shared" si="12"/>
        <v>-46035899585</v>
      </c>
      <c r="Y15" s="2">
        <f t="shared" si="12"/>
        <v>-52077999087</v>
      </c>
      <c r="Z15" s="2">
        <f t="shared" si="12"/>
        <v>-35163997424</v>
      </c>
    </row>
    <row r="16" spans="1:26" ht="15.5" x14ac:dyDescent="0.35">
      <c r="C16" t="s">
        <v>29</v>
      </c>
      <c r="D16" s="2">
        <f>IFERROR(INDEX(D51:D500,MATCH($C$16,$C$51:$C$500,0)),"")</f>
        <v>165228908000</v>
      </c>
      <c r="E16" s="2">
        <f>IFERROR(INDEX(E51:E500,MATCH($C$16,$C$51:$C$500,0)),"")</f>
        <v>104792131000</v>
      </c>
      <c r="H16" s="2">
        <f>IFERROR(SUM(D16:G16)*(4/MAX(1,COUNT(D16:G16))),"")</f>
        <v>540042078000</v>
      </c>
      <c r="I16" s="2">
        <f t="shared" ref="I16:Z16" si="13">IFERROR(INDEX(I51:I500,MATCH($C$16,$C$51:$C$500,0)),"")</f>
        <v>417094786000</v>
      </c>
      <c r="J16" s="2">
        <f t="shared" si="13"/>
        <v>267363654000</v>
      </c>
      <c r="K16" s="2">
        <f t="shared" si="13"/>
        <v>175666230000</v>
      </c>
      <c r="L16" s="2">
        <f t="shared" si="13"/>
        <v>93219255000</v>
      </c>
      <c r="M16" s="2">
        <f t="shared" si="13"/>
        <v>103107715000</v>
      </c>
      <c r="N16" s="2">
        <f t="shared" si="13"/>
        <v>112230137000</v>
      </c>
      <c r="O16" s="2">
        <f t="shared" si="13"/>
        <v>178313130000</v>
      </c>
      <c r="P16" s="2">
        <f t="shared" si="13"/>
        <v>206897229000</v>
      </c>
      <c r="Q16" s="2">
        <f t="shared" si="13"/>
        <v>234016063000</v>
      </c>
      <c r="R16" s="2">
        <f t="shared" si="13"/>
        <v>225859099000</v>
      </c>
      <c r="S16" s="2">
        <f t="shared" si="13"/>
        <v>197359407000</v>
      </c>
      <c r="T16" s="2">
        <f t="shared" si="13"/>
        <v>241090648000</v>
      </c>
      <c r="U16" s="2">
        <f t="shared" si="13"/>
        <v>290076796000</v>
      </c>
      <c r="V16" s="2">
        <f t="shared" si="13"/>
        <v>240948445765</v>
      </c>
      <c r="W16" s="2">
        <f t="shared" si="13"/>
        <v>172235740993</v>
      </c>
      <c r="X16" s="2">
        <f t="shared" si="13"/>
        <v>126664752386</v>
      </c>
      <c r="Y16" s="2">
        <f t="shared" si="13"/>
        <v>104105293475</v>
      </c>
      <c r="Z16" s="2">
        <f t="shared" si="13"/>
        <v>52547319965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3444100000000</v>
      </c>
      <c r="E20" s="2">
        <f ca="1">IFERROR(E21*E2,"")</f>
        <v>3495250000000</v>
      </c>
      <c r="H20" s="2">
        <f t="shared" ref="H20:Z20" ca="1" si="14">IFERROR(H21*H2,"")</f>
        <v>3495250000000</v>
      </c>
      <c r="I20" s="2">
        <f t="shared" ca="1" si="14"/>
        <v>3461150000000</v>
      </c>
      <c r="J20" s="2">
        <f t="shared" ca="1" si="14"/>
        <v>2318800000000</v>
      </c>
      <c r="K20" s="2">
        <f t="shared" ca="1" si="14"/>
        <v>1282160000000</v>
      </c>
      <c r="L20" s="2">
        <f t="shared" ca="1" si="14"/>
        <v>1029820000000</v>
      </c>
      <c r="M20" s="2">
        <f t="shared" ca="1" si="14"/>
        <v>1077560000000</v>
      </c>
      <c r="N20" s="2">
        <f t="shared" ca="1" si="14"/>
        <v>1261700000000</v>
      </c>
      <c r="O20" s="2">
        <f t="shared" ca="1" si="14"/>
        <v>1486760000000</v>
      </c>
      <c r="P20" s="2">
        <f t="shared" ca="1" si="14"/>
        <v>1909600000000</v>
      </c>
      <c r="Q20" s="2">
        <f t="shared" ca="1" si="14"/>
        <v>2250600000000</v>
      </c>
      <c r="R20" s="2">
        <f t="shared" ca="1" si="14"/>
        <v>2608650000000</v>
      </c>
      <c r="S20" s="2">
        <f t="shared" ca="1" si="14"/>
        <v>2097150000000</v>
      </c>
      <c r="T20" s="2">
        <f t="shared" ca="1" si="14"/>
        <v>3819200000000</v>
      </c>
      <c r="U20" s="2">
        <f t="shared" ca="1" si="14"/>
        <v>1705000000000</v>
      </c>
      <c r="V20" s="2">
        <f t="shared" ca="1" si="14"/>
        <v>3069000000000</v>
      </c>
      <c r="W20" s="2">
        <f t="shared" ca="1" si="14"/>
        <v>971850000000</v>
      </c>
      <c r="X20" s="2">
        <f t="shared" ca="1" si="14"/>
        <v>869550000000</v>
      </c>
      <c r="Y20" s="2">
        <f t="shared" ca="1" si="14"/>
        <v>414717875000</v>
      </c>
      <c r="Z20" s="2">
        <f t="shared" ca="1" si="14"/>
        <v>195161450000</v>
      </c>
    </row>
    <row r="21" spans="1:26" ht="15.5" x14ac:dyDescent="0.35">
      <c r="C21" t="s">
        <v>12</v>
      </c>
      <c r="D21" s="2">
        <f>IFERROR(INDEX(D51:D500,MATCH($C$7,$C$51:$C$500,0)),"")</f>
        <v>3410000000</v>
      </c>
      <c r="E21" s="2">
        <f>IFERROR(INDEX(E51:E500,MATCH($C$7,$C$51:$C$500,0)),"")</f>
        <v>3410000000</v>
      </c>
      <c r="H21" s="2">
        <f>IFERROR(INDEX(D21:G21,COUNT(D21:G21)),"")</f>
        <v>3410000000</v>
      </c>
      <c r="I21" s="2">
        <f t="shared" ref="I21:Z21" si="15">IFERROR(INDEX(I51:I500,MATCH($C$7,$C$51:$C$500,0)),"")</f>
        <v>3410000000</v>
      </c>
      <c r="J21" s="2">
        <f t="shared" si="15"/>
        <v>3410000000</v>
      </c>
      <c r="K21" s="2">
        <f t="shared" si="15"/>
        <v>3410000000</v>
      </c>
      <c r="L21" s="2">
        <f t="shared" si="15"/>
        <v>3410000000</v>
      </c>
      <c r="M21" s="2">
        <f t="shared" si="15"/>
        <v>3410000000</v>
      </c>
      <c r="N21" s="2">
        <f t="shared" si="15"/>
        <v>3410000000</v>
      </c>
      <c r="O21" s="2">
        <f t="shared" si="15"/>
        <v>3410000000</v>
      </c>
      <c r="P21" s="2">
        <f t="shared" si="15"/>
        <v>3410000000</v>
      </c>
      <c r="Q21" s="2">
        <f t="shared" si="15"/>
        <v>3410000000</v>
      </c>
      <c r="R21" s="2">
        <f t="shared" si="15"/>
        <v>3410000000</v>
      </c>
      <c r="S21" s="2">
        <f t="shared" si="15"/>
        <v>3410000000</v>
      </c>
      <c r="T21" s="2">
        <f t="shared" si="15"/>
        <v>3410000000</v>
      </c>
      <c r="U21" s="2">
        <f t="shared" si="15"/>
        <v>3410000000</v>
      </c>
      <c r="V21" s="2">
        <f t="shared" si="15"/>
        <v>3410000000</v>
      </c>
      <c r="W21" s="2">
        <f t="shared" si="15"/>
        <v>3410000000</v>
      </c>
      <c r="X21" s="2">
        <f t="shared" si="15"/>
        <v>3410000000</v>
      </c>
      <c r="Y21" s="2">
        <f t="shared" si="15"/>
        <v>2750000000</v>
      </c>
      <c r="Z21" s="2">
        <f t="shared" si="15"/>
        <v>2750000000</v>
      </c>
    </row>
    <row r="23" spans="1:26" ht="15.5" x14ac:dyDescent="0.35">
      <c r="B23" t="s">
        <v>50</v>
      </c>
      <c r="C23" t="s">
        <v>51</v>
      </c>
      <c r="D23" s="3">
        <f>IFERROR(D5/D6*100,"")</f>
        <v>13.52778842327981</v>
      </c>
      <c r="E23" s="3">
        <f>IFERROR(E5/E6*100,"")</f>
        <v>7.2572906270167614</v>
      </c>
      <c r="H23" s="3">
        <f t="shared" ref="H23:Z23" si="16">IFERROR(H5/H6*100,"")</f>
        <v>37.619756641133286</v>
      </c>
      <c r="I23" s="3">
        <f t="shared" si="16"/>
        <v>29.936997134453453</v>
      </c>
      <c r="J23" s="3">
        <f t="shared" si="16"/>
        <v>21.612449724271034</v>
      </c>
      <c r="K23" s="3">
        <f t="shared" si="16"/>
        <v>15.731549816639331</v>
      </c>
      <c r="L23" s="3">
        <f t="shared" si="16"/>
        <v>7.5304617443460415</v>
      </c>
      <c r="M23" s="3">
        <f t="shared" si="16"/>
        <v>10.298391762619767</v>
      </c>
      <c r="N23" s="3">
        <f t="shared" si="16"/>
        <v>9.2696306593698026</v>
      </c>
      <c r="O23" s="3">
        <f t="shared" si="16"/>
        <v>14.9891312553713</v>
      </c>
      <c r="P23" s="3">
        <f t="shared" si="16"/>
        <v>20.792089777903293</v>
      </c>
      <c r="Q23" s="3">
        <f t="shared" si="16"/>
        <v>23.18465151883408</v>
      </c>
      <c r="R23" s="3">
        <f t="shared" si="16"/>
        <v>22.505811765526531</v>
      </c>
      <c r="S23" s="3">
        <f t="shared" si="16"/>
        <v>21.339920519845595</v>
      </c>
      <c r="T23" s="3">
        <f t="shared" si="16"/>
        <v>20.478742709622185</v>
      </c>
      <c r="U23" s="3">
        <f t="shared" si="16"/>
        <v>23.723228334260959</v>
      </c>
      <c r="V23" s="3">
        <f t="shared" si="16"/>
        <v>24.886972672348612</v>
      </c>
      <c r="W23" s="3">
        <f t="shared" si="16"/>
        <v>18.529599089948388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-0.14689259180968495</v>
      </c>
      <c r="E24" s="4">
        <f>IFERROR(_xlfn.RRI(5,J23,E23),"")</f>
        <v>-0.19607764792816118</v>
      </c>
      <c r="H24" s="4">
        <f t="shared" ref="H24:Z24" si="17">IFERROR(_xlfn.RRI(5,M23,H23),"")</f>
        <v>0.29577415846060151</v>
      </c>
      <c r="I24" s="4">
        <f t="shared" si="17"/>
        <v>0.26423893451013969</v>
      </c>
      <c r="J24" s="4">
        <f t="shared" si="17"/>
        <v>7.5933690441182922E-2</v>
      </c>
      <c r="K24" s="4">
        <f t="shared" si="17"/>
        <v>-5.4253650494343497E-2</v>
      </c>
      <c r="L24" s="4">
        <f t="shared" si="17"/>
        <v>-0.20140937629884414</v>
      </c>
      <c r="M24" s="4">
        <f t="shared" si="17"/>
        <v>-0.14474633224077382</v>
      </c>
      <c r="N24" s="4">
        <f t="shared" si="17"/>
        <v>-0.15360336795338725</v>
      </c>
      <c r="O24" s="4">
        <f t="shared" si="17"/>
        <v>-6.0504650705548446E-2</v>
      </c>
      <c r="P24" s="4">
        <f t="shared" si="17"/>
        <v>-2.6031591122388065E-2</v>
      </c>
      <c r="Q24" s="4">
        <f t="shared" si="17"/>
        <v>-1.4070865521276232E-2</v>
      </c>
      <c r="R24" s="4">
        <f t="shared" si="17"/>
        <v>3.9646586202995326E-2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121.5</v>
      </c>
      <c r="J25" s="3">
        <f t="shared" si="18"/>
        <v>77.84</v>
      </c>
      <c r="K25" s="3">
        <f t="shared" si="18"/>
        <v>50.64</v>
      </c>
      <c r="L25" s="3">
        <f t="shared" si="18"/>
        <v>26.89</v>
      </c>
      <c r="M25" s="3">
        <f t="shared" si="18"/>
        <v>29.82</v>
      </c>
      <c r="N25" s="3">
        <f t="shared" si="18"/>
        <v>31.93</v>
      </c>
      <c r="O25" s="3">
        <f t="shared" si="18"/>
        <v>51.53</v>
      </c>
      <c r="P25" s="3">
        <f t="shared" si="18"/>
        <v>61.19</v>
      </c>
      <c r="Q25" s="3">
        <f t="shared" si="18"/>
        <v>71.709999999999994</v>
      </c>
      <c r="R25" s="3">
        <f t="shared" si="18"/>
        <v>65.400000000000006</v>
      </c>
      <c r="S25" s="3">
        <f t="shared" si="18"/>
        <v>56.13</v>
      </c>
      <c r="T25" s="3">
        <f t="shared" si="18"/>
        <v>48</v>
      </c>
      <c r="U25" s="3">
        <f t="shared" si="18"/>
        <v>56.98</v>
      </c>
      <c r="V25" s="3">
        <f t="shared" si="18"/>
        <v>51.51</v>
      </c>
      <c r="W25" s="3">
        <f t="shared" si="18"/>
        <v>36.61</v>
      </c>
      <c r="X25" s="3">
        <f t="shared" si="18"/>
        <v>23.64</v>
      </c>
      <c r="Y25" s="3">
        <f t="shared" si="18"/>
        <v>18.920000000000002</v>
      </c>
      <c r="Z25" s="3">
        <f t="shared" si="18"/>
        <v>6.32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0.30639789478599444</v>
      </c>
      <c r="J26" s="4">
        <f t="shared" si="19"/>
        <v>8.5996778489794812E-2</v>
      </c>
      <c r="K26" s="4">
        <f t="shared" si="19"/>
        <v>-3.7141100693989126E-2</v>
      </c>
      <c r="L26" s="4">
        <f t="shared" si="19"/>
        <v>-0.17813172612082429</v>
      </c>
      <c r="M26" s="4">
        <f t="shared" si="19"/>
        <v>-0.1453545631739438</v>
      </c>
      <c r="N26" s="4">
        <f t="shared" si="19"/>
        <v>-0.10669292161563526</v>
      </c>
      <c r="O26" s="4">
        <f t="shared" si="19"/>
        <v>1.4293823831118102E-2</v>
      </c>
      <c r="P26" s="4">
        <f t="shared" si="19"/>
        <v>1.4358800960482254E-2</v>
      </c>
      <c r="Q26" s="4">
        <f t="shared" si="19"/>
        <v>6.840923807777366E-2</v>
      </c>
      <c r="R26" s="4">
        <f t="shared" si="19"/>
        <v>0.12304097959029114</v>
      </c>
      <c r="S26" s="4">
        <f t="shared" si="19"/>
        <v>0.18880196425810292</v>
      </c>
      <c r="T26" s="4">
        <f t="shared" si="19"/>
        <v>0.20465869897335787</v>
      </c>
      <c r="U26" s="4">
        <f t="shared" si="19"/>
        <v>0.55239084656364978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357.86836656891495</v>
      </c>
      <c r="E27" s="3">
        <f>IFERROR(E4/E21,"")</f>
        <v>245.66468387096774</v>
      </c>
      <c r="H27" s="3">
        <f t="shared" ref="H27:Z27" si="20">IFERROR(H4/H21,"")</f>
        <v>1207.0661008797654</v>
      </c>
      <c r="I27" s="3">
        <f t="shared" si="20"/>
        <v>1144.1250146627567</v>
      </c>
      <c r="J27" s="3">
        <f t="shared" si="20"/>
        <v>905.47025513196479</v>
      </c>
      <c r="K27" s="3">
        <f t="shared" si="20"/>
        <v>887.73697008797649</v>
      </c>
      <c r="L27" s="3">
        <f t="shared" si="20"/>
        <v>667.68791436950141</v>
      </c>
      <c r="M27" s="3">
        <f t="shared" si="20"/>
        <v>511.76821935483872</v>
      </c>
      <c r="N27" s="3">
        <f t="shared" si="20"/>
        <v>672.34425953079176</v>
      </c>
      <c r="O27" s="3">
        <f t="shared" si="20"/>
        <v>725.79905395894423</v>
      </c>
      <c r="P27" s="3">
        <f t="shared" si="20"/>
        <v>816.27039032258062</v>
      </c>
      <c r="Q27" s="3">
        <f t="shared" si="20"/>
        <v>861.10628739002937</v>
      </c>
      <c r="R27" s="3">
        <f t="shared" si="20"/>
        <v>697.65872668621705</v>
      </c>
      <c r="S27" s="3">
        <f t="shared" si="20"/>
        <v>664.5654046920821</v>
      </c>
      <c r="T27" s="3">
        <f t="shared" si="20"/>
        <v>617.69768826979475</v>
      </c>
      <c r="U27" s="3">
        <f t="shared" si="20"/>
        <v>670.76921524926684</v>
      </c>
      <c r="V27" s="3">
        <f t="shared" si="20"/>
        <v>537.81066487038129</v>
      </c>
      <c r="W27" s="3">
        <f t="shared" si="20"/>
        <v>460.25024313401758</v>
      </c>
      <c r="X27" s="3">
        <f t="shared" si="20"/>
        <v>451.93584091495603</v>
      </c>
      <c r="Y27" s="3">
        <f t="shared" si="20"/>
        <v>629.29916518763639</v>
      </c>
      <c r="Z27" s="3">
        <f t="shared" si="20"/>
        <v>691.7753196858182</v>
      </c>
    </row>
    <row r="28" spans="1:26" ht="15.5" x14ac:dyDescent="0.35">
      <c r="C28" t="s">
        <v>57</v>
      </c>
      <c r="D28" s="4">
        <f>IFERROR(_xlfn.RRI(5,I27,D27),"")</f>
        <v>-0.20740748619119731</v>
      </c>
      <c r="E28" s="4">
        <f>IFERROR(_xlfn.RRI(5,J27,E27),"")</f>
        <v>-0.22964002937187944</v>
      </c>
      <c r="H28" s="4">
        <f t="shared" ref="H28:Z28" si="21">IFERROR(_xlfn.RRI(5,M27,H27),"")</f>
        <v>0.18722094027482306</v>
      </c>
      <c r="I28" s="4">
        <f t="shared" si="21"/>
        <v>0.11218326493005648</v>
      </c>
      <c r="J28" s="4">
        <f t="shared" si="21"/>
        <v>4.5229258279481099E-2</v>
      </c>
      <c r="K28" s="4">
        <f t="shared" si="21"/>
        <v>1.6927642650131247E-2</v>
      </c>
      <c r="L28" s="4">
        <f t="shared" si="21"/>
        <v>-4.9606732814320154E-2</v>
      </c>
      <c r="M28" s="4">
        <f t="shared" si="21"/>
        <v>-6.0090462823857882E-2</v>
      </c>
      <c r="N28" s="4">
        <f t="shared" si="21"/>
        <v>2.3301506070287914E-3</v>
      </c>
      <c r="O28" s="4">
        <f t="shared" si="21"/>
        <v>3.2780630712985426E-2</v>
      </c>
      <c r="P28" s="4">
        <f t="shared" si="21"/>
        <v>4.0045128387731888E-2</v>
      </c>
      <c r="Q28" s="4">
        <f t="shared" si="21"/>
        <v>9.871605332013389E-2</v>
      </c>
      <c r="R28" s="4">
        <f t="shared" si="21"/>
        <v>8.6750380392137005E-2</v>
      </c>
      <c r="S28" s="4">
        <f t="shared" si="21"/>
        <v>8.0170193258672473E-2</v>
      </c>
      <c r="T28" s="4">
        <f t="shared" si="21"/>
        <v>-3.7146044729455818E-3</v>
      </c>
      <c r="U28" s="4">
        <f t="shared" si="21"/>
        <v>-6.1482385643659709E-3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0.56089414182939357</v>
      </c>
      <c r="J29" s="4">
        <f t="shared" si="22"/>
        <v>0.53712480252764616</v>
      </c>
      <c r="K29" s="4">
        <f t="shared" si="22"/>
        <v>0.88322796578653773</v>
      </c>
      <c r="L29" s="4">
        <f t="shared" si="22"/>
        <v>-9.8256203890006694E-2</v>
      </c>
      <c r="M29" s="4">
        <f t="shared" si="22"/>
        <v>-6.6082054494206052E-2</v>
      </c>
      <c r="N29" s="4">
        <f t="shared" si="22"/>
        <v>-0.3803609547836212</v>
      </c>
      <c r="O29" s="4">
        <f t="shared" si="22"/>
        <v>-0.15786893283216208</v>
      </c>
      <c r="P29" s="4">
        <f t="shared" si="22"/>
        <v>-0.14670199414307625</v>
      </c>
      <c r="Q29" s="4">
        <f t="shared" si="22"/>
        <v>9.6483180428134363E-2</v>
      </c>
      <c r="R29" s="4">
        <f t="shared" si="22"/>
        <v>0.16515232495991453</v>
      </c>
      <c r="S29" s="4">
        <f t="shared" si="22"/>
        <v>0.16937500000000005</v>
      </c>
      <c r="T29" s="4">
        <f t="shared" si="22"/>
        <v>-0.15759915759915755</v>
      </c>
      <c r="U29" s="4">
        <f t="shared" si="22"/>
        <v>0.1061929722384003</v>
      </c>
      <c r="V29" s="4">
        <f t="shared" si="22"/>
        <v>0.40699262496585631</v>
      </c>
      <c r="W29" s="4">
        <f t="shared" si="22"/>
        <v>0.54864636209813866</v>
      </c>
      <c r="X29" s="4">
        <f t="shared" si="22"/>
        <v>0.24947145877378427</v>
      </c>
      <c r="Y29" s="4">
        <f t="shared" si="22"/>
        <v>1.9936708860759496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5.5012420330274162E-2</v>
      </c>
      <c r="I30" s="4">
        <f t="shared" si="23"/>
        <v>0.26356996066757593</v>
      </c>
      <c r="J30" s="4">
        <f t="shared" si="23"/>
        <v>1.9975832528672202E-2</v>
      </c>
      <c r="K30" s="4">
        <f t="shared" si="23"/>
        <v>0.32956872662023201</v>
      </c>
      <c r="L30" s="4">
        <f t="shared" si="23"/>
        <v>0.30466857674597897</v>
      </c>
      <c r="M30" s="4">
        <f t="shared" si="23"/>
        <v>-0.23883009023980376</v>
      </c>
      <c r="N30" s="4">
        <f t="shared" si="23"/>
        <v>-7.3649578539098245E-2</v>
      </c>
      <c r="O30" s="4">
        <f t="shared" si="23"/>
        <v>-0.11083500937463035</v>
      </c>
      <c r="P30" s="4">
        <f t="shared" si="23"/>
        <v>-5.206778503887613E-2</v>
      </c>
      <c r="Q30" s="4">
        <f t="shared" si="23"/>
        <v>0.23428010637832303</v>
      </c>
      <c r="R30" s="4">
        <f t="shared" si="23"/>
        <v>4.9796937608373282E-2</v>
      </c>
      <c r="S30" s="4">
        <f t="shared" si="23"/>
        <v>7.5874845110018782E-2</v>
      </c>
      <c r="T30" s="4">
        <f t="shared" si="23"/>
        <v>-7.9120397556930205E-2</v>
      </c>
      <c r="U30" s="4">
        <f t="shared" si="23"/>
        <v>0.24722185531767044</v>
      </c>
      <c r="V30" s="4">
        <f t="shared" si="23"/>
        <v>0.16851793756419448</v>
      </c>
      <c r="W30" s="4">
        <f t="shared" si="23"/>
        <v>1.8397306578360376E-2</v>
      </c>
      <c r="X30" s="4">
        <f t="shared" si="23"/>
        <v>-0.28184261808101468</v>
      </c>
      <c r="Y30" s="4">
        <f t="shared" si="23"/>
        <v>-9.0312783240888747E-2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359.78</v>
      </c>
      <c r="E32" s="3">
        <f>IFERROR(INDEX(E51:E500,MATCH($A$32,$C$51:$C$500,0)),"")</f>
        <v>421.2</v>
      </c>
      <c r="H32" s="3">
        <f>IFERROR(INDEX(D32:G32,COUNT(D32:G32)),"")</f>
        <v>421.2</v>
      </c>
      <c r="I32" s="3">
        <f t="shared" ref="I32:Z32" si="24">IFERROR(INDEX(I51:I500,MATCH($C$32,$C$51:$C$500,0)),"")</f>
        <v>390.68</v>
      </c>
      <c r="J32" s="3">
        <f t="shared" si="24"/>
        <v>348.92</v>
      </c>
      <c r="K32" s="3">
        <f t="shared" si="24"/>
        <v>313.66000000000003</v>
      </c>
      <c r="L32" s="3">
        <f t="shared" si="24"/>
        <v>364.43</v>
      </c>
      <c r="M32" s="3">
        <f t="shared" si="24"/>
        <v>362.05</v>
      </c>
      <c r="N32" s="3">
        <f t="shared" si="24"/>
        <v>334.84</v>
      </c>
      <c r="O32" s="3">
        <f t="shared" si="24"/>
        <v>316.49</v>
      </c>
      <c r="P32" s="3">
        <f t="shared" si="24"/>
        <v>309.16000000000003</v>
      </c>
      <c r="Q32" s="3">
        <f t="shared" si="24"/>
        <v>295.01</v>
      </c>
      <c r="R32" s="3">
        <f t="shared" si="24"/>
        <v>271.33</v>
      </c>
      <c r="S32" s="3">
        <f t="shared" si="24"/>
        <v>248.87</v>
      </c>
      <c r="T32" s="3">
        <f t="shared" si="24"/>
        <v>233.86</v>
      </c>
      <c r="U32" s="3">
        <f t="shared" si="24"/>
        <v>220.86</v>
      </c>
      <c r="V32" s="3">
        <f t="shared" si="24"/>
        <v>193.21</v>
      </c>
      <c r="W32" s="3">
        <f t="shared" si="24"/>
        <v>185.7</v>
      </c>
      <c r="X32" s="3">
        <f t="shared" si="24"/>
        <v>163.76</v>
      </c>
      <c r="Y32" s="3">
        <f t="shared" si="24"/>
        <v>178.85</v>
      </c>
      <c r="Z32" s="3">
        <f t="shared" si="24"/>
        <v>161.88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2.85</v>
      </c>
      <c r="E33" s="3">
        <f>IFERROR(INDEX(E51:E500,MATCH($A$33,$C$51:$C$500,0)),"")</f>
        <v>2.41</v>
      </c>
      <c r="H33" s="3">
        <f>IFERROR(INDEX(D33:G33,COUNT(D33:G33)),"")</f>
        <v>2.41</v>
      </c>
      <c r="I33" s="3">
        <f t="shared" ref="I33:Z33" si="25">IFERROR(INDEX(I51:I500,MATCH($C$33,$C$51:$C$500,0)),"")</f>
        <v>2.6</v>
      </c>
      <c r="J33" s="3">
        <f t="shared" si="25"/>
        <v>1.95</v>
      </c>
      <c r="K33" s="3">
        <f t="shared" si="25"/>
        <v>1.2</v>
      </c>
      <c r="L33" s="3">
        <f t="shared" si="25"/>
        <v>0.83</v>
      </c>
      <c r="M33" s="3">
        <f t="shared" si="25"/>
        <v>0.87</v>
      </c>
      <c r="N33" s="3">
        <f t="shared" si="25"/>
        <v>1.1100000000000001</v>
      </c>
      <c r="O33" s="3">
        <f t="shared" si="25"/>
        <v>1.38</v>
      </c>
      <c r="P33" s="3">
        <f t="shared" si="25"/>
        <v>1.81</v>
      </c>
      <c r="Q33" s="3">
        <f t="shared" si="25"/>
        <v>2.2400000000000002</v>
      </c>
      <c r="R33" s="3">
        <f t="shared" si="25"/>
        <v>2.82</v>
      </c>
      <c r="S33" s="3">
        <f t="shared" si="25"/>
        <v>2.4700000000000002</v>
      </c>
      <c r="T33" s="3">
        <f t="shared" si="25"/>
        <v>4.79</v>
      </c>
      <c r="U33" s="3">
        <f t="shared" si="25"/>
        <v>2.2599999999999998</v>
      </c>
      <c r="V33" s="3">
        <f t="shared" si="25"/>
        <v>4.66</v>
      </c>
      <c r="W33" s="3">
        <f t="shared" si="25"/>
        <v>1.53</v>
      </c>
      <c r="X33" s="3">
        <f t="shared" si="25"/>
        <v>1.56</v>
      </c>
      <c r="Y33" s="3">
        <f t="shared" si="25"/>
        <v>1.04</v>
      </c>
      <c r="Z33" s="3">
        <f t="shared" si="25"/>
        <v>0.54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21.1</v>
      </c>
      <c r="E34" s="3">
        <f>IFERROR(INDEX(E51:E500,MATCH($A$34,$C$51:$C$500,0)),"")</f>
        <v>33.26</v>
      </c>
      <c r="H34" s="3">
        <f>IFERROR(INDEX(D34:G34,COUNT(D34:G34)),"")</f>
        <v>33.26</v>
      </c>
      <c r="I34" s="3">
        <f t="shared" ref="I34:Z34" si="26">IFERROR(INDEX(I51:I500,MATCH($C$34,$C$51:$C$500,0)),"")</f>
        <v>8.35</v>
      </c>
      <c r="J34" s="3">
        <f t="shared" si="26"/>
        <v>8.74</v>
      </c>
      <c r="K34" s="3">
        <f t="shared" si="26"/>
        <v>7.42</v>
      </c>
      <c r="L34" s="3">
        <f t="shared" si="26"/>
        <v>11.23</v>
      </c>
      <c r="M34" s="3">
        <f t="shared" si="26"/>
        <v>10.6</v>
      </c>
      <c r="N34" s="3">
        <f t="shared" si="26"/>
        <v>11.59</v>
      </c>
      <c r="O34" s="3">
        <f t="shared" si="26"/>
        <v>8.4600000000000009</v>
      </c>
      <c r="P34" s="3">
        <f t="shared" si="26"/>
        <v>9.15</v>
      </c>
      <c r="Q34" s="3">
        <f t="shared" si="26"/>
        <v>9.1999999999999993</v>
      </c>
      <c r="R34" s="3">
        <f t="shared" si="26"/>
        <v>11.7</v>
      </c>
      <c r="S34" s="3">
        <f t="shared" si="26"/>
        <v>10.96</v>
      </c>
      <c r="T34" s="3">
        <f t="shared" si="26"/>
        <v>23.33</v>
      </c>
      <c r="U34" s="3">
        <f t="shared" si="26"/>
        <v>8.7799999999999994</v>
      </c>
      <c r="V34" s="3">
        <f t="shared" si="26"/>
        <v>17.47</v>
      </c>
      <c r="W34" s="3">
        <f t="shared" si="26"/>
        <v>7.78</v>
      </c>
      <c r="X34" s="3">
        <f t="shared" si="26"/>
        <v>10.79</v>
      </c>
      <c r="Y34" s="3">
        <f t="shared" si="26"/>
        <v>9.83</v>
      </c>
      <c r="Z34" s="3">
        <f t="shared" si="26"/>
        <v>13.92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2.86</v>
      </c>
      <c r="E35" s="3">
        <f>IFERROR(INDEX(E51:E500,MATCH($A$35,$C$51:$C$500,0)),"")</f>
        <v>4.13</v>
      </c>
      <c r="H35" s="3">
        <f>IFERROR(INDEX(D35:G35,COUNT(D35:G35)),"")</f>
        <v>4.13</v>
      </c>
      <c r="I35" s="3">
        <f t="shared" ref="I35:Z35" si="27">IFERROR(INDEX(I51:I500,MATCH($C$35,$C$51:$C$500,0)),"")</f>
        <v>0.89</v>
      </c>
      <c r="J35" s="3">
        <f t="shared" si="27"/>
        <v>0.75</v>
      </c>
      <c r="K35" s="3">
        <f t="shared" si="27"/>
        <v>0.42</v>
      </c>
      <c r="L35" s="3">
        <f t="shared" si="27"/>
        <v>0.45</v>
      </c>
      <c r="M35" s="3">
        <f t="shared" si="27"/>
        <v>0.62</v>
      </c>
      <c r="N35" s="3">
        <f t="shared" si="27"/>
        <v>0.55000000000000004</v>
      </c>
      <c r="O35" s="3">
        <f t="shared" si="27"/>
        <v>0.6</v>
      </c>
      <c r="P35" s="3">
        <f t="shared" si="27"/>
        <v>0.69</v>
      </c>
      <c r="Q35" s="3">
        <f t="shared" si="27"/>
        <v>0.77</v>
      </c>
      <c r="R35" s="3">
        <f t="shared" si="27"/>
        <v>1.1000000000000001</v>
      </c>
      <c r="S35" s="3">
        <f t="shared" si="27"/>
        <v>0.93</v>
      </c>
      <c r="T35" s="3">
        <f t="shared" si="27"/>
        <v>1.81</v>
      </c>
      <c r="U35" s="3">
        <f t="shared" si="27"/>
        <v>0.75</v>
      </c>
      <c r="V35" s="3">
        <f t="shared" si="27"/>
        <v>1.67</v>
      </c>
      <c r="W35" s="3">
        <f t="shared" si="27"/>
        <v>0.62</v>
      </c>
      <c r="X35" s="3">
        <f t="shared" si="27"/>
        <v>0.56000000000000005</v>
      </c>
      <c r="Y35" s="3">
        <f t="shared" si="27"/>
        <v>0.3</v>
      </c>
      <c r="Z35" s="3">
        <f t="shared" si="27"/>
        <v>0.13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1220331130000</v>
      </c>
      <c r="E51" s="5">
        <v>837716572000</v>
      </c>
      <c r="F51" s="5">
        <v>1115220619000</v>
      </c>
      <c r="G51" s="5">
        <v>1110912179000</v>
      </c>
      <c r="I51" s="5">
        <v>3901466300000</v>
      </c>
      <c r="J51" s="5">
        <v>3087653570000</v>
      </c>
      <c r="K51" s="5">
        <v>3027183068000</v>
      </c>
      <c r="L51" s="5">
        <v>2276815788000</v>
      </c>
      <c r="M51" s="5">
        <v>1745129628000</v>
      </c>
      <c r="N51" s="5">
        <v>2292693925000</v>
      </c>
      <c r="O51" s="5">
        <v>2474974774000</v>
      </c>
      <c r="P51" s="5">
        <v>2783482031000</v>
      </c>
      <c r="Q51" s="5">
        <v>2936372440000</v>
      </c>
      <c r="R51" s="5">
        <v>2379016258000</v>
      </c>
      <c r="S51" s="5">
        <v>2266168030000</v>
      </c>
      <c r="T51" s="5">
        <v>2106349117000</v>
      </c>
      <c r="U51" s="5">
        <v>2287323024000</v>
      </c>
      <c r="V51" s="5">
        <v>1833934367208</v>
      </c>
      <c r="W51" s="5">
        <v>1569453329087</v>
      </c>
      <c r="X51" s="5">
        <v>1541101217520</v>
      </c>
      <c r="Y51" s="5">
        <v>1730572704266</v>
      </c>
      <c r="Z51" s="5">
        <v>1902382129136</v>
      </c>
    </row>
    <row r="52" spans="2:26" ht="15.5" x14ac:dyDescent="0.35">
      <c r="C52" t="s">
        <v>82</v>
      </c>
      <c r="D52" s="5">
        <v>-1008507528000</v>
      </c>
      <c r="E52" s="5">
        <v>-684912124000</v>
      </c>
      <c r="F52" s="5">
        <v>-917464778000</v>
      </c>
      <c r="G52" s="5">
        <v>-924681359000</v>
      </c>
      <c r="I52" s="5">
        <v>-3150302278000</v>
      </c>
      <c r="J52" s="5">
        <v>-2540732199000</v>
      </c>
      <c r="K52" s="5">
        <v>-2658946475000</v>
      </c>
      <c r="L52" s="5">
        <v>-2000705964000</v>
      </c>
      <c r="M52" s="5">
        <v>-1533678374000</v>
      </c>
      <c r="N52" s="5">
        <v>-2019621678000</v>
      </c>
      <c r="O52" s="5">
        <v>-2114668629000</v>
      </c>
      <c r="P52" s="5">
        <v>-2339551181000</v>
      </c>
      <c r="Q52" s="5">
        <v>-2496111837000</v>
      </c>
      <c r="R52" s="5">
        <v>-1958867647000</v>
      </c>
      <c r="S52" s="5">
        <v>-1923848297000</v>
      </c>
      <c r="T52" s="5">
        <v>-1798723177000</v>
      </c>
      <c r="U52" s="5">
        <v>-1855329307000</v>
      </c>
      <c r="V52" s="5">
        <v>-1485385584944</v>
      </c>
      <c r="W52" s="5">
        <v>-1325209172206</v>
      </c>
      <c r="X52" s="5">
        <v>-1345290234680</v>
      </c>
      <c r="Y52" s="5">
        <v>-1564622574716</v>
      </c>
      <c r="Z52" s="5">
        <v>-1805760912348</v>
      </c>
    </row>
    <row r="53" spans="2:26" ht="15.5" x14ac:dyDescent="0.35">
      <c r="C53" t="s">
        <v>84</v>
      </c>
      <c r="D53" s="5">
        <v>211823602000</v>
      </c>
      <c r="E53" s="5">
        <v>152804448000</v>
      </c>
      <c r="F53" s="5">
        <v>197755841000</v>
      </c>
      <c r="G53" s="5">
        <v>186230820000</v>
      </c>
      <c r="I53" s="5">
        <v>751164022000</v>
      </c>
      <c r="J53" s="5">
        <v>546921371000</v>
      </c>
      <c r="K53" s="5">
        <v>368236593000</v>
      </c>
      <c r="L53" s="5">
        <v>276109824000</v>
      </c>
      <c r="M53" s="5">
        <v>211451254000</v>
      </c>
      <c r="N53" s="5">
        <v>273072247000</v>
      </c>
      <c r="O53" s="5">
        <v>360306145000</v>
      </c>
      <c r="P53" s="5">
        <v>443930850000</v>
      </c>
      <c r="Q53" s="5">
        <v>440260603000</v>
      </c>
      <c r="R53" s="5">
        <v>420148611000</v>
      </c>
      <c r="S53" s="5">
        <v>342319733000</v>
      </c>
      <c r="T53" s="5">
        <v>307625940000</v>
      </c>
      <c r="U53" s="5">
        <v>431993717000</v>
      </c>
      <c r="V53" s="5">
        <v>348548782264</v>
      </c>
      <c r="W53" s="5">
        <v>244244156881</v>
      </c>
      <c r="X53" s="5">
        <v>195810982840</v>
      </c>
      <c r="Y53" s="5">
        <v>165950129550</v>
      </c>
      <c r="Z53" s="5">
        <v>96621216788</v>
      </c>
    </row>
    <row r="54" spans="2:26" ht="15.5" x14ac:dyDescent="0.35">
      <c r="C54" t="s">
        <v>625</v>
      </c>
      <c r="D54" s="5">
        <v>38711723000</v>
      </c>
      <c r="E54" s="5">
        <v>62882733000</v>
      </c>
      <c r="F54" s="5">
        <v>15530160000</v>
      </c>
      <c r="G54" s="5">
        <v>11470975000</v>
      </c>
      <c r="I54" s="5">
        <v>37013220000</v>
      </c>
      <c r="J54" s="5">
        <v>38437471000</v>
      </c>
      <c r="K54" s="5">
        <v>57860206000</v>
      </c>
      <c r="L54" s="5">
        <v>23296551000</v>
      </c>
      <c r="M54" s="5">
        <v>45831762000</v>
      </c>
      <c r="N54" s="5">
        <v>32903656000</v>
      </c>
      <c r="O54" s="5">
        <v>36065508000</v>
      </c>
      <c r="P54" s="5">
        <v>8536489000</v>
      </c>
      <c r="Q54" s="5">
        <v>61817729000</v>
      </c>
      <c r="R54" s="5">
        <v>60220550000</v>
      </c>
      <c r="S54" s="5">
        <v>62307011000</v>
      </c>
      <c r="T54" s="5">
        <v>22518908000</v>
      </c>
      <c r="U54" s="5">
        <v>8530262000</v>
      </c>
      <c r="V54" s="5">
        <v>757810530</v>
      </c>
      <c r="W54" s="5">
        <v>8742432082</v>
      </c>
      <c r="X54" s="5">
        <v>350273911</v>
      </c>
      <c r="Y54" s="5">
        <v>4503941817</v>
      </c>
      <c r="Z54" s="5">
        <v>17066369449</v>
      </c>
    </row>
    <row r="55" spans="2:26" ht="15.5" x14ac:dyDescent="0.35">
      <c r="C55" t="s">
        <v>626</v>
      </c>
      <c r="D55" s="5">
        <v>250535325000</v>
      </c>
      <c r="E55" s="5">
        <v>215687181000</v>
      </c>
      <c r="F55" s="5">
        <v>213286001000</v>
      </c>
      <c r="G55" s="5">
        <v>197701795000</v>
      </c>
      <c r="I55" s="5">
        <v>788177242000</v>
      </c>
      <c r="J55" s="5">
        <v>585358842000</v>
      </c>
      <c r="K55" s="5">
        <v>426096799000</v>
      </c>
      <c r="L55" s="5">
        <v>299406375000</v>
      </c>
      <c r="M55" s="5">
        <v>257283016000</v>
      </c>
      <c r="N55" s="5">
        <v>305975903000</v>
      </c>
      <c r="O55" s="5">
        <v>396371653000</v>
      </c>
      <c r="P55" s="5">
        <v>452467339000</v>
      </c>
      <c r="Q55" s="5">
        <v>502078332000</v>
      </c>
      <c r="R55" s="5">
        <v>480369161000</v>
      </c>
      <c r="S55" s="5">
        <v>404626744000</v>
      </c>
      <c r="T55" s="5">
        <v>330144848000</v>
      </c>
      <c r="U55" s="5">
        <v>440523979000</v>
      </c>
      <c r="V55" s="5">
        <v>349306592794</v>
      </c>
      <c r="W55" s="5">
        <v>252986588963</v>
      </c>
      <c r="X55" s="5">
        <v>196161256751</v>
      </c>
      <c r="Y55" s="5">
        <v>170454071367</v>
      </c>
      <c r="Z55" s="5">
        <v>113687586237</v>
      </c>
    </row>
    <row r="56" spans="2:26" ht="15.5" x14ac:dyDescent="0.35">
      <c r="C56" t="s">
        <v>85</v>
      </c>
      <c r="D56" s="5">
        <v>-53286408000</v>
      </c>
      <c r="E56" s="5">
        <v>-88720827000</v>
      </c>
      <c r="F56" s="5">
        <v>-64012736000</v>
      </c>
      <c r="G56" s="5">
        <v>-45873206000</v>
      </c>
      <c r="I56" s="5">
        <v>-268979991000</v>
      </c>
      <c r="J56" s="5">
        <v>-237209316000</v>
      </c>
      <c r="K56" s="5">
        <v>-170981333000</v>
      </c>
      <c r="L56" s="5">
        <v>-145043088000</v>
      </c>
      <c r="M56" s="5">
        <v>-102140356000</v>
      </c>
      <c r="N56" s="5">
        <v>-125712959000</v>
      </c>
      <c r="O56" s="5">
        <v>-145131242000</v>
      </c>
      <c r="P56" s="5">
        <v>-162252846000</v>
      </c>
      <c r="Q56" s="5">
        <v>-178685886000</v>
      </c>
      <c r="R56" s="5">
        <v>-180517928000</v>
      </c>
      <c r="S56" s="5">
        <v>-141364673000</v>
      </c>
      <c r="T56" s="5">
        <v>-89054200000</v>
      </c>
      <c r="U56" s="5">
        <v>-144320790000</v>
      </c>
      <c r="V56" s="5">
        <v>-107901236612</v>
      </c>
      <c r="W56" s="5">
        <v>-80750847970</v>
      </c>
      <c r="X56" s="5">
        <v>-69498114472</v>
      </c>
      <c r="Y56" s="5">
        <v>-66348777892</v>
      </c>
      <c r="Z56" s="5">
        <v>-61140266272</v>
      </c>
    </row>
    <row r="57" spans="2:26" ht="15.5" x14ac:dyDescent="0.35">
      <c r="C57" t="s">
        <v>387</v>
      </c>
      <c r="D57" s="5">
        <v>-80963864000</v>
      </c>
      <c r="E57" s="5">
        <v>-75152432000</v>
      </c>
      <c r="F57" s="5">
        <v>-85622368000</v>
      </c>
      <c r="G57" s="5">
        <v>-75467635000</v>
      </c>
      <c r="I57" s="5">
        <v>-281667045000</v>
      </c>
      <c r="J57" s="5">
        <v>-225547622000</v>
      </c>
      <c r="K57" s="5">
        <v>-171163040000</v>
      </c>
      <c r="L57" s="5">
        <v>-140184791000</v>
      </c>
      <c r="M57" s="5">
        <v>-126080755000</v>
      </c>
      <c r="N57" s="5">
        <v>-151100938000</v>
      </c>
      <c r="O57" s="5">
        <v>-191935649000</v>
      </c>
      <c r="P57" s="5">
        <v>-193648445000</v>
      </c>
      <c r="Q57" s="5">
        <v>-206589675000</v>
      </c>
      <c r="R57" s="5">
        <v>-196649565000</v>
      </c>
      <c r="S57" s="5">
        <v>-176123121000</v>
      </c>
      <c r="T57" s="5">
        <v>-153399636000</v>
      </c>
      <c r="U57" s="5">
        <v>-184307594000</v>
      </c>
      <c r="V57" s="5">
        <v>-160943243678</v>
      </c>
      <c r="W57" s="5">
        <v>-114396317280</v>
      </c>
      <c r="X57" s="5">
        <v>-94896869322</v>
      </c>
      <c r="Y57" s="5">
        <v>-78379619503</v>
      </c>
      <c r="Z57" s="5">
        <v>-59352418103</v>
      </c>
    </row>
    <row r="58" spans="2:26" ht="15.5" x14ac:dyDescent="0.35">
      <c r="C58" t="s">
        <v>81</v>
      </c>
      <c r="D58" s="5">
        <v>36136000</v>
      </c>
      <c r="E58" s="5">
        <v>24866000</v>
      </c>
      <c r="F58" s="5">
        <v>41596000</v>
      </c>
      <c r="G58" s="5">
        <v>150923000</v>
      </c>
      <c r="I58" s="5">
        <v>212593000</v>
      </c>
      <c r="J58" s="5">
        <v>76220000</v>
      </c>
      <c r="K58" s="5">
        <v>24752000</v>
      </c>
      <c r="L58" s="5">
        <v>-29787000</v>
      </c>
      <c r="M58" s="5">
        <v>-43932000</v>
      </c>
      <c r="N58" s="5">
        <v>-288273000</v>
      </c>
      <c r="O58" s="5">
        <v>-224866000</v>
      </c>
      <c r="P58" s="5">
        <v>-4244080000</v>
      </c>
      <c r="Q58" s="5">
        <v>-13249219000</v>
      </c>
      <c r="R58" s="5">
        <v>-1730544000</v>
      </c>
      <c r="S58" s="5">
        <v>-105755000</v>
      </c>
      <c r="T58" s="5">
        <v>77695000</v>
      </c>
      <c r="U58" s="5">
        <v>18877688000</v>
      </c>
      <c r="V58" s="5">
        <v>6056769243</v>
      </c>
      <c r="W58" s="5">
        <v>-1322845121</v>
      </c>
    </row>
    <row r="59" spans="2:26" ht="15.5" x14ac:dyDescent="0.35">
      <c r="C59" t="s">
        <v>94</v>
      </c>
      <c r="D59" s="5">
        <v>197248917000</v>
      </c>
      <c r="E59" s="5">
        <v>126966354000</v>
      </c>
      <c r="F59" s="5">
        <v>149273265000</v>
      </c>
      <c r="G59" s="5">
        <v>151828589000</v>
      </c>
      <c r="I59" s="5">
        <v>519197251000</v>
      </c>
      <c r="J59" s="5">
        <v>348149526000</v>
      </c>
      <c r="K59" s="5">
        <v>255115466000</v>
      </c>
      <c r="L59" s="5">
        <v>154363287000</v>
      </c>
      <c r="M59" s="5">
        <v>155142660000</v>
      </c>
      <c r="N59" s="5">
        <v>180262944000</v>
      </c>
      <c r="O59" s="5">
        <v>251240411000</v>
      </c>
      <c r="P59" s="5">
        <v>290214493000</v>
      </c>
      <c r="Q59" s="5">
        <v>323392446000</v>
      </c>
      <c r="R59" s="5">
        <v>299851233000</v>
      </c>
      <c r="S59" s="5">
        <v>263262071000</v>
      </c>
      <c r="T59" s="5">
        <v>241090648000</v>
      </c>
      <c r="U59" s="5">
        <v>296203189000</v>
      </c>
      <c r="V59" s="5">
        <v>241405356182</v>
      </c>
      <c r="W59" s="5">
        <v>172235740993</v>
      </c>
      <c r="X59" s="5">
        <v>126663142279</v>
      </c>
      <c r="Y59" s="5">
        <v>104105293475</v>
      </c>
      <c r="Z59" s="5">
        <v>52547319965</v>
      </c>
    </row>
    <row r="60" spans="2:26" ht="15.5" x14ac:dyDescent="0.35">
      <c r="C60" t="s">
        <v>95</v>
      </c>
      <c r="D60" s="5">
        <v>-32020009000</v>
      </c>
      <c r="E60" s="5">
        <v>-22174223000</v>
      </c>
      <c r="F60" s="5">
        <v>-29553558000</v>
      </c>
      <c r="G60" s="5">
        <v>-28959956000</v>
      </c>
      <c r="I60" s="5">
        <v>-102102465000</v>
      </c>
      <c r="J60" s="5">
        <v>-80785872000</v>
      </c>
      <c r="K60" s="5">
        <v>-79449236000</v>
      </c>
      <c r="L60" s="5">
        <v>-61144032000</v>
      </c>
      <c r="M60" s="5">
        <v>-52034945000</v>
      </c>
      <c r="N60" s="5">
        <v>-68032807000</v>
      </c>
      <c r="O60" s="5">
        <v>-72927281000</v>
      </c>
      <c r="P60" s="5">
        <v>-83317264000</v>
      </c>
      <c r="Q60" s="5">
        <v>-89376383000</v>
      </c>
      <c r="R60" s="5">
        <v>-73992134000</v>
      </c>
      <c r="S60" s="5">
        <v>-65902664000</v>
      </c>
      <c r="U60" s="5">
        <v>-6126393000</v>
      </c>
      <c r="V60" s="5">
        <v>-456910417</v>
      </c>
      <c r="X60" s="5">
        <v>1610107</v>
      </c>
    </row>
    <row r="61" spans="2:26" ht="15.5" x14ac:dyDescent="0.35">
      <c r="C61" t="s">
        <v>27</v>
      </c>
      <c r="P61" s="5">
        <v>-929652000</v>
      </c>
      <c r="Q61" s="5">
        <v>-2600501000</v>
      </c>
      <c r="R61" s="5">
        <v>-4141277000</v>
      </c>
      <c r="S61" s="5">
        <v>-109589000</v>
      </c>
      <c r="U61" s="5">
        <v>-6126393000</v>
      </c>
      <c r="V61" s="5">
        <v>-456910417</v>
      </c>
    </row>
    <row r="62" spans="2:26" ht="15.5" x14ac:dyDescent="0.35">
      <c r="C62" t="s">
        <v>432</v>
      </c>
    </row>
    <row r="63" spans="2:26" ht="15.5" x14ac:dyDescent="0.35">
      <c r="C63" t="s">
        <v>249</v>
      </c>
    </row>
    <row r="64" spans="2:26" ht="15.5" x14ac:dyDescent="0.35">
      <c r="C64" t="s">
        <v>2850</v>
      </c>
    </row>
    <row r="65" spans="3:26" ht="15.5" x14ac:dyDescent="0.35">
      <c r="C65" t="s">
        <v>253</v>
      </c>
      <c r="X65" s="5">
        <v>1610107</v>
      </c>
    </row>
    <row r="66" spans="3:26" ht="15.5" x14ac:dyDescent="0.35">
      <c r="C66" t="s">
        <v>628</v>
      </c>
      <c r="D66" s="5">
        <v>-32020009000</v>
      </c>
      <c r="E66" s="5">
        <v>-22174223000</v>
      </c>
      <c r="F66" s="5">
        <v>-29553558000</v>
      </c>
      <c r="G66" s="5">
        <v>-28959956000</v>
      </c>
      <c r="I66" s="5">
        <v>-102102465000</v>
      </c>
      <c r="J66" s="5">
        <v>-80785872000</v>
      </c>
      <c r="K66" s="5">
        <v>-79449236000</v>
      </c>
      <c r="L66" s="5">
        <v>-61144032000</v>
      </c>
      <c r="M66" s="5">
        <v>-52034945000</v>
      </c>
      <c r="N66" s="5">
        <v>-68032807000</v>
      </c>
      <c r="O66" s="5">
        <v>-72927281000</v>
      </c>
      <c r="P66" s="5">
        <v>-82387612000</v>
      </c>
      <c r="Q66" s="5">
        <v>-86775882000</v>
      </c>
      <c r="R66" s="5">
        <v>-69850857000</v>
      </c>
      <c r="S66" s="5">
        <v>-65793075000</v>
      </c>
    </row>
    <row r="67" spans="3:26" ht="15.5" x14ac:dyDescent="0.35">
      <c r="C67" t="s">
        <v>96</v>
      </c>
      <c r="D67" s="5">
        <v>-32020009000</v>
      </c>
      <c r="E67" s="5">
        <v>-22174223000</v>
      </c>
      <c r="F67" s="5">
        <v>-29553558000</v>
      </c>
      <c r="G67" s="5">
        <v>-28959956000</v>
      </c>
      <c r="I67" s="5">
        <v>-102102465000</v>
      </c>
      <c r="J67" s="5">
        <v>-80785872000</v>
      </c>
      <c r="K67" s="5">
        <v>-79449236000</v>
      </c>
      <c r="L67" s="5">
        <v>-61144032000</v>
      </c>
      <c r="M67" s="5">
        <v>-52034945000</v>
      </c>
      <c r="N67" s="5">
        <v>-68032807000</v>
      </c>
      <c r="O67" s="5">
        <v>-72927281000</v>
      </c>
      <c r="P67" s="5">
        <v>-83317264000</v>
      </c>
      <c r="Q67" s="5">
        <v>-89376383000</v>
      </c>
      <c r="R67" s="5">
        <v>-73992134000</v>
      </c>
      <c r="S67" s="5">
        <v>-65902664000</v>
      </c>
      <c r="U67" s="5">
        <v>-6126393000</v>
      </c>
      <c r="V67" s="5">
        <v>-456910417</v>
      </c>
      <c r="X67" s="5">
        <v>1610107</v>
      </c>
    </row>
    <row r="68" spans="3:26" ht="15.5" x14ac:dyDescent="0.35">
      <c r="C68" t="s">
        <v>29</v>
      </c>
      <c r="D68" s="5">
        <v>165228908000</v>
      </c>
      <c r="E68" s="5">
        <v>104792131000</v>
      </c>
      <c r="F68" s="5">
        <v>119719707000</v>
      </c>
      <c r="G68" s="5">
        <v>122868633000</v>
      </c>
      <c r="I68" s="5">
        <v>417094786000</v>
      </c>
      <c r="J68" s="5">
        <v>267363654000</v>
      </c>
      <c r="K68" s="5">
        <v>175666230000</v>
      </c>
      <c r="L68" s="5">
        <v>93219255000</v>
      </c>
      <c r="M68" s="5">
        <v>103107715000</v>
      </c>
      <c r="N68" s="5">
        <v>112230137000</v>
      </c>
      <c r="O68" s="5">
        <v>178313130000</v>
      </c>
      <c r="P68" s="5">
        <v>206897229000</v>
      </c>
      <c r="Q68" s="5">
        <v>234016063000</v>
      </c>
      <c r="R68" s="5">
        <v>225859099000</v>
      </c>
      <c r="S68" s="5">
        <v>197359407000</v>
      </c>
      <c r="T68" s="5">
        <v>241090648000</v>
      </c>
      <c r="U68" s="5">
        <v>290076796000</v>
      </c>
      <c r="V68" s="5">
        <v>240948445765</v>
      </c>
      <c r="W68" s="5">
        <v>172235740993</v>
      </c>
      <c r="X68" s="5">
        <v>126664752386</v>
      </c>
      <c r="Y68" s="5">
        <v>104105293475</v>
      </c>
      <c r="Z68" s="5">
        <v>52547319965</v>
      </c>
    </row>
    <row r="69" spans="3:26" ht="15.5" x14ac:dyDescent="0.35">
      <c r="C69" t="s">
        <v>28</v>
      </c>
      <c r="D69" s="5">
        <v>480405000</v>
      </c>
      <c r="E69" s="5">
        <v>-692020000</v>
      </c>
      <c r="F69" s="5">
        <v>-623315000</v>
      </c>
      <c r="G69" s="5">
        <v>-1952987000</v>
      </c>
      <c r="I69" s="5">
        <v>-2576302000</v>
      </c>
      <c r="J69" s="5">
        <v>-1857778000</v>
      </c>
      <c r="K69" s="5">
        <v>-2961286000</v>
      </c>
      <c r="L69" s="5">
        <v>-1572585000</v>
      </c>
      <c r="M69" s="5">
        <v>-1474285000</v>
      </c>
      <c r="N69" s="5">
        <v>-3649379000</v>
      </c>
      <c r="O69" s="5">
        <v>-2811120000</v>
      </c>
      <c r="P69" s="5">
        <v>-2479150000</v>
      </c>
      <c r="Q69" s="5">
        <v>-2746978000</v>
      </c>
      <c r="R69" s="5">
        <v>-4571715000</v>
      </c>
      <c r="S69" s="5">
        <v>-6066496000</v>
      </c>
      <c r="T69" s="5">
        <v>-77339712000</v>
      </c>
      <c r="U69" s="5">
        <v>-76908143000</v>
      </c>
      <c r="V69" s="5">
        <v>-59230200837</v>
      </c>
      <c r="W69" s="5">
        <v>-48721191096</v>
      </c>
      <c r="X69" s="5">
        <v>-46035899585</v>
      </c>
      <c r="Y69" s="5">
        <v>-52077999087</v>
      </c>
      <c r="Z69" s="5">
        <v>-35163997424</v>
      </c>
    </row>
    <row r="70" spans="3:26" ht="15.5" x14ac:dyDescent="0.35">
      <c r="C70" t="s">
        <v>97</v>
      </c>
      <c r="D70" s="5">
        <v>480405000</v>
      </c>
      <c r="E70" s="5">
        <v>-692020000</v>
      </c>
      <c r="F70" s="5">
        <v>-623315000</v>
      </c>
      <c r="G70" s="5">
        <v>-1952987000</v>
      </c>
      <c r="I70" s="5">
        <v>-2576302000</v>
      </c>
      <c r="J70" s="5">
        <v>-1857778000</v>
      </c>
      <c r="K70" s="5">
        <v>-2961286000</v>
      </c>
      <c r="L70" s="5">
        <v>-1572585000</v>
      </c>
      <c r="M70" s="5">
        <v>-1474285000</v>
      </c>
      <c r="N70" s="5">
        <v>-3649379000</v>
      </c>
      <c r="O70" s="5">
        <v>-2811120000</v>
      </c>
      <c r="P70" s="5">
        <v>-2479150000</v>
      </c>
      <c r="Q70" s="5">
        <v>-2746978000</v>
      </c>
      <c r="R70" s="5">
        <v>-4571715000</v>
      </c>
      <c r="S70" s="5">
        <v>-6066496000</v>
      </c>
      <c r="X70" s="5">
        <v>-46035899585</v>
      </c>
      <c r="Y70" s="5">
        <v>-52077999087</v>
      </c>
      <c r="Z70" s="5">
        <v>-17716830665</v>
      </c>
    </row>
    <row r="71" spans="3:26" ht="15.5" x14ac:dyDescent="0.35">
      <c r="C71" t="s">
        <v>98</v>
      </c>
      <c r="Z71" s="5">
        <v>-17447166759</v>
      </c>
    </row>
    <row r="72" spans="3:26" ht="15.5" x14ac:dyDescent="0.35">
      <c r="C72" t="s">
        <v>99</v>
      </c>
      <c r="D72" s="5">
        <v>480405000</v>
      </c>
      <c r="E72" s="5">
        <v>-692020000</v>
      </c>
      <c r="F72" s="5">
        <v>-623315000</v>
      </c>
      <c r="G72" s="5">
        <v>-1952987000</v>
      </c>
      <c r="I72" s="5">
        <v>-2576302000</v>
      </c>
      <c r="J72" s="5">
        <v>-1857778000</v>
      </c>
      <c r="K72" s="5">
        <v>-2961286000</v>
      </c>
      <c r="L72" s="5">
        <v>-1572585000</v>
      </c>
      <c r="M72" s="5">
        <v>-1474285000</v>
      </c>
      <c r="N72" s="5">
        <v>-3649379000</v>
      </c>
      <c r="O72" s="5">
        <v>-2811120000</v>
      </c>
      <c r="P72" s="5">
        <v>-2479150000</v>
      </c>
      <c r="Q72" s="5">
        <v>-2746978000</v>
      </c>
      <c r="R72" s="5">
        <v>-4571715000</v>
      </c>
      <c r="S72" s="5">
        <v>-6066496000</v>
      </c>
      <c r="T72" s="5">
        <v>-77339712000</v>
      </c>
      <c r="U72" s="5">
        <v>-76908143000</v>
      </c>
      <c r="V72" s="5">
        <v>-59230200837</v>
      </c>
      <c r="W72" s="5">
        <v>-48721191096</v>
      </c>
      <c r="X72" s="5">
        <v>-46035899585</v>
      </c>
      <c r="Y72" s="5">
        <v>-52077999087</v>
      </c>
      <c r="Z72" s="5">
        <v>-35163997424</v>
      </c>
    </row>
    <row r="73" spans="3:26" ht="15.5" x14ac:dyDescent="0.35">
      <c r="C73" t="s">
        <v>254</v>
      </c>
      <c r="D73" s="5">
        <v>165709313000</v>
      </c>
      <c r="E73" s="5">
        <v>104100111000</v>
      </c>
      <c r="F73" s="5">
        <v>119096392000</v>
      </c>
      <c r="G73" s="5">
        <v>120915646000</v>
      </c>
      <c r="I73" s="5">
        <v>414518484000</v>
      </c>
      <c r="J73" s="5">
        <v>265505876000</v>
      </c>
      <c r="K73" s="5">
        <v>172704944000</v>
      </c>
      <c r="L73" s="5">
        <v>91646670000</v>
      </c>
      <c r="M73" s="5">
        <v>101633430000</v>
      </c>
      <c r="N73" s="5">
        <v>108580758000</v>
      </c>
      <c r="O73" s="5">
        <v>175502010000</v>
      </c>
      <c r="P73" s="5">
        <v>204418079000</v>
      </c>
      <c r="Q73" s="5">
        <v>231269085000</v>
      </c>
      <c r="R73" s="5">
        <v>221287384000</v>
      </c>
      <c r="S73" s="5">
        <v>191292911000</v>
      </c>
      <c r="T73" s="5">
        <v>163750936000</v>
      </c>
      <c r="U73" s="5">
        <v>213168653000</v>
      </c>
      <c r="V73" s="5">
        <v>181718244928</v>
      </c>
      <c r="W73" s="5">
        <v>123514549897</v>
      </c>
      <c r="X73" s="5">
        <v>80628852801</v>
      </c>
      <c r="Y73" s="5">
        <v>52027294388</v>
      </c>
      <c r="Z73" s="5">
        <v>17383322541</v>
      </c>
    </row>
    <row r="74" spans="3:26" ht="15.5" x14ac:dyDescent="0.35">
      <c r="C74" t="s">
        <v>255</v>
      </c>
      <c r="X74" s="5">
        <v>143479226</v>
      </c>
      <c r="Y74" s="5">
        <v>3131641</v>
      </c>
    </row>
    <row r="75" spans="3:26" ht="15.5" x14ac:dyDescent="0.35">
      <c r="C75" t="s">
        <v>100</v>
      </c>
      <c r="D75" s="5">
        <v>165709313000</v>
      </c>
      <c r="E75" s="5">
        <v>104100111000</v>
      </c>
      <c r="F75" s="5">
        <v>119096392000</v>
      </c>
      <c r="G75" s="5">
        <v>120915646000</v>
      </c>
      <c r="I75" s="5">
        <v>414518484000</v>
      </c>
      <c r="J75" s="5">
        <v>265505876000</v>
      </c>
      <c r="K75" s="5">
        <v>172704944000</v>
      </c>
      <c r="L75" s="5">
        <v>91646670000</v>
      </c>
      <c r="M75" s="5">
        <v>101633430000</v>
      </c>
      <c r="N75" s="5">
        <v>108580758000</v>
      </c>
      <c r="O75" s="5">
        <v>175502010000</v>
      </c>
      <c r="P75" s="5">
        <v>204418079000</v>
      </c>
      <c r="Q75" s="5">
        <v>231269085000</v>
      </c>
      <c r="R75" s="5">
        <v>221287384000</v>
      </c>
      <c r="S75" s="5">
        <v>191292911000</v>
      </c>
      <c r="T75" s="5">
        <v>163750936000</v>
      </c>
      <c r="U75" s="5">
        <v>213168653000</v>
      </c>
      <c r="V75" s="5">
        <v>181718244928</v>
      </c>
      <c r="W75" s="5">
        <v>123514549897</v>
      </c>
      <c r="X75" s="5">
        <v>80772332027</v>
      </c>
      <c r="Y75" s="5">
        <v>52030426029</v>
      </c>
      <c r="Z75" s="5">
        <v>17383322541</v>
      </c>
    </row>
    <row r="76" spans="3:26" ht="15.5" x14ac:dyDescent="0.35">
      <c r="C76" t="s">
        <v>101</v>
      </c>
      <c r="F76" s="5">
        <v>-16150297000</v>
      </c>
      <c r="I76" s="5">
        <v>-16150297000</v>
      </c>
      <c r="J76" s="5">
        <v>-8812028000</v>
      </c>
      <c r="K76" s="5">
        <v>-4814116000</v>
      </c>
      <c r="L76" s="5">
        <v>1714487000</v>
      </c>
      <c r="M76" s="5">
        <v>25186917000</v>
      </c>
      <c r="N76" s="5">
        <v>-3272733000</v>
      </c>
      <c r="O76" s="5">
        <v>-14308247000</v>
      </c>
      <c r="P76" s="5">
        <v>10093650000</v>
      </c>
      <c r="Q76" s="5">
        <v>-10330369000</v>
      </c>
      <c r="R76" s="5">
        <v>-10875830000</v>
      </c>
      <c r="S76" s="5">
        <v>-6527814000</v>
      </c>
    </row>
    <row r="77" spans="3:26" ht="15.5" x14ac:dyDescent="0.35">
      <c r="C77" t="s">
        <v>102</v>
      </c>
      <c r="F77" s="5">
        <v>-16150297000</v>
      </c>
      <c r="I77" s="5">
        <v>-16150297000</v>
      </c>
      <c r="J77" s="5">
        <v>-8812028000</v>
      </c>
      <c r="K77" s="5">
        <v>-4814116000</v>
      </c>
      <c r="L77" s="5">
        <v>1714487000</v>
      </c>
      <c r="M77" s="5">
        <v>25186917000</v>
      </c>
      <c r="N77" s="5">
        <v>-3272733000</v>
      </c>
      <c r="O77" s="5">
        <v>-14308247000</v>
      </c>
      <c r="P77" s="5">
        <v>10093650000</v>
      </c>
      <c r="Q77" s="5">
        <v>-10330369000</v>
      </c>
      <c r="R77" s="5">
        <v>-10875830000</v>
      </c>
      <c r="S77" s="5">
        <v>-6527814000</v>
      </c>
    </row>
    <row r="78" spans="3:26" ht="15.5" x14ac:dyDescent="0.35">
      <c r="C78" t="s">
        <v>103</v>
      </c>
      <c r="D78" s="5">
        <v>165709313000</v>
      </c>
      <c r="E78" s="5">
        <v>104100111000</v>
      </c>
      <c r="F78" s="5">
        <v>102946095000</v>
      </c>
      <c r="G78" s="5">
        <v>120915646000</v>
      </c>
      <c r="I78" s="5">
        <v>398368187000</v>
      </c>
      <c r="J78" s="5">
        <v>256693848000</v>
      </c>
      <c r="K78" s="5">
        <v>167890828000</v>
      </c>
      <c r="L78" s="5">
        <v>93361157000</v>
      </c>
      <c r="M78" s="5">
        <v>126820347000</v>
      </c>
      <c r="N78" s="5">
        <v>105308025000</v>
      </c>
      <c r="O78" s="5">
        <v>161193763000</v>
      </c>
      <c r="P78" s="5">
        <v>214511729000</v>
      </c>
      <c r="Q78" s="5">
        <v>220938716000</v>
      </c>
      <c r="R78" s="5">
        <v>210411554000</v>
      </c>
      <c r="S78" s="5">
        <v>184765097000</v>
      </c>
      <c r="T78" s="5">
        <v>163750936000</v>
      </c>
      <c r="U78" s="5">
        <v>213168653000</v>
      </c>
      <c r="V78" s="5">
        <v>181718244928</v>
      </c>
      <c r="W78" s="5">
        <v>123514549897</v>
      </c>
    </row>
    <row r="79" spans="3:26" ht="15.5" x14ac:dyDescent="0.35">
      <c r="C79" t="s">
        <v>104</v>
      </c>
      <c r="D79" s="5">
        <v>165709313000</v>
      </c>
      <c r="E79" s="5">
        <v>104100111000</v>
      </c>
      <c r="F79" s="5">
        <v>119096392000</v>
      </c>
      <c r="G79" s="5">
        <v>120915646000</v>
      </c>
      <c r="I79" s="5">
        <v>414518484000</v>
      </c>
      <c r="J79" s="5">
        <v>265505876000</v>
      </c>
      <c r="K79" s="5">
        <v>172704944000</v>
      </c>
      <c r="L79" s="5">
        <v>91646670000</v>
      </c>
      <c r="M79" s="5">
        <v>101633430000</v>
      </c>
      <c r="N79" s="5">
        <v>108580758000</v>
      </c>
      <c r="O79" s="5">
        <v>175502010000</v>
      </c>
      <c r="P79" s="5">
        <v>204418079000</v>
      </c>
      <c r="Q79" s="5">
        <v>231269085000</v>
      </c>
      <c r="R79" s="5">
        <v>221287384000</v>
      </c>
      <c r="S79" s="5">
        <v>191292911000</v>
      </c>
      <c r="T79" s="5">
        <v>163750936000</v>
      </c>
      <c r="U79" s="5">
        <v>213168653000</v>
      </c>
      <c r="V79" s="5">
        <v>181718244928</v>
      </c>
      <c r="W79" s="5">
        <v>123514549897</v>
      </c>
      <c r="X79" s="5">
        <v>80772332027</v>
      </c>
      <c r="Y79" s="5">
        <v>52030426029</v>
      </c>
      <c r="Z79" s="5">
        <v>17383322541</v>
      </c>
    </row>
    <row r="80" spans="3:26" ht="15.5" x14ac:dyDescent="0.35">
      <c r="C80" t="s">
        <v>8</v>
      </c>
      <c r="D80" s="5">
        <v>165673177000</v>
      </c>
      <c r="E80" s="5">
        <v>104075245000</v>
      </c>
      <c r="F80" s="5">
        <v>102904499000</v>
      </c>
      <c r="G80" s="5">
        <v>120764723000</v>
      </c>
      <c r="I80" s="5">
        <v>398155594000</v>
      </c>
      <c r="J80" s="5">
        <v>256617628000</v>
      </c>
      <c r="K80" s="5">
        <v>167866076000</v>
      </c>
      <c r="L80" s="5">
        <v>93390944000</v>
      </c>
      <c r="M80" s="5">
        <v>126864279000</v>
      </c>
      <c r="N80" s="5">
        <v>105596298000</v>
      </c>
      <c r="O80" s="5">
        <v>161418629000</v>
      </c>
      <c r="P80" s="5">
        <v>218755809000</v>
      </c>
      <c r="Q80" s="5">
        <v>234187935000</v>
      </c>
      <c r="R80" s="5">
        <v>212142098000</v>
      </c>
      <c r="S80" s="5">
        <v>184870852000</v>
      </c>
      <c r="T80" s="5">
        <v>163673241000</v>
      </c>
      <c r="U80" s="5">
        <v>194290965000</v>
      </c>
      <c r="V80" s="5">
        <v>175661475685</v>
      </c>
      <c r="W80" s="5">
        <v>124837395018</v>
      </c>
    </row>
    <row r="81" spans="2:26" ht="15.5" x14ac:dyDescent="0.35">
      <c r="C81" t="s">
        <v>106</v>
      </c>
      <c r="D81" s="5">
        <v>165709313000</v>
      </c>
      <c r="E81" s="5">
        <v>104100111000</v>
      </c>
      <c r="F81" s="5">
        <v>119096392000</v>
      </c>
      <c r="G81" s="5">
        <v>120915646000</v>
      </c>
      <c r="I81" s="5">
        <v>414518484000</v>
      </c>
      <c r="J81" s="5">
        <v>265505876000</v>
      </c>
      <c r="K81" s="5">
        <v>172704944000</v>
      </c>
      <c r="L81" s="5">
        <v>91646670000</v>
      </c>
      <c r="M81" s="5">
        <v>101633430000</v>
      </c>
      <c r="N81" s="5">
        <v>108580758000</v>
      </c>
      <c r="O81" s="5">
        <v>175502010000</v>
      </c>
      <c r="P81" s="5">
        <v>204418079000</v>
      </c>
      <c r="Q81" s="5">
        <v>231269085000</v>
      </c>
      <c r="R81" s="5">
        <v>221287384000</v>
      </c>
      <c r="S81" s="5">
        <v>191292911000</v>
      </c>
      <c r="T81" s="5">
        <v>163750936000</v>
      </c>
      <c r="U81" s="5">
        <v>213168653000</v>
      </c>
      <c r="V81" s="5">
        <v>181718244928</v>
      </c>
      <c r="W81" s="5">
        <v>123514549897</v>
      </c>
      <c r="X81" s="5">
        <v>80772332027</v>
      </c>
      <c r="Y81" s="5">
        <v>52030426029</v>
      </c>
      <c r="Z81" s="5">
        <v>17383322541</v>
      </c>
    </row>
    <row r="82" spans="2:26" ht="15.5" x14ac:dyDescent="0.35">
      <c r="C82" t="s">
        <v>107</v>
      </c>
      <c r="D82" s="5">
        <v>165709313000</v>
      </c>
      <c r="E82" s="5">
        <v>104100111000</v>
      </c>
      <c r="F82" s="5">
        <v>102946095000</v>
      </c>
      <c r="G82" s="5">
        <v>120915646000</v>
      </c>
      <c r="I82" s="5">
        <v>398368187000</v>
      </c>
      <c r="J82" s="5">
        <v>256693848000</v>
      </c>
      <c r="K82" s="5">
        <v>167890828000</v>
      </c>
      <c r="L82" s="5">
        <v>93361157000</v>
      </c>
      <c r="M82" s="5">
        <v>126820347000</v>
      </c>
      <c r="N82" s="5">
        <v>105308025000</v>
      </c>
      <c r="O82" s="5">
        <v>161193763000</v>
      </c>
      <c r="P82" s="5">
        <v>214511729000</v>
      </c>
      <c r="Q82" s="5">
        <v>220938716000</v>
      </c>
      <c r="R82" s="5">
        <v>210411554000</v>
      </c>
      <c r="S82" s="5">
        <v>184765097000</v>
      </c>
      <c r="T82" s="5">
        <v>163750936000</v>
      </c>
      <c r="U82" s="5">
        <v>213168653000</v>
      </c>
      <c r="V82" s="5">
        <v>181718244928</v>
      </c>
      <c r="W82" s="5">
        <v>123514549897</v>
      </c>
    </row>
    <row r="83" spans="2:26" ht="15.5" x14ac:dyDescent="0.35">
      <c r="C83" t="s">
        <v>108</v>
      </c>
      <c r="D83" s="5">
        <v>165709313000</v>
      </c>
      <c r="E83" s="5">
        <v>104100111000</v>
      </c>
      <c r="F83" s="5">
        <v>102946095000</v>
      </c>
      <c r="G83" s="5">
        <v>120915646000</v>
      </c>
      <c r="I83" s="5">
        <v>398368187000</v>
      </c>
      <c r="J83" s="5">
        <v>256693848000</v>
      </c>
      <c r="K83" s="5">
        <v>167890828000</v>
      </c>
      <c r="L83" s="5">
        <v>93361157000</v>
      </c>
      <c r="M83" s="5">
        <v>126820347000</v>
      </c>
      <c r="N83" s="5">
        <v>105308025000</v>
      </c>
      <c r="O83" s="5">
        <v>161193763000</v>
      </c>
      <c r="P83" s="5">
        <v>214511729000</v>
      </c>
      <c r="Q83" s="5">
        <v>220938716000</v>
      </c>
      <c r="R83" s="5">
        <v>210411554000</v>
      </c>
      <c r="S83" s="5">
        <v>184765097000</v>
      </c>
      <c r="T83" s="5">
        <v>163750936000</v>
      </c>
      <c r="U83" s="5">
        <v>213168653000</v>
      </c>
      <c r="V83" s="5">
        <v>181718244928</v>
      </c>
      <c r="W83" s="5">
        <v>123514549897</v>
      </c>
    </row>
    <row r="85" spans="2:26" ht="15.5" x14ac:dyDescent="0.35">
      <c r="B85" t="s">
        <v>109</v>
      </c>
      <c r="C85" t="s">
        <v>110</v>
      </c>
    </row>
    <row r="86" spans="2:26" ht="15.5" x14ac:dyDescent="0.35">
      <c r="C86" t="s">
        <v>437</v>
      </c>
    </row>
    <row r="87" spans="2:26" ht="15.5" x14ac:dyDescent="0.35">
      <c r="C87" t="s">
        <v>20</v>
      </c>
      <c r="D87" s="5">
        <v>864911414000</v>
      </c>
      <c r="E87" s="5">
        <v>1301721974000</v>
      </c>
      <c r="F87" s="5">
        <v>1099729650000</v>
      </c>
      <c r="G87" s="5">
        <v>1162952299000</v>
      </c>
      <c r="I87" s="5">
        <v>1099729650000</v>
      </c>
      <c r="J87" s="5">
        <v>1033988878000</v>
      </c>
      <c r="K87" s="5">
        <v>728931318000</v>
      </c>
      <c r="L87" s="5">
        <v>931265416000</v>
      </c>
      <c r="M87" s="5">
        <v>759873074000</v>
      </c>
      <c r="N87" s="5">
        <v>607936085000</v>
      </c>
      <c r="O87" s="5">
        <v>657123388000</v>
      </c>
      <c r="P87" s="5">
        <v>675972372000</v>
      </c>
      <c r="Q87" s="5">
        <v>670721593000</v>
      </c>
      <c r="R87" s="5">
        <v>655987513000</v>
      </c>
      <c r="S87" s="5">
        <v>732979863000</v>
      </c>
      <c r="T87" s="5">
        <v>578717522000</v>
      </c>
      <c r="U87" s="5">
        <v>548424400000</v>
      </c>
      <c r="V87" s="5">
        <v>697685563355</v>
      </c>
      <c r="W87" s="5">
        <v>661096154514</v>
      </c>
      <c r="X87" s="5">
        <v>488213578157</v>
      </c>
      <c r="Y87" s="5">
        <v>433957837413</v>
      </c>
      <c r="Z87" s="5">
        <v>289621389908</v>
      </c>
    </row>
    <row r="88" spans="2:26" ht="15.5" x14ac:dyDescent="0.35">
      <c r="C88" t="s">
        <v>388</v>
      </c>
      <c r="D88" s="5">
        <v>436311220000</v>
      </c>
      <c r="E88" s="5">
        <v>416105425000</v>
      </c>
      <c r="F88" s="5">
        <v>433678903000</v>
      </c>
      <c r="G88" s="5">
        <v>403398390000</v>
      </c>
      <c r="I88" s="5">
        <v>433678903000</v>
      </c>
      <c r="J88" s="5">
        <v>323838546000</v>
      </c>
      <c r="K88" s="5">
        <v>234759412000</v>
      </c>
      <c r="L88" s="5">
        <v>237773545000</v>
      </c>
      <c r="M88" s="5">
        <v>209244988000</v>
      </c>
      <c r="N88" s="5">
        <v>166959436000</v>
      </c>
      <c r="O88" s="5">
        <v>197767173000</v>
      </c>
      <c r="P88" s="5">
        <v>158623588000</v>
      </c>
      <c r="Q88" s="5">
        <v>167523625000</v>
      </c>
      <c r="R88" s="5">
        <v>112269591000</v>
      </c>
      <c r="S88" s="5">
        <v>75556590000</v>
      </c>
      <c r="T88" s="5">
        <v>67153828000</v>
      </c>
      <c r="U88" s="5">
        <v>99914846000</v>
      </c>
      <c r="V88" s="5">
        <v>98882260424</v>
      </c>
      <c r="W88" s="5">
        <v>134675063523</v>
      </c>
      <c r="X88" s="5">
        <v>118421816341</v>
      </c>
      <c r="Y88" s="5">
        <v>40905537751</v>
      </c>
      <c r="Z88" s="5">
        <v>34350000000</v>
      </c>
    </row>
    <row r="89" spans="2:26" ht="15.5" x14ac:dyDescent="0.35">
      <c r="C89" t="s">
        <v>395</v>
      </c>
      <c r="D89" s="5">
        <v>255459177000</v>
      </c>
      <c r="E89" s="5">
        <v>353465146000</v>
      </c>
      <c r="F89" s="5">
        <v>370954571000</v>
      </c>
      <c r="G89" s="5">
        <v>342909642000</v>
      </c>
      <c r="I89" s="5">
        <v>370954571000</v>
      </c>
      <c r="J89" s="5">
        <v>396072336000</v>
      </c>
      <c r="K89" s="5">
        <v>568734706000</v>
      </c>
      <c r="L89" s="5">
        <v>450519994000</v>
      </c>
      <c r="M89" s="5">
        <v>428930847000</v>
      </c>
      <c r="N89" s="5">
        <v>626356355000</v>
      </c>
      <c r="O89" s="5">
        <v>399988425000</v>
      </c>
      <c r="P89" s="5">
        <v>722582851000</v>
      </c>
      <c r="Q89" s="5">
        <v>469409346000</v>
      </c>
      <c r="R89" s="5">
        <v>357000703000</v>
      </c>
      <c r="S89" s="5">
        <v>350848348000</v>
      </c>
      <c r="T89" s="5">
        <v>418482244000</v>
      </c>
      <c r="U89" s="5">
        <v>279577921000</v>
      </c>
      <c r="V89" s="5">
        <v>228245741386</v>
      </c>
      <c r="W89" s="5">
        <v>245949500594</v>
      </c>
      <c r="X89" s="5">
        <v>195249912028</v>
      </c>
      <c r="Y89" s="5">
        <v>170509807628</v>
      </c>
      <c r="Z89" s="5">
        <v>202499329778</v>
      </c>
    </row>
    <row r="90" spans="2:26" ht="15.5" x14ac:dyDescent="0.35">
      <c r="C90" t="s">
        <v>122</v>
      </c>
      <c r="D90" s="5">
        <v>4000000000</v>
      </c>
      <c r="E90" s="5">
        <v>4000000000</v>
      </c>
      <c r="F90" s="5">
        <v>4000000000</v>
      </c>
      <c r="G90" s="5">
        <v>4054623000</v>
      </c>
      <c r="I90" s="5">
        <v>4000000000</v>
      </c>
      <c r="J90" s="5">
        <v>4000000000</v>
      </c>
      <c r="K90" s="5">
        <v>4000000000</v>
      </c>
      <c r="L90" s="5">
        <v>4000000000</v>
      </c>
      <c r="M90" s="5">
        <v>4000000000</v>
      </c>
      <c r="N90" s="5">
        <v>4000000000</v>
      </c>
      <c r="O90" s="5">
        <v>4000000000</v>
      </c>
      <c r="P90" s="5">
        <v>6001499000</v>
      </c>
      <c r="Q90" s="5">
        <v>58346904000</v>
      </c>
      <c r="R90" s="5">
        <v>4432893000</v>
      </c>
      <c r="S90" s="5">
        <v>5410194000</v>
      </c>
      <c r="T90" s="5">
        <v>5424232000</v>
      </c>
      <c r="U90" s="5">
        <v>44015321000</v>
      </c>
      <c r="V90" s="5">
        <v>9163951750</v>
      </c>
      <c r="W90" s="5">
        <v>9163951750</v>
      </c>
      <c r="X90" s="5">
        <v>2600000000</v>
      </c>
      <c r="Y90" s="5">
        <v>171176436</v>
      </c>
      <c r="Z90" s="5">
        <v>171176436</v>
      </c>
    </row>
    <row r="91" spans="2:26" ht="15.5" x14ac:dyDescent="0.35">
      <c r="C91" t="s">
        <v>123</v>
      </c>
      <c r="D91" s="5">
        <v>864297000</v>
      </c>
      <c r="E91" s="5">
        <v>1954575000</v>
      </c>
      <c r="F91" s="5">
        <v>881141000</v>
      </c>
      <c r="G91" s="5">
        <v>890572000</v>
      </c>
      <c r="I91" s="5">
        <v>881141000</v>
      </c>
      <c r="J91" s="5">
        <v>560647000</v>
      </c>
      <c r="K91" s="5">
        <v>28372000</v>
      </c>
      <c r="L91" s="5">
        <v>467215000</v>
      </c>
      <c r="M91" s="5">
        <v>1033251000</v>
      </c>
      <c r="N91" s="5">
        <v>1141261000</v>
      </c>
      <c r="O91" s="5">
        <v>961755000</v>
      </c>
      <c r="P91" s="5">
        <v>5076761000</v>
      </c>
      <c r="Q91" s="5">
        <v>20331023000</v>
      </c>
      <c r="R91" s="5">
        <v>3484730000</v>
      </c>
      <c r="S91" s="5">
        <v>21404822000</v>
      </c>
      <c r="T91" s="5">
        <v>22920099000</v>
      </c>
      <c r="U91" s="5">
        <v>27030834000</v>
      </c>
      <c r="V91" s="5">
        <v>52214408820</v>
      </c>
      <c r="W91" s="5">
        <v>20378635266</v>
      </c>
      <c r="X91" s="5">
        <v>29077135100</v>
      </c>
      <c r="Y91" s="5">
        <v>49313241721</v>
      </c>
      <c r="Z91" s="5">
        <v>25994573463</v>
      </c>
    </row>
    <row r="92" spans="2:26" ht="15.5" x14ac:dyDescent="0.35">
      <c r="C92" t="s">
        <v>396</v>
      </c>
      <c r="D92" s="5">
        <v>255459177000</v>
      </c>
      <c r="E92" s="5">
        <v>353465146000</v>
      </c>
      <c r="F92" s="5">
        <v>370954571000</v>
      </c>
      <c r="G92" s="5">
        <v>342909642000</v>
      </c>
      <c r="I92" s="5">
        <v>370954571000</v>
      </c>
      <c r="J92" s="5">
        <v>396072336000</v>
      </c>
      <c r="K92" s="5">
        <v>568734706000</v>
      </c>
      <c r="L92" s="5">
        <v>450519994000</v>
      </c>
      <c r="M92" s="5">
        <v>428930847000</v>
      </c>
      <c r="N92" s="5">
        <v>626356355000</v>
      </c>
      <c r="O92" s="5">
        <v>399988425000</v>
      </c>
      <c r="P92" s="5">
        <v>722582851000</v>
      </c>
      <c r="Q92" s="5">
        <v>469409346000</v>
      </c>
      <c r="R92" s="5">
        <v>357000703000</v>
      </c>
      <c r="S92" s="5">
        <v>350848348000</v>
      </c>
      <c r="T92" s="5">
        <v>418482244000</v>
      </c>
      <c r="U92" s="5">
        <v>279577921000</v>
      </c>
      <c r="V92" s="5">
        <v>228245741386</v>
      </c>
      <c r="W92" s="5">
        <v>245949500594</v>
      </c>
      <c r="X92" s="5">
        <v>195249912028</v>
      </c>
      <c r="Y92" s="5">
        <v>170509807628</v>
      </c>
      <c r="Z92" s="5">
        <v>202499329778</v>
      </c>
    </row>
    <row r="93" spans="2:26" ht="15.5" x14ac:dyDescent="0.35">
      <c r="C93" t="s">
        <v>900</v>
      </c>
      <c r="D93" s="5">
        <v>416967847000</v>
      </c>
      <c r="E93" s="5">
        <v>398603454000</v>
      </c>
      <c r="F93" s="5">
        <v>367882707000</v>
      </c>
      <c r="G93" s="5">
        <v>372610809000</v>
      </c>
      <c r="I93" s="5">
        <v>367882707000</v>
      </c>
      <c r="J93" s="5">
        <v>379849269000</v>
      </c>
      <c r="K93" s="5">
        <v>295002420000</v>
      </c>
      <c r="L93" s="5">
        <v>273617310000</v>
      </c>
      <c r="M93" s="5">
        <v>275114848000</v>
      </c>
      <c r="N93" s="5">
        <v>307867469000</v>
      </c>
      <c r="O93" s="5">
        <v>376142858000</v>
      </c>
      <c r="P93" s="5">
        <v>372793682000</v>
      </c>
      <c r="Q93" s="5">
        <v>362513147000</v>
      </c>
      <c r="R93" s="5">
        <v>308495269000</v>
      </c>
      <c r="S93" s="5">
        <v>235285540000</v>
      </c>
      <c r="T93" s="5">
        <v>224046875000</v>
      </c>
      <c r="U93" s="5">
        <v>176497298000</v>
      </c>
      <c r="V93" s="5">
        <v>160306277833</v>
      </c>
      <c r="W93" s="5">
        <v>122936078573</v>
      </c>
      <c r="X93" s="5">
        <v>175495952702</v>
      </c>
      <c r="Y93" s="5">
        <v>142604035447</v>
      </c>
      <c r="Z93" s="5">
        <v>112413346020</v>
      </c>
    </row>
    <row r="94" spans="2:26" ht="15.5" x14ac:dyDescent="0.35">
      <c r="C94" t="s">
        <v>901</v>
      </c>
      <c r="D94" s="5">
        <v>416967847000</v>
      </c>
      <c r="E94" s="5">
        <v>398603454000</v>
      </c>
      <c r="F94" s="5">
        <v>367882707000</v>
      </c>
      <c r="G94" s="5">
        <v>372610809000</v>
      </c>
      <c r="I94" s="5">
        <v>367882707000</v>
      </c>
      <c r="J94" s="5">
        <v>379849269000</v>
      </c>
      <c r="K94" s="5">
        <v>295002420000</v>
      </c>
      <c r="L94" s="5">
        <v>273617310000</v>
      </c>
      <c r="M94" s="5">
        <v>275114848000</v>
      </c>
      <c r="N94" s="5">
        <v>307867469000</v>
      </c>
      <c r="O94" s="5">
        <v>376142858000</v>
      </c>
      <c r="P94" s="5">
        <v>372793682000</v>
      </c>
      <c r="Q94" s="5">
        <v>362513147000</v>
      </c>
      <c r="R94" s="5">
        <v>308495269000</v>
      </c>
      <c r="S94" s="5">
        <v>235285540000</v>
      </c>
      <c r="T94" s="5">
        <v>224046875000</v>
      </c>
      <c r="U94" s="5">
        <v>176497298000</v>
      </c>
      <c r="V94" s="5">
        <v>160306277833</v>
      </c>
      <c r="W94" s="5">
        <v>122936078573</v>
      </c>
      <c r="X94" s="5">
        <v>175495952702</v>
      </c>
      <c r="Y94" s="5">
        <v>142604035447</v>
      </c>
      <c r="Z94" s="5">
        <v>112413346020</v>
      </c>
    </row>
    <row r="95" spans="2:26" ht="15.5" x14ac:dyDescent="0.35">
      <c r="C95" t="s">
        <v>903</v>
      </c>
      <c r="D95" s="5">
        <v>995816243000</v>
      </c>
      <c r="E95" s="5">
        <v>623887788000</v>
      </c>
      <c r="F95" s="5">
        <v>614487074000</v>
      </c>
      <c r="G95" s="5">
        <v>598558077000</v>
      </c>
      <c r="I95" s="5">
        <v>614487074000</v>
      </c>
      <c r="J95" s="5">
        <v>441877924000</v>
      </c>
      <c r="K95" s="5">
        <v>553909303000</v>
      </c>
      <c r="L95" s="5">
        <v>345801364000</v>
      </c>
      <c r="M95" s="5">
        <v>298190290000</v>
      </c>
      <c r="N95" s="5">
        <v>411934374000</v>
      </c>
      <c r="O95" s="5">
        <v>532891303000</v>
      </c>
      <c r="P95" s="5">
        <v>499763654000</v>
      </c>
      <c r="Q95" s="5">
        <v>428826804000</v>
      </c>
      <c r="R95" s="5">
        <v>414344860000</v>
      </c>
      <c r="S95" s="5">
        <v>415813301000</v>
      </c>
      <c r="T95" s="5">
        <v>335611112000</v>
      </c>
      <c r="U95" s="5">
        <v>353122692000</v>
      </c>
      <c r="V95" s="5">
        <v>265776714894</v>
      </c>
      <c r="W95" s="5">
        <v>266239512663</v>
      </c>
      <c r="X95" s="5">
        <v>205485152184</v>
      </c>
      <c r="Y95" s="5">
        <v>195296562506</v>
      </c>
      <c r="Z95" s="5">
        <v>289060933838</v>
      </c>
    </row>
    <row r="96" spans="2:26" ht="15.5" x14ac:dyDescent="0.35">
      <c r="C96" t="s">
        <v>904</v>
      </c>
      <c r="D96" s="5">
        <v>995816243000</v>
      </c>
      <c r="E96" s="5">
        <v>623887788000</v>
      </c>
      <c r="F96" s="5">
        <v>614487074000</v>
      </c>
      <c r="G96" s="5">
        <v>598558077000</v>
      </c>
      <c r="I96" s="5">
        <v>614487074000</v>
      </c>
      <c r="J96" s="5">
        <v>441877924000</v>
      </c>
      <c r="K96" s="5">
        <v>553909303000</v>
      </c>
      <c r="L96" s="5">
        <v>345801364000</v>
      </c>
      <c r="M96" s="5">
        <v>298190290000</v>
      </c>
      <c r="N96" s="5">
        <v>411934374000</v>
      </c>
      <c r="O96" s="5">
        <v>532891303000</v>
      </c>
      <c r="P96" s="5">
        <v>499763654000</v>
      </c>
      <c r="Q96" s="5">
        <v>428826804000</v>
      </c>
      <c r="R96" s="5">
        <v>414344860000</v>
      </c>
      <c r="S96" s="5">
        <v>415813301000</v>
      </c>
      <c r="T96" s="5">
        <v>335611112000</v>
      </c>
      <c r="U96" s="5">
        <v>353122692000</v>
      </c>
      <c r="V96" s="5">
        <v>265776714894</v>
      </c>
      <c r="W96" s="5">
        <v>266239512663</v>
      </c>
      <c r="X96" s="5">
        <v>205485152184</v>
      </c>
      <c r="Y96" s="5">
        <v>195296562506</v>
      </c>
      <c r="Z96" s="5">
        <v>289060933838</v>
      </c>
    </row>
    <row r="97" spans="3:26" ht="15.5" x14ac:dyDescent="0.35">
      <c r="C97" t="s">
        <v>397</v>
      </c>
      <c r="D97" s="5">
        <v>11056488000</v>
      </c>
      <c r="E97" s="5">
        <v>19260166000</v>
      </c>
      <c r="F97" s="5">
        <v>28798695000</v>
      </c>
      <c r="G97" s="5">
        <v>10974871000</v>
      </c>
      <c r="I97" s="5">
        <v>28798695000</v>
      </c>
      <c r="J97" s="5">
        <v>17951178000</v>
      </c>
      <c r="K97" s="5">
        <v>51812140000</v>
      </c>
      <c r="L97" s="5">
        <v>44650543000</v>
      </c>
      <c r="M97" s="5">
        <v>46965889000</v>
      </c>
      <c r="N97" s="5">
        <v>46875515000</v>
      </c>
      <c r="O97" s="5">
        <v>51642021000</v>
      </c>
      <c r="P97" s="5">
        <v>47674813000</v>
      </c>
      <c r="Q97" s="5">
        <v>49149390000</v>
      </c>
      <c r="R97" s="5">
        <v>49019174000</v>
      </c>
      <c r="S97" s="5">
        <v>49450648000</v>
      </c>
      <c r="T97" s="5">
        <v>56438330000</v>
      </c>
      <c r="U97" s="5">
        <v>55520172000</v>
      </c>
      <c r="V97" s="5">
        <v>48892447359</v>
      </c>
      <c r="W97" s="5">
        <v>42244206197</v>
      </c>
      <c r="X97" s="5">
        <v>41235610601</v>
      </c>
      <c r="Y97" s="5">
        <v>7372066680</v>
      </c>
      <c r="Z97" s="5">
        <v>2390617594</v>
      </c>
    </row>
    <row r="98" spans="3:26" ht="15.5" x14ac:dyDescent="0.35">
      <c r="C98" t="s">
        <v>439</v>
      </c>
      <c r="D98" s="5">
        <v>11056488000</v>
      </c>
      <c r="E98" s="5">
        <v>19260166000</v>
      </c>
      <c r="F98" s="5">
        <v>28798695000</v>
      </c>
      <c r="G98" s="5">
        <v>10974871000</v>
      </c>
      <c r="I98" s="5">
        <v>28798695000</v>
      </c>
      <c r="J98" s="5">
        <v>17951178000</v>
      </c>
      <c r="K98" s="5">
        <v>51812140000</v>
      </c>
      <c r="L98" s="5">
        <v>44650543000</v>
      </c>
      <c r="M98" s="5">
        <v>46965889000</v>
      </c>
      <c r="N98" s="5">
        <v>46875515000</v>
      </c>
      <c r="O98" s="5">
        <v>51642021000</v>
      </c>
      <c r="P98" s="5">
        <v>47674813000</v>
      </c>
      <c r="Q98" s="5">
        <v>49149390000</v>
      </c>
      <c r="R98" s="5">
        <v>49019174000</v>
      </c>
      <c r="S98" s="5">
        <v>49450648000</v>
      </c>
      <c r="T98" s="5">
        <v>56438330000</v>
      </c>
      <c r="U98" s="5">
        <v>55520172000</v>
      </c>
      <c r="V98" s="5">
        <v>48892447359</v>
      </c>
      <c r="W98" s="5">
        <v>42244206197</v>
      </c>
      <c r="X98" s="5">
        <v>41235610601</v>
      </c>
      <c r="Y98" s="5">
        <v>7372066680</v>
      </c>
      <c r="Z98" s="5">
        <v>2390617594</v>
      </c>
    </row>
    <row r="99" spans="3:26" ht="15.5" x14ac:dyDescent="0.35">
      <c r="C99" t="s">
        <v>440</v>
      </c>
      <c r="D99" s="5">
        <v>58329861000</v>
      </c>
      <c r="E99" s="5">
        <v>58329861000</v>
      </c>
      <c r="F99" s="5">
        <v>58329861000</v>
      </c>
      <c r="G99" s="5">
        <v>58329861000</v>
      </c>
      <c r="I99" s="5">
        <v>58329861000</v>
      </c>
      <c r="J99" s="5">
        <v>58329861000</v>
      </c>
      <c r="K99" s="5">
        <v>32814473000</v>
      </c>
      <c r="Q99" s="5">
        <v>5349054000</v>
      </c>
      <c r="R99" s="5">
        <v>16491169000</v>
      </c>
      <c r="S99" s="5">
        <v>6482080000</v>
      </c>
      <c r="U99" s="5">
        <v>185186596000</v>
      </c>
      <c r="V99" s="5">
        <v>133700322622</v>
      </c>
      <c r="W99" s="5">
        <v>564330240</v>
      </c>
    </row>
    <row r="100" spans="3:26" ht="15.5" x14ac:dyDescent="0.35">
      <c r="C100" t="s">
        <v>81</v>
      </c>
      <c r="D100" s="5">
        <v>-32365636000</v>
      </c>
      <c r="E100" s="5">
        <v>-32365636000</v>
      </c>
      <c r="F100" s="5">
        <v>-32365636000</v>
      </c>
      <c r="G100" s="5">
        <v>-16211718000</v>
      </c>
      <c r="I100" s="5">
        <v>-32365636000</v>
      </c>
      <c r="J100" s="5">
        <v>-16211718000</v>
      </c>
      <c r="K100" s="5">
        <v>-7400507000</v>
      </c>
      <c r="L100" s="5">
        <v>-2584522000</v>
      </c>
      <c r="M100" s="5">
        <v>-4295636000</v>
      </c>
      <c r="N100" s="5">
        <v>-29478929000</v>
      </c>
      <c r="O100" s="5">
        <v>-26203936000</v>
      </c>
      <c r="P100" s="5">
        <v>-11895940000</v>
      </c>
      <c r="Q100" s="5">
        <v>-21984290000</v>
      </c>
      <c r="R100" s="5">
        <v>-11654480000</v>
      </c>
      <c r="S100" s="5">
        <v>-779401000</v>
      </c>
      <c r="Y100" s="5">
        <v>-3212131023</v>
      </c>
      <c r="Z100" s="5">
        <v>-3236260976</v>
      </c>
    </row>
    <row r="101" spans="3:26" ht="15.5" x14ac:dyDescent="0.35">
      <c r="C101" t="s">
        <v>441</v>
      </c>
      <c r="D101" s="5">
        <v>3114068625000</v>
      </c>
      <c r="E101" s="5">
        <v>3249710359000</v>
      </c>
      <c r="F101" s="5">
        <v>3059345018000</v>
      </c>
      <c r="G101" s="5">
        <v>3019636623000</v>
      </c>
      <c r="I101" s="5">
        <v>3059345018000</v>
      </c>
      <c r="J101" s="5">
        <v>2714645759000</v>
      </c>
      <c r="K101" s="5">
        <v>2504811185000</v>
      </c>
      <c r="L101" s="5">
        <v>2322561627000</v>
      </c>
      <c r="M101" s="5">
        <v>2051031277000</v>
      </c>
      <c r="N101" s="5">
        <v>2201902161000</v>
      </c>
      <c r="O101" s="5">
        <v>2282904040000</v>
      </c>
      <c r="P101" s="5">
        <v>2670409421000</v>
      </c>
      <c r="Q101" s="5">
        <v>2513966565000</v>
      </c>
      <c r="R101" s="5">
        <v>2284941430000</v>
      </c>
      <c r="S101" s="5">
        <v>2236105051000</v>
      </c>
      <c r="T101" s="5">
        <v>2022836893000</v>
      </c>
      <c r="U101" s="5">
        <v>1936126460000</v>
      </c>
      <c r="V101" s="5">
        <v>1784022361304</v>
      </c>
      <c r="W101" s="5">
        <v>1605217343821</v>
      </c>
      <c r="X101" s="5">
        <v>1365427830952</v>
      </c>
      <c r="Y101" s="5">
        <v>1118027890145</v>
      </c>
      <c r="Z101" s="5">
        <v>1159641403107</v>
      </c>
    </row>
    <row r="102" spans="3:26" ht="15.5" x14ac:dyDescent="0.35">
      <c r="C102" t="s">
        <v>442</v>
      </c>
    </row>
    <row r="103" spans="3:26" ht="15.5" x14ac:dyDescent="0.35">
      <c r="C103" t="s">
        <v>113</v>
      </c>
    </row>
    <row r="104" spans="3:26" ht="15.5" x14ac:dyDescent="0.35">
      <c r="C104" t="s">
        <v>443</v>
      </c>
      <c r="D104" s="5">
        <v>230575943000</v>
      </c>
      <c r="E104" s="5">
        <v>237883245000</v>
      </c>
      <c r="F104" s="5">
        <v>248109725000</v>
      </c>
      <c r="G104" s="5">
        <v>266915620000</v>
      </c>
      <c r="I104" s="5">
        <v>248109725000</v>
      </c>
      <c r="J104" s="5">
        <v>275817709000</v>
      </c>
      <c r="K104" s="5">
        <v>287791330000</v>
      </c>
      <c r="L104" s="5">
        <v>334348817000</v>
      </c>
      <c r="M104" s="5">
        <v>214374154000</v>
      </c>
      <c r="N104" s="5">
        <v>184994344000</v>
      </c>
      <c r="O104" s="5">
        <v>196654218000</v>
      </c>
      <c r="P104" s="5">
        <v>56603514000</v>
      </c>
      <c r="Q104" s="5">
        <v>35555902000</v>
      </c>
      <c r="R104" s="5">
        <v>38207705000</v>
      </c>
      <c r="S104" s="5">
        <v>39455293000</v>
      </c>
      <c r="T104" s="5">
        <v>42032559000</v>
      </c>
      <c r="U104" s="5">
        <v>59446517000</v>
      </c>
      <c r="V104" s="5">
        <v>45223616896</v>
      </c>
      <c r="W104" s="5">
        <v>47630196687</v>
      </c>
      <c r="X104" s="5">
        <v>50036776478</v>
      </c>
      <c r="Y104" s="5">
        <v>52305466738</v>
      </c>
      <c r="Z104" s="5">
        <v>51947682691</v>
      </c>
    </row>
    <row r="105" spans="3:26" ht="15.5" x14ac:dyDescent="0.35">
      <c r="C105" t="s">
        <v>111</v>
      </c>
      <c r="D105" s="5">
        <v>170530661000</v>
      </c>
      <c r="E105" s="5">
        <v>168186863000</v>
      </c>
      <c r="F105" s="5">
        <v>162832043000</v>
      </c>
      <c r="G105" s="5">
        <v>113439943000</v>
      </c>
      <c r="I105" s="5">
        <v>162832043000</v>
      </c>
      <c r="J105" s="5">
        <v>108995030000</v>
      </c>
      <c r="K105" s="5">
        <v>114193513000</v>
      </c>
      <c r="L105" s="5">
        <v>120588384000</v>
      </c>
      <c r="M105" s="5">
        <v>126986259000</v>
      </c>
      <c r="N105" s="5">
        <v>145403319000</v>
      </c>
      <c r="O105" s="5">
        <v>163852721000</v>
      </c>
      <c r="P105" s="5">
        <v>165726237000</v>
      </c>
      <c r="Q105" s="5">
        <v>230614810000</v>
      </c>
      <c r="R105" s="5">
        <v>186495179000</v>
      </c>
      <c r="S105" s="5">
        <v>194298289000</v>
      </c>
      <c r="T105" s="5">
        <v>70990871000</v>
      </c>
      <c r="U105" s="5">
        <v>93273653000</v>
      </c>
      <c r="V105" s="5">
        <v>99649672343</v>
      </c>
      <c r="W105" s="5">
        <v>84301990975</v>
      </c>
      <c r="X105" s="5">
        <v>61240178801</v>
      </c>
      <c r="Y105" s="5">
        <v>56545121642</v>
      </c>
      <c r="Z105" s="5">
        <v>59364359270</v>
      </c>
    </row>
    <row r="106" spans="3:26" ht="15.5" x14ac:dyDescent="0.35">
      <c r="C106" t="s">
        <v>683</v>
      </c>
      <c r="M106" s="5">
        <v>137937000000</v>
      </c>
      <c r="N106" s="5">
        <v>137937000000</v>
      </c>
      <c r="O106" s="5">
        <v>130220000000</v>
      </c>
      <c r="P106" s="5">
        <v>130220000000</v>
      </c>
      <c r="Q106" s="5">
        <v>130220000000</v>
      </c>
      <c r="R106" s="5">
        <v>130220000000</v>
      </c>
      <c r="W106" s="5">
        <v>41000000000</v>
      </c>
      <c r="X106" s="5">
        <v>41000000000</v>
      </c>
    </row>
    <row r="107" spans="3:26" ht="15.5" x14ac:dyDescent="0.35">
      <c r="C107" t="s">
        <v>445</v>
      </c>
      <c r="D107" s="5">
        <v>1081347815000</v>
      </c>
      <c r="E107" s="5">
        <v>1076273479000</v>
      </c>
      <c r="F107" s="5">
        <v>984170342000</v>
      </c>
      <c r="G107" s="5">
        <v>806456290000</v>
      </c>
      <c r="I107" s="5">
        <v>984170342000</v>
      </c>
      <c r="J107" s="5">
        <v>780602620000</v>
      </c>
      <c r="K107" s="5">
        <v>627760538000</v>
      </c>
      <c r="L107" s="5">
        <v>667865679000</v>
      </c>
      <c r="M107" s="5">
        <v>676275564000</v>
      </c>
      <c r="N107" s="5">
        <v>687157577000</v>
      </c>
      <c r="O107" s="5">
        <v>680089661000</v>
      </c>
      <c r="P107" s="5">
        <v>558308736000</v>
      </c>
      <c r="Q107" s="5">
        <v>729126909000</v>
      </c>
      <c r="R107" s="5">
        <v>665618481000</v>
      </c>
      <c r="S107" s="5">
        <v>610047569000</v>
      </c>
      <c r="T107" s="5">
        <v>460909502000</v>
      </c>
      <c r="U107" s="5">
        <v>290292017000</v>
      </c>
      <c r="V107" s="5">
        <v>280047054544</v>
      </c>
      <c r="W107" s="5">
        <v>292201287170</v>
      </c>
      <c r="X107" s="5">
        <v>223921769453</v>
      </c>
      <c r="Y107" s="5">
        <v>171520898763</v>
      </c>
      <c r="Z107" s="5">
        <v>177989235850</v>
      </c>
    </row>
    <row r="108" spans="3:26" ht="15.5" x14ac:dyDescent="0.35">
      <c r="C108" t="s">
        <v>117</v>
      </c>
      <c r="D108" s="5">
        <v>4195416440000</v>
      </c>
      <c r="E108" s="5">
        <v>4325983838000</v>
      </c>
      <c r="F108" s="5">
        <v>4043515360000</v>
      </c>
      <c r="G108" s="5">
        <v>3826092913000</v>
      </c>
      <c r="I108" s="5">
        <v>4043515360000</v>
      </c>
      <c r="J108" s="5">
        <v>3495248379000</v>
      </c>
      <c r="K108" s="5">
        <v>3132571723000</v>
      </c>
      <c r="L108" s="5">
        <v>2990427306000</v>
      </c>
      <c r="M108" s="5">
        <v>2727306841000</v>
      </c>
      <c r="N108" s="5">
        <v>2889059738000</v>
      </c>
      <c r="O108" s="5">
        <v>2962993701000</v>
      </c>
      <c r="P108" s="5">
        <v>3228718157000</v>
      </c>
      <c r="Q108" s="5">
        <v>3243093474000</v>
      </c>
      <c r="R108" s="5">
        <v>2950559911000</v>
      </c>
      <c r="S108" s="5">
        <v>2846152620000</v>
      </c>
      <c r="T108" s="5">
        <v>2483746395000</v>
      </c>
      <c r="U108" s="5">
        <v>2226418477000</v>
      </c>
      <c r="V108" s="5">
        <v>2064069415848</v>
      </c>
      <c r="W108" s="5">
        <v>1897418630991</v>
      </c>
      <c r="X108" s="5">
        <v>1589349600405</v>
      </c>
      <c r="Y108" s="5">
        <v>1289548788908</v>
      </c>
      <c r="Z108" s="5">
        <v>1337630638957</v>
      </c>
    </row>
    <row r="109" spans="3:26" ht="15.5" x14ac:dyDescent="0.35">
      <c r="C109" t="s">
        <v>118</v>
      </c>
    </row>
    <row r="110" spans="3:26" ht="15.5" x14ac:dyDescent="0.35">
      <c r="C110" t="s">
        <v>119</v>
      </c>
    </row>
    <row r="111" spans="3:26" ht="15.5" x14ac:dyDescent="0.35">
      <c r="C111" t="s">
        <v>446</v>
      </c>
      <c r="D111" s="5">
        <v>2772428851000</v>
      </c>
      <c r="E111" s="5">
        <v>2692095611000</v>
      </c>
      <c r="F111" s="5">
        <v>2517576239000</v>
      </c>
      <c r="G111" s="5">
        <v>2415525498000</v>
      </c>
      <c r="I111" s="5">
        <v>2517576239000</v>
      </c>
      <c r="J111" s="5">
        <v>2125434204000</v>
      </c>
      <c r="K111" s="5">
        <v>1884006952000</v>
      </c>
      <c r="L111" s="5">
        <v>1564009237000</v>
      </c>
      <c r="M111" s="5">
        <v>1295029101000</v>
      </c>
      <c r="N111" s="5">
        <v>1476857796000</v>
      </c>
      <c r="O111" s="5">
        <v>1604722681000</v>
      </c>
      <c r="P111" s="5">
        <v>1945591346000</v>
      </c>
      <c r="Q111" s="5">
        <v>1994003155000</v>
      </c>
      <c r="R111" s="5">
        <v>1784172230000</v>
      </c>
      <c r="S111" s="5">
        <v>1777039950000</v>
      </c>
      <c r="T111" s="5">
        <v>1557919993000</v>
      </c>
      <c r="U111" s="5">
        <v>1225647395000</v>
      </c>
      <c r="V111" s="5">
        <v>1235301466578</v>
      </c>
      <c r="W111" s="5">
        <v>1143439969445</v>
      </c>
      <c r="X111" s="5">
        <v>907072934682</v>
      </c>
      <c r="Y111" s="5">
        <v>726276324081</v>
      </c>
      <c r="Z111" s="5">
        <v>825535318337</v>
      </c>
    </row>
    <row r="112" spans="3:26" ht="15.5" x14ac:dyDescent="0.35">
      <c r="C112" t="s">
        <v>400</v>
      </c>
    </row>
    <row r="113" spans="3:26" ht="15.5" x14ac:dyDescent="0.35">
      <c r="C113" t="s">
        <v>581</v>
      </c>
      <c r="D113" s="5">
        <v>314988308000</v>
      </c>
      <c r="E113" s="5">
        <v>244049414000</v>
      </c>
      <c r="F113" s="5">
        <v>277859224000</v>
      </c>
      <c r="G113" s="5">
        <v>312702663000</v>
      </c>
      <c r="I113" s="5">
        <v>277859224000</v>
      </c>
      <c r="J113" s="5">
        <v>220084154000</v>
      </c>
      <c r="K113" s="5">
        <v>207397388000</v>
      </c>
      <c r="L113" s="5">
        <v>153422317000</v>
      </c>
      <c r="M113" s="5">
        <v>110238336000</v>
      </c>
      <c r="N113" s="5">
        <v>133851358000</v>
      </c>
      <c r="O113" s="5">
        <v>162142247000</v>
      </c>
      <c r="P113" s="5">
        <v>213867091000</v>
      </c>
      <c r="Q113" s="5">
        <v>236867884000</v>
      </c>
      <c r="R113" s="5">
        <v>188935254000</v>
      </c>
      <c r="S113" s="5">
        <v>155642093000</v>
      </c>
      <c r="T113" s="5">
        <v>69915637000</v>
      </c>
      <c r="U113" s="5">
        <v>94001988000</v>
      </c>
      <c r="V113" s="5">
        <v>65747429003</v>
      </c>
      <c r="W113" s="5">
        <v>72367935489</v>
      </c>
      <c r="X113" s="5">
        <v>53922774868</v>
      </c>
      <c r="Y113" s="5">
        <v>65011127246</v>
      </c>
      <c r="Z113" s="5">
        <v>112915391897</v>
      </c>
    </row>
    <row r="114" spans="3:26" ht="15.5" x14ac:dyDescent="0.35">
      <c r="C114" t="s">
        <v>285</v>
      </c>
    </row>
    <row r="115" spans="3:26" ht="15.5" x14ac:dyDescent="0.35">
      <c r="C115" t="s">
        <v>448</v>
      </c>
      <c r="D115" s="5">
        <v>4864297000</v>
      </c>
      <c r="E115" s="5">
        <v>5954575000</v>
      </c>
      <c r="F115" s="5">
        <v>4881141000</v>
      </c>
      <c r="G115" s="5">
        <v>4945195000</v>
      </c>
      <c r="I115" s="5">
        <v>4881141000</v>
      </c>
      <c r="J115" s="5">
        <v>4560647000</v>
      </c>
      <c r="K115" s="5">
        <v>4028372000</v>
      </c>
      <c r="L115" s="5">
        <v>4467215000</v>
      </c>
      <c r="M115" s="5">
        <v>5033251000</v>
      </c>
      <c r="N115" s="5">
        <v>5141261000</v>
      </c>
      <c r="O115" s="5">
        <v>4961755000</v>
      </c>
      <c r="P115" s="5">
        <v>11078260000</v>
      </c>
      <c r="Q115" s="5">
        <v>78677927000</v>
      </c>
      <c r="R115" s="5">
        <v>7917623000</v>
      </c>
      <c r="S115" s="5">
        <v>26815016000</v>
      </c>
      <c r="T115" s="5">
        <v>28344331000</v>
      </c>
      <c r="U115" s="5">
        <v>71046155000</v>
      </c>
      <c r="V115" s="5">
        <v>61378360570</v>
      </c>
      <c r="W115" s="5">
        <v>29542587016</v>
      </c>
      <c r="X115" s="5">
        <v>31677135100</v>
      </c>
      <c r="Y115" s="5">
        <v>49484418157</v>
      </c>
      <c r="Z115" s="5">
        <v>26165749899</v>
      </c>
    </row>
    <row r="116" spans="3:26" ht="15.5" x14ac:dyDescent="0.35">
      <c r="C116" t="s">
        <v>126</v>
      </c>
      <c r="D116" s="5">
        <v>99810007000</v>
      </c>
      <c r="E116" s="5">
        <v>113246408000</v>
      </c>
      <c r="F116" s="5">
        <v>99627323000</v>
      </c>
      <c r="G116" s="5">
        <v>108924524000</v>
      </c>
      <c r="I116" s="5">
        <v>99627323000</v>
      </c>
      <c r="J116" s="5">
        <v>90103401000</v>
      </c>
      <c r="K116" s="5">
        <v>87483219000</v>
      </c>
      <c r="L116" s="5">
        <v>72614690000</v>
      </c>
      <c r="M116" s="5">
        <v>66452390000</v>
      </c>
      <c r="N116" s="5">
        <v>88969061000</v>
      </c>
      <c r="O116" s="5">
        <v>66892163000</v>
      </c>
      <c r="P116" s="5">
        <v>94480366000</v>
      </c>
      <c r="Q116" s="5">
        <v>82490313000</v>
      </c>
      <c r="R116" s="5">
        <v>74846316000</v>
      </c>
      <c r="S116" s="5">
        <v>56617336000</v>
      </c>
      <c r="T116" s="5">
        <v>72288844000</v>
      </c>
      <c r="U116" s="5">
        <v>60040241000</v>
      </c>
      <c r="V116" s="5">
        <v>56368367166</v>
      </c>
      <c r="W116" s="5">
        <v>52767062538</v>
      </c>
      <c r="X116" s="5">
        <v>43346596920</v>
      </c>
      <c r="Y116" s="5">
        <v>37642452237</v>
      </c>
      <c r="Z116" s="5">
        <v>46586396739</v>
      </c>
    </row>
    <row r="117" spans="3:26" ht="15.5" x14ac:dyDescent="0.35">
      <c r="C117" t="s">
        <v>127</v>
      </c>
      <c r="D117" s="5">
        <v>1451625812000</v>
      </c>
      <c r="E117" s="5">
        <v>1436800412000</v>
      </c>
      <c r="F117" s="5">
        <v>1458867972000</v>
      </c>
      <c r="G117" s="5">
        <v>1401466319000</v>
      </c>
      <c r="I117" s="5">
        <v>1458867972000</v>
      </c>
      <c r="J117" s="5">
        <v>1235770689000</v>
      </c>
      <c r="K117" s="5">
        <v>1102434873000</v>
      </c>
      <c r="L117" s="5">
        <v>841345192000</v>
      </c>
      <c r="M117" s="5">
        <v>681116612000</v>
      </c>
      <c r="N117" s="5">
        <v>756124406000</v>
      </c>
      <c r="O117" s="5">
        <v>687291992000</v>
      </c>
      <c r="P117" s="5">
        <v>869095211000</v>
      </c>
      <c r="Q117" s="5">
        <v>883864455000</v>
      </c>
      <c r="R117" s="5">
        <v>697631464000</v>
      </c>
      <c r="S117" s="5">
        <v>628515790000</v>
      </c>
      <c r="T117" s="5">
        <v>519692280000</v>
      </c>
      <c r="U117" s="5">
        <v>486905045000</v>
      </c>
      <c r="V117" s="5">
        <v>554687150672</v>
      </c>
      <c r="W117" s="5">
        <v>558323452257</v>
      </c>
      <c r="X117" s="5">
        <v>466412425785</v>
      </c>
      <c r="Y117" s="5">
        <v>321586710563</v>
      </c>
      <c r="Z117" s="5">
        <v>383566807761</v>
      </c>
    </row>
    <row r="118" spans="3:26" ht="15.5" x14ac:dyDescent="0.35">
      <c r="C118" t="s">
        <v>449</v>
      </c>
    </row>
    <row r="119" spans="3:26" ht="15.5" x14ac:dyDescent="0.35">
      <c r="C119" t="s">
        <v>451</v>
      </c>
      <c r="Q119" s="5">
        <v>7140847000</v>
      </c>
      <c r="R119" s="5">
        <v>16999209000</v>
      </c>
      <c r="S119" s="5">
        <v>23643999000</v>
      </c>
      <c r="U119" s="5">
        <v>71445489000</v>
      </c>
      <c r="V119" s="5">
        <v>20131284084</v>
      </c>
    </row>
    <row r="120" spans="3:26" ht="15.5" x14ac:dyDescent="0.35">
      <c r="C120" t="s">
        <v>452</v>
      </c>
      <c r="D120" s="5">
        <v>53342774000</v>
      </c>
      <c r="E120" s="5">
        <v>50275949000</v>
      </c>
      <c r="F120" s="5">
        <v>50068560000</v>
      </c>
      <c r="G120" s="5">
        <v>45138098000</v>
      </c>
      <c r="I120" s="5">
        <v>50068560000</v>
      </c>
      <c r="J120" s="5">
        <v>34450770000</v>
      </c>
      <c r="K120" s="5">
        <v>31763432000</v>
      </c>
      <c r="L120" s="5">
        <v>27701231000</v>
      </c>
      <c r="M120" s="5">
        <v>20845878000</v>
      </c>
      <c r="N120" s="5">
        <v>22476576000</v>
      </c>
      <c r="O120" s="5">
        <v>38273211000</v>
      </c>
      <c r="P120" s="5">
        <v>50365466000</v>
      </c>
      <c r="Q120" s="5">
        <v>43115800000</v>
      </c>
      <c r="R120" s="5">
        <v>36003144000</v>
      </c>
      <c r="S120" s="5">
        <v>40013697000</v>
      </c>
      <c r="T120" s="5">
        <v>26678624000</v>
      </c>
      <c r="U120" s="5">
        <v>47857238000</v>
      </c>
      <c r="V120" s="5">
        <v>19660244779</v>
      </c>
      <c r="W120" s="5">
        <v>21721702523</v>
      </c>
      <c r="X120" s="5">
        <v>21018429305</v>
      </c>
      <c r="Y120" s="5">
        <v>28087828826</v>
      </c>
      <c r="Z120" s="5">
        <v>30791762770</v>
      </c>
    </row>
    <row r="121" spans="3:26" ht="15.5" x14ac:dyDescent="0.35">
      <c r="C121" t="s">
        <v>405</v>
      </c>
      <c r="D121" s="5">
        <v>198299770000</v>
      </c>
      <c r="E121" s="5">
        <v>199809721000</v>
      </c>
      <c r="F121" s="5">
        <v>195960726000</v>
      </c>
      <c r="G121" s="5">
        <v>183535115000</v>
      </c>
      <c r="I121" s="5">
        <v>195960726000</v>
      </c>
      <c r="J121" s="5">
        <v>182453967000</v>
      </c>
      <c r="K121" s="5">
        <v>181498411000</v>
      </c>
      <c r="L121" s="5">
        <v>186242537000</v>
      </c>
      <c r="M121" s="5">
        <v>200393365000</v>
      </c>
      <c r="N121" s="5">
        <v>273037914000</v>
      </c>
      <c r="O121" s="5">
        <v>281366520000</v>
      </c>
      <c r="P121" s="5">
        <v>231016074000</v>
      </c>
      <c r="Q121" s="5">
        <v>238991311000</v>
      </c>
      <c r="R121" s="5">
        <v>223777390000</v>
      </c>
      <c r="S121" s="5">
        <v>202798047000</v>
      </c>
      <c r="T121" s="5">
        <v>126591589000</v>
      </c>
      <c r="U121" s="5">
        <v>181780672000</v>
      </c>
      <c r="V121" s="5">
        <v>122930891474</v>
      </c>
      <c r="W121" s="5">
        <v>80259848678</v>
      </c>
      <c r="X121" s="5">
        <v>82047702752</v>
      </c>
      <c r="Y121" s="5">
        <v>71293365761</v>
      </c>
      <c r="Z121" s="5">
        <v>66916848273</v>
      </c>
    </row>
    <row r="122" spans="3:26" ht="15.5" x14ac:dyDescent="0.35">
      <c r="C122" t="s">
        <v>404</v>
      </c>
      <c r="D122" s="5">
        <v>198299770000</v>
      </c>
      <c r="E122" s="5">
        <v>199809721000</v>
      </c>
      <c r="F122" s="5">
        <v>195960726000</v>
      </c>
      <c r="G122" s="5">
        <v>183535115000</v>
      </c>
      <c r="I122" s="5">
        <v>195960726000</v>
      </c>
      <c r="J122" s="5">
        <v>182453967000</v>
      </c>
      <c r="K122" s="5">
        <v>181498411000</v>
      </c>
      <c r="L122" s="5">
        <v>186242537000</v>
      </c>
      <c r="M122" s="5">
        <v>200393365000</v>
      </c>
      <c r="N122" s="5">
        <v>273037914000</v>
      </c>
      <c r="O122" s="5">
        <v>281366520000</v>
      </c>
      <c r="P122" s="5">
        <v>231016074000</v>
      </c>
      <c r="Q122" s="5">
        <v>238991311000</v>
      </c>
      <c r="R122" s="5">
        <v>223777390000</v>
      </c>
      <c r="S122" s="5">
        <v>202798047000</v>
      </c>
      <c r="T122" s="5">
        <v>126591589000</v>
      </c>
      <c r="U122" s="5">
        <v>181780672000</v>
      </c>
      <c r="V122" s="5">
        <v>122930891474</v>
      </c>
      <c r="W122" s="5">
        <v>80259848678</v>
      </c>
      <c r="X122" s="5">
        <v>82047702752</v>
      </c>
      <c r="Y122" s="5">
        <v>71293365761</v>
      </c>
      <c r="Z122" s="5">
        <v>66916848273</v>
      </c>
    </row>
    <row r="123" spans="3:26" ht="15.5" x14ac:dyDescent="0.35">
      <c r="C123" t="s">
        <v>454</v>
      </c>
    </row>
    <row r="124" spans="3:26" ht="15.5" x14ac:dyDescent="0.35">
      <c r="C124" t="s">
        <v>456</v>
      </c>
      <c r="D124" s="5">
        <v>48895654000</v>
      </c>
      <c r="E124" s="5">
        <v>49105900000</v>
      </c>
      <c r="F124" s="5">
        <v>44764919000</v>
      </c>
      <c r="G124" s="5">
        <v>41227404000</v>
      </c>
      <c r="I124" s="5">
        <v>44764919000</v>
      </c>
      <c r="J124" s="5">
        <v>37446777000</v>
      </c>
      <c r="K124" s="5">
        <v>47316944000</v>
      </c>
      <c r="L124" s="5">
        <v>55092607000</v>
      </c>
      <c r="M124" s="5">
        <v>61422932000</v>
      </c>
      <c r="N124" s="5">
        <v>77786954000</v>
      </c>
      <c r="O124" s="5">
        <v>85803732000</v>
      </c>
      <c r="P124" s="5">
        <v>56707295000</v>
      </c>
      <c r="Q124" s="5">
        <v>60472801000</v>
      </c>
      <c r="R124" s="5">
        <v>57003281000</v>
      </c>
      <c r="S124" s="5">
        <v>59313323000</v>
      </c>
      <c r="T124" s="5">
        <v>30797965000</v>
      </c>
      <c r="U124" s="5">
        <v>97895670000</v>
      </c>
      <c r="V124" s="5">
        <v>48485970098</v>
      </c>
      <c r="W124" s="5">
        <v>22576396145</v>
      </c>
      <c r="X124" s="5">
        <v>32911874064</v>
      </c>
      <c r="Y124" s="5">
        <v>30003046783</v>
      </c>
      <c r="Z124" s="5">
        <v>26982775884</v>
      </c>
    </row>
    <row r="125" spans="3:26" ht="15.5" x14ac:dyDescent="0.35">
      <c r="C125" t="s">
        <v>130</v>
      </c>
      <c r="D125" s="5">
        <v>2970728621000</v>
      </c>
      <c r="E125" s="5">
        <v>2891905332000</v>
      </c>
      <c r="F125" s="5">
        <v>2713536965000</v>
      </c>
      <c r="G125" s="5">
        <v>2599060613000</v>
      </c>
      <c r="I125" s="5">
        <v>2713536965000</v>
      </c>
      <c r="J125" s="5">
        <v>2307888171000</v>
      </c>
      <c r="K125" s="5">
        <v>2065505363000</v>
      </c>
      <c r="L125" s="5">
        <v>1750251774000</v>
      </c>
      <c r="M125" s="5">
        <v>1495422466000</v>
      </c>
      <c r="N125" s="5">
        <v>1749895710000</v>
      </c>
      <c r="O125" s="5">
        <v>1886089201000</v>
      </c>
      <c r="P125" s="5">
        <v>2176607420000</v>
      </c>
      <c r="Q125" s="5">
        <v>2232994466000</v>
      </c>
      <c r="R125" s="5">
        <v>2007949620000</v>
      </c>
      <c r="S125" s="5">
        <v>1979837997000</v>
      </c>
      <c r="T125" s="5">
        <v>1684511582000</v>
      </c>
      <c r="U125" s="5">
        <v>1407428067000</v>
      </c>
      <c r="V125" s="5">
        <v>1358232358052</v>
      </c>
      <c r="W125" s="5">
        <v>1223699818123</v>
      </c>
      <c r="X125" s="5">
        <v>989120637434</v>
      </c>
      <c r="Y125" s="5">
        <v>797569689842</v>
      </c>
      <c r="Z125" s="5">
        <v>892452166610</v>
      </c>
    </row>
    <row r="126" spans="3:26" ht="15.5" x14ac:dyDescent="0.35">
      <c r="C126" t="s">
        <v>131</v>
      </c>
    </row>
    <row r="127" spans="3:26" ht="15.5" x14ac:dyDescent="0.35">
      <c r="C127" t="s">
        <v>132</v>
      </c>
      <c r="D127" s="5">
        <v>341000000000</v>
      </c>
      <c r="E127" s="5">
        <v>341000000000</v>
      </c>
      <c r="F127" s="5">
        <v>341000000000</v>
      </c>
      <c r="G127" s="5">
        <v>341000000000</v>
      </c>
      <c r="I127" s="5">
        <v>341000000000</v>
      </c>
      <c r="J127" s="5">
        <v>341000000000</v>
      </c>
      <c r="K127" s="5">
        <v>341000000000</v>
      </c>
      <c r="L127" s="5">
        <v>341000000000</v>
      </c>
      <c r="M127" s="5">
        <v>341000000000</v>
      </c>
      <c r="N127" s="5">
        <v>341000000000</v>
      </c>
      <c r="O127" s="5">
        <v>341000000000</v>
      </c>
      <c r="P127" s="5">
        <v>341000000000</v>
      </c>
      <c r="Q127" s="5">
        <v>341000000000</v>
      </c>
      <c r="R127" s="5">
        <v>341000000000</v>
      </c>
      <c r="S127" s="5">
        <v>341000000000</v>
      </c>
      <c r="T127" s="5">
        <v>341000000000</v>
      </c>
      <c r="U127" s="5">
        <v>341000000000</v>
      </c>
      <c r="V127" s="5">
        <v>341000000000</v>
      </c>
      <c r="W127" s="5">
        <v>341000000000</v>
      </c>
      <c r="X127" s="5">
        <v>341000000000</v>
      </c>
      <c r="Y127" s="5">
        <v>275000000000</v>
      </c>
      <c r="Z127" s="5">
        <v>275000000000</v>
      </c>
    </row>
    <row r="128" spans="3:26" ht="15.5" x14ac:dyDescent="0.35">
      <c r="C128" t="s">
        <v>133</v>
      </c>
      <c r="D128" s="5">
        <v>4728478000</v>
      </c>
      <c r="E128" s="5">
        <v>4728478000</v>
      </c>
      <c r="F128" s="5">
        <v>4728478000</v>
      </c>
      <c r="G128" s="5">
        <v>4728478000</v>
      </c>
      <c r="I128" s="5">
        <v>4728478000</v>
      </c>
      <c r="J128" s="5">
        <v>4728478000</v>
      </c>
      <c r="K128" s="5">
        <v>4728478000</v>
      </c>
      <c r="L128" s="5">
        <v>4728478000</v>
      </c>
      <c r="M128" s="5">
        <v>4728478000</v>
      </c>
      <c r="N128" s="5">
        <v>4728478000</v>
      </c>
      <c r="O128" s="5">
        <v>4728478000</v>
      </c>
      <c r="P128" s="5">
        <v>4728478000</v>
      </c>
      <c r="Q128" s="5">
        <v>4728478000</v>
      </c>
      <c r="R128" s="5">
        <v>4728478000</v>
      </c>
      <c r="S128" s="5">
        <v>3869416000</v>
      </c>
      <c r="T128" s="5">
        <v>3869416000</v>
      </c>
      <c r="U128" s="5">
        <v>3869416000</v>
      </c>
      <c r="V128" s="5">
        <v>3869416211</v>
      </c>
      <c r="W128" s="5">
        <v>3869416211</v>
      </c>
      <c r="X128" s="5">
        <v>3869416211</v>
      </c>
      <c r="Y128" s="5">
        <v>66640576310</v>
      </c>
      <c r="Z128" s="5">
        <v>66608653137</v>
      </c>
    </row>
    <row r="129" spans="2:26" ht="15.5" x14ac:dyDescent="0.35">
      <c r="C129" t="s">
        <v>134</v>
      </c>
      <c r="D129" s="5">
        <v>913492623000</v>
      </c>
      <c r="E129" s="5">
        <v>1122919446000</v>
      </c>
      <c r="F129" s="5">
        <v>1018844201000</v>
      </c>
      <c r="G129" s="5">
        <v>899785784000</v>
      </c>
      <c r="I129" s="5">
        <v>1018844201000</v>
      </c>
      <c r="J129" s="5">
        <v>860284689000</v>
      </c>
      <c r="K129" s="5">
        <v>731255850000</v>
      </c>
      <c r="L129" s="5">
        <v>899573789000</v>
      </c>
      <c r="M129" s="5">
        <v>893143959000</v>
      </c>
      <c r="N129" s="5">
        <v>825562973000</v>
      </c>
      <c r="O129" s="5">
        <v>759719524000</v>
      </c>
      <c r="P129" s="5">
        <v>720392899000</v>
      </c>
      <c r="Q129" s="5">
        <v>682225440000</v>
      </c>
      <c r="R129" s="5">
        <v>591157695000</v>
      </c>
      <c r="S129" s="5">
        <v>504540518000</v>
      </c>
      <c r="T129" s="5">
        <v>452583974000</v>
      </c>
      <c r="U129" s="5">
        <v>408260733000</v>
      </c>
      <c r="V129" s="5">
        <v>313985067945</v>
      </c>
      <c r="W129" s="5">
        <v>288363592260</v>
      </c>
      <c r="X129" s="5">
        <v>213550897242</v>
      </c>
      <c r="Y129" s="5">
        <v>153403565215</v>
      </c>
      <c r="Z129" s="5">
        <v>106806080186</v>
      </c>
    </row>
    <row r="130" spans="2:26" ht="15.5" x14ac:dyDescent="0.35">
      <c r="C130" t="s">
        <v>135</v>
      </c>
      <c r="D130" s="5">
        <v>70000000000</v>
      </c>
      <c r="E130" s="5">
        <v>70000000000</v>
      </c>
      <c r="F130" s="5">
        <v>70000000000</v>
      </c>
      <c r="G130" s="5">
        <v>70000000000</v>
      </c>
      <c r="I130" s="5">
        <v>70000000000</v>
      </c>
      <c r="J130" s="5">
        <v>70000000000</v>
      </c>
      <c r="K130" s="5">
        <v>70000000000</v>
      </c>
      <c r="L130" s="5">
        <v>70000000000</v>
      </c>
      <c r="M130" s="5">
        <v>70000000000</v>
      </c>
      <c r="N130" s="5">
        <v>70000000000</v>
      </c>
      <c r="O130" s="5">
        <v>70000000000</v>
      </c>
      <c r="P130" s="5">
        <v>70000000000</v>
      </c>
      <c r="Q130" s="5">
        <v>70000000000</v>
      </c>
      <c r="R130" s="5">
        <v>70000000000</v>
      </c>
      <c r="S130" s="5">
        <v>70000000000</v>
      </c>
      <c r="T130" s="5">
        <v>60000000000</v>
      </c>
      <c r="U130" s="5">
        <v>50000000000</v>
      </c>
      <c r="V130" s="5">
        <v>40000000000</v>
      </c>
      <c r="W130" s="5">
        <v>30000000000</v>
      </c>
      <c r="X130" s="5">
        <v>20000000000</v>
      </c>
      <c r="Y130" s="5">
        <v>11000000000</v>
      </c>
      <c r="Z130" s="5">
        <v>10000000000</v>
      </c>
    </row>
    <row r="131" spans="2:26" ht="15.5" x14ac:dyDescent="0.35">
      <c r="C131" t="s">
        <v>136</v>
      </c>
      <c r="D131" s="5">
        <v>843492623000</v>
      </c>
      <c r="E131" s="5">
        <v>1052919446000</v>
      </c>
      <c r="F131" s="5">
        <v>948844201000</v>
      </c>
      <c r="G131" s="5">
        <v>829785784000</v>
      </c>
      <c r="I131" s="5">
        <v>948844201000</v>
      </c>
      <c r="J131" s="5">
        <v>790284689000</v>
      </c>
      <c r="K131" s="5">
        <v>661255850000</v>
      </c>
      <c r="L131" s="5">
        <v>829573789000</v>
      </c>
      <c r="M131" s="5">
        <v>823143959000</v>
      </c>
      <c r="N131" s="5">
        <v>755562973000</v>
      </c>
      <c r="O131" s="5">
        <v>689719524000</v>
      </c>
      <c r="P131" s="5">
        <v>650392899000</v>
      </c>
      <c r="Q131" s="5">
        <v>612225440000</v>
      </c>
      <c r="R131" s="5">
        <v>521157695000</v>
      </c>
      <c r="S131" s="5">
        <v>434540518000</v>
      </c>
      <c r="T131" s="5">
        <v>392583974000</v>
      </c>
      <c r="U131" s="5">
        <v>358260733000</v>
      </c>
      <c r="V131" s="5">
        <v>273985067945</v>
      </c>
      <c r="W131" s="5">
        <v>258363592260</v>
      </c>
      <c r="X131" s="5">
        <v>193550897242</v>
      </c>
      <c r="Y131" s="5">
        <v>142403565215</v>
      </c>
      <c r="Z131" s="5">
        <v>96806080186</v>
      </c>
    </row>
    <row r="132" spans="2:26" ht="15.5" x14ac:dyDescent="0.35">
      <c r="C132" t="s">
        <v>137</v>
      </c>
      <c r="D132" s="5">
        <v>913492623000</v>
      </c>
      <c r="E132" s="5">
        <v>1122919446000</v>
      </c>
      <c r="F132" s="5">
        <v>1018844201000</v>
      </c>
      <c r="G132" s="5">
        <v>899785784000</v>
      </c>
      <c r="I132" s="5">
        <v>1018844201000</v>
      </c>
      <c r="J132" s="5">
        <v>860284689000</v>
      </c>
      <c r="K132" s="5">
        <v>731255850000</v>
      </c>
      <c r="L132" s="5">
        <v>899573789000</v>
      </c>
      <c r="M132" s="5">
        <v>893143959000</v>
      </c>
      <c r="N132" s="5">
        <v>825562973000</v>
      </c>
      <c r="O132" s="5">
        <v>759719524000</v>
      </c>
      <c r="P132" s="5">
        <v>720392899000</v>
      </c>
      <c r="Q132" s="5">
        <v>682225440000</v>
      </c>
      <c r="R132" s="5">
        <v>591157695000</v>
      </c>
      <c r="S132" s="5">
        <v>504540518000</v>
      </c>
      <c r="T132" s="5">
        <v>452583974000</v>
      </c>
      <c r="U132" s="5">
        <v>408260733000</v>
      </c>
      <c r="V132" s="5">
        <v>313985067945</v>
      </c>
      <c r="W132" s="5">
        <v>288363592260</v>
      </c>
      <c r="X132" s="5">
        <v>213550897242</v>
      </c>
      <c r="Y132" s="5">
        <v>153403565215</v>
      </c>
      <c r="Z132" s="5">
        <v>106806080186</v>
      </c>
    </row>
    <row r="133" spans="2:26" ht="15.5" x14ac:dyDescent="0.35">
      <c r="C133" t="s">
        <v>291</v>
      </c>
      <c r="D133" s="5">
        <v>-2167646000</v>
      </c>
      <c r="E133" s="5">
        <v>-2203782000</v>
      </c>
      <c r="F133" s="5">
        <v>-2228648000</v>
      </c>
      <c r="G133" s="5">
        <v>-2270244000</v>
      </c>
      <c r="I133" s="5">
        <v>-2228648000</v>
      </c>
      <c r="J133" s="5">
        <v>-2441241000</v>
      </c>
      <c r="K133" s="5">
        <v>-2517461000</v>
      </c>
      <c r="L133" s="5">
        <v>-2542213000</v>
      </c>
      <c r="M133" s="5">
        <v>-2692426000</v>
      </c>
      <c r="N133" s="5">
        <v>-2648494000</v>
      </c>
      <c r="O133" s="5">
        <v>-2339566000</v>
      </c>
      <c r="P133" s="5">
        <v>-2114700000</v>
      </c>
      <c r="Q133" s="5">
        <v>4129380000</v>
      </c>
      <c r="R133" s="5">
        <v>17378599000</v>
      </c>
      <c r="S133" s="5">
        <v>17684090000</v>
      </c>
      <c r="T133" s="5">
        <v>1781423000</v>
      </c>
      <c r="U133" s="5">
        <v>65860261000</v>
      </c>
      <c r="V133" s="5">
        <v>46982573640</v>
      </c>
      <c r="W133" s="5">
        <v>40485804397</v>
      </c>
      <c r="X133" s="5">
        <v>41808649518</v>
      </c>
      <c r="Y133" s="5">
        <v>147088563</v>
      </c>
    </row>
    <row r="134" spans="2:26" ht="15.5" x14ac:dyDescent="0.35">
      <c r="C134" t="s">
        <v>10</v>
      </c>
      <c r="D134" s="5">
        <v>1224687819000</v>
      </c>
      <c r="E134" s="5">
        <v>1434078506000</v>
      </c>
      <c r="F134" s="5">
        <v>1329978395000</v>
      </c>
      <c r="G134" s="5">
        <v>1227032300000</v>
      </c>
      <c r="I134" s="5">
        <v>1329978395000</v>
      </c>
      <c r="J134" s="5">
        <v>1187360208000</v>
      </c>
      <c r="K134" s="5">
        <v>1067066360000</v>
      </c>
      <c r="L134" s="5">
        <v>1240175532000</v>
      </c>
      <c r="M134" s="5">
        <v>1231884375000</v>
      </c>
      <c r="N134" s="5">
        <v>1139164028000</v>
      </c>
      <c r="O134" s="5">
        <v>1076904500000</v>
      </c>
      <c r="P134" s="5">
        <v>1052110737000</v>
      </c>
      <c r="Q134" s="5">
        <v>1010099008000</v>
      </c>
      <c r="R134" s="5">
        <v>942610292000</v>
      </c>
      <c r="S134" s="5">
        <v>866314623000</v>
      </c>
      <c r="T134" s="5">
        <v>799234813000</v>
      </c>
      <c r="U134" s="5">
        <v>818990410000</v>
      </c>
      <c r="V134" s="5">
        <v>705837057796</v>
      </c>
      <c r="W134" s="5">
        <v>673718812868</v>
      </c>
      <c r="X134" s="5">
        <v>600228962971</v>
      </c>
      <c r="Y134" s="5">
        <v>491979099065</v>
      </c>
      <c r="Z134" s="5">
        <v>445178472347</v>
      </c>
    </row>
    <row r="135" spans="2:26" ht="15.5" x14ac:dyDescent="0.35">
      <c r="C135" t="s">
        <v>138</v>
      </c>
      <c r="D135" s="5">
        <v>4195416440000</v>
      </c>
      <c r="E135" s="5">
        <v>4325983838000</v>
      </c>
      <c r="F135" s="5">
        <v>4043515360000</v>
      </c>
      <c r="G135" s="5">
        <v>3826092913000</v>
      </c>
      <c r="I135" s="5">
        <v>4043515360000</v>
      </c>
      <c r="J135" s="5">
        <v>3495248379000</v>
      </c>
      <c r="K135" s="5">
        <v>3132571723000</v>
      </c>
      <c r="L135" s="5">
        <v>2990427306000</v>
      </c>
      <c r="M135" s="5">
        <v>2727306841000</v>
      </c>
      <c r="N135" s="5">
        <v>2889059738000</v>
      </c>
      <c r="O135" s="5">
        <v>2962993701000</v>
      </c>
      <c r="P135" s="5">
        <v>3228718157000</v>
      </c>
      <c r="Q135" s="5">
        <v>3243093474000</v>
      </c>
      <c r="R135" s="5">
        <v>2950559912000</v>
      </c>
      <c r="S135" s="5">
        <v>2846152620000</v>
      </c>
      <c r="T135" s="5">
        <v>2483746395000</v>
      </c>
      <c r="U135" s="5">
        <v>2226418477000</v>
      </c>
      <c r="V135" s="5">
        <v>2064069415848</v>
      </c>
      <c r="W135" s="5">
        <v>1897418630991</v>
      </c>
      <c r="X135" s="5">
        <v>1589349600405</v>
      </c>
      <c r="Y135" s="5">
        <v>1289548788907</v>
      </c>
      <c r="Z135" s="5">
        <v>1337630638957</v>
      </c>
    </row>
    <row r="136" spans="2:26" ht="15.5" x14ac:dyDescent="0.35">
      <c r="C136" t="s">
        <v>139</v>
      </c>
      <c r="D136" s="5">
        <v>3410000000</v>
      </c>
      <c r="E136" s="5">
        <v>3410000000</v>
      </c>
      <c r="F136" s="5">
        <v>3410000000</v>
      </c>
      <c r="G136" s="5">
        <v>3410000000</v>
      </c>
      <c r="I136" s="5">
        <v>3410000000</v>
      </c>
      <c r="J136" s="5">
        <v>3410000000</v>
      </c>
      <c r="K136" s="5">
        <v>3410000000</v>
      </c>
      <c r="L136" s="5">
        <v>3410000000</v>
      </c>
      <c r="M136" s="5">
        <v>3410000000</v>
      </c>
      <c r="N136" s="5">
        <v>3410000000</v>
      </c>
      <c r="O136" s="5">
        <v>3410000000</v>
      </c>
      <c r="P136" s="5">
        <v>3410000000</v>
      </c>
      <c r="Q136" s="5">
        <v>3410000000</v>
      </c>
      <c r="R136" s="5">
        <v>3410000000</v>
      </c>
      <c r="S136" s="5">
        <v>3410000000</v>
      </c>
      <c r="T136" s="5">
        <v>3410000000</v>
      </c>
      <c r="U136" s="5">
        <v>3410000000</v>
      </c>
      <c r="V136" s="5">
        <v>3410000000</v>
      </c>
      <c r="W136" s="5">
        <v>3410000000</v>
      </c>
      <c r="X136" s="5">
        <v>3410000000</v>
      </c>
      <c r="Y136" s="5">
        <v>2750000000</v>
      </c>
      <c r="Z136" s="5">
        <v>2750000000</v>
      </c>
    </row>
    <row r="138" spans="2:26" ht="15.5" x14ac:dyDescent="0.35">
      <c r="B138" t="s">
        <v>140</v>
      </c>
      <c r="C138" t="s">
        <v>141</v>
      </c>
      <c r="D138" s="5">
        <v>-104715987000</v>
      </c>
      <c r="E138" s="5">
        <v>226536914000</v>
      </c>
      <c r="F138" s="5">
        <v>-5659173000</v>
      </c>
      <c r="G138" s="5">
        <v>139759354000</v>
      </c>
      <c r="I138" s="5">
        <v>434933297000</v>
      </c>
      <c r="J138" s="5">
        <v>650221275000</v>
      </c>
      <c r="K138" s="5">
        <v>90512013000</v>
      </c>
      <c r="L138" s="5">
        <v>280407629000</v>
      </c>
      <c r="M138" s="5">
        <v>137001924000</v>
      </c>
      <c r="N138" s="5">
        <v>-59682127000</v>
      </c>
      <c r="O138" s="5">
        <v>154813740000</v>
      </c>
      <c r="P138" s="5">
        <v>158170385000</v>
      </c>
      <c r="Q138" s="5">
        <v>226695187000</v>
      </c>
      <c r="R138" s="5">
        <v>208744890000</v>
      </c>
      <c r="S138" s="5">
        <v>306248359000</v>
      </c>
      <c r="T138" s="5">
        <v>210178394000</v>
      </c>
      <c r="U138" s="5">
        <v>-111647133000</v>
      </c>
      <c r="V138" s="5">
        <v>201506372224</v>
      </c>
      <c r="W138" s="5">
        <v>274964595301</v>
      </c>
      <c r="X138" s="5">
        <v>115697631543</v>
      </c>
      <c r="Y138" s="5">
        <v>195612509747</v>
      </c>
      <c r="Z138" s="5">
        <v>156236405265</v>
      </c>
    </row>
    <row r="139" spans="2:26" ht="15.5" x14ac:dyDescent="0.35">
      <c r="C139" t="s">
        <v>585</v>
      </c>
      <c r="D139" s="5">
        <v>1039148018000</v>
      </c>
      <c r="E139" s="5">
        <v>1179936844000</v>
      </c>
      <c r="F139" s="5">
        <v>1387079849000</v>
      </c>
      <c r="G139" s="5">
        <v>1002364567000</v>
      </c>
      <c r="I139" s="5">
        <v>4237378062000</v>
      </c>
      <c r="J139" s="5">
        <v>3757424743000</v>
      </c>
      <c r="K139" s="5">
        <v>3019464771000</v>
      </c>
      <c r="L139" s="5">
        <v>2558704630000</v>
      </c>
      <c r="M139" s="5">
        <v>2134467420000</v>
      </c>
      <c r="N139" s="5">
        <v>2009154793000</v>
      </c>
      <c r="O139" s="5">
        <v>2669424080000</v>
      </c>
      <c r="P139" s="5">
        <v>2615543959000</v>
      </c>
      <c r="Q139" s="5">
        <v>2621379228000</v>
      </c>
      <c r="R139" s="5">
        <v>2210623117000</v>
      </c>
      <c r="S139" s="5">
        <v>2265049554000</v>
      </c>
      <c r="T139" s="5">
        <v>2308046598000</v>
      </c>
      <c r="U139" s="5">
        <v>2054495632000</v>
      </c>
      <c r="V139" s="5">
        <v>1887582540498</v>
      </c>
      <c r="W139" s="5">
        <v>1656651478152</v>
      </c>
      <c r="X139" s="5">
        <v>1635724659569</v>
      </c>
      <c r="Y139" s="5">
        <v>1915862591012</v>
      </c>
      <c r="Z139" s="5">
        <v>2135645499889</v>
      </c>
    </row>
    <row r="140" spans="2:26" ht="15.5" x14ac:dyDescent="0.35">
      <c r="C140" t="s">
        <v>842</v>
      </c>
      <c r="D140" s="5">
        <v>-1079683748000</v>
      </c>
      <c r="E140" s="5">
        <v>-909291807000</v>
      </c>
      <c r="F140" s="5">
        <v>-1299827886000</v>
      </c>
      <c r="G140" s="5">
        <v>-838574495000</v>
      </c>
      <c r="I140" s="5">
        <v>-3602207127000</v>
      </c>
      <c r="J140" s="5">
        <v>-3048053201000</v>
      </c>
      <c r="K140" s="5">
        <v>-2884024284000</v>
      </c>
      <c r="L140" s="5">
        <v>-2234332132000</v>
      </c>
      <c r="M140" s="5">
        <v>-1926976014000</v>
      </c>
      <c r="N140" s="5">
        <v>-2041596544000</v>
      </c>
      <c r="O140" s="5">
        <v>-2534985842000</v>
      </c>
      <c r="P140" s="5">
        <v>-2443246778000</v>
      </c>
      <c r="Q140" s="5">
        <v>-2349652490000</v>
      </c>
      <c r="R140" s="5">
        <v>-2034574443000</v>
      </c>
      <c r="S140" s="5">
        <v>-1930084113000</v>
      </c>
      <c r="T140" s="5">
        <v>-1885698848000</v>
      </c>
      <c r="U140" s="5">
        <v>-2121401486000</v>
      </c>
      <c r="V140" s="5">
        <v>-1652311414465</v>
      </c>
      <c r="W140" s="5">
        <v>-1394448203633</v>
      </c>
    </row>
    <row r="141" spans="2:26" ht="15.5" x14ac:dyDescent="0.35">
      <c r="C141" t="s">
        <v>1719</v>
      </c>
      <c r="X141" s="5">
        <v>-1365550051235</v>
      </c>
      <c r="Y141" s="5">
        <v>-1627111446571</v>
      </c>
      <c r="Z141" s="5">
        <v>-1845329898796</v>
      </c>
    </row>
    <row r="142" spans="2:26" ht="15.5" x14ac:dyDescent="0.35">
      <c r="C142" t="s">
        <v>725</v>
      </c>
      <c r="X142" s="5">
        <v>-532757180</v>
      </c>
      <c r="Y142" s="5">
        <v>-398654753</v>
      </c>
      <c r="Z142" s="5">
        <v>-373907743</v>
      </c>
    </row>
    <row r="143" spans="2:26" ht="15.5" x14ac:dyDescent="0.35">
      <c r="C143" t="s">
        <v>489</v>
      </c>
      <c r="Z143" s="5">
        <v>1583334169</v>
      </c>
    </row>
    <row r="144" spans="2:26" ht="15.5" x14ac:dyDescent="0.35">
      <c r="C144" t="s">
        <v>2851</v>
      </c>
      <c r="D144" s="5">
        <v>13159806000</v>
      </c>
      <c r="E144" s="5">
        <v>1712227000</v>
      </c>
      <c r="F144" s="5">
        <v>4980616000</v>
      </c>
      <c r="G144" s="5">
        <v>5072371000</v>
      </c>
      <c r="I144" s="5">
        <v>20781860000</v>
      </c>
      <c r="J144" s="5">
        <v>15134525000</v>
      </c>
      <c r="K144" s="5">
        <v>14530489000</v>
      </c>
      <c r="L144" s="5">
        <v>17335172000</v>
      </c>
      <c r="M144" s="5">
        <v>5781688000</v>
      </c>
      <c r="N144" s="5">
        <v>17366170000</v>
      </c>
      <c r="O144" s="5">
        <v>22783262000</v>
      </c>
      <c r="P144" s="5">
        <v>8996794000</v>
      </c>
      <c r="Q144" s="5">
        <v>11444721000</v>
      </c>
      <c r="R144" s="5">
        <v>5431995000</v>
      </c>
    </row>
    <row r="145" spans="3:26" ht="15.5" x14ac:dyDescent="0.35">
      <c r="C145" t="s">
        <v>596</v>
      </c>
      <c r="D145" s="5">
        <v>10153447000</v>
      </c>
      <c r="E145" s="5">
        <v>12926415000</v>
      </c>
      <c r="F145" s="5">
        <v>23094084000</v>
      </c>
      <c r="G145" s="5">
        <v>8120170000</v>
      </c>
      <c r="I145" s="5">
        <v>48315200000</v>
      </c>
      <c r="J145" s="5">
        <v>36519249000</v>
      </c>
      <c r="K145" s="5">
        <v>27012371000</v>
      </c>
      <c r="L145" s="5">
        <v>18102859000</v>
      </c>
      <c r="M145" s="5">
        <v>13497030000</v>
      </c>
      <c r="N145" s="5">
        <v>24223158000</v>
      </c>
      <c r="O145" s="5">
        <v>33822238000</v>
      </c>
      <c r="P145" s="5">
        <v>31336452000</v>
      </c>
      <c r="Q145" s="5">
        <v>31783789000</v>
      </c>
      <c r="R145" s="5">
        <v>37385753000</v>
      </c>
      <c r="S145" s="5">
        <v>52622121000</v>
      </c>
      <c r="T145" s="5">
        <v>37246021000</v>
      </c>
      <c r="U145" s="5">
        <v>32132639000</v>
      </c>
      <c r="V145" s="5">
        <v>30024665571</v>
      </c>
      <c r="W145" s="5">
        <v>29485749964</v>
      </c>
      <c r="X145" s="5">
        <v>18896387137</v>
      </c>
      <c r="Y145" s="5">
        <v>21814347732</v>
      </c>
      <c r="Z145" s="5">
        <v>8797181400</v>
      </c>
    </row>
    <row r="146" spans="3:26" ht="15.5" x14ac:dyDescent="0.35">
      <c r="C146" t="s">
        <v>813</v>
      </c>
      <c r="X146" s="5">
        <v>-86728427160</v>
      </c>
      <c r="Y146" s="5">
        <v>-97880692002</v>
      </c>
      <c r="Z146" s="5">
        <v>-94518484895</v>
      </c>
    </row>
    <row r="147" spans="3:26" ht="15.5" x14ac:dyDescent="0.35">
      <c r="C147" t="s">
        <v>2852</v>
      </c>
      <c r="X147" s="5">
        <v>-31832403820</v>
      </c>
    </row>
    <row r="148" spans="3:26" ht="15.5" x14ac:dyDescent="0.35">
      <c r="C148" t="s">
        <v>2853</v>
      </c>
      <c r="M148" s="5">
        <v>7000000000</v>
      </c>
      <c r="N148" s="5">
        <v>17120000000</v>
      </c>
      <c r="O148" s="5">
        <v>65280000000</v>
      </c>
      <c r="P148" s="5">
        <v>40000000000</v>
      </c>
      <c r="Q148" s="5">
        <v>25698000000</v>
      </c>
      <c r="R148" s="5">
        <v>79876090000</v>
      </c>
      <c r="S148" s="5">
        <v>22550000000</v>
      </c>
    </row>
    <row r="149" spans="3:26" ht="15.5" x14ac:dyDescent="0.35">
      <c r="C149" t="s">
        <v>2854</v>
      </c>
      <c r="F149" s="5">
        <v>-160000000000</v>
      </c>
      <c r="G149" s="5">
        <v>-6000000000</v>
      </c>
      <c r="I149" s="5">
        <v>-166000000000</v>
      </c>
      <c r="J149" s="5">
        <v>-65000000000</v>
      </c>
      <c r="K149" s="5">
        <v>-4000000000</v>
      </c>
      <c r="L149" s="5">
        <v>-15600000000</v>
      </c>
      <c r="M149" s="5">
        <v>-36400000000</v>
      </c>
      <c r="N149" s="5">
        <v>-14440000000</v>
      </c>
      <c r="O149" s="5">
        <v>-25700000000</v>
      </c>
      <c r="P149" s="5">
        <v>-4098000000</v>
      </c>
      <c r="Q149" s="5">
        <v>-22000000000</v>
      </c>
      <c r="R149" s="5">
        <v>-8300000000</v>
      </c>
      <c r="S149" s="5">
        <v>-17300000000</v>
      </c>
      <c r="T149" s="5">
        <v>-180550000000</v>
      </c>
    </row>
    <row r="150" spans="3:26" ht="15.5" x14ac:dyDescent="0.35">
      <c r="C150" t="s">
        <v>2855</v>
      </c>
      <c r="D150" s="5">
        <v>-25000000000</v>
      </c>
      <c r="E150" s="5">
        <v>-4000000000</v>
      </c>
      <c r="G150" s="5">
        <v>6000000000</v>
      </c>
    </row>
    <row r="151" spans="3:26" ht="15.5" x14ac:dyDescent="0.35">
      <c r="C151" t="s">
        <v>2856</v>
      </c>
      <c r="J151" s="5">
        <v>39000000000</v>
      </c>
    </row>
    <row r="152" spans="3:26" ht="15.5" x14ac:dyDescent="0.35">
      <c r="C152" t="s">
        <v>1806</v>
      </c>
    </row>
    <row r="153" spans="3:26" ht="15.5" x14ac:dyDescent="0.35">
      <c r="C153" t="s">
        <v>1050</v>
      </c>
      <c r="P153" s="5">
        <v>-929652000</v>
      </c>
      <c r="Q153" s="5">
        <v>-2532583000</v>
      </c>
      <c r="R153" s="5">
        <v>-3859986000</v>
      </c>
      <c r="S153" s="5">
        <v>-109589000</v>
      </c>
      <c r="U153" s="5">
        <v>-6126393000</v>
      </c>
      <c r="V153" s="5">
        <v>-456910417</v>
      </c>
    </row>
    <row r="154" spans="3:26" ht="15.5" x14ac:dyDescent="0.35">
      <c r="C154" t="s">
        <v>887</v>
      </c>
    </row>
    <row r="155" spans="3:26" ht="15.5" x14ac:dyDescent="0.35">
      <c r="C155" t="s">
        <v>2857</v>
      </c>
      <c r="U155" s="5">
        <v>238925000</v>
      </c>
      <c r="W155" s="5">
        <v>29806724185</v>
      </c>
      <c r="Y155" s="5">
        <v>14715716426</v>
      </c>
    </row>
    <row r="156" spans="3:26" ht="15.5" x14ac:dyDescent="0.35">
      <c r="C156" t="s">
        <v>702</v>
      </c>
      <c r="D156" s="5">
        <v>-62493510000</v>
      </c>
      <c r="E156" s="5">
        <v>-54746765000</v>
      </c>
      <c r="F156" s="5">
        <v>39014164000</v>
      </c>
      <c r="G156" s="5">
        <v>-37223259000</v>
      </c>
      <c r="I156" s="5">
        <v>-103334698000</v>
      </c>
      <c r="J156" s="5">
        <v>-84804041000</v>
      </c>
      <c r="K156" s="5">
        <v>-82471334000</v>
      </c>
      <c r="L156" s="5">
        <v>-63802900000</v>
      </c>
      <c r="M156" s="5">
        <v>-60368200000</v>
      </c>
      <c r="N156" s="5">
        <v>-71509704000</v>
      </c>
      <c r="O156" s="5">
        <v>-75809998000</v>
      </c>
      <c r="P156" s="5">
        <v>-89432390000</v>
      </c>
      <c r="Q156" s="5">
        <v>-89425478000</v>
      </c>
      <c r="R156" s="5">
        <v>-77837636000</v>
      </c>
      <c r="S156" s="5">
        <v>-86479614000</v>
      </c>
      <c r="T156" s="5">
        <v>-68865377000</v>
      </c>
      <c r="U156" s="5">
        <v>-70986450000</v>
      </c>
      <c r="V156" s="5">
        <v>-63332508963</v>
      </c>
      <c r="W156" s="5">
        <v>-46531153367</v>
      </c>
      <c r="X156" s="5">
        <v>-54279775768</v>
      </c>
      <c r="Y156" s="5">
        <v>-31389352097</v>
      </c>
      <c r="Z156" s="5">
        <v>-49567318759</v>
      </c>
    </row>
    <row r="157" spans="3:26" ht="15.5" x14ac:dyDescent="0.35">
      <c r="C157" t="s">
        <v>178</v>
      </c>
      <c r="D157" s="5">
        <v>-375100000000</v>
      </c>
      <c r="F157" s="5">
        <v>-4114159000</v>
      </c>
      <c r="G157" s="5">
        <v>4114159000</v>
      </c>
      <c r="I157" s="5">
        <v>-255750000000</v>
      </c>
      <c r="J157" s="5">
        <v>-136400000000</v>
      </c>
      <c r="K157" s="5">
        <v>-341000000000</v>
      </c>
      <c r="L157" s="5">
        <v>-85230000000</v>
      </c>
      <c r="M157" s="5">
        <v>-36100000000</v>
      </c>
      <c r="N157" s="5">
        <v>-35659401000</v>
      </c>
      <c r="O157" s="5">
        <v>-136400000000</v>
      </c>
      <c r="P157" s="5">
        <v>-166500000000</v>
      </c>
      <c r="Q157" s="5">
        <v>-162150000000</v>
      </c>
      <c r="R157" s="5">
        <v>-149039799000</v>
      </c>
      <c r="S157" s="5">
        <v>-43444038000</v>
      </c>
      <c r="T157" s="5">
        <v>-158787332000</v>
      </c>
      <c r="U157" s="5">
        <v>-1018376000</v>
      </c>
      <c r="V157" s="5">
        <v>-136119966000</v>
      </c>
      <c r="W157" s="5">
        <v>-54852381197</v>
      </c>
      <c r="X157" s="5">
        <v>27615970925</v>
      </c>
      <c r="Y157" s="5">
        <v>-5376887875</v>
      </c>
      <c r="Z157" s="5">
        <v>-23859385976</v>
      </c>
    </row>
    <row r="158" spans="3:26" ht="15.5" x14ac:dyDescent="0.35">
      <c r="C158" t="s">
        <v>179</v>
      </c>
      <c r="D158" s="5">
        <v>38226897000</v>
      </c>
      <c r="E158" s="5">
        <v>-27438345000</v>
      </c>
      <c r="F158" s="5">
        <v>-67705693000</v>
      </c>
      <c r="G158" s="5">
        <v>-7132986000</v>
      </c>
      <c r="I158" s="5">
        <v>-127782411000</v>
      </c>
      <c r="J158" s="5">
        <v>-210498558000</v>
      </c>
      <c r="K158" s="5">
        <v>49301839000</v>
      </c>
      <c r="L158" s="5">
        <v>-30371936000</v>
      </c>
      <c r="M158" s="5">
        <v>49867416000</v>
      </c>
      <c r="N158" s="5">
        <v>41524943000</v>
      </c>
      <c r="O158" s="5">
        <v>-43466815000</v>
      </c>
      <c r="P158" s="5">
        <v>22520267000</v>
      </c>
      <c r="Q158" s="5">
        <v>-45322690000</v>
      </c>
      <c r="R158" s="5">
        <v>-143104667000</v>
      </c>
      <c r="S158" s="5">
        <v>-119191746000</v>
      </c>
      <c r="T158" s="5">
        <v>-4670531000</v>
      </c>
      <c r="U158" s="5">
        <v>-26587061000</v>
      </c>
      <c r="V158" s="5">
        <v>-37750834668</v>
      </c>
      <c r="W158" s="5">
        <v>-47444986936</v>
      </c>
      <c r="X158" s="5">
        <v>-89208750854</v>
      </c>
      <c r="Y158" s="5">
        <v>-45811167876</v>
      </c>
      <c r="Z158" s="5">
        <v>25797877036</v>
      </c>
    </row>
    <row r="159" spans="3:26" ht="15.5" x14ac:dyDescent="0.35">
      <c r="C159" t="s">
        <v>1602</v>
      </c>
      <c r="S159" s="5">
        <v>-43406545000</v>
      </c>
    </row>
    <row r="160" spans="3:26" ht="15.5" x14ac:dyDescent="0.35">
      <c r="C160" t="s">
        <v>1974</v>
      </c>
      <c r="L160" s="5">
        <v>500000000</v>
      </c>
    </row>
    <row r="161" spans="3:26" ht="15.5" x14ac:dyDescent="0.35">
      <c r="C161" t="s">
        <v>2858</v>
      </c>
      <c r="D161" s="5">
        <v>75354000</v>
      </c>
      <c r="F161" s="5">
        <v>-576657000</v>
      </c>
      <c r="G161" s="5">
        <v>576657000</v>
      </c>
      <c r="J161" s="5">
        <v>235000000</v>
      </c>
      <c r="K161" s="5">
        <v>275490000</v>
      </c>
      <c r="U161" s="5">
        <v>25765150000</v>
      </c>
      <c r="V161" s="5">
        <v>4116300000</v>
      </c>
      <c r="W161" s="5">
        <v>6129599012</v>
      </c>
      <c r="X161" s="5">
        <v>2781350000</v>
      </c>
      <c r="Y161" s="5">
        <v>164920800</v>
      </c>
      <c r="Z161" s="5">
        <v>42194164210</v>
      </c>
    </row>
    <row r="162" spans="3:26" ht="15.5" x14ac:dyDescent="0.35">
      <c r="C162" t="s">
        <v>2859</v>
      </c>
      <c r="D162" s="5">
        <v>-129042000</v>
      </c>
      <c r="F162" s="5">
        <v>1209794000</v>
      </c>
      <c r="G162" s="5">
        <v>-1209794000</v>
      </c>
      <c r="J162" s="5">
        <v>-994102000</v>
      </c>
      <c r="K162" s="5">
        <v>-321917000</v>
      </c>
      <c r="U162" s="5">
        <v>-27593926000</v>
      </c>
      <c r="V162" s="5">
        <v>-62322481955</v>
      </c>
      <c r="W162" s="5">
        <v>-18797640013</v>
      </c>
      <c r="X162" s="5">
        <v>-3933091000</v>
      </c>
      <c r="Y162" s="5">
        <v>-4256910000</v>
      </c>
      <c r="Z162" s="5">
        <v>-26515582260</v>
      </c>
    </row>
    <row r="163" spans="3:26" ht="15.5" x14ac:dyDescent="0.35">
      <c r="C163" t="s">
        <v>2860</v>
      </c>
      <c r="D163" s="5">
        <v>-9045685000</v>
      </c>
      <c r="F163" s="5">
        <v>-25428043000</v>
      </c>
      <c r="G163" s="5">
        <v>-7100605000</v>
      </c>
      <c r="I163" s="5">
        <v>-84709252000</v>
      </c>
      <c r="J163" s="5">
        <v>-99141343000</v>
      </c>
      <c r="K163" s="5">
        <v>12591242000</v>
      </c>
      <c r="L163" s="5">
        <v>-41345643000</v>
      </c>
      <c r="M163" s="5">
        <v>-45176308000</v>
      </c>
      <c r="N163" s="5">
        <v>46832628000</v>
      </c>
      <c r="O163" s="5">
        <v>-30654577000</v>
      </c>
      <c r="P163" s="5">
        <v>-83247000</v>
      </c>
      <c r="Q163" s="5">
        <v>-36045887000</v>
      </c>
      <c r="R163" s="5">
        <v>-35107360000</v>
      </c>
      <c r="S163" s="5">
        <v>-29885140000</v>
      </c>
      <c r="T163" s="5">
        <v>28117555000</v>
      </c>
      <c r="U163" s="5">
        <v>-3440517000</v>
      </c>
      <c r="V163" s="5">
        <v>35792803099</v>
      </c>
      <c r="W163" s="5">
        <v>-16253247182</v>
      </c>
      <c r="X163" s="5">
        <v>-74452371250</v>
      </c>
      <c r="Y163" s="5">
        <v>-36255537751</v>
      </c>
      <c r="Z163" s="5">
        <v>21898706874</v>
      </c>
    </row>
    <row r="164" spans="3:26" ht="15.5" x14ac:dyDescent="0.35">
      <c r="C164" t="s">
        <v>2861</v>
      </c>
    </row>
    <row r="165" spans="3:26" ht="15.5" x14ac:dyDescent="0.35">
      <c r="C165" t="s">
        <v>1431</v>
      </c>
      <c r="S165" s="5">
        <v>-29885140000</v>
      </c>
    </row>
    <row r="166" spans="3:26" ht="15.5" x14ac:dyDescent="0.35">
      <c r="C166" t="s">
        <v>2862</v>
      </c>
      <c r="F166" s="5">
        <v>26021237000</v>
      </c>
      <c r="I166" s="5">
        <v>26021237000</v>
      </c>
      <c r="K166" s="5">
        <v>38013870000</v>
      </c>
      <c r="M166" s="5">
        <v>12000000000</v>
      </c>
      <c r="N166" s="5">
        <v>65103731000</v>
      </c>
      <c r="O166" s="5">
        <v>47898718000</v>
      </c>
      <c r="P166" s="5">
        <v>17843933000</v>
      </c>
      <c r="Q166" s="5">
        <v>48777585000</v>
      </c>
      <c r="R166" s="5">
        <v>10000000000</v>
      </c>
      <c r="T166" s="5">
        <v>28117555000</v>
      </c>
      <c r="U166" s="5">
        <v>32283781000</v>
      </c>
      <c r="V166" s="5">
        <v>70550000000</v>
      </c>
      <c r="W166" s="5">
        <v>58928415714</v>
      </c>
      <c r="X166" s="5">
        <v>15056250000</v>
      </c>
      <c r="Y166" s="5">
        <v>15161903065</v>
      </c>
      <c r="Z166" s="5">
        <v>46906369847</v>
      </c>
    </row>
    <row r="167" spans="3:26" ht="15.5" x14ac:dyDescent="0.35">
      <c r="C167" t="s">
        <v>2863</v>
      </c>
      <c r="D167" s="5">
        <v>-9045685000</v>
      </c>
      <c r="F167" s="5">
        <v>-51449280000</v>
      </c>
      <c r="G167" s="5">
        <v>-7100605000</v>
      </c>
      <c r="I167" s="5">
        <v>-110730489000</v>
      </c>
      <c r="J167" s="5">
        <v>-99141343000</v>
      </c>
      <c r="K167" s="5">
        <v>-25422628000</v>
      </c>
      <c r="L167" s="5">
        <v>-41345643000</v>
      </c>
      <c r="M167" s="5">
        <v>-57176308000</v>
      </c>
      <c r="N167" s="5">
        <v>-18271103000</v>
      </c>
      <c r="O167" s="5">
        <v>-78553295000</v>
      </c>
      <c r="P167" s="5">
        <v>-17927180000</v>
      </c>
      <c r="Q167" s="5">
        <v>-84823472000</v>
      </c>
      <c r="R167" s="5">
        <v>-45107360000</v>
      </c>
      <c r="U167" s="5">
        <v>-35724298000</v>
      </c>
      <c r="V167" s="5">
        <v>-34757196901</v>
      </c>
      <c r="W167" s="5">
        <v>-75181662896</v>
      </c>
      <c r="X167" s="5">
        <v>-89508621250</v>
      </c>
      <c r="Y167" s="5">
        <v>-51417440816</v>
      </c>
      <c r="Z167" s="5">
        <v>-25007662973</v>
      </c>
    </row>
    <row r="168" spans="3:26" ht="15.5" x14ac:dyDescent="0.35">
      <c r="C168" t="s">
        <v>413</v>
      </c>
    </row>
    <row r="169" spans="3:26" ht="15.5" x14ac:dyDescent="0.35">
      <c r="C169" t="s">
        <v>2864</v>
      </c>
      <c r="E169" s="5">
        <v>-20000000000</v>
      </c>
      <c r="J169" s="5">
        <v>-137200000000</v>
      </c>
      <c r="M169" s="5">
        <v>-3720000000</v>
      </c>
    </row>
    <row r="170" spans="3:26" ht="15.5" x14ac:dyDescent="0.35">
      <c r="C170" t="s">
        <v>2865</v>
      </c>
      <c r="D170" s="5">
        <v>53240000000</v>
      </c>
      <c r="F170" s="5">
        <v>3802249000</v>
      </c>
      <c r="G170" s="5">
        <v>7000000000</v>
      </c>
      <c r="I170" s="5">
        <v>11802249000</v>
      </c>
      <c r="J170" s="5">
        <v>31444079000</v>
      </c>
      <c r="K170" s="5">
        <v>49334385000</v>
      </c>
      <c r="L170" s="5">
        <v>24220000000</v>
      </c>
      <c r="M170" s="5">
        <v>115822154000</v>
      </c>
      <c r="O170" s="5">
        <v>13262083000</v>
      </c>
      <c r="P170" s="5">
        <v>94034604000</v>
      </c>
      <c r="Q170" s="5">
        <v>31415175000</v>
      </c>
      <c r="R170" s="5">
        <v>9181489000</v>
      </c>
      <c r="S170" s="5">
        <v>74528046000</v>
      </c>
    </row>
    <row r="171" spans="3:26" ht="15.5" x14ac:dyDescent="0.35">
      <c r="C171" t="s">
        <v>2866</v>
      </c>
      <c r="V171" s="5">
        <v>16479914415</v>
      </c>
      <c r="W171" s="5">
        <v>13500000000</v>
      </c>
    </row>
    <row r="172" spans="3:26" ht="15.5" x14ac:dyDescent="0.35">
      <c r="C172" t="s">
        <v>2867</v>
      </c>
      <c r="D172" s="5">
        <v>11700000</v>
      </c>
      <c r="E172" s="5">
        <v>-60178000</v>
      </c>
      <c r="F172" s="5">
        <v>-356756000</v>
      </c>
      <c r="G172" s="5">
        <v>-47600000</v>
      </c>
      <c r="I172" s="5">
        <v>-949056000</v>
      </c>
      <c r="J172" s="5">
        <v>-658606000</v>
      </c>
      <c r="K172" s="5">
        <v>-3234215000</v>
      </c>
      <c r="L172" s="5">
        <v>-3176391000</v>
      </c>
      <c r="M172" s="5">
        <v>-2852612000</v>
      </c>
      <c r="N172" s="5">
        <v>-331945000</v>
      </c>
      <c r="O172" s="5">
        <v>-1401511000</v>
      </c>
      <c r="P172" s="5">
        <v>-2746606000</v>
      </c>
      <c r="Q172" s="5">
        <v>-279466000</v>
      </c>
      <c r="R172" s="5">
        <v>-1120092000</v>
      </c>
    </row>
    <row r="173" spans="3:26" ht="15.5" x14ac:dyDescent="0.35">
      <c r="C173" t="s">
        <v>2868</v>
      </c>
      <c r="T173" s="5">
        <v>12122805000</v>
      </c>
      <c r="U173" s="5">
        <v>20363208000</v>
      </c>
    </row>
    <row r="174" spans="3:26" ht="15.5" x14ac:dyDescent="0.35">
      <c r="C174" t="s">
        <v>2869</v>
      </c>
      <c r="N174" s="5">
        <v>-360000000</v>
      </c>
      <c r="R174" s="5">
        <v>-86813455000</v>
      </c>
    </row>
    <row r="175" spans="3:26" ht="15.5" x14ac:dyDescent="0.35">
      <c r="C175" t="s">
        <v>2870</v>
      </c>
      <c r="P175" s="5">
        <v>-2000000000</v>
      </c>
      <c r="T175" s="5">
        <v>-24389205000</v>
      </c>
      <c r="U175" s="5">
        <v>-15240000000</v>
      </c>
      <c r="V175" s="5">
        <v>-2753400000</v>
      </c>
      <c r="X175" s="5">
        <v>-2450000000</v>
      </c>
    </row>
    <row r="176" spans="3:26" ht="15.5" x14ac:dyDescent="0.35">
      <c r="C176" t="s">
        <v>666</v>
      </c>
      <c r="R176" s="5">
        <v>-977301000</v>
      </c>
      <c r="S176" s="5">
        <v>-14038000</v>
      </c>
      <c r="T176" s="5">
        <v>-37451370000</v>
      </c>
      <c r="V176" s="5">
        <v>-7957966000</v>
      </c>
    </row>
    <row r="177" spans="3:26" ht="15.5" x14ac:dyDescent="0.35">
      <c r="C177" t="s">
        <v>2871</v>
      </c>
    </row>
    <row r="178" spans="3:26" ht="15.5" x14ac:dyDescent="0.35">
      <c r="C178" t="s">
        <v>1236</v>
      </c>
    </row>
    <row r="179" spans="3:26" ht="15.5" x14ac:dyDescent="0.35">
      <c r="C179" t="s">
        <v>473</v>
      </c>
      <c r="O179" s="5">
        <v>380000000</v>
      </c>
      <c r="U179" s="5">
        <v>1588250000</v>
      </c>
    </row>
    <row r="180" spans="3:26" ht="15.5" x14ac:dyDescent="0.35">
      <c r="C180" t="s">
        <v>350</v>
      </c>
      <c r="M180" s="5">
        <v>-3167575000</v>
      </c>
      <c r="N180" s="5">
        <v>-523939000</v>
      </c>
      <c r="O180" s="5">
        <v>-1579533000</v>
      </c>
      <c r="R180" s="5">
        <v>-1426874000</v>
      </c>
      <c r="T180" s="5">
        <v>-144098000</v>
      </c>
      <c r="U180" s="5">
        <v>-17200464000</v>
      </c>
      <c r="Y180" s="5">
        <v>-2762031367</v>
      </c>
      <c r="Z180" s="5">
        <v>-366324765</v>
      </c>
    </row>
    <row r="181" spans="3:26" ht="15.5" x14ac:dyDescent="0.35">
      <c r="C181" t="s">
        <v>1201</v>
      </c>
      <c r="L181" s="5">
        <v>-4337066000</v>
      </c>
      <c r="M181" s="5">
        <v>-11039805000</v>
      </c>
    </row>
    <row r="182" spans="3:26" ht="15.5" x14ac:dyDescent="0.35">
      <c r="C182" t="s">
        <v>2872</v>
      </c>
      <c r="J182" s="5">
        <v>-2274084000</v>
      </c>
      <c r="P182" s="5">
        <v>-1676191000</v>
      </c>
      <c r="Q182" s="5">
        <v>-490087000</v>
      </c>
      <c r="T182" s="5">
        <v>-15000000000</v>
      </c>
    </row>
    <row r="183" spans="3:26" ht="15.5" x14ac:dyDescent="0.35">
      <c r="C183" t="s">
        <v>2873</v>
      </c>
      <c r="F183" s="5">
        <v>1280107000</v>
      </c>
      <c r="I183" s="5">
        <v>6108468000</v>
      </c>
      <c r="J183" s="5">
        <v>2444625000</v>
      </c>
    </row>
    <row r="184" spans="3:26" ht="15.5" x14ac:dyDescent="0.35">
      <c r="C184" t="s">
        <v>2874</v>
      </c>
      <c r="P184" s="5">
        <v>1156050000</v>
      </c>
      <c r="T184" s="5">
        <v>68241000</v>
      </c>
    </row>
    <row r="185" spans="3:26" ht="15.5" x14ac:dyDescent="0.35">
      <c r="C185" t="s">
        <v>335</v>
      </c>
      <c r="D185" s="5">
        <v>346901000</v>
      </c>
      <c r="E185" s="5">
        <v>676354000</v>
      </c>
      <c r="F185" s="5">
        <v>1938645000</v>
      </c>
      <c r="G185" s="5">
        <v>299045000</v>
      </c>
      <c r="I185" s="5">
        <v>2706681000</v>
      </c>
      <c r="J185" s="5">
        <v>749682000</v>
      </c>
      <c r="K185" s="5">
        <v>704730000</v>
      </c>
      <c r="L185" s="5">
        <v>1093717000</v>
      </c>
      <c r="M185" s="5">
        <v>2133035000</v>
      </c>
      <c r="N185" s="5">
        <v>1154108000</v>
      </c>
      <c r="O185" s="5">
        <v>3093470000</v>
      </c>
      <c r="P185" s="5">
        <v>1906720000</v>
      </c>
      <c r="Q185" s="5">
        <v>286653000</v>
      </c>
      <c r="R185" s="5">
        <v>435229000</v>
      </c>
      <c r="S185" s="5">
        <v>1684646000</v>
      </c>
      <c r="T185" s="5">
        <v>409261000</v>
      </c>
      <c r="U185" s="5">
        <v>1124534000</v>
      </c>
      <c r="V185" s="5">
        <v>1475318927</v>
      </c>
      <c r="W185" s="5">
        <v>1997898260</v>
      </c>
      <c r="X185" s="5">
        <v>623334737</v>
      </c>
      <c r="Y185" s="5">
        <v>1184249999</v>
      </c>
      <c r="Z185" s="5">
        <v>820439190</v>
      </c>
    </row>
    <row r="186" spans="3:26" ht="15.5" x14ac:dyDescent="0.35">
      <c r="C186" t="s">
        <v>2875</v>
      </c>
      <c r="F186" s="5">
        <v>4059536000</v>
      </c>
      <c r="I186" s="5">
        <v>4059536000</v>
      </c>
      <c r="J186" s="5">
        <v>1560000000</v>
      </c>
    </row>
    <row r="187" spans="3:26" ht="15.5" x14ac:dyDescent="0.35">
      <c r="C187" t="s">
        <v>185</v>
      </c>
      <c r="D187" s="5">
        <v>-6272331000</v>
      </c>
      <c r="E187" s="5">
        <v>-8054521000</v>
      </c>
      <c r="F187" s="5">
        <v>-53634568000</v>
      </c>
      <c r="G187" s="5">
        <v>-6650689000</v>
      </c>
      <c r="I187" s="5">
        <v>-66801037000</v>
      </c>
      <c r="J187" s="5">
        <v>-6663809000</v>
      </c>
      <c r="K187" s="5">
        <v>-10047876000</v>
      </c>
      <c r="L187" s="5">
        <v>-7326553000</v>
      </c>
      <c r="M187" s="5">
        <v>-2131473000</v>
      </c>
      <c r="N187" s="5">
        <v>-5245909000</v>
      </c>
      <c r="O187" s="5">
        <v>-26566747000</v>
      </c>
      <c r="P187" s="5">
        <v>-22844079000</v>
      </c>
      <c r="Q187" s="5">
        <v>-40209078000</v>
      </c>
      <c r="R187" s="5">
        <v>-28253604000</v>
      </c>
      <c r="S187" s="5">
        <v>-122112753000</v>
      </c>
      <c r="T187" s="5">
        <v>-5855090000</v>
      </c>
      <c r="U187" s="5">
        <v>-11953296000</v>
      </c>
      <c r="V187" s="5">
        <v>-30539289154</v>
      </c>
      <c r="W187" s="5">
        <v>-34021597013</v>
      </c>
      <c r="X187" s="5">
        <v>-11777973341</v>
      </c>
      <c r="Y187" s="5">
        <v>-3885859557</v>
      </c>
      <c r="Z187" s="5">
        <v>-12233526213</v>
      </c>
    </row>
    <row r="188" spans="3:26" ht="15.5" x14ac:dyDescent="0.35">
      <c r="C188" t="s">
        <v>186</v>
      </c>
      <c r="D188" s="5">
        <v>-375100000000</v>
      </c>
      <c r="F188" s="5">
        <v>-4114159000</v>
      </c>
      <c r="G188" s="5">
        <v>4114159000</v>
      </c>
      <c r="I188" s="5">
        <v>-255750000000</v>
      </c>
      <c r="J188" s="5">
        <v>-136400000000</v>
      </c>
      <c r="K188" s="5">
        <v>-341000000000</v>
      </c>
      <c r="L188" s="5">
        <v>-85230000000</v>
      </c>
      <c r="M188" s="5">
        <v>-36100000000</v>
      </c>
      <c r="N188" s="5">
        <v>-35659401000</v>
      </c>
      <c r="O188" s="5">
        <v>-136400000000</v>
      </c>
      <c r="P188" s="5">
        <v>-166500000000</v>
      </c>
      <c r="Q188" s="5">
        <v>-162150000000</v>
      </c>
      <c r="R188" s="5">
        <v>-149039799000</v>
      </c>
      <c r="S188" s="5">
        <v>-43444038000</v>
      </c>
      <c r="T188" s="5">
        <v>-158787332000</v>
      </c>
      <c r="U188" s="5">
        <v>-1018376000</v>
      </c>
      <c r="V188" s="5">
        <v>-136119966000</v>
      </c>
      <c r="W188" s="5">
        <v>-54852381197</v>
      </c>
      <c r="X188" s="5">
        <v>27615970925</v>
      </c>
      <c r="Y188" s="5">
        <v>-5376887875</v>
      </c>
      <c r="Z188" s="5">
        <v>-23859385976</v>
      </c>
    </row>
    <row r="189" spans="3:26" ht="15.5" x14ac:dyDescent="0.35">
      <c r="C189" t="s">
        <v>825</v>
      </c>
    </row>
    <row r="190" spans="3:26" ht="15.5" x14ac:dyDescent="0.35">
      <c r="C190" t="s">
        <v>830</v>
      </c>
      <c r="S190" s="5">
        <v>40000000000</v>
      </c>
      <c r="U190" s="5">
        <v>78312000000</v>
      </c>
      <c r="V190" s="5">
        <v>21688000000</v>
      </c>
    </row>
    <row r="191" spans="3:26" ht="15.5" x14ac:dyDescent="0.35">
      <c r="C191" t="s">
        <v>478</v>
      </c>
      <c r="Q191" s="5">
        <v>-8700000000</v>
      </c>
      <c r="R191" s="5">
        <v>-14250000000</v>
      </c>
      <c r="U191" s="5">
        <v>-6713207000</v>
      </c>
    </row>
    <row r="192" spans="3:26" ht="15.5" x14ac:dyDescent="0.35">
      <c r="C192" t="s">
        <v>804</v>
      </c>
      <c r="Q192" s="5">
        <v>-8700000000</v>
      </c>
      <c r="R192" s="5">
        <v>-14250000000</v>
      </c>
      <c r="S192" s="5">
        <v>40000000000</v>
      </c>
      <c r="U192" s="5">
        <v>71598793000</v>
      </c>
      <c r="V192" s="5">
        <v>21688000000</v>
      </c>
    </row>
    <row r="193" spans="2:26" ht="15.5" x14ac:dyDescent="0.35">
      <c r="C193" t="s">
        <v>190</v>
      </c>
      <c r="L193" s="5">
        <v>-160000000</v>
      </c>
      <c r="M193" s="5">
        <v>-2000000000</v>
      </c>
      <c r="N193" s="5">
        <v>-1559401000</v>
      </c>
    </row>
    <row r="194" spans="2:26" ht="15.5" x14ac:dyDescent="0.35">
      <c r="C194" t="s">
        <v>485</v>
      </c>
      <c r="D194" s="5">
        <v>-375100000000</v>
      </c>
      <c r="I194" s="5">
        <v>-255750000000</v>
      </c>
      <c r="J194" s="5">
        <v>-136400000000</v>
      </c>
      <c r="K194" s="5">
        <v>-341000000000</v>
      </c>
      <c r="L194" s="5">
        <v>-85250000000</v>
      </c>
      <c r="M194" s="5">
        <v>-34100000000</v>
      </c>
      <c r="N194" s="5">
        <v>-34100000000</v>
      </c>
      <c r="O194" s="5">
        <v>-136400000000</v>
      </c>
      <c r="P194" s="5">
        <v>-170500000000</v>
      </c>
      <c r="Q194" s="5">
        <v>-153450000000</v>
      </c>
      <c r="R194" s="5">
        <v>-136400000000</v>
      </c>
      <c r="S194" s="5">
        <v>-102300000000</v>
      </c>
      <c r="T194" s="5">
        <v>-119350000000</v>
      </c>
      <c r="U194" s="5">
        <v>-100015300000</v>
      </c>
      <c r="V194" s="5">
        <v>-150040000000</v>
      </c>
      <c r="W194" s="5">
        <v>-50024700000</v>
      </c>
      <c r="X194" s="5">
        <v>-20625000000</v>
      </c>
      <c r="Y194" s="5">
        <v>-5432941000</v>
      </c>
      <c r="Z194" s="5">
        <v>-20623125000</v>
      </c>
    </row>
    <row r="195" spans="2:26" ht="15.5" x14ac:dyDescent="0.35">
      <c r="C195" t="s">
        <v>1003</v>
      </c>
      <c r="V195" s="5">
        <v>-10000000</v>
      </c>
    </row>
    <row r="196" spans="2:26" ht="15.5" x14ac:dyDescent="0.35">
      <c r="C196" t="s">
        <v>375</v>
      </c>
      <c r="L196" s="5">
        <v>180000000</v>
      </c>
      <c r="R196" s="5">
        <v>1425000000</v>
      </c>
      <c r="S196" s="5">
        <v>16000000000</v>
      </c>
      <c r="V196" s="5">
        <v>200000000</v>
      </c>
      <c r="X196" s="5">
        <v>41800000000</v>
      </c>
    </row>
    <row r="197" spans="2:26" ht="15.5" x14ac:dyDescent="0.35">
      <c r="C197" t="s">
        <v>2876</v>
      </c>
    </row>
    <row r="198" spans="2:26" ht="15.5" x14ac:dyDescent="0.35">
      <c r="C198" t="s">
        <v>2877</v>
      </c>
      <c r="X198" s="5">
        <v>6440970925</v>
      </c>
      <c r="Y198" s="5">
        <v>56053125</v>
      </c>
      <c r="Z198" s="5">
        <v>-3236260976</v>
      </c>
    </row>
    <row r="199" spans="2:26" ht="15.5" x14ac:dyDescent="0.35">
      <c r="C199" t="s">
        <v>2422</v>
      </c>
      <c r="F199" s="5">
        <v>-4059536000</v>
      </c>
      <c r="G199" s="5">
        <v>4059536000</v>
      </c>
      <c r="R199" s="5">
        <v>1162502000</v>
      </c>
      <c r="S199" s="5">
        <v>3270000000</v>
      </c>
      <c r="T199" s="5">
        <v>-2000000000</v>
      </c>
      <c r="U199" s="5">
        <v>-7453238000</v>
      </c>
      <c r="W199" s="5">
        <v>-4827681197</v>
      </c>
    </row>
    <row r="200" spans="2:26" ht="15.5" x14ac:dyDescent="0.35">
      <c r="C200" t="s">
        <v>609</v>
      </c>
    </row>
    <row r="201" spans="2:26" ht="15.5" x14ac:dyDescent="0.35">
      <c r="C201" t="s">
        <v>2878</v>
      </c>
      <c r="S201" s="5">
        <v>-400000000</v>
      </c>
    </row>
    <row r="202" spans="2:26" ht="15.5" x14ac:dyDescent="0.35">
      <c r="C202" t="s">
        <v>195</v>
      </c>
      <c r="D202" s="5">
        <v>-441589090000</v>
      </c>
      <c r="E202" s="5">
        <v>199098569000</v>
      </c>
      <c r="F202" s="5">
        <v>-77479025000</v>
      </c>
      <c r="G202" s="5">
        <v>136740527000</v>
      </c>
      <c r="I202" s="5">
        <v>51400886000</v>
      </c>
      <c r="J202" s="5">
        <v>303322717000</v>
      </c>
      <c r="K202" s="5">
        <v>-201186148000</v>
      </c>
      <c r="L202" s="5">
        <v>164805693000</v>
      </c>
      <c r="M202" s="5">
        <v>150769340000</v>
      </c>
      <c r="N202" s="5">
        <v>-53816585000</v>
      </c>
      <c r="O202" s="5">
        <v>-25053075000</v>
      </c>
      <c r="P202" s="5">
        <v>14190652000</v>
      </c>
      <c r="Q202" s="5">
        <v>19222497000</v>
      </c>
      <c r="R202" s="5">
        <v>-83399576000</v>
      </c>
      <c r="S202" s="5">
        <v>143612575000</v>
      </c>
      <c r="T202" s="5">
        <v>46720531000</v>
      </c>
      <c r="U202" s="5">
        <v>-139252570000</v>
      </c>
      <c r="V202" s="5">
        <v>27635571556</v>
      </c>
      <c r="W202" s="5">
        <v>172667227168</v>
      </c>
      <c r="X202" s="5">
        <v>54104851614</v>
      </c>
      <c r="Y202" s="5">
        <v>144424453996</v>
      </c>
      <c r="Z202" s="5">
        <v>158174896325</v>
      </c>
    </row>
    <row r="203" spans="2:26" ht="15.5" x14ac:dyDescent="0.35">
      <c r="C203" t="s">
        <v>196</v>
      </c>
      <c r="E203" s="5">
        <v>1099729650000</v>
      </c>
      <c r="I203" s="5">
        <v>1033988878000</v>
      </c>
      <c r="J203" s="5">
        <v>728931318000</v>
      </c>
      <c r="K203" s="5">
        <v>931265416000</v>
      </c>
      <c r="L203" s="5">
        <v>759873074000</v>
      </c>
      <c r="M203" s="5">
        <v>607936085000</v>
      </c>
      <c r="N203" s="5">
        <v>657123388000</v>
      </c>
      <c r="O203" s="5">
        <v>675972372000</v>
      </c>
      <c r="P203" s="5">
        <v>670721593000</v>
      </c>
      <c r="Q203" s="5">
        <v>655987513000</v>
      </c>
      <c r="R203" s="5">
        <v>732979863000</v>
      </c>
      <c r="S203" s="5">
        <v>578717522000</v>
      </c>
      <c r="T203" s="5">
        <v>548424400000</v>
      </c>
      <c r="U203" s="5">
        <v>697685563000</v>
      </c>
      <c r="V203" s="5">
        <v>661096154514</v>
      </c>
      <c r="W203" s="5">
        <v>488213578157</v>
      </c>
      <c r="X203" s="5">
        <v>433957837413</v>
      </c>
      <c r="Y203" s="5">
        <v>289621389908</v>
      </c>
      <c r="Z203" s="5">
        <v>131355845181</v>
      </c>
    </row>
    <row r="204" spans="2:26" ht="15.5" x14ac:dyDescent="0.35">
      <c r="C204" t="s">
        <v>383</v>
      </c>
      <c r="D204" s="5">
        <v>4778530000</v>
      </c>
      <c r="E204" s="5">
        <v>2893755000</v>
      </c>
      <c r="F204" s="5">
        <v>14256376000</v>
      </c>
      <c r="G204" s="5">
        <v>-114519000</v>
      </c>
      <c r="I204" s="5">
        <v>14339886000</v>
      </c>
      <c r="J204" s="5">
        <v>1734843000</v>
      </c>
      <c r="K204" s="5">
        <v>-1147950000</v>
      </c>
      <c r="L204" s="5">
        <v>6586649000</v>
      </c>
      <c r="M204" s="5">
        <v>1167649000</v>
      </c>
      <c r="N204" s="5">
        <v>4629282000</v>
      </c>
      <c r="O204" s="5">
        <v>6204091000</v>
      </c>
      <c r="P204" s="5">
        <v>-8939873000</v>
      </c>
      <c r="Q204" s="5">
        <v>-4488417000</v>
      </c>
      <c r="R204" s="5">
        <v>6407226000</v>
      </c>
      <c r="S204" s="5">
        <v>10649766000</v>
      </c>
      <c r="T204" s="5">
        <v>-1195287000</v>
      </c>
      <c r="U204" s="5">
        <v>-10008593000</v>
      </c>
      <c r="V204" s="5">
        <v>8953837285</v>
      </c>
      <c r="W204" s="5">
        <v>215349189</v>
      </c>
      <c r="X204" s="5">
        <v>150889133</v>
      </c>
      <c r="Y204" s="5">
        <v>-88006491</v>
      </c>
      <c r="Z204" s="5">
        <v>90648402</v>
      </c>
    </row>
    <row r="205" spans="2:26" ht="15.5" x14ac:dyDescent="0.35">
      <c r="C205" t="s">
        <v>617</v>
      </c>
      <c r="T205" s="5">
        <v>-15232122000</v>
      </c>
    </row>
    <row r="206" spans="2:26" ht="15.5" x14ac:dyDescent="0.35">
      <c r="C206" t="s">
        <v>197</v>
      </c>
      <c r="D206" s="5">
        <v>-436810560000</v>
      </c>
      <c r="E206" s="5">
        <v>1301721974000</v>
      </c>
      <c r="F206" s="5">
        <v>-63222649000</v>
      </c>
      <c r="G206" s="5">
        <v>136626008000</v>
      </c>
      <c r="I206" s="5">
        <v>1099729650000</v>
      </c>
      <c r="J206" s="5">
        <v>1033988878000</v>
      </c>
      <c r="K206" s="5">
        <v>728931318000</v>
      </c>
      <c r="L206" s="5">
        <v>931265416000</v>
      </c>
      <c r="M206" s="5">
        <v>759873074000</v>
      </c>
      <c r="N206" s="5">
        <v>607936085000</v>
      </c>
      <c r="O206" s="5">
        <v>657123388000</v>
      </c>
      <c r="P206" s="5">
        <v>675972372000</v>
      </c>
      <c r="Q206" s="5">
        <v>670721593000</v>
      </c>
      <c r="R206" s="5">
        <v>655987513000</v>
      </c>
      <c r="S206" s="5">
        <v>732979863000</v>
      </c>
      <c r="T206" s="5">
        <v>578717522000</v>
      </c>
      <c r="U206" s="5">
        <v>548424400000</v>
      </c>
      <c r="V206" s="5">
        <v>697685563355</v>
      </c>
      <c r="W206" s="5">
        <v>661096154514</v>
      </c>
      <c r="X206" s="5">
        <v>488213578160</v>
      </c>
      <c r="Y206" s="5">
        <v>433957837413</v>
      </c>
      <c r="Z206" s="5">
        <v>289621389908</v>
      </c>
    </row>
    <row r="208" spans="2:26" ht="15.5" x14ac:dyDescent="0.35">
      <c r="B208" t="s">
        <v>198</v>
      </c>
      <c r="C208" t="s">
        <v>12</v>
      </c>
      <c r="D208" s="5">
        <v>3410000000</v>
      </c>
      <c r="E208" s="5">
        <v>3410000000</v>
      </c>
      <c r="F208" s="5">
        <v>3410000000</v>
      </c>
      <c r="G208" s="5">
        <v>3410000000</v>
      </c>
      <c r="I208" s="5">
        <v>3410000000</v>
      </c>
      <c r="J208" s="5">
        <v>3410000000</v>
      </c>
      <c r="K208" s="5">
        <v>3410000000</v>
      </c>
      <c r="L208" s="5">
        <v>3410000000</v>
      </c>
      <c r="M208" s="5">
        <v>3410000000</v>
      </c>
      <c r="N208" s="5">
        <v>3410000000</v>
      </c>
      <c r="O208" s="5">
        <v>3410000000</v>
      </c>
      <c r="P208" s="5">
        <v>3410000000</v>
      </c>
      <c r="Q208" s="5">
        <v>3410000000</v>
      </c>
      <c r="R208" s="5">
        <v>3410000000</v>
      </c>
      <c r="S208" s="5">
        <v>3410000000</v>
      </c>
      <c r="T208" s="5">
        <v>3410000000</v>
      </c>
      <c r="U208" s="5">
        <v>3410000000</v>
      </c>
      <c r="V208" s="5">
        <v>3410000000</v>
      </c>
      <c r="W208" s="5">
        <v>3410000000</v>
      </c>
      <c r="X208" s="5">
        <v>3410000000</v>
      </c>
      <c r="Y208" s="5">
        <v>2750000000</v>
      </c>
      <c r="Z208" s="5">
        <v>2750000000</v>
      </c>
    </row>
    <row r="209" spans="3:7" ht="15.5" x14ac:dyDescent="0.35">
      <c r="C209" t="s">
        <v>199</v>
      </c>
      <c r="D209" s="6">
        <v>48.58</v>
      </c>
      <c r="E209" s="6">
        <v>30.52</v>
      </c>
      <c r="F209" s="6">
        <v>34.909999999999997</v>
      </c>
      <c r="G209" s="6">
        <v>35.409999999999997</v>
      </c>
    </row>
    <row r="210" spans="3:7" ht="15.5" x14ac:dyDescent="0.35">
      <c r="C210" t="s">
        <v>200</v>
      </c>
      <c r="D210" s="6">
        <v>21.1</v>
      </c>
      <c r="E210" s="6">
        <v>33.26</v>
      </c>
      <c r="F210" s="6">
        <v>29.07</v>
      </c>
      <c r="G210" s="6">
        <v>23.86</v>
      </c>
    </row>
    <row r="211" spans="3:7" ht="15.5" x14ac:dyDescent="0.35">
      <c r="C211" t="s">
        <v>69</v>
      </c>
      <c r="D211" s="6">
        <v>2.86</v>
      </c>
      <c r="E211" s="6">
        <v>4.13</v>
      </c>
      <c r="F211" s="6">
        <v>3.1</v>
      </c>
      <c r="G211" s="6">
        <v>2.59</v>
      </c>
    </row>
    <row r="212" spans="3:7" ht="15.5" x14ac:dyDescent="0.35">
      <c r="C212" t="s">
        <v>201</v>
      </c>
      <c r="D212" s="5">
        <v>203900000000</v>
      </c>
      <c r="E212" s="6">
        <v>133580000000.00002</v>
      </c>
      <c r="F212" s="5">
        <v>155820000000</v>
      </c>
      <c r="G212" s="5">
        <v>159700000000</v>
      </c>
    </row>
    <row r="213" spans="3:7" ht="15.5" x14ac:dyDescent="0.35">
      <c r="C213" t="s">
        <v>202</v>
      </c>
      <c r="D213" s="6">
        <v>3.95E-2</v>
      </c>
      <c r="E213" s="6">
        <v>2.41E-2</v>
      </c>
      <c r="F213" s="6">
        <v>2.9399999999999999E-2</v>
      </c>
      <c r="G213" s="6">
        <v>3.1600000000000003E-2</v>
      </c>
    </row>
    <row r="214" spans="3:7" ht="15.5" x14ac:dyDescent="0.35">
      <c r="C214" t="s">
        <v>203</v>
      </c>
      <c r="D214" s="6">
        <v>0.13500000000000001</v>
      </c>
      <c r="E214" s="6">
        <v>7.2499999999999995E-2</v>
      </c>
      <c r="F214" s="6">
        <v>8.9399999999999993E-2</v>
      </c>
      <c r="G214" s="6">
        <v>9.820000000000001E-2</v>
      </c>
    </row>
    <row r="215" spans="3:7" ht="15.5" x14ac:dyDescent="0.35">
      <c r="C215" t="s">
        <v>204</v>
      </c>
      <c r="D215" s="6">
        <v>0.12909999999999999</v>
      </c>
      <c r="E215" s="6">
        <v>8.0399999999999985E-2</v>
      </c>
      <c r="F215" s="6">
        <v>0.1017</v>
      </c>
      <c r="G215" s="6">
        <v>0.1125</v>
      </c>
    </row>
    <row r="216" spans="3:7" ht="15.5" x14ac:dyDescent="0.35">
      <c r="C216" t="s">
        <v>205</v>
      </c>
    </row>
    <row r="217" spans="3:7" ht="15.5" x14ac:dyDescent="0.35">
      <c r="C217" t="s">
        <v>206</v>
      </c>
      <c r="D217" s="5">
        <v>1225000000000</v>
      </c>
      <c r="E217" s="5">
        <v>1434000000000</v>
      </c>
      <c r="F217" s="5">
        <v>1330000000000</v>
      </c>
      <c r="G217" s="5">
        <v>1227000000000</v>
      </c>
    </row>
    <row r="218" spans="3:7" ht="15.5" x14ac:dyDescent="0.35">
      <c r="C218" t="s">
        <v>207</v>
      </c>
      <c r="D218" s="6">
        <v>2.85</v>
      </c>
      <c r="E218" s="6">
        <v>2.41</v>
      </c>
      <c r="F218" s="6">
        <v>2.6</v>
      </c>
      <c r="G218" s="6">
        <v>2.34</v>
      </c>
    </row>
    <row r="219" spans="3:7" ht="15.5" x14ac:dyDescent="0.35">
      <c r="C219" t="s">
        <v>208</v>
      </c>
      <c r="D219" s="6">
        <v>359.78</v>
      </c>
      <c r="E219" s="6">
        <v>421.2</v>
      </c>
      <c r="F219" s="6">
        <v>390.68</v>
      </c>
      <c r="G219" s="6">
        <v>360.5</v>
      </c>
    </row>
    <row r="220" spans="3:7" ht="15.5" x14ac:dyDescent="0.35">
      <c r="C220" t="s">
        <v>209</v>
      </c>
      <c r="D220" s="6">
        <v>2.85</v>
      </c>
      <c r="E220" s="6">
        <v>2.41</v>
      </c>
      <c r="F220" s="6">
        <v>2.6</v>
      </c>
      <c r="G220" s="6">
        <v>2.34</v>
      </c>
    </row>
    <row r="221" spans="3:7" ht="15.5" x14ac:dyDescent="0.35">
      <c r="C221" t="s">
        <v>210</v>
      </c>
      <c r="D221" s="6">
        <v>359.78</v>
      </c>
      <c r="E221" s="6">
        <v>421.2</v>
      </c>
      <c r="F221" s="6">
        <v>390.68</v>
      </c>
      <c r="G221" s="6">
        <v>360.5</v>
      </c>
    </row>
    <row r="222" spans="3:7" ht="15.5" x14ac:dyDescent="0.35">
      <c r="C222" t="s">
        <v>211</v>
      </c>
    </row>
    <row r="223" spans="3:7" ht="15.5" x14ac:dyDescent="0.35">
      <c r="C223" t="s">
        <v>212</v>
      </c>
    </row>
    <row r="224" spans="3:7" ht="15.5" x14ac:dyDescent="0.35">
      <c r="C224" t="s">
        <v>213</v>
      </c>
      <c r="D224" s="5">
        <v>1227000000000</v>
      </c>
      <c r="E224" s="5">
        <v>1436000000000</v>
      </c>
      <c r="F224" s="5">
        <v>1332000000000</v>
      </c>
      <c r="G224" s="5">
        <v>1229000000000</v>
      </c>
    </row>
    <row r="225" spans="3:26" ht="15.5" x14ac:dyDescent="0.35">
      <c r="C225" t="s">
        <v>24</v>
      </c>
    </row>
    <row r="226" spans="3:26" ht="15.5" x14ac:dyDescent="0.35">
      <c r="C226" t="s">
        <v>21</v>
      </c>
      <c r="D226" s="5">
        <v>-865000000000</v>
      </c>
      <c r="E226" s="5">
        <v>-1302000000000</v>
      </c>
      <c r="F226" s="5">
        <v>-1100000000000</v>
      </c>
      <c r="G226" s="5">
        <v>-1163000000000</v>
      </c>
    </row>
    <row r="227" spans="3:26" ht="15.5" x14ac:dyDescent="0.35">
      <c r="C227" t="s">
        <v>214</v>
      </c>
      <c r="D227" s="5">
        <v>342000000000</v>
      </c>
      <c r="E227" s="5">
        <v>558000000000</v>
      </c>
      <c r="F227" s="5">
        <v>542000000000</v>
      </c>
      <c r="G227" s="5">
        <v>604000000000</v>
      </c>
    </row>
    <row r="228" spans="3:26" ht="15.5" x14ac:dyDescent="0.35">
      <c r="C228" t="s">
        <v>215</v>
      </c>
      <c r="D228" s="5">
        <v>-105000000000</v>
      </c>
      <c r="E228" s="5">
        <v>227000000000</v>
      </c>
      <c r="F228" s="5">
        <v>-6000000000</v>
      </c>
      <c r="G228" s="5">
        <v>140000000000</v>
      </c>
    </row>
    <row r="229" spans="3:26" ht="15.5" x14ac:dyDescent="0.35">
      <c r="C229" t="s">
        <v>216</v>
      </c>
      <c r="D229" s="5">
        <v>-6000000000</v>
      </c>
      <c r="E229" s="5">
        <v>-8000000000</v>
      </c>
      <c r="F229" s="5">
        <v>-54000000000</v>
      </c>
      <c r="G229" s="5">
        <v>-7000000000</v>
      </c>
    </row>
    <row r="230" spans="3:26" ht="15.5" x14ac:dyDescent="0.35">
      <c r="C230" t="s">
        <v>13</v>
      </c>
      <c r="D230" s="5">
        <v>-111000000000</v>
      </c>
      <c r="E230" s="5">
        <v>218000000000</v>
      </c>
      <c r="F230" s="5">
        <v>-59000000000</v>
      </c>
      <c r="G230" s="5">
        <v>133000000000</v>
      </c>
    </row>
    <row r="231" spans="3:26" ht="15.5" x14ac:dyDescent="0.35">
      <c r="C231" t="s">
        <v>16</v>
      </c>
      <c r="D231" s="6">
        <v>-32.549999999999997</v>
      </c>
      <c r="E231" s="6">
        <v>64.069999999999993</v>
      </c>
      <c r="F231" s="6">
        <v>-17.39</v>
      </c>
      <c r="G231" s="6">
        <v>39.03</v>
      </c>
    </row>
    <row r="232" spans="3:26" ht="15.5" x14ac:dyDescent="0.35">
      <c r="C232" t="s">
        <v>54</v>
      </c>
      <c r="I232" s="6">
        <v>121.5</v>
      </c>
      <c r="J232" s="6">
        <v>77.84</v>
      </c>
      <c r="K232" s="6">
        <v>50.64</v>
      </c>
      <c r="L232" s="6">
        <v>26.89</v>
      </c>
      <c r="M232" s="6">
        <v>29.82</v>
      </c>
      <c r="N232" s="6">
        <v>31.93</v>
      </c>
      <c r="O232" s="6">
        <v>51.53</v>
      </c>
      <c r="P232" s="6">
        <v>61.19</v>
      </c>
      <c r="Q232" s="6">
        <v>71.709999999999994</v>
      </c>
      <c r="R232" s="6">
        <v>65.400000000000006</v>
      </c>
      <c r="S232" s="6">
        <v>56.13</v>
      </c>
      <c r="T232" s="5">
        <v>48</v>
      </c>
      <c r="U232" s="6">
        <v>56.98</v>
      </c>
      <c r="V232" s="6">
        <v>51.51</v>
      </c>
      <c r="W232" s="6">
        <v>36.61</v>
      </c>
      <c r="X232" s="6">
        <v>23.64</v>
      </c>
      <c r="Y232" s="6">
        <v>18.920000000000002</v>
      </c>
      <c r="Z232" s="6">
        <v>6.32</v>
      </c>
    </row>
    <row r="233" spans="3:26" ht="15.5" x14ac:dyDescent="0.35">
      <c r="C233" t="s">
        <v>68</v>
      </c>
      <c r="I233" s="6">
        <v>8.35</v>
      </c>
      <c r="J233" s="6">
        <v>8.74</v>
      </c>
      <c r="K233" s="6">
        <v>7.42</v>
      </c>
      <c r="L233" s="6">
        <v>11.23</v>
      </c>
      <c r="M233" s="6">
        <v>10.6</v>
      </c>
      <c r="N233" s="6">
        <v>11.59</v>
      </c>
      <c r="O233" s="6">
        <v>8.4600000000000009</v>
      </c>
      <c r="P233" s="6">
        <v>9.15</v>
      </c>
      <c r="Q233" s="6">
        <v>9.1999999999999993</v>
      </c>
      <c r="R233" s="6">
        <v>11.7</v>
      </c>
      <c r="S233" s="6">
        <v>10.96</v>
      </c>
      <c r="T233" s="6">
        <v>23.33</v>
      </c>
      <c r="U233" s="6">
        <v>8.7799999999999994</v>
      </c>
      <c r="V233" s="6">
        <v>17.47</v>
      </c>
      <c r="W233" s="6">
        <v>7.78</v>
      </c>
      <c r="X233" s="6">
        <v>10.79</v>
      </c>
      <c r="Y233" s="6">
        <v>9.83</v>
      </c>
      <c r="Z233" s="6">
        <v>13.92</v>
      </c>
    </row>
    <row r="234" spans="3:26" ht="15.5" x14ac:dyDescent="0.35">
      <c r="C234" t="s">
        <v>71</v>
      </c>
      <c r="I234" s="6">
        <v>0.89</v>
      </c>
      <c r="J234" s="6">
        <v>0.75</v>
      </c>
      <c r="K234" s="6">
        <v>0.42</v>
      </c>
      <c r="L234" s="6">
        <v>0.45</v>
      </c>
      <c r="M234" s="6">
        <v>0.62</v>
      </c>
      <c r="N234" s="6">
        <v>0.55000000000000004</v>
      </c>
      <c r="O234" s="6">
        <v>0.6</v>
      </c>
      <c r="P234" s="6">
        <v>0.69</v>
      </c>
      <c r="Q234" s="6">
        <v>0.77</v>
      </c>
      <c r="R234" s="6">
        <v>1.1000000000000001</v>
      </c>
      <c r="S234" s="6">
        <v>0.93</v>
      </c>
      <c r="T234" s="6">
        <v>1.81</v>
      </c>
      <c r="U234" s="6">
        <v>0.75</v>
      </c>
      <c r="V234" s="6">
        <v>1.67</v>
      </c>
      <c r="W234" s="6">
        <v>0.62</v>
      </c>
      <c r="X234" s="6">
        <v>0.56000000000000005</v>
      </c>
      <c r="Y234" s="6">
        <v>0.3</v>
      </c>
      <c r="Z234" s="6">
        <v>0.13</v>
      </c>
    </row>
    <row r="235" spans="3:26" ht="15.5" x14ac:dyDescent="0.35">
      <c r="C235" t="s">
        <v>217</v>
      </c>
      <c r="I235" s="5">
        <v>544400000000</v>
      </c>
      <c r="J235" s="5">
        <v>374660000000</v>
      </c>
      <c r="K235" s="5">
        <v>274920000000</v>
      </c>
      <c r="L235" s="5">
        <v>168300000000</v>
      </c>
      <c r="M235" s="5">
        <v>174940000000</v>
      </c>
      <c r="N235" s="5">
        <v>209230000000</v>
      </c>
      <c r="O235" s="5">
        <v>280390000000</v>
      </c>
      <c r="P235" s="5">
        <v>322680000000</v>
      </c>
    </row>
    <row r="236" spans="3:26" ht="15.5" x14ac:dyDescent="0.35">
      <c r="C236" t="s">
        <v>218</v>
      </c>
      <c r="I236" s="6">
        <v>0.10249999999999999</v>
      </c>
      <c r="J236" s="6">
        <v>7.5899999999999995E-2</v>
      </c>
      <c r="K236" s="6">
        <v>5.5099999999999996E-2</v>
      </c>
      <c r="L236" s="6">
        <v>3.0699999999999998E-2</v>
      </c>
      <c r="M236" s="6">
        <v>3.73E-2</v>
      </c>
      <c r="N236" s="6">
        <v>3.7699999999999997E-2</v>
      </c>
      <c r="O236" s="6">
        <v>5.9299999999999999E-2</v>
      </c>
      <c r="P236" s="6">
        <v>6.4600000000000005E-2</v>
      </c>
      <c r="Q236" s="6">
        <v>7.5399999999999995E-2</v>
      </c>
      <c r="R236" s="6">
        <v>7.5600000000000001E-2</v>
      </c>
      <c r="S236" s="6">
        <v>6.7199999999999996E-2</v>
      </c>
      <c r="T236" s="6">
        <v>6.59E-2</v>
      </c>
      <c r="U236" s="6">
        <v>8.7300000000000003E-2</v>
      </c>
      <c r="V236" s="6">
        <v>8.5099999999999995E-2</v>
      </c>
      <c r="W236" s="6">
        <v>6.5799999999999997E-2</v>
      </c>
      <c r="X236" s="6">
        <v>5.0700000000000002E-2</v>
      </c>
      <c r="Y236" s="6">
        <v>4.0300000000000002E-2</v>
      </c>
      <c r="Z236" s="6">
        <v>1.3000000000000001E-2</v>
      </c>
    </row>
    <row r="237" spans="3:26" ht="15.5" x14ac:dyDescent="0.35">
      <c r="C237" t="s">
        <v>219</v>
      </c>
      <c r="I237" s="6">
        <v>0.311</v>
      </c>
      <c r="J237" s="6">
        <v>0.22309999999999999</v>
      </c>
      <c r="K237" s="6">
        <v>0.16140000000000002</v>
      </c>
      <c r="L237" s="6">
        <v>7.3800000000000004E-2</v>
      </c>
      <c r="M237" s="6">
        <v>8.2400000000000001E-2</v>
      </c>
      <c r="N237" s="6">
        <v>9.5299999999999996E-2</v>
      </c>
      <c r="O237" s="6">
        <v>0.1628</v>
      </c>
      <c r="P237" s="6">
        <v>0.19789999999999999</v>
      </c>
      <c r="Q237" s="6">
        <v>0.24309999999999998</v>
      </c>
      <c r="R237" s="6">
        <v>0.24100000000000002</v>
      </c>
      <c r="S237" s="6">
        <v>0.22550000000000001</v>
      </c>
      <c r="T237" s="6">
        <v>0.20519999999999999</v>
      </c>
      <c r="U237" s="6">
        <v>0.25800000000000001</v>
      </c>
      <c r="V237" s="6">
        <v>0.2666</v>
      </c>
      <c r="W237" s="6">
        <v>0.1971</v>
      </c>
      <c r="X237" s="6">
        <v>0.1444</v>
      </c>
      <c r="Y237" s="6">
        <v>0.10580000000000001</v>
      </c>
      <c r="Z237" s="6">
        <v>3.9E-2</v>
      </c>
    </row>
    <row r="238" spans="3:26" ht="15.5" x14ac:dyDescent="0.35">
      <c r="C238" t="s">
        <v>220</v>
      </c>
      <c r="I238" s="6">
        <v>0.35859999999999997</v>
      </c>
      <c r="J238" s="6">
        <v>0.26590000000000003</v>
      </c>
      <c r="K238" s="6">
        <v>0.19070000000000001</v>
      </c>
      <c r="L238" s="6">
        <v>0.10800000000000001</v>
      </c>
      <c r="M238" s="6">
        <v>0.1091</v>
      </c>
      <c r="N238" s="6">
        <v>0.13009999999999999</v>
      </c>
      <c r="O238" s="6">
        <v>0.19020000000000001</v>
      </c>
      <c r="P238" s="6">
        <v>0.22920000000000001</v>
      </c>
      <c r="Q238" s="6">
        <v>0.26780000000000004</v>
      </c>
      <c r="R238" s="6">
        <v>0.26829999999999998</v>
      </c>
      <c r="S238" s="6">
        <v>0.26390000000000002</v>
      </c>
      <c r="T238" s="6">
        <v>0.25030000000000002</v>
      </c>
      <c r="U238" s="6">
        <v>0.32380000000000003</v>
      </c>
      <c r="V238" s="6">
        <v>0.30499999999999999</v>
      </c>
      <c r="W238" s="6">
        <v>0.23980000000000001</v>
      </c>
      <c r="X238" s="6">
        <v>0.2034</v>
      </c>
      <c r="Y238" s="6">
        <v>0.19359999999999999</v>
      </c>
      <c r="Z238" s="6">
        <v>0.20519999999999999</v>
      </c>
    </row>
    <row r="239" spans="3:26" ht="15.5" x14ac:dyDescent="0.35">
      <c r="C239" t="s">
        <v>221</v>
      </c>
      <c r="P239" s="6">
        <v>312.18</v>
      </c>
      <c r="Q239" s="6">
        <v>124.36</v>
      </c>
      <c r="R239" s="6">
        <v>72.41</v>
      </c>
      <c r="S239" s="6">
        <v>2402.27</v>
      </c>
      <c r="U239" s="6">
        <v>48.35</v>
      </c>
      <c r="V239" s="6">
        <v>528.34</v>
      </c>
    </row>
    <row r="240" spans="3:26" ht="15.5" x14ac:dyDescent="0.35">
      <c r="C240" t="s">
        <v>65</v>
      </c>
      <c r="I240" s="6">
        <v>2.6</v>
      </c>
      <c r="J240" s="6">
        <v>1.95</v>
      </c>
      <c r="K240" s="6">
        <v>1.2</v>
      </c>
      <c r="L240" s="6">
        <v>0.83</v>
      </c>
      <c r="M240" s="6">
        <v>0.87</v>
      </c>
      <c r="N240" s="6">
        <v>1.1100000000000001</v>
      </c>
      <c r="O240" s="6">
        <v>1.38</v>
      </c>
      <c r="P240" s="6">
        <v>1.81</v>
      </c>
      <c r="Q240" s="6">
        <v>2.2400000000000002</v>
      </c>
      <c r="R240" s="6">
        <v>2.82</v>
      </c>
      <c r="S240" s="6">
        <v>2.4700000000000002</v>
      </c>
      <c r="T240" s="6">
        <v>4.79</v>
      </c>
      <c r="U240" s="6">
        <v>2.2599999999999998</v>
      </c>
      <c r="V240" s="6">
        <v>4.66</v>
      </c>
      <c r="W240" s="6">
        <v>1.53</v>
      </c>
      <c r="X240" s="6">
        <v>1.56</v>
      </c>
      <c r="Y240" s="6">
        <v>1.04</v>
      </c>
      <c r="Z240" s="6">
        <v>0.54</v>
      </c>
    </row>
    <row r="241" spans="3:26" ht="15.5" x14ac:dyDescent="0.35">
      <c r="C241" t="s">
        <v>62</v>
      </c>
      <c r="I241" s="6">
        <v>390.68</v>
      </c>
      <c r="J241" s="6">
        <v>348.92</v>
      </c>
      <c r="K241" s="6">
        <v>313.66000000000003</v>
      </c>
      <c r="L241" s="6">
        <v>364.43</v>
      </c>
      <c r="M241" s="6">
        <v>362.05</v>
      </c>
      <c r="N241" s="6">
        <v>334.84</v>
      </c>
      <c r="O241" s="6">
        <v>316.49</v>
      </c>
      <c r="P241" s="6">
        <v>309.16000000000003</v>
      </c>
      <c r="Q241" s="6">
        <v>295.01</v>
      </c>
      <c r="R241" s="6">
        <v>271.33</v>
      </c>
      <c r="S241" s="6">
        <v>248.87</v>
      </c>
      <c r="T241" s="6">
        <v>233.86</v>
      </c>
      <c r="U241" s="6">
        <v>220.86</v>
      </c>
      <c r="V241" s="6">
        <v>193.21</v>
      </c>
      <c r="W241" s="6">
        <v>185.7</v>
      </c>
      <c r="X241" s="6">
        <v>163.76</v>
      </c>
      <c r="Y241" s="6">
        <v>178.85</v>
      </c>
      <c r="Z241" s="6">
        <v>161.88</v>
      </c>
    </row>
    <row r="242" spans="3:26" ht="15.5" x14ac:dyDescent="0.35">
      <c r="C242" t="s">
        <v>222</v>
      </c>
      <c r="I242" s="6">
        <v>2.6</v>
      </c>
      <c r="J242" s="6">
        <v>1.95</v>
      </c>
      <c r="K242" s="6">
        <v>1.2</v>
      </c>
      <c r="L242" s="6">
        <v>0.83</v>
      </c>
      <c r="M242" s="6">
        <v>0.87</v>
      </c>
      <c r="N242" s="6">
        <v>1.1100000000000001</v>
      </c>
      <c r="O242" s="6">
        <v>1.38</v>
      </c>
      <c r="P242" s="6">
        <v>1.81</v>
      </c>
      <c r="Q242" s="6">
        <v>2.2400000000000002</v>
      </c>
      <c r="R242" s="6">
        <v>2.82</v>
      </c>
      <c r="S242" s="6">
        <v>2.4700000000000002</v>
      </c>
      <c r="T242" s="6">
        <v>4.79</v>
      </c>
      <c r="U242" s="6">
        <v>2.2599999999999998</v>
      </c>
      <c r="V242" s="6">
        <v>4.66</v>
      </c>
      <c r="W242" s="6">
        <v>1.53</v>
      </c>
      <c r="X242" s="6">
        <v>1.56</v>
      </c>
      <c r="Y242" s="6">
        <v>1.04</v>
      </c>
      <c r="Z242" s="6">
        <v>0.54</v>
      </c>
    </row>
    <row r="243" spans="3:26" ht="15.5" x14ac:dyDescent="0.35">
      <c r="C243" t="s">
        <v>223</v>
      </c>
      <c r="I243" s="6">
        <v>390.68</v>
      </c>
      <c r="J243" s="6">
        <v>348.92</v>
      </c>
      <c r="K243" s="6">
        <v>313.66000000000003</v>
      </c>
      <c r="L243" s="6">
        <v>364.43</v>
      </c>
      <c r="M243" s="6">
        <v>362.05</v>
      </c>
      <c r="N243" s="6">
        <v>334.84</v>
      </c>
      <c r="O243" s="6">
        <v>316.49</v>
      </c>
      <c r="P243" s="6">
        <v>309.16000000000003</v>
      </c>
      <c r="Q243" s="6">
        <v>295.01</v>
      </c>
      <c r="R243" s="6">
        <v>271.33</v>
      </c>
      <c r="S243" s="6">
        <v>248.87</v>
      </c>
      <c r="T243" s="6">
        <v>233.86</v>
      </c>
      <c r="U243" s="6">
        <v>220.86</v>
      </c>
      <c r="V243" s="6">
        <v>193.21</v>
      </c>
      <c r="W243" s="6">
        <v>185.7</v>
      </c>
      <c r="X243" s="6">
        <v>163.76</v>
      </c>
      <c r="Y243" s="6">
        <v>178.85</v>
      </c>
      <c r="Z243" s="6">
        <v>161.88</v>
      </c>
    </row>
    <row r="244" spans="3:26" ht="15.5" x14ac:dyDescent="0.35">
      <c r="C244" t="s">
        <v>224</v>
      </c>
      <c r="Q244" s="5">
        <v>10000000000</v>
      </c>
      <c r="R244" s="5">
        <v>9000000000</v>
      </c>
      <c r="S244" s="5">
        <v>16000000000</v>
      </c>
      <c r="U244" s="5">
        <v>22000000000</v>
      </c>
      <c r="V244" s="5">
        <v>2000000000</v>
      </c>
    </row>
    <row r="245" spans="3:26" ht="15.5" x14ac:dyDescent="0.35">
      <c r="C245" t="s">
        <v>225</v>
      </c>
      <c r="Q245" s="5">
        <v>7000000000</v>
      </c>
      <c r="R245" s="5">
        <v>17000000000</v>
      </c>
      <c r="S245" s="5">
        <v>24000000000</v>
      </c>
      <c r="U245" s="5">
        <v>71000000000</v>
      </c>
      <c r="V245" s="5">
        <v>20000000000</v>
      </c>
    </row>
    <row r="246" spans="3:26" ht="15.5" x14ac:dyDescent="0.35">
      <c r="C246" t="s">
        <v>26</v>
      </c>
      <c r="Q246" s="5">
        <v>17000000000</v>
      </c>
      <c r="R246" s="5">
        <v>26000000000</v>
      </c>
      <c r="S246" s="5">
        <v>40000000000</v>
      </c>
      <c r="U246" s="5">
        <v>93000000000</v>
      </c>
      <c r="V246" s="5">
        <v>22000000000</v>
      </c>
    </row>
    <row r="247" spans="3:26" ht="15.5" x14ac:dyDescent="0.35">
      <c r="C247" t="s">
        <v>23</v>
      </c>
      <c r="I247" s="5">
        <v>-1100000000000</v>
      </c>
      <c r="J247" s="5">
        <v>-1034000000000</v>
      </c>
      <c r="K247" s="5">
        <v>-729000000000</v>
      </c>
      <c r="L247" s="5">
        <v>-931000000000</v>
      </c>
      <c r="M247" s="5">
        <v>-760000000000</v>
      </c>
      <c r="N247" s="5">
        <v>-608000000000</v>
      </c>
      <c r="O247" s="5">
        <v>-657000000000</v>
      </c>
      <c r="P247" s="5">
        <v>-676000000000</v>
      </c>
      <c r="Q247" s="5">
        <v>-654000000000</v>
      </c>
      <c r="R247" s="5">
        <v>-630000000000</v>
      </c>
      <c r="S247" s="5">
        <v>-693000000000</v>
      </c>
      <c r="T247" s="5">
        <v>-579000000000</v>
      </c>
      <c r="U247" s="5">
        <v>-455000000000</v>
      </c>
      <c r="V247" s="5">
        <v>-676000000000</v>
      </c>
      <c r="W247" s="5">
        <v>-661000000000</v>
      </c>
      <c r="X247" s="5">
        <v>-488000000000</v>
      </c>
      <c r="Y247" s="5">
        <v>-434000000000</v>
      </c>
      <c r="Z247" s="5">
        <v>-290000000000</v>
      </c>
    </row>
    <row r="248" spans="3:26" ht="15.5" x14ac:dyDescent="0.35">
      <c r="C248" t="s">
        <v>226</v>
      </c>
      <c r="I248" s="5">
        <v>542000000000</v>
      </c>
      <c r="J248" s="5">
        <v>589000000000</v>
      </c>
      <c r="K248" s="5">
        <v>621000000000</v>
      </c>
      <c r="L248" s="5">
        <v>759000000000</v>
      </c>
      <c r="M248" s="5">
        <v>756000000000</v>
      </c>
      <c r="N248" s="5">
        <v>725000000000</v>
      </c>
      <c r="O248" s="5">
        <v>678000000000</v>
      </c>
      <c r="P248" s="5">
        <v>725000000000</v>
      </c>
      <c r="Q248" s="5">
        <v>520000000000</v>
      </c>
      <c r="R248" s="5">
        <v>501000000000</v>
      </c>
      <c r="S248" s="5">
        <v>459000000000</v>
      </c>
      <c r="T248" s="5">
        <v>465000000000</v>
      </c>
      <c r="U248" s="5">
        <v>710000000000</v>
      </c>
      <c r="V248" s="5">
        <v>549000000000</v>
      </c>
      <c r="W248" s="5">
        <v>462000000000</v>
      </c>
      <c r="X248" s="5">
        <v>458000000000</v>
      </c>
      <c r="Y248" s="5">
        <v>392000000000</v>
      </c>
      <c r="Z248" s="5">
        <v>334000000000</v>
      </c>
    </row>
    <row r="249" spans="3:26" ht="15.5" x14ac:dyDescent="0.35">
      <c r="C249" t="s">
        <v>227</v>
      </c>
      <c r="I249" s="5">
        <v>435000000000</v>
      </c>
      <c r="J249" s="5">
        <v>650000000000</v>
      </c>
      <c r="K249" s="5">
        <v>91000000000</v>
      </c>
      <c r="L249" s="5">
        <v>280000000000</v>
      </c>
      <c r="M249" s="5">
        <v>137000000000</v>
      </c>
      <c r="N249" s="5">
        <v>-60000000000</v>
      </c>
      <c r="O249" s="5">
        <v>155000000000</v>
      </c>
      <c r="P249" s="5">
        <v>158000000000</v>
      </c>
      <c r="Q249" s="5">
        <v>227000000000</v>
      </c>
      <c r="R249" s="5">
        <v>209000000000</v>
      </c>
      <c r="S249" s="5">
        <v>306000000000</v>
      </c>
      <c r="T249" s="5">
        <v>210000000000</v>
      </c>
      <c r="U249" s="5">
        <v>-112000000000</v>
      </c>
      <c r="V249" s="5">
        <v>202000000000</v>
      </c>
      <c r="W249" s="5">
        <v>275000000000</v>
      </c>
      <c r="X249" s="5">
        <v>116000000000</v>
      </c>
      <c r="Y249" s="5">
        <v>196000000000</v>
      </c>
      <c r="Z249" s="5">
        <v>156000000000</v>
      </c>
    </row>
    <row r="250" spans="3:26" ht="15.5" x14ac:dyDescent="0.35">
      <c r="C250" t="s">
        <v>228</v>
      </c>
      <c r="I250" s="5">
        <v>-67000000000</v>
      </c>
      <c r="J250" s="5">
        <v>-7000000000</v>
      </c>
      <c r="K250" s="5">
        <v>-10000000000</v>
      </c>
      <c r="L250" s="5">
        <v>-7000000000</v>
      </c>
      <c r="M250" s="5">
        <v>-5000000000</v>
      </c>
      <c r="N250" s="5">
        <v>-6000000000</v>
      </c>
      <c r="O250" s="5">
        <v>-28000000000</v>
      </c>
      <c r="P250" s="5">
        <v>-23000000000</v>
      </c>
      <c r="Q250" s="5">
        <v>-40000000000</v>
      </c>
      <c r="R250" s="5">
        <v>-30000000000</v>
      </c>
      <c r="S250" s="5">
        <v>-122000000000</v>
      </c>
      <c r="T250" s="5">
        <v>-6000000000</v>
      </c>
      <c r="U250" s="5">
        <v>-29000000000</v>
      </c>
      <c r="V250" s="5">
        <v>-31000000000</v>
      </c>
      <c r="W250" s="5">
        <v>-34000000000</v>
      </c>
      <c r="X250" s="5">
        <v>-12000000000</v>
      </c>
      <c r="Y250" s="5">
        <v>-7000000000</v>
      </c>
      <c r="Z250" s="5">
        <v>-13000000000</v>
      </c>
    </row>
    <row r="251" spans="3:26" ht="15.5" x14ac:dyDescent="0.35">
      <c r="C251" t="s">
        <v>15</v>
      </c>
      <c r="I251" s="5">
        <v>368000000000</v>
      </c>
      <c r="J251" s="5">
        <v>644000000000</v>
      </c>
      <c r="K251" s="5">
        <v>80000000000</v>
      </c>
      <c r="L251" s="5">
        <v>273000000000</v>
      </c>
      <c r="M251" s="5">
        <v>132000000000</v>
      </c>
      <c r="N251" s="5">
        <v>-65000000000</v>
      </c>
      <c r="O251" s="5">
        <v>127000000000</v>
      </c>
      <c r="P251" s="5">
        <v>135000000000</v>
      </c>
      <c r="Q251" s="5">
        <v>186000000000</v>
      </c>
      <c r="R251" s="5">
        <v>179000000000</v>
      </c>
      <c r="S251" s="5">
        <v>184000000000</v>
      </c>
      <c r="T251" s="5">
        <v>204000000000</v>
      </c>
      <c r="U251" s="5">
        <v>-141000000000</v>
      </c>
      <c r="V251" s="5">
        <v>171000000000</v>
      </c>
      <c r="W251" s="5">
        <v>241000000000</v>
      </c>
      <c r="X251" s="5">
        <v>104000000000</v>
      </c>
      <c r="Y251" s="5">
        <v>189000000000</v>
      </c>
      <c r="Z251" s="5">
        <v>144000000000</v>
      </c>
    </row>
    <row r="252" spans="3:26" ht="15.5" x14ac:dyDescent="0.35">
      <c r="C252" t="s">
        <v>17</v>
      </c>
      <c r="I252" s="6">
        <v>107.96</v>
      </c>
      <c r="J252" s="6">
        <v>188.73</v>
      </c>
      <c r="K252" s="6">
        <v>23.6</v>
      </c>
      <c r="L252" s="6">
        <v>80.08</v>
      </c>
      <c r="M252" s="6">
        <v>38.619999999999997</v>
      </c>
      <c r="N252" s="6">
        <v>-19.190000000000001</v>
      </c>
      <c r="O252" s="6">
        <v>37.15</v>
      </c>
      <c r="P252" s="6">
        <v>39.69</v>
      </c>
      <c r="Q252" s="6">
        <v>54.69</v>
      </c>
      <c r="R252" s="6">
        <v>52.51</v>
      </c>
      <c r="S252" s="5">
        <v>54</v>
      </c>
      <c r="T252" s="6">
        <v>59.88</v>
      </c>
      <c r="U252" s="6">
        <v>-41.29</v>
      </c>
      <c r="V252" s="6">
        <v>50.14</v>
      </c>
      <c r="W252" s="6">
        <v>70.66</v>
      </c>
      <c r="X252" s="6">
        <v>30.47</v>
      </c>
      <c r="Y252" s="6">
        <v>68.709999999999994</v>
      </c>
      <c r="Z252" s="6">
        <v>52.23</v>
      </c>
    </row>
  </sheetData>
  <pageMargins left="0.7" right="0.7" top="0.75" bottom="0.75" header="0.3" footer="0.3"/>
  <ignoredErrors>
    <ignoredError sqref="A1:Z253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2880</v>
      </c>
      <c r="D2" s="2" vm="94">
        <f ca="1">IFERROR(_xlfn.STOCKHISTORY("XIDX:" &amp; $C$1, D3, , 0, 0, 1), "Libur")</f>
        <v>274</v>
      </c>
      <c r="E2" s="2" vm="172">
        <f ca="1">IFERROR(_xlfn.STOCKHISTORY("XIDX:" &amp; $C$1, E3, , 0, 0, 1), "Libur")</f>
        <v>232</v>
      </c>
      <c r="H2" s="2" vm="172">
        <f ca="1">IFERROR(INDEX(D2:G2,COUNT(D2:G2)),"")</f>
        <v>232</v>
      </c>
      <c r="I2" s="2" vm="482">
        <f t="shared" ref="I2:Z2" ca="1" si="0">IFERROR(_xlfn.STOCKHISTORY("XIDX:" &amp; $C$1, I1, , 0, 0, 1), "Libur")</f>
        <v>272</v>
      </c>
      <c r="J2" s="2" vm="766">
        <f t="shared" ca="1" si="0"/>
        <v>220</v>
      </c>
      <c r="K2" s="2" vm="667">
        <f t="shared" ca="1" si="0"/>
        <v>228</v>
      </c>
      <c r="L2" s="2" vm="193">
        <f t="shared" ca="1" si="0"/>
        <v>270</v>
      </c>
      <c r="M2" s="2" vm="766">
        <f t="shared" ca="1" si="0"/>
        <v>220</v>
      </c>
      <c r="N2" s="2" vm="767">
        <f t="shared" ca="1" si="0"/>
        <v>238</v>
      </c>
      <c r="O2" s="2" vm="145">
        <f t="shared" ca="1" si="0"/>
        <v>292</v>
      </c>
      <c r="P2" s="2" vm="666">
        <f t="shared" ca="1" si="0"/>
        <v>348</v>
      </c>
      <c r="Q2" s="2" vm="768">
        <f t="shared" ca="1" si="0"/>
        <v>408</v>
      </c>
      <c r="R2" s="2" vm="538">
        <f t="shared" ca="1" si="0"/>
        <v>498</v>
      </c>
      <c r="S2" s="2" vm="371">
        <f t="shared" ca="1" si="0"/>
        <v>695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545608357036</v>
      </c>
      <c r="E4" s="2">
        <f>IFERROR(INDEX(E51:E500,MATCH($C$4,$C$51:$C$500,0)),"")</f>
        <v>484483505155</v>
      </c>
      <c r="H4" s="2">
        <f>IFERROR(SUM(D4:G4)*(4/MAX(1,COUNT(D4:G4))),"")</f>
        <v>2060183724382</v>
      </c>
      <c r="I4" s="2">
        <f t="shared" ref="I4:Z4" si="1">IFERROR(INDEX(I51:I500,MATCH($C$4,$C$51:$C$500,0)),"")</f>
        <v>2354358428860</v>
      </c>
      <c r="J4" s="2">
        <f t="shared" si="1"/>
        <v>2311035384234</v>
      </c>
      <c r="K4" s="2">
        <f t="shared" si="1"/>
        <v>2125542963624</v>
      </c>
      <c r="L4" s="2">
        <f t="shared" si="1"/>
        <v>2086058728390</v>
      </c>
      <c r="M4" s="2">
        <f t="shared" si="1"/>
        <v>1831956807551</v>
      </c>
      <c r="N4" s="2">
        <f t="shared" si="1"/>
        <v>1622319756389</v>
      </c>
      <c r="O4" s="2">
        <f t="shared" si="1"/>
        <v>2056096661320</v>
      </c>
      <c r="P4" s="2">
        <f t="shared" si="1"/>
        <v>2228260379884</v>
      </c>
      <c r="Q4" s="2">
        <f t="shared" si="1"/>
        <v>2171861931164</v>
      </c>
      <c r="R4" s="2">
        <f t="shared" si="1"/>
        <v>2069017634710</v>
      </c>
      <c r="S4" s="2">
        <f t="shared" si="1"/>
        <v>2278673871193</v>
      </c>
      <c r="T4" s="2">
        <f t="shared" si="1"/>
        <v>2053630374083</v>
      </c>
      <c r="U4" s="2">
        <f t="shared" si="1"/>
        <v>1711306783682</v>
      </c>
      <c r="V4" s="2">
        <f t="shared" si="1"/>
        <v>1576763006759</v>
      </c>
      <c r="W4" s="2">
        <f t="shared" si="1"/>
        <v>1341926755400</v>
      </c>
      <c r="X4" s="2">
        <f t="shared" si="1"/>
        <v>1121498803637</v>
      </c>
      <c r="Y4" s="2">
        <f t="shared" si="1"/>
        <v>980326552026</v>
      </c>
      <c r="Z4" s="2">
        <f t="shared" si="1"/>
        <v>1124346781952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42611865364</v>
      </c>
      <c r="E5" s="2">
        <f>IFERROR(INDEX(E51:E500,MATCH($C$5,$C$51:$C$500,0)),"")</f>
        <v>45364724302</v>
      </c>
      <c r="H5" s="2">
        <f>IFERROR(SUM(D5:G5)*(4/MAX(1,COUNT(D5:G5))),"")</f>
        <v>175953179332</v>
      </c>
      <c r="I5" s="2">
        <f t="shared" ref="I5:Z5" si="2">IFERROR(INDEX(I51:I500,MATCH($C$5,$C$51:$C$500,0)),"")</f>
        <v>333679173557</v>
      </c>
      <c r="J5" s="2">
        <f t="shared" si="2"/>
        <v>327170409980</v>
      </c>
      <c r="K5" s="2">
        <f t="shared" si="2"/>
        <v>244715867662</v>
      </c>
      <c r="L5" s="2">
        <f t="shared" si="2"/>
        <v>350360555158</v>
      </c>
      <c r="M5" s="2">
        <f t="shared" si="2"/>
        <v>200510626366</v>
      </c>
      <c r="N5" s="2">
        <f t="shared" si="2"/>
        <v>30260364942</v>
      </c>
      <c r="O5" s="2">
        <f t="shared" si="2"/>
        <v>108305410964</v>
      </c>
      <c r="P5" s="2">
        <f t="shared" si="2"/>
        <v>421445556190</v>
      </c>
      <c r="Q5" s="2">
        <f t="shared" si="2"/>
        <v>253352077005</v>
      </c>
      <c r="R5" s="2">
        <f t="shared" si="2"/>
        <v>156934100436</v>
      </c>
      <c r="S5" s="2">
        <f t="shared" si="2"/>
        <v>337987688612</v>
      </c>
      <c r="T5" s="2">
        <f t="shared" si="2"/>
        <v>294613908949</v>
      </c>
      <c r="U5" s="2">
        <f t="shared" si="2"/>
        <v>236557513162</v>
      </c>
      <c r="V5" s="2">
        <f t="shared" si="2"/>
        <v>236695643357</v>
      </c>
      <c r="W5" s="2">
        <f t="shared" si="2"/>
        <v>218724016284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2522303491771</v>
      </c>
      <c r="E6" s="2">
        <f>IFERROR(INDEX(E51:E500,MATCH($C$6,$C$51:$C$500,0)),"")</f>
        <v>2613851626407</v>
      </c>
      <c r="H6" s="2">
        <f>IFERROR(INDEX(D6:G6,COUNT(D6:G6)),"")</f>
        <v>2613851626407</v>
      </c>
      <c r="I6" s="2">
        <f t="shared" ref="I6:Z6" si="3">IFERROR(INDEX(I51:I500,MATCH($C$6,$C$51:$C$500,0)),"")</f>
        <v>2568486902105</v>
      </c>
      <c r="J6" s="2">
        <f t="shared" si="3"/>
        <v>2461847728548</v>
      </c>
      <c r="K6" s="2">
        <f t="shared" si="3"/>
        <v>2351397318568</v>
      </c>
      <c r="L6" s="2">
        <f t="shared" si="3"/>
        <v>2302761450906</v>
      </c>
      <c r="M6" s="2">
        <f t="shared" si="3"/>
        <v>2127840895748</v>
      </c>
      <c r="N6" s="2">
        <f t="shared" si="3"/>
        <v>1923562928643</v>
      </c>
      <c r="O6" s="2">
        <f t="shared" si="3"/>
        <v>1924262563701</v>
      </c>
      <c r="P6" s="2">
        <f t="shared" si="3"/>
        <v>1929477152737</v>
      </c>
      <c r="Q6" s="2">
        <f t="shared" si="3"/>
        <v>1693791596547</v>
      </c>
      <c r="R6" s="2">
        <f t="shared" si="3"/>
        <v>1523874519542</v>
      </c>
      <c r="S6" s="2">
        <f t="shared" si="3"/>
        <v>1491542919106</v>
      </c>
      <c r="T6" s="2">
        <f t="shared" si="3"/>
        <v>1231192322624</v>
      </c>
      <c r="U6" s="2">
        <f t="shared" si="3"/>
        <v>1035650413675</v>
      </c>
      <c r="V6" s="2">
        <f t="shared" si="3"/>
        <v>898164900513</v>
      </c>
      <c r="W6" s="2">
        <f t="shared" si="3"/>
        <v>760541257156</v>
      </c>
      <c r="X6" s="2">
        <f t="shared" si="3"/>
        <v>630982040872</v>
      </c>
      <c r="Y6" s="2">
        <f t="shared" si="3"/>
        <v>528673291519</v>
      </c>
      <c r="Z6" s="2">
        <f t="shared" si="3"/>
        <v>363189996293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10.32</v>
      </c>
      <c r="E7" s="3">
        <f>IFERROR(INDEX(E51:E500,MATCH($C$7,$C$51:$C$500,0))/1000000000,"")</f>
        <v>10.32</v>
      </c>
      <c r="H7" s="3">
        <f>IFERROR(INDEX(D7:G7,COUNT(D7:G7)),"")</f>
        <v>10.32</v>
      </c>
      <c r="I7" s="3">
        <f t="shared" ref="I7:Z7" si="4">IFERROR(INDEX(I51:I500,MATCH($C$7,$C$51:$C$500,0))/1000000000,"")</f>
        <v>10.32</v>
      </c>
      <c r="J7" s="3">
        <f t="shared" si="4"/>
        <v>10.32</v>
      </c>
      <c r="K7" s="3">
        <f t="shared" si="4"/>
        <v>10.32</v>
      </c>
      <c r="L7" s="3">
        <f t="shared" si="4"/>
        <v>10.32</v>
      </c>
      <c r="M7" s="3">
        <f t="shared" si="4"/>
        <v>10.32</v>
      </c>
      <c r="N7" s="3">
        <f t="shared" si="4"/>
        <v>10.32</v>
      </c>
      <c r="O7" s="3">
        <f t="shared" si="4"/>
        <v>10.32</v>
      </c>
      <c r="P7" s="3">
        <f t="shared" si="4"/>
        <v>10.32</v>
      </c>
      <c r="Q7" s="3">
        <f t="shared" si="4"/>
        <v>10.32</v>
      </c>
      <c r="R7" s="3">
        <f t="shared" si="4"/>
        <v>10.32</v>
      </c>
      <c r="S7" s="3">
        <f t="shared" si="4"/>
        <v>1.03</v>
      </c>
      <c r="T7" s="3">
        <f t="shared" si="4"/>
        <v>0.99</v>
      </c>
      <c r="U7" s="3">
        <f t="shared" si="4"/>
        <v>0.5</v>
      </c>
      <c r="V7" s="3">
        <f t="shared" si="4"/>
        <v>0.5</v>
      </c>
      <c r="W7" s="3">
        <f t="shared" si="4"/>
        <v>0.05</v>
      </c>
      <c r="X7" s="3">
        <f t="shared" si="4"/>
        <v>0.05</v>
      </c>
      <c r="Y7" s="3">
        <f t="shared" si="4"/>
        <v>0.05</v>
      </c>
      <c r="Z7" s="3">
        <f t="shared" si="4"/>
        <v>0.05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-88000000000</v>
      </c>
      <c r="H8" s="2">
        <f>IFERROR(INDEX(D8:G8,COUNT(D8:G8)),"")</f>
        <v>-88000000000</v>
      </c>
      <c r="I8" s="2">
        <f t="shared" ref="I8:Z8" si="5">IFERROR(INDEX(I51:I500,MATCH($C$8,$C$51:$C$500,0)),"")</f>
        <v>281000000000</v>
      </c>
      <c r="J8" s="2">
        <f t="shared" si="5"/>
        <v>233000000000</v>
      </c>
      <c r="K8" s="2">
        <f t="shared" si="5"/>
        <v>265000000000</v>
      </c>
      <c r="L8" s="2">
        <f t="shared" si="5"/>
        <v>212000000000</v>
      </c>
      <c r="M8" s="2">
        <f t="shared" si="5"/>
        <v>57000000000</v>
      </c>
      <c r="N8" s="2">
        <f t="shared" si="5"/>
        <v>301000000000</v>
      </c>
      <c r="O8" s="2">
        <f t="shared" si="5"/>
        <v>240000000000</v>
      </c>
      <c r="P8" s="2">
        <f t="shared" si="5"/>
        <v>338000000000</v>
      </c>
      <c r="Q8" s="2">
        <f t="shared" si="5"/>
        <v>404000000000</v>
      </c>
      <c r="R8" s="2">
        <f t="shared" si="5"/>
        <v>215000000000</v>
      </c>
      <c r="S8" s="2">
        <f t="shared" si="5"/>
        <v>81000000000</v>
      </c>
      <c r="T8" s="2">
        <f t="shared" si="5"/>
        <v>-13000000000</v>
      </c>
      <c r="U8" s="2">
        <f t="shared" si="5"/>
        <v>157000000000</v>
      </c>
      <c r="V8" s="2">
        <f t="shared" si="5"/>
        <v>139000000000</v>
      </c>
      <c r="W8" s="2">
        <f t="shared" si="5"/>
        <v>67000000000</v>
      </c>
      <c r="X8" s="2">
        <f t="shared" si="5"/>
        <v>135000000000</v>
      </c>
      <c r="Y8" s="2">
        <f t="shared" si="5"/>
        <v>204000000000</v>
      </c>
      <c r="Z8" s="2">
        <f t="shared" si="5"/>
        <v>156000000000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0.55000000000000004</v>
      </c>
      <c r="E9" s="3">
        <f>IFERROR(INDEX(E51:E500,MATCH("Free cash flow per share (Quarter)",$C$51:$C$500,0)),"")</f>
        <v>-8.48</v>
      </c>
      <c r="H9" s="3">
        <f>IFERROR(INDEX(D9:G9,COUNT(D9:G9)),"")</f>
        <v>-8.48</v>
      </c>
      <c r="I9" s="3">
        <f t="shared" ref="I9:Z9" si="6">IFERROR(INDEX(I51:I500,MATCH($C$9,$C$51:$C$500,0)),"")</f>
        <v>27.27</v>
      </c>
      <c r="J9" s="3">
        <f t="shared" si="6"/>
        <v>22.62</v>
      </c>
      <c r="K9" s="3">
        <f t="shared" si="6"/>
        <v>25.68</v>
      </c>
      <c r="L9" s="3">
        <f t="shared" si="6"/>
        <v>20.52</v>
      </c>
      <c r="M9" s="3">
        <f t="shared" si="6"/>
        <v>5.54</v>
      </c>
      <c r="N9" s="3">
        <f t="shared" si="6"/>
        <v>29.14</v>
      </c>
      <c r="O9" s="3">
        <f t="shared" si="6"/>
        <v>23.26</v>
      </c>
      <c r="P9" s="3">
        <f t="shared" si="6"/>
        <v>32.72</v>
      </c>
      <c r="Q9" s="3">
        <f t="shared" si="6"/>
        <v>39.119999999999997</v>
      </c>
      <c r="R9" s="3">
        <f t="shared" si="6"/>
        <v>20.87</v>
      </c>
      <c r="S9" s="3">
        <f t="shared" si="6"/>
        <v>78.11</v>
      </c>
      <c r="T9" s="3">
        <f t="shared" si="6"/>
        <v>-12.92</v>
      </c>
      <c r="U9" s="3">
        <f t="shared" si="6"/>
        <v>317.35000000000002</v>
      </c>
      <c r="V9" s="3">
        <f t="shared" si="6"/>
        <v>281.14999999999998</v>
      </c>
      <c r="W9" s="3">
        <f t="shared" si="6"/>
        <v>1345.86</v>
      </c>
      <c r="X9" s="3">
        <f t="shared" si="6"/>
        <v>2732.85</v>
      </c>
      <c r="Y9" s="3">
        <f t="shared" si="6"/>
        <v>4111.8500000000004</v>
      </c>
      <c r="Z9" s="3">
        <f t="shared" si="6"/>
        <v>3152.54</v>
      </c>
    </row>
    <row r="10" spans="1:26" ht="15.5" x14ac:dyDescent="0.35">
      <c r="C10" t="s">
        <v>18</v>
      </c>
      <c r="D10" s="3">
        <f ca="1">IFERROR(IF(D9=0,"",D2/D9),"")</f>
        <v>498.18181818181813</v>
      </c>
      <c r="E10" s="3">
        <f ca="1">IFERROR(IF(E9=0,"",E2/E9),"")</f>
        <v>-27.358490566037734</v>
      </c>
      <c r="I10" s="3">
        <f t="shared" ref="I10:Z10" ca="1" si="7">IFERROR(IF(I9=0,"",I2/I9),"")</f>
        <v>9.9743307664099738</v>
      </c>
      <c r="J10" s="3">
        <f t="shared" ca="1" si="7"/>
        <v>9.7259062776304148</v>
      </c>
      <c r="K10" s="3">
        <f t="shared" ca="1" si="7"/>
        <v>8.878504672897197</v>
      </c>
      <c r="L10" s="3">
        <f t="shared" ca="1" si="7"/>
        <v>13.157894736842106</v>
      </c>
      <c r="M10" s="3">
        <f t="shared" ca="1" si="7"/>
        <v>39.711191335740075</v>
      </c>
      <c r="N10" s="3">
        <f t="shared" ca="1" si="7"/>
        <v>8.1674673987645843</v>
      </c>
      <c r="O10" s="3">
        <f t="shared" ca="1" si="7"/>
        <v>12.553740326741186</v>
      </c>
      <c r="P10" s="3">
        <f t="shared" ca="1" si="7"/>
        <v>10.635696821515893</v>
      </c>
      <c r="Q10" s="3">
        <f t="shared" ca="1" si="7"/>
        <v>10.429447852760736</v>
      </c>
      <c r="R10" s="3">
        <f t="shared" ca="1" si="7"/>
        <v>23.862002874940103</v>
      </c>
      <c r="S10" s="3">
        <f t="shared" ca="1" si="7"/>
        <v>8.8977083600051206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213485851256</v>
      </c>
      <c r="E11" s="2">
        <f>IFERROR(INDEX(E51:E500,MATCH($C$11,$C$51:$C$500,0)),"")</f>
        <v>319538640559</v>
      </c>
      <c r="H11" s="2">
        <f>IFERROR(INDEX(D11:G11,COUNT(D11:G11)),"")</f>
        <v>319538640559</v>
      </c>
      <c r="I11" s="2">
        <f t="shared" ref="I11:Z11" si="8">IFERROR(INDEX(I51:I500,MATCH($C$11,$C$51:$C$500,0)),"")</f>
        <v>407253276978</v>
      </c>
      <c r="J11" s="2">
        <f t="shared" si="8"/>
        <v>335749272789</v>
      </c>
      <c r="K11" s="2">
        <f t="shared" si="8"/>
        <v>325326738117</v>
      </c>
      <c r="L11" s="2">
        <f t="shared" si="8"/>
        <v>405569883002</v>
      </c>
      <c r="M11" s="2">
        <f t="shared" si="8"/>
        <v>370908976532</v>
      </c>
      <c r="N11" s="2">
        <f t="shared" si="8"/>
        <v>474357810883</v>
      </c>
      <c r="O11" s="2">
        <f t="shared" si="8"/>
        <v>229961857686</v>
      </c>
      <c r="P11" s="2">
        <f t="shared" si="8"/>
        <v>160457752995</v>
      </c>
      <c r="Q11" s="2">
        <f t="shared" si="8"/>
        <v>145136697539</v>
      </c>
      <c r="R11" s="2">
        <f t="shared" si="8"/>
        <v>148597555600</v>
      </c>
      <c r="S11" s="2">
        <f t="shared" si="8"/>
        <v>167008027010</v>
      </c>
      <c r="T11" s="2">
        <f t="shared" si="8"/>
        <v>84043058194</v>
      </c>
      <c r="U11" s="2">
        <f t="shared" si="8"/>
        <v>252491009837</v>
      </c>
      <c r="V11" s="2">
        <f t="shared" si="8"/>
        <v>200150537826</v>
      </c>
      <c r="W11" s="2">
        <f t="shared" si="8"/>
        <v>213979486745</v>
      </c>
      <c r="X11" s="2">
        <f t="shared" si="8"/>
        <v>203512760994</v>
      </c>
      <c r="Y11" s="2">
        <f t="shared" si="8"/>
        <v>190026740947</v>
      </c>
      <c r="Z11" s="2">
        <f t="shared" si="8"/>
        <v>131190541871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-51000000000</v>
      </c>
      <c r="E12" s="2">
        <f>IFERROR(INDEX(E51:E500,MATCH("Net Debt (Quarter)",$C$51:$C$500,0)),"")</f>
        <v>-157000000000</v>
      </c>
      <c r="H12" s="2">
        <f>IFERROR(INDEX(D12:G12,COUNT(D12:G12)),"")</f>
        <v>-157000000000</v>
      </c>
      <c r="I12" s="2">
        <f t="shared" ref="I12:Z12" si="9">IFERROR(INDEX(I51:I500,MATCH($C$12,$C$51:$C$500,0)),"")</f>
        <v>-241000000000</v>
      </c>
      <c r="J12" s="2">
        <f t="shared" si="9"/>
        <v>-156000000000</v>
      </c>
      <c r="K12" s="2">
        <f t="shared" si="9"/>
        <v>-111000000000</v>
      </c>
      <c r="L12" s="2">
        <f t="shared" si="9"/>
        <v>-175000000000</v>
      </c>
      <c r="M12" s="2">
        <f t="shared" si="9"/>
        <v>-93000000000</v>
      </c>
      <c r="N12" s="2">
        <f t="shared" si="9"/>
        <v>-108000000000</v>
      </c>
      <c r="O12" s="2">
        <f t="shared" si="9"/>
        <v>-138000000000</v>
      </c>
      <c r="P12" s="2">
        <f t="shared" si="9"/>
        <v>-39000000000</v>
      </c>
      <c r="Q12" s="2">
        <f t="shared" si="9"/>
        <v>49000000000</v>
      </c>
      <c r="R12" s="2">
        <f t="shared" si="9"/>
        <v>103000000000</v>
      </c>
      <c r="S12" s="2">
        <f t="shared" si="9"/>
        <v>18000000000</v>
      </c>
      <c r="T12" s="2">
        <f t="shared" si="9"/>
        <v>58000000000</v>
      </c>
      <c r="U12" s="2">
        <f t="shared" si="9"/>
        <v>-107000000000</v>
      </c>
      <c r="V12" s="2">
        <f t="shared" si="9"/>
        <v>-48000000000</v>
      </c>
      <c r="W12" s="2">
        <f t="shared" si="9"/>
        <v>-53000000000</v>
      </c>
      <c r="X12" s="2">
        <f t="shared" si="9"/>
        <v>-49000000000</v>
      </c>
      <c r="Y12" s="2">
        <f t="shared" si="9"/>
        <v>29000000000</v>
      </c>
      <c r="Z12" s="2">
        <f t="shared" si="9"/>
        <v>251000000000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162000000000</v>
      </c>
      <c r="E13" s="2">
        <f>IFERROR(INDEX(E51:E500,MATCH("Total Debt (Quarter)",$C$51:$C$500,0)),"")</f>
        <v>163000000000</v>
      </c>
      <c r="H13" s="2">
        <f>IFERROR(INDEX(D13:G13,COUNT(D13:G13)),"")</f>
        <v>163000000000</v>
      </c>
      <c r="I13" s="2">
        <f t="shared" ref="I13:Z13" si="10">IFERROR(INDEX(I51:I500,MATCH($C$13,$C$51:$C$500,0)),"")</f>
        <v>166000000000</v>
      </c>
      <c r="J13" s="2">
        <f t="shared" si="10"/>
        <v>180000000000</v>
      </c>
      <c r="K13" s="2">
        <f t="shared" si="10"/>
        <v>214000000000</v>
      </c>
      <c r="L13" s="2">
        <f t="shared" si="10"/>
        <v>230000000000</v>
      </c>
      <c r="M13" s="2">
        <f t="shared" si="10"/>
        <v>278000000000</v>
      </c>
      <c r="N13" s="2">
        <f t="shared" si="10"/>
        <v>367000000000</v>
      </c>
      <c r="O13" s="2">
        <f t="shared" si="10"/>
        <v>92000000000</v>
      </c>
      <c r="P13" s="2">
        <f t="shared" si="10"/>
        <v>122000000000</v>
      </c>
      <c r="Q13" s="2">
        <f t="shared" si="10"/>
        <v>194000000000</v>
      </c>
      <c r="R13" s="2">
        <f t="shared" si="10"/>
        <v>251000000000</v>
      </c>
      <c r="S13" s="2">
        <f t="shared" si="10"/>
        <v>185000000000</v>
      </c>
      <c r="T13" s="2">
        <f t="shared" si="10"/>
        <v>142000000000</v>
      </c>
      <c r="U13" s="2">
        <f t="shared" si="10"/>
        <v>145000000000</v>
      </c>
      <c r="V13" s="2">
        <f t="shared" si="10"/>
        <v>152000000000</v>
      </c>
      <c r="W13" s="2">
        <f t="shared" si="10"/>
        <v>161000000000</v>
      </c>
      <c r="X13" s="2">
        <f t="shared" si="10"/>
        <v>154000000000</v>
      </c>
      <c r="Y13" s="2">
        <f t="shared" si="10"/>
        <v>219000000000</v>
      </c>
      <c r="Z13" s="2">
        <f t="shared" si="10"/>
        <v>382000000000</v>
      </c>
    </row>
    <row r="14" spans="1:26" ht="15.5" x14ac:dyDescent="0.35">
      <c r="C14" t="s">
        <v>27</v>
      </c>
      <c r="D14" s="2">
        <f>IFERROR(INDEX(D51:D500,MATCH($C$14,$C$51:$C$500,0)),"")</f>
        <v>-3607226599</v>
      </c>
      <c r="E14" s="2">
        <f>IFERROR(INDEX(E51:E500,MATCH($C$14,$C$51:$C$500,0)),"")</f>
        <v>-3776481706</v>
      </c>
      <c r="H14" s="2">
        <f>IFERROR(SUM(D14:G14)*(4/MAX(1,COUNT(D14:G14))),"")</f>
        <v>-14767416610</v>
      </c>
      <c r="I14" s="2">
        <f t="shared" ref="I14:Z14" si="11">IFERROR(INDEX(I51:I500,MATCH($C$14,$C$51:$C$500,0)),"")</f>
        <v>-16614138658</v>
      </c>
      <c r="J14" s="2">
        <f t="shared" si="11"/>
        <v>-18848214718</v>
      </c>
      <c r="K14" s="2">
        <f t="shared" si="11"/>
        <v>-20623878627</v>
      </c>
      <c r="L14" s="2">
        <f t="shared" si="11"/>
        <v>-20087004206</v>
      </c>
      <c r="M14" s="2">
        <f t="shared" si="11"/>
        <v>-23813838159</v>
      </c>
      <c r="N14" s="2">
        <f t="shared" si="11"/>
        <v>-23071682417</v>
      </c>
      <c r="O14" s="2">
        <f t="shared" si="11"/>
        <v>-9698447101</v>
      </c>
      <c r="P14" s="2">
        <f t="shared" si="11"/>
        <v>-11040819769</v>
      </c>
      <c r="Q14" s="2">
        <f t="shared" si="11"/>
        <v>-16056554908</v>
      </c>
      <c r="R14" s="2">
        <f t="shared" si="11"/>
        <v>-18090664270</v>
      </c>
      <c r="S14" s="2">
        <f t="shared" si="11"/>
        <v>-18203078448</v>
      </c>
      <c r="T14" s="2">
        <f t="shared" si="11"/>
        <v>-15434350502</v>
      </c>
      <c r="U14" s="2">
        <f t="shared" si="11"/>
        <v>-15002417990</v>
      </c>
      <c r="V14" s="2">
        <f t="shared" si="11"/>
        <v>-11650595380</v>
      </c>
      <c r="W14" s="2">
        <f t="shared" si="11"/>
        <v>-12925825299</v>
      </c>
      <c r="X14" s="2">
        <f t="shared" si="11"/>
        <v>-8109640548</v>
      </c>
      <c r="Y14" s="2">
        <f t="shared" si="11"/>
        <v>-9317307417</v>
      </c>
      <c r="Z14" s="2">
        <f t="shared" si="11"/>
        <v>-18150510043</v>
      </c>
    </row>
    <row r="15" spans="1:26" ht="15.5" x14ac:dyDescent="0.35">
      <c r="C15" t="s">
        <v>28</v>
      </c>
      <c r="D15" s="2">
        <f>IFERROR(INDEX(D51:D500,MATCH($C$15,$C$51:$C$500,0)),"")</f>
        <v>-12018731258</v>
      </c>
      <c r="E15" s="2">
        <f>IFERROR(INDEX(E51:E500,MATCH($C$15,$C$51:$C$500,0)),"")</f>
        <v>-12795178648</v>
      </c>
      <c r="H15" s="2">
        <f>IFERROR(SUM(D15:G15)*(4/MAX(1,COUNT(D15:G15))),"")</f>
        <v>-49627819812</v>
      </c>
      <c r="I15" s="2">
        <f t="shared" ref="I15:Z15" si="12">IFERROR(INDEX(I51:I500,MATCH($C$15,$C$51:$C$500,0)),"")</f>
        <v>-87620679540</v>
      </c>
      <c r="J15" s="2">
        <f t="shared" si="12"/>
        <v>-77376489476</v>
      </c>
      <c r="K15" s="2">
        <f t="shared" si="12"/>
        <v>-62929842361</v>
      </c>
      <c r="L15" s="2">
        <f t="shared" si="12"/>
        <v>-82825597426</v>
      </c>
      <c r="M15" s="2">
        <f t="shared" si="12"/>
        <v>-39972414020</v>
      </c>
      <c r="N15" s="2">
        <f t="shared" si="12"/>
        <v>-28910976507</v>
      </c>
      <c r="O15" s="2">
        <f t="shared" si="12"/>
        <v>-44881804389</v>
      </c>
      <c r="P15" s="2">
        <f t="shared" si="12"/>
        <v>-105305767799</v>
      </c>
      <c r="Q15" s="2">
        <f t="shared" si="12"/>
        <v>-98725062966</v>
      </c>
      <c r="R15" s="2">
        <f t="shared" si="12"/>
        <v>-82756308203</v>
      </c>
      <c r="S15" s="2">
        <f t="shared" si="12"/>
        <v>-96337115958</v>
      </c>
      <c r="T15" s="2">
        <f t="shared" si="12"/>
        <v>-88078819693</v>
      </c>
      <c r="U15" s="2">
        <f t="shared" si="12"/>
        <v>-86647351813</v>
      </c>
      <c r="V15" s="2">
        <f t="shared" si="12"/>
        <v>-100336317731</v>
      </c>
      <c r="W15" s="2">
        <f t="shared" si="12"/>
        <v>-74902788716</v>
      </c>
      <c r="X15" s="2">
        <f t="shared" si="12"/>
        <v>-66229058540</v>
      </c>
      <c r="Y15" s="2">
        <f t="shared" si="12"/>
        <v>-72029623143</v>
      </c>
      <c r="Z15" s="2">
        <f t="shared" si="12"/>
        <v>-27471391576</v>
      </c>
    </row>
    <row r="16" spans="1:26" ht="15.5" x14ac:dyDescent="0.35">
      <c r="C16" t="s">
        <v>29</v>
      </c>
      <c r="D16" s="2">
        <f>IFERROR(INDEX(D51:D500,MATCH($C$16,$C$51:$C$500,0)),"")</f>
        <v>54630596622</v>
      </c>
      <c r="E16" s="2">
        <f>IFERROR(INDEX(E51:E500,MATCH($C$16,$C$51:$C$500,0)),"")</f>
        <v>58159902950</v>
      </c>
      <c r="H16" s="2">
        <f>IFERROR(SUM(D16:G16)*(4/MAX(1,COUNT(D16:G16))),"")</f>
        <v>225580999144</v>
      </c>
      <c r="I16" s="2">
        <f t="shared" ref="I16:Z16" si="13">IFERROR(INDEX(I51:I500,MATCH($C$16,$C$51:$C$500,0)),"")</f>
        <v>438772223029</v>
      </c>
      <c r="J16" s="2">
        <f t="shared" si="13"/>
        <v>392009921985</v>
      </c>
      <c r="K16" s="2">
        <f t="shared" si="13"/>
        <v>305347597002</v>
      </c>
      <c r="L16" s="2">
        <f t="shared" si="13"/>
        <v>396236359765</v>
      </c>
      <c r="M16" s="2">
        <f t="shared" si="13"/>
        <v>196708805762</v>
      </c>
      <c r="N16" s="2">
        <f t="shared" si="13"/>
        <v>-1778690961</v>
      </c>
      <c r="O16" s="2">
        <f t="shared" si="13"/>
        <v>185479305304</v>
      </c>
      <c r="P16" s="2">
        <f t="shared" si="13"/>
        <v>451998563901</v>
      </c>
      <c r="Q16" s="2">
        <f t="shared" si="13"/>
        <v>377660867510</v>
      </c>
      <c r="R16" s="2">
        <f t="shared" si="13"/>
        <v>251320891921</v>
      </c>
      <c r="S16" s="2">
        <f t="shared" si="13"/>
        <v>381573896617</v>
      </c>
      <c r="T16" s="2">
        <f t="shared" si="13"/>
        <v>381882728642</v>
      </c>
      <c r="U16" s="2">
        <f t="shared" si="13"/>
        <v>323204864975</v>
      </c>
      <c r="V16" s="2">
        <f t="shared" si="13"/>
        <v>336281961088</v>
      </c>
      <c r="W16" s="2">
        <f t="shared" si="13"/>
        <v>293026805000</v>
      </c>
      <c r="X16" s="2">
        <f t="shared" si="13"/>
        <v>260026747893</v>
      </c>
      <c r="Y16" s="2">
        <f t="shared" si="13"/>
        <v>254850518369</v>
      </c>
      <c r="Z16" s="2">
        <f t="shared" si="13"/>
        <v>90758385364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2827680000000</v>
      </c>
      <c r="E20" s="2">
        <f ca="1">IFERROR(E21*E2,"")</f>
        <v>2394240000000</v>
      </c>
      <c r="H20" s="2">
        <f t="shared" ref="H20:Z20" ca="1" si="14">IFERROR(H21*H2,"")</f>
        <v>2394240000000</v>
      </c>
      <c r="I20" s="2">
        <f t="shared" ca="1" si="14"/>
        <v>2807040000000</v>
      </c>
      <c r="J20" s="2">
        <f t="shared" ca="1" si="14"/>
        <v>2270400000000</v>
      </c>
      <c r="K20" s="2">
        <f t="shared" ca="1" si="14"/>
        <v>2352960000000</v>
      </c>
      <c r="L20" s="2">
        <f t="shared" ca="1" si="14"/>
        <v>2786400000000</v>
      </c>
      <c r="M20" s="2">
        <f t="shared" ca="1" si="14"/>
        <v>2270400000000</v>
      </c>
      <c r="N20" s="2">
        <f t="shared" ca="1" si="14"/>
        <v>2456160000000</v>
      </c>
      <c r="O20" s="2">
        <f t="shared" ca="1" si="14"/>
        <v>3013440000000</v>
      </c>
      <c r="P20" s="2">
        <f t="shared" ca="1" si="14"/>
        <v>3591360000000</v>
      </c>
      <c r="Q20" s="2">
        <f t="shared" ca="1" si="14"/>
        <v>4210560000000</v>
      </c>
      <c r="R20" s="2">
        <f t="shared" ca="1" si="14"/>
        <v>5139360000000</v>
      </c>
      <c r="S20" s="2">
        <f t="shared" ca="1" si="14"/>
        <v>715850000000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10320000000</v>
      </c>
      <c r="E21" s="2">
        <f>IFERROR(INDEX(E51:E500,MATCH($C$7,$C$51:$C$500,0)),"")</f>
        <v>10320000000</v>
      </c>
      <c r="H21" s="2">
        <f>IFERROR(INDEX(D21:G21,COUNT(D21:G21)),"")</f>
        <v>10320000000</v>
      </c>
      <c r="I21" s="2">
        <f t="shared" ref="I21:Z21" si="15">IFERROR(INDEX(I51:I500,MATCH($C$7,$C$51:$C$500,0)),"")</f>
        <v>10320000000</v>
      </c>
      <c r="J21" s="2">
        <f t="shared" si="15"/>
        <v>10320000000</v>
      </c>
      <c r="K21" s="2">
        <f t="shared" si="15"/>
        <v>10320000000</v>
      </c>
      <c r="L21" s="2">
        <f t="shared" si="15"/>
        <v>10320000000</v>
      </c>
      <c r="M21" s="2">
        <f t="shared" si="15"/>
        <v>10320000000</v>
      </c>
      <c r="N21" s="2">
        <f t="shared" si="15"/>
        <v>10320000000</v>
      </c>
      <c r="O21" s="2">
        <f t="shared" si="15"/>
        <v>10320000000</v>
      </c>
      <c r="P21" s="2">
        <f t="shared" si="15"/>
        <v>10320000000</v>
      </c>
      <c r="Q21" s="2">
        <f t="shared" si="15"/>
        <v>10320000000</v>
      </c>
      <c r="R21" s="2">
        <f t="shared" si="15"/>
        <v>10320000000</v>
      </c>
      <c r="S21" s="2">
        <f t="shared" si="15"/>
        <v>1030000000</v>
      </c>
      <c r="T21" s="2">
        <f t="shared" si="15"/>
        <v>990000000</v>
      </c>
      <c r="U21" s="2">
        <f t="shared" si="15"/>
        <v>500000000</v>
      </c>
      <c r="V21" s="2">
        <f t="shared" si="15"/>
        <v>500000000</v>
      </c>
      <c r="W21" s="2">
        <f t="shared" si="15"/>
        <v>50000000</v>
      </c>
      <c r="X21" s="2">
        <f t="shared" si="15"/>
        <v>50000000</v>
      </c>
      <c r="Y21" s="2">
        <f t="shared" si="15"/>
        <v>50000000</v>
      </c>
      <c r="Z21" s="2">
        <f t="shared" si="15"/>
        <v>50000000</v>
      </c>
    </row>
    <row r="23" spans="1:26" ht="15.5" x14ac:dyDescent="0.35">
      <c r="B23" t="s">
        <v>50</v>
      </c>
      <c r="C23" t="s">
        <v>51</v>
      </c>
      <c r="D23" s="3">
        <f>IFERROR(D5/D6*100,"")</f>
        <v>1.6894027821402522</v>
      </c>
      <c r="E23" s="3">
        <f>IFERROR(E5/E6*100,"")</f>
        <v>1.7355508569688149</v>
      </c>
      <c r="H23" s="3">
        <f t="shared" ref="H23:Z23" si="16">IFERROR(H5/H6*100,"")</f>
        <v>6.7315672226531547</v>
      </c>
      <c r="I23" s="3">
        <f t="shared" si="16"/>
        <v>12.991274095403549</v>
      </c>
      <c r="J23" s="3">
        <f t="shared" si="16"/>
        <v>13.289628200236633</v>
      </c>
      <c r="K23" s="3">
        <f t="shared" si="16"/>
        <v>10.407252986536188</v>
      </c>
      <c r="L23" s="3">
        <f t="shared" si="16"/>
        <v>15.214800257323827</v>
      </c>
      <c r="M23" s="3">
        <f t="shared" si="16"/>
        <v>9.4231963849681772</v>
      </c>
      <c r="N23" s="3">
        <f t="shared" si="16"/>
        <v>1.5731414081340989</v>
      </c>
      <c r="O23" s="3">
        <f t="shared" si="16"/>
        <v>5.6284112681427683</v>
      </c>
      <c r="P23" s="3">
        <f t="shared" si="16"/>
        <v>21.842474558051723</v>
      </c>
      <c r="Q23" s="3">
        <f t="shared" si="16"/>
        <v>14.957688863345938</v>
      </c>
      <c r="R23" s="3">
        <f t="shared" si="16"/>
        <v>10.298361080488865</v>
      </c>
      <c r="S23" s="3">
        <f t="shared" si="16"/>
        <v>22.660272412045831</v>
      </c>
      <c r="T23" s="3">
        <f t="shared" si="16"/>
        <v>23.929154165053514</v>
      </c>
      <c r="U23" s="3">
        <f t="shared" si="16"/>
        <v>22.841444375286532</v>
      </c>
      <c r="V23" s="3">
        <f t="shared" si="16"/>
        <v>26.353250190672984</v>
      </c>
      <c r="W23" s="3">
        <f t="shared" si="16"/>
        <v>28.758994232858033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-0.33500819725776665</v>
      </c>
      <c r="E24" s="4">
        <f>IFERROR(_xlfn.RRI(5,J23,E23),"")</f>
        <v>-0.33444354069475402</v>
      </c>
      <c r="H24" s="4">
        <f t="shared" ref="H24:Z24" si="17">IFERROR(_xlfn.RRI(5,M23,H23),"")</f>
        <v>-6.5060326852194095E-2</v>
      </c>
      <c r="I24" s="4">
        <f t="shared" si="17"/>
        <v>0.52537560532305183</v>
      </c>
      <c r="J24" s="4">
        <f t="shared" si="17"/>
        <v>0.18747753267723777</v>
      </c>
      <c r="K24" s="4">
        <f t="shared" si="17"/>
        <v>-0.13780231059394932</v>
      </c>
      <c r="L24" s="4">
        <f t="shared" si="17"/>
        <v>3.4144524846335678E-3</v>
      </c>
      <c r="M24" s="4">
        <f t="shared" si="17"/>
        <v>-1.7605266867691149E-2</v>
      </c>
      <c r="N24" s="4">
        <f t="shared" si="17"/>
        <v>-0.4134560936312387</v>
      </c>
      <c r="O24" s="4">
        <f t="shared" si="17"/>
        <v>-0.25132782033761003</v>
      </c>
      <c r="P24" s="4">
        <f t="shared" si="17"/>
        <v>-8.9041557509869085E-3</v>
      </c>
      <c r="Q24" s="4">
        <f t="shared" si="17"/>
        <v>-0.10709334056855391</v>
      </c>
      <c r="R24" s="4">
        <f t="shared" si="17"/>
        <v>-0.18567290688917859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34.03</v>
      </c>
      <c r="J25" s="3">
        <f t="shared" si="18"/>
        <v>30.49</v>
      </c>
      <c r="K25" s="3">
        <f t="shared" si="18"/>
        <v>23.49</v>
      </c>
      <c r="L25" s="3">
        <f t="shared" si="18"/>
        <v>30.37</v>
      </c>
      <c r="M25" s="3">
        <f t="shared" si="18"/>
        <v>15.19</v>
      </c>
      <c r="N25" s="3">
        <f t="shared" si="18"/>
        <v>-2.97</v>
      </c>
      <c r="O25" s="3">
        <f t="shared" si="18"/>
        <v>13.62</v>
      </c>
      <c r="P25" s="3">
        <f t="shared" si="18"/>
        <v>33.590000000000003</v>
      </c>
      <c r="Q25" s="3">
        <f t="shared" si="18"/>
        <v>27.03</v>
      </c>
      <c r="R25" s="3">
        <f t="shared" si="18"/>
        <v>16.329999999999998</v>
      </c>
      <c r="S25" s="3">
        <f t="shared" si="18"/>
        <v>276.39</v>
      </c>
      <c r="T25" s="3">
        <f t="shared" si="18"/>
        <v>296.56</v>
      </c>
      <c r="U25" s="3">
        <f t="shared" si="18"/>
        <v>477.55</v>
      </c>
      <c r="V25" s="3">
        <f t="shared" si="18"/>
        <v>476.31</v>
      </c>
      <c r="W25" s="3">
        <f t="shared" si="18"/>
        <v>4403.34</v>
      </c>
      <c r="X25" s="3">
        <f t="shared" si="18"/>
        <v>3912.26</v>
      </c>
      <c r="Y25" s="3">
        <f t="shared" si="18"/>
        <v>3690.67</v>
      </c>
      <c r="Z25" s="3">
        <f t="shared" si="18"/>
        <v>1277.5999999999999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0.1748869051831623</v>
      </c>
      <c r="K26" s="4">
        <f t="shared" si="19"/>
        <v>-6.9032323093778603E-2</v>
      </c>
      <c r="L26" s="4">
        <f t="shared" si="19"/>
        <v>2.3575186650550251E-2</v>
      </c>
      <c r="M26" s="4">
        <f t="shared" si="19"/>
        <v>-1.4369083088198842E-2</v>
      </c>
      <c r="N26" s="4" t="str">
        <f t="shared" si="19"/>
        <v/>
      </c>
      <c r="O26" s="4">
        <f t="shared" si="19"/>
        <v>-0.4599761920634029</v>
      </c>
      <c r="P26" s="4">
        <f t="shared" si="19"/>
        <v>-0.41191753397250441</v>
      </c>
      <c r="Q26" s="4">
        <f t="shared" si="19"/>
        <v>-0.43663317480630859</v>
      </c>
      <c r="R26" s="4">
        <f t="shared" si="19"/>
        <v>-0.67353186905908802</v>
      </c>
      <c r="S26" s="4">
        <f t="shared" si="19"/>
        <v>-0.41140180857797748</v>
      </c>
      <c r="T26" s="4">
        <f t="shared" si="19"/>
        <v>-0.396049324043248</v>
      </c>
      <c r="U26" s="4">
        <f t="shared" si="19"/>
        <v>-0.1786565667401675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52.869026844573646</v>
      </c>
      <c r="E27" s="3">
        <f>IFERROR(E4/E21,"")</f>
        <v>46.946076080910849</v>
      </c>
      <c r="H27" s="3">
        <f t="shared" ref="H27:Z27" si="20">IFERROR(H4/H21,"")</f>
        <v>199.63020585096899</v>
      </c>
      <c r="I27" s="3">
        <f t="shared" si="20"/>
        <v>228.13550667248063</v>
      </c>
      <c r="J27" s="3">
        <f t="shared" si="20"/>
        <v>223.93753723197673</v>
      </c>
      <c r="K27" s="3">
        <f t="shared" si="20"/>
        <v>205.96346546744186</v>
      </c>
      <c r="L27" s="3">
        <f t="shared" si="20"/>
        <v>202.13747368120156</v>
      </c>
      <c r="M27" s="3">
        <f t="shared" si="20"/>
        <v>177.51519453013566</v>
      </c>
      <c r="N27" s="3">
        <f t="shared" si="20"/>
        <v>157.20152678187983</v>
      </c>
      <c r="O27" s="3">
        <f t="shared" si="20"/>
        <v>199.23417260852713</v>
      </c>
      <c r="P27" s="3">
        <f t="shared" si="20"/>
        <v>215.91670347713179</v>
      </c>
      <c r="Q27" s="3">
        <f t="shared" si="20"/>
        <v>210.45173751589147</v>
      </c>
      <c r="R27" s="3">
        <f t="shared" si="20"/>
        <v>200.48620491375968</v>
      </c>
      <c r="S27" s="3">
        <f t="shared" si="20"/>
        <v>2212.3047293135924</v>
      </c>
      <c r="T27" s="3">
        <f t="shared" si="20"/>
        <v>2074.3741152353537</v>
      </c>
      <c r="U27" s="3">
        <f t="shared" si="20"/>
        <v>3422.6135673640001</v>
      </c>
      <c r="V27" s="3">
        <f t="shared" si="20"/>
        <v>3153.5260135180001</v>
      </c>
      <c r="W27" s="3">
        <f t="shared" si="20"/>
        <v>26838.535108</v>
      </c>
      <c r="X27" s="3">
        <f t="shared" si="20"/>
        <v>22429.976072739999</v>
      </c>
      <c r="Y27" s="3">
        <f t="shared" si="20"/>
        <v>19606.53104052</v>
      </c>
      <c r="Z27" s="3">
        <f t="shared" si="20"/>
        <v>22486.935639039999</v>
      </c>
    </row>
    <row r="28" spans="1:26" ht="15.5" x14ac:dyDescent="0.35">
      <c r="C28" t="s">
        <v>57</v>
      </c>
      <c r="D28" s="4">
        <f>IFERROR(_xlfn.RRI(5,I27,D27),"")</f>
        <v>-0.25354834273037175</v>
      </c>
      <c r="E28" s="4">
        <f>IFERROR(_xlfn.RRI(5,J27,E27),"")</f>
        <v>-0.268364988208456</v>
      </c>
      <c r="H28" s="4">
        <f t="shared" ref="H28:Z28" si="21">IFERROR(_xlfn.RRI(5,M27,H27),"")</f>
        <v>2.3759970387145612E-2</v>
      </c>
      <c r="I28" s="4">
        <f t="shared" si="21"/>
        <v>7.732620737178908E-2</v>
      </c>
      <c r="J28" s="4">
        <f t="shared" si="21"/>
        <v>2.3652646152238388E-2</v>
      </c>
      <c r="K28" s="4">
        <f t="shared" si="21"/>
        <v>-9.3943745959808034E-3</v>
      </c>
      <c r="L28" s="4">
        <f t="shared" si="21"/>
        <v>-8.0292564634552033E-3</v>
      </c>
      <c r="M28" s="4">
        <f t="shared" si="21"/>
        <v>-2.4044069284302805E-2</v>
      </c>
      <c r="N28" s="4">
        <f t="shared" si="21"/>
        <v>-0.41071910327096195</v>
      </c>
      <c r="O28" s="4">
        <f t="shared" si="21"/>
        <v>-0.37411383862350378</v>
      </c>
      <c r="P28" s="4">
        <f t="shared" si="21"/>
        <v>-0.42457904338987162</v>
      </c>
      <c r="Q28" s="4">
        <f t="shared" si="21"/>
        <v>-0.41806936648689952</v>
      </c>
      <c r="R28" s="4">
        <f t="shared" si="21"/>
        <v>-0.6244522732498563</v>
      </c>
      <c r="S28" s="4">
        <f t="shared" si="21"/>
        <v>-0.37077897263045534</v>
      </c>
      <c r="T28" s="4">
        <f t="shared" si="21"/>
        <v>-0.36188748157719042</v>
      </c>
      <c r="U28" s="4">
        <f t="shared" si="21"/>
        <v>-0.31374500563447727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0.11610364053788137</v>
      </c>
      <c r="J29" s="4">
        <f t="shared" si="22"/>
        <v>0.29799914857386123</v>
      </c>
      <c r="K29" s="4">
        <f t="shared" si="22"/>
        <v>-0.22653934804082984</v>
      </c>
      <c r="L29" s="4">
        <f t="shared" si="22"/>
        <v>0.99934167215273217</v>
      </c>
      <c r="M29" s="4">
        <f t="shared" si="22"/>
        <v>-6.1144781144781142</v>
      </c>
      <c r="N29" s="4">
        <f t="shared" si="22"/>
        <v>-1.2180616740088106</v>
      </c>
      <c r="O29" s="4">
        <f t="shared" si="22"/>
        <v>-0.59452217922000605</v>
      </c>
      <c r="P29" s="4">
        <f t="shared" si="22"/>
        <v>0.24269330373658904</v>
      </c>
      <c r="Q29" s="4">
        <f t="shared" si="22"/>
        <v>0.65523576240049008</v>
      </c>
      <c r="R29" s="4">
        <f t="shared" si="22"/>
        <v>-0.94091682043489278</v>
      </c>
      <c r="S29" s="4">
        <f t="shared" si="22"/>
        <v>-6.8013218235770223E-2</v>
      </c>
      <c r="T29" s="4">
        <f t="shared" si="22"/>
        <v>-0.37899696366872582</v>
      </c>
      <c r="U29" s="4">
        <f t="shared" si="22"/>
        <v>2.6033465600134556E-3</v>
      </c>
      <c r="V29" s="4">
        <f t="shared" si="22"/>
        <v>-0.89182983825913964</v>
      </c>
      <c r="W29" s="4">
        <f t="shared" si="22"/>
        <v>0.12552335478725848</v>
      </c>
      <c r="X29" s="4">
        <f t="shared" si="22"/>
        <v>6.0040588836173414E-2</v>
      </c>
      <c r="Y29" s="4">
        <f t="shared" si="22"/>
        <v>1.8887523481527868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-0.12494898859577722</v>
      </c>
      <c r="I30" s="4">
        <f t="shared" si="23"/>
        <v>1.8746162400434117E-2</v>
      </c>
      <c r="J30" s="4">
        <f t="shared" si="23"/>
        <v>8.7268252763867779E-2</v>
      </c>
      <c r="K30" s="4">
        <f t="shared" si="23"/>
        <v>1.8927671928236429E-2</v>
      </c>
      <c r="L30" s="4">
        <f t="shared" si="23"/>
        <v>0.13870519206109944</v>
      </c>
      <c r="M30" s="4">
        <f t="shared" si="23"/>
        <v>0.12922054997876345</v>
      </c>
      <c r="N30" s="4">
        <f t="shared" si="23"/>
        <v>-0.2109710662399103</v>
      </c>
      <c r="O30" s="4">
        <f t="shared" si="23"/>
        <v>-7.7263734578883761E-2</v>
      </c>
      <c r="P30" s="4">
        <f t="shared" si="23"/>
        <v>2.5967787321440661E-2</v>
      </c>
      <c r="Q30" s="4">
        <f t="shared" si="23"/>
        <v>4.9706824499064758E-2</v>
      </c>
      <c r="R30" s="4">
        <f t="shared" si="23"/>
        <v>-0.90937676792113353</v>
      </c>
      <c r="S30" s="4">
        <f t="shared" si="23"/>
        <v>6.6492641353938911E-2</v>
      </c>
      <c r="T30" s="4">
        <f t="shared" si="23"/>
        <v>-0.39392102718947097</v>
      </c>
      <c r="U30" s="4">
        <f t="shared" si="23"/>
        <v>8.5329105481458251E-2</v>
      </c>
      <c r="V30" s="4">
        <f t="shared" si="23"/>
        <v>-0.88250006936563385</v>
      </c>
      <c r="W30" s="4">
        <f t="shared" si="23"/>
        <v>0.1965476477087236</v>
      </c>
      <c r="X30" s="4">
        <f t="shared" si="23"/>
        <v>0.14400533303851165</v>
      </c>
      <c r="Y30" s="4">
        <f t="shared" si="23"/>
        <v>-0.12809235748063749</v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244.41</v>
      </c>
      <c r="E32" s="3">
        <f>IFERROR(INDEX(E51:E500,MATCH($A$32,$C$51:$C$500,0)),"")</f>
        <v>253.28</v>
      </c>
      <c r="H32" s="3">
        <f>IFERROR(INDEX(D32:G32,COUNT(D32:G32)),"")</f>
        <v>253.28</v>
      </c>
      <c r="I32" s="3">
        <f t="shared" ref="I32:Z32" si="24">IFERROR(INDEX(I51:I500,MATCH($C$32,$C$51:$C$500,0)),"")</f>
        <v>248.88</v>
      </c>
      <c r="J32" s="3">
        <f t="shared" si="24"/>
        <v>238.55</v>
      </c>
      <c r="K32" s="3">
        <f t="shared" si="24"/>
        <v>227.85</v>
      </c>
      <c r="L32" s="3">
        <f t="shared" si="24"/>
        <v>223.14</v>
      </c>
      <c r="M32" s="3">
        <f t="shared" si="24"/>
        <v>206.19</v>
      </c>
      <c r="N32" s="3">
        <f t="shared" si="24"/>
        <v>186.39</v>
      </c>
      <c r="O32" s="3">
        <f t="shared" si="24"/>
        <v>186.46</v>
      </c>
      <c r="P32" s="3">
        <f t="shared" si="24"/>
        <v>186.96</v>
      </c>
      <c r="Q32" s="3">
        <f t="shared" si="24"/>
        <v>164.13</v>
      </c>
      <c r="R32" s="3">
        <f t="shared" si="24"/>
        <v>147.66</v>
      </c>
      <c r="S32" s="3">
        <f t="shared" si="24"/>
        <v>1445.29</v>
      </c>
      <c r="T32" s="3">
        <f t="shared" si="24"/>
        <v>1242.72</v>
      </c>
      <c r="U32" s="3">
        <f t="shared" si="24"/>
        <v>2090.6999999999998</v>
      </c>
      <c r="V32" s="3">
        <f t="shared" si="24"/>
        <v>1813.16</v>
      </c>
      <c r="W32" s="3">
        <f t="shared" si="24"/>
        <v>15353.3</v>
      </c>
      <c r="X32" s="3">
        <f t="shared" si="24"/>
        <v>12737.85</v>
      </c>
      <c r="Y32" s="3">
        <f t="shared" si="24"/>
        <v>10672.51</v>
      </c>
      <c r="Z32" s="3">
        <f t="shared" si="24"/>
        <v>7331.84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0.95</v>
      </c>
      <c r="E33" s="3">
        <f>IFERROR(INDEX(E51:E500,MATCH($A$33,$C$51:$C$500,0)),"")</f>
        <v>1.08</v>
      </c>
      <c r="H33" s="3">
        <f>IFERROR(INDEX(D33:G33,COUNT(D33:G33)),"")</f>
        <v>1.08</v>
      </c>
      <c r="I33" s="3">
        <f t="shared" ref="I33:Z33" si="25">IFERROR(INDEX(I51:I500,MATCH($C$33,$C$51:$C$500,0)),"")</f>
        <v>1.0900000000000001</v>
      </c>
      <c r="J33" s="3">
        <f t="shared" si="25"/>
        <v>0.92</v>
      </c>
      <c r="K33" s="3">
        <f t="shared" si="25"/>
        <v>1</v>
      </c>
      <c r="L33" s="3">
        <f t="shared" si="25"/>
        <v>1.21</v>
      </c>
      <c r="M33" s="3">
        <f t="shared" si="25"/>
        <v>1.07</v>
      </c>
      <c r="N33" s="3">
        <f t="shared" si="25"/>
        <v>1.28</v>
      </c>
      <c r="O33" s="3">
        <f t="shared" si="25"/>
        <v>1.57</v>
      </c>
      <c r="P33" s="3">
        <f t="shared" si="25"/>
        <v>1.86</v>
      </c>
      <c r="Q33" s="3">
        <f t="shared" si="25"/>
        <v>2.4900000000000002</v>
      </c>
      <c r="R33" s="3">
        <f t="shared" si="25"/>
        <v>3.37</v>
      </c>
      <c r="S33" s="3">
        <f t="shared" si="25"/>
        <v>4.8099999999999996</v>
      </c>
      <c r="T33" s="3">
        <f t="shared" si="25"/>
        <v>3.19</v>
      </c>
      <c r="U33" s="3">
        <f t="shared" si="25"/>
        <v>3.67</v>
      </c>
      <c r="V33" s="3">
        <f t="shared" si="25"/>
        <v>3.66</v>
      </c>
      <c r="W33" s="3">
        <f t="shared" si="25"/>
        <v>3.24</v>
      </c>
      <c r="X33" s="3">
        <f t="shared" si="25"/>
        <v>3.05</v>
      </c>
      <c r="Y33" s="3">
        <f t="shared" si="25"/>
        <v>0.79</v>
      </c>
      <c r="Z33" s="3">
        <f t="shared" si="25"/>
        <v>1.0900000000000001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56.17</v>
      </c>
      <c r="E34" s="3">
        <f>IFERROR(INDEX(E51:E500,MATCH($A$34,$C$51:$C$500,0)),"")</f>
        <v>62.27</v>
      </c>
      <c r="H34" s="3">
        <f>IFERROR(INDEX(D34:G34,COUNT(D34:G34)),"")</f>
        <v>62.27</v>
      </c>
      <c r="I34" s="3">
        <f t="shared" ref="I34:Z34" si="26">IFERROR(INDEX(I51:I500,MATCH($C$34,$C$51:$C$500,0)),"")</f>
        <v>7.99</v>
      </c>
      <c r="J34" s="3">
        <f t="shared" si="26"/>
        <v>7.22</v>
      </c>
      <c r="K34" s="3">
        <f t="shared" si="26"/>
        <v>9.7100000000000009</v>
      </c>
      <c r="L34" s="3">
        <f t="shared" si="26"/>
        <v>8.89</v>
      </c>
      <c r="M34" s="3">
        <f t="shared" si="26"/>
        <v>14.48</v>
      </c>
      <c r="N34" s="3">
        <f t="shared" si="26"/>
        <v>-80.13</v>
      </c>
      <c r="O34" s="3">
        <f t="shared" si="26"/>
        <v>21.44</v>
      </c>
      <c r="P34" s="3">
        <f t="shared" si="26"/>
        <v>10.36</v>
      </c>
      <c r="Q34" s="3">
        <f t="shared" si="26"/>
        <v>15.09</v>
      </c>
      <c r="R34" s="3">
        <f t="shared" si="26"/>
        <v>30.5</v>
      </c>
      <c r="S34" s="3">
        <f t="shared" si="26"/>
        <v>25.15</v>
      </c>
      <c r="T34" s="3">
        <f t="shared" si="26"/>
        <v>13.35</v>
      </c>
      <c r="U34" s="3">
        <f t="shared" si="26"/>
        <v>16.079999999999998</v>
      </c>
      <c r="V34" s="3">
        <f t="shared" si="26"/>
        <v>13.94</v>
      </c>
      <c r="W34" s="3">
        <f t="shared" si="26"/>
        <v>11.31</v>
      </c>
      <c r="X34" s="3">
        <f t="shared" si="26"/>
        <v>9.92</v>
      </c>
      <c r="Y34" s="3">
        <f t="shared" si="26"/>
        <v>2.2799999999999998</v>
      </c>
      <c r="Z34" s="3">
        <f t="shared" si="26"/>
        <v>6.26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4.3899999999999997</v>
      </c>
      <c r="E35" s="3">
        <f>IFERROR(INDEX(E51:E500,MATCH($A$35,$C$51:$C$500,0)),"")</f>
        <v>5.84</v>
      </c>
      <c r="H35" s="3">
        <f>IFERROR(INDEX(D35:G35,COUNT(D35:G35)),"")</f>
        <v>5.84</v>
      </c>
      <c r="I35" s="3">
        <f t="shared" ref="I35:Z35" si="27">IFERROR(INDEX(I51:I500,MATCH($C$35,$C$51:$C$500,0)),"")</f>
        <v>1.19</v>
      </c>
      <c r="J35" s="3">
        <f t="shared" si="27"/>
        <v>0.98</v>
      </c>
      <c r="K35" s="3">
        <f t="shared" si="27"/>
        <v>1.1100000000000001</v>
      </c>
      <c r="L35" s="3">
        <f t="shared" si="27"/>
        <v>1.34</v>
      </c>
      <c r="M35" s="3">
        <f t="shared" si="27"/>
        <v>1.24</v>
      </c>
      <c r="N35" s="3">
        <f t="shared" si="27"/>
        <v>1.51</v>
      </c>
      <c r="O35" s="3">
        <f t="shared" si="27"/>
        <v>1.47</v>
      </c>
      <c r="P35" s="3">
        <f t="shared" si="27"/>
        <v>1.61</v>
      </c>
      <c r="Q35" s="3">
        <f t="shared" si="27"/>
        <v>1.94</v>
      </c>
      <c r="R35" s="3">
        <f t="shared" si="27"/>
        <v>2.48</v>
      </c>
      <c r="S35" s="3">
        <f t="shared" si="27"/>
        <v>3.15</v>
      </c>
      <c r="T35" s="3">
        <f t="shared" si="27"/>
        <v>1.91</v>
      </c>
      <c r="U35" s="3">
        <f t="shared" si="27"/>
        <v>2.2200000000000002</v>
      </c>
      <c r="V35" s="3">
        <f t="shared" si="27"/>
        <v>2.09</v>
      </c>
      <c r="W35" s="3">
        <f t="shared" si="27"/>
        <v>1.84</v>
      </c>
      <c r="X35" s="3">
        <f t="shared" si="27"/>
        <v>1.71</v>
      </c>
      <c r="Y35" s="3">
        <f t="shared" si="27"/>
        <v>0.42</v>
      </c>
      <c r="Z35" s="3">
        <f t="shared" si="27"/>
        <v>0.35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545608357036</v>
      </c>
      <c r="E51" s="5">
        <v>484483505155</v>
      </c>
      <c r="F51" s="5">
        <v>536905296768</v>
      </c>
      <c r="G51" s="5">
        <v>612925769507</v>
      </c>
      <c r="I51" s="5">
        <v>2354358428860</v>
      </c>
      <c r="J51" s="5">
        <v>2311035384234</v>
      </c>
      <c r="K51" s="5">
        <v>2125542963624</v>
      </c>
      <c r="L51" s="5">
        <v>2086058728390</v>
      </c>
      <c r="M51" s="5">
        <v>1831956807551</v>
      </c>
      <c r="N51" s="5">
        <v>1622319756389</v>
      </c>
      <c r="O51" s="5">
        <v>2056096661320</v>
      </c>
      <c r="P51" s="5">
        <v>2228260379884</v>
      </c>
      <c r="Q51" s="5">
        <v>2171861931164</v>
      </c>
      <c r="R51" s="5">
        <v>2069017634710</v>
      </c>
      <c r="S51" s="5">
        <v>2278673871193</v>
      </c>
      <c r="T51" s="5">
        <v>2053630374083</v>
      </c>
      <c r="U51" s="5">
        <v>1711306783682</v>
      </c>
      <c r="V51" s="5">
        <v>1576763006759</v>
      </c>
      <c r="W51" s="5">
        <v>1341926755400</v>
      </c>
      <c r="X51" s="5">
        <v>1121498803637</v>
      </c>
      <c r="Y51" s="5">
        <v>980326552026</v>
      </c>
      <c r="Z51" s="5">
        <v>1124346781952</v>
      </c>
    </row>
    <row r="52" spans="2:26" ht="15.5" x14ac:dyDescent="0.35">
      <c r="C52" t="s">
        <v>82</v>
      </c>
      <c r="D52" s="5">
        <v>-435107719495</v>
      </c>
      <c r="E52" s="5">
        <v>-378807863865</v>
      </c>
      <c r="F52" s="5">
        <v>-381041708689</v>
      </c>
      <c r="G52" s="5">
        <v>-452053919293</v>
      </c>
      <c r="I52" s="5">
        <v>-1724077328221</v>
      </c>
      <c r="J52" s="5">
        <v>-1734250597991</v>
      </c>
      <c r="K52" s="5">
        <v>-1614437758105</v>
      </c>
      <c r="L52" s="5">
        <v>-1516255128716</v>
      </c>
      <c r="M52" s="5">
        <v>-1458790358644</v>
      </c>
      <c r="N52" s="5">
        <v>-1419675181146</v>
      </c>
      <c r="O52" s="5">
        <v>-1671090856395</v>
      </c>
      <c r="P52" s="5">
        <v>-1640546621356</v>
      </c>
      <c r="Q52" s="5">
        <v>-1627586529130</v>
      </c>
      <c r="R52" s="5">
        <v>-1625425378349</v>
      </c>
      <c r="S52" s="5">
        <v>-1708574245367</v>
      </c>
      <c r="T52" s="5">
        <v>-1522595960036</v>
      </c>
      <c r="U52" s="5">
        <v>-1223977593163</v>
      </c>
      <c r="V52" s="5">
        <v>-1097693961159</v>
      </c>
      <c r="W52" s="5">
        <v>-944934466678</v>
      </c>
      <c r="X52" s="5">
        <v>-774226999137</v>
      </c>
      <c r="Y52" s="5">
        <v>-684157530482</v>
      </c>
      <c r="Z52" s="5">
        <v>-816674603128</v>
      </c>
    </row>
    <row r="53" spans="2:26" ht="15.5" x14ac:dyDescent="0.35">
      <c r="C53" t="s">
        <v>84</v>
      </c>
      <c r="D53" s="5">
        <v>110500637541</v>
      </c>
      <c r="E53" s="5">
        <v>105675641290</v>
      </c>
      <c r="F53" s="5">
        <v>155863588079</v>
      </c>
      <c r="G53" s="5">
        <v>160871850214</v>
      </c>
      <c r="I53" s="5">
        <v>630281100639</v>
      </c>
      <c r="J53" s="5">
        <v>576784786243</v>
      </c>
      <c r="K53" s="5">
        <v>511105205519</v>
      </c>
      <c r="L53" s="5">
        <v>569803599674</v>
      </c>
      <c r="M53" s="5">
        <v>373166448907</v>
      </c>
      <c r="N53" s="5">
        <v>202644575243</v>
      </c>
      <c r="O53" s="5">
        <v>385005804925</v>
      </c>
      <c r="P53" s="5">
        <v>587713758528</v>
      </c>
      <c r="Q53" s="5">
        <v>544275402034</v>
      </c>
      <c r="R53" s="5">
        <v>443592256361</v>
      </c>
      <c r="S53" s="5">
        <v>570099625826</v>
      </c>
      <c r="T53" s="5">
        <v>531034414047</v>
      </c>
      <c r="U53" s="5">
        <v>487329190519</v>
      </c>
      <c r="V53" s="5">
        <v>479069045600</v>
      </c>
      <c r="W53" s="5">
        <v>396992288722</v>
      </c>
      <c r="X53" s="5">
        <v>347271804500</v>
      </c>
      <c r="Y53" s="5">
        <v>296169021544</v>
      </c>
      <c r="Z53" s="5">
        <v>307672178824</v>
      </c>
    </row>
    <row r="54" spans="2:26" ht="15.5" x14ac:dyDescent="0.35">
      <c r="C54" t="s">
        <v>85</v>
      </c>
      <c r="D54" s="5">
        <v>-63151501658</v>
      </c>
      <c r="E54" s="5">
        <v>-51572497157</v>
      </c>
      <c r="F54" s="5">
        <v>-57837513880</v>
      </c>
      <c r="G54" s="5">
        <v>-56079187335</v>
      </c>
      <c r="I54" s="5">
        <v>-223367488880</v>
      </c>
      <c r="J54" s="5">
        <v>-211102489091</v>
      </c>
      <c r="K54" s="5">
        <v>-218616919576</v>
      </c>
      <c r="L54" s="5">
        <v>-176513307538</v>
      </c>
      <c r="M54" s="5">
        <v>-184723645494</v>
      </c>
      <c r="N54" s="5">
        <v>-185870799659</v>
      </c>
      <c r="O54" s="5">
        <v>-225872908206</v>
      </c>
      <c r="P54" s="5">
        <v>-139066146145</v>
      </c>
      <c r="Q54" s="5">
        <v>-170523537458</v>
      </c>
      <c r="R54" s="5">
        <v>-178352745235</v>
      </c>
      <c r="S54" s="5">
        <v>-174380575681</v>
      </c>
      <c r="T54" s="5">
        <v>-140101195268</v>
      </c>
      <c r="U54" s="5">
        <v>-154513256798</v>
      </c>
      <c r="V54" s="5">
        <v>-136096895568</v>
      </c>
      <c r="W54" s="5">
        <v>-97193930548</v>
      </c>
      <c r="X54" s="5">
        <v>-88386909117</v>
      </c>
      <c r="Y54" s="5">
        <v>-82990054357</v>
      </c>
      <c r="Z54" s="5">
        <v>-102011779644</v>
      </c>
    </row>
    <row r="55" spans="2:26" ht="15.5" x14ac:dyDescent="0.35">
      <c r="C55" t="s">
        <v>252</v>
      </c>
      <c r="D55" s="5">
        <v>-63597753976</v>
      </c>
      <c r="E55" s="5">
        <v>-52837360833</v>
      </c>
      <c r="F55" s="5">
        <v>-57193383509</v>
      </c>
      <c r="G55" s="5">
        <v>-56264761634</v>
      </c>
      <c r="I55" s="5">
        <v>-224588135592</v>
      </c>
      <c r="J55" s="5">
        <v>-217742049887</v>
      </c>
      <c r="K55" s="5">
        <v>-212759709583</v>
      </c>
      <c r="L55" s="5">
        <v>-192570429228</v>
      </c>
      <c r="M55" s="5">
        <v>-197149909022</v>
      </c>
      <c r="N55" s="5">
        <v>-191763575660</v>
      </c>
      <c r="O55" s="5">
        <v>-226902639440</v>
      </c>
      <c r="P55" s="5">
        <v>-193786925741</v>
      </c>
      <c r="Q55" s="5">
        <v>-170510536045</v>
      </c>
      <c r="R55" s="5">
        <v>-157022140522</v>
      </c>
      <c r="S55" s="5">
        <v>-166745857801</v>
      </c>
      <c r="T55" s="5">
        <v>-142426336087</v>
      </c>
      <c r="U55" s="5">
        <v>-139921284327</v>
      </c>
    </row>
    <row r="56" spans="2:26" ht="15.5" x14ac:dyDescent="0.35">
      <c r="C56" t="s">
        <v>386</v>
      </c>
      <c r="V56" s="5">
        <v>-38929951299</v>
      </c>
      <c r="W56" s="5">
        <v>-38106298821</v>
      </c>
      <c r="X56" s="5">
        <v>-30583645682</v>
      </c>
      <c r="Y56" s="5">
        <v>-26842863631</v>
      </c>
      <c r="Z56" s="5">
        <v>-31327916386</v>
      </c>
    </row>
    <row r="57" spans="2:26" ht="15.5" x14ac:dyDescent="0.35">
      <c r="C57" t="s">
        <v>90</v>
      </c>
      <c r="V57" s="5">
        <v>-66707415516</v>
      </c>
      <c r="W57" s="5">
        <v>-59087631727</v>
      </c>
      <c r="X57" s="5">
        <v>-57803263435</v>
      </c>
      <c r="Y57" s="5">
        <v>-56147190726</v>
      </c>
      <c r="Z57" s="5">
        <v>-70683863258</v>
      </c>
    </row>
    <row r="58" spans="2:26" ht="15.5" x14ac:dyDescent="0.35">
      <c r="C58" t="s">
        <v>81</v>
      </c>
      <c r="D58" s="5">
        <v>-739653994</v>
      </c>
      <c r="E58" s="5">
        <v>-735758875</v>
      </c>
      <c r="F58" s="5">
        <v>-922417882</v>
      </c>
      <c r="G58" s="5">
        <v>-732483105</v>
      </c>
      <c r="I58" s="5">
        <v>-3111420546</v>
      </c>
      <c r="J58" s="5">
        <v>-3303538025</v>
      </c>
      <c r="K58" s="5">
        <v>-2142080047</v>
      </c>
      <c r="L58" s="5">
        <v>-1169034417</v>
      </c>
      <c r="M58" s="5">
        <v>-1330570444</v>
      </c>
      <c r="N58" s="5">
        <v>-1701502230</v>
      </c>
      <c r="O58" s="5">
        <v>-646140704</v>
      </c>
      <c r="P58" s="5">
        <v>-799135090</v>
      </c>
      <c r="Q58" s="5">
        <v>-562936570</v>
      </c>
      <c r="R58" s="5">
        <v>-443200609</v>
      </c>
      <c r="S58" s="5">
        <v>-1014481229</v>
      </c>
      <c r="W58" s="5">
        <v>-1650609</v>
      </c>
      <c r="X58" s="5">
        <v>1077836315</v>
      </c>
      <c r="Y58" s="5">
        <v>-1541190781</v>
      </c>
      <c r="Z58" s="5">
        <v>4318060951</v>
      </c>
    </row>
    <row r="59" spans="2:26" ht="15.5" x14ac:dyDescent="0.35">
      <c r="C59" t="s">
        <v>94</v>
      </c>
      <c r="D59" s="5">
        <v>47349135883</v>
      </c>
      <c r="E59" s="5">
        <v>54103144133</v>
      </c>
      <c r="F59" s="5">
        <v>98026074199</v>
      </c>
      <c r="G59" s="5">
        <v>104792662879</v>
      </c>
      <c r="I59" s="5">
        <v>406913611759</v>
      </c>
      <c r="J59" s="5">
        <v>365682297152</v>
      </c>
      <c r="K59" s="5">
        <v>292488285943</v>
      </c>
      <c r="L59" s="5">
        <v>393290292136</v>
      </c>
      <c r="M59" s="5">
        <v>188442803413</v>
      </c>
      <c r="N59" s="5">
        <v>16773775584</v>
      </c>
      <c r="O59" s="5">
        <v>159132896719</v>
      </c>
      <c r="P59" s="5">
        <v>448647612383</v>
      </c>
      <c r="Q59" s="5">
        <v>373751864576</v>
      </c>
      <c r="R59" s="5">
        <v>265239511126</v>
      </c>
      <c r="S59" s="5">
        <v>395719050145</v>
      </c>
      <c r="T59" s="5">
        <v>390933218779</v>
      </c>
      <c r="U59" s="5">
        <v>332815933721</v>
      </c>
      <c r="V59" s="5">
        <v>342972150032</v>
      </c>
      <c r="W59" s="5">
        <v>299798358174</v>
      </c>
      <c r="X59" s="5">
        <v>258884895383</v>
      </c>
      <c r="Y59" s="5">
        <v>213178967187</v>
      </c>
      <c r="Z59" s="5">
        <v>205660399180</v>
      </c>
    </row>
    <row r="60" spans="2:26" ht="15.5" x14ac:dyDescent="0.35">
      <c r="C60" t="s">
        <v>95</v>
      </c>
      <c r="D60" s="5">
        <v>7281460739</v>
      </c>
      <c r="E60" s="5">
        <v>4056758817</v>
      </c>
      <c r="F60" s="5">
        <v>10746931489</v>
      </c>
      <c r="G60" s="5">
        <v>8412228966</v>
      </c>
      <c r="I60" s="5">
        <v>31858611270</v>
      </c>
      <c r="J60" s="5">
        <v>26327624833</v>
      </c>
      <c r="K60" s="5">
        <v>12859311059</v>
      </c>
      <c r="L60" s="5">
        <v>2946067629</v>
      </c>
      <c r="M60" s="5">
        <v>8266002349</v>
      </c>
      <c r="N60" s="5">
        <v>-18552466545</v>
      </c>
      <c r="O60" s="5">
        <v>26346408585</v>
      </c>
      <c r="P60" s="5">
        <v>3350951518</v>
      </c>
      <c r="Q60" s="5">
        <v>3909002934</v>
      </c>
      <c r="R60" s="5">
        <v>-13918619205</v>
      </c>
      <c r="S60" s="5">
        <v>-14145153528</v>
      </c>
      <c r="T60" s="5">
        <v>-9050490137</v>
      </c>
      <c r="U60" s="5">
        <v>-9611068746</v>
      </c>
      <c r="V60" s="5">
        <v>-6690188944</v>
      </c>
      <c r="W60" s="5">
        <v>-6771553174</v>
      </c>
      <c r="X60" s="5">
        <v>1141852510</v>
      </c>
      <c r="Y60" s="5">
        <v>41671551182</v>
      </c>
      <c r="Z60" s="5">
        <v>-114902013816</v>
      </c>
    </row>
    <row r="61" spans="2:26" ht="15.5" x14ac:dyDescent="0.35">
      <c r="C61" t="s">
        <v>431</v>
      </c>
      <c r="D61" s="5">
        <v>4914472137</v>
      </c>
      <c r="E61" s="5">
        <v>4875402650</v>
      </c>
      <c r="F61" s="5">
        <v>5805107236</v>
      </c>
      <c r="G61" s="5">
        <v>4920399265</v>
      </c>
      <c r="I61" s="5">
        <v>20426847083</v>
      </c>
      <c r="J61" s="5">
        <v>21391678914</v>
      </c>
      <c r="K61" s="5">
        <v>15375140957</v>
      </c>
      <c r="L61" s="5">
        <v>5845172085</v>
      </c>
      <c r="M61" s="5">
        <v>6652852218</v>
      </c>
      <c r="N61" s="5">
        <v>15907432094</v>
      </c>
      <c r="O61" s="5">
        <v>24755445302</v>
      </c>
      <c r="P61" s="5">
        <v>17240044439</v>
      </c>
      <c r="Q61" s="5">
        <v>24369738022</v>
      </c>
      <c r="R61" s="5">
        <v>4615245674</v>
      </c>
      <c r="S61" s="5">
        <v>5072406149</v>
      </c>
      <c r="T61" s="5">
        <v>6383860365</v>
      </c>
      <c r="U61" s="5">
        <v>5391349244</v>
      </c>
      <c r="V61" s="5">
        <v>4960406436</v>
      </c>
      <c r="W61" s="5">
        <v>6155922734</v>
      </c>
      <c r="X61" s="5">
        <v>3159518830</v>
      </c>
      <c r="Y61" s="5">
        <v>3448410668</v>
      </c>
      <c r="Z61" s="5">
        <v>1741023437</v>
      </c>
    </row>
    <row r="62" spans="2:26" ht="15.5" x14ac:dyDescent="0.35">
      <c r="C62" t="s">
        <v>27</v>
      </c>
      <c r="D62" s="5">
        <v>-3607226599</v>
      </c>
      <c r="E62" s="5">
        <v>-3776481706</v>
      </c>
      <c r="F62" s="5">
        <v>-3637309542</v>
      </c>
      <c r="G62" s="5">
        <v>-4282425427</v>
      </c>
      <c r="I62" s="5">
        <v>-16614138658</v>
      </c>
      <c r="J62" s="5">
        <v>-18848214718</v>
      </c>
      <c r="K62" s="5">
        <v>-20623878627</v>
      </c>
      <c r="L62" s="5">
        <v>-20087004206</v>
      </c>
      <c r="M62" s="5">
        <v>-23813838159</v>
      </c>
      <c r="N62" s="5">
        <v>-23071682417</v>
      </c>
      <c r="O62" s="5">
        <v>-9698447101</v>
      </c>
      <c r="P62" s="5">
        <v>-11040819769</v>
      </c>
      <c r="Q62" s="5">
        <v>-16056554908</v>
      </c>
      <c r="R62" s="5">
        <v>-18090664270</v>
      </c>
      <c r="S62" s="5">
        <v>-18203078448</v>
      </c>
      <c r="T62" s="5">
        <v>-15434350502</v>
      </c>
      <c r="U62" s="5">
        <v>-15002417990</v>
      </c>
      <c r="V62" s="5">
        <v>-11650595380</v>
      </c>
      <c r="W62" s="5">
        <v>-12925825299</v>
      </c>
      <c r="X62" s="5">
        <v>-8109640548</v>
      </c>
      <c r="Y62" s="5">
        <v>-9317307417</v>
      </c>
      <c r="Z62" s="5">
        <v>-18150510043</v>
      </c>
    </row>
    <row r="63" spans="2:26" ht="15.5" x14ac:dyDescent="0.35">
      <c r="C63" t="s">
        <v>432</v>
      </c>
      <c r="X63" s="5">
        <v>4462648511</v>
      </c>
      <c r="Y63" s="5">
        <v>46632986608</v>
      </c>
      <c r="Z63" s="5">
        <v>-101826471236</v>
      </c>
    </row>
    <row r="64" spans="2:26" ht="15.5" x14ac:dyDescent="0.35">
      <c r="C64" t="s">
        <v>433</v>
      </c>
      <c r="X64" s="5">
        <v>551489402</v>
      </c>
      <c r="Y64" s="5">
        <v>2448652104</v>
      </c>
      <c r="Z64" s="5">
        <v>-984116925</v>
      </c>
    </row>
    <row r="65" spans="2:26" ht="15.5" x14ac:dyDescent="0.35">
      <c r="C65" t="s">
        <v>253</v>
      </c>
      <c r="D65" s="5">
        <v>6713869195</v>
      </c>
      <c r="E65" s="5">
        <v>3693596748</v>
      </c>
      <c r="F65" s="5">
        <v>9501551677</v>
      </c>
      <c r="G65" s="5">
        <v>8506738233</v>
      </c>
      <c r="I65" s="5">
        <v>31157323391</v>
      </c>
      <c r="J65" s="5">
        <v>27087698662</v>
      </c>
      <c r="K65" s="5">
        <v>20250128776</v>
      </c>
      <c r="L65" s="5">
        <v>18356934167</v>
      </c>
      <c r="M65" s="5">
        <v>26757558734</v>
      </c>
      <c r="N65" s="5">
        <v>-9686713992</v>
      </c>
      <c r="O65" s="5">
        <v>11935551088</v>
      </c>
      <c r="P65" s="5">
        <v>-2049138062</v>
      </c>
      <c r="Q65" s="5">
        <v>-3841243610</v>
      </c>
    </row>
    <row r="66" spans="2:26" ht="15.5" x14ac:dyDescent="0.35">
      <c r="C66" t="s">
        <v>96</v>
      </c>
      <c r="D66" s="5">
        <v>7281460739</v>
      </c>
      <c r="E66" s="5">
        <v>4056758817</v>
      </c>
      <c r="F66" s="5">
        <v>10746931489</v>
      </c>
      <c r="G66" s="5">
        <v>8412228966</v>
      </c>
      <c r="I66" s="5">
        <v>31858611270</v>
      </c>
      <c r="J66" s="5">
        <v>26327624833</v>
      </c>
      <c r="K66" s="5">
        <v>12859311059</v>
      </c>
      <c r="L66" s="5">
        <v>2946067629</v>
      </c>
      <c r="M66" s="5">
        <v>8266002349</v>
      </c>
      <c r="N66" s="5">
        <v>-18552466545</v>
      </c>
      <c r="O66" s="5">
        <v>26346408585</v>
      </c>
      <c r="P66" s="5">
        <v>3350951518</v>
      </c>
      <c r="Q66" s="5">
        <v>3909002934</v>
      </c>
      <c r="R66" s="5">
        <v>-13918619205</v>
      </c>
      <c r="S66" s="5">
        <v>-14145153528</v>
      </c>
      <c r="T66" s="5">
        <v>-9050490137</v>
      </c>
      <c r="U66" s="5">
        <v>-9611068746</v>
      </c>
      <c r="V66" s="5">
        <v>-6690188944</v>
      </c>
      <c r="W66" s="5">
        <v>-6771553174</v>
      </c>
      <c r="X66" s="5">
        <v>1141852510</v>
      </c>
      <c r="Y66" s="5">
        <v>41671551182</v>
      </c>
      <c r="Z66" s="5">
        <v>-114902013816</v>
      </c>
    </row>
    <row r="67" spans="2:26" ht="15.5" x14ac:dyDescent="0.35">
      <c r="C67" t="s">
        <v>29</v>
      </c>
      <c r="D67" s="5">
        <v>54630596622</v>
      </c>
      <c r="E67" s="5">
        <v>58159902950</v>
      </c>
      <c r="F67" s="5">
        <v>108773005688</v>
      </c>
      <c r="G67" s="5">
        <v>113204891845</v>
      </c>
      <c r="I67" s="5">
        <v>438772223029</v>
      </c>
      <c r="J67" s="5">
        <v>392009921985</v>
      </c>
      <c r="K67" s="5">
        <v>305347597002</v>
      </c>
      <c r="L67" s="5">
        <v>396236359765</v>
      </c>
      <c r="M67" s="5">
        <v>196708805762</v>
      </c>
      <c r="N67" s="5">
        <v>-1778690961</v>
      </c>
      <c r="O67" s="5">
        <v>185479305304</v>
      </c>
      <c r="P67" s="5">
        <v>451998563901</v>
      </c>
      <c r="Q67" s="5">
        <v>377660867510</v>
      </c>
      <c r="R67" s="5">
        <v>251320891921</v>
      </c>
      <c r="S67" s="5">
        <v>381573896617</v>
      </c>
      <c r="T67" s="5">
        <v>381882728642</v>
      </c>
      <c r="U67" s="5">
        <v>323204864975</v>
      </c>
      <c r="V67" s="5">
        <v>336281961088</v>
      </c>
      <c r="W67" s="5">
        <v>293026805000</v>
      </c>
      <c r="X67" s="5">
        <v>260026747893</v>
      </c>
      <c r="Y67" s="5">
        <v>254850518369</v>
      </c>
      <c r="Z67" s="5">
        <v>90758385364</v>
      </c>
    </row>
    <row r="68" spans="2:26" ht="15.5" x14ac:dyDescent="0.35">
      <c r="C68" t="s">
        <v>28</v>
      </c>
      <c r="D68" s="5">
        <v>-12018731258</v>
      </c>
      <c r="E68" s="5">
        <v>-12795178648</v>
      </c>
      <c r="F68" s="5">
        <v>-15020851726</v>
      </c>
      <c r="G68" s="5">
        <v>-24905076204</v>
      </c>
      <c r="I68" s="5">
        <v>-87620679540</v>
      </c>
      <c r="J68" s="5">
        <v>-77376489476</v>
      </c>
      <c r="K68" s="5">
        <v>-62929842361</v>
      </c>
      <c r="L68" s="5">
        <v>-82825597426</v>
      </c>
      <c r="M68" s="5">
        <v>-39972414020</v>
      </c>
      <c r="N68" s="5">
        <v>-28910976507</v>
      </c>
      <c r="O68" s="5">
        <v>-44881804389</v>
      </c>
      <c r="P68" s="5">
        <v>-105305767799</v>
      </c>
      <c r="Q68" s="5">
        <v>-98725062966</v>
      </c>
      <c r="R68" s="5">
        <v>-82756308203</v>
      </c>
      <c r="S68" s="5">
        <v>-96337115958</v>
      </c>
      <c r="T68" s="5">
        <v>-88078819693</v>
      </c>
      <c r="U68" s="5">
        <v>-86647351813</v>
      </c>
      <c r="V68" s="5">
        <v>-100336317731</v>
      </c>
      <c r="W68" s="5">
        <v>-74902788716</v>
      </c>
      <c r="X68" s="5">
        <v>-66229058540</v>
      </c>
      <c r="Y68" s="5">
        <v>-72029623143</v>
      </c>
      <c r="Z68" s="5">
        <v>-27471391576</v>
      </c>
    </row>
    <row r="69" spans="2:26" ht="15.5" x14ac:dyDescent="0.35">
      <c r="C69" t="s">
        <v>100</v>
      </c>
      <c r="D69" s="5">
        <v>42611865364</v>
      </c>
      <c r="E69" s="5">
        <v>45364724302</v>
      </c>
      <c r="F69" s="5">
        <v>93752153962</v>
      </c>
      <c r="G69" s="5">
        <v>88299815641</v>
      </c>
      <c r="I69" s="5">
        <v>351151543489</v>
      </c>
      <c r="J69" s="5">
        <v>314633432509</v>
      </c>
      <c r="K69" s="5">
        <v>242417754641</v>
      </c>
      <c r="L69" s="5">
        <v>313410762339</v>
      </c>
      <c r="M69" s="5">
        <v>156736391742</v>
      </c>
      <c r="N69" s="5">
        <v>-30689667468</v>
      </c>
      <c r="O69" s="5">
        <v>140597500915</v>
      </c>
      <c r="P69" s="5">
        <v>346692796102</v>
      </c>
      <c r="Q69" s="5">
        <v>278935804544</v>
      </c>
      <c r="R69" s="5">
        <v>168564583718</v>
      </c>
      <c r="S69" s="5">
        <v>285236780659</v>
      </c>
      <c r="T69" s="5">
        <v>293803908949</v>
      </c>
      <c r="U69" s="5">
        <v>236557513162</v>
      </c>
      <c r="V69" s="5">
        <v>235945643357</v>
      </c>
      <c r="W69" s="5">
        <v>218124016284</v>
      </c>
      <c r="X69" s="5">
        <v>193797689353</v>
      </c>
      <c r="Y69" s="5">
        <v>182820895226</v>
      </c>
      <c r="Z69" s="5">
        <v>63286993788</v>
      </c>
    </row>
    <row r="70" spans="2:26" ht="15.5" x14ac:dyDescent="0.35">
      <c r="C70" t="s">
        <v>101</v>
      </c>
      <c r="F70" s="5">
        <v>-17472369932</v>
      </c>
      <c r="I70" s="5">
        <v>-17472369932</v>
      </c>
      <c r="J70" s="5">
        <v>12536977471</v>
      </c>
      <c r="K70" s="5">
        <v>2298113021</v>
      </c>
      <c r="L70" s="5">
        <v>36949792819</v>
      </c>
      <c r="M70" s="5">
        <v>43774234624</v>
      </c>
      <c r="N70" s="5">
        <v>60950032410</v>
      </c>
      <c r="O70" s="5">
        <v>-32292089951</v>
      </c>
      <c r="P70" s="5">
        <v>74752760088</v>
      </c>
      <c r="Q70" s="5">
        <v>-25583727539</v>
      </c>
      <c r="R70" s="5">
        <v>-11630483282</v>
      </c>
      <c r="S70" s="5">
        <v>52750907953</v>
      </c>
      <c r="T70" s="5">
        <v>810000000</v>
      </c>
      <c r="V70" s="5">
        <v>750000000</v>
      </c>
      <c r="W70" s="5">
        <v>600000000</v>
      </c>
    </row>
    <row r="71" spans="2:26" ht="15.5" x14ac:dyDescent="0.35">
      <c r="C71" t="s">
        <v>103</v>
      </c>
      <c r="D71" s="5">
        <v>42611865364</v>
      </c>
      <c r="E71" s="5">
        <v>45364724302</v>
      </c>
      <c r="F71" s="5">
        <v>76279784030</v>
      </c>
      <c r="G71" s="5">
        <v>88299815641</v>
      </c>
      <c r="I71" s="5">
        <v>333679173557</v>
      </c>
      <c r="J71" s="5">
        <v>327170409980</v>
      </c>
      <c r="K71" s="5">
        <v>244715867662</v>
      </c>
      <c r="L71" s="5">
        <v>350360555158</v>
      </c>
      <c r="M71" s="5">
        <v>200510626366</v>
      </c>
      <c r="N71" s="5">
        <v>30260364942</v>
      </c>
      <c r="O71" s="5">
        <v>108305410964</v>
      </c>
      <c r="P71" s="5">
        <v>421445556190</v>
      </c>
      <c r="Q71" s="5">
        <v>253352077005</v>
      </c>
      <c r="R71" s="5">
        <v>156934100436</v>
      </c>
      <c r="S71" s="5">
        <v>337987688612</v>
      </c>
      <c r="T71" s="5">
        <v>294613908949</v>
      </c>
      <c r="U71" s="5">
        <v>236557513162</v>
      </c>
      <c r="V71" s="5">
        <v>236695643357</v>
      </c>
      <c r="W71" s="5">
        <v>218724016284</v>
      </c>
    </row>
    <row r="72" spans="2:26" ht="15.5" x14ac:dyDescent="0.35">
      <c r="C72" t="s">
        <v>104</v>
      </c>
      <c r="D72" s="5">
        <v>42611865364</v>
      </c>
      <c r="E72" s="5">
        <v>45364724302</v>
      </c>
      <c r="F72" s="5">
        <v>93752153962</v>
      </c>
      <c r="G72" s="5">
        <v>88299815641</v>
      </c>
      <c r="I72" s="5">
        <v>351151543489</v>
      </c>
      <c r="J72" s="5">
        <v>314633432509</v>
      </c>
      <c r="K72" s="5">
        <v>242417754641</v>
      </c>
      <c r="L72" s="5">
        <v>313410762339</v>
      </c>
      <c r="M72" s="5">
        <v>156736391742</v>
      </c>
      <c r="N72" s="5">
        <v>-30689667468</v>
      </c>
      <c r="O72" s="5">
        <v>140597500915</v>
      </c>
      <c r="P72" s="5">
        <v>346692796102</v>
      </c>
      <c r="Q72" s="5">
        <v>278935804544</v>
      </c>
      <c r="R72" s="5">
        <v>168564583718</v>
      </c>
      <c r="S72" s="5">
        <v>285236780659</v>
      </c>
      <c r="T72" s="5">
        <v>293803908949</v>
      </c>
      <c r="U72" s="5">
        <v>236557513162</v>
      </c>
      <c r="V72" s="5">
        <v>235945643357</v>
      </c>
      <c r="W72" s="5">
        <v>218124016284</v>
      </c>
      <c r="X72" s="5">
        <v>193797689353</v>
      </c>
      <c r="Y72" s="5">
        <v>182820895226</v>
      </c>
      <c r="Z72" s="5">
        <v>63286993788</v>
      </c>
    </row>
    <row r="73" spans="2:26" ht="15.5" x14ac:dyDescent="0.35">
      <c r="C73" t="s">
        <v>8</v>
      </c>
      <c r="D73" s="5">
        <v>42611865364</v>
      </c>
      <c r="E73" s="5">
        <v>45364724302</v>
      </c>
      <c r="F73" s="5">
        <v>76279784030</v>
      </c>
      <c r="G73" s="5">
        <v>88299815641</v>
      </c>
      <c r="I73" s="5">
        <v>333679173557</v>
      </c>
      <c r="J73" s="5">
        <v>327170409980</v>
      </c>
      <c r="K73" s="5">
        <v>244715867662</v>
      </c>
      <c r="L73" s="5">
        <v>350360555158</v>
      </c>
      <c r="M73" s="5">
        <v>200510626366</v>
      </c>
      <c r="N73" s="5">
        <v>30260364942</v>
      </c>
      <c r="O73" s="5">
        <v>108305410964</v>
      </c>
      <c r="P73" s="5">
        <v>421445556190</v>
      </c>
      <c r="Q73" s="5">
        <v>253352077005</v>
      </c>
      <c r="R73" s="5">
        <v>156934100436</v>
      </c>
      <c r="S73" s="5">
        <v>337987688612</v>
      </c>
      <c r="T73" s="5">
        <v>294613908949</v>
      </c>
      <c r="U73" s="5">
        <v>236557513162</v>
      </c>
      <c r="V73" s="5">
        <v>236695643357</v>
      </c>
      <c r="W73" s="5">
        <v>218724016284</v>
      </c>
    </row>
    <row r="74" spans="2:26" ht="15.5" x14ac:dyDescent="0.35">
      <c r="C74" t="s">
        <v>105</v>
      </c>
    </row>
    <row r="75" spans="2:26" ht="15.5" x14ac:dyDescent="0.35">
      <c r="C75" t="s">
        <v>106</v>
      </c>
      <c r="D75" s="5">
        <v>42611865364</v>
      </c>
      <c r="E75" s="5">
        <v>45364724302</v>
      </c>
      <c r="F75" s="5">
        <v>93752153962</v>
      </c>
      <c r="G75" s="5">
        <v>88299815641</v>
      </c>
      <c r="I75" s="5">
        <v>351151543489</v>
      </c>
      <c r="J75" s="5">
        <v>314633432509</v>
      </c>
      <c r="K75" s="5">
        <v>242417754641</v>
      </c>
      <c r="L75" s="5">
        <v>313410762339</v>
      </c>
      <c r="M75" s="5">
        <v>156736391742</v>
      </c>
      <c r="N75" s="5">
        <v>-30689667468</v>
      </c>
      <c r="O75" s="5">
        <v>140597500915</v>
      </c>
      <c r="P75" s="5">
        <v>346692796102</v>
      </c>
      <c r="Q75" s="5">
        <v>278935804544</v>
      </c>
      <c r="R75" s="5">
        <v>168564583718</v>
      </c>
      <c r="S75" s="5">
        <v>285236780659</v>
      </c>
      <c r="T75" s="5">
        <v>293803908949</v>
      </c>
      <c r="U75" s="5">
        <v>236557513162</v>
      </c>
      <c r="V75" s="5">
        <v>235945643357</v>
      </c>
      <c r="W75" s="5">
        <v>218124016284</v>
      </c>
      <c r="X75" s="5">
        <v>193797689353</v>
      </c>
      <c r="Y75" s="5">
        <v>182820895226</v>
      </c>
      <c r="Z75" s="5">
        <v>63286993788</v>
      </c>
    </row>
    <row r="76" spans="2:26" ht="15.5" x14ac:dyDescent="0.35">
      <c r="C76" t="s">
        <v>107</v>
      </c>
      <c r="D76" s="5">
        <v>42611865364</v>
      </c>
      <c r="E76" s="5">
        <v>45364724302</v>
      </c>
      <c r="F76" s="5">
        <v>76279784030</v>
      </c>
      <c r="G76" s="5">
        <v>88299815641</v>
      </c>
      <c r="I76" s="5">
        <v>333679173557</v>
      </c>
      <c r="J76" s="5">
        <v>327170409980</v>
      </c>
      <c r="K76" s="5">
        <v>244715867662</v>
      </c>
      <c r="L76" s="5">
        <v>350360555158</v>
      </c>
      <c r="M76" s="5">
        <v>200510626366</v>
      </c>
      <c r="N76" s="5">
        <v>30260364942</v>
      </c>
      <c r="O76" s="5">
        <v>108305410964</v>
      </c>
      <c r="P76" s="5">
        <v>421445556190</v>
      </c>
      <c r="Q76" s="5">
        <v>253352077005</v>
      </c>
      <c r="R76" s="5">
        <v>156934100436</v>
      </c>
      <c r="S76" s="5">
        <v>337987688612</v>
      </c>
      <c r="T76" s="5">
        <v>294613908949</v>
      </c>
      <c r="U76" s="5">
        <v>236557513162</v>
      </c>
      <c r="V76" s="5">
        <v>236695643357</v>
      </c>
      <c r="W76" s="5">
        <v>218724016284</v>
      </c>
    </row>
    <row r="77" spans="2:26" ht="15.5" x14ac:dyDescent="0.35">
      <c r="C77" t="s">
        <v>108</v>
      </c>
      <c r="D77" s="5">
        <v>42611865364</v>
      </c>
      <c r="E77" s="5">
        <v>45364724302</v>
      </c>
      <c r="F77" s="5">
        <v>76279784030</v>
      </c>
      <c r="G77" s="5">
        <v>88299815641</v>
      </c>
      <c r="I77" s="5">
        <v>333679173557</v>
      </c>
      <c r="J77" s="5">
        <v>327170409980</v>
      </c>
      <c r="K77" s="5">
        <v>244715867662</v>
      </c>
      <c r="L77" s="5">
        <v>350360555158</v>
      </c>
      <c r="M77" s="5">
        <v>200510626366</v>
      </c>
      <c r="N77" s="5">
        <v>30260364942</v>
      </c>
      <c r="O77" s="5">
        <v>108305410964</v>
      </c>
      <c r="P77" s="5">
        <v>421445556190</v>
      </c>
      <c r="Q77" s="5">
        <v>253352077005</v>
      </c>
      <c r="R77" s="5">
        <v>156934100436</v>
      </c>
      <c r="S77" s="5">
        <v>337987688612</v>
      </c>
      <c r="T77" s="5">
        <v>294613908949</v>
      </c>
      <c r="U77" s="5">
        <v>236557513162</v>
      </c>
      <c r="V77" s="5">
        <v>236695643357</v>
      </c>
      <c r="W77" s="5">
        <v>218724016284</v>
      </c>
    </row>
    <row r="79" spans="2:26" ht="15.5" x14ac:dyDescent="0.35">
      <c r="B79" t="s">
        <v>109</v>
      </c>
      <c r="C79" t="s">
        <v>110</v>
      </c>
    </row>
    <row r="80" spans="2:26" ht="15.5" x14ac:dyDescent="0.35">
      <c r="C80" t="s">
        <v>437</v>
      </c>
    </row>
    <row r="81" spans="3:26" ht="15.5" x14ac:dyDescent="0.35">
      <c r="C81" t="s">
        <v>20</v>
      </c>
      <c r="D81" s="5">
        <v>213485851256</v>
      </c>
      <c r="E81" s="5">
        <v>319538640559</v>
      </c>
      <c r="F81" s="5">
        <v>407253276978</v>
      </c>
      <c r="G81" s="5">
        <v>390484284805</v>
      </c>
      <c r="I81" s="5">
        <v>407253276978</v>
      </c>
      <c r="J81" s="5">
        <v>335749272789</v>
      </c>
      <c r="K81" s="5">
        <v>325326738117</v>
      </c>
      <c r="L81" s="5">
        <v>405569883002</v>
      </c>
      <c r="M81" s="5">
        <v>370908976532</v>
      </c>
      <c r="N81" s="5">
        <v>474357810883</v>
      </c>
      <c r="O81" s="5">
        <v>229961857686</v>
      </c>
      <c r="P81" s="5">
        <v>160457752995</v>
      </c>
      <c r="Q81" s="5">
        <v>145136697539</v>
      </c>
      <c r="R81" s="5">
        <v>148597555600</v>
      </c>
      <c r="S81" s="5">
        <v>167008027010</v>
      </c>
      <c r="T81" s="5">
        <v>84043058194</v>
      </c>
      <c r="U81" s="5">
        <v>252491009837</v>
      </c>
      <c r="V81" s="5">
        <v>200150537826</v>
      </c>
      <c r="W81" s="5">
        <v>213979486745</v>
      </c>
      <c r="X81" s="5">
        <v>203512760994</v>
      </c>
      <c r="Y81" s="5">
        <v>190026740947</v>
      </c>
      <c r="Z81" s="5">
        <v>131190541871</v>
      </c>
    </row>
    <row r="82" spans="3:26" ht="15.5" x14ac:dyDescent="0.35">
      <c r="C82" t="s">
        <v>395</v>
      </c>
      <c r="D82" s="5">
        <v>477855437273</v>
      </c>
      <c r="E82" s="5">
        <v>413035418700</v>
      </c>
      <c r="F82" s="5">
        <v>458939719472</v>
      </c>
      <c r="G82" s="5">
        <v>539424684822</v>
      </c>
      <c r="I82" s="5">
        <v>458939719472</v>
      </c>
      <c r="J82" s="5">
        <v>545475548124</v>
      </c>
      <c r="K82" s="5">
        <v>493452197812</v>
      </c>
      <c r="L82" s="5">
        <v>474266206112</v>
      </c>
      <c r="M82" s="5">
        <v>464213539000</v>
      </c>
      <c r="N82" s="5">
        <v>399072969772</v>
      </c>
      <c r="O82" s="5">
        <v>504302322590</v>
      </c>
      <c r="P82" s="5">
        <v>430275284283</v>
      </c>
      <c r="Q82" s="5">
        <v>521288372560</v>
      </c>
      <c r="R82" s="5">
        <v>465995963799</v>
      </c>
      <c r="S82" s="5">
        <v>523028546173</v>
      </c>
      <c r="T82" s="5">
        <v>519532129126</v>
      </c>
      <c r="U82" s="5">
        <v>450022386525</v>
      </c>
      <c r="V82" s="5">
        <v>404437223378</v>
      </c>
      <c r="W82" s="5">
        <v>313230790804</v>
      </c>
      <c r="X82" s="5">
        <v>267220734240</v>
      </c>
      <c r="Y82" s="5">
        <v>213345531116</v>
      </c>
      <c r="Z82" s="5">
        <v>210564005996</v>
      </c>
    </row>
    <row r="83" spans="3:26" ht="15.5" x14ac:dyDescent="0.35">
      <c r="C83" t="s">
        <v>122</v>
      </c>
      <c r="D83" s="5">
        <v>15552874349</v>
      </c>
      <c r="E83" s="5">
        <v>5632356812</v>
      </c>
      <c r="F83" s="5">
        <v>14540347194</v>
      </c>
      <c r="G83" s="5">
        <v>7218900298</v>
      </c>
      <c r="I83" s="5">
        <v>14540347194</v>
      </c>
      <c r="J83" s="5">
        <v>15789290530</v>
      </c>
      <c r="K83" s="5">
        <v>14913734001</v>
      </c>
      <c r="L83" s="5">
        <v>14137952692</v>
      </c>
      <c r="M83" s="5">
        <v>12299617980</v>
      </c>
      <c r="N83" s="5">
        <v>10596748464</v>
      </c>
      <c r="O83" s="5">
        <v>13973247909</v>
      </c>
      <c r="P83" s="5">
        <v>13880297641</v>
      </c>
      <c r="Q83" s="5">
        <v>15037106417</v>
      </c>
      <c r="R83" s="5">
        <v>13500560427</v>
      </c>
      <c r="S83" s="5">
        <v>14629874976</v>
      </c>
      <c r="T83" s="5">
        <v>14080978729</v>
      </c>
      <c r="U83" s="5">
        <v>12850710576</v>
      </c>
      <c r="V83" s="5">
        <v>11761674722</v>
      </c>
      <c r="W83" s="5">
        <v>11974113980</v>
      </c>
    </row>
    <row r="84" spans="3:26" ht="15.5" x14ac:dyDescent="0.35">
      <c r="C84" t="s">
        <v>123</v>
      </c>
      <c r="D84" s="5">
        <v>24576156797</v>
      </c>
      <c r="E84" s="5">
        <v>26290850956</v>
      </c>
      <c r="F84" s="5">
        <v>27752324008</v>
      </c>
      <c r="G84" s="5">
        <v>26747921642</v>
      </c>
      <c r="I84" s="5">
        <v>27752324008</v>
      </c>
      <c r="J84" s="5">
        <v>31374382956</v>
      </c>
      <c r="K84" s="5">
        <v>43049566084</v>
      </c>
      <c r="L84" s="5">
        <v>62274265532</v>
      </c>
      <c r="M84" s="5">
        <v>29129628663</v>
      </c>
    </row>
    <row r="85" spans="3:26" ht="15.5" x14ac:dyDescent="0.35">
      <c r="C85" t="s">
        <v>396</v>
      </c>
      <c r="D85" s="5">
        <v>477855437273</v>
      </c>
      <c r="E85" s="5">
        <v>413035418700</v>
      </c>
      <c r="F85" s="5">
        <v>458939719472</v>
      </c>
      <c r="G85" s="5">
        <v>539424684822</v>
      </c>
      <c r="I85" s="5">
        <v>458939719472</v>
      </c>
      <c r="J85" s="5">
        <v>545475548124</v>
      </c>
      <c r="K85" s="5">
        <v>493452197812</v>
      </c>
      <c r="L85" s="5">
        <v>474266206112</v>
      </c>
      <c r="M85" s="5">
        <v>464213539000</v>
      </c>
      <c r="N85" s="5">
        <v>399072969772</v>
      </c>
      <c r="O85" s="5">
        <v>504302322590</v>
      </c>
      <c r="P85" s="5">
        <v>430275284283</v>
      </c>
      <c r="Q85" s="5">
        <v>521288372560</v>
      </c>
      <c r="R85" s="5">
        <v>465995963799</v>
      </c>
      <c r="S85" s="5">
        <v>523028546173</v>
      </c>
      <c r="T85" s="5">
        <v>519532129126</v>
      </c>
      <c r="U85" s="5">
        <v>450022386525</v>
      </c>
      <c r="V85" s="5">
        <v>404437223378</v>
      </c>
      <c r="W85" s="5">
        <v>313230790804</v>
      </c>
      <c r="X85" s="5">
        <v>267220734240</v>
      </c>
      <c r="Y85" s="5">
        <v>213345531116</v>
      </c>
      <c r="Z85" s="5">
        <v>210564005996</v>
      </c>
    </row>
    <row r="86" spans="3:26" ht="15.5" x14ac:dyDescent="0.35">
      <c r="C86" t="s">
        <v>397</v>
      </c>
      <c r="D86" s="5">
        <v>6472094060</v>
      </c>
      <c r="E86" s="5">
        <v>7115977148</v>
      </c>
      <c r="F86" s="5">
        <v>7283730226</v>
      </c>
      <c r="G86" s="5">
        <v>5021241151</v>
      </c>
      <c r="I86" s="5">
        <v>7283730226</v>
      </c>
      <c r="J86" s="5">
        <v>4450898487</v>
      </c>
      <c r="K86" s="5">
        <v>7091061741</v>
      </c>
      <c r="L86" s="5">
        <v>1601599817</v>
      </c>
      <c r="M86" s="5">
        <v>5914215841</v>
      </c>
      <c r="N86" s="5">
        <v>6151396041</v>
      </c>
      <c r="O86" s="5">
        <v>10049295587</v>
      </c>
      <c r="P86" s="5">
        <v>7092500327</v>
      </c>
      <c r="Q86" s="5">
        <v>6286102706</v>
      </c>
      <c r="R86" s="5">
        <v>15007252701</v>
      </c>
      <c r="S86" s="5">
        <v>22561535279</v>
      </c>
      <c r="T86" s="5">
        <v>26978857373</v>
      </c>
      <c r="U86" s="5">
        <v>12083193110</v>
      </c>
      <c r="V86" s="5">
        <v>14143883396</v>
      </c>
      <c r="W86" s="5">
        <v>13760392109</v>
      </c>
      <c r="X86" s="5">
        <v>13492469632</v>
      </c>
      <c r="Y86" s="5">
        <v>14649667979</v>
      </c>
      <c r="Z86" s="5">
        <v>8457923152</v>
      </c>
    </row>
    <row r="87" spans="3:26" ht="15.5" x14ac:dyDescent="0.35">
      <c r="C87" t="s">
        <v>439</v>
      </c>
      <c r="D87" s="5">
        <v>6472094060</v>
      </c>
      <c r="E87" s="5">
        <v>7115977148</v>
      </c>
      <c r="F87" s="5">
        <v>7283730226</v>
      </c>
      <c r="G87" s="5">
        <v>5021241151</v>
      </c>
      <c r="I87" s="5">
        <v>7283730226</v>
      </c>
      <c r="J87" s="5">
        <v>4450898487</v>
      </c>
      <c r="K87" s="5">
        <v>7091061741</v>
      </c>
      <c r="L87" s="5">
        <v>1601599817</v>
      </c>
      <c r="M87" s="5">
        <v>5914215841</v>
      </c>
      <c r="N87" s="5">
        <v>6151396041</v>
      </c>
      <c r="O87" s="5">
        <v>10049295587</v>
      </c>
      <c r="P87" s="5">
        <v>7092500327</v>
      </c>
      <c r="Q87" s="5">
        <v>6286102706</v>
      </c>
      <c r="R87" s="5">
        <v>15007252701</v>
      </c>
      <c r="S87" s="5">
        <v>22561535279</v>
      </c>
      <c r="T87" s="5">
        <v>26978857373</v>
      </c>
      <c r="U87" s="5">
        <v>12083193110</v>
      </c>
      <c r="V87" s="5">
        <v>14143883396</v>
      </c>
      <c r="W87" s="5">
        <v>13760392109</v>
      </c>
      <c r="X87" s="5">
        <v>13492469632</v>
      </c>
      <c r="Y87" s="5">
        <v>14649667979</v>
      </c>
      <c r="Z87" s="5">
        <v>8457923152</v>
      </c>
    </row>
    <row r="88" spans="3:26" ht="15.5" x14ac:dyDescent="0.35">
      <c r="C88" t="s">
        <v>440</v>
      </c>
      <c r="D88" s="5">
        <v>862695740849</v>
      </c>
      <c r="E88" s="5">
        <v>819544551917</v>
      </c>
      <c r="F88" s="5">
        <v>814361216810</v>
      </c>
      <c r="G88" s="5">
        <v>761708628572</v>
      </c>
      <c r="I88" s="5">
        <v>814361216810</v>
      </c>
      <c r="J88" s="5">
        <v>729409990742</v>
      </c>
      <c r="K88" s="5">
        <v>616584635496</v>
      </c>
      <c r="L88" s="5">
        <v>625693653055</v>
      </c>
      <c r="M88" s="5">
        <v>616148267900</v>
      </c>
      <c r="N88" s="5">
        <v>448138928884</v>
      </c>
      <c r="O88" s="5">
        <v>582002107619</v>
      </c>
      <c r="P88" s="5">
        <v>704846384434</v>
      </c>
      <c r="Q88" s="5">
        <v>622391583244</v>
      </c>
      <c r="R88" s="5">
        <v>646863967025</v>
      </c>
      <c r="S88" s="5">
        <v>603335063226</v>
      </c>
      <c r="T88" s="5">
        <v>452112191566</v>
      </c>
      <c r="U88" s="5">
        <v>359986764460</v>
      </c>
      <c r="V88" s="5">
        <v>331838555943</v>
      </c>
      <c r="W88" s="5">
        <v>280976518210</v>
      </c>
      <c r="X88" s="5">
        <v>224574601020</v>
      </c>
      <c r="Y88" s="5">
        <v>183919787504</v>
      </c>
      <c r="Z88" s="5">
        <v>238879097409</v>
      </c>
    </row>
    <row r="89" spans="3:26" ht="15.5" x14ac:dyDescent="0.35">
      <c r="C89" t="s">
        <v>81</v>
      </c>
      <c r="D89" s="5">
        <v>69514954539</v>
      </c>
      <c r="E89" s="5">
        <v>69514954539</v>
      </c>
      <c r="F89" s="5">
        <v>69514954539</v>
      </c>
      <c r="G89" s="5">
        <v>86987324471</v>
      </c>
      <c r="I89" s="5">
        <v>69514954539</v>
      </c>
      <c r="J89" s="5">
        <v>86987324471</v>
      </c>
      <c r="K89" s="5">
        <v>74450347000</v>
      </c>
      <c r="L89" s="5">
        <v>72152233979</v>
      </c>
      <c r="M89" s="5">
        <v>35202441160</v>
      </c>
      <c r="N89" s="5">
        <v>12804927501</v>
      </c>
      <c r="O89" s="5">
        <v>-37415604909</v>
      </c>
      <c r="P89" s="5">
        <v>-5123514958</v>
      </c>
      <c r="Q89" s="5">
        <v>-79876275046</v>
      </c>
      <c r="R89" s="5">
        <v>-53417547507</v>
      </c>
      <c r="S89" s="5">
        <v>-41437364225</v>
      </c>
      <c r="T89" s="5">
        <v>14696700000</v>
      </c>
      <c r="U89" s="5">
        <v>13886700000</v>
      </c>
      <c r="V89" s="5">
        <v>13886700000</v>
      </c>
      <c r="W89" s="5">
        <v>13136700000</v>
      </c>
      <c r="X89" s="5">
        <v>12536700000</v>
      </c>
      <c r="Y89" s="5">
        <v>9907200000</v>
      </c>
      <c r="Z89" s="5">
        <v>9907200000</v>
      </c>
    </row>
    <row r="90" spans="3:26" ht="15.5" x14ac:dyDescent="0.35">
      <c r="C90" t="s">
        <v>441</v>
      </c>
      <c r="D90" s="5">
        <v>1592918029053</v>
      </c>
      <c r="E90" s="5">
        <v>1605065939009</v>
      </c>
      <c r="F90" s="5">
        <v>1706914245281</v>
      </c>
      <c r="G90" s="5">
        <v>1714428220586</v>
      </c>
      <c r="I90" s="5">
        <v>1706914245281</v>
      </c>
      <c r="J90" s="5">
        <v>1629576276567</v>
      </c>
      <c r="K90" s="5">
        <v>1460881909344</v>
      </c>
      <c r="L90" s="5">
        <v>1528687046125</v>
      </c>
      <c r="M90" s="5">
        <v>1474741239928</v>
      </c>
      <c r="N90" s="5">
        <v>1346577922442</v>
      </c>
      <c r="O90" s="5">
        <v>1339772262044</v>
      </c>
      <c r="P90" s="5">
        <v>1339048037127</v>
      </c>
      <c r="Q90" s="5">
        <v>1316631634008</v>
      </c>
      <c r="R90" s="5">
        <v>1290208433386</v>
      </c>
      <c r="S90" s="5">
        <v>1348062605364</v>
      </c>
      <c r="T90" s="5">
        <v>1115004308039</v>
      </c>
      <c r="U90" s="5">
        <v>1089798514557</v>
      </c>
      <c r="V90" s="5">
        <v>966806112377</v>
      </c>
      <c r="W90" s="5">
        <v>837114048212</v>
      </c>
      <c r="X90" s="5">
        <v>716491254741</v>
      </c>
      <c r="Y90" s="5">
        <v>611487992408</v>
      </c>
      <c r="Z90" s="5">
        <v>617383989218</v>
      </c>
    </row>
    <row r="91" spans="3:26" ht="15.5" x14ac:dyDescent="0.35">
      <c r="C91" t="s">
        <v>442</v>
      </c>
    </row>
    <row r="92" spans="3:26" ht="15.5" x14ac:dyDescent="0.35">
      <c r="C92" t="s">
        <v>111</v>
      </c>
      <c r="D92" s="5">
        <v>665073301440</v>
      </c>
      <c r="E92" s="5">
        <v>665245301859</v>
      </c>
      <c r="F92" s="5">
        <v>668728866586</v>
      </c>
      <c r="G92" s="5">
        <v>667282377198</v>
      </c>
      <c r="I92" s="5">
        <v>668728866586</v>
      </c>
      <c r="J92" s="5">
        <v>669720992371</v>
      </c>
      <c r="K92" s="5">
        <v>701045403585</v>
      </c>
      <c r="L92" s="5">
        <v>720066028096</v>
      </c>
      <c r="M92" s="5">
        <v>594728901512</v>
      </c>
      <c r="N92" s="5">
        <v>614256277883</v>
      </c>
      <c r="O92" s="5">
        <v>684884793275</v>
      </c>
      <c r="P92" s="5">
        <v>732411678729</v>
      </c>
      <c r="Q92" s="5">
        <v>806391112949</v>
      </c>
      <c r="R92" s="5">
        <v>881751585677</v>
      </c>
      <c r="S92" s="5">
        <v>875127024145</v>
      </c>
      <c r="T92" s="5">
        <v>807117366092</v>
      </c>
      <c r="U92" s="5">
        <v>558782969187</v>
      </c>
      <c r="V92" s="5">
        <v>461181775000</v>
      </c>
      <c r="W92" s="5">
        <v>476327212917</v>
      </c>
      <c r="X92" s="5">
        <v>362067034211</v>
      </c>
      <c r="Y92" s="5">
        <v>393618618260</v>
      </c>
      <c r="Z92" s="5">
        <v>409195460036</v>
      </c>
    </row>
    <row r="93" spans="3:26" ht="15.5" x14ac:dyDescent="0.35">
      <c r="C93" t="s">
        <v>112</v>
      </c>
      <c r="D93" s="5">
        <v>665073301440</v>
      </c>
      <c r="E93" s="5">
        <v>665245301859</v>
      </c>
      <c r="F93" s="5">
        <v>668728866586</v>
      </c>
      <c r="G93" s="5">
        <v>667282377198</v>
      </c>
      <c r="I93" s="5">
        <v>668728866586</v>
      </c>
      <c r="J93" s="5">
        <v>669720992371</v>
      </c>
      <c r="K93" s="5">
        <v>701045403585</v>
      </c>
      <c r="L93" s="5">
        <v>720066028096</v>
      </c>
      <c r="M93" s="5">
        <v>594728901512</v>
      </c>
      <c r="N93" s="5">
        <v>614256277883</v>
      </c>
      <c r="O93" s="5">
        <v>684884793275</v>
      </c>
      <c r="P93" s="5">
        <v>732411678729</v>
      </c>
      <c r="Q93" s="5">
        <v>806391112949</v>
      </c>
      <c r="R93" s="5">
        <v>881751585677</v>
      </c>
      <c r="S93" s="5">
        <v>875127024145</v>
      </c>
      <c r="T93" s="5">
        <v>807117366092</v>
      </c>
      <c r="U93" s="5">
        <v>558782969187</v>
      </c>
      <c r="V93" s="5">
        <v>461181775000</v>
      </c>
      <c r="W93" s="5">
        <v>476327212917</v>
      </c>
      <c r="X93" s="5">
        <v>362067034211</v>
      </c>
      <c r="Y93" s="5">
        <v>393618618260</v>
      </c>
      <c r="Z93" s="5">
        <v>409195460036</v>
      </c>
    </row>
    <row r="94" spans="3:26" ht="15.5" x14ac:dyDescent="0.35">
      <c r="C94" t="s">
        <v>444</v>
      </c>
      <c r="D94" s="5">
        <v>735728222638</v>
      </c>
      <c r="E94" s="5">
        <v>741043465622</v>
      </c>
      <c r="F94" s="5">
        <v>737685418862</v>
      </c>
      <c r="G94" s="5">
        <v>738437094653</v>
      </c>
      <c r="I94" s="5">
        <v>737685418862</v>
      </c>
      <c r="J94" s="5">
        <v>729026611146</v>
      </c>
      <c r="K94" s="5">
        <v>721680319138</v>
      </c>
      <c r="L94" s="5">
        <v>718174794484</v>
      </c>
      <c r="M94" s="5">
        <v>736182138189</v>
      </c>
      <c r="N94" s="5">
        <v>729333975669</v>
      </c>
      <c r="O94" s="5">
        <v>491611149332</v>
      </c>
      <c r="P94" s="5">
        <v>479675598244</v>
      </c>
      <c r="Q94" s="5">
        <v>481724736306</v>
      </c>
      <c r="R94" s="5">
        <v>138765979916</v>
      </c>
    </row>
    <row r="95" spans="3:26" ht="15.5" x14ac:dyDescent="0.35">
      <c r="C95" t="s">
        <v>113</v>
      </c>
      <c r="D95" s="5">
        <v>85191248786</v>
      </c>
      <c r="E95" s="5">
        <v>85191248786</v>
      </c>
      <c r="F95" s="5">
        <v>85191248786</v>
      </c>
      <c r="G95" s="5">
        <v>78414041180</v>
      </c>
      <c r="I95" s="5">
        <v>85191248786</v>
      </c>
      <c r="J95" s="5">
        <v>78414041180</v>
      </c>
      <c r="K95" s="5">
        <v>80599969425</v>
      </c>
      <c r="L95" s="5">
        <v>72473539728</v>
      </c>
      <c r="M95" s="5">
        <v>87045170248</v>
      </c>
      <c r="N95" s="5">
        <v>103946402700</v>
      </c>
      <c r="O95" s="5">
        <v>131451804177</v>
      </c>
      <c r="P95" s="5">
        <v>103222951250</v>
      </c>
      <c r="Q95" s="5">
        <v>117919059190</v>
      </c>
      <c r="R95" s="5">
        <v>96736195708</v>
      </c>
      <c r="S95" s="5">
        <v>73286778494</v>
      </c>
      <c r="T95" s="5">
        <v>42015465907</v>
      </c>
      <c r="U95" s="5">
        <v>31755948106</v>
      </c>
      <c r="V95" s="5">
        <v>23488784657</v>
      </c>
      <c r="W95" s="5">
        <v>15289811651</v>
      </c>
      <c r="X95" s="5">
        <v>8389219106</v>
      </c>
      <c r="Y95" s="5">
        <v>4640326313</v>
      </c>
      <c r="Z95" s="5">
        <v>975228844</v>
      </c>
    </row>
    <row r="96" spans="3:26" ht="15.5" x14ac:dyDescent="0.35">
      <c r="C96" t="s">
        <v>445</v>
      </c>
      <c r="D96" s="5">
        <v>1792335425061</v>
      </c>
      <c r="E96" s="5">
        <v>1806675796549</v>
      </c>
      <c r="F96" s="5">
        <v>1812281913812</v>
      </c>
      <c r="G96" s="5">
        <v>1813038438180</v>
      </c>
      <c r="I96" s="5">
        <v>1812281913812</v>
      </c>
      <c r="J96" s="5">
        <v>1821477624433</v>
      </c>
      <c r="K96" s="5">
        <v>1873008890632</v>
      </c>
      <c r="L96" s="5">
        <v>1776285145866</v>
      </c>
      <c r="M96" s="5">
        <v>1761589682481</v>
      </c>
      <c r="N96" s="5">
        <v>1760832190736</v>
      </c>
      <c r="O96" s="5">
        <v>1578694990095</v>
      </c>
      <c r="P96" s="5">
        <v>1558071752917</v>
      </c>
      <c r="Q96" s="5">
        <v>1509859181493</v>
      </c>
      <c r="R96" s="5">
        <v>1291232504876</v>
      </c>
      <c r="S96" s="5">
        <v>1091478253841</v>
      </c>
      <c r="T96" s="5">
        <v>912284385639</v>
      </c>
      <c r="U96" s="5">
        <v>656379168011</v>
      </c>
      <c r="V96" s="5">
        <v>555857802011</v>
      </c>
      <c r="W96" s="5">
        <v>502455981608</v>
      </c>
      <c r="X96" s="5">
        <v>375091860357</v>
      </c>
      <c r="Y96" s="5">
        <v>399404416613</v>
      </c>
      <c r="Z96" s="5">
        <v>413746732080</v>
      </c>
    </row>
    <row r="97" spans="3:26" ht="15.5" x14ac:dyDescent="0.35">
      <c r="C97" t="s">
        <v>117</v>
      </c>
      <c r="D97" s="5">
        <v>3385253454114</v>
      </c>
      <c r="E97" s="5">
        <v>3411741735558</v>
      </c>
      <c r="F97" s="5">
        <v>3519196159093</v>
      </c>
      <c r="G97" s="5">
        <v>3527466658766</v>
      </c>
      <c r="I97" s="5">
        <v>3519196159093</v>
      </c>
      <c r="J97" s="5">
        <v>3451053901000</v>
      </c>
      <c r="K97" s="5">
        <v>3333890799976</v>
      </c>
      <c r="L97" s="5">
        <v>3304972191991</v>
      </c>
      <c r="M97" s="5">
        <v>3236330922409</v>
      </c>
      <c r="N97" s="5">
        <v>3107410113178</v>
      </c>
      <c r="O97" s="5">
        <v>2918467252139</v>
      </c>
      <c r="P97" s="5">
        <v>2897119790044</v>
      </c>
      <c r="Q97" s="5">
        <v>2826490815501</v>
      </c>
      <c r="R97" s="5">
        <v>2581440938262</v>
      </c>
      <c r="S97" s="5">
        <v>2439540859205</v>
      </c>
      <c r="T97" s="5">
        <v>2027288693678</v>
      </c>
      <c r="U97" s="5">
        <v>1746177682568</v>
      </c>
      <c r="V97" s="5">
        <v>1522663914388</v>
      </c>
      <c r="W97" s="5">
        <v>1339570029820</v>
      </c>
      <c r="X97" s="5">
        <v>1091583115098</v>
      </c>
      <c r="Y97" s="5">
        <v>1010892409021</v>
      </c>
      <c r="Z97" s="5">
        <v>1031130721298</v>
      </c>
    </row>
    <row r="98" spans="3:26" ht="15.5" x14ac:dyDescent="0.35">
      <c r="C98" t="s">
        <v>118</v>
      </c>
    </row>
    <row r="99" spans="3:26" ht="15.5" x14ac:dyDescent="0.35">
      <c r="C99" t="s">
        <v>119</v>
      </c>
    </row>
    <row r="100" spans="3:26" ht="15.5" x14ac:dyDescent="0.35">
      <c r="C100" t="s">
        <v>446</v>
      </c>
      <c r="D100" s="5">
        <v>324749624594</v>
      </c>
      <c r="E100" s="5">
        <v>255401029368</v>
      </c>
      <c r="F100" s="5">
        <v>402048718063</v>
      </c>
      <c r="G100" s="5">
        <v>393170498636</v>
      </c>
      <c r="I100" s="5">
        <v>402048718063</v>
      </c>
      <c r="J100" s="5">
        <v>448729781768</v>
      </c>
      <c r="K100" s="5">
        <v>400851025764</v>
      </c>
      <c r="L100" s="5">
        <v>427991220891</v>
      </c>
      <c r="M100" s="5">
        <v>407181217569</v>
      </c>
      <c r="N100" s="5">
        <v>311318199889</v>
      </c>
      <c r="O100" s="5">
        <v>366190601907</v>
      </c>
      <c r="P100" s="5">
        <v>453374610070</v>
      </c>
      <c r="Q100" s="5">
        <v>573582902438</v>
      </c>
      <c r="R100" s="5">
        <v>589149809544</v>
      </c>
      <c r="S100" s="5">
        <v>560119357447</v>
      </c>
      <c r="T100" s="5">
        <v>528814814904</v>
      </c>
      <c r="U100" s="5">
        <v>496494829421</v>
      </c>
      <c r="V100" s="5">
        <v>448767622942</v>
      </c>
      <c r="W100" s="5">
        <v>444637071374</v>
      </c>
      <c r="X100" s="5">
        <v>341607956902</v>
      </c>
      <c r="Y100" s="5">
        <v>296388256618</v>
      </c>
      <c r="Z100" s="5">
        <v>441307612093</v>
      </c>
    </row>
    <row r="101" spans="3:26" ht="15.5" x14ac:dyDescent="0.35">
      <c r="C101" t="s">
        <v>579</v>
      </c>
      <c r="D101" s="5">
        <v>5000000000</v>
      </c>
      <c r="E101" s="5">
        <v>5000000000</v>
      </c>
      <c r="F101" s="5">
        <v>5000000000</v>
      </c>
      <c r="G101" s="5">
        <v>5000000000</v>
      </c>
      <c r="I101" s="5">
        <v>5000000000</v>
      </c>
      <c r="J101" s="5">
        <v>5000000000</v>
      </c>
      <c r="K101" s="5">
        <v>10000000000</v>
      </c>
      <c r="L101" s="5">
        <v>10000000000</v>
      </c>
      <c r="M101" s="5">
        <v>30000000000</v>
      </c>
      <c r="N101" s="5">
        <v>90000000000</v>
      </c>
      <c r="O101" s="5">
        <v>90000000000</v>
      </c>
      <c r="P101" s="5">
        <v>118962000000</v>
      </c>
      <c r="Q101" s="5">
        <v>187579000000</v>
      </c>
      <c r="R101" s="5">
        <v>240308000000</v>
      </c>
      <c r="S101" s="5">
        <v>175000000000</v>
      </c>
      <c r="T101" s="5">
        <v>135000000000</v>
      </c>
      <c r="U101" s="5">
        <v>141094512189</v>
      </c>
      <c r="V101" s="5">
        <v>149505000000</v>
      </c>
      <c r="W101" s="5">
        <v>157670000000</v>
      </c>
      <c r="X101" s="5">
        <v>135000000000</v>
      </c>
      <c r="Y101" s="5">
        <v>40000000000</v>
      </c>
      <c r="Z101" s="5">
        <v>82704895000</v>
      </c>
    </row>
    <row r="102" spans="3:26" ht="15.5" x14ac:dyDescent="0.35">
      <c r="C102" t="s">
        <v>400</v>
      </c>
    </row>
    <row r="103" spans="3:26" ht="15.5" x14ac:dyDescent="0.35">
      <c r="C103" t="s">
        <v>581</v>
      </c>
      <c r="D103" s="5">
        <v>114280536180</v>
      </c>
      <c r="E103" s="5">
        <v>71799961620</v>
      </c>
      <c r="F103" s="5">
        <v>131531120730</v>
      </c>
      <c r="G103" s="5">
        <v>143260396101</v>
      </c>
      <c r="I103" s="5">
        <v>131531120730</v>
      </c>
      <c r="J103" s="5">
        <v>168975544604</v>
      </c>
      <c r="K103" s="5">
        <v>119571025648</v>
      </c>
      <c r="L103" s="5">
        <v>137184017191</v>
      </c>
      <c r="M103" s="5">
        <v>122473860254</v>
      </c>
      <c r="N103" s="5">
        <v>95035662797</v>
      </c>
      <c r="O103" s="5">
        <v>105892834833</v>
      </c>
      <c r="P103" s="5">
        <v>147085407284</v>
      </c>
      <c r="Q103" s="5">
        <v>162951180744</v>
      </c>
      <c r="R103" s="5">
        <v>197021956266</v>
      </c>
      <c r="S103" s="5">
        <v>218989501751</v>
      </c>
      <c r="T103" s="5">
        <v>245990937864</v>
      </c>
      <c r="U103" s="5">
        <v>208358757448</v>
      </c>
      <c r="V103" s="5">
        <v>148943740572</v>
      </c>
      <c r="W103" s="5">
        <v>155348581491</v>
      </c>
      <c r="X103" s="5">
        <v>126724718927</v>
      </c>
      <c r="Y103" s="5">
        <v>95293271412</v>
      </c>
      <c r="Z103" s="5">
        <v>175736873926</v>
      </c>
    </row>
    <row r="104" spans="3:26" ht="15.5" x14ac:dyDescent="0.35">
      <c r="C104" t="s">
        <v>285</v>
      </c>
    </row>
    <row r="105" spans="3:26" ht="15.5" x14ac:dyDescent="0.35">
      <c r="C105" t="s">
        <v>448</v>
      </c>
      <c r="D105" s="5">
        <v>40129031146</v>
      </c>
      <c r="E105" s="5">
        <v>31923207768</v>
      </c>
      <c r="F105" s="5">
        <v>42292671202</v>
      </c>
      <c r="G105" s="5">
        <v>33966821940</v>
      </c>
      <c r="I105" s="5">
        <v>42292671202</v>
      </c>
      <c r="J105" s="5">
        <v>47163673486</v>
      </c>
      <c r="K105" s="5">
        <v>57963300085</v>
      </c>
      <c r="L105" s="5">
        <v>76412218224</v>
      </c>
      <c r="M105" s="5">
        <v>41429246643</v>
      </c>
      <c r="N105" s="5">
        <v>10596748464</v>
      </c>
      <c r="O105" s="5">
        <v>13973247909</v>
      </c>
      <c r="P105" s="5">
        <v>13880297641</v>
      </c>
      <c r="Q105" s="5">
        <v>15037106417</v>
      </c>
      <c r="R105" s="5">
        <v>13500560427</v>
      </c>
      <c r="S105" s="5">
        <v>14629874976</v>
      </c>
      <c r="T105" s="5">
        <v>14080978729</v>
      </c>
      <c r="U105" s="5">
        <v>12850710576</v>
      </c>
      <c r="V105" s="5">
        <v>11761674722</v>
      </c>
      <c r="W105" s="5">
        <v>11974113980</v>
      </c>
    </row>
    <row r="106" spans="3:26" ht="15.5" x14ac:dyDescent="0.35">
      <c r="C106" t="s">
        <v>126</v>
      </c>
      <c r="D106" s="5">
        <v>17955692180</v>
      </c>
      <c r="E106" s="5">
        <v>26446453303</v>
      </c>
      <c r="F106" s="5">
        <v>25705472800</v>
      </c>
      <c r="G106" s="5">
        <v>33586535083</v>
      </c>
      <c r="I106" s="5">
        <v>25705472800</v>
      </c>
      <c r="J106" s="5">
        <v>29155323342</v>
      </c>
      <c r="K106" s="5">
        <v>29822855703</v>
      </c>
      <c r="L106" s="5">
        <v>28108482759</v>
      </c>
      <c r="M106" s="5">
        <v>43133250141</v>
      </c>
      <c r="N106" s="5">
        <v>4662502715</v>
      </c>
      <c r="O106" s="5">
        <v>14392821874</v>
      </c>
      <c r="P106" s="5">
        <v>20693193981</v>
      </c>
      <c r="Q106" s="5">
        <v>48171742754</v>
      </c>
      <c r="R106" s="5">
        <v>4307955578</v>
      </c>
      <c r="S106" s="5">
        <v>19459237197</v>
      </c>
      <c r="T106" s="5">
        <v>26246504723</v>
      </c>
      <c r="U106" s="5">
        <v>11898394917</v>
      </c>
      <c r="V106" s="5">
        <v>26853884773</v>
      </c>
      <c r="W106" s="5">
        <v>8534208744</v>
      </c>
      <c r="X106" s="5">
        <v>3313056474</v>
      </c>
      <c r="Y106" s="5">
        <v>49050662516</v>
      </c>
      <c r="Z106" s="5">
        <v>4283319055</v>
      </c>
    </row>
    <row r="107" spans="3:26" ht="15.5" x14ac:dyDescent="0.35">
      <c r="C107" t="s">
        <v>127</v>
      </c>
      <c r="D107" s="5">
        <v>17111274588</v>
      </c>
      <c r="E107" s="5">
        <v>13197734301</v>
      </c>
      <c r="F107" s="5">
        <v>18058986868</v>
      </c>
      <c r="G107" s="5">
        <v>16803770330</v>
      </c>
      <c r="I107" s="5">
        <v>18058986868</v>
      </c>
      <c r="J107" s="5">
        <v>19527995890</v>
      </c>
      <c r="K107" s="5">
        <v>13888629258</v>
      </c>
      <c r="L107" s="5">
        <v>15213990653</v>
      </c>
      <c r="M107" s="5">
        <v>15234080016</v>
      </c>
      <c r="N107" s="5">
        <v>13373089398</v>
      </c>
      <c r="O107" s="5">
        <v>16422579576</v>
      </c>
      <c r="P107" s="5">
        <v>17733489937</v>
      </c>
      <c r="Q107" s="5">
        <v>16678850853</v>
      </c>
      <c r="R107" s="5">
        <v>13673187739</v>
      </c>
      <c r="S107" s="5">
        <v>17013504231</v>
      </c>
      <c r="T107" s="5">
        <v>23969768164</v>
      </c>
      <c r="U107" s="5">
        <v>3331329193</v>
      </c>
      <c r="V107" s="5">
        <v>4476369722</v>
      </c>
      <c r="W107" s="5">
        <v>44962444862</v>
      </c>
      <c r="X107" s="5">
        <v>29926399061</v>
      </c>
      <c r="Y107" s="5">
        <v>29564335760</v>
      </c>
      <c r="Z107" s="5">
        <v>28155418905</v>
      </c>
    </row>
    <row r="108" spans="3:26" ht="15.5" x14ac:dyDescent="0.35">
      <c r="C108" t="s">
        <v>405</v>
      </c>
      <c r="D108" s="5">
        <v>538200337749</v>
      </c>
      <c r="E108" s="5">
        <v>542489079783</v>
      </c>
      <c r="F108" s="5">
        <v>548660538925</v>
      </c>
      <c r="G108" s="5">
        <v>538889042055</v>
      </c>
      <c r="I108" s="5">
        <v>548660538925</v>
      </c>
      <c r="J108" s="5">
        <v>540476390684</v>
      </c>
      <c r="K108" s="5">
        <v>581642455644</v>
      </c>
      <c r="L108" s="5">
        <v>574219520194</v>
      </c>
      <c r="M108" s="5">
        <v>701308809092</v>
      </c>
      <c r="N108" s="5">
        <v>872528984646</v>
      </c>
      <c r="O108" s="5">
        <v>628014086531</v>
      </c>
      <c r="P108" s="5">
        <v>514268027237</v>
      </c>
      <c r="Q108" s="5">
        <v>559116316516</v>
      </c>
      <c r="R108" s="5">
        <v>468416609176</v>
      </c>
      <c r="S108" s="5">
        <v>387878582652</v>
      </c>
      <c r="T108" s="5">
        <v>267281556150</v>
      </c>
      <c r="U108" s="5">
        <v>214032439472</v>
      </c>
      <c r="V108" s="5">
        <v>175731390933</v>
      </c>
      <c r="W108" s="5">
        <v>134391701290</v>
      </c>
      <c r="X108" s="5">
        <v>118993117324</v>
      </c>
      <c r="Y108" s="5">
        <v>185830860884</v>
      </c>
      <c r="Z108" s="5">
        <v>226633112912</v>
      </c>
    </row>
    <row r="109" spans="3:26" ht="15.5" x14ac:dyDescent="0.35">
      <c r="C109" t="s">
        <v>404</v>
      </c>
      <c r="D109" s="5">
        <v>538200337749</v>
      </c>
      <c r="E109" s="5">
        <v>542489079783</v>
      </c>
      <c r="F109" s="5">
        <v>548660538925</v>
      </c>
      <c r="G109" s="5">
        <v>538889042055</v>
      </c>
      <c r="I109" s="5">
        <v>548660538925</v>
      </c>
      <c r="J109" s="5">
        <v>540476390684</v>
      </c>
      <c r="K109" s="5">
        <v>581642455644</v>
      </c>
      <c r="L109" s="5">
        <v>574219520194</v>
      </c>
      <c r="M109" s="5">
        <v>701308809092</v>
      </c>
      <c r="N109" s="5">
        <v>872528984646</v>
      </c>
      <c r="O109" s="5">
        <v>628014086531</v>
      </c>
      <c r="P109" s="5">
        <v>514268027237</v>
      </c>
      <c r="Q109" s="5">
        <v>559116316516</v>
      </c>
      <c r="R109" s="5">
        <v>468416609176</v>
      </c>
      <c r="S109" s="5">
        <v>387878582652</v>
      </c>
      <c r="T109" s="5">
        <v>267281556150</v>
      </c>
      <c r="U109" s="5">
        <v>214032439472</v>
      </c>
      <c r="V109" s="5">
        <v>175731390933</v>
      </c>
      <c r="W109" s="5">
        <v>134391701290</v>
      </c>
      <c r="X109" s="5">
        <v>118993117324</v>
      </c>
      <c r="Y109" s="5">
        <v>185830860884</v>
      </c>
      <c r="Z109" s="5">
        <v>226633112912</v>
      </c>
    </row>
    <row r="110" spans="3:26" ht="15.5" x14ac:dyDescent="0.35">
      <c r="C110" t="s">
        <v>454</v>
      </c>
    </row>
    <row r="111" spans="3:26" ht="15.5" x14ac:dyDescent="0.35">
      <c r="C111" t="s">
        <v>455</v>
      </c>
      <c r="X111" s="5">
        <v>11715896342</v>
      </c>
      <c r="Y111" s="5">
        <v>9699093040</v>
      </c>
      <c r="Z111" s="5">
        <v>10376419960</v>
      </c>
    </row>
    <row r="112" spans="3:26" ht="15.5" x14ac:dyDescent="0.35">
      <c r="C112" t="s">
        <v>451</v>
      </c>
      <c r="D112" s="5">
        <v>39793005669</v>
      </c>
      <c r="E112" s="5">
        <v>29357713864</v>
      </c>
      <c r="F112" s="5">
        <v>22276261299</v>
      </c>
      <c r="G112" s="5">
        <v>16659201827</v>
      </c>
      <c r="I112" s="5">
        <v>22276261299</v>
      </c>
      <c r="Y112" s="5">
        <v>84600000000</v>
      </c>
      <c r="Z112" s="5">
        <v>135834286500</v>
      </c>
    </row>
    <row r="113" spans="2:26" ht="15.5" x14ac:dyDescent="0.35">
      <c r="C113" t="s">
        <v>456</v>
      </c>
      <c r="D113" s="5">
        <v>39793005669</v>
      </c>
      <c r="E113" s="5">
        <v>29357713864</v>
      </c>
      <c r="F113" s="5">
        <v>22276261299</v>
      </c>
      <c r="G113" s="5">
        <v>16659201827</v>
      </c>
      <c r="I113" s="5">
        <v>22276261299</v>
      </c>
      <c r="X113" s="5">
        <v>11715896342</v>
      </c>
      <c r="Y113" s="5">
        <v>94299093040</v>
      </c>
      <c r="Z113" s="5">
        <v>146210706460</v>
      </c>
    </row>
    <row r="114" spans="2:26" ht="15.5" x14ac:dyDescent="0.35">
      <c r="C114" t="s">
        <v>453</v>
      </c>
    </row>
    <row r="115" spans="2:26" ht="15.5" x14ac:dyDescent="0.35">
      <c r="C115" t="s">
        <v>284</v>
      </c>
      <c r="D115" s="5">
        <v>117653353832</v>
      </c>
      <c r="E115" s="5">
        <v>128164313205</v>
      </c>
      <c r="F115" s="5">
        <v>138558344704</v>
      </c>
      <c r="G115" s="5">
        <v>148137989544</v>
      </c>
      <c r="I115" s="5">
        <v>138558344704</v>
      </c>
      <c r="J115" s="5">
        <v>174940983850</v>
      </c>
      <c r="K115" s="5">
        <v>204364229445</v>
      </c>
      <c r="L115" s="5">
        <v>220396176896</v>
      </c>
      <c r="M115" s="5">
        <v>248033089677</v>
      </c>
      <c r="N115" s="5">
        <v>276753165940</v>
      </c>
      <c r="O115" s="5">
        <v>628787060</v>
      </c>
      <c r="P115" s="5">
        <v>1101808278</v>
      </c>
      <c r="Q115" s="5">
        <v>1821425642</v>
      </c>
      <c r="R115" s="5">
        <v>4868178930</v>
      </c>
      <c r="S115" s="5">
        <v>5179332472</v>
      </c>
      <c r="T115" s="5">
        <v>3730342011</v>
      </c>
      <c r="U115" s="5">
        <v>2154413791</v>
      </c>
      <c r="V115" s="5">
        <v>1229724406</v>
      </c>
      <c r="W115" s="5">
        <v>1201617290</v>
      </c>
      <c r="X115" s="5">
        <v>2123367982</v>
      </c>
      <c r="Y115" s="5">
        <v>5264671844</v>
      </c>
      <c r="Z115" s="5">
        <v>5804975452</v>
      </c>
    </row>
    <row r="116" spans="2:26" ht="15.5" x14ac:dyDescent="0.35">
      <c r="C116" t="s">
        <v>130</v>
      </c>
      <c r="D116" s="5">
        <v>862949962343</v>
      </c>
      <c r="E116" s="5">
        <v>797890109151</v>
      </c>
      <c r="F116" s="5">
        <v>950709256988</v>
      </c>
      <c r="G116" s="5">
        <v>932059540691</v>
      </c>
      <c r="I116" s="5">
        <v>950709256988</v>
      </c>
      <c r="J116" s="5">
        <v>989206172452</v>
      </c>
      <c r="K116" s="5">
        <v>982493481408</v>
      </c>
      <c r="L116" s="5">
        <v>1002210741085</v>
      </c>
      <c r="M116" s="5">
        <v>1108490026661</v>
      </c>
      <c r="N116" s="5">
        <v>1183847184535</v>
      </c>
      <c r="O116" s="5">
        <v>994204688438</v>
      </c>
      <c r="P116" s="5">
        <v>967642637307</v>
      </c>
      <c r="Q116" s="5">
        <v>1132699218954</v>
      </c>
      <c r="R116" s="5">
        <v>1057566418720</v>
      </c>
      <c r="S116" s="5">
        <v>947997940099</v>
      </c>
      <c r="T116" s="5">
        <v>796096371054</v>
      </c>
      <c r="U116" s="5">
        <v>710527268893</v>
      </c>
      <c r="V116" s="5">
        <v>624499013875</v>
      </c>
      <c r="W116" s="5">
        <v>579028772664</v>
      </c>
      <c r="X116" s="5">
        <v>460601074226</v>
      </c>
      <c r="Y116" s="5">
        <v>482219117502</v>
      </c>
      <c r="Z116" s="5">
        <v>667940725005</v>
      </c>
    </row>
    <row r="117" spans="2:26" ht="15.5" x14ac:dyDescent="0.35">
      <c r="C117" t="s">
        <v>131</v>
      </c>
    </row>
    <row r="118" spans="2:26" ht="15.5" x14ac:dyDescent="0.35">
      <c r="C118" t="s">
        <v>132</v>
      </c>
      <c r="D118" s="5">
        <v>51600000000</v>
      </c>
      <c r="E118" s="5">
        <v>51600000000</v>
      </c>
      <c r="F118" s="5">
        <v>51600000000</v>
      </c>
      <c r="G118" s="5">
        <v>51600000000</v>
      </c>
      <c r="I118" s="5">
        <v>51600000000</v>
      </c>
      <c r="J118" s="5">
        <v>51600000000</v>
      </c>
      <c r="K118" s="5">
        <v>51600000000</v>
      </c>
      <c r="L118" s="5">
        <v>51600000000</v>
      </c>
      <c r="M118" s="5">
        <v>51600000000</v>
      </c>
      <c r="N118" s="5">
        <v>51600000000</v>
      </c>
      <c r="O118" s="5">
        <v>51600000000</v>
      </c>
      <c r="P118" s="5">
        <v>51600000000</v>
      </c>
      <c r="Q118" s="5">
        <v>51600000000</v>
      </c>
      <c r="R118" s="5">
        <v>51600000000</v>
      </c>
      <c r="S118" s="5">
        <v>51600000000</v>
      </c>
      <c r="T118" s="5">
        <v>49536000000</v>
      </c>
      <c r="U118" s="5">
        <v>49536000000</v>
      </c>
      <c r="V118" s="5">
        <v>49536000000</v>
      </c>
      <c r="W118" s="5">
        <v>49536000000</v>
      </c>
      <c r="X118" s="5">
        <v>49536000000</v>
      </c>
      <c r="Y118" s="5">
        <v>49536000000</v>
      </c>
      <c r="Z118" s="5">
        <v>49536000000</v>
      </c>
    </row>
    <row r="119" spans="2:26" ht="15.5" x14ac:dyDescent="0.35">
      <c r="C119" t="s">
        <v>133</v>
      </c>
      <c r="D119" s="5">
        <v>146970000000</v>
      </c>
      <c r="E119" s="5">
        <v>146970000000</v>
      </c>
      <c r="F119" s="5">
        <v>146970000000</v>
      </c>
      <c r="G119" s="5">
        <v>146970000000</v>
      </c>
      <c r="I119" s="5">
        <v>146970000000</v>
      </c>
      <c r="J119" s="5">
        <v>146970000000</v>
      </c>
      <c r="K119" s="5">
        <v>146970000000</v>
      </c>
      <c r="L119" s="5">
        <v>146970000000</v>
      </c>
      <c r="M119" s="5">
        <v>146970000000</v>
      </c>
      <c r="N119" s="5">
        <v>146970000000</v>
      </c>
      <c r="O119" s="5">
        <v>146970000000</v>
      </c>
      <c r="P119" s="5">
        <v>146970000000</v>
      </c>
      <c r="Q119" s="5">
        <v>146970000000</v>
      </c>
      <c r="R119" s="5">
        <v>146970000000</v>
      </c>
      <c r="S119" s="5">
        <v>146970000000</v>
      </c>
      <c r="T119" s="5">
        <v>426000000</v>
      </c>
      <c r="U119" s="5">
        <v>426000000</v>
      </c>
      <c r="V119" s="5">
        <v>426000000</v>
      </c>
      <c r="W119" s="5">
        <v>426000000</v>
      </c>
      <c r="X119" s="5">
        <v>426000000</v>
      </c>
      <c r="Y119" s="5">
        <v>426000000</v>
      </c>
      <c r="Z119" s="5">
        <v>426000000</v>
      </c>
    </row>
    <row r="120" spans="2:26" ht="15.5" x14ac:dyDescent="0.35">
      <c r="C120" t="s">
        <v>134</v>
      </c>
      <c r="D120" s="5">
        <v>2254218537232</v>
      </c>
      <c r="E120" s="5">
        <v>2345766671868</v>
      </c>
      <c r="F120" s="5">
        <v>2300401947566</v>
      </c>
      <c r="G120" s="5">
        <v>2309849793604</v>
      </c>
      <c r="I120" s="5">
        <v>2300401947566</v>
      </c>
      <c r="J120" s="5">
        <v>2176290404077</v>
      </c>
      <c r="K120" s="5">
        <v>2078376971568</v>
      </c>
      <c r="L120" s="5">
        <v>2032039216927</v>
      </c>
      <c r="M120" s="5">
        <v>1894068454588</v>
      </c>
      <c r="N120" s="5">
        <v>1712188001142</v>
      </c>
      <c r="O120" s="5">
        <v>1763108168610</v>
      </c>
      <c r="P120" s="5">
        <v>1736030667695</v>
      </c>
      <c r="Q120" s="5">
        <v>1575097871593</v>
      </c>
      <c r="R120" s="5">
        <v>1378722067049</v>
      </c>
      <c r="S120" s="5">
        <v>1334410283331</v>
      </c>
      <c r="T120" s="5">
        <v>1166533622624</v>
      </c>
      <c r="U120" s="5">
        <v>971801713675</v>
      </c>
      <c r="V120" s="5">
        <v>834316200513</v>
      </c>
      <c r="W120" s="5">
        <v>697442557156</v>
      </c>
      <c r="X120" s="5">
        <v>568483340872</v>
      </c>
      <c r="Y120" s="5">
        <v>468804091519</v>
      </c>
      <c r="Z120" s="5">
        <v>303320796293</v>
      </c>
    </row>
    <row r="121" spans="2:26" ht="15.5" x14ac:dyDescent="0.35">
      <c r="C121" t="s">
        <v>10</v>
      </c>
      <c r="D121" s="5">
        <v>2522303491771</v>
      </c>
      <c r="E121" s="5">
        <v>2613851626407</v>
      </c>
      <c r="F121" s="5">
        <v>2568486902105</v>
      </c>
      <c r="G121" s="5">
        <v>2595407118075</v>
      </c>
      <c r="I121" s="5">
        <v>2568486902105</v>
      </c>
      <c r="J121" s="5">
        <v>2461847728548</v>
      </c>
      <c r="K121" s="5">
        <v>2351397318568</v>
      </c>
      <c r="L121" s="5">
        <v>2302761450906</v>
      </c>
      <c r="M121" s="5">
        <v>2127840895748</v>
      </c>
      <c r="N121" s="5">
        <v>1923562928643</v>
      </c>
      <c r="O121" s="5">
        <v>1924262563701</v>
      </c>
      <c r="P121" s="5">
        <v>1929477152737</v>
      </c>
      <c r="Q121" s="5">
        <v>1693791596547</v>
      </c>
      <c r="R121" s="5">
        <v>1523874519542</v>
      </c>
      <c r="S121" s="5">
        <v>1491542919106</v>
      </c>
      <c r="T121" s="5">
        <v>1231192322624</v>
      </c>
      <c r="U121" s="5">
        <v>1035650413675</v>
      </c>
      <c r="V121" s="5">
        <v>898164900513</v>
      </c>
      <c r="W121" s="5">
        <v>760541257156</v>
      </c>
      <c r="X121" s="5">
        <v>630982040872</v>
      </c>
      <c r="Y121" s="5">
        <v>528673291519</v>
      </c>
      <c r="Z121" s="5">
        <v>363189996293</v>
      </c>
    </row>
    <row r="122" spans="2:26" ht="15.5" x14ac:dyDescent="0.35">
      <c r="C122" t="s">
        <v>138</v>
      </c>
      <c r="D122" s="5">
        <v>3385253454114</v>
      </c>
      <c r="E122" s="5">
        <v>3411741735558</v>
      </c>
      <c r="F122" s="5">
        <v>3519196159093</v>
      </c>
      <c r="G122" s="5">
        <v>3527466658766</v>
      </c>
      <c r="I122" s="5">
        <v>3519196159093</v>
      </c>
      <c r="J122" s="5">
        <v>3451053901000</v>
      </c>
      <c r="K122" s="5">
        <v>3333890799976</v>
      </c>
      <c r="L122" s="5">
        <v>3304972191991</v>
      </c>
      <c r="M122" s="5">
        <v>3236330922409</v>
      </c>
      <c r="N122" s="5">
        <v>3107410113178</v>
      </c>
      <c r="O122" s="5">
        <v>2918467252139</v>
      </c>
      <c r="P122" s="5">
        <v>2897119790044</v>
      </c>
      <c r="Q122" s="5">
        <v>2826490815501</v>
      </c>
      <c r="R122" s="5">
        <v>2581440938262</v>
      </c>
      <c r="S122" s="5">
        <v>2439540859205</v>
      </c>
      <c r="T122" s="5">
        <v>2027288693678</v>
      </c>
      <c r="U122" s="5">
        <v>1746177682568</v>
      </c>
      <c r="V122" s="5">
        <v>1522663914388</v>
      </c>
      <c r="W122" s="5">
        <v>1339570029820</v>
      </c>
      <c r="X122" s="5">
        <v>1091583115098</v>
      </c>
      <c r="Y122" s="5">
        <v>1010892409021</v>
      </c>
      <c r="Z122" s="5">
        <v>1031130721298</v>
      </c>
    </row>
    <row r="123" spans="2:26" ht="15.5" x14ac:dyDescent="0.35">
      <c r="C123" t="s">
        <v>139</v>
      </c>
      <c r="D123" s="5">
        <v>10320000000</v>
      </c>
      <c r="E123" s="5">
        <v>10320000000</v>
      </c>
      <c r="F123" s="5">
        <v>10320000000</v>
      </c>
      <c r="G123" s="5">
        <v>10320000000</v>
      </c>
      <c r="I123" s="5">
        <v>10320000000</v>
      </c>
      <c r="J123" s="5">
        <v>10320000000</v>
      </c>
      <c r="K123" s="5">
        <v>10320000000</v>
      </c>
      <c r="L123" s="5">
        <v>10320000000</v>
      </c>
      <c r="M123" s="5">
        <v>10320000000</v>
      </c>
      <c r="N123" s="5">
        <v>10320000000</v>
      </c>
      <c r="O123" s="5">
        <v>10320000000</v>
      </c>
      <c r="P123" s="5">
        <v>10320000000</v>
      </c>
      <c r="Q123" s="5">
        <v>10320000000</v>
      </c>
      <c r="R123" s="5">
        <v>10320000000</v>
      </c>
      <c r="S123" s="5">
        <v>1032000000</v>
      </c>
      <c r="T123" s="5">
        <v>990720000</v>
      </c>
      <c r="U123" s="5">
        <v>495360000</v>
      </c>
      <c r="V123" s="5">
        <v>495360000</v>
      </c>
      <c r="W123" s="5">
        <v>49536000</v>
      </c>
      <c r="X123" s="5">
        <v>49536000</v>
      </c>
      <c r="Y123" s="5">
        <v>49536000</v>
      </c>
      <c r="Z123" s="5">
        <v>49536000</v>
      </c>
    </row>
    <row r="125" spans="2:26" ht="15.5" x14ac:dyDescent="0.35">
      <c r="B125" t="s">
        <v>140</v>
      </c>
      <c r="C125" t="s">
        <v>141</v>
      </c>
      <c r="D125" s="5">
        <v>33618174791</v>
      </c>
      <c r="E125" s="5">
        <v>-72038061707</v>
      </c>
      <c r="F125" s="5">
        <v>129861883122</v>
      </c>
      <c r="G125" s="5">
        <v>141668382820</v>
      </c>
      <c r="I125" s="5">
        <v>364415790023</v>
      </c>
      <c r="J125" s="5">
        <v>295238839571</v>
      </c>
      <c r="K125" s="5">
        <v>301068008538</v>
      </c>
      <c r="L125" s="5">
        <v>326550904577</v>
      </c>
      <c r="M125" s="5">
        <v>113880999531</v>
      </c>
      <c r="N125" s="5">
        <v>309307597763</v>
      </c>
      <c r="O125" s="5">
        <v>277886404272</v>
      </c>
      <c r="P125" s="5">
        <v>356708792806</v>
      </c>
      <c r="Q125" s="5">
        <v>421340061708</v>
      </c>
      <c r="R125" s="5">
        <v>305802664813</v>
      </c>
      <c r="S125" s="5">
        <v>240629138479</v>
      </c>
      <c r="T125" s="5">
        <v>307708638190</v>
      </c>
      <c r="U125" s="5">
        <v>320627072830</v>
      </c>
      <c r="V125" s="5">
        <v>188137480794</v>
      </c>
      <c r="W125" s="5">
        <v>233247021169</v>
      </c>
      <c r="X125" s="5">
        <v>156057916260</v>
      </c>
      <c r="Y125" s="5">
        <v>227527798490</v>
      </c>
      <c r="Z125" s="5">
        <v>184899784317</v>
      </c>
    </row>
    <row r="126" spans="2:26" ht="15.5" x14ac:dyDescent="0.35">
      <c r="C126" t="s">
        <v>585</v>
      </c>
      <c r="D126" s="5">
        <v>517971263400</v>
      </c>
      <c r="E126" s="5">
        <v>567939676041</v>
      </c>
      <c r="F126" s="5">
        <v>667235256917</v>
      </c>
      <c r="G126" s="5">
        <v>686864053228</v>
      </c>
      <c r="I126" s="5">
        <v>2643838792038</v>
      </c>
      <c r="J126" s="5">
        <v>2469188015199</v>
      </c>
      <c r="K126" s="5">
        <v>2105385921817</v>
      </c>
      <c r="L126" s="5">
        <v>2078855968227</v>
      </c>
      <c r="M126" s="5">
        <v>1772610784714</v>
      </c>
      <c r="N126" s="5">
        <v>1722598389111</v>
      </c>
      <c r="O126" s="5">
        <v>1982069623013</v>
      </c>
      <c r="P126" s="5">
        <v>2319273468161</v>
      </c>
      <c r="Q126" s="5">
        <v>2125277999730</v>
      </c>
      <c r="R126" s="5">
        <v>2195649059028</v>
      </c>
      <c r="S126" s="5">
        <v>2336612381558</v>
      </c>
      <c r="T126" s="5">
        <v>2045298620753</v>
      </c>
      <c r="U126" s="5">
        <v>1722775011284</v>
      </c>
      <c r="V126" s="5">
        <v>1539247230845</v>
      </c>
      <c r="W126" s="5">
        <v>1345778936459</v>
      </c>
      <c r="X126" s="5">
        <v>1098573422967</v>
      </c>
      <c r="Y126" s="5">
        <v>967814131462</v>
      </c>
      <c r="Z126" s="5">
        <v>1100138180310</v>
      </c>
    </row>
    <row r="127" spans="2:26" ht="15.5" x14ac:dyDescent="0.35">
      <c r="C127" t="s">
        <v>457</v>
      </c>
    </row>
    <row r="128" spans="2:26" ht="15.5" x14ac:dyDescent="0.35">
      <c r="C128" t="s">
        <v>1251</v>
      </c>
    </row>
    <row r="129" spans="3:26" ht="15.5" x14ac:dyDescent="0.35">
      <c r="C129" t="s">
        <v>695</v>
      </c>
      <c r="D129" s="5">
        <v>-301067745545</v>
      </c>
      <c r="E129" s="5">
        <v>-375068224783</v>
      </c>
      <c r="F129" s="5">
        <v>-213174708028</v>
      </c>
      <c r="G129" s="5">
        <v>-420949992975</v>
      </c>
      <c r="I129" s="5">
        <v>-1479118414522</v>
      </c>
      <c r="J129" s="5">
        <v>-1421132469375</v>
      </c>
      <c r="K129" s="5">
        <v>-1119285497482</v>
      </c>
      <c r="L129" s="5">
        <v>-1038534437958</v>
      </c>
      <c r="M129" s="5">
        <v>-970871553834</v>
      </c>
      <c r="N129" s="5">
        <v>-711126402745</v>
      </c>
      <c r="O129" s="5">
        <v>-999100277964</v>
      </c>
      <c r="P129" s="5">
        <v>-1230183098060</v>
      </c>
      <c r="Q129" s="5">
        <v>-1066729741649</v>
      </c>
      <c r="R129" s="5">
        <v>-1253764400107</v>
      </c>
      <c r="S129" s="5">
        <v>-1381446849835</v>
      </c>
      <c r="T129" s="5">
        <v>-1199465025839</v>
      </c>
      <c r="U129" s="5">
        <v>-942996928263</v>
      </c>
      <c r="V129" s="5">
        <v>-950745447128</v>
      </c>
      <c r="W129" s="5">
        <v>-766659585921</v>
      </c>
      <c r="X129" s="5">
        <v>-599604523566</v>
      </c>
      <c r="Y129" s="5">
        <v>-516370998118</v>
      </c>
      <c r="Z129" s="5">
        <v>-648624201788</v>
      </c>
    </row>
    <row r="130" spans="3:26" ht="15.5" x14ac:dyDescent="0.35">
      <c r="C130" t="s">
        <v>2881</v>
      </c>
    </row>
    <row r="131" spans="3:26" ht="15.5" x14ac:dyDescent="0.35">
      <c r="C131" t="s">
        <v>2882</v>
      </c>
      <c r="D131" s="5">
        <v>-164755483491</v>
      </c>
      <c r="E131" s="5">
        <v>-241422959293</v>
      </c>
      <c r="F131" s="5">
        <v>-298726254342</v>
      </c>
      <c r="G131" s="5">
        <v>-105021295305</v>
      </c>
      <c r="I131" s="5">
        <v>-707648327123</v>
      </c>
      <c r="J131" s="5">
        <v>-678779539258</v>
      </c>
      <c r="K131" s="5">
        <v>-614260827613</v>
      </c>
      <c r="L131" s="5">
        <v>-605881577966</v>
      </c>
      <c r="M131" s="5">
        <v>-648932446508</v>
      </c>
      <c r="N131" s="5">
        <v>-676194923923</v>
      </c>
      <c r="O131" s="5">
        <v>-641396540125</v>
      </c>
      <c r="P131" s="5">
        <v>-642089916508</v>
      </c>
      <c r="Q131" s="5">
        <v>-547197884877</v>
      </c>
      <c r="R131" s="5">
        <v>-525048228486</v>
      </c>
      <c r="S131" s="5">
        <v>-591808099864</v>
      </c>
      <c r="T131" s="5">
        <v>-429572357710</v>
      </c>
      <c r="U131" s="5">
        <v>-363629092221</v>
      </c>
      <c r="V131" s="5">
        <v>-311018212106</v>
      </c>
      <c r="W131" s="5">
        <v>-258848451450</v>
      </c>
      <c r="X131" s="5">
        <v>-222728837253</v>
      </c>
      <c r="Y131" s="5">
        <v>-197063951353</v>
      </c>
      <c r="Z131" s="5">
        <v>-209821560855</v>
      </c>
    </row>
    <row r="132" spans="3:26" ht="15.5" x14ac:dyDescent="0.35">
      <c r="C132" t="s">
        <v>1069</v>
      </c>
      <c r="D132" s="5">
        <v>-465823229036</v>
      </c>
      <c r="E132" s="5">
        <v>-616491184076</v>
      </c>
      <c r="F132" s="5">
        <v>-511900962370</v>
      </c>
      <c r="G132" s="5">
        <v>-525971288280</v>
      </c>
      <c r="I132" s="5">
        <v>-2186766741645</v>
      </c>
      <c r="J132" s="5">
        <v>-2099912008633</v>
      </c>
      <c r="K132" s="5">
        <v>-1733546325095</v>
      </c>
      <c r="L132" s="5">
        <v>-1644416015924</v>
      </c>
      <c r="M132" s="5">
        <v>-1619804000342</v>
      </c>
      <c r="N132" s="5">
        <v>-1387321326668</v>
      </c>
      <c r="O132" s="5">
        <v>-1640496818089</v>
      </c>
      <c r="P132" s="5">
        <v>-1872273014568</v>
      </c>
      <c r="Q132" s="5">
        <v>-1613927626526</v>
      </c>
      <c r="R132" s="5">
        <v>-1778812628593</v>
      </c>
      <c r="S132" s="5">
        <v>-1973254949699</v>
      </c>
      <c r="T132" s="5">
        <v>-1629037383549</v>
      </c>
      <c r="U132" s="5">
        <v>-1306626020484</v>
      </c>
      <c r="V132" s="5">
        <v>-1261763659234</v>
      </c>
      <c r="W132" s="5">
        <v>-1025508037371</v>
      </c>
      <c r="X132" s="5">
        <v>-822333360819</v>
      </c>
      <c r="Y132" s="5">
        <v>-713434949471</v>
      </c>
      <c r="Z132" s="5">
        <v>-858445762643</v>
      </c>
    </row>
    <row r="133" spans="3:26" ht="15.5" x14ac:dyDescent="0.35">
      <c r="C133" t="s">
        <v>596</v>
      </c>
    </row>
    <row r="134" spans="3:26" ht="15.5" x14ac:dyDescent="0.35">
      <c r="C134" t="s">
        <v>461</v>
      </c>
      <c r="D134" s="5">
        <v>-4005410928</v>
      </c>
      <c r="E134" s="5">
        <v>-4073906122</v>
      </c>
      <c r="F134" s="5">
        <v>-4305016270</v>
      </c>
      <c r="G134" s="5">
        <v>-4304833066</v>
      </c>
      <c r="I134" s="5">
        <v>-17026354232</v>
      </c>
      <c r="J134" s="5">
        <v>-19235539479</v>
      </c>
      <c r="K134" s="5">
        <v>-19765758834</v>
      </c>
      <c r="L134" s="5">
        <v>-19470874122</v>
      </c>
      <c r="M134" s="5">
        <v>-23813838159</v>
      </c>
      <c r="N134" s="5">
        <v>-23071682417</v>
      </c>
      <c r="O134" s="5">
        <v>-9698447101</v>
      </c>
      <c r="P134" s="5">
        <v>-11040819770</v>
      </c>
      <c r="Q134" s="5">
        <v>-16056554908</v>
      </c>
      <c r="R134" s="5">
        <v>-18090664270</v>
      </c>
      <c r="S134" s="5">
        <v>-17683633426</v>
      </c>
      <c r="T134" s="5">
        <v>-15708921888</v>
      </c>
      <c r="U134" s="5">
        <v>-12275067085</v>
      </c>
      <c r="V134" s="5">
        <v>-11653025613</v>
      </c>
      <c r="W134" s="5">
        <v>-12610711146</v>
      </c>
      <c r="X134" s="5">
        <v>-8203865155</v>
      </c>
      <c r="Y134" s="5">
        <v>-9919791009</v>
      </c>
      <c r="Z134" s="5">
        <v>-18539133145</v>
      </c>
    </row>
    <row r="135" spans="3:26" ht="15.5" x14ac:dyDescent="0.35">
      <c r="C135" t="s">
        <v>296</v>
      </c>
      <c r="V135" s="5">
        <v>701636123</v>
      </c>
      <c r="W135" s="5">
        <v>3713464455</v>
      </c>
    </row>
    <row r="136" spans="3:26" ht="15.5" x14ac:dyDescent="0.35">
      <c r="C136" t="s">
        <v>593</v>
      </c>
      <c r="D136" s="5">
        <v>-19538348534</v>
      </c>
      <c r="E136" s="5">
        <v>-23138247668</v>
      </c>
      <c r="F136" s="5">
        <v>-27225709749</v>
      </c>
      <c r="G136" s="5">
        <v>-17537767414</v>
      </c>
      <c r="I136" s="5">
        <v>-93842871785</v>
      </c>
      <c r="J136" s="5">
        <v>-76717685953</v>
      </c>
      <c r="K136" s="5">
        <v>-66726636067</v>
      </c>
      <c r="L136" s="5">
        <v>-96059374995</v>
      </c>
      <c r="M136" s="5">
        <v>-20434228456</v>
      </c>
      <c r="N136" s="5">
        <v>-17103712127</v>
      </c>
      <c r="O136" s="5">
        <v>-80111168888</v>
      </c>
      <c r="P136" s="5">
        <v>-98653823687</v>
      </c>
      <c r="Q136" s="5">
        <v>-76205502869</v>
      </c>
      <c r="R136" s="5">
        <v>-94715903786</v>
      </c>
      <c r="S136" s="5">
        <v>-117555370638</v>
      </c>
      <c r="T136" s="5">
        <v>-99227537491</v>
      </c>
      <c r="U136" s="5">
        <v>-91875964872</v>
      </c>
      <c r="V136" s="5">
        <v>-83355107763</v>
      </c>
      <c r="W136" s="5">
        <v>-84282553962</v>
      </c>
      <c r="X136" s="5">
        <v>-117039957728</v>
      </c>
      <c r="Y136" s="5">
        <v>-29235139426</v>
      </c>
      <c r="Z136" s="5">
        <v>-40527241967</v>
      </c>
    </row>
    <row r="137" spans="3:26" ht="15.5" x14ac:dyDescent="0.35">
      <c r="C137" t="s">
        <v>2883</v>
      </c>
      <c r="S137" s="5">
        <v>7438304535</v>
      </c>
    </row>
    <row r="138" spans="3:26" ht="15.5" x14ac:dyDescent="0.35">
      <c r="C138" t="s">
        <v>852</v>
      </c>
      <c r="I138" s="5">
        <v>554376208</v>
      </c>
      <c r="J138" s="5">
        <v>4788443000</v>
      </c>
      <c r="K138" s="5">
        <v>4651150917</v>
      </c>
      <c r="L138" s="5">
        <v>3060247893</v>
      </c>
      <c r="O138" s="5">
        <v>2013910739</v>
      </c>
      <c r="P138" s="5">
        <v>2962073321</v>
      </c>
      <c r="U138" s="5">
        <v>3237764743</v>
      </c>
      <c r="X138" s="5">
        <v>1902158165</v>
      </c>
      <c r="Y138" s="5">
        <v>8855136266</v>
      </c>
      <c r="Z138" s="5">
        <v>532718325</v>
      </c>
    </row>
    <row r="139" spans="3:26" ht="15.5" x14ac:dyDescent="0.35">
      <c r="C139" t="s">
        <v>178</v>
      </c>
      <c r="D139" s="5">
        <v>-123935067867</v>
      </c>
      <c r="E139" s="5">
        <v>-535976021</v>
      </c>
      <c r="F139" s="5">
        <v>-103170401450</v>
      </c>
      <c r="G139" s="5">
        <v>-98462097427</v>
      </c>
      <c r="I139" s="5">
        <v>-233439430736</v>
      </c>
      <c r="J139" s="5">
        <v>-244161151984</v>
      </c>
      <c r="K139" s="5">
        <v>-215279452722</v>
      </c>
      <c r="L139" s="5">
        <v>-213774231713</v>
      </c>
      <c r="M139" s="5">
        <v>-182077911696</v>
      </c>
      <c r="N139" s="5">
        <v>-55701087143</v>
      </c>
      <c r="O139" s="5">
        <v>-138825628217</v>
      </c>
      <c r="P139" s="5">
        <v>-251357165434</v>
      </c>
      <c r="Q139" s="5">
        <v>-138074843997</v>
      </c>
      <c r="R139" s="5">
        <v>-58748527890</v>
      </c>
      <c r="S139" s="5">
        <v>68500696168</v>
      </c>
      <c r="T139" s="5">
        <v>-156154760513</v>
      </c>
      <c r="U139" s="5">
        <v>-111990048057</v>
      </c>
      <c r="V139" s="5">
        <v>-109276400531</v>
      </c>
      <c r="W139" s="5">
        <v>-56792731001</v>
      </c>
      <c r="X139" s="5">
        <v>-122960368892</v>
      </c>
      <c r="Y139" s="5">
        <v>-148028183565</v>
      </c>
      <c r="Z139" s="5">
        <v>-84772652675</v>
      </c>
    </row>
    <row r="140" spans="3:26" ht="15.5" x14ac:dyDescent="0.35">
      <c r="C140" t="s">
        <v>179</v>
      </c>
      <c r="D140" s="5">
        <v>-15735896227</v>
      </c>
      <c r="E140" s="5">
        <v>-15140598691</v>
      </c>
      <c r="F140" s="5">
        <v>-9922489499</v>
      </c>
      <c r="G140" s="5">
        <v>-32235885479</v>
      </c>
      <c r="I140" s="5">
        <v>-59472355098</v>
      </c>
      <c r="J140" s="5">
        <v>-40655152915</v>
      </c>
      <c r="K140" s="5">
        <v>-166031700701</v>
      </c>
      <c r="L140" s="5">
        <v>-78115766394</v>
      </c>
      <c r="M140" s="5">
        <v>-35251922186</v>
      </c>
      <c r="N140" s="5">
        <v>-9210557423</v>
      </c>
      <c r="O140" s="5">
        <v>-69556671364</v>
      </c>
      <c r="P140" s="5">
        <v>-90030571916</v>
      </c>
      <c r="Q140" s="5">
        <v>-286726075772</v>
      </c>
      <c r="R140" s="5">
        <v>-265464608333</v>
      </c>
      <c r="S140" s="5">
        <v>-226164865831</v>
      </c>
      <c r="T140" s="5">
        <v>-320001829320</v>
      </c>
      <c r="U140" s="5">
        <v>-156296552762</v>
      </c>
      <c r="V140" s="5">
        <v>-92690029182</v>
      </c>
      <c r="W140" s="5">
        <v>-165987564417</v>
      </c>
      <c r="X140" s="5">
        <v>-19611527321</v>
      </c>
      <c r="Y140" s="5">
        <v>-20663415849</v>
      </c>
      <c r="Z140" s="5">
        <v>-27492070494</v>
      </c>
    </row>
    <row r="141" spans="3:26" ht="15.5" x14ac:dyDescent="0.35">
      <c r="C141" t="s">
        <v>1330</v>
      </c>
      <c r="N141" s="5">
        <v>-10132300000</v>
      </c>
      <c r="V141" s="5">
        <v>-24500000000</v>
      </c>
    </row>
    <row r="142" spans="3:26" ht="15.5" x14ac:dyDescent="0.35">
      <c r="C142" t="s">
        <v>1870</v>
      </c>
      <c r="U142" s="5">
        <v>19839375000</v>
      </c>
    </row>
    <row r="143" spans="3:26" ht="15.5" x14ac:dyDescent="0.35">
      <c r="C143" t="s">
        <v>2884</v>
      </c>
      <c r="N143" s="5">
        <v>-7000000000</v>
      </c>
      <c r="O143" s="5">
        <v>-41500000000</v>
      </c>
      <c r="P143" s="5">
        <v>-138010000000</v>
      </c>
      <c r="Q143" s="5">
        <v>-204103589173</v>
      </c>
      <c r="R143" s="5">
        <v>-115354110827</v>
      </c>
    </row>
    <row r="144" spans="3:26" ht="15.5" x14ac:dyDescent="0.35">
      <c r="C144" t="s">
        <v>1791</v>
      </c>
      <c r="Q144" s="5">
        <v>-66900000000</v>
      </c>
      <c r="R144" s="5">
        <v>-60398229916</v>
      </c>
      <c r="S144" s="5">
        <v>-68738150000</v>
      </c>
      <c r="T144" s="5">
        <v>-147000000</v>
      </c>
      <c r="U144" s="5">
        <v>-16532600000</v>
      </c>
      <c r="V144" s="5">
        <v>-19839375000</v>
      </c>
    </row>
    <row r="145" spans="3:26" ht="15.5" x14ac:dyDescent="0.35">
      <c r="C145" t="s">
        <v>180</v>
      </c>
      <c r="E145" s="5">
        <v>338000000</v>
      </c>
      <c r="F145" s="5">
        <v>589946491</v>
      </c>
      <c r="G145" s="5">
        <v>260654980</v>
      </c>
      <c r="I145" s="5">
        <v>1130196066</v>
      </c>
      <c r="J145" s="5">
        <v>142077430</v>
      </c>
      <c r="K145" s="5">
        <v>1231121231</v>
      </c>
      <c r="L145" s="5">
        <v>1670270272</v>
      </c>
      <c r="M145" s="5">
        <v>1456839522</v>
      </c>
      <c r="N145" s="5">
        <v>19619092</v>
      </c>
      <c r="O145" s="5">
        <v>2756336654</v>
      </c>
      <c r="P145" s="5">
        <v>67022558444</v>
      </c>
      <c r="Q145" s="5">
        <v>1885898707</v>
      </c>
      <c r="R145" s="5">
        <v>734963639</v>
      </c>
      <c r="S145" s="5">
        <v>2593491522</v>
      </c>
      <c r="T145" s="5">
        <v>650090909</v>
      </c>
      <c r="U145" s="5">
        <v>3819510252</v>
      </c>
      <c r="V145" s="5">
        <v>517818179</v>
      </c>
      <c r="W145" s="5">
        <v>590964257</v>
      </c>
      <c r="X145" s="5">
        <v>1072068180</v>
      </c>
      <c r="Y145" s="5">
        <v>3179540634</v>
      </c>
      <c r="Z145" s="5">
        <v>1243695000</v>
      </c>
    </row>
    <row r="146" spans="3:26" ht="15.5" x14ac:dyDescent="0.35">
      <c r="C146" t="s">
        <v>185</v>
      </c>
      <c r="D146" s="5">
        <v>-22506930414</v>
      </c>
      <c r="E146" s="5">
        <v>-10308153878</v>
      </c>
      <c r="F146" s="5">
        <v>-25482150054</v>
      </c>
      <c r="G146" s="5">
        <v>-23016200421</v>
      </c>
      <c r="I146" s="5">
        <v>-73778444569</v>
      </c>
      <c r="J146" s="5">
        <v>-58505263825</v>
      </c>
      <c r="K146" s="5">
        <v>-35625705142</v>
      </c>
      <c r="L146" s="5">
        <v>-109006749645</v>
      </c>
      <c r="M146" s="5">
        <v>-56711261708</v>
      </c>
      <c r="N146" s="5">
        <v>-8597876515</v>
      </c>
      <c r="O146" s="5">
        <v>-37813008018</v>
      </c>
      <c r="P146" s="5">
        <v>-19043130360</v>
      </c>
      <c r="Q146" s="5">
        <v>-17608385306</v>
      </c>
      <c r="R146" s="5">
        <v>-90447231229</v>
      </c>
      <c r="S146" s="5">
        <v>-160020207353</v>
      </c>
      <c r="T146" s="5">
        <v>-320504920229</v>
      </c>
      <c r="U146" s="5">
        <v>-163422838014</v>
      </c>
      <c r="V146" s="5">
        <v>-48868472361</v>
      </c>
      <c r="W146" s="5">
        <v>-166578528674</v>
      </c>
      <c r="X146" s="5">
        <v>-20683595501</v>
      </c>
      <c r="Y146" s="5">
        <v>-23842956483</v>
      </c>
      <c r="Z146" s="5">
        <v>-28735765494</v>
      </c>
    </row>
    <row r="147" spans="3:26" ht="15.5" x14ac:dyDescent="0.35">
      <c r="C147" t="s">
        <v>467</v>
      </c>
      <c r="D147" s="5">
        <v>-5478965813</v>
      </c>
      <c r="E147" s="5">
        <v>-5170444813</v>
      </c>
      <c r="F147" s="5">
        <v>4469714064</v>
      </c>
      <c r="G147" s="5">
        <v>-9480340038</v>
      </c>
      <c r="I147" s="5">
        <v>-9224106595</v>
      </c>
      <c r="J147" s="5">
        <v>-3291966520</v>
      </c>
      <c r="K147" s="5">
        <v>-462116790</v>
      </c>
      <c r="L147" s="5">
        <v>-5779287021</v>
      </c>
    </row>
    <row r="148" spans="3:26" ht="15.5" x14ac:dyDescent="0.35">
      <c r="C148" t="s">
        <v>2885</v>
      </c>
      <c r="K148" s="5">
        <v>-148675000000</v>
      </c>
    </row>
    <row r="149" spans="3:26" ht="15.5" x14ac:dyDescent="0.35">
      <c r="C149" t="s">
        <v>2886</v>
      </c>
    </row>
    <row r="150" spans="3:26" ht="15.5" x14ac:dyDescent="0.35">
      <c r="C150" t="s">
        <v>713</v>
      </c>
    </row>
    <row r="151" spans="3:26" ht="15.5" x14ac:dyDescent="0.35">
      <c r="C151" t="s">
        <v>2887</v>
      </c>
      <c r="D151" s="5">
        <v>12250000000</v>
      </c>
      <c r="F151" s="5">
        <v>10500000000</v>
      </c>
      <c r="I151" s="5">
        <v>22400000000</v>
      </c>
      <c r="J151" s="5">
        <v>21000000000</v>
      </c>
      <c r="K151" s="5">
        <v>17500000000</v>
      </c>
      <c r="L151" s="5">
        <v>35000000000</v>
      </c>
      <c r="M151" s="5">
        <v>20002500000</v>
      </c>
    </row>
    <row r="152" spans="3:26" ht="15.5" x14ac:dyDescent="0.35">
      <c r="C152" t="s">
        <v>1408</v>
      </c>
      <c r="N152" s="5">
        <v>16500000000</v>
      </c>
      <c r="O152" s="5">
        <v>7000000000</v>
      </c>
    </row>
    <row r="153" spans="3:26" ht="15.5" x14ac:dyDescent="0.35">
      <c r="C153" t="s">
        <v>186</v>
      </c>
      <c r="D153" s="5">
        <v>-123935067867</v>
      </c>
      <c r="E153" s="5">
        <v>-535976021</v>
      </c>
      <c r="F153" s="5">
        <v>-103170401450</v>
      </c>
      <c r="G153" s="5">
        <v>-98462097427</v>
      </c>
      <c r="I153" s="5">
        <v>-233439430736</v>
      </c>
      <c r="J153" s="5">
        <v>-244161151984</v>
      </c>
      <c r="K153" s="5">
        <v>-215279452722</v>
      </c>
      <c r="L153" s="5">
        <v>-213774231713</v>
      </c>
      <c r="M153" s="5">
        <v>-182077911696</v>
      </c>
      <c r="N153" s="5">
        <v>-55701087143</v>
      </c>
      <c r="O153" s="5">
        <v>-138825628217</v>
      </c>
      <c r="P153" s="5">
        <v>-251357165434</v>
      </c>
      <c r="Q153" s="5">
        <v>-138074843997</v>
      </c>
      <c r="R153" s="5">
        <v>-58748527890</v>
      </c>
      <c r="S153" s="5">
        <v>68500696168</v>
      </c>
      <c r="T153" s="5">
        <v>-156154760513</v>
      </c>
      <c r="U153" s="5">
        <v>-111990048057</v>
      </c>
      <c r="V153" s="5">
        <v>-109276400531</v>
      </c>
      <c r="W153" s="5">
        <v>-56792731001</v>
      </c>
      <c r="X153" s="5">
        <v>-122960368892</v>
      </c>
      <c r="Y153" s="5">
        <v>-148028183565</v>
      </c>
      <c r="Z153" s="5">
        <v>-84772652675</v>
      </c>
    </row>
    <row r="154" spans="3:26" ht="15.5" x14ac:dyDescent="0.35">
      <c r="C154" t="s">
        <v>828</v>
      </c>
      <c r="Q154" s="5">
        <v>91624000000</v>
      </c>
      <c r="R154" s="5">
        <v>65308000000</v>
      </c>
      <c r="S154" s="5">
        <v>40000000000</v>
      </c>
      <c r="W154" s="5">
        <v>27204000000</v>
      </c>
      <c r="X154" s="5">
        <v>95000000000</v>
      </c>
      <c r="Y154" s="5">
        <v>40000000000</v>
      </c>
    </row>
    <row r="155" spans="3:26" ht="15.5" x14ac:dyDescent="0.35">
      <c r="C155" t="s">
        <v>607</v>
      </c>
      <c r="X155" s="5">
        <v>-150021234000</v>
      </c>
      <c r="Y155" s="5">
        <v>-98982599100</v>
      </c>
      <c r="Z155" s="5">
        <v>-54829195650</v>
      </c>
    </row>
    <row r="156" spans="3:26" ht="15.5" x14ac:dyDescent="0.35">
      <c r="C156" t="s">
        <v>190</v>
      </c>
    </row>
    <row r="157" spans="3:26" ht="15.5" x14ac:dyDescent="0.35">
      <c r="C157" t="s">
        <v>1393</v>
      </c>
      <c r="D157" s="5">
        <v>-8808376911</v>
      </c>
      <c r="E157" s="5">
        <v>8808376911</v>
      </c>
      <c r="F157" s="5">
        <v>22276261299</v>
      </c>
      <c r="I157" s="5">
        <v>22276261299</v>
      </c>
    </row>
    <row r="158" spans="3:26" ht="15.5" x14ac:dyDescent="0.35">
      <c r="C158" t="s">
        <v>191</v>
      </c>
      <c r="S158" s="5">
        <v>148608000000</v>
      </c>
    </row>
    <row r="159" spans="3:26" ht="15.5" x14ac:dyDescent="0.35">
      <c r="C159" t="s">
        <v>2204</v>
      </c>
      <c r="D159" s="5">
        <v>23934971095</v>
      </c>
      <c r="G159" s="5">
        <v>-4432342779</v>
      </c>
      <c r="Y159" s="5">
        <v>15058500000</v>
      </c>
    </row>
    <row r="160" spans="3:26" ht="15.5" x14ac:dyDescent="0.35">
      <c r="C160" t="s">
        <v>973</v>
      </c>
      <c r="D160" s="5">
        <v>-9754539816</v>
      </c>
      <c r="E160" s="5">
        <v>-9296708932</v>
      </c>
      <c r="F160" s="5">
        <v>-10287697372</v>
      </c>
      <c r="G160" s="5">
        <v>-10178358555</v>
      </c>
      <c r="I160" s="5">
        <v>-38945563845</v>
      </c>
      <c r="J160" s="5">
        <v>-32333495579</v>
      </c>
      <c r="K160" s="5">
        <v>-27606457917</v>
      </c>
      <c r="L160" s="5">
        <v>-26386192798</v>
      </c>
      <c r="M160" s="5">
        <v>-23644355771</v>
      </c>
      <c r="N160" s="5">
        <v>-26208706037</v>
      </c>
      <c r="O160" s="5">
        <v>-1908045255</v>
      </c>
      <c r="P160" s="5">
        <v>-4432544858</v>
      </c>
      <c r="Q160" s="5">
        <v>-6854388396</v>
      </c>
      <c r="R160" s="5">
        <v>-6445117463</v>
      </c>
      <c r="S160" s="5">
        <v>-4878673444</v>
      </c>
      <c r="T160" s="5">
        <v>-1715412375</v>
      </c>
      <c r="U160" s="5">
        <v>-2185739697</v>
      </c>
      <c r="V160" s="5">
        <v>-530327558</v>
      </c>
      <c r="W160" s="5">
        <v>-4296660857</v>
      </c>
      <c r="X160" s="5">
        <v>-8554990537</v>
      </c>
      <c r="Y160" s="5">
        <v>-13071859882</v>
      </c>
      <c r="Z160" s="5">
        <v>-12624537978</v>
      </c>
    </row>
    <row r="161" spans="2:26" ht="15.5" x14ac:dyDescent="0.35">
      <c r="C161" t="s">
        <v>485</v>
      </c>
      <c r="D161" s="5">
        <v>-129307122235</v>
      </c>
      <c r="E161" s="5">
        <v>-47644000</v>
      </c>
      <c r="F161" s="5">
        <v>-98499763550</v>
      </c>
      <c r="G161" s="5">
        <v>-100510597920</v>
      </c>
      <c r="I161" s="5">
        <v>-216770128190</v>
      </c>
      <c r="J161" s="5">
        <v>-206827656405</v>
      </c>
      <c r="K161" s="5">
        <v>-187672994805</v>
      </c>
      <c r="L161" s="5">
        <v>-167388038915</v>
      </c>
      <c r="M161" s="5">
        <v>-98433555925</v>
      </c>
      <c r="N161" s="5">
        <v>-29492381106</v>
      </c>
      <c r="O161" s="5">
        <v>-107955582962</v>
      </c>
      <c r="P161" s="5">
        <v>-176461870576</v>
      </c>
      <c r="Q161" s="5">
        <v>-78491455601</v>
      </c>
      <c r="R161" s="5">
        <v>-117611410427</v>
      </c>
      <c r="S161" s="5">
        <v>-115228630388</v>
      </c>
      <c r="T161" s="5">
        <v>-148219335698</v>
      </c>
      <c r="U161" s="5">
        <v>-97615308360</v>
      </c>
      <c r="V161" s="5">
        <v>-99076072973</v>
      </c>
      <c r="W161" s="5">
        <v>-73774070144</v>
      </c>
      <c r="X161" s="5">
        <v>-59384144355</v>
      </c>
      <c r="Y161" s="5">
        <v>-17304264583</v>
      </c>
      <c r="Z161" s="5">
        <v>-17318919047</v>
      </c>
    </row>
    <row r="162" spans="2:26" ht="15.5" x14ac:dyDescent="0.35">
      <c r="C162" t="s">
        <v>2888</v>
      </c>
    </row>
    <row r="163" spans="2:26" ht="15.5" x14ac:dyDescent="0.35">
      <c r="C163" t="s">
        <v>2281</v>
      </c>
      <c r="J163" s="5">
        <v>-5000000000</v>
      </c>
    </row>
    <row r="164" spans="2:26" ht="15.5" x14ac:dyDescent="0.35">
      <c r="C164" t="s">
        <v>2889</v>
      </c>
      <c r="F164" s="5">
        <v>-16659201827</v>
      </c>
      <c r="G164" s="5">
        <v>16659201827</v>
      </c>
    </row>
    <row r="165" spans="2:26" ht="15.5" x14ac:dyDescent="0.35">
      <c r="C165" t="s">
        <v>1351</v>
      </c>
    </row>
    <row r="166" spans="2:26" ht="15.5" x14ac:dyDescent="0.35">
      <c r="C166" t="s">
        <v>116</v>
      </c>
      <c r="U166" s="5">
        <v>3301835326</v>
      </c>
    </row>
    <row r="167" spans="2:26" ht="15.5" x14ac:dyDescent="0.35">
      <c r="C167" t="s">
        <v>195</v>
      </c>
      <c r="D167" s="5">
        <v>-106052789303</v>
      </c>
      <c r="E167" s="5">
        <v>-87714636419</v>
      </c>
      <c r="F167" s="5">
        <v>16768992173</v>
      </c>
      <c r="G167" s="5">
        <v>10970399914</v>
      </c>
      <c r="I167" s="5">
        <v>71504004189</v>
      </c>
      <c r="J167" s="5">
        <v>10422534672</v>
      </c>
      <c r="K167" s="5">
        <v>-80243144885</v>
      </c>
      <c r="L167" s="5">
        <v>34660906470</v>
      </c>
      <c r="M167" s="5">
        <v>-103448834351</v>
      </c>
      <c r="N167" s="5">
        <v>244395953197</v>
      </c>
      <c r="O167" s="5">
        <v>69504104691</v>
      </c>
      <c r="P167" s="5">
        <v>15321055456</v>
      </c>
      <c r="Q167" s="5">
        <v>-3460858061</v>
      </c>
      <c r="R167" s="5">
        <v>-18410471410</v>
      </c>
      <c r="S167" s="5">
        <v>82964968816</v>
      </c>
      <c r="T167" s="5">
        <v>-168447951643</v>
      </c>
      <c r="U167" s="5">
        <v>52340472011</v>
      </c>
      <c r="V167" s="5">
        <v>-13828948919</v>
      </c>
      <c r="W167" s="5">
        <v>10466725751</v>
      </c>
      <c r="X167" s="5">
        <v>13486020047</v>
      </c>
      <c r="Y167" s="5">
        <v>58836199076</v>
      </c>
      <c r="Z167" s="5">
        <v>72635061148</v>
      </c>
    </row>
    <row r="168" spans="2:26" ht="15.5" x14ac:dyDescent="0.35">
      <c r="C168" t="s">
        <v>196</v>
      </c>
      <c r="E168" s="5">
        <v>407253276978</v>
      </c>
      <c r="I168" s="5">
        <v>335749272789</v>
      </c>
      <c r="J168" s="5">
        <v>325326738117</v>
      </c>
      <c r="K168" s="5">
        <v>405569883002</v>
      </c>
      <c r="L168" s="5">
        <v>370908976532</v>
      </c>
      <c r="M168" s="5">
        <v>474357810883</v>
      </c>
      <c r="N168" s="5">
        <v>229961857686</v>
      </c>
      <c r="O168" s="5">
        <v>160457752995</v>
      </c>
      <c r="P168" s="5">
        <v>145136697539</v>
      </c>
      <c r="Q168" s="5">
        <v>148597555600</v>
      </c>
      <c r="R168" s="5">
        <v>167008027010</v>
      </c>
      <c r="S168" s="5">
        <v>84043058194</v>
      </c>
      <c r="T168" s="5">
        <v>252491009837</v>
      </c>
      <c r="U168" s="5">
        <v>200150537826</v>
      </c>
      <c r="V168" s="5">
        <v>213979486745</v>
      </c>
      <c r="W168" s="5">
        <v>203512760994</v>
      </c>
      <c r="X168" s="5">
        <v>190026740947</v>
      </c>
      <c r="Y168" s="5">
        <v>131190541871</v>
      </c>
      <c r="Z168" s="5">
        <v>58555480723</v>
      </c>
    </row>
    <row r="169" spans="2:26" ht="15.5" x14ac:dyDescent="0.35">
      <c r="C169" t="s">
        <v>383</v>
      </c>
      <c r="U169" s="5">
        <v>-3301835326</v>
      </c>
    </row>
    <row r="170" spans="2:26" ht="15.5" x14ac:dyDescent="0.35">
      <c r="C170" t="s">
        <v>197</v>
      </c>
      <c r="D170" s="5">
        <v>-106052789303</v>
      </c>
      <c r="E170" s="5">
        <v>319538640559</v>
      </c>
      <c r="F170" s="5">
        <v>16768992173</v>
      </c>
      <c r="G170" s="5">
        <v>10970399914</v>
      </c>
      <c r="I170" s="5">
        <v>407253276978</v>
      </c>
      <c r="J170" s="5">
        <v>335749272789</v>
      </c>
      <c r="K170" s="5">
        <v>325326738117</v>
      </c>
      <c r="L170" s="5">
        <v>405569883002</v>
      </c>
      <c r="M170" s="5">
        <v>370908976532</v>
      </c>
      <c r="N170" s="5">
        <v>474357810883</v>
      </c>
      <c r="O170" s="5">
        <v>229961857686</v>
      </c>
      <c r="P170" s="5">
        <v>160457752995</v>
      </c>
      <c r="Q170" s="5">
        <v>145136697539</v>
      </c>
      <c r="R170" s="5">
        <v>148597555600</v>
      </c>
      <c r="S170" s="5">
        <v>167008027010</v>
      </c>
      <c r="T170" s="5">
        <v>84043058194</v>
      </c>
      <c r="U170" s="5">
        <v>252491009837</v>
      </c>
      <c r="V170" s="5">
        <v>200150537826</v>
      </c>
      <c r="W170" s="5">
        <v>213979486745</v>
      </c>
      <c r="X170" s="5">
        <v>203512760994</v>
      </c>
      <c r="Y170" s="5">
        <v>190026740947</v>
      </c>
      <c r="Z170" s="5">
        <v>131190541871</v>
      </c>
    </row>
    <row r="172" spans="2:26" ht="15.5" x14ac:dyDescent="0.35">
      <c r="B172" t="s">
        <v>198</v>
      </c>
      <c r="C172" t="s">
        <v>12</v>
      </c>
      <c r="D172" s="5">
        <v>10320000000</v>
      </c>
      <c r="E172" s="5">
        <v>10320000000</v>
      </c>
      <c r="F172" s="5">
        <v>10320000000</v>
      </c>
      <c r="G172" s="5">
        <v>10320000000</v>
      </c>
      <c r="I172" s="5">
        <v>10320000000</v>
      </c>
      <c r="J172" s="5">
        <v>10320000000</v>
      </c>
      <c r="K172" s="5">
        <v>10320000000</v>
      </c>
      <c r="L172" s="5">
        <v>10320000000</v>
      </c>
      <c r="M172" s="5">
        <v>10320000000</v>
      </c>
      <c r="N172" s="5">
        <v>10320000000</v>
      </c>
      <c r="O172" s="5">
        <v>10320000000</v>
      </c>
      <c r="P172" s="5">
        <v>10320000000</v>
      </c>
      <c r="Q172" s="5">
        <v>10320000000</v>
      </c>
      <c r="R172" s="5">
        <v>10320000000</v>
      </c>
      <c r="S172" s="5">
        <v>1030000000</v>
      </c>
      <c r="T172" s="5">
        <v>990000000</v>
      </c>
      <c r="U172" s="5">
        <v>500000000</v>
      </c>
      <c r="V172" s="5">
        <v>500000000</v>
      </c>
      <c r="W172" s="5">
        <v>50000000</v>
      </c>
      <c r="X172" s="5">
        <v>50000000</v>
      </c>
      <c r="Y172" s="5">
        <v>50000000</v>
      </c>
      <c r="Z172" s="5">
        <v>50000000</v>
      </c>
    </row>
    <row r="173" spans="2:26" ht="15.5" x14ac:dyDescent="0.35">
      <c r="C173" t="s">
        <v>199</v>
      </c>
      <c r="D173" s="6">
        <v>4.13</v>
      </c>
      <c r="E173" s="6">
        <v>4.4000000000000004</v>
      </c>
      <c r="F173" s="6">
        <v>9.08</v>
      </c>
      <c r="G173" s="6">
        <v>8.56</v>
      </c>
    </row>
    <row r="174" spans="2:26" ht="15.5" x14ac:dyDescent="0.35">
      <c r="C174" t="s">
        <v>200</v>
      </c>
      <c r="D174" s="6">
        <v>56.17</v>
      </c>
      <c r="E174" s="6">
        <v>62.27</v>
      </c>
      <c r="F174" s="6">
        <v>29.96</v>
      </c>
      <c r="G174" s="6">
        <v>30.37</v>
      </c>
    </row>
    <row r="175" spans="2:26" ht="15.5" x14ac:dyDescent="0.35">
      <c r="C175" t="s">
        <v>69</v>
      </c>
      <c r="D175" s="6">
        <v>4.3899999999999997</v>
      </c>
      <c r="E175" s="6">
        <v>5.84</v>
      </c>
      <c r="F175" s="6">
        <v>5.23</v>
      </c>
      <c r="G175" s="6">
        <v>4.38</v>
      </c>
    </row>
    <row r="176" spans="2:26" ht="15.5" x14ac:dyDescent="0.35">
      <c r="C176" t="s">
        <v>201</v>
      </c>
      <c r="D176" s="5">
        <v>80230000000</v>
      </c>
      <c r="E176" s="5">
        <v>86720000000</v>
      </c>
      <c r="F176" s="6">
        <v>130550000000.00002</v>
      </c>
      <c r="G176" s="6">
        <v>137139999999.99998</v>
      </c>
    </row>
    <row r="177" spans="3:7" ht="15.5" x14ac:dyDescent="0.35">
      <c r="C177" t="s">
        <v>202</v>
      </c>
      <c r="D177" s="6">
        <v>1.26E-2</v>
      </c>
      <c r="E177" s="6">
        <v>1.3300000000000001E-2</v>
      </c>
      <c r="F177" s="6">
        <v>2.6600000000000002E-2</v>
      </c>
      <c r="G177" s="6">
        <v>2.5000000000000001E-2</v>
      </c>
    </row>
    <row r="178" spans="3:7" ht="15.5" x14ac:dyDescent="0.35">
      <c r="C178" t="s">
        <v>203</v>
      </c>
      <c r="D178" s="6">
        <v>1.6899999999999998E-2</v>
      </c>
      <c r="E178" s="6">
        <v>1.7399999999999999E-2</v>
      </c>
      <c r="F178" s="6">
        <v>3.6499999999999998E-2</v>
      </c>
      <c r="G178" s="6">
        <v>3.4000000000000002E-2</v>
      </c>
    </row>
    <row r="179" spans="3:7" ht="15.5" x14ac:dyDescent="0.35">
      <c r="C179" t="s">
        <v>204</v>
      </c>
      <c r="D179" s="6">
        <v>1.52E-2</v>
      </c>
      <c r="E179" s="6">
        <v>1.72E-2</v>
      </c>
      <c r="F179" s="6">
        <v>3.1400000000000004E-2</v>
      </c>
      <c r="G179" s="6">
        <v>3.39E-2</v>
      </c>
    </row>
    <row r="180" spans="3:7" ht="15.5" x14ac:dyDescent="0.35">
      <c r="C180" t="s">
        <v>205</v>
      </c>
      <c r="D180" s="6">
        <v>13.13</v>
      </c>
      <c r="E180" s="6">
        <v>14.33</v>
      </c>
      <c r="F180" s="6">
        <v>26.95</v>
      </c>
      <c r="G180" s="6">
        <v>24.47</v>
      </c>
    </row>
    <row r="181" spans="3:7" ht="15.5" x14ac:dyDescent="0.35">
      <c r="C181" t="s">
        <v>206</v>
      </c>
      <c r="D181" s="5">
        <v>2522000000000</v>
      </c>
      <c r="E181" s="5">
        <v>2614000000000</v>
      </c>
      <c r="F181" s="5">
        <v>2568000000000</v>
      </c>
      <c r="G181" s="5">
        <v>2595000000000</v>
      </c>
    </row>
    <row r="182" spans="3:7" ht="15.5" x14ac:dyDescent="0.35">
      <c r="C182" t="s">
        <v>207</v>
      </c>
      <c r="D182" s="6">
        <v>0.95</v>
      </c>
      <c r="E182" s="6">
        <v>1.08</v>
      </c>
      <c r="F182" s="6">
        <v>1.0900000000000001</v>
      </c>
      <c r="G182" s="6">
        <v>1.03</v>
      </c>
    </row>
    <row r="183" spans="3:7" ht="15.5" x14ac:dyDescent="0.35">
      <c r="C183" t="s">
        <v>208</v>
      </c>
      <c r="D183" s="6">
        <v>244.41</v>
      </c>
      <c r="E183" s="6">
        <v>253.28</v>
      </c>
      <c r="F183" s="6">
        <v>248.88</v>
      </c>
      <c r="G183" s="6">
        <v>251.49</v>
      </c>
    </row>
    <row r="184" spans="3:7" ht="15.5" x14ac:dyDescent="0.35">
      <c r="C184" t="s">
        <v>209</v>
      </c>
      <c r="D184" s="6">
        <v>0.95</v>
      </c>
      <c r="E184" s="6">
        <v>1.08</v>
      </c>
      <c r="F184" s="6">
        <v>1.0900000000000001</v>
      </c>
      <c r="G184" s="6">
        <v>1.03</v>
      </c>
    </row>
    <row r="185" spans="3:7" ht="15.5" x14ac:dyDescent="0.35">
      <c r="C185" t="s">
        <v>210</v>
      </c>
      <c r="D185" s="6">
        <v>244.41</v>
      </c>
      <c r="E185" s="6">
        <v>253.28</v>
      </c>
      <c r="F185" s="6">
        <v>248.88</v>
      </c>
      <c r="G185" s="6">
        <v>251.49</v>
      </c>
    </row>
    <row r="186" spans="3:7" ht="15.5" x14ac:dyDescent="0.35">
      <c r="C186" t="s">
        <v>211</v>
      </c>
      <c r="D186" s="5">
        <v>5000000000</v>
      </c>
      <c r="E186" s="5">
        <v>5000000000</v>
      </c>
      <c r="F186" s="5">
        <v>5000000000</v>
      </c>
      <c r="G186" s="5">
        <v>5000000000</v>
      </c>
    </row>
    <row r="187" spans="3:7" ht="15.5" x14ac:dyDescent="0.35">
      <c r="C187" t="s">
        <v>212</v>
      </c>
      <c r="D187" s="5">
        <v>157000000000</v>
      </c>
      <c r="E187" s="5">
        <v>158000000000</v>
      </c>
      <c r="F187" s="5">
        <v>161000000000</v>
      </c>
      <c r="G187" s="5">
        <v>165000000000</v>
      </c>
    </row>
    <row r="188" spans="3:7" ht="15.5" x14ac:dyDescent="0.35">
      <c r="C188" t="s">
        <v>213</v>
      </c>
      <c r="D188" s="5">
        <v>2522000000000</v>
      </c>
      <c r="E188" s="5">
        <v>2614000000000</v>
      </c>
      <c r="F188" s="5">
        <v>2568000000000</v>
      </c>
      <c r="G188" s="5">
        <v>2595000000000</v>
      </c>
    </row>
    <row r="189" spans="3:7" ht="15.5" x14ac:dyDescent="0.35">
      <c r="C189" t="s">
        <v>24</v>
      </c>
      <c r="D189" s="5">
        <v>162000000000</v>
      </c>
      <c r="E189" s="5">
        <v>163000000000</v>
      </c>
      <c r="F189" s="5">
        <v>166000000000</v>
      </c>
      <c r="G189" s="5">
        <v>170000000000</v>
      </c>
    </row>
    <row r="190" spans="3:7" ht="15.5" x14ac:dyDescent="0.35">
      <c r="C190" t="s">
        <v>21</v>
      </c>
      <c r="D190" s="5">
        <v>-51000000000</v>
      </c>
      <c r="E190" s="5">
        <v>-157000000000</v>
      </c>
      <c r="F190" s="5">
        <v>-241000000000</v>
      </c>
      <c r="G190" s="5">
        <v>-221000000000</v>
      </c>
    </row>
    <row r="191" spans="3:7" ht="15.5" x14ac:dyDescent="0.35">
      <c r="C191" t="s">
        <v>214</v>
      </c>
      <c r="D191" s="5">
        <v>1268000000000</v>
      </c>
      <c r="E191" s="5">
        <v>1350000000000</v>
      </c>
      <c r="F191" s="5">
        <v>1305000000000</v>
      </c>
      <c r="G191" s="5">
        <v>1321000000000</v>
      </c>
    </row>
    <row r="192" spans="3:7" ht="15.5" x14ac:dyDescent="0.35">
      <c r="C192" t="s">
        <v>215</v>
      </c>
      <c r="D192" s="5">
        <v>34000000000</v>
      </c>
      <c r="E192" s="5">
        <v>-72000000000</v>
      </c>
      <c r="F192" s="5">
        <v>130000000000</v>
      </c>
      <c r="G192" s="5">
        <v>142000000000</v>
      </c>
    </row>
    <row r="193" spans="3:26" ht="15.5" x14ac:dyDescent="0.35">
      <c r="C193" t="s">
        <v>216</v>
      </c>
      <c r="D193" s="5">
        <v>-28000000000</v>
      </c>
      <c r="E193" s="5">
        <v>-15000000000</v>
      </c>
      <c r="F193" s="5">
        <v>-21000000000</v>
      </c>
      <c r="G193" s="5">
        <v>-32000000000</v>
      </c>
    </row>
    <row r="194" spans="3:26" ht="15.5" x14ac:dyDescent="0.35">
      <c r="C194" t="s">
        <v>13</v>
      </c>
      <c r="D194" s="5">
        <v>6000000000</v>
      </c>
      <c r="E194" s="5">
        <v>-88000000000</v>
      </c>
      <c r="F194" s="5">
        <v>109000000000</v>
      </c>
      <c r="G194" s="5">
        <v>109000000000</v>
      </c>
    </row>
    <row r="195" spans="3:26" ht="15.5" x14ac:dyDescent="0.35">
      <c r="C195" t="s">
        <v>16</v>
      </c>
      <c r="D195" s="6">
        <v>0.55000000000000004</v>
      </c>
      <c r="E195" s="6">
        <v>-8.48</v>
      </c>
      <c r="F195" s="6">
        <v>10.55</v>
      </c>
      <c r="G195" s="6">
        <v>10.58</v>
      </c>
    </row>
    <row r="196" spans="3:26" ht="15.5" x14ac:dyDescent="0.35">
      <c r="C196" t="s">
        <v>54</v>
      </c>
      <c r="I196" s="6">
        <v>34.03</v>
      </c>
      <c r="J196" s="6">
        <v>30.49</v>
      </c>
      <c r="K196" s="6">
        <v>23.49</v>
      </c>
      <c r="L196" s="6">
        <v>30.37</v>
      </c>
      <c r="M196" s="6">
        <v>15.19</v>
      </c>
      <c r="N196" s="6">
        <v>-2.97</v>
      </c>
      <c r="O196" s="6">
        <v>13.62</v>
      </c>
      <c r="P196" s="6">
        <v>33.590000000000003</v>
      </c>
      <c r="Q196" s="6">
        <v>27.03</v>
      </c>
      <c r="R196" s="6">
        <v>16.329999999999998</v>
      </c>
      <c r="S196" s="6">
        <v>276.39</v>
      </c>
      <c r="T196" s="6">
        <v>296.56</v>
      </c>
      <c r="U196" s="6">
        <v>477.55</v>
      </c>
      <c r="V196" s="6">
        <v>476.31</v>
      </c>
      <c r="W196" s="6">
        <v>4403.34</v>
      </c>
      <c r="X196" s="6">
        <v>3912.26</v>
      </c>
      <c r="Y196" s="6">
        <v>3690.67</v>
      </c>
      <c r="Z196" s="6">
        <v>1277.5999999999999</v>
      </c>
    </row>
    <row r="197" spans="3:26" ht="15.5" x14ac:dyDescent="0.35">
      <c r="C197" t="s">
        <v>68</v>
      </c>
      <c r="I197" s="6">
        <v>7.99</v>
      </c>
      <c r="J197" s="6">
        <v>7.22</v>
      </c>
      <c r="K197" s="6">
        <v>9.7100000000000009</v>
      </c>
      <c r="L197" s="6">
        <v>8.89</v>
      </c>
      <c r="M197" s="6">
        <v>14.48</v>
      </c>
      <c r="N197" s="6">
        <v>-80.13</v>
      </c>
      <c r="O197" s="6">
        <v>21.44</v>
      </c>
      <c r="P197" s="6">
        <v>10.36</v>
      </c>
      <c r="Q197" s="6">
        <v>15.09</v>
      </c>
      <c r="R197" s="6">
        <v>30.5</v>
      </c>
      <c r="S197" s="6">
        <v>25.15</v>
      </c>
      <c r="T197" s="6">
        <v>13.35</v>
      </c>
      <c r="U197" s="6">
        <v>16.079999999999998</v>
      </c>
      <c r="V197" s="6">
        <v>13.94</v>
      </c>
      <c r="W197" s="6">
        <v>11.31</v>
      </c>
      <c r="X197" s="6">
        <v>9.92</v>
      </c>
      <c r="Y197" s="6">
        <v>2.2799999999999998</v>
      </c>
      <c r="Z197" s="6">
        <v>6.26</v>
      </c>
    </row>
    <row r="198" spans="3:26" ht="15.5" x14ac:dyDescent="0.35">
      <c r="C198" t="s">
        <v>71</v>
      </c>
      <c r="I198" s="6">
        <v>1.19</v>
      </c>
      <c r="J198" s="6">
        <v>0.98</v>
      </c>
      <c r="K198" s="6">
        <v>1.1100000000000001</v>
      </c>
      <c r="L198" s="6">
        <v>1.34</v>
      </c>
      <c r="M198" s="6">
        <v>1.24</v>
      </c>
      <c r="N198" s="6">
        <v>1.51</v>
      </c>
      <c r="O198" s="6">
        <v>1.47</v>
      </c>
      <c r="P198" s="6">
        <v>1.61</v>
      </c>
      <c r="Q198" s="6">
        <v>1.94</v>
      </c>
      <c r="R198" s="6">
        <v>2.48</v>
      </c>
      <c r="S198" s="6">
        <v>3.15</v>
      </c>
      <c r="T198" s="6">
        <v>1.91</v>
      </c>
      <c r="U198" s="6">
        <v>2.2200000000000002</v>
      </c>
      <c r="V198" s="6">
        <v>2.09</v>
      </c>
      <c r="W198" s="6">
        <v>1.84</v>
      </c>
      <c r="X198" s="6">
        <v>1.71</v>
      </c>
      <c r="Y198" s="6">
        <v>0.42</v>
      </c>
      <c r="Z198" s="6">
        <v>0.35</v>
      </c>
    </row>
    <row r="199" spans="3:26" ht="15.5" x14ac:dyDescent="0.35">
      <c r="C199" t="s">
        <v>217</v>
      </c>
      <c r="I199" s="6">
        <v>535409999999.99994</v>
      </c>
      <c r="J199" s="5">
        <v>491220000000</v>
      </c>
      <c r="K199" s="5">
        <v>416290000000</v>
      </c>
      <c r="L199" s="5">
        <v>498380000000</v>
      </c>
      <c r="M199" s="5">
        <v>297180000000</v>
      </c>
      <c r="N199" s="6">
        <v>129990000000.00002</v>
      </c>
      <c r="O199" s="5">
        <v>244580000000</v>
      </c>
      <c r="P199" s="5">
        <v>534850000000</v>
      </c>
    </row>
    <row r="200" spans="3:26" ht="15.5" x14ac:dyDescent="0.35">
      <c r="C200" t="s">
        <v>218</v>
      </c>
      <c r="I200" s="6">
        <v>9.98E-2</v>
      </c>
      <c r="J200" s="6">
        <v>9.1199999999999989E-2</v>
      </c>
      <c r="K200" s="6">
        <v>7.2700000000000001E-2</v>
      </c>
      <c r="L200" s="6">
        <v>9.4800000000000009E-2</v>
      </c>
      <c r="M200" s="6">
        <v>4.8399999999999999E-2</v>
      </c>
      <c r="N200" s="6">
        <v>-9.8999999999999991E-3</v>
      </c>
      <c r="O200" s="6">
        <v>4.82E-2</v>
      </c>
      <c r="P200" s="6">
        <v>0.1197</v>
      </c>
      <c r="Q200" s="6">
        <v>9.8699999999999996E-2</v>
      </c>
      <c r="R200" s="6">
        <v>6.5299999999999997E-2</v>
      </c>
      <c r="S200" s="6">
        <v>0.11689999999999999</v>
      </c>
      <c r="T200" s="6">
        <v>0.1449</v>
      </c>
      <c r="U200" s="6">
        <v>0.13550000000000001</v>
      </c>
      <c r="V200" s="6">
        <v>0.155</v>
      </c>
      <c r="W200" s="6">
        <v>0.1628</v>
      </c>
      <c r="X200" s="6">
        <v>0.17749999999999999</v>
      </c>
      <c r="Y200" s="6">
        <v>0.18090000000000001</v>
      </c>
      <c r="Z200" s="6">
        <v>6.1399999999999996E-2</v>
      </c>
    </row>
    <row r="201" spans="3:26" ht="15.5" x14ac:dyDescent="0.35">
      <c r="C201" t="s">
        <v>219</v>
      </c>
      <c r="I201" s="6">
        <v>0.13669999999999999</v>
      </c>
      <c r="J201" s="6">
        <v>0.1278</v>
      </c>
      <c r="K201" s="6">
        <v>0.10310000000000001</v>
      </c>
      <c r="L201" s="6">
        <v>0.1361</v>
      </c>
      <c r="M201" s="6">
        <v>7.3700000000000002E-2</v>
      </c>
      <c r="N201" s="6">
        <v>-1.6E-2</v>
      </c>
      <c r="O201" s="6">
        <v>7.3099999999999998E-2</v>
      </c>
      <c r="P201" s="6">
        <v>0.1797</v>
      </c>
      <c r="Q201" s="6">
        <v>0.16469999999999999</v>
      </c>
      <c r="R201" s="6">
        <v>0.1106</v>
      </c>
      <c r="S201" s="6">
        <v>0.19120000000000001</v>
      </c>
      <c r="T201" s="6">
        <v>0.23860000000000001</v>
      </c>
      <c r="U201" s="6">
        <v>0.22839999999999999</v>
      </c>
      <c r="V201" s="6">
        <v>0.26269999999999999</v>
      </c>
      <c r="W201" s="6">
        <v>0.2868</v>
      </c>
      <c r="X201" s="6">
        <v>0.30709999999999998</v>
      </c>
      <c r="Y201" s="6">
        <v>0.3458</v>
      </c>
      <c r="Z201" s="6">
        <v>0.17430000000000001</v>
      </c>
    </row>
    <row r="202" spans="3:26" ht="15.5" x14ac:dyDescent="0.35">
      <c r="C202" t="s">
        <v>220</v>
      </c>
      <c r="I202" s="6">
        <v>0.13300000000000001</v>
      </c>
      <c r="J202" s="6">
        <v>0.1232</v>
      </c>
      <c r="K202" s="6">
        <v>0.1007</v>
      </c>
      <c r="L202" s="6">
        <v>0.13780000000000001</v>
      </c>
      <c r="M202" s="6">
        <v>6.7000000000000004E-2</v>
      </c>
      <c r="N202" s="6">
        <v>6.3E-3</v>
      </c>
      <c r="O202" s="6">
        <v>6.3700000000000007E-2</v>
      </c>
      <c r="P202" s="6">
        <v>0.191</v>
      </c>
      <c r="Q202" s="6">
        <v>0.17610000000000001</v>
      </c>
      <c r="R202" s="6">
        <v>0.13699999999999998</v>
      </c>
      <c r="S202" s="6">
        <v>0.23430000000000001</v>
      </c>
      <c r="T202" s="6">
        <v>0.28449999999999998</v>
      </c>
      <c r="U202" s="6">
        <v>0.28649999999999998</v>
      </c>
      <c r="V202" s="6">
        <v>0.34840000000000004</v>
      </c>
      <c r="W202" s="6">
        <v>0.36450000000000005</v>
      </c>
      <c r="X202" s="6">
        <v>0.35359999999999997</v>
      </c>
      <c r="Y202" s="6">
        <v>0.32689999999999997</v>
      </c>
      <c r="Z202" s="6">
        <v>0.69739999999999991</v>
      </c>
    </row>
    <row r="203" spans="3:26" ht="15.5" x14ac:dyDescent="0.35">
      <c r="C203" t="s">
        <v>221</v>
      </c>
      <c r="I203" s="6">
        <v>24.49</v>
      </c>
      <c r="J203" s="6">
        <v>19.399999999999999</v>
      </c>
      <c r="K203" s="6">
        <v>14.18</v>
      </c>
      <c r="L203" s="6">
        <v>19.579999999999998</v>
      </c>
      <c r="M203" s="6">
        <v>7.91</v>
      </c>
      <c r="N203" s="6">
        <v>0.73</v>
      </c>
      <c r="O203" s="6">
        <v>16.41</v>
      </c>
      <c r="P203" s="6">
        <v>40.64</v>
      </c>
      <c r="Q203" s="6">
        <v>23.28</v>
      </c>
      <c r="R203" s="6">
        <v>14.66</v>
      </c>
      <c r="S203" s="6">
        <v>21.74</v>
      </c>
      <c r="T203" s="6">
        <v>25.33</v>
      </c>
      <c r="U203" s="6">
        <v>22.18</v>
      </c>
      <c r="V203" s="6">
        <v>29.44</v>
      </c>
      <c r="W203" s="6">
        <v>23.19</v>
      </c>
      <c r="X203" s="6">
        <v>31.92</v>
      </c>
      <c r="Y203" s="6">
        <v>22.88</v>
      </c>
      <c r="Z203" s="6">
        <v>11.33</v>
      </c>
    </row>
    <row r="204" spans="3:26" ht="15.5" x14ac:dyDescent="0.35">
      <c r="C204" t="s">
        <v>65</v>
      </c>
      <c r="I204" s="6">
        <v>1.0900000000000001</v>
      </c>
      <c r="J204" s="6">
        <v>0.92</v>
      </c>
      <c r="K204" s="5">
        <v>1</v>
      </c>
      <c r="L204" s="6">
        <v>1.21</v>
      </c>
      <c r="M204" s="6">
        <v>1.07</v>
      </c>
      <c r="N204" s="6">
        <v>1.28</v>
      </c>
      <c r="O204" s="6">
        <v>1.57</v>
      </c>
      <c r="P204" s="6">
        <v>1.86</v>
      </c>
      <c r="Q204" s="6">
        <v>2.4900000000000002</v>
      </c>
      <c r="R204" s="6">
        <v>3.37</v>
      </c>
      <c r="S204" s="6">
        <v>4.8099999999999996</v>
      </c>
      <c r="T204" s="6">
        <v>3.19</v>
      </c>
      <c r="U204" s="6">
        <v>3.67</v>
      </c>
      <c r="V204" s="6">
        <v>3.66</v>
      </c>
      <c r="W204" s="6">
        <v>3.24</v>
      </c>
      <c r="X204" s="6">
        <v>3.05</v>
      </c>
      <c r="Y204" s="6">
        <v>0.79</v>
      </c>
      <c r="Z204" s="6">
        <v>1.0900000000000001</v>
      </c>
    </row>
    <row r="205" spans="3:26" ht="15.5" x14ac:dyDescent="0.35">
      <c r="C205" t="s">
        <v>62</v>
      </c>
      <c r="I205" s="6">
        <v>248.88</v>
      </c>
      <c r="J205" s="6">
        <v>238.55</v>
      </c>
      <c r="K205" s="6">
        <v>227.85</v>
      </c>
      <c r="L205" s="6">
        <v>223.14</v>
      </c>
      <c r="M205" s="6">
        <v>206.19</v>
      </c>
      <c r="N205" s="6">
        <v>186.39</v>
      </c>
      <c r="O205" s="6">
        <v>186.46</v>
      </c>
      <c r="P205" s="6">
        <v>186.96</v>
      </c>
      <c r="Q205" s="6">
        <v>164.13</v>
      </c>
      <c r="R205" s="6">
        <v>147.66</v>
      </c>
      <c r="S205" s="6">
        <v>1445.29</v>
      </c>
      <c r="T205" s="6">
        <v>1242.72</v>
      </c>
      <c r="U205" s="6">
        <v>2090.6999999999998</v>
      </c>
      <c r="V205" s="6">
        <v>1813.16</v>
      </c>
      <c r="W205" s="6">
        <v>15353.3</v>
      </c>
      <c r="X205" s="6">
        <v>12737.85</v>
      </c>
      <c r="Y205" s="6">
        <v>10672.51</v>
      </c>
      <c r="Z205" s="6">
        <v>7331.84</v>
      </c>
    </row>
    <row r="206" spans="3:26" ht="15.5" x14ac:dyDescent="0.35">
      <c r="C206" t="s">
        <v>222</v>
      </c>
      <c r="I206" s="6">
        <v>1.0900000000000001</v>
      </c>
      <c r="J206" s="6">
        <v>0.92</v>
      </c>
      <c r="K206" s="5">
        <v>1</v>
      </c>
      <c r="L206" s="6">
        <v>1.21</v>
      </c>
      <c r="M206" s="6">
        <v>1.07</v>
      </c>
      <c r="N206" s="6">
        <v>1.28</v>
      </c>
      <c r="O206" s="6">
        <v>1.57</v>
      </c>
      <c r="P206" s="6">
        <v>1.86</v>
      </c>
      <c r="Q206" s="6">
        <v>2.4900000000000002</v>
      </c>
      <c r="R206" s="6">
        <v>3.37</v>
      </c>
      <c r="S206" s="6">
        <v>4.8099999999999996</v>
      </c>
      <c r="T206" s="6">
        <v>3.19</v>
      </c>
      <c r="U206" s="6">
        <v>3.67</v>
      </c>
      <c r="V206" s="6">
        <v>3.66</v>
      </c>
      <c r="W206" s="6">
        <v>3.24</v>
      </c>
      <c r="X206" s="6">
        <v>3.05</v>
      </c>
      <c r="Y206" s="6">
        <v>0.79</v>
      </c>
      <c r="Z206" s="6">
        <v>1.0900000000000001</v>
      </c>
    </row>
    <row r="207" spans="3:26" ht="15.5" x14ac:dyDescent="0.35">
      <c r="C207" t="s">
        <v>223</v>
      </c>
      <c r="I207" s="6">
        <v>248.88</v>
      </c>
      <c r="J207" s="6">
        <v>238.55</v>
      </c>
      <c r="K207" s="6">
        <v>227.85</v>
      </c>
      <c r="L207" s="6">
        <v>223.14</v>
      </c>
      <c r="M207" s="6">
        <v>206.19</v>
      </c>
      <c r="N207" s="6">
        <v>186.39</v>
      </c>
      <c r="O207" s="6">
        <v>186.46</v>
      </c>
      <c r="P207" s="6">
        <v>186.96</v>
      </c>
      <c r="Q207" s="6">
        <v>164.13</v>
      </c>
      <c r="R207" s="6">
        <v>147.66</v>
      </c>
      <c r="S207" s="6">
        <v>1445.29</v>
      </c>
      <c r="T207" s="6">
        <v>1242.72</v>
      </c>
      <c r="U207" s="6">
        <v>2090.6999999999998</v>
      </c>
      <c r="V207" s="6">
        <v>1813.16</v>
      </c>
      <c r="W207" s="6">
        <v>15353.3</v>
      </c>
      <c r="X207" s="6">
        <v>12737.85</v>
      </c>
      <c r="Y207" s="6">
        <v>10672.51</v>
      </c>
      <c r="Z207" s="6">
        <v>7331.84</v>
      </c>
    </row>
    <row r="208" spans="3:26" ht="15.5" x14ac:dyDescent="0.35">
      <c r="C208" t="s">
        <v>224</v>
      </c>
      <c r="I208" s="5">
        <v>5000000000</v>
      </c>
      <c r="J208" s="5">
        <v>5000000000</v>
      </c>
      <c r="K208" s="5">
        <v>10000000000</v>
      </c>
      <c r="L208" s="5">
        <v>10000000000</v>
      </c>
      <c r="M208" s="5">
        <v>30000000000</v>
      </c>
      <c r="N208" s="5">
        <v>90000000000</v>
      </c>
      <c r="O208" s="5">
        <v>91000000000</v>
      </c>
      <c r="P208" s="5">
        <v>121000000000</v>
      </c>
      <c r="Q208" s="5">
        <v>192000000000</v>
      </c>
      <c r="R208" s="5">
        <v>247000000000</v>
      </c>
      <c r="S208" s="5">
        <v>180000000000</v>
      </c>
      <c r="T208" s="5">
        <v>138000000000</v>
      </c>
      <c r="U208" s="5">
        <v>143000000000</v>
      </c>
      <c r="V208" s="5">
        <v>151000000000</v>
      </c>
      <c r="W208" s="5">
        <v>160000000000</v>
      </c>
      <c r="X208" s="5">
        <v>140000000000</v>
      </c>
      <c r="Y208" s="5">
        <v>120000000000</v>
      </c>
      <c r="Z208" s="5">
        <v>230000000000</v>
      </c>
    </row>
    <row r="209" spans="3:26" ht="15.5" x14ac:dyDescent="0.35">
      <c r="C209" t="s">
        <v>225</v>
      </c>
      <c r="I209" s="5">
        <v>161000000000</v>
      </c>
      <c r="J209" s="5">
        <v>175000000000</v>
      </c>
      <c r="K209" s="5">
        <v>204000000000</v>
      </c>
      <c r="L209" s="5">
        <v>220000000000</v>
      </c>
      <c r="M209" s="5">
        <v>248000000000</v>
      </c>
      <c r="N209" s="5">
        <v>277000000000</v>
      </c>
      <c r="O209" s="5">
        <v>1000000000</v>
      </c>
      <c r="P209" s="5">
        <v>1000000000</v>
      </c>
      <c r="Q209" s="5">
        <v>2000000000</v>
      </c>
      <c r="R209" s="5">
        <v>5000000000</v>
      </c>
      <c r="S209" s="5">
        <v>5000000000</v>
      </c>
      <c r="T209" s="5">
        <v>4000000000</v>
      </c>
      <c r="U209" s="5">
        <v>2000000000</v>
      </c>
      <c r="V209" s="5">
        <v>1000000000</v>
      </c>
      <c r="W209" s="5">
        <v>1000000000</v>
      </c>
      <c r="X209" s="5">
        <v>14000000000</v>
      </c>
      <c r="Y209" s="5">
        <v>100000000000</v>
      </c>
      <c r="Z209" s="5">
        <v>152000000000</v>
      </c>
    </row>
    <row r="210" spans="3:26" ht="15.5" x14ac:dyDescent="0.35">
      <c r="C210" t="s">
        <v>26</v>
      </c>
      <c r="I210" s="5">
        <v>166000000000</v>
      </c>
      <c r="J210" s="5">
        <v>180000000000</v>
      </c>
      <c r="K210" s="5">
        <v>214000000000</v>
      </c>
      <c r="L210" s="5">
        <v>230000000000</v>
      </c>
      <c r="M210" s="5">
        <v>278000000000</v>
      </c>
      <c r="N210" s="5">
        <v>367000000000</v>
      </c>
      <c r="O210" s="5">
        <v>92000000000</v>
      </c>
      <c r="P210" s="5">
        <v>122000000000</v>
      </c>
      <c r="Q210" s="5">
        <v>194000000000</v>
      </c>
      <c r="R210" s="5">
        <v>251000000000</v>
      </c>
      <c r="S210" s="5">
        <v>185000000000</v>
      </c>
      <c r="T210" s="5">
        <v>142000000000</v>
      </c>
      <c r="U210" s="5">
        <v>145000000000</v>
      </c>
      <c r="V210" s="5">
        <v>152000000000</v>
      </c>
      <c r="W210" s="5">
        <v>161000000000</v>
      </c>
      <c r="X210" s="5">
        <v>154000000000</v>
      </c>
      <c r="Y210" s="5">
        <v>219000000000</v>
      </c>
      <c r="Z210" s="5">
        <v>382000000000</v>
      </c>
    </row>
    <row r="211" spans="3:26" ht="15.5" x14ac:dyDescent="0.35">
      <c r="C211" t="s">
        <v>23</v>
      </c>
      <c r="I211" s="5">
        <v>-241000000000</v>
      </c>
      <c r="J211" s="5">
        <v>-156000000000</v>
      </c>
      <c r="K211" s="5">
        <v>-111000000000</v>
      </c>
      <c r="L211" s="5">
        <v>-175000000000</v>
      </c>
      <c r="M211" s="5">
        <v>-93000000000</v>
      </c>
      <c r="N211" s="5">
        <v>-108000000000</v>
      </c>
      <c r="O211" s="5">
        <v>-138000000000</v>
      </c>
      <c r="P211" s="5">
        <v>-39000000000</v>
      </c>
      <c r="Q211" s="5">
        <v>49000000000</v>
      </c>
      <c r="R211" s="5">
        <v>103000000000</v>
      </c>
      <c r="S211" s="5">
        <v>18000000000</v>
      </c>
      <c r="T211" s="5">
        <v>58000000000</v>
      </c>
      <c r="U211" s="5">
        <v>-107000000000</v>
      </c>
      <c r="V211" s="5">
        <v>-48000000000</v>
      </c>
      <c r="W211" s="5">
        <v>-53000000000</v>
      </c>
      <c r="X211" s="5">
        <v>-49000000000</v>
      </c>
      <c r="Y211" s="5">
        <v>29000000000</v>
      </c>
      <c r="Z211" s="5">
        <v>251000000000</v>
      </c>
    </row>
    <row r="212" spans="3:26" ht="15.5" x14ac:dyDescent="0.35">
      <c r="C212" t="s">
        <v>226</v>
      </c>
      <c r="I212" s="5">
        <v>1305000000000</v>
      </c>
      <c r="J212" s="5">
        <v>1181000000000</v>
      </c>
      <c r="K212" s="5">
        <v>1060000000000</v>
      </c>
      <c r="L212" s="5">
        <v>1101000000000</v>
      </c>
      <c r="M212" s="5">
        <v>1068000000000</v>
      </c>
      <c r="N212" s="5">
        <v>1035000000000</v>
      </c>
      <c r="O212" s="5">
        <v>974000000000</v>
      </c>
      <c r="P212" s="5">
        <v>886000000000</v>
      </c>
      <c r="Q212" s="5">
        <v>743000000000</v>
      </c>
      <c r="R212" s="5">
        <v>701000000000</v>
      </c>
      <c r="S212" s="5">
        <v>788000000000</v>
      </c>
      <c r="T212" s="5">
        <v>586000000000</v>
      </c>
      <c r="U212" s="5">
        <v>593000000000</v>
      </c>
      <c r="V212" s="5">
        <v>518000000000</v>
      </c>
      <c r="W212" s="5">
        <v>392000000000</v>
      </c>
      <c r="X212" s="5">
        <v>375000000000</v>
      </c>
      <c r="Y212" s="5">
        <v>315000000000</v>
      </c>
      <c r="Z212" s="5">
        <v>176000000000</v>
      </c>
    </row>
    <row r="213" spans="3:26" ht="15.5" x14ac:dyDescent="0.35">
      <c r="C213" t="s">
        <v>227</v>
      </c>
      <c r="I213" s="5">
        <v>364000000000</v>
      </c>
      <c r="J213" s="5">
        <v>295000000000</v>
      </c>
      <c r="K213" s="5">
        <v>301000000000</v>
      </c>
      <c r="L213" s="5">
        <v>327000000000</v>
      </c>
      <c r="M213" s="5">
        <v>114000000000</v>
      </c>
      <c r="N213" s="5">
        <v>309000000000</v>
      </c>
      <c r="O213" s="5">
        <v>278000000000</v>
      </c>
      <c r="P213" s="5">
        <v>357000000000</v>
      </c>
      <c r="Q213" s="5">
        <v>421000000000</v>
      </c>
      <c r="R213" s="5">
        <v>306000000000</v>
      </c>
      <c r="S213" s="5">
        <v>241000000000</v>
      </c>
      <c r="T213" s="5">
        <v>308000000000</v>
      </c>
      <c r="U213" s="5">
        <v>321000000000</v>
      </c>
      <c r="V213" s="5">
        <v>188000000000</v>
      </c>
      <c r="W213" s="5">
        <v>233000000000</v>
      </c>
      <c r="X213" s="5">
        <v>156000000000</v>
      </c>
      <c r="Y213" s="5">
        <v>228000000000</v>
      </c>
      <c r="Z213" s="5">
        <v>185000000000</v>
      </c>
    </row>
    <row r="214" spans="3:26" ht="15.5" x14ac:dyDescent="0.35">
      <c r="C214" t="s">
        <v>228</v>
      </c>
      <c r="I214" s="5">
        <v>-83000000000</v>
      </c>
      <c r="J214" s="5">
        <v>-62000000000</v>
      </c>
      <c r="K214" s="5">
        <v>-36000000000</v>
      </c>
      <c r="L214" s="5">
        <v>-115000000000</v>
      </c>
      <c r="M214" s="5">
        <v>-57000000000</v>
      </c>
      <c r="N214" s="5">
        <v>-9000000000</v>
      </c>
      <c r="O214" s="5">
        <v>-38000000000</v>
      </c>
      <c r="P214" s="5">
        <v>-19000000000</v>
      </c>
      <c r="Q214" s="5">
        <v>-18000000000</v>
      </c>
      <c r="R214" s="5">
        <v>-90000000000</v>
      </c>
      <c r="S214" s="5">
        <v>-160000000000</v>
      </c>
      <c r="T214" s="5">
        <v>-321000000000</v>
      </c>
      <c r="U214" s="5">
        <v>-163000000000</v>
      </c>
      <c r="V214" s="5">
        <v>-49000000000</v>
      </c>
      <c r="W214" s="5">
        <v>-167000000000</v>
      </c>
      <c r="X214" s="5">
        <v>-21000000000</v>
      </c>
      <c r="Y214" s="5">
        <v>-24000000000</v>
      </c>
      <c r="Z214" s="5">
        <v>-29000000000</v>
      </c>
    </row>
    <row r="215" spans="3:26" ht="15.5" x14ac:dyDescent="0.35">
      <c r="C215" t="s">
        <v>15</v>
      </c>
      <c r="I215" s="5">
        <v>281000000000</v>
      </c>
      <c r="J215" s="5">
        <v>233000000000</v>
      </c>
      <c r="K215" s="5">
        <v>265000000000</v>
      </c>
      <c r="L215" s="5">
        <v>212000000000</v>
      </c>
      <c r="M215" s="5">
        <v>57000000000</v>
      </c>
      <c r="N215" s="5">
        <v>301000000000</v>
      </c>
      <c r="O215" s="5">
        <v>240000000000</v>
      </c>
      <c r="P215" s="5">
        <v>338000000000</v>
      </c>
      <c r="Q215" s="5">
        <v>404000000000</v>
      </c>
      <c r="R215" s="5">
        <v>215000000000</v>
      </c>
      <c r="S215" s="5">
        <v>81000000000</v>
      </c>
      <c r="T215" s="5">
        <v>-13000000000</v>
      </c>
      <c r="U215" s="5">
        <v>157000000000</v>
      </c>
      <c r="V215" s="5">
        <v>139000000000</v>
      </c>
      <c r="W215" s="5">
        <v>67000000000</v>
      </c>
      <c r="X215" s="5">
        <v>135000000000</v>
      </c>
      <c r="Y215" s="5">
        <v>204000000000</v>
      </c>
      <c r="Z215" s="5">
        <v>156000000000</v>
      </c>
    </row>
    <row r="216" spans="3:26" ht="15.5" x14ac:dyDescent="0.35">
      <c r="C216" t="s">
        <v>17</v>
      </c>
      <c r="I216" s="6">
        <v>27.27</v>
      </c>
      <c r="J216" s="6">
        <v>22.62</v>
      </c>
      <c r="K216" s="6">
        <v>25.68</v>
      </c>
      <c r="L216" s="6">
        <v>20.52</v>
      </c>
      <c r="M216" s="6">
        <v>5.54</v>
      </c>
      <c r="N216" s="6">
        <v>29.14</v>
      </c>
      <c r="O216" s="6">
        <v>23.26</v>
      </c>
      <c r="P216" s="6">
        <v>32.72</v>
      </c>
      <c r="Q216" s="6">
        <v>39.119999999999997</v>
      </c>
      <c r="R216" s="6">
        <v>20.87</v>
      </c>
      <c r="S216" s="6">
        <v>78.11</v>
      </c>
      <c r="T216" s="6">
        <v>-12.92</v>
      </c>
      <c r="U216" s="6">
        <v>317.35000000000002</v>
      </c>
      <c r="V216" s="6">
        <v>281.14999999999998</v>
      </c>
      <c r="W216" s="6">
        <v>1345.86</v>
      </c>
      <c r="X216" s="6">
        <v>2732.85</v>
      </c>
      <c r="Y216" s="6">
        <v>4111.8500000000004</v>
      </c>
      <c r="Z216" s="6">
        <v>3152.54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2891</v>
      </c>
      <c r="D2" s="2" vm="260">
        <f ca="1">IFERROR(_xlfn.STOCKHISTORY("XIDX:" &amp; $C$1, D3, , 0, 0, 1), "Libur")</f>
        <v>490</v>
      </c>
      <c r="E2" s="2" vm="227">
        <f ca="1">IFERROR(_xlfn.STOCKHISTORY("XIDX:" &amp; $C$1, E3, , 0, 0, 1), "Libur")</f>
        <v>364</v>
      </c>
      <c r="H2" s="2" vm="227">
        <f ca="1">IFERROR(INDEX(D2:G2,COUNT(D2:G2)),"")</f>
        <v>364</v>
      </c>
      <c r="I2" s="2" vm="769">
        <f t="shared" ref="I2:Z2" ca="1" si="0">IFERROR(_xlfn.STOCKHISTORY("XIDX:" &amp; $C$1, I1, , 0, 0, 1), "Libur")</f>
        <v>585</v>
      </c>
      <c r="J2" s="2" vm="229">
        <f t="shared" ca="1" si="0"/>
        <v>655</v>
      </c>
      <c r="K2" s="2" vm="770">
        <f t="shared" ca="1" si="0"/>
        <v>990</v>
      </c>
      <c r="L2" s="2" vm="750">
        <f t="shared" ca="1" si="0"/>
        <v>1100</v>
      </c>
      <c r="M2" s="2" vm="420">
        <f t="shared" ca="1" si="0"/>
        <v>1125</v>
      </c>
      <c r="N2" s="2" vm="771">
        <f t="shared" ca="1" si="0"/>
        <v>960</v>
      </c>
      <c r="O2" s="2" vm="13">
        <f t="shared" ca="1" si="0"/>
        <v>805</v>
      </c>
      <c r="P2" s="2" vm="48">
        <f t="shared" ca="1" si="0"/>
        <v>690</v>
      </c>
      <c r="Q2" s="2" vm="244">
        <f t="shared" ca="1" si="0"/>
        <v>800</v>
      </c>
      <c r="R2" s="2" vm="772">
        <f t="shared" ca="1" si="0"/>
        <v>716</v>
      </c>
      <c r="S2" s="2" t="str">
        <f t="shared" ca="1" si="0"/>
        <v>Libur</v>
      </c>
      <c r="T2" s="2" vm="474">
        <f t="shared" ca="1" si="0"/>
        <v>830</v>
      </c>
      <c r="U2" s="2" vm="86">
        <f t="shared" ca="1" si="0"/>
        <v>550</v>
      </c>
      <c r="V2" s="2" vm="773">
        <f t="shared" ca="1" si="0"/>
        <v>452.36559999999997</v>
      </c>
      <c r="W2" s="2" t="str">
        <f t="shared" ca="1" si="0"/>
        <v>Libur</v>
      </c>
      <c r="X2" s="2" vm="774">
        <f t="shared" ca="1" si="0"/>
        <v>258.06760000000003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3649790000000</v>
      </c>
      <c r="E4" s="2">
        <f>IFERROR(INDEX(E51:E500,MATCH($C$4,$C$51:$C$500,0)),"")</f>
        <v>3555778000000</v>
      </c>
      <c r="H4" s="2">
        <f>IFERROR(SUM(D4:G4)*(4/MAX(1,COUNT(D4:G4))),"")</f>
        <v>14411136000000</v>
      </c>
      <c r="I4" s="2">
        <f t="shared" ref="I4:Z4" si="1">IFERROR(INDEX(I51:I500,MATCH($C$4,$C$51:$C$500,0)),"")</f>
        <v>13327907000000</v>
      </c>
      <c r="J4" s="2">
        <f t="shared" si="1"/>
        <v>12735815000000</v>
      </c>
      <c r="K4" s="2">
        <f t="shared" si="1"/>
        <v>11740345000000</v>
      </c>
      <c r="L4" s="2">
        <f t="shared" si="1"/>
        <v>11035650000000</v>
      </c>
      <c r="M4" s="2">
        <f t="shared" si="1"/>
        <v>8635346000000</v>
      </c>
      <c r="N4" s="2">
        <f t="shared" si="1"/>
        <v>7445426000000</v>
      </c>
      <c r="O4" s="2">
        <f t="shared" si="1"/>
        <v>6454302000000</v>
      </c>
      <c r="P4" s="2">
        <f t="shared" si="1"/>
        <v>5867860000000</v>
      </c>
      <c r="Q4" s="2">
        <f t="shared" si="1"/>
        <v>5337939000000</v>
      </c>
      <c r="R4" s="2">
        <f t="shared" si="1"/>
        <v>5053112000000</v>
      </c>
      <c r="S4" s="2">
        <f t="shared" si="1"/>
        <v>4469784000000</v>
      </c>
      <c r="T4" s="2">
        <f t="shared" si="1"/>
        <v>4106175000000</v>
      </c>
      <c r="U4" s="2">
        <f t="shared" si="1"/>
        <v>3197139000000</v>
      </c>
      <c r="V4" s="2">
        <f t="shared" si="1"/>
        <v>2265260000000</v>
      </c>
      <c r="W4" s="2">
        <f t="shared" si="1"/>
        <v>1650906000000</v>
      </c>
      <c r="X4" s="2">
        <f t="shared" si="1"/>
        <v>1355846000000</v>
      </c>
      <c r="Y4" s="2">
        <f t="shared" si="1"/>
        <v>1082495000000</v>
      </c>
      <c r="Z4" s="2">
        <f t="shared" si="1"/>
        <v>273689000000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999263000000</v>
      </c>
      <c r="E5" s="2">
        <f>IFERROR(INDEX(E51:E500,MATCH($C$5,$C$51:$C$500,0)),"")</f>
        <v>1006688000000</v>
      </c>
      <c r="H5" s="2">
        <f>IFERROR(SUM(D5:G5)*(4/MAX(1,COUNT(D5:G5))),"")</f>
        <v>4011902000000</v>
      </c>
      <c r="I5" s="2">
        <f t="shared" ref="I5:Z5" si="2">IFERROR(INDEX(I51:I500,MATCH($C$5,$C$51:$C$500,0)),"")</f>
        <v>3551563000000</v>
      </c>
      <c r="J5" s="2">
        <f t="shared" si="2"/>
        <v>3335779000000</v>
      </c>
      <c r="K5" s="2">
        <f t="shared" si="2"/>
        <v>3231457000000</v>
      </c>
      <c r="L5" s="2">
        <f t="shared" si="2"/>
        <v>3528733000000</v>
      </c>
      <c r="M5" s="2">
        <f t="shared" si="2"/>
        <v>3396568000000</v>
      </c>
      <c r="N5" s="2">
        <f t="shared" si="2"/>
        <v>2877810000000</v>
      </c>
      <c r="O5" s="2">
        <f t="shared" si="2"/>
        <v>2263374000000</v>
      </c>
      <c r="P5" s="2">
        <f t="shared" si="2"/>
        <v>2256791000000</v>
      </c>
      <c r="Q5" s="2">
        <f t="shared" si="2"/>
        <v>2147920000000</v>
      </c>
      <c r="R5" s="2">
        <f t="shared" si="2"/>
        <v>3028166000000</v>
      </c>
      <c r="S5" s="2">
        <f t="shared" si="2"/>
        <v>2956424000000</v>
      </c>
      <c r="T5" s="2">
        <f t="shared" si="2"/>
        <v>1028915000000</v>
      </c>
      <c r="U5" s="2">
        <f t="shared" si="2"/>
        <v>231463000000</v>
      </c>
      <c r="V5" s="2">
        <f t="shared" si="2"/>
        <v>1898217000000</v>
      </c>
      <c r="W5" s="2">
        <f t="shared" si="2"/>
        <v>293585000000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29087795000000</v>
      </c>
      <c r="E6" s="2">
        <f>IFERROR(INDEX(E51:E500,MATCH($C$6,$C$51:$C$500,0)),"")</f>
        <v>28456394000000</v>
      </c>
      <c r="H6" s="2">
        <f>IFERROR(INDEX(D6:G6,COUNT(D6:G6)),"")</f>
        <v>28456394000000</v>
      </c>
      <c r="I6" s="2">
        <f t="shared" ref="I6:Z6" si="3">IFERROR(INDEX(I51:I500,MATCH($C$6,$C$51:$C$500,0)),"")</f>
        <v>27083306000000</v>
      </c>
      <c r="J6" s="2">
        <f t="shared" si="3"/>
        <v>19169209000000</v>
      </c>
      <c r="K6" s="2">
        <f t="shared" si="3"/>
        <v>16511664000000</v>
      </c>
      <c r="L6" s="2">
        <f t="shared" si="3"/>
        <v>14432334000000</v>
      </c>
      <c r="M6" s="2">
        <f t="shared" si="3"/>
        <v>12062016000000</v>
      </c>
      <c r="N6" s="2">
        <f t="shared" si="3"/>
        <v>10184048000000</v>
      </c>
      <c r="O6" s="2">
        <f t="shared" si="3"/>
        <v>8760621000000</v>
      </c>
      <c r="P6" s="2">
        <f t="shared" si="3"/>
        <v>8033280000000</v>
      </c>
      <c r="Q6" s="2">
        <f t="shared" si="3"/>
        <v>7101812000000</v>
      </c>
      <c r="R6" s="2">
        <f t="shared" si="3"/>
        <v>10708346000000</v>
      </c>
      <c r="S6" s="2">
        <f t="shared" si="3"/>
        <v>7678539000000</v>
      </c>
      <c r="T6" s="2">
        <f t="shared" si="3"/>
        <v>4669329000000</v>
      </c>
      <c r="U6" s="2">
        <f t="shared" si="3"/>
        <v>3643388000000</v>
      </c>
      <c r="V6" s="2">
        <f t="shared" si="3"/>
        <v>3418548000000</v>
      </c>
      <c r="W6" s="2">
        <f t="shared" si="3"/>
        <v>1518666000000</v>
      </c>
      <c r="X6" s="2">
        <f t="shared" si="3"/>
        <v>1225081000000</v>
      </c>
      <c r="Y6" s="2">
        <f t="shared" si="3"/>
        <v>1115417000000</v>
      </c>
      <c r="Z6" s="2">
        <f t="shared" si="3"/>
        <v>514337000000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59.1</v>
      </c>
      <c r="E7" s="3">
        <f>IFERROR(INDEX(E51:E500,MATCH($C$7,$C$51:$C$500,0))/1000000000,"")</f>
        <v>59.1</v>
      </c>
      <c r="H7" s="3">
        <f>IFERROR(INDEX(D7:G7,COUNT(D7:G7)),"")</f>
        <v>59.1</v>
      </c>
      <c r="I7" s="3">
        <f t="shared" ref="I7:Z7" si="4">IFERROR(INDEX(I51:I500,MATCH($C$7,$C$51:$C$500,0))/1000000000,"")</f>
        <v>59.1</v>
      </c>
      <c r="J7" s="3">
        <f t="shared" si="4"/>
        <v>51.01</v>
      </c>
      <c r="K7" s="3">
        <f t="shared" si="4"/>
        <v>51.01</v>
      </c>
      <c r="L7" s="3">
        <f t="shared" si="4"/>
        <v>51.01</v>
      </c>
      <c r="M7" s="3">
        <f t="shared" si="4"/>
        <v>51.01</v>
      </c>
      <c r="N7" s="3">
        <f t="shared" si="4"/>
        <v>51.01</v>
      </c>
      <c r="O7" s="3">
        <f t="shared" si="4"/>
        <v>51.01</v>
      </c>
      <c r="P7" s="3">
        <f t="shared" si="4"/>
        <v>51.01</v>
      </c>
      <c r="Q7" s="3">
        <f t="shared" si="4"/>
        <v>10.199999999999999</v>
      </c>
      <c r="R7" s="3">
        <f t="shared" si="4"/>
        <v>10.199999999999999</v>
      </c>
      <c r="S7" s="3">
        <f t="shared" si="4"/>
        <v>10.199999999999999</v>
      </c>
      <c r="T7" s="3">
        <f t="shared" si="4"/>
        <v>10.199999999999999</v>
      </c>
      <c r="U7" s="3">
        <f t="shared" si="4"/>
        <v>10.199999999999999</v>
      </c>
      <c r="V7" s="3">
        <f t="shared" si="4"/>
        <v>1.02</v>
      </c>
      <c r="W7" s="3">
        <f t="shared" si="4"/>
        <v>1.02</v>
      </c>
      <c r="X7" s="3">
        <f t="shared" si="4"/>
        <v>1.02</v>
      </c>
      <c r="Y7" s="3">
        <f t="shared" si="4"/>
        <v>0.98</v>
      </c>
      <c r="Z7" s="3">
        <f t="shared" si="4"/>
        <v>0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1159000000000</v>
      </c>
      <c r="E8" s="2">
        <f>IFERROR(INDEX(E51:E500,MATCH("Free cash flow (Quarter)",$C$51:$C$500,0)),"")</f>
        <v>1902000000000</v>
      </c>
      <c r="H8" s="2">
        <f>IFERROR(INDEX(D8:G8,COUNT(D8:G8)),"")</f>
        <v>1902000000000</v>
      </c>
      <c r="I8" s="2">
        <f t="shared" ref="I8:Z8" si="5">IFERROR(INDEX(I51:I500,MATCH($C$8,$C$51:$C$500,0)),"")</f>
        <v>7067000000000</v>
      </c>
      <c r="J8" s="2">
        <f t="shared" si="5"/>
        <v>4821000000000</v>
      </c>
      <c r="K8" s="2">
        <f t="shared" si="5"/>
        <v>4342000000000</v>
      </c>
      <c r="L8" s="2">
        <f t="shared" si="5"/>
        <v>3392000000000</v>
      </c>
      <c r="M8" s="2">
        <f t="shared" si="5"/>
        <v>4004000000000</v>
      </c>
      <c r="N8" s="2">
        <f t="shared" si="5"/>
        <v>2022000000000</v>
      </c>
      <c r="O8" s="2">
        <f t="shared" si="5"/>
        <v>-487000000000</v>
      </c>
      <c r="P8" s="2">
        <f t="shared" si="5"/>
        <v>1564000000000</v>
      </c>
      <c r="Q8" s="2">
        <f t="shared" si="5"/>
        <v>2714000000000</v>
      </c>
      <c r="R8" s="2">
        <f t="shared" si="5"/>
        <v>-34000000000</v>
      </c>
      <c r="S8" s="2">
        <f t="shared" si="5"/>
        <v>2727000000000</v>
      </c>
      <c r="T8" s="2">
        <f t="shared" si="5"/>
        <v>1708000000000</v>
      </c>
      <c r="U8" s="2">
        <f t="shared" si="5"/>
        <v>997000000000</v>
      </c>
      <c r="V8" s="2">
        <f t="shared" si="5"/>
        <v>644000000000</v>
      </c>
      <c r="W8" s="2">
        <f t="shared" si="5"/>
        <v>117000000000</v>
      </c>
      <c r="X8" s="2">
        <f t="shared" si="5"/>
        <v>699000000000</v>
      </c>
      <c r="Y8" s="2">
        <f t="shared" si="5"/>
        <v>-1172000000000</v>
      </c>
      <c r="Z8" s="2">
        <f t="shared" si="5"/>
        <v>-1170000000000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19.61</v>
      </c>
      <c r="E9" s="3">
        <f>IFERROR(INDEX(E51:E500,MATCH("Free cash flow per share (Quarter)",$C$51:$C$500,0)),"")</f>
        <v>32.18</v>
      </c>
      <c r="H9" s="3">
        <f>IFERROR(INDEX(D9:G9,COUNT(D9:G9)),"")</f>
        <v>32.18</v>
      </c>
      <c r="I9" s="3">
        <f t="shared" ref="I9:Z9" si="6">IFERROR(INDEX(I51:I500,MATCH($C$9,$C$51:$C$500,0)),"")</f>
        <v>119.58</v>
      </c>
      <c r="J9" s="3">
        <f t="shared" si="6"/>
        <v>94.5</v>
      </c>
      <c r="K9" s="3">
        <f t="shared" si="6"/>
        <v>85.11</v>
      </c>
      <c r="L9" s="3">
        <f t="shared" si="6"/>
        <v>66.489999999999995</v>
      </c>
      <c r="M9" s="3">
        <f t="shared" si="6"/>
        <v>78.48</v>
      </c>
      <c r="N9" s="3">
        <f t="shared" si="6"/>
        <v>39.64</v>
      </c>
      <c r="O9" s="3">
        <f t="shared" si="6"/>
        <v>-9.5399999999999991</v>
      </c>
      <c r="P9" s="3">
        <f t="shared" si="6"/>
        <v>30.66</v>
      </c>
      <c r="Q9" s="3">
        <f t="shared" si="6"/>
        <v>265.95999999999998</v>
      </c>
      <c r="R9" s="3">
        <f t="shared" si="6"/>
        <v>-3.31</v>
      </c>
      <c r="S9" s="3">
        <f t="shared" si="6"/>
        <v>267.29000000000002</v>
      </c>
      <c r="T9" s="3">
        <f t="shared" si="6"/>
        <v>167.41</v>
      </c>
      <c r="U9" s="3">
        <f t="shared" si="6"/>
        <v>97.69</v>
      </c>
      <c r="V9" s="3">
        <f t="shared" si="6"/>
        <v>631.07000000000005</v>
      </c>
      <c r="W9" s="3">
        <f t="shared" si="6"/>
        <v>114.43</v>
      </c>
      <c r="X9" s="3">
        <f t="shared" si="6"/>
        <v>685.35</v>
      </c>
      <c r="Y9" s="3">
        <f t="shared" si="6"/>
        <v>-1195.69</v>
      </c>
      <c r="Z9" s="3">
        <f t="shared" si="6"/>
        <v>-2386766.12</v>
      </c>
    </row>
    <row r="10" spans="1:26" ht="15.5" x14ac:dyDescent="0.35">
      <c r="C10" t="s">
        <v>18</v>
      </c>
      <c r="D10" s="3">
        <f ca="1">IFERROR(IF(D9=0,"",D2/D9),"")</f>
        <v>24.987251402345741</v>
      </c>
      <c r="E10" s="3">
        <f ca="1">IFERROR(IF(E9=0,"",E2/E9),"")</f>
        <v>11.311373523927905</v>
      </c>
      <c r="I10" s="3">
        <f t="shared" ref="I10:Z10" ca="1" si="7">IFERROR(IF(I9=0,"",I2/I9),"")</f>
        <v>4.8921224284997491</v>
      </c>
      <c r="J10" s="3">
        <f t="shared" ca="1" si="7"/>
        <v>6.9312169312169312</v>
      </c>
      <c r="K10" s="3">
        <f t="shared" ca="1" si="7"/>
        <v>11.63200563976031</v>
      </c>
      <c r="L10" s="3">
        <f t="shared" ca="1" si="7"/>
        <v>16.54384117912468</v>
      </c>
      <c r="M10" s="3">
        <f t="shared" ca="1" si="7"/>
        <v>14.334862385321101</v>
      </c>
      <c r="N10" s="3">
        <f t="shared" ca="1" si="7"/>
        <v>24.217961654894047</v>
      </c>
      <c r="O10" s="3">
        <f t="shared" ca="1" si="7"/>
        <v>-84.381551362683439</v>
      </c>
      <c r="P10" s="3">
        <f t="shared" ca="1" si="7"/>
        <v>22.504892367906066</v>
      </c>
      <c r="Q10" s="3">
        <f t="shared" ca="1" si="7"/>
        <v>3.0079711234772151</v>
      </c>
      <c r="R10" s="3">
        <f t="shared" ca="1" si="7"/>
        <v>-216.3141993957704</v>
      </c>
      <c r="S10" s="3" t="str">
        <f t="shared" ca="1" si="7"/>
        <v/>
      </c>
      <c r="T10" s="3">
        <f t="shared" ca="1" si="7"/>
        <v>4.9578878203213668</v>
      </c>
      <c r="U10" s="3">
        <f t="shared" ca="1" si="7"/>
        <v>5.6300542532500772</v>
      </c>
      <c r="V10" s="3">
        <f t="shared" ca="1" si="7"/>
        <v>0.71682317334051682</v>
      </c>
      <c r="W10" s="3" t="str">
        <f t="shared" ca="1" si="7"/>
        <v/>
      </c>
      <c r="X10" s="3">
        <f t="shared" ca="1" si="7"/>
        <v>0.37654862479025319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941560000000</v>
      </c>
      <c r="E11" s="2">
        <f>IFERROR(INDEX(E51:E500,MATCH($C$11,$C$51:$C$500,0)),"")</f>
        <v>2274015000000</v>
      </c>
      <c r="H11" s="2">
        <f>IFERROR(INDEX(D11:G11,COUNT(D11:G11)),"")</f>
        <v>2274015000000</v>
      </c>
      <c r="I11" s="2">
        <f t="shared" ref="I11:Z11" si="8">IFERROR(INDEX(I51:I500,MATCH($C$11,$C$51:$C$500,0)),"")</f>
        <v>647545000000</v>
      </c>
      <c r="J11" s="2">
        <f t="shared" si="8"/>
        <v>940183000000</v>
      </c>
      <c r="K11" s="2">
        <f t="shared" si="8"/>
        <v>428677000000</v>
      </c>
      <c r="L11" s="2">
        <f t="shared" si="8"/>
        <v>308636000000</v>
      </c>
      <c r="M11" s="2">
        <f t="shared" si="8"/>
        <v>4748364000000</v>
      </c>
      <c r="N11" s="2">
        <f t="shared" si="8"/>
        <v>1442627000000</v>
      </c>
      <c r="O11" s="2">
        <f t="shared" si="8"/>
        <v>593765000000</v>
      </c>
      <c r="P11" s="2">
        <f t="shared" si="8"/>
        <v>963383000000</v>
      </c>
      <c r="Q11" s="2">
        <f t="shared" si="8"/>
        <v>2348338000000</v>
      </c>
      <c r="R11" s="2">
        <f t="shared" si="8"/>
        <v>2905307000000</v>
      </c>
      <c r="S11" s="2">
        <f t="shared" si="8"/>
        <v>2986834000000</v>
      </c>
      <c r="T11" s="2">
        <f t="shared" si="8"/>
        <v>2009633000000</v>
      </c>
      <c r="U11" s="2">
        <f t="shared" si="8"/>
        <v>1505747000000</v>
      </c>
      <c r="V11" s="2">
        <f t="shared" si="8"/>
        <v>1129550000000</v>
      </c>
      <c r="W11" s="2">
        <f t="shared" si="8"/>
        <v>649452000000</v>
      </c>
      <c r="X11" s="2">
        <f t="shared" si="8"/>
        <v>354575000000</v>
      </c>
      <c r="Y11" s="2">
        <f t="shared" si="8"/>
        <v>473838000000</v>
      </c>
      <c r="Z11" s="2">
        <f t="shared" si="8"/>
        <v>925794000000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44611000000000</v>
      </c>
      <c r="E12" s="2">
        <f>IFERROR(INDEX(E51:E500,MATCH("Net Debt (Quarter)",$C$51:$C$500,0)),"")</f>
        <v>44182000000000</v>
      </c>
      <c r="H12" s="2">
        <f>IFERROR(INDEX(D12:G12,COUNT(D12:G12)),"")</f>
        <v>44182000000000</v>
      </c>
      <c r="I12" s="2">
        <f t="shared" ref="I12:Z12" si="9">IFERROR(INDEX(I51:I500,MATCH($C$12,$C$51:$C$500,0)),"")</f>
        <v>44656000000000</v>
      </c>
      <c r="J12" s="2">
        <f t="shared" si="9"/>
        <v>51564000000000</v>
      </c>
      <c r="K12" s="2">
        <f t="shared" si="9"/>
        <v>44528000000000</v>
      </c>
      <c r="L12" s="2">
        <f t="shared" si="9"/>
        <v>44703000000000</v>
      </c>
      <c r="M12" s="2">
        <f t="shared" si="9"/>
        <v>42374000000000</v>
      </c>
      <c r="N12" s="2">
        <f t="shared" si="9"/>
        <v>18838000000000</v>
      </c>
      <c r="O12" s="2">
        <f t="shared" si="9"/>
        <v>14648000000000</v>
      </c>
      <c r="P12" s="2">
        <f t="shared" si="9"/>
        <v>10554000000000</v>
      </c>
      <c r="Q12" s="2">
        <f t="shared" si="9"/>
        <v>6666000000000</v>
      </c>
      <c r="R12" s="2">
        <f t="shared" si="9"/>
        <v>7237000000000</v>
      </c>
      <c r="S12" s="2">
        <f t="shared" si="9"/>
        <v>7144000000000</v>
      </c>
      <c r="T12" s="2">
        <f t="shared" si="9"/>
        <v>7432000000000</v>
      </c>
      <c r="U12" s="2">
        <f t="shared" si="9"/>
        <v>7802000000000</v>
      </c>
      <c r="V12" s="2">
        <f t="shared" si="9"/>
        <v>6918000000000</v>
      </c>
      <c r="W12" s="2">
        <f t="shared" si="9"/>
        <v>5300000000000</v>
      </c>
      <c r="X12" s="2">
        <f t="shared" si="9"/>
        <v>4352000000000</v>
      </c>
      <c r="Y12" s="2">
        <f t="shared" si="9"/>
        <v>4162000000000</v>
      </c>
      <c r="Z12" s="2">
        <f t="shared" si="9"/>
        <v>3551000000000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45552000000000</v>
      </c>
      <c r="E13" s="2">
        <f>IFERROR(INDEX(E51:E500,MATCH("Total Debt (Quarter)",$C$51:$C$500,0)),"")</f>
        <v>46456000000000</v>
      </c>
      <c r="H13" s="2">
        <f>IFERROR(INDEX(D13:G13,COUNT(D13:G13)),"")</f>
        <v>46456000000000</v>
      </c>
      <c r="I13" s="2">
        <f t="shared" ref="I13:Z13" si="10">IFERROR(INDEX(I51:I500,MATCH($C$13,$C$51:$C$500,0)),"")</f>
        <v>45304000000000</v>
      </c>
      <c r="J13" s="2">
        <f t="shared" si="10"/>
        <v>52504000000000</v>
      </c>
      <c r="K13" s="2">
        <f t="shared" si="10"/>
        <v>44957000000000</v>
      </c>
      <c r="L13" s="2">
        <f t="shared" si="10"/>
        <v>45012000000000</v>
      </c>
      <c r="M13" s="2">
        <f t="shared" si="10"/>
        <v>47123000000000</v>
      </c>
      <c r="N13" s="2">
        <f t="shared" si="10"/>
        <v>20281000000000</v>
      </c>
      <c r="O13" s="2">
        <f t="shared" si="10"/>
        <v>15242000000000</v>
      </c>
      <c r="P13" s="2">
        <f t="shared" si="10"/>
        <v>11517000000000</v>
      </c>
      <c r="Q13" s="2">
        <f t="shared" si="10"/>
        <v>9014000000000</v>
      </c>
      <c r="R13" s="2">
        <f t="shared" si="10"/>
        <v>10143000000000</v>
      </c>
      <c r="S13" s="2">
        <f t="shared" si="10"/>
        <v>10130000000000</v>
      </c>
      <c r="T13" s="2">
        <f t="shared" si="10"/>
        <v>9442000000000</v>
      </c>
      <c r="U13" s="2">
        <f t="shared" si="10"/>
        <v>9308000000000</v>
      </c>
      <c r="V13" s="2">
        <f t="shared" si="10"/>
        <v>8047000000000</v>
      </c>
      <c r="W13" s="2">
        <f t="shared" si="10"/>
        <v>5950000000000</v>
      </c>
      <c r="X13" s="2">
        <f t="shared" si="10"/>
        <v>4706000000000</v>
      </c>
      <c r="Y13" s="2">
        <f t="shared" si="10"/>
        <v>4636000000000</v>
      </c>
      <c r="Z13" s="2">
        <f t="shared" si="10"/>
        <v>4477000000000</v>
      </c>
    </row>
    <row r="14" spans="1:26" ht="15.5" x14ac:dyDescent="0.35">
      <c r="C14" t="s">
        <v>27</v>
      </c>
      <c r="D14" s="2">
        <f>IFERROR(INDEX(D51:D500,MATCH($C$14,$C$51:$C$500,0)),"")</f>
        <v>-667041000000</v>
      </c>
      <c r="E14" s="2">
        <f>IFERROR(INDEX(E51:E500,MATCH($C$14,$C$51:$C$500,0)),"")</f>
        <v>-644070000000</v>
      </c>
      <c r="H14" s="2">
        <f>IFERROR(SUM(D14:G14)*(4/MAX(1,COUNT(D14:G14))),"")</f>
        <v>-2622222000000</v>
      </c>
      <c r="I14" s="2">
        <f t="shared" ref="I14:Z14" si="11">IFERROR(INDEX(I51:I500,MATCH($C$14,$C$51:$C$500,0)),"")</f>
        <v>-3080117000000</v>
      </c>
      <c r="J14" s="2">
        <f t="shared" si="11"/>
        <v>-3137673000000</v>
      </c>
      <c r="K14" s="2">
        <f t="shared" si="11"/>
        <v>-2858027000000</v>
      </c>
      <c r="L14" s="2">
        <f t="shared" si="11"/>
        <v>-2391801000000</v>
      </c>
      <c r="M14" s="2">
        <f t="shared" si="11"/>
        <v>-1370274000000</v>
      </c>
      <c r="N14" s="2">
        <f t="shared" si="11"/>
        <v>-1201293000000</v>
      </c>
      <c r="O14" s="2">
        <f t="shared" si="11"/>
        <v>-957884000000</v>
      </c>
      <c r="P14" s="2">
        <f t="shared" si="11"/>
        <v>-872278000000</v>
      </c>
      <c r="Q14" s="2">
        <f t="shared" si="11"/>
        <v>-687309000000</v>
      </c>
      <c r="R14" s="2">
        <f t="shared" si="11"/>
        <v>-668868000000</v>
      </c>
      <c r="S14" s="2">
        <f t="shared" si="11"/>
        <v>-562512000000</v>
      </c>
      <c r="T14" s="2">
        <f t="shared" si="11"/>
        <v>-855586000000</v>
      </c>
      <c r="U14" s="2">
        <f t="shared" si="11"/>
        <v>-551345000000</v>
      </c>
      <c r="V14" s="2">
        <f t="shared" si="11"/>
        <v>-534215000000</v>
      </c>
      <c r="W14" s="2">
        <f t="shared" si="11"/>
        <v>-443388000000</v>
      </c>
      <c r="X14" s="2">
        <f t="shared" si="11"/>
        <v>-787938000000</v>
      </c>
      <c r="Y14" s="2">
        <f t="shared" si="11"/>
        <v>-464755000000</v>
      </c>
      <c r="Z14" s="2">
        <f t="shared" si="11"/>
        <v>-90791000000</v>
      </c>
    </row>
    <row r="15" spans="1:26" ht="15.5" x14ac:dyDescent="0.35">
      <c r="C15" t="s">
        <v>28</v>
      </c>
      <c r="D15" s="2">
        <f>IFERROR(INDEX(D51:D500,MATCH($C$15,$C$51:$C$500,0)),"")</f>
        <v>-67469000000</v>
      </c>
      <c r="E15" s="2">
        <f>IFERROR(INDEX(E51:E500,MATCH($C$15,$C$51:$C$500,0)),"")</f>
        <v>-35167000000</v>
      </c>
      <c r="H15" s="2">
        <f>IFERROR(SUM(D15:G15)*(4/MAX(1,COUNT(D15:G15))),"")</f>
        <v>-205272000000</v>
      </c>
      <c r="I15" s="2">
        <f t="shared" ref="I15:Z15" si="12">IFERROR(INDEX(I51:I500,MATCH($C$15,$C$51:$C$500,0)),"")</f>
        <v>-5852000000</v>
      </c>
      <c r="J15" s="2">
        <f t="shared" si="12"/>
        <v>-172077000000</v>
      </c>
      <c r="K15" s="2">
        <f t="shared" si="12"/>
        <v>-242234000000</v>
      </c>
      <c r="L15" s="2">
        <f t="shared" si="12"/>
        <v>-451496000000</v>
      </c>
      <c r="M15" s="2">
        <f t="shared" si="12"/>
        <v>-268207000000</v>
      </c>
      <c r="N15" s="2">
        <f t="shared" si="12"/>
        <v>-340003000000</v>
      </c>
      <c r="O15" s="2">
        <f t="shared" si="12"/>
        <v>-551341000000</v>
      </c>
      <c r="P15" s="2">
        <f t="shared" si="12"/>
        <v>-728070000000</v>
      </c>
      <c r="Q15" s="2">
        <f t="shared" si="12"/>
        <v>-702822000000</v>
      </c>
      <c r="R15" s="2">
        <f t="shared" si="12"/>
        <v>-1039151000000</v>
      </c>
      <c r="S15" s="2">
        <f t="shared" si="12"/>
        <v>-993129000000</v>
      </c>
      <c r="T15" s="2">
        <f t="shared" si="12"/>
        <v>-371138000000</v>
      </c>
      <c r="U15" s="2">
        <f t="shared" si="12"/>
        <v>-63331000000</v>
      </c>
      <c r="V15" s="2">
        <f t="shared" si="12"/>
        <v>-113677000000</v>
      </c>
      <c r="W15" s="2">
        <f t="shared" si="12"/>
        <v>-96516000000</v>
      </c>
      <c r="X15" s="2">
        <f t="shared" si="12"/>
        <v>-32446000000</v>
      </c>
      <c r="Y15" s="2">
        <f t="shared" si="12"/>
        <v>-86115000000</v>
      </c>
      <c r="Z15" s="2">
        <f t="shared" si="12"/>
        <v>-26277000000</v>
      </c>
    </row>
    <row r="16" spans="1:26" ht="15.5" x14ac:dyDescent="0.35">
      <c r="C16" t="s">
        <v>29</v>
      </c>
      <c r="D16" s="2">
        <f>IFERROR(INDEX(D51:D500,MATCH($C$16,$C$51:$C$500,0)),"")</f>
        <v>1015210000000</v>
      </c>
      <c r="E16" s="2">
        <f>IFERROR(INDEX(E51:E500,MATCH($C$16,$C$51:$C$500,0)),"")</f>
        <v>1007282000000</v>
      </c>
      <c r="H16" s="2">
        <f>IFERROR(SUM(D16:G16)*(4/MAX(1,COUNT(D16:G16))),"")</f>
        <v>4044984000000</v>
      </c>
      <c r="I16" s="2">
        <f t="shared" ref="I16:Z16" si="13">IFERROR(INDEX(I51:I500,MATCH($C$16,$C$51:$C$500,0)),"")</f>
        <v>3688100000000</v>
      </c>
      <c r="J16" s="2">
        <f t="shared" si="13"/>
        <v>3536683000000</v>
      </c>
      <c r="K16" s="2">
        <f t="shared" si="13"/>
        <v>3545876000000</v>
      </c>
      <c r="L16" s="2">
        <f t="shared" si="13"/>
        <v>3948031000000</v>
      </c>
      <c r="M16" s="2">
        <f t="shared" si="13"/>
        <v>3716082000000</v>
      </c>
      <c r="N16" s="2">
        <f t="shared" si="13"/>
        <v>3193620000000</v>
      </c>
      <c r="O16" s="2">
        <f t="shared" si="13"/>
        <v>2904430000000</v>
      </c>
      <c r="P16" s="2">
        <f t="shared" si="13"/>
        <v>2928130000000</v>
      </c>
      <c r="Q16" s="2">
        <f t="shared" si="13"/>
        <v>2802960000000</v>
      </c>
      <c r="R16" s="2">
        <f t="shared" si="13"/>
        <v>3709302000000</v>
      </c>
      <c r="S16" s="2">
        <f t="shared" si="13"/>
        <v>3957815000000</v>
      </c>
      <c r="T16" s="2">
        <f t="shared" si="13"/>
        <v>1210555000000</v>
      </c>
      <c r="U16" s="2">
        <f t="shared" si="13"/>
        <v>227989000000</v>
      </c>
      <c r="V16" s="2">
        <f t="shared" si="13"/>
        <v>459976000000</v>
      </c>
      <c r="W16" s="2">
        <f t="shared" si="13"/>
        <v>380400000000</v>
      </c>
      <c r="X16" s="2">
        <f t="shared" si="13"/>
        <v>132460000000</v>
      </c>
      <c r="Y16" s="2">
        <f t="shared" si="13"/>
        <v>675608000000</v>
      </c>
      <c r="Z16" s="2">
        <f t="shared" si="13"/>
        <v>-444846000000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</row>
    <row r="19" spans="1:26" ht="15.5" x14ac:dyDescent="0.35">
      <c r="A19" t="s">
        <v>46</v>
      </c>
      <c r="C19" t="s">
        <v>47</v>
      </c>
    </row>
    <row r="20" spans="1:26" ht="15.5" x14ac:dyDescent="0.35">
      <c r="A20" t="s">
        <v>48</v>
      </c>
      <c r="C20" t="s">
        <v>49</v>
      </c>
      <c r="D20" s="2">
        <f ca="1">IFERROR(D21*D2,"")</f>
        <v>28959000000000</v>
      </c>
      <c r="E20" s="2">
        <f ca="1">IFERROR(E21*E2,"")</f>
        <v>21512400000000</v>
      </c>
      <c r="H20" s="2">
        <f t="shared" ref="H20:Z20" ca="1" si="14">IFERROR(H21*H2,"")</f>
        <v>21512400000000</v>
      </c>
      <c r="I20" s="2">
        <f t="shared" ca="1" si="14"/>
        <v>34573500000000</v>
      </c>
      <c r="J20" s="2">
        <f t="shared" ca="1" si="14"/>
        <v>33411550000000</v>
      </c>
      <c r="K20" s="2">
        <f t="shared" ca="1" si="14"/>
        <v>50499900000000</v>
      </c>
      <c r="L20" s="2">
        <f t="shared" ca="1" si="14"/>
        <v>56111000000000</v>
      </c>
      <c r="M20" s="2">
        <f t="shared" ca="1" si="14"/>
        <v>57386250000000</v>
      </c>
      <c r="N20" s="2">
        <f t="shared" ca="1" si="14"/>
        <v>48969600000000</v>
      </c>
      <c r="O20" s="2">
        <f t="shared" ca="1" si="14"/>
        <v>41063050000000</v>
      </c>
      <c r="P20" s="2">
        <f t="shared" ca="1" si="14"/>
        <v>35196900000000</v>
      </c>
      <c r="Q20" s="2">
        <f t="shared" ca="1" si="14"/>
        <v>8160000000000</v>
      </c>
      <c r="R20" s="2">
        <f t="shared" ca="1" si="14"/>
        <v>7303200000000</v>
      </c>
      <c r="S20" s="2" t="str">
        <f t="shared" ca="1" si="14"/>
        <v/>
      </c>
      <c r="T20" s="2">
        <f t="shared" ca="1" si="14"/>
        <v>8466000000000</v>
      </c>
      <c r="U20" s="2">
        <f t="shared" ca="1" si="14"/>
        <v>5610000000000</v>
      </c>
      <c r="V20" s="2">
        <f t="shared" ca="1" si="14"/>
        <v>461412912000</v>
      </c>
      <c r="W20" s="2" t="str">
        <f t="shared" ca="1" si="14"/>
        <v/>
      </c>
      <c r="X20" s="2">
        <f t="shared" ca="1" si="14"/>
        <v>263228952000.00003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59100000000</v>
      </c>
      <c r="E21" s="2">
        <f>IFERROR(INDEX(E51:E500,MATCH($C$7,$C$51:$C$500,0)),"")</f>
        <v>59100000000</v>
      </c>
      <c r="H21" s="2">
        <f>IFERROR(INDEX(D21:G21,COUNT(D21:G21)),"")</f>
        <v>59100000000</v>
      </c>
      <c r="I21" s="2">
        <f t="shared" ref="I21:Z21" si="15">IFERROR(INDEX(I51:I500,MATCH($C$7,$C$51:$C$500,0)),"")</f>
        <v>59100000000</v>
      </c>
      <c r="J21" s="2">
        <f t="shared" si="15"/>
        <v>51010000000</v>
      </c>
      <c r="K21" s="2">
        <f t="shared" si="15"/>
        <v>51010000000</v>
      </c>
      <c r="L21" s="2">
        <f t="shared" si="15"/>
        <v>51010000000</v>
      </c>
      <c r="M21" s="2">
        <f t="shared" si="15"/>
        <v>51010000000</v>
      </c>
      <c r="N21" s="2">
        <f t="shared" si="15"/>
        <v>51010000000</v>
      </c>
      <c r="O21" s="2">
        <f t="shared" si="15"/>
        <v>51010000000</v>
      </c>
      <c r="P21" s="2">
        <f t="shared" si="15"/>
        <v>51010000000</v>
      </c>
      <c r="Q21" s="2">
        <f t="shared" si="15"/>
        <v>10200000000</v>
      </c>
      <c r="R21" s="2">
        <f t="shared" si="15"/>
        <v>10200000000</v>
      </c>
      <c r="S21" s="2">
        <f t="shared" si="15"/>
        <v>10200000000</v>
      </c>
      <c r="T21" s="2">
        <f t="shared" si="15"/>
        <v>10200000000</v>
      </c>
      <c r="U21" s="2">
        <f t="shared" si="15"/>
        <v>10200000000</v>
      </c>
      <c r="V21" s="2">
        <f t="shared" si="15"/>
        <v>1020000000</v>
      </c>
      <c r="W21" s="2">
        <f t="shared" si="15"/>
        <v>1020000000</v>
      </c>
      <c r="X21" s="2">
        <f t="shared" si="15"/>
        <v>1020000000</v>
      </c>
      <c r="Y21" s="2">
        <f t="shared" si="15"/>
        <v>980000000</v>
      </c>
      <c r="Z21" s="2">
        <f t="shared" si="15"/>
        <v>0</v>
      </c>
    </row>
    <row r="23" spans="1:26" ht="15.5" x14ac:dyDescent="0.35">
      <c r="B23" t="s">
        <v>50</v>
      </c>
      <c r="C23" t="s">
        <v>51</v>
      </c>
      <c r="D23" s="3">
        <f>IFERROR(D5/D6*100,"")</f>
        <v>3.4353343043018554</v>
      </c>
      <c r="E23" s="3">
        <f>IFERROR(E5/E6*100,"")</f>
        <v>3.5376513271498844</v>
      </c>
      <c r="H23" s="3">
        <f t="shared" ref="H23:Z23" si="16">IFERROR(H5/H6*100,"")</f>
        <v>14.098420200395031</v>
      </c>
      <c r="I23" s="3">
        <f t="shared" si="16"/>
        <v>13.11347661913948</v>
      </c>
      <c r="J23" s="3">
        <f t="shared" si="16"/>
        <v>17.401756118366698</v>
      </c>
      <c r="K23" s="3">
        <f t="shared" si="16"/>
        <v>19.570753135480469</v>
      </c>
      <c r="L23" s="3">
        <f t="shared" si="16"/>
        <v>24.450189414962264</v>
      </c>
      <c r="M23" s="3">
        <f t="shared" si="16"/>
        <v>28.159206553862969</v>
      </c>
      <c r="N23" s="3">
        <f t="shared" si="16"/>
        <v>28.258016851452389</v>
      </c>
      <c r="O23" s="3">
        <f t="shared" si="16"/>
        <v>25.835771231286003</v>
      </c>
      <c r="P23" s="3">
        <f t="shared" si="16"/>
        <v>28.093020534576162</v>
      </c>
      <c r="Q23" s="3">
        <f t="shared" si="16"/>
        <v>30.244675584203019</v>
      </c>
      <c r="R23" s="3">
        <f t="shared" si="16"/>
        <v>28.278559545984038</v>
      </c>
      <c r="S23" s="3">
        <f t="shared" si="16"/>
        <v>38.502428652117281</v>
      </c>
      <c r="T23" s="3">
        <f t="shared" si="16"/>
        <v>22.035607257488174</v>
      </c>
      <c r="U23" s="3">
        <f t="shared" si="16"/>
        <v>6.3529604862287519</v>
      </c>
      <c r="V23" s="3">
        <f t="shared" si="16"/>
        <v>55.526995671846649</v>
      </c>
      <c r="W23" s="3">
        <f t="shared" si="16"/>
        <v>19.331768802356805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52</v>
      </c>
      <c r="D24" s="4">
        <f>IFERROR(_xlfn.RRI(5,I23,D23),"")</f>
        <v>-0.23501973388466635</v>
      </c>
      <c r="E24" s="4">
        <f>IFERROR(_xlfn.RRI(5,J23,E23),"")</f>
        <v>-0.27284936165382734</v>
      </c>
      <c r="H24" s="4">
        <f t="shared" ref="H24:Z24" si="17">IFERROR(_xlfn.RRI(5,M23,H23),"")</f>
        <v>-0.1292168685994467</v>
      </c>
      <c r="I24" s="4">
        <f t="shared" si="17"/>
        <v>-0.14233984675245048</v>
      </c>
      <c r="J24" s="4">
        <f t="shared" si="17"/>
        <v>-7.5994982538678313E-2</v>
      </c>
      <c r="K24" s="4">
        <f t="shared" si="17"/>
        <v>-6.9745412424988884E-2</v>
      </c>
      <c r="L24" s="4">
        <f t="shared" si="17"/>
        <v>-4.1644456118352657E-2</v>
      </c>
      <c r="M24" s="4">
        <f t="shared" si="17"/>
        <v>-8.4555227115312714E-4</v>
      </c>
      <c r="N24" s="4">
        <f t="shared" si="17"/>
        <v>-5.9993815324994926E-2</v>
      </c>
      <c r="O24" s="4">
        <f t="shared" si="17"/>
        <v>3.2331742546744424E-2</v>
      </c>
      <c r="P24" s="4">
        <f t="shared" si="17"/>
        <v>0.34624609478516133</v>
      </c>
      <c r="Q24" s="4">
        <f t="shared" si="17"/>
        <v>-0.11441765298798945</v>
      </c>
      <c r="R24" s="4">
        <f t="shared" si="17"/>
        <v>7.9038991088398181E-2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62.24</v>
      </c>
      <c r="J25" s="3">
        <f t="shared" si="18"/>
        <v>65.38</v>
      </c>
      <c r="K25" s="3">
        <f t="shared" si="18"/>
        <v>63.77</v>
      </c>
      <c r="L25" s="3">
        <f t="shared" si="18"/>
        <v>67.47</v>
      </c>
      <c r="M25" s="3">
        <f t="shared" si="18"/>
        <v>67.180000000000007</v>
      </c>
      <c r="N25" s="3">
        <f t="shared" si="18"/>
        <v>55.59</v>
      </c>
      <c r="O25" s="3">
        <f t="shared" si="18"/>
        <v>45.91</v>
      </c>
      <c r="P25" s="3">
        <f t="shared" si="18"/>
        <v>43.13</v>
      </c>
      <c r="Q25" s="3">
        <f t="shared" si="18"/>
        <v>205.84</v>
      </c>
      <c r="R25" s="3">
        <f t="shared" si="18"/>
        <v>297.92</v>
      </c>
      <c r="S25" s="3">
        <f t="shared" si="18"/>
        <v>289.95999999999998</v>
      </c>
      <c r="T25" s="3">
        <f t="shared" si="18"/>
        <v>82.39</v>
      </c>
      <c r="U25" s="3">
        <f t="shared" si="18"/>
        <v>16.52</v>
      </c>
      <c r="V25" s="3">
        <f t="shared" si="18"/>
        <v>339.94</v>
      </c>
      <c r="W25" s="3">
        <f t="shared" si="18"/>
        <v>278.24</v>
      </c>
      <c r="X25" s="3">
        <f t="shared" si="18"/>
        <v>98.02</v>
      </c>
      <c r="Y25" s="3">
        <f t="shared" si="18"/>
        <v>601.49</v>
      </c>
      <c r="Z25" s="3">
        <f t="shared" si="18"/>
        <v>-961416.65</v>
      </c>
    </row>
    <row r="26" spans="1:26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2.2856200053029907E-2</v>
      </c>
      <c r="J26" s="4">
        <f t="shared" si="19"/>
        <v>7.3266378439911239E-2</v>
      </c>
      <c r="K26" s="4">
        <f t="shared" si="19"/>
        <v>8.1352756793879433E-2</v>
      </c>
      <c r="L26" s="4">
        <f t="shared" si="19"/>
        <v>-0.19995173562624946</v>
      </c>
      <c r="M26" s="4">
        <f t="shared" si="19"/>
        <v>-0.25761691499839545</v>
      </c>
      <c r="N26" s="4">
        <f t="shared" si="19"/>
        <v>-0.28132635869130562</v>
      </c>
      <c r="O26" s="4">
        <f t="shared" si="19"/>
        <v>-0.11037586209119721</v>
      </c>
      <c r="P26" s="4">
        <f t="shared" si="19"/>
        <v>0.21158498636072109</v>
      </c>
      <c r="Q26" s="4">
        <f t="shared" si="19"/>
        <v>-9.5464740589761066E-2</v>
      </c>
      <c r="R26" s="4">
        <f t="shared" si="19"/>
        <v>1.3762025426308888E-2</v>
      </c>
      <c r="S26" s="4">
        <f t="shared" si="19"/>
        <v>0.24223762363665791</v>
      </c>
      <c r="T26" s="4">
        <f t="shared" si="19"/>
        <v>-0.32806197537272275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56</v>
      </c>
      <c r="D27" s="3">
        <f>IFERROR(D4/D21,"")</f>
        <v>61.756175972927245</v>
      </c>
      <c r="E27" s="3">
        <f>IFERROR(E4/E21,"")</f>
        <v>60.165448392554993</v>
      </c>
      <c r="H27" s="3">
        <f t="shared" ref="H27:Z27" si="20">IFERROR(H4/H21,"")</f>
        <v>243.84324873096446</v>
      </c>
      <c r="I27" s="3">
        <f t="shared" si="20"/>
        <v>225.51450084602368</v>
      </c>
      <c r="J27" s="3">
        <f t="shared" si="20"/>
        <v>249.67290727308372</v>
      </c>
      <c r="K27" s="3">
        <f t="shared" si="20"/>
        <v>230.15771417369143</v>
      </c>
      <c r="L27" s="3">
        <f t="shared" si="20"/>
        <v>216.34287394628504</v>
      </c>
      <c r="M27" s="3">
        <f t="shared" si="20"/>
        <v>169.28731621250736</v>
      </c>
      <c r="N27" s="3">
        <f t="shared" si="20"/>
        <v>145.96012546559498</v>
      </c>
      <c r="O27" s="3">
        <f t="shared" si="20"/>
        <v>126.53013134679475</v>
      </c>
      <c r="P27" s="3">
        <f t="shared" si="20"/>
        <v>115.03352283865908</v>
      </c>
      <c r="Q27" s="3">
        <f t="shared" si="20"/>
        <v>523.32735294117651</v>
      </c>
      <c r="R27" s="3">
        <f t="shared" si="20"/>
        <v>495.40313725490194</v>
      </c>
      <c r="S27" s="3">
        <f t="shared" si="20"/>
        <v>438.2141176470588</v>
      </c>
      <c r="T27" s="3">
        <f t="shared" si="20"/>
        <v>402.56617647058823</v>
      </c>
      <c r="U27" s="3">
        <f t="shared" si="20"/>
        <v>313.44499999999999</v>
      </c>
      <c r="V27" s="3">
        <f t="shared" si="20"/>
        <v>2220.8431372549021</v>
      </c>
      <c r="W27" s="3">
        <f t="shared" si="20"/>
        <v>1618.535294117647</v>
      </c>
      <c r="X27" s="3">
        <f t="shared" si="20"/>
        <v>1329.2607843137255</v>
      </c>
      <c r="Y27" s="3">
        <f t="shared" si="20"/>
        <v>1104.5867346938776</v>
      </c>
      <c r="Z27" s="3" t="str">
        <f t="shared" si="20"/>
        <v/>
      </c>
    </row>
    <row r="28" spans="1:26" ht="15.5" x14ac:dyDescent="0.35">
      <c r="C28" t="s">
        <v>57</v>
      </c>
      <c r="D28" s="4">
        <f>IFERROR(_xlfn.RRI(5,I27,D27),"")</f>
        <v>-0.22820637913576847</v>
      </c>
      <c r="E28" s="4">
        <f>IFERROR(_xlfn.RRI(5,J27,E27),"")</f>
        <v>-0.24769292197225701</v>
      </c>
      <c r="H28" s="4">
        <f t="shared" ref="H28:Z28" si="21">IFERROR(_xlfn.RRI(5,M27,H27),"")</f>
        <v>7.5715095621369466E-2</v>
      </c>
      <c r="I28" s="4">
        <f t="shared" si="21"/>
        <v>9.0907804962399252E-2</v>
      </c>
      <c r="J28" s="4">
        <f t="shared" si="21"/>
        <v>0.14560656015966633</v>
      </c>
      <c r="K28" s="4">
        <f t="shared" si="21"/>
        <v>0.14878888020724212</v>
      </c>
      <c r="L28" s="4">
        <f t="shared" si="21"/>
        <v>-0.16194247118536509</v>
      </c>
      <c r="M28" s="4">
        <f t="shared" si="21"/>
        <v>-0.19326084946058819</v>
      </c>
      <c r="N28" s="4">
        <f t="shared" si="21"/>
        <v>-0.19738074813980877</v>
      </c>
      <c r="O28" s="4">
        <f t="shared" si="21"/>
        <v>-0.20663810928525606</v>
      </c>
      <c r="P28" s="4">
        <f t="shared" si="21"/>
        <v>-0.18166219530531102</v>
      </c>
      <c r="Q28" s="4">
        <f t="shared" si="21"/>
        <v>-0.25105295765387692</v>
      </c>
      <c r="R28" s="4">
        <f t="shared" si="21"/>
        <v>-0.21083590870442415</v>
      </c>
      <c r="S28" s="4">
        <f t="shared" si="21"/>
        <v>-0.199031873056147</v>
      </c>
      <c r="T28" s="4">
        <f t="shared" si="21"/>
        <v>-0.18280162967770386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58</v>
      </c>
      <c r="H29" s="4" t="str">
        <f t="shared" ref="H29:Z29" si="22">IFERROR(((H25-I25)/I25)*100%,"")</f>
        <v/>
      </c>
      <c r="I29" s="4">
        <f t="shared" si="22"/>
        <v>-4.8026919547262063E-2</v>
      </c>
      <c r="J29" s="4">
        <f t="shared" si="22"/>
        <v>2.5246981339187586E-2</v>
      </c>
      <c r="K29" s="4">
        <f t="shared" si="22"/>
        <v>-5.4839187787164602E-2</v>
      </c>
      <c r="L29" s="4">
        <f t="shared" si="22"/>
        <v>4.3167609407560583E-3</v>
      </c>
      <c r="M29" s="4">
        <f t="shared" si="22"/>
        <v>0.20849073574383886</v>
      </c>
      <c r="N29" s="4">
        <f t="shared" si="22"/>
        <v>0.21084730995425849</v>
      </c>
      <c r="O29" s="4">
        <f t="shared" si="22"/>
        <v>6.4456294922327698E-2</v>
      </c>
      <c r="P29" s="4">
        <f t="shared" si="22"/>
        <v>-0.79046832491255348</v>
      </c>
      <c r="Q29" s="4">
        <f t="shared" si="22"/>
        <v>-0.30907626208378092</v>
      </c>
      <c r="R29" s="4">
        <f t="shared" si="22"/>
        <v>2.7452062353428185E-2</v>
      </c>
      <c r="S29" s="4">
        <f t="shared" si="22"/>
        <v>2.5193591455273698</v>
      </c>
      <c r="T29" s="4">
        <f t="shared" si="22"/>
        <v>3.9872881355932206</v>
      </c>
      <c r="U29" s="4">
        <f t="shared" si="22"/>
        <v>-0.95140318879802321</v>
      </c>
      <c r="V29" s="4">
        <f t="shared" si="22"/>
        <v>0.22175100632547437</v>
      </c>
      <c r="W29" s="4">
        <f t="shared" si="22"/>
        <v>1.8386043664558256</v>
      </c>
      <c r="X29" s="4">
        <f t="shared" si="22"/>
        <v>-0.83703802224475887</v>
      </c>
      <c r="Y29" s="4">
        <f t="shared" si="22"/>
        <v>-1.0006256288571662</v>
      </c>
      <c r="Z29" s="4" t="str">
        <f t="shared" si="22"/>
        <v/>
      </c>
    </row>
    <row r="30" spans="1:26" ht="15.5" x14ac:dyDescent="0.35">
      <c r="C30" t="s">
        <v>59</v>
      </c>
      <c r="H30" s="4">
        <f t="shared" ref="H30:Z30" si="23">IFERROR(((H27-I27)/I27)*100%,"")</f>
        <v>8.1275251995680961E-2</v>
      </c>
      <c r="I30" s="4">
        <f t="shared" si="23"/>
        <v>-9.6760223970302081E-2</v>
      </c>
      <c r="J30" s="4">
        <f t="shared" si="23"/>
        <v>8.4790523617491717E-2</v>
      </c>
      <c r="K30" s="4">
        <f t="shared" si="23"/>
        <v>6.3856229583214408E-2</v>
      </c>
      <c r="L30" s="4">
        <f t="shared" si="23"/>
        <v>0.2779626896247121</v>
      </c>
      <c r="M30" s="4">
        <f t="shared" si="23"/>
        <v>0.1598189277551077</v>
      </c>
      <c r="N30" s="4">
        <f t="shared" si="23"/>
        <v>0.15356021456696636</v>
      </c>
      <c r="O30" s="4">
        <f t="shared" si="23"/>
        <v>9.9941375561107507E-2</v>
      </c>
      <c r="P30" s="4">
        <f t="shared" si="23"/>
        <v>-0.78018820879101036</v>
      </c>
      <c r="Q30" s="4">
        <f t="shared" si="23"/>
        <v>5.6366650887611579E-2</v>
      </c>
      <c r="R30" s="4">
        <f t="shared" si="23"/>
        <v>0.13050474027380293</v>
      </c>
      <c r="S30" s="4">
        <f t="shared" si="23"/>
        <v>8.8551754369942781E-2</v>
      </c>
      <c r="T30" s="4">
        <f t="shared" si="23"/>
        <v>0.28432795696402319</v>
      </c>
      <c r="U30" s="4">
        <f t="shared" si="23"/>
        <v>-0.85886216151788319</v>
      </c>
      <c r="V30" s="4">
        <f t="shared" si="23"/>
        <v>0.37213142359407514</v>
      </c>
      <c r="W30" s="4">
        <f t="shared" si="23"/>
        <v>0.21762058522870589</v>
      </c>
      <c r="X30" s="4">
        <f t="shared" si="23"/>
        <v>0.20340100289373247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482.84</v>
      </c>
      <c r="E32" s="3">
        <f>IFERROR(INDEX(E51:E500,MATCH($A$32,$C$51:$C$500,0)),"")</f>
        <v>472.74</v>
      </c>
      <c r="H32" s="3">
        <f>IFERROR(INDEX(D32:G32,COUNT(D32:G32)),"")</f>
        <v>472.74</v>
      </c>
      <c r="I32" s="3">
        <f t="shared" ref="I32:Z32" si="24">IFERROR(INDEX(I51:I500,MATCH($C$32,$C$51:$C$500,0)),"")</f>
        <v>456.4</v>
      </c>
      <c r="J32" s="3">
        <f t="shared" si="24"/>
        <v>374.38</v>
      </c>
      <c r="K32" s="3">
        <f t="shared" si="24"/>
        <v>322.58</v>
      </c>
      <c r="L32" s="3">
        <f t="shared" si="24"/>
        <v>282.27999999999997</v>
      </c>
      <c r="M32" s="3">
        <f t="shared" si="24"/>
        <v>235.83</v>
      </c>
      <c r="N32" s="3">
        <f t="shared" si="24"/>
        <v>199.04</v>
      </c>
      <c r="O32" s="3">
        <f t="shared" si="24"/>
        <v>171.02</v>
      </c>
      <c r="P32" s="3">
        <f t="shared" si="24"/>
        <v>157.47</v>
      </c>
      <c r="Q32" s="3">
        <f t="shared" si="24"/>
        <v>696.05</v>
      </c>
      <c r="R32" s="3">
        <f t="shared" si="24"/>
        <v>1049.53</v>
      </c>
      <c r="S32" s="3">
        <f t="shared" si="24"/>
        <v>752.74</v>
      </c>
      <c r="T32" s="3">
        <f t="shared" si="24"/>
        <v>458.42</v>
      </c>
      <c r="U32" s="3">
        <f t="shared" si="24"/>
        <v>357.58</v>
      </c>
      <c r="V32" s="3">
        <f t="shared" si="24"/>
        <v>3348.92</v>
      </c>
      <c r="W32" s="3">
        <f t="shared" si="24"/>
        <v>1488.46</v>
      </c>
      <c r="X32" s="3">
        <f t="shared" si="24"/>
        <v>1200.72</v>
      </c>
      <c r="Y32" s="3">
        <f t="shared" si="24"/>
        <v>1138.1099999999999</v>
      </c>
      <c r="Z32" s="3">
        <f t="shared" si="24"/>
        <v>1049603.0900000001</v>
      </c>
    </row>
    <row r="33" spans="1:26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0.75</v>
      </c>
      <c r="E33" s="3">
        <f>IFERROR(INDEX(E51:E500,MATCH($A$33,$C$51:$C$500,0)),"")</f>
        <v>1.03</v>
      </c>
      <c r="H33" s="3">
        <f>IFERROR(INDEX(D33:G33,COUNT(D33:G33)),"")</f>
        <v>1.03</v>
      </c>
      <c r="I33" s="3">
        <f t="shared" ref="I33:Z33" si="25">IFERROR(INDEX(I51:I500,MATCH($C$33,$C$51:$C$500,0)),"")</f>
        <v>1.28</v>
      </c>
      <c r="J33" s="3">
        <f t="shared" si="25"/>
        <v>1.75</v>
      </c>
      <c r="K33" s="3">
        <f t="shared" si="25"/>
        <v>3.07</v>
      </c>
      <c r="L33" s="3">
        <f t="shared" si="25"/>
        <v>3.9</v>
      </c>
      <c r="M33" s="3">
        <f t="shared" si="25"/>
        <v>4.7699999999999996</v>
      </c>
      <c r="N33" s="3">
        <f t="shared" si="25"/>
        <v>4.82</v>
      </c>
      <c r="O33" s="3">
        <f t="shared" si="25"/>
        <v>4.71</v>
      </c>
      <c r="P33" s="3">
        <f t="shared" si="25"/>
        <v>4.38</v>
      </c>
      <c r="Q33" s="3">
        <f t="shared" si="25"/>
        <v>5.75</v>
      </c>
      <c r="R33" s="3">
        <f t="shared" si="25"/>
        <v>3.41</v>
      </c>
      <c r="S33" s="3">
        <f t="shared" si="25"/>
        <v>6.31</v>
      </c>
      <c r="T33" s="3">
        <f t="shared" si="25"/>
        <v>9.0500000000000007</v>
      </c>
      <c r="U33" s="3">
        <f t="shared" si="25"/>
        <v>7.69</v>
      </c>
      <c r="V33" s="3">
        <f t="shared" si="25"/>
        <v>6.78</v>
      </c>
      <c r="W33" s="3">
        <f t="shared" si="25"/>
        <v>6.72</v>
      </c>
      <c r="X33" s="3">
        <f t="shared" si="25"/>
        <v>10.79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23.48</v>
      </c>
      <c r="E34" s="3">
        <f>IFERROR(INDEX(E51:E500,MATCH($A$34,$C$51:$C$500,0)),"")</f>
        <v>30.65</v>
      </c>
      <c r="H34" s="3">
        <f>IFERROR(INDEX(D34:G34,COUNT(D34:G34)),"")</f>
        <v>30.65</v>
      </c>
      <c r="I34" s="3">
        <f t="shared" ref="I34:Z34" si="26">IFERROR(INDEX(I51:I500,MATCH($C$34,$C$51:$C$500,0)),"")</f>
        <v>9.4</v>
      </c>
      <c r="J34" s="3">
        <f t="shared" si="26"/>
        <v>10.02</v>
      </c>
      <c r="K34" s="3">
        <f t="shared" si="26"/>
        <v>15.52</v>
      </c>
      <c r="L34" s="3">
        <f t="shared" si="26"/>
        <v>16.3</v>
      </c>
      <c r="M34" s="3">
        <f t="shared" si="26"/>
        <v>16.75</v>
      </c>
      <c r="N34" s="3">
        <f t="shared" si="26"/>
        <v>17.27</v>
      </c>
      <c r="O34" s="3">
        <f t="shared" si="26"/>
        <v>17.53</v>
      </c>
      <c r="P34" s="3">
        <f t="shared" si="26"/>
        <v>16</v>
      </c>
      <c r="Q34" s="3">
        <f t="shared" si="26"/>
        <v>19.43</v>
      </c>
      <c r="R34" s="3">
        <f t="shared" si="26"/>
        <v>12.02</v>
      </c>
      <c r="S34" s="3">
        <f t="shared" si="26"/>
        <v>16.38</v>
      </c>
      <c r="T34" s="3">
        <f t="shared" si="26"/>
        <v>50.37</v>
      </c>
      <c r="U34" s="3">
        <f t="shared" si="26"/>
        <v>166.46</v>
      </c>
      <c r="V34" s="3">
        <f t="shared" si="26"/>
        <v>66.78</v>
      </c>
      <c r="W34" s="3">
        <f t="shared" si="26"/>
        <v>35.94</v>
      </c>
      <c r="X34" s="3">
        <f t="shared" si="26"/>
        <v>132.12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5.89</v>
      </c>
      <c r="E35" s="3">
        <f>IFERROR(INDEX(E51:E500,MATCH($A$35,$C$51:$C$500,0)),"")</f>
        <v>8.11</v>
      </c>
      <c r="H35" s="3">
        <f>IFERROR(INDEX(D35:G35,COUNT(D35:G35)),"")</f>
        <v>8.11</v>
      </c>
      <c r="I35" s="3">
        <f t="shared" ref="I35:Z35" si="27">IFERROR(INDEX(I51:I500,MATCH($C$35,$C$51:$C$500,0)),"")</f>
        <v>2.59</v>
      </c>
      <c r="J35" s="3">
        <f t="shared" si="27"/>
        <v>2.62</v>
      </c>
      <c r="K35" s="3">
        <f t="shared" si="27"/>
        <v>4.3</v>
      </c>
      <c r="L35" s="3">
        <f t="shared" si="27"/>
        <v>5.08</v>
      </c>
      <c r="M35" s="3">
        <f t="shared" si="27"/>
        <v>6.65</v>
      </c>
      <c r="N35" s="3">
        <f t="shared" si="27"/>
        <v>6.58</v>
      </c>
      <c r="O35" s="3">
        <f t="shared" si="27"/>
        <v>6.36</v>
      </c>
      <c r="P35" s="3">
        <f t="shared" si="27"/>
        <v>6</v>
      </c>
      <c r="Q35" s="3">
        <f t="shared" si="27"/>
        <v>7.65</v>
      </c>
      <c r="R35" s="3">
        <f t="shared" si="27"/>
        <v>7.23</v>
      </c>
      <c r="S35" s="3">
        <f t="shared" si="27"/>
        <v>10.84</v>
      </c>
      <c r="T35" s="3">
        <f t="shared" si="27"/>
        <v>10.31</v>
      </c>
      <c r="U35" s="3">
        <f t="shared" si="27"/>
        <v>8.7799999999999994</v>
      </c>
      <c r="V35" s="3">
        <f t="shared" si="27"/>
        <v>10.220000000000001</v>
      </c>
      <c r="W35" s="3">
        <f t="shared" si="27"/>
        <v>6.18</v>
      </c>
      <c r="X35" s="3">
        <f t="shared" si="27"/>
        <v>9.75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</row>
    <row r="51" spans="2:26" ht="15.5" x14ac:dyDescent="0.35">
      <c r="B51" t="s">
        <v>80</v>
      </c>
      <c r="C51" t="s">
        <v>6</v>
      </c>
      <c r="D51" s="5">
        <v>3649790000000</v>
      </c>
      <c r="E51" s="5">
        <v>3555778000000</v>
      </c>
      <c r="F51" s="5">
        <v>3641206000000</v>
      </c>
      <c r="G51" s="5">
        <v>3292471000000</v>
      </c>
      <c r="I51" s="5">
        <v>13327907000000</v>
      </c>
      <c r="J51" s="5">
        <v>12735815000000</v>
      </c>
      <c r="K51" s="5">
        <v>11740345000000</v>
      </c>
      <c r="L51" s="5">
        <v>11035650000000</v>
      </c>
      <c r="M51" s="5">
        <v>8635346000000</v>
      </c>
      <c r="N51" s="5">
        <v>7445426000000</v>
      </c>
      <c r="O51" s="5">
        <v>6454302000000</v>
      </c>
      <c r="P51" s="5">
        <v>5867860000000</v>
      </c>
      <c r="Q51" s="5">
        <v>5337939000000</v>
      </c>
      <c r="R51" s="5">
        <v>5053112000000</v>
      </c>
      <c r="S51" s="5">
        <v>4469784000000</v>
      </c>
      <c r="T51" s="5">
        <v>4106175000000</v>
      </c>
      <c r="U51" s="5">
        <v>3197139000000</v>
      </c>
      <c r="V51" s="5">
        <v>2265260000000</v>
      </c>
      <c r="W51" s="5">
        <v>1650906000000</v>
      </c>
      <c r="X51" s="5">
        <v>1355846000000</v>
      </c>
      <c r="Y51" s="5">
        <v>1082495000000</v>
      </c>
      <c r="Z51" s="5">
        <v>273689000000</v>
      </c>
    </row>
    <row r="52" spans="2:26" ht="15.5" x14ac:dyDescent="0.35">
      <c r="C52" t="s">
        <v>82</v>
      </c>
      <c r="D52" s="5">
        <v>-1335964000000</v>
      </c>
      <c r="E52" s="5">
        <v>-1248806000000</v>
      </c>
      <c r="F52" s="5">
        <v>-1103748000000</v>
      </c>
      <c r="G52" s="5">
        <v>-1059031000000</v>
      </c>
      <c r="I52" s="5">
        <v>-4188377000000</v>
      </c>
      <c r="J52" s="5">
        <v>-3996322000000</v>
      </c>
      <c r="K52" s="5">
        <v>-3527754000000</v>
      </c>
      <c r="L52" s="5">
        <v>-2914450000000</v>
      </c>
      <c r="M52" s="5">
        <v>-2340173000000</v>
      </c>
      <c r="N52" s="5">
        <v>-2059254000000</v>
      </c>
      <c r="O52" s="5">
        <v>-1807940000000</v>
      </c>
      <c r="P52" s="5">
        <v>-1541885000000</v>
      </c>
      <c r="Q52" s="5">
        <v>-1172298000000</v>
      </c>
      <c r="R52" s="5">
        <v>-668773000000</v>
      </c>
      <c r="S52" s="5">
        <v>-571501000000</v>
      </c>
      <c r="T52" s="5">
        <v>-1322077000000</v>
      </c>
      <c r="U52" s="5">
        <v>-1134946000000</v>
      </c>
      <c r="V52" s="5">
        <v>-719568000000</v>
      </c>
      <c r="W52" s="5">
        <v>-570923000000</v>
      </c>
      <c r="X52" s="5">
        <v>-474488000000</v>
      </c>
      <c r="Y52" s="5">
        <v>-416164000000</v>
      </c>
      <c r="Z52" s="5">
        <v>-106311000000</v>
      </c>
    </row>
    <row r="53" spans="2:26" ht="15.5" x14ac:dyDescent="0.35">
      <c r="C53" t="s">
        <v>81</v>
      </c>
      <c r="D53" s="5">
        <v>31858000000</v>
      </c>
      <c r="E53" s="5">
        <v>31329000000</v>
      </c>
      <c r="F53" s="5">
        <v>6132000000</v>
      </c>
      <c r="G53" s="5">
        <v>1812000000</v>
      </c>
      <c r="I53" s="5">
        <v>4271000000</v>
      </c>
      <c r="J53" s="5">
        <v>28916000000</v>
      </c>
      <c r="K53" s="5">
        <v>49594000000</v>
      </c>
      <c r="L53" s="5">
        <v>55347000000</v>
      </c>
      <c r="M53" s="5">
        <v>20500000000</v>
      </c>
      <c r="N53" s="5">
        <v>17617000000</v>
      </c>
      <c r="O53" s="5">
        <v>11134000000</v>
      </c>
      <c r="P53" s="5">
        <v>5000000</v>
      </c>
      <c r="Q53" s="5">
        <v>13000000</v>
      </c>
      <c r="R53" s="5">
        <v>5140000000</v>
      </c>
      <c r="S53" s="5">
        <v>6353000000</v>
      </c>
      <c r="T53" s="5">
        <v>-2974000000</v>
      </c>
      <c r="U53" s="5">
        <v>-4075000000</v>
      </c>
      <c r="V53" s="5">
        <v>-527000000</v>
      </c>
    </row>
    <row r="54" spans="2:26" ht="15.5" x14ac:dyDescent="0.35">
      <c r="C54" t="s">
        <v>83</v>
      </c>
      <c r="D54" s="5">
        <v>-1335964000000</v>
      </c>
      <c r="E54" s="5">
        <v>-1248806000000</v>
      </c>
      <c r="F54" s="5">
        <v>-1103748000000</v>
      </c>
      <c r="G54" s="5">
        <v>-1059031000000</v>
      </c>
      <c r="I54" s="5">
        <v>-4188377000000</v>
      </c>
      <c r="J54" s="5">
        <v>-3996322000000</v>
      </c>
      <c r="K54" s="5">
        <v>-3527754000000</v>
      </c>
      <c r="L54" s="5">
        <v>-2914450000000</v>
      </c>
      <c r="M54" s="5">
        <v>-2340173000000</v>
      </c>
      <c r="N54" s="5">
        <v>-2059254000000</v>
      </c>
      <c r="O54" s="5">
        <v>-1807940000000</v>
      </c>
      <c r="P54" s="5">
        <v>-1541885000000</v>
      </c>
      <c r="Q54" s="5">
        <v>-1172298000000</v>
      </c>
      <c r="R54" s="5">
        <v>-668773000000</v>
      </c>
      <c r="S54" s="5">
        <v>-571501000000</v>
      </c>
      <c r="T54" s="5">
        <v>-1322077000000</v>
      </c>
      <c r="U54" s="5">
        <v>-1134946000000</v>
      </c>
      <c r="V54" s="5">
        <v>-719568000000</v>
      </c>
      <c r="W54" s="5">
        <v>-570923000000</v>
      </c>
      <c r="X54" s="5">
        <v>-474488000000</v>
      </c>
      <c r="Y54" s="5">
        <v>-416164000000</v>
      </c>
      <c r="Z54" s="5">
        <v>-106311000000</v>
      </c>
    </row>
    <row r="55" spans="2:26" ht="15.5" x14ac:dyDescent="0.35">
      <c r="C55" t="s">
        <v>84</v>
      </c>
      <c r="D55" s="5">
        <v>2313826000000</v>
      </c>
      <c r="E55" s="5">
        <v>2306972000000</v>
      </c>
      <c r="F55" s="5">
        <v>2537458000000</v>
      </c>
      <c r="G55" s="5">
        <v>2233440000000</v>
      </c>
      <c r="I55" s="5">
        <v>9139530000000</v>
      </c>
      <c r="J55" s="5">
        <v>8739493000000</v>
      </c>
      <c r="K55" s="5">
        <v>8212591000000</v>
      </c>
      <c r="L55" s="5">
        <v>8121200000000</v>
      </c>
      <c r="M55" s="5">
        <v>6295173000000</v>
      </c>
      <c r="N55" s="5">
        <v>5386172000000</v>
      </c>
      <c r="O55" s="5">
        <v>4646362000000</v>
      </c>
      <c r="P55" s="5">
        <v>4325975000000</v>
      </c>
      <c r="Q55" s="5">
        <v>4165641000000</v>
      </c>
      <c r="R55" s="5">
        <v>4384339000000</v>
      </c>
      <c r="S55" s="5">
        <v>3898283000000</v>
      </c>
      <c r="T55" s="5">
        <v>2784098000000</v>
      </c>
      <c r="U55" s="5">
        <v>2062193000000</v>
      </c>
      <c r="V55" s="5">
        <v>1545692000000</v>
      </c>
      <c r="W55" s="5">
        <v>1079983000000</v>
      </c>
      <c r="X55" s="5">
        <v>881358000000</v>
      </c>
      <c r="Y55" s="5">
        <v>666331000000</v>
      </c>
      <c r="Z55" s="5">
        <v>167378000000</v>
      </c>
    </row>
    <row r="56" spans="2:26" ht="15.5" x14ac:dyDescent="0.35">
      <c r="C56" t="s">
        <v>85</v>
      </c>
      <c r="D56" s="5">
        <v>-446545000000</v>
      </c>
      <c r="E56" s="5">
        <v>-468303000000</v>
      </c>
      <c r="F56" s="5">
        <v>-509718000000</v>
      </c>
      <c r="G56" s="5">
        <v>-378314000000</v>
      </c>
      <c r="I56" s="5">
        <v>-1641835000000</v>
      </c>
      <c r="J56" s="5">
        <v>-1473572000000</v>
      </c>
      <c r="K56" s="5">
        <v>-1271289000000</v>
      </c>
      <c r="L56" s="5">
        <v>-1293560000000</v>
      </c>
      <c r="M56" s="5">
        <v>-898624000000</v>
      </c>
      <c r="N56" s="5">
        <v>-819545000000</v>
      </c>
      <c r="O56" s="5">
        <v>-718669000000</v>
      </c>
      <c r="P56" s="5">
        <v>-535898000000</v>
      </c>
      <c r="Q56" s="5">
        <v>-743493000000</v>
      </c>
      <c r="R56" s="5">
        <v>-62242000000</v>
      </c>
      <c r="S56" s="5">
        <v>609686000000</v>
      </c>
      <c r="T56" s="5">
        <v>-724889000000</v>
      </c>
      <c r="U56" s="5">
        <v>-1286871000000</v>
      </c>
      <c r="V56" s="5">
        <v>-563385000000</v>
      </c>
      <c r="W56" s="5">
        <v>-223377000000</v>
      </c>
      <c r="X56" s="5">
        <v>25202000000</v>
      </c>
      <c r="Y56" s="5">
        <v>434256000000</v>
      </c>
      <c r="Z56" s="5">
        <v>-520990000000</v>
      </c>
    </row>
    <row r="57" spans="2:26" ht="15.5" x14ac:dyDescent="0.35">
      <c r="C57" t="s">
        <v>386</v>
      </c>
      <c r="D57" s="5">
        <v>-93235000000</v>
      </c>
      <c r="E57" s="5">
        <v>-95190000000</v>
      </c>
      <c r="F57" s="5">
        <v>-113303000000</v>
      </c>
      <c r="G57" s="5">
        <v>-82950000000</v>
      </c>
      <c r="I57" s="5">
        <v>-328899000000</v>
      </c>
      <c r="J57" s="5">
        <v>-312845000000</v>
      </c>
      <c r="K57" s="5">
        <v>-238120000000</v>
      </c>
      <c r="L57" s="5">
        <v>-169062000000</v>
      </c>
      <c r="M57" s="5">
        <v>-120037000000</v>
      </c>
      <c r="N57" s="5">
        <v>-145996000000</v>
      </c>
      <c r="O57" s="5">
        <v>-147620000000</v>
      </c>
      <c r="P57" s="5">
        <v>-109271000000</v>
      </c>
      <c r="Q57" s="5">
        <v>-80418000000</v>
      </c>
      <c r="R57" s="5">
        <v>-48824000000</v>
      </c>
      <c r="S57" s="5">
        <v>-60811000000</v>
      </c>
      <c r="T57" s="5">
        <v>-50932000000</v>
      </c>
      <c r="U57" s="5">
        <v>-36157000000</v>
      </c>
      <c r="V57" s="5">
        <v>-29060000000</v>
      </c>
      <c r="W57" s="5">
        <v>-174919000000</v>
      </c>
      <c r="X57" s="5">
        <v>-161338000000</v>
      </c>
      <c r="Y57" s="5">
        <v>-98753000000</v>
      </c>
      <c r="Z57" s="5">
        <v>-31079000000</v>
      </c>
    </row>
    <row r="58" spans="2:26" ht="15.5" x14ac:dyDescent="0.35">
      <c r="C58" t="s">
        <v>387</v>
      </c>
      <c r="D58" s="5">
        <v>-238882000000</v>
      </c>
      <c r="E58" s="5">
        <v>-227195000000</v>
      </c>
      <c r="F58" s="5">
        <v>-277341000000</v>
      </c>
      <c r="G58" s="5">
        <v>-202633000000</v>
      </c>
      <c r="I58" s="5">
        <v>-913438000000</v>
      </c>
      <c r="J58" s="5">
        <v>-824232000000</v>
      </c>
      <c r="K58" s="5">
        <v>-838176000000</v>
      </c>
      <c r="L58" s="5">
        <v>-742262000000</v>
      </c>
      <c r="M58" s="5">
        <v>-600631000000</v>
      </c>
      <c r="N58" s="5">
        <v>-479270000000</v>
      </c>
      <c r="O58" s="5">
        <v>-463049000000</v>
      </c>
      <c r="P58" s="5">
        <v>-399251000000</v>
      </c>
      <c r="Q58" s="5">
        <v>-376494000000</v>
      </c>
      <c r="R58" s="5">
        <v>-386849000000</v>
      </c>
      <c r="S58" s="5">
        <v>-451601000000</v>
      </c>
      <c r="T58" s="5">
        <v>-398537000000</v>
      </c>
      <c r="U58" s="5">
        <v>-302434000000</v>
      </c>
      <c r="V58" s="5">
        <v>-210084000000</v>
      </c>
    </row>
    <row r="59" spans="2:26" ht="15.5" x14ac:dyDescent="0.35">
      <c r="C59" t="s">
        <v>94</v>
      </c>
      <c r="D59" s="5">
        <v>1867281000000</v>
      </c>
      <c r="E59" s="5">
        <v>1838669000000</v>
      </c>
      <c r="F59" s="5">
        <v>2027740000000</v>
      </c>
      <c r="G59" s="5">
        <v>1855126000000</v>
      </c>
      <c r="I59" s="5">
        <v>7497695000000</v>
      </c>
      <c r="J59" s="5">
        <v>7265921000000</v>
      </c>
      <c r="K59" s="5">
        <v>6941302000000</v>
      </c>
      <c r="L59" s="5">
        <v>6827640000000</v>
      </c>
      <c r="M59" s="5">
        <v>5396549000000</v>
      </c>
      <c r="N59" s="5">
        <v>4566627000000</v>
      </c>
      <c r="O59" s="5">
        <v>3927693000000</v>
      </c>
      <c r="P59" s="5">
        <v>3790077000000</v>
      </c>
      <c r="Q59" s="5">
        <v>3422148000000</v>
      </c>
      <c r="R59" s="5">
        <v>4322097000000</v>
      </c>
      <c r="S59" s="5">
        <v>4507969000000</v>
      </c>
      <c r="T59" s="5">
        <v>2059209000000</v>
      </c>
      <c r="U59" s="5">
        <v>775322000000</v>
      </c>
      <c r="V59" s="5">
        <v>982307000000</v>
      </c>
      <c r="W59" s="5">
        <v>856606000000</v>
      </c>
      <c r="X59" s="5">
        <v>906560000000</v>
      </c>
      <c r="Y59" s="5">
        <v>1100587000000</v>
      </c>
      <c r="Z59" s="5">
        <v>-353612000000</v>
      </c>
    </row>
    <row r="60" spans="2:26" ht="15.5" x14ac:dyDescent="0.35">
      <c r="C60" t="s">
        <v>95</v>
      </c>
      <c r="D60" s="5">
        <v>-852071000000</v>
      </c>
      <c r="E60" s="5">
        <v>-831387000000</v>
      </c>
      <c r="F60" s="5">
        <v>-886741000000</v>
      </c>
      <c r="G60" s="5">
        <v>-936489000000</v>
      </c>
      <c r="I60" s="5">
        <v>-3809595000000</v>
      </c>
      <c r="J60" s="5">
        <v>-3729238000000</v>
      </c>
      <c r="K60" s="5">
        <v>-3395426000000</v>
      </c>
      <c r="L60" s="5">
        <v>-2879609000000</v>
      </c>
      <c r="M60" s="5">
        <v>-1680467000000</v>
      </c>
      <c r="N60" s="5">
        <v>-1373007000000</v>
      </c>
      <c r="O60" s="5">
        <v>-1023263000000</v>
      </c>
      <c r="P60" s="5">
        <v>-861947000000</v>
      </c>
      <c r="Q60" s="5">
        <v>-619188000000</v>
      </c>
      <c r="R60" s="5">
        <v>-612795000000</v>
      </c>
      <c r="S60" s="5">
        <v>-550154000000</v>
      </c>
      <c r="T60" s="5">
        <v>-848654000000</v>
      </c>
      <c r="U60" s="5">
        <v>-547333000000</v>
      </c>
      <c r="V60" s="5">
        <v>-522331000000</v>
      </c>
      <c r="W60" s="5">
        <v>-476206000000</v>
      </c>
      <c r="X60" s="5">
        <v>-774100000000</v>
      </c>
      <c r="Y60" s="5">
        <v>-424979000000</v>
      </c>
      <c r="Z60" s="5">
        <v>-91234000000</v>
      </c>
    </row>
    <row r="61" spans="2:26" ht="15.5" x14ac:dyDescent="0.35">
      <c r="C61" t="s">
        <v>431</v>
      </c>
      <c r="D61" s="5">
        <v>14617000000</v>
      </c>
      <c r="E61" s="5">
        <v>7269000000</v>
      </c>
      <c r="F61" s="5">
        <v>8614000000</v>
      </c>
      <c r="G61" s="5">
        <v>11219000000</v>
      </c>
      <c r="I61" s="5">
        <v>44354000000</v>
      </c>
      <c r="J61" s="5">
        <v>84309000000</v>
      </c>
      <c r="K61" s="5">
        <v>25649000000</v>
      </c>
      <c r="L61" s="5">
        <v>29265000000</v>
      </c>
      <c r="M61" s="5">
        <v>30866000000</v>
      </c>
      <c r="N61" s="5">
        <v>33587000000</v>
      </c>
      <c r="O61" s="5">
        <v>39050000000</v>
      </c>
      <c r="P61" s="5">
        <v>33908000000</v>
      </c>
      <c r="Q61" s="5">
        <v>68121000000</v>
      </c>
      <c r="R61" s="5">
        <v>56073000000</v>
      </c>
      <c r="S61" s="5">
        <v>12358000000</v>
      </c>
      <c r="T61" s="5">
        <v>6932000000</v>
      </c>
      <c r="U61" s="5">
        <v>4012000000</v>
      </c>
      <c r="V61" s="5">
        <v>11884000000</v>
      </c>
      <c r="W61" s="5">
        <v>1069000000</v>
      </c>
      <c r="X61" s="5">
        <v>6988000000</v>
      </c>
      <c r="Y61" s="5">
        <v>8302000000</v>
      </c>
      <c r="Z61" s="5">
        <v>1653000000</v>
      </c>
    </row>
    <row r="62" spans="2:26" ht="15.5" x14ac:dyDescent="0.35">
      <c r="C62" t="s">
        <v>27</v>
      </c>
      <c r="D62" s="5">
        <v>-667041000000</v>
      </c>
      <c r="E62" s="5">
        <v>-644070000000</v>
      </c>
      <c r="F62" s="5">
        <v>-680302000000</v>
      </c>
      <c r="G62" s="5">
        <v>-759055000000</v>
      </c>
      <c r="I62" s="5">
        <v>-3080117000000</v>
      </c>
      <c r="J62" s="5">
        <v>-3137673000000</v>
      </c>
      <c r="K62" s="5">
        <v>-2858027000000</v>
      </c>
      <c r="L62" s="5">
        <v>-2391801000000</v>
      </c>
      <c r="M62" s="5">
        <v>-1370274000000</v>
      </c>
      <c r="N62" s="5">
        <v>-1201293000000</v>
      </c>
      <c r="O62" s="5">
        <v>-957884000000</v>
      </c>
      <c r="P62" s="5">
        <v>-872278000000</v>
      </c>
      <c r="Q62" s="5">
        <v>-687309000000</v>
      </c>
      <c r="R62" s="5">
        <v>-668868000000</v>
      </c>
      <c r="S62" s="5">
        <v>-562512000000</v>
      </c>
      <c r="T62" s="5">
        <v>-855586000000</v>
      </c>
      <c r="U62" s="5">
        <v>-551345000000</v>
      </c>
      <c r="V62" s="5">
        <v>-534215000000</v>
      </c>
      <c r="W62" s="5">
        <v>-443388000000</v>
      </c>
      <c r="X62" s="5">
        <v>-787938000000</v>
      </c>
      <c r="Y62" s="5">
        <v>-464755000000</v>
      </c>
      <c r="Z62" s="5">
        <v>-90791000000</v>
      </c>
    </row>
    <row r="63" spans="2:26" ht="15.5" x14ac:dyDescent="0.35">
      <c r="C63" t="s">
        <v>628</v>
      </c>
      <c r="D63" s="5">
        <v>-196724000000</v>
      </c>
      <c r="E63" s="5">
        <v>-193132000000</v>
      </c>
      <c r="F63" s="5">
        <v>-213330000000</v>
      </c>
      <c r="G63" s="5">
        <v>-186409000000</v>
      </c>
      <c r="I63" s="5">
        <v>-764961000000</v>
      </c>
      <c r="J63" s="5">
        <v>-659012000000</v>
      </c>
      <c r="K63" s="5">
        <v>-557918000000</v>
      </c>
      <c r="L63" s="5">
        <v>-511220000000</v>
      </c>
      <c r="M63" s="5">
        <v>-334886000000</v>
      </c>
      <c r="N63" s="5">
        <v>-205301000000</v>
      </c>
      <c r="O63" s="5">
        <v>-104429000000</v>
      </c>
      <c r="P63" s="5">
        <v>-23577000000</v>
      </c>
    </row>
    <row r="64" spans="2:26" ht="15.5" x14ac:dyDescent="0.35">
      <c r="C64" t="s">
        <v>96</v>
      </c>
      <c r="D64" s="5">
        <v>-852071000000</v>
      </c>
      <c r="E64" s="5">
        <v>-831387000000</v>
      </c>
      <c r="F64" s="5">
        <v>-886741000000</v>
      </c>
      <c r="G64" s="5">
        <v>-936489000000</v>
      </c>
      <c r="I64" s="5">
        <v>-3809595000000</v>
      </c>
      <c r="J64" s="5">
        <v>-3729238000000</v>
      </c>
      <c r="K64" s="5">
        <v>-3395426000000</v>
      </c>
      <c r="L64" s="5">
        <v>-2879609000000</v>
      </c>
      <c r="M64" s="5">
        <v>-1680467000000</v>
      </c>
      <c r="N64" s="5">
        <v>-1373007000000</v>
      </c>
      <c r="O64" s="5">
        <v>-1023263000000</v>
      </c>
      <c r="P64" s="5">
        <v>-861947000000</v>
      </c>
      <c r="Q64" s="5">
        <v>-619188000000</v>
      </c>
      <c r="R64" s="5">
        <v>-612795000000</v>
      </c>
      <c r="S64" s="5">
        <v>-550154000000</v>
      </c>
      <c r="T64" s="5">
        <v>-848654000000</v>
      </c>
      <c r="U64" s="5">
        <v>-547333000000</v>
      </c>
      <c r="V64" s="5">
        <v>-522331000000</v>
      </c>
      <c r="W64" s="5">
        <v>-476206000000</v>
      </c>
      <c r="X64" s="5">
        <v>-774100000000</v>
      </c>
      <c r="Y64" s="5">
        <v>-424979000000</v>
      </c>
      <c r="Z64" s="5">
        <v>-91234000000</v>
      </c>
    </row>
    <row r="65" spans="2:26" ht="15.5" x14ac:dyDescent="0.35">
      <c r="C65" t="s">
        <v>29</v>
      </c>
      <c r="D65" s="5">
        <v>1015210000000</v>
      </c>
      <c r="E65" s="5">
        <v>1007282000000</v>
      </c>
      <c r="F65" s="5">
        <v>1140999000000</v>
      </c>
      <c r="G65" s="5">
        <v>918637000000</v>
      </c>
      <c r="I65" s="5">
        <v>3688100000000</v>
      </c>
      <c r="J65" s="5">
        <v>3536683000000</v>
      </c>
      <c r="K65" s="5">
        <v>3545876000000</v>
      </c>
      <c r="L65" s="5">
        <v>3948031000000</v>
      </c>
      <c r="M65" s="5">
        <v>3716082000000</v>
      </c>
      <c r="N65" s="5">
        <v>3193620000000</v>
      </c>
      <c r="O65" s="5">
        <v>2904430000000</v>
      </c>
      <c r="P65" s="5">
        <v>2928130000000</v>
      </c>
      <c r="Q65" s="5">
        <v>2802960000000</v>
      </c>
      <c r="R65" s="5">
        <v>3709302000000</v>
      </c>
      <c r="S65" s="5">
        <v>3957815000000</v>
      </c>
      <c r="T65" s="5">
        <v>1210555000000</v>
      </c>
      <c r="U65" s="5">
        <v>227989000000</v>
      </c>
      <c r="V65" s="5">
        <v>459976000000</v>
      </c>
      <c r="W65" s="5">
        <v>380400000000</v>
      </c>
      <c r="X65" s="5">
        <v>132460000000</v>
      </c>
      <c r="Y65" s="5">
        <v>675608000000</v>
      </c>
      <c r="Z65" s="5">
        <v>-444846000000</v>
      </c>
    </row>
    <row r="66" spans="2:26" ht="15.5" x14ac:dyDescent="0.35">
      <c r="C66" t="s">
        <v>28</v>
      </c>
      <c r="D66" s="5">
        <v>-67469000000</v>
      </c>
      <c r="E66" s="5">
        <v>-35167000000</v>
      </c>
      <c r="F66" s="5">
        <v>-11920000000</v>
      </c>
      <c r="G66" s="5">
        <v>-13844000000</v>
      </c>
      <c r="I66" s="5">
        <v>-5852000000</v>
      </c>
      <c r="J66" s="5">
        <v>-172077000000</v>
      </c>
      <c r="K66" s="5">
        <v>-242234000000</v>
      </c>
      <c r="L66" s="5">
        <v>-451496000000</v>
      </c>
      <c r="M66" s="5">
        <v>-268207000000</v>
      </c>
      <c r="N66" s="5">
        <v>-340003000000</v>
      </c>
      <c r="O66" s="5">
        <v>-551341000000</v>
      </c>
      <c r="P66" s="5">
        <v>-728070000000</v>
      </c>
      <c r="Q66" s="5">
        <v>-702822000000</v>
      </c>
      <c r="R66" s="5">
        <v>-1039151000000</v>
      </c>
      <c r="S66" s="5">
        <v>-993129000000</v>
      </c>
      <c r="T66" s="5">
        <v>-371138000000</v>
      </c>
      <c r="U66" s="5">
        <v>-63331000000</v>
      </c>
      <c r="V66" s="5">
        <v>-113677000000</v>
      </c>
      <c r="W66" s="5">
        <v>-96516000000</v>
      </c>
      <c r="X66" s="5">
        <v>-32446000000</v>
      </c>
      <c r="Y66" s="5">
        <v>-86115000000</v>
      </c>
      <c r="Z66" s="5">
        <v>-26277000000</v>
      </c>
    </row>
    <row r="67" spans="2:26" ht="15.5" x14ac:dyDescent="0.35">
      <c r="C67" t="s">
        <v>254</v>
      </c>
      <c r="D67" s="5">
        <v>947741000000</v>
      </c>
      <c r="E67" s="5">
        <v>972115000000</v>
      </c>
      <c r="F67" s="5">
        <v>1129079000000</v>
      </c>
      <c r="G67" s="5">
        <v>904793000000</v>
      </c>
      <c r="I67" s="5">
        <v>3682248000000</v>
      </c>
      <c r="J67" s="5">
        <v>3364606000000</v>
      </c>
      <c r="K67" s="5">
        <v>3303642000000</v>
      </c>
      <c r="L67" s="5">
        <v>3496535000000</v>
      </c>
      <c r="M67" s="5">
        <v>3447875000000</v>
      </c>
      <c r="N67" s="5">
        <v>2853617000000</v>
      </c>
      <c r="O67" s="5">
        <v>2353089000000</v>
      </c>
      <c r="P67" s="5">
        <v>2200060000000</v>
      </c>
      <c r="Q67" s="5">
        <v>2100138000000</v>
      </c>
      <c r="R67" s="5">
        <v>2670151000000</v>
      </c>
      <c r="S67" s="5">
        <v>2964686000000</v>
      </c>
      <c r="T67" s="5">
        <v>839417000000</v>
      </c>
      <c r="U67" s="5">
        <v>164658000000</v>
      </c>
      <c r="V67" s="5">
        <v>346299000000</v>
      </c>
      <c r="W67" s="5">
        <v>283884000000</v>
      </c>
      <c r="X67" s="5">
        <v>100014000000</v>
      </c>
      <c r="Y67" s="5">
        <v>589493000000</v>
      </c>
      <c r="Z67" s="5">
        <v>-471123000000</v>
      </c>
    </row>
    <row r="68" spans="2:26" ht="15.5" x14ac:dyDescent="0.35">
      <c r="C68" t="s">
        <v>256</v>
      </c>
      <c r="R68" s="5">
        <v>372836000000</v>
      </c>
    </row>
    <row r="69" spans="2:26" ht="15.5" x14ac:dyDescent="0.35">
      <c r="C69" t="s">
        <v>100</v>
      </c>
      <c r="D69" s="5">
        <v>947741000000</v>
      </c>
      <c r="E69" s="5">
        <v>972115000000</v>
      </c>
      <c r="F69" s="5">
        <v>1129079000000</v>
      </c>
      <c r="G69" s="5">
        <v>904793000000</v>
      </c>
      <c r="I69" s="5">
        <v>3682248000000</v>
      </c>
      <c r="J69" s="5">
        <v>3364606000000</v>
      </c>
      <c r="K69" s="5">
        <v>3303642000000</v>
      </c>
      <c r="L69" s="5">
        <v>3496535000000</v>
      </c>
      <c r="M69" s="5">
        <v>3447875000000</v>
      </c>
      <c r="N69" s="5">
        <v>2853617000000</v>
      </c>
      <c r="O69" s="5">
        <v>2353089000000</v>
      </c>
      <c r="P69" s="5">
        <v>2200060000000</v>
      </c>
      <c r="Q69" s="5">
        <v>2100138000000</v>
      </c>
      <c r="R69" s="5">
        <v>3042987000000</v>
      </c>
      <c r="S69" s="5">
        <v>2964686000000</v>
      </c>
      <c r="T69" s="5">
        <v>839417000000</v>
      </c>
      <c r="U69" s="5">
        <v>164658000000</v>
      </c>
      <c r="V69" s="5">
        <v>346299000000</v>
      </c>
      <c r="W69" s="5">
        <v>283884000000</v>
      </c>
      <c r="X69" s="5">
        <v>100014000000</v>
      </c>
      <c r="Y69" s="5">
        <v>589493000000</v>
      </c>
      <c r="Z69" s="5">
        <v>-471123000000</v>
      </c>
    </row>
    <row r="70" spans="2:26" ht="15.5" x14ac:dyDescent="0.35">
      <c r="C70" t="s">
        <v>101</v>
      </c>
      <c r="D70" s="5">
        <v>83380000000</v>
      </c>
      <c r="E70" s="5">
        <v>65902000000</v>
      </c>
      <c r="F70" s="5">
        <v>38159000000</v>
      </c>
      <c r="G70" s="5">
        <v>-45776000000</v>
      </c>
      <c r="I70" s="5">
        <v>-126414000000</v>
      </c>
      <c r="J70" s="5">
        <v>89000000</v>
      </c>
      <c r="K70" s="5">
        <v>-22591000000</v>
      </c>
      <c r="L70" s="5">
        <v>87545000000</v>
      </c>
      <c r="M70" s="5">
        <v>-30807000000</v>
      </c>
      <c r="N70" s="5">
        <v>41810000000</v>
      </c>
      <c r="O70" s="5">
        <v>-78581000000</v>
      </c>
      <c r="P70" s="5">
        <v>56736000000</v>
      </c>
      <c r="Q70" s="5">
        <v>47795000000</v>
      </c>
      <c r="R70" s="5">
        <v>-9681000000</v>
      </c>
      <c r="S70" s="5">
        <v>-1909000000</v>
      </c>
      <c r="T70" s="5">
        <v>186524000000</v>
      </c>
      <c r="U70" s="5">
        <v>62730000000</v>
      </c>
      <c r="V70" s="5">
        <v>1551391000000</v>
      </c>
      <c r="W70" s="5">
        <v>9701000000</v>
      </c>
    </row>
    <row r="71" spans="2:26" ht="15.5" x14ac:dyDescent="0.35">
      <c r="C71" t="s">
        <v>103</v>
      </c>
      <c r="D71" s="5">
        <v>1031121000000</v>
      </c>
      <c r="E71" s="5">
        <v>1038017000000</v>
      </c>
      <c r="F71" s="5">
        <v>1167238000000</v>
      </c>
      <c r="G71" s="5">
        <v>859017000000</v>
      </c>
      <c r="I71" s="5">
        <v>3555834000000</v>
      </c>
      <c r="J71" s="5">
        <v>3364695000000</v>
      </c>
      <c r="K71" s="5">
        <v>3281051000000</v>
      </c>
      <c r="L71" s="5">
        <v>3584080000000</v>
      </c>
      <c r="M71" s="5">
        <v>3417068000000</v>
      </c>
      <c r="N71" s="5">
        <v>2895427000000</v>
      </c>
      <c r="O71" s="5">
        <v>2274508000000</v>
      </c>
      <c r="P71" s="5">
        <v>2256796000000</v>
      </c>
      <c r="Q71" s="5">
        <v>2147933000000</v>
      </c>
      <c r="R71" s="5">
        <v>3033306000000</v>
      </c>
      <c r="S71" s="5">
        <v>2962777000000</v>
      </c>
      <c r="T71" s="5">
        <v>1025941000000</v>
      </c>
      <c r="U71" s="5">
        <v>227388000000</v>
      </c>
      <c r="V71" s="5">
        <v>1897690000000</v>
      </c>
      <c r="W71" s="5">
        <v>293585000000</v>
      </c>
    </row>
    <row r="72" spans="2:26" ht="15.5" x14ac:dyDescent="0.35">
      <c r="C72" t="s">
        <v>104</v>
      </c>
      <c r="D72" s="5">
        <v>947741000000</v>
      </c>
      <c r="E72" s="5">
        <v>972115000000</v>
      </c>
      <c r="F72" s="5">
        <v>1129079000000</v>
      </c>
      <c r="G72" s="5">
        <v>904793000000</v>
      </c>
      <c r="I72" s="5">
        <v>3682248000000</v>
      </c>
      <c r="J72" s="5">
        <v>3364606000000</v>
      </c>
      <c r="K72" s="5">
        <v>3303642000000</v>
      </c>
      <c r="L72" s="5">
        <v>3496535000000</v>
      </c>
      <c r="M72" s="5">
        <v>3447875000000</v>
      </c>
      <c r="N72" s="5">
        <v>2853617000000</v>
      </c>
      <c r="O72" s="5">
        <v>2353089000000</v>
      </c>
      <c r="P72" s="5">
        <v>2200060000000</v>
      </c>
      <c r="Q72" s="5">
        <v>2100138000000</v>
      </c>
      <c r="R72" s="5">
        <v>3042987000000</v>
      </c>
      <c r="S72" s="5">
        <v>2964686000000</v>
      </c>
      <c r="T72" s="5">
        <v>839417000000</v>
      </c>
      <c r="U72" s="5">
        <v>164658000000</v>
      </c>
      <c r="V72" s="5">
        <v>346299000000</v>
      </c>
      <c r="W72" s="5">
        <v>283884000000</v>
      </c>
      <c r="X72" s="5">
        <v>100014000000</v>
      </c>
      <c r="Y72" s="5">
        <v>589493000000</v>
      </c>
      <c r="Z72" s="5">
        <v>-471123000000</v>
      </c>
    </row>
    <row r="73" spans="2:26" ht="15.5" x14ac:dyDescent="0.35">
      <c r="C73" t="s">
        <v>8</v>
      </c>
      <c r="D73" s="5">
        <v>999263000000</v>
      </c>
      <c r="E73" s="5">
        <v>1006688000000</v>
      </c>
      <c r="F73" s="5">
        <v>1161106000000</v>
      </c>
      <c r="G73" s="5">
        <v>857205000000</v>
      </c>
      <c r="I73" s="5">
        <v>3551563000000</v>
      </c>
      <c r="J73" s="5">
        <v>3335779000000</v>
      </c>
      <c r="K73" s="5">
        <v>3231457000000</v>
      </c>
      <c r="L73" s="5">
        <v>3528733000000</v>
      </c>
      <c r="M73" s="5">
        <v>3396568000000</v>
      </c>
      <c r="N73" s="5">
        <v>2877810000000</v>
      </c>
      <c r="O73" s="5">
        <v>2263374000000</v>
      </c>
      <c r="P73" s="5">
        <v>2256791000000</v>
      </c>
      <c r="Q73" s="5">
        <v>2147920000000</v>
      </c>
      <c r="R73" s="5">
        <v>3028166000000</v>
      </c>
      <c r="S73" s="5">
        <v>2956424000000</v>
      </c>
      <c r="T73" s="5">
        <v>1028915000000</v>
      </c>
      <c r="U73" s="5">
        <v>231463000000</v>
      </c>
      <c r="V73" s="5">
        <v>1898217000000</v>
      </c>
      <c r="W73" s="5">
        <v>293585000000</v>
      </c>
    </row>
    <row r="74" spans="2:26" ht="15.5" x14ac:dyDescent="0.35">
      <c r="C74" t="s">
        <v>106</v>
      </c>
      <c r="D74" s="5">
        <v>947741000000</v>
      </c>
      <c r="E74" s="5">
        <v>972115000000</v>
      </c>
      <c r="F74" s="5">
        <v>1129079000000</v>
      </c>
      <c r="G74" s="5">
        <v>904793000000</v>
      </c>
      <c r="I74" s="5">
        <v>3682248000000</v>
      </c>
      <c r="J74" s="5">
        <v>3364606000000</v>
      </c>
      <c r="K74" s="5">
        <v>3303642000000</v>
      </c>
      <c r="L74" s="5">
        <v>3496535000000</v>
      </c>
      <c r="M74" s="5">
        <v>3447875000000</v>
      </c>
      <c r="N74" s="5">
        <v>2853617000000</v>
      </c>
      <c r="O74" s="5">
        <v>2353089000000</v>
      </c>
      <c r="P74" s="5">
        <v>2200060000000</v>
      </c>
      <c r="Q74" s="5">
        <v>2100138000000</v>
      </c>
      <c r="R74" s="5">
        <v>3042987000000</v>
      </c>
      <c r="S74" s="5">
        <v>2964686000000</v>
      </c>
      <c r="T74" s="5">
        <v>839417000000</v>
      </c>
      <c r="U74" s="5">
        <v>164658000000</v>
      </c>
      <c r="V74" s="5">
        <v>346299000000</v>
      </c>
      <c r="W74" s="5">
        <v>283884000000</v>
      </c>
      <c r="X74" s="5">
        <v>100014000000</v>
      </c>
      <c r="Y74" s="5">
        <v>589493000000</v>
      </c>
      <c r="Z74" s="5">
        <v>-471123000000</v>
      </c>
    </row>
    <row r="75" spans="2:26" ht="15.5" x14ac:dyDescent="0.35">
      <c r="C75" t="s">
        <v>107</v>
      </c>
      <c r="D75" s="5">
        <v>1031121000000</v>
      </c>
      <c r="E75" s="5">
        <v>1038017000000</v>
      </c>
      <c r="F75" s="5">
        <v>1167238000000</v>
      </c>
      <c r="G75" s="5">
        <v>859017000000</v>
      </c>
      <c r="I75" s="5">
        <v>3555834000000</v>
      </c>
      <c r="J75" s="5">
        <v>3364695000000</v>
      </c>
      <c r="K75" s="5">
        <v>3281051000000</v>
      </c>
      <c r="L75" s="5">
        <v>3584080000000</v>
      </c>
      <c r="M75" s="5">
        <v>3417068000000</v>
      </c>
      <c r="N75" s="5">
        <v>2895427000000</v>
      </c>
      <c r="O75" s="5">
        <v>2274508000000</v>
      </c>
      <c r="P75" s="5">
        <v>2256796000000</v>
      </c>
      <c r="Q75" s="5">
        <v>2147933000000</v>
      </c>
      <c r="R75" s="5">
        <v>3033306000000</v>
      </c>
      <c r="S75" s="5">
        <v>2962777000000</v>
      </c>
      <c r="T75" s="5">
        <v>1025941000000</v>
      </c>
      <c r="U75" s="5">
        <v>227388000000</v>
      </c>
      <c r="V75" s="5">
        <v>1897690000000</v>
      </c>
      <c r="W75" s="5">
        <v>293585000000</v>
      </c>
    </row>
    <row r="76" spans="2:26" ht="15.5" x14ac:dyDescent="0.35">
      <c r="C76" t="s">
        <v>108</v>
      </c>
      <c r="D76" s="5">
        <v>1031121000000</v>
      </c>
      <c r="E76" s="5">
        <v>1038017000000</v>
      </c>
      <c r="F76" s="5">
        <v>1167238000000</v>
      </c>
      <c r="G76" s="5">
        <v>859017000000</v>
      </c>
      <c r="I76" s="5">
        <v>3555834000000</v>
      </c>
      <c r="J76" s="5">
        <v>3364695000000</v>
      </c>
      <c r="K76" s="5">
        <v>3281051000000</v>
      </c>
      <c r="L76" s="5">
        <v>3584080000000</v>
      </c>
      <c r="M76" s="5">
        <v>3417068000000</v>
      </c>
      <c r="N76" s="5">
        <v>2895427000000</v>
      </c>
      <c r="O76" s="5">
        <v>2274508000000</v>
      </c>
      <c r="P76" s="5">
        <v>2256796000000</v>
      </c>
      <c r="Q76" s="5">
        <v>2147933000000</v>
      </c>
      <c r="R76" s="5">
        <v>3033306000000</v>
      </c>
      <c r="S76" s="5">
        <v>2962777000000</v>
      </c>
      <c r="T76" s="5">
        <v>1025941000000</v>
      </c>
      <c r="U76" s="5">
        <v>227388000000</v>
      </c>
      <c r="V76" s="5">
        <v>1897690000000</v>
      </c>
      <c r="W76" s="5">
        <v>293585000000</v>
      </c>
    </row>
    <row r="78" spans="2:26" ht="15.5" x14ac:dyDescent="0.35">
      <c r="B78" t="s">
        <v>109</v>
      </c>
      <c r="C78" t="s">
        <v>110</v>
      </c>
    </row>
    <row r="79" spans="2:26" ht="15.5" x14ac:dyDescent="0.35">
      <c r="C79" t="s">
        <v>437</v>
      </c>
    </row>
    <row r="80" spans="2:26" ht="15.5" x14ac:dyDescent="0.35">
      <c r="C80" t="s">
        <v>20</v>
      </c>
      <c r="D80" s="5">
        <v>941560000000</v>
      </c>
      <c r="E80" s="5">
        <v>2274015000000</v>
      </c>
      <c r="F80" s="5">
        <v>647545000000</v>
      </c>
      <c r="G80" s="5">
        <v>919478000000</v>
      </c>
      <c r="I80" s="5">
        <v>647545000000</v>
      </c>
      <c r="J80" s="5">
        <v>940183000000</v>
      </c>
      <c r="K80" s="5">
        <v>428677000000</v>
      </c>
      <c r="L80" s="5">
        <v>308636000000</v>
      </c>
      <c r="M80" s="5">
        <v>4748364000000</v>
      </c>
      <c r="N80" s="5">
        <v>1442627000000</v>
      </c>
      <c r="O80" s="5">
        <v>593765000000</v>
      </c>
      <c r="P80" s="5">
        <v>963383000000</v>
      </c>
      <c r="Q80" s="5">
        <v>2348338000000</v>
      </c>
      <c r="R80" s="5">
        <v>2905307000000</v>
      </c>
      <c r="S80" s="5">
        <v>2986834000000</v>
      </c>
      <c r="T80" s="5">
        <v>2009633000000</v>
      </c>
      <c r="U80" s="5">
        <v>1505747000000</v>
      </c>
      <c r="V80" s="5">
        <v>1129550000000</v>
      </c>
      <c r="W80" s="5">
        <v>649452000000</v>
      </c>
      <c r="X80" s="5">
        <v>354575000000</v>
      </c>
      <c r="Y80" s="5">
        <v>473838000000</v>
      </c>
      <c r="Z80" s="5">
        <v>925794000000</v>
      </c>
    </row>
    <row r="81" spans="3:26" ht="15.5" x14ac:dyDescent="0.35">
      <c r="C81" t="s">
        <v>395</v>
      </c>
      <c r="D81" s="5">
        <v>3751091000000</v>
      </c>
      <c r="E81" s="5">
        <v>2589912000000</v>
      </c>
      <c r="F81" s="5">
        <v>1973530000000</v>
      </c>
      <c r="G81" s="5">
        <v>2671162000000</v>
      </c>
      <c r="I81" s="5">
        <v>1973530000000</v>
      </c>
      <c r="J81" s="5">
        <v>3292793000000</v>
      </c>
      <c r="K81" s="5">
        <v>3086334000000</v>
      </c>
      <c r="L81" s="5">
        <v>2557804000000</v>
      </c>
      <c r="M81" s="5">
        <v>2171296000000</v>
      </c>
      <c r="N81" s="5">
        <v>1240069000000</v>
      </c>
      <c r="O81" s="5">
        <v>1347552000000</v>
      </c>
      <c r="P81" s="5">
        <v>821037000000</v>
      </c>
      <c r="Q81" s="5">
        <v>623995000000</v>
      </c>
      <c r="R81" s="5">
        <v>351699000000</v>
      </c>
      <c r="S81" s="5">
        <v>470519000000</v>
      </c>
      <c r="T81" s="5">
        <v>571914000000</v>
      </c>
      <c r="U81" s="5">
        <v>673753000000</v>
      </c>
      <c r="V81" s="5">
        <v>261601000000</v>
      </c>
      <c r="W81" s="5">
        <v>194602000000</v>
      </c>
      <c r="X81" s="5">
        <v>111881000000</v>
      </c>
      <c r="Y81" s="5">
        <v>52206000000</v>
      </c>
      <c r="Z81" s="5">
        <v>96216000000</v>
      </c>
    </row>
    <row r="82" spans="3:26" ht="15.5" x14ac:dyDescent="0.35">
      <c r="C82" t="s">
        <v>123</v>
      </c>
      <c r="D82" s="5">
        <v>39971000000</v>
      </c>
      <c r="E82" s="5">
        <v>44861000000</v>
      </c>
      <c r="F82" s="5">
        <v>23482000000</v>
      </c>
      <c r="G82" s="5">
        <v>21618000000</v>
      </c>
      <c r="I82" s="5">
        <v>23482000000</v>
      </c>
      <c r="J82" s="5">
        <v>26592000000</v>
      </c>
      <c r="K82" s="5">
        <v>103535000000</v>
      </c>
    </row>
    <row r="83" spans="3:26" ht="15.5" x14ac:dyDescent="0.35">
      <c r="C83" t="s">
        <v>122</v>
      </c>
      <c r="D83" s="5">
        <v>2643000000</v>
      </c>
      <c r="E83" s="5">
        <v>2643000000</v>
      </c>
      <c r="F83" s="5">
        <v>2643000000</v>
      </c>
      <c r="G83" s="5">
        <v>2643000000</v>
      </c>
      <c r="I83" s="5">
        <v>2643000000</v>
      </c>
      <c r="J83" s="5">
        <v>71000000</v>
      </c>
      <c r="K83" s="5">
        <v>34624000000</v>
      </c>
    </row>
    <row r="84" spans="3:26" ht="15.5" x14ac:dyDescent="0.35">
      <c r="C84" t="s">
        <v>396</v>
      </c>
      <c r="D84" s="5">
        <v>3751091000000</v>
      </c>
      <c r="E84" s="5">
        <v>2589912000000</v>
      </c>
      <c r="F84" s="5">
        <v>1973530000000</v>
      </c>
      <c r="G84" s="5">
        <v>2671162000000</v>
      </c>
      <c r="I84" s="5">
        <v>1973530000000</v>
      </c>
      <c r="J84" s="5">
        <v>3292793000000</v>
      </c>
      <c r="K84" s="5">
        <v>3086334000000</v>
      </c>
      <c r="L84" s="5">
        <v>2557804000000</v>
      </c>
      <c r="M84" s="5">
        <v>2171296000000</v>
      </c>
      <c r="N84" s="5">
        <v>1240069000000</v>
      </c>
      <c r="O84" s="5">
        <v>1347552000000</v>
      </c>
      <c r="P84" s="5">
        <v>821037000000</v>
      </c>
      <c r="Q84" s="5">
        <v>623995000000</v>
      </c>
      <c r="R84" s="5">
        <v>351699000000</v>
      </c>
      <c r="S84" s="5">
        <v>470519000000</v>
      </c>
      <c r="T84" s="5">
        <v>571914000000</v>
      </c>
      <c r="U84" s="5">
        <v>673753000000</v>
      </c>
      <c r="V84" s="5">
        <v>261601000000</v>
      </c>
      <c r="W84" s="5">
        <v>194602000000</v>
      </c>
      <c r="X84" s="5">
        <v>111881000000</v>
      </c>
      <c r="Y84" s="5">
        <v>52206000000</v>
      </c>
      <c r="Z84" s="5">
        <v>96216000000</v>
      </c>
    </row>
    <row r="85" spans="3:26" ht="15.5" x14ac:dyDescent="0.35">
      <c r="C85" t="s">
        <v>397</v>
      </c>
      <c r="L85" s="5">
        <v>4527000000</v>
      </c>
      <c r="M85" s="5">
        <v>12715000000</v>
      </c>
      <c r="N85" s="5">
        <v>1701000000</v>
      </c>
      <c r="O85" s="5">
        <v>2608000000</v>
      </c>
      <c r="P85" s="5">
        <v>3793000000</v>
      </c>
      <c r="Q85" s="5">
        <v>144227000000</v>
      </c>
      <c r="R85" s="5">
        <v>139500000000</v>
      </c>
      <c r="S85" s="5">
        <v>139494000000</v>
      </c>
    </row>
    <row r="86" spans="3:26" ht="15.5" x14ac:dyDescent="0.35">
      <c r="C86" t="s">
        <v>439</v>
      </c>
      <c r="D86" s="5">
        <v>58090000000</v>
      </c>
      <c r="E86" s="5">
        <v>61960000000</v>
      </c>
      <c r="F86" s="5">
        <v>71396000000</v>
      </c>
      <c r="G86" s="5">
        <v>126172000000</v>
      </c>
      <c r="I86" s="5">
        <v>71396000000</v>
      </c>
      <c r="J86" s="5">
        <v>103270000000</v>
      </c>
      <c r="K86" s="5">
        <v>58959000000</v>
      </c>
      <c r="L86" s="5">
        <v>57923000000</v>
      </c>
      <c r="M86" s="5">
        <v>13066000000</v>
      </c>
      <c r="N86" s="5">
        <v>35788000000</v>
      </c>
      <c r="O86" s="5">
        <v>30159000000</v>
      </c>
      <c r="P86" s="5">
        <v>196534000000</v>
      </c>
      <c r="Q86" s="5">
        <v>22381000000</v>
      </c>
      <c r="R86" s="5">
        <v>1345000000</v>
      </c>
      <c r="S86" s="5">
        <v>804000000</v>
      </c>
      <c r="T86" s="5">
        <v>1049000000</v>
      </c>
      <c r="U86" s="5">
        <v>48000000</v>
      </c>
      <c r="X86" s="5">
        <v>36000000</v>
      </c>
      <c r="Y86" s="5">
        <v>558000000</v>
      </c>
      <c r="Z86" s="5">
        <v>628000000</v>
      </c>
    </row>
    <row r="87" spans="3:26" ht="15.5" x14ac:dyDescent="0.35">
      <c r="C87" t="s">
        <v>440</v>
      </c>
      <c r="D87" s="5">
        <v>432049000000</v>
      </c>
      <c r="E87" s="5">
        <v>376333000000</v>
      </c>
      <c r="F87" s="5">
        <v>8517000000</v>
      </c>
      <c r="G87" s="5">
        <v>8695000000</v>
      </c>
      <c r="I87" s="5">
        <v>8517000000</v>
      </c>
      <c r="J87" s="5">
        <v>15943000000</v>
      </c>
      <c r="K87" s="5">
        <v>14572000000</v>
      </c>
      <c r="S87" s="5">
        <v>11076000000</v>
      </c>
      <c r="U87" s="5">
        <v>508000000</v>
      </c>
      <c r="V87" s="5">
        <v>508000000</v>
      </c>
      <c r="W87" s="5">
        <v>937000000</v>
      </c>
      <c r="X87" s="5">
        <v>938000000</v>
      </c>
      <c r="Y87" s="5">
        <v>938000000</v>
      </c>
      <c r="Z87" s="5">
        <v>1045000000</v>
      </c>
    </row>
    <row r="88" spans="3:26" ht="15.5" x14ac:dyDescent="0.35">
      <c r="C88" t="s">
        <v>81</v>
      </c>
      <c r="D88" s="5">
        <v>-411607000000</v>
      </c>
      <c r="E88" s="5">
        <v>-492486000000</v>
      </c>
      <c r="F88" s="5">
        <v>-586706000000</v>
      </c>
      <c r="G88" s="5">
        <v>-563802000000</v>
      </c>
      <c r="I88" s="5">
        <v>-586706000000</v>
      </c>
      <c r="J88" s="5">
        <v>-542254000000</v>
      </c>
      <c r="K88" s="5">
        <v>-760197000000</v>
      </c>
      <c r="L88" s="5">
        <v>-766032000000</v>
      </c>
      <c r="M88" s="5">
        <v>-893732000000</v>
      </c>
      <c r="N88" s="5">
        <v>-742316000000</v>
      </c>
      <c r="O88" s="5">
        <v>-511288000000</v>
      </c>
      <c r="P88" s="5">
        <v>-45282000000</v>
      </c>
      <c r="Q88" s="5">
        <v>24620000000</v>
      </c>
      <c r="R88" s="5">
        <v>-23175000000</v>
      </c>
      <c r="S88" s="5">
        <v>-11636000000</v>
      </c>
      <c r="T88" s="5">
        <v>2288261000000</v>
      </c>
      <c r="U88" s="5">
        <v>2100008000000</v>
      </c>
      <c r="V88" s="5">
        <v>2037057000000</v>
      </c>
      <c r="W88" s="5">
        <v>485676000000</v>
      </c>
      <c r="X88" s="5">
        <v>475975000000</v>
      </c>
      <c r="Y88" s="5">
        <v>507017000000</v>
      </c>
      <c r="Z88" s="5">
        <v>495430000000</v>
      </c>
    </row>
    <row r="89" spans="3:26" ht="15.5" x14ac:dyDescent="0.35">
      <c r="C89" t="s">
        <v>441</v>
      </c>
      <c r="D89" s="5">
        <v>6456210000000</v>
      </c>
      <c r="E89" s="5">
        <v>6466452000000</v>
      </c>
      <c r="F89" s="5">
        <v>3433232000000</v>
      </c>
      <c r="G89" s="5">
        <v>4308293000000</v>
      </c>
      <c r="I89" s="5">
        <v>3433232000000</v>
      </c>
      <c r="J89" s="5">
        <v>4955840000000</v>
      </c>
      <c r="K89" s="5">
        <v>4426883000000</v>
      </c>
      <c r="L89" s="5">
        <v>3651134000000</v>
      </c>
      <c r="M89" s="5">
        <v>7398138000000</v>
      </c>
      <c r="N89" s="5">
        <v>3002332000000</v>
      </c>
      <c r="O89" s="5">
        <v>2474389000000</v>
      </c>
      <c r="P89" s="5">
        <v>2275390000000</v>
      </c>
      <c r="Q89" s="5">
        <v>3049717000000</v>
      </c>
      <c r="R89" s="5">
        <v>3594550000000</v>
      </c>
      <c r="S89" s="5">
        <v>3533386000000</v>
      </c>
      <c r="T89" s="5">
        <v>2646637000000</v>
      </c>
      <c r="U89" s="5">
        <v>2214567000000</v>
      </c>
      <c r="V89" s="5">
        <v>1448916000000</v>
      </c>
      <c r="W89" s="5">
        <v>902269000000</v>
      </c>
      <c r="X89" s="5">
        <v>733053000000</v>
      </c>
      <c r="Y89" s="5">
        <v>1000053000000</v>
      </c>
      <c r="Z89" s="5">
        <v>1316104000000</v>
      </c>
    </row>
    <row r="90" spans="3:26" ht="15.5" x14ac:dyDescent="0.35">
      <c r="C90" t="s">
        <v>442</v>
      </c>
    </row>
    <row r="91" spans="3:26" ht="15.5" x14ac:dyDescent="0.35">
      <c r="C91" t="s">
        <v>111</v>
      </c>
      <c r="D91" s="5">
        <v>49730125000000</v>
      </c>
      <c r="E91" s="5">
        <v>49151441000000</v>
      </c>
      <c r="F91" s="5">
        <v>48296801000000</v>
      </c>
      <c r="G91" s="5">
        <v>48303137000000</v>
      </c>
      <c r="I91" s="5">
        <v>48296801000000</v>
      </c>
      <c r="J91" s="5">
        <v>47477953000000</v>
      </c>
      <c r="K91" s="5">
        <v>40385074000000</v>
      </c>
      <c r="L91" s="5">
        <v>37152092000000</v>
      </c>
      <c r="M91" s="5">
        <v>32951482000000</v>
      </c>
      <c r="N91" s="5">
        <v>22757823000000</v>
      </c>
      <c r="O91" s="5">
        <v>19648004000000</v>
      </c>
      <c r="P91" s="5">
        <v>15980147000000</v>
      </c>
      <c r="Q91" s="5">
        <v>12600558000000</v>
      </c>
      <c r="R91" s="5">
        <v>238958000000</v>
      </c>
      <c r="S91" s="5">
        <v>157179000000</v>
      </c>
      <c r="T91" s="5">
        <v>12391580000000</v>
      </c>
      <c r="U91" s="5">
        <v>11152427000000</v>
      </c>
      <c r="V91" s="5">
        <v>10378615000000</v>
      </c>
      <c r="W91" s="5">
        <v>6956250000000</v>
      </c>
      <c r="X91" s="5">
        <v>6074655000000</v>
      </c>
      <c r="Y91" s="5">
        <v>5401656000000</v>
      </c>
      <c r="Z91" s="5">
        <v>4229930000000</v>
      </c>
    </row>
    <row r="92" spans="3:26" ht="15.5" x14ac:dyDescent="0.35">
      <c r="C92" t="s">
        <v>443</v>
      </c>
      <c r="D92" s="5">
        <v>4406000000</v>
      </c>
      <c r="E92" s="5">
        <v>4559000000</v>
      </c>
      <c r="R92" s="5">
        <v>18268830000000</v>
      </c>
      <c r="S92" s="5">
        <v>14683352000000</v>
      </c>
    </row>
    <row r="93" spans="3:26" ht="15.5" x14ac:dyDescent="0.35">
      <c r="C93" t="s">
        <v>634</v>
      </c>
      <c r="D93" s="5">
        <v>15858377000000</v>
      </c>
      <c r="E93" s="5">
        <v>15873085000000</v>
      </c>
      <c r="F93" s="5">
        <v>15779722000000</v>
      </c>
      <c r="G93" s="5">
        <v>15773722000000</v>
      </c>
      <c r="I93" s="5">
        <v>15779722000000</v>
      </c>
      <c r="J93" s="5">
        <v>15833997000000</v>
      </c>
      <c r="K93" s="5">
        <v>15508533000000</v>
      </c>
      <c r="L93" s="5">
        <v>15421546000000</v>
      </c>
      <c r="M93" s="5">
        <v>15475044000000</v>
      </c>
      <c r="N93" s="5">
        <v>360279000000</v>
      </c>
      <c r="O93" s="5">
        <v>360279000000</v>
      </c>
      <c r="P93" s="5">
        <v>360279000000</v>
      </c>
      <c r="Q93" s="5">
        <v>152812000000</v>
      </c>
      <c r="R93" s="5">
        <v>152812000000</v>
      </c>
      <c r="S93" s="5">
        <v>363150000000</v>
      </c>
      <c r="T93" s="5">
        <v>186883000000</v>
      </c>
      <c r="U93" s="5">
        <v>207730000000</v>
      </c>
    </row>
    <row r="94" spans="3:26" ht="15.5" x14ac:dyDescent="0.35">
      <c r="C94" t="s">
        <v>127</v>
      </c>
      <c r="D94" s="5">
        <v>1144718000000</v>
      </c>
      <c r="E94" s="5">
        <v>1201293000000</v>
      </c>
      <c r="F94" s="5">
        <v>1085783000000</v>
      </c>
      <c r="G94" s="5">
        <v>1213766000000</v>
      </c>
      <c r="I94" s="5">
        <v>1085783000000</v>
      </c>
      <c r="J94" s="5">
        <v>1365395000000</v>
      </c>
      <c r="K94" s="5">
        <v>1463019000000</v>
      </c>
      <c r="L94" s="5">
        <v>1540795000000</v>
      </c>
      <c r="M94" s="5">
        <v>1095623000000</v>
      </c>
      <c r="N94" s="5">
        <v>509778000000</v>
      </c>
      <c r="O94" s="5">
        <v>310207000000</v>
      </c>
      <c r="P94" s="5">
        <v>385901000000</v>
      </c>
      <c r="Q94" s="5">
        <v>262627000000</v>
      </c>
      <c r="R94" s="5">
        <v>242501000000</v>
      </c>
      <c r="S94" s="5">
        <v>356282000000</v>
      </c>
      <c r="T94" s="5">
        <v>302140000000</v>
      </c>
      <c r="U94" s="5">
        <v>244726000000</v>
      </c>
      <c r="V94" s="5">
        <v>246999000000</v>
      </c>
      <c r="W94" s="5">
        <v>199006000000</v>
      </c>
      <c r="X94" s="5">
        <v>328096000000</v>
      </c>
      <c r="Y94" s="5">
        <v>519856000000</v>
      </c>
    </row>
    <row r="95" spans="3:26" ht="15.5" x14ac:dyDescent="0.35">
      <c r="C95" t="s">
        <v>114</v>
      </c>
      <c r="D95" s="5">
        <v>730925000000</v>
      </c>
      <c r="E95" s="5">
        <v>736797000000</v>
      </c>
      <c r="F95" s="5">
        <v>755709000000</v>
      </c>
      <c r="G95" s="5">
        <v>774119000000</v>
      </c>
      <c r="I95" s="5">
        <v>755709000000</v>
      </c>
      <c r="J95" s="5">
        <v>863813000000</v>
      </c>
      <c r="K95" s="5">
        <v>990800000000</v>
      </c>
      <c r="L95" s="5">
        <v>1100637000000</v>
      </c>
      <c r="M95" s="5">
        <v>1184458000000</v>
      </c>
      <c r="N95" s="5">
        <v>983947000000</v>
      </c>
      <c r="O95" s="5">
        <v>1097718000000</v>
      </c>
      <c r="P95" s="5">
        <v>832382000000</v>
      </c>
      <c r="Q95" s="5">
        <v>589631000000</v>
      </c>
      <c r="R95" s="5">
        <v>666157000000</v>
      </c>
      <c r="S95" s="5">
        <v>1186775000000</v>
      </c>
      <c r="T95" s="5">
        <v>602680000000</v>
      </c>
      <c r="U95" s="5">
        <v>721585000000</v>
      </c>
      <c r="V95" s="5">
        <v>730539000000</v>
      </c>
    </row>
    <row r="96" spans="3:26" ht="15.5" x14ac:dyDescent="0.35">
      <c r="C96" t="s">
        <v>113</v>
      </c>
      <c r="D96" s="5">
        <v>15752000000</v>
      </c>
      <c r="E96" s="5">
        <v>17241000000</v>
      </c>
      <c r="F96" s="5">
        <v>12567000000</v>
      </c>
      <c r="G96" s="5">
        <v>8647000000</v>
      </c>
      <c r="I96" s="5">
        <v>12567000000</v>
      </c>
      <c r="J96" s="5">
        <v>7216000000</v>
      </c>
      <c r="K96" s="5">
        <v>6645000000</v>
      </c>
      <c r="O96" s="5">
        <v>3986000000</v>
      </c>
      <c r="P96" s="5">
        <v>19554000000</v>
      </c>
      <c r="Q96" s="5">
        <v>338000000</v>
      </c>
      <c r="R96" s="5">
        <v>2189000000</v>
      </c>
      <c r="S96" s="5">
        <v>21281000000</v>
      </c>
      <c r="T96" s="5">
        <v>20759000000</v>
      </c>
      <c r="U96" s="5">
        <v>1514000000</v>
      </c>
      <c r="V96" s="5">
        <v>11141000000</v>
      </c>
      <c r="W96" s="5">
        <v>1800000000</v>
      </c>
      <c r="X96" s="5">
        <v>1480000000</v>
      </c>
      <c r="Y96" s="5">
        <v>2000000</v>
      </c>
      <c r="Z96" s="5">
        <v>36000000</v>
      </c>
    </row>
    <row r="97" spans="3:26" ht="15.5" x14ac:dyDescent="0.35">
      <c r="C97" t="s">
        <v>399</v>
      </c>
      <c r="D97" s="5">
        <v>997907000000</v>
      </c>
      <c r="E97" s="5">
        <v>953878000000</v>
      </c>
      <c r="F97" s="5">
        <v>1225771000000</v>
      </c>
      <c r="G97" s="5">
        <v>1187023000000</v>
      </c>
      <c r="I97" s="5">
        <v>1225771000000</v>
      </c>
      <c r="J97" s="5">
        <v>571632000000</v>
      </c>
      <c r="K97" s="5">
        <v>494088000000</v>
      </c>
    </row>
    <row r="98" spans="3:26" ht="15.5" x14ac:dyDescent="0.35">
      <c r="C98" t="s">
        <v>445</v>
      </c>
      <c r="D98" s="5">
        <v>75386258000000</v>
      </c>
      <c r="E98" s="5">
        <v>74513229000000</v>
      </c>
      <c r="F98" s="5">
        <v>73836460000000</v>
      </c>
      <c r="G98" s="5">
        <v>73986447000000</v>
      </c>
      <c r="I98" s="5">
        <v>73836460000000</v>
      </c>
      <c r="J98" s="5">
        <v>72872540000000</v>
      </c>
      <c r="K98" s="5">
        <v>63992063000000</v>
      </c>
      <c r="L98" s="5">
        <v>61974002000000</v>
      </c>
      <c r="M98" s="5">
        <v>58430532000000</v>
      </c>
      <c r="N98" s="5">
        <v>31247218000000</v>
      </c>
      <c r="O98" s="5">
        <v>25191306000000</v>
      </c>
      <c r="P98" s="5">
        <v>20684228000000</v>
      </c>
      <c r="Q98" s="5">
        <v>15713761000000</v>
      </c>
      <c r="R98" s="5">
        <v>21430657000000</v>
      </c>
      <c r="S98" s="5">
        <v>17883323000000</v>
      </c>
      <c r="T98" s="5">
        <v>14588782000000</v>
      </c>
      <c r="U98" s="5">
        <v>13319509000000</v>
      </c>
      <c r="V98" s="5">
        <v>12124644000000</v>
      </c>
      <c r="W98" s="5">
        <v>7666061000000</v>
      </c>
      <c r="X98" s="5">
        <v>6678340000000</v>
      </c>
      <c r="Y98" s="5">
        <v>5876690000000</v>
      </c>
      <c r="Z98" s="5">
        <v>4551407000000</v>
      </c>
    </row>
    <row r="99" spans="3:26" ht="15.5" x14ac:dyDescent="0.35">
      <c r="C99" t="s">
        <v>117</v>
      </c>
      <c r="D99" s="5">
        <v>81842468000000</v>
      </c>
      <c r="E99" s="5">
        <v>80979681000000</v>
      </c>
      <c r="F99" s="5">
        <v>77269692000000</v>
      </c>
      <c r="G99" s="5">
        <v>78294740000000</v>
      </c>
      <c r="I99" s="5">
        <v>77269692000000</v>
      </c>
      <c r="J99" s="5">
        <v>77828380000000</v>
      </c>
      <c r="K99" s="5">
        <v>68418946000000</v>
      </c>
      <c r="L99" s="5">
        <v>65625136000000</v>
      </c>
      <c r="M99" s="5">
        <v>65828670000000</v>
      </c>
      <c r="N99" s="5">
        <v>34249550000000</v>
      </c>
      <c r="O99" s="5">
        <v>27665695000000</v>
      </c>
      <c r="P99" s="5">
        <v>22959618000000</v>
      </c>
      <c r="Q99" s="5">
        <v>18763478000000</v>
      </c>
      <c r="R99" s="5">
        <v>25025207000000</v>
      </c>
      <c r="S99" s="5">
        <v>21416709000000</v>
      </c>
      <c r="T99" s="5">
        <v>17235419000000</v>
      </c>
      <c r="U99" s="5">
        <v>15534076000000</v>
      </c>
      <c r="V99" s="5">
        <v>13573560000000</v>
      </c>
      <c r="W99" s="5">
        <v>8568330000000</v>
      </c>
      <c r="X99" s="5">
        <v>7411393000000</v>
      </c>
      <c r="Y99" s="5">
        <v>6876743000000</v>
      </c>
      <c r="Z99" s="5">
        <v>5867511000000</v>
      </c>
    </row>
    <row r="100" spans="3:26" ht="15.5" x14ac:dyDescent="0.35">
      <c r="C100" t="s">
        <v>118</v>
      </c>
    </row>
    <row r="101" spans="3:26" ht="15.5" x14ac:dyDescent="0.35">
      <c r="C101" t="s">
        <v>119</v>
      </c>
    </row>
    <row r="102" spans="3:26" ht="15.5" x14ac:dyDescent="0.35">
      <c r="C102" t="s">
        <v>446</v>
      </c>
      <c r="D102" s="5">
        <v>31639656000000</v>
      </c>
      <c r="E102" s="5">
        <v>23993473000000</v>
      </c>
      <c r="F102" s="5">
        <v>19577670000000</v>
      </c>
      <c r="G102" s="5">
        <v>13248073000000</v>
      </c>
      <c r="I102" s="5">
        <v>19577670000000</v>
      </c>
      <c r="J102" s="5">
        <v>20124235000000</v>
      </c>
      <c r="K102" s="5">
        <v>24298953000000</v>
      </c>
      <c r="L102" s="5">
        <v>14446084000000</v>
      </c>
      <c r="M102" s="5">
        <v>21880264000000</v>
      </c>
      <c r="N102" s="5">
        <v>7225188000000</v>
      </c>
      <c r="O102" s="5">
        <v>4565104000000</v>
      </c>
      <c r="P102" s="5">
        <v>4751801000000</v>
      </c>
      <c r="Q102" s="5">
        <v>2230487000000</v>
      </c>
      <c r="R102" s="5">
        <v>3302952000000</v>
      </c>
      <c r="S102" s="5">
        <v>1977557000000</v>
      </c>
      <c r="T102" s="5">
        <v>2039363000000</v>
      </c>
      <c r="U102" s="5">
        <v>2419900000000</v>
      </c>
      <c r="V102" s="5">
        <v>1185940000000</v>
      </c>
      <c r="W102" s="5">
        <v>909855000000</v>
      </c>
      <c r="X102" s="5">
        <v>866805000000</v>
      </c>
      <c r="Y102" s="5">
        <v>838360000000</v>
      </c>
      <c r="Z102" s="5">
        <v>262840000000</v>
      </c>
    </row>
    <row r="103" spans="3:26" ht="15.5" x14ac:dyDescent="0.35">
      <c r="C103" t="s">
        <v>400</v>
      </c>
    </row>
    <row r="104" spans="3:26" ht="15.5" x14ac:dyDescent="0.35">
      <c r="C104" t="s">
        <v>581</v>
      </c>
      <c r="D104" s="5">
        <v>2135527000000</v>
      </c>
      <c r="E104" s="5">
        <v>1559328000000</v>
      </c>
      <c r="F104" s="5">
        <v>1187895000000</v>
      </c>
      <c r="G104" s="5">
        <v>1163756000000</v>
      </c>
      <c r="I104" s="5">
        <v>1187895000000</v>
      </c>
      <c r="J104" s="5">
        <v>1008214000000</v>
      </c>
      <c r="K104" s="5">
        <v>1206943000000</v>
      </c>
      <c r="L104" s="5">
        <v>839297000000</v>
      </c>
      <c r="M104" s="5">
        <v>521678000000</v>
      </c>
      <c r="N104" s="5">
        <v>534866000000</v>
      </c>
      <c r="O104" s="5">
        <v>633818000000</v>
      </c>
      <c r="P104" s="5">
        <v>697115000000</v>
      </c>
      <c r="Q104" s="5">
        <v>276405000000</v>
      </c>
      <c r="R104" s="5">
        <v>189327000000</v>
      </c>
      <c r="S104" s="5">
        <v>216607000000</v>
      </c>
      <c r="T104" s="5">
        <v>471736000000</v>
      </c>
      <c r="U104" s="5">
        <v>484822000000</v>
      </c>
      <c r="V104" s="5">
        <v>386636000000</v>
      </c>
      <c r="W104" s="5">
        <v>165117000000</v>
      </c>
      <c r="X104" s="5">
        <v>219579000000</v>
      </c>
      <c r="Y104" s="5">
        <v>90722000000</v>
      </c>
      <c r="Z104" s="5">
        <v>183857000000</v>
      </c>
    </row>
    <row r="105" spans="3:26" ht="15.5" x14ac:dyDescent="0.35">
      <c r="C105" t="s">
        <v>285</v>
      </c>
      <c r="L105" s="5">
        <v>23154000000</v>
      </c>
      <c r="M105" s="5">
        <v>1064872000000</v>
      </c>
      <c r="N105" s="5">
        <v>8856000000</v>
      </c>
      <c r="O105" s="5">
        <v>7175000000</v>
      </c>
      <c r="P105" s="5">
        <v>6808000000</v>
      </c>
      <c r="Q105" s="5">
        <v>4112000000</v>
      </c>
      <c r="R105" s="5">
        <v>21298000000</v>
      </c>
      <c r="S105" s="5">
        <v>20167000000</v>
      </c>
      <c r="T105" s="5">
        <v>39773000000</v>
      </c>
      <c r="U105" s="5">
        <v>49774000000</v>
      </c>
      <c r="V105" s="5">
        <v>40638000000</v>
      </c>
      <c r="W105" s="5">
        <v>33294000000</v>
      </c>
      <c r="X105" s="5">
        <v>27122000000</v>
      </c>
      <c r="Y105" s="5">
        <v>18682000000</v>
      </c>
      <c r="Z105" s="5">
        <v>4885000000</v>
      </c>
    </row>
    <row r="106" spans="3:26" ht="15.5" x14ac:dyDescent="0.35">
      <c r="C106" t="s">
        <v>448</v>
      </c>
      <c r="D106" s="5">
        <v>42614000000</v>
      </c>
      <c r="E106" s="5">
        <v>47504000000</v>
      </c>
      <c r="F106" s="5">
        <v>26125000000</v>
      </c>
      <c r="G106" s="5">
        <v>24261000000</v>
      </c>
      <c r="I106" s="5">
        <v>26125000000</v>
      </c>
      <c r="J106" s="5">
        <v>26663000000</v>
      </c>
      <c r="K106" s="5">
        <v>138159000000</v>
      </c>
      <c r="L106" s="5">
        <v>23154000000</v>
      </c>
      <c r="M106" s="5">
        <v>1064872000000</v>
      </c>
      <c r="N106" s="5">
        <v>8856000000</v>
      </c>
      <c r="O106" s="5">
        <v>7175000000</v>
      </c>
      <c r="P106" s="5">
        <v>6808000000</v>
      </c>
      <c r="Q106" s="5">
        <v>4112000000</v>
      </c>
      <c r="R106" s="5">
        <v>21298000000</v>
      </c>
      <c r="S106" s="5">
        <v>20167000000</v>
      </c>
      <c r="T106" s="5">
        <v>39773000000</v>
      </c>
      <c r="U106" s="5">
        <v>49774000000</v>
      </c>
      <c r="V106" s="5">
        <v>40638000000</v>
      </c>
      <c r="W106" s="5">
        <v>33294000000</v>
      </c>
      <c r="X106" s="5">
        <v>27122000000</v>
      </c>
      <c r="Y106" s="5">
        <v>18682000000</v>
      </c>
      <c r="Z106" s="5">
        <v>4885000000</v>
      </c>
    </row>
    <row r="107" spans="3:26" ht="15.5" x14ac:dyDescent="0.35">
      <c r="C107" t="s">
        <v>126</v>
      </c>
      <c r="D107" s="5">
        <v>158701000000</v>
      </c>
      <c r="E107" s="5">
        <v>164195000000</v>
      </c>
      <c r="F107" s="5">
        <v>55412000000</v>
      </c>
      <c r="G107" s="5">
        <v>108826000000</v>
      </c>
      <c r="I107" s="5">
        <v>55412000000</v>
      </c>
      <c r="J107" s="5">
        <v>120460000000</v>
      </c>
      <c r="K107" s="5">
        <v>193123000000</v>
      </c>
      <c r="L107" s="5">
        <v>167911000000</v>
      </c>
      <c r="M107" s="5">
        <v>142437000000</v>
      </c>
      <c r="N107" s="5">
        <v>137658000000</v>
      </c>
      <c r="O107" s="5">
        <v>64504000000</v>
      </c>
      <c r="P107" s="5">
        <v>53314000000</v>
      </c>
      <c r="Q107" s="5">
        <v>73542000000</v>
      </c>
      <c r="R107" s="5">
        <v>335568000000</v>
      </c>
      <c r="S107" s="5">
        <v>61622000000</v>
      </c>
      <c r="T107" s="5">
        <v>335442000000</v>
      </c>
      <c r="U107" s="5">
        <v>26416000000</v>
      </c>
      <c r="V107" s="5">
        <v>32525000000</v>
      </c>
      <c r="W107" s="5">
        <v>17537000000</v>
      </c>
      <c r="X107" s="5">
        <v>259651000000</v>
      </c>
      <c r="Y107" s="5">
        <v>151981000000</v>
      </c>
      <c r="Z107" s="5">
        <v>59393000000</v>
      </c>
    </row>
    <row r="108" spans="3:26" ht="15.5" x14ac:dyDescent="0.35">
      <c r="C108" t="s">
        <v>685</v>
      </c>
      <c r="D108" s="5">
        <v>14005000000</v>
      </c>
      <c r="E108" s="5">
        <v>13966000000</v>
      </c>
      <c r="F108" s="5">
        <v>13928000000</v>
      </c>
      <c r="G108" s="5">
        <v>757794000000</v>
      </c>
      <c r="I108" s="5">
        <v>13928000000</v>
      </c>
      <c r="J108" s="5">
        <v>1198304000000</v>
      </c>
      <c r="K108" s="5">
        <v>1317513000000</v>
      </c>
      <c r="L108" s="5">
        <v>4556448000000</v>
      </c>
      <c r="M108" s="5">
        <v>4463325000000</v>
      </c>
      <c r="N108" s="5">
        <v>2148662000000</v>
      </c>
      <c r="O108" s="5">
        <v>1976256000000</v>
      </c>
      <c r="P108" s="5">
        <v>2023409000000</v>
      </c>
      <c r="Q108" s="5">
        <v>2589596000000</v>
      </c>
      <c r="R108" s="5">
        <v>2432170000000</v>
      </c>
      <c r="S108" s="5">
        <v>2715146000000</v>
      </c>
      <c r="T108" s="5">
        <v>2638020000000</v>
      </c>
    </row>
    <row r="109" spans="3:26" ht="15.5" x14ac:dyDescent="0.35">
      <c r="C109" t="s">
        <v>1756</v>
      </c>
      <c r="E109" s="5">
        <v>1500000000</v>
      </c>
    </row>
    <row r="110" spans="3:26" ht="15.5" x14ac:dyDescent="0.35">
      <c r="C110" t="s">
        <v>272</v>
      </c>
      <c r="F110" s="5">
        <v>114000000</v>
      </c>
      <c r="G110" s="5">
        <v>735000000</v>
      </c>
      <c r="I110" s="5">
        <v>114000000</v>
      </c>
      <c r="K110" s="5">
        <v>21922000000</v>
      </c>
    </row>
    <row r="111" spans="3:26" ht="15.5" x14ac:dyDescent="0.35">
      <c r="C111" t="s">
        <v>449</v>
      </c>
    </row>
    <row r="112" spans="3:26" ht="15.5" x14ac:dyDescent="0.35">
      <c r="C112" t="s">
        <v>583</v>
      </c>
      <c r="D112" s="5">
        <v>297666000000</v>
      </c>
      <c r="E112" s="5">
        <v>439287000000</v>
      </c>
      <c r="F112" s="5">
        <v>438905000000</v>
      </c>
      <c r="G112" s="5">
        <v>527753000000</v>
      </c>
      <c r="I112" s="5">
        <v>438905000000</v>
      </c>
      <c r="J112" s="5">
        <v>673078000000</v>
      </c>
      <c r="K112" s="5">
        <v>180108000000</v>
      </c>
      <c r="L112" s="5">
        <v>1590585000000</v>
      </c>
      <c r="M112" s="5">
        <v>2192296000000</v>
      </c>
      <c r="N112" s="5">
        <v>1730742000000</v>
      </c>
    </row>
    <row r="113" spans="3:26" ht="15.5" x14ac:dyDescent="0.35">
      <c r="C113" t="s">
        <v>450</v>
      </c>
      <c r="P113" s="5">
        <v>801000000</v>
      </c>
    </row>
    <row r="114" spans="3:26" ht="15.5" x14ac:dyDescent="0.35">
      <c r="C114" t="s">
        <v>743</v>
      </c>
      <c r="D114" s="5">
        <v>2009500000000</v>
      </c>
      <c r="E114" s="5">
        <v>1999500000000</v>
      </c>
      <c r="F114" s="5">
        <v>1999500000000</v>
      </c>
      <c r="G114" s="5">
        <v>74500000000</v>
      </c>
      <c r="I114" s="5">
        <v>1999500000000</v>
      </c>
      <c r="J114" s="5">
        <v>616500000000</v>
      </c>
      <c r="K114" s="5">
        <v>196500000000</v>
      </c>
      <c r="L114" s="5">
        <v>1285965000000</v>
      </c>
      <c r="M114" s="5">
        <v>1396933000000</v>
      </c>
      <c r="N114" s="5">
        <v>169884000000</v>
      </c>
      <c r="O114" s="5">
        <v>749997000000</v>
      </c>
    </row>
    <row r="115" spans="3:26" ht="15.5" x14ac:dyDescent="0.35">
      <c r="C115" t="s">
        <v>744</v>
      </c>
      <c r="D115" s="5">
        <v>960300000000</v>
      </c>
    </row>
    <row r="116" spans="3:26" ht="15.5" x14ac:dyDescent="0.35">
      <c r="C116" t="s">
        <v>455</v>
      </c>
      <c r="X116" s="5">
        <v>5404000000</v>
      </c>
      <c r="Y116" s="5">
        <v>6229000000</v>
      </c>
      <c r="Z116" s="5">
        <v>14705000000</v>
      </c>
    </row>
    <row r="117" spans="3:26" ht="15.5" x14ac:dyDescent="0.35">
      <c r="C117" t="s">
        <v>452</v>
      </c>
      <c r="D117" s="5">
        <v>25238169000000</v>
      </c>
      <c r="E117" s="5">
        <v>18371654000000</v>
      </c>
      <c r="F117" s="5">
        <v>14563201000000</v>
      </c>
      <c r="G117" s="5">
        <v>7365846000000</v>
      </c>
      <c r="I117" s="5">
        <v>14563201000000</v>
      </c>
      <c r="J117" s="5">
        <v>14924957000000</v>
      </c>
      <c r="K117" s="5">
        <v>11337467000000</v>
      </c>
      <c r="L117" s="5">
        <v>8449620000000</v>
      </c>
      <c r="M117" s="5">
        <v>15785451000000</v>
      </c>
      <c r="N117" s="5">
        <v>4355184000000</v>
      </c>
      <c r="O117" s="5">
        <v>1944764000000</v>
      </c>
      <c r="P117" s="5">
        <v>1874933000000</v>
      </c>
      <c r="Q117" s="5">
        <v>633821000000</v>
      </c>
      <c r="R117" s="5">
        <v>516745000000</v>
      </c>
      <c r="S117" s="5">
        <v>446139000000</v>
      </c>
      <c r="T117" s="5">
        <v>203002000000</v>
      </c>
      <c r="U117" s="5">
        <v>1086355000000</v>
      </c>
      <c r="V117" s="5">
        <v>100529000000</v>
      </c>
      <c r="W117" s="5">
        <v>494901000000</v>
      </c>
      <c r="X117" s="5">
        <v>32357000000</v>
      </c>
      <c r="Y117" s="5">
        <v>57119000000</v>
      </c>
      <c r="Z117" s="5">
        <v>14705000000</v>
      </c>
    </row>
    <row r="118" spans="3:26" ht="15.5" x14ac:dyDescent="0.35">
      <c r="C118" t="s">
        <v>405</v>
      </c>
      <c r="D118" s="5">
        <v>21115017000000</v>
      </c>
      <c r="E118" s="5">
        <v>28529814000000</v>
      </c>
      <c r="F118" s="5">
        <v>30608716000000</v>
      </c>
      <c r="G118" s="5">
        <v>38717015000000</v>
      </c>
      <c r="I118" s="5">
        <v>30608716000000</v>
      </c>
      <c r="J118" s="5">
        <v>38534936000000</v>
      </c>
      <c r="K118" s="5">
        <v>27608329000000</v>
      </c>
      <c r="L118" s="5">
        <v>36746718000000</v>
      </c>
      <c r="M118" s="5">
        <v>31886390000000</v>
      </c>
      <c r="N118" s="5">
        <v>16840314000000</v>
      </c>
      <c r="O118" s="5">
        <v>14339970000000</v>
      </c>
      <c r="P118" s="5">
        <v>10174537000000</v>
      </c>
      <c r="Q118" s="5">
        <v>9431179000000</v>
      </c>
      <c r="R118" s="5">
        <v>11013909000000</v>
      </c>
      <c r="S118" s="5">
        <v>11760613000000</v>
      </c>
      <c r="T118" s="5">
        <v>10526727000000</v>
      </c>
      <c r="U118" s="5">
        <v>9470788000000</v>
      </c>
      <c r="V118" s="5">
        <v>8969072000000</v>
      </c>
      <c r="W118" s="5">
        <v>6139809000000</v>
      </c>
      <c r="X118" s="5">
        <v>5319507000000</v>
      </c>
      <c r="Y118" s="5">
        <v>4922966000000</v>
      </c>
      <c r="Z118" s="5">
        <v>5090334000000</v>
      </c>
    </row>
    <row r="119" spans="3:26" ht="15.5" x14ac:dyDescent="0.35">
      <c r="C119" t="s">
        <v>404</v>
      </c>
      <c r="D119" s="5">
        <v>21115017000000</v>
      </c>
      <c r="E119" s="5">
        <v>28529814000000</v>
      </c>
      <c r="F119" s="5">
        <v>30608716000000</v>
      </c>
      <c r="G119" s="5">
        <v>38717015000000</v>
      </c>
      <c r="I119" s="5">
        <v>30608716000000</v>
      </c>
      <c r="J119" s="5">
        <v>38534936000000</v>
      </c>
      <c r="K119" s="5">
        <v>27608329000000</v>
      </c>
      <c r="L119" s="5">
        <v>36746718000000</v>
      </c>
      <c r="M119" s="5">
        <v>31886390000000</v>
      </c>
      <c r="N119" s="5">
        <v>16840314000000</v>
      </c>
      <c r="O119" s="5">
        <v>14339970000000</v>
      </c>
      <c r="P119" s="5">
        <v>10174537000000</v>
      </c>
      <c r="Q119" s="5">
        <v>9431179000000</v>
      </c>
      <c r="R119" s="5">
        <v>11013909000000</v>
      </c>
      <c r="S119" s="5">
        <v>11760613000000</v>
      </c>
      <c r="T119" s="5">
        <v>10526727000000</v>
      </c>
      <c r="U119" s="5">
        <v>9470788000000</v>
      </c>
      <c r="V119" s="5">
        <v>8969072000000</v>
      </c>
      <c r="W119" s="5">
        <v>6139809000000</v>
      </c>
      <c r="X119" s="5">
        <v>5319507000000</v>
      </c>
      <c r="Y119" s="5">
        <v>4922966000000</v>
      </c>
      <c r="Z119" s="5">
        <v>5090334000000</v>
      </c>
    </row>
    <row r="120" spans="3:26" ht="15.5" x14ac:dyDescent="0.35">
      <c r="C120" t="s">
        <v>454</v>
      </c>
    </row>
    <row r="121" spans="3:26" ht="15.5" x14ac:dyDescent="0.35">
      <c r="C121" t="s">
        <v>451</v>
      </c>
    </row>
    <row r="122" spans="3:26" ht="15.5" x14ac:dyDescent="0.35">
      <c r="C122" t="s">
        <v>906</v>
      </c>
      <c r="D122" s="5">
        <v>1855168000000</v>
      </c>
      <c r="E122" s="5">
        <v>1954863000000</v>
      </c>
      <c r="F122" s="5">
        <v>2004557000000</v>
      </c>
      <c r="G122" s="5">
        <v>4084252000000</v>
      </c>
      <c r="I122" s="5">
        <v>2004557000000</v>
      </c>
      <c r="J122" s="5">
        <v>4210336000000</v>
      </c>
      <c r="K122" s="5">
        <v>6370483000000</v>
      </c>
      <c r="L122" s="5">
        <v>6952269000000</v>
      </c>
      <c r="M122" s="5">
        <v>5616895000000</v>
      </c>
      <c r="N122" s="5">
        <v>4273253000000</v>
      </c>
      <c r="O122" s="5">
        <v>1993510000000</v>
      </c>
      <c r="P122" s="5">
        <v>750000000000</v>
      </c>
      <c r="Q122" s="5">
        <v>750000000000</v>
      </c>
      <c r="R122" s="5">
        <v>500000000000</v>
      </c>
      <c r="W122" s="5">
        <v>312830000000</v>
      </c>
      <c r="X122" s="5">
        <v>286713000000</v>
      </c>
      <c r="Y122" s="5">
        <v>224190000000</v>
      </c>
      <c r="Z122" s="5">
        <v>341924000000</v>
      </c>
    </row>
    <row r="123" spans="3:26" ht="15.5" x14ac:dyDescent="0.35">
      <c r="C123" t="s">
        <v>907</v>
      </c>
      <c r="D123" s="5">
        <v>18271100000000</v>
      </c>
      <c r="E123" s="5">
        <v>26515389000000</v>
      </c>
      <c r="F123" s="5">
        <v>29018884000000</v>
      </c>
      <c r="G123" s="5">
        <v>36178353000000</v>
      </c>
      <c r="I123" s="5">
        <v>29018884000000</v>
      </c>
      <c r="J123" s="5">
        <v>35264883000000</v>
      </c>
      <c r="K123" s="5">
        <v>24825810000000</v>
      </c>
      <c r="L123" s="5">
        <v>29261583000000</v>
      </c>
      <c r="M123" s="5">
        <v>23535457000000</v>
      </c>
      <c r="N123" s="5">
        <v>11926285000000</v>
      </c>
      <c r="O123" s="5">
        <v>11247076000000</v>
      </c>
      <c r="P123" s="5">
        <v>7069654000000</v>
      </c>
      <c r="Q123" s="5">
        <v>5775292000000</v>
      </c>
      <c r="R123" s="5">
        <v>5971255000000</v>
      </c>
      <c r="S123" s="5">
        <v>6741254000000</v>
      </c>
      <c r="T123" s="5">
        <v>6512960000000</v>
      </c>
      <c r="U123" s="5">
        <v>8221252000000</v>
      </c>
      <c r="V123" s="5">
        <v>7946558000000</v>
      </c>
      <c r="W123" s="5">
        <v>5403552000000</v>
      </c>
      <c r="X123" s="5">
        <v>4623151000000</v>
      </c>
      <c r="Y123" s="5">
        <v>4572587000000</v>
      </c>
      <c r="Z123" s="5">
        <v>4444408000000</v>
      </c>
    </row>
    <row r="124" spans="3:26" ht="15.5" x14ac:dyDescent="0.35">
      <c r="C124" t="s">
        <v>1066</v>
      </c>
      <c r="D124" s="5">
        <v>27219000000</v>
      </c>
      <c r="E124" s="5">
        <v>75220000000</v>
      </c>
      <c r="F124" s="5">
        <v>84378000000</v>
      </c>
      <c r="G124" s="5">
        <v>180951000000</v>
      </c>
      <c r="I124" s="5">
        <v>84378000000</v>
      </c>
      <c r="J124" s="5">
        <v>167736000000</v>
      </c>
      <c r="K124" s="5">
        <v>22032000000</v>
      </c>
    </row>
    <row r="125" spans="3:26" ht="15.5" x14ac:dyDescent="0.35">
      <c r="C125" t="s">
        <v>456</v>
      </c>
      <c r="D125" s="5">
        <v>19570290000000</v>
      </c>
      <c r="E125" s="5">
        <v>27043862000000</v>
      </c>
      <c r="F125" s="5">
        <v>29556095000000</v>
      </c>
      <c r="G125" s="5">
        <v>37644851000000</v>
      </c>
      <c r="I125" s="5">
        <v>29556095000000</v>
      </c>
      <c r="J125" s="5">
        <v>37304001000000</v>
      </c>
      <c r="K125" s="5">
        <v>26345463000000</v>
      </c>
      <c r="L125" s="5">
        <v>35408616000000</v>
      </c>
      <c r="M125" s="5">
        <v>30191078000000</v>
      </c>
      <c r="N125" s="5">
        <v>15805689000000</v>
      </c>
      <c r="O125" s="5">
        <v>13223332000000</v>
      </c>
      <c r="P125" s="5">
        <v>9093864000000</v>
      </c>
      <c r="Q125" s="5">
        <v>8364888000000</v>
      </c>
      <c r="R125" s="5">
        <v>8403425000000</v>
      </c>
      <c r="S125" s="5">
        <v>9456400000000</v>
      </c>
      <c r="T125" s="5">
        <v>9150980000000</v>
      </c>
      <c r="U125" s="5">
        <v>8221252000000</v>
      </c>
      <c r="V125" s="5">
        <v>7946558000000</v>
      </c>
      <c r="W125" s="5">
        <v>5403552000000</v>
      </c>
      <c r="X125" s="5">
        <v>4623151000000</v>
      </c>
      <c r="Y125" s="5">
        <v>4572587000000</v>
      </c>
      <c r="Z125" s="5">
        <v>4444408000000</v>
      </c>
    </row>
    <row r="126" spans="3:26" ht="15.5" x14ac:dyDescent="0.35">
      <c r="C126" t="s">
        <v>1340</v>
      </c>
      <c r="L126" s="5">
        <v>39427000000</v>
      </c>
      <c r="M126" s="5">
        <v>137906000000</v>
      </c>
      <c r="N126" s="5">
        <v>83733000000</v>
      </c>
      <c r="O126" s="5">
        <v>73948000000</v>
      </c>
      <c r="P126" s="5">
        <v>31834000000</v>
      </c>
      <c r="Q126" s="5">
        <v>15553000000</v>
      </c>
      <c r="R126" s="5">
        <v>223650000000</v>
      </c>
      <c r="S126" s="5">
        <v>227954000000</v>
      </c>
      <c r="T126" s="5">
        <v>87795000000</v>
      </c>
      <c r="W126" s="5">
        <v>51232000000</v>
      </c>
      <c r="X126" s="5">
        <v>50921000000</v>
      </c>
      <c r="Y126" s="5">
        <v>6378000000</v>
      </c>
      <c r="Z126" s="5">
        <v>17965000000</v>
      </c>
    </row>
    <row r="127" spans="3:26" ht="15.5" x14ac:dyDescent="0.35">
      <c r="C127" t="s">
        <v>453</v>
      </c>
      <c r="D127" s="5">
        <v>380512000000</v>
      </c>
      <c r="E127" s="5">
        <v>383279000000</v>
      </c>
      <c r="F127" s="5">
        <v>442436000000</v>
      </c>
      <c r="G127" s="5">
        <v>491426000000</v>
      </c>
      <c r="I127" s="5">
        <v>442436000000</v>
      </c>
      <c r="J127" s="5">
        <v>724311000000</v>
      </c>
      <c r="K127" s="5">
        <v>841962000000</v>
      </c>
      <c r="L127" s="5">
        <v>944030000000</v>
      </c>
      <c r="M127" s="5">
        <v>977527000000</v>
      </c>
      <c r="N127" s="5">
        <v>461458000000</v>
      </c>
      <c r="O127" s="5">
        <v>599736000000</v>
      </c>
      <c r="P127" s="5">
        <v>667949000000</v>
      </c>
      <c r="Q127" s="5">
        <v>613722000000</v>
      </c>
      <c r="R127" s="5">
        <v>1978153000000</v>
      </c>
      <c r="S127" s="5">
        <v>1690027000000</v>
      </c>
      <c r="T127" s="5">
        <v>910852000000</v>
      </c>
      <c r="U127" s="5">
        <v>880515000000</v>
      </c>
      <c r="V127" s="5">
        <v>844682000000</v>
      </c>
      <c r="W127" s="5">
        <v>307552000000</v>
      </c>
      <c r="X127" s="5">
        <v>286737000000</v>
      </c>
      <c r="Y127" s="5">
        <v>74238000000</v>
      </c>
      <c r="Z127" s="5">
        <v>27000000</v>
      </c>
    </row>
    <row r="128" spans="3:26" ht="15.5" x14ac:dyDescent="0.35">
      <c r="C128" t="s">
        <v>130</v>
      </c>
      <c r="D128" s="5">
        <v>52754673000000</v>
      </c>
      <c r="E128" s="5">
        <v>52523287000000</v>
      </c>
      <c r="F128" s="5">
        <v>50186386000000</v>
      </c>
      <c r="G128" s="5">
        <v>51965088000000</v>
      </c>
      <c r="I128" s="5">
        <v>50186386000000</v>
      </c>
      <c r="J128" s="5">
        <v>58659171000000</v>
      </c>
      <c r="K128" s="5">
        <v>51907282000000</v>
      </c>
      <c r="L128" s="5">
        <v>51192802000000</v>
      </c>
      <c r="M128" s="5">
        <v>53766654000000</v>
      </c>
      <c r="N128" s="5">
        <v>24065502000000</v>
      </c>
      <c r="O128" s="5">
        <v>18905074000000</v>
      </c>
      <c r="P128" s="5">
        <v>14926338000000</v>
      </c>
      <c r="Q128" s="5">
        <v>11661666000000</v>
      </c>
      <c r="R128" s="5">
        <v>14316861000000</v>
      </c>
      <c r="S128" s="5">
        <v>13738170000000</v>
      </c>
      <c r="T128" s="5">
        <v>12566090000000</v>
      </c>
      <c r="U128" s="5">
        <v>11890688000000</v>
      </c>
      <c r="V128" s="5">
        <v>10155012000000</v>
      </c>
      <c r="W128" s="5">
        <v>7049664000000</v>
      </c>
      <c r="X128" s="5">
        <v>6186312000000</v>
      </c>
      <c r="Y128" s="5">
        <v>5761326000000</v>
      </c>
      <c r="Z128" s="5">
        <v>5353174000000</v>
      </c>
    </row>
    <row r="129" spans="2:26" ht="15.5" x14ac:dyDescent="0.35">
      <c r="C129" t="s">
        <v>131</v>
      </c>
    </row>
    <row r="130" spans="2:26" ht="15.5" x14ac:dyDescent="0.35">
      <c r="C130" t="s">
        <v>132</v>
      </c>
      <c r="D130" s="5">
        <v>590981000000</v>
      </c>
      <c r="E130" s="5">
        <v>590981000000</v>
      </c>
      <c r="F130" s="5">
        <v>590981000000</v>
      </c>
      <c r="G130" s="5">
        <v>590981000000</v>
      </c>
      <c r="I130" s="5">
        <v>590981000000</v>
      </c>
      <c r="J130" s="5">
        <v>510146000000</v>
      </c>
      <c r="K130" s="5">
        <v>510146000000</v>
      </c>
      <c r="L130" s="5">
        <v>510146000000</v>
      </c>
      <c r="M130" s="5">
        <v>510146000000</v>
      </c>
      <c r="N130" s="5">
        <v>510146000000</v>
      </c>
      <c r="O130" s="5">
        <v>510146000000</v>
      </c>
      <c r="P130" s="5">
        <v>510146000000</v>
      </c>
      <c r="Q130" s="5">
        <v>510146000000</v>
      </c>
      <c r="R130" s="5">
        <v>510146000000</v>
      </c>
      <c r="S130" s="5">
        <v>510146000000</v>
      </c>
      <c r="T130" s="5">
        <v>510146000000</v>
      </c>
      <c r="U130" s="5">
        <v>510146000000</v>
      </c>
      <c r="V130" s="5">
        <v>510146000000</v>
      </c>
      <c r="W130" s="5">
        <v>510146000000</v>
      </c>
      <c r="X130" s="5">
        <v>510146000000</v>
      </c>
      <c r="Y130" s="5">
        <v>490030000000</v>
      </c>
      <c r="Z130" s="5">
        <v>490030000000</v>
      </c>
    </row>
    <row r="131" spans="2:26" ht="15.5" x14ac:dyDescent="0.35">
      <c r="C131" t="s">
        <v>133</v>
      </c>
      <c r="D131" s="5">
        <v>5287371000000</v>
      </c>
      <c r="E131" s="5">
        <v>5287101000000</v>
      </c>
      <c r="F131" s="5">
        <v>5366078000000</v>
      </c>
      <c r="G131" s="5">
        <v>5306552000000</v>
      </c>
      <c r="I131" s="5">
        <v>5366078000000</v>
      </c>
      <c r="J131" s="5">
        <v>7836000000</v>
      </c>
      <c r="K131" s="5">
        <v>17623000000</v>
      </c>
      <c r="L131" s="5">
        <v>20576000000</v>
      </c>
      <c r="M131" s="5">
        <v>20576000000</v>
      </c>
      <c r="N131" s="5">
        <v>20576000000</v>
      </c>
      <c r="O131" s="5">
        <v>20576000000</v>
      </c>
      <c r="P131" s="5">
        <v>20576000000</v>
      </c>
      <c r="Q131" s="5">
        <v>20576000000</v>
      </c>
      <c r="R131" s="5">
        <v>20576000000</v>
      </c>
      <c r="S131" s="5">
        <v>20576000000</v>
      </c>
      <c r="T131" s="5">
        <v>20576000000</v>
      </c>
      <c r="U131" s="5">
        <v>20576000000</v>
      </c>
      <c r="V131" s="5">
        <v>20576000000</v>
      </c>
      <c r="W131" s="5">
        <v>20576000000</v>
      </c>
      <c r="X131" s="5">
        <v>20576000000</v>
      </c>
    </row>
    <row r="132" spans="2:26" ht="15.5" x14ac:dyDescent="0.35">
      <c r="C132" t="s">
        <v>134</v>
      </c>
      <c r="D132" s="5">
        <v>23068081000000</v>
      </c>
      <c r="E132" s="5">
        <v>22552459000000</v>
      </c>
      <c r="F132" s="5">
        <v>21602062000000</v>
      </c>
      <c r="G132" s="5">
        <v>20888561000000</v>
      </c>
      <c r="I132" s="5">
        <v>21602062000000</v>
      </c>
      <c r="J132" s="5">
        <v>19122894000000</v>
      </c>
      <c r="K132" s="5">
        <v>16688820000000</v>
      </c>
      <c r="L132" s="5">
        <v>14635878000000</v>
      </c>
      <c r="M132" s="5">
        <v>12394007000000</v>
      </c>
      <c r="N132" s="5">
        <v>10365634000000</v>
      </c>
      <c r="O132" s="5">
        <v>8705096000000</v>
      </c>
      <c r="P132" s="5">
        <v>7547836000000</v>
      </c>
      <c r="Q132" s="5">
        <v>6546418000000</v>
      </c>
      <c r="R132" s="5">
        <v>10200737000000</v>
      </c>
      <c r="S132" s="5">
        <v>7161032000000</v>
      </c>
      <c r="T132" s="5">
        <v>1858278000000</v>
      </c>
      <c r="U132" s="5">
        <v>1017616000000</v>
      </c>
      <c r="V132" s="5">
        <v>849104000000</v>
      </c>
      <c r="W132" s="5">
        <v>502268000000</v>
      </c>
      <c r="X132" s="5">
        <v>218384000000</v>
      </c>
      <c r="Y132" s="5">
        <v>118370000000</v>
      </c>
      <c r="Z132" s="5">
        <v>-471123000000</v>
      </c>
    </row>
    <row r="133" spans="2:26" ht="15.5" x14ac:dyDescent="0.35">
      <c r="C133" t="s">
        <v>135</v>
      </c>
      <c r="D133" s="5">
        <v>13080000000</v>
      </c>
      <c r="E133" s="5">
        <v>1400000000</v>
      </c>
      <c r="F133" s="5">
        <v>1400000000</v>
      </c>
      <c r="G133" s="5">
        <v>1300000000</v>
      </c>
      <c r="I133" s="5">
        <v>1400000000</v>
      </c>
      <c r="J133" s="5">
        <v>1300000000</v>
      </c>
      <c r="K133" s="5">
        <v>1200000000</v>
      </c>
      <c r="L133" s="5">
        <v>1100000000</v>
      </c>
      <c r="M133" s="5">
        <v>1000000000</v>
      </c>
      <c r="N133" s="5">
        <v>900000000</v>
      </c>
      <c r="O133" s="5">
        <v>800000000</v>
      </c>
      <c r="P133" s="5">
        <v>700000000</v>
      </c>
      <c r="Q133" s="5">
        <v>600000000</v>
      </c>
      <c r="R133" s="5">
        <v>500000000</v>
      </c>
      <c r="S133" s="5">
        <v>400000000</v>
      </c>
      <c r="T133" s="5">
        <v>300000000</v>
      </c>
      <c r="U133" s="5">
        <v>200000000</v>
      </c>
      <c r="V133" s="5">
        <v>100000000</v>
      </c>
    </row>
    <row r="134" spans="2:26" ht="15.5" x14ac:dyDescent="0.35">
      <c r="C134" t="s">
        <v>136</v>
      </c>
      <c r="D134" s="5">
        <v>23055001000000</v>
      </c>
      <c r="E134" s="5">
        <v>22551059000000</v>
      </c>
      <c r="F134" s="5">
        <v>21600662000000</v>
      </c>
      <c r="G134" s="5">
        <v>20887261000000</v>
      </c>
      <c r="I134" s="5">
        <v>21600662000000</v>
      </c>
      <c r="J134" s="5">
        <v>19121594000000</v>
      </c>
      <c r="K134" s="5">
        <v>16687620000000</v>
      </c>
      <c r="L134" s="5">
        <v>14634778000000</v>
      </c>
      <c r="M134" s="5">
        <v>12393007000000</v>
      </c>
      <c r="N134" s="5">
        <v>10364734000000</v>
      </c>
      <c r="O134" s="5">
        <v>8704296000000</v>
      </c>
      <c r="P134" s="5">
        <v>7547136000000</v>
      </c>
      <c r="Q134" s="5">
        <v>6545818000000</v>
      </c>
      <c r="R134" s="5">
        <v>10200237000000</v>
      </c>
      <c r="S134" s="5">
        <v>7160632000000</v>
      </c>
      <c r="T134" s="5">
        <v>1857978000000</v>
      </c>
      <c r="U134" s="5">
        <v>1017416000000</v>
      </c>
      <c r="V134" s="5">
        <v>849004000000</v>
      </c>
      <c r="W134" s="5">
        <v>502268000000</v>
      </c>
      <c r="X134" s="5">
        <v>218384000000</v>
      </c>
      <c r="Y134" s="5">
        <v>118370000000</v>
      </c>
      <c r="Z134" s="5">
        <v>-471123000000</v>
      </c>
    </row>
    <row r="135" spans="2:26" ht="15.5" x14ac:dyDescent="0.35">
      <c r="C135" t="s">
        <v>137</v>
      </c>
      <c r="D135" s="5">
        <v>23068081000000</v>
      </c>
      <c r="E135" s="5">
        <v>22552459000000</v>
      </c>
      <c r="F135" s="5">
        <v>21602062000000</v>
      </c>
      <c r="G135" s="5">
        <v>20888561000000</v>
      </c>
      <c r="I135" s="5">
        <v>21602062000000</v>
      </c>
      <c r="J135" s="5">
        <v>19122894000000</v>
      </c>
      <c r="K135" s="5">
        <v>16688820000000</v>
      </c>
      <c r="L135" s="5">
        <v>14635878000000</v>
      </c>
      <c r="M135" s="5">
        <v>12394007000000</v>
      </c>
      <c r="N135" s="5">
        <v>10365634000000</v>
      </c>
      <c r="O135" s="5">
        <v>8705096000000</v>
      </c>
      <c r="P135" s="5">
        <v>7547836000000</v>
      </c>
      <c r="Q135" s="5">
        <v>6546418000000</v>
      </c>
      <c r="R135" s="5">
        <v>10200737000000</v>
      </c>
      <c r="S135" s="5">
        <v>7161032000000</v>
      </c>
      <c r="T135" s="5">
        <v>1858278000000</v>
      </c>
      <c r="U135" s="5">
        <v>1017616000000</v>
      </c>
      <c r="V135" s="5">
        <v>849104000000</v>
      </c>
      <c r="W135" s="5">
        <v>502268000000</v>
      </c>
      <c r="X135" s="5">
        <v>218384000000</v>
      </c>
      <c r="Y135" s="5">
        <v>118370000000</v>
      </c>
      <c r="Z135" s="5">
        <v>-471123000000</v>
      </c>
    </row>
    <row r="136" spans="2:26" ht="15.5" x14ac:dyDescent="0.35">
      <c r="C136" t="s">
        <v>291</v>
      </c>
      <c r="D136" s="5">
        <v>552969000000</v>
      </c>
      <c r="E136" s="5">
        <v>518339000000</v>
      </c>
      <c r="F136" s="5">
        <v>110891000000</v>
      </c>
      <c r="G136" s="5">
        <v>107360000000</v>
      </c>
      <c r="I136" s="5">
        <v>110891000000</v>
      </c>
      <c r="J136" s="5">
        <v>70587000000</v>
      </c>
      <c r="K136" s="5">
        <v>55272000000</v>
      </c>
      <c r="L136" s="5">
        <v>31766000000</v>
      </c>
      <c r="M136" s="5">
        <v>31019000000</v>
      </c>
      <c r="N136" s="5">
        <v>30008000000</v>
      </c>
      <c r="O136" s="5">
        <v>36091000000</v>
      </c>
      <c r="P136" s="5">
        <v>4000000</v>
      </c>
      <c r="Q136" s="5">
        <v>52000000</v>
      </c>
      <c r="R136" s="5">
        <v>62000000</v>
      </c>
      <c r="S136" s="5">
        <v>-1579000000</v>
      </c>
      <c r="T136" s="5">
        <v>-7932000000</v>
      </c>
      <c r="U136" s="5">
        <v>-4958000000</v>
      </c>
      <c r="V136" s="5">
        <v>1665000000</v>
      </c>
    </row>
    <row r="137" spans="2:26" ht="15.5" x14ac:dyDescent="0.35">
      <c r="C137" t="s">
        <v>10</v>
      </c>
      <c r="D137" s="5">
        <v>29087795000000</v>
      </c>
      <c r="E137" s="5">
        <v>28456394000000</v>
      </c>
      <c r="F137" s="5">
        <v>27083306000000</v>
      </c>
      <c r="G137" s="5">
        <v>26329652000000</v>
      </c>
      <c r="I137" s="5">
        <v>27083306000000</v>
      </c>
      <c r="J137" s="5">
        <v>19169209000000</v>
      </c>
      <c r="K137" s="5">
        <v>16511664000000</v>
      </c>
      <c r="L137" s="5">
        <v>14432334000000</v>
      </c>
      <c r="M137" s="5">
        <v>12062016000000</v>
      </c>
      <c r="N137" s="5">
        <v>10184048000000</v>
      </c>
      <c r="O137" s="5">
        <v>8760621000000</v>
      </c>
      <c r="P137" s="5">
        <v>8033280000000</v>
      </c>
      <c r="Q137" s="5">
        <v>7101812000000</v>
      </c>
      <c r="R137" s="5">
        <v>10708346000000</v>
      </c>
      <c r="S137" s="5">
        <v>7678539000000</v>
      </c>
      <c r="T137" s="5">
        <v>4669329000000</v>
      </c>
      <c r="U137" s="5">
        <v>3643388000000</v>
      </c>
      <c r="V137" s="5">
        <v>3418548000000</v>
      </c>
      <c r="W137" s="5">
        <v>1518666000000</v>
      </c>
      <c r="X137" s="5">
        <v>1225081000000</v>
      </c>
      <c r="Y137" s="5">
        <v>1115417000000</v>
      </c>
      <c r="Z137" s="5">
        <v>514337000000</v>
      </c>
    </row>
    <row r="138" spans="2:26" ht="15.5" x14ac:dyDescent="0.35">
      <c r="C138" t="s">
        <v>138</v>
      </c>
      <c r="D138" s="5">
        <v>81842468000000</v>
      </c>
      <c r="E138" s="5">
        <v>80979681000000</v>
      </c>
      <c r="F138" s="5">
        <v>77269692000000</v>
      </c>
      <c r="G138" s="5">
        <v>78294740000000</v>
      </c>
      <c r="I138" s="5">
        <v>77269692000000</v>
      </c>
      <c r="J138" s="5">
        <v>77828380000000</v>
      </c>
      <c r="K138" s="5">
        <v>68418946000000</v>
      </c>
      <c r="L138" s="5">
        <v>65625136000000</v>
      </c>
      <c r="M138" s="5">
        <v>65828670000000</v>
      </c>
      <c r="N138" s="5">
        <v>34249550000000</v>
      </c>
      <c r="O138" s="5">
        <v>27665695000000</v>
      </c>
      <c r="P138" s="5">
        <v>22959618000000</v>
      </c>
      <c r="Q138" s="5">
        <v>18763478000000</v>
      </c>
      <c r="R138" s="5">
        <v>25025207000000</v>
      </c>
      <c r="S138" s="5">
        <v>21416709000000</v>
      </c>
      <c r="T138" s="5">
        <v>17235419000000</v>
      </c>
      <c r="U138" s="5">
        <v>15534076000000</v>
      </c>
      <c r="V138" s="5">
        <v>13573560000000</v>
      </c>
      <c r="W138" s="5">
        <v>8568330000000</v>
      </c>
      <c r="X138" s="5">
        <v>7411393000000</v>
      </c>
      <c r="Y138" s="5">
        <v>6876743000000</v>
      </c>
      <c r="Z138" s="5">
        <v>5867511000000</v>
      </c>
    </row>
    <row r="139" spans="2:26" ht="15.5" x14ac:dyDescent="0.35">
      <c r="C139" t="s">
        <v>139</v>
      </c>
      <c r="D139" s="5">
        <v>59098103731</v>
      </c>
      <c r="E139" s="5">
        <v>59098103731</v>
      </c>
      <c r="F139" s="5">
        <v>59098103731</v>
      </c>
      <c r="G139" s="5">
        <v>59098103731</v>
      </c>
      <c r="I139" s="5">
        <v>59098103731</v>
      </c>
      <c r="J139" s="5">
        <v>51014625000</v>
      </c>
      <c r="K139" s="5">
        <v>51014625000</v>
      </c>
      <c r="L139" s="5">
        <v>51014625000</v>
      </c>
      <c r="M139" s="5">
        <v>51014625000</v>
      </c>
      <c r="N139" s="5">
        <v>51014625000</v>
      </c>
      <c r="O139" s="5">
        <v>51014625000</v>
      </c>
      <c r="P139" s="5">
        <v>51014625000</v>
      </c>
      <c r="Q139" s="5">
        <v>10202925000</v>
      </c>
      <c r="R139" s="5">
        <v>10202925000</v>
      </c>
      <c r="S139" s="5">
        <v>10202925000</v>
      </c>
      <c r="T139" s="5">
        <v>10202925000</v>
      </c>
      <c r="U139" s="5">
        <v>10202925000</v>
      </c>
      <c r="V139" s="5">
        <v>1020292500</v>
      </c>
      <c r="W139" s="5">
        <v>1020292500</v>
      </c>
      <c r="X139" s="5">
        <v>1020292500</v>
      </c>
      <c r="Y139" s="5">
        <v>980060000</v>
      </c>
      <c r="Z139" s="5">
        <v>490030</v>
      </c>
    </row>
    <row r="141" spans="2:26" ht="15.5" x14ac:dyDescent="0.35">
      <c r="B141" t="s">
        <v>140</v>
      </c>
      <c r="C141" t="s">
        <v>141</v>
      </c>
      <c r="D141" s="5">
        <v>2195062000000</v>
      </c>
      <c r="E141" s="5">
        <v>2813511000000</v>
      </c>
      <c r="F141" s="5">
        <v>1773001000000</v>
      </c>
      <c r="G141" s="5">
        <v>2054701000000</v>
      </c>
      <c r="I141" s="5">
        <v>10354694000000</v>
      </c>
      <c r="J141" s="5">
        <v>9340067000000</v>
      </c>
      <c r="K141" s="5">
        <v>8905768000000</v>
      </c>
      <c r="L141" s="5">
        <v>8072991000000</v>
      </c>
      <c r="M141" s="5">
        <v>6196246000000</v>
      </c>
      <c r="N141" s="5">
        <v>5951202000000</v>
      </c>
      <c r="O141" s="5">
        <v>3955483000000</v>
      </c>
      <c r="P141" s="5">
        <v>3620921000000</v>
      </c>
      <c r="Q141" s="5">
        <v>3454291000000</v>
      </c>
      <c r="R141" s="5">
        <v>3832865000000</v>
      </c>
      <c r="S141" s="5">
        <v>3417174000000</v>
      </c>
      <c r="T141" s="5">
        <v>3336665000000</v>
      </c>
      <c r="U141" s="5">
        <v>2430482000000</v>
      </c>
      <c r="V141" s="5">
        <v>1991400000000</v>
      </c>
      <c r="W141" s="5">
        <v>1571559000000</v>
      </c>
      <c r="X141" s="5">
        <v>1243726000000</v>
      </c>
      <c r="Y141" s="5">
        <v>215688000000</v>
      </c>
      <c r="Z141" s="5">
        <v>314332000000</v>
      </c>
    </row>
    <row r="142" spans="2:26" ht="15.5" x14ac:dyDescent="0.35">
      <c r="C142" t="s">
        <v>457</v>
      </c>
      <c r="D142" s="5">
        <v>4105902000000</v>
      </c>
      <c r="E142" s="5">
        <v>4364696000000</v>
      </c>
      <c r="F142" s="5">
        <v>2932114000000</v>
      </c>
      <c r="G142" s="5">
        <v>3153234000000</v>
      </c>
      <c r="I142" s="5">
        <v>14947551000000</v>
      </c>
      <c r="J142" s="5">
        <v>13578254000000</v>
      </c>
      <c r="K142" s="5">
        <v>12987836000000</v>
      </c>
      <c r="L142" s="5">
        <v>11616966000000</v>
      </c>
      <c r="M142" s="5">
        <v>9233300000000</v>
      </c>
      <c r="N142" s="5">
        <v>7962334000000</v>
      </c>
      <c r="O142" s="5">
        <v>6526640000000</v>
      </c>
      <c r="P142" s="5">
        <v>5913512000000</v>
      </c>
      <c r="Q142" s="5">
        <v>5367424000000</v>
      </c>
      <c r="R142" s="5">
        <v>5498404000000</v>
      </c>
      <c r="S142" s="5">
        <v>5125955000000</v>
      </c>
      <c r="T142" s="5">
        <v>4614773000000</v>
      </c>
      <c r="U142" s="5">
        <v>3420684000000</v>
      </c>
      <c r="V142" s="5">
        <v>2459083000000</v>
      </c>
      <c r="W142" s="5">
        <v>1786385000000</v>
      </c>
      <c r="X142" s="5">
        <v>1593691000000</v>
      </c>
      <c r="Y142" s="5">
        <v>532515000000</v>
      </c>
      <c r="Z142" s="5">
        <v>492496000000</v>
      </c>
    </row>
    <row r="143" spans="2:26" ht="15.5" x14ac:dyDescent="0.35">
      <c r="C143" t="s">
        <v>459</v>
      </c>
      <c r="D143" s="5">
        <v>-847331000000</v>
      </c>
      <c r="E143" s="5">
        <v>-908203000000</v>
      </c>
      <c r="F143" s="5">
        <v>-724140000000</v>
      </c>
      <c r="G143" s="5">
        <v>-439115000000</v>
      </c>
      <c r="I143" s="5">
        <v>-1863735000000</v>
      </c>
      <c r="J143" s="5">
        <v>-1612314000000</v>
      </c>
      <c r="K143" s="5">
        <v>-1594808000000</v>
      </c>
      <c r="L143" s="5">
        <v>-1232517000000</v>
      </c>
      <c r="M143" s="5">
        <v>-929627000000</v>
      </c>
      <c r="N143" s="5">
        <v>-922377000000</v>
      </c>
      <c r="O143" s="5">
        <v>-1052769000000</v>
      </c>
      <c r="P143" s="5">
        <v>-886009000000</v>
      </c>
      <c r="Q143" s="5">
        <v>-666049000000</v>
      </c>
      <c r="R143" s="5">
        <v>-641688000000</v>
      </c>
      <c r="S143" s="5">
        <v>-661184000000</v>
      </c>
      <c r="T143" s="5">
        <v>-794978000000</v>
      </c>
      <c r="U143" s="5">
        <v>-668465000000</v>
      </c>
      <c r="V143" s="5">
        <v>-277437000000</v>
      </c>
      <c r="W143" s="5">
        <v>-247841000000</v>
      </c>
      <c r="X143" s="5">
        <v>-113364000000</v>
      </c>
      <c r="Y143" s="5">
        <v>-142767000000</v>
      </c>
      <c r="Z143" s="5">
        <v>-27582000000</v>
      </c>
    </row>
    <row r="144" spans="2:26" ht="15.5" x14ac:dyDescent="0.35">
      <c r="C144" t="s">
        <v>748</v>
      </c>
      <c r="D144" s="5">
        <v>-411489000000</v>
      </c>
      <c r="E144" s="5">
        <v>-318996000000</v>
      </c>
      <c r="F144" s="5">
        <v>-249796000000</v>
      </c>
      <c r="G144" s="5">
        <v>-290942000000</v>
      </c>
      <c r="I144" s="5">
        <v>-1139112000000</v>
      </c>
      <c r="J144" s="5">
        <v>-1117748000000</v>
      </c>
      <c r="K144" s="5">
        <v>-938838000000</v>
      </c>
      <c r="L144" s="5">
        <v>-820992000000</v>
      </c>
      <c r="M144" s="5">
        <v>-588103000000</v>
      </c>
      <c r="N144" s="5">
        <v>-501537000000</v>
      </c>
      <c r="O144" s="5">
        <v>-443727000000</v>
      </c>
      <c r="P144" s="5">
        <v>-403332000000</v>
      </c>
      <c r="Q144" s="5">
        <v>-412826000000</v>
      </c>
      <c r="R144" s="5">
        <v>-211041000000</v>
      </c>
      <c r="S144" s="5">
        <v>-198699000000</v>
      </c>
      <c r="T144" s="5">
        <v>-166827000000</v>
      </c>
      <c r="U144" s="5">
        <v>-132702000000</v>
      </c>
      <c r="V144" s="5">
        <v>-107204000000</v>
      </c>
      <c r="W144" s="5">
        <v>-78711000000</v>
      </c>
      <c r="X144" s="5">
        <v>-60210000000</v>
      </c>
      <c r="Y144" s="5">
        <v>-38513000000</v>
      </c>
      <c r="Z144" s="5">
        <v>-13005000000</v>
      </c>
    </row>
    <row r="145" spans="3:26" ht="15.5" x14ac:dyDescent="0.35">
      <c r="C145" t="s">
        <v>1990</v>
      </c>
      <c r="D145" s="5">
        <v>11051000000</v>
      </c>
      <c r="E145" s="5">
        <v>5158000000</v>
      </c>
      <c r="F145" s="5">
        <v>6840000000</v>
      </c>
      <c r="G145" s="5">
        <v>8501000000</v>
      </c>
      <c r="I145" s="5">
        <v>32549000000</v>
      </c>
      <c r="J145" s="5">
        <v>61096000000</v>
      </c>
      <c r="K145" s="5">
        <v>16348000000</v>
      </c>
      <c r="L145" s="5">
        <v>22927000000</v>
      </c>
      <c r="M145" s="5">
        <v>24750000000</v>
      </c>
      <c r="N145" s="5">
        <v>31929000000</v>
      </c>
      <c r="O145" s="5">
        <v>36762000000</v>
      </c>
      <c r="P145" s="5">
        <v>26745000000</v>
      </c>
      <c r="Q145" s="5">
        <v>62023000000</v>
      </c>
      <c r="R145" s="5">
        <v>48680000000</v>
      </c>
      <c r="S145" s="5">
        <v>11966000000</v>
      </c>
      <c r="T145" s="5">
        <v>6839000000</v>
      </c>
      <c r="U145" s="5">
        <v>3813000000</v>
      </c>
      <c r="V145" s="5">
        <v>11734000000</v>
      </c>
      <c r="W145" s="5">
        <v>1069000000</v>
      </c>
      <c r="X145" s="5">
        <v>6988000000</v>
      </c>
      <c r="Y145" s="5">
        <v>8302000000</v>
      </c>
      <c r="Z145" s="5">
        <v>1653000000</v>
      </c>
    </row>
    <row r="146" spans="3:26" ht="15.5" x14ac:dyDescent="0.35">
      <c r="C146" t="s">
        <v>593</v>
      </c>
      <c r="D146" s="5">
        <v>-670528000000</v>
      </c>
      <c r="E146" s="5">
        <v>-463028000000</v>
      </c>
      <c r="F146" s="5">
        <v>-204651000000</v>
      </c>
      <c r="G146" s="5">
        <v>-389557000000</v>
      </c>
      <c r="I146" s="5">
        <v>-1877571000000</v>
      </c>
      <c r="J146" s="5">
        <v>-1719187000000</v>
      </c>
      <c r="K146" s="5">
        <v>-1695885000000</v>
      </c>
      <c r="L146" s="5">
        <v>-1566804000000</v>
      </c>
      <c r="M146" s="5">
        <v>-1574112000000</v>
      </c>
      <c r="N146" s="5">
        <v>-704682000000</v>
      </c>
      <c r="O146" s="5">
        <v>-968682000000</v>
      </c>
      <c r="P146" s="5">
        <v>-1041338000000</v>
      </c>
      <c r="Q146" s="5">
        <v>-924456000000</v>
      </c>
      <c r="R146" s="5">
        <v>-873611000000</v>
      </c>
      <c r="S146" s="5">
        <v>-938554000000</v>
      </c>
      <c r="T146" s="5">
        <v>-366087000000</v>
      </c>
      <c r="U146" s="5">
        <v>-298610000000</v>
      </c>
      <c r="V146" s="5">
        <v>-98676000000</v>
      </c>
      <c r="W146" s="5">
        <v>-109116000000</v>
      </c>
      <c r="X146" s="5">
        <v>-135427000000</v>
      </c>
      <c r="Y146" s="5">
        <v>-200674000000</v>
      </c>
      <c r="Z146" s="5">
        <v>-137134000000</v>
      </c>
    </row>
    <row r="147" spans="3:26" ht="15.5" x14ac:dyDescent="0.35">
      <c r="C147" t="s">
        <v>2892</v>
      </c>
      <c r="O147" s="5">
        <v>-141679000000</v>
      </c>
    </row>
    <row r="148" spans="3:26" ht="15.5" x14ac:dyDescent="0.35">
      <c r="C148" t="s">
        <v>2893</v>
      </c>
      <c r="D148" s="5">
        <v>12000000</v>
      </c>
      <c r="F148" s="5">
        <v>19000000</v>
      </c>
      <c r="G148" s="5">
        <v>-12000000</v>
      </c>
      <c r="I148" s="5">
        <v>19000000</v>
      </c>
      <c r="J148" s="5">
        <v>115716000000</v>
      </c>
      <c r="K148" s="5">
        <v>-107000000</v>
      </c>
      <c r="L148" s="5">
        <v>1965000000</v>
      </c>
      <c r="M148" s="5">
        <v>2968000000</v>
      </c>
      <c r="N148" s="5">
        <v>1619000000</v>
      </c>
      <c r="O148" s="5">
        <v>-6568000000</v>
      </c>
    </row>
    <row r="149" spans="3:26" ht="15.5" x14ac:dyDescent="0.35">
      <c r="C149" t="s">
        <v>2894</v>
      </c>
      <c r="D149" s="5">
        <v>-12000000</v>
      </c>
      <c r="E149" s="5">
        <v>12000000</v>
      </c>
      <c r="F149" s="5">
        <v>-12000000</v>
      </c>
      <c r="G149" s="5">
        <v>12000000</v>
      </c>
    </row>
    <row r="150" spans="3:26" ht="15.5" x14ac:dyDescent="0.35">
      <c r="C150" t="s">
        <v>2895</v>
      </c>
      <c r="D150" s="5">
        <v>7457000000</v>
      </c>
      <c r="E150" s="5">
        <v>133872000000</v>
      </c>
      <c r="F150" s="5">
        <v>12627000000</v>
      </c>
      <c r="G150" s="5">
        <v>12580000000</v>
      </c>
      <c r="I150" s="5">
        <v>254993000000</v>
      </c>
      <c r="J150" s="5">
        <v>34250000000</v>
      </c>
      <c r="K150" s="5">
        <v>131222000000</v>
      </c>
      <c r="L150" s="5">
        <v>51446000000</v>
      </c>
      <c r="M150" s="5">
        <v>27070000000</v>
      </c>
      <c r="N150" s="5">
        <v>83916000000</v>
      </c>
      <c r="O150" s="5">
        <v>5307000000</v>
      </c>
      <c r="P150" s="5">
        <v>9991000000</v>
      </c>
      <c r="Q150" s="5">
        <v>2182000000</v>
      </c>
      <c r="R150" s="5">
        <v>1831000000</v>
      </c>
      <c r="S150" s="5">
        <v>76754000000</v>
      </c>
      <c r="T150" s="5">
        <v>40225000000</v>
      </c>
      <c r="U150" s="5">
        <v>105107000000</v>
      </c>
      <c r="W150" s="5">
        <v>224885000000</v>
      </c>
    </row>
    <row r="151" spans="3:26" ht="15.5" x14ac:dyDescent="0.35">
      <c r="C151" t="s">
        <v>361</v>
      </c>
      <c r="O151" s="5">
        <v>199000000</v>
      </c>
      <c r="P151" s="5">
        <v>1352000000</v>
      </c>
      <c r="Q151" s="5">
        <v>25993000000</v>
      </c>
      <c r="R151" s="5">
        <v>10290000000</v>
      </c>
      <c r="S151" s="5">
        <v>936000000</v>
      </c>
      <c r="T151" s="5">
        <v>2720000000</v>
      </c>
      <c r="U151" s="5">
        <v>655000000</v>
      </c>
      <c r="V151" s="5">
        <v>3900000000</v>
      </c>
      <c r="W151" s="5">
        <v>-5112000000</v>
      </c>
      <c r="X151" s="5">
        <v>-47952000000</v>
      </c>
      <c r="Y151" s="5">
        <v>56825000000</v>
      </c>
      <c r="Z151" s="5">
        <v>-2096000000</v>
      </c>
    </row>
    <row r="152" spans="3:26" ht="15.5" x14ac:dyDescent="0.35">
      <c r="C152" t="s">
        <v>178</v>
      </c>
      <c r="D152" s="5">
        <v>-2491387000000</v>
      </c>
      <c r="E152" s="5">
        <v>-301236000000</v>
      </c>
      <c r="F152" s="5">
        <v>-1270155000000</v>
      </c>
      <c r="G152" s="5">
        <v>-1189932000000</v>
      </c>
      <c r="I152" s="5">
        <v>-7161958000000</v>
      </c>
      <c r="J152" s="5">
        <v>-783037000000</v>
      </c>
      <c r="K152" s="5">
        <v>-4246921000000</v>
      </c>
      <c r="L152" s="5">
        <v>-6709726000000</v>
      </c>
      <c r="M152" s="5">
        <v>15728237000000</v>
      </c>
      <c r="N152" s="5">
        <v>-860035000000</v>
      </c>
      <c r="O152" s="5">
        <v>1235802000000</v>
      </c>
      <c r="P152" s="5">
        <v>-839148000000</v>
      </c>
      <c r="Q152" s="5">
        <v>-2744086000000</v>
      </c>
      <c r="R152" s="5">
        <v>-125724000000</v>
      </c>
      <c r="S152" s="5">
        <v>-706778000000</v>
      </c>
      <c r="T152" s="5">
        <v>-792181000000</v>
      </c>
      <c r="U152" s="5">
        <v>-637604000000</v>
      </c>
      <c r="V152" s="5">
        <v>1184566000000</v>
      </c>
      <c r="W152" s="5">
        <v>428695000000</v>
      </c>
      <c r="X152" s="5">
        <v>-688221000000</v>
      </c>
      <c r="Y152" s="5">
        <v>833091000000</v>
      </c>
      <c r="Z152" s="5">
        <v>2215598000000</v>
      </c>
    </row>
    <row r="153" spans="3:26" ht="15.5" x14ac:dyDescent="0.35">
      <c r="C153" t="s">
        <v>179</v>
      </c>
      <c r="D153" s="5">
        <v>-1036878000000</v>
      </c>
      <c r="E153" s="5">
        <v>-886133000000</v>
      </c>
      <c r="F153" s="5">
        <v>-774941000000</v>
      </c>
      <c r="G153" s="5">
        <v>-725603000000</v>
      </c>
      <c r="I153" s="5">
        <v>-3479241000000</v>
      </c>
      <c r="J153" s="5">
        <v>-8005524000000</v>
      </c>
      <c r="K153" s="5">
        <v>-4537372000000</v>
      </c>
      <c r="L153" s="5">
        <v>-5887863000000</v>
      </c>
      <c r="M153" s="5">
        <v>-18617085000000</v>
      </c>
      <c r="N153" s="5">
        <v>-4156870000000</v>
      </c>
      <c r="O153" s="5">
        <v>-5529431000000</v>
      </c>
      <c r="P153" s="5">
        <v>-4291934000000</v>
      </c>
      <c r="Q153" s="5">
        <v>-1304506000000</v>
      </c>
      <c r="R153" s="5">
        <v>-3725150000000</v>
      </c>
      <c r="S153" s="5">
        <v>-1960965000000</v>
      </c>
      <c r="T153" s="5">
        <v>-2147492000000</v>
      </c>
      <c r="U153" s="5">
        <v>-1776410000000</v>
      </c>
      <c r="V153" s="5">
        <v>-2728676000000</v>
      </c>
      <c r="W153" s="5">
        <v>-1706595000000</v>
      </c>
      <c r="X153" s="5">
        <v>-674768000000</v>
      </c>
      <c r="Y153" s="5">
        <v>-1500715000000</v>
      </c>
      <c r="Z153" s="5">
        <v>-1604136000000</v>
      </c>
    </row>
    <row r="154" spans="3:26" ht="15.5" x14ac:dyDescent="0.35">
      <c r="C154" t="s">
        <v>764</v>
      </c>
      <c r="G154" s="5">
        <v>94000000</v>
      </c>
      <c r="I154" s="5">
        <v>94000000</v>
      </c>
    </row>
    <row r="155" spans="3:26" ht="15.5" x14ac:dyDescent="0.35">
      <c r="C155" t="s">
        <v>1005</v>
      </c>
      <c r="R155" s="5">
        <v>-19749000000</v>
      </c>
    </row>
    <row r="156" spans="3:26" ht="15.5" x14ac:dyDescent="0.35">
      <c r="C156" t="s">
        <v>2896</v>
      </c>
      <c r="T156" s="5">
        <v>125000000</v>
      </c>
      <c r="U156" s="5">
        <v>246000000</v>
      </c>
      <c r="V156" s="5">
        <v>774000000</v>
      </c>
      <c r="W156" s="5">
        <v>726000000</v>
      </c>
      <c r="X156" s="5">
        <v>706000000</v>
      </c>
      <c r="Y156" s="5">
        <v>724000000</v>
      </c>
      <c r="Z156" s="5">
        <v>-3248000000</v>
      </c>
    </row>
    <row r="157" spans="3:26" ht="15.5" x14ac:dyDescent="0.35">
      <c r="C157" t="s">
        <v>185</v>
      </c>
      <c r="D157" s="5">
        <v>-1036304000000</v>
      </c>
      <c r="E157" s="5">
        <v>-911475000000</v>
      </c>
      <c r="F157" s="5">
        <v>-983082000000</v>
      </c>
      <c r="G157" s="5">
        <v>-702543000000</v>
      </c>
      <c r="I157" s="5">
        <v>-3287492000000</v>
      </c>
      <c r="J157" s="5">
        <v>-4519034000000</v>
      </c>
      <c r="K157" s="5">
        <v>-4563727000000</v>
      </c>
      <c r="L157" s="5">
        <v>-4681060000000</v>
      </c>
      <c r="M157" s="5">
        <v>-2192540000000</v>
      </c>
      <c r="N157" s="5">
        <v>-3929140000000</v>
      </c>
      <c r="O157" s="5">
        <v>-4442048000000</v>
      </c>
      <c r="P157" s="5">
        <v>-2056963000000</v>
      </c>
      <c r="Q157" s="5">
        <v>-740751000000</v>
      </c>
      <c r="R157" s="5">
        <v>-99363000000</v>
      </c>
      <c r="S157" s="5">
        <v>-29881000000</v>
      </c>
      <c r="T157" s="5">
        <v>-1628597000000</v>
      </c>
      <c r="U157" s="5">
        <v>-1433717000000</v>
      </c>
      <c r="V157" s="5">
        <v>-1347519000000</v>
      </c>
      <c r="W157" s="5">
        <v>-1454802000000</v>
      </c>
      <c r="X157" s="5">
        <v>-544468000000</v>
      </c>
      <c r="Y157" s="5">
        <v>-1372732000000</v>
      </c>
      <c r="Z157" s="5">
        <v>-1483235000000</v>
      </c>
    </row>
    <row r="158" spans="3:26" ht="15.5" x14ac:dyDescent="0.35">
      <c r="C158" t="s">
        <v>467</v>
      </c>
      <c r="Y158" s="5">
        <v>-14804000000</v>
      </c>
      <c r="Z158" s="5">
        <v>-684000000</v>
      </c>
    </row>
    <row r="159" spans="3:26" ht="15.5" x14ac:dyDescent="0.35">
      <c r="C159" t="s">
        <v>180</v>
      </c>
      <c r="D159" s="5">
        <v>8158000000</v>
      </c>
      <c r="E159" s="5">
        <v>18692000000</v>
      </c>
      <c r="F159" s="5">
        <v>221663000000</v>
      </c>
      <c r="G159" s="5">
        <v>2249000000</v>
      </c>
      <c r="I159" s="5">
        <v>360929000000</v>
      </c>
      <c r="J159" s="5">
        <v>20407000000</v>
      </c>
      <c r="K159" s="5">
        <v>18580000000</v>
      </c>
      <c r="L159" s="5">
        <v>4306000000</v>
      </c>
      <c r="M159" s="5">
        <v>6869000000</v>
      </c>
      <c r="O159" s="5">
        <v>1725000000</v>
      </c>
      <c r="P159" s="5">
        <v>700000000</v>
      </c>
      <c r="T159" s="5">
        <v>450000000</v>
      </c>
      <c r="W159" s="5">
        <v>631000000</v>
      </c>
      <c r="X159" s="5">
        <v>154000000</v>
      </c>
      <c r="Y159" s="5">
        <v>12000000</v>
      </c>
    </row>
    <row r="160" spans="3:26" ht="15.5" x14ac:dyDescent="0.35">
      <c r="C160" t="s">
        <v>2897</v>
      </c>
    </row>
    <row r="161" spans="3:26" ht="15.5" x14ac:dyDescent="0.35">
      <c r="C161" t="s">
        <v>2898</v>
      </c>
      <c r="O161" s="5">
        <v>-806989000000</v>
      </c>
      <c r="P161" s="5">
        <v>-647741000000</v>
      </c>
      <c r="Q161" s="5">
        <v>-563755000000</v>
      </c>
      <c r="R161" s="5">
        <v>-944611000000</v>
      </c>
      <c r="S161" s="5">
        <v>-286231000000</v>
      </c>
      <c r="T161" s="5">
        <v>-519470000000</v>
      </c>
      <c r="U161" s="5">
        <v>-340223000000</v>
      </c>
      <c r="V161" s="5">
        <v>-390228000000</v>
      </c>
      <c r="W161" s="5">
        <v>-253150000000</v>
      </c>
      <c r="X161" s="5">
        <v>-131160000000</v>
      </c>
      <c r="Y161" s="5">
        <v>-113915000000</v>
      </c>
      <c r="Z161" s="5">
        <v>-116969000000</v>
      </c>
    </row>
    <row r="162" spans="3:26" ht="15.5" x14ac:dyDescent="0.35">
      <c r="C162" t="s">
        <v>2899</v>
      </c>
      <c r="G162" s="5">
        <v>535700000000</v>
      </c>
    </row>
    <row r="163" spans="3:26" ht="15.5" x14ac:dyDescent="0.35">
      <c r="C163" t="s">
        <v>2900</v>
      </c>
    </row>
    <row r="164" spans="3:26" ht="15.5" x14ac:dyDescent="0.35">
      <c r="C164" t="s">
        <v>2141</v>
      </c>
      <c r="V164" s="5">
        <v>-991703000000</v>
      </c>
    </row>
    <row r="165" spans="3:26" ht="15.5" x14ac:dyDescent="0.35">
      <c r="C165" t="s">
        <v>2751</v>
      </c>
      <c r="E165" s="5">
        <v>39315000000</v>
      </c>
    </row>
    <row r="166" spans="3:26" ht="15.5" x14ac:dyDescent="0.35">
      <c r="C166" t="s">
        <v>2459</v>
      </c>
      <c r="F166" s="5">
        <v>-3000000000</v>
      </c>
      <c r="G166" s="5">
        <v>9163000000</v>
      </c>
      <c r="I166" s="5">
        <v>6163000000</v>
      </c>
      <c r="J166" s="5">
        <v>-3457027000000</v>
      </c>
      <c r="K166" s="5">
        <v>-42701000000</v>
      </c>
      <c r="L166" s="5">
        <v>-1139222000000</v>
      </c>
      <c r="M166" s="5">
        <v>-16431414000000</v>
      </c>
      <c r="O166" s="5">
        <v>-336000000</v>
      </c>
      <c r="P166" s="5">
        <v>-1366020000000</v>
      </c>
      <c r="S166" s="5">
        <v>-848716000000</v>
      </c>
    </row>
    <row r="167" spans="3:26" ht="15.5" x14ac:dyDescent="0.35">
      <c r="C167" t="s">
        <v>1548</v>
      </c>
      <c r="D167" s="5">
        <v>105000000</v>
      </c>
    </row>
    <row r="168" spans="3:26" ht="15.5" x14ac:dyDescent="0.35">
      <c r="C168" t="s">
        <v>863</v>
      </c>
      <c r="F168" s="5">
        <v>15000000000</v>
      </c>
      <c r="I168" s="5">
        <v>15000000000</v>
      </c>
      <c r="J168" s="5">
        <v>5310000000</v>
      </c>
    </row>
    <row r="169" spans="3:26" ht="15.5" x14ac:dyDescent="0.35">
      <c r="C169" t="s">
        <v>2901</v>
      </c>
      <c r="G169" s="5">
        <v>-15000000000</v>
      </c>
    </row>
    <row r="170" spans="3:26" ht="15.5" x14ac:dyDescent="0.35">
      <c r="C170" t="s">
        <v>2145</v>
      </c>
      <c r="L170" s="5">
        <v>-40000000000</v>
      </c>
    </row>
    <row r="171" spans="3:26" ht="15.5" x14ac:dyDescent="0.35">
      <c r="C171" t="s">
        <v>1477</v>
      </c>
      <c r="S171" s="5">
        <v>-136000000000</v>
      </c>
    </row>
    <row r="172" spans="3:26" ht="15.5" x14ac:dyDescent="0.35">
      <c r="C172" t="s">
        <v>2902</v>
      </c>
      <c r="N172" s="5">
        <v>-9459000000</v>
      </c>
      <c r="O172" s="5">
        <v>-376815000000</v>
      </c>
    </row>
    <row r="173" spans="3:26" ht="15.5" x14ac:dyDescent="0.35">
      <c r="C173" t="s">
        <v>577</v>
      </c>
      <c r="O173" s="5">
        <v>159680000000</v>
      </c>
    </row>
    <row r="174" spans="3:26" ht="15.5" x14ac:dyDescent="0.35">
      <c r="C174" t="s">
        <v>2903</v>
      </c>
      <c r="O174" s="5">
        <v>-44648000000</v>
      </c>
    </row>
    <row r="175" spans="3:26" ht="15.5" x14ac:dyDescent="0.35">
      <c r="C175" t="s">
        <v>1040</v>
      </c>
      <c r="P175" s="5">
        <v>-221910000000</v>
      </c>
    </row>
    <row r="176" spans="3:26" ht="15.5" x14ac:dyDescent="0.35">
      <c r="C176" t="s">
        <v>2904</v>
      </c>
      <c r="D176" s="5">
        <v>238000000</v>
      </c>
    </row>
    <row r="177" spans="3:26" ht="15.5" x14ac:dyDescent="0.35">
      <c r="C177" t="s">
        <v>725</v>
      </c>
      <c r="J177" s="5">
        <v>-56500000000</v>
      </c>
      <c r="K177" s="5">
        <v>-9723000000</v>
      </c>
    </row>
    <row r="178" spans="3:26" ht="15.5" x14ac:dyDescent="0.35">
      <c r="C178" t="s">
        <v>760</v>
      </c>
      <c r="D178" s="5">
        <v>-41611000000</v>
      </c>
      <c r="E178" s="5">
        <v>-2272000000</v>
      </c>
      <c r="F178" s="5">
        <v>-3314000000</v>
      </c>
      <c r="G178" s="5">
        <v>-33916000000</v>
      </c>
      <c r="I178" s="5">
        <v>-37230000000</v>
      </c>
      <c r="J178" s="5">
        <v>-43648000000</v>
      </c>
      <c r="K178" s="5">
        <v>-249031000000</v>
      </c>
    </row>
    <row r="179" spans="3:26" ht="15.5" x14ac:dyDescent="0.35">
      <c r="C179" t="s">
        <v>2905</v>
      </c>
      <c r="F179" s="5">
        <v>-750000000</v>
      </c>
      <c r="G179" s="5">
        <v>-535700000000</v>
      </c>
      <c r="I179" s="5">
        <v>-536450000000</v>
      </c>
      <c r="J179" s="5">
        <v>-9946000000</v>
      </c>
      <c r="K179" s="5">
        <v>-194125000000</v>
      </c>
    </row>
    <row r="180" spans="3:26" ht="15.5" x14ac:dyDescent="0.35">
      <c r="C180" t="s">
        <v>1121</v>
      </c>
      <c r="D180" s="5">
        <v>30893000000</v>
      </c>
      <c r="E180" s="5">
        <v>-30893000000</v>
      </c>
      <c r="F180" s="5">
        <v>-8881000000</v>
      </c>
      <c r="I180" s="5">
        <v>-8881000000</v>
      </c>
    </row>
    <row r="181" spans="3:26" ht="15.5" x14ac:dyDescent="0.35">
      <c r="C181" t="s">
        <v>2906</v>
      </c>
      <c r="J181" s="5">
        <v>-1586000000</v>
      </c>
      <c r="K181" s="5">
        <v>493632000000</v>
      </c>
    </row>
    <row r="182" spans="3:26" ht="15.5" x14ac:dyDescent="0.35">
      <c r="C182" t="s">
        <v>350</v>
      </c>
      <c r="R182" s="5">
        <v>-3767234000000</v>
      </c>
      <c r="S182" s="5">
        <v>-660137000000</v>
      </c>
    </row>
    <row r="183" spans="3:26" ht="15.5" x14ac:dyDescent="0.35">
      <c r="C183" t="s">
        <v>485</v>
      </c>
      <c r="F183" s="5">
        <v>-15000000000</v>
      </c>
      <c r="G183" s="5">
        <v>15000000000</v>
      </c>
      <c r="U183" s="5">
        <v>-2716000000</v>
      </c>
    </row>
    <row r="184" spans="3:26" ht="15.5" x14ac:dyDescent="0.35">
      <c r="C184" t="s">
        <v>2907</v>
      </c>
      <c r="L184" s="5">
        <v>-31887000000</v>
      </c>
    </row>
    <row r="185" spans="3:26" ht="15.5" x14ac:dyDescent="0.35">
      <c r="C185" t="s">
        <v>959</v>
      </c>
      <c r="D185" s="5">
        <v>2081000000</v>
      </c>
      <c r="E185" s="5">
        <v>500000000</v>
      </c>
      <c r="F185" s="5">
        <v>1000000000</v>
      </c>
      <c r="I185" s="5">
        <v>1000000000</v>
      </c>
    </row>
    <row r="186" spans="3:26" ht="15.5" x14ac:dyDescent="0.35">
      <c r="C186" t="s">
        <v>2908</v>
      </c>
    </row>
    <row r="187" spans="3:26" ht="15.5" x14ac:dyDescent="0.35">
      <c r="C187" t="s">
        <v>186</v>
      </c>
      <c r="D187" s="5">
        <v>-2491387000000</v>
      </c>
      <c r="E187" s="5">
        <v>-301236000000</v>
      </c>
      <c r="F187" s="5">
        <v>-1270155000000</v>
      </c>
      <c r="G187" s="5">
        <v>-1189932000000</v>
      </c>
      <c r="I187" s="5">
        <v>-7161958000000</v>
      </c>
      <c r="J187" s="5">
        <v>-783037000000</v>
      </c>
      <c r="K187" s="5">
        <v>-4246921000000</v>
      </c>
      <c r="L187" s="5">
        <v>-6709726000000</v>
      </c>
      <c r="M187" s="5">
        <v>15728237000000</v>
      </c>
      <c r="N187" s="5">
        <v>-860035000000</v>
      </c>
      <c r="O187" s="5">
        <v>1235802000000</v>
      </c>
      <c r="P187" s="5">
        <v>-839148000000</v>
      </c>
      <c r="Q187" s="5">
        <v>-2744086000000</v>
      </c>
      <c r="R187" s="5">
        <v>-125724000000</v>
      </c>
      <c r="S187" s="5">
        <v>-706778000000</v>
      </c>
      <c r="T187" s="5">
        <v>-792181000000</v>
      </c>
      <c r="U187" s="5">
        <v>-637604000000</v>
      </c>
      <c r="V187" s="5">
        <v>1184566000000</v>
      </c>
      <c r="W187" s="5">
        <v>428695000000</v>
      </c>
      <c r="X187" s="5">
        <v>-688221000000</v>
      </c>
      <c r="Y187" s="5">
        <v>833091000000</v>
      </c>
      <c r="Z187" s="5">
        <v>2215598000000</v>
      </c>
    </row>
    <row r="188" spans="3:26" ht="15.5" x14ac:dyDescent="0.35">
      <c r="C188" t="s">
        <v>380</v>
      </c>
      <c r="O188" s="5">
        <v>11280000000</v>
      </c>
      <c r="X188" s="5">
        <v>40692000000</v>
      </c>
      <c r="Z188" s="5">
        <v>490030000000</v>
      </c>
    </row>
    <row r="189" spans="3:26" ht="15.5" x14ac:dyDescent="0.35">
      <c r="C189" t="s">
        <v>1058</v>
      </c>
      <c r="D189" s="5">
        <v>18500000000</v>
      </c>
      <c r="J189" s="5">
        <v>2000000000</v>
      </c>
    </row>
    <row r="190" spans="3:26" ht="15.5" x14ac:dyDescent="0.35">
      <c r="C190" t="s">
        <v>1060</v>
      </c>
      <c r="O190" s="5">
        <v>-1287000000</v>
      </c>
      <c r="P190" s="5">
        <v>-968000000</v>
      </c>
    </row>
    <row r="191" spans="3:26" ht="15.5" x14ac:dyDescent="0.35">
      <c r="C191" t="s">
        <v>1034</v>
      </c>
      <c r="D191" s="5">
        <v>17181128000000</v>
      </c>
      <c r="E191" s="5">
        <v>20561225000000</v>
      </c>
      <c r="F191" s="5">
        <v>13990667000000</v>
      </c>
      <c r="G191" s="5">
        <v>15154759000000</v>
      </c>
      <c r="I191" s="5">
        <v>51352218000000</v>
      </c>
      <c r="J191" s="5">
        <v>84090394000000</v>
      </c>
      <c r="K191" s="5">
        <v>42250068000000</v>
      </c>
      <c r="L191" s="5">
        <v>38047314000000</v>
      </c>
      <c r="M191" s="5">
        <v>41502191000000</v>
      </c>
      <c r="N191" s="5">
        <v>10875705000000</v>
      </c>
      <c r="O191" s="5">
        <v>12533872000000</v>
      </c>
      <c r="P191" s="5">
        <v>5539072000000</v>
      </c>
      <c r="Q191" s="5">
        <v>1522000000000</v>
      </c>
      <c r="R191" s="5">
        <v>3617308000000</v>
      </c>
      <c r="S191" s="5">
        <v>181000000000</v>
      </c>
      <c r="T191" s="5">
        <v>4754538000000</v>
      </c>
      <c r="U191" s="5">
        <v>5160365000000</v>
      </c>
      <c r="V191" s="5">
        <v>8533477000000</v>
      </c>
      <c r="W191" s="5">
        <v>4908057000000</v>
      </c>
      <c r="X191" s="5">
        <v>4963818000000</v>
      </c>
      <c r="Y191" s="5">
        <v>1110980000000</v>
      </c>
      <c r="Z191" s="5">
        <v>4117491000000</v>
      </c>
    </row>
    <row r="192" spans="3:26" ht="15.5" x14ac:dyDescent="0.35">
      <c r="C192" t="s">
        <v>1372</v>
      </c>
      <c r="D192" s="5">
        <v>-18883646000000</v>
      </c>
      <c r="E192" s="5">
        <v>-19680749000000</v>
      </c>
      <c r="F192" s="5">
        <v>-13928355000000</v>
      </c>
      <c r="G192" s="5">
        <v>-20520777000000</v>
      </c>
      <c r="I192" s="5">
        <v>-58316021000000</v>
      </c>
      <c r="J192" s="5">
        <v>-72256028000000</v>
      </c>
      <c r="K192" s="5">
        <v>-43649866000000</v>
      </c>
      <c r="L192" s="5">
        <v>-39926945000000</v>
      </c>
      <c r="M192" s="5">
        <v>-25330893000000</v>
      </c>
      <c r="N192" s="5">
        <v>-8101290000000</v>
      </c>
      <c r="O192" s="5">
        <v>-8124758000000</v>
      </c>
      <c r="P192" s="5">
        <v>-4311644000000</v>
      </c>
      <c r="Q192" s="5">
        <v>-1664168000000</v>
      </c>
      <c r="R192" s="5">
        <v>-3916282000000</v>
      </c>
      <c r="S192" s="5">
        <v>-379261000000</v>
      </c>
      <c r="T192" s="5">
        <v>-7580735000000</v>
      </c>
      <c r="U192" s="5">
        <v>-5303315000000</v>
      </c>
      <c r="V192" s="5">
        <v>-6853628000000</v>
      </c>
      <c r="W192" s="5">
        <v>-3919525000000</v>
      </c>
      <c r="X192" s="5">
        <v>-5212672000000</v>
      </c>
      <c r="Z192" s="5">
        <v>-1618400000000</v>
      </c>
    </row>
    <row r="193" spans="3:26" ht="15.5" x14ac:dyDescent="0.35">
      <c r="C193" t="s">
        <v>2909</v>
      </c>
      <c r="D193" s="5">
        <v>990000000000</v>
      </c>
    </row>
    <row r="194" spans="3:26" ht="15.5" x14ac:dyDescent="0.35">
      <c r="C194" t="s">
        <v>1687</v>
      </c>
      <c r="D194" s="5">
        <v>-3954000000</v>
      </c>
      <c r="E194" s="5">
        <v>-275592000000</v>
      </c>
      <c r="G194" s="5">
        <v>-71471000000</v>
      </c>
      <c r="I194" s="5">
        <v>-71471000000</v>
      </c>
    </row>
    <row r="195" spans="3:26" ht="15.5" x14ac:dyDescent="0.35">
      <c r="C195" t="s">
        <v>191</v>
      </c>
      <c r="J195" s="5">
        <v>157010000000</v>
      </c>
      <c r="K195" s="5">
        <v>4000000000000</v>
      </c>
      <c r="L195" s="5">
        <v>1000000000000</v>
      </c>
      <c r="M195" s="5">
        <v>3338554000000</v>
      </c>
      <c r="N195" s="5">
        <v>147398000000</v>
      </c>
      <c r="R195" s="5">
        <v>800000000000</v>
      </c>
      <c r="T195" s="5">
        <v>2687379000000</v>
      </c>
    </row>
    <row r="196" spans="3:26" ht="15.5" x14ac:dyDescent="0.35">
      <c r="C196" t="s">
        <v>370</v>
      </c>
      <c r="F196" s="5">
        <v>-1000000</v>
      </c>
      <c r="I196" s="5">
        <v>-9302000000</v>
      </c>
      <c r="J196" s="5">
        <v>-42002000000</v>
      </c>
      <c r="K196" s="5">
        <v>-28500000000</v>
      </c>
      <c r="L196" s="5">
        <v>-54600000000</v>
      </c>
      <c r="M196" s="5">
        <v>-27000000000</v>
      </c>
      <c r="N196" s="5">
        <v>-23700000000</v>
      </c>
      <c r="O196" s="5">
        <v>-4500000000</v>
      </c>
      <c r="P196" s="5">
        <v>-6000000</v>
      </c>
      <c r="Q196" s="5">
        <v>-6000000</v>
      </c>
    </row>
    <row r="197" spans="3:26" ht="15.5" x14ac:dyDescent="0.35">
      <c r="C197" t="s">
        <v>486</v>
      </c>
    </row>
    <row r="198" spans="3:26" ht="15.5" x14ac:dyDescent="0.35">
      <c r="C198" t="s">
        <v>375</v>
      </c>
      <c r="G198" s="5">
        <v>-1250000000</v>
      </c>
    </row>
    <row r="199" spans="3:26" ht="15.5" x14ac:dyDescent="0.35">
      <c r="C199" t="s">
        <v>1502</v>
      </c>
      <c r="D199" s="5">
        <v>-430784000000</v>
      </c>
      <c r="E199" s="5">
        <v>-298607000000</v>
      </c>
      <c r="F199" s="5">
        <v>-321909000000</v>
      </c>
      <c r="G199" s="5">
        <v>-296722000000</v>
      </c>
      <c r="I199" s="5">
        <v>-1257762000000</v>
      </c>
      <c r="J199" s="5">
        <v>-1650645000000</v>
      </c>
      <c r="K199" s="5">
        <v>-1674830000000</v>
      </c>
      <c r="L199" s="5">
        <v>-1301789000000</v>
      </c>
      <c r="M199" s="5">
        <v>-999321000000</v>
      </c>
      <c r="N199" s="5">
        <v>-1303841000000</v>
      </c>
    </row>
    <row r="200" spans="3:26" ht="15.5" x14ac:dyDescent="0.35">
      <c r="C200" t="s">
        <v>2910</v>
      </c>
      <c r="F200" s="5">
        <v>-225000000</v>
      </c>
      <c r="G200" s="5">
        <v>-2205000000</v>
      </c>
      <c r="I200" s="5">
        <v>-4238000000</v>
      </c>
    </row>
    <row r="201" spans="3:26" ht="15.5" x14ac:dyDescent="0.35">
      <c r="C201" t="s">
        <v>2911</v>
      </c>
      <c r="F201" s="5">
        <v>-2482000000</v>
      </c>
      <c r="G201" s="5">
        <v>-1930000000</v>
      </c>
      <c r="I201" s="5">
        <v>-4412000000</v>
      </c>
    </row>
    <row r="202" spans="3:26" ht="15.5" x14ac:dyDescent="0.35">
      <c r="C202" t="s">
        <v>2912</v>
      </c>
      <c r="T202" s="5">
        <v>-2764000000</v>
      </c>
    </row>
    <row r="203" spans="3:26" ht="15.5" x14ac:dyDescent="0.35">
      <c r="C203" t="s">
        <v>1004</v>
      </c>
      <c r="M203" s="5">
        <v>-144521000000</v>
      </c>
      <c r="N203" s="5">
        <v>-272838000000</v>
      </c>
      <c r="O203" s="5">
        <v>-387425000000</v>
      </c>
      <c r="P203" s="5">
        <v>-126638000000</v>
      </c>
    </row>
    <row r="204" spans="3:26" ht="15.5" x14ac:dyDescent="0.35">
      <c r="C204" t="s">
        <v>2913</v>
      </c>
    </row>
    <row r="205" spans="3:26" ht="15.5" x14ac:dyDescent="0.35">
      <c r="C205" t="s">
        <v>1095</v>
      </c>
      <c r="D205" s="5">
        <v>-2970000000</v>
      </c>
      <c r="E205" s="5">
        <v>-3500000000</v>
      </c>
      <c r="G205" s="5">
        <v>35484000000</v>
      </c>
      <c r="I205" s="5">
        <v>-500000000</v>
      </c>
      <c r="J205" s="5">
        <v>-11598000000</v>
      </c>
      <c r="K205" s="5">
        <v>-50816000000</v>
      </c>
      <c r="L205" s="5">
        <v>-68673000000</v>
      </c>
      <c r="M205" s="5">
        <v>-76036000000</v>
      </c>
      <c r="N205" s="5">
        <v>-32682000000</v>
      </c>
      <c r="O205" s="5">
        <v>-64955000000</v>
      </c>
      <c r="P205" s="5">
        <v>-60990000000</v>
      </c>
      <c r="Q205" s="5">
        <v>-24378000000</v>
      </c>
      <c r="R205" s="5">
        <v>-30442000000</v>
      </c>
      <c r="S205" s="5">
        <v>-2634000000</v>
      </c>
      <c r="T205" s="5">
        <v>-68166000000</v>
      </c>
      <c r="U205" s="5">
        <v>-56653000000</v>
      </c>
      <c r="V205" s="5">
        <v>-60867000000</v>
      </c>
      <c r="W205" s="5">
        <v>-160881000000</v>
      </c>
      <c r="X205" s="5">
        <v>-193006000000</v>
      </c>
      <c r="Y205" s="5">
        <v>-42423000000</v>
      </c>
      <c r="Z205" s="5">
        <v>-233196000000</v>
      </c>
    </row>
    <row r="206" spans="3:26" ht="15.5" x14ac:dyDescent="0.35">
      <c r="C206" t="s">
        <v>2914</v>
      </c>
      <c r="Z206" s="5">
        <v>-490551000000</v>
      </c>
    </row>
    <row r="207" spans="3:26" ht="15.5" x14ac:dyDescent="0.35">
      <c r="C207" t="s">
        <v>1170</v>
      </c>
      <c r="D207" s="5">
        <v>-2765000000</v>
      </c>
      <c r="E207" s="5">
        <v>-1053000000</v>
      </c>
      <c r="G207" s="5">
        <v>-555000000</v>
      </c>
      <c r="I207" s="5">
        <v>-555000000</v>
      </c>
      <c r="J207" s="5">
        <v>-5563000000</v>
      </c>
      <c r="K207" s="5">
        <v>-11682000000</v>
      </c>
      <c r="L207" s="5">
        <v>-1997000000</v>
      </c>
      <c r="R207" s="5">
        <v>-3024000000</v>
      </c>
      <c r="T207" s="5">
        <v>-42308000000</v>
      </c>
    </row>
    <row r="208" spans="3:26" ht="15.5" x14ac:dyDescent="0.35">
      <c r="C208" t="s">
        <v>2915</v>
      </c>
      <c r="K208" s="5">
        <v>-14899000000</v>
      </c>
      <c r="L208" s="5">
        <v>-23776000000</v>
      </c>
      <c r="M208" s="5">
        <v>-2817000000</v>
      </c>
      <c r="N208" s="5">
        <v>-5704000000</v>
      </c>
      <c r="P208" s="5">
        <v>33473000000</v>
      </c>
      <c r="R208" s="5">
        <v>-38133000000</v>
      </c>
    </row>
    <row r="209" spans="2:26" ht="15.5" x14ac:dyDescent="0.35">
      <c r="C209" t="s">
        <v>2916</v>
      </c>
      <c r="D209" s="5">
        <v>-16392000000</v>
      </c>
      <c r="E209" s="5">
        <v>-18791000000</v>
      </c>
      <c r="F209" s="5">
        <v>-18790000000</v>
      </c>
      <c r="G209" s="5">
        <v>-23420000000</v>
      </c>
      <c r="I209" s="5">
        <v>-89366000000</v>
      </c>
      <c r="J209" s="5">
        <v>-335498000000</v>
      </c>
      <c r="K209" s="5">
        <v>-356860000000</v>
      </c>
      <c r="L209" s="5">
        <v>-292152000000</v>
      </c>
      <c r="M209" s="5">
        <v>-113357000000</v>
      </c>
      <c r="N209" s="5">
        <v>-106784000000</v>
      </c>
      <c r="O209" s="5">
        <v>-153909000000</v>
      </c>
      <c r="P209" s="5">
        <v>-154203000000</v>
      </c>
      <c r="Q209" s="5">
        <v>-174822000000</v>
      </c>
      <c r="R209" s="5">
        <v>-190060000000</v>
      </c>
      <c r="S209" s="5">
        <v>-144936000000</v>
      </c>
      <c r="T209" s="5">
        <v>-86325000000</v>
      </c>
    </row>
    <row r="210" spans="2:26" ht="15.5" x14ac:dyDescent="0.35">
      <c r="C210" t="s">
        <v>1100</v>
      </c>
      <c r="D210" s="5">
        <v>-296000000000</v>
      </c>
      <c r="E210" s="5">
        <v>-145350000000</v>
      </c>
      <c r="G210" s="5">
        <v>-279005000000</v>
      </c>
      <c r="I210" s="5">
        <v>-279005000000</v>
      </c>
      <c r="J210" s="5">
        <v>-7271893000000</v>
      </c>
      <c r="K210" s="5">
        <v>-1215049000000</v>
      </c>
      <c r="L210" s="5">
        <v>-1011750000000</v>
      </c>
      <c r="M210" s="5">
        <v>-36000000000</v>
      </c>
      <c r="O210" s="5">
        <v>-661000000000</v>
      </c>
      <c r="Q210" s="5">
        <v>-1000000000000</v>
      </c>
    </row>
    <row r="211" spans="2:26" ht="15.5" x14ac:dyDescent="0.35">
      <c r="C211" t="s">
        <v>1050</v>
      </c>
      <c r="D211" s="5">
        <v>-589597000000</v>
      </c>
      <c r="E211" s="5">
        <v>-580297000000</v>
      </c>
      <c r="F211" s="5">
        <v>-550703000000</v>
      </c>
      <c r="G211" s="5">
        <v>-663480000000</v>
      </c>
      <c r="I211" s="5">
        <v>-2691112000000</v>
      </c>
      <c r="J211" s="5">
        <v>-2646056000000</v>
      </c>
      <c r="K211" s="5">
        <v>-2283563000000</v>
      </c>
      <c r="L211" s="5">
        <v>-1873184000000</v>
      </c>
      <c r="M211" s="5">
        <v>-977996000000</v>
      </c>
      <c r="N211" s="5">
        <v>-862256000000</v>
      </c>
      <c r="O211" s="5">
        <v>-724447000000</v>
      </c>
      <c r="P211" s="5">
        <v>-551446000000</v>
      </c>
      <c r="Q211" s="5">
        <v>-405270000000</v>
      </c>
      <c r="R211" s="5">
        <v>-382591000000</v>
      </c>
      <c r="S211" s="5">
        <v>-360947000000</v>
      </c>
      <c r="T211" s="5">
        <v>-453800000000</v>
      </c>
      <c r="U211" s="5">
        <v>-438001000000</v>
      </c>
      <c r="V211" s="5">
        <v>-434416000000</v>
      </c>
      <c r="W211" s="5">
        <v>-398956000000</v>
      </c>
      <c r="X211" s="5">
        <v>-287053000000</v>
      </c>
      <c r="Y211" s="5">
        <v>-235466000000</v>
      </c>
      <c r="Z211" s="5">
        <v>-49776000000</v>
      </c>
    </row>
    <row r="212" spans="2:26" ht="15.5" x14ac:dyDescent="0.35">
      <c r="C212" t="s">
        <v>2917</v>
      </c>
      <c r="D212" s="5">
        <v>-9658000000</v>
      </c>
      <c r="E212" s="5">
        <v>9658000000</v>
      </c>
    </row>
    <row r="213" spans="2:26" ht="15.5" x14ac:dyDescent="0.35">
      <c r="C213" t="s">
        <v>2918</v>
      </c>
      <c r="E213" s="5">
        <v>172742000000</v>
      </c>
      <c r="G213" s="5">
        <v>60804000000</v>
      </c>
      <c r="I213" s="5">
        <v>60804000000</v>
      </c>
      <c r="J213" s="5">
        <v>92971000000</v>
      </c>
      <c r="K213" s="5">
        <v>102000000</v>
      </c>
    </row>
    <row r="214" spans="2:26" ht="15.5" x14ac:dyDescent="0.35">
      <c r="C214" t="s">
        <v>2919</v>
      </c>
      <c r="J214" s="5">
        <v>151702000000</v>
      </c>
    </row>
    <row r="215" spans="2:26" ht="15.5" x14ac:dyDescent="0.35">
      <c r="C215" t="s">
        <v>892</v>
      </c>
    </row>
    <row r="216" spans="2:26" ht="15.5" x14ac:dyDescent="0.35">
      <c r="C216" t="s">
        <v>2920</v>
      </c>
      <c r="J216" s="5">
        <v>14231000000</v>
      </c>
    </row>
    <row r="217" spans="2:26" ht="15.5" x14ac:dyDescent="0.35">
      <c r="C217" t="s">
        <v>2921</v>
      </c>
      <c r="D217" s="5">
        <v>-38305000000</v>
      </c>
      <c r="E217" s="5">
        <v>-40922000000</v>
      </c>
      <c r="F217" s="5">
        <v>-41529000000</v>
      </c>
      <c r="G217" s="5">
        <v>-76928000000</v>
      </c>
      <c r="I217" s="5">
        <v>-155647000000</v>
      </c>
      <c r="J217" s="5">
        <v>-114199000000</v>
      </c>
    </row>
    <row r="218" spans="2:26" ht="15.5" x14ac:dyDescent="0.35">
      <c r="C218" t="s">
        <v>2922</v>
      </c>
      <c r="D218" s="5">
        <v>-4199000000</v>
      </c>
    </row>
    <row r="219" spans="2:26" ht="15.5" x14ac:dyDescent="0.35">
      <c r="C219" t="s">
        <v>383</v>
      </c>
      <c r="D219" s="5">
        <v>748000000</v>
      </c>
      <c r="E219" s="5">
        <v>328000000</v>
      </c>
      <c r="F219" s="5">
        <v>162000000</v>
      </c>
      <c r="G219" s="5">
        <v>-1984000000</v>
      </c>
      <c r="I219" s="5">
        <v>-6133000000</v>
      </c>
      <c r="J219" s="5">
        <v>-40000000000</v>
      </c>
      <c r="K219" s="5">
        <v>-1434000000</v>
      </c>
      <c r="L219" s="5">
        <v>84870000000</v>
      </c>
      <c r="M219" s="5">
        <v>-1661000000</v>
      </c>
      <c r="N219" s="5">
        <v>-85435000000</v>
      </c>
      <c r="O219" s="5">
        <v>-31472000000</v>
      </c>
      <c r="P219" s="5">
        <v>125206000000</v>
      </c>
      <c r="Q219" s="5">
        <v>37332000000</v>
      </c>
      <c r="R219" s="5">
        <v>-63518000000</v>
      </c>
      <c r="S219" s="5">
        <v>227770000000</v>
      </c>
      <c r="T219" s="5">
        <v>106894000000</v>
      </c>
      <c r="U219" s="5">
        <v>359729000000</v>
      </c>
      <c r="V219" s="5">
        <v>32808000000</v>
      </c>
      <c r="W219" s="5">
        <v>1218000000</v>
      </c>
    </row>
    <row r="220" spans="2:26" ht="15.5" x14ac:dyDescent="0.35">
      <c r="C220" t="s">
        <v>195</v>
      </c>
      <c r="D220" s="5">
        <v>-1332455000000</v>
      </c>
      <c r="E220" s="5">
        <v>1626470000000</v>
      </c>
      <c r="F220" s="5">
        <v>-271933000000</v>
      </c>
      <c r="G220" s="5">
        <v>137182000000</v>
      </c>
      <c r="I220" s="5">
        <v>-292638000000</v>
      </c>
      <c r="J220" s="5">
        <v>511506000000</v>
      </c>
      <c r="K220" s="5">
        <v>120041000000</v>
      </c>
      <c r="L220" s="5">
        <v>-4439728000000</v>
      </c>
      <c r="M220" s="5">
        <v>3305737000000</v>
      </c>
      <c r="N220" s="5">
        <v>848862000000</v>
      </c>
      <c r="O220" s="5">
        <v>-369618000000</v>
      </c>
      <c r="P220" s="5">
        <v>-1384955000000</v>
      </c>
      <c r="Q220" s="5">
        <v>-556969000000</v>
      </c>
      <c r="R220" s="5">
        <v>-81527000000</v>
      </c>
      <c r="S220" s="5">
        <v>977201000000</v>
      </c>
      <c r="T220" s="5">
        <v>503886000000</v>
      </c>
      <c r="U220" s="5">
        <v>376197000000</v>
      </c>
      <c r="V220" s="5">
        <v>480098000000</v>
      </c>
      <c r="W220" s="5">
        <v>294877000000</v>
      </c>
      <c r="X220" s="5">
        <v>-119263000000</v>
      </c>
      <c r="Y220" s="5">
        <v>-451936000000</v>
      </c>
      <c r="Z220" s="5">
        <v>925794000000</v>
      </c>
    </row>
    <row r="221" spans="2:26" ht="15.5" x14ac:dyDescent="0.35">
      <c r="C221" t="s">
        <v>196</v>
      </c>
      <c r="E221" s="5">
        <v>647545000000</v>
      </c>
      <c r="I221" s="5">
        <v>940183000000</v>
      </c>
      <c r="J221" s="5">
        <v>428677000000</v>
      </c>
      <c r="K221" s="5">
        <v>308636000000</v>
      </c>
      <c r="L221" s="5">
        <v>4748364000000</v>
      </c>
      <c r="M221" s="5">
        <v>1442627000000</v>
      </c>
      <c r="N221" s="5">
        <v>593765000000</v>
      </c>
      <c r="O221" s="5">
        <v>963383000000</v>
      </c>
      <c r="P221" s="5">
        <v>2348338000000</v>
      </c>
      <c r="Q221" s="5">
        <v>2905307000000</v>
      </c>
      <c r="R221" s="5">
        <v>2986834000000</v>
      </c>
      <c r="S221" s="5">
        <v>2009633000000</v>
      </c>
      <c r="T221" s="5">
        <v>1505747000000</v>
      </c>
      <c r="U221" s="5">
        <v>1129550000000</v>
      </c>
      <c r="V221" s="5">
        <v>649452000000</v>
      </c>
      <c r="W221" s="5">
        <v>354575000000</v>
      </c>
      <c r="X221" s="5">
        <v>473838000000</v>
      </c>
      <c r="Y221" s="5">
        <v>925794000000</v>
      </c>
    </row>
    <row r="222" spans="2:26" ht="15.5" x14ac:dyDescent="0.35">
      <c r="C222" t="s">
        <v>197</v>
      </c>
      <c r="D222" s="5">
        <v>-1332455000000</v>
      </c>
      <c r="E222" s="5">
        <v>2274015000000</v>
      </c>
      <c r="F222" s="5">
        <v>-271933000000</v>
      </c>
      <c r="G222" s="5">
        <v>137182000000</v>
      </c>
      <c r="I222" s="5">
        <v>647545000000</v>
      </c>
      <c r="J222" s="5">
        <v>940183000000</v>
      </c>
      <c r="K222" s="5">
        <v>428677000000</v>
      </c>
      <c r="L222" s="5">
        <v>308636000000</v>
      </c>
      <c r="M222" s="5">
        <v>4748364000000</v>
      </c>
      <c r="N222" s="5">
        <v>1442627000000</v>
      </c>
      <c r="O222" s="5">
        <v>593765000000</v>
      </c>
      <c r="P222" s="5">
        <v>963383000000</v>
      </c>
      <c r="Q222" s="5">
        <v>2348338000000</v>
      </c>
      <c r="R222" s="5">
        <v>2905307000000</v>
      </c>
      <c r="S222" s="5">
        <v>2986834000000</v>
      </c>
      <c r="T222" s="5">
        <v>2009633000000</v>
      </c>
      <c r="U222" s="5">
        <v>1505747000000</v>
      </c>
      <c r="V222" s="5">
        <v>1129550000000</v>
      </c>
      <c r="W222" s="5">
        <v>649452000000</v>
      </c>
      <c r="X222" s="5">
        <v>354575000000</v>
      </c>
      <c r="Y222" s="5">
        <v>473858000000</v>
      </c>
      <c r="Z222" s="5">
        <v>925794000000</v>
      </c>
    </row>
    <row r="224" spans="2:26" ht="15.5" x14ac:dyDescent="0.35">
      <c r="B224" t="s">
        <v>198</v>
      </c>
      <c r="C224" t="s">
        <v>12</v>
      </c>
      <c r="D224" s="5">
        <v>59100000000</v>
      </c>
      <c r="E224" s="5">
        <v>59100000000</v>
      </c>
      <c r="F224" s="5">
        <v>59100000000</v>
      </c>
      <c r="G224" s="5">
        <v>59100000000</v>
      </c>
      <c r="I224" s="5">
        <v>59100000000</v>
      </c>
      <c r="J224" s="5">
        <v>51010000000</v>
      </c>
      <c r="K224" s="5">
        <v>51010000000</v>
      </c>
      <c r="L224" s="5">
        <v>51010000000</v>
      </c>
      <c r="M224" s="5">
        <v>51010000000</v>
      </c>
      <c r="N224" s="5">
        <v>51010000000</v>
      </c>
      <c r="O224" s="5">
        <v>51010000000</v>
      </c>
      <c r="P224" s="5">
        <v>51010000000</v>
      </c>
      <c r="Q224" s="5">
        <v>10200000000</v>
      </c>
      <c r="R224" s="5">
        <v>10200000000</v>
      </c>
      <c r="S224" s="5">
        <v>10200000000</v>
      </c>
      <c r="T224" s="5">
        <v>10200000000</v>
      </c>
      <c r="U224" s="5">
        <v>10200000000</v>
      </c>
      <c r="V224" s="5">
        <v>1020000000</v>
      </c>
      <c r="W224" s="5">
        <v>1020000000</v>
      </c>
      <c r="X224" s="5">
        <v>1020000000</v>
      </c>
      <c r="Y224" s="5">
        <v>980000000</v>
      </c>
      <c r="Z224" s="5">
        <v>0</v>
      </c>
    </row>
    <row r="225" spans="3:7" ht="15.5" x14ac:dyDescent="0.35">
      <c r="C225" t="s">
        <v>199</v>
      </c>
      <c r="D225" s="6">
        <v>15.5</v>
      </c>
      <c r="E225" s="6">
        <v>15.92</v>
      </c>
      <c r="F225" s="5">
        <v>19</v>
      </c>
      <c r="G225" s="6">
        <v>15.28</v>
      </c>
    </row>
    <row r="226" spans="3:7" ht="15.5" x14ac:dyDescent="0.35">
      <c r="C226" t="s">
        <v>200</v>
      </c>
      <c r="D226" s="6">
        <v>23.48</v>
      </c>
      <c r="E226" s="6">
        <v>30.65</v>
      </c>
      <c r="F226" s="6">
        <v>30.79</v>
      </c>
      <c r="G226" s="6">
        <v>38.29</v>
      </c>
    </row>
    <row r="227" spans="3:7" ht="15.5" x14ac:dyDescent="0.35">
      <c r="C227" t="s">
        <v>69</v>
      </c>
      <c r="D227" s="6">
        <v>5.89</v>
      </c>
      <c r="E227" s="6">
        <v>8.11</v>
      </c>
      <c r="F227" s="6">
        <v>9.49</v>
      </c>
      <c r="G227" s="6">
        <v>10.5</v>
      </c>
    </row>
    <row r="228" spans="3:7" ht="15.5" x14ac:dyDescent="0.35">
      <c r="C228" t="s">
        <v>201</v>
      </c>
      <c r="D228" s="5">
        <v>2684390000000</v>
      </c>
      <c r="E228" s="5">
        <v>2634430000000</v>
      </c>
      <c r="F228" s="5">
        <v>2819730000000</v>
      </c>
      <c r="G228" s="5">
        <v>2614860000000</v>
      </c>
    </row>
    <row r="229" spans="3:7" ht="15.5" x14ac:dyDescent="0.35">
      <c r="C229" t="s">
        <v>202</v>
      </c>
      <c r="D229" s="6">
        <v>1.1200000000000002E-2</v>
      </c>
      <c r="E229" s="6">
        <v>1.1599999999999999E-2</v>
      </c>
      <c r="F229" s="6">
        <v>1.4499999999999999E-2</v>
      </c>
      <c r="G229" s="6">
        <v>1.15E-2</v>
      </c>
    </row>
    <row r="230" spans="3:7" ht="15.5" x14ac:dyDescent="0.35">
      <c r="C230" t="s">
        <v>203</v>
      </c>
      <c r="D230" s="6">
        <v>3.2099999999999997E-2</v>
      </c>
      <c r="E230" s="6">
        <v>3.3700000000000001E-2</v>
      </c>
      <c r="F230" s="6">
        <v>4.1599999999999998E-2</v>
      </c>
      <c r="G230" s="6">
        <v>3.44E-2</v>
      </c>
    </row>
    <row r="231" spans="3:7" ht="15.5" x14ac:dyDescent="0.35">
      <c r="C231" t="s">
        <v>204</v>
      </c>
      <c r="D231" s="6">
        <v>3.4799999999999998E-2</v>
      </c>
      <c r="E231" s="6">
        <v>3.2099999999999997E-2</v>
      </c>
      <c r="F231" s="6">
        <v>3.3000000000000002E-2</v>
      </c>
      <c r="G231" s="6">
        <v>3.0299999999999997E-2</v>
      </c>
    </row>
    <row r="232" spans="3:7" ht="15.5" x14ac:dyDescent="0.35">
      <c r="C232" t="s">
        <v>205</v>
      </c>
      <c r="D232" s="6">
        <v>2.8</v>
      </c>
      <c r="E232" s="6">
        <v>2.85</v>
      </c>
      <c r="F232" s="6">
        <v>2.98</v>
      </c>
      <c r="G232" s="6">
        <v>2.44</v>
      </c>
    </row>
    <row r="233" spans="3:7" ht="15.5" x14ac:dyDescent="0.35">
      <c r="C233" t="s">
        <v>206</v>
      </c>
      <c r="D233" s="5">
        <v>29088000000000</v>
      </c>
      <c r="E233" s="5">
        <v>28456000000000</v>
      </c>
      <c r="F233" s="5">
        <v>27083000000000</v>
      </c>
      <c r="G233" s="5">
        <v>26330000000000</v>
      </c>
    </row>
    <row r="234" spans="3:7" ht="15.5" x14ac:dyDescent="0.35">
      <c r="C234" t="s">
        <v>207</v>
      </c>
      <c r="D234" s="6">
        <v>0.75</v>
      </c>
      <c r="E234" s="6">
        <v>1.03</v>
      </c>
      <c r="F234" s="6">
        <v>1.28</v>
      </c>
      <c r="G234" s="6">
        <v>1.32</v>
      </c>
    </row>
    <row r="235" spans="3:7" ht="15.5" x14ac:dyDescent="0.35">
      <c r="C235" t="s">
        <v>208</v>
      </c>
      <c r="D235" s="6">
        <v>482.84</v>
      </c>
      <c r="E235" s="6">
        <v>472.74</v>
      </c>
      <c r="F235" s="6">
        <v>456.4</v>
      </c>
      <c r="G235" s="6">
        <v>443.71</v>
      </c>
    </row>
    <row r="236" spans="3:7" ht="15.5" x14ac:dyDescent="0.35">
      <c r="C236" t="s">
        <v>209</v>
      </c>
      <c r="D236" s="6">
        <v>1.8</v>
      </c>
      <c r="E236" s="6">
        <v>2.5499999999999998</v>
      </c>
      <c r="F236" s="6">
        <v>3.31</v>
      </c>
      <c r="G236" s="6">
        <v>3.57</v>
      </c>
    </row>
    <row r="237" spans="3:7" ht="15.5" x14ac:dyDescent="0.35">
      <c r="C237" t="s">
        <v>210</v>
      </c>
      <c r="D237" s="6">
        <v>202.13</v>
      </c>
      <c r="E237" s="6">
        <v>191.68</v>
      </c>
      <c r="F237" s="6">
        <v>176.6</v>
      </c>
      <c r="G237" s="6">
        <v>163.69999999999999</v>
      </c>
    </row>
    <row r="238" spans="3:7" ht="15.5" x14ac:dyDescent="0.35">
      <c r="C238" t="s">
        <v>211</v>
      </c>
      <c r="D238" s="5">
        <v>25982000000000</v>
      </c>
      <c r="E238" s="5">
        <v>19413000000000</v>
      </c>
      <c r="F238" s="5">
        <v>15748000000000</v>
      </c>
      <c r="G238" s="5">
        <v>7807000000000</v>
      </c>
    </row>
    <row r="239" spans="3:7" ht="15.5" x14ac:dyDescent="0.35">
      <c r="C239" t="s">
        <v>212</v>
      </c>
      <c r="D239" s="5">
        <v>19570000000000</v>
      </c>
      <c r="E239" s="5">
        <v>27044000000000</v>
      </c>
      <c r="F239" s="5">
        <v>29556000000000</v>
      </c>
      <c r="G239" s="5">
        <v>37645000000000</v>
      </c>
    </row>
    <row r="240" spans="3:7" ht="15.5" x14ac:dyDescent="0.35">
      <c r="C240" t="s">
        <v>213</v>
      </c>
      <c r="D240" s="5">
        <v>28535000000000</v>
      </c>
      <c r="E240" s="5">
        <v>27938000000000</v>
      </c>
      <c r="F240" s="5">
        <v>26972000000000</v>
      </c>
      <c r="G240" s="5">
        <v>26222000000000</v>
      </c>
    </row>
    <row r="241" spans="3:26" ht="15.5" x14ac:dyDescent="0.35">
      <c r="C241" t="s">
        <v>24</v>
      </c>
      <c r="D241" s="5">
        <v>45552000000000</v>
      </c>
      <c r="E241" s="5">
        <v>46456000000000</v>
      </c>
      <c r="F241" s="5">
        <v>45304000000000</v>
      </c>
      <c r="G241" s="5">
        <v>45452000000000</v>
      </c>
    </row>
    <row r="242" spans="3:26" ht="15.5" x14ac:dyDescent="0.35">
      <c r="C242" t="s">
        <v>21</v>
      </c>
      <c r="D242" s="5">
        <v>44611000000000</v>
      </c>
      <c r="E242" s="5">
        <v>44182000000000</v>
      </c>
      <c r="F242" s="5">
        <v>44656000000000</v>
      </c>
      <c r="G242" s="5">
        <v>44532000000000</v>
      </c>
    </row>
    <row r="243" spans="3:26" ht="15.5" x14ac:dyDescent="0.35">
      <c r="C243" t="s">
        <v>214</v>
      </c>
      <c r="D243" s="5">
        <v>-25183000000000</v>
      </c>
      <c r="E243" s="5">
        <v>-17527000000000</v>
      </c>
      <c r="F243" s="5">
        <v>-16144000000000</v>
      </c>
      <c r="G243" s="5">
        <v>-8940000000000</v>
      </c>
    </row>
    <row r="244" spans="3:26" ht="15.5" x14ac:dyDescent="0.35">
      <c r="C244" t="s">
        <v>215</v>
      </c>
      <c r="D244" s="5">
        <v>2195000000000</v>
      </c>
      <c r="E244" s="5">
        <v>2814000000000</v>
      </c>
      <c r="F244" s="5">
        <v>1773000000000</v>
      </c>
      <c r="G244" s="5">
        <v>2055000000000</v>
      </c>
    </row>
    <row r="245" spans="3:26" ht="15.5" x14ac:dyDescent="0.35">
      <c r="C245" t="s">
        <v>216</v>
      </c>
      <c r="D245" s="5">
        <v>-1036000000000</v>
      </c>
      <c r="E245" s="5">
        <v>-911000000000</v>
      </c>
      <c r="F245" s="5">
        <v>-983000000000</v>
      </c>
      <c r="G245" s="5">
        <v>-703000000000</v>
      </c>
    </row>
    <row r="246" spans="3:26" ht="15.5" x14ac:dyDescent="0.35">
      <c r="C246" t="s">
        <v>13</v>
      </c>
      <c r="D246" s="5">
        <v>1159000000000</v>
      </c>
      <c r="E246" s="5">
        <v>1902000000000</v>
      </c>
      <c r="F246" s="5">
        <v>790000000000</v>
      </c>
      <c r="G246" s="5">
        <v>1352000000000</v>
      </c>
    </row>
    <row r="247" spans="3:26" ht="15.5" x14ac:dyDescent="0.35">
      <c r="C247" t="s">
        <v>16</v>
      </c>
      <c r="D247" s="6">
        <v>19.61</v>
      </c>
      <c r="E247" s="6">
        <v>32.18</v>
      </c>
      <c r="F247" s="6">
        <v>13.37</v>
      </c>
      <c r="G247" s="6">
        <v>22.88</v>
      </c>
    </row>
    <row r="248" spans="3:26" ht="15.5" x14ac:dyDescent="0.35">
      <c r="C248" t="s">
        <v>54</v>
      </c>
      <c r="I248" s="6">
        <v>62.24</v>
      </c>
      <c r="J248" s="6">
        <v>65.38</v>
      </c>
      <c r="K248" s="6">
        <v>63.77</v>
      </c>
      <c r="L248" s="6">
        <v>67.47</v>
      </c>
      <c r="M248" s="6">
        <v>67.180000000000007</v>
      </c>
      <c r="N248" s="6">
        <v>55.59</v>
      </c>
      <c r="O248" s="6">
        <v>45.91</v>
      </c>
      <c r="P248" s="6">
        <v>43.13</v>
      </c>
      <c r="Q248" s="6">
        <v>205.84</v>
      </c>
      <c r="R248" s="6">
        <v>297.92</v>
      </c>
      <c r="S248" s="6">
        <v>289.95999999999998</v>
      </c>
      <c r="T248" s="6">
        <v>82.39</v>
      </c>
      <c r="U248" s="6">
        <v>16.52</v>
      </c>
      <c r="V248" s="6">
        <v>339.94</v>
      </c>
      <c r="W248" s="6">
        <v>278.24</v>
      </c>
      <c r="X248" s="6">
        <v>98.02</v>
      </c>
      <c r="Y248" s="6">
        <v>601.49</v>
      </c>
      <c r="Z248" s="6">
        <v>-961416.65</v>
      </c>
    </row>
    <row r="249" spans="3:26" ht="15.5" x14ac:dyDescent="0.35">
      <c r="C249" t="s">
        <v>68</v>
      </c>
      <c r="I249" s="6">
        <v>9.4</v>
      </c>
      <c r="J249" s="6">
        <v>10.02</v>
      </c>
      <c r="K249" s="6">
        <v>15.52</v>
      </c>
      <c r="L249" s="6">
        <v>16.3</v>
      </c>
      <c r="M249" s="6">
        <v>16.75</v>
      </c>
      <c r="N249" s="6">
        <v>17.27</v>
      </c>
      <c r="O249" s="6">
        <v>17.53</v>
      </c>
      <c r="P249" s="5">
        <v>16</v>
      </c>
      <c r="Q249" s="6">
        <v>19.43</v>
      </c>
      <c r="R249" s="6">
        <v>12.02</v>
      </c>
      <c r="S249" s="6">
        <v>16.38</v>
      </c>
      <c r="T249" s="6">
        <v>50.37</v>
      </c>
      <c r="U249" s="6">
        <v>166.46</v>
      </c>
      <c r="V249" s="6">
        <v>66.78</v>
      </c>
      <c r="W249" s="6">
        <v>35.94</v>
      </c>
      <c r="X249" s="6">
        <v>132.12</v>
      </c>
      <c r="Y249" s="5">
        <v>0</v>
      </c>
      <c r="Z249" s="5">
        <v>0</v>
      </c>
    </row>
    <row r="250" spans="3:26" ht="15.5" x14ac:dyDescent="0.35">
      <c r="C250" t="s">
        <v>71</v>
      </c>
      <c r="I250" s="6">
        <v>2.59</v>
      </c>
      <c r="J250" s="6">
        <v>2.62</v>
      </c>
      <c r="K250" s="6">
        <v>4.3</v>
      </c>
      <c r="L250" s="6">
        <v>5.08</v>
      </c>
      <c r="M250" s="6">
        <v>6.65</v>
      </c>
      <c r="N250" s="6">
        <v>6.58</v>
      </c>
      <c r="O250" s="6">
        <v>6.36</v>
      </c>
      <c r="P250" s="5">
        <v>6</v>
      </c>
      <c r="Q250" s="6">
        <v>7.65</v>
      </c>
      <c r="R250" s="6">
        <v>7.23</v>
      </c>
      <c r="S250" s="6">
        <v>10.84</v>
      </c>
      <c r="T250" s="6">
        <v>10.31</v>
      </c>
      <c r="U250" s="6">
        <v>8.7799999999999994</v>
      </c>
      <c r="V250" s="6">
        <v>10.220000000000001</v>
      </c>
      <c r="W250" s="6">
        <v>6.18</v>
      </c>
      <c r="X250" s="6">
        <v>9.75</v>
      </c>
      <c r="Y250" s="5">
        <v>0</v>
      </c>
      <c r="Z250" s="5">
        <v>0</v>
      </c>
    </row>
    <row r="251" spans="3:26" ht="15.5" x14ac:dyDescent="0.35">
      <c r="C251" t="s">
        <v>217</v>
      </c>
      <c r="I251" s="5">
        <v>10570960000000</v>
      </c>
      <c r="J251" s="5">
        <v>10363650000000</v>
      </c>
      <c r="K251" s="5">
        <v>9784570000000</v>
      </c>
      <c r="L251" s="5">
        <v>9134320000000</v>
      </c>
      <c r="M251" s="5">
        <v>7256370000000</v>
      </c>
      <c r="N251" s="5">
        <v>6210640000000</v>
      </c>
      <c r="O251" s="5">
        <v>5277310000000</v>
      </c>
      <c r="P251" s="5">
        <v>4904440000000</v>
      </c>
    </row>
    <row r="252" spans="3:26" ht="15.5" x14ac:dyDescent="0.35">
      <c r="C252" t="s">
        <v>218</v>
      </c>
      <c r="I252" s="6">
        <v>4.7599999999999996E-2</v>
      </c>
      <c r="J252" s="6">
        <v>4.2900000000000001E-2</v>
      </c>
      <c r="K252" s="6">
        <v>4.7500000000000001E-2</v>
      </c>
      <c r="L252" s="6">
        <v>5.2400000000000002E-2</v>
      </c>
      <c r="M252" s="6">
        <v>5.21E-2</v>
      </c>
      <c r="N252" s="6">
        <v>8.2799999999999999E-2</v>
      </c>
      <c r="O252" s="6">
        <v>8.4700000000000011E-2</v>
      </c>
      <c r="P252" s="6">
        <v>9.5799999999999996E-2</v>
      </c>
      <c r="Q252" s="6">
        <v>0.1119</v>
      </c>
      <c r="R252" s="6">
        <v>0.1215</v>
      </c>
      <c r="S252" s="6">
        <v>0.1381</v>
      </c>
      <c r="T252" s="6">
        <v>4.8799999999999996E-2</v>
      </c>
      <c r="U252" s="6">
        <v>1.0800000000000001E-2</v>
      </c>
      <c r="V252" s="6">
        <v>2.5600000000000001E-2</v>
      </c>
      <c r="W252" s="6">
        <v>3.3099999999999997E-2</v>
      </c>
      <c r="X252" s="6">
        <v>1.3500000000000002E-2</v>
      </c>
      <c r="Y252" s="6">
        <v>8.5699999999999998E-2</v>
      </c>
      <c r="Z252" s="6">
        <v>-8.0299999999999996E-2</v>
      </c>
    </row>
    <row r="253" spans="3:26" ht="15.5" x14ac:dyDescent="0.35">
      <c r="C253" t="s">
        <v>219</v>
      </c>
      <c r="I253" s="6">
        <v>0.13639999999999999</v>
      </c>
      <c r="J253" s="6">
        <v>0.17460000000000001</v>
      </c>
      <c r="K253" s="6">
        <v>0.19769999999999999</v>
      </c>
      <c r="L253" s="6">
        <v>0.23899999999999999</v>
      </c>
      <c r="M253" s="6">
        <v>0.28489999999999999</v>
      </c>
      <c r="N253" s="6">
        <v>0.27929999999999999</v>
      </c>
      <c r="O253" s="6">
        <v>0.26839999999999997</v>
      </c>
      <c r="P253" s="6">
        <v>0.27390000000000003</v>
      </c>
      <c r="Q253" s="6">
        <v>0.29570000000000002</v>
      </c>
      <c r="R253" s="6">
        <v>0.28389999999999999</v>
      </c>
      <c r="S253" s="6">
        <v>0.38520000000000004</v>
      </c>
      <c r="T253" s="6">
        <v>0.1797</v>
      </c>
      <c r="U253" s="6">
        <v>4.6199999999999998E-2</v>
      </c>
      <c r="V253" s="6">
        <v>0.10150000000000001</v>
      </c>
      <c r="W253" s="6">
        <v>0.18690000000000001</v>
      </c>
      <c r="X253" s="6">
        <v>8.1600000000000006E-2</v>
      </c>
      <c r="Y253" s="6">
        <v>0.52849999999999997</v>
      </c>
      <c r="Z253" s="6">
        <v>-0.91599999999999993</v>
      </c>
    </row>
    <row r="254" spans="3:26" ht="15.5" x14ac:dyDescent="0.35">
      <c r="C254" t="s">
        <v>220</v>
      </c>
      <c r="I254" s="6">
        <v>0.12990000000000002</v>
      </c>
      <c r="J254" s="6">
        <v>0.14269999999999999</v>
      </c>
      <c r="K254" s="6">
        <v>0.1457</v>
      </c>
      <c r="L254" s="6">
        <v>0.14349999999999999</v>
      </c>
      <c r="M254" s="6">
        <v>0.15210000000000001</v>
      </c>
      <c r="N254" s="6">
        <v>0.1822</v>
      </c>
      <c r="O254" s="6">
        <v>0.19020000000000001</v>
      </c>
      <c r="P254" s="6">
        <v>0.21820000000000001</v>
      </c>
      <c r="Q254" s="6">
        <v>0.1789</v>
      </c>
      <c r="R254" s="6">
        <v>0.21</v>
      </c>
      <c r="S254" s="6">
        <v>0.26030000000000003</v>
      </c>
      <c r="T254" s="6">
        <v>0.14550000000000002</v>
      </c>
      <c r="U254" s="6">
        <v>6.08E-2</v>
      </c>
      <c r="V254" s="6">
        <v>9.8000000000000004E-2</v>
      </c>
      <c r="W254" s="6">
        <v>0.1206</v>
      </c>
      <c r="X254" s="6">
        <v>0.14410000000000001</v>
      </c>
      <c r="Y254" s="6">
        <v>0.18909999999999999</v>
      </c>
      <c r="Z254" s="6">
        <v>-0.12619999999999998</v>
      </c>
    </row>
    <row r="255" spans="3:26" ht="15.5" x14ac:dyDescent="0.35">
      <c r="C255" t="s">
        <v>221</v>
      </c>
      <c r="I255" s="6">
        <v>2.4300000000000002</v>
      </c>
      <c r="J255" s="6">
        <v>2.3199999999999998</v>
      </c>
      <c r="K255" s="6">
        <v>2.4300000000000002</v>
      </c>
      <c r="L255" s="6">
        <v>2.85</v>
      </c>
      <c r="M255" s="6">
        <v>3.94</v>
      </c>
      <c r="N255" s="6">
        <v>3.8</v>
      </c>
      <c r="O255" s="6">
        <v>4.0999999999999996</v>
      </c>
      <c r="P255" s="6">
        <v>4.3499999999999996</v>
      </c>
      <c r="Q255" s="6">
        <v>4.9800000000000004</v>
      </c>
      <c r="R255" s="6">
        <v>6.46</v>
      </c>
      <c r="S255" s="6">
        <v>8.01</v>
      </c>
      <c r="T255" s="6">
        <v>2.41</v>
      </c>
      <c r="U255" s="6">
        <v>1.41</v>
      </c>
      <c r="V255" s="6">
        <v>1.84</v>
      </c>
      <c r="W255" s="6">
        <v>1.93</v>
      </c>
      <c r="X255" s="6">
        <v>1.1499999999999999</v>
      </c>
      <c r="Y255" s="6">
        <v>2.37</v>
      </c>
      <c r="Z255" s="6">
        <v>-3.89</v>
      </c>
    </row>
    <row r="256" spans="3:26" ht="15.5" x14ac:dyDescent="0.35">
      <c r="C256" t="s">
        <v>65</v>
      </c>
      <c r="I256" s="6">
        <v>1.28</v>
      </c>
      <c r="J256" s="6">
        <v>1.75</v>
      </c>
      <c r="K256" s="6">
        <v>3.07</v>
      </c>
      <c r="L256" s="6">
        <v>3.9</v>
      </c>
      <c r="M256" s="6">
        <v>4.7699999999999996</v>
      </c>
      <c r="N256" s="6">
        <v>4.82</v>
      </c>
      <c r="O256" s="6">
        <v>4.71</v>
      </c>
      <c r="P256" s="6">
        <v>4.38</v>
      </c>
      <c r="Q256" s="6">
        <v>5.75</v>
      </c>
      <c r="R256" s="6">
        <v>3.41</v>
      </c>
      <c r="S256" s="6">
        <v>6.31</v>
      </c>
      <c r="T256" s="6">
        <v>9.0500000000000007</v>
      </c>
      <c r="U256" s="6">
        <v>7.69</v>
      </c>
      <c r="V256" s="6">
        <v>6.78</v>
      </c>
      <c r="W256" s="6">
        <v>6.72</v>
      </c>
      <c r="X256" s="6">
        <v>10.79</v>
      </c>
      <c r="Y256" s="5">
        <v>0</v>
      </c>
      <c r="Z256" s="5">
        <v>0</v>
      </c>
    </row>
    <row r="257" spans="3:26" ht="15.5" x14ac:dyDescent="0.35">
      <c r="C257" t="s">
        <v>62</v>
      </c>
      <c r="I257" s="6">
        <v>456.4</v>
      </c>
      <c r="J257" s="6">
        <v>374.38</v>
      </c>
      <c r="K257" s="6">
        <v>322.58</v>
      </c>
      <c r="L257" s="6">
        <v>282.27999999999997</v>
      </c>
      <c r="M257" s="6">
        <v>235.83</v>
      </c>
      <c r="N257" s="6">
        <v>199.04</v>
      </c>
      <c r="O257" s="6">
        <v>171.02</v>
      </c>
      <c r="P257" s="6">
        <v>157.47</v>
      </c>
      <c r="Q257" s="6">
        <v>696.05</v>
      </c>
      <c r="R257" s="6">
        <v>1049.53</v>
      </c>
      <c r="S257" s="6">
        <v>752.74</v>
      </c>
      <c r="T257" s="6">
        <v>458.42</v>
      </c>
      <c r="U257" s="6">
        <v>357.58</v>
      </c>
      <c r="V257" s="6">
        <v>3348.92</v>
      </c>
      <c r="W257" s="6">
        <v>1488.46</v>
      </c>
      <c r="X257" s="6">
        <v>1200.72</v>
      </c>
      <c r="Y257" s="6">
        <v>1138.1099999999999</v>
      </c>
      <c r="Z257" s="6">
        <v>1049603.0900000001</v>
      </c>
    </row>
    <row r="258" spans="3:26" ht="15.5" x14ac:dyDescent="0.35">
      <c r="C258" t="s">
        <v>222</v>
      </c>
      <c r="I258" s="6">
        <v>3.31</v>
      </c>
      <c r="J258" s="6">
        <v>13.92</v>
      </c>
      <c r="K258" s="6">
        <v>-1178.57</v>
      </c>
      <c r="L258" s="6">
        <v>-26.45</v>
      </c>
      <c r="M258" s="6">
        <v>-12.4</v>
      </c>
      <c r="N258" s="6">
        <v>5.56</v>
      </c>
      <c r="O258" s="6">
        <v>5.65</v>
      </c>
      <c r="P258" s="6">
        <v>5.15</v>
      </c>
      <c r="Q258" s="6">
        <v>6.42</v>
      </c>
      <c r="R258" s="6">
        <v>3.69</v>
      </c>
      <c r="S258" s="6">
        <v>7.91</v>
      </c>
      <c r="T258" s="6">
        <v>10.89</v>
      </c>
      <c r="U258" s="6">
        <v>10.32</v>
      </c>
      <c r="V258" s="6">
        <v>8.6199999999999992</v>
      </c>
      <c r="W258" s="6">
        <v>6.72</v>
      </c>
      <c r="X258" s="6">
        <v>10.79</v>
      </c>
      <c r="Y258" s="5">
        <v>0</v>
      </c>
      <c r="Z258" s="5">
        <v>0</v>
      </c>
    </row>
    <row r="259" spans="3:26" ht="15.5" x14ac:dyDescent="0.35">
      <c r="C259" t="s">
        <v>223</v>
      </c>
      <c r="I259" s="6">
        <v>176.6</v>
      </c>
      <c r="J259" s="6">
        <v>47.06</v>
      </c>
      <c r="K259" s="6">
        <v>-0.84</v>
      </c>
      <c r="L259" s="6">
        <v>-41.59</v>
      </c>
      <c r="M259" s="6">
        <v>-90.73</v>
      </c>
      <c r="N259" s="6">
        <v>172.69</v>
      </c>
      <c r="O259" s="6">
        <v>142.44</v>
      </c>
      <c r="P259" s="6">
        <v>134.09</v>
      </c>
      <c r="Q259" s="6">
        <v>623.28</v>
      </c>
      <c r="R259" s="6">
        <v>969.26</v>
      </c>
      <c r="S259" s="6">
        <v>600.83000000000004</v>
      </c>
      <c r="T259" s="6">
        <v>381.04</v>
      </c>
      <c r="U259" s="6">
        <v>266.5</v>
      </c>
      <c r="V259" s="6">
        <v>2632.92</v>
      </c>
      <c r="W259" s="6">
        <v>1488.46</v>
      </c>
      <c r="X259" s="6">
        <v>1200.72</v>
      </c>
      <c r="Y259" s="6">
        <v>1138.1099999999999</v>
      </c>
      <c r="Z259" s="6">
        <v>1049603.0900000001</v>
      </c>
    </row>
    <row r="260" spans="3:26" ht="15.5" x14ac:dyDescent="0.35">
      <c r="C260" t="s">
        <v>224</v>
      </c>
      <c r="I260" s="5">
        <v>15748000000000</v>
      </c>
      <c r="J260" s="5">
        <v>15200000000000</v>
      </c>
      <c r="K260" s="5">
        <v>18612000000000</v>
      </c>
      <c r="L260" s="5">
        <v>9564000000000</v>
      </c>
      <c r="M260" s="5">
        <v>16794000000000</v>
      </c>
      <c r="N260" s="5">
        <v>4391000000000</v>
      </c>
      <c r="O260" s="5">
        <v>1945000000000</v>
      </c>
      <c r="P260" s="5">
        <v>2391000000000</v>
      </c>
      <c r="Q260" s="5">
        <v>634000000000</v>
      </c>
      <c r="R260" s="5">
        <v>1515000000000</v>
      </c>
      <c r="S260" s="5">
        <v>446000000000</v>
      </c>
      <c r="T260" s="5">
        <v>203000000000</v>
      </c>
      <c r="U260" s="5">
        <v>1086000000000</v>
      </c>
      <c r="V260" s="5">
        <v>101000000000</v>
      </c>
      <c r="W260" s="5">
        <v>495000000000</v>
      </c>
      <c r="X260" s="5">
        <v>32000000000</v>
      </c>
      <c r="Y260" s="5">
        <v>57000000000</v>
      </c>
      <c r="Z260" s="5">
        <v>15000000000</v>
      </c>
    </row>
    <row r="261" spans="3:26" ht="15.5" x14ac:dyDescent="0.35">
      <c r="C261" t="s">
        <v>225</v>
      </c>
      <c r="I261" s="5">
        <v>29556000000000</v>
      </c>
      <c r="J261" s="5">
        <v>37304000000000</v>
      </c>
      <c r="K261" s="5">
        <v>26345000000000</v>
      </c>
      <c r="L261" s="5">
        <v>35448000000000</v>
      </c>
      <c r="M261" s="5">
        <v>30329000000000</v>
      </c>
      <c r="N261" s="5">
        <v>15889000000000</v>
      </c>
      <c r="O261" s="5">
        <v>13297000000000</v>
      </c>
      <c r="P261" s="5">
        <v>9126000000000</v>
      </c>
      <c r="Q261" s="5">
        <v>8380000000000</v>
      </c>
      <c r="R261" s="5">
        <v>8627000000000</v>
      </c>
      <c r="S261" s="5">
        <v>9684000000000</v>
      </c>
      <c r="T261" s="5">
        <v>9239000000000</v>
      </c>
      <c r="U261" s="5">
        <v>8221000000000</v>
      </c>
      <c r="V261" s="5">
        <v>7947000000000</v>
      </c>
      <c r="W261" s="5">
        <v>5455000000000</v>
      </c>
      <c r="X261" s="5">
        <v>4674000000000</v>
      </c>
      <c r="Y261" s="5">
        <v>4579000000000</v>
      </c>
      <c r="Z261" s="5">
        <v>4462000000000</v>
      </c>
    </row>
    <row r="262" spans="3:26" ht="15.5" x14ac:dyDescent="0.35">
      <c r="C262" t="s">
        <v>26</v>
      </c>
      <c r="I262" s="5">
        <v>45304000000000</v>
      </c>
      <c r="J262" s="5">
        <v>52504000000000</v>
      </c>
      <c r="K262" s="5">
        <v>44957000000000</v>
      </c>
      <c r="L262" s="5">
        <v>45012000000000</v>
      </c>
      <c r="M262" s="5">
        <v>47123000000000</v>
      </c>
      <c r="N262" s="5">
        <v>20281000000000</v>
      </c>
      <c r="O262" s="5">
        <v>15242000000000</v>
      </c>
      <c r="P262" s="5">
        <v>11517000000000</v>
      </c>
      <c r="Q262" s="5">
        <v>9014000000000</v>
      </c>
      <c r="R262" s="5">
        <v>10143000000000</v>
      </c>
      <c r="S262" s="5">
        <v>10130000000000</v>
      </c>
      <c r="T262" s="5">
        <v>9442000000000</v>
      </c>
      <c r="U262" s="5">
        <v>9308000000000</v>
      </c>
      <c r="V262" s="5">
        <v>8047000000000</v>
      </c>
      <c r="W262" s="5">
        <v>5950000000000</v>
      </c>
      <c r="X262" s="5">
        <v>4706000000000</v>
      </c>
      <c r="Y262" s="5">
        <v>4636000000000</v>
      </c>
      <c r="Z262" s="5">
        <v>4477000000000</v>
      </c>
    </row>
    <row r="263" spans="3:26" ht="15.5" x14ac:dyDescent="0.35">
      <c r="C263" t="s">
        <v>23</v>
      </c>
      <c r="I263" s="5">
        <v>44656000000000</v>
      </c>
      <c r="J263" s="5">
        <v>51564000000000</v>
      </c>
      <c r="K263" s="5">
        <v>44528000000000</v>
      </c>
      <c r="L263" s="5">
        <v>44703000000000</v>
      </c>
      <c r="M263" s="5">
        <v>42374000000000</v>
      </c>
      <c r="N263" s="5">
        <v>18838000000000</v>
      </c>
      <c r="O263" s="5">
        <v>14648000000000</v>
      </c>
      <c r="P263" s="5">
        <v>10554000000000</v>
      </c>
      <c r="Q263" s="5">
        <v>6666000000000</v>
      </c>
      <c r="R263" s="5">
        <v>7237000000000</v>
      </c>
      <c r="S263" s="5">
        <v>7144000000000</v>
      </c>
      <c r="T263" s="5">
        <v>7432000000000</v>
      </c>
      <c r="U263" s="5">
        <v>7802000000000</v>
      </c>
      <c r="V263" s="5">
        <v>6918000000000</v>
      </c>
      <c r="W263" s="5">
        <v>5300000000000</v>
      </c>
      <c r="X263" s="5">
        <v>4352000000000</v>
      </c>
      <c r="Y263" s="5">
        <v>4162000000000</v>
      </c>
      <c r="Z263" s="5">
        <v>3551000000000</v>
      </c>
    </row>
    <row r="264" spans="3:26" ht="15.5" x14ac:dyDescent="0.35">
      <c r="C264" t="s">
        <v>226</v>
      </c>
      <c r="I264" s="5">
        <v>-16144000000000</v>
      </c>
      <c r="J264" s="5">
        <v>-15168000000000</v>
      </c>
      <c r="K264" s="5">
        <v>-19872000000000</v>
      </c>
      <c r="L264" s="5">
        <v>-10795000000000</v>
      </c>
      <c r="M264" s="5">
        <v>-14482000000000</v>
      </c>
      <c r="N264" s="5">
        <v>-4223000000000</v>
      </c>
      <c r="O264" s="5">
        <v>-2091000000000</v>
      </c>
      <c r="P264" s="5">
        <v>-2476000000000</v>
      </c>
      <c r="Q264" s="5">
        <v>819000000000</v>
      </c>
      <c r="R264" s="5">
        <v>292000000000</v>
      </c>
      <c r="S264" s="5">
        <v>1556000000000</v>
      </c>
      <c r="T264" s="5">
        <v>607000000000</v>
      </c>
      <c r="U264" s="5">
        <v>-205000000000</v>
      </c>
      <c r="V264" s="5">
        <v>263000000000</v>
      </c>
      <c r="W264" s="5">
        <v>-8000000000</v>
      </c>
      <c r="X264" s="5">
        <v>-134000000000</v>
      </c>
      <c r="Y264" s="5">
        <v>162000000000</v>
      </c>
      <c r="Z264" s="5">
        <v>1053000000000</v>
      </c>
    </row>
    <row r="265" spans="3:26" ht="15.5" x14ac:dyDescent="0.35">
      <c r="C265" t="s">
        <v>227</v>
      </c>
      <c r="I265" s="5">
        <v>10355000000000</v>
      </c>
      <c r="J265" s="5">
        <v>9340000000000</v>
      </c>
      <c r="K265" s="5">
        <v>8906000000000</v>
      </c>
      <c r="L265" s="5">
        <v>8073000000000</v>
      </c>
      <c r="M265" s="5">
        <v>6196000000000</v>
      </c>
      <c r="N265" s="5">
        <v>5951000000000</v>
      </c>
      <c r="O265" s="5">
        <v>3955000000000</v>
      </c>
      <c r="P265" s="5">
        <v>3621000000000</v>
      </c>
      <c r="Q265" s="5">
        <v>3454000000000</v>
      </c>
      <c r="R265" s="5">
        <v>3833000000000</v>
      </c>
      <c r="S265" s="5">
        <v>3417000000000</v>
      </c>
      <c r="T265" s="5">
        <v>3337000000000</v>
      </c>
      <c r="U265" s="5">
        <v>2430000000000</v>
      </c>
      <c r="V265" s="5">
        <v>1991000000000</v>
      </c>
      <c r="W265" s="5">
        <v>1572000000000</v>
      </c>
      <c r="X265" s="5">
        <v>1244000000000</v>
      </c>
      <c r="Y265" s="5">
        <v>216000000000</v>
      </c>
      <c r="Z265" s="5">
        <v>314000000000</v>
      </c>
    </row>
    <row r="266" spans="3:26" ht="15.5" x14ac:dyDescent="0.35">
      <c r="C266" t="s">
        <v>228</v>
      </c>
      <c r="I266" s="5">
        <v>-3287000000000</v>
      </c>
      <c r="J266" s="5">
        <v>-4519000000000</v>
      </c>
      <c r="K266" s="5">
        <v>-4564000000000</v>
      </c>
      <c r="L266" s="5">
        <v>-4681000000000</v>
      </c>
      <c r="M266" s="5">
        <v>-2193000000000</v>
      </c>
      <c r="N266" s="5">
        <v>-3929000000000</v>
      </c>
      <c r="O266" s="5">
        <v>-4442000000000</v>
      </c>
      <c r="P266" s="5">
        <v>-2057000000000</v>
      </c>
      <c r="Q266" s="5">
        <v>-741000000000</v>
      </c>
      <c r="R266" s="5">
        <v>-3867000000000</v>
      </c>
      <c r="S266" s="5">
        <v>-690000000000</v>
      </c>
      <c r="T266" s="5">
        <v>-1629000000000</v>
      </c>
      <c r="U266" s="5">
        <v>-1434000000000</v>
      </c>
      <c r="V266" s="5">
        <v>-1348000000000</v>
      </c>
      <c r="W266" s="5">
        <v>-1455000000000</v>
      </c>
      <c r="X266" s="5">
        <v>-544000000000</v>
      </c>
      <c r="Y266" s="5">
        <v>-1388000000000</v>
      </c>
      <c r="Z266" s="5">
        <v>-1484000000000</v>
      </c>
    </row>
    <row r="267" spans="3:26" ht="15.5" x14ac:dyDescent="0.35">
      <c r="C267" t="s">
        <v>15</v>
      </c>
      <c r="I267" s="5">
        <v>7067000000000</v>
      </c>
      <c r="J267" s="5">
        <v>4821000000000</v>
      </c>
      <c r="K267" s="5">
        <v>4342000000000</v>
      </c>
      <c r="L267" s="5">
        <v>3392000000000</v>
      </c>
      <c r="M267" s="5">
        <v>4004000000000</v>
      </c>
      <c r="N267" s="5">
        <v>2022000000000</v>
      </c>
      <c r="O267" s="5">
        <v>-487000000000</v>
      </c>
      <c r="P267" s="5">
        <v>1564000000000</v>
      </c>
      <c r="Q267" s="5">
        <v>2714000000000</v>
      </c>
      <c r="R267" s="5">
        <v>-34000000000</v>
      </c>
      <c r="S267" s="5">
        <v>2727000000000</v>
      </c>
      <c r="T267" s="5">
        <v>1708000000000</v>
      </c>
      <c r="U267" s="5">
        <v>997000000000</v>
      </c>
      <c r="V267" s="5">
        <v>644000000000</v>
      </c>
      <c r="W267" s="5">
        <v>117000000000</v>
      </c>
      <c r="X267" s="5">
        <v>699000000000</v>
      </c>
      <c r="Y267" s="5">
        <v>-1172000000000</v>
      </c>
      <c r="Z267" s="5">
        <v>-1170000000000</v>
      </c>
    </row>
    <row r="268" spans="3:26" ht="15.5" x14ac:dyDescent="0.35">
      <c r="C268" t="s">
        <v>17</v>
      </c>
      <c r="I268" s="6">
        <v>119.58</v>
      </c>
      <c r="J268" s="6">
        <v>94.5</v>
      </c>
      <c r="K268" s="6">
        <v>85.11</v>
      </c>
      <c r="L268" s="6">
        <v>66.489999999999995</v>
      </c>
      <c r="M268" s="6">
        <v>78.48</v>
      </c>
      <c r="N268" s="6">
        <v>39.64</v>
      </c>
      <c r="O268" s="6">
        <v>-9.5399999999999991</v>
      </c>
      <c r="P268" s="6">
        <v>30.66</v>
      </c>
      <c r="Q268" s="6">
        <v>265.95999999999998</v>
      </c>
      <c r="R268" s="6">
        <v>-3.31</v>
      </c>
      <c r="S268" s="6">
        <v>267.29000000000002</v>
      </c>
      <c r="T268" s="6">
        <v>167.41</v>
      </c>
      <c r="U268" s="6">
        <v>97.69</v>
      </c>
      <c r="V268" s="6">
        <v>631.07000000000005</v>
      </c>
      <c r="W268" s="6">
        <v>114.43</v>
      </c>
      <c r="X268" s="6">
        <v>685.35</v>
      </c>
      <c r="Y268" s="6">
        <v>-1195.69</v>
      </c>
      <c r="Z268" s="6">
        <v>-2386766.12</v>
      </c>
    </row>
  </sheetData>
  <pageMargins left="0.7" right="0.7" top="0.75" bottom="0.75" header="0.3" footer="0.3"/>
  <ignoredErrors>
    <ignoredError sqref="A1:Z26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A2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2923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2924</v>
      </c>
      <c r="D2" s="2" vm="775">
        <f ca="1">IFERROR(_xlfn.STOCKHISTORY("XIDX:" &amp; $C$1, D3, , 0, 0, 1), "Libur")</f>
        <v>4750</v>
      </c>
      <c r="E2" s="2" vm="776">
        <f ca="1">IFERROR(_xlfn.STOCKHISTORY("XIDX:" &amp; $C$1, E3, , 0, 0, 1), "Libur")</f>
        <v>1655</v>
      </c>
      <c r="H2" s="2" vm="776">
        <f ca="1">IFERROR(INDEX(D2:G2,COUNT(D2:G2)),"")</f>
        <v>1655</v>
      </c>
      <c r="I2" s="2" vm="182">
        <f t="shared" ref="I2:AA2" ca="1" si="0">IFERROR(_xlfn.STOCKHISTORY("XIDX:" &amp; $C$1, I1, , 0, 0, 1), "Libur")</f>
        <v>7000</v>
      </c>
      <c r="J2" s="2" vm="777">
        <f t="shared" ca="1" si="0"/>
        <v>7500</v>
      </c>
      <c r="K2" s="2" vm="778">
        <f t="shared" ca="1" si="0"/>
        <v>5250</v>
      </c>
      <c r="L2" s="2" vm="363">
        <f t="shared" ca="1" si="0"/>
        <v>2570</v>
      </c>
      <c r="M2" s="2" vm="779">
        <f t="shared" ca="1" si="0"/>
        <v>1831.25</v>
      </c>
      <c r="N2" s="2" vm="780">
        <f t="shared" ca="1" si="0"/>
        <v>2268.75</v>
      </c>
      <c r="O2" s="2" vm="781">
        <f t="shared" ca="1" si="0"/>
        <v>2593.75</v>
      </c>
      <c r="P2" s="2" vm="782">
        <f t="shared" ca="1" si="0"/>
        <v>1481.25</v>
      </c>
      <c r="Q2" s="2" vm="424">
        <f t="shared" ca="1" si="0"/>
        <v>1500</v>
      </c>
      <c r="R2" s="2" vm="783">
        <f t="shared" ca="1" si="0"/>
        <v>1013.5474</v>
      </c>
      <c r="S2" s="2" t="str">
        <f t="shared" ca="1" si="0"/>
        <v>Libur</v>
      </c>
      <c r="T2" s="2" vm="784">
        <f t="shared" ca="1" si="0"/>
        <v>147.2466</v>
      </c>
      <c r="U2" s="2" vm="785">
        <f t="shared" ca="1" si="0"/>
        <v>146.01949999999999</v>
      </c>
      <c r="V2" s="2" vm="786">
        <f t="shared" ca="1" si="0"/>
        <v>214.7346</v>
      </c>
      <c r="W2" s="2" vm="787">
        <f t="shared" ca="1" si="0"/>
        <v>127.61369999999999</v>
      </c>
      <c r="X2" s="2" vm="788">
        <f t="shared" ca="1" si="0"/>
        <v>168.10650000000001</v>
      </c>
      <c r="Y2" s="2" vm="789">
        <f t="shared" ca="1" si="0"/>
        <v>112.8891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2945028000</v>
      </c>
      <c r="E4" s="2">
        <f>IFERROR(INDEX(E51:E500,MATCH($C$4,$C$51:$C$500,0)),"")</f>
        <v>2403741000</v>
      </c>
      <c r="H4" s="2">
        <f>IFERROR(SUM(D4:G4)*(4/MAX(1,COUNT(D4:G4))),"")</f>
        <v>10697538000</v>
      </c>
      <c r="I4" s="2">
        <f t="shared" ref="I4:AA4" si="1">IFERROR(INDEX(I51:I500,MATCH($C$4,$C$51:$C$500,0)),"")</f>
        <v>7020007000</v>
      </c>
      <c r="J4" s="2">
        <f t="shared" si="1"/>
        <v>1785364000</v>
      </c>
      <c r="K4" s="2">
        <f t="shared" si="1"/>
        <v>2159932000</v>
      </c>
      <c r="L4" s="2">
        <f t="shared" si="1"/>
        <v>2384591000</v>
      </c>
      <c r="M4" s="2">
        <f t="shared" si="1"/>
        <v>2580425000</v>
      </c>
      <c r="N4" s="2">
        <f t="shared" si="1"/>
        <v>1806444000</v>
      </c>
      <c r="O4" s="2">
        <f t="shared" si="1"/>
        <v>1880989000</v>
      </c>
      <c r="P4" s="2">
        <f t="shared" si="1"/>
        <v>2543219000</v>
      </c>
      <c r="Q4" s="2">
        <f t="shared" si="1"/>
        <v>2418509000</v>
      </c>
      <c r="R4" s="2">
        <f t="shared" si="1"/>
        <v>1930336000</v>
      </c>
      <c r="S4" s="2">
        <f t="shared" si="1"/>
        <v>1377573000</v>
      </c>
      <c r="T4" s="2">
        <f t="shared" si="1"/>
        <v>2460051000</v>
      </c>
      <c r="U4" s="2">
        <f t="shared" si="1"/>
        <v>2506414000</v>
      </c>
      <c r="V4" s="2">
        <f t="shared" si="1"/>
        <v>2285158000</v>
      </c>
      <c r="W4" s="2">
        <f t="shared" si="1"/>
        <v>2197484000</v>
      </c>
      <c r="X4" s="2">
        <f t="shared" si="1"/>
        <v>5176270000000</v>
      </c>
      <c r="Y4" s="2">
        <f t="shared" si="1"/>
        <v>4739684000000</v>
      </c>
      <c r="Z4" s="2">
        <f t="shared" si="1"/>
        <v>4988056000000</v>
      </c>
      <c r="AA4" s="2">
        <f t="shared" si="1"/>
        <v>4306203000000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134820000</v>
      </c>
      <c r="E5" s="2">
        <f>IFERROR(INDEX(E51:E500,MATCH($C$5,$C$51:$C$500,0)),"")</f>
        <v>140705000</v>
      </c>
      <c r="H5" s="2">
        <f>IFERROR(SUM(D5:G5)*(4/MAX(1,COUNT(D5:G5))),"")</f>
        <v>551050000</v>
      </c>
      <c r="I5" s="2">
        <f t="shared" ref="I5:AA5" si="2">IFERROR(INDEX(I51:I500,MATCH($C$5,$C$51:$C$500,0)),"")</f>
        <v>1084501000</v>
      </c>
      <c r="J5" s="2">
        <f t="shared" si="2"/>
        <v>-74618000</v>
      </c>
      <c r="K5" s="2">
        <f t="shared" si="2"/>
        <v>-36009000</v>
      </c>
      <c r="L5" s="2">
        <f t="shared" si="2"/>
        <v>-109557000</v>
      </c>
      <c r="M5" s="2">
        <f t="shared" si="2"/>
        <v>152266000</v>
      </c>
      <c r="N5" s="2">
        <f t="shared" si="2"/>
        <v>51530000</v>
      </c>
      <c r="O5" s="2">
        <f t="shared" si="2"/>
        <v>23434000</v>
      </c>
      <c r="P5" s="2">
        <f t="shared" si="2"/>
        <v>182408000</v>
      </c>
      <c r="Q5" s="2">
        <f t="shared" si="2"/>
        <v>317095000</v>
      </c>
      <c r="R5" s="2">
        <f t="shared" si="2"/>
        <v>298328000</v>
      </c>
      <c r="S5" s="2">
        <f t="shared" si="2"/>
        <v>26316000</v>
      </c>
      <c r="T5" s="2">
        <f t="shared" si="2"/>
        <v>18018000</v>
      </c>
      <c r="U5" s="2">
        <f t="shared" si="2"/>
        <v>8303000</v>
      </c>
      <c r="V5" s="2">
        <f t="shared" si="2"/>
        <v>-87450000</v>
      </c>
      <c r="W5" s="2">
        <f t="shared" si="2"/>
        <v>8007000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4964315000</v>
      </c>
      <c r="E6" s="2">
        <f>IFERROR(INDEX(E51:E500,MATCH($C$6,$C$51:$C$500,0)),"")</f>
        <v>4856953000</v>
      </c>
      <c r="H6" s="2">
        <f>IFERROR(INDEX(D6:G6,COUNT(D6:G6)),"")</f>
        <v>4856953000</v>
      </c>
      <c r="I6" s="2">
        <f t="shared" ref="I6:AA6" si="3">IFERROR(INDEX(I51:I500,MATCH($C$6,$C$51:$C$500,0)),"")</f>
        <v>4656915000</v>
      </c>
      <c r="J6" s="2">
        <f t="shared" si="3"/>
        <v>2937459000</v>
      </c>
      <c r="K6" s="2">
        <f t="shared" si="3"/>
        <v>2993900000</v>
      </c>
      <c r="L6" s="2">
        <f t="shared" si="3"/>
        <v>2809106000</v>
      </c>
      <c r="M6" s="2">
        <f t="shared" si="3"/>
        <v>2932472000</v>
      </c>
      <c r="N6" s="2">
        <f t="shared" si="3"/>
        <v>1811428000</v>
      </c>
      <c r="O6" s="2">
        <f t="shared" si="3"/>
        <v>1760992000</v>
      </c>
      <c r="P6" s="2">
        <f t="shared" si="3"/>
        <v>1770077000</v>
      </c>
      <c r="Q6" s="2">
        <f t="shared" si="3"/>
        <v>1668822000</v>
      </c>
      <c r="R6" s="2">
        <f t="shared" si="3"/>
        <v>1141668000</v>
      </c>
      <c r="S6" s="2">
        <f t="shared" si="3"/>
        <v>886846000</v>
      </c>
      <c r="T6" s="2">
        <f t="shared" si="3"/>
        <v>869248000</v>
      </c>
      <c r="U6" s="2">
        <f t="shared" si="3"/>
        <v>855323000</v>
      </c>
      <c r="V6" s="2">
        <f t="shared" si="3"/>
        <v>720830000</v>
      </c>
      <c r="W6" s="2">
        <f t="shared" si="3"/>
        <v>797669000</v>
      </c>
      <c r="X6" s="2">
        <f t="shared" si="3"/>
        <v>2050131000000</v>
      </c>
      <c r="Y6" s="2">
        <f t="shared" si="3"/>
        <v>1785863000000</v>
      </c>
      <c r="Z6" s="2">
        <f t="shared" si="3"/>
        <v>1411986000000</v>
      </c>
      <c r="AA6" s="2">
        <f t="shared" si="3"/>
        <v>1571421000000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86.51</v>
      </c>
      <c r="E7" s="3">
        <f>IFERROR(INDEX(E51:E500,MATCH($C$7,$C$51:$C$500,0))/1000000000,"")</f>
        <v>86.51</v>
      </c>
      <c r="H7" s="3">
        <f>IFERROR(INDEX(D7:G7,COUNT(D7:G7)),"")</f>
        <v>86.51</v>
      </c>
      <c r="I7" s="3">
        <f t="shared" ref="I7:AA7" si="4">IFERROR(INDEX(I51:I500,MATCH($C$7,$C$51:$C$500,0))/1000000000,"")</f>
        <v>86.51</v>
      </c>
      <c r="J7" s="3">
        <f t="shared" si="4"/>
        <v>86.51</v>
      </c>
      <c r="K7" s="3">
        <f t="shared" si="4"/>
        <v>86.51</v>
      </c>
      <c r="L7" s="3">
        <f t="shared" si="4"/>
        <v>86.51</v>
      </c>
      <c r="M7" s="3">
        <f t="shared" si="4"/>
        <v>21.63</v>
      </c>
      <c r="N7" s="3">
        <f t="shared" si="4"/>
        <v>17.829999999999998</v>
      </c>
      <c r="O7" s="3">
        <f t="shared" si="4"/>
        <v>17.829999999999998</v>
      </c>
      <c r="P7" s="3">
        <f t="shared" si="4"/>
        <v>17.829999999999998</v>
      </c>
      <c r="Q7" s="3">
        <f t="shared" si="4"/>
        <v>17.829999999999998</v>
      </c>
      <c r="R7" s="3">
        <f t="shared" si="4"/>
        <v>3.29</v>
      </c>
      <c r="S7" s="3">
        <f t="shared" si="4"/>
        <v>3.29</v>
      </c>
      <c r="T7" s="3">
        <f t="shared" si="4"/>
        <v>3.29</v>
      </c>
      <c r="U7" s="3">
        <f t="shared" si="4"/>
        <v>3.29</v>
      </c>
      <c r="V7" s="3">
        <f t="shared" si="4"/>
        <v>3.07</v>
      </c>
      <c r="W7" s="3">
        <f t="shared" si="4"/>
        <v>3.07</v>
      </c>
      <c r="X7" s="3">
        <f t="shared" si="4"/>
        <v>0.73</v>
      </c>
      <c r="Y7" s="3">
        <f t="shared" si="4"/>
        <v>0.73</v>
      </c>
      <c r="Z7" s="3">
        <f t="shared" si="4"/>
        <v>0.73</v>
      </c>
      <c r="AA7" s="3">
        <f t="shared" si="4"/>
        <v>0.73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633000000000</v>
      </c>
      <c r="E8" s="2">
        <f>IFERROR(INDEX(E51:E500,MATCH("Free cash flow (Quarter)",$C$51:$C$500,0)),"")</f>
        <v>-5540000000000</v>
      </c>
      <c r="H8" s="2">
        <f>IFERROR(INDEX(D8:G8,COUNT(D8:G8)),"")</f>
        <v>-5540000000000</v>
      </c>
      <c r="I8" s="2">
        <f t="shared" ref="I8:AA8" si="5">IFERROR(INDEX(I51:I500,MATCH($C$8,$C$51:$C$500,0)),"")</f>
        <v>-6340000000000</v>
      </c>
      <c r="J8" s="2">
        <f t="shared" si="5"/>
        <v>-8486000000000</v>
      </c>
      <c r="K8" s="2">
        <f t="shared" si="5"/>
        <v>679000000000</v>
      </c>
      <c r="L8" s="2">
        <f t="shared" si="5"/>
        <v>-5078000000000</v>
      </c>
      <c r="M8" s="2">
        <f t="shared" si="5"/>
        <v>1551000000000</v>
      </c>
      <c r="N8" s="2">
        <f t="shared" si="5"/>
        <v>849000000000</v>
      </c>
      <c r="O8" s="2">
        <f t="shared" si="5"/>
        <v>-2239000000000</v>
      </c>
      <c r="P8" s="2">
        <f t="shared" si="5"/>
        <v>2479000000000</v>
      </c>
      <c r="Q8" s="2">
        <f t="shared" si="5"/>
        <v>4310000000000</v>
      </c>
      <c r="R8" s="2">
        <f t="shared" si="5"/>
        <v>3596000000000</v>
      </c>
      <c r="S8" s="2">
        <f t="shared" si="5"/>
        <v>-1096000000000</v>
      </c>
      <c r="T8" s="2">
        <f t="shared" si="5"/>
        <v>515000000000</v>
      </c>
      <c r="U8" s="2">
        <f t="shared" si="5"/>
        <v>364000000000</v>
      </c>
      <c r="V8" s="2">
        <f t="shared" si="5"/>
        <v>140000000000</v>
      </c>
      <c r="W8" s="2">
        <f t="shared" si="5"/>
        <v>1053000000000</v>
      </c>
      <c r="X8" s="2">
        <f t="shared" si="5"/>
        <v>452000000000</v>
      </c>
      <c r="Y8" s="2">
        <f t="shared" si="5"/>
        <v>581000000000</v>
      </c>
      <c r="Z8" s="2">
        <f t="shared" si="5"/>
        <v>-95000000000</v>
      </c>
      <c r="AA8" s="2">
        <f t="shared" si="5"/>
        <v>539000000000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7.32</v>
      </c>
      <c r="E9" s="3">
        <f>IFERROR(INDEX(E51:E500,MATCH("Free cash flow per share (Quarter)",$C$51:$C$500,0)),"")</f>
        <v>-64.040000000000006</v>
      </c>
      <c r="H9" s="3">
        <f>IFERROR(INDEX(D9:G9,COUNT(D9:G9)),"")</f>
        <v>-64.040000000000006</v>
      </c>
      <c r="I9" s="3">
        <f t="shared" ref="I9:AA9" si="6">IFERROR(INDEX(I51:I500,MATCH($C$9,$C$51:$C$500,0)),"")</f>
        <v>-73.28</v>
      </c>
      <c r="J9" s="3">
        <f t="shared" si="6"/>
        <v>-98.1</v>
      </c>
      <c r="K9" s="3">
        <f t="shared" si="6"/>
        <v>7.84</v>
      </c>
      <c r="L9" s="3">
        <f t="shared" si="6"/>
        <v>-58.69</v>
      </c>
      <c r="M9" s="3">
        <f t="shared" si="6"/>
        <v>71.709999999999994</v>
      </c>
      <c r="N9" s="3">
        <f t="shared" si="6"/>
        <v>47.62</v>
      </c>
      <c r="O9" s="3">
        <f t="shared" si="6"/>
        <v>-125.53</v>
      </c>
      <c r="P9" s="3">
        <f t="shared" si="6"/>
        <v>139</v>
      </c>
      <c r="Q9" s="3">
        <f t="shared" si="6"/>
        <v>241.7</v>
      </c>
      <c r="R9" s="3">
        <f t="shared" si="6"/>
        <v>1094.03</v>
      </c>
      <c r="S9" s="3">
        <f t="shared" si="6"/>
        <v>-333.33</v>
      </c>
      <c r="T9" s="3">
        <f t="shared" si="6"/>
        <v>156.82</v>
      </c>
      <c r="U9" s="3">
        <f t="shared" si="6"/>
        <v>110.79</v>
      </c>
      <c r="V9" s="3">
        <f t="shared" si="6"/>
        <v>45.69</v>
      </c>
      <c r="W9" s="3">
        <f t="shared" si="6"/>
        <v>343.46</v>
      </c>
      <c r="X9" s="3">
        <f t="shared" si="6"/>
        <v>620.84</v>
      </c>
      <c r="Y9" s="3">
        <f t="shared" si="6"/>
        <v>797.73</v>
      </c>
      <c r="Z9" s="3">
        <f t="shared" si="6"/>
        <v>-130.65</v>
      </c>
      <c r="AA9" s="3">
        <f t="shared" si="6"/>
        <v>739.66</v>
      </c>
    </row>
    <row r="10" spans="1:27" ht="15.5" x14ac:dyDescent="0.35">
      <c r="C10" t="s">
        <v>18</v>
      </c>
      <c r="D10" s="3">
        <f ca="1">IFERROR(IF(D9=0,"",D2/D9),"")</f>
        <v>648.90710382513657</v>
      </c>
      <c r="E10" s="3">
        <f ca="1">IFERROR(IF(E9=0,"",E2/E9),"")</f>
        <v>-25.843222985633975</v>
      </c>
      <c r="I10" s="3">
        <f t="shared" ref="I10:AA10" ca="1" si="7">IFERROR(IF(I9=0,"",I2/I9),"")</f>
        <v>-95.52401746724891</v>
      </c>
      <c r="J10" s="3">
        <f t="shared" ca="1" si="7"/>
        <v>-76.452599388379213</v>
      </c>
      <c r="K10" s="3">
        <f t="shared" ca="1" si="7"/>
        <v>669.64285714285711</v>
      </c>
      <c r="L10" s="3">
        <f t="shared" ca="1" si="7"/>
        <v>-43.78940194240927</v>
      </c>
      <c r="M10" s="3">
        <f t="shared" ca="1" si="7"/>
        <v>25.536884674382932</v>
      </c>
      <c r="N10" s="3">
        <f t="shared" ca="1" si="7"/>
        <v>47.64279714405712</v>
      </c>
      <c r="O10" s="3">
        <f t="shared" ca="1" si="7"/>
        <v>-20.662391460208713</v>
      </c>
      <c r="P10" s="3">
        <f t="shared" ca="1" si="7"/>
        <v>10.656474820143885</v>
      </c>
      <c r="Q10" s="3">
        <f t="shared" ca="1" si="7"/>
        <v>6.2060405461315682</v>
      </c>
      <c r="R10" s="3">
        <f t="shared" ca="1" si="7"/>
        <v>0.92643474127766157</v>
      </c>
      <c r="S10" s="3" t="str">
        <f t="shared" ca="1" si="7"/>
        <v/>
      </c>
      <c r="T10" s="3">
        <f t="shared" ca="1" si="7"/>
        <v>0.93895293967606175</v>
      </c>
      <c r="U10" s="3">
        <f t="shared" ca="1" si="7"/>
        <v>1.3179844751331347</v>
      </c>
      <c r="V10" s="3">
        <f t="shared" ca="1" si="7"/>
        <v>4.6998161523309259</v>
      </c>
      <c r="W10" s="3">
        <f t="shared" ca="1" si="7"/>
        <v>0.37155331042916206</v>
      </c>
      <c r="X10" s="3">
        <f t="shared" ca="1" si="7"/>
        <v>0.27077266284388896</v>
      </c>
      <c r="Y10" s="3">
        <f t="shared" ca="1" si="7"/>
        <v>0.14151291790455417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2921331000</v>
      </c>
      <c r="E11" s="2">
        <f>IFERROR(INDEX(E51:E500,MATCH($C$11,$C$51:$C$500,0)),"")</f>
        <v>2826914000</v>
      </c>
      <c r="H11" s="2">
        <f>IFERROR(INDEX(D11:G11,COUNT(D11:G11)),"")</f>
        <v>2826914000</v>
      </c>
      <c r="I11" s="2">
        <f t="shared" ref="I11:AA11" si="8">IFERROR(INDEX(I51:I500,MATCH($C$11,$C$51:$C$500,0)),"")</f>
        <v>2739796000</v>
      </c>
      <c r="J11" s="2">
        <f t="shared" si="8"/>
        <v>1367086000</v>
      </c>
      <c r="K11" s="2">
        <f t="shared" si="8"/>
        <v>1439797000</v>
      </c>
      <c r="L11" s="2">
        <f t="shared" si="8"/>
        <v>1403973000</v>
      </c>
      <c r="M11" s="2">
        <f t="shared" si="8"/>
        <v>1579128000</v>
      </c>
      <c r="N11" s="2">
        <f t="shared" si="8"/>
        <v>918917000</v>
      </c>
      <c r="O11" s="2">
        <f t="shared" si="8"/>
        <v>660158000</v>
      </c>
      <c r="P11" s="2">
        <f t="shared" si="8"/>
        <v>726714000</v>
      </c>
      <c r="Q11" s="2">
        <f t="shared" si="8"/>
        <v>842536000</v>
      </c>
      <c r="R11" s="2">
        <f t="shared" si="8"/>
        <v>298763000</v>
      </c>
      <c r="S11" s="2">
        <f t="shared" si="8"/>
        <v>96835000</v>
      </c>
      <c r="T11" s="2">
        <f t="shared" si="8"/>
        <v>207939000</v>
      </c>
      <c r="U11" s="2">
        <f t="shared" si="8"/>
        <v>241873000</v>
      </c>
      <c r="V11" s="2">
        <f t="shared" si="8"/>
        <v>123393000</v>
      </c>
      <c r="W11" s="2">
        <f t="shared" si="8"/>
        <v>54703000</v>
      </c>
      <c r="X11" s="2">
        <f t="shared" si="8"/>
        <v>549652000000</v>
      </c>
      <c r="Y11" s="2">
        <f t="shared" si="8"/>
        <v>658866000000</v>
      </c>
      <c r="Z11" s="2">
        <f t="shared" si="8"/>
        <v>448710000000</v>
      </c>
      <c r="AA11" s="2">
        <f t="shared" si="8"/>
        <v>613203000000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46717000000000</v>
      </c>
      <c r="E12" s="2">
        <f>IFERROR(INDEX(E51:E500,MATCH("Net Debt (Quarter)",$C$51:$C$500,0)),"")</f>
        <v>42406000000000</v>
      </c>
      <c r="H12" s="2">
        <f>IFERROR(INDEX(D12:G12,COUNT(D12:G12)),"")</f>
        <v>42406000000000</v>
      </c>
      <c r="I12" s="2">
        <f t="shared" ref="I12:AA12" si="9">IFERROR(INDEX(I51:I500,MATCH($C$12,$C$51:$C$500,0)),"")</f>
        <v>38344000000000</v>
      </c>
      <c r="J12" s="2">
        <f t="shared" si="9"/>
        <v>10739000000000</v>
      </c>
      <c r="K12" s="2">
        <f t="shared" si="9"/>
        <v>4805000000000</v>
      </c>
      <c r="L12" s="2">
        <f t="shared" si="9"/>
        <v>1339000000000</v>
      </c>
      <c r="M12" s="2">
        <f t="shared" si="9"/>
        <v>-7233000000000</v>
      </c>
      <c r="N12" s="2">
        <f t="shared" si="9"/>
        <v>-1091000000000</v>
      </c>
      <c r="O12" s="2">
        <f t="shared" si="9"/>
        <v>1824000000000</v>
      </c>
      <c r="P12" s="2">
        <f t="shared" si="9"/>
        <v>-1572000000000</v>
      </c>
      <c r="Q12" s="2">
        <f t="shared" si="9"/>
        <v>-2848000000000</v>
      </c>
      <c r="R12" s="2">
        <f t="shared" si="9"/>
        <v>1696000000000</v>
      </c>
      <c r="S12" s="2">
        <f t="shared" si="9"/>
        <v>6229000000000</v>
      </c>
      <c r="T12" s="2">
        <f t="shared" si="9"/>
        <v>3521000000000</v>
      </c>
      <c r="U12" s="2">
        <f t="shared" si="9"/>
        <v>1412000000000</v>
      </c>
      <c r="V12" s="2">
        <f t="shared" si="9"/>
        <v>2265000000000</v>
      </c>
      <c r="W12" s="2">
        <f t="shared" si="9"/>
        <v>2155000000000</v>
      </c>
      <c r="X12" s="2">
        <f t="shared" si="9"/>
        <v>-541000000000</v>
      </c>
      <c r="Y12" s="2">
        <f t="shared" si="9"/>
        <v>-176000000000</v>
      </c>
      <c r="Z12" s="2">
        <f t="shared" si="9"/>
        <v>179000000000</v>
      </c>
      <c r="AA12" s="2">
        <f t="shared" si="9"/>
        <v>-83000000000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99006000000000</v>
      </c>
      <c r="E13" s="2">
        <f>IFERROR(INDEX(E51:E500,MATCH("Total Debt (Quarter)",$C$51:$C$500,0)),"")</f>
        <v>90461000000000</v>
      </c>
      <c r="H13" s="2">
        <f>IFERROR(INDEX(D13:G13,COUNT(D13:G13)),"")</f>
        <v>90461000000000</v>
      </c>
      <c r="I13" s="2">
        <f t="shared" ref="I13:AA13" si="10">IFERROR(INDEX(I51:I500,MATCH($C$13,$C$51:$C$500,0)),"")</f>
        <v>84153000000000</v>
      </c>
      <c r="J13" s="2">
        <f t="shared" si="10"/>
        <v>32827000000000</v>
      </c>
      <c r="K13" s="2">
        <f t="shared" si="10"/>
        <v>27034000000000</v>
      </c>
      <c r="L13" s="2">
        <f t="shared" si="10"/>
        <v>23229000000000</v>
      </c>
      <c r="M13" s="2">
        <f t="shared" si="10"/>
        <v>15313000000000</v>
      </c>
      <c r="N13" s="2">
        <f t="shared" si="10"/>
        <v>11870000000000</v>
      </c>
      <c r="O13" s="2">
        <f t="shared" si="10"/>
        <v>11001000000000</v>
      </c>
      <c r="P13" s="2">
        <f t="shared" si="10"/>
        <v>8952000000000</v>
      </c>
      <c r="Q13" s="2">
        <f t="shared" si="10"/>
        <v>8566000000000</v>
      </c>
      <c r="R13" s="2">
        <f t="shared" si="10"/>
        <v>5711000000000</v>
      </c>
      <c r="S13" s="2">
        <f t="shared" si="10"/>
        <v>7565000000000</v>
      </c>
      <c r="T13" s="2">
        <f t="shared" si="10"/>
        <v>6108000000000</v>
      </c>
      <c r="U13" s="2">
        <f t="shared" si="10"/>
        <v>4362000000000</v>
      </c>
      <c r="V13" s="2">
        <f t="shared" si="10"/>
        <v>3458000000000</v>
      </c>
      <c r="W13" s="2">
        <f t="shared" si="10"/>
        <v>2651000000000</v>
      </c>
      <c r="X13" s="2">
        <f t="shared" si="10"/>
        <v>9000000000</v>
      </c>
      <c r="Y13" s="2">
        <f t="shared" si="10"/>
        <v>483000000000</v>
      </c>
      <c r="Z13" s="2">
        <f t="shared" si="10"/>
        <v>627000000000</v>
      </c>
      <c r="AA13" s="2">
        <f t="shared" si="10"/>
        <v>530000000000</v>
      </c>
    </row>
    <row r="14" spans="1:27" ht="15.5" x14ac:dyDescent="0.35">
      <c r="C14" t="s">
        <v>27</v>
      </c>
      <c r="D14" s="2">
        <f>IFERROR(INDEX(D51:D500,MATCH($C$14,$C$51:$C$500,0)),"")</f>
        <v>-92980000</v>
      </c>
      <c r="E14" s="2">
        <f>IFERROR(INDEX(E51:E500,MATCH($C$14,$C$51:$C$500,0)),"")</f>
        <v>-94887000</v>
      </c>
      <c r="H14" s="2">
        <f>IFERROR(SUM(D14:G14)*(4/MAX(1,COUNT(D14:G14))),"")</f>
        <v>-375734000</v>
      </c>
      <c r="I14" s="2">
        <f t="shared" ref="I14:AA14" si="11">IFERROR(INDEX(I51:I500,MATCH($C$14,$C$51:$C$500,0)),"")</f>
        <v>-259382000</v>
      </c>
      <c r="J14" s="2">
        <f t="shared" si="11"/>
        <v>-158477000</v>
      </c>
      <c r="K14" s="2">
        <f t="shared" si="11"/>
        <v>-131847000</v>
      </c>
      <c r="L14" s="2">
        <f t="shared" si="11"/>
        <v>-80029000</v>
      </c>
      <c r="M14" s="2">
        <f t="shared" si="11"/>
        <v>-65401000</v>
      </c>
      <c r="N14" s="2">
        <f t="shared" si="11"/>
        <v>-64974000</v>
      </c>
      <c r="O14" s="2">
        <f t="shared" si="11"/>
        <v>-56387000</v>
      </c>
      <c r="P14" s="2">
        <f t="shared" si="11"/>
        <v>-51283000</v>
      </c>
      <c r="Q14" s="2">
        <f t="shared" si="11"/>
        <v>-36036000</v>
      </c>
      <c r="R14" s="2">
        <f t="shared" si="11"/>
        <v>-31887000</v>
      </c>
      <c r="S14" s="2">
        <f t="shared" si="11"/>
        <v>-22537000</v>
      </c>
      <c r="T14" s="2">
        <f t="shared" si="11"/>
        <v>-31942000</v>
      </c>
      <c r="U14" s="2">
        <f t="shared" si="11"/>
        <v>-22747000</v>
      </c>
      <c r="V14" s="2">
        <f t="shared" si="11"/>
        <v>-45936000</v>
      </c>
      <c r="W14" s="2">
        <f t="shared" si="11"/>
        <v>-48688000</v>
      </c>
      <c r="X14" s="2">
        <f t="shared" si="11"/>
        <v>-28462000000</v>
      </c>
      <c r="Y14" s="2">
        <f t="shared" si="11"/>
        <v>-57096000000</v>
      </c>
      <c r="Z14" s="2">
        <f t="shared" si="11"/>
        <v>-42369000000</v>
      </c>
      <c r="AA14" s="2">
        <f t="shared" si="11"/>
        <v>-10742000000</v>
      </c>
    </row>
    <row r="15" spans="1:27" ht="15.5" x14ac:dyDescent="0.35">
      <c r="C15" t="s">
        <v>28</v>
      </c>
      <c r="D15" s="2">
        <f>IFERROR(INDEX(D51:D500,MATCH($C$15,$C$51:$C$500,0)),"")</f>
        <v>-37345000</v>
      </c>
      <c r="E15" s="2">
        <f>IFERROR(INDEX(E51:E500,MATCH($C$15,$C$51:$C$500,0)),"")</f>
        <v>-25424000</v>
      </c>
      <c r="H15" s="2">
        <f>IFERROR(SUM(D15:G15)*(4/MAX(1,COUNT(D15:G15))),"")</f>
        <v>-125538000</v>
      </c>
      <c r="I15" s="2">
        <f t="shared" ref="I15:AA15" si="12">IFERROR(INDEX(I51:I500,MATCH($C$15,$C$51:$C$500,0)),"")</f>
        <v>153777000</v>
      </c>
      <c r="J15" s="2">
        <f t="shared" si="12"/>
        <v>34429000</v>
      </c>
      <c r="K15" s="2">
        <f t="shared" si="12"/>
        <v>23017000</v>
      </c>
      <c r="L15" s="2">
        <f t="shared" si="12"/>
        <v>27076000</v>
      </c>
      <c r="M15" s="2">
        <f t="shared" si="12"/>
        <v>-50127000</v>
      </c>
      <c r="N15" s="2">
        <f t="shared" si="12"/>
        <v>22703000</v>
      </c>
      <c r="O15" s="2">
        <f t="shared" si="12"/>
        <v>-15128000</v>
      </c>
      <c r="P15" s="2">
        <f t="shared" si="12"/>
        <v>-71781000</v>
      </c>
      <c r="Q15" s="2">
        <f t="shared" si="12"/>
        <v>-105448000</v>
      </c>
      <c r="R15" s="2">
        <f t="shared" si="12"/>
        <v>-100428000</v>
      </c>
      <c r="S15" s="2">
        <f t="shared" si="12"/>
        <v>-29643000</v>
      </c>
      <c r="T15" s="2">
        <f t="shared" si="12"/>
        <v>-6666000</v>
      </c>
      <c r="U15" s="2">
        <f t="shared" si="12"/>
        <v>-6049000</v>
      </c>
      <c r="V15" s="2">
        <f t="shared" si="12"/>
        <v>23425000</v>
      </c>
      <c r="W15" s="2">
        <f t="shared" si="12"/>
        <v>10138000</v>
      </c>
      <c r="X15" s="2">
        <f t="shared" si="12"/>
        <v>-105677000000</v>
      </c>
      <c r="Y15" s="2">
        <f t="shared" si="12"/>
        <v>-151678000000</v>
      </c>
      <c r="Z15" s="2">
        <f t="shared" si="12"/>
        <v>1217000000</v>
      </c>
      <c r="AA15" s="2">
        <f t="shared" si="12"/>
        <v>-80017000000</v>
      </c>
    </row>
    <row r="16" spans="1:27" ht="15.5" x14ac:dyDescent="0.35">
      <c r="C16" t="s">
        <v>29</v>
      </c>
      <c r="D16" s="2">
        <f>IFERROR(INDEX(D51:D500,MATCH($C$16,$C$51:$C$500,0)),"")</f>
        <v>203443000</v>
      </c>
      <c r="E16" s="2">
        <f>IFERROR(INDEX(E51:E500,MATCH($C$16,$C$51:$C$500,0)),"")</f>
        <v>230509000</v>
      </c>
      <c r="H16" s="2">
        <f>IFERROR(SUM(D16:G16)*(4/MAX(1,COUNT(D16:G16))),"")</f>
        <v>867904000</v>
      </c>
      <c r="I16" s="2">
        <f t="shared" ref="I16:AA16" si="13">IFERROR(INDEX(I51:I500,MATCH($C$16,$C$51:$C$500,0)),"")</f>
        <v>1294209000</v>
      </c>
      <c r="J16" s="2">
        <f t="shared" si="13"/>
        <v>-90939000</v>
      </c>
      <c r="K16" s="2">
        <f t="shared" si="13"/>
        <v>-54564000</v>
      </c>
      <c r="L16" s="2">
        <f t="shared" si="13"/>
        <v>-176475000</v>
      </c>
      <c r="M16" s="2">
        <f t="shared" si="13"/>
        <v>201996000</v>
      </c>
      <c r="N16" s="2">
        <f t="shared" si="13"/>
        <v>28839000</v>
      </c>
      <c r="O16" s="2">
        <f t="shared" si="13"/>
        <v>38775000</v>
      </c>
      <c r="P16" s="2">
        <f t="shared" si="13"/>
        <v>254097000</v>
      </c>
      <c r="Q16" s="2">
        <f t="shared" si="13"/>
        <v>424602000</v>
      </c>
      <c r="R16" s="2">
        <f t="shared" si="13"/>
        <v>400553000</v>
      </c>
      <c r="S16" s="2">
        <f t="shared" si="13"/>
        <v>55899000</v>
      </c>
      <c r="T16" s="2">
        <f t="shared" si="13"/>
        <v>24912000</v>
      </c>
      <c r="U16" s="2">
        <f t="shared" si="13"/>
        <v>17079000</v>
      </c>
      <c r="V16" s="2">
        <f t="shared" si="13"/>
        <v>-110638000</v>
      </c>
      <c r="W16" s="2">
        <f t="shared" si="13"/>
        <v>-2131000</v>
      </c>
      <c r="X16" s="2">
        <f t="shared" si="13"/>
        <v>453964000000</v>
      </c>
      <c r="Y16" s="2">
        <f t="shared" si="13"/>
        <v>634562000000</v>
      </c>
      <c r="Z16" s="2">
        <f t="shared" si="13"/>
        <v>-14972000000</v>
      </c>
      <c r="AA16" s="2">
        <f t="shared" si="13"/>
        <v>375385000000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  <c r="X18" t="s">
        <v>232</v>
      </c>
      <c r="Y18" t="s">
        <v>233</v>
      </c>
      <c r="Z18" t="s">
        <v>234</v>
      </c>
      <c r="AA18" t="s">
        <v>1606</v>
      </c>
    </row>
    <row r="19" spans="1:27" ht="15.5" x14ac:dyDescent="0.35">
      <c r="A19" t="s">
        <v>46</v>
      </c>
      <c r="C19" t="s">
        <v>47</v>
      </c>
    </row>
    <row r="20" spans="1:27" ht="15.5" x14ac:dyDescent="0.35">
      <c r="A20" t="s">
        <v>48</v>
      </c>
      <c r="C20" t="s">
        <v>49</v>
      </c>
      <c r="D20" s="2">
        <f ca="1">IFERROR(D21*D2,"")</f>
        <v>410922500000000</v>
      </c>
      <c r="E20" s="2">
        <f ca="1">IFERROR(E21*E2,"")</f>
        <v>143174050000000</v>
      </c>
      <c r="H20" s="2">
        <f t="shared" ref="H20:AA20" ca="1" si="14">IFERROR(H21*H2,"")</f>
        <v>143174050000000</v>
      </c>
      <c r="I20" s="2">
        <f t="shared" ca="1" si="14"/>
        <v>605570000000000</v>
      </c>
      <c r="J20" s="2">
        <f t="shared" ca="1" si="14"/>
        <v>648825000000000</v>
      </c>
      <c r="K20" s="2">
        <f t="shared" ca="1" si="14"/>
        <v>454177500000000</v>
      </c>
      <c r="L20" s="2">
        <f t="shared" ca="1" si="14"/>
        <v>222330700000000</v>
      </c>
      <c r="M20" s="2">
        <f t="shared" ca="1" si="14"/>
        <v>39609937500000</v>
      </c>
      <c r="N20" s="2">
        <f t="shared" ca="1" si="14"/>
        <v>40451812500000</v>
      </c>
      <c r="O20" s="2">
        <f t="shared" ca="1" si="14"/>
        <v>46246562500000</v>
      </c>
      <c r="P20" s="2">
        <f t="shared" ca="1" si="14"/>
        <v>26410687500000</v>
      </c>
      <c r="Q20" s="2">
        <f t="shared" ca="1" si="14"/>
        <v>26745000000000</v>
      </c>
      <c r="R20" s="2">
        <f t="shared" ca="1" si="14"/>
        <v>3334570946000</v>
      </c>
      <c r="S20" s="2" t="str">
        <f t="shared" ca="1" si="14"/>
        <v/>
      </c>
      <c r="T20" s="2">
        <f t="shared" ca="1" si="14"/>
        <v>484441314000</v>
      </c>
      <c r="U20" s="2">
        <f t="shared" ca="1" si="14"/>
        <v>480404155000</v>
      </c>
      <c r="V20" s="2">
        <f t="shared" ca="1" si="14"/>
        <v>659235222000</v>
      </c>
      <c r="W20" s="2">
        <f t="shared" ca="1" si="14"/>
        <v>391774059000</v>
      </c>
      <c r="X20" s="2">
        <f t="shared" ca="1" si="14"/>
        <v>122717745000.00002</v>
      </c>
      <c r="Y20" s="2">
        <f t="shared" ca="1" si="14"/>
        <v>82409043000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86510000000</v>
      </c>
      <c r="E21" s="2">
        <f>IFERROR(INDEX(E51:E500,MATCH($C$7,$C$51:$C$500,0)),"")</f>
        <v>86510000000</v>
      </c>
      <c r="H21" s="2">
        <f>IFERROR(INDEX(D21:G21,COUNT(D21:G21)),"")</f>
        <v>86510000000</v>
      </c>
      <c r="I21" s="2">
        <f t="shared" ref="I21:AA21" si="15">IFERROR(INDEX(I51:I500,MATCH($C$7,$C$51:$C$500,0)),"")</f>
        <v>86510000000</v>
      </c>
      <c r="J21" s="2">
        <f t="shared" si="15"/>
        <v>86510000000</v>
      </c>
      <c r="K21" s="2">
        <f t="shared" si="15"/>
        <v>86510000000</v>
      </c>
      <c r="L21" s="2">
        <f t="shared" si="15"/>
        <v>86510000000</v>
      </c>
      <c r="M21" s="2">
        <f t="shared" si="15"/>
        <v>21630000000</v>
      </c>
      <c r="N21" s="2">
        <f t="shared" si="15"/>
        <v>17830000000</v>
      </c>
      <c r="O21" s="2">
        <f t="shared" si="15"/>
        <v>17830000000</v>
      </c>
      <c r="P21" s="2">
        <f t="shared" si="15"/>
        <v>17830000000</v>
      </c>
      <c r="Q21" s="2">
        <f t="shared" si="15"/>
        <v>17830000000</v>
      </c>
      <c r="R21" s="2">
        <f t="shared" si="15"/>
        <v>3290000000</v>
      </c>
      <c r="S21" s="2">
        <f t="shared" si="15"/>
        <v>3290000000</v>
      </c>
      <c r="T21" s="2">
        <f t="shared" si="15"/>
        <v>3290000000</v>
      </c>
      <c r="U21" s="2">
        <f t="shared" si="15"/>
        <v>3290000000</v>
      </c>
      <c r="V21" s="2">
        <f t="shared" si="15"/>
        <v>3070000000</v>
      </c>
      <c r="W21" s="2">
        <f t="shared" si="15"/>
        <v>3070000000</v>
      </c>
      <c r="X21" s="2">
        <f t="shared" si="15"/>
        <v>730000000</v>
      </c>
      <c r="Y21" s="2">
        <f t="shared" si="15"/>
        <v>730000000</v>
      </c>
      <c r="Z21" s="2">
        <f t="shared" si="15"/>
        <v>730000000</v>
      </c>
      <c r="AA21" s="2">
        <f t="shared" si="15"/>
        <v>730000000</v>
      </c>
    </row>
    <row r="23" spans="1:27" ht="15.5" x14ac:dyDescent="0.35">
      <c r="B23" t="s">
        <v>50</v>
      </c>
      <c r="C23" t="s">
        <v>51</v>
      </c>
      <c r="D23" s="3">
        <f>IFERROR(D5/D6*100,"")</f>
        <v>2.7157825399878934</v>
      </c>
      <c r="E23" s="3">
        <f>IFERROR(E5/E6*100,"")</f>
        <v>2.8969808849292962</v>
      </c>
      <c r="H23" s="3">
        <f t="shared" ref="H23:AA23" si="16">IFERROR(H5/H6*100,"")</f>
        <v>11.345590537936028</v>
      </c>
      <c r="I23" s="3">
        <f t="shared" si="16"/>
        <v>23.287970684455267</v>
      </c>
      <c r="J23" s="3">
        <f t="shared" si="16"/>
        <v>-2.5402226890656179</v>
      </c>
      <c r="K23" s="3">
        <f t="shared" si="16"/>
        <v>-1.2027455826847924</v>
      </c>
      <c r="L23" s="3">
        <f t="shared" si="16"/>
        <v>-3.90006642682761</v>
      </c>
      <c r="M23" s="3">
        <f t="shared" si="16"/>
        <v>5.1924110443339266</v>
      </c>
      <c r="N23" s="3">
        <f t="shared" si="16"/>
        <v>2.8447169857151375</v>
      </c>
      <c r="O23" s="3">
        <f t="shared" si="16"/>
        <v>1.330727226472352</v>
      </c>
      <c r="P23" s="3">
        <f t="shared" si="16"/>
        <v>10.305088422707035</v>
      </c>
      <c r="Q23" s="3">
        <f t="shared" si="16"/>
        <v>19.001127741604556</v>
      </c>
      <c r="R23" s="3">
        <f t="shared" si="16"/>
        <v>26.130889190202407</v>
      </c>
      <c r="S23" s="3">
        <f t="shared" si="16"/>
        <v>2.9673697575452787</v>
      </c>
      <c r="T23" s="3">
        <f t="shared" si="16"/>
        <v>2.0728261669857164</v>
      </c>
      <c r="U23" s="3">
        <f t="shared" si="16"/>
        <v>0.97074438545438402</v>
      </c>
      <c r="V23" s="3">
        <f t="shared" si="16"/>
        <v>-12.131848008545704</v>
      </c>
      <c r="W23" s="3">
        <f t="shared" si="16"/>
        <v>1.0037998217305675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52</v>
      </c>
      <c r="D24" s="4">
        <f>IFERROR(_xlfn.RRI(5,I23,D23),"")</f>
        <v>-0.34934215683634207</v>
      </c>
      <c r="E24" s="4" t="str">
        <f>IFERROR(_xlfn.RRI(5,J23,E23),"")</f>
        <v/>
      </c>
      <c r="H24" s="4">
        <f t="shared" ref="H24:AA24" si="17">IFERROR(_xlfn.RRI(5,M23,H23),"")</f>
        <v>0.16920754212515132</v>
      </c>
      <c r="I24" s="4">
        <f t="shared" si="17"/>
        <v>0.52271461447080414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-0.27615933926459235</v>
      </c>
      <c r="N24" s="4">
        <f t="shared" si="17"/>
        <v>-8.4069368049088933E-3</v>
      </c>
      <c r="O24" s="4">
        <f t="shared" si="17"/>
        <v>-8.482271548756104E-2</v>
      </c>
      <c r="P24" s="4">
        <f t="shared" si="17"/>
        <v>0.60394461219100704</v>
      </c>
      <c r="Q24" s="4" t="str">
        <f t="shared" si="17"/>
        <v/>
      </c>
      <c r="R24" s="4">
        <f t="shared" si="17"/>
        <v>0.91911683329631089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207.63</v>
      </c>
      <c r="J25" s="3">
        <f t="shared" si="18"/>
        <v>-12.57</v>
      </c>
      <c r="K25" s="3">
        <f t="shared" si="18"/>
        <v>-5.92</v>
      </c>
      <c r="L25" s="3">
        <f t="shared" si="18"/>
        <v>-25.71</v>
      </c>
      <c r="M25" s="3">
        <f t="shared" si="18"/>
        <v>100.57</v>
      </c>
      <c r="N25" s="3">
        <f t="shared" si="18"/>
        <v>41.97</v>
      </c>
      <c r="O25" s="3">
        <f t="shared" si="18"/>
        <v>18.149999999999999</v>
      </c>
      <c r="P25" s="3">
        <f t="shared" si="18"/>
        <v>145.15</v>
      </c>
      <c r="Q25" s="3">
        <f t="shared" si="18"/>
        <v>239.13</v>
      </c>
      <c r="R25" s="3">
        <f t="shared" si="18"/>
        <v>1214.6300000000001</v>
      </c>
      <c r="S25" s="3">
        <f t="shared" si="18"/>
        <v>107.3</v>
      </c>
      <c r="T25" s="3">
        <f t="shared" si="18"/>
        <v>68.319999999999993</v>
      </c>
      <c r="U25" s="3">
        <f t="shared" si="18"/>
        <v>35.93</v>
      </c>
      <c r="V25" s="3">
        <f t="shared" si="18"/>
        <v>-275.61</v>
      </c>
      <c r="W25" s="3">
        <f t="shared" si="18"/>
        <v>23.68</v>
      </c>
      <c r="X25" s="3">
        <f t="shared" si="18"/>
        <v>478.15</v>
      </c>
      <c r="Y25" s="3">
        <f t="shared" si="18"/>
        <v>662.94</v>
      </c>
      <c r="Z25" s="3">
        <f t="shared" si="18"/>
        <v>-18.88</v>
      </c>
      <c r="AA25" s="3">
        <f t="shared" si="18"/>
        <v>666.9</v>
      </c>
    </row>
    <row r="26" spans="1:27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0.37679800160390187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-0.39241801372275731</v>
      </c>
      <c r="N26" s="4">
        <f t="shared" si="19"/>
        <v>-0.17116544410574674</v>
      </c>
      <c r="O26" s="4">
        <f t="shared" si="19"/>
        <v>-0.23287567467157688</v>
      </c>
      <c r="P26" s="4">
        <f t="shared" si="19"/>
        <v>0.32212331720428766</v>
      </c>
      <c r="Q26" s="4" t="str">
        <f t="shared" si="19"/>
        <v/>
      </c>
      <c r="R26" s="4">
        <f t="shared" si="19"/>
        <v>1.197922936272918</v>
      </c>
      <c r="S26" s="4">
        <f t="shared" si="19"/>
        <v>-0.25833614808788163</v>
      </c>
      <c r="T26" s="4">
        <f t="shared" si="19"/>
        <v>-0.36523243582918297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56</v>
      </c>
      <c r="D27" s="3">
        <f>IFERROR(D4/D21,"")</f>
        <v>3.4042630909721421E-2</v>
      </c>
      <c r="E27" s="3">
        <f>IFERROR(E4/E21,"")</f>
        <v>2.7785701075020229E-2</v>
      </c>
      <c r="H27" s="3">
        <f t="shared" ref="H27:AA27" si="20">IFERROR(H4/H21,"")</f>
        <v>0.1236566639694833</v>
      </c>
      <c r="I27" s="3">
        <f t="shared" si="20"/>
        <v>8.114676915963473E-2</v>
      </c>
      <c r="J27" s="3">
        <f t="shared" si="20"/>
        <v>2.0637660386082533E-2</v>
      </c>
      <c r="K27" s="3">
        <f t="shared" si="20"/>
        <v>2.4967425731129349E-2</v>
      </c>
      <c r="L27" s="3">
        <f t="shared" si="20"/>
        <v>2.756433938273032E-2</v>
      </c>
      <c r="M27" s="3">
        <f t="shared" si="20"/>
        <v>0.11929842810910772</v>
      </c>
      <c r="N27" s="3">
        <f t="shared" si="20"/>
        <v>0.10131486259113853</v>
      </c>
      <c r="O27" s="3">
        <f t="shared" si="20"/>
        <v>0.10549573752103197</v>
      </c>
      <c r="P27" s="3">
        <f t="shared" si="20"/>
        <v>0.14263707234997194</v>
      </c>
      <c r="Q27" s="3">
        <f t="shared" si="20"/>
        <v>0.13564268087492989</v>
      </c>
      <c r="R27" s="3">
        <f t="shared" si="20"/>
        <v>0.58672826747720364</v>
      </c>
      <c r="S27" s="3">
        <f t="shared" si="20"/>
        <v>0.41871519756838904</v>
      </c>
      <c r="T27" s="3">
        <f t="shared" si="20"/>
        <v>0.74773586626139821</v>
      </c>
      <c r="U27" s="3">
        <f t="shared" si="20"/>
        <v>0.76182796352583582</v>
      </c>
      <c r="V27" s="3">
        <f t="shared" si="20"/>
        <v>0.74435114006514658</v>
      </c>
      <c r="W27" s="3">
        <f t="shared" si="20"/>
        <v>0.7157928338762215</v>
      </c>
      <c r="X27" s="3">
        <f t="shared" si="20"/>
        <v>7090.7808219178078</v>
      </c>
      <c r="Y27" s="3">
        <f t="shared" si="20"/>
        <v>6492.7178082191776</v>
      </c>
      <c r="Z27" s="3">
        <f t="shared" si="20"/>
        <v>6832.953424657534</v>
      </c>
      <c r="AA27" s="3">
        <f t="shared" si="20"/>
        <v>5898.9082191780826</v>
      </c>
    </row>
    <row r="28" spans="1:27" ht="15.5" x14ac:dyDescent="0.35">
      <c r="C28" t="s">
        <v>57</v>
      </c>
      <c r="D28" s="4">
        <f>IFERROR(_xlfn.RRI(5,I27,D27),"")</f>
        <v>-0.15947550071910521</v>
      </c>
      <c r="E28" s="4">
        <f>IFERROR(_xlfn.RRI(5,J27,E27),"")</f>
        <v>6.1285375137324793E-2</v>
      </c>
      <c r="H28" s="4">
        <f t="shared" ref="H28:AA28" si="21">IFERROR(_xlfn.RRI(5,M27,H27),"")</f>
        <v>7.2019568943306744E-3</v>
      </c>
      <c r="I28" s="4">
        <f t="shared" si="21"/>
        <v>-4.3423704331732149E-2</v>
      </c>
      <c r="J28" s="4">
        <f t="shared" si="21"/>
        <v>-0.27841896592235371</v>
      </c>
      <c r="K28" s="4">
        <f t="shared" si="21"/>
        <v>-0.29428675236386648</v>
      </c>
      <c r="L28" s="4">
        <f t="shared" si="21"/>
        <v>-0.27290652919934377</v>
      </c>
      <c r="M28" s="4">
        <f t="shared" si="21"/>
        <v>-0.27282399161533266</v>
      </c>
      <c r="N28" s="4">
        <f t="shared" si="21"/>
        <v>-0.2470764398406371</v>
      </c>
      <c r="O28" s="4">
        <f t="shared" si="21"/>
        <v>-0.3240768205321829</v>
      </c>
      <c r="P28" s="4">
        <f t="shared" si="21"/>
        <v>-0.28472161498223814</v>
      </c>
      <c r="Q28" s="4">
        <f t="shared" si="21"/>
        <v>-0.28858388047683936</v>
      </c>
      <c r="R28" s="4">
        <f t="shared" si="21"/>
        <v>-3.898551601404654E-2</v>
      </c>
      <c r="S28" s="4">
        <f t="shared" si="21"/>
        <v>-0.85735881682304993</v>
      </c>
      <c r="T28" s="4">
        <f t="shared" si="21"/>
        <v>-0.83697119806483911</v>
      </c>
      <c r="U28" s="4">
        <f t="shared" si="21"/>
        <v>-0.83802436550144743</v>
      </c>
      <c r="V28" s="4">
        <f t="shared" si="21"/>
        <v>-0.83396438934958916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58</v>
      </c>
      <c r="H29" s="4" t="str">
        <f t="shared" ref="H29:AA29" si="22">IFERROR(((H25-I25)/I25)*100%,"")</f>
        <v/>
      </c>
      <c r="I29" s="4">
        <f t="shared" si="22"/>
        <v>-17.517899761336515</v>
      </c>
      <c r="J29" s="4">
        <f t="shared" si="22"/>
        <v>1.123310810810811</v>
      </c>
      <c r="K29" s="4">
        <f t="shared" si="22"/>
        <v>-0.76973940101127958</v>
      </c>
      <c r="L29" s="4">
        <f t="shared" si="22"/>
        <v>-1.2556428358357363</v>
      </c>
      <c r="M29" s="4">
        <f t="shared" si="22"/>
        <v>1.3962354062425542</v>
      </c>
      <c r="N29" s="4">
        <f t="shared" si="22"/>
        <v>1.3123966942148761</v>
      </c>
      <c r="O29" s="4">
        <f t="shared" si="22"/>
        <v>-0.87495694109541855</v>
      </c>
      <c r="P29" s="4">
        <f t="shared" si="22"/>
        <v>-0.39300798728724956</v>
      </c>
      <c r="Q29" s="4">
        <f t="shared" si="22"/>
        <v>-0.80312523155199533</v>
      </c>
      <c r="R29" s="4">
        <f t="shared" si="22"/>
        <v>10.319944082013048</v>
      </c>
      <c r="S29" s="4">
        <f t="shared" si="22"/>
        <v>0.57055035128805631</v>
      </c>
      <c r="T29" s="4">
        <f t="shared" si="22"/>
        <v>0.9014750904536597</v>
      </c>
      <c r="U29" s="4">
        <f t="shared" si="22"/>
        <v>-1.1303653713580784</v>
      </c>
      <c r="V29" s="4">
        <f t="shared" si="22"/>
        <v>-12.638935810810812</v>
      </c>
      <c r="W29" s="4">
        <f t="shared" si="22"/>
        <v>-0.95047579211544497</v>
      </c>
      <c r="X29" s="4">
        <f t="shared" si="22"/>
        <v>-0.27874317434458634</v>
      </c>
      <c r="Y29" s="4">
        <f t="shared" si="22"/>
        <v>-36.113347457627121</v>
      </c>
      <c r="Z29" s="4">
        <f t="shared" si="22"/>
        <v>-1.0283100914679861</v>
      </c>
      <c r="AA29" s="4" t="str">
        <f t="shared" si="22"/>
        <v/>
      </c>
    </row>
    <row r="30" spans="1:27" ht="15.5" x14ac:dyDescent="0.35">
      <c r="C30" t="s">
        <v>59</v>
      </c>
      <c r="H30" s="4">
        <f t="shared" ref="H30:AA30" si="23">IFERROR(((H27-I27)/I27)*100%,"")</f>
        <v>0.52386429244301314</v>
      </c>
      <c r="I30" s="4">
        <f t="shared" si="23"/>
        <v>2.9319752162584218</v>
      </c>
      <c r="J30" s="4">
        <f t="shared" si="23"/>
        <v>-0.17341657052166462</v>
      </c>
      <c r="K30" s="4">
        <f t="shared" si="23"/>
        <v>-9.4212802111557054E-2</v>
      </c>
      <c r="L30" s="4">
        <f t="shared" si="23"/>
        <v>-0.76894633215518493</v>
      </c>
      <c r="M30" s="4">
        <f t="shared" si="23"/>
        <v>0.17750175105643498</v>
      </c>
      <c r="N30" s="4">
        <f t="shared" si="23"/>
        <v>-3.9630747441904257E-2</v>
      </c>
      <c r="O30" s="4">
        <f t="shared" si="23"/>
        <v>-0.26039047364776674</v>
      </c>
      <c r="P30" s="4">
        <f t="shared" si="23"/>
        <v>5.156482775131279E-2</v>
      </c>
      <c r="Q30" s="4">
        <f t="shared" si="23"/>
        <v>-0.76881515959992486</v>
      </c>
      <c r="R30" s="4">
        <f t="shared" si="23"/>
        <v>0.40125859028886313</v>
      </c>
      <c r="S30" s="4">
        <f t="shared" si="23"/>
        <v>-0.44002258489763024</v>
      </c>
      <c r="T30" s="4">
        <f t="shared" si="23"/>
        <v>-1.8497742192630482E-2</v>
      </c>
      <c r="U30" s="4">
        <f t="shared" si="23"/>
        <v>2.347927277865074E-2</v>
      </c>
      <c r="V30" s="4">
        <f t="shared" si="23"/>
        <v>3.9897446352282873E-2</v>
      </c>
      <c r="W30" s="4">
        <f t="shared" si="23"/>
        <v>-0.99989905303070936</v>
      </c>
      <c r="X30" s="4">
        <f t="shared" si="23"/>
        <v>9.211289191431328E-2</v>
      </c>
      <c r="Y30" s="4">
        <f t="shared" si="23"/>
        <v>-4.9793346345750764E-2</v>
      </c>
      <c r="Z30" s="4">
        <f t="shared" si="23"/>
        <v>0.15834204750681738</v>
      </c>
      <c r="AA30" s="4" t="str">
        <f t="shared" si="23"/>
        <v/>
      </c>
    </row>
    <row r="32" spans="1:27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819.43</v>
      </c>
      <c r="E32" s="3">
        <f>IFERROR(INDEX(E51:E500,MATCH($A$32,$C$51:$C$500,0)),"")</f>
        <v>759.6</v>
      </c>
      <c r="H32" s="3">
        <f>IFERROR(INDEX(D32:G32,COUNT(D32:G32)),"")</f>
        <v>759.6</v>
      </c>
      <c r="I32" s="3">
        <f t="shared" ref="I32:AA32" si="24">IFERROR(INDEX(I51:I500,MATCH($C$32,$C$51:$C$500,0)),"")</f>
        <v>720.82</v>
      </c>
      <c r="J32" s="3">
        <f t="shared" si="24"/>
        <v>492.71</v>
      </c>
      <c r="K32" s="3">
        <f t="shared" si="24"/>
        <v>488.83</v>
      </c>
      <c r="L32" s="3">
        <f t="shared" si="24"/>
        <v>505.63</v>
      </c>
      <c r="M32" s="3">
        <f t="shared" si="24"/>
        <v>1933.61</v>
      </c>
      <c r="N32" s="3">
        <f t="shared" si="24"/>
        <v>1429.26</v>
      </c>
      <c r="O32" s="3">
        <f t="shared" si="24"/>
        <v>1368.42</v>
      </c>
      <c r="P32" s="3">
        <f t="shared" si="24"/>
        <v>1432.7</v>
      </c>
      <c r="Q32" s="3">
        <f t="shared" si="24"/>
        <v>1263.3</v>
      </c>
      <c r="R32" s="3">
        <f t="shared" si="24"/>
        <v>4639.49</v>
      </c>
      <c r="S32" s="3">
        <f t="shared" si="24"/>
        <v>3693.69</v>
      </c>
      <c r="T32" s="3">
        <f t="shared" si="24"/>
        <v>3261.02</v>
      </c>
      <c r="U32" s="3">
        <f t="shared" si="24"/>
        <v>3140.11</v>
      </c>
      <c r="V32" s="3">
        <f t="shared" si="24"/>
        <v>2239.85</v>
      </c>
      <c r="W32" s="3">
        <f t="shared" si="24"/>
        <v>2359.0300000000002</v>
      </c>
      <c r="X32" s="3">
        <f t="shared" si="24"/>
        <v>2814.56</v>
      </c>
      <c r="Y32" s="3">
        <f t="shared" si="24"/>
        <v>2451.7600000000002</v>
      </c>
      <c r="Z32" s="3">
        <f t="shared" si="24"/>
        <v>1938.47</v>
      </c>
      <c r="AA32" s="3">
        <f t="shared" si="24"/>
        <v>2157.36</v>
      </c>
    </row>
    <row r="33" spans="1:27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2.02</v>
      </c>
      <c r="E33" s="3">
        <f>IFERROR(INDEX(E51:E500,MATCH($A$33,$C$51:$C$500,0)),"")</f>
        <v>6.25</v>
      </c>
      <c r="H33" s="3">
        <f>IFERROR(INDEX(D33:G33,COUNT(D33:G33)),"")</f>
        <v>6.25</v>
      </c>
      <c r="I33" s="3">
        <f t="shared" ref="I33:AA33" si="25">IFERROR(INDEX(I51:I500,MATCH($C$33,$C$51:$C$500,0)),"")</f>
        <v>9.7100000000000009</v>
      </c>
      <c r="J33" s="3">
        <f t="shared" si="25"/>
        <v>15.22</v>
      </c>
      <c r="K33" s="3">
        <f t="shared" si="25"/>
        <v>10.74</v>
      </c>
      <c r="L33" s="3">
        <f t="shared" si="25"/>
        <v>5.08</v>
      </c>
      <c r="M33" s="3">
        <f t="shared" si="25"/>
        <v>3.79</v>
      </c>
      <c r="N33" s="3">
        <f t="shared" si="25"/>
        <v>5.76</v>
      </c>
      <c r="O33" s="3">
        <f t="shared" si="25"/>
        <v>6.88</v>
      </c>
      <c r="P33" s="3">
        <f t="shared" si="25"/>
        <v>3.75</v>
      </c>
      <c r="Q33" s="3">
        <f t="shared" si="25"/>
        <v>4.3099999999999996</v>
      </c>
      <c r="R33" s="3">
        <f t="shared" si="25"/>
        <v>4.04</v>
      </c>
      <c r="S33" s="3">
        <f t="shared" si="25"/>
        <v>0.84</v>
      </c>
      <c r="T33" s="3">
        <f t="shared" si="25"/>
        <v>0.83</v>
      </c>
      <c r="U33" s="3">
        <f t="shared" si="25"/>
        <v>0.86</v>
      </c>
      <c r="V33" s="3">
        <f t="shared" si="25"/>
        <v>1.91</v>
      </c>
      <c r="W33" s="3">
        <f t="shared" si="25"/>
        <v>1.08</v>
      </c>
      <c r="X33" s="3">
        <f t="shared" si="25"/>
        <v>1.19</v>
      </c>
      <c r="Y33" s="3">
        <f t="shared" si="25"/>
        <v>0.88</v>
      </c>
      <c r="Z33" s="3">
        <f t="shared" si="25"/>
        <v>0.86</v>
      </c>
      <c r="AA33" s="3">
        <f t="shared" si="25"/>
        <v>0</v>
      </c>
    </row>
    <row r="34" spans="1:27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59.51</v>
      </c>
      <c r="E34" s="3">
        <f>IFERROR(INDEX(E51:E500,MATCH($A$34,$C$51:$C$500,0)),"")</f>
        <v>166.78</v>
      </c>
      <c r="H34" s="3">
        <f>IFERROR(INDEX(D34:G34,COUNT(D34:G34)),"")</f>
        <v>166.78</v>
      </c>
      <c r="I34" s="3">
        <f t="shared" ref="I34:AA34" si="26">IFERROR(INDEX(I51:I500,MATCH($C$34,$C$51:$C$500,0)),"")</f>
        <v>33.71</v>
      </c>
      <c r="J34" s="3">
        <f t="shared" si="26"/>
        <v>-596.66</v>
      </c>
      <c r="K34" s="3">
        <f t="shared" si="26"/>
        <v>-886.82</v>
      </c>
      <c r="L34" s="3">
        <f t="shared" si="26"/>
        <v>-99.96</v>
      </c>
      <c r="M34" s="3">
        <f t="shared" si="26"/>
        <v>72.819999999999993</v>
      </c>
      <c r="N34" s="3">
        <f t="shared" si="26"/>
        <v>196.24</v>
      </c>
      <c r="O34" s="3">
        <f t="shared" si="26"/>
        <v>518.57000000000005</v>
      </c>
      <c r="P34" s="3">
        <f t="shared" si="26"/>
        <v>37.04</v>
      </c>
      <c r="Q34" s="3">
        <f t="shared" si="26"/>
        <v>22.77</v>
      </c>
      <c r="R34" s="3">
        <f t="shared" si="26"/>
        <v>15.43</v>
      </c>
      <c r="S34" s="3">
        <f t="shared" si="26"/>
        <v>29.08</v>
      </c>
      <c r="T34" s="3">
        <f t="shared" si="26"/>
        <v>39.81</v>
      </c>
      <c r="U34" s="3">
        <f t="shared" si="26"/>
        <v>75.150000000000006</v>
      </c>
      <c r="V34" s="3">
        <f t="shared" si="26"/>
        <v>-15.53</v>
      </c>
      <c r="W34" s="3">
        <f t="shared" si="26"/>
        <v>107.26</v>
      </c>
      <c r="X34" s="3">
        <f t="shared" si="26"/>
        <v>6.99</v>
      </c>
      <c r="Y34" s="3">
        <f t="shared" si="26"/>
        <v>3.26</v>
      </c>
      <c r="Z34" s="3">
        <f t="shared" si="26"/>
        <v>-87.92</v>
      </c>
      <c r="AA34" s="3">
        <f t="shared" si="26"/>
        <v>0</v>
      </c>
    </row>
    <row r="35" spans="1:27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2.77</v>
      </c>
      <c r="E35" s="3">
        <f>IFERROR(INDEX(E51:E500,MATCH($A$35,$C$51:$C$500,0)),"")</f>
        <v>10.14</v>
      </c>
      <c r="H35" s="3">
        <f>IFERROR(INDEX(D35:G35,COUNT(D35:G35)),"")</f>
        <v>10.14</v>
      </c>
      <c r="I35" s="3">
        <f t="shared" ref="I35:AA35" si="27">IFERROR(INDEX(I51:I500,MATCH($C$35,$C$51:$C$500,0)),"")</f>
        <v>5.24</v>
      </c>
      <c r="J35" s="3">
        <f t="shared" si="27"/>
        <v>22.93</v>
      </c>
      <c r="K35" s="3">
        <f t="shared" si="27"/>
        <v>13.78</v>
      </c>
      <c r="L35" s="3">
        <f t="shared" si="27"/>
        <v>6.27</v>
      </c>
      <c r="M35" s="3">
        <f t="shared" si="27"/>
        <v>4.29</v>
      </c>
      <c r="N35" s="3">
        <f t="shared" si="27"/>
        <v>5.58</v>
      </c>
      <c r="O35" s="3">
        <f t="shared" si="27"/>
        <v>6.31</v>
      </c>
      <c r="P35" s="3">
        <f t="shared" si="27"/>
        <v>2.65</v>
      </c>
      <c r="Q35" s="3">
        <f t="shared" si="27"/>
        <v>3</v>
      </c>
      <c r="R35" s="3">
        <f t="shared" si="27"/>
        <v>2.4</v>
      </c>
      <c r="S35" s="3">
        <f t="shared" si="27"/>
        <v>0.56000000000000005</v>
      </c>
      <c r="T35" s="3">
        <f t="shared" si="27"/>
        <v>0.28999999999999998</v>
      </c>
      <c r="U35" s="3">
        <f t="shared" si="27"/>
        <v>0.28999999999999998</v>
      </c>
      <c r="V35" s="3">
        <f t="shared" si="27"/>
        <v>0.59</v>
      </c>
      <c r="W35" s="3">
        <f t="shared" si="27"/>
        <v>0.39</v>
      </c>
      <c r="X35" s="3">
        <f t="shared" si="27"/>
        <v>0.47</v>
      </c>
      <c r="Y35" s="3">
        <f t="shared" si="27"/>
        <v>0.33</v>
      </c>
      <c r="Z35" s="3">
        <f t="shared" si="27"/>
        <v>0.24</v>
      </c>
      <c r="AA35" s="3">
        <f t="shared" si="27"/>
        <v>0</v>
      </c>
    </row>
    <row r="36" spans="1:27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  <c r="X50" t="s">
        <v>232</v>
      </c>
      <c r="Y50" t="s">
        <v>233</v>
      </c>
      <c r="Z50" t="s">
        <v>234</v>
      </c>
      <c r="AA50" t="s">
        <v>1606</v>
      </c>
    </row>
    <row r="51" spans="2:27" ht="15.5" x14ac:dyDescent="0.35">
      <c r="B51" t="s">
        <v>80</v>
      </c>
      <c r="C51" t="s">
        <v>6</v>
      </c>
      <c r="D51" s="5">
        <v>2945028000</v>
      </c>
      <c r="E51" s="5">
        <v>2403741000</v>
      </c>
      <c r="F51" s="5">
        <v>1917633000</v>
      </c>
      <c r="G51" s="5">
        <v>2188983000</v>
      </c>
      <c r="I51" s="5">
        <v>7020007000</v>
      </c>
      <c r="J51" s="5">
        <v>1785364000</v>
      </c>
      <c r="K51" s="5">
        <v>2159932000</v>
      </c>
      <c r="L51" s="5">
        <v>2384591000</v>
      </c>
      <c r="M51" s="5">
        <v>2580425000</v>
      </c>
      <c r="N51" s="5">
        <v>1806444000</v>
      </c>
      <c r="O51" s="5">
        <v>1880989000</v>
      </c>
      <c r="P51" s="5">
        <v>2543219000</v>
      </c>
      <c r="Q51" s="5">
        <v>2418509000</v>
      </c>
      <c r="R51" s="5">
        <v>1930336000</v>
      </c>
      <c r="S51" s="5">
        <v>1377573000</v>
      </c>
      <c r="T51" s="5">
        <v>2460051000</v>
      </c>
      <c r="U51" s="5">
        <v>2506414000</v>
      </c>
      <c r="V51" s="5">
        <v>2285158000</v>
      </c>
      <c r="W51" s="5">
        <v>2197484000</v>
      </c>
      <c r="X51" s="5">
        <v>5176270000000</v>
      </c>
      <c r="Y51" s="5">
        <v>4739684000000</v>
      </c>
      <c r="Z51" s="5">
        <v>4988056000000</v>
      </c>
      <c r="AA51" s="2">
        <v>4306203000000</v>
      </c>
    </row>
    <row r="52" spans="2:27" ht="15.5" x14ac:dyDescent="0.35">
      <c r="C52" t="s">
        <v>82</v>
      </c>
      <c r="D52" s="5">
        <v>-2583285000</v>
      </c>
      <c r="E52" s="5">
        <v>-1872260000</v>
      </c>
      <c r="F52" s="5">
        <v>-7062478000</v>
      </c>
      <c r="G52" s="5">
        <v>2890183000</v>
      </c>
      <c r="I52" s="5">
        <v>-7062478000</v>
      </c>
      <c r="J52" s="5">
        <v>-1628199000</v>
      </c>
      <c r="K52" s="5">
        <v>-2078102000</v>
      </c>
      <c r="L52" s="5">
        <v>-2395545000</v>
      </c>
      <c r="M52" s="5">
        <v>-2235404000</v>
      </c>
      <c r="N52" s="5">
        <v>-1641322000</v>
      </c>
      <c r="O52" s="5">
        <v>-1709877000</v>
      </c>
      <c r="P52" s="5">
        <v>-2152729000</v>
      </c>
      <c r="Q52" s="5">
        <v>-1873505000</v>
      </c>
      <c r="R52" s="5">
        <v>-1436018000</v>
      </c>
      <c r="S52" s="5">
        <v>-1231844000</v>
      </c>
      <c r="T52" s="5">
        <v>-2342587000</v>
      </c>
      <c r="U52" s="5">
        <v>-2408370000</v>
      </c>
      <c r="V52" s="5">
        <v>-2262369000</v>
      </c>
      <c r="W52" s="5">
        <v>-2092868000</v>
      </c>
      <c r="X52" s="5">
        <v>-4567343000000</v>
      </c>
      <c r="Y52" s="5">
        <v>-3799249000000</v>
      </c>
      <c r="Z52" s="5">
        <v>-4786235000000</v>
      </c>
      <c r="AA52" s="2">
        <v>-3829471000000</v>
      </c>
    </row>
    <row r="53" spans="2:27" ht="15.5" x14ac:dyDescent="0.35">
      <c r="C53" t="s">
        <v>84</v>
      </c>
      <c r="D53" s="5">
        <v>361743000</v>
      </c>
      <c r="E53" s="5">
        <v>531481000</v>
      </c>
      <c r="F53" s="5">
        <v>-5144845000</v>
      </c>
      <c r="G53" s="5">
        <v>5079166000</v>
      </c>
      <c r="I53" s="5">
        <v>-42471000</v>
      </c>
      <c r="J53" s="5">
        <v>157165000</v>
      </c>
      <c r="K53" s="5">
        <v>81830000</v>
      </c>
      <c r="L53" s="5">
        <v>-10954000</v>
      </c>
      <c r="M53" s="5">
        <v>345021000</v>
      </c>
      <c r="N53" s="5">
        <v>165122000</v>
      </c>
      <c r="O53" s="5">
        <v>171112000</v>
      </c>
      <c r="P53" s="5">
        <v>390490000</v>
      </c>
      <c r="Q53" s="5">
        <v>545004000</v>
      </c>
      <c r="R53" s="5">
        <v>494318000</v>
      </c>
      <c r="S53" s="5">
        <v>145729000</v>
      </c>
      <c r="T53" s="5">
        <v>117464000</v>
      </c>
      <c r="U53" s="5">
        <v>98044000</v>
      </c>
      <c r="V53" s="5">
        <v>22789000</v>
      </c>
      <c r="W53" s="5">
        <v>104616000</v>
      </c>
      <c r="X53" s="5">
        <v>608927000000</v>
      </c>
      <c r="Y53" s="5">
        <v>940435000000</v>
      </c>
      <c r="Z53" s="5">
        <v>201821000000</v>
      </c>
      <c r="AA53" s="2">
        <v>476732000000</v>
      </c>
    </row>
    <row r="54" spans="2:27" ht="15.5" x14ac:dyDescent="0.35">
      <c r="C54" t="s">
        <v>85</v>
      </c>
      <c r="D54" s="5">
        <v>-69443000</v>
      </c>
      <c r="E54" s="5">
        <v>-63457000</v>
      </c>
      <c r="F54" s="5">
        <v>-193953000</v>
      </c>
      <c r="G54" s="5">
        <v>-49100000</v>
      </c>
      <c r="I54" s="5">
        <v>-346753000</v>
      </c>
      <c r="J54" s="5">
        <v>-98921000</v>
      </c>
      <c r="K54" s="5">
        <v>-109705000</v>
      </c>
      <c r="L54" s="5">
        <v>-105266000</v>
      </c>
      <c r="M54" s="5">
        <v>-91469000</v>
      </c>
      <c r="N54" s="5">
        <v>-83664000</v>
      </c>
      <c r="O54" s="5">
        <v>-84542000</v>
      </c>
      <c r="P54" s="5">
        <v>-75729000</v>
      </c>
      <c r="Q54" s="5">
        <v>-80672000</v>
      </c>
      <c r="R54" s="5">
        <v>-70528000</v>
      </c>
      <c r="S54" s="5">
        <v>-66507000</v>
      </c>
      <c r="T54" s="5">
        <v>-67385000</v>
      </c>
      <c r="U54" s="5">
        <v>-66727000</v>
      </c>
      <c r="V54" s="5">
        <v>-62667000</v>
      </c>
      <c r="W54" s="5">
        <v>-58349000</v>
      </c>
      <c r="X54" s="5">
        <v>-144103000000</v>
      </c>
      <c r="Y54" s="5">
        <v>-157438000000</v>
      </c>
      <c r="Z54" s="5">
        <v>-139160000000</v>
      </c>
      <c r="AA54" s="2">
        <v>-138107000000</v>
      </c>
    </row>
    <row r="55" spans="2:27" ht="15.5" x14ac:dyDescent="0.35">
      <c r="C55" t="s">
        <v>386</v>
      </c>
      <c r="D55" s="5">
        <v>-21816000</v>
      </c>
      <c r="E55" s="5">
        <v>-19738000</v>
      </c>
      <c r="F55" s="5">
        <v>-16475000</v>
      </c>
      <c r="G55" s="5">
        <v>-26556000</v>
      </c>
      <c r="I55" s="5">
        <v>-74180000</v>
      </c>
      <c r="J55" s="5">
        <v>-43143000</v>
      </c>
      <c r="K55" s="5">
        <v>-68760000</v>
      </c>
      <c r="L55" s="5">
        <v>-61863000</v>
      </c>
      <c r="M55" s="5">
        <v>-52842000</v>
      </c>
      <c r="N55" s="5">
        <v>-49933000</v>
      </c>
      <c r="O55" s="5">
        <v>-41510000</v>
      </c>
      <c r="P55" s="5">
        <v>-38753000</v>
      </c>
      <c r="Q55" s="5">
        <v>-42377000</v>
      </c>
      <c r="R55" s="5">
        <v>-42624000</v>
      </c>
      <c r="S55" s="5">
        <v>-41675000</v>
      </c>
      <c r="T55" s="5">
        <v>-42539000</v>
      </c>
      <c r="U55" s="5">
        <v>-41155000</v>
      </c>
      <c r="V55" s="5">
        <v>-35942000</v>
      </c>
      <c r="W55" s="5">
        <v>-27634000</v>
      </c>
      <c r="X55" s="5">
        <v>-78805000000</v>
      </c>
      <c r="Y55" s="5">
        <v>-75452000000</v>
      </c>
      <c r="Z55" s="5">
        <v>-72546000000</v>
      </c>
      <c r="AA55" s="2">
        <v>-72117000000</v>
      </c>
    </row>
    <row r="56" spans="2:27" ht="15.5" x14ac:dyDescent="0.35">
      <c r="C56" t="s">
        <v>387</v>
      </c>
      <c r="D56" s="5">
        <v>-47627000</v>
      </c>
      <c r="E56" s="5">
        <v>-43719000</v>
      </c>
      <c r="F56" s="5">
        <v>-177478000</v>
      </c>
      <c r="G56" s="5">
        <v>-22544000</v>
      </c>
      <c r="I56" s="5">
        <v>-272573000</v>
      </c>
      <c r="J56" s="5">
        <v>-55778000</v>
      </c>
      <c r="K56" s="5">
        <v>-40945000</v>
      </c>
      <c r="L56" s="5">
        <v>-43403000</v>
      </c>
      <c r="M56" s="5">
        <v>-38627000</v>
      </c>
      <c r="N56" s="5">
        <v>-33731000</v>
      </c>
      <c r="O56" s="5">
        <v>-43032000</v>
      </c>
      <c r="P56" s="5">
        <v>-36976000</v>
      </c>
      <c r="Q56" s="5">
        <v>-38295000</v>
      </c>
      <c r="R56" s="5">
        <v>-27904000</v>
      </c>
      <c r="S56" s="5">
        <v>-24832000</v>
      </c>
      <c r="T56" s="5">
        <v>-24846000</v>
      </c>
      <c r="U56" s="5">
        <v>-25572000</v>
      </c>
      <c r="V56" s="5">
        <v>-26725000</v>
      </c>
      <c r="W56" s="5">
        <v>-30715000</v>
      </c>
      <c r="X56" s="5">
        <v>-65298000000</v>
      </c>
      <c r="Y56" s="5">
        <v>-81986000000</v>
      </c>
      <c r="Z56" s="5">
        <v>-66614000000</v>
      </c>
      <c r="AA56" s="2">
        <v>-65990000000</v>
      </c>
    </row>
    <row r="57" spans="2:27" ht="15.5" x14ac:dyDescent="0.35">
      <c r="C57" t="s">
        <v>94</v>
      </c>
      <c r="D57" s="5">
        <v>292300000</v>
      </c>
      <c r="E57" s="5">
        <v>468024000</v>
      </c>
      <c r="F57" s="5">
        <v>-5338798000</v>
      </c>
      <c r="G57" s="5">
        <v>5030066000</v>
      </c>
      <c r="I57" s="5">
        <v>-389224000</v>
      </c>
      <c r="J57" s="5">
        <v>58244000</v>
      </c>
      <c r="K57" s="5">
        <v>-27875000</v>
      </c>
      <c r="L57" s="5">
        <v>-116220000</v>
      </c>
      <c r="M57" s="5">
        <v>253552000</v>
      </c>
      <c r="N57" s="5">
        <v>81458000</v>
      </c>
      <c r="O57" s="5">
        <v>86570000</v>
      </c>
      <c r="P57" s="5">
        <v>314761000</v>
      </c>
      <c r="Q57" s="5">
        <v>464332000</v>
      </c>
      <c r="R57" s="5">
        <v>423790000</v>
      </c>
      <c r="S57" s="5">
        <v>79222000</v>
      </c>
      <c r="T57" s="5">
        <v>50079000</v>
      </c>
      <c r="U57" s="5">
        <v>31317000</v>
      </c>
      <c r="V57" s="5">
        <v>-39878000</v>
      </c>
      <c r="W57" s="5">
        <v>46267000</v>
      </c>
      <c r="X57" s="5">
        <v>464824000000</v>
      </c>
      <c r="Y57" s="5">
        <v>782997000000</v>
      </c>
      <c r="Z57" s="5">
        <v>62661000000</v>
      </c>
      <c r="AA57" s="2">
        <v>338625000000</v>
      </c>
    </row>
    <row r="58" spans="2:27" ht="15.5" x14ac:dyDescent="0.35">
      <c r="C58" t="s">
        <v>95</v>
      </c>
      <c r="D58" s="5">
        <v>-88857000</v>
      </c>
      <c r="E58" s="5">
        <v>-237515000</v>
      </c>
      <c r="F58" s="5">
        <v>5085587000</v>
      </c>
      <c r="G58" s="5">
        <v>-5059173000</v>
      </c>
      <c r="I58" s="5">
        <v>1683433000</v>
      </c>
      <c r="J58" s="5">
        <v>-149183000</v>
      </c>
      <c r="K58" s="5">
        <v>-26689000</v>
      </c>
      <c r="L58" s="5">
        <v>-60255000</v>
      </c>
      <c r="M58" s="5">
        <v>-51556000</v>
      </c>
      <c r="N58" s="5">
        <v>-52619000</v>
      </c>
      <c r="O58" s="5">
        <v>-47795000</v>
      </c>
      <c r="P58" s="5">
        <v>-60664000</v>
      </c>
      <c r="Q58" s="5">
        <v>-39730000</v>
      </c>
      <c r="R58" s="5">
        <v>-23237000</v>
      </c>
      <c r="S58" s="5">
        <v>-23323000</v>
      </c>
      <c r="T58" s="5">
        <v>-25167000</v>
      </c>
      <c r="U58" s="5">
        <v>-14238000</v>
      </c>
      <c r="V58" s="5">
        <v>-70760000</v>
      </c>
      <c r="W58" s="5">
        <v>-48398000</v>
      </c>
      <c r="X58" s="5">
        <v>-10860000000</v>
      </c>
      <c r="Y58" s="5">
        <v>-148435000000</v>
      </c>
      <c r="Z58" s="5">
        <v>-77633000000</v>
      </c>
      <c r="AA58" s="2">
        <v>36760000000</v>
      </c>
    </row>
    <row r="59" spans="2:27" ht="15.5" x14ac:dyDescent="0.35">
      <c r="C59" t="s">
        <v>431</v>
      </c>
      <c r="D59" s="5">
        <v>33908000</v>
      </c>
      <c r="E59" s="5">
        <v>26930000</v>
      </c>
      <c r="F59" s="5">
        <v>12266000</v>
      </c>
      <c r="G59" s="5">
        <v>54611000</v>
      </c>
      <c r="I59" s="5">
        <v>122376000</v>
      </c>
      <c r="J59" s="5">
        <v>94974000</v>
      </c>
      <c r="K59" s="5">
        <v>75508000</v>
      </c>
      <c r="U59" s="5">
        <v>1261000</v>
      </c>
      <c r="X59" s="5">
        <v>9099000000</v>
      </c>
      <c r="Y59" s="5">
        <v>13744000000</v>
      </c>
      <c r="Z59" s="5">
        <v>14403000000</v>
      </c>
      <c r="AA59" s="2">
        <v>7563000000</v>
      </c>
    </row>
    <row r="60" spans="2:27" ht="15.5" x14ac:dyDescent="0.35">
      <c r="C60" t="s">
        <v>27</v>
      </c>
      <c r="D60" s="5">
        <v>-92980000</v>
      </c>
      <c r="E60" s="5">
        <v>-94887000</v>
      </c>
      <c r="F60" s="5">
        <v>-80698000</v>
      </c>
      <c r="G60" s="5">
        <v>-65181000</v>
      </c>
      <c r="I60" s="5">
        <v>-259382000</v>
      </c>
      <c r="J60" s="5">
        <v>-158477000</v>
      </c>
      <c r="K60" s="5">
        <v>-131847000</v>
      </c>
      <c r="L60" s="5">
        <v>-80029000</v>
      </c>
      <c r="M60" s="5">
        <v>-65401000</v>
      </c>
      <c r="N60" s="5">
        <v>-64974000</v>
      </c>
      <c r="O60" s="5">
        <v>-56387000</v>
      </c>
      <c r="P60" s="5">
        <v>-51283000</v>
      </c>
      <c r="Q60" s="5">
        <v>-36036000</v>
      </c>
      <c r="R60" s="5">
        <v>-31887000</v>
      </c>
      <c r="S60" s="5">
        <v>-22537000</v>
      </c>
      <c r="T60" s="5">
        <v>-31942000</v>
      </c>
      <c r="U60" s="5">
        <v>-22747000</v>
      </c>
      <c r="V60" s="5">
        <v>-45936000</v>
      </c>
      <c r="W60" s="5">
        <v>-48688000</v>
      </c>
      <c r="X60" s="5">
        <v>-28462000000</v>
      </c>
      <c r="Y60" s="5">
        <v>-57096000000</v>
      </c>
      <c r="Z60" s="5">
        <v>-42369000000</v>
      </c>
      <c r="AA60" s="2">
        <v>-10742000000</v>
      </c>
    </row>
    <row r="61" spans="2:27" ht="15.5" x14ac:dyDescent="0.35">
      <c r="C61" t="s">
        <v>432</v>
      </c>
      <c r="D61" s="5">
        <v>-8912000</v>
      </c>
      <c r="E61" s="5">
        <v>8912000</v>
      </c>
      <c r="F61" s="5">
        <v>10667000</v>
      </c>
      <c r="G61" s="5">
        <v>-11796000</v>
      </c>
      <c r="I61" s="5">
        <v>-1129000</v>
      </c>
      <c r="J61" s="5">
        <v>4397000</v>
      </c>
      <c r="K61" s="5">
        <v>-4576000</v>
      </c>
      <c r="L61" s="5">
        <v>10006000</v>
      </c>
      <c r="M61" s="5">
        <v>1853000</v>
      </c>
      <c r="N61" s="5">
        <v>-10939000</v>
      </c>
      <c r="O61" s="5">
        <v>-2470000</v>
      </c>
      <c r="P61" s="5">
        <v>-8053000</v>
      </c>
      <c r="Q61" s="5">
        <v>-2569000</v>
      </c>
      <c r="R61" s="5">
        <v>-1320000</v>
      </c>
      <c r="S61" s="5">
        <v>-11505000</v>
      </c>
      <c r="T61" s="5">
        <v>-3608000</v>
      </c>
      <c r="U61" s="5">
        <v>-4389000</v>
      </c>
      <c r="V61" s="5">
        <v>-10508000</v>
      </c>
      <c r="W61" s="5">
        <v>-2258000</v>
      </c>
      <c r="X61" s="5">
        <v>-13380000000</v>
      </c>
      <c r="Y61" s="5">
        <v>-110266000000</v>
      </c>
      <c r="Z61" s="5">
        <v>-41022000000</v>
      </c>
      <c r="AA61" s="2">
        <v>10464000000</v>
      </c>
    </row>
    <row r="62" spans="2:27" ht="15.5" x14ac:dyDescent="0.35">
      <c r="C62" t="s">
        <v>433</v>
      </c>
    </row>
    <row r="63" spans="2:27" ht="15.5" x14ac:dyDescent="0.35">
      <c r="C63" t="s">
        <v>253</v>
      </c>
      <c r="D63" s="5">
        <v>2612000</v>
      </c>
      <c r="E63" s="5">
        <v>4563000</v>
      </c>
      <c r="F63" s="5">
        <v>3346000</v>
      </c>
      <c r="G63" s="5">
        <v>3244000</v>
      </c>
      <c r="I63" s="5">
        <v>12397000</v>
      </c>
      <c r="J63" s="5">
        <v>11795000</v>
      </c>
      <c r="K63" s="5">
        <v>7702000</v>
      </c>
      <c r="O63" s="5">
        <v>-8507000</v>
      </c>
      <c r="P63" s="5">
        <v>-14893000</v>
      </c>
      <c r="Q63" s="5">
        <v>-8756000</v>
      </c>
      <c r="R63" s="5">
        <v>-5861000</v>
      </c>
      <c r="S63" s="5">
        <v>-3720000</v>
      </c>
      <c r="T63" s="5">
        <v>-825000</v>
      </c>
      <c r="U63" s="5">
        <v>2000</v>
      </c>
      <c r="V63" s="5">
        <v>455000</v>
      </c>
      <c r="W63" s="5">
        <v>514000</v>
      </c>
    </row>
    <row r="64" spans="2:27" ht="15.5" x14ac:dyDescent="0.35">
      <c r="C64" t="s">
        <v>81</v>
      </c>
      <c r="D64" s="5">
        <v>28991000</v>
      </c>
      <c r="E64" s="5">
        <v>58953000</v>
      </c>
      <c r="F64" s="5">
        <v>1765000</v>
      </c>
      <c r="G64" s="5">
        <v>-9270000</v>
      </c>
      <c r="I64" s="5">
        <v>357833000</v>
      </c>
      <c r="J64" s="5">
        <v>12301000</v>
      </c>
      <c r="K64" s="5">
        <v>1966000</v>
      </c>
      <c r="L64" s="5">
        <v>139000</v>
      </c>
      <c r="M64" s="5">
        <v>-111000</v>
      </c>
      <c r="N64" s="5">
        <v>186000</v>
      </c>
      <c r="O64" s="5">
        <v>743000</v>
      </c>
      <c r="P64" s="5">
        <v>506000</v>
      </c>
      <c r="Q64" s="5">
        <v>521000</v>
      </c>
      <c r="R64" s="5">
        <v>172000</v>
      </c>
      <c r="S64" s="5">
        <v>-388000</v>
      </c>
      <c r="T64" s="5">
        <v>163000</v>
      </c>
      <c r="U64" s="5">
        <v>9000</v>
      </c>
      <c r="V64" s="5">
        <v>121000</v>
      </c>
    </row>
    <row r="65" spans="2:27" ht="15.5" x14ac:dyDescent="0.35">
      <c r="C65" t="s">
        <v>96</v>
      </c>
      <c r="D65" s="5">
        <v>-88857000</v>
      </c>
      <c r="E65" s="5">
        <v>-237515000</v>
      </c>
      <c r="F65" s="5">
        <v>5085587000</v>
      </c>
      <c r="G65" s="5">
        <v>-5059173000</v>
      </c>
      <c r="I65" s="5">
        <v>1683433000</v>
      </c>
      <c r="J65" s="5">
        <v>-149183000</v>
      </c>
      <c r="K65" s="5">
        <v>-26689000</v>
      </c>
      <c r="L65" s="5">
        <v>-60255000</v>
      </c>
      <c r="M65" s="5">
        <v>-51556000</v>
      </c>
      <c r="N65" s="5">
        <v>-52619000</v>
      </c>
      <c r="O65" s="5">
        <v>-47795000</v>
      </c>
      <c r="P65" s="5">
        <v>-60664000</v>
      </c>
      <c r="Q65" s="5">
        <v>-39730000</v>
      </c>
      <c r="R65" s="5">
        <v>-23237000</v>
      </c>
      <c r="S65" s="5">
        <v>-23323000</v>
      </c>
      <c r="T65" s="5">
        <v>-25167000</v>
      </c>
      <c r="U65" s="5">
        <v>-14238000</v>
      </c>
      <c r="V65" s="5">
        <v>-70760000</v>
      </c>
      <c r="W65" s="5">
        <v>-48398000</v>
      </c>
      <c r="X65" s="5">
        <v>-10860000000</v>
      </c>
      <c r="Y65" s="5">
        <v>-148435000000</v>
      </c>
      <c r="Z65" s="5">
        <v>-77633000000</v>
      </c>
      <c r="AA65" s="2">
        <v>36760000000</v>
      </c>
    </row>
    <row r="66" spans="2:27" ht="15.5" x14ac:dyDescent="0.35">
      <c r="C66" t="s">
        <v>29</v>
      </c>
      <c r="D66" s="5">
        <v>203443000</v>
      </c>
      <c r="E66" s="5">
        <v>230509000</v>
      </c>
      <c r="F66" s="5">
        <v>-253211000</v>
      </c>
      <c r="G66" s="5">
        <v>-29107000</v>
      </c>
      <c r="I66" s="5">
        <v>1294209000</v>
      </c>
      <c r="J66" s="5">
        <v>-90939000</v>
      </c>
      <c r="K66" s="5">
        <v>-54564000</v>
      </c>
      <c r="L66" s="5">
        <v>-176475000</v>
      </c>
      <c r="M66" s="5">
        <v>201996000</v>
      </c>
      <c r="N66" s="5">
        <v>28839000</v>
      </c>
      <c r="O66" s="5">
        <v>38775000</v>
      </c>
      <c r="P66" s="5">
        <v>254097000</v>
      </c>
      <c r="Q66" s="5">
        <v>424602000</v>
      </c>
      <c r="R66" s="5">
        <v>400553000</v>
      </c>
      <c r="S66" s="5">
        <v>55899000</v>
      </c>
      <c r="T66" s="5">
        <v>24912000</v>
      </c>
      <c r="U66" s="5">
        <v>17079000</v>
      </c>
      <c r="V66" s="5">
        <v>-110638000</v>
      </c>
      <c r="W66" s="5">
        <v>-2131000</v>
      </c>
      <c r="X66" s="5">
        <v>453964000000</v>
      </c>
      <c r="Y66" s="5">
        <v>634562000000</v>
      </c>
      <c r="Z66" s="5">
        <v>-14972000000</v>
      </c>
      <c r="AA66" s="2">
        <v>375385000000</v>
      </c>
    </row>
    <row r="67" spans="2:27" ht="15.5" x14ac:dyDescent="0.35">
      <c r="C67" t="s">
        <v>28</v>
      </c>
      <c r="D67" s="5">
        <v>-37345000</v>
      </c>
      <c r="E67" s="5">
        <v>-25424000</v>
      </c>
      <c r="F67" s="5">
        <v>47676000</v>
      </c>
      <c r="G67" s="5">
        <v>56402000</v>
      </c>
      <c r="I67" s="5">
        <v>153777000</v>
      </c>
      <c r="J67" s="5">
        <v>34429000</v>
      </c>
      <c r="K67" s="5">
        <v>23017000</v>
      </c>
      <c r="L67" s="5">
        <v>27076000</v>
      </c>
      <c r="M67" s="5">
        <v>-50127000</v>
      </c>
      <c r="N67" s="5">
        <v>22703000</v>
      </c>
      <c r="O67" s="5">
        <v>-15128000</v>
      </c>
      <c r="P67" s="5">
        <v>-71781000</v>
      </c>
      <c r="Q67" s="5">
        <v>-105448000</v>
      </c>
      <c r="R67" s="5">
        <v>-100428000</v>
      </c>
      <c r="S67" s="5">
        <v>-29643000</v>
      </c>
      <c r="T67" s="5">
        <v>-6666000</v>
      </c>
      <c r="U67" s="5">
        <v>-6049000</v>
      </c>
      <c r="V67" s="5">
        <v>23425000</v>
      </c>
      <c r="W67" s="5">
        <v>10138000</v>
      </c>
      <c r="X67" s="5">
        <v>-105677000000</v>
      </c>
      <c r="Y67" s="5">
        <v>-151678000000</v>
      </c>
      <c r="Z67" s="5">
        <v>1217000000</v>
      </c>
      <c r="AA67" s="2">
        <v>-80017000000</v>
      </c>
    </row>
    <row r="68" spans="2:27" ht="15.5" x14ac:dyDescent="0.35">
      <c r="C68" t="s">
        <v>254</v>
      </c>
      <c r="D68" s="5">
        <v>166098000</v>
      </c>
      <c r="E68" s="5">
        <v>205085000</v>
      </c>
      <c r="F68" s="5">
        <v>-205535000</v>
      </c>
      <c r="G68" s="5">
        <v>27295000</v>
      </c>
      <c r="I68" s="5">
        <v>1447986000</v>
      </c>
      <c r="J68" s="5">
        <v>-56510000</v>
      </c>
      <c r="K68" s="5">
        <v>-31547000</v>
      </c>
      <c r="L68" s="5">
        <v>-149399000</v>
      </c>
      <c r="M68" s="5">
        <v>151869000</v>
      </c>
      <c r="N68" s="5">
        <v>51542000</v>
      </c>
      <c r="O68" s="5">
        <v>23647000</v>
      </c>
      <c r="P68" s="5">
        <v>182316000</v>
      </c>
      <c r="Q68" s="5">
        <v>319154000</v>
      </c>
      <c r="R68" s="5">
        <v>300125000</v>
      </c>
      <c r="S68" s="5">
        <v>26256000</v>
      </c>
      <c r="T68" s="5">
        <v>18246000</v>
      </c>
      <c r="U68" s="5">
        <v>11030000</v>
      </c>
      <c r="V68" s="5">
        <v>-87213000</v>
      </c>
      <c r="W68" s="5">
        <v>8007000</v>
      </c>
      <c r="X68" s="5">
        <v>348287000000</v>
      </c>
      <c r="Y68" s="5">
        <v>482884000000</v>
      </c>
      <c r="Z68" s="5">
        <v>-13755000000</v>
      </c>
      <c r="AA68" s="2">
        <v>295368000000</v>
      </c>
    </row>
    <row r="69" spans="2:27" ht="15.5" x14ac:dyDescent="0.35">
      <c r="C69" t="s">
        <v>2363</v>
      </c>
      <c r="AA69" s="2">
        <v>190406000000</v>
      </c>
    </row>
    <row r="70" spans="2:27" ht="15.5" x14ac:dyDescent="0.35">
      <c r="C70" t="s">
        <v>100</v>
      </c>
      <c r="D70" s="5">
        <v>166098000</v>
      </c>
      <c r="E70" s="5">
        <v>205085000</v>
      </c>
      <c r="F70" s="5">
        <v>-205535000</v>
      </c>
      <c r="G70" s="5">
        <v>27295000</v>
      </c>
      <c r="I70" s="5">
        <v>1447986000</v>
      </c>
      <c r="J70" s="5">
        <v>-56510000</v>
      </c>
      <c r="K70" s="5">
        <v>-31547000</v>
      </c>
      <c r="L70" s="5">
        <v>-149399000</v>
      </c>
      <c r="M70" s="5">
        <v>151869000</v>
      </c>
      <c r="N70" s="5">
        <v>51542000</v>
      </c>
      <c r="O70" s="5">
        <v>23647000</v>
      </c>
      <c r="P70" s="5">
        <v>182316000</v>
      </c>
      <c r="Q70" s="5">
        <v>319154000</v>
      </c>
      <c r="R70" s="5">
        <v>300125000</v>
      </c>
      <c r="S70" s="5">
        <v>26256000</v>
      </c>
      <c r="T70" s="5">
        <v>18246000</v>
      </c>
      <c r="U70" s="5">
        <v>11030000</v>
      </c>
      <c r="V70" s="5">
        <v>-87213000</v>
      </c>
      <c r="W70" s="5">
        <v>8007000</v>
      </c>
      <c r="X70" s="5">
        <v>348287000000</v>
      </c>
      <c r="Y70" s="5">
        <v>482884000000</v>
      </c>
      <c r="Z70" s="5">
        <v>-13755000000</v>
      </c>
      <c r="AA70" s="2">
        <v>485774000000</v>
      </c>
    </row>
    <row r="71" spans="2:27" ht="15.5" x14ac:dyDescent="0.35">
      <c r="C71" t="s">
        <v>101</v>
      </c>
      <c r="D71" s="5">
        <v>-2287000</v>
      </c>
      <c r="E71" s="5">
        <v>-5427000</v>
      </c>
      <c r="F71" s="5">
        <v>-11374000</v>
      </c>
      <c r="G71" s="5">
        <v>14658000</v>
      </c>
      <c r="I71" s="5">
        <v>-5652000</v>
      </c>
      <c r="J71" s="5">
        <v>-5807000</v>
      </c>
      <c r="K71" s="5">
        <v>-2496000</v>
      </c>
      <c r="L71" s="5">
        <v>39981000</v>
      </c>
      <c r="M71" s="5">
        <v>286000</v>
      </c>
      <c r="N71" s="5">
        <v>174000</v>
      </c>
      <c r="O71" s="5">
        <v>530000</v>
      </c>
      <c r="P71" s="5">
        <v>598000</v>
      </c>
      <c r="Q71" s="5">
        <v>-1538000</v>
      </c>
      <c r="R71" s="5">
        <v>-1625000</v>
      </c>
      <c r="S71" s="5">
        <v>-328000</v>
      </c>
      <c r="T71" s="5">
        <v>-65000</v>
      </c>
      <c r="U71" s="5">
        <v>-2718000</v>
      </c>
      <c r="V71" s="5">
        <v>-116000</v>
      </c>
    </row>
    <row r="72" spans="2:27" ht="15.5" x14ac:dyDescent="0.35">
      <c r="C72" t="s">
        <v>103</v>
      </c>
      <c r="D72" s="5">
        <v>163811000</v>
      </c>
      <c r="E72" s="5">
        <v>199658000</v>
      </c>
      <c r="F72" s="5">
        <v>-216909000</v>
      </c>
      <c r="G72" s="5">
        <v>41953000</v>
      </c>
      <c r="I72" s="5">
        <v>1442334000</v>
      </c>
      <c r="J72" s="5">
        <v>-62317000</v>
      </c>
      <c r="K72" s="5">
        <v>-34043000</v>
      </c>
      <c r="L72" s="5">
        <v>-109418000</v>
      </c>
      <c r="M72" s="5">
        <v>152155000</v>
      </c>
      <c r="N72" s="5">
        <v>51716000</v>
      </c>
      <c r="O72" s="5">
        <v>24177000</v>
      </c>
      <c r="P72" s="5">
        <v>182914000</v>
      </c>
      <c r="Q72" s="5">
        <v>317616000</v>
      </c>
      <c r="R72" s="5">
        <v>298500000</v>
      </c>
      <c r="S72" s="5">
        <v>25928000</v>
      </c>
      <c r="T72" s="5">
        <v>18181000</v>
      </c>
      <c r="U72" s="5">
        <v>8312000</v>
      </c>
      <c r="V72" s="5">
        <v>-87329000</v>
      </c>
      <c r="W72" s="5">
        <v>8007000</v>
      </c>
    </row>
    <row r="73" spans="2:27" ht="15.5" x14ac:dyDescent="0.35">
      <c r="C73" t="s">
        <v>104</v>
      </c>
      <c r="D73" s="5">
        <v>166098000</v>
      </c>
      <c r="E73" s="5">
        <v>205085000</v>
      </c>
      <c r="F73" s="5">
        <v>-205535000</v>
      </c>
      <c r="G73" s="5">
        <v>27295000</v>
      </c>
      <c r="I73" s="5">
        <v>1447986000</v>
      </c>
      <c r="J73" s="5">
        <v>-56510000</v>
      </c>
      <c r="K73" s="5">
        <v>-31547000</v>
      </c>
      <c r="L73" s="5">
        <v>-149399000</v>
      </c>
      <c r="M73" s="5">
        <v>151869000</v>
      </c>
      <c r="N73" s="5">
        <v>51542000</v>
      </c>
      <c r="O73" s="5">
        <v>23647000</v>
      </c>
      <c r="P73" s="5">
        <v>182316000</v>
      </c>
      <c r="Q73" s="5">
        <v>319154000</v>
      </c>
      <c r="R73" s="5">
        <v>300125000</v>
      </c>
      <c r="S73" s="5">
        <v>26256000</v>
      </c>
      <c r="T73" s="5">
        <v>18246000</v>
      </c>
      <c r="U73" s="5">
        <v>11030000</v>
      </c>
      <c r="V73" s="5">
        <v>-87213000</v>
      </c>
      <c r="W73" s="5">
        <v>8007000</v>
      </c>
      <c r="X73" s="5">
        <v>348287000000</v>
      </c>
      <c r="Y73" s="5">
        <v>482884000000</v>
      </c>
      <c r="Z73" s="5">
        <v>-13755000000</v>
      </c>
      <c r="AA73" s="2">
        <v>485774000000</v>
      </c>
    </row>
    <row r="74" spans="2:27" ht="15.5" x14ac:dyDescent="0.35">
      <c r="C74" t="s">
        <v>8</v>
      </c>
      <c r="D74" s="5">
        <v>134820000</v>
      </c>
      <c r="E74" s="5">
        <v>140705000</v>
      </c>
      <c r="F74" s="5">
        <v>-218674000</v>
      </c>
      <c r="G74" s="5">
        <v>51223000</v>
      </c>
      <c r="I74" s="5">
        <v>1084501000</v>
      </c>
      <c r="J74" s="5">
        <v>-74618000</v>
      </c>
      <c r="K74" s="5">
        <v>-36009000</v>
      </c>
      <c r="L74" s="5">
        <v>-109557000</v>
      </c>
      <c r="M74" s="5">
        <v>152266000</v>
      </c>
      <c r="N74" s="5">
        <v>51530000</v>
      </c>
      <c r="O74" s="5">
        <v>23434000</v>
      </c>
      <c r="P74" s="5">
        <v>182408000</v>
      </c>
      <c r="Q74" s="5">
        <v>317095000</v>
      </c>
      <c r="R74" s="5">
        <v>298328000</v>
      </c>
      <c r="S74" s="5">
        <v>26316000</v>
      </c>
      <c r="T74" s="5">
        <v>18018000</v>
      </c>
      <c r="U74" s="5">
        <v>8303000</v>
      </c>
      <c r="V74" s="5">
        <v>-87450000</v>
      </c>
      <c r="W74" s="5">
        <v>8007000</v>
      </c>
    </row>
    <row r="75" spans="2:27" ht="15.5" x14ac:dyDescent="0.35">
      <c r="C75" t="s">
        <v>106</v>
      </c>
      <c r="D75" s="5">
        <v>166098000</v>
      </c>
      <c r="E75" s="5">
        <v>205085000</v>
      </c>
      <c r="F75" s="5">
        <v>-205535000</v>
      </c>
      <c r="G75" s="5">
        <v>27295000</v>
      </c>
      <c r="I75" s="5">
        <v>1447986000</v>
      </c>
      <c r="J75" s="5">
        <v>-56510000</v>
      </c>
      <c r="K75" s="5">
        <v>-31547000</v>
      </c>
      <c r="L75" s="5">
        <v>-149399000</v>
      </c>
      <c r="M75" s="5">
        <v>151869000</v>
      </c>
      <c r="N75" s="5">
        <v>51542000</v>
      </c>
      <c r="O75" s="5">
        <v>23647000</v>
      </c>
      <c r="P75" s="5">
        <v>182316000</v>
      </c>
      <c r="Q75" s="5">
        <v>319154000</v>
      </c>
      <c r="R75" s="5">
        <v>300125000</v>
      </c>
      <c r="S75" s="5">
        <v>26256000</v>
      </c>
      <c r="T75" s="5">
        <v>18246000</v>
      </c>
      <c r="U75" s="5">
        <v>11030000</v>
      </c>
      <c r="V75" s="5">
        <v>-87213000</v>
      </c>
      <c r="W75" s="5">
        <v>8007000</v>
      </c>
      <c r="X75" s="5">
        <v>348287000000</v>
      </c>
      <c r="Y75" s="5">
        <v>482884000000</v>
      </c>
      <c r="Z75" s="5">
        <v>-13755000000</v>
      </c>
      <c r="AA75" s="2">
        <v>485774000000</v>
      </c>
    </row>
    <row r="76" spans="2:27" ht="15.5" x14ac:dyDescent="0.35">
      <c r="C76" t="s">
        <v>107</v>
      </c>
      <c r="D76" s="5">
        <v>163811000</v>
      </c>
      <c r="E76" s="5">
        <v>199658000</v>
      </c>
      <c r="F76" s="5">
        <v>-216909000</v>
      </c>
      <c r="G76" s="5">
        <v>41953000</v>
      </c>
      <c r="I76" s="5">
        <v>1442334000</v>
      </c>
      <c r="J76" s="5">
        <v>-62317000</v>
      </c>
      <c r="K76" s="5">
        <v>-34043000</v>
      </c>
      <c r="L76" s="5">
        <v>-109418000</v>
      </c>
      <c r="M76" s="5">
        <v>152155000</v>
      </c>
      <c r="N76" s="5">
        <v>51716000</v>
      </c>
      <c r="O76" s="5">
        <v>24177000</v>
      </c>
      <c r="P76" s="5">
        <v>182914000</v>
      </c>
      <c r="Q76" s="5">
        <v>317616000</v>
      </c>
      <c r="R76" s="5">
        <v>298500000</v>
      </c>
      <c r="S76" s="5">
        <v>25928000</v>
      </c>
      <c r="T76" s="5">
        <v>18181000</v>
      </c>
      <c r="U76" s="5">
        <v>8312000</v>
      </c>
      <c r="V76" s="5">
        <v>-87329000</v>
      </c>
      <c r="W76" s="5">
        <v>8007000</v>
      </c>
    </row>
    <row r="77" spans="2:27" ht="15.5" x14ac:dyDescent="0.35">
      <c r="C77" t="s">
        <v>108</v>
      </c>
      <c r="D77" s="5">
        <v>163811000</v>
      </c>
      <c r="E77" s="5">
        <v>199658000</v>
      </c>
      <c r="F77" s="5">
        <v>-216909000</v>
      </c>
      <c r="G77" s="5">
        <v>41953000</v>
      </c>
      <c r="I77" s="5">
        <v>1442334000</v>
      </c>
      <c r="J77" s="5">
        <v>-62317000</v>
      </c>
      <c r="K77" s="5">
        <v>-34043000</v>
      </c>
      <c r="L77" s="5">
        <v>-109418000</v>
      </c>
      <c r="M77" s="5">
        <v>152155000</v>
      </c>
      <c r="N77" s="5">
        <v>51716000</v>
      </c>
      <c r="O77" s="5">
        <v>24177000</v>
      </c>
      <c r="P77" s="5">
        <v>182914000</v>
      </c>
      <c r="Q77" s="5">
        <v>317616000</v>
      </c>
      <c r="R77" s="5">
        <v>298500000</v>
      </c>
      <c r="S77" s="5">
        <v>25928000</v>
      </c>
      <c r="T77" s="5">
        <v>18181000</v>
      </c>
      <c r="U77" s="5">
        <v>8312000</v>
      </c>
      <c r="V77" s="5">
        <v>-87329000</v>
      </c>
      <c r="W77" s="5">
        <v>8007000</v>
      </c>
    </row>
    <row r="79" spans="2:27" ht="15.5" x14ac:dyDescent="0.35">
      <c r="B79" t="s">
        <v>109</v>
      </c>
      <c r="C79" t="s">
        <v>110</v>
      </c>
    </row>
    <row r="80" spans="2:27" ht="15.5" x14ac:dyDescent="0.35">
      <c r="C80" t="s">
        <v>437</v>
      </c>
    </row>
    <row r="81" spans="3:27" ht="15.5" x14ac:dyDescent="0.35">
      <c r="C81" t="s">
        <v>20</v>
      </c>
      <c r="D81" s="5">
        <v>2921331000</v>
      </c>
      <c r="E81" s="5">
        <v>2826914000</v>
      </c>
      <c r="F81" s="5">
        <v>2739796000</v>
      </c>
      <c r="G81" s="5">
        <v>2569923000</v>
      </c>
      <c r="I81" s="5">
        <v>2739796000</v>
      </c>
      <c r="J81" s="5">
        <v>1367086000</v>
      </c>
      <c r="K81" s="5">
        <v>1439797000</v>
      </c>
      <c r="L81" s="5">
        <v>1403973000</v>
      </c>
      <c r="M81" s="5">
        <v>1579128000</v>
      </c>
      <c r="N81" s="5">
        <v>918917000</v>
      </c>
      <c r="O81" s="5">
        <v>660158000</v>
      </c>
      <c r="P81" s="5">
        <v>726714000</v>
      </c>
      <c r="Q81" s="5">
        <v>842536000</v>
      </c>
      <c r="R81" s="5">
        <v>298763000</v>
      </c>
      <c r="S81" s="5">
        <v>96835000</v>
      </c>
      <c r="T81" s="5">
        <v>207939000</v>
      </c>
      <c r="U81" s="5">
        <v>241873000</v>
      </c>
      <c r="V81" s="5">
        <v>123393000</v>
      </c>
      <c r="W81" s="5">
        <v>54703000</v>
      </c>
      <c r="X81" s="5">
        <v>549652000000</v>
      </c>
      <c r="Y81" s="5">
        <v>658866000000</v>
      </c>
      <c r="Z81" s="5">
        <v>448710000000</v>
      </c>
      <c r="AA81" s="2">
        <v>613203000000</v>
      </c>
    </row>
    <row r="82" spans="3:27" ht="15.5" x14ac:dyDescent="0.35">
      <c r="C82" t="s">
        <v>389</v>
      </c>
      <c r="M82" s="5">
        <v>442000000</v>
      </c>
    </row>
    <row r="83" spans="3:27" ht="15.5" x14ac:dyDescent="0.35">
      <c r="C83" t="s">
        <v>395</v>
      </c>
      <c r="D83" s="5">
        <v>844427000</v>
      </c>
      <c r="E83" s="5">
        <v>1051290000</v>
      </c>
      <c r="F83" s="5">
        <v>654198000</v>
      </c>
      <c r="G83" s="5">
        <v>873439000</v>
      </c>
      <c r="I83" s="5">
        <v>654198000</v>
      </c>
      <c r="J83" s="5">
        <v>208768000</v>
      </c>
      <c r="K83" s="5">
        <v>153776000</v>
      </c>
      <c r="L83" s="5">
        <v>105217000</v>
      </c>
      <c r="M83" s="5">
        <v>175510000</v>
      </c>
      <c r="N83" s="5">
        <v>127180000</v>
      </c>
      <c r="O83" s="5">
        <v>161468000</v>
      </c>
      <c r="P83" s="5">
        <v>154311000</v>
      </c>
      <c r="Q83" s="5">
        <v>203324000</v>
      </c>
      <c r="R83" s="5">
        <v>137348000</v>
      </c>
      <c r="S83" s="5">
        <v>46496000</v>
      </c>
      <c r="T83" s="5">
        <v>100009000</v>
      </c>
      <c r="U83" s="5">
        <v>181208000</v>
      </c>
      <c r="V83" s="5">
        <v>154489000</v>
      </c>
      <c r="W83" s="5">
        <v>132133000</v>
      </c>
      <c r="X83" s="5">
        <v>299014000000</v>
      </c>
      <c r="Y83" s="5">
        <v>377411000000</v>
      </c>
      <c r="Z83" s="5">
        <v>345411000000</v>
      </c>
      <c r="AA83" s="2">
        <v>685553000000</v>
      </c>
    </row>
    <row r="84" spans="3:27" ht="15.5" x14ac:dyDescent="0.35">
      <c r="C84" t="s">
        <v>122</v>
      </c>
    </row>
    <row r="85" spans="3:27" ht="15.5" x14ac:dyDescent="0.35">
      <c r="C85" t="s">
        <v>123</v>
      </c>
      <c r="D85" s="5">
        <v>251878000</v>
      </c>
      <c r="E85" s="5">
        <v>426824000</v>
      </c>
      <c r="F85" s="5">
        <v>384116000</v>
      </c>
      <c r="G85" s="5">
        <v>195994000</v>
      </c>
      <c r="I85" s="5">
        <v>384116000</v>
      </c>
      <c r="J85" s="5">
        <v>31170000</v>
      </c>
      <c r="K85" s="5">
        <v>7945000</v>
      </c>
      <c r="L85" s="5">
        <v>5880000</v>
      </c>
      <c r="M85" s="5">
        <v>10584000</v>
      </c>
      <c r="N85" s="5">
        <v>27530000</v>
      </c>
    </row>
    <row r="86" spans="3:27" ht="15.5" x14ac:dyDescent="0.35">
      <c r="C86" t="s">
        <v>396</v>
      </c>
      <c r="D86" s="5">
        <v>844427000</v>
      </c>
      <c r="E86" s="5">
        <v>1051290000</v>
      </c>
      <c r="F86" s="5">
        <v>654198000</v>
      </c>
      <c r="G86" s="5">
        <v>873439000</v>
      </c>
      <c r="I86" s="5">
        <v>654198000</v>
      </c>
      <c r="J86" s="5">
        <v>208768000</v>
      </c>
      <c r="K86" s="5">
        <v>153776000</v>
      </c>
      <c r="L86" s="5">
        <v>105217000</v>
      </c>
      <c r="M86" s="5">
        <v>175510000</v>
      </c>
      <c r="N86" s="5">
        <v>127180000</v>
      </c>
      <c r="O86" s="5">
        <v>161468000</v>
      </c>
      <c r="P86" s="5">
        <v>154311000</v>
      </c>
      <c r="Q86" s="5">
        <v>203324000</v>
      </c>
      <c r="R86" s="5">
        <v>137348000</v>
      </c>
      <c r="S86" s="5">
        <v>46496000</v>
      </c>
      <c r="T86" s="5">
        <v>100009000</v>
      </c>
      <c r="U86" s="5">
        <v>181208000</v>
      </c>
      <c r="V86" s="5">
        <v>154489000</v>
      </c>
      <c r="W86" s="5">
        <v>132133000</v>
      </c>
      <c r="X86" s="5">
        <v>299014000000</v>
      </c>
      <c r="Y86" s="5">
        <v>377411000000</v>
      </c>
      <c r="Z86" s="5">
        <v>345411000000</v>
      </c>
      <c r="AA86" s="2">
        <v>685553000000</v>
      </c>
    </row>
    <row r="87" spans="3:27" ht="15.5" x14ac:dyDescent="0.35">
      <c r="C87" t="s">
        <v>397</v>
      </c>
      <c r="D87" s="5">
        <v>113301000</v>
      </c>
      <c r="E87" s="5">
        <v>62798000</v>
      </c>
      <c r="F87" s="5">
        <v>54011000</v>
      </c>
      <c r="G87" s="5">
        <v>97312000</v>
      </c>
      <c r="I87" s="5">
        <v>54011000</v>
      </c>
      <c r="J87" s="5">
        <v>44344000</v>
      </c>
      <c r="K87" s="5">
        <v>59402000</v>
      </c>
      <c r="L87" s="5">
        <v>26871000</v>
      </c>
      <c r="M87" s="5">
        <v>9303000</v>
      </c>
      <c r="N87" s="5">
        <v>5644000</v>
      </c>
      <c r="O87" s="5">
        <v>8067000</v>
      </c>
      <c r="P87" s="5">
        <v>6079000</v>
      </c>
      <c r="Q87" s="5">
        <v>3525000</v>
      </c>
      <c r="R87" s="5">
        <v>3141000</v>
      </c>
      <c r="S87" s="5">
        <v>3783000</v>
      </c>
      <c r="T87" s="5">
        <v>8319000</v>
      </c>
      <c r="U87" s="5">
        <v>6901000</v>
      </c>
      <c r="V87" s="5">
        <v>3117000</v>
      </c>
      <c r="W87" s="5">
        <v>1821000</v>
      </c>
      <c r="X87" s="5">
        <v>1011000000</v>
      </c>
      <c r="Y87" s="5">
        <v>763000000</v>
      </c>
      <c r="Z87" s="5">
        <v>1382000000</v>
      </c>
      <c r="AA87" s="2">
        <v>3091000000</v>
      </c>
    </row>
    <row r="88" spans="3:27" ht="15.5" x14ac:dyDescent="0.35">
      <c r="C88" t="s">
        <v>439</v>
      </c>
      <c r="D88" s="5">
        <v>113301000</v>
      </c>
      <c r="E88" s="5">
        <v>62798000</v>
      </c>
      <c r="F88" s="5">
        <v>54011000</v>
      </c>
      <c r="G88" s="5">
        <v>97312000</v>
      </c>
      <c r="I88" s="5">
        <v>54011000</v>
      </c>
      <c r="J88" s="5">
        <v>44344000</v>
      </c>
      <c r="K88" s="5">
        <v>59402000</v>
      </c>
      <c r="L88" s="5">
        <v>26871000</v>
      </c>
      <c r="M88" s="5">
        <v>9303000</v>
      </c>
      <c r="N88" s="5">
        <v>5644000</v>
      </c>
      <c r="O88" s="5">
        <v>8067000</v>
      </c>
      <c r="P88" s="5">
        <v>6079000</v>
      </c>
      <c r="Q88" s="5">
        <v>3525000</v>
      </c>
      <c r="R88" s="5">
        <v>3141000</v>
      </c>
      <c r="S88" s="5">
        <v>3783000</v>
      </c>
      <c r="T88" s="5">
        <v>8319000</v>
      </c>
      <c r="U88" s="5">
        <v>6901000</v>
      </c>
      <c r="V88" s="5">
        <v>3117000</v>
      </c>
      <c r="W88" s="5">
        <v>1821000</v>
      </c>
      <c r="X88" s="5">
        <v>1011000000</v>
      </c>
      <c r="Y88" s="5">
        <v>763000000</v>
      </c>
      <c r="Z88" s="5">
        <v>1382000000</v>
      </c>
      <c r="AA88" s="2">
        <v>3091000000</v>
      </c>
    </row>
    <row r="89" spans="3:27" ht="15.5" x14ac:dyDescent="0.35">
      <c r="C89" t="s">
        <v>577</v>
      </c>
    </row>
    <row r="90" spans="3:27" ht="15.5" x14ac:dyDescent="0.35">
      <c r="C90" t="s">
        <v>440</v>
      </c>
      <c r="D90" s="5">
        <v>2237942000</v>
      </c>
      <c r="E90" s="5">
        <v>1189052000</v>
      </c>
      <c r="F90" s="5">
        <v>1254362000</v>
      </c>
      <c r="G90" s="5">
        <v>1178551000</v>
      </c>
      <c r="I90" s="5">
        <v>1254362000</v>
      </c>
      <c r="J90" s="5">
        <v>375192000</v>
      </c>
      <c r="K90" s="5">
        <v>401254000</v>
      </c>
      <c r="L90" s="5">
        <v>316730000</v>
      </c>
      <c r="M90" s="5">
        <v>366991000</v>
      </c>
      <c r="N90" s="5">
        <v>258663000</v>
      </c>
      <c r="O90" s="5">
        <v>292583000</v>
      </c>
      <c r="P90" s="5">
        <v>260417000</v>
      </c>
      <c r="Q90" s="5">
        <v>237349000</v>
      </c>
      <c r="R90" s="5">
        <v>199508000</v>
      </c>
      <c r="S90" s="5">
        <v>178400000</v>
      </c>
      <c r="T90" s="5">
        <v>218387000</v>
      </c>
      <c r="U90" s="5">
        <v>291898000</v>
      </c>
      <c r="V90" s="5">
        <v>275744000</v>
      </c>
      <c r="W90" s="5">
        <v>281079000</v>
      </c>
      <c r="X90" s="5">
        <v>883331000000</v>
      </c>
      <c r="Y90" s="5">
        <v>490721000000</v>
      </c>
      <c r="Z90" s="5">
        <v>411017000000</v>
      </c>
      <c r="AA90" s="2">
        <v>197093000000</v>
      </c>
    </row>
    <row r="91" spans="3:27" ht="15.5" x14ac:dyDescent="0.35">
      <c r="C91" t="s">
        <v>81</v>
      </c>
      <c r="D91" s="5">
        <v>2021507000</v>
      </c>
      <c r="E91" s="5">
        <v>1929718000</v>
      </c>
      <c r="F91" s="5">
        <v>1793584000</v>
      </c>
      <c r="G91" s="5">
        <v>1987668000</v>
      </c>
      <c r="I91" s="5">
        <v>1793584000</v>
      </c>
      <c r="J91" s="5">
        <v>705236000</v>
      </c>
      <c r="K91" s="5">
        <v>806203000</v>
      </c>
      <c r="L91" s="5">
        <v>872545000</v>
      </c>
      <c r="M91" s="5">
        <v>996102000</v>
      </c>
      <c r="N91" s="5">
        <v>943636000</v>
      </c>
      <c r="O91" s="5">
        <v>892579000</v>
      </c>
      <c r="P91" s="5">
        <v>905030000</v>
      </c>
      <c r="Q91" s="5">
        <v>809846000</v>
      </c>
      <c r="R91" s="5">
        <v>659295000</v>
      </c>
      <c r="S91" s="5">
        <v>405801000</v>
      </c>
      <c r="T91" s="5">
        <v>388171000</v>
      </c>
      <c r="U91" s="5">
        <v>373553000</v>
      </c>
      <c r="V91" s="5">
        <v>365250000</v>
      </c>
      <c r="W91" s="5">
        <v>453300000</v>
      </c>
      <c r="X91" s="5">
        <v>1038199000000</v>
      </c>
      <c r="Y91" s="5">
        <v>783931000000</v>
      </c>
      <c r="Z91" s="5">
        <v>410054000000</v>
      </c>
      <c r="AA91" s="2">
        <v>579489000000</v>
      </c>
    </row>
    <row r="92" spans="3:27" ht="15.5" x14ac:dyDescent="0.35">
      <c r="C92" t="s">
        <v>441</v>
      </c>
      <c r="D92" s="5">
        <v>6927919000</v>
      </c>
      <c r="E92" s="5">
        <v>5790935000</v>
      </c>
      <c r="F92" s="5">
        <v>5433745000</v>
      </c>
      <c r="G92" s="5">
        <v>5330937000</v>
      </c>
      <c r="I92" s="5">
        <v>5433745000</v>
      </c>
      <c r="J92" s="5">
        <v>2481809000</v>
      </c>
      <c r="K92" s="5">
        <v>2837420000</v>
      </c>
      <c r="L92" s="5">
        <v>2281544000</v>
      </c>
      <c r="M92" s="5">
        <v>2926390000</v>
      </c>
      <c r="N92" s="5">
        <v>1502145000</v>
      </c>
      <c r="O92" s="5">
        <v>1389124000</v>
      </c>
      <c r="P92" s="5">
        <v>1395717000</v>
      </c>
      <c r="Q92" s="5">
        <v>1428986000</v>
      </c>
      <c r="R92" s="5">
        <v>692526000</v>
      </c>
      <c r="S92" s="5">
        <v>416634000</v>
      </c>
      <c r="T92" s="5">
        <v>666434000</v>
      </c>
      <c r="U92" s="5">
        <v>811683000</v>
      </c>
      <c r="V92" s="5">
        <v>694849000</v>
      </c>
      <c r="W92" s="5">
        <v>651807000</v>
      </c>
      <c r="X92" s="5">
        <v>1831751000000</v>
      </c>
      <c r="Y92" s="5">
        <v>1790981000000</v>
      </c>
      <c r="Z92" s="5">
        <v>1353257000000</v>
      </c>
      <c r="AA92" s="2">
        <v>1538320000000</v>
      </c>
    </row>
    <row r="93" spans="3:27" ht="15.5" x14ac:dyDescent="0.35">
      <c r="C93" t="s">
        <v>442</v>
      </c>
    </row>
    <row r="94" spans="3:27" ht="15.5" x14ac:dyDescent="0.35">
      <c r="C94" t="s">
        <v>444</v>
      </c>
      <c r="D94" s="5">
        <v>174831000</v>
      </c>
      <c r="E94" s="5">
        <v>157185000</v>
      </c>
      <c r="F94" s="5">
        <v>150729000</v>
      </c>
      <c r="G94" s="5">
        <v>149957000</v>
      </c>
      <c r="I94" s="5">
        <v>150729000</v>
      </c>
      <c r="J94" s="5">
        <v>158709000</v>
      </c>
      <c r="K94" s="5">
        <v>135697000</v>
      </c>
      <c r="P94" s="5">
        <v>8507000</v>
      </c>
      <c r="Q94" s="5">
        <v>23400000</v>
      </c>
      <c r="R94" s="5">
        <v>32156000</v>
      </c>
      <c r="S94" s="5">
        <v>38017000</v>
      </c>
      <c r="T94" s="5">
        <v>12677000</v>
      </c>
      <c r="U94" s="5">
        <v>5402000</v>
      </c>
      <c r="W94" s="5">
        <v>5706000</v>
      </c>
    </row>
    <row r="95" spans="3:27" ht="15.5" x14ac:dyDescent="0.35">
      <c r="C95" t="s">
        <v>111</v>
      </c>
      <c r="D95" s="5">
        <v>5193231000</v>
      </c>
      <c r="E95" s="5">
        <v>5090985000</v>
      </c>
      <c r="F95" s="5">
        <v>4647533000</v>
      </c>
      <c r="G95" s="5">
        <v>4235560000</v>
      </c>
      <c r="I95" s="5">
        <v>4647533000</v>
      </c>
      <c r="J95" s="5">
        <v>2476543000</v>
      </c>
      <c r="K95" s="5">
        <v>2183501000</v>
      </c>
      <c r="L95" s="5">
        <v>2038202000</v>
      </c>
      <c r="M95" s="5">
        <v>2025701000</v>
      </c>
      <c r="N95" s="5">
        <v>2052165000</v>
      </c>
      <c r="O95" s="5">
        <v>1983188000</v>
      </c>
      <c r="P95" s="5">
        <v>1726965000</v>
      </c>
      <c r="Q95" s="5">
        <v>1447665000</v>
      </c>
      <c r="R95" s="5">
        <v>1316744000</v>
      </c>
      <c r="S95" s="5">
        <v>1308048000</v>
      </c>
      <c r="T95" s="5">
        <v>1143755000</v>
      </c>
      <c r="U95" s="5">
        <v>987560000</v>
      </c>
      <c r="V95" s="5">
        <v>971833000</v>
      </c>
      <c r="W95" s="5">
        <v>928200000</v>
      </c>
      <c r="X95" s="5">
        <v>1138234000000</v>
      </c>
      <c r="Y95" s="5">
        <v>954740000000</v>
      </c>
      <c r="Z95" s="5">
        <v>1019039000000</v>
      </c>
      <c r="AA95" s="2">
        <v>1069856000000</v>
      </c>
    </row>
    <row r="96" spans="3:27" ht="15.5" x14ac:dyDescent="0.35">
      <c r="C96" t="s">
        <v>443</v>
      </c>
      <c r="D96" s="5">
        <v>4551000</v>
      </c>
      <c r="E96" s="5">
        <v>4551000</v>
      </c>
      <c r="F96" s="5">
        <v>4551000</v>
      </c>
      <c r="G96" s="5">
        <v>3883000</v>
      </c>
      <c r="I96" s="5">
        <v>4551000</v>
      </c>
      <c r="J96" s="5">
        <v>4551000</v>
      </c>
      <c r="K96" s="5">
        <v>4551000</v>
      </c>
    </row>
    <row r="97" spans="3:27" ht="15.5" x14ac:dyDescent="0.35">
      <c r="C97" t="s">
        <v>634</v>
      </c>
      <c r="D97" s="5">
        <v>285830000</v>
      </c>
      <c r="E97" s="5">
        <v>287672000</v>
      </c>
      <c r="F97" s="5">
        <v>2828000</v>
      </c>
      <c r="G97" s="5">
        <v>2828000</v>
      </c>
      <c r="I97" s="5">
        <v>2828000</v>
      </c>
      <c r="J97" s="5">
        <v>2828000</v>
      </c>
      <c r="K97" s="5">
        <v>2828000</v>
      </c>
    </row>
    <row r="98" spans="3:27" ht="15.5" x14ac:dyDescent="0.35">
      <c r="C98" t="s">
        <v>113</v>
      </c>
      <c r="D98" s="5">
        <v>52504000</v>
      </c>
      <c r="E98" s="5">
        <v>83646000</v>
      </c>
      <c r="F98" s="5">
        <v>117695000</v>
      </c>
      <c r="G98" s="5">
        <v>85875000</v>
      </c>
      <c r="I98" s="5">
        <v>117695000</v>
      </c>
      <c r="R98" s="5">
        <v>3504000</v>
      </c>
      <c r="S98" s="5">
        <v>5813000</v>
      </c>
      <c r="T98" s="5">
        <v>515000</v>
      </c>
    </row>
    <row r="99" spans="3:27" ht="15.5" x14ac:dyDescent="0.35">
      <c r="C99" t="s">
        <v>445</v>
      </c>
      <c r="D99" s="5">
        <v>6838208000</v>
      </c>
      <c r="E99" s="5">
        <v>6717714000</v>
      </c>
      <c r="F99" s="5">
        <v>6888979000</v>
      </c>
      <c r="G99" s="5">
        <v>5640880000</v>
      </c>
      <c r="I99" s="5">
        <v>6888979000</v>
      </c>
      <c r="J99" s="5">
        <v>3181807000</v>
      </c>
      <c r="K99" s="5">
        <v>2777032000</v>
      </c>
      <c r="L99" s="5">
        <v>2648327000</v>
      </c>
      <c r="M99" s="5">
        <v>2066670000</v>
      </c>
      <c r="N99" s="5">
        <v>2091602000</v>
      </c>
      <c r="O99" s="5">
        <v>2062087000</v>
      </c>
      <c r="P99" s="5">
        <v>1777769000</v>
      </c>
      <c r="Q99" s="5">
        <v>1558318000</v>
      </c>
      <c r="R99" s="5">
        <v>1436743000</v>
      </c>
      <c r="S99" s="5">
        <v>1445752000</v>
      </c>
      <c r="T99" s="5">
        <v>1257076000</v>
      </c>
      <c r="U99" s="5">
        <v>1095755000</v>
      </c>
      <c r="V99" s="5">
        <v>992266000</v>
      </c>
      <c r="W99" s="5">
        <v>953115000</v>
      </c>
      <c r="X99" s="5">
        <v>1171335000000</v>
      </c>
      <c r="Y99" s="5">
        <v>956934000000</v>
      </c>
      <c r="Z99" s="5">
        <v>1021409000000</v>
      </c>
      <c r="AA99" s="2">
        <v>1072162000000</v>
      </c>
    </row>
    <row r="100" spans="3:27" ht="15.5" x14ac:dyDescent="0.35">
      <c r="C100" t="s">
        <v>117</v>
      </c>
      <c r="D100" s="5">
        <v>13766127000</v>
      </c>
      <c r="E100" s="5">
        <v>12508649000</v>
      </c>
      <c r="F100" s="5">
        <v>12322724000</v>
      </c>
      <c r="G100" s="5">
        <v>10971817000</v>
      </c>
      <c r="I100" s="5">
        <v>12322724000</v>
      </c>
      <c r="J100" s="5">
        <v>5663616000</v>
      </c>
      <c r="K100" s="5">
        <v>5614452000</v>
      </c>
      <c r="L100" s="5">
        <v>4929871000</v>
      </c>
      <c r="M100" s="5">
        <v>4993060000</v>
      </c>
      <c r="N100" s="5">
        <v>3593747000</v>
      </c>
      <c r="O100" s="5">
        <v>3451211000</v>
      </c>
      <c r="P100" s="5">
        <v>3173486000</v>
      </c>
      <c r="Q100" s="5">
        <v>2987304000</v>
      </c>
      <c r="R100" s="5">
        <v>2129269000</v>
      </c>
      <c r="S100" s="5">
        <v>1862386000</v>
      </c>
      <c r="T100" s="5">
        <v>1923510000</v>
      </c>
      <c r="U100" s="5">
        <v>1907438000</v>
      </c>
      <c r="V100" s="5">
        <v>1687115000</v>
      </c>
      <c r="W100" s="5">
        <v>1604922000</v>
      </c>
      <c r="X100" s="5">
        <v>3003086000000</v>
      </c>
      <c r="Y100" s="5">
        <v>2747915000000</v>
      </c>
      <c r="Z100" s="5">
        <v>2374666000000</v>
      </c>
      <c r="AA100" s="2">
        <v>2610482000000</v>
      </c>
    </row>
    <row r="101" spans="3:27" ht="15.5" x14ac:dyDescent="0.35">
      <c r="C101" t="s">
        <v>118</v>
      </c>
    </row>
    <row r="102" spans="3:27" ht="15.5" x14ac:dyDescent="0.35">
      <c r="C102" t="s">
        <v>119</v>
      </c>
    </row>
    <row r="103" spans="3:27" ht="15.5" x14ac:dyDescent="0.35">
      <c r="C103" t="s">
        <v>446</v>
      </c>
      <c r="D103" s="5">
        <v>3014439000</v>
      </c>
      <c r="E103" s="5">
        <v>1875297000</v>
      </c>
      <c r="F103" s="5">
        <v>2184847000</v>
      </c>
      <c r="G103" s="5">
        <v>1790669000</v>
      </c>
      <c r="I103" s="5">
        <v>1968693000</v>
      </c>
      <c r="J103" s="5">
        <v>821185000</v>
      </c>
      <c r="K103" s="5">
        <v>817322000</v>
      </c>
      <c r="L103" s="5">
        <v>607683000</v>
      </c>
      <c r="M103" s="5">
        <v>931799000</v>
      </c>
      <c r="N103" s="5">
        <v>863813000</v>
      </c>
      <c r="O103" s="5">
        <v>783962000</v>
      </c>
      <c r="P103" s="5">
        <v>680250000</v>
      </c>
      <c r="Q103" s="5">
        <v>587174000</v>
      </c>
      <c r="R103" s="5">
        <v>453922000</v>
      </c>
      <c r="S103" s="5">
        <v>377753000</v>
      </c>
      <c r="T103" s="5">
        <v>477912000</v>
      </c>
      <c r="U103" s="5">
        <v>617699000</v>
      </c>
      <c r="V103" s="5">
        <v>484305000</v>
      </c>
      <c r="W103" s="5">
        <v>370362000</v>
      </c>
      <c r="X103" s="5">
        <v>882548000000</v>
      </c>
      <c r="Y103" s="5">
        <v>555153000000</v>
      </c>
      <c r="Z103" s="5">
        <v>298842000000</v>
      </c>
      <c r="AA103" s="2">
        <v>404915000000</v>
      </c>
    </row>
    <row r="104" spans="3:27" ht="15.5" x14ac:dyDescent="0.35">
      <c r="C104" t="s">
        <v>447</v>
      </c>
      <c r="D104" s="5">
        <v>399174000</v>
      </c>
      <c r="E104" s="5">
        <v>185663000</v>
      </c>
      <c r="F104" s="5">
        <v>344000000</v>
      </c>
      <c r="G104" s="5">
        <v>150000000</v>
      </c>
      <c r="I104" s="5">
        <v>344000000</v>
      </c>
      <c r="J104" s="5">
        <v>60000000</v>
      </c>
      <c r="K104" s="5">
        <v>10649000</v>
      </c>
      <c r="L104" s="5">
        <v>636000</v>
      </c>
      <c r="M104" s="5">
        <v>701000</v>
      </c>
      <c r="N104" s="5">
        <v>709000</v>
      </c>
      <c r="O104" s="5">
        <v>72000</v>
      </c>
      <c r="S104" s="5">
        <v>50800000</v>
      </c>
      <c r="U104" s="5">
        <v>21776000</v>
      </c>
      <c r="V104" s="5">
        <v>5000000</v>
      </c>
      <c r="W104" s="5">
        <v>25000000</v>
      </c>
    </row>
    <row r="105" spans="3:27" ht="15.5" x14ac:dyDescent="0.35">
      <c r="C105" t="s">
        <v>400</v>
      </c>
    </row>
    <row r="106" spans="3:27" ht="15.5" x14ac:dyDescent="0.35">
      <c r="C106" t="s">
        <v>581</v>
      </c>
      <c r="D106" s="5">
        <v>1710173000</v>
      </c>
      <c r="E106" s="5">
        <v>656382000</v>
      </c>
      <c r="F106" s="5">
        <v>912584000</v>
      </c>
      <c r="G106" s="5">
        <v>1081423000</v>
      </c>
      <c r="I106" s="5">
        <v>912584000</v>
      </c>
      <c r="J106" s="5">
        <v>516160000</v>
      </c>
      <c r="K106" s="5">
        <v>662033000</v>
      </c>
      <c r="L106" s="5">
        <v>442393000</v>
      </c>
      <c r="M106" s="5">
        <v>771819000</v>
      </c>
      <c r="N106" s="5">
        <v>717444000</v>
      </c>
      <c r="O106" s="5">
        <v>677395000</v>
      </c>
      <c r="P106" s="5">
        <v>568878000</v>
      </c>
      <c r="Q106" s="5">
        <v>479790000</v>
      </c>
      <c r="R106" s="5">
        <v>344105000</v>
      </c>
      <c r="S106" s="5">
        <v>227824000</v>
      </c>
      <c r="T106" s="5">
        <v>388559000</v>
      </c>
      <c r="U106" s="5">
        <v>523960000</v>
      </c>
      <c r="V106" s="5">
        <v>445640000</v>
      </c>
      <c r="W106" s="5">
        <v>322505000</v>
      </c>
      <c r="X106" s="5">
        <v>808800000000</v>
      </c>
      <c r="Y106" s="5">
        <v>311300000000</v>
      </c>
      <c r="Z106" s="5">
        <v>187165000000</v>
      </c>
      <c r="AA106" s="2">
        <v>312720000000</v>
      </c>
    </row>
    <row r="107" spans="3:27" ht="15.5" x14ac:dyDescent="0.35">
      <c r="C107" t="s">
        <v>285</v>
      </c>
      <c r="O107" s="5">
        <v>19755000</v>
      </c>
      <c r="P107" s="5">
        <v>21803000</v>
      </c>
      <c r="Q107" s="5">
        <v>18000</v>
      </c>
      <c r="R107" s="5">
        <v>157000</v>
      </c>
      <c r="S107" s="5">
        <v>15931000</v>
      </c>
      <c r="T107" s="5">
        <v>10159000</v>
      </c>
      <c r="U107" s="5">
        <v>14136000</v>
      </c>
      <c r="V107" s="5">
        <v>3113000</v>
      </c>
      <c r="W107" s="5">
        <v>3293000</v>
      </c>
      <c r="X107" s="5">
        <v>10135000000</v>
      </c>
      <c r="Y107" s="5">
        <v>7410000000</v>
      </c>
      <c r="Z107" s="5">
        <v>13381000000</v>
      </c>
      <c r="AA107" s="2">
        <v>11299000000</v>
      </c>
    </row>
    <row r="108" spans="3:27" ht="15.5" x14ac:dyDescent="0.35">
      <c r="C108" t="s">
        <v>448</v>
      </c>
      <c r="D108" s="5">
        <v>251878000</v>
      </c>
      <c r="E108" s="5">
        <v>426824000</v>
      </c>
      <c r="F108" s="5">
        <v>384116000</v>
      </c>
      <c r="G108" s="5">
        <v>195994000</v>
      </c>
      <c r="I108" s="5">
        <v>384116000</v>
      </c>
      <c r="J108" s="5">
        <v>31170000</v>
      </c>
      <c r="K108" s="5">
        <v>7945000</v>
      </c>
      <c r="L108" s="5">
        <v>5880000</v>
      </c>
      <c r="M108" s="5">
        <v>10584000</v>
      </c>
      <c r="N108" s="5">
        <v>27530000</v>
      </c>
      <c r="O108" s="5">
        <v>19755000</v>
      </c>
      <c r="P108" s="5">
        <v>21803000</v>
      </c>
      <c r="Q108" s="5">
        <v>18000</v>
      </c>
      <c r="R108" s="5">
        <v>157000</v>
      </c>
      <c r="S108" s="5">
        <v>15931000</v>
      </c>
      <c r="T108" s="5">
        <v>10159000</v>
      </c>
      <c r="U108" s="5">
        <v>14136000</v>
      </c>
      <c r="V108" s="5">
        <v>3113000</v>
      </c>
      <c r="W108" s="5">
        <v>3293000</v>
      </c>
      <c r="X108" s="5">
        <v>10135000000</v>
      </c>
      <c r="Y108" s="5">
        <v>7410000000</v>
      </c>
      <c r="Z108" s="5">
        <v>13381000000</v>
      </c>
      <c r="AA108" s="2">
        <v>11299000000</v>
      </c>
    </row>
    <row r="109" spans="3:27" ht="15.5" x14ac:dyDescent="0.35">
      <c r="C109" t="s">
        <v>126</v>
      </c>
      <c r="D109" s="5">
        <v>58244000</v>
      </c>
      <c r="E109" s="5">
        <v>8648000</v>
      </c>
      <c r="F109" s="5">
        <v>13810000</v>
      </c>
      <c r="G109" s="5">
        <v>14752000</v>
      </c>
      <c r="I109" s="5">
        <v>13810000</v>
      </c>
      <c r="J109" s="5">
        <v>4716000</v>
      </c>
      <c r="K109" s="5">
        <v>8049000</v>
      </c>
      <c r="L109" s="5">
        <v>1683000</v>
      </c>
      <c r="M109" s="5">
        <v>2541000</v>
      </c>
      <c r="N109" s="5">
        <v>2125000</v>
      </c>
      <c r="O109" s="5">
        <v>3988000</v>
      </c>
      <c r="P109" s="5">
        <v>4163000</v>
      </c>
      <c r="Q109" s="5">
        <v>10853000</v>
      </c>
      <c r="R109" s="5">
        <v>34036000</v>
      </c>
      <c r="S109" s="5">
        <v>1839000</v>
      </c>
      <c r="T109" s="5">
        <v>1749000</v>
      </c>
      <c r="U109" s="5">
        <v>1125000</v>
      </c>
      <c r="V109" s="5">
        <v>983000</v>
      </c>
      <c r="W109" s="5">
        <v>1788000</v>
      </c>
      <c r="X109" s="5">
        <v>31354000000</v>
      </c>
      <c r="Y109" s="5">
        <v>36654000000</v>
      </c>
      <c r="Z109" s="5">
        <v>8211000000</v>
      </c>
      <c r="AA109" s="2">
        <v>40821000000</v>
      </c>
    </row>
    <row r="110" spans="3:27" ht="15.5" x14ac:dyDescent="0.35">
      <c r="C110" t="s">
        <v>127</v>
      </c>
      <c r="D110" s="5">
        <v>61456000</v>
      </c>
      <c r="E110" s="5">
        <v>71435000</v>
      </c>
      <c r="F110" s="5">
        <v>150782000</v>
      </c>
      <c r="G110" s="5">
        <v>36842000</v>
      </c>
      <c r="I110" s="5">
        <v>150782000</v>
      </c>
      <c r="J110" s="5">
        <v>26793000</v>
      </c>
      <c r="K110" s="5">
        <v>27408000</v>
      </c>
      <c r="L110" s="5">
        <v>11925000</v>
      </c>
      <c r="M110" s="5">
        <v>9293000</v>
      </c>
      <c r="N110" s="5">
        <v>8658000</v>
      </c>
      <c r="O110" s="5">
        <v>10209000</v>
      </c>
      <c r="P110" s="5">
        <v>6925000</v>
      </c>
      <c r="Q110" s="5">
        <v>8732000</v>
      </c>
      <c r="R110" s="5">
        <v>3880000</v>
      </c>
      <c r="S110" s="5">
        <v>6089000</v>
      </c>
      <c r="T110" s="5">
        <v>5513000</v>
      </c>
      <c r="U110" s="5">
        <v>6440000</v>
      </c>
      <c r="V110" s="5">
        <v>6852000</v>
      </c>
      <c r="W110" s="5">
        <v>14210000</v>
      </c>
      <c r="X110" s="5">
        <v>32259000000</v>
      </c>
      <c r="Y110" s="5">
        <v>55029000000</v>
      </c>
      <c r="Z110" s="5">
        <v>29860000000</v>
      </c>
      <c r="AA110" s="2">
        <v>40075000000</v>
      </c>
    </row>
    <row r="111" spans="3:27" ht="15.5" x14ac:dyDescent="0.35">
      <c r="C111" t="s">
        <v>449</v>
      </c>
    </row>
    <row r="112" spans="3:27" ht="15.5" x14ac:dyDescent="0.35">
      <c r="C112" t="s">
        <v>405</v>
      </c>
      <c r="D112" s="5">
        <v>5787373000</v>
      </c>
      <c r="E112" s="5">
        <v>5776399000</v>
      </c>
      <c r="F112" s="5">
        <v>5480962000</v>
      </c>
      <c r="G112" s="5">
        <v>4207868000</v>
      </c>
      <c r="I112" s="5">
        <v>5480962000</v>
      </c>
      <c r="J112" s="5">
        <v>1904972000</v>
      </c>
      <c r="K112" s="5">
        <v>1803230000</v>
      </c>
      <c r="L112" s="5">
        <v>1513082000</v>
      </c>
      <c r="M112" s="5">
        <v>1128789000</v>
      </c>
      <c r="N112" s="5">
        <v>918506000</v>
      </c>
      <c r="O112" s="5">
        <v>906257000</v>
      </c>
      <c r="P112" s="5">
        <v>723159000</v>
      </c>
      <c r="Q112" s="5">
        <v>731308000</v>
      </c>
      <c r="R112" s="5">
        <v>533679000</v>
      </c>
      <c r="S112" s="5">
        <v>597787000</v>
      </c>
      <c r="T112" s="5">
        <v>576350000</v>
      </c>
      <c r="U112" s="5">
        <v>434416000</v>
      </c>
      <c r="V112" s="5">
        <v>481980000</v>
      </c>
      <c r="W112" s="5">
        <v>436891000</v>
      </c>
      <c r="X112" s="5">
        <v>70407000000</v>
      </c>
      <c r="Y112" s="5">
        <v>406899000000</v>
      </c>
      <c r="Z112" s="5">
        <v>663838000000</v>
      </c>
      <c r="AA112" s="2">
        <v>634146000000</v>
      </c>
    </row>
    <row r="113" spans="3:27" ht="15.5" x14ac:dyDescent="0.35">
      <c r="C113" t="s">
        <v>404</v>
      </c>
      <c r="D113" s="5">
        <v>5787373000</v>
      </c>
      <c r="E113" s="5">
        <v>5776399000</v>
      </c>
      <c r="F113" s="5">
        <v>5480962000</v>
      </c>
      <c r="G113" s="5">
        <v>4207868000</v>
      </c>
      <c r="I113" s="5">
        <v>5480962000</v>
      </c>
      <c r="J113" s="5">
        <v>1904972000</v>
      </c>
      <c r="K113" s="5">
        <v>1803230000</v>
      </c>
      <c r="L113" s="5">
        <v>1513082000</v>
      </c>
      <c r="M113" s="5">
        <v>1128789000</v>
      </c>
      <c r="N113" s="5">
        <v>918506000</v>
      </c>
      <c r="O113" s="5">
        <v>906257000</v>
      </c>
      <c r="P113" s="5">
        <v>723159000</v>
      </c>
      <c r="Q113" s="5">
        <v>731308000</v>
      </c>
      <c r="R113" s="5">
        <v>533679000</v>
      </c>
      <c r="S113" s="5">
        <v>597787000</v>
      </c>
      <c r="T113" s="5">
        <v>576350000</v>
      </c>
      <c r="U113" s="5">
        <v>434416000</v>
      </c>
      <c r="V113" s="5">
        <v>481980000</v>
      </c>
      <c r="W113" s="5">
        <v>436891000</v>
      </c>
      <c r="X113" s="5">
        <v>70407000000</v>
      </c>
      <c r="Y113" s="5">
        <v>406899000000</v>
      </c>
      <c r="Z113" s="5">
        <v>663838000000</v>
      </c>
      <c r="AA113" s="2">
        <v>634146000000</v>
      </c>
    </row>
    <row r="114" spans="3:27" ht="15.5" x14ac:dyDescent="0.35">
      <c r="C114" t="s">
        <v>453</v>
      </c>
      <c r="D114" s="5">
        <v>247104000</v>
      </c>
      <c r="E114" s="5">
        <v>247261000</v>
      </c>
      <c r="F114" s="5">
        <v>258605000</v>
      </c>
      <c r="G114" s="5">
        <v>22060000</v>
      </c>
      <c r="I114" s="5">
        <v>258605000</v>
      </c>
      <c r="J114" s="5">
        <v>47244000</v>
      </c>
      <c r="K114" s="5">
        <v>83902000</v>
      </c>
      <c r="L114" s="5">
        <v>111856000</v>
      </c>
      <c r="M114" s="5">
        <v>127962000</v>
      </c>
      <c r="N114" s="5">
        <v>119320000</v>
      </c>
      <c r="O114" s="5">
        <v>140927000</v>
      </c>
      <c r="P114" s="5">
        <v>139939000</v>
      </c>
      <c r="Q114" s="5">
        <v>141308000</v>
      </c>
      <c r="R114" s="5">
        <v>141467000</v>
      </c>
      <c r="S114" s="5">
        <v>146098000</v>
      </c>
      <c r="T114" s="5">
        <v>133253000</v>
      </c>
      <c r="U114" s="5">
        <v>126590000</v>
      </c>
      <c r="V114" s="5">
        <v>129541000</v>
      </c>
      <c r="W114" s="5">
        <v>153094000</v>
      </c>
      <c r="X114" s="5">
        <v>61854000000</v>
      </c>
      <c r="Y114" s="5">
        <v>66790000000</v>
      </c>
      <c r="Z114" s="5">
        <v>92199000000</v>
      </c>
      <c r="AA114" s="2">
        <v>99965000000</v>
      </c>
    </row>
    <row r="115" spans="3:27" ht="15.5" x14ac:dyDescent="0.35">
      <c r="C115" t="s">
        <v>454</v>
      </c>
      <c r="Y115" s="5">
        <v>320540000000</v>
      </c>
      <c r="Z115" s="5">
        <v>542025000000</v>
      </c>
      <c r="AA115" s="2">
        <v>518045000000</v>
      </c>
    </row>
    <row r="116" spans="3:27" ht="15.5" x14ac:dyDescent="0.35">
      <c r="C116" t="s">
        <v>451</v>
      </c>
      <c r="D116" s="5">
        <v>4198724000</v>
      </c>
      <c r="E116" s="5">
        <v>4145424000</v>
      </c>
      <c r="F116" s="5">
        <v>3971081000</v>
      </c>
      <c r="G116" s="5">
        <v>2925909000</v>
      </c>
      <c r="I116" s="5">
        <v>3971081000</v>
      </c>
      <c r="J116" s="5">
        <v>1210504000</v>
      </c>
      <c r="K116" s="5">
        <v>1055079000</v>
      </c>
      <c r="L116" s="5">
        <v>880503000</v>
      </c>
      <c r="M116" s="5">
        <v>602992000</v>
      </c>
      <c r="N116" s="5">
        <v>198936000</v>
      </c>
      <c r="O116" s="5">
        <v>267230000</v>
      </c>
      <c r="P116" s="5">
        <v>136165000</v>
      </c>
      <c r="Q116" s="5">
        <v>190005000</v>
      </c>
      <c r="R116" s="5">
        <v>325276000</v>
      </c>
      <c r="S116" s="5">
        <v>426459000</v>
      </c>
      <c r="T116" s="5">
        <v>421957000</v>
      </c>
      <c r="U116" s="5">
        <v>289040000</v>
      </c>
      <c r="V116" s="5">
        <v>331351000</v>
      </c>
      <c r="W116" s="5">
        <v>62338000</v>
      </c>
    </row>
    <row r="117" spans="3:27" ht="15.5" x14ac:dyDescent="0.35">
      <c r="C117" t="s">
        <v>685</v>
      </c>
      <c r="D117" s="5">
        <v>575378000</v>
      </c>
      <c r="E117" s="5">
        <v>604331000</v>
      </c>
      <c r="F117" s="5">
        <v>474360000</v>
      </c>
      <c r="G117" s="5">
        <v>493089000</v>
      </c>
      <c r="I117" s="5">
        <v>474360000</v>
      </c>
      <c r="J117" s="5">
        <v>567150000</v>
      </c>
      <c r="K117" s="5">
        <v>588447000</v>
      </c>
      <c r="L117" s="5">
        <v>451745000</v>
      </c>
      <c r="M117" s="5">
        <v>346654000</v>
      </c>
      <c r="N117" s="5">
        <v>541207000</v>
      </c>
      <c r="O117" s="5">
        <v>452508000</v>
      </c>
      <c r="P117" s="5">
        <v>402948000</v>
      </c>
      <c r="Q117" s="5">
        <v>362998000</v>
      </c>
      <c r="R117" s="5">
        <v>36594000</v>
      </c>
      <c r="W117" s="5">
        <v>202725000</v>
      </c>
    </row>
    <row r="118" spans="3:27" ht="15.5" x14ac:dyDescent="0.35">
      <c r="C118" t="s">
        <v>583</v>
      </c>
      <c r="U118" s="5">
        <v>54000</v>
      </c>
      <c r="V118" s="5">
        <v>122000</v>
      </c>
      <c r="W118" s="5">
        <v>2222000</v>
      </c>
    </row>
    <row r="119" spans="3:27" ht="15.5" x14ac:dyDescent="0.35">
      <c r="C119" t="s">
        <v>456</v>
      </c>
      <c r="D119" s="5">
        <v>4774102000</v>
      </c>
      <c r="E119" s="5">
        <v>4749755000</v>
      </c>
      <c r="F119" s="5">
        <v>4445441000</v>
      </c>
      <c r="G119" s="5">
        <v>3418998000</v>
      </c>
      <c r="I119" s="5">
        <v>4445441000</v>
      </c>
      <c r="J119" s="5">
        <v>1777654000</v>
      </c>
      <c r="K119" s="5">
        <v>1643526000</v>
      </c>
      <c r="L119" s="5">
        <v>1332248000</v>
      </c>
      <c r="M119" s="5">
        <v>949646000</v>
      </c>
      <c r="N119" s="5">
        <v>740143000</v>
      </c>
      <c r="O119" s="5">
        <v>719738000</v>
      </c>
      <c r="P119" s="5">
        <v>539113000</v>
      </c>
      <c r="Q119" s="5">
        <v>553003000</v>
      </c>
      <c r="R119" s="5">
        <v>361870000</v>
      </c>
      <c r="S119" s="5">
        <v>426459000</v>
      </c>
      <c r="T119" s="5">
        <v>421957000</v>
      </c>
      <c r="U119" s="5">
        <v>289094000</v>
      </c>
      <c r="V119" s="5">
        <v>331473000</v>
      </c>
      <c r="W119" s="5">
        <v>267285000</v>
      </c>
      <c r="Y119" s="5">
        <v>320540000000</v>
      </c>
      <c r="Z119" s="5">
        <v>542025000000</v>
      </c>
      <c r="AA119" s="2">
        <v>518045000000</v>
      </c>
    </row>
    <row r="120" spans="3:27" ht="15.5" x14ac:dyDescent="0.35">
      <c r="C120" t="s">
        <v>272</v>
      </c>
      <c r="D120" s="5">
        <v>47925000</v>
      </c>
      <c r="E120" s="5">
        <v>51963000</v>
      </c>
      <c r="F120" s="5">
        <v>27487000</v>
      </c>
      <c r="G120" s="5">
        <v>38844000</v>
      </c>
      <c r="I120" s="5">
        <v>27487000</v>
      </c>
      <c r="J120" s="5">
        <v>27883000</v>
      </c>
      <c r="K120" s="5">
        <v>19500000</v>
      </c>
      <c r="L120" s="5">
        <v>24523000</v>
      </c>
      <c r="M120" s="5">
        <v>3350000</v>
      </c>
      <c r="N120" s="5">
        <v>5422000</v>
      </c>
      <c r="O120" s="5">
        <v>3509000</v>
      </c>
      <c r="P120" s="5">
        <v>10126000</v>
      </c>
      <c r="Q120" s="5">
        <v>1346000</v>
      </c>
      <c r="R120" s="5">
        <v>40000</v>
      </c>
      <c r="S120" s="5">
        <v>677000</v>
      </c>
      <c r="T120" s="5">
        <v>491000</v>
      </c>
      <c r="U120" s="5">
        <v>242000</v>
      </c>
      <c r="V120" s="5">
        <v>1091000</v>
      </c>
      <c r="X120" s="5">
        <v>8553000000</v>
      </c>
      <c r="Y120" s="5">
        <v>17355000000</v>
      </c>
      <c r="Z120" s="5">
        <v>25240000000</v>
      </c>
      <c r="AA120" s="2">
        <v>12425000000</v>
      </c>
    </row>
    <row r="121" spans="3:27" ht="15.5" x14ac:dyDescent="0.35">
      <c r="C121" t="s">
        <v>130</v>
      </c>
      <c r="D121" s="5">
        <v>8801812000</v>
      </c>
      <c r="E121" s="5">
        <v>7651696000</v>
      </c>
      <c r="F121" s="5">
        <v>7665809000</v>
      </c>
      <c r="G121" s="5">
        <v>5998537000</v>
      </c>
      <c r="I121" s="5">
        <v>7449655000</v>
      </c>
      <c r="J121" s="5">
        <v>2726157000</v>
      </c>
      <c r="K121" s="5">
        <v>2620552000</v>
      </c>
      <c r="L121" s="5">
        <v>2120765000</v>
      </c>
      <c r="M121" s="5">
        <v>2060588000</v>
      </c>
      <c r="N121" s="5">
        <v>1782319000</v>
      </c>
      <c r="O121" s="5">
        <v>1690219000</v>
      </c>
      <c r="P121" s="5">
        <v>1403409000</v>
      </c>
      <c r="Q121" s="5">
        <v>1318482000</v>
      </c>
      <c r="R121" s="5">
        <v>987601000</v>
      </c>
      <c r="S121" s="5">
        <v>975540000</v>
      </c>
      <c r="T121" s="5">
        <v>1054262000</v>
      </c>
      <c r="U121" s="5">
        <v>1052115000</v>
      </c>
      <c r="V121" s="5">
        <v>966285000</v>
      </c>
      <c r="W121" s="5">
        <v>807253000</v>
      </c>
      <c r="X121" s="5">
        <v>952955000000</v>
      </c>
      <c r="Y121" s="5">
        <v>962052000000</v>
      </c>
      <c r="Z121" s="5">
        <v>962680000000</v>
      </c>
      <c r="AA121" s="2">
        <v>1039061000000</v>
      </c>
    </row>
    <row r="122" spans="3:27" ht="15.5" x14ac:dyDescent="0.35">
      <c r="C122" t="s">
        <v>131</v>
      </c>
    </row>
    <row r="123" spans="3:27" ht="15.5" x14ac:dyDescent="0.35">
      <c r="C123" t="s">
        <v>132</v>
      </c>
      <c r="D123" s="5">
        <v>434315000</v>
      </c>
      <c r="E123" s="5">
        <v>434315000</v>
      </c>
      <c r="F123" s="5">
        <v>434315000</v>
      </c>
      <c r="G123" s="5">
        <v>434315000</v>
      </c>
      <c r="I123" s="5">
        <v>434315000</v>
      </c>
      <c r="J123" s="5">
        <v>434315000</v>
      </c>
      <c r="K123" s="5">
        <v>434315000</v>
      </c>
      <c r="L123" s="5">
        <v>434315000</v>
      </c>
      <c r="M123" s="5">
        <v>434315000</v>
      </c>
      <c r="N123" s="5">
        <v>380947000</v>
      </c>
      <c r="O123" s="5">
        <v>380947000</v>
      </c>
      <c r="P123" s="5">
        <v>380947000</v>
      </c>
      <c r="Q123" s="5">
        <v>380947000</v>
      </c>
      <c r="R123" s="5">
        <v>359989000</v>
      </c>
      <c r="S123" s="5">
        <v>359989000</v>
      </c>
      <c r="T123" s="5">
        <v>359989000</v>
      </c>
      <c r="U123" s="5">
        <v>359989000</v>
      </c>
      <c r="V123" s="5">
        <v>341030000</v>
      </c>
      <c r="W123" s="5">
        <v>341030000</v>
      </c>
      <c r="X123" s="5">
        <v>728401000000</v>
      </c>
      <c r="Y123" s="5">
        <v>728401000000</v>
      </c>
      <c r="Z123" s="5">
        <v>728401000000</v>
      </c>
      <c r="AA123" s="2">
        <v>728401000000</v>
      </c>
    </row>
    <row r="124" spans="3:27" ht="15.5" x14ac:dyDescent="0.35">
      <c r="C124" t="s">
        <v>133</v>
      </c>
      <c r="D124" s="5">
        <v>1470708000</v>
      </c>
      <c r="E124" s="5">
        <v>1470708000</v>
      </c>
      <c r="F124" s="5">
        <v>1470708000</v>
      </c>
      <c r="G124" s="5">
        <v>1470387000</v>
      </c>
      <c r="I124" s="5">
        <v>1470708000</v>
      </c>
      <c r="J124" s="5">
        <v>1471175000</v>
      </c>
      <c r="K124" s="5">
        <v>1471175000</v>
      </c>
      <c r="L124" s="5">
        <v>1471175000</v>
      </c>
      <c r="M124" s="5">
        <v>1474123000</v>
      </c>
      <c r="N124" s="5">
        <v>459075000</v>
      </c>
      <c r="O124" s="5">
        <v>459075000</v>
      </c>
      <c r="P124" s="5">
        <v>459075000</v>
      </c>
      <c r="Q124" s="5">
        <v>459075000</v>
      </c>
      <c r="R124" s="5">
        <v>108675000</v>
      </c>
      <c r="S124" s="5">
        <v>108675000</v>
      </c>
      <c r="T124" s="5">
        <v>108675000</v>
      </c>
      <c r="U124" s="5">
        <v>108675000</v>
      </c>
      <c r="X124" s="5">
        <v>263531000000</v>
      </c>
      <c r="Y124" s="5">
        <v>263531000000</v>
      </c>
      <c r="Z124" s="5">
        <v>263531000000</v>
      </c>
      <c r="AA124" s="2">
        <v>263531000000</v>
      </c>
    </row>
    <row r="125" spans="3:27" ht="15.5" x14ac:dyDescent="0.35">
      <c r="C125" t="s">
        <v>134</v>
      </c>
      <c r="D125" s="5">
        <v>34039000</v>
      </c>
      <c r="E125" s="5">
        <v>31039000</v>
      </c>
      <c r="F125" s="5">
        <v>31039000</v>
      </c>
      <c r="G125" s="5">
        <v>31039000</v>
      </c>
      <c r="I125" s="5">
        <v>31039000</v>
      </c>
      <c r="J125" s="5">
        <v>27439000</v>
      </c>
      <c r="K125" s="5">
        <v>27439000</v>
      </c>
      <c r="L125" s="5">
        <v>27439000</v>
      </c>
      <c r="M125" s="5">
        <v>24439000</v>
      </c>
      <c r="N125" s="5">
        <v>23412000</v>
      </c>
      <c r="O125" s="5">
        <v>22939000</v>
      </c>
      <c r="P125" s="5">
        <v>19339000</v>
      </c>
      <c r="Q125" s="5">
        <v>13039000</v>
      </c>
      <c r="R125" s="5">
        <v>7039000</v>
      </c>
      <c r="S125" s="5">
        <v>5639000</v>
      </c>
      <c r="T125" s="5">
        <v>4739000</v>
      </c>
      <c r="U125" s="5">
        <v>3939000</v>
      </c>
      <c r="V125" s="5">
        <v>3939000</v>
      </c>
      <c r="W125" s="5">
        <v>3339000</v>
      </c>
      <c r="X125" s="5">
        <v>20000000000</v>
      </c>
      <c r="Y125" s="5">
        <v>10000000000</v>
      </c>
      <c r="Z125" s="5">
        <v>10000000000</v>
      </c>
    </row>
    <row r="126" spans="3:27" ht="15.5" x14ac:dyDescent="0.35">
      <c r="C126" t="s">
        <v>135</v>
      </c>
      <c r="D126" s="5">
        <v>34039000</v>
      </c>
      <c r="E126" s="5">
        <v>31039000</v>
      </c>
      <c r="F126" s="5">
        <v>31039000</v>
      </c>
      <c r="G126" s="5">
        <v>31039000</v>
      </c>
      <c r="I126" s="5">
        <v>31039000</v>
      </c>
      <c r="J126" s="5">
        <v>27439000</v>
      </c>
      <c r="K126" s="5">
        <v>27439000</v>
      </c>
      <c r="L126" s="5">
        <v>27439000</v>
      </c>
      <c r="M126" s="5">
        <v>24439000</v>
      </c>
      <c r="N126" s="5">
        <v>23412000</v>
      </c>
      <c r="O126" s="5">
        <v>22939000</v>
      </c>
      <c r="P126" s="5">
        <v>19339000</v>
      </c>
      <c r="Q126" s="5">
        <v>13039000</v>
      </c>
      <c r="R126" s="5">
        <v>7039000</v>
      </c>
      <c r="S126" s="5">
        <v>5639000</v>
      </c>
      <c r="T126" s="5">
        <v>4739000</v>
      </c>
      <c r="U126" s="5">
        <v>3939000</v>
      </c>
      <c r="V126" s="5">
        <v>3939000</v>
      </c>
      <c r="W126" s="5">
        <v>3339000</v>
      </c>
      <c r="X126" s="5">
        <v>20000000000</v>
      </c>
      <c r="Y126" s="5">
        <v>10000000000</v>
      </c>
      <c r="Z126" s="5">
        <v>10000000000</v>
      </c>
    </row>
    <row r="127" spans="3:27" ht="15.5" x14ac:dyDescent="0.35">
      <c r="C127" t="s">
        <v>137</v>
      </c>
      <c r="D127" s="5">
        <v>34039000</v>
      </c>
      <c r="E127" s="5">
        <v>31039000</v>
      </c>
      <c r="F127" s="5">
        <v>31039000</v>
      </c>
      <c r="G127" s="5">
        <v>31039000</v>
      </c>
      <c r="I127" s="5">
        <v>31039000</v>
      </c>
      <c r="J127" s="5">
        <v>27439000</v>
      </c>
      <c r="K127" s="5">
        <v>27439000</v>
      </c>
      <c r="L127" s="5">
        <v>27439000</v>
      </c>
      <c r="M127" s="5">
        <v>24439000</v>
      </c>
      <c r="N127" s="5">
        <v>23412000</v>
      </c>
      <c r="O127" s="5">
        <v>22939000</v>
      </c>
      <c r="P127" s="5">
        <v>19339000</v>
      </c>
      <c r="Q127" s="5">
        <v>13039000</v>
      </c>
      <c r="R127" s="5">
        <v>7039000</v>
      </c>
      <c r="S127" s="5">
        <v>5639000</v>
      </c>
      <c r="T127" s="5">
        <v>4739000</v>
      </c>
      <c r="U127" s="5">
        <v>3939000</v>
      </c>
      <c r="V127" s="5">
        <v>3939000</v>
      </c>
      <c r="W127" s="5">
        <v>3339000</v>
      </c>
      <c r="X127" s="5">
        <v>20000000000</v>
      </c>
      <c r="Y127" s="5">
        <v>10000000000</v>
      </c>
      <c r="Z127" s="5">
        <v>10000000000</v>
      </c>
    </row>
    <row r="128" spans="3:27" ht="15.5" x14ac:dyDescent="0.35">
      <c r="C128" t="s">
        <v>291</v>
      </c>
      <c r="D128" s="5">
        <v>1003746000</v>
      </c>
      <c r="E128" s="5">
        <v>991173000</v>
      </c>
      <c r="F128" s="5">
        <v>927269000</v>
      </c>
      <c r="G128" s="5">
        <v>1049871000</v>
      </c>
      <c r="I128" s="5">
        <v>927269000</v>
      </c>
      <c r="J128" s="5">
        <v>299294000</v>
      </c>
      <c r="K128" s="5">
        <v>254768000</v>
      </c>
      <c r="L128" s="5">
        <v>3632000</v>
      </c>
      <c r="M128" s="5">
        <v>3493000</v>
      </c>
      <c r="N128" s="5">
        <v>4358000</v>
      </c>
      <c r="O128" s="5">
        <v>5452000</v>
      </c>
      <c r="P128" s="5">
        <v>5686000</v>
      </c>
      <c r="Q128" s="5">
        <v>5915000</v>
      </c>
      <c r="R128" s="5">
        <v>6670000</v>
      </c>
      <c r="S128" s="5">
        <v>6742000</v>
      </c>
      <c r="T128" s="5">
        <v>7674000</v>
      </c>
      <c r="U128" s="5">
        <v>9167000</v>
      </c>
      <c r="V128" s="5">
        <v>10611000</v>
      </c>
    </row>
    <row r="129" spans="2:27" ht="15.5" x14ac:dyDescent="0.35">
      <c r="C129" t="s">
        <v>10</v>
      </c>
      <c r="D129" s="5">
        <v>4964315000</v>
      </c>
      <c r="E129" s="5">
        <v>4856953000</v>
      </c>
      <c r="F129" s="5">
        <v>4656915000</v>
      </c>
      <c r="G129" s="5">
        <v>4973280000</v>
      </c>
      <c r="I129" s="5">
        <v>4656915000</v>
      </c>
      <c r="J129" s="5">
        <v>2937459000</v>
      </c>
      <c r="K129" s="5">
        <v>2993900000</v>
      </c>
      <c r="L129" s="5">
        <v>2809106000</v>
      </c>
      <c r="M129" s="5">
        <v>2932472000</v>
      </c>
      <c r="N129" s="5">
        <v>1811428000</v>
      </c>
      <c r="O129" s="5">
        <v>1760992000</v>
      </c>
      <c r="P129" s="5">
        <v>1770077000</v>
      </c>
      <c r="Q129" s="5">
        <v>1668822000</v>
      </c>
      <c r="R129" s="5">
        <v>1141668000</v>
      </c>
      <c r="S129" s="5">
        <v>886846000</v>
      </c>
      <c r="T129" s="5">
        <v>869248000</v>
      </c>
      <c r="U129" s="5">
        <v>855323000</v>
      </c>
      <c r="V129" s="5">
        <v>720830000</v>
      </c>
      <c r="W129" s="5">
        <v>797669000</v>
      </c>
      <c r="X129" s="5">
        <v>2050131000000</v>
      </c>
      <c r="Y129" s="5">
        <v>1785863000000</v>
      </c>
      <c r="Z129" s="5">
        <v>1411986000000</v>
      </c>
      <c r="AA129" s="2">
        <v>1571421000000</v>
      </c>
    </row>
    <row r="130" spans="2:27" ht="15.5" x14ac:dyDescent="0.35">
      <c r="C130" t="s">
        <v>138</v>
      </c>
      <c r="D130" s="5">
        <v>13766127000</v>
      </c>
      <c r="E130" s="5">
        <v>12508649000</v>
      </c>
      <c r="F130" s="5">
        <v>12322724000</v>
      </c>
      <c r="G130" s="5">
        <v>10971817000</v>
      </c>
      <c r="I130" s="5">
        <v>12106570000</v>
      </c>
      <c r="J130" s="5">
        <v>5663616000</v>
      </c>
      <c r="K130" s="5">
        <v>5614452000</v>
      </c>
      <c r="L130" s="5">
        <v>4929871000</v>
      </c>
      <c r="M130" s="5">
        <v>4993060000</v>
      </c>
      <c r="N130" s="5">
        <v>3593747000</v>
      </c>
      <c r="O130" s="5">
        <v>3451211000</v>
      </c>
      <c r="P130" s="5">
        <v>3173486000</v>
      </c>
      <c r="Q130" s="5">
        <v>2987304000</v>
      </c>
      <c r="R130" s="5">
        <v>2129269000</v>
      </c>
      <c r="S130" s="5">
        <v>1862386000</v>
      </c>
      <c r="T130" s="5">
        <v>1923510000</v>
      </c>
      <c r="U130" s="5">
        <v>1907438000</v>
      </c>
      <c r="V130" s="5">
        <v>1687115000</v>
      </c>
      <c r="W130" s="5">
        <v>1604922000</v>
      </c>
      <c r="X130" s="5">
        <v>3003086000000</v>
      </c>
      <c r="Y130" s="5">
        <v>2747915000000</v>
      </c>
      <c r="Z130" s="5">
        <v>2374666000000</v>
      </c>
      <c r="AA130" s="2">
        <v>2610482000000</v>
      </c>
    </row>
    <row r="131" spans="2:27" ht="15.5" x14ac:dyDescent="0.35">
      <c r="C131" t="s">
        <v>139</v>
      </c>
      <c r="D131" s="5">
        <v>86511545092</v>
      </c>
      <c r="E131" s="5">
        <v>86511545092</v>
      </c>
      <c r="F131" s="5">
        <v>86511545092</v>
      </c>
      <c r="G131" s="5">
        <v>86511545092</v>
      </c>
      <c r="I131" s="5">
        <v>86511545092</v>
      </c>
      <c r="J131" s="5">
        <v>86511545092</v>
      </c>
      <c r="K131" s="5">
        <v>86511545092</v>
      </c>
      <c r="L131" s="5">
        <v>86511545092</v>
      </c>
      <c r="M131" s="5">
        <v>21627886273</v>
      </c>
      <c r="N131" s="5">
        <v>17833520260</v>
      </c>
      <c r="O131" s="5">
        <v>17833520260</v>
      </c>
      <c r="P131" s="5">
        <v>17833520260</v>
      </c>
      <c r="Q131" s="5">
        <v>17833520260</v>
      </c>
      <c r="R131" s="5">
        <v>3286962558</v>
      </c>
      <c r="S131" s="5">
        <v>3286962558</v>
      </c>
      <c r="T131" s="5">
        <v>3286962558</v>
      </c>
      <c r="U131" s="5">
        <v>3286962558</v>
      </c>
      <c r="V131" s="5">
        <v>3066196416</v>
      </c>
      <c r="W131" s="5">
        <v>3066196416</v>
      </c>
      <c r="X131" s="5">
        <v>728401000</v>
      </c>
      <c r="Y131" s="5">
        <v>728401000</v>
      </c>
      <c r="Z131" s="5">
        <v>728401000</v>
      </c>
      <c r="AA131" s="2">
        <v>728401000</v>
      </c>
    </row>
    <row r="133" spans="2:27" ht="15.5" x14ac:dyDescent="0.35">
      <c r="B133" t="s">
        <v>140</v>
      </c>
      <c r="C133" t="s">
        <v>141</v>
      </c>
      <c r="D133" s="5">
        <v>200740000</v>
      </c>
      <c r="E133" s="5">
        <v>-191130000</v>
      </c>
      <c r="F133" s="5">
        <v>274588000</v>
      </c>
      <c r="G133" s="5">
        <v>111172000</v>
      </c>
      <c r="I133" s="5">
        <v>349912000</v>
      </c>
      <c r="J133" s="5">
        <v>-158995000</v>
      </c>
      <c r="K133" s="5">
        <v>132175000</v>
      </c>
      <c r="L133" s="5">
        <v>-249400000</v>
      </c>
      <c r="M133" s="5">
        <v>221854000</v>
      </c>
      <c r="N133" s="5">
        <v>388412000</v>
      </c>
      <c r="O133" s="5">
        <v>238133000</v>
      </c>
      <c r="P133" s="5">
        <v>403515000</v>
      </c>
      <c r="Q133" s="5">
        <v>394405000</v>
      </c>
      <c r="R133" s="5">
        <v>475893000</v>
      </c>
      <c r="S133" s="5">
        <v>104714000</v>
      </c>
      <c r="T133" s="5">
        <v>116197000</v>
      </c>
      <c r="U133" s="5">
        <v>153843000</v>
      </c>
      <c r="V133" s="5">
        <v>145982000</v>
      </c>
      <c r="W133" s="5">
        <v>121214000</v>
      </c>
      <c r="X133" s="5">
        <v>579350000000</v>
      </c>
      <c r="Y133" s="5">
        <v>601240000000</v>
      </c>
      <c r="Z133" s="5">
        <v>-85899000000</v>
      </c>
      <c r="AA133" s="2">
        <v>543326000000</v>
      </c>
    </row>
    <row r="134" spans="2:27" ht="15.5" x14ac:dyDescent="0.35">
      <c r="C134" t="s">
        <v>457</v>
      </c>
      <c r="D134" s="5">
        <v>3168342000</v>
      </c>
      <c r="E134" s="5">
        <v>2016229000</v>
      </c>
      <c r="F134" s="5">
        <v>2595262000</v>
      </c>
      <c r="G134" s="5">
        <v>2299876000</v>
      </c>
      <c r="I134" s="5">
        <v>7312295000</v>
      </c>
      <c r="J134" s="5">
        <v>1724046000</v>
      </c>
      <c r="K134" s="5">
        <v>2128578000</v>
      </c>
      <c r="L134" s="5">
        <v>2449431000</v>
      </c>
      <c r="M134" s="5">
        <v>2538352000</v>
      </c>
      <c r="N134" s="5">
        <v>1847359000</v>
      </c>
      <c r="O134" s="5">
        <v>1868924000</v>
      </c>
      <c r="P134" s="5">
        <v>2591920000</v>
      </c>
      <c r="Q134" s="5">
        <v>2353460000</v>
      </c>
      <c r="R134" s="5">
        <v>1843295000</v>
      </c>
      <c r="S134" s="5">
        <v>1435887000</v>
      </c>
      <c r="T134" s="5">
        <v>2532884000</v>
      </c>
      <c r="U134" s="5">
        <v>2479694000</v>
      </c>
      <c r="V134" s="5">
        <v>2263690000</v>
      </c>
      <c r="W134" s="5">
        <v>564616000</v>
      </c>
      <c r="X134" s="5">
        <v>5679005000000</v>
      </c>
      <c r="Y134" s="5">
        <v>5077730000000</v>
      </c>
      <c r="Z134" s="5">
        <v>5877487000000</v>
      </c>
      <c r="AA134" s="2">
        <v>4741398000000</v>
      </c>
    </row>
    <row r="135" spans="2:27" ht="15.5" x14ac:dyDescent="0.35">
      <c r="C135" t="s">
        <v>459</v>
      </c>
      <c r="D135" s="5">
        <v>-2967917000</v>
      </c>
      <c r="E135" s="5">
        <v>-2216903000</v>
      </c>
      <c r="F135" s="5">
        <v>-2351273000</v>
      </c>
      <c r="G135" s="5">
        <v>-2201436000</v>
      </c>
      <c r="I135" s="5">
        <v>-7014688000</v>
      </c>
      <c r="J135" s="5">
        <v>-1928275000</v>
      </c>
      <c r="K135" s="5">
        <v>-2030082000</v>
      </c>
      <c r="L135" s="5">
        <v>-2715839000</v>
      </c>
      <c r="M135" s="5">
        <v>-2307560000</v>
      </c>
      <c r="N135" s="5">
        <v>-1545302000</v>
      </c>
      <c r="O135" s="5">
        <v>-1629962000</v>
      </c>
      <c r="P135" s="5">
        <v>-2134944000</v>
      </c>
      <c r="Q135" s="5">
        <v>-1812527000</v>
      </c>
      <c r="R135" s="5">
        <v>-1352401000</v>
      </c>
      <c r="S135" s="5">
        <v>-1348696000</v>
      </c>
      <c r="T135" s="5">
        <v>-2442796000</v>
      </c>
      <c r="U135" s="5">
        <v>-2337443000</v>
      </c>
      <c r="V135" s="5">
        <v>-2115074000</v>
      </c>
      <c r="W135" s="5">
        <v>-474560000</v>
      </c>
      <c r="X135" s="5">
        <v>-4977900000000</v>
      </c>
      <c r="Y135" s="5">
        <v>-4137558000000</v>
      </c>
      <c r="Z135" s="5">
        <v>-5788251000000</v>
      </c>
      <c r="AA135" s="2">
        <v>-4051436000000</v>
      </c>
    </row>
    <row r="136" spans="2:27" ht="15.5" x14ac:dyDescent="0.35">
      <c r="C136" t="s">
        <v>596</v>
      </c>
      <c r="D136" s="5">
        <v>19061000</v>
      </c>
      <c r="E136" s="5">
        <v>16605000</v>
      </c>
      <c r="F136" s="5">
        <v>68592000</v>
      </c>
      <c r="G136" s="5">
        <v>21366000</v>
      </c>
      <c r="I136" s="5">
        <v>120281000</v>
      </c>
      <c r="J136" s="5">
        <v>87912000</v>
      </c>
      <c r="K136" s="5">
        <v>60749000</v>
      </c>
      <c r="L136" s="5">
        <v>18150000</v>
      </c>
      <c r="M136" s="5">
        <v>8183000</v>
      </c>
      <c r="N136" s="5">
        <v>6576000</v>
      </c>
      <c r="O136" s="5">
        <v>12835000</v>
      </c>
      <c r="P136" s="5">
        <v>9913000</v>
      </c>
      <c r="Q136" s="5">
        <v>3407000</v>
      </c>
      <c r="R136" s="5">
        <v>1906000</v>
      </c>
      <c r="S136" s="5">
        <v>810000</v>
      </c>
      <c r="T136" s="5">
        <v>2694000</v>
      </c>
      <c r="U136" s="5">
        <v>1261000</v>
      </c>
      <c r="V136" s="5">
        <v>1030000</v>
      </c>
      <c r="W136" s="5">
        <v>203000</v>
      </c>
      <c r="X136" s="5">
        <v>9099000000</v>
      </c>
      <c r="Y136" s="5">
        <v>13744000000</v>
      </c>
      <c r="Z136" s="5">
        <v>14403000000</v>
      </c>
      <c r="AA136" s="2">
        <v>7563000000</v>
      </c>
    </row>
    <row r="137" spans="2:27" ht="15.5" x14ac:dyDescent="0.35">
      <c r="C137" t="s">
        <v>2925</v>
      </c>
      <c r="M137" s="5">
        <v>2435000</v>
      </c>
      <c r="N137" s="5">
        <v>-2482000</v>
      </c>
    </row>
    <row r="138" spans="2:27" ht="15.5" x14ac:dyDescent="0.35">
      <c r="C138" t="s">
        <v>1073</v>
      </c>
      <c r="E138" s="5">
        <v>11973000</v>
      </c>
      <c r="F138" s="5">
        <v>20788000</v>
      </c>
      <c r="G138" s="5">
        <v>26442000</v>
      </c>
      <c r="I138" s="5">
        <v>69889000</v>
      </c>
      <c r="J138" s="5">
        <v>60056000</v>
      </c>
      <c r="K138" s="5">
        <v>55899000</v>
      </c>
      <c r="L138" s="5">
        <v>57668000</v>
      </c>
      <c r="M138" s="5">
        <v>44333000</v>
      </c>
      <c r="N138" s="5">
        <v>103906000</v>
      </c>
      <c r="O138" s="5">
        <v>53927000</v>
      </c>
      <c r="P138" s="5">
        <v>69751000</v>
      </c>
      <c r="Q138" s="5">
        <v>17163000</v>
      </c>
      <c r="R138" s="5">
        <v>54192000</v>
      </c>
      <c r="S138" s="5">
        <v>44854000</v>
      </c>
      <c r="T138" s="5">
        <v>61404000</v>
      </c>
      <c r="U138" s="5">
        <v>39613000</v>
      </c>
      <c r="V138" s="5">
        <v>35070000</v>
      </c>
      <c r="W138" s="5">
        <v>45830000</v>
      </c>
      <c r="X138" s="5">
        <v>105631000000</v>
      </c>
      <c r="Z138" s="5">
        <v>66650000000</v>
      </c>
      <c r="AA138" s="2">
        <v>1866000000</v>
      </c>
    </row>
    <row r="139" spans="2:27" ht="15.5" x14ac:dyDescent="0.35">
      <c r="C139" t="s">
        <v>593</v>
      </c>
      <c r="D139" s="5">
        <v>315000</v>
      </c>
      <c r="E139" s="5">
        <v>-2429000</v>
      </c>
      <c r="F139" s="5">
        <v>9811000</v>
      </c>
      <c r="G139" s="5">
        <v>-13710000</v>
      </c>
      <c r="I139" s="5">
        <v>-17584000</v>
      </c>
      <c r="J139" s="5">
        <v>-14822000</v>
      </c>
      <c r="K139" s="5">
        <v>-22220000</v>
      </c>
      <c r="L139" s="5">
        <v>-40660000</v>
      </c>
      <c r="M139" s="5">
        <v>-55706000</v>
      </c>
      <c r="N139" s="5">
        <v>-15069000</v>
      </c>
      <c r="O139" s="5">
        <v>-54756000</v>
      </c>
      <c r="P139" s="5">
        <v>-123212000</v>
      </c>
      <c r="Q139" s="5">
        <v>-163691000</v>
      </c>
      <c r="R139" s="5">
        <v>-69193000</v>
      </c>
      <c r="S139" s="5">
        <v>-27331000</v>
      </c>
      <c r="T139" s="5">
        <v>-35295000</v>
      </c>
      <c r="U139" s="5">
        <v>-28021000</v>
      </c>
      <c r="V139" s="5">
        <v>-37704000</v>
      </c>
      <c r="W139" s="5">
        <v>-14672000</v>
      </c>
      <c r="X139" s="5">
        <v>-113658000000</v>
      </c>
      <c r="Y139" s="5">
        <v>-145074000000</v>
      </c>
      <c r="Z139" s="5">
        <v>-134008000000</v>
      </c>
      <c r="AA139" s="2">
        <v>-33107000000</v>
      </c>
    </row>
    <row r="140" spans="2:27" ht="15.5" x14ac:dyDescent="0.35">
      <c r="C140" t="s">
        <v>843</v>
      </c>
      <c r="X140" s="5">
        <v>-74868000000</v>
      </c>
      <c r="Y140" s="5">
        <v>-132588000000</v>
      </c>
      <c r="Z140" s="5">
        <v>-67585000000</v>
      </c>
      <c r="AA140" s="2">
        <v>-56849000000</v>
      </c>
    </row>
    <row r="141" spans="2:27" ht="15.5" x14ac:dyDescent="0.35">
      <c r="C141" t="s">
        <v>986</v>
      </c>
      <c r="D141" s="5">
        <v>59168000</v>
      </c>
      <c r="E141" s="5">
        <v>-59168000</v>
      </c>
      <c r="F141" s="5">
        <v>-72536000</v>
      </c>
      <c r="G141" s="5">
        <v>-52396000</v>
      </c>
      <c r="I141" s="5">
        <v>-226888000</v>
      </c>
      <c r="J141" s="5">
        <v>-127813000</v>
      </c>
      <c r="K141" s="5">
        <v>-101711000</v>
      </c>
      <c r="L141" s="5">
        <v>-75394000</v>
      </c>
      <c r="M141" s="5">
        <v>-57259000</v>
      </c>
      <c r="N141" s="5">
        <v>-58082000</v>
      </c>
      <c r="O141" s="5">
        <v>-47454000</v>
      </c>
      <c r="P141" s="5">
        <v>-47279000</v>
      </c>
      <c r="Q141" s="5">
        <v>-29872000</v>
      </c>
      <c r="R141" s="5">
        <v>-27873000</v>
      </c>
      <c r="S141" s="5">
        <v>-25157000</v>
      </c>
      <c r="T141" s="5">
        <v>-25927000</v>
      </c>
      <c r="U141" s="5">
        <v>-19716000</v>
      </c>
      <c r="V141" s="5">
        <v>-39317000</v>
      </c>
      <c r="W141" s="5">
        <v>-17536000</v>
      </c>
    </row>
    <row r="142" spans="2:27" ht="15.5" x14ac:dyDescent="0.35">
      <c r="C142" t="s">
        <v>178</v>
      </c>
      <c r="D142" s="5">
        <v>114906000</v>
      </c>
      <c r="E142" s="5">
        <v>209415000</v>
      </c>
      <c r="F142" s="5">
        <v>1286996000</v>
      </c>
      <c r="G142" s="5">
        <v>135767000</v>
      </c>
      <c r="I142" s="5">
        <v>3204092000</v>
      </c>
      <c r="J142" s="5">
        <v>162902000</v>
      </c>
      <c r="K142" s="5">
        <v>317930000</v>
      </c>
      <c r="L142" s="5">
        <v>365238000</v>
      </c>
      <c r="M142" s="5">
        <v>1134191000</v>
      </c>
      <c r="N142" s="5">
        <v>-18049000</v>
      </c>
      <c r="O142" s="5">
        <v>107181000</v>
      </c>
      <c r="P142" s="5">
        <v>-152461000</v>
      </c>
      <c r="Q142" s="5">
        <v>378490000</v>
      </c>
      <c r="R142" s="5">
        <v>-204983000</v>
      </c>
      <c r="S142" s="5">
        <v>22228000</v>
      </c>
      <c r="T142" s="5">
        <v>89294000</v>
      </c>
      <c r="U142" s="5">
        <v>98292000</v>
      </c>
      <c r="V142" s="5">
        <v>7259000</v>
      </c>
      <c r="W142" s="5">
        <v>34539000</v>
      </c>
      <c r="X142" s="5">
        <v>-528291000000</v>
      </c>
      <c r="Y142" s="5">
        <v>-161076000000</v>
      </c>
      <c r="Z142" s="5">
        <v>-145680000000</v>
      </c>
    </row>
    <row r="143" spans="2:27" ht="15.5" x14ac:dyDescent="0.35">
      <c r="C143" t="s">
        <v>179</v>
      </c>
      <c r="D143" s="5">
        <v>-221229000</v>
      </c>
      <c r="E143" s="5">
        <v>68833000</v>
      </c>
      <c r="F143" s="5">
        <v>-1391711000</v>
      </c>
      <c r="G143" s="5">
        <v>-492589000</v>
      </c>
      <c r="I143" s="5">
        <v>-2181294000</v>
      </c>
      <c r="J143" s="5">
        <v>-76607000</v>
      </c>
      <c r="K143" s="5">
        <v>-414281000</v>
      </c>
      <c r="L143" s="5">
        <v>-256101000</v>
      </c>
      <c r="M143" s="5">
        <v>-728148000</v>
      </c>
      <c r="N143" s="5">
        <v>-325947000</v>
      </c>
      <c r="O143" s="5">
        <v>-425803000</v>
      </c>
      <c r="P143" s="5">
        <v>-245187000</v>
      </c>
      <c r="Q143" s="5">
        <v>-79404000</v>
      </c>
      <c r="R143" s="5">
        <v>-208692000</v>
      </c>
      <c r="S143" s="5">
        <v>-213198000</v>
      </c>
      <c r="T143" s="5">
        <v>-123838000</v>
      </c>
      <c r="U143" s="5">
        <v>-149955000</v>
      </c>
      <c r="V143" s="5">
        <v>-126996000</v>
      </c>
      <c r="W143" s="5">
        <v>-35207000</v>
      </c>
      <c r="X143" s="5">
        <v>-51949000000</v>
      </c>
      <c r="Y143" s="5">
        <v>-90557000000</v>
      </c>
      <c r="Z143" s="5">
        <v>6074000000</v>
      </c>
      <c r="AA143" s="2">
        <v>7834000000</v>
      </c>
    </row>
    <row r="144" spans="2:27" ht="15.5" x14ac:dyDescent="0.35">
      <c r="C144" t="s">
        <v>2926</v>
      </c>
      <c r="S144" s="5">
        <v>-40500000</v>
      </c>
      <c r="T144" s="5">
        <v>-8100000</v>
      </c>
      <c r="U144" s="5">
        <v>-5400000</v>
      </c>
    </row>
    <row r="145" spans="3:27" ht="15.5" x14ac:dyDescent="0.35">
      <c r="C145" t="s">
        <v>2927</v>
      </c>
      <c r="N145" s="5">
        <v>-5000</v>
      </c>
      <c r="O145" s="5">
        <v>-18000</v>
      </c>
      <c r="P145" s="5">
        <v>-124000</v>
      </c>
    </row>
    <row r="146" spans="3:27" ht="15.5" x14ac:dyDescent="0.35">
      <c r="C146" t="s">
        <v>764</v>
      </c>
      <c r="E146" s="5">
        <v>33489000</v>
      </c>
      <c r="F146" s="5">
        <v>6222000</v>
      </c>
      <c r="I146" s="5">
        <v>6222000</v>
      </c>
    </row>
    <row r="147" spans="3:27" ht="15.5" x14ac:dyDescent="0.35">
      <c r="C147" t="s">
        <v>180</v>
      </c>
      <c r="L147" s="5">
        <v>54000</v>
      </c>
      <c r="N147" s="5">
        <v>917000</v>
      </c>
      <c r="O147" s="5">
        <v>281000</v>
      </c>
      <c r="P147" s="5">
        <v>7000</v>
      </c>
      <c r="R147" s="5">
        <v>116000</v>
      </c>
      <c r="S147" s="5">
        <v>34000</v>
      </c>
      <c r="T147" s="5">
        <v>31000</v>
      </c>
      <c r="U147" s="5">
        <v>6625000</v>
      </c>
      <c r="V147" s="5">
        <v>555000</v>
      </c>
      <c r="X147" s="5">
        <v>213000000</v>
      </c>
      <c r="Y147" s="5">
        <v>5966000000</v>
      </c>
      <c r="Z147" s="5">
        <v>936000000</v>
      </c>
      <c r="AA147" s="2">
        <v>4825000000</v>
      </c>
    </row>
    <row r="148" spans="3:27" ht="15.5" x14ac:dyDescent="0.35">
      <c r="C148" t="s">
        <v>185</v>
      </c>
      <c r="D148" s="5">
        <v>-148988000</v>
      </c>
      <c r="E148" s="5">
        <v>-134775000</v>
      </c>
      <c r="F148" s="5">
        <v>-373578000</v>
      </c>
      <c r="G148" s="5">
        <v>-187155000</v>
      </c>
      <c r="I148" s="5">
        <v>-729077000</v>
      </c>
      <c r="J148" s="5">
        <v>-366256000</v>
      </c>
      <c r="K148" s="5">
        <v>-88217000</v>
      </c>
      <c r="L148" s="5">
        <v>-76256000</v>
      </c>
      <c r="M148" s="5">
        <v>-108570000</v>
      </c>
      <c r="N148" s="5">
        <v>-322913000</v>
      </c>
      <c r="O148" s="5">
        <v>-336846000</v>
      </c>
      <c r="P148" s="5">
        <v>-215157000</v>
      </c>
      <c r="Q148" s="5">
        <v>-65439000</v>
      </c>
      <c r="R148" s="5">
        <v>-205149000</v>
      </c>
      <c r="S148" s="5">
        <v>-180301000</v>
      </c>
      <c r="T148" s="5">
        <v>-64714000</v>
      </c>
      <c r="U148" s="5">
        <v>-87794000</v>
      </c>
      <c r="V148" s="5">
        <v>-130239000</v>
      </c>
      <c r="W148" s="5">
        <v>-5078000</v>
      </c>
      <c r="X148" s="5">
        <v>-13661000000</v>
      </c>
      <c r="Y148" s="5">
        <v>-20174000000</v>
      </c>
      <c r="Z148" s="5">
        <v>-9265000000</v>
      </c>
      <c r="AA148" s="2">
        <v>-4554000000</v>
      </c>
    </row>
    <row r="149" spans="3:27" ht="15.5" x14ac:dyDescent="0.35">
      <c r="C149" t="s">
        <v>2748</v>
      </c>
      <c r="N149" s="5">
        <v>7718000</v>
      </c>
      <c r="O149" s="5">
        <v>19524000</v>
      </c>
    </row>
    <row r="150" spans="3:27" ht="15.5" x14ac:dyDescent="0.35">
      <c r="C150" t="s">
        <v>2928</v>
      </c>
      <c r="F150" s="5">
        <v>-7339000</v>
      </c>
      <c r="I150" s="5">
        <v>-7339000</v>
      </c>
      <c r="J150" s="5">
        <v>-1196000</v>
      </c>
      <c r="K150" s="5">
        <v>-8088000</v>
      </c>
      <c r="L150" s="5">
        <v>-3106000</v>
      </c>
      <c r="P150" s="5">
        <v>2675000</v>
      </c>
      <c r="R150" s="5">
        <v>2366000</v>
      </c>
      <c r="U150" s="5">
        <v>1342000</v>
      </c>
      <c r="V150" s="5">
        <v>9908000</v>
      </c>
    </row>
    <row r="151" spans="3:27" ht="15.5" x14ac:dyDescent="0.35">
      <c r="C151" t="s">
        <v>467</v>
      </c>
      <c r="F151" s="5">
        <v>12542000</v>
      </c>
      <c r="G151" s="5">
        <v>-6385000</v>
      </c>
      <c r="M151" s="5">
        <v>-4657000</v>
      </c>
      <c r="N151" s="5">
        <v>-5295000</v>
      </c>
      <c r="O151" s="5">
        <v>-62333000</v>
      </c>
      <c r="P151" s="5">
        <v>-17183000</v>
      </c>
      <c r="Q151" s="5">
        <v>-10806000</v>
      </c>
      <c r="R151" s="5">
        <v>-3101000</v>
      </c>
      <c r="S151" s="5">
        <v>-3837000</v>
      </c>
      <c r="T151" s="5">
        <v>-10051000</v>
      </c>
      <c r="U151" s="5">
        <v>-36194000</v>
      </c>
      <c r="V151" s="5">
        <v>-1254000</v>
      </c>
      <c r="X151" s="5">
        <v>-113466000000</v>
      </c>
    </row>
    <row r="152" spans="3:27" ht="15.5" x14ac:dyDescent="0.35">
      <c r="C152" t="s">
        <v>2929</v>
      </c>
    </row>
    <row r="153" spans="3:27" ht="15.5" x14ac:dyDescent="0.35">
      <c r="C153" t="s">
        <v>2930</v>
      </c>
      <c r="T153" s="5">
        <v>-27444000</v>
      </c>
      <c r="U153" s="5">
        <v>-29795000</v>
      </c>
    </row>
    <row r="154" spans="3:27" ht="15.5" x14ac:dyDescent="0.35">
      <c r="C154" t="s">
        <v>1433</v>
      </c>
      <c r="J154" s="5">
        <v>-37603000</v>
      </c>
    </row>
    <row r="155" spans="3:27" ht="15.5" x14ac:dyDescent="0.35">
      <c r="C155" t="s">
        <v>1211</v>
      </c>
      <c r="R155" s="5">
        <v>-6879000</v>
      </c>
      <c r="S155" s="5">
        <v>-4330000</v>
      </c>
      <c r="T155" s="5">
        <v>-9667000</v>
      </c>
    </row>
    <row r="156" spans="3:27" ht="15.5" x14ac:dyDescent="0.35">
      <c r="C156" t="s">
        <v>2931</v>
      </c>
      <c r="V156" s="5">
        <v>2220000</v>
      </c>
    </row>
    <row r="157" spans="3:27" ht="15.5" x14ac:dyDescent="0.35">
      <c r="C157" t="s">
        <v>1234</v>
      </c>
      <c r="K157" s="5">
        <v>10137000</v>
      </c>
      <c r="V157" s="5">
        <v>161000</v>
      </c>
    </row>
    <row r="158" spans="3:27" ht="15.5" x14ac:dyDescent="0.35">
      <c r="C158" t="s">
        <v>863</v>
      </c>
      <c r="D158" s="5">
        <v>61000</v>
      </c>
      <c r="F158" s="5">
        <v>2099000</v>
      </c>
      <c r="G158" s="5">
        <v>3069000</v>
      </c>
      <c r="I158" s="5">
        <v>5168000</v>
      </c>
      <c r="J158" s="5">
        <v>7592000</v>
      </c>
    </row>
    <row r="159" spans="3:27" ht="15.5" x14ac:dyDescent="0.35">
      <c r="C159" t="s">
        <v>2932</v>
      </c>
      <c r="W159" s="5">
        <v>-28462000</v>
      </c>
      <c r="X159" s="5">
        <v>-186780000000</v>
      </c>
      <c r="Y159" s="5">
        <v>-134831000000</v>
      </c>
    </row>
    <row r="160" spans="3:27" ht="15.5" x14ac:dyDescent="0.35">
      <c r="C160" t="s">
        <v>2933</v>
      </c>
    </row>
    <row r="161" spans="3:26" ht="15.5" x14ac:dyDescent="0.35">
      <c r="C161" t="s">
        <v>412</v>
      </c>
      <c r="X161" s="5">
        <v>280462000000</v>
      </c>
      <c r="Y161" s="5">
        <v>44738000000</v>
      </c>
    </row>
    <row r="162" spans="3:26" ht="15.5" x14ac:dyDescent="0.35">
      <c r="C162" t="s">
        <v>2934</v>
      </c>
      <c r="R162" s="5">
        <v>-4830000</v>
      </c>
      <c r="S162" s="5">
        <v>-14821000</v>
      </c>
      <c r="T162" s="5">
        <v>-3890000</v>
      </c>
    </row>
    <row r="163" spans="3:26" ht="15.5" x14ac:dyDescent="0.35">
      <c r="C163" t="s">
        <v>1121</v>
      </c>
      <c r="F163" s="5">
        <v>-954611000</v>
      </c>
      <c r="I163" s="5">
        <v>-954611000</v>
      </c>
    </row>
    <row r="164" spans="3:26" ht="15.5" x14ac:dyDescent="0.35">
      <c r="C164" t="s">
        <v>1014</v>
      </c>
      <c r="M164" s="5">
        <v>-442000000</v>
      </c>
    </row>
    <row r="165" spans="3:26" ht="15.5" x14ac:dyDescent="0.35">
      <c r="C165" t="s">
        <v>2935</v>
      </c>
      <c r="J165" s="5">
        <v>3239000</v>
      </c>
      <c r="K165" s="5">
        <v>-3239000</v>
      </c>
      <c r="L165" s="5">
        <v>442000000</v>
      </c>
    </row>
    <row r="166" spans="3:26" ht="15.5" x14ac:dyDescent="0.35">
      <c r="C166" t="s">
        <v>2936</v>
      </c>
      <c r="F166" s="5">
        <v>570339000</v>
      </c>
      <c r="I166" s="5">
        <v>570339000</v>
      </c>
      <c r="J166" s="5">
        <v>708854000</v>
      </c>
      <c r="K166" s="5">
        <v>443136000</v>
      </c>
      <c r="L166" s="5">
        <v>10403000</v>
      </c>
    </row>
    <row r="167" spans="3:26" ht="15.5" x14ac:dyDescent="0.35">
      <c r="C167" t="s">
        <v>2937</v>
      </c>
      <c r="D167" s="5">
        <v>-1066000</v>
      </c>
      <c r="F167" s="5">
        <v>-165409000</v>
      </c>
      <c r="G167" s="5">
        <v>78488000</v>
      </c>
      <c r="I167" s="5">
        <v>-346018000</v>
      </c>
      <c r="J167" s="5">
        <v>-3606000</v>
      </c>
      <c r="K167" s="5">
        <v>-135185000</v>
      </c>
    </row>
    <row r="168" spans="3:26" ht="15.5" x14ac:dyDescent="0.35">
      <c r="C168" t="s">
        <v>2938</v>
      </c>
      <c r="D168" s="5">
        <v>-15500000</v>
      </c>
      <c r="J168" s="5">
        <v>-15000000</v>
      </c>
      <c r="K168" s="5">
        <v>-64813000</v>
      </c>
    </row>
    <row r="169" spans="3:26" ht="15.5" x14ac:dyDescent="0.35">
      <c r="C169" t="s">
        <v>1091</v>
      </c>
      <c r="D169" s="5">
        <v>-74736000</v>
      </c>
      <c r="E169" s="5">
        <v>153453000</v>
      </c>
      <c r="F169" s="5">
        <v>-611749000</v>
      </c>
      <c r="G169" s="5">
        <v>-402009000</v>
      </c>
      <c r="I169" s="5">
        <v>-885999000</v>
      </c>
      <c r="J169" s="5">
        <v>-420644000</v>
      </c>
      <c r="K169" s="5">
        <v>-582335000</v>
      </c>
      <c r="L169" s="5">
        <v>-647346000</v>
      </c>
      <c r="M169" s="5">
        <v>-181104000</v>
      </c>
      <c r="N169" s="5">
        <v>-18408000</v>
      </c>
      <c r="O169" s="5">
        <v>-39722000</v>
      </c>
      <c r="P169" s="5">
        <v>-25318000</v>
      </c>
    </row>
    <row r="170" spans="3:26" ht="15.5" x14ac:dyDescent="0.35">
      <c r="C170" t="s">
        <v>411</v>
      </c>
      <c r="N170" s="5">
        <v>13181000</v>
      </c>
    </row>
    <row r="171" spans="3:26" ht="15.5" x14ac:dyDescent="0.35">
      <c r="C171" t="s">
        <v>1551</v>
      </c>
    </row>
    <row r="172" spans="3:26" ht="15.5" x14ac:dyDescent="0.35">
      <c r="C172" t="s">
        <v>2939</v>
      </c>
      <c r="J172" s="5">
        <v>-159000</v>
      </c>
    </row>
    <row r="173" spans="3:26" ht="15.5" x14ac:dyDescent="0.35">
      <c r="C173" t="s">
        <v>766</v>
      </c>
      <c r="F173" s="5">
        <v>61181000</v>
      </c>
      <c r="G173" s="5">
        <v>37000</v>
      </c>
      <c r="I173" s="5">
        <v>39740000</v>
      </c>
      <c r="J173" s="5">
        <v>-39740000</v>
      </c>
    </row>
    <row r="174" spans="3:26" ht="15.5" x14ac:dyDescent="0.35">
      <c r="C174" t="s">
        <v>2584</v>
      </c>
      <c r="X174" s="5">
        <v>-27816000000</v>
      </c>
    </row>
    <row r="175" spans="3:26" ht="15.5" x14ac:dyDescent="0.35">
      <c r="C175" t="s">
        <v>186</v>
      </c>
      <c r="D175" s="5">
        <v>114906000</v>
      </c>
      <c r="E175" s="5">
        <v>209415000</v>
      </c>
      <c r="F175" s="5">
        <v>1286996000</v>
      </c>
      <c r="G175" s="5">
        <v>135767000</v>
      </c>
      <c r="I175" s="5">
        <v>3204092000</v>
      </c>
      <c r="J175" s="5">
        <v>162902000</v>
      </c>
      <c r="K175" s="5">
        <v>317930000</v>
      </c>
      <c r="L175" s="5">
        <v>365238000</v>
      </c>
      <c r="M175" s="5">
        <v>1134191000</v>
      </c>
      <c r="N175" s="5">
        <v>-18049000</v>
      </c>
      <c r="O175" s="5">
        <v>107181000</v>
      </c>
      <c r="P175" s="5">
        <v>-152461000</v>
      </c>
      <c r="Q175" s="5">
        <v>378490000</v>
      </c>
      <c r="R175" s="5">
        <v>-204983000</v>
      </c>
      <c r="S175" s="5">
        <v>22228000</v>
      </c>
      <c r="T175" s="5">
        <v>89294000</v>
      </c>
      <c r="U175" s="5">
        <v>98292000</v>
      </c>
      <c r="V175" s="5">
        <v>7259000</v>
      </c>
      <c r="W175" s="5">
        <v>34539000</v>
      </c>
      <c r="X175" s="5">
        <v>-528291000000</v>
      </c>
      <c r="Y175" s="5">
        <v>-161076000000</v>
      </c>
      <c r="Z175" s="5">
        <v>-145680000000</v>
      </c>
    </row>
    <row r="176" spans="3:26" ht="15.5" x14ac:dyDescent="0.35">
      <c r="C176" t="s">
        <v>2181</v>
      </c>
      <c r="F176" s="5">
        <v>141584000</v>
      </c>
      <c r="I176" s="5">
        <v>141584000</v>
      </c>
      <c r="M176" s="5">
        <v>1068416000</v>
      </c>
      <c r="Q176" s="5">
        <v>377237000</v>
      </c>
      <c r="U176" s="5">
        <v>127634000</v>
      </c>
    </row>
    <row r="177" spans="3:26" ht="15.5" x14ac:dyDescent="0.35">
      <c r="C177" t="s">
        <v>2940</v>
      </c>
      <c r="Q177" s="5">
        <v>-5879000</v>
      </c>
    </row>
    <row r="178" spans="3:26" ht="15.5" x14ac:dyDescent="0.35">
      <c r="C178" t="s">
        <v>2378</v>
      </c>
      <c r="V178" s="5">
        <v>-220380000</v>
      </c>
    </row>
    <row r="179" spans="3:26" ht="15.5" x14ac:dyDescent="0.35">
      <c r="C179" t="s">
        <v>719</v>
      </c>
      <c r="D179" s="5">
        <v>-33934000</v>
      </c>
      <c r="E179" s="5">
        <v>-9958000</v>
      </c>
      <c r="F179" s="5">
        <v>-66626000</v>
      </c>
      <c r="G179" s="5">
        <v>-14158000</v>
      </c>
      <c r="I179" s="5">
        <v>-110441000</v>
      </c>
      <c r="J179" s="5">
        <v>-212620000</v>
      </c>
      <c r="K179" s="5">
        <v>-69563000</v>
      </c>
      <c r="L179" s="5">
        <v>-173420000</v>
      </c>
      <c r="M179" s="5">
        <v>-43946000</v>
      </c>
      <c r="N179" s="5">
        <v>-167146000</v>
      </c>
      <c r="O179" s="5">
        <v>-46656000</v>
      </c>
      <c r="P179" s="5">
        <v>-91931000</v>
      </c>
      <c r="Q179" s="5">
        <v>-128370000</v>
      </c>
      <c r="R179" s="5">
        <v>-309600000</v>
      </c>
      <c r="S179" s="5">
        <v>-152357000</v>
      </c>
      <c r="T179" s="5">
        <v>-46410000</v>
      </c>
      <c r="U179" s="5">
        <v>-20010000</v>
      </c>
      <c r="W179" s="5">
        <v>-25000000</v>
      </c>
    </row>
    <row r="180" spans="3:26" ht="15.5" x14ac:dyDescent="0.35">
      <c r="C180" t="s">
        <v>1393</v>
      </c>
      <c r="D180" s="5">
        <v>139868000</v>
      </c>
      <c r="E180" s="5">
        <v>227363000</v>
      </c>
      <c r="F180" s="5">
        <v>1207925000</v>
      </c>
      <c r="G180" s="5">
        <v>317861000</v>
      </c>
      <c r="I180" s="5">
        <v>3005418000</v>
      </c>
      <c r="J180" s="5">
        <v>381910000</v>
      </c>
      <c r="K180" s="5">
        <v>253819000</v>
      </c>
      <c r="L180" s="5">
        <v>454730000</v>
      </c>
      <c r="M180" s="5">
        <v>461391000</v>
      </c>
      <c r="N180" s="5">
        <v>79416000</v>
      </c>
      <c r="O180" s="5">
        <v>192007000</v>
      </c>
      <c r="Q180" s="5">
        <v>174000</v>
      </c>
      <c r="R180" s="5">
        <v>199800000</v>
      </c>
      <c r="S180" s="5">
        <v>160864000</v>
      </c>
      <c r="T180" s="5">
        <v>200928000</v>
      </c>
      <c r="V180" s="5">
        <v>5000000</v>
      </c>
    </row>
    <row r="181" spans="3:26" ht="15.5" x14ac:dyDescent="0.35">
      <c r="C181" t="s">
        <v>190</v>
      </c>
      <c r="F181" s="5">
        <v>-25828000</v>
      </c>
      <c r="G181" s="5">
        <v>-16234000</v>
      </c>
      <c r="I181" s="5">
        <v>-42062000</v>
      </c>
      <c r="J181" s="5">
        <v>-1236000</v>
      </c>
      <c r="K181" s="5">
        <v>-1923000</v>
      </c>
      <c r="L181" s="5">
        <v>-345000</v>
      </c>
      <c r="M181" s="5">
        <v>-885000</v>
      </c>
      <c r="N181" s="5">
        <v>-8576000</v>
      </c>
    </row>
    <row r="182" spans="3:26" ht="15.5" x14ac:dyDescent="0.35">
      <c r="C182" t="s">
        <v>2009</v>
      </c>
    </row>
    <row r="183" spans="3:26" ht="15.5" x14ac:dyDescent="0.35">
      <c r="C183" t="s">
        <v>1982</v>
      </c>
      <c r="D183" s="5">
        <v>-30000000</v>
      </c>
      <c r="F183" s="5">
        <v>-20000000</v>
      </c>
      <c r="G183" s="5">
        <v>-30000000</v>
      </c>
      <c r="I183" s="5">
        <v>-50000000</v>
      </c>
      <c r="J183" s="5">
        <v>-30000000</v>
      </c>
      <c r="K183" s="5">
        <v>-30000000</v>
      </c>
      <c r="L183" s="5">
        <v>-11000000</v>
      </c>
      <c r="M183" s="5">
        <v>-103514000</v>
      </c>
      <c r="O183" s="5">
        <v>-32285000</v>
      </c>
      <c r="P183" s="5">
        <v>-80924000</v>
      </c>
      <c r="Q183" s="5">
        <v>-160544000</v>
      </c>
      <c r="R183" s="5">
        <v>-43434000</v>
      </c>
      <c r="S183" s="5">
        <v>-4500000</v>
      </c>
      <c r="T183" s="5">
        <v>-2600000</v>
      </c>
      <c r="U183" s="5">
        <v>-1453000</v>
      </c>
      <c r="X183" s="5">
        <v>-83766000000</v>
      </c>
      <c r="Y183" s="5">
        <v>-109260000000</v>
      </c>
      <c r="Z183" s="5">
        <v>-145680000000</v>
      </c>
    </row>
    <row r="184" spans="3:26" ht="15.5" x14ac:dyDescent="0.35">
      <c r="C184" t="s">
        <v>2941</v>
      </c>
      <c r="D184" s="5">
        <v>-15400000</v>
      </c>
      <c r="E184" s="5">
        <v>-4088000</v>
      </c>
      <c r="F184" s="5">
        <v>-1715000</v>
      </c>
      <c r="I184" s="5">
        <v>-15780000</v>
      </c>
      <c r="J184" s="5">
        <v>-4793000</v>
      </c>
      <c r="K184" s="5">
        <v>-2437000</v>
      </c>
      <c r="M184" s="5">
        <v>-754000</v>
      </c>
      <c r="N184" s="5">
        <v>-1280000</v>
      </c>
      <c r="O184" s="5">
        <v>-977000</v>
      </c>
      <c r="P184" s="5">
        <v>-735000</v>
      </c>
      <c r="Q184" s="5">
        <v>-1276000</v>
      </c>
      <c r="R184" s="5">
        <v>-244000</v>
      </c>
      <c r="S184" s="5">
        <v>-444000</v>
      </c>
      <c r="T184" s="5">
        <v>-1656000</v>
      </c>
    </row>
    <row r="185" spans="3:26" ht="15.5" x14ac:dyDescent="0.35">
      <c r="C185" t="s">
        <v>956</v>
      </c>
      <c r="D185" s="5">
        <v>-45400000</v>
      </c>
      <c r="E185" s="5">
        <v>-4088000</v>
      </c>
      <c r="F185" s="5">
        <v>-21715000</v>
      </c>
      <c r="G185" s="5">
        <v>-30000000</v>
      </c>
      <c r="I185" s="5">
        <v>-65780000</v>
      </c>
      <c r="J185" s="5">
        <v>-34793000</v>
      </c>
      <c r="K185" s="5">
        <v>-32437000</v>
      </c>
      <c r="L185" s="5">
        <v>-11000000</v>
      </c>
      <c r="M185" s="5">
        <v>-104268000</v>
      </c>
      <c r="N185" s="5">
        <v>-1280000</v>
      </c>
      <c r="O185" s="5">
        <v>-33262000</v>
      </c>
      <c r="P185" s="5">
        <v>-81659000</v>
      </c>
      <c r="Q185" s="5">
        <v>-161820000</v>
      </c>
      <c r="R185" s="5">
        <v>-43678000</v>
      </c>
      <c r="S185" s="5">
        <v>-4944000</v>
      </c>
      <c r="T185" s="5">
        <v>-4256000</v>
      </c>
      <c r="U185" s="5">
        <v>-1453000</v>
      </c>
      <c r="X185" s="5">
        <v>-83766000000</v>
      </c>
      <c r="Y185" s="5">
        <v>-109260000000</v>
      </c>
      <c r="Z185" s="5">
        <v>-145680000000</v>
      </c>
    </row>
    <row r="186" spans="3:26" ht="15.5" x14ac:dyDescent="0.35">
      <c r="C186" t="s">
        <v>2942</v>
      </c>
      <c r="E186" s="5">
        <v>-415000</v>
      </c>
      <c r="F186" s="5">
        <v>-27872000</v>
      </c>
      <c r="G186" s="5">
        <v>12236000</v>
      </c>
      <c r="I186" s="5">
        <v>-58313000</v>
      </c>
      <c r="J186" s="5">
        <v>-3408000</v>
      </c>
      <c r="K186" s="5">
        <v>-1636000</v>
      </c>
      <c r="L186" s="5">
        <v>-1853000</v>
      </c>
      <c r="M186" s="5">
        <v>-817000</v>
      </c>
      <c r="N186" s="5">
        <v>-1577000</v>
      </c>
      <c r="O186" s="5">
        <v>-5022000</v>
      </c>
      <c r="P186" s="5">
        <v>-820000</v>
      </c>
      <c r="Q186" s="5">
        <v>-7264000</v>
      </c>
      <c r="R186" s="5">
        <v>-3463000</v>
      </c>
      <c r="S186" s="5">
        <v>-2594000</v>
      </c>
      <c r="T186" s="5">
        <v>-3531000</v>
      </c>
      <c r="U186" s="5">
        <v>-4876000</v>
      </c>
    </row>
    <row r="187" spans="3:26" ht="15.5" x14ac:dyDescent="0.35">
      <c r="C187" t="s">
        <v>1003</v>
      </c>
      <c r="G187" s="5">
        <v>-221000</v>
      </c>
      <c r="I187" s="5">
        <v>-221000</v>
      </c>
    </row>
    <row r="188" spans="3:26" ht="15.5" x14ac:dyDescent="0.35">
      <c r="C188" t="s">
        <v>2943</v>
      </c>
      <c r="D188" s="5">
        <v>-10030000</v>
      </c>
      <c r="E188" s="5">
        <v>-4571000</v>
      </c>
      <c r="I188" s="5">
        <v>-3233000</v>
      </c>
    </row>
    <row r="189" spans="3:26" ht="15.5" x14ac:dyDescent="0.35">
      <c r="C189" t="s">
        <v>1129</v>
      </c>
      <c r="D189" s="5">
        <v>221655000</v>
      </c>
      <c r="J189" s="5">
        <v>95192000</v>
      </c>
      <c r="K189" s="5">
        <v>147090000</v>
      </c>
      <c r="L189" s="5">
        <v>231529000</v>
      </c>
      <c r="M189" s="5">
        <v>138771000</v>
      </c>
      <c r="N189" s="5">
        <v>163775000</v>
      </c>
      <c r="O189" s="5">
        <v>53709000</v>
      </c>
      <c r="P189" s="5">
        <v>69057000</v>
      </c>
      <c r="Q189" s="5">
        <v>334284000</v>
      </c>
      <c r="R189" s="5">
        <v>37510000</v>
      </c>
    </row>
    <row r="190" spans="3:26" ht="15.5" x14ac:dyDescent="0.35">
      <c r="C190" t="s">
        <v>1100</v>
      </c>
      <c r="D190" s="5">
        <v>-256074000</v>
      </c>
      <c r="E190" s="5">
        <v>221655000</v>
      </c>
      <c r="F190" s="5">
        <v>642000</v>
      </c>
      <c r="G190" s="5">
        <v>-22111000</v>
      </c>
      <c r="I190" s="5">
        <v>-85784000</v>
      </c>
      <c r="J190" s="5">
        <v>-19340000</v>
      </c>
      <c r="K190" s="5">
        <v>-79709000</v>
      </c>
      <c r="L190" s="5">
        <v>-58944000</v>
      </c>
      <c r="M190" s="5">
        <v>-327204000</v>
      </c>
      <c r="N190" s="5">
        <v>-32920000</v>
      </c>
      <c r="O190" s="5">
        <v>-25737000</v>
      </c>
    </row>
    <row r="191" spans="3:26" ht="15.5" x14ac:dyDescent="0.35">
      <c r="C191" t="s">
        <v>2157</v>
      </c>
      <c r="D191" s="5">
        <v>-144574000</v>
      </c>
      <c r="E191" s="5">
        <v>-8106000</v>
      </c>
      <c r="G191" s="5">
        <v>3360000</v>
      </c>
    </row>
    <row r="192" spans="3:26" ht="15.5" x14ac:dyDescent="0.35">
      <c r="C192" t="s">
        <v>2944</v>
      </c>
      <c r="E192" s="5">
        <v>5040000</v>
      </c>
      <c r="F192" s="5">
        <v>-42578000</v>
      </c>
      <c r="G192" s="5">
        <v>145465000</v>
      </c>
      <c r="I192" s="5">
        <v>365812000</v>
      </c>
      <c r="J192" s="5">
        <v>35577000</v>
      </c>
      <c r="K192" s="5">
        <v>194000000</v>
      </c>
    </row>
    <row r="193" spans="2:27" ht="15.5" x14ac:dyDescent="0.35">
      <c r="C193" t="s">
        <v>2945</v>
      </c>
      <c r="V193" s="5">
        <v>287036000</v>
      </c>
      <c r="W193" s="5">
        <v>77075000</v>
      </c>
    </row>
    <row r="194" spans="2:27" ht="15.5" x14ac:dyDescent="0.35">
      <c r="C194" t="s">
        <v>195</v>
      </c>
      <c r="D194" s="5">
        <v>94417000</v>
      </c>
      <c r="E194" s="5">
        <v>87118000</v>
      </c>
      <c r="F194" s="5">
        <v>169873000</v>
      </c>
      <c r="G194" s="5">
        <v>-245650000</v>
      </c>
      <c r="I194" s="5">
        <v>1372710000</v>
      </c>
      <c r="J194" s="5">
        <v>-72700000</v>
      </c>
      <c r="K194" s="5">
        <v>35824000</v>
      </c>
      <c r="L194" s="5">
        <v>-140263000</v>
      </c>
      <c r="M194" s="5">
        <v>627897000</v>
      </c>
      <c r="N194" s="5">
        <v>44416000</v>
      </c>
      <c r="O194" s="5">
        <v>-80489000</v>
      </c>
      <c r="P194" s="5">
        <v>5867000</v>
      </c>
      <c r="Q194" s="5">
        <v>693491000</v>
      </c>
      <c r="R194" s="5">
        <v>62218000</v>
      </c>
      <c r="S194" s="5">
        <v>-86256000</v>
      </c>
      <c r="T194" s="5">
        <v>81653000</v>
      </c>
      <c r="U194" s="5">
        <v>102180000</v>
      </c>
      <c r="V194" s="5">
        <v>26245000</v>
      </c>
      <c r="W194" s="5">
        <v>120546000</v>
      </c>
      <c r="X194" s="5">
        <v>-890000000</v>
      </c>
      <c r="Y194" s="5">
        <v>349607000000</v>
      </c>
      <c r="Z194" s="5">
        <v>-225505000000</v>
      </c>
      <c r="AA194" s="2">
        <v>551160000000</v>
      </c>
    </row>
    <row r="195" spans="2:27" ht="15.5" x14ac:dyDescent="0.35">
      <c r="C195" t="s">
        <v>196</v>
      </c>
      <c r="E195" s="5">
        <v>2739796000</v>
      </c>
      <c r="G195" s="5">
        <v>268000</v>
      </c>
      <c r="I195" s="5">
        <v>1367086000</v>
      </c>
      <c r="J195" s="5">
        <v>1439797000</v>
      </c>
      <c r="K195" s="5">
        <v>1403973000</v>
      </c>
      <c r="L195" s="5">
        <v>1579128000</v>
      </c>
      <c r="M195" s="5">
        <v>918917000</v>
      </c>
      <c r="N195" s="5">
        <v>660158000</v>
      </c>
      <c r="O195" s="5">
        <v>726714000</v>
      </c>
      <c r="P195" s="5">
        <v>842536000</v>
      </c>
      <c r="Q195" s="5">
        <v>298763000</v>
      </c>
      <c r="R195" s="5">
        <v>96835000</v>
      </c>
      <c r="S195" s="5">
        <v>207939000</v>
      </c>
      <c r="T195" s="5">
        <v>241873000</v>
      </c>
      <c r="U195" s="5">
        <v>123393000</v>
      </c>
      <c r="V195" s="5">
        <v>54703000</v>
      </c>
      <c r="W195" s="5">
        <v>54703000</v>
      </c>
      <c r="X195" s="5">
        <v>658866000000</v>
      </c>
      <c r="Y195" s="5">
        <v>448710000000</v>
      </c>
      <c r="Z195" s="5">
        <v>613203000000</v>
      </c>
      <c r="AA195" s="2">
        <v>74121000000</v>
      </c>
    </row>
    <row r="196" spans="2:27" ht="15.5" x14ac:dyDescent="0.35">
      <c r="C196" t="s">
        <v>383</v>
      </c>
      <c r="X196" s="5">
        <v>-21198000000</v>
      </c>
      <c r="Y196" s="5">
        <v>-145964000000</v>
      </c>
      <c r="Z196" s="5">
        <v>71921000000</v>
      </c>
      <c r="AA196" s="2">
        <v>6051000000</v>
      </c>
    </row>
    <row r="197" spans="2:27" ht="15.5" x14ac:dyDescent="0.35">
      <c r="C197" t="s">
        <v>197</v>
      </c>
      <c r="D197" s="5">
        <v>94417000</v>
      </c>
      <c r="E197" s="5">
        <v>2826914000</v>
      </c>
      <c r="F197" s="5">
        <v>169873000</v>
      </c>
      <c r="G197" s="5">
        <v>-245382000</v>
      </c>
      <c r="I197" s="5">
        <v>2739796000</v>
      </c>
      <c r="J197" s="5">
        <v>1367097000</v>
      </c>
      <c r="K197" s="5">
        <v>1439797000</v>
      </c>
      <c r="L197" s="5">
        <v>1438865000</v>
      </c>
      <c r="M197" s="5">
        <v>1546814000</v>
      </c>
      <c r="N197" s="5">
        <v>704574000</v>
      </c>
      <c r="O197" s="5">
        <v>646225000</v>
      </c>
      <c r="P197" s="5">
        <v>848403000</v>
      </c>
      <c r="Q197" s="5">
        <v>992254000</v>
      </c>
      <c r="R197" s="5">
        <v>159053000</v>
      </c>
      <c r="S197" s="5">
        <v>121683000</v>
      </c>
      <c r="T197" s="5">
        <v>323526000</v>
      </c>
      <c r="U197" s="5">
        <v>225573000</v>
      </c>
      <c r="V197" s="5">
        <v>80948000</v>
      </c>
      <c r="W197" s="5">
        <v>175249000</v>
      </c>
      <c r="X197" s="5">
        <v>636778000000</v>
      </c>
      <c r="Y197" s="5">
        <v>652353000000</v>
      </c>
      <c r="Z197" s="5">
        <v>459619000000</v>
      </c>
      <c r="AA197" s="2">
        <v>631332000000</v>
      </c>
    </row>
    <row r="199" spans="2:27" ht="15.5" x14ac:dyDescent="0.35">
      <c r="B199" t="s">
        <v>198</v>
      </c>
      <c r="C199" t="s">
        <v>12</v>
      </c>
      <c r="D199" s="5">
        <v>86510000000</v>
      </c>
      <c r="E199" s="5">
        <v>86510000000</v>
      </c>
      <c r="F199" s="5">
        <v>86510000000</v>
      </c>
      <c r="G199" s="5">
        <v>86510000000</v>
      </c>
      <c r="I199" s="5">
        <v>86510000000</v>
      </c>
      <c r="J199" s="5">
        <v>86510000000</v>
      </c>
      <c r="K199" s="5">
        <v>86510000000</v>
      </c>
      <c r="L199" s="5">
        <v>86510000000</v>
      </c>
      <c r="M199" s="5">
        <v>21630000000</v>
      </c>
      <c r="N199" s="5">
        <v>17830000000</v>
      </c>
      <c r="O199" s="5">
        <v>17830000000</v>
      </c>
      <c r="P199" s="5">
        <v>17830000000</v>
      </c>
      <c r="Q199" s="5">
        <v>17830000000</v>
      </c>
      <c r="R199" s="5">
        <v>3290000000</v>
      </c>
      <c r="S199" s="5">
        <v>3290000000</v>
      </c>
      <c r="T199" s="5">
        <v>3290000000</v>
      </c>
      <c r="U199" s="5">
        <v>3290000000</v>
      </c>
      <c r="V199" s="5">
        <v>3070000000</v>
      </c>
      <c r="W199" s="5">
        <v>3070000000</v>
      </c>
      <c r="X199" s="5">
        <v>730000000</v>
      </c>
      <c r="Y199" s="5">
        <v>730000000</v>
      </c>
      <c r="Z199" s="5">
        <v>730000000</v>
      </c>
      <c r="AA199" s="2">
        <v>730000000</v>
      </c>
    </row>
    <row r="200" spans="2:27" ht="15.5" x14ac:dyDescent="0.35">
      <c r="C200" t="s">
        <v>199</v>
      </c>
      <c r="D200" s="6">
        <v>27.81</v>
      </c>
      <c r="E200" s="6">
        <v>28.48</v>
      </c>
      <c r="F200" s="6">
        <v>-39.950000000000003</v>
      </c>
      <c r="G200" s="6">
        <v>6.94</v>
      </c>
    </row>
    <row r="201" spans="2:27" ht="15.5" x14ac:dyDescent="0.35">
      <c r="C201" t="s">
        <v>200</v>
      </c>
      <c r="D201" s="6">
        <v>59.51</v>
      </c>
      <c r="E201" s="6">
        <v>166.78</v>
      </c>
      <c r="F201" s="6">
        <v>-175.22</v>
      </c>
      <c r="G201" s="6">
        <v>1113.1099999999999</v>
      </c>
    </row>
    <row r="202" spans="2:27" ht="15.5" x14ac:dyDescent="0.35">
      <c r="C202" t="s">
        <v>69</v>
      </c>
      <c r="D202" s="6">
        <v>2.77</v>
      </c>
      <c r="E202" s="6">
        <v>10.14</v>
      </c>
      <c r="F202" s="6">
        <v>18.95</v>
      </c>
      <c r="G202" s="6">
        <v>18.649999999999999</v>
      </c>
    </row>
    <row r="203" spans="2:27" ht="15.5" x14ac:dyDescent="0.35">
      <c r="C203" t="s">
        <v>201</v>
      </c>
      <c r="D203" s="5">
        <v>14529170000000</v>
      </c>
      <c r="E203" s="5">
        <v>9267140000000</v>
      </c>
      <c r="F203" s="5">
        <v>-86748390000000</v>
      </c>
      <c r="G203" s="5">
        <v>83398110000000</v>
      </c>
    </row>
    <row r="204" spans="2:27" ht="15.5" x14ac:dyDescent="0.35">
      <c r="C204" t="s">
        <v>202</v>
      </c>
      <c r="D204" s="6">
        <v>9.7999999999999997E-3</v>
      </c>
      <c r="E204" s="6">
        <v>1.1599999999999999E-2</v>
      </c>
      <c r="F204" s="6">
        <v>-1.6799999999999999E-2</v>
      </c>
      <c r="G204" s="6">
        <v>3.3E-3</v>
      </c>
    </row>
    <row r="205" spans="2:27" ht="15.5" x14ac:dyDescent="0.35">
      <c r="C205" t="s">
        <v>203</v>
      </c>
      <c r="D205" s="6">
        <v>3.39E-2</v>
      </c>
      <c r="E205" s="6">
        <v>3.7499999999999999E-2</v>
      </c>
      <c r="F205" s="6">
        <v>-5.5399999999999998E-2</v>
      </c>
      <c r="G205" s="6">
        <v>9.1999999999999998E-3</v>
      </c>
    </row>
    <row r="206" spans="2:27" ht="15.5" x14ac:dyDescent="0.35">
      <c r="C206" t="s">
        <v>204</v>
      </c>
      <c r="D206" s="6">
        <v>2.75E-2</v>
      </c>
      <c r="E206" s="6">
        <v>4.5100000000000001E-2</v>
      </c>
      <c r="F206" s="6">
        <v>-0.5514</v>
      </c>
      <c r="G206" s="6">
        <v>0.55930000000000002</v>
      </c>
    </row>
    <row r="207" spans="2:27" ht="15.5" x14ac:dyDescent="0.35">
      <c r="C207" t="s">
        <v>205</v>
      </c>
      <c r="D207" s="6">
        <v>3.14</v>
      </c>
      <c r="E207" s="6">
        <v>4.93</v>
      </c>
      <c r="F207" s="6">
        <v>-66.16</v>
      </c>
      <c r="G207" s="6">
        <v>77.17</v>
      </c>
    </row>
    <row r="208" spans="2:27" ht="15.5" x14ac:dyDescent="0.35">
      <c r="C208" t="s">
        <v>206</v>
      </c>
      <c r="D208" s="5">
        <v>88856000000000</v>
      </c>
      <c r="E208" s="5">
        <v>82563000000000</v>
      </c>
      <c r="F208" s="5">
        <v>77864000000000</v>
      </c>
      <c r="G208" s="5">
        <v>83014000000000</v>
      </c>
    </row>
    <row r="209" spans="3:27" ht="15.5" x14ac:dyDescent="0.35">
      <c r="C209" t="s">
        <v>207</v>
      </c>
      <c r="D209" s="6">
        <v>2.02</v>
      </c>
      <c r="E209" s="6">
        <v>6.25</v>
      </c>
      <c r="F209" s="6">
        <v>9.7100000000000009</v>
      </c>
      <c r="G209" s="6">
        <v>10.199999999999999</v>
      </c>
    </row>
    <row r="210" spans="3:27" ht="15.5" x14ac:dyDescent="0.35">
      <c r="C210" t="s">
        <v>208</v>
      </c>
      <c r="D210" s="6">
        <v>819.43</v>
      </c>
      <c r="E210" s="6">
        <v>759.6</v>
      </c>
      <c r="F210" s="6">
        <v>720.82</v>
      </c>
      <c r="G210" s="5">
        <v>757</v>
      </c>
    </row>
    <row r="211" spans="3:27" ht="15.5" x14ac:dyDescent="0.35">
      <c r="C211" t="s">
        <v>209</v>
      </c>
      <c r="D211" s="6">
        <v>2.1800000000000002</v>
      </c>
      <c r="E211" s="6">
        <v>6.76</v>
      </c>
      <c r="F211" s="6">
        <v>9.7200000000000006</v>
      </c>
      <c r="G211" s="6">
        <v>10.210000000000001</v>
      </c>
    </row>
    <row r="212" spans="3:27" ht="15.5" x14ac:dyDescent="0.35">
      <c r="C212" t="s">
        <v>210</v>
      </c>
      <c r="D212" s="6">
        <v>760.29</v>
      </c>
      <c r="E212" s="6">
        <v>703.08</v>
      </c>
      <c r="F212" s="6">
        <v>720.28</v>
      </c>
      <c r="G212" s="6">
        <v>756.46</v>
      </c>
    </row>
    <row r="213" spans="3:27" ht="15.5" x14ac:dyDescent="0.35">
      <c r="C213" t="s">
        <v>211</v>
      </c>
      <c r="D213" s="5">
        <v>12696000000000</v>
      </c>
      <c r="E213" s="5">
        <v>8836000000000</v>
      </c>
      <c r="F213" s="5">
        <v>9366000000000</v>
      </c>
      <c r="G213" s="5">
        <v>5220000000000</v>
      </c>
    </row>
    <row r="214" spans="3:27" ht="15.5" x14ac:dyDescent="0.35">
      <c r="C214" t="s">
        <v>212</v>
      </c>
      <c r="D214" s="5">
        <v>86309000000000</v>
      </c>
      <c r="E214" s="5">
        <v>81624000000000</v>
      </c>
      <c r="F214" s="5">
        <v>74787000000000</v>
      </c>
      <c r="G214" s="5">
        <v>57718000000000</v>
      </c>
    </row>
    <row r="215" spans="3:27" ht="15.5" x14ac:dyDescent="0.35">
      <c r="C215" t="s">
        <v>213</v>
      </c>
      <c r="D215" s="5">
        <v>70890000000000</v>
      </c>
      <c r="E215" s="5">
        <v>65714000000000</v>
      </c>
      <c r="F215" s="5">
        <v>62360000000000</v>
      </c>
      <c r="G215" s="5">
        <v>65490000000000</v>
      </c>
    </row>
    <row r="216" spans="3:27" ht="15.5" x14ac:dyDescent="0.35">
      <c r="C216" t="s">
        <v>24</v>
      </c>
      <c r="D216" s="5">
        <v>99006000000000</v>
      </c>
      <c r="E216" s="5">
        <v>90461000000000</v>
      </c>
      <c r="F216" s="5">
        <v>84153000000000</v>
      </c>
      <c r="G216" s="5">
        <v>62939000000000</v>
      </c>
    </row>
    <row r="217" spans="3:27" ht="15.5" x14ac:dyDescent="0.35">
      <c r="C217" t="s">
        <v>21</v>
      </c>
      <c r="D217" s="5">
        <v>46717000000000</v>
      </c>
      <c r="E217" s="5">
        <v>42406000000000</v>
      </c>
      <c r="F217" s="5">
        <v>38344000000000</v>
      </c>
      <c r="G217" s="5">
        <v>20041000000000</v>
      </c>
    </row>
    <row r="218" spans="3:27" ht="15.5" x14ac:dyDescent="0.35">
      <c r="C218" t="s">
        <v>214</v>
      </c>
      <c r="D218" s="5">
        <v>70047000000000</v>
      </c>
      <c r="E218" s="5">
        <v>66562000000000</v>
      </c>
      <c r="F218" s="5">
        <v>54322000000000</v>
      </c>
      <c r="G218" s="5">
        <v>59094000000000</v>
      </c>
    </row>
    <row r="219" spans="3:27" ht="15.5" x14ac:dyDescent="0.35">
      <c r="C219" t="s">
        <v>215</v>
      </c>
      <c r="D219" s="5">
        <v>3421000000000</v>
      </c>
      <c r="E219" s="5">
        <v>-3249000000000</v>
      </c>
      <c r="F219" s="5">
        <v>4593000000000</v>
      </c>
      <c r="G219" s="5">
        <v>1839000000000</v>
      </c>
    </row>
    <row r="220" spans="3:27" ht="15.5" x14ac:dyDescent="0.35">
      <c r="C220" t="s">
        <v>216</v>
      </c>
      <c r="D220" s="5">
        <v>-2788000000000</v>
      </c>
      <c r="E220" s="5">
        <v>-2291000000000</v>
      </c>
      <c r="F220" s="5">
        <v>-6047000000000</v>
      </c>
      <c r="G220" s="5">
        <v>-3311000000000</v>
      </c>
    </row>
    <row r="221" spans="3:27" ht="15.5" x14ac:dyDescent="0.35">
      <c r="C221" t="s">
        <v>13</v>
      </c>
      <c r="D221" s="5">
        <v>633000000000</v>
      </c>
      <c r="E221" s="5">
        <v>-5540000000000</v>
      </c>
      <c r="F221" s="5">
        <v>-1454000000000</v>
      </c>
      <c r="G221" s="5">
        <v>-1472000000000</v>
      </c>
    </row>
    <row r="222" spans="3:27" ht="15.5" x14ac:dyDescent="0.35">
      <c r="C222" t="s">
        <v>16</v>
      </c>
      <c r="D222" s="6">
        <v>7.32</v>
      </c>
      <c r="E222" s="6">
        <v>-64.040000000000006</v>
      </c>
      <c r="F222" s="6">
        <v>-16.8</v>
      </c>
      <c r="G222" s="6">
        <v>-17.010000000000002</v>
      </c>
    </row>
    <row r="223" spans="3:27" ht="15.5" x14ac:dyDescent="0.35">
      <c r="C223" t="s">
        <v>54</v>
      </c>
      <c r="I223" s="6">
        <v>207.63</v>
      </c>
      <c r="J223" s="6">
        <v>-12.57</v>
      </c>
      <c r="K223" s="6">
        <v>-5.92</v>
      </c>
      <c r="L223" s="6">
        <v>-25.71</v>
      </c>
      <c r="M223" s="6">
        <v>100.57</v>
      </c>
      <c r="N223" s="6">
        <v>41.97</v>
      </c>
      <c r="O223" s="6">
        <v>18.149999999999999</v>
      </c>
      <c r="P223" s="6">
        <v>145.15</v>
      </c>
      <c r="Q223" s="6">
        <v>239.13</v>
      </c>
      <c r="R223" s="6">
        <v>1214.6300000000001</v>
      </c>
      <c r="S223" s="6">
        <v>107.3</v>
      </c>
      <c r="T223" s="6">
        <v>68.319999999999993</v>
      </c>
      <c r="U223" s="6">
        <v>35.93</v>
      </c>
      <c r="V223" s="6">
        <v>-275.61</v>
      </c>
      <c r="W223" s="6">
        <v>23.68</v>
      </c>
      <c r="X223" s="6">
        <v>478.15</v>
      </c>
      <c r="Y223" s="6">
        <v>662.94</v>
      </c>
      <c r="Z223" s="6">
        <v>-18.88</v>
      </c>
      <c r="AA223" s="3">
        <v>666.9</v>
      </c>
    </row>
    <row r="224" spans="3:27" ht="15.5" x14ac:dyDescent="0.35">
      <c r="C224" t="s">
        <v>68</v>
      </c>
      <c r="I224" s="6">
        <v>33.71</v>
      </c>
      <c r="J224" s="6">
        <v>-596.66</v>
      </c>
      <c r="K224" s="6">
        <v>-886.82</v>
      </c>
      <c r="L224" s="6">
        <v>-99.96</v>
      </c>
      <c r="M224" s="6">
        <v>72.819999999999993</v>
      </c>
      <c r="N224" s="6">
        <v>196.24</v>
      </c>
      <c r="O224" s="6">
        <v>518.57000000000005</v>
      </c>
      <c r="P224" s="6">
        <v>37.04</v>
      </c>
      <c r="Q224" s="6">
        <v>22.77</v>
      </c>
      <c r="R224" s="6">
        <v>15.43</v>
      </c>
      <c r="S224" s="6">
        <v>29.08</v>
      </c>
      <c r="T224" s="6">
        <v>39.81</v>
      </c>
      <c r="U224" s="6">
        <v>75.150000000000006</v>
      </c>
      <c r="V224" s="6">
        <v>-15.53</v>
      </c>
      <c r="W224" s="6">
        <v>107.26</v>
      </c>
      <c r="X224" s="6">
        <v>6.99</v>
      </c>
      <c r="Y224" s="6">
        <v>3.26</v>
      </c>
      <c r="Z224" s="6">
        <v>-87.92</v>
      </c>
      <c r="AA224" s="2">
        <v>0</v>
      </c>
    </row>
    <row r="225" spans="3:27" ht="15.5" x14ac:dyDescent="0.35">
      <c r="C225" t="s">
        <v>71</v>
      </c>
      <c r="I225" s="6">
        <v>5.24</v>
      </c>
      <c r="J225" s="6">
        <v>22.93</v>
      </c>
      <c r="K225" s="6">
        <v>13.78</v>
      </c>
      <c r="L225" s="6">
        <v>6.27</v>
      </c>
      <c r="M225" s="6">
        <v>4.29</v>
      </c>
      <c r="N225" s="6">
        <v>5.58</v>
      </c>
      <c r="O225" s="6">
        <v>6.31</v>
      </c>
      <c r="P225" s="6">
        <v>2.65</v>
      </c>
      <c r="Q225" s="5">
        <v>3</v>
      </c>
      <c r="R225" s="6">
        <v>2.4</v>
      </c>
      <c r="S225" s="6">
        <v>0.56000000000000005</v>
      </c>
      <c r="T225" s="6">
        <v>0.28999999999999998</v>
      </c>
      <c r="U225" s="6">
        <v>0.28999999999999998</v>
      </c>
      <c r="V225" s="6">
        <v>0.59</v>
      </c>
      <c r="W225" s="6">
        <v>0.39</v>
      </c>
      <c r="X225" s="6">
        <v>0.47</v>
      </c>
      <c r="Y225" s="6">
        <v>0.33</v>
      </c>
      <c r="Z225" s="6">
        <v>0.24</v>
      </c>
      <c r="AA225" s="2">
        <v>0</v>
      </c>
    </row>
    <row r="226" spans="3:27" ht="15.5" x14ac:dyDescent="0.35">
      <c r="C226" t="s">
        <v>217</v>
      </c>
      <c r="I226" s="5">
        <v>-3060420000000</v>
      </c>
      <c r="J226" s="5">
        <v>2746540000000</v>
      </c>
      <c r="K226" s="5">
        <v>1291600000000</v>
      </c>
      <c r="L226" s="5">
        <v>-280820000000</v>
      </c>
      <c r="M226" s="5">
        <v>5048960000000</v>
      </c>
      <c r="N226" s="5">
        <v>2668490000000</v>
      </c>
      <c r="O226" s="5">
        <v>2463780000000</v>
      </c>
      <c r="P226" s="5">
        <v>5651490000000</v>
      </c>
    </row>
    <row r="227" spans="3:27" ht="15.5" x14ac:dyDescent="0.35">
      <c r="C227" t="s">
        <v>218</v>
      </c>
      <c r="I227" s="6">
        <v>8.72E-2</v>
      </c>
      <c r="J227" s="6">
        <v>-1.1899999999999999E-2</v>
      </c>
      <c r="K227" s="6">
        <v>-5.8999999999999999E-3</v>
      </c>
      <c r="L227" s="6">
        <v>-2.8900000000000002E-2</v>
      </c>
      <c r="M227" s="6">
        <v>3.0499999999999999E-2</v>
      </c>
      <c r="N227" s="6">
        <v>1.4800000000000001E-2</v>
      </c>
      <c r="O227" s="6">
        <v>6.7000000000000002E-3</v>
      </c>
      <c r="P227" s="6">
        <v>5.6299999999999996E-2</v>
      </c>
      <c r="Q227" s="6">
        <v>0.10539999999999999</v>
      </c>
      <c r="R227" s="6">
        <v>0.1396</v>
      </c>
      <c r="S227" s="6">
        <v>1.37E-2</v>
      </c>
      <c r="T227" s="6">
        <v>9.3999999999999986E-3</v>
      </c>
      <c r="U227" s="6">
        <v>5.1000000000000004E-3</v>
      </c>
      <c r="V227" s="6">
        <v>-5.1799999999999999E-2</v>
      </c>
      <c r="W227" s="6">
        <v>5.0000000000000001E-3</v>
      </c>
      <c r="X227" s="6">
        <v>0.11599999999999999</v>
      </c>
      <c r="Y227" s="6">
        <v>0.1757</v>
      </c>
      <c r="Z227" s="6">
        <v>-5.7999999999999996E-3</v>
      </c>
      <c r="AA227" s="3">
        <v>0.18609999999999999</v>
      </c>
    </row>
    <row r="228" spans="3:27" ht="15.5" x14ac:dyDescent="0.35">
      <c r="C228" t="s">
        <v>219</v>
      </c>
      <c r="I228" s="6">
        <v>0.28800000000000003</v>
      </c>
      <c r="J228" s="6">
        <v>-2.5499999999999998E-2</v>
      </c>
      <c r="K228" s="6">
        <v>-1.21E-2</v>
      </c>
      <c r="L228" s="6">
        <v>-5.0900000000000001E-2</v>
      </c>
      <c r="M228" s="6">
        <v>5.2000000000000005E-2</v>
      </c>
      <c r="N228" s="6">
        <v>2.9399999999999999E-2</v>
      </c>
      <c r="O228" s="6">
        <v>1.3300000000000001E-2</v>
      </c>
      <c r="P228" s="6">
        <v>0.1013</v>
      </c>
      <c r="Q228" s="6">
        <v>0.1893</v>
      </c>
      <c r="R228" s="6">
        <v>0.26179999999999998</v>
      </c>
      <c r="S228" s="6">
        <v>2.9100000000000001E-2</v>
      </c>
      <c r="T228" s="6">
        <v>2.1000000000000001E-2</v>
      </c>
      <c r="U228" s="6">
        <v>1.1399999999999999E-2</v>
      </c>
      <c r="V228" s="6">
        <v>-0.12300000000000001</v>
      </c>
      <c r="W228" s="6">
        <v>0.01</v>
      </c>
      <c r="X228" s="6">
        <v>0.1699</v>
      </c>
      <c r="Y228" s="6">
        <v>0.27039999999999997</v>
      </c>
      <c r="Z228" s="6">
        <v>-9.7000000000000003E-3</v>
      </c>
      <c r="AA228" s="3">
        <v>0.30909999999999999</v>
      </c>
    </row>
    <row r="229" spans="3:27" ht="15.5" x14ac:dyDescent="0.35">
      <c r="C229" t="s">
        <v>220</v>
      </c>
      <c r="I229" s="6">
        <v>-5.1799999999999999E-2</v>
      </c>
      <c r="J229" s="6">
        <v>1.21E-2</v>
      </c>
      <c r="K229" s="6">
        <v>-6.0000000000000001E-3</v>
      </c>
      <c r="L229" s="6">
        <v>-2.76E-2</v>
      </c>
      <c r="M229" s="6">
        <v>7.5199999999999989E-2</v>
      </c>
      <c r="N229" s="6">
        <v>3.1400000000000004E-2</v>
      </c>
      <c r="O229" s="6">
        <v>3.3500000000000002E-2</v>
      </c>
      <c r="P229" s="6">
        <v>0.13070000000000001</v>
      </c>
      <c r="Q229" s="6">
        <v>0.22589999999999999</v>
      </c>
      <c r="R229" s="6">
        <v>0.26239999999999997</v>
      </c>
      <c r="S229" s="6">
        <v>5.5199999999999999E-2</v>
      </c>
      <c r="T229" s="6">
        <v>3.7000000000000005E-2</v>
      </c>
      <c r="U229" s="6">
        <v>2.7900000000000001E-2</v>
      </c>
      <c r="V229" s="6">
        <v>-3.3799999999999997E-2</v>
      </c>
      <c r="W229" s="6">
        <v>6.3E-2</v>
      </c>
      <c r="X229" s="6">
        <v>0.2155</v>
      </c>
      <c r="Y229" s="6">
        <v>0.3669</v>
      </c>
      <c r="Z229" s="6">
        <v>2.9300000000000003E-2</v>
      </c>
      <c r="AA229" s="3">
        <v>0.30709999999999998</v>
      </c>
    </row>
    <row r="230" spans="3:27" ht="15.5" x14ac:dyDescent="0.35">
      <c r="C230" t="s">
        <v>221</v>
      </c>
      <c r="I230" s="6">
        <v>-1.5</v>
      </c>
      <c r="J230" s="6">
        <v>0.37</v>
      </c>
      <c r="K230" s="6">
        <v>-0.21</v>
      </c>
      <c r="L230" s="6">
        <v>-1.45</v>
      </c>
      <c r="M230" s="6">
        <v>3.88</v>
      </c>
      <c r="N230" s="6">
        <v>1.25</v>
      </c>
      <c r="O230" s="6">
        <v>1.54</v>
      </c>
      <c r="P230" s="6">
        <v>6.14</v>
      </c>
      <c r="Q230" s="6">
        <v>12.89</v>
      </c>
      <c r="R230" s="6">
        <v>13.29</v>
      </c>
      <c r="S230" s="6">
        <v>3.52</v>
      </c>
      <c r="T230" s="6">
        <v>1.57</v>
      </c>
      <c r="U230" s="6">
        <v>1.38</v>
      </c>
      <c r="V230" s="6">
        <v>-0.87</v>
      </c>
      <c r="W230" s="6">
        <v>0.95</v>
      </c>
      <c r="X230" s="6">
        <v>16.329999999999998</v>
      </c>
      <c r="Y230" s="6">
        <v>13.71</v>
      </c>
      <c r="Z230" s="6">
        <v>1.48</v>
      </c>
      <c r="AA230" s="3">
        <v>31.52</v>
      </c>
    </row>
    <row r="231" spans="3:27" ht="15.5" x14ac:dyDescent="0.35">
      <c r="C231" t="s">
        <v>65</v>
      </c>
      <c r="I231" s="6">
        <v>9.7100000000000009</v>
      </c>
      <c r="J231" s="6">
        <v>15.22</v>
      </c>
      <c r="K231" s="6">
        <v>10.74</v>
      </c>
      <c r="L231" s="6">
        <v>5.08</v>
      </c>
      <c r="M231" s="6">
        <v>3.79</v>
      </c>
      <c r="N231" s="6">
        <v>5.76</v>
      </c>
      <c r="O231" s="6">
        <v>6.88</v>
      </c>
      <c r="P231" s="6">
        <v>3.75</v>
      </c>
      <c r="Q231" s="6">
        <v>4.3099999999999996</v>
      </c>
      <c r="R231" s="6">
        <v>4.04</v>
      </c>
      <c r="S231" s="6">
        <v>0.84</v>
      </c>
      <c r="T231" s="6">
        <v>0.83</v>
      </c>
      <c r="U231" s="6">
        <v>0.86</v>
      </c>
      <c r="V231" s="6">
        <v>1.91</v>
      </c>
      <c r="W231" s="6">
        <v>1.08</v>
      </c>
      <c r="X231" s="6">
        <v>1.19</v>
      </c>
      <c r="Y231" s="6">
        <v>0.88</v>
      </c>
      <c r="Z231" s="6">
        <v>0.86</v>
      </c>
      <c r="AA231" s="2">
        <v>0</v>
      </c>
    </row>
    <row r="232" spans="3:27" ht="15.5" x14ac:dyDescent="0.35">
      <c r="C232" t="s">
        <v>62</v>
      </c>
      <c r="I232" s="6">
        <v>720.82</v>
      </c>
      <c r="J232" s="6">
        <v>492.71</v>
      </c>
      <c r="K232" s="6">
        <v>488.83</v>
      </c>
      <c r="L232" s="6">
        <v>505.63</v>
      </c>
      <c r="M232" s="6">
        <v>1933.61</v>
      </c>
      <c r="N232" s="6">
        <v>1429.26</v>
      </c>
      <c r="O232" s="6">
        <v>1368.42</v>
      </c>
      <c r="P232" s="6">
        <v>1432.7</v>
      </c>
      <c r="Q232" s="6">
        <v>1263.3</v>
      </c>
      <c r="R232" s="6">
        <v>4639.49</v>
      </c>
      <c r="S232" s="6">
        <v>3693.69</v>
      </c>
      <c r="T232" s="6">
        <v>3261.02</v>
      </c>
      <c r="U232" s="6">
        <v>3140.11</v>
      </c>
      <c r="V232" s="6">
        <v>2239.85</v>
      </c>
      <c r="W232" s="6">
        <v>2359.0300000000002</v>
      </c>
      <c r="X232" s="6">
        <v>2814.56</v>
      </c>
      <c r="Y232" s="6">
        <v>2451.7600000000002</v>
      </c>
      <c r="Z232" s="6">
        <v>1938.47</v>
      </c>
      <c r="AA232" s="2">
        <v>2157.36</v>
      </c>
    </row>
    <row r="233" spans="3:27" ht="15.5" x14ac:dyDescent="0.35">
      <c r="C233" t="s">
        <v>222</v>
      </c>
      <c r="I233" s="6">
        <v>9.7200000000000006</v>
      </c>
      <c r="J233" s="6">
        <v>15.24</v>
      </c>
      <c r="K233" s="6">
        <v>10.75</v>
      </c>
      <c r="L233" s="6">
        <v>5.08</v>
      </c>
      <c r="M233" s="6">
        <v>3.79</v>
      </c>
      <c r="N233" s="6">
        <v>5.76</v>
      </c>
      <c r="O233" s="6">
        <v>6.88</v>
      </c>
      <c r="P233" s="6">
        <v>3.75</v>
      </c>
      <c r="Q233" s="6">
        <v>4.3099999999999996</v>
      </c>
      <c r="R233" s="6">
        <v>4.04</v>
      </c>
      <c r="S233" s="6">
        <v>0.84</v>
      </c>
      <c r="T233" s="6">
        <v>0.83</v>
      </c>
      <c r="U233" s="6">
        <v>0.86</v>
      </c>
      <c r="V233" s="6">
        <v>1.91</v>
      </c>
      <c r="W233" s="6">
        <v>1.08</v>
      </c>
      <c r="X233" s="6">
        <v>1.19</v>
      </c>
      <c r="Y233" s="6">
        <v>0.88</v>
      </c>
      <c r="Z233" s="6">
        <v>0.86</v>
      </c>
      <c r="AA233" s="2">
        <v>0</v>
      </c>
    </row>
    <row r="234" spans="3:27" ht="15.5" x14ac:dyDescent="0.35">
      <c r="C234" t="s">
        <v>223</v>
      </c>
      <c r="I234" s="6">
        <v>720.28</v>
      </c>
      <c r="J234" s="6">
        <v>492.18</v>
      </c>
      <c r="K234" s="6">
        <v>488.33</v>
      </c>
      <c r="L234" s="6">
        <v>505.63</v>
      </c>
      <c r="M234" s="6">
        <v>1933.61</v>
      </c>
      <c r="N234" s="6">
        <v>1429.26</v>
      </c>
      <c r="O234" s="6">
        <v>1368.42</v>
      </c>
      <c r="P234" s="6">
        <v>1432.7</v>
      </c>
      <c r="Q234" s="6">
        <v>1263.3</v>
      </c>
      <c r="R234" s="6">
        <v>4639.49</v>
      </c>
      <c r="S234" s="6">
        <v>3693.69</v>
      </c>
      <c r="T234" s="6">
        <v>3261.02</v>
      </c>
      <c r="U234" s="6">
        <v>3140.11</v>
      </c>
      <c r="V234" s="6">
        <v>2239.85</v>
      </c>
      <c r="W234" s="6">
        <v>2359.0300000000002</v>
      </c>
      <c r="X234" s="6">
        <v>2814.56</v>
      </c>
      <c r="Y234" s="6">
        <v>2451.7600000000002</v>
      </c>
      <c r="Z234" s="6">
        <v>1938.47</v>
      </c>
      <c r="AA234" s="2">
        <v>2157.36</v>
      </c>
    </row>
    <row r="235" spans="3:27" ht="15.5" x14ac:dyDescent="0.35">
      <c r="C235" t="s">
        <v>224</v>
      </c>
      <c r="I235" s="5">
        <v>9366000000000</v>
      </c>
      <c r="J235" s="5">
        <v>3655000000000</v>
      </c>
      <c r="K235" s="5">
        <v>1359000000000</v>
      </c>
      <c r="L235" s="5">
        <v>2075000000000</v>
      </c>
      <c r="M235" s="5">
        <v>1707000000000</v>
      </c>
      <c r="N235" s="5">
        <v>1354000000000</v>
      </c>
      <c r="O235" s="5">
        <v>947000000000</v>
      </c>
      <c r="P235" s="5">
        <v>998000000000</v>
      </c>
      <c r="Q235" s="5">
        <v>1056000000000</v>
      </c>
      <c r="R235" s="5">
        <v>848000000000</v>
      </c>
      <c r="S235" s="5">
        <v>1673000000000</v>
      </c>
      <c r="T235" s="5">
        <v>853000000000</v>
      </c>
      <c r="U235" s="5">
        <v>833000000000</v>
      </c>
      <c r="V235" s="5">
        <v>242000000000</v>
      </c>
      <c r="W235" s="5">
        <v>228000000000</v>
      </c>
      <c r="Y235" s="5">
        <v>145000000000</v>
      </c>
      <c r="Z235" s="5">
        <v>60000000000</v>
      </c>
    </row>
    <row r="236" spans="3:27" ht="15.5" x14ac:dyDescent="0.35">
      <c r="C236" t="s">
        <v>225</v>
      </c>
      <c r="I236" s="5">
        <v>74787000000000</v>
      </c>
      <c r="J236" s="5">
        <v>29172000000000</v>
      </c>
      <c r="K236" s="5">
        <v>25675000000000</v>
      </c>
      <c r="L236" s="5">
        <v>21155000000000</v>
      </c>
      <c r="M236" s="5">
        <v>13607000000000</v>
      </c>
      <c r="N236" s="5">
        <v>10516000000000</v>
      </c>
      <c r="O236" s="5">
        <v>10054000000000</v>
      </c>
      <c r="P236" s="5">
        <v>7954000000000</v>
      </c>
      <c r="Q236" s="5">
        <v>7510000000000</v>
      </c>
      <c r="R236" s="5">
        <v>4863000000000</v>
      </c>
      <c r="S236" s="5">
        <v>5892000000000</v>
      </c>
      <c r="T236" s="5">
        <v>5256000000000</v>
      </c>
      <c r="U236" s="5">
        <v>3529000000000</v>
      </c>
      <c r="V236" s="5">
        <v>3216000000000</v>
      </c>
      <c r="W236" s="5">
        <v>2424000000000</v>
      </c>
      <c r="X236" s="5">
        <v>9000000000</v>
      </c>
      <c r="Y236" s="5">
        <v>338000000000</v>
      </c>
      <c r="Z236" s="5">
        <v>567000000000</v>
      </c>
      <c r="AA236" s="2">
        <v>530000000000</v>
      </c>
    </row>
    <row r="237" spans="3:27" ht="15.5" x14ac:dyDescent="0.35">
      <c r="C237" t="s">
        <v>26</v>
      </c>
      <c r="I237" s="5">
        <v>84153000000000</v>
      </c>
      <c r="J237" s="5">
        <v>32827000000000</v>
      </c>
      <c r="K237" s="5">
        <v>27034000000000</v>
      </c>
      <c r="L237" s="5">
        <v>23229000000000</v>
      </c>
      <c r="M237" s="5">
        <v>15313000000000</v>
      </c>
      <c r="N237" s="5">
        <v>11870000000000</v>
      </c>
      <c r="O237" s="5">
        <v>11001000000000</v>
      </c>
      <c r="P237" s="5">
        <v>8952000000000</v>
      </c>
      <c r="Q237" s="5">
        <v>8566000000000</v>
      </c>
      <c r="R237" s="5">
        <v>5711000000000</v>
      </c>
      <c r="S237" s="5">
        <v>7565000000000</v>
      </c>
      <c r="T237" s="5">
        <v>6108000000000</v>
      </c>
      <c r="U237" s="5">
        <v>4362000000000</v>
      </c>
      <c r="V237" s="5">
        <v>3458000000000</v>
      </c>
      <c r="W237" s="5">
        <v>2651000000000</v>
      </c>
      <c r="X237" s="5">
        <v>9000000000</v>
      </c>
      <c r="Y237" s="5">
        <v>483000000000</v>
      </c>
      <c r="Z237" s="5">
        <v>627000000000</v>
      </c>
      <c r="AA237" s="2">
        <v>530000000000</v>
      </c>
    </row>
    <row r="238" spans="3:27" ht="15.5" x14ac:dyDescent="0.35">
      <c r="C238" t="s">
        <v>23</v>
      </c>
      <c r="I238" s="5">
        <v>38344000000000</v>
      </c>
      <c r="J238" s="5">
        <v>10739000000000</v>
      </c>
      <c r="K238" s="5">
        <v>4805000000000</v>
      </c>
      <c r="L238" s="5">
        <v>1339000000000</v>
      </c>
      <c r="M238" s="5">
        <v>-7233000000000</v>
      </c>
      <c r="N238" s="5">
        <v>-1091000000000</v>
      </c>
      <c r="O238" s="5">
        <v>1824000000000</v>
      </c>
      <c r="P238" s="5">
        <v>-1572000000000</v>
      </c>
      <c r="Q238" s="5">
        <v>-2848000000000</v>
      </c>
      <c r="R238" s="5">
        <v>1696000000000</v>
      </c>
      <c r="S238" s="5">
        <v>6229000000000</v>
      </c>
      <c r="T238" s="5">
        <v>3521000000000</v>
      </c>
      <c r="U238" s="5">
        <v>1412000000000</v>
      </c>
      <c r="V238" s="5">
        <v>2265000000000</v>
      </c>
      <c r="W238" s="5">
        <v>2155000000000</v>
      </c>
      <c r="X238" s="5">
        <v>-541000000000</v>
      </c>
      <c r="Y238" s="5">
        <v>-176000000000</v>
      </c>
      <c r="Z238" s="5">
        <v>179000000000</v>
      </c>
      <c r="AA238" s="2">
        <v>-83000000000</v>
      </c>
    </row>
    <row r="239" spans="3:27" ht="15.5" x14ac:dyDescent="0.35">
      <c r="C239" t="s">
        <v>226</v>
      </c>
      <c r="I239" s="5">
        <v>54322000000000</v>
      </c>
      <c r="J239" s="5">
        <v>26831000000000</v>
      </c>
      <c r="K239" s="5">
        <v>31188000000000</v>
      </c>
      <c r="L239" s="5">
        <v>26099000000000</v>
      </c>
      <c r="M239" s="5">
        <v>28479000000000</v>
      </c>
      <c r="N239" s="5">
        <v>9004000000000</v>
      </c>
      <c r="O239" s="5">
        <v>8412000000000</v>
      </c>
      <c r="P239" s="5">
        <v>10361000000000</v>
      </c>
      <c r="Q239" s="5">
        <v>11405000000000</v>
      </c>
      <c r="R239" s="5">
        <v>3206000000000</v>
      </c>
      <c r="S239" s="5">
        <v>536000000000</v>
      </c>
      <c r="T239" s="5">
        <v>2345000000000</v>
      </c>
      <c r="U239" s="5">
        <v>2366000000000</v>
      </c>
      <c r="V239" s="5">
        <v>2036000000000</v>
      </c>
      <c r="W239" s="5">
        <v>2552000000000</v>
      </c>
      <c r="X239" s="5">
        <v>949000000000</v>
      </c>
      <c r="Y239" s="5">
        <v>1236000000000</v>
      </c>
      <c r="Z239" s="5">
        <v>1054000000000</v>
      </c>
      <c r="AA239" s="2">
        <v>1133000000000</v>
      </c>
    </row>
    <row r="240" spans="3:27" ht="15.5" x14ac:dyDescent="0.35">
      <c r="C240" t="s">
        <v>227</v>
      </c>
      <c r="I240" s="5">
        <v>5851000000000</v>
      </c>
      <c r="J240" s="5">
        <v>-2569000000000</v>
      </c>
      <c r="K240" s="5">
        <v>2041000000000</v>
      </c>
      <c r="L240" s="5">
        <v>-3889000000000</v>
      </c>
      <c r="M240" s="5">
        <v>3168000000000</v>
      </c>
      <c r="N240" s="5">
        <v>5479000000000</v>
      </c>
      <c r="O240" s="5">
        <v>3310000000000</v>
      </c>
      <c r="P240" s="5">
        <v>5843000000000</v>
      </c>
      <c r="Q240" s="5">
        <v>5343000000000</v>
      </c>
      <c r="R240" s="5">
        <v>6394000000000</v>
      </c>
      <c r="S240" s="5">
        <v>1445000000000</v>
      </c>
      <c r="T240" s="5">
        <v>1446000000000</v>
      </c>
      <c r="U240" s="5">
        <v>1877000000000</v>
      </c>
      <c r="V240" s="5">
        <v>1412000000000</v>
      </c>
      <c r="W240" s="5">
        <v>1099000000000</v>
      </c>
      <c r="X240" s="5">
        <v>579000000000</v>
      </c>
      <c r="Y240" s="5">
        <v>601000000000</v>
      </c>
      <c r="Z240" s="5">
        <v>-86000000000</v>
      </c>
      <c r="AA240" s="2">
        <v>543000000000</v>
      </c>
    </row>
    <row r="241" spans="3:27" ht="15.5" x14ac:dyDescent="0.35">
      <c r="C241" t="s">
        <v>228</v>
      </c>
      <c r="I241" s="5">
        <v>-12190000000000</v>
      </c>
      <c r="J241" s="5">
        <v>-5918000000000</v>
      </c>
      <c r="K241" s="5">
        <v>-1362000000000</v>
      </c>
      <c r="L241" s="5">
        <v>-1189000000000</v>
      </c>
      <c r="M241" s="5">
        <v>-1617000000000</v>
      </c>
      <c r="N241" s="5">
        <v>-4629000000000</v>
      </c>
      <c r="O241" s="5">
        <v>-5549000000000</v>
      </c>
      <c r="P241" s="5">
        <v>-3365000000000</v>
      </c>
      <c r="Q241" s="5">
        <v>-1033000000000</v>
      </c>
      <c r="R241" s="5">
        <v>-2798000000000</v>
      </c>
      <c r="S241" s="5">
        <v>-2540000000000</v>
      </c>
      <c r="T241" s="5">
        <v>-930000000000</v>
      </c>
      <c r="U241" s="5">
        <v>-1512000000000</v>
      </c>
      <c r="V241" s="5">
        <v>-1272000000000</v>
      </c>
      <c r="W241" s="5">
        <v>-46000000000</v>
      </c>
      <c r="X241" s="5">
        <v>-127000000000</v>
      </c>
      <c r="Y241" s="5">
        <v>-20000000000</v>
      </c>
      <c r="Z241" s="5">
        <v>-9000000000</v>
      </c>
      <c r="AA241" s="2">
        <v>-5000000000</v>
      </c>
    </row>
    <row r="242" spans="3:27" ht="15.5" x14ac:dyDescent="0.35">
      <c r="C242" t="s">
        <v>15</v>
      </c>
      <c r="I242" s="5">
        <v>-6340000000000</v>
      </c>
      <c r="J242" s="5">
        <v>-8486000000000</v>
      </c>
      <c r="K242" s="5">
        <v>679000000000</v>
      </c>
      <c r="L242" s="5">
        <v>-5078000000000</v>
      </c>
      <c r="M242" s="5">
        <v>1551000000000</v>
      </c>
      <c r="N242" s="5">
        <v>849000000000</v>
      </c>
      <c r="O242" s="5">
        <v>-2239000000000</v>
      </c>
      <c r="P242" s="5">
        <v>2479000000000</v>
      </c>
      <c r="Q242" s="5">
        <v>4310000000000</v>
      </c>
      <c r="R242" s="5">
        <v>3596000000000</v>
      </c>
      <c r="S242" s="5">
        <v>-1096000000000</v>
      </c>
      <c r="T242" s="5">
        <v>515000000000</v>
      </c>
      <c r="U242" s="5">
        <v>364000000000</v>
      </c>
      <c r="V242" s="5">
        <v>140000000000</v>
      </c>
      <c r="W242" s="5">
        <v>1053000000000</v>
      </c>
      <c r="X242" s="5">
        <v>452000000000</v>
      </c>
      <c r="Y242" s="5">
        <v>581000000000</v>
      </c>
      <c r="Z242" s="5">
        <v>-95000000000</v>
      </c>
      <c r="AA242" s="2">
        <v>539000000000</v>
      </c>
    </row>
    <row r="243" spans="3:27" ht="15.5" x14ac:dyDescent="0.35">
      <c r="C243" t="s">
        <v>17</v>
      </c>
      <c r="I243" s="6">
        <v>-73.28</v>
      </c>
      <c r="J243" s="6">
        <v>-98.1</v>
      </c>
      <c r="K243" s="6">
        <v>7.84</v>
      </c>
      <c r="L243" s="6">
        <v>-58.69</v>
      </c>
      <c r="M243" s="6">
        <v>71.709999999999994</v>
      </c>
      <c r="N243" s="6">
        <v>47.62</v>
      </c>
      <c r="O243" s="6">
        <v>-125.53</v>
      </c>
      <c r="P243" s="5">
        <v>139</v>
      </c>
      <c r="Q243" s="6">
        <v>241.7</v>
      </c>
      <c r="R243" s="6">
        <v>1094.03</v>
      </c>
      <c r="S243" s="6">
        <v>-333.33</v>
      </c>
      <c r="T243" s="6">
        <v>156.82</v>
      </c>
      <c r="U243" s="6">
        <v>110.79</v>
      </c>
      <c r="V243" s="6">
        <v>45.69</v>
      </c>
      <c r="W243" s="6">
        <v>343.46</v>
      </c>
      <c r="X243" s="6">
        <v>620.84</v>
      </c>
      <c r="Y243" s="6">
        <v>797.73</v>
      </c>
      <c r="Z243" s="6">
        <v>-130.65</v>
      </c>
      <c r="AA243" s="3">
        <v>739.66</v>
      </c>
    </row>
  </sheetData>
  <pageMargins left="0.7" right="0.7" top="0.75" bottom="0.75" header="0.3" footer="0.3"/>
  <ignoredErrors>
    <ignoredError sqref="A1:AA244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W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2946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2947</v>
      </c>
      <c r="D2" s="2" vm="683">
        <f ca="1">IFERROR(_xlfn.STOCKHISTORY("XIDX:" &amp; $C$1, D3, , 0, 0, 1), "Libur")</f>
        <v>600</v>
      </c>
      <c r="E2" s="2" vm="228">
        <f ca="1">IFERROR(_xlfn.STOCKHISTORY("XIDX:" &amp; $C$1, E3, , 0, 0, 1), "Libur")</f>
        <v>418</v>
      </c>
      <c r="H2" s="2" vm="228">
        <f ca="1">IFERROR(INDEX(D2:G2,COUNT(D2:G2)),"")</f>
        <v>418</v>
      </c>
      <c r="I2" s="2" vm="473">
        <f t="shared" ref="I2:W2" ca="1" si="0">IFERROR(_xlfn.STOCKHISTORY("XIDX:" &amp; $C$1, I1, , 0, 0, 1), "Libur")</f>
        <v>565</v>
      </c>
      <c r="J2" s="2" vm="429">
        <f t="shared" ca="1" si="0"/>
        <v>640</v>
      </c>
      <c r="K2" s="2" vm="417">
        <f t="shared" ca="1" si="0"/>
        <v>705</v>
      </c>
      <c r="L2" s="2" vm="790">
        <f t="shared" ca="1" si="0"/>
        <v>462</v>
      </c>
      <c r="M2" s="2" vm="791">
        <f t="shared" ca="1" si="0"/>
        <v>388</v>
      </c>
      <c r="N2" s="2" vm="282">
        <f t="shared" ca="1" si="0"/>
        <v>350</v>
      </c>
      <c r="O2" s="2" vm="341">
        <f t="shared" ca="1" si="0"/>
        <v>254</v>
      </c>
      <c r="P2" s="2" vm="40">
        <f t="shared" ca="1" si="0"/>
        <v>248</v>
      </c>
      <c r="Q2" s="2" vm="792">
        <f t="shared" ca="1" si="0"/>
        <v>165</v>
      </c>
      <c r="R2" s="2" vm="758">
        <f t="shared" ca="1" si="0"/>
        <v>316</v>
      </c>
      <c r="S2" s="2" vm="767">
        <f t="shared" ca="1" si="0"/>
        <v>238</v>
      </c>
      <c r="T2" s="2" vm="584">
        <f t="shared" ca="1" si="0"/>
        <v>434</v>
      </c>
      <c r="U2" s="2" vm="108">
        <f t="shared" ca="1" si="0"/>
        <v>310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36426827</v>
      </c>
      <c r="E4" s="2">
        <f>IFERROR(INDEX(E51:E500,MATCH($C$4,$C$51:$C$500,0)),"")</f>
        <v>26379119</v>
      </c>
      <c r="H4" s="2">
        <f>IFERROR(SUM(D4:G4)*(4/MAX(1,COUNT(D4:G4))),"")</f>
        <v>125611892</v>
      </c>
      <c r="I4" s="2">
        <f t="shared" ref="I4:W4" si="1">IFERROR(INDEX(I51:I500,MATCH($C$4,$C$51:$C$500,0)),"")</f>
        <v>113413229</v>
      </c>
      <c r="J4" s="2">
        <f t="shared" si="1"/>
        <v>119076001</v>
      </c>
      <c r="K4" s="2">
        <f t="shared" si="1"/>
        <v>111227912</v>
      </c>
      <c r="L4" s="2">
        <f t="shared" si="1"/>
        <v>62801600</v>
      </c>
      <c r="M4" s="2">
        <f t="shared" si="1"/>
        <v>42016186</v>
      </c>
      <c r="N4" s="2">
        <f t="shared" si="1"/>
        <v>39761788</v>
      </c>
      <c r="O4" s="2">
        <f t="shared" si="1"/>
        <v>47688689</v>
      </c>
      <c r="P4" s="2">
        <f t="shared" si="1"/>
        <v>43873703</v>
      </c>
      <c r="Q4" s="2">
        <f t="shared" si="1"/>
        <v>37711769</v>
      </c>
      <c r="R4" s="2">
        <f t="shared" si="1"/>
        <v>33181074</v>
      </c>
      <c r="S4" s="2">
        <f t="shared" si="1"/>
        <v>50389838</v>
      </c>
      <c r="T4" s="2">
        <f t="shared" si="1"/>
        <v>72526640</v>
      </c>
      <c r="U4" s="2">
        <f t="shared" si="1"/>
        <v>58868930</v>
      </c>
      <c r="V4" s="2">
        <f t="shared" si="1"/>
        <v>49715607</v>
      </c>
      <c r="W4" s="2">
        <f t="shared" si="1"/>
        <v>39281110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1497713</v>
      </c>
      <c r="E5" s="2">
        <f>IFERROR(INDEX(E51:E500,MATCH($C$5,$C$51:$C$500,0)),"")</f>
        <v>635782</v>
      </c>
      <c r="H5" s="2">
        <f>IFERROR(SUM(D5:G5)*(4/MAX(1,COUNT(D5:G5))),"")</f>
        <v>4266990</v>
      </c>
      <c r="I5" s="2">
        <f t="shared" ref="I5:W5" si="2">IFERROR(INDEX(I51:I500,MATCH($C$5,$C$51:$C$500,0)),"")</f>
        <v>17264752</v>
      </c>
      <c r="J5" s="2">
        <f t="shared" si="2"/>
        <v>24483890</v>
      </c>
      <c r="K5" s="2">
        <f t="shared" si="2"/>
        <v>19630987</v>
      </c>
      <c r="L5" s="2">
        <f t="shared" si="2"/>
        <v>13988071</v>
      </c>
      <c r="M5" s="2">
        <f t="shared" si="2"/>
        <v>4053541</v>
      </c>
      <c r="N5" s="2">
        <f t="shared" si="2"/>
        <v>2165814</v>
      </c>
      <c r="O5" s="2">
        <f t="shared" si="2"/>
        <v>8361262</v>
      </c>
      <c r="P5" s="2">
        <f t="shared" si="2"/>
        <v>7760629</v>
      </c>
      <c r="Q5" s="2">
        <f t="shared" si="2"/>
        <v>4774975</v>
      </c>
      <c r="R5" s="2">
        <f t="shared" si="2"/>
        <v>1532784</v>
      </c>
      <c r="S5" s="2">
        <f t="shared" si="2"/>
        <v>2052646</v>
      </c>
      <c r="T5" s="2">
        <f t="shared" si="2"/>
        <v>12003306</v>
      </c>
      <c r="U5" s="2">
        <f t="shared" si="2"/>
        <v>8015771</v>
      </c>
      <c r="V5" s="2">
        <f t="shared" si="2"/>
        <v>8358288</v>
      </c>
      <c r="W5" s="2">
        <f t="shared" si="2"/>
        <v>9157456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143449868</v>
      </c>
      <c r="E6" s="2">
        <f>IFERROR(INDEX(E51:E500,MATCH($C$6,$C$51:$C$500,0)),"")</f>
        <v>150548858</v>
      </c>
      <c r="H6" s="2">
        <f>IFERROR(INDEX(D6:G6,COUNT(D6:G6)),"")</f>
        <v>150548858</v>
      </c>
      <c r="I6" s="2">
        <f t="shared" ref="I6:W6" si="3">IFERROR(INDEX(I51:I500,MATCH($C$6,$C$51:$C$500,0)),"")</f>
        <v>149953485</v>
      </c>
      <c r="J6" s="2">
        <f t="shared" si="3"/>
        <v>148995066</v>
      </c>
      <c r="K6" s="2">
        <f t="shared" si="3"/>
        <v>129732777</v>
      </c>
      <c r="L6" s="2">
        <f t="shared" si="3"/>
        <v>88830704</v>
      </c>
      <c r="M6" s="2">
        <f t="shared" si="3"/>
        <v>77065519</v>
      </c>
      <c r="N6" s="2">
        <f t="shared" si="3"/>
        <v>77003751</v>
      </c>
      <c r="O6" s="2">
        <f t="shared" si="3"/>
        <v>79058833</v>
      </c>
      <c r="P6" s="2">
        <f t="shared" si="3"/>
        <v>75634545</v>
      </c>
      <c r="Q6" s="2">
        <f t="shared" si="3"/>
        <v>70199699</v>
      </c>
      <c r="R6" s="2">
        <f t="shared" si="3"/>
        <v>66238673</v>
      </c>
      <c r="S6" s="2">
        <f t="shared" si="3"/>
        <v>64727854</v>
      </c>
      <c r="T6" s="2">
        <f t="shared" si="3"/>
        <v>62607361</v>
      </c>
      <c r="U6" s="2">
        <f t="shared" si="3"/>
        <v>52987994</v>
      </c>
      <c r="V6" s="2">
        <f t="shared" si="3"/>
        <v>35979222</v>
      </c>
      <c r="W6" s="2">
        <f t="shared" si="3"/>
        <v>22468460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3.51</v>
      </c>
      <c r="E7" s="3">
        <f>IFERROR(INDEX(E51:E500,MATCH($C$7,$C$51:$C$500,0))/1000000000,"")</f>
        <v>3.51</v>
      </c>
      <c r="H7" s="3">
        <f>IFERROR(INDEX(D7:G7,COUNT(D7:G7)),"")</f>
        <v>3.51</v>
      </c>
      <c r="I7" s="3">
        <f t="shared" ref="I7:W7" si="4">IFERROR(INDEX(I51:I500,MATCH($C$7,$C$51:$C$500,0))/1000000000,"")</f>
        <v>3.51</v>
      </c>
      <c r="J7" s="3">
        <f t="shared" si="4"/>
        <v>3.51</v>
      </c>
      <c r="K7" s="3">
        <f t="shared" si="4"/>
        <v>2.63</v>
      </c>
      <c r="L7" s="3">
        <f t="shared" si="4"/>
        <v>2.63</v>
      </c>
      <c r="M7" s="3">
        <f t="shared" si="4"/>
        <v>2.63</v>
      </c>
      <c r="N7" s="3">
        <f t="shared" si="4"/>
        <v>2.63</v>
      </c>
      <c r="O7" s="3">
        <f t="shared" si="4"/>
        <v>2.63</v>
      </c>
      <c r="P7" s="3">
        <f t="shared" si="4"/>
        <v>2.63</v>
      </c>
      <c r="Q7" s="3">
        <f t="shared" si="4"/>
        <v>2.63</v>
      </c>
      <c r="R7" s="3">
        <f t="shared" si="4"/>
        <v>2.63</v>
      </c>
      <c r="S7" s="3">
        <f t="shared" si="4"/>
        <v>2.63</v>
      </c>
      <c r="T7" s="3">
        <f t="shared" si="4"/>
        <v>2.63</v>
      </c>
      <c r="U7" s="3">
        <f t="shared" si="4"/>
        <v>2.63</v>
      </c>
      <c r="V7" s="3">
        <f t="shared" si="4"/>
        <v>2.63</v>
      </c>
      <c r="W7" s="3">
        <f t="shared" si="4"/>
        <v>2.63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W8" si="5">IFERROR(INDEX(I51:I500,MATCH($C$8,$C$51:$C$500,0)),"")</f>
        <v>-370000000000</v>
      </c>
      <c r="J8" s="2">
        <f t="shared" si="5"/>
        <v>-389000000000</v>
      </c>
      <c r="K8" s="2">
        <f t="shared" si="5"/>
        <v>26000000000</v>
      </c>
      <c r="L8" s="2">
        <f t="shared" si="5"/>
        <v>239000000000</v>
      </c>
      <c r="M8" s="2">
        <f t="shared" si="5"/>
        <v>171000000000</v>
      </c>
      <c r="N8" s="2">
        <f t="shared" si="5"/>
        <v>137000000000</v>
      </c>
      <c r="O8" s="2">
        <f t="shared" si="5"/>
        <v>125000000000</v>
      </c>
      <c r="P8" s="2">
        <f t="shared" si="5"/>
        <v>162000000000</v>
      </c>
      <c r="Q8" s="2">
        <f t="shared" si="5"/>
        <v>170000000000</v>
      </c>
      <c r="R8" s="2">
        <f t="shared" si="5"/>
        <v>108000000000</v>
      </c>
      <c r="S8" s="2">
        <f t="shared" si="5"/>
        <v>111000000000</v>
      </c>
      <c r="T8" s="2">
        <f t="shared" si="5"/>
        <v>5000000000</v>
      </c>
      <c r="U8" s="2">
        <f t="shared" si="5"/>
        <v>-516000000000</v>
      </c>
      <c r="V8" s="2">
        <f t="shared" si="5"/>
        <v>-134000000000</v>
      </c>
      <c r="W8" s="2">
        <f t="shared" si="5"/>
        <v>-1000000000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-4.09</v>
      </c>
      <c r="E9" s="3">
        <f>IFERROR(INDEX(E51:E500,MATCH("Free cash flow per share (Quarter)",$C$51:$C$500,0)),"")</f>
        <v>7.67</v>
      </c>
      <c r="H9" s="3">
        <f>IFERROR(INDEX(D9:G9,COUNT(D9:G9)),"")</f>
        <v>7.67</v>
      </c>
      <c r="I9" s="3">
        <f t="shared" ref="I9:W9" si="6">IFERROR(INDEX(I51:I500,MATCH($C$9,$C$51:$C$500,0)),"")</f>
        <v>-105.44</v>
      </c>
      <c r="J9" s="3">
        <f t="shared" si="6"/>
        <v>-110.82</v>
      </c>
      <c r="K9" s="3">
        <f t="shared" si="6"/>
        <v>10.039999999999999</v>
      </c>
      <c r="L9" s="3">
        <f t="shared" si="6"/>
        <v>90.92</v>
      </c>
      <c r="M9" s="3">
        <f t="shared" si="6"/>
        <v>65.12</v>
      </c>
      <c r="N9" s="3">
        <f t="shared" si="6"/>
        <v>52.09</v>
      </c>
      <c r="O9" s="3">
        <f t="shared" si="6"/>
        <v>47.57</v>
      </c>
      <c r="P9" s="3">
        <f t="shared" si="6"/>
        <v>61.63</v>
      </c>
      <c r="Q9" s="3">
        <f t="shared" si="6"/>
        <v>64.56</v>
      </c>
      <c r="R9" s="3">
        <f t="shared" si="6"/>
        <v>41.2</v>
      </c>
      <c r="S9" s="3">
        <f t="shared" si="6"/>
        <v>42.07</v>
      </c>
      <c r="T9" s="3">
        <f t="shared" si="6"/>
        <v>2.02</v>
      </c>
      <c r="U9" s="3">
        <f t="shared" si="6"/>
        <v>-195.79</v>
      </c>
      <c r="V9" s="3">
        <f t="shared" si="6"/>
        <v>-51.05</v>
      </c>
      <c r="W9" s="3">
        <f t="shared" si="6"/>
        <v>-0.24</v>
      </c>
    </row>
    <row r="10" spans="1:23" ht="15.5" x14ac:dyDescent="0.35">
      <c r="C10" t="s">
        <v>18</v>
      </c>
      <c r="D10" s="3">
        <f ca="1">IFERROR(IF(D9=0,"",D2/D9),"")</f>
        <v>-146.69926650366747</v>
      </c>
      <c r="E10" s="3">
        <f ca="1">IFERROR(IF(E9=0,"",E2/E9),"")</f>
        <v>54.498044328552801</v>
      </c>
      <c r="I10" s="3">
        <f t="shared" ref="I10:W10" ca="1" si="7">IFERROR(IF(I9=0,"",I2/I9),"")</f>
        <v>-5.3584977238239757</v>
      </c>
      <c r="J10" s="3">
        <f t="shared" ca="1" si="7"/>
        <v>-5.7751308428081574</v>
      </c>
      <c r="K10" s="3">
        <f t="shared" ca="1" si="7"/>
        <v>70.2191235059761</v>
      </c>
      <c r="L10" s="3">
        <f t="shared" ca="1" si="7"/>
        <v>5.0813902331720193</v>
      </c>
      <c r="M10" s="3">
        <f t="shared" ca="1" si="7"/>
        <v>5.9582309582309581</v>
      </c>
      <c r="N10" s="3">
        <f t="shared" ca="1" si="7"/>
        <v>6.7191399500863884</v>
      </c>
      <c r="O10" s="3">
        <f t="shared" ca="1" si="7"/>
        <v>5.3394996846752152</v>
      </c>
      <c r="P10" s="3">
        <f t="shared" ca="1" si="7"/>
        <v>4.0240142787603439</v>
      </c>
      <c r="Q10" s="3">
        <f t="shared" ca="1" si="7"/>
        <v>2.5557620817843865</v>
      </c>
      <c r="R10" s="3">
        <f t="shared" ca="1" si="7"/>
        <v>7.6699029126213585</v>
      </c>
      <c r="S10" s="3">
        <f t="shared" ca="1" si="7"/>
        <v>5.6572379367720469</v>
      </c>
      <c r="T10" s="3">
        <f t="shared" ca="1" si="7"/>
        <v>214.85148514851485</v>
      </c>
      <c r="U10" s="3">
        <f t="shared" ca="1" si="7"/>
        <v>-1.5833290770723736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9964446</v>
      </c>
      <c r="E11" s="2">
        <f>IFERROR(INDEX(E51:E500,MATCH($C$11,$C$51:$C$500,0)),"")</f>
        <v>17649581</v>
      </c>
      <c r="H11" s="2">
        <f>IFERROR(INDEX(D11:G11,COUNT(D11:G11)),"")</f>
        <v>17649581</v>
      </c>
      <c r="I11" s="2">
        <f t="shared" ref="I11:W11" si="8">IFERROR(INDEX(I51:I500,MATCH($C$11,$C$51:$C$500,0)),"")</f>
        <v>16155421</v>
      </c>
      <c r="J11" s="2">
        <f t="shared" si="8"/>
        <v>18359593</v>
      </c>
      <c r="K11" s="2">
        <f t="shared" si="8"/>
        <v>16045965</v>
      </c>
      <c r="L11" s="2">
        <f t="shared" si="8"/>
        <v>15498716</v>
      </c>
      <c r="M11" s="2">
        <f t="shared" si="8"/>
        <v>10167736</v>
      </c>
      <c r="N11" s="2">
        <f t="shared" si="8"/>
        <v>5708607</v>
      </c>
      <c r="O11" s="2">
        <f t="shared" si="8"/>
        <v>4693698</v>
      </c>
      <c r="P11" s="2">
        <f t="shared" si="8"/>
        <v>4628282</v>
      </c>
      <c r="Q11" s="2">
        <f t="shared" si="8"/>
        <v>3675992</v>
      </c>
      <c r="R11" s="2">
        <f t="shared" si="8"/>
        <v>2648509</v>
      </c>
      <c r="S11" s="2">
        <f t="shared" si="8"/>
        <v>1620112</v>
      </c>
      <c r="T11" s="2">
        <f t="shared" si="8"/>
        <v>1234323</v>
      </c>
      <c r="U11" s="2">
        <f t="shared" si="8"/>
        <v>4090544</v>
      </c>
      <c r="V11" s="2">
        <f t="shared" si="8"/>
        <v>3313734</v>
      </c>
      <c r="W11" s="2">
        <f t="shared" si="8"/>
        <v>6085465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1902000000000</v>
      </c>
      <c r="E12" s="2">
        <f>IFERROR(INDEX(E51:E500,MATCH("Net Debt (Quarter)",$C$51:$C$500,0)),"")</f>
        <v>1692000000000</v>
      </c>
      <c r="H12" s="2">
        <f>IFERROR(INDEX(D12:G12,COUNT(D12:G12)),"")</f>
        <v>1692000000000</v>
      </c>
      <c r="I12" s="2">
        <f t="shared" ref="I12:W12" si="9">IFERROR(INDEX(I51:I500,MATCH($C$12,$C$51:$C$500,0)),"")</f>
        <v>1698000000000</v>
      </c>
      <c r="J12" s="2">
        <f t="shared" si="9"/>
        <v>1080000000000</v>
      </c>
      <c r="K12" s="2">
        <f t="shared" si="9"/>
        <v>477000000000</v>
      </c>
      <c r="L12" s="2">
        <f t="shared" si="9"/>
        <v>-62000000000</v>
      </c>
      <c r="M12" s="2">
        <f t="shared" si="9"/>
        <v>86000000000</v>
      </c>
      <c r="N12" s="2">
        <f t="shared" si="9"/>
        <v>202000000000</v>
      </c>
      <c r="O12" s="2">
        <f t="shared" si="9"/>
        <v>274000000000</v>
      </c>
      <c r="P12" s="2">
        <f t="shared" si="9"/>
        <v>344000000000</v>
      </c>
      <c r="Q12" s="2">
        <f t="shared" si="9"/>
        <v>470000000000</v>
      </c>
      <c r="R12" s="2">
        <f t="shared" si="9"/>
        <v>622000000000</v>
      </c>
      <c r="S12" s="2">
        <f t="shared" si="9"/>
        <v>783000000000</v>
      </c>
      <c r="T12" s="2">
        <f t="shared" si="9"/>
        <v>830000000000</v>
      </c>
      <c r="U12" s="2">
        <f t="shared" si="9"/>
        <v>809000000000</v>
      </c>
      <c r="V12" s="2">
        <f t="shared" si="9"/>
        <v>329000000000</v>
      </c>
      <c r="W12" s="2">
        <f t="shared" si="9"/>
        <v>234000000000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2080000000000</v>
      </c>
      <c r="E13" s="2">
        <f>IFERROR(INDEX(E51:E500,MATCH("Total Debt (Quarter)",$C$51:$C$500,0)),"")</f>
        <v>1992000000000</v>
      </c>
      <c r="H13" s="2">
        <f>IFERROR(INDEX(D13:G13,COUNT(D13:G13)),"")</f>
        <v>1992000000000</v>
      </c>
      <c r="I13" s="2">
        <f t="shared" ref="I13:W13" si="10">IFERROR(INDEX(I51:I500,MATCH($C$13,$C$51:$C$500,0)),"")</f>
        <v>1968000000000</v>
      </c>
      <c r="J13" s="2">
        <f t="shared" si="10"/>
        <v>1377000000000</v>
      </c>
      <c r="K13" s="2">
        <f t="shared" si="10"/>
        <v>725000000000</v>
      </c>
      <c r="L13" s="2">
        <f t="shared" si="10"/>
        <v>179000000000</v>
      </c>
      <c r="M13" s="2">
        <f t="shared" si="10"/>
        <v>231000000000</v>
      </c>
      <c r="N13" s="2">
        <f t="shared" si="10"/>
        <v>283000000000</v>
      </c>
      <c r="O13" s="2">
        <f t="shared" si="10"/>
        <v>339000000000</v>
      </c>
      <c r="P13" s="2">
        <f t="shared" si="10"/>
        <v>411000000000</v>
      </c>
      <c r="Q13" s="2">
        <f t="shared" si="10"/>
        <v>520000000000</v>
      </c>
      <c r="R13" s="2">
        <f t="shared" si="10"/>
        <v>658000000000</v>
      </c>
      <c r="S13" s="2">
        <f t="shared" si="10"/>
        <v>805000000000</v>
      </c>
      <c r="T13" s="2">
        <f t="shared" si="10"/>
        <v>845000000000</v>
      </c>
      <c r="U13" s="2">
        <f t="shared" si="10"/>
        <v>859000000000</v>
      </c>
      <c r="V13" s="2">
        <f t="shared" si="10"/>
        <v>361000000000</v>
      </c>
      <c r="W13" s="2">
        <f t="shared" si="10"/>
        <v>289000000000</v>
      </c>
    </row>
    <row r="14" spans="1:23" ht="15.5" x14ac:dyDescent="0.35">
      <c r="C14" t="s">
        <v>27</v>
      </c>
      <c r="D14" s="2">
        <f>IFERROR(INDEX(D51:D500,MATCH($C$14,$C$51:$C$500,0)),"")</f>
        <v>-2118282</v>
      </c>
      <c r="E14" s="2">
        <f>IFERROR(INDEX(E51:E500,MATCH($C$14,$C$51:$C$500,0)),"")</f>
        <v>-2029089</v>
      </c>
      <c r="H14" s="2">
        <f>IFERROR(SUM(D14:G14)*(4/MAX(1,COUNT(D14:G14))),"")</f>
        <v>-8294742</v>
      </c>
      <c r="I14" s="2">
        <f t="shared" ref="I14:W14" si="11">IFERROR(INDEX(I51:I500,MATCH($C$14,$C$51:$C$500,0)),"")</f>
        <v>-6207349</v>
      </c>
      <c r="J14" s="2">
        <f t="shared" si="11"/>
        <v>-4260735</v>
      </c>
      <c r="K14" s="2">
        <f t="shared" si="11"/>
        <v>-2315519</v>
      </c>
      <c r="L14" s="2">
        <f t="shared" si="11"/>
        <v>-810514</v>
      </c>
      <c r="M14" s="2">
        <f t="shared" si="11"/>
        <v>-1011494</v>
      </c>
      <c r="N14" s="2">
        <f t="shared" si="11"/>
        <v>-1380278</v>
      </c>
      <c r="O14" s="2">
        <f t="shared" si="11"/>
        <v>-1705115</v>
      </c>
      <c r="P14" s="2">
        <f t="shared" si="11"/>
        <v>-1879310</v>
      </c>
      <c r="Q14" s="2">
        <f t="shared" si="11"/>
        <v>-2277082</v>
      </c>
      <c r="R14" s="2">
        <f t="shared" si="11"/>
        <v>-2776734</v>
      </c>
      <c r="S14" s="2">
        <f t="shared" si="11"/>
        <v>-3664682</v>
      </c>
      <c r="T14" s="2">
        <f t="shared" si="11"/>
        <v>-4162299</v>
      </c>
      <c r="U14" s="2">
        <f t="shared" si="11"/>
        <v>-3183705</v>
      </c>
      <c r="V14" s="2">
        <f t="shared" si="11"/>
        <v>-2287435</v>
      </c>
      <c r="W14" s="2">
        <f t="shared" si="11"/>
        <v>-1973753</v>
      </c>
    </row>
    <row r="15" spans="1:23" ht="15.5" x14ac:dyDescent="0.35">
      <c r="C15" t="s">
        <v>28</v>
      </c>
      <c r="D15" s="2">
        <f>IFERROR(INDEX(D51:D500,MATCH($C$15,$C$51:$C$500,0)),"")</f>
        <v>-437122</v>
      </c>
      <c r="E15" s="2">
        <f>IFERROR(INDEX(E51:E500,MATCH($C$15,$C$51:$C$500,0)),"")</f>
        <v>-316549</v>
      </c>
      <c r="H15" s="2">
        <f>IFERROR(SUM(D15:G15)*(4/MAX(1,COUNT(D15:G15))),"")</f>
        <v>-1507342</v>
      </c>
      <c r="I15" s="2">
        <f t="shared" ref="I15:W15" si="12">IFERROR(INDEX(I51:I500,MATCH($C$15,$C$51:$C$500,0)),"")</f>
        <v>-1352640</v>
      </c>
      <c r="J15" s="2">
        <f t="shared" si="12"/>
        <v>-1428912</v>
      </c>
      <c r="K15" s="2">
        <f t="shared" si="12"/>
        <v>-1334735</v>
      </c>
      <c r="L15" s="2">
        <f t="shared" si="12"/>
        <v>-756403</v>
      </c>
      <c r="M15" s="2">
        <f t="shared" si="12"/>
        <v>-508245</v>
      </c>
      <c r="N15" s="2">
        <f t="shared" si="12"/>
        <v>-477141</v>
      </c>
      <c r="O15" s="2">
        <f t="shared" si="12"/>
        <v>-572264</v>
      </c>
      <c r="P15" s="2">
        <f t="shared" si="12"/>
        <v>-526484</v>
      </c>
      <c r="Q15" s="2">
        <f t="shared" si="12"/>
        <v>-452541</v>
      </c>
      <c r="R15" s="2">
        <f t="shared" si="12"/>
        <v>-398173</v>
      </c>
      <c r="S15" s="2">
        <f t="shared" si="12"/>
        <v>-604678</v>
      </c>
      <c r="T15" s="2">
        <f t="shared" si="12"/>
        <v>-870320</v>
      </c>
      <c r="U15" s="2">
        <f t="shared" si="12"/>
        <v>-706427</v>
      </c>
      <c r="V15" s="2">
        <f t="shared" si="12"/>
        <v>-619355</v>
      </c>
      <c r="W15" s="2">
        <f t="shared" si="12"/>
        <v>-495787</v>
      </c>
    </row>
    <row r="16" spans="1:23" ht="15.5" x14ac:dyDescent="0.35">
      <c r="C16" t="s">
        <v>29</v>
      </c>
      <c r="D16" s="2">
        <f>IFERROR(INDEX(D51:D500,MATCH($C$16,$C$51:$C$500,0)),"")</f>
        <v>3298333</v>
      </c>
      <c r="E16" s="2">
        <f>IFERROR(INDEX(E51:E500,MATCH($C$16,$C$51:$C$500,0)),"")</f>
        <v>1060531</v>
      </c>
      <c r="H16" s="2">
        <f>IFERROR(SUM(D16:G16)*(4/MAX(1,COUNT(D16:G16))),"")</f>
        <v>8717728</v>
      </c>
      <c r="I16" s="2">
        <f t="shared" ref="I16:W16" si="13">IFERROR(INDEX(I51:I500,MATCH($C$16,$C$51:$C$500,0)),"")</f>
        <v>21314157</v>
      </c>
      <c r="J16" s="2">
        <f t="shared" si="13"/>
        <v>34157847</v>
      </c>
      <c r="K16" s="2">
        <f t="shared" si="13"/>
        <v>35064309</v>
      </c>
      <c r="L16" s="2">
        <f t="shared" si="13"/>
        <v>15052566</v>
      </c>
      <c r="M16" s="2">
        <f t="shared" si="13"/>
        <v>4467565</v>
      </c>
      <c r="N16" s="2">
        <f t="shared" si="13"/>
        <v>2562232</v>
      </c>
      <c r="O16" s="2">
        <f t="shared" si="13"/>
        <v>8811513</v>
      </c>
      <c r="P16" s="2">
        <f t="shared" si="13"/>
        <v>8132834</v>
      </c>
      <c r="Q16" s="2">
        <f t="shared" si="13"/>
        <v>5331362</v>
      </c>
      <c r="R16" s="2">
        <f t="shared" si="13"/>
        <v>1881407</v>
      </c>
      <c r="S16" s="2">
        <f t="shared" si="13"/>
        <v>2539980</v>
      </c>
      <c r="T16" s="2">
        <f t="shared" si="13"/>
        <v>12872800</v>
      </c>
      <c r="U16" s="2">
        <f t="shared" si="13"/>
        <v>8722198</v>
      </c>
      <c r="V16" s="2">
        <f t="shared" si="13"/>
        <v>8977643</v>
      </c>
      <c r="W16" s="2">
        <f t="shared" si="13"/>
        <v>9653243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231</v>
      </c>
    </row>
    <row r="19" spans="1:23" ht="15.5" x14ac:dyDescent="0.35">
      <c r="A19" t="s">
        <v>46</v>
      </c>
      <c r="C19" t="s">
        <v>47</v>
      </c>
    </row>
    <row r="20" spans="1:23" ht="15.5" x14ac:dyDescent="0.35">
      <c r="A20" t="s">
        <v>48</v>
      </c>
      <c r="C20" t="s">
        <v>49</v>
      </c>
      <c r="D20" s="2">
        <f ca="1">IFERROR(D21*D2,"")</f>
        <v>2106000000000</v>
      </c>
      <c r="E20" s="2">
        <f ca="1">IFERROR(E21*E2,"")</f>
        <v>1467180000000</v>
      </c>
      <c r="H20" s="2">
        <f t="shared" ref="H20:W20" ca="1" si="14">IFERROR(H21*H2,"")</f>
        <v>1467180000000</v>
      </c>
      <c r="I20" s="2">
        <f t="shared" ca="1" si="14"/>
        <v>1983150000000</v>
      </c>
      <c r="J20" s="2">
        <f t="shared" ca="1" si="14"/>
        <v>2246400000000</v>
      </c>
      <c r="K20" s="2">
        <f t="shared" ca="1" si="14"/>
        <v>1854150000000</v>
      </c>
      <c r="L20" s="2">
        <f t="shared" ca="1" si="14"/>
        <v>1215060000000</v>
      </c>
      <c r="M20" s="2">
        <f t="shared" ca="1" si="14"/>
        <v>1020440000000</v>
      </c>
      <c r="N20" s="2">
        <f t="shared" ca="1" si="14"/>
        <v>920500000000</v>
      </c>
      <c r="O20" s="2">
        <f t="shared" ca="1" si="14"/>
        <v>668020000000</v>
      </c>
      <c r="P20" s="2">
        <f t="shared" ca="1" si="14"/>
        <v>652240000000</v>
      </c>
      <c r="Q20" s="2">
        <f t="shared" ca="1" si="14"/>
        <v>433950000000</v>
      </c>
      <c r="R20" s="2">
        <f t="shared" ca="1" si="14"/>
        <v>831080000000</v>
      </c>
      <c r="S20" s="2">
        <f t="shared" ca="1" si="14"/>
        <v>625940000000</v>
      </c>
      <c r="T20" s="2">
        <f t="shared" ca="1" si="14"/>
        <v>1141420000000</v>
      </c>
      <c r="U20" s="2">
        <f t="shared" ca="1" si="14"/>
        <v>815300000000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3510000000</v>
      </c>
      <c r="E21" s="2">
        <f>IFERROR(INDEX(E51:E500,MATCH($C$7,$C$51:$C$500,0)),"")</f>
        <v>3510000000</v>
      </c>
      <c r="H21" s="2">
        <f>IFERROR(INDEX(D21:G21,COUNT(D21:G21)),"")</f>
        <v>3510000000</v>
      </c>
      <c r="I21" s="2">
        <f t="shared" ref="I21:W21" si="15">IFERROR(INDEX(I51:I500,MATCH($C$7,$C$51:$C$500,0)),"")</f>
        <v>3510000000</v>
      </c>
      <c r="J21" s="2">
        <f t="shared" si="15"/>
        <v>3510000000</v>
      </c>
      <c r="K21" s="2">
        <f t="shared" si="15"/>
        <v>2630000000</v>
      </c>
      <c r="L21" s="2">
        <f t="shared" si="15"/>
        <v>2630000000</v>
      </c>
      <c r="M21" s="2">
        <f t="shared" si="15"/>
        <v>2630000000</v>
      </c>
      <c r="N21" s="2">
        <f t="shared" si="15"/>
        <v>2630000000</v>
      </c>
      <c r="O21" s="2">
        <f t="shared" si="15"/>
        <v>2630000000</v>
      </c>
      <c r="P21" s="2">
        <f t="shared" si="15"/>
        <v>2630000000</v>
      </c>
      <c r="Q21" s="2">
        <f t="shared" si="15"/>
        <v>2630000000</v>
      </c>
      <c r="R21" s="2">
        <f t="shared" si="15"/>
        <v>2630000000</v>
      </c>
      <c r="S21" s="2">
        <f t="shared" si="15"/>
        <v>2630000000</v>
      </c>
      <c r="T21" s="2">
        <f t="shared" si="15"/>
        <v>2630000000</v>
      </c>
      <c r="U21" s="2">
        <f t="shared" si="15"/>
        <v>2630000000</v>
      </c>
      <c r="V21" s="2">
        <f t="shared" si="15"/>
        <v>2630000000</v>
      </c>
      <c r="W21" s="2">
        <f t="shared" si="15"/>
        <v>2630000000</v>
      </c>
    </row>
    <row r="23" spans="1:23" ht="15.5" x14ac:dyDescent="0.35">
      <c r="B23" t="s">
        <v>50</v>
      </c>
      <c r="C23" t="s">
        <v>51</v>
      </c>
      <c r="D23" s="3">
        <f>IFERROR(D5/D6*100,"")</f>
        <v>1.0440671858966089</v>
      </c>
      <c r="E23" s="3">
        <f>IFERROR(E5/E6*100,"")</f>
        <v>0.42230941399768035</v>
      </c>
      <c r="H23" s="3">
        <f t="shared" ref="H23:W23" si="16">IFERROR(H5/H6*100,"")</f>
        <v>2.8342891847110523</v>
      </c>
      <c r="I23" s="3">
        <f t="shared" si="16"/>
        <v>11.513404973548964</v>
      </c>
      <c r="J23" s="3">
        <f t="shared" si="16"/>
        <v>16.432685093075499</v>
      </c>
      <c r="K23" s="3">
        <f t="shared" si="16"/>
        <v>15.131863707812251</v>
      </c>
      <c r="L23" s="3">
        <f t="shared" si="16"/>
        <v>15.746887472601815</v>
      </c>
      <c r="M23" s="3">
        <f t="shared" si="16"/>
        <v>5.2598633637956809</v>
      </c>
      <c r="N23" s="3">
        <f t="shared" si="16"/>
        <v>2.8126084403342895</v>
      </c>
      <c r="O23" s="3">
        <f t="shared" si="16"/>
        <v>10.575999774750027</v>
      </c>
      <c r="P23" s="3">
        <f t="shared" si="16"/>
        <v>10.260693708146192</v>
      </c>
      <c r="Q23" s="3">
        <f t="shared" si="16"/>
        <v>6.801987854677269</v>
      </c>
      <c r="R23" s="3">
        <f t="shared" si="16"/>
        <v>2.3140318647385949</v>
      </c>
      <c r="S23" s="3">
        <f t="shared" si="16"/>
        <v>3.1711942744154626</v>
      </c>
      <c r="T23" s="3">
        <f t="shared" si="16"/>
        <v>19.172355787365003</v>
      </c>
      <c r="U23" s="3">
        <f t="shared" si="16"/>
        <v>15.127523038520764</v>
      </c>
      <c r="V23" s="3">
        <f t="shared" si="16"/>
        <v>23.230874753211729</v>
      </c>
      <c r="W23" s="3">
        <f t="shared" si="16"/>
        <v>40.756936612478114</v>
      </c>
    </row>
    <row r="24" spans="1:23" ht="15.5" x14ac:dyDescent="0.35">
      <c r="C24" t="s">
        <v>52</v>
      </c>
      <c r="D24" s="4">
        <f>IFERROR(_xlfn.RRI(5,I23,D23),"")</f>
        <v>-0.38126464430364171</v>
      </c>
      <c r="E24" s="4">
        <f>IFERROR(_xlfn.RRI(5,J23,E23),"")</f>
        <v>-0.51917787223004297</v>
      </c>
      <c r="H24" s="4">
        <f t="shared" ref="H24:W24" si="17">IFERROR(_xlfn.RRI(5,M23,H23),"")</f>
        <v>-0.11632221070941251</v>
      </c>
      <c r="I24" s="4">
        <f t="shared" si="17"/>
        <v>0.32561955205462811</v>
      </c>
      <c r="J24" s="4">
        <f t="shared" si="17"/>
        <v>9.2137752805400819E-2</v>
      </c>
      <c r="K24" s="4">
        <f t="shared" si="17"/>
        <v>8.0794533584433559E-2</v>
      </c>
      <c r="L24" s="4">
        <f t="shared" si="17"/>
        <v>0.18280124878724258</v>
      </c>
      <c r="M24" s="4">
        <f t="shared" si="17"/>
        <v>0.178476768196</v>
      </c>
      <c r="N24" s="4">
        <f t="shared" si="17"/>
        <v>-2.3713496776633813E-2</v>
      </c>
      <c r="O24" s="4">
        <f t="shared" si="17"/>
        <v>-0.11217127815039185</v>
      </c>
      <c r="P24" s="4">
        <f t="shared" si="17"/>
        <v>-7.4701666185645776E-2</v>
      </c>
      <c r="Q24" s="4">
        <f t="shared" si="17"/>
        <v>-0.21780676098288865</v>
      </c>
      <c r="R24" s="4">
        <f t="shared" si="17"/>
        <v>-0.4365783122916469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53</v>
      </c>
      <c r="C25" t="s">
        <v>54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83.91</v>
      </c>
      <c r="J25" s="3">
        <f t="shared" si="18"/>
        <v>113.91</v>
      </c>
      <c r="K25" s="3">
        <f t="shared" si="18"/>
        <v>114.1</v>
      </c>
      <c r="L25" s="3">
        <f t="shared" si="18"/>
        <v>80.760000000000005</v>
      </c>
      <c r="M25" s="3">
        <f t="shared" si="18"/>
        <v>21.52</v>
      </c>
      <c r="N25" s="3">
        <f t="shared" si="18"/>
        <v>11.54</v>
      </c>
      <c r="O25" s="3">
        <f t="shared" si="18"/>
        <v>44.26</v>
      </c>
      <c r="P25" s="3">
        <f t="shared" si="18"/>
        <v>41.26</v>
      </c>
      <c r="Q25" s="3">
        <f t="shared" si="18"/>
        <v>24.91</v>
      </c>
      <c r="R25" s="3">
        <f t="shared" si="18"/>
        <v>7.61</v>
      </c>
      <c r="S25" s="3">
        <f t="shared" si="18"/>
        <v>9.9499999999999993</v>
      </c>
      <c r="T25" s="3">
        <f t="shared" si="18"/>
        <v>56.71</v>
      </c>
      <c r="U25" s="3">
        <f t="shared" si="18"/>
        <v>37.130000000000003</v>
      </c>
      <c r="V25" s="3">
        <f t="shared" si="18"/>
        <v>30.69</v>
      </c>
      <c r="W25" s="3">
        <f t="shared" si="18"/>
        <v>31.53</v>
      </c>
    </row>
    <row r="26" spans="1:23" ht="15.5" x14ac:dyDescent="0.35">
      <c r="C26" t="s">
        <v>55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0.48703634195439682</v>
      </c>
      <c r="J26" s="4">
        <f t="shared" si="19"/>
        <v>0.20812004026722408</v>
      </c>
      <c r="K26" s="4">
        <f t="shared" si="19"/>
        <v>0.22560714507370561</v>
      </c>
      <c r="L26" s="4">
        <f t="shared" si="19"/>
        <v>0.2652155372381908</v>
      </c>
      <c r="M26" s="4">
        <f t="shared" si="19"/>
        <v>0.23109487126355255</v>
      </c>
      <c r="N26" s="4">
        <f t="shared" si="19"/>
        <v>3.0093260154367751E-2</v>
      </c>
      <c r="O26" s="4">
        <f t="shared" si="19"/>
        <v>-4.8365118393502216E-2</v>
      </c>
      <c r="P26" s="4">
        <f t="shared" si="19"/>
        <v>2.1317691406888217E-2</v>
      </c>
      <c r="Q26" s="4">
        <f t="shared" si="19"/>
        <v>-4.0874654127189047E-2</v>
      </c>
      <c r="R26" s="4">
        <f t="shared" si="19"/>
        <v>-0.24745558461739048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56</v>
      </c>
      <c r="D27" s="3">
        <f>IFERROR(D4/D21,"")</f>
        <v>1.0378013390313391E-2</v>
      </c>
      <c r="E27" s="3">
        <f>IFERROR(E4/E21,"")</f>
        <v>7.5154185185185183E-3</v>
      </c>
      <c r="H27" s="3">
        <f t="shared" ref="H27:W27" si="20">IFERROR(H4/H21,"")</f>
        <v>3.5786863817663821E-2</v>
      </c>
      <c r="I27" s="3">
        <f t="shared" si="20"/>
        <v>3.2311461253561255E-2</v>
      </c>
      <c r="J27" s="3">
        <f t="shared" si="20"/>
        <v>3.3924786609686612E-2</v>
      </c>
      <c r="K27" s="3">
        <f t="shared" si="20"/>
        <v>4.2291981749049433E-2</v>
      </c>
      <c r="L27" s="3">
        <f t="shared" si="20"/>
        <v>2.3878935361216731E-2</v>
      </c>
      <c r="M27" s="3">
        <f t="shared" si="20"/>
        <v>1.5975736121673002E-2</v>
      </c>
      <c r="N27" s="3">
        <f t="shared" si="20"/>
        <v>1.5118550570342205E-2</v>
      </c>
      <c r="O27" s="3">
        <f t="shared" si="20"/>
        <v>1.8132581368821291E-2</v>
      </c>
      <c r="P27" s="3">
        <f t="shared" si="20"/>
        <v>1.6682016349809887E-2</v>
      </c>
      <c r="Q27" s="3">
        <f t="shared" si="20"/>
        <v>1.4339075665399239E-2</v>
      </c>
      <c r="R27" s="3">
        <f t="shared" si="20"/>
        <v>1.2616377946768061E-2</v>
      </c>
      <c r="S27" s="3">
        <f t="shared" si="20"/>
        <v>1.915963422053232E-2</v>
      </c>
      <c r="T27" s="3">
        <f t="shared" si="20"/>
        <v>2.7576669201520913E-2</v>
      </c>
      <c r="U27" s="3">
        <f t="shared" si="20"/>
        <v>2.2383623574144487E-2</v>
      </c>
      <c r="V27" s="3">
        <f t="shared" si="20"/>
        <v>1.8903272623574146E-2</v>
      </c>
      <c r="W27" s="3">
        <f t="shared" si="20"/>
        <v>1.4935783269961977E-2</v>
      </c>
    </row>
    <row r="28" spans="1:23" ht="15.5" x14ac:dyDescent="0.35">
      <c r="C28" t="s">
        <v>57</v>
      </c>
      <c r="D28" s="4">
        <f>IFERROR(_xlfn.RRI(5,I27,D27),"")</f>
        <v>-0.20319596341646784</v>
      </c>
      <c r="E28" s="4">
        <f>IFERROR(_xlfn.RRI(5,J27,E27),"")</f>
        <v>-0.26024619240670577</v>
      </c>
      <c r="H28" s="4">
        <f t="shared" ref="H28:W28" si="21">IFERROR(_xlfn.RRI(5,M27,H27),"")</f>
        <v>0.17503973372366755</v>
      </c>
      <c r="I28" s="4">
        <f t="shared" si="21"/>
        <v>0.16404370993032535</v>
      </c>
      <c r="J28" s="4">
        <f t="shared" si="21"/>
        <v>0.13347383121259293</v>
      </c>
      <c r="K28" s="4">
        <f t="shared" si="21"/>
        <v>0.20448639453970263</v>
      </c>
      <c r="L28" s="4">
        <f t="shared" si="21"/>
        <v>0.10738531664203421</v>
      </c>
      <c r="M28" s="4">
        <f t="shared" si="21"/>
        <v>4.8347436538855426E-2</v>
      </c>
      <c r="N28" s="4">
        <f t="shared" si="21"/>
        <v>-4.6271877868049094E-2</v>
      </c>
      <c r="O28" s="4">
        <f t="shared" si="21"/>
        <v>-8.043260297302901E-2</v>
      </c>
      <c r="P28" s="4">
        <f t="shared" si="21"/>
        <v>-5.7104355166912146E-2</v>
      </c>
      <c r="Q28" s="4">
        <f t="shared" si="21"/>
        <v>-5.3769741596309095E-2</v>
      </c>
      <c r="R28" s="4">
        <f t="shared" si="21"/>
        <v>-3.3189546484884591E-2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58</v>
      </c>
      <c r="H29" s="4" t="str">
        <f t="shared" ref="H29:W29" si="22">IFERROR(((H25-I25)/I25)*100%,"")</f>
        <v/>
      </c>
      <c r="I29" s="4">
        <f t="shared" si="22"/>
        <v>-0.26336581511719781</v>
      </c>
      <c r="J29" s="4">
        <f t="shared" si="22"/>
        <v>-1.6652059596844674E-3</v>
      </c>
      <c r="K29" s="4">
        <f t="shared" si="22"/>
        <v>0.41282813273897956</v>
      </c>
      <c r="L29" s="4">
        <f t="shared" si="22"/>
        <v>2.7527881040892197</v>
      </c>
      <c r="M29" s="4">
        <f t="shared" si="22"/>
        <v>0.86481802426343168</v>
      </c>
      <c r="N29" s="4">
        <f t="shared" si="22"/>
        <v>-0.73926796204247625</v>
      </c>
      <c r="O29" s="4">
        <f t="shared" si="22"/>
        <v>7.2709646146388751E-2</v>
      </c>
      <c r="P29" s="4">
        <f t="shared" si="22"/>
        <v>0.65636290646326767</v>
      </c>
      <c r="Q29" s="4">
        <f t="shared" si="22"/>
        <v>2.2733245729303548</v>
      </c>
      <c r="R29" s="4">
        <f t="shared" si="22"/>
        <v>-0.23517587939698484</v>
      </c>
      <c r="S29" s="4">
        <f t="shared" si="22"/>
        <v>-0.8245459354611181</v>
      </c>
      <c r="T29" s="4">
        <f t="shared" si="22"/>
        <v>0.52733638567196328</v>
      </c>
      <c r="U29" s="4">
        <f t="shared" si="22"/>
        <v>0.20984033887259698</v>
      </c>
      <c r="V29" s="4">
        <f t="shared" si="22"/>
        <v>-2.6641294005708843E-2</v>
      </c>
      <c r="W29" s="4" t="str">
        <f t="shared" si="22"/>
        <v/>
      </c>
    </row>
    <row r="30" spans="1:23" ht="15.5" x14ac:dyDescent="0.35">
      <c r="C30" t="s">
        <v>59</v>
      </c>
      <c r="H30" s="4">
        <f t="shared" ref="H30:W30" si="23">IFERROR(((H27-I27)/I27)*100%,"")</f>
        <v>0.10755943647455805</v>
      </c>
      <c r="I30" s="4">
        <f t="shared" si="23"/>
        <v>-4.7555947062750313E-2</v>
      </c>
      <c r="J30" s="4">
        <f t="shared" si="23"/>
        <v>-0.19784353424277368</v>
      </c>
      <c r="K30" s="4">
        <f t="shared" si="23"/>
        <v>0.77109997197523639</v>
      </c>
      <c r="L30" s="4">
        <f t="shared" si="23"/>
        <v>0.49470016150442608</v>
      </c>
      <c r="M30" s="4">
        <f t="shared" si="23"/>
        <v>5.669760122457259E-2</v>
      </c>
      <c r="N30" s="4">
        <f t="shared" si="23"/>
        <v>-0.16622182673128205</v>
      </c>
      <c r="O30" s="4">
        <f t="shared" si="23"/>
        <v>8.6953818327119403E-2</v>
      </c>
      <c r="P30" s="4">
        <f t="shared" si="23"/>
        <v>0.16339551719252429</v>
      </c>
      <c r="Q30" s="4">
        <f t="shared" si="23"/>
        <v>0.13654455548967454</v>
      </c>
      <c r="R30" s="4">
        <f t="shared" si="23"/>
        <v>-0.34151258831195291</v>
      </c>
      <c r="S30" s="4">
        <f t="shared" si="23"/>
        <v>-0.30522304631787711</v>
      </c>
      <c r="T30" s="4">
        <f t="shared" si="23"/>
        <v>0.23200200852979661</v>
      </c>
      <c r="U30" s="4">
        <f t="shared" si="23"/>
        <v>0.18411367279494339</v>
      </c>
      <c r="V30" s="4">
        <f t="shared" si="23"/>
        <v>0.2656365107808818</v>
      </c>
      <c r="W30" s="4" t="str">
        <f t="shared" si="23"/>
        <v/>
      </c>
    </row>
    <row r="32" spans="1:23" ht="15.5" x14ac:dyDescent="0.35">
      <c r="A32" t="s">
        <v>60</v>
      </c>
      <c r="B32" t="s">
        <v>61</v>
      </c>
      <c r="C32" t="s">
        <v>62</v>
      </c>
      <c r="D32" s="3">
        <f>IFERROR(INDEX(D51:D500,MATCH($A$32,$C$51:$C$500,0)),"")</f>
        <v>732.05</v>
      </c>
      <c r="E32" s="3">
        <f>IFERROR(INDEX(E51:E500,MATCH($A$32,$C$51:$C$500,0)),"")</f>
        <v>729.65</v>
      </c>
      <c r="H32" s="3">
        <f>IFERROR(INDEX(D32:G32,COUNT(D32:G32)),"")</f>
        <v>729.65</v>
      </c>
      <c r="I32" s="3">
        <f t="shared" ref="I32:W32" si="24">IFERROR(INDEX(I51:I500,MATCH($C$32,$C$51:$C$500,0)),"")</f>
        <v>714.83</v>
      </c>
      <c r="J32" s="3">
        <f t="shared" si="24"/>
        <v>686.35</v>
      </c>
      <c r="K32" s="3">
        <f t="shared" si="24"/>
        <v>657.35</v>
      </c>
      <c r="L32" s="3">
        <f t="shared" si="24"/>
        <v>525.97</v>
      </c>
      <c r="M32" s="3">
        <f t="shared" si="24"/>
        <v>417.86</v>
      </c>
      <c r="N32" s="3">
        <f t="shared" si="24"/>
        <v>412.46</v>
      </c>
      <c r="O32" s="3">
        <f t="shared" si="24"/>
        <v>417.35</v>
      </c>
      <c r="P32" s="3">
        <f t="shared" si="24"/>
        <v>415.93</v>
      </c>
      <c r="Q32" s="3">
        <f t="shared" si="24"/>
        <v>361.31</v>
      </c>
      <c r="R32" s="3">
        <f t="shared" si="24"/>
        <v>338</v>
      </c>
      <c r="S32" s="3">
        <f t="shared" si="24"/>
        <v>339.01</v>
      </c>
      <c r="T32" s="3">
        <f t="shared" si="24"/>
        <v>295.62</v>
      </c>
      <c r="U32" s="3">
        <f t="shared" si="24"/>
        <v>245.45</v>
      </c>
      <c r="V32" s="3">
        <f t="shared" si="24"/>
        <v>132.12</v>
      </c>
      <c r="W32" s="3">
        <f t="shared" si="24"/>
        <v>77.37</v>
      </c>
    </row>
    <row r="33" spans="1:23" ht="15.5" x14ac:dyDescent="0.35">
      <c r="A33" t="s">
        <v>63</v>
      </c>
      <c r="B33" t="s">
        <v>64</v>
      </c>
      <c r="C33" t="s">
        <v>65</v>
      </c>
      <c r="D33" s="3">
        <f>IFERROR(INDEX(D51:D500,MATCH($A$33,$C$51:$C$500,0)),"")</f>
        <v>0.56999999999999995</v>
      </c>
      <c r="E33" s="3">
        <f>IFERROR(INDEX(E51:E500,MATCH($A$33,$C$51:$C$500,0)),"")</f>
        <v>0.82</v>
      </c>
      <c r="H33" s="3">
        <f>IFERROR(INDEX(D33:G33,COUNT(D33:G33)),"")</f>
        <v>0.82</v>
      </c>
      <c r="I33" s="3">
        <f t="shared" ref="I33:W33" si="25">IFERROR(INDEX(I51:I500,MATCH($C$33,$C$51:$C$500,0)),"")</f>
        <v>0.79</v>
      </c>
      <c r="J33" s="3">
        <f t="shared" si="25"/>
        <v>0.93</v>
      </c>
      <c r="K33" s="3">
        <f t="shared" si="25"/>
        <v>1.07</v>
      </c>
      <c r="L33" s="3">
        <f t="shared" si="25"/>
        <v>0.88</v>
      </c>
      <c r="M33" s="3">
        <f t="shared" si="25"/>
        <v>0.93</v>
      </c>
      <c r="N33" s="3">
        <f t="shared" si="25"/>
        <v>0.85</v>
      </c>
      <c r="O33" s="3">
        <f t="shared" si="25"/>
        <v>0.61</v>
      </c>
      <c r="P33" s="3">
        <f t="shared" si="25"/>
        <v>0.6</v>
      </c>
      <c r="Q33" s="3">
        <f t="shared" si="25"/>
        <v>0.46</v>
      </c>
      <c r="R33" s="3">
        <f t="shared" si="25"/>
        <v>0.93</v>
      </c>
      <c r="S33" s="3">
        <f t="shared" si="25"/>
        <v>0.7</v>
      </c>
      <c r="T33" s="3">
        <f t="shared" si="25"/>
        <v>1.47</v>
      </c>
      <c r="U33" s="3">
        <f t="shared" si="25"/>
        <v>1.26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66</v>
      </c>
      <c r="B34" t="s">
        <v>67</v>
      </c>
      <c r="C34" t="s">
        <v>68</v>
      </c>
      <c r="D34" s="3">
        <f>IFERROR(INDEX(D51:D500,MATCH($A$34,$C$51:$C$500,0)),"")</f>
        <v>34.86</v>
      </c>
      <c r="E34" s="3">
        <f>IFERROR(INDEX(E51:E500,MATCH($A$34,$C$51:$C$500,0)),"")</f>
        <v>159.52000000000001</v>
      </c>
      <c r="H34" s="3">
        <f>IFERROR(INDEX(D34:G34,COUNT(D34:G34)),"")</f>
        <v>159.52000000000001</v>
      </c>
      <c r="I34" s="3">
        <f t="shared" ref="I34:W34" si="26">IFERROR(INDEX(I51:I500,MATCH($C$34,$C$51:$C$500,0)),"")</f>
        <v>6.73</v>
      </c>
      <c r="J34" s="3">
        <f t="shared" si="26"/>
        <v>5.62</v>
      </c>
      <c r="K34" s="3">
        <f t="shared" si="26"/>
        <v>6.18</v>
      </c>
      <c r="L34" s="3">
        <f t="shared" si="26"/>
        <v>5.72</v>
      </c>
      <c r="M34" s="3">
        <f t="shared" si="26"/>
        <v>18.03</v>
      </c>
      <c r="N34" s="3">
        <f t="shared" si="26"/>
        <v>30.33</v>
      </c>
      <c r="O34" s="3">
        <f t="shared" si="26"/>
        <v>5.74</v>
      </c>
      <c r="P34" s="3">
        <f t="shared" si="26"/>
        <v>6.01</v>
      </c>
      <c r="Q34" s="3">
        <f t="shared" si="26"/>
        <v>6.62</v>
      </c>
      <c r="R34" s="3">
        <f t="shared" si="26"/>
        <v>41.52</v>
      </c>
      <c r="S34" s="3">
        <f t="shared" si="26"/>
        <v>23.92</v>
      </c>
      <c r="T34" s="3">
        <f t="shared" si="26"/>
        <v>7.65</v>
      </c>
      <c r="U34" s="3">
        <f t="shared" si="26"/>
        <v>8.35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69</v>
      </c>
      <c r="B35" t="s">
        <v>70</v>
      </c>
      <c r="C35" t="s">
        <v>71</v>
      </c>
      <c r="D35" s="3">
        <f>IFERROR(INDEX(D51:D500,MATCH($A$35,$C$51:$C$500,0)),"")</f>
        <v>2.29</v>
      </c>
      <c r="E35" s="3">
        <f>IFERROR(INDEX(E51:E500,MATCH($A$35,$C$51:$C$500,0)),"")</f>
        <v>4.6900000000000004</v>
      </c>
      <c r="H35" s="3">
        <f>IFERROR(INDEX(D35:G35,COUNT(D35:G35)),"")</f>
        <v>4.6900000000000004</v>
      </c>
      <c r="I35" s="3">
        <f t="shared" ref="I35:W35" si="27">IFERROR(INDEX(I51:I500,MATCH($C$35,$C$51:$C$500,0)),"")</f>
        <v>1.06</v>
      </c>
      <c r="J35" s="3">
        <f t="shared" si="27"/>
        <v>1.19</v>
      </c>
      <c r="K35" s="3">
        <f t="shared" si="27"/>
        <v>1.0900000000000001</v>
      </c>
      <c r="L35" s="3">
        <f t="shared" si="27"/>
        <v>1.3</v>
      </c>
      <c r="M35" s="3">
        <f t="shared" si="27"/>
        <v>1.7</v>
      </c>
      <c r="N35" s="3">
        <f t="shared" si="27"/>
        <v>1.59</v>
      </c>
      <c r="O35" s="3">
        <f t="shared" si="27"/>
        <v>0.99</v>
      </c>
      <c r="P35" s="3">
        <f t="shared" si="27"/>
        <v>1.04</v>
      </c>
      <c r="Q35" s="3">
        <f t="shared" si="27"/>
        <v>0.86</v>
      </c>
      <c r="R35" s="3">
        <f t="shared" si="27"/>
        <v>1.88</v>
      </c>
      <c r="S35" s="3">
        <f t="shared" si="27"/>
        <v>0.93</v>
      </c>
      <c r="T35" s="3">
        <f t="shared" si="27"/>
        <v>1.27</v>
      </c>
      <c r="U35" s="3">
        <f t="shared" si="27"/>
        <v>1.1399999999999999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72</v>
      </c>
      <c r="C36" t="s">
        <v>73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74</v>
      </c>
      <c r="C37" t="s">
        <v>75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76</v>
      </c>
      <c r="E50" t="s">
        <v>77</v>
      </c>
      <c r="F50" t="s">
        <v>78</v>
      </c>
      <c r="G50" t="s">
        <v>79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231</v>
      </c>
    </row>
    <row r="51" spans="2:23" ht="15.5" x14ac:dyDescent="0.35">
      <c r="B51" t="s">
        <v>80</v>
      </c>
      <c r="C51" t="s">
        <v>6</v>
      </c>
      <c r="D51" s="5">
        <v>36426827</v>
      </c>
      <c r="E51" s="5">
        <v>26379119</v>
      </c>
      <c r="F51" s="5">
        <v>29521968</v>
      </c>
      <c r="G51" s="5">
        <v>29703714</v>
      </c>
      <c r="I51" s="5">
        <v>113413229</v>
      </c>
      <c r="J51" s="5">
        <v>119076001</v>
      </c>
      <c r="K51" s="5">
        <v>111227912</v>
      </c>
      <c r="L51" s="5">
        <v>62801600</v>
      </c>
      <c r="M51" s="5">
        <v>42016186</v>
      </c>
      <c r="N51" s="5">
        <v>39761788</v>
      </c>
      <c r="O51" s="5">
        <v>47688689</v>
      </c>
      <c r="P51" s="5">
        <v>43873703</v>
      </c>
      <c r="Q51" s="5">
        <v>37711769</v>
      </c>
      <c r="R51" s="5">
        <v>33181074</v>
      </c>
      <c r="S51" s="5">
        <v>50389838</v>
      </c>
      <c r="T51" s="5">
        <v>72526640</v>
      </c>
      <c r="U51" s="5">
        <v>58868930</v>
      </c>
      <c r="V51" s="5">
        <v>49715607</v>
      </c>
      <c r="W51" s="5">
        <v>39281110</v>
      </c>
    </row>
    <row r="52" spans="2:23" ht="15.5" x14ac:dyDescent="0.35">
      <c r="C52" t="s">
        <v>82</v>
      </c>
      <c r="D52" s="5">
        <v>-29185215</v>
      </c>
      <c r="E52" s="5">
        <v>-21398653</v>
      </c>
      <c r="F52" s="5">
        <v>-22217685</v>
      </c>
      <c r="G52" s="5">
        <v>-21625975</v>
      </c>
      <c r="I52" s="5">
        <v>-81022369</v>
      </c>
      <c r="J52" s="5">
        <v>-76525216</v>
      </c>
      <c r="K52" s="5">
        <v>-67656318</v>
      </c>
      <c r="L52" s="5">
        <v>-41665158</v>
      </c>
      <c r="M52" s="5">
        <v>-32630434</v>
      </c>
      <c r="N52" s="5">
        <v>-31945088</v>
      </c>
      <c r="O52" s="5">
        <v>-33295946</v>
      </c>
      <c r="P52" s="5">
        <v>-29916955</v>
      </c>
      <c r="Q52" s="5">
        <v>-26955279</v>
      </c>
      <c r="R52" s="5">
        <v>-25627241</v>
      </c>
      <c r="S52" s="5">
        <v>-40190788</v>
      </c>
      <c r="T52" s="5">
        <v>-51957241</v>
      </c>
      <c r="U52" s="5">
        <v>-41851894</v>
      </c>
      <c r="V52" s="5">
        <v>-35419146</v>
      </c>
      <c r="W52" s="5">
        <v>-25966293</v>
      </c>
    </row>
    <row r="53" spans="2:23" ht="15.5" x14ac:dyDescent="0.35">
      <c r="C53" t="s">
        <v>84</v>
      </c>
      <c r="D53" s="5">
        <v>7241612</v>
      </c>
      <c r="E53" s="5">
        <v>4980466</v>
      </c>
      <c r="F53" s="5">
        <v>7304283</v>
      </c>
      <c r="G53" s="5">
        <v>8077739</v>
      </c>
      <c r="I53" s="5">
        <v>32390860</v>
      </c>
      <c r="J53" s="5">
        <v>42550785</v>
      </c>
      <c r="K53" s="5">
        <v>43571594</v>
      </c>
      <c r="L53" s="5">
        <v>21136442</v>
      </c>
      <c r="M53" s="5">
        <v>9385752</v>
      </c>
      <c r="N53" s="5">
        <v>7816700</v>
      </c>
      <c r="O53" s="5">
        <v>14392743</v>
      </c>
      <c r="P53" s="5">
        <v>13956748</v>
      </c>
      <c r="Q53" s="5">
        <v>10756490</v>
      </c>
      <c r="R53" s="5">
        <v>7553833</v>
      </c>
      <c r="S53" s="5">
        <v>10199050</v>
      </c>
      <c r="T53" s="5">
        <v>20569399</v>
      </c>
      <c r="U53" s="5">
        <v>17017036</v>
      </c>
      <c r="V53" s="5">
        <v>14296461</v>
      </c>
      <c r="W53" s="5">
        <v>13314817</v>
      </c>
    </row>
    <row r="54" spans="2:23" ht="15.5" x14ac:dyDescent="0.35">
      <c r="C54" t="s">
        <v>85</v>
      </c>
      <c r="D54" s="5">
        <v>-1951976</v>
      </c>
      <c r="E54" s="5">
        <v>-1902961</v>
      </c>
      <c r="F54" s="5">
        <v>-2491199</v>
      </c>
      <c r="G54" s="5">
        <v>-1913851</v>
      </c>
      <c r="I54" s="5">
        <v>-8111768</v>
      </c>
      <c r="J54" s="5">
        <v>-8526419</v>
      </c>
      <c r="K54" s="5">
        <v>-7860229</v>
      </c>
      <c r="L54" s="5">
        <v>-3797918</v>
      </c>
      <c r="M54" s="5">
        <v>-3865733</v>
      </c>
      <c r="N54" s="5">
        <v>-3570381</v>
      </c>
      <c r="O54" s="5">
        <v>-3806086</v>
      </c>
      <c r="P54" s="5">
        <v>-3529093</v>
      </c>
      <c r="Q54" s="5">
        <v>-3182044</v>
      </c>
      <c r="R54" s="5">
        <v>-3069666</v>
      </c>
      <c r="S54" s="5">
        <v>-3127210</v>
      </c>
      <c r="T54" s="5">
        <v>-3340732</v>
      </c>
      <c r="U54" s="5">
        <v>-4013167</v>
      </c>
      <c r="V54" s="5">
        <v>-2947060</v>
      </c>
      <c r="W54" s="5">
        <v>-1530582</v>
      </c>
    </row>
    <row r="55" spans="2:23" ht="15.5" x14ac:dyDescent="0.35">
      <c r="C55" t="s">
        <v>387</v>
      </c>
      <c r="D55" s="5">
        <v>-1951976</v>
      </c>
      <c r="E55" s="5">
        <v>-1902961</v>
      </c>
      <c r="F55" s="5">
        <v>-2491199</v>
      </c>
      <c r="G55" s="5">
        <v>-1913851</v>
      </c>
      <c r="I55" s="5">
        <v>-8111768</v>
      </c>
      <c r="J55" s="5">
        <v>-8526419</v>
      </c>
      <c r="K55" s="5">
        <v>-7860229</v>
      </c>
      <c r="L55" s="5">
        <v>-3797918</v>
      </c>
      <c r="M55" s="5">
        <v>-3865733</v>
      </c>
      <c r="N55" s="5">
        <v>-3570381</v>
      </c>
      <c r="O55" s="5">
        <v>-3806086</v>
      </c>
      <c r="P55" s="5">
        <v>-3529093</v>
      </c>
      <c r="Q55" s="5">
        <v>-3182044</v>
      </c>
      <c r="R55" s="5">
        <v>-3069666</v>
      </c>
      <c r="S55" s="5">
        <v>-3127210</v>
      </c>
      <c r="T55" s="5">
        <v>-3340732</v>
      </c>
      <c r="U55" s="5">
        <v>-4013167</v>
      </c>
      <c r="V55" s="5">
        <v>-2947060</v>
      </c>
      <c r="W55" s="5">
        <v>-1530582</v>
      </c>
    </row>
    <row r="56" spans="2:23" ht="15.5" x14ac:dyDescent="0.35">
      <c r="C56" t="s">
        <v>94</v>
      </c>
      <c r="D56" s="5">
        <v>5289636</v>
      </c>
      <c r="E56" s="5">
        <v>3077505</v>
      </c>
      <c r="F56" s="5">
        <v>4813084</v>
      </c>
      <c r="G56" s="5">
        <v>6163888</v>
      </c>
      <c r="I56" s="5">
        <v>24279092</v>
      </c>
      <c r="J56" s="5">
        <v>34024366</v>
      </c>
      <c r="K56" s="5">
        <v>35711365</v>
      </c>
      <c r="L56" s="5">
        <v>17338524</v>
      </c>
      <c r="M56" s="5">
        <v>5520019</v>
      </c>
      <c r="N56" s="5">
        <v>4246319</v>
      </c>
      <c r="O56" s="5">
        <v>10586657</v>
      </c>
      <c r="P56" s="5">
        <v>10427655</v>
      </c>
      <c r="Q56" s="5">
        <v>7574446</v>
      </c>
      <c r="R56" s="5">
        <v>4484167</v>
      </c>
      <c r="S56" s="5">
        <v>7071840</v>
      </c>
      <c r="T56" s="5">
        <v>17228667</v>
      </c>
      <c r="U56" s="5">
        <v>13003869</v>
      </c>
      <c r="V56" s="5">
        <v>11349401</v>
      </c>
      <c r="W56" s="5">
        <v>11784235</v>
      </c>
    </row>
    <row r="57" spans="2:23" ht="15.5" x14ac:dyDescent="0.35">
      <c r="C57" t="s">
        <v>95</v>
      </c>
      <c r="D57" s="5">
        <v>-1991303</v>
      </c>
      <c r="E57" s="5">
        <v>-2016974</v>
      </c>
      <c r="F57" s="5">
        <v>-302736</v>
      </c>
      <c r="G57" s="5">
        <v>-1058502</v>
      </c>
      <c r="I57" s="5">
        <v>-2964935</v>
      </c>
      <c r="J57" s="5">
        <v>133481</v>
      </c>
      <c r="K57" s="5">
        <v>-647056</v>
      </c>
      <c r="L57" s="5">
        <v>-2285958</v>
      </c>
      <c r="M57" s="5">
        <v>-1052454</v>
      </c>
      <c r="N57" s="5">
        <v>-1684087</v>
      </c>
      <c r="O57" s="5">
        <v>-1775144</v>
      </c>
      <c r="P57" s="5">
        <v>-2294821</v>
      </c>
      <c r="Q57" s="5">
        <v>-2243084</v>
      </c>
      <c r="R57" s="5">
        <v>-2602760</v>
      </c>
      <c r="S57" s="5">
        <v>-4531860</v>
      </c>
      <c r="T57" s="5">
        <v>-4355867</v>
      </c>
      <c r="U57" s="5">
        <v>-4281671</v>
      </c>
      <c r="V57" s="5">
        <v>-2371758</v>
      </c>
      <c r="W57" s="5">
        <v>-2130992</v>
      </c>
    </row>
    <row r="58" spans="2:23" ht="15.5" x14ac:dyDescent="0.35">
      <c r="C58" t="s">
        <v>27</v>
      </c>
      <c r="D58" s="5">
        <v>-2118282</v>
      </c>
      <c r="E58" s="5">
        <v>-2029089</v>
      </c>
      <c r="F58" s="5">
        <v>-1617139</v>
      </c>
      <c r="G58" s="5">
        <v>-1755212</v>
      </c>
      <c r="I58" s="5">
        <v>-6207349</v>
      </c>
      <c r="J58" s="5">
        <v>-4260735</v>
      </c>
      <c r="K58" s="5">
        <v>-2315519</v>
      </c>
      <c r="L58" s="5">
        <v>-810514</v>
      </c>
      <c r="M58" s="5">
        <v>-1011494</v>
      </c>
      <c r="N58" s="5">
        <v>-1380278</v>
      </c>
      <c r="O58" s="5">
        <v>-1705115</v>
      </c>
      <c r="P58" s="5">
        <v>-1879310</v>
      </c>
      <c r="Q58" s="5">
        <v>-2277082</v>
      </c>
      <c r="R58" s="5">
        <v>-2776734</v>
      </c>
      <c r="S58" s="5">
        <v>-3664682</v>
      </c>
      <c r="T58" s="5">
        <v>-4162299</v>
      </c>
      <c r="U58" s="5">
        <v>-3183705</v>
      </c>
      <c r="V58" s="5">
        <v>-2287435</v>
      </c>
      <c r="W58" s="5">
        <v>-1973753</v>
      </c>
    </row>
    <row r="59" spans="2:23" ht="15.5" x14ac:dyDescent="0.35">
      <c r="C59" t="s">
        <v>431</v>
      </c>
      <c r="D59" s="5">
        <v>74907</v>
      </c>
      <c r="E59" s="5">
        <v>71439</v>
      </c>
      <c r="F59" s="5">
        <v>262158</v>
      </c>
      <c r="G59" s="5">
        <v>36457</v>
      </c>
      <c r="I59" s="5">
        <v>512389</v>
      </c>
      <c r="J59" s="5">
        <v>549344</v>
      </c>
      <c r="K59" s="5">
        <v>527111</v>
      </c>
      <c r="L59" s="5">
        <v>46769</v>
      </c>
    </row>
    <row r="60" spans="2:23" ht="15.5" x14ac:dyDescent="0.35">
      <c r="C60" t="s">
        <v>432</v>
      </c>
      <c r="D60" s="5">
        <v>1064696</v>
      </c>
      <c r="E60" s="5">
        <v>158321</v>
      </c>
      <c r="F60" s="5">
        <v>375787</v>
      </c>
      <c r="G60" s="5">
        <v>241708</v>
      </c>
      <c r="I60" s="5">
        <v>615209</v>
      </c>
      <c r="J60" s="5">
        <v>572946</v>
      </c>
      <c r="K60" s="5">
        <v>-139401</v>
      </c>
      <c r="L60" s="5">
        <v>-1073263</v>
      </c>
      <c r="M60" s="5">
        <v>-10411</v>
      </c>
      <c r="N60" s="5">
        <v>-16466</v>
      </c>
      <c r="O60" s="5">
        <v>-168113</v>
      </c>
      <c r="P60" s="5">
        <v>-253543</v>
      </c>
      <c r="Q60" s="5">
        <v>81845</v>
      </c>
      <c r="R60" s="5">
        <v>199046</v>
      </c>
      <c r="S60" s="5">
        <v>-573974</v>
      </c>
      <c r="T60" s="5">
        <v>-138710</v>
      </c>
      <c r="U60" s="5">
        <v>-1175778</v>
      </c>
      <c r="V60" s="5">
        <v>28615</v>
      </c>
      <c r="W60" s="5">
        <v>-292241</v>
      </c>
    </row>
    <row r="61" spans="2:23" ht="15.5" x14ac:dyDescent="0.35">
      <c r="C61" t="s">
        <v>253</v>
      </c>
      <c r="D61" s="5">
        <v>-926839</v>
      </c>
      <c r="E61" s="5">
        <v>-153591</v>
      </c>
      <c r="F61" s="5">
        <v>414080</v>
      </c>
      <c r="G61" s="5">
        <v>495325</v>
      </c>
      <c r="I61" s="5">
        <v>2238894</v>
      </c>
      <c r="J61" s="5">
        <v>3767252</v>
      </c>
      <c r="K61" s="5">
        <v>2138855</v>
      </c>
      <c r="L61" s="5">
        <v>-29059</v>
      </c>
    </row>
    <row r="62" spans="2:23" ht="15.5" x14ac:dyDescent="0.35">
      <c r="C62" t="s">
        <v>433</v>
      </c>
      <c r="F62" s="5">
        <v>-227043</v>
      </c>
      <c r="I62" s="5">
        <v>-227043</v>
      </c>
    </row>
    <row r="63" spans="2:23" ht="15.5" x14ac:dyDescent="0.35">
      <c r="C63" t="s">
        <v>81</v>
      </c>
      <c r="D63" s="5">
        <v>-85785</v>
      </c>
      <c r="E63" s="5">
        <v>-64054</v>
      </c>
      <c r="F63" s="5">
        <v>489421</v>
      </c>
      <c r="G63" s="5">
        <v>-76780</v>
      </c>
      <c r="I63" s="5">
        <v>102965</v>
      </c>
      <c r="J63" s="5">
        <v>-495326</v>
      </c>
      <c r="K63" s="5">
        <v>-858102</v>
      </c>
      <c r="L63" s="5">
        <v>-419891</v>
      </c>
      <c r="M63" s="5">
        <v>-30549</v>
      </c>
      <c r="N63" s="5">
        <v>-287343</v>
      </c>
      <c r="O63" s="5">
        <v>98084</v>
      </c>
      <c r="P63" s="5">
        <v>-161968</v>
      </c>
      <c r="Q63" s="5">
        <v>-47847</v>
      </c>
      <c r="R63" s="5">
        <v>-25072</v>
      </c>
      <c r="S63" s="5">
        <v>-293204</v>
      </c>
      <c r="T63" s="5">
        <v>-54858</v>
      </c>
      <c r="U63" s="5">
        <v>77812</v>
      </c>
      <c r="V63" s="5">
        <v>-112938</v>
      </c>
      <c r="W63" s="5">
        <v>135002</v>
      </c>
    </row>
    <row r="64" spans="2:23" ht="15.5" x14ac:dyDescent="0.35">
      <c r="C64" t="s">
        <v>96</v>
      </c>
      <c r="D64" s="5">
        <v>-1991303</v>
      </c>
      <c r="E64" s="5">
        <v>-2016974</v>
      </c>
      <c r="F64" s="5">
        <v>-302736</v>
      </c>
      <c r="G64" s="5">
        <v>-1058502</v>
      </c>
      <c r="I64" s="5">
        <v>-2964935</v>
      </c>
      <c r="J64" s="5">
        <v>133481</v>
      </c>
      <c r="K64" s="5">
        <v>-647056</v>
      </c>
      <c r="L64" s="5">
        <v>-2285958</v>
      </c>
      <c r="M64" s="5">
        <v>-1052454</v>
      </c>
      <c r="N64" s="5">
        <v>-1684087</v>
      </c>
      <c r="O64" s="5">
        <v>-1775144</v>
      </c>
      <c r="P64" s="5">
        <v>-2294821</v>
      </c>
      <c r="Q64" s="5">
        <v>-2243084</v>
      </c>
      <c r="R64" s="5">
        <v>-2602760</v>
      </c>
      <c r="S64" s="5">
        <v>-4531860</v>
      </c>
      <c r="T64" s="5">
        <v>-4355867</v>
      </c>
      <c r="U64" s="5">
        <v>-4281671</v>
      </c>
      <c r="V64" s="5">
        <v>-2371758</v>
      </c>
      <c r="W64" s="5">
        <v>-2130992</v>
      </c>
    </row>
    <row r="65" spans="3:23" ht="15.5" x14ac:dyDescent="0.35">
      <c r="C65" t="s">
        <v>29</v>
      </c>
      <c r="D65" s="5">
        <v>3298333</v>
      </c>
      <c r="E65" s="5">
        <v>1060531</v>
      </c>
      <c r="F65" s="5">
        <v>4510348</v>
      </c>
      <c r="G65" s="5">
        <v>5105386</v>
      </c>
      <c r="I65" s="5">
        <v>21314157</v>
      </c>
      <c r="J65" s="5">
        <v>34157847</v>
      </c>
      <c r="K65" s="5">
        <v>35064309</v>
      </c>
      <c r="L65" s="5">
        <v>15052566</v>
      </c>
      <c r="M65" s="5">
        <v>4467565</v>
      </c>
      <c r="N65" s="5">
        <v>2562232</v>
      </c>
      <c r="O65" s="5">
        <v>8811513</v>
      </c>
      <c r="P65" s="5">
        <v>8132834</v>
      </c>
      <c r="Q65" s="5">
        <v>5331362</v>
      </c>
      <c r="R65" s="5">
        <v>1881407</v>
      </c>
      <c r="S65" s="5">
        <v>2539980</v>
      </c>
      <c r="T65" s="5">
        <v>12872800</v>
      </c>
      <c r="U65" s="5">
        <v>8722198</v>
      </c>
      <c r="V65" s="5">
        <v>8977643</v>
      </c>
      <c r="W65" s="5">
        <v>9653243</v>
      </c>
    </row>
    <row r="66" spans="3:23" ht="15.5" x14ac:dyDescent="0.35">
      <c r="C66" t="s">
        <v>28</v>
      </c>
      <c r="D66" s="5">
        <v>-437122</v>
      </c>
      <c r="E66" s="5">
        <v>-316549</v>
      </c>
      <c r="F66" s="5">
        <v>-345945</v>
      </c>
      <c r="G66" s="5">
        <v>-356444</v>
      </c>
      <c r="I66" s="5">
        <v>-1352640</v>
      </c>
      <c r="J66" s="5">
        <v>-1428912</v>
      </c>
      <c r="K66" s="5">
        <v>-1334735</v>
      </c>
      <c r="L66" s="5">
        <v>-756403</v>
      </c>
      <c r="M66" s="5">
        <v>-508245</v>
      </c>
      <c r="N66" s="5">
        <v>-477141</v>
      </c>
      <c r="O66" s="5">
        <v>-572264</v>
      </c>
      <c r="P66" s="5">
        <v>-526484</v>
      </c>
      <c r="Q66" s="5">
        <v>-452541</v>
      </c>
      <c r="R66" s="5">
        <v>-398173</v>
      </c>
      <c r="S66" s="5">
        <v>-604678</v>
      </c>
      <c r="T66" s="5">
        <v>-870320</v>
      </c>
      <c r="U66" s="5">
        <v>-706427</v>
      </c>
      <c r="V66" s="5">
        <v>-619355</v>
      </c>
      <c r="W66" s="5">
        <v>-495787</v>
      </c>
    </row>
    <row r="67" spans="3:23" ht="15.5" x14ac:dyDescent="0.35">
      <c r="C67" t="s">
        <v>628</v>
      </c>
      <c r="D67" s="5">
        <v>-437122</v>
      </c>
      <c r="E67" s="5">
        <v>-316549</v>
      </c>
      <c r="F67" s="5">
        <v>-345945</v>
      </c>
      <c r="G67" s="5">
        <v>-356444</v>
      </c>
      <c r="I67" s="5">
        <v>-1352640</v>
      </c>
      <c r="J67" s="5">
        <v>-1428912</v>
      </c>
      <c r="K67" s="5">
        <v>-1334735</v>
      </c>
      <c r="L67" s="5">
        <v>-756403</v>
      </c>
      <c r="M67" s="5">
        <v>-508245</v>
      </c>
      <c r="N67" s="5">
        <v>-477141</v>
      </c>
      <c r="O67" s="5">
        <v>-572264</v>
      </c>
      <c r="P67" s="5">
        <v>-526484</v>
      </c>
      <c r="Q67" s="5">
        <v>-452541</v>
      </c>
      <c r="R67" s="5">
        <v>-398173</v>
      </c>
      <c r="S67" s="5">
        <v>-604678</v>
      </c>
      <c r="T67" s="5">
        <v>-870320</v>
      </c>
      <c r="U67" s="5">
        <v>-706427</v>
      </c>
      <c r="V67" s="5">
        <v>-596587</v>
      </c>
      <c r="W67" s="5">
        <v>-468723</v>
      </c>
    </row>
    <row r="68" spans="3:23" ht="15.5" x14ac:dyDescent="0.35">
      <c r="C68" t="s">
        <v>98</v>
      </c>
      <c r="V68" s="5">
        <v>-22768</v>
      </c>
      <c r="W68" s="5">
        <v>-27064</v>
      </c>
    </row>
    <row r="69" spans="3:23" ht="15.5" x14ac:dyDescent="0.35">
      <c r="C69" t="s">
        <v>99</v>
      </c>
      <c r="D69" s="5">
        <v>-437122</v>
      </c>
      <c r="E69" s="5">
        <v>-316549</v>
      </c>
      <c r="F69" s="5">
        <v>-345945</v>
      </c>
      <c r="G69" s="5">
        <v>-356444</v>
      </c>
      <c r="I69" s="5">
        <v>-1352640</v>
      </c>
      <c r="J69" s="5">
        <v>-1428912</v>
      </c>
      <c r="K69" s="5">
        <v>-1334735</v>
      </c>
      <c r="L69" s="5">
        <v>-756403</v>
      </c>
      <c r="M69" s="5">
        <v>-508245</v>
      </c>
      <c r="N69" s="5">
        <v>-477141</v>
      </c>
      <c r="O69" s="5">
        <v>-572264</v>
      </c>
      <c r="P69" s="5">
        <v>-526484</v>
      </c>
      <c r="Q69" s="5">
        <v>-452541</v>
      </c>
      <c r="R69" s="5">
        <v>-398173</v>
      </c>
      <c r="S69" s="5">
        <v>-604678</v>
      </c>
      <c r="T69" s="5">
        <v>-870320</v>
      </c>
      <c r="U69" s="5">
        <v>-706427</v>
      </c>
      <c r="V69" s="5">
        <v>-619355</v>
      </c>
      <c r="W69" s="5">
        <v>-495787</v>
      </c>
    </row>
    <row r="70" spans="3:23" ht="15.5" x14ac:dyDescent="0.35">
      <c r="C70" t="s">
        <v>809</v>
      </c>
      <c r="J70" s="5">
        <v>-3393736</v>
      </c>
      <c r="K70" s="5">
        <v>-9121852</v>
      </c>
    </row>
    <row r="71" spans="3:23" ht="15.5" x14ac:dyDescent="0.35">
      <c r="C71" t="s">
        <v>100</v>
      </c>
      <c r="D71" s="5">
        <v>2861211</v>
      </c>
      <c r="E71" s="5">
        <v>743982</v>
      </c>
      <c r="F71" s="5">
        <v>4164403</v>
      </c>
      <c r="G71" s="5">
        <v>4748942</v>
      </c>
      <c r="I71" s="5">
        <v>19961517</v>
      </c>
      <c r="J71" s="5">
        <v>29335199</v>
      </c>
      <c r="K71" s="5">
        <v>24607722</v>
      </c>
      <c r="L71" s="5">
        <v>14296163</v>
      </c>
      <c r="M71" s="5">
        <v>3959320</v>
      </c>
      <c r="N71" s="5">
        <v>2085091</v>
      </c>
      <c r="O71" s="5">
        <v>8239249</v>
      </c>
      <c r="P71" s="5">
        <v>7606350</v>
      </c>
      <c r="Q71" s="5">
        <v>4878821</v>
      </c>
      <c r="R71" s="5">
        <v>1483234</v>
      </c>
      <c r="S71" s="5">
        <v>1935302</v>
      </c>
      <c r="T71" s="5">
        <v>12002480</v>
      </c>
      <c r="U71" s="5">
        <v>8015771</v>
      </c>
      <c r="V71" s="5">
        <v>8358288</v>
      </c>
      <c r="W71" s="5">
        <v>9157456</v>
      </c>
    </row>
    <row r="72" spans="3:23" ht="15.5" x14ac:dyDescent="0.35">
      <c r="C72" t="s">
        <v>101</v>
      </c>
      <c r="D72" s="5">
        <v>-937658</v>
      </c>
      <c r="E72" s="5">
        <v>-148609</v>
      </c>
      <c r="F72" s="5">
        <v>88942</v>
      </c>
      <c r="G72" s="5">
        <v>-622642</v>
      </c>
      <c r="I72" s="5">
        <v>-627570</v>
      </c>
      <c r="J72" s="5">
        <v>-749181</v>
      </c>
      <c r="K72" s="5">
        <v>-64969</v>
      </c>
      <c r="L72" s="5">
        <v>-308092</v>
      </c>
      <c r="M72" s="5">
        <v>94221</v>
      </c>
      <c r="N72" s="5">
        <v>80723</v>
      </c>
      <c r="O72" s="5">
        <v>122013</v>
      </c>
      <c r="P72" s="5">
        <v>135126</v>
      </c>
      <c r="Q72" s="5">
        <v>-125706</v>
      </c>
      <c r="R72" s="5">
        <v>27585</v>
      </c>
      <c r="S72" s="5">
        <v>96759</v>
      </c>
    </row>
    <row r="73" spans="3:23" ht="15.5" x14ac:dyDescent="0.35">
      <c r="C73" t="s">
        <v>103</v>
      </c>
      <c r="D73" s="5">
        <v>1923553</v>
      </c>
      <c r="E73" s="5">
        <v>595373</v>
      </c>
      <c r="F73" s="5">
        <v>4253345</v>
      </c>
      <c r="G73" s="5">
        <v>4126300</v>
      </c>
      <c r="I73" s="5">
        <v>19333947</v>
      </c>
      <c r="J73" s="5">
        <v>28586018</v>
      </c>
      <c r="K73" s="5">
        <v>24542753</v>
      </c>
      <c r="L73" s="5">
        <v>13988071</v>
      </c>
      <c r="M73" s="5">
        <v>4053541</v>
      </c>
      <c r="N73" s="5">
        <v>2165814</v>
      </c>
      <c r="O73" s="5">
        <v>8361262</v>
      </c>
      <c r="P73" s="5">
        <v>7741476</v>
      </c>
      <c r="Q73" s="5">
        <v>4753115</v>
      </c>
      <c r="R73" s="5">
        <v>1510819</v>
      </c>
      <c r="S73" s="5">
        <v>2032061</v>
      </c>
      <c r="T73" s="5">
        <v>12002480</v>
      </c>
      <c r="U73" s="5">
        <v>8015771</v>
      </c>
      <c r="V73" s="5">
        <v>8358288</v>
      </c>
      <c r="W73" s="5">
        <v>9157456</v>
      </c>
    </row>
    <row r="74" spans="3:23" ht="15.5" x14ac:dyDescent="0.35">
      <c r="C74" t="s">
        <v>104</v>
      </c>
      <c r="D74" s="5">
        <v>2861211</v>
      </c>
      <c r="E74" s="5">
        <v>743982</v>
      </c>
      <c r="F74" s="5">
        <v>4164403</v>
      </c>
      <c r="G74" s="5">
        <v>4748942</v>
      </c>
      <c r="I74" s="5">
        <v>19961517</v>
      </c>
      <c r="J74" s="5">
        <v>29335199</v>
      </c>
      <c r="K74" s="5">
        <v>24607722</v>
      </c>
      <c r="L74" s="5">
        <v>14296163</v>
      </c>
      <c r="M74" s="5">
        <v>3959320</v>
      </c>
      <c r="N74" s="5">
        <v>2085091</v>
      </c>
      <c r="O74" s="5">
        <v>8239249</v>
      </c>
      <c r="P74" s="5">
        <v>7606350</v>
      </c>
      <c r="Q74" s="5">
        <v>4878821</v>
      </c>
      <c r="R74" s="5">
        <v>1483234</v>
      </c>
      <c r="S74" s="5">
        <v>1935302</v>
      </c>
      <c r="T74" s="5">
        <v>12002480</v>
      </c>
      <c r="U74" s="5">
        <v>8015771</v>
      </c>
      <c r="V74" s="5">
        <v>8358288</v>
      </c>
      <c r="W74" s="5">
        <v>9157456</v>
      </c>
    </row>
    <row r="75" spans="3:23" ht="15.5" x14ac:dyDescent="0.35">
      <c r="C75" t="s">
        <v>8</v>
      </c>
      <c r="D75" s="5">
        <v>1497713</v>
      </c>
      <c r="E75" s="5">
        <v>635782</v>
      </c>
      <c r="F75" s="5">
        <v>4089201</v>
      </c>
      <c r="G75" s="5">
        <v>3727851</v>
      </c>
      <c r="I75" s="5">
        <v>17264752</v>
      </c>
      <c r="J75" s="5">
        <v>24483890</v>
      </c>
      <c r="K75" s="5">
        <v>19630987</v>
      </c>
      <c r="L75" s="5">
        <v>13988071</v>
      </c>
      <c r="M75" s="5">
        <v>4053541</v>
      </c>
      <c r="N75" s="5">
        <v>2165814</v>
      </c>
      <c r="O75" s="5">
        <v>8361262</v>
      </c>
      <c r="P75" s="5">
        <v>7760629</v>
      </c>
      <c r="Q75" s="5">
        <v>4774975</v>
      </c>
      <c r="R75" s="5">
        <v>1532784</v>
      </c>
      <c r="S75" s="5">
        <v>2052646</v>
      </c>
      <c r="T75" s="5">
        <v>12003306</v>
      </c>
      <c r="U75" s="5">
        <v>8015771</v>
      </c>
      <c r="V75" s="5">
        <v>8358288</v>
      </c>
      <c r="W75" s="5">
        <v>9157456</v>
      </c>
    </row>
    <row r="76" spans="3:23" ht="15.5" x14ac:dyDescent="0.35">
      <c r="C76" t="s">
        <v>105</v>
      </c>
      <c r="D76" s="5">
        <v>425840</v>
      </c>
      <c r="E76" s="5">
        <v>-40409</v>
      </c>
      <c r="F76" s="5">
        <v>164144</v>
      </c>
      <c r="G76" s="5">
        <v>398449</v>
      </c>
      <c r="I76" s="5">
        <v>2069195</v>
      </c>
      <c r="J76" s="5">
        <v>4102128</v>
      </c>
      <c r="K76" s="5">
        <v>4911766</v>
      </c>
      <c r="P76" s="5">
        <v>-19153</v>
      </c>
      <c r="Q76" s="5">
        <v>-21860</v>
      </c>
      <c r="R76" s="5">
        <v>-21965</v>
      </c>
      <c r="S76" s="5">
        <v>-20585</v>
      </c>
      <c r="T76" s="5">
        <v>-826</v>
      </c>
    </row>
    <row r="77" spans="3:23" ht="15.5" x14ac:dyDescent="0.35">
      <c r="C77" t="s">
        <v>106</v>
      </c>
      <c r="D77" s="5">
        <v>2861211</v>
      </c>
      <c r="E77" s="5">
        <v>743982</v>
      </c>
      <c r="F77" s="5">
        <v>4164403</v>
      </c>
      <c r="G77" s="5">
        <v>4748942</v>
      </c>
      <c r="I77" s="5">
        <v>19961517</v>
      </c>
      <c r="J77" s="5">
        <v>29335199</v>
      </c>
      <c r="K77" s="5">
        <v>24607722</v>
      </c>
      <c r="L77" s="5">
        <v>14296163</v>
      </c>
      <c r="M77" s="5">
        <v>3959320</v>
      </c>
      <c r="N77" s="5">
        <v>2085091</v>
      </c>
      <c r="O77" s="5">
        <v>8239249</v>
      </c>
      <c r="P77" s="5">
        <v>7606350</v>
      </c>
      <c r="Q77" s="5">
        <v>4878821</v>
      </c>
      <c r="R77" s="5">
        <v>1483234</v>
      </c>
      <c r="S77" s="5">
        <v>1935302</v>
      </c>
      <c r="T77" s="5">
        <v>12002480</v>
      </c>
      <c r="U77" s="5">
        <v>8015771</v>
      </c>
      <c r="V77" s="5">
        <v>8358288</v>
      </c>
      <c r="W77" s="5">
        <v>9157456</v>
      </c>
    </row>
    <row r="78" spans="3:23" ht="15.5" x14ac:dyDescent="0.35">
      <c r="C78" t="s">
        <v>107</v>
      </c>
      <c r="D78" s="5">
        <v>1923553</v>
      </c>
      <c r="E78" s="5">
        <v>595373</v>
      </c>
      <c r="F78" s="5">
        <v>4253345</v>
      </c>
      <c r="G78" s="5">
        <v>4126300</v>
      </c>
      <c r="I78" s="5">
        <v>19333947</v>
      </c>
      <c r="J78" s="5">
        <v>28586018</v>
      </c>
      <c r="K78" s="5">
        <v>24542753</v>
      </c>
      <c r="L78" s="5">
        <v>13988071</v>
      </c>
      <c r="M78" s="5">
        <v>4053541</v>
      </c>
      <c r="N78" s="5">
        <v>2165814</v>
      </c>
      <c r="O78" s="5">
        <v>8361262</v>
      </c>
      <c r="P78" s="5">
        <v>7741476</v>
      </c>
      <c r="Q78" s="5">
        <v>4753115</v>
      </c>
      <c r="R78" s="5">
        <v>1510819</v>
      </c>
      <c r="S78" s="5">
        <v>2032061</v>
      </c>
      <c r="T78" s="5">
        <v>12002480</v>
      </c>
      <c r="U78" s="5">
        <v>8015771</v>
      </c>
      <c r="V78" s="5">
        <v>8358288</v>
      </c>
      <c r="W78" s="5">
        <v>9157456</v>
      </c>
    </row>
    <row r="79" spans="3:23" ht="15.5" x14ac:dyDescent="0.35">
      <c r="C79" t="s">
        <v>108</v>
      </c>
      <c r="D79" s="5">
        <v>1923553</v>
      </c>
      <c r="E79" s="5">
        <v>595373</v>
      </c>
      <c r="F79" s="5">
        <v>4253345</v>
      </c>
      <c r="G79" s="5">
        <v>4126300</v>
      </c>
      <c r="I79" s="5">
        <v>19333947</v>
      </c>
      <c r="J79" s="5">
        <v>28586018</v>
      </c>
      <c r="K79" s="5">
        <v>24542753</v>
      </c>
      <c r="L79" s="5">
        <v>13988071</v>
      </c>
      <c r="M79" s="5">
        <v>4053541</v>
      </c>
      <c r="N79" s="5">
        <v>2165814</v>
      </c>
      <c r="O79" s="5">
        <v>8361262</v>
      </c>
      <c r="P79" s="5">
        <v>7741476</v>
      </c>
      <c r="Q79" s="5">
        <v>4753115</v>
      </c>
      <c r="R79" s="5">
        <v>1510819</v>
      </c>
      <c r="S79" s="5">
        <v>2032061</v>
      </c>
      <c r="T79" s="5">
        <v>12002480</v>
      </c>
      <c r="U79" s="5">
        <v>8015771</v>
      </c>
      <c r="V79" s="5">
        <v>8358288</v>
      </c>
      <c r="W79" s="5">
        <v>9157456</v>
      </c>
    </row>
    <row r="81" spans="2:23" ht="15.5" x14ac:dyDescent="0.35">
      <c r="B81" t="s">
        <v>109</v>
      </c>
      <c r="C81" t="s">
        <v>110</v>
      </c>
    </row>
    <row r="82" spans="2:23" ht="15.5" x14ac:dyDescent="0.35">
      <c r="C82" t="s">
        <v>437</v>
      </c>
    </row>
    <row r="83" spans="2:23" ht="15.5" x14ac:dyDescent="0.35">
      <c r="C83" t="s">
        <v>20</v>
      </c>
      <c r="D83" s="5">
        <v>9964446</v>
      </c>
      <c r="E83" s="5">
        <v>17649581</v>
      </c>
      <c r="F83" s="5">
        <v>16155421</v>
      </c>
      <c r="G83" s="5">
        <v>11752644</v>
      </c>
      <c r="I83" s="5">
        <v>16155421</v>
      </c>
      <c r="J83" s="5">
        <v>18359593</v>
      </c>
      <c r="K83" s="5">
        <v>16045965</v>
      </c>
      <c r="L83" s="5">
        <v>15498716</v>
      </c>
      <c r="M83" s="5">
        <v>10167736</v>
      </c>
      <c r="N83" s="5">
        <v>5708607</v>
      </c>
      <c r="O83" s="5">
        <v>4693698</v>
      </c>
      <c r="P83" s="5">
        <v>4628282</v>
      </c>
      <c r="Q83" s="5">
        <v>3675992</v>
      </c>
      <c r="R83" s="5">
        <v>2648509</v>
      </c>
      <c r="S83" s="5">
        <v>1620112</v>
      </c>
      <c r="T83" s="5">
        <v>1234323</v>
      </c>
      <c r="U83" s="5">
        <v>4090544</v>
      </c>
      <c r="V83" s="5">
        <v>3313734</v>
      </c>
      <c r="W83" s="5">
        <v>6085465</v>
      </c>
    </row>
    <row r="84" spans="2:23" ht="15.5" x14ac:dyDescent="0.35">
      <c r="C84" t="s">
        <v>388</v>
      </c>
      <c r="D84" s="5">
        <v>714347</v>
      </c>
      <c r="E84" s="5">
        <v>803852</v>
      </c>
      <c r="F84" s="5">
        <v>839203</v>
      </c>
      <c r="G84" s="5">
        <v>475621</v>
      </c>
      <c r="I84" s="5">
        <v>839203</v>
      </c>
      <c r="J84" s="5">
        <v>758103</v>
      </c>
      <c r="O84" s="5">
        <v>36028</v>
      </c>
    </row>
    <row r="85" spans="2:23" ht="15.5" x14ac:dyDescent="0.35">
      <c r="C85" t="s">
        <v>395</v>
      </c>
      <c r="D85" s="5">
        <v>25810822</v>
      </c>
      <c r="E85" s="5">
        <v>19686714</v>
      </c>
      <c r="F85" s="5">
        <v>21535443</v>
      </c>
      <c r="G85" s="5">
        <v>21920982</v>
      </c>
      <c r="I85" s="5">
        <v>21535443</v>
      </c>
      <c r="J85" s="5">
        <v>19585011</v>
      </c>
      <c r="K85" s="5">
        <v>20315247</v>
      </c>
      <c r="L85" s="5">
        <v>9450497</v>
      </c>
      <c r="M85" s="5">
        <v>9456608</v>
      </c>
      <c r="N85" s="5">
        <v>11231250</v>
      </c>
      <c r="O85" s="5">
        <v>12975392</v>
      </c>
      <c r="P85" s="5">
        <v>11754950</v>
      </c>
      <c r="Q85" s="5">
        <v>9563354</v>
      </c>
      <c r="R85" s="5">
        <v>10450600</v>
      </c>
      <c r="S85" s="5">
        <v>13763008</v>
      </c>
      <c r="T85" s="5">
        <v>11457138</v>
      </c>
      <c r="U85" s="5">
        <v>11413609</v>
      </c>
      <c r="V85" s="5">
        <v>10635747</v>
      </c>
      <c r="W85" s="5">
        <v>7714663</v>
      </c>
    </row>
    <row r="86" spans="2:23" ht="15.5" x14ac:dyDescent="0.35">
      <c r="C86" t="s">
        <v>123</v>
      </c>
      <c r="D86" s="5">
        <v>31906</v>
      </c>
      <c r="E86" s="5">
        <v>28703</v>
      </c>
      <c r="F86" s="5">
        <v>26651</v>
      </c>
      <c r="G86" s="5">
        <v>31566</v>
      </c>
      <c r="I86" s="5">
        <v>26651</v>
      </c>
      <c r="J86" s="5">
        <v>24247</v>
      </c>
      <c r="K86" s="5">
        <v>27124</v>
      </c>
      <c r="L86" s="5">
        <v>2479</v>
      </c>
      <c r="N86" s="5">
        <v>246</v>
      </c>
      <c r="O86" s="5">
        <v>94</v>
      </c>
      <c r="P86" s="5">
        <v>1334</v>
      </c>
      <c r="Q86" s="5">
        <v>24059</v>
      </c>
      <c r="R86" s="5">
        <v>25868</v>
      </c>
      <c r="S86" s="5">
        <v>1123900</v>
      </c>
      <c r="T86" s="5">
        <v>45257</v>
      </c>
      <c r="U86" s="5">
        <v>119757</v>
      </c>
      <c r="V86" s="5">
        <v>289810</v>
      </c>
      <c r="W86" s="5">
        <v>320000</v>
      </c>
    </row>
    <row r="87" spans="2:23" ht="15.5" x14ac:dyDescent="0.35">
      <c r="C87" t="s">
        <v>122</v>
      </c>
      <c r="D87" s="5">
        <v>4222458</v>
      </c>
      <c r="E87" s="5">
        <v>3982899</v>
      </c>
      <c r="F87" s="5">
        <v>3968836</v>
      </c>
      <c r="G87" s="5">
        <v>3167866</v>
      </c>
      <c r="I87" s="5">
        <v>3968836</v>
      </c>
      <c r="J87" s="5">
        <v>118181</v>
      </c>
      <c r="K87" s="5">
        <v>897696</v>
      </c>
    </row>
    <row r="88" spans="2:23" ht="15.5" x14ac:dyDescent="0.35">
      <c r="C88" t="s">
        <v>396</v>
      </c>
      <c r="D88" s="5">
        <v>25810822</v>
      </c>
      <c r="E88" s="5">
        <v>19686714</v>
      </c>
      <c r="F88" s="5">
        <v>21535443</v>
      </c>
      <c r="G88" s="5">
        <v>21920982</v>
      </c>
      <c r="I88" s="5">
        <v>21535443</v>
      </c>
      <c r="J88" s="5">
        <v>19585011</v>
      </c>
      <c r="K88" s="5">
        <v>20315247</v>
      </c>
      <c r="L88" s="5">
        <v>9450497</v>
      </c>
      <c r="M88" s="5">
        <v>9456608</v>
      </c>
      <c r="N88" s="5">
        <v>11231250</v>
      </c>
      <c r="O88" s="5">
        <v>12975392</v>
      </c>
      <c r="P88" s="5">
        <v>11754950</v>
      </c>
      <c r="Q88" s="5">
        <v>9563354</v>
      </c>
      <c r="R88" s="5">
        <v>10450600</v>
      </c>
      <c r="S88" s="5">
        <v>13763008</v>
      </c>
      <c r="T88" s="5">
        <v>11457138</v>
      </c>
      <c r="U88" s="5">
        <v>11413609</v>
      </c>
      <c r="V88" s="5">
        <v>10635747</v>
      </c>
      <c r="W88" s="5">
        <v>7714663</v>
      </c>
    </row>
    <row r="89" spans="2:23" ht="15.5" x14ac:dyDescent="0.35">
      <c r="C89" t="s">
        <v>397</v>
      </c>
      <c r="D89" s="5">
        <v>88976</v>
      </c>
      <c r="E89" s="5">
        <v>166494</v>
      </c>
      <c r="F89" s="5">
        <v>167152</v>
      </c>
      <c r="G89" s="5">
        <v>946541</v>
      </c>
      <c r="I89" s="5">
        <v>167152</v>
      </c>
      <c r="J89" s="5">
        <v>1709578</v>
      </c>
      <c r="K89" s="5">
        <v>326640</v>
      </c>
      <c r="L89" s="5">
        <v>180103</v>
      </c>
      <c r="M89" s="5">
        <v>55464</v>
      </c>
      <c r="N89" s="5">
        <v>576718</v>
      </c>
      <c r="O89" s="5">
        <v>185313</v>
      </c>
      <c r="P89" s="5">
        <v>289621</v>
      </c>
      <c r="Q89" s="5">
        <v>201793</v>
      </c>
      <c r="R89" s="5">
        <v>361932</v>
      </c>
      <c r="S89" s="5">
        <v>129991</v>
      </c>
      <c r="T89" s="5">
        <v>57848</v>
      </c>
      <c r="U89" s="5">
        <v>246308</v>
      </c>
      <c r="V89" s="5">
        <v>5329</v>
      </c>
      <c r="W89" s="5">
        <v>1950802</v>
      </c>
    </row>
    <row r="90" spans="2:23" ht="15.5" x14ac:dyDescent="0.35">
      <c r="C90" t="s">
        <v>439</v>
      </c>
      <c r="D90" s="5">
        <v>88976</v>
      </c>
      <c r="E90" s="5">
        <v>166494</v>
      </c>
      <c r="F90" s="5">
        <v>167152</v>
      </c>
      <c r="G90" s="5">
        <v>946541</v>
      </c>
      <c r="I90" s="5">
        <v>167152</v>
      </c>
      <c r="J90" s="5">
        <v>1709578</v>
      </c>
      <c r="K90" s="5">
        <v>326640</v>
      </c>
      <c r="L90" s="5">
        <v>180103</v>
      </c>
      <c r="M90" s="5">
        <v>55464</v>
      </c>
      <c r="N90" s="5">
        <v>576718</v>
      </c>
      <c r="O90" s="5">
        <v>185313</v>
      </c>
      <c r="P90" s="5">
        <v>289621</v>
      </c>
      <c r="Q90" s="5">
        <v>201793</v>
      </c>
      <c r="R90" s="5">
        <v>361932</v>
      </c>
      <c r="S90" s="5">
        <v>129991</v>
      </c>
      <c r="T90" s="5">
        <v>57848</v>
      </c>
      <c r="U90" s="5">
        <v>246308</v>
      </c>
      <c r="V90" s="5">
        <v>5329</v>
      </c>
      <c r="W90" s="5">
        <v>1950802</v>
      </c>
    </row>
    <row r="91" spans="2:23" ht="15.5" x14ac:dyDescent="0.35">
      <c r="C91" t="s">
        <v>440</v>
      </c>
      <c r="D91" s="5">
        <v>3622128</v>
      </c>
      <c r="E91" s="5">
        <v>3148350</v>
      </c>
      <c r="F91" s="5">
        <v>2258409</v>
      </c>
      <c r="G91" s="5">
        <v>1903348</v>
      </c>
      <c r="I91" s="5">
        <v>2258409</v>
      </c>
      <c r="J91" s="5">
        <v>1741502</v>
      </c>
      <c r="K91" s="5">
        <v>1397950</v>
      </c>
      <c r="L91" s="5">
        <v>908463</v>
      </c>
      <c r="M91" s="5">
        <v>712099</v>
      </c>
      <c r="N91" s="5">
        <v>312487</v>
      </c>
      <c r="O91" s="5">
        <v>415014</v>
      </c>
      <c r="P91" s="5">
        <v>472044</v>
      </c>
      <c r="Q91" s="5">
        <v>411757</v>
      </c>
      <c r="R91" s="5">
        <v>572310</v>
      </c>
      <c r="S91" s="5">
        <v>556575</v>
      </c>
      <c r="T91" s="5">
        <v>630437</v>
      </c>
      <c r="U91" s="5">
        <v>110440</v>
      </c>
    </row>
    <row r="92" spans="2:23" ht="15.5" x14ac:dyDescent="0.35">
      <c r="C92" t="s">
        <v>81</v>
      </c>
      <c r="D92" s="5">
        <v>15777509</v>
      </c>
      <c r="E92" s="5">
        <v>16789375</v>
      </c>
      <c r="F92" s="5">
        <v>16970481</v>
      </c>
      <c r="G92" s="5">
        <v>16726369</v>
      </c>
      <c r="I92" s="5">
        <v>16970481</v>
      </c>
      <c r="J92" s="5">
        <v>17021002</v>
      </c>
      <c r="K92" s="5">
        <v>19264868</v>
      </c>
      <c r="L92" s="5">
        <v>-127098</v>
      </c>
      <c r="M92" s="5">
        <v>-76902</v>
      </c>
      <c r="N92" s="5">
        <v>-76902</v>
      </c>
      <c r="O92" s="5">
        <v>-76902</v>
      </c>
      <c r="P92" s="5">
        <v>-76902</v>
      </c>
    </row>
    <row r="93" spans="2:23" ht="15.5" x14ac:dyDescent="0.35">
      <c r="C93" t="s">
        <v>441</v>
      </c>
      <c r="D93" s="5">
        <v>42831081</v>
      </c>
      <c r="E93" s="5">
        <v>46116762</v>
      </c>
      <c r="F93" s="5">
        <v>45963502</v>
      </c>
      <c r="G93" s="5">
        <v>40295957</v>
      </c>
      <c r="I93" s="5">
        <v>45963502</v>
      </c>
      <c r="J93" s="5">
        <v>45450193</v>
      </c>
      <c r="K93" s="5">
        <v>39900433</v>
      </c>
      <c r="L93" s="5">
        <v>26452105</v>
      </c>
      <c r="M93" s="5">
        <v>20717225</v>
      </c>
      <c r="N93" s="5">
        <v>18333067</v>
      </c>
      <c r="O93" s="5">
        <v>19011473</v>
      </c>
      <c r="P93" s="5">
        <v>17754293</v>
      </c>
      <c r="Q93" s="5">
        <v>14202278</v>
      </c>
      <c r="R93" s="5">
        <v>14379829</v>
      </c>
      <c r="S93" s="5">
        <v>16690395</v>
      </c>
      <c r="T93" s="5">
        <v>14047027</v>
      </c>
      <c r="U93" s="5">
        <v>16550440</v>
      </c>
      <c r="V93" s="5">
        <v>14593005</v>
      </c>
      <c r="W93" s="5">
        <v>16550900</v>
      </c>
    </row>
    <row r="94" spans="2:23" ht="15.5" x14ac:dyDescent="0.35">
      <c r="C94" t="s">
        <v>442</v>
      </c>
    </row>
    <row r="95" spans="2:23" ht="15.5" x14ac:dyDescent="0.35">
      <c r="C95" t="s">
        <v>111</v>
      </c>
      <c r="D95" s="5">
        <v>208954829</v>
      </c>
      <c r="E95" s="5">
        <v>208169112</v>
      </c>
      <c r="F95" s="5">
        <v>207195746</v>
      </c>
      <c r="G95" s="5">
        <v>191654799</v>
      </c>
      <c r="I95" s="5">
        <v>207195746</v>
      </c>
      <c r="J95" s="5">
        <v>163006107</v>
      </c>
      <c r="K95" s="5">
        <v>118179854</v>
      </c>
      <c r="L95" s="5">
        <v>71475893</v>
      </c>
      <c r="M95" s="5">
        <v>77641712</v>
      </c>
      <c r="N95" s="5">
        <v>83257951</v>
      </c>
      <c r="O95" s="5">
        <v>91235913</v>
      </c>
      <c r="P95" s="5">
        <v>92466285</v>
      </c>
      <c r="Q95" s="5">
        <v>99054083</v>
      </c>
      <c r="R95" s="5">
        <v>106366714</v>
      </c>
      <c r="S95" s="5">
        <v>112240376</v>
      </c>
      <c r="T95" s="5">
        <v>113954667</v>
      </c>
      <c r="U95" s="5">
        <v>103617640</v>
      </c>
      <c r="V95" s="5">
        <v>49333675</v>
      </c>
      <c r="W95" s="5">
        <v>44101627</v>
      </c>
    </row>
    <row r="96" spans="2:23" ht="15.5" x14ac:dyDescent="0.35">
      <c r="C96" t="s">
        <v>445</v>
      </c>
      <c r="D96" s="5">
        <v>234656409</v>
      </c>
      <c r="E96" s="5">
        <v>238459464</v>
      </c>
      <c r="F96" s="5">
        <v>239708793</v>
      </c>
      <c r="G96" s="5">
        <v>230491423</v>
      </c>
      <c r="I96" s="5">
        <v>239708793</v>
      </c>
      <c r="J96" s="5">
        <v>202462149</v>
      </c>
      <c r="K96" s="5">
        <v>153056906</v>
      </c>
      <c r="L96" s="5">
        <v>80929539</v>
      </c>
      <c r="M96" s="5">
        <v>78539155</v>
      </c>
      <c r="N96" s="5">
        <v>85428200</v>
      </c>
      <c r="O96" s="5">
        <v>92624311</v>
      </c>
      <c r="P96" s="5">
        <v>93723261</v>
      </c>
      <c r="Q96" s="5">
        <v>100819723</v>
      </c>
      <c r="R96" s="5">
        <v>106835236</v>
      </c>
      <c r="S96" s="5">
        <v>114372683</v>
      </c>
      <c r="T96" s="5">
        <v>122058699</v>
      </c>
      <c r="U96" s="5">
        <v>112847805</v>
      </c>
      <c r="V96" s="5">
        <v>64034529</v>
      </c>
      <c r="W96" s="5">
        <v>44137292</v>
      </c>
    </row>
    <row r="97" spans="3:23" ht="15.5" x14ac:dyDescent="0.35">
      <c r="C97" t="s">
        <v>117</v>
      </c>
      <c r="D97" s="5">
        <v>277487490</v>
      </c>
      <c r="E97" s="5">
        <v>284576226</v>
      </c>
      <c r="F97" s="5">
        <v>285672295</v>
      </c>
      <c r="G97" s="5">
        <v>270787380</v>
      </c>
      <c r="I97" s="5">
        <v>285672295</v>
      </c>
      <c r="J97" s="5">
        <v>247912342</v>
      </c>
      <c r="K97" s="5">
        <v>192957339</v>
      </c>
      <c r="L97" s="5">
        <v>107381644</v>
      </c>
      <c r="M97" s="5">
        <v>99256380</v>
      </c>
      <c r="N97" s="5">
        <v>103761267</v>
      </c>
      <c r="O97" s="5">
        <v>111635784</v>
      </c>
      <c r="P97" s="5">
        <v>111477554</v>
      </c>
      <c r="Q97" s="5">
        <v>115022001</v>
      </c>
      <c r="R97" s="5">
        <v>121215065</v>
      </c>
      <c r="S97" s="5">
        <v>131063078</v>
      </c>
      <c r="T97" s="5">
        <v>136105726</v>
      </c>
      <c r="U97" s="5">
        <v>129398245</v>
      </c>
      <c r="V97" s="5">
        <v>78627534</v>
      </c>
      <c r="W97" s="5">
        <v>60688192</v>
      </c>
    </row>
    <row r="98" spans="3:23" ht="15.5" x14ac:dyDescent="0.35">
      <c r="C98" t="s">
        <v>118</v>
      </c>
    </row>
    <row r="99" spans="3:23" ht="15.5" x14ac:dyDescent="0.35">
      <c r="C99" t="s">
        <v>119</v>
      </c>
    </row>
    <row r="100" spans="3:23" ht="15.5" x14ac:dyDescent="0.35">
      <c r="C100" t="s">
        <v>446</v>
      </c>
      <c r="D100" s="5">
        <v>44705107</v>
      </c>
      <c r="E100" s="5">
        <v>40801760</v>
      </c>
      <c r="F100" s="5">
        <v>42182304</v>
      </c>
      <c r="G100" s="5">
        <v>36586223</v>
      </c>
      <c r="I100" s="5">
        <v>42182304</v>
      </c>
      <c r="J100" s="5">
        <v>26940612</v>
      </c>
      <c r="K100" s="5">
        <v>27635664</v>
      </c>
      <c r="L100" s="5">
        <v>15928164</v>
      </c>
      <c r="M100" s="5">
        <v>15140561</v>
      </c>
      <c r="N100" s="5">
        <v>16764282</v>
      </c>
      <c r="O100" s="5">
        <v>22569296</v>
      </c>
      <c r="P100" s="5">
        <v>24013599</v>
      </c>
      <c r="Q100" s="5">
        <v>23958307</v>
      </c>
      <c r="R100" s="5">
        <v>28420789</v>
      </c>
      <c r="S100" s="5">
        <v>32260889</v>
      </c>
      <c r="T100" s="5">
        <v>34023519</v>
      </c>
      <c r="U100" s="5">
        <v>31951625</v>
      </c>
      <c r="V100" s="5">
        <v>20678125</v>
      </c>
      <c r="W100" s="5">
        <v>18340098</v>
      </c>
    </row>
    <row r="101" spans="3:23" ht="15.5" x14ac:dyDescent="0.35">
      <c r="C101" t="s">
        <v>400</v>
      </c>
      <c r="L101" s="5">
        <v>5568447</v>
      </c>
      <c r="M101" s="5">
        <v>3252316</v>
      </c>
      <c r="N101" s="5">
        <v>3762648</v>
      </c>
      <c r="O101" s="5">
        <v>5595109</v>
      </c>
      <c r="P101" s="5">
        <v>5341499</v>
      </c>
      <c r="Q101" s="5">
        <v>4474642</v>
      </c>
      <c r="R101" s="5">
        <v>4562192</v>
      </c>
      <c r="S101" s="5">
        <v>5324034</v>
      </c>
      <c r="T101" s="5">
        <v>4702129</v>
      </c>
      <c r="U101" s="5">
        <v>5058052</v>
      </c>
      <c r="V101" s="5">
        <v>4395174</v>
      </c>
      <c r="W101" s="5">
        <v>5119633</v>
      </c>
    </row>
    <row r="102" spans="3:23" ht="15.5" x14ac:dyDescent="0.35">
      <c r="C102" t="s">
        <v>581</v>
      </c>
      <c r="D102" s="5">
        <v>8004649</v>
      </c>
      <c r="E102" s="5">
        <v>8220834</v>
      </c>
      <c r="F102" s="5">
        <v>8487375</v>
      </c>
      <c r="G102" s="5">
        <v>6744016</v>
      </c>
      <c r="I102" s="5">
        <v>8487375</v>
      </c>
      <c r="J102" s="5">
        <v>8587860</v>
      </c>
      <c r="K102" s="5">
        <v>9137081</v>
      </c>
      <c r="L102" s="5">
        <v>5568447</v>
      </c>
      <c r="M102" s="5">
        <v>3252316</v>
      </c>
      <c r="N102" s="5">
        <v>3762648</v>
      </c>
      <c r="O102" s="5">
        <v>5595109</v>
      </c>
      <c r="P102" s="5">
        <v>5341499</v>
      </c>
      <c r="Q102" s="5">
        <v>4474642</v>
      </c>
      <c r="R102" s="5">
        <v>4562192</v>
      </c>
      <c r="S102" s="5">
        <v>5324034</v>
      </c>
      <c r="T102" s="5">
        <v>4702129</v>
      </c>
      <c r="U102" s="5">
        <v>5058052</v>
      </c>
      <c r="V102" s="5">
        <v>4395174</v>
      </c>
      <c r="W102" s="5">
        <v>5119633</v>
      </c>
    </row>
    <row r="103" spans="3:23" ht="15.5" x14ac:dyDescent="0.35">
      <c r="C103" t="s">
        <v>285</v>
      </c>
      <c r="K103" s="5">
        <v>99791</v>
      </c>
    </row>
    <row r="104" spans="3:23" ht="15.5" x14ac:dyDescent="0.35">
      <c r="C104" t="s">
        <v>448</v>
      </c>
      <c r="D104" s="5">
        <v>4254364</v>
      </c>
      <c r="E104" s="5">
        <v>4011602</v>
      </c>
      <c r="F104" s="5">
        <v>3995487</v>
      </c>
      <c r="G104" s="5">
        <v>3199432</v>
      </c>
      <c r="I104" s="5">
        <v>3995487</v>
      </c>
      <c r="J104" s="5">
        <v>142428</v>
      </c>
      <c r="K104" s="5">
        <v>924820</v>
      </c>
      <c r="L104" s="5">
        <v>2479</v>
      </c>
      <c r="N104" s="5">
        <v>246</v>
      </c>
      <c r="O104" s="5">
        <v>94</v>
      </c>
      <c r="P104" s="5">
        <v>1334</v>
      </c>
      <c r="Q104" s="5">
        <v>24059</v>
      </c>
      <c r="R104" s="5">
        <v>25868</v>
      </c>
      <c r="S104" s="5">
        <v>1123900</v>
      </c>
      <c r="T104" s="5">
        <v>45257</v>
      </c>
      <c r="U104" s="5">
        <v>119757</v>
      </c>
      <c r="V104" s="5">
        <v>289810</v>
      </c>
      <c r="W104" s="5">
        <v>320000</v>
      </c>
    </row>
    <row r="105" spans="3:23" ht="15.5" x14ac:dyDescent="0.35">
      <c r="C105" t="s">
        <v>126</v>
      </c>
      <c r="D105" s="5">
        <v>690372</v>
      </c>
      <c r="E105" s="5">
        <v>321309</v>
      </c>
      <c r="F105" s="5">
        <v>823578</v>
      </c>
      <c r="G105" s="5">
        <v>943170</v>
      </c>
      <c r="I105" s="5">
        <v>823578</v>
      </c>
      <c r="J105" s="5">
        <v>638187</v>
      </c>
      <c r="K105" s="5">
        <v>640811</v>
      </c>
      <c r="L105" s="5">
        <v>179981</v>
      </c>
      <c r="M105" s="5">
        <v>111986</v>
      </c>
      <c r="N105" s="5">
        <v>175514</v>
      </c>
      <c r="O105" s="5">
        <v>273167</v>
      </c>
      <c r="P105" s="5">
        <v>274828</v>
      </c>
      <c r="Q105" s="5">
        <v>290174</v>
      </c>
      <c r="R105" s="5">
        <v>185079</v>
      </c>
      <c r="S105" s="5">
        <v>62156</v>
      </c>
      <c r="T105" s="5">
        <v>70555</v>
      </c>
      <c r="U105" s="5">
        <v>228646</v>
      </c>
      <c r="V105" s="5">
        <v>238701</v>
      </c>
      <c r="W105" s="5">
        <v>299672</v>
      </c>
    </row>
    <row r="106" spans="3:23" ht="15.5" x14ac:dyDescent="0.35">
      <c r="C106" t="s">
        <v>127</v>
      </c>
      <c r="D106" s="5">
        <v>3274274</v>
      </c>
      <c r="E106" s="5">
        <v>2553959</v>
      </c>
      <c r="F106" s="5">
        <v>3049339</v>
      </c>
      <c r="G106" s="5">
        <v>3394781</v>
      </c>
      <c r="I106" s="5">
        <v>3049339</v>
      </c>
      <c r="J106" s="5">
        <v>2574993</v>
      </c>
      <c r="K106" s="5">
        <v>3657565</v>
      </c>
      <c r="L106" s="5">
        <v>542305</v>
      </c>
      <c r="M106" s="5">
        <v>1107510</v>
      </c>
      <c r="N106" s="5">
        <v>1205786</v>
      </c>
      <c r="O106" s="5">
        <v>1265918</v>
      </c>
      <c r="P106" s="5">
        <v>939746</v>
      </c>
      <c r="Q106" s="5">
        <v>788981</v>
      </c>
      <c r="R106" s="5">
        <v>682500</v>
      </c>
      <c r="S106" s="5">
        <v>1064009</v>
      </c>
      <c r="T106" s="5">
        <v>254622</v>
      </c>
      <c r="U106" s="5">
        <v>224152</v>
      </c>
      <c r="V106" s="5">
        <v>154949</v>
      </c>
      <c r="W106" s="5">
        <v>419477</v>
      </c>
    </row>
    <row r="107" spans="3:23" ht="15.5" x14ac:dyDescent="0.35">
      <c r="C107" t="s">
        <v>447</v>
      </c>
      <c r="D107" s="5">
        <v>10517723</v>
      </c>
      <c r="E107" s="5">
        <v>7976909</v>
      </c>
      <c r="F107" s="5">
        <v>7855959</v>
      </c>
      <c r="G107" s="5">
        <v>6367252</v>
      </c>
      <c r="I107" s="5">
        <v>7855959</v>
      </c>
      <c r="J107" s="5">
        <v>4358867</v>
      </c>
      <c r="K107" s="5">
        <v>6872934</v>
      </c>
      <c r="L107" s="5">
        <v>6093478</v>
      </c>
      <c r="M107" s="5">
        <v>6189249</v>
      </c>
      <c r="N107" s="5">
        <v>7462467</v>
      </c>
      <c r="O107" s="5">
        <v>8231339</v>
      </c>
      <c r="P107" s="5">
        <v>8764770</v>
      </c>
      <c r="Q107" s="5">
        <v>10570296</v>
      </c>
      <c r="R107" s="5">
        <v>15393127</v>
      </c>
      <c r="S107" s="5">
        <v>18033216</v>
      </c>
      <c r="T107" s="5">
        <v>10475981</v>
      </c>
      <c r="U107" s="5">
        <v>9615235</v>
      </c>
      <c r="V107" s="5">
        <v>5440714</v>
      </c>
      <c r="W107" s="5">
        <v>3126376</v>
      </c>
    </row>
    <row r="108" spans="3:23" ht="15.5" x14ac:dyDescent="0.35">
      <c r="C108" t="s">
        <v>449</v>
      </c>
    </row>
    <row r="109" spans="3:23" ht="15.5" x14ac:dyDescent="0.35">
      <c r="C109" t="s">
        <v>451</v>
      </c>
      <c r="D109" s="5">
        <v>87882595</v>
      </c>
      <c r="E109" s="5">
        <v>91744370</v>
      </c>
      <c r="F109" s="5">
        <v>92080492</v>
      </c>
      <c r="G109" s="5">
        <v>86838411</v>
      </c>
      <c r="I109" s="5">
        <v>92080492</v>
      </c>
      <c r="J109" s="5">
        <v>70406082</v>
      </c>
      <c r="K109" s="5">
        <v>33802593</v>
      </c>
      <c r="L109" s="5">
        <v>1970575</v>
      </c>
      <c r="M109" s="5">
        <v>5617194</v>
      </c>
      <c r="N109" s="5">
        <v>8526271</v>
      </c>
      <c r="O109" s="5">
        <v>8954346</v>
      </c>
      <c r="P109" s="5">
        <v>10917802</v>
      </c>
      <c r="Q109" s="5">
        <v>19967541</v>
      </c>
      <c r="R109" s="5">
        <v>25991902</v>
      </c>
      <c r="S109" s="5">
        <v>33659230</v>
      </c>
      <c r="T109" s="5">
        <v>38994505</v>
      </c>
      <c r="U109" s="5">
        <v>44115902</v>
      </c>
      <c r="V109" s="5">
        <v>21702745</v>
      </c>
      <c r="W109" s="5">
        <v>19695738</v>
      </c>
    </row>
    <row r="110" spans="3:23" ht="15.5" x14ac:dyDescent="0.35">
      <c r="C110" t="s">
        <v>583</v>
      </c>
      <c r="W110" s="5">
        <v>30103</v>
      </c>
    </row>
    <row r="111" spans="3:23" ht="15.5" x14ac:dyDescent="0.35">
      <c r="C111" t="s">
        <v>452</v>
      </c>
      <c r="D111" s="5">
        <v>17963725</v>
      </c>
      <c r="E111" s="5">
        <v>17631006</v>
      </c>
      <c r="F111" s="5">
        <v>17930381</v>
      </c>
      <c r="G111" s="5">
        <v>15923247</v>
      </c>
      <c r="I111" s="5">
        <v>17930381</v>
      </c>
      <c r="J111" s="5">
        <v>10575034</v>
      </c>
      <c r="K111" s="5">
        <v>6402453</v>
      </c>
      <c r="L111" s="5">
        <v>3541474</v>
      </c>
      <c r="M111" s="5">
        <v>4479500</v>
      </c>
      <c r="N111" s="5">
        <v>4157621</v>
      </c>
      <c r="O111" s="5">
        <v>7203669</v>
      </c>
      <c r="P111" s="5">
        <v>8691422</v>
      </c>
      <c r="Q111" s="5">
        <v>7810155</v>
      </c>
      <c r="R111" s="5">
        <v>7572023</v>
      </c>
      <c r="S111" s="5">
        <v>6653574</v>
      </c>
      <c r="T111" s="5">
        <v>18474975</v>
      </c>
      <c r="U111" s="5">
        <v>16705783</v>
      </c>
      <c r="V111" s="5">
        <v>10158777</v>
      </c>
      <c r="W111" s="5">
        <v>9054940</v>
      </c>
    </row>
    <row r="112" spans="3:23" ht="15.5" x14ac:dyDescent="0.35">
      <c r="C112" t="s">
        <v>405</v>
      </c>
      <c r="D112" s="5">
        <v>89332515</v>
      </c>
      <c r="E112" s="5">
        <v>93225608</v>
      </c>
      <c r="F112" s="5">
        <v>93536506</v>
      </c>
      <c r="G112" s="5">
        <v>88499834</v>
      </c>
      <c r="I112" s="5">
        <v>93536506</v>
      </c>
      <c r="J112" s="5">
        <v>71976664</v>
      </c>
      <c r="K112" s="5">
        <v>35588898</v>
      </c>
      <c r="L112" s="5">
        <v>2622776</v>
      </c>
      <c r="M112" s="5">
        <v>7050300</v>
      </c>
      <c r="N112" s="5">
        <v>9993234</v>
      </c>
      <c r="O112" s="5">
        <v>10007655</v>
      </c>
      <c r="P112" s="5">
        <v>11829410</v>
      </c>
      <c r="Q112" s="5">
        <v>20863995</v>
      </c>
      <c r="R112" s="5">
        <v>26555603</v>
      </c>
      <c r="S112" s="5">
        <v>34074335</v>
      </c>
      <c r="T112" s="5">
        <v>39474846</v>
      </c>
      <c r="U112" s="5">
        <v>44458626</v>
      </c>
      <c r="V112" s="5">
        <v>21970187</v>
      </c>
      <c r="W112" s="5">
        <v>19879634</v>
      </c>
    </row>
    <row r="113" spans="3:23" ht="15.5" x14ac:dyDescent="0.35">
      <c r="C113" t="s">
        <v>404</v>
      </c>
      <c r="D113" s="5">
        <v>89332515</v>
      </c>
      <c r="E113" s="5">
        <v>93225608</v>
      </c>
      <c r="F113" s="5">
        <v>93536506</v>
      </c>
      <c r="G113" s="5">
        <v>88499834</v>
      </c>
      <c r="I113" s="5">
        <v>93536506</v>
      </c>
      <c r="J113" s="5">
        <v>71976664</v>
      </c>
      <c r="K113" s="5">
        <v>35588898</v>
      </c>
      <c r="L113" s="5">
        <v>2622776</v>
      </c>
      <c r="M113" s="5">
        <v>7050300</v>
      </c>
      <c r="N113" s="5">
        <v>9993234</v>
      </c>
      <c r="O113" s="5">
        <v>10007655</v>
      </c>
      <c r="P113" s="5">
        <v>11829410</v>
      </c>
      <c r="Q113" s="5">
        <v>20863995</v>
      </c>
      <c r="R113" s="5">
        <v>26555603</v>
      </c>
      <c r="S113" s="5">
        <v>34074335</v>
      </c>
      <c r="T113" s="5">
        <v>39474846</v>
      </c>
      <c r="U113" s="5">
        <v>44458626</v>
      </c>
      <c r="V113" s="5">
        <v>21970187</v>
      </c>
      <c r="W113" s="5">
        <v>19879634</v>
      </c>
    </row>
    <row r="114" spans="3:23" ht="15.5" x14ac:dyDescent="0.35">
      <c r="C114" t="s">
        <v>454</v>
      </c>
    </row>
    <row r="115" spans="3:23" ht="15.5" x14ac:dyDescent="0.35">
      <c r="C115" t="s">
        <v>456</v>
      </c>
      <c r="D115" s="5">
        <v>88084912</v>
      </c>
      <c r="E115" s="5">
        <v>91995484</v>
      </c>
      <c r="F115" s="5">
        <v>92364950</v>
      </c>
      <c r="G115" s="5">
        <v>87103751</v>
      </c>
      <c r="I115" s="5">
        <v>92364950</v>
      </c>
      <c r="J115" s="5">
        <v>70770797</v>
      </c>
      <c r="K115" s="5">
        <v>34318387</v>
      </c>
      <c r="L115" s="5">
        <v>1970575</v>
      </c>
      <c r="M115" s="5">
        <v>5761588</v>
      </c>
      <c r="N115" s="5">
        <v>8817200</v>
      </c>
      <c r="O115" s="5">
        <v>8954346</v>
      </c>
      <c r="P115" s="5">
        <v>10917802</v>
      </c>
      <c r="Q115" s="5">
        <v>19967541</v>
      </c>
      <c r="R115" s="5">
        <v>25991902</v>
      </c>
      <c r="S115" s="5">
        <v>33659230</v>
      </c>
      <c r="T115" s="5">
        <v>38994505</v>
      </c>
      <c r="U115" s="5">
        <v>44115902</v>
      </c>
      <c r="V115" s="5">
        <v>21702745</v>
      </c>
      <c r="W115" s="5">
        <v>19725841</v>
      </c>
    </row>
    <row r="116" spans="3:23" ht="15.5" x14ac:dyDescent="0.35">
      <c r="C116" t="s">
        <v>130</v>
      </c>
      <c r="D116" s="5">
        <v>134037622</v>
      </c>
      <c r="E116" s="5">
        <v>134027368</v>
      </c>
      <c r="F116" s="5">
        <v>135718810</v>
      </c>
      <c r="G116" s="5">
        <v>125086057</v>
      </c>
      <c r="I116" s="5">
        <v>135718810</v>
      </c>
      <c r="J116" s="5">
        <v>98917276</v>
      </c>
      <c r="K116" s="5">
        <v>63224562</v>
      </c>
      <c r="L116" s="5">
        <v>18550940</v>
      </c>
      <c r="M116" s="5">
        <v>22190861</v>
      </c>
      <c r="N116" s="5">
        <v>26757516</v>
      </c>
      <c r="O116" s="5">
        <v>32576951</v>
      </c>
      <c r="P116" s="5">
        <v>35843009</v>
      </c>
      <c r="Q116" s="5">
        <v>44822302</v>
      </c>
      <c r="R116" s="5">
        <v>54976392</v>
      </c>
      <c r="S116" s="5">
        <v>66335224</v>
      </c>
      <c r="T116" s="5">
        <v>73498365</v>
      </c>
      <c r="U116" s="5">
        <v>76410251</v>
      </c>
      <c r="V116" s="5">
        <v>42648312</v>
      </c>
      <c r="W116" s="5">
        <v>38219732</v>
      </c>
    </row>
    <row r="117" spans="3:23" ht="15.5" x14ac:dyDescent="0.35">
      <c r="C117" t="s">
        <v>131</v>
      </c>
    </row>
    <row r="118" spans="3:23" ht="15.5" x14ac:dyDescent="0.35">
      <c r="C118" t="s">
        <v>132</v>
      </c>
      <c r="D118" s="5">
        <v>33686167</v>
      </c>
      <c r="E118" s="5">
        <v>33686167</v>
      </c>
      <c r="F118" s="5">
        <v>33686167</v>
      </c>
      <c r="G118" s="5">
        <v>33686167</v>
      </c>
      <c r="I118" s="5">
        <v>33686167</v>
      </c>
      <c r="J118" s="5">
        <v>33686167</v>
      </c>
      <c r="K118" s="5">
        <v>28298347</v>
      </c>
      <c r="L118" s="5">
        <v>28298347</v>
      </c>
      <c r="M118" s="5">
        <v>28298347</v>
      </c>
      <c r="N118" s="5">
        <v>28298347</v>
      </c>
      <c r="O118" s="5">
        <v>28298347</v>
      </c>
      <c r="P118" s="5">
        <v>28298347</v>
      </c>
      <c r="Q118" s="5">
        <v>28298347</v>
      </c>
      <c r="R118" s="5">
        <v>28298347</v>
      </c>
      <c r="S118" s="5">
        <v>28298347</v>
      </c>
      <c r="T118" s="5">
        <v>28298347</v>
      </c>
      <c r="U118" s="5">
        <v>28298347</v>
      </c>
      <c r="V118" s="5">
        <v>24231633</v>
      </c>
      <c r="W118" s="5">
        <v>546508</v>
      </c>
    </row>
    <row r="119" spans="3:23" ht="15.5" x14ac:dyDescent="0.35">
      <c r="C119" t="s">
        <v>133</v>
      </c>
      <c r="D119" s="5">
        <v>20840183</v>
      </c>
      <c r="E119" s="5">
        <v>20840183</v>
      </c>
      <c r="F119" s="5">
        <v>20840183</v>
      </c>
      <c r="G119" s="5">
        <v>20840183</v>
      </c>
      <c r="I119" s="5">
        <v>20840183</v>
      </c>
      <c r="J119" s="5">
        <v>20840183</v>
      </c>
      <c r="K119" s="5">
        <v>4926287</v>
      </c>
      <c r="L119" s="5">
        <v>4926287</v>
      </c>
      <c r="M119" s="5">
        <v>4926287</v>
      </c>
      <c r="N119" s="5">
        <v>4926287</v>
      </c>
      <c r="O119" s="5">
        <v>4926287</v>
      </c>
      <c r="P119" s="5">
        <v>4926287</v>
      </c>
      <c r="Q119" s="5">
        <v>4926287</v>
      </c>
      <c r="R119" s="5">
        <v>4926287</v>
      </c>
      <c r="S119" s="5">
        <v>4926287</v>
      </c>
      <c r="T119" s="5">
        <v>4926287</v>
      </c>
      <c r="U119" s="5">
        <v>4926287</v>
      </c>
    </row>
    <row r="120" spans="3:23" ht="15.5" x14ac:dyDescent="0.35">
      <c r="C120" t="s">
        <v>134</v>
      </c>
      <c r="D120" s="5">
        <v>73146009</v>
      </c>
      <c r="E120" s="5">
        <v>79233133</v>
      </c>
      <c r="F120" s="5">
        <v>78456654</v>
      </c>
      <c r="G120" s="5">
        <v>74448604</v>
      </c>
      <c r="I120" s="5">
        <v>78456654</v>
      </c>
      <c r="J120" s="5">
        <v>77447714</v>
      </c>
      <c r="K120" s="5">
        <v>59629267</v>
      </c>
      <c r="L120" s="5">
        <v>55733168</v>
      </c>
      <c r="M120" s="5">
        <v>43917787</v>
      </c>
      <c r="N120" s="5">
        <v>43856019</v>
      </c>
      <c r="O120" s="5">
        <v>45911101</v>
      </c>
      <c r="P120" s="5">
        <v>42486813</v>
      </c>
      <c r="Q120" s="5">
        <v>37003304</v>
      </c>
      <c r="R120" s="5">
        <v>33020418</v>
      </c>
      <c r="S120" s="5">
        <v>31487634</v>
      </c>
      <c r="T120" s="5">
        <v>29346556</v>
      </c>
      <c r="U120" s="5">
        <v>19763360</v>
      </c>
      <c r="V120" s="5">
        <v>11747589</v>
      </c>
      <c r="W120" s="5">
        <v>21921952</v>
      </c>
    </row>
    <row r="121" spans="3:23" ht="15.5" x14ac:dyDescent="0.35">
      <c r="C121" t="s">
        <v>135</v>
      </c>
      <c r="D121" s="5">
        <v>519866</v>
      </c>
      <c r="E121" s="5">
        <v>469866</v>
      </c>
      <c r="F121" s="5">
        <v>469866</v>
      </c>
      <c r="G121" s="5">
        <v>469866</v>
      </c>
      <c r="I121" s="5">
        <v>469866</v>
      </c>
      <c r="J121" s="5">
        <v>419866</v>
      </c>
      <c r="K121" s="5">
        <v>369866</v>
      </c>
      <c r="L121" s="5">
        <v>319866</v>
      </c>
      <c r="M121" s="5">
        <v>279866</v>
      </c>
      <c r="N121" s="5">
        <v>259866</v>
      </c>
      <c r="O121" s="5">
        <v>239866</v>
      </c>
      <c r="P121" s="5">
        <v>223866</v>
      </c>
      <c r="Q121" s="5">
        <v>214366</v>
      </c>
      <c r="R121" s="5">
        <v>211266</v>
      </c>
      <c r="S121" s="5">
        <v>207166</v>
      </c>
      <c r="T121" s="5">
        <v>183166</v>
      </c>
      <c r="U121" s="5">
        <v>167166</v>
      </c>
    </row>
    <row r="122" spans="3:23" ht="15.5" x14ac:dyDescent="0.35">
      <c r="C122" t="s">
        <v>136</v>
      </c>
      <c r="D122" s="5">
        <v>72626143</v>
      </c>
      <c r="E122" s="5">
        <v>78763267</v>
      </c>
      <c r="F122" s="5">
        <v>77986788</v>
      </c>
      <c r="G122" s="5">
        <v>73978738</v>
      </c>
      <c r="I122" s="5">
        <v>77986788</v>
      </c>
      <c r="J122" s="5">
        <v>77027848</v>
      </c>
      <c r="K122" s="5">
        <v>59259401</v>
      </c>
      <c r="L122" s="5">
        <v>55413302</v>
      </c>
      <c r="M122" s="5">
        <v>43637921</v>
      </c>
      <c r="N122" s="5">
        <v>43596153</v>
      </c>
      <c r="O122" s="5">
        <v>45671235</v>
      </c>
      <c r="P122" s="5">
        <v>42262947</v>
      </c>
      <c r="Q122" s="5">
        <v>36788938</v>
      </c>
      <c r="R122" s="5">
        <v>32809152</v>
      </c>
      <c r="S122" s="5">
        <v>31280468</v>
      </c>
      <c r="T122" s="5">
        <v>29163390</v>
      </c>
      <c r="U122" s="5">
        <v>19596194</v>
      </c>
    </row>
    <row r="123" spans="3:23" ht="15.5" x14ac:dyDescent="0.35">
      <c r="C123" t="s">
        <v>137</v>
      </c>
      <c r="D123" s="5">
        <v>73146009</v>
      </c>
      <c r="E123" s="5">
        <v>79233133</v>
      </c>
      <c r="F123" s="5">
        <v>78456654</v>
      </c>
      <c r="G123" s="5">
        <v>74448604</v>
      </c>
      <c r="I123" s="5">
        <v>78456654</v>
      </c>
      <c r="J123" s="5">
        <v>77447714</v>
      </c>
      <c r="K123" s="5">
        <v>59629267</v>
      </c>
      <c r="L123" s="5">
        <v>55733168</v>
      </c>
      <c r="M123" s="5">
        <v>43917787</v>
      </c>
      <c r="N123" s="5">
        <v>43856019</v>
      </c>
      <c r="O123" s="5">
        <v>45911101</v>
      </c>
      <c r="P123" s="5">
        <v>42486813</v>
      </c>
      <c r="Q123" s="5">
        <v>37003304</v>
      </c>
      <c r="R123" s="5">
        <v>33020418</v>
      </c>
      <c r="S123" s="5">
        <v>31487634</v>
      </c>
      <c r="T123" s="5">
        <v>29346556</v>
      </c>
      <c r="U123" s="5">
        <v>19763360</v>
      </c>
      <c r="V123" s="5">
        <v>11747589</v>
      </c>
      <c r="W123" s="5">
        <v>21921952</v>
      </c>
    </row>
    <row r="124" spans="3:23" ht="15.5" x14ac:dyDescent="0.35">
      <c r="C124" t="s">
        <v>291</v>
      </c>
      <c r="K124" s="5">
        <v>17614008</v>
      </c>
      <c r="Q124" s="5">
        <v>-28239</v>
      </c>
      <c r="R124" s="5">
        <v>-6379</v>
      </c>
      <c r="S124" s="5">
        <v>15586</v>
      </c>
      <c r="T124" s="5">
        <v>36171</v>
      </c>
    </row>
    <row r="125" spans="3:23" ht="15.5" x14ac:dyDescent="0.35">
      <c r="C125" t="s">
        <v>10</v>
      </c>
      <c r="D125" s="5">
        <v>143449868</v>
      </c>
      <c r="E125" s="5">
        <v>150548858</v>
      </c>
      <c r="F125" s="5">
        <v>149953485</v>
      </c>
      <c r="G125" s="5">
        <v>145701323</v>
      </c>
      <c r="I125" s="5">
        <v>149953485</v>
      </c>
      <c r="J125" s="5">
        <v>148995066</v>
      </c>
      <c r="K125" s="5">
        <v>129732777</v>
      </c>
      <c r="L125" s="5">
        <v>88830704</v>
      </c>
      <c r="M125" s="5">
        <v>77065519</v>
      </c>
      <c r="N125" s="5">
        <v>77003751</v>
      </c>
      <c r="O125" s="5">
        <v>79058833</v>
      </c>
      <c r="P125" s="5">
        <v>75634545</v>
      </c>
      <c r="Q125" s="5">
        <v>70199699</v>
      </c>
      <c r="R125" s="5">
        <v>66238673</v>
      </c>
      <c r="S125" s="5">
        <v>64727854</v>
      </c>
      <c r="T125" s="5">
        <v>62607361</v>
      </c>
      <c r="U125" s="5">
        <v>52987994</v>
      </c>
      <c r="V125" s="5">
        <v>35979222</v>
      </c>
      <c r="W125" s="5">
        <v>22468460</v>
      </c>
    </row>
    <row r="126" spans="3:23" ht="15.5" x14ac:dyDescent="0.35">
      <c r="C126" t="s">
        <v>138</v>
      </c>
      <c r="D126" s="5">
        <v>277487490</v>
      </c>
      <c r="E126" s="5">
        <v>284576226</v>
      </c>
      <c r="F126" s="5">
        <v>285672295</v>
      </c>
      <c r="G126" s="5">
        <v>270787380</v>
      </c>
      <c r="I126" s="5">
        <v>285672295</v>
      </c>
      <c r="J126" s="5">
        <v>247912342</v>
      </c>
      <c r="K126" s="5">
        <v>192957339</v>
      </c>
      <c r="L126" s="5">
        <v>107381644</v>
      </c>
      <c r="M126" s="5">
        <v>99256380</v>
      </c>
      <c r="N126" s="5">
        <v>103761267</v>
      </c>
      <c r="O126" s="5">
        <v>111635784</v>
      </c>
      <c r="P126" s="5">
        <v>111477554</v>
      </c>
      <c r="Q126" s="5">
        <v>115022001</v>
      </c>
      <c r="R126" s="5">
        <v>121215065</v>
      </c>
      <c r="S126" s="5">
        <v>131063078</v>
      </c>
      <c r="T126" s="5">
        <v>136105726</v>
      </c>
      <c r="U126" s="5">
        <v>129398245</v>
      </c>
      <c r="V126" s="5">
        <v>78627534</v>
      </c>
      <c r="W126" s="5">
        <v>60688192</v>
      </c>
    </row>
    <row r="127" spans="3:23" ht="15.5" x14ac:dyDescent="0.35">
      <c r="C127" t="s">
        <v>139</v>
      </c>
      <c r="D127" s="5">
        <v>3507420034</v>
      </c>
      <c r="E127" s="5">
        <v>3507420034</v>
      </c>
      <c r="F127" s="5">
        <v>3507420034</v>
      </c>
      <c r="G127" s="5">
        <v>3507420034</v>
      </c>
      <c r="I127" s="5">
        <v>3507420034</v>
      </c>
      <c r="J127" s="5">
        <v>3507420034</v>
      </c>
      <c r="K127" s="5">
        <v>2633300000</v>
      </c>
      <c r="L127" s="5">
        <v>2633300000</v>
      </c>
      <c r="M127" s="5">
        <v>2633300000</v>
      </c>
      <c r="N127" s="5">
        <v>2633300000</v>
      </c>
      <c r="O127" s="5">
        <v>2633300000</v>
      </c>
      <c r="P127" s="5">
        <v>2633300000</v>
      </c>
      <c r="Q127" s="5">
        <v>2633300000</v>
      </c>
      <c r="R127" s="5">
        <v>2633300000</v>
      </c>
      <c r="S127" s="5">
        <v>2633300000</v>
      </c>
      <c r="T127" s="5">
        <v>2633300000</v>
      </c>
      <c r="U127" s="5">
        <v>2633300000</v>
      </c>
      <c r="V127" s="5">
        <v>2633300000</v>
      </c>
      <c r="W127" s="5">
        <v>2633300000</v>
      </c>
    </row>
    <row r="129" spans="2:23" ht="15.5" x14ac:dyDescent="0.35">
      <c r="B129" t="s">
        <v>140</v>
      </c>
      <c r="C129" t="s">
        <v>141</v>
      </c>
      <c r="D129" s="5">
        <v>5784365</v>
      </c>
      <c r="E129" s="5">
        <v>8117201</v>
      </c>
      <c r="F129" s="5">
        <v>5401428</v>
      </c>
      <c r="G129" s="5">
        <v>9945283</v>
      </c>
      <c r="I129" s="5">
        <v>36913034</v>
      </c>
      <c r="J129" s="5">
        <v>42218898</v>
      </c>
      <c r="K129" s="5">
        <v>50769545</v>
      </c>
      <c r="L129" s="5">
        <v>26036174</v>
      </c>
      <c r="M129" s="5">
        <v>16739466</v>
      </c>
      <c r="N129" s="5">
        <v>12780562</v>
      </c>
      <c r="O129" s="5">
        <v>17596308</v>
      </c>
      <c r="P129" s="5">
        <v>15337998</v>
      </c>
      <c r="Q129" s="5">
        <v>15045613</v>
      </c>
      <c r="R129" s="5">
        <v>11313949</v>
      </c>
      <c r="S129" s="5">
        <v>11212046</v>
      </c>
      <c r="T129" s="5">
        <v>18948718</v>
      </c>
      <c r="U129" s="5">
        <v>11737919</v>
      </c>
      <c r="V129" s="5">
        <v>9797627</v>
      </c>
      <c r="W129" s="5">
        <v>8318786</v>
      </c>
    </row>
    <row r="130" spans="2:23" ht="15.5" x14ac:dyDescent="0.35">
      <c r="C130" t="s">
        <v>457</v>
      </c>
      <c r="D130" s="5">
        <v>30302719</v>
      </c>
      <c r="E130" s="5">
        <v>28227848</v>
      </c>
      <c r="F130" s="5">
        <v>29862012</v>
      </c>
      <c r="G130" s="5">
        <v>27487988</v>
      </c>
      <c r="I130" s="5">
        <v>111417302</v>
      </c>
      <c r="J130" s="5">
        <v>119872398</v>
      </c>
      <c r="K130" s="5">
        <v>105019098</v>
      </c>
      <c r="L130" s="5">
        <v>62818356</v>
      </c>
      <c r="M130" s="5">
        <v>44055201</v>
      </c>
      <c r="N130" s="5">
        <v>41467907</v>
      </c>
      <c r="O130" s="5">
        <v>46443461</v>
      </c>
      <c r="P130" s="5">
        <v>41687526</v>
      </c>
      <c r="Q130" s="5">
        <v>38618793</v>
      </c>
      <c r="R130" s="5">
        <v>35867250</v>
      </c>
      <c r="S130" s="5">
        <v>47479290</v>
      </c>
      <c r="T130" s="5">
        <v>72483111</v>
      </c>
      <c r="U130" s="5">
        <v>58497719</v>
      </c>
      <c r="V130" s="5">
        <v>48303304</v>
      </c>
      <c r="W130" s="5">
        <v>38416689</v>
      </c>
    </row>
    <row r="131" spans="2:23" ht="15.5" x14ac:dyDescent="0.35">
      <c r="C131" t="s">
        <v>459</v>
      </c>
      <c r="D131" s="5">
        <v>-21519432</v>
      </c>
      <c r="E131" s="5">
        <v>-15053119</v>
      </c>
      <c r="F131" s="5">
        <v>-18220290</v>
      </c>
      <c r="G131" s="5">
        <v>-12761507</v>
      </c>
      <c r="I131" s="5">
        <v>-57102443</v>
      </c>
      <c r="J131" s="5">
        <v>-63357577</v>
      </c>
      <c r="K131" s="5">
        <v>-45404166</v>
      </c>
      <c r="L131" s="5">
        <v>-28568918</v>
      </c>
      <c r="M131" s="5">
        <v>-21648996</v>
      </c>
      <c r="N131" s="5">
        <v>-22846990</v>
      </c>
      <c r="O131" s="5">
        <v>-23072725</v>
      </c>
      <c r="P131" s="5">
        <v>-19902756</v>
      </c>
      <c r="Q131" s="5">
        <v>-17422866</v>
      </c>
      <c r="R131" s="5">
        <v>-18364583</v>
      </c>
      <c r="S131" s="5">
        <v>-29543591</v>
      </c>
      <c r="T131" s="5">
        <v>-48065900</v>
      </c>
      <c r="U131" s="5">
        <v>-40781560</v>
      </c>
      <c r="V131" s="5">
        <v>-36217539</v>
      </c>
      <c r="W131" s="5">
        <v>-26740267</v>
      </c>
    </row>
    <row r="132" spans="2:23" ht="15.5" x14ac:dyDescent="0.35">
      <c r="C132" t="s">
        <v>748</v>
      </c>
      <c r="D132" s="5">
        <v>-2040862</v>
      </c>
      <c r="E132" s="5">
        <v>-2303958</v>
      </c>
      <c r="F132" s="5">
        <v>-2824171</v>
      </c>
      <c r="G132" s="5">
        <v>-1864115</v>
      </c>
      <c r="I132" s="5">
        <v>-8588270</v>
      </c>
      <c r="J132" s="5">
        <v>-7601286</v>
      </c>
      <c r="K132" s="5">
        <v>-5922289</v>
      </c>
      <c r="L132" s="5">
        <v>-4530059</v>
      </c>
      <c r="M132" s="5">
        <v>-3936246</v>
      </c>
      <c r="N132" s="5">
        <v>-3839777</v>
      </c>
      <c r="O132" s="5">
        <v>-3561262</v>
      </c>
      <c r="P132" s="5">
        <v>-3547175</v>
      </c>
      <c r="Q132" s="5">
        <v>-3443166</v>
      </c>
      <c r="R132" s="5">
        <v>-3223520</v>
      </c>
      <c r="S132" s="5">
        <v>-3008243</v>
      </c>
      <c r="T132" s="5">
        <v>-1285142</v>
      </c>
      <c r="U132" s="5">
        <v>-2617330</v>
      </c>
      <c r="V132" s="5">
        <v>-1779714</v>
      </c>
      <c r="W132" s="5">
        <v>-1463505</v>
      </c>
    </row>
    <row r="133" spans="2:23" ht="15.5" x14ac:dyDescent="0.35">
      <c r="C133" t="s">
        <v>2948</v>
      </c>
      <c r="V133" s="5">
        <v>1657737</v>
      </c>
      <c r="W133" s="5">
        <v>616896</v>
      </c>
    </row>
    <row r="134" spans="2:23" ht="15.5" x14ac:dyDescent="0.35">
      <c r="C134" t="s">
        <v>2949</v>
      </c>
      <c r="W134" s="5">
        <v>-904238</v>
      </c>
    </row>
    <row r="135" spans="2:23" ht="15.5" x14ac:dyDescent="0.35">
      <c r="C135" t="s">
        <v>596</v>
      </c>
      <c r="D135" s="5">
        <v>74907</v>
      </c>
      <c r="E135" s="5">
        <v>71439</v>
      </c>
      <c r="F135" s="5">
        <v>262158</v>
      </c>
      <c r="G135" s="5">
        <v>36457</v>
      </c>
      <c r="I135" s="5">
        <v>512389</v>
      </c>
      <c r="J135" s="5">
        <v>549344</v>
      </c>
      <c r="K135" s="5">
        <v>527111</v>
      </c>
      <c r="L135" s="5">
        <v>46769</v>
      </c>
      <c r="T135" s="5">
        <v>19325</v>
      </c>
      <c r="U135" s="5">
        <v>77812</v>
      </c>
      <c r="V135" s="5">
        <v>9176</v>
      </c>
      <c r="W135" s="5">
        <v>9413</v>
      </c>
    </row>
    <row r="136" spans="2:23" ht="15.5" x14ac:dyDescent="0.35">
      <c r="C136" t="s">
        <v>701</v>
      </c>
      <c r="D136" s="5">
        <v>-2118282</v>
      </c>
      <c r="E136" s="5">
        <v>-2029089</v>
      </c>
      <c r="F136" s="5">
        <v>-1592795</v>
      </c>
      <c r="G136" s="5">
        <v>-1755212</v>
      </c>
      <c r="I136" s="5">
        <v>-6183005</v>
      </c>
      <c r="J136" s="5">
        <v>-4171947</v>
      </c>
      <c r="K136" s="5">
        <v>-2257601</v>
      </c>
      <c r="L136" s="5">
        <v>-800481</v>
      </c>
      <c r="M136" s="5">
        <v>-995120</v>
      </c>
      <c r="N136" s="5">
        <v>-1380278</v>
      </c>
      <c r="O136" s="5">
        <v>-1705115</v>
      </c>
      <c r="P136" s="5">
        <v>-1879310</v>
      </c>
      <c r="Q136" s="5">
        <v>-2277082</v>
      </c>
      <c r="R136" s="5">
        <v>-2776734</v>
      </c>
      <c r="S136" s="5">
        <v>-3664682</v>
      </c>
      <c r="T136" s="5">
        <v>-4162299</v>
      </c>
      <c r="U136" s="5">
        <v>-3194761</v>
      </c>
      <c r="V136" s="5">
        <v>-2254869</v>
      </c>
      <c r="W136" s="5">
        <v>-1917743</v>
      </c>
    </row>
    <row r="137" spans="2:23" ht="15.5" x14ac:dyDescent="0.35">
      <c r="C137" t="s">
        <v>593</v>
      </c>
      <c r="U137" s="5">
        <v>-2982</v>
      </c>
      <c r="V137" s="5">
        <v>-43753</v>
      </c>
      <c r="W137" s="5">
        <v>-6084</v>
      </c>
    </row>
    <row r="138" spans="2:23" ht="15.5" x14ac:dyDescent="0.35">
      <c r="C138" t="s">
        <v>2950</v>
      </c>
      <c r="D138" s="5">
        <v>1085315</v>
      </c>
      <c r="E138" s="5">
        <v>-795920</v>
      </c>
      <c r="F138" s="5">
        <v>-2085486</v>
      </c>
      <c r="G138" s="5">
        <v>-1198328</v>
      </c>
      <c r="I138" s="5">
        <v>-3142939</v>
      </c>
      <c r="J138" s="5">
        <v>-3072034</v>
      </c>
      <c r="K138" s="5">
        <v>-1192608</v>
      </c>
      <c r="L138" s="5">
        <v>-2929493</v>
      </c>
      <c r="M138" s="5">
        <v>-735373</v>
      </c>
      <c r="N138" s="5">
        <v>-620300</v>
      </c>
      <c r="O138" s="5">
        <v>-508051</v>
      </c>
      <c r="P138" s="5">
        <v>-1020287</v>
      </c>
      <c r="Q138" s="5">
        <v>-430066</v>
      </c>
      <c r="R138" s="5">
        <v>-188464</v>
      </c>
      <c r="S138" s="5">
        <v>-50728</v>
      </c>
      <c r="T138" s="5">
        <v>-40377</v>
      </c>
      <c r="U138" s="5">
        <v>-240979</v>
      </c>
      <c r="V138" s="5">
        <v>123285</v>
      </c>
      <c r="W138" s="5">
        <v>307625</v>
      </c>
    </row>
    <row r="139" spans="2:23" ht="15.5" x14ac:dyDescent="0.35">
      <c r="C139" t="s">
        <v>178</v>
      </c>
      <c r="D139" s="5">
        <v>-7348131</v>
      </c>
      <c r="E139" s="5">
        <v>485796</v>
      </c>
      <c r="F139" s="5">
        <v>12857273</v>
      </c>
      <c r="G139" s="5">
        <v>14972735</v>
      </c>
      <c r="I139" s="5">
        <v>18570785</v>
      </c>
      <c r="J139" s="5">
        <v>56619667</v>
      </c>
      <c r="K139" s="5">
        <v>-53505</v>
      </c>
      <c r="L139" s="5">
        <v>-6943377</v>
      </c>
      <c r="M139" s="5">
        <v>-7914445</v>
      </c>
      <c r="N139" s="5">
        <v>-8640908</v>
      </c>
      <c r="O139" s="5">
        <v>-9064254</v>
      </c>
      <c r="P139" s="5">
        <v>-12392806</v>
      </c>
      <c r="Q139" s="5">
        <v>-11508908</v>
      </c>
      <c r="R139" s="5">
        <v>-9389972</v>
      </c>
      <c r="S139" s="5">
        <v>-9595007</v>
      </c>
      <c r="T139" s="5">
        <v>-4944958</v>
      </c>
      <c r="U139" s="5">
        <v>42869678</v>
      </c>
      <c r="V139" s="5">
        <v>10605058</v>
      </c>
      <c r="W139" s="5">
        <v>5757534</v>
      </c>
    </row>
    <row r="140" spans="2:23" ht="15.5" x14ac:dyDescent="0.35">
      <c r="C140" t="s">
        <v>179</v>
      </c>
      <c r="D140" s="5">
        <v>-6664895</v>
      </c>
      <c r="E140" s="5">
        <v>-6535199</v>
      </c>
      <c r="F140" s="5">
        <v>-13821761</v>
      </c>
      <c r="G140" s="5">
        <v>-28855621</v>
      </c>
      <c r="I140" s="5">
        <v>-57750104</v>
      </c>
      <c r="J140" s="5">
        <v>-96976815</v>
      </c>
      <c r="K140" s="5">
        <v>-50483751</v>
      </c>
      <c r="L140" s="5">
        <v>-14598340</v>
      </c>
      <c r="M140" s="5">
        <v>-4409755</v>
      </c>
      <c r="N140" s="5">
        <v>-3049184</v>
      </c>
      <c r="O140" s="5">
        <v>-8453024</v>
      </c>
      <c r="P140" s="5">
        <v>-2005987</v>
      </c>
      <c r="Q140" s="5">
        <v>-2505740</v>
      </c>
      <c r="R140" s="5">
        <v>-865888</v>
      </c>
      <c r="S140" s="5">
        <v>-1147496</v>
      </c>
      <c r="T140" s="5">
        <v>-16830604</v>
      </c>
      <c r="U140" s="5">
        <v>-53619110</v>
      </c>
      <c r="V140" s="5">
        <v>-23159475</v>
      </c>
      <c r="W140" s="5">
        <v>-8353037</v>
      </c>
    </row>
    <row r="141" spans="2:23" ht="15.5" x14ac:dyDescent="0.35">
      <c r="C141" t="s">
        <v>709</v>
      </c>
      <c r="J141" s="5">
        <v>-1623375</v>
      </c>
      <c r="K141" s="5">
        <v>-4379501</v>
      </c>
    </row>
    <row r="142" spans="2:23" ht="15.5" x14ac:dyDescent="0.35">
      <c r="C142" t="s">
        <v>1497</v>
      </c>
      <c r="K142" s="5">
        <v>2711929</v>
      </c>
    </row>
    <row r="143" spans="2:23" ht="15.5" x14ac:dyDescent="0.35">
      <c r="C143" t="s">
        <v>185</v>
      </c>
      <c r="D143" s="5">
        <v>-6952550</v>
      </c>
      <c r="E143" s="5">
        <v>-6247544</v>
      </c>
      <c r="F143" s="5">
        <v>-4733951</v>
      </c>
      <c r="G143" s="5">
        <v>-38255107</v>
      </c>
      <c r="I143" s="5">
        <v>-43722330</v>
      </c>
      <c r="J143" s="5">
        <v>-45955122</v>
      </c>
      <c r="K143" s="5">
        <v>-31014789</v>
      </c>
      <c r="L143" s="5">
        <v>-5637179</v>
      </c>
      <c r="M143" s="5">
        <v>-4255605</v>
      </c>
      <c r="N143" s="5">
        <v>-1459404</v>
      </c>
      <c r="O143" s="5">
        <v>-7357839</v>
      </c>
      <c r="P143" s="5">
        <v>-3168669</v>
      </c>
      <c r="Q143" s="5">
        <v>-898791</v>
      </c>
      <c r="R143" s="5">
        <v>-3009122</v>
      </c>
      <c r="S143" s="5">
        <v>-622307</v>
      </c>
      <c r="T143" s="5">
        <v>-10783945</v>
      </c>
      <c r="U143" s="5">
        <v>-44980698</v>
      </c>
      <c r="V143" s="5">
        <v>-9620154</v>
      </c>
      <c r="W143" s="5">
        <v>-8387795</v>
      </c>
    </row>
    <row r="144" spans="2:23" ht="15.5" x14ac:dyDescent="0.35">
      <c r="C144" t="s">
        <v>708</v>
      </c>
      <c r="J144" s="5">
        <v>-31196503</v>
      </c>
    </row>
    <row r="145" spans="3:23" ht="15.5" x14ac:dyDescent="0.35">
      <c r="C145" t="s">
        <v>467</v>
      </c>
      <c r="D145" s="5">
        <v>287655</v>
      </c>
      <c r="E145" s="5">
        <v>-287655</v>
      </c>
      <c r="F145" s="5">
        <v>-9266095</v>
      </c>
      <c r="G145" s="5">
        <v>9875107</v>
      </c>
      <c r="I145" s="5">
        <v>-15308264</v>
      </c>
      <c r="J145" s="5">
        <v>-20320025</v>
      </c>
      <c r="K145" s="5">
        <v>-18042333</v>
      </c>
      <c r="L145" s="5">
        <v>-5044119</v>
      </c>
      <c r="M145" s="5">
        <v>-473531</v>
      </c>
      <c r="N145" s="5">
        <v>-1596194</v>
      </c>
      <c r="O145" s="5">
        <v>-1227205</v>
      </c>
      <c r="P145" s="5">
        <v>-962127</v>
      </c>
      <c r="Q145" s="5">
        <v>-1598998</v>
      </c>
      <c r="R145" s="5">
        <v>-230277</v>
      </c>
      <c r="S145" s="5">
        <v>-2558753</v>
      </c>
      <c r="T145" s="5">
        <v>-7736331</v>
      </c>
      <c r="U145" s="5">
        <v>-9024846</v>
      </c>
      <c r="V145" s="5">
        <v>-14079205</v>
      </c>
    </row>
    <row r="146" spans="3:23" ht="15.5" x14ac:dyDescent="0.35">
      <c r="C146" t="s">
        <v>1040</v>
      </c>
      <c r="J146" s="5">
        <v>-758103</v>
      </c>
    </row>
    <row r="147" spans="3:23" ht="15.5" x14ac:dyDescent="0.35">
      <c r="C147" t="s">
        <v>801</v>
      </c>
      <c r="L147" s="5">
        <v>-4170163</v>
      </c>
    </row>
    <row r="148" spans="3:23" ht="15.5" x14ac:dyDescent="0.35">
      <c r="C148" t="s">
        <v>1541</v>
      </c>
      <c r="F148" s="5">
        <v>441271</v>
      </c>
      <c r="I148" s="5">
        <v>1361686</v>
      </c>
      <c r="J148" s="5">
        <v>2807020</v>
      </c>
      <c r="K148" s="5">
        <v>26628</v>
      </c>
      <c r="L148" s="5">
        <v>256632</v>
      </c>
      <c r="M148" s="5">
        <v>304187</v>
      </c>
      <c r="P148" s="5">
        <v>2273401</v>
      </c>
      <c r="R148" s="5">
        <v>2388511</v>
      </c>
      <c r="S148" s="5">
        <v>2033640</v>
      </c>
      <c r="T148" s="5">
        <v>1897552</v>
      </c>
      <c r="U148" s="5">
        <v>112476</v>
      </c>
      <c r="V148" s="5">
        <v>1135328</v>
      </c>
      <c r="W148" s="5">
        <v>48312</v>
      </c>
    </row>
    <row r="149" spans="3:23" ht="15.5" x14ac:dyDescent="0.35">
      <c r="C149" t="s">
        <v>2951</v>
      </c>
      <c r="F149" s="5">
        <v>-657411</v>
      </c>
      <c r="J149" s="5">
        <v>69293</v>
      </c>
      <c r="K149" s="5">
        <v>214315</v>
      </c>
    </row>
    <row r="150" spans="3:23" ht="15.5" x14ac:dyDescent="0.35">
      <c r="C150" t="s">
        <v>2952</v>
      </c>
      <c r="F150" s="5">
        <v>394425</v>
      </c>
      <c r="G150" s="5">
        <v>-475621</v>
      </c>
      <c r="I150" s="5">
        <v>-81196</v>
      </c>
      <c r="L150" s="5">
        <v>-3511</v>
      </c>
      <c r="M150" s="5">
        <v>15194</v>
      </c>
      <c r="N150" s="5">
        <v>6414</v>
      </c>
      <c r="O150" s="5">
        <v>132020</v>
      </c>
      <c r="P150" s="5">
        <v>-148592</v>
      </c>
      <c r="Q150" s="5">
        <v>-7951</v>
      </c>
      <c r="R150" s="5">
        <v>-15000</v>
      </c>
      <c r="S150" s="5">
        <v>-76</v>
      </c>
      <c r="T150" s="5">
        <v>-207880</v>
      </c>
      <c r="U150" s="5">
        <v>273958</v>
      </c>
      <c r="V150" s="5">
        <v>-595444</v>
      </c>
      <c r="W150" s="5">
        <v>-13554</v>
      </c>
    </row>
    <row r="151" spans="3:23" ht="15.5" x14ac:dyDescent="0.35">
      <c r="C151" t="s">
        <v>116</v>
      </c>
    </row>
    <row r="152" spans="3:23" ht="15.5" x14ac:dyDescent="0.35">
      <c r="C152" t="s">
        <v>186</v>
      </c>
      <c r="D152" s="5">
        <v>-7348131</v>
      </c>
      <c r="E152" s="5">
        <v>485796</v>
      </c>
      <c r="F152" s="5">
        <v>12857273</v>
      </c>
      <c r="G152" s="5">
        <v>14972735</v>
      </c>
      <c r="I152" s="5">
        <v>18570785</v>
      </c>
      <c r="J152" s="5">
        <v>56619667</v>
      </c>
      <c r="K152" s="5">
        <v>-53505</v>
      </c>
      <c r="L152" s="5">
        <v>-6943377</v>
      </c>
      <c r="M152" s="5">
        <v>-7914445</v>
      </c>
      <c r="N152" s="5">
        <v>-8640908</v>
      </c>
      <c r="O152" s="5">
        <v>-9064254</v>
      </c>
      <c r="P152" s="5">
        <v>-12392806</v>
      </c>
      <c r="Q152" s="5">
        <v>-11508908</v>
      </c>
      <c r="R152" s="5">
        <v>-9389972</v>
      </c>
      <c r="S152" s="5">
        <v>-9595007</v>
      </c>
      <c r="T152" s="5">
        <v>-4944958</v>
      </c>
      <c r="U152" s="5">
        <v>42869678</v>
      </c>
      <c r="V152" s="5">
        <v>10605058</v>
      </c>
      <c r="W152" s="5">
        <v>5757534</v>
      </c>
    </row>
    <row r="153" spans="3:23" ht="15.5" x14ac:dyDescent="0.35">
      <c r="C153" t="s">
        <v>482</v>
      </c>
      <c r="D153" s="5">
        <v>-2091032</v>
      </c>
      <c r="E153" s="5">
        <v>4752796</v>
      </c>
      <c r="F153" s="5">
        <v>3497092</v>
      </c>
      <c r="G153" s="5">
        <v>-1565596</v>
      </c>
      <c r="I153" s="5">
        <v>3497092</v>
      </c>
      <c r="K153" s="5">
        <v>779456</v>
      </c>
      <c r="R153" s="5">
        <v>255000</v>
      </c>
      <c r="S153" s="5">
        <v>7697796</v>
      </c>
      <c r="T153" s="5">
        <v>21483632</v>
      </c>
      <c r="U153" s="5">
        <v>47935550</v>
      </c>
      <c r="V153" s="5">
        <v>22480037</v>
      </c>
      <c r="W153" s="5">
        <v>13757736</v>
      </c>
    </row>
    <row r="154" spans="3:23" ht="15.5" x14ac:dyDescent="0.35">
      <c r="C154" t="s">
        <v>478</v>
      </c>
      <c r="D154" s="5">
        <v>-120950</v>
      </c>
      <c r="E154" s="5">
        <v>120950</v>
      </c>
      <c r="F154" s="5">
        <v>-2008385</v>
      </c>
      <c r="G154" s="5">
        <v>2008385</v>
      </c>
      <c r="J154" s="5">
        <v>-2514067</v>
      </c>
      <c r="L154" s="5">
        <v>-95771</v>
      </c>
      <c r="M154" s="5">
        <v>-1273218</v>
      </c>
      <c r="N154" s="5">
        <v>-768872</v>
      </c>
      <c r="O154" s="5">
        <v>-533431</v>
      </c>
      <c r="P154" s="5">
        <v>-1805526</v>
      </c>
      <c r="Q154" s="5">
        <v>-4822831</v>
      </c>
      <c r="R154" s="5">
        <v>-9644972</v>
      </c>
      <c r="S154" s="5">
        <v>-17292803</v>
      </c>
      <c r="T154" s="5">
        <v>-24008480</v>
      </c>
      <c r="U154" s="5">
        <v>-14220923</v>
      </c>
      <c r="V154" s="5">
        <v>-16772531</v>
      </c>
      <c r="W154" s="5">
        <v>-7932005</v>
      </c>
    </row>
    <row r="155" spans="3:23" ht="15.5" x14ac:dyDescent="0.35">
      <c r="C155" t="s">
        <v>190</v>
      </c>
      <c r="F155" s="5">
        <v>-118755</v>
      </c>
      <c r="I155" s="5">
        <v>-118755</v>
      </c>
      <c r="J155" s="5">
        <v>-113980</v>
      </c>
      <c r="K155" s="5">
        <v>-145181</v>
      </c>
      <c r="L155" s="5">
        <v>-144064</v>
      </c>
      <c r="M155" s="5">
        <v>-131498</v>
      </c>
      <c r="N155" s="5">
        <v>-30623</v>
      </c>
    </row>
    <row r="156" spans="3:23" ht="15.5" x14ac:dyDescent="0.35">
      <c r="C156" t="s">
        <v>1393</v>
      </c>
      <c r="D156" s="5">
        <v>9435687</v>
      </c>
      <c r="F156" s="5">
        <v>9301986</v>
      </c>
      <c r="G156" s="5">
        <v>18857725</v>
      </c>
      <c r="I156" s="5">
        <v>41116681</v>
      </c>
      <c r="J156" s="5">
        <v>47208976</v>
      </c>
      <c r="K156" s="5">
        <v>26281721</v>
      </c>
      <c r="M156" s="5">
        <v>1807292</v>
      </c>
      <c r="N156" s="5">
        <v>12625758</v>
      </c>
      <c r="O156" s="5">
        <v>6662713</v>
      </c>
      <c r="P156" s="5">
        <v>1034483</v>
      </c>
      <c r="Q156" s="5">
        <v>1907759</v>
      </c>
    </row>
    <row r="157" spans="3:23" ht="15.5" x14ac:dyDescent="0.35">
      <c r="C157" t="s">
        <v>719</v>
      </c>
      <c r="D157" s="5">
        <v>-5549293</v>
      </c>
      <c r="E157" s="5">
        <v>-4387950</v>
      </c>
      <c r="F157" s="5">
        <v>-1853139</v>
      </c>
      <c r="G157" s="5">
        <v>-4327779</v>
      </c>
      <c r="I157" s="5">
        <v>-11517541</v>
      </c>
      <c r="J157" s="5">
        <v>-6440300</v>
      </c>
      <c r="K157" s="5">
        <v>-5083177</v>
      </c>
      <c r="L157" s="5">
        <v>-4403754</v>
      </c>
      <c r="M157" s="5">
        <v>-4325248</v>
      </c>
      <c r="N157" s="5">
        <v>-16246275</v>
      </c>
      <c r="O157" s="5">
        <v>-10256562</v>
      </c>
      <c r="P157" s="5">
        <v>-9344643</v>
      </c>
      <c r="Q157" s="5">
        <v>-7801747</v>
      </c>
    </row>
    <row r="158" spans="3:23" ht="15.5" x14ac:dyDescent="0.35">
      <c r="C158" t="s">
        <v>2953</v>
      </c>
      <c r="U158" s="5">
        <v>190279</v>
      </c>
      <c r="V158" s="5">
        <v>-190279</v>
      </c>
    </row>
    <row r="159" spans="3:23" ht="15.5" x14ac:dyDescent="0.35">
      <c r="C159" t="s">
        <v>485</v>
      </c>
      <c r="D159" s="5">
        <v>-9022543</v>
      </c>
      <c r="F159" s="5">
        <v>1582469</v>
      </c>
      <c r="I159" s="5">
        <v>-16862697</v>
      </c>
      <c r="J159" s="5">
        <v>-7405938</v>
      </c>
      <c r="K159" s="5">
        <v>-15734888</v>
      </c>
      <c r="L159" s="5">
        <v>-2172690</v>
      </c>
      <c r="M159" s="5">
        <v>-3991773</v>
      </c>
      <c r="N159" s="5">
        <v>-4220896</v>
      </c>
      <c r="O159" s="5">
        <v>-4936974</v>
      </c>
      <c r="P159" s="5">
        <v>-2277120</v>
      </c>
      <c r="Q159" s="5">
        <v>-792089</v>
      </c>
      <c r="T159" s="5">
        <v>-2420110</v>
      </c>
    </row>
    <row r="160" spans="3:23" ht="15.5" x14ac:dyDescent="0.35">
      <c r="C160" t="s">
        <v>2954</v>
      </c>
      <c r="F160" s="5">
        <v>-1582469</v>
      </c>
      <c r="I160" s="5">
        <v>-1582469</v>
      </c>
      <c r="K160" s="5">
        <v>-5772638</v>
      </c>
    </row>
    <row r="161" spans="2:23" ht="15.5" x14ac:dyDescent="0.35">
      <c r="C161" t="s">
        <v>1093</v>
      </c>
      <c r="K161" s="5">
        <v>-176047</v>
      </c>
    </row>
    <row r="162" spans="2:23" ht="15.5" x14ac:dyDescent="0.35">
      <c r="C162" t="s">
        <v>1588</v>
      </c>
      <c r="U162" s="5">
        <v>-28229</v>
      </c>
      <c r="V162" s="5">
        <v>-64643</v>
      </c>
      <c r="W162" s="5">
        <v>-68197</v>
      </c>
    </row>
    <row r="163" spans="2:23" ht="15.5" x14ac:dyDescent="0.35">
      <c r="C163" t="s">
        <v>1351</v>
      </c>
      <c r="F163" s="5">
        <v>3968836</v>
      </c>
      <c r="I163" s="5">
        <v>3968836</v>
      </c>
    </row>
    <row r="164" spans="2:23" ht="15.5" x14ac:dyDescent="0.35">
      <c r="C164" t="s">
        <v>367</v>
      </c>
      <c r="K164" s="5">
        <v>-202751</v>
      </c>
      <c r="L164" s="5">
        <v>-127098</v>
      </c>
    </row>
    <row r="165" spans="2:23" ht="15.5" x14ac:dyDescent="0.35">
      <c r="C165" t="s">
        <v>194</v>
      </c>
      <c r="U165" s="5">
        <v>-361804</v>
      </c>
    </row>
    <row r="166" spans="2:23" ht="15.5" x14ac:dyDescent="0.35">
      <c r="C166" t="s">
        <v>191</v>
      </c>
      <c r="J166" s="5">
        <v>24918812</v>
      </c>
    </row>
    <row r="167" spans="2:23" ht="15.5" x14ac:dyDescent="0.35">
      <c r="C167" t="s">
        <v>2955</v>
      </c>
      <c r="F167" s="5">
        <v>69638</v>
      </c>
      <c r="I167" s="5">
        <v>69638</v>
      </c>
      <c r="J167" s="5">
        <v>966164</v>
      </c>
      <c r="U167" s="5">
        <v>9354805</v>
      </c>
      <c r="V167" s="5">
        <v>5152474</v>
      </c>
    </row>
    <row r="168" spans="2:23" ht="15.5" x14ac:dyDescent="0.35">
      <c r="C168" t="s">
        <v>195</v>
      </c>
      <c r="D168" s="5">
        <v>-8228661</v>
      </c>
      <c r="E168" s="5">
        <v>2067798</v>
      </c>
      <c r="F168" s="5">
        <v>4436940</v>
      </c>
      <c r="G168" s="5">
        <v>-3937603</v>
      </c>
      <c r="I168" s="5">
        <v>-2266285</v>
      </c>
      <c r="J168" s="5">
        <v>1861750</v>
      </c>
      <c r="K168" s="5">
        <v>232289</v>
      </c>
      <c r="L168" s="5">
        <v>4494457</v>
      </c>
      <c r="M168" s="5">
        <v>4415266</v>
      </c>
      <c r="N168" s="5">
        <v>1090470</v>
      </c>
      <c r="O168" s="5">
        <v>79030</v>
      </c>
      <c r="P168" s="5">
        <v>939205</v>
      </c>
      <c r="Q168" s="5">
        <v>1030965</v>
      </c>
      <c r="R168" s="5">
        <v>1058089</v>
      </c>
      <c r="S168" s="5">
        <v>469543</v>
      </c>
      <c r="T168" s="5">
        <v>-2826844</v>
      </c>
      <c r="U168" s="5">
        <v>988487</v>
      </c>
      <c r="V168" s="5">
        <v>-2756790</v>
      </c>
      <c r="W168" s="5">
        <v>5723283</v>
      </c>
    </row>
    <row r="169" spans="2:23" ht="15.5" x14ac:dyDescent="0.35">
      <c r="C169" t="s">
        <v>383</v>
      </c>
      <c r="D169" s="5">
        <v>543526</v>
      </c>
      <c r="E169" s="5">
        <v>-573638</v>
      </c>
      <c r="F169" s="5">
        <v>-34163</v>
      </c>
      <c r="G169" s="5">
        <v>322677</v>
      </c>
      <c r="I169" s="5">
        <v>62113</v>
      </c>
      <c r="J169" s="5">
        <v>451878</v>
      </c>
      <c r="K169" s="5">
        <v>-575825</v>
      </c>
      <c r="L169" s="5">
        <v>836523</v>
      </c>
      <c r="M169" s="5">
        <v>43863</v>
      </c>
      <c r="N169" s="5">
        <v>-75561</v>
      </c>
      <c r="O169" s="5">
        <v>-13614</v>
      </c>
      <c r="P169" s="5">
        <v>13085</v>
      </c>
      <c r="Q169" s="5">
        <v>-3482</v>
      </c>
      <c r="R169" s="5">
        <v>-29692</v>
      </c>
      <c r="S169" s="5">
        <v>-83754</v>
      </c>
      <c r="T169" s="5">
        <v>-29377</v>
      </c>
      <c r="U169" s="5">
        <v>-211677</v>
      </c>
      <c r="V169" s="5">
        <v>-14941</v>
      </c>
      <c r="W169" s="5">
        <v>3753</v>
      </c>
    </row>
    <row r="170" spans="2:23" ht="15.5" x14ac:dyDescent="0.35">
      <c r="C170" t="s">
        <v>196</v>
      </c>
      <c r="E170" s="5">
        <v>16155421</v>
      </c>
      <c r="I170" s="5">
        <v>18359593</v>
      </c>
      <c r="J170" s="5">
        <v>16045965</v>
      </c>
      <c r="K170" s="5">
        <v>16389501</v>
      </c>
      <c r="L170" s="5">
        <v>10167736</v>
      </c>
      <c r="M170" s="5">
        <v>5708607</v>
      </c>
      <c r="N170" s="5">
        <v>4693698</v>
      </c>
      <c r="O170" s="5">
        <v>4628282</v>
      </c>
      <c r="P170" s="5">
        <v>3675992</v>
      </c>
      <c r="Q170" s="5">
        <v>2648509</v>
      </c>
      <c r="R170" s="5">
        <v>1620112</v>
      </c>
      <c r="S170" s="5">
        <v>1234323</v>
      </c>
      <c r="T170" s="5">
        <v>4090544</v>
      </c>
      <c r="U170" s="5">
        <v>3313734</v>
      </c>
      <c r="V170" s="5">
        <v>6085465</v>
      </c>
      <c r="W170" s="5">
        <v>358429</v>
      </c>
    </row>
    <row r="171" spans="2:23" ht="15.5" x14ac:dyDescent="0.35">
      <c r="C171" t="s">
        <v>197</v>
      </c>
      <c r="D171" s="5">
        <v>-7685135</v>
      </c>
      <c r="E171" s="5">
        <v>17649581</v>
      </c>
      <c r="F171" s="5">
        <v>4402777</v>
      </c>
      <c r="G171" s="5">
        <v>-3614926</v>
      </c>
      <c r="I171" s="5">
        <v>16155421</v>
      </c>
      <c r="J171" s="5">
        <v>18359593</v>
      </c>
      <c r="K171" s="5">
        <v>16045965</v>
      </c>
      <c r="L171" s="5">
        <v>15498716</v>
      </c>
      <c r="M171" s="5">
        <v>10167736</v>
      </c>
      <c r="N171" s="5">
        <v>5708607</v>
      </c>
      <c r="O171" s="5">
        <v>4693698</v>
      </c>
      <c r="P171" s="5">
        <v>4628282</v>
      </c>
      <c r="Q171" s="5">
        <v>3675992</v>
      </c>
      <c r="R171" s="5">
        <v>2648509</v>
      </c>
      <c r="S171" s="5">
        <v>1620112</v>
      </c>
      <c r="T171" s="5">
        <v>1234323</v>
      </c>
      <c r="U171" s="5">
        <v>4090544</v>
      </c>
      <c r="V171" s="5">
        <v>3313734</v>
      </c>
      <c r="W171" s="5">
        <v>6085465</v>
      </c>
    </row>
    <row r="173" spans="2:23" ht="15.5" x14ac:dyDescent="0.35">
      <c r="B173" t="s">
        <v>198</v>
      </c>
      <c r="C173" t="s">
        <v>12</v>
      </c>
      <c r="D173" s="5">
        <v>3510000000</v>
      </c>
      <c r="E173" s="5">
        <v>3510000000</v>
      </c>
      <c r="F173" s="5">
        <v>3510000000</v>
      </c>
      <c r="G173" s="5">
        <v>3510000000</v>
      </c>
      <c r="I173" s="5">
        <v>3510000000</v>
      </c>
      <c r="J173" s="5">
        <v>3510000000</v>
      </c>
      <c r="K173" s="5">
        <v>2630000000</v>
      </c>
      <c r="L173" s="5">
        <v>2630000000</v>
      </c>
      <c r="M173" s="5">
        <v>2630000000</v>
      </c>
      <c r="N173" s="5">
        <v>2630000000</v>
      </c>
      <c r="O173" s="5">
        <v>2630000000</v>
      </c>
      <c r="P173" s="5">
        <v>2630000000</v>
      </c>
      <c r="Q173" s="5">
        <v>2630000000</v>
      </c>
      <c r="R173" s="5">
        <v>2630000000</v>
      </c>
      <c r="S173" s="5">
        <v>2630000000</v>
      </c>
      <c r="T173" s="5">
        <v>2630000000</v>
      </c>
      <c r="U173" s="5">
        <v>2630000000</v>
      </c>
      <c r="V173" s="5">
        <v>2630000000</v>
      </c>
      <c r="W173" s="5">
        <v>2630000000</v>
      </c>
    </row>
    <row r="174" spans="2:23" ht="15.5" x14ac:dyDescent="0.35">
      <c r="C174" t="s">
        <v>199</v>
      </c>
      <c r="D174" s="6">
        <v>11.99</v>
      </c>
      <c r="E174" s="6">
        <v>3.73</v>
      </c>
      <c r="F174" s="5">
        <v>19</v>
      </c>
      <c r="G174" s="6">
        <v>20.190000000000001</v>
      </c>
    </row>
    <row r="175" spans="2:23" ht="15.5" x14ac:dyDescent="0.35">
      <c r="C175" t="s">
        <v>200</v>
      </c>
      <c r="D175" s="6">
        <v>34.86</v>
      </c>
      <c r="E175" s="6">
        <v>159.52000000000001</v>
      </c>
      <c r="F175" s="6">
        <v>29.74</v>
      </c>
      <c r="G175" s="6">
        <v>28.97</v>
      </c>
    </row>
    <row r="176" spans="2:23" ht="15.5" x14ac:dyDescent="0.35">
      <c r="C176" t="s">
        <v>69</v>
      </c>
      <c r="D176" s="6">
        <v>2.29</v>
      </c>
      <c r="E176" s="6">
        <v>4.6900000000000004</v>
      </c>
      <c r="F176" s="6">
        <v>4.03</v>
      </c>
      <c r="G176" s="6">
        <v>4.22</v>
      </c>
    </row>
    <row r="177" spans="3:7" ht="15.5" x14ac:dyDescent="0.35">
      <c r="C177" t="s">
        <v>201</v>
      </c>
      <c r="D177" s="5">
        <v>208660000000</v>
      </c>
      <c r="E177" s="5">
        <v>172350000000</v>
      </c>
      <c r="F177" s="5">
        <v>193680000000</v>
      </c>
      <c r="G177" s="5">
        <v>197190000000</v>
      </c>
    </row>
    <row r="178" spans="3:7" ht="15.5" x14ac:dyDescent="0.35">
      <c r="C178" t="s">
        <v>202</v>
      </c>
      <c r="D178" s="6">
        <v>8.5000000000000006E-3</v>
      </c>
      <c r="E178" s="6">
        <v>2.7000000000000001E-3</v>
      </c>
      <c r="F178" s="6">
        <v>1.3999999999999999E-2</v>
      </c>
      <c r="G178" s="6">
        <v>1.5700000000000002E-2</v>
      </c>
    </row>
    <row r="179" spans="3:7" ht="15.5" x14ac:dyDescent="0.35">
      <c r="C179" t="s">
        <v>203</v>
      </c>
      <c r="D179" s="6">
        <v>1.6399999999999998E-2</v>
      </c>
      <c r="E179" s="6">
        <v>5.1000000000000004E-3</v>
      </c>
      <c r="F179" s="6">
        <v>2.6600000000000002E-2</v>
      </c>
      <c r="G179" s="6">
        <v>2.9100000000000001E-2</v>
      </c>
    </row>
    <row r="180" spans="3:7" ht="15.5" x14ac:dyDescent="0.35">
      <c r="C180" t="s">
        <v>204</v>
      </c>
      <c r="D180" s="6">
        <v>2.23E-2</v>
      </c>
      <c r="E180" s="6">
        <v>1.26E-2</v>
      </c>
      <c r="F180" s="6">
        <v>2.0099999999999996E-2</v>
      </c>
      <c r="G180" s="6">
        <v>2.7099999999999999E-2</v>
      </c>
    </row>
    <row r="181" spans="3:7" ht="15.5" x14ac:dyDescent="0.35">
      <c r="C181" t="s">
        <v>205</v>
      </c>
      <c r="D181" s="6">
        <v>2.5</v>
      </c>
      <c r="E181" s="6">
        <v>1.52</v>
      </c>
      <c r="F181" s="6">
        <v>2.98</v>
      </c>
      <c r="G181" s="6">
        <v>3.51</v>
      </c>
    </row>
    <row r="182" spans="3:7" ht="15.5" x14ac:dyDescent="0.35">
      <c r="C182" t="s">
        <v>206</v>
      </c>
      <c r="D182" s="5">
        <v>2568000000000</v>
      </c>
      <c r="E182" s="5">
        <v>2559000000000</v>
      </c>
      <c r="F182" s="5">
        <v>2507000000000</v>
      </c>
      <c r="G182" s="5">
        <v>2432000000000</v>
      </c>
    </row>
    <row r="183" spans="3:7" ht="15.5" x14ac:dyDescent="0.35">
      <c r="C183" t="s">
        <v>207</v>
      </c>
      <c r="D183" s="6">
        <v>0.56999999999999995</v>
      </c>
      <c r="E183" s="6">
        <v>0.82</v>
      </c>
      <c r="F183" s="6">
        <v>0.79</v>
      </c>
      <c r="G183" s="6">
        <v>0.84</v>
      </c>
    </row>
    <row r="184" spans="3:7" ht="15.5" x14ac:dyDescent="0.35">
      <c r="C184" t="s">
        <v>208</v>
      </c>
      <c r="D184" s="6">
        <v>732.05</v>
      </c>
      <c r="E184" s="6">
        <v>729.65</v>
      </c>
      <c r="F184" s="6">
        <v>714.83</v>
      </c>
      <c r="G184" s="6">
        <v>693.4</v>
      </c>
    </row>
    <row r="185" spans="3:7" ht="15.5" x14ac:dyDescent="0.35">
      <c r="C185" t="s">
        <v>209</v>
      </c>
      <c r="D185" s="6">
        <v>0.56999999999999995</v>
      </c>
      <c r="E185" s="6">
        <v>0.82</v>
      </c>
      <c r="F185" s="6">
        <v>0.79</v>
      </c>
      <c r="G185" s="6">
        <v>0.84</v>
      </c>
    </row>
    <row r="186" spans="3:7" ht="15.5" x14ac:dyDescent="0.35">
      <c r="C186" t="s">
        <v>210</v>
      </c>
      <c r="D186" s="6">
        <v>732.05</v>
      </c>
      <c r="E186" s="6">
        <v>729.65</v>
      </c>
      <c r="F186" s="6">
        <v>714.83</v>
      </c>
      <c r="G186" s="6">
        <v>693.4</v>
      </c>
    </row>
    <row r="187" spans="3:7" ht="15.5" x14ac:dyDescent="0.35">
      <c r="C187" t="s">
        <v>211</v>
      </c>
      <c r="D187" s="5">
        <v>507000000000</v>
      </c>
      <c r="E187" s="5">
        <v>433000000000</v>
      </c>
      <c r="F187" s="5">
        <v>429000000000</v>
      </c>
      <c r="G187" s="5">
        <v>370000000000</v>
      </c>
    </row>
    <row r="188" spans="3:7" ht="15.5" x14ac:dyDescent="0.35">
      <c r="C188" t="s">
        <v>212</v>
      </c>
      <c r="D188" s="5">
        <v>1573000000000</v>
      </c>
      <c r="E188" s="5">
        <v>1560000000000</v>
      </c>
      <c r="F188" s="5">
        <v>1540000000000</v>
      </c>
      <c r="G188" s="5">
        <v>1450000000000</v>
      </c>
    </row>
    <row r="189" spans="3:7" ht="15.5" x14ac:dyDescent="0.35">
      <c r="C189" t="s">
        <v>213</v>
      </c>
      <c r="D189" s="5">
        <v>2568000000000</v>
      </c>
      <c r="E189" s="5">
        <v>2559000000000</v>
      </c>
      <c r="F189" s="5">
        <v>2507000000000</v>
      </c>
      <c r="G189" s="5">
        <v>2432000000000</v>
      </c>
    </row>
    <row r="190" spans="3:7" ht="15.5" x14ac:dyDescent="0.35">
      <c r="C190" t="s">
        <v>24</v>
      </c>
      <c r="D190" s="5">
        <v>2080000000000</v>
      </c>
      <c r="E190" s="5">
        <v>1992000000000</v>
      </c>
      <c r="F190" s="5">
        <v>1968000000000</v>
      </c>
      <c r="G190" s="5">
        <v>1820000000000</v>
      </c>
    </row>
    <row r="191" spans="3:7" ht="15.5" x14ac:dyDescent="0.35">
      <c r="C191" t="s">
        <v>21</v>
      </c>
      <c r="D191" s="5">
        <v>1902000000000</v>
      </c>
      <c r="E191" s="5">
        <v>1692000000000</v>
      </c>
      <c r="F191" s="5">
        <v>1698000000000</v>
      </c>
      <c r="G191" s="5">
        <v>1623000000000</v>
      </c>
    </row>
    <row r="192" spans="3:7" ht="15.5" x14ac:dyDescent="0.35">
      <c r="C192" t="s">
        <v>214</v>
      </c>
      <c r="D192" s="5">
        <v>-34000000000</v>
      </c>
      <c r="E192" s="5">
        <v>90000000000</v>
      </c>
      <c r="F192" s="5">
        <v>63000000000</v>
      </c>
      <c r="G192" s="5">
        <v>62000000000</v>
      </c>
    </row>
    <row r="193" spans="3:23" ht="15.5" x14ac:dyDescent="0.35">
      <c r="C193" t="s">
        <v>215</v>
      </c>
      <c r="D193" s="5">
        <v>111000000000</v>
      </c>
      <c r="E193" s="5">
        <v>138000000000</v>
      </c>
      <c r="F193" s="5">
        <v>91000000000</v>
      </c>
      <c r="G193" s="5">
        <v>176000000000</v>
      </c>
    </row>
    <row r="194" spans="3:23" ht="15.5" x14ac:dyDescent="0.35">
      <c r="C194" t="s">
        <v>216</v>
      </c>
      <c r="D194" s="5">
        <v>-125000000000</v>
      </c>
      <c r="E194" s="5">
        <v>-111000000000</v>
      </c>
      <c r="F194" s="5">
        <v>-235000000000</v>
      </c>
      <c r="G194" s="5">
        <v>-481000000000</v>
      </c>
    </row>
    <row r="195" spans="3:23" ht="15.5" x14ac:dyDescent="0.35">
      <c r="C195" t="s">
        <v>13</v>
      </c>
      <c r="D195" s="5">
        <v>-14000000000</v>
      </c>
      <c r="E195" s="5">
        <v>27000000000</v>
      </c>
      <c r="F195" s="5">
        <v>-144000000000</v>
      </c>
      <c r="G195" s="5">
        <v>-305000000000</v>
      </c>
    </row>
    <row r="196" spans="3:23" ht="15.5" x14ac:dyDescent="0.35">
      <c r="C196" t="s">
        <v>16</v>
      </c>
      <c r="D196" s="6">
        <v>-4.09</v>
      </c>
      <c r="E196" s="6">
        <v>7.67</v>
      </c>
      <c r="F196" s="6">
        <v>-41.1</v>
      </c>
      <c r="G196" s="6">
        <v>-87.09</v>
      </c>
    </row>
    <row r="197" spans="3:23" ht="15.5" x14ac:dyDescent="0.35">
      <c r="C197" t="s">
        <v>54</v>
      </c>
      <c r="I197" s="6">
        <v>83.91</v>
      </c>
      <c r="J197" s="6">
        <v>113.91</v>
      </c>
      <c r="K197" s="6">
        <v>114.1</v>
      </c>
      <c r="L197" s="6">
        <v>80.760000000000005</v>
      </c>
      <c r="M197" s="6">
        <v>21.52</v>
      </c>
      <c r="N197" s="6">
        <v>11.54</v>
      </c>
      <c r="O197" s="6">
        <v>44.26</v>
      </c>
      <c r="P197" s="6">
        <v>41.26</v>
      </c>
      <c r="Q197" s="6">
        <v>24.91</v>
      </c>
      <c r="R197" s="6">
        <v>7.61</v>
      </c>
      <c r="S197" s="6">
        <v>9.9499999999999993</v>
      </c>
      <c r="T197" s="6">
        <v>56.71</v>
      </c>
      <c r="U197" s="6">
        <v>37.130000000000003</v>
      </c>
      <c r="V197" s="6">
        <v>30.69</v>
      </c>
      <c r="W197" s="6">
        <v>31.53</v>
      </c>
    </row>
    <row r="198" spans="3:23" ht="15.5" x14ac:dyDescent="0.35">
      <c r="C198" t="s">
        <v>68</v>
      </c>
      <c r="I198" s="6">
        <v>6.73</v>
      </c>
      <c r="J198" s="6">
        <v>5.62</v>
      </c>
      <c r="K198" s="6">
        <v>6.18</v>
      </c>
      <c r="L198" s="6">
        <v>5.72</v>
      </c>
      <c r="M198" s="6">
        <v>18.03</v>
      </c>
      <c r="N198" s="6">
        <v>30.33</v>
      </c>
      <c r="O198" s="6">
        <v>5.74</v>
      </c>
      <c r="P198" s="6">
        <v>6.01</v>
      </c>
      <c r="Q198" s="6">
        <v>6.62</v>
      </c>
      <c r="R198" s="6">
        <v>41.52</v>
      </c>
      <c r="S198" s="6">
        <v>23.92</v>
      </c>
      <c r="T198" s="6">
        <v>7.65</v>
      </c>
      <c r="U198" s="6">
        <v>8.35</v>
      </c>
      <c r="V198" s="5">
        <v>0</v>
      </c>
      <c r="W198" s="5">
        <v>0</v>
      </c>
    </row>
    <row r="199" spans="3:23" ht="15.5" x14ac:dyDescent="0.35">
      <c r="C199" t="s">
        <v>71</v>
      </c>
      <c r="I199" s="6">
        <v>1.06</v>
      </c>
      <c r="J199" s="6">
        <v>1.19</v>
      </c>
      <c r="K199" s="6">
        <v>1.0900000000000001</v>
      </c>
      <c r="L199" s="6">
        <v>1.3</v>
      </c>
      <c r="M199" s="6">
        <v>1.7</v>
      </c>
      <c r="N199" s="6">
        <v>1.59</v>
      </c>
      <c r="O199" s="6">
        <v>0.99</v>
      </c>
      <c r="P199" s="6">
        <v>1.04</v>
      </c>
      <c r="Q199" s="6">
        <v>0.86</v>
      </c>
      <c r="R199" s="6">
        <v>1.88</v>
      </c>
      <c r="S199" s="6">
        <v>0.93</v>
      </c>
      <c r="T199" s="6">
        <v>1.27</v>
      </c>
      <c r="U199" s="6">
        <v>1.1399999999999999</v>
      </c>
      <c r="V199" s="5">
        <v>0</v>
      </c>
      <c r="W199" s="5">
        <v>0</v>
      </c>
    </row>
    <row r="200" spans="3:23" ht="15.5" x14ac:dyDescent="0.35">
      <c r="C200" t="s">
        <v>217</v>
      </c>
      <c r="I200" s="5">
        <v>791540000000</v>
      </c>
      <c r="J200" s="5">
        <v>857250000000</v>
      </c>
      <c r="K200" s="5">
        <v>791900000000</v>
      </c>
      <c r="L200" s="5">
        <v>433800000000</v>
      </c>
      <c r="M200" s="5">
        <v>240710000000</v>
      </c>
      <c r="N200" s="5">
        <v>213520000000</v>
      </c>
      <c r="O200" s="5">
        <v>283440000000</v>
      </c>
      <c r="P200" s="5">
        <v>276810000000</v>
      </c>
    </row>
    <row r="201" spans="3:23" ht="15.5" x14ac:dyDescent="0.35">
      <c r="C201" t="s">
        <v>218</v>
      </c>
      <c r="I201" s="6">
        <v>6.1600000000000002E-2</v>
      </c>
      <c r="J201" s="6">
        <v>9.9700000000000011E-2</v>
      </c>
      <c r="K201" s="6">
        <v>0.1009</v>
      </c>
      <c r="L201" s="6">
        <v>0.127</v>
      </c>
      <c r="M201" s="6">
        <v>0.04</v>
      </c>
      <c r="N201" s="6">
        <v>2.0799999999999999E-2</v>
      </c>
      <c r="O201" s="6">
        <v>7.51E-2</v>
      </c>
      <c r="P201" s="6">
        <v>6.7299999999999999E-2</v>
      </c>
      <c r="Q201" s="6">
        <v>4.2099999999999999E-2</v>
      </c>
      <c r="R201" s="6">
        <v>1.23E-2</v>
      </c>
      <c r="S201" s="6">
        <v>1.4499999999999999E-2</v>
      </c>
      <c r="T201" s="6">
        <v>8.8200000000000001E-2</v>
      </c>
      <c r="U201" s="6">
        <v>6.1900000000000004E-2</v>
      </c>
      <c r="V201" s="6">
        <v>0.10630000000000001</v>
      </c>
      <c r="W201" s="6">
        <v>0.15090000000000001</v>
      </c>
    </row>
    <row r="202" spans="3:23" ht="15.5" x14ac:dyDescent="0.35">
      <c r="C202" t="s">
        <v>219</v>
      </c>
      <c r="I202" s="6">
        <v>0.1174</v>
      </c>
      <c r="J202" s="6">
        <v>0.16600000000000001</v>
      </c>
      <c r="K202" s="6">
        <v>0.1736</v>
      </c>
      <c r="L202" s="6">
        <v>0.1535</v>
      </c>
      <c r="M202" s="6">
        <v>5.1500000000000004E-2</v>
      </c>
      <c r="N202" s="6">
        <v>2.7999999999999997E-2</v>
      </c>
      <c r="O202" s="6">
        <v>0.1061</v>
      </c>
      <c r="P202" s="6">
        <v>9.9199999999999997E-2</v>
      </c>
      <c r="Q202" s="6">
        <v>6.8900000000000003E-2</v>
      </c>
      <c r="R202" s="6">
        <v>2.2499999999999999E-2</v>
      </c>
      <c r="S202" s="6">
        <v>2.9300000000000003E-2</v>
      </c>
      <c r="T202" s="6">
        <v>0.1918</v>
      </c>
      <c r="U202" s="6">
        <v>0.15130000000000002</v>
      </c>
      <c r="V202" s="6">
        <v>0.23230000000000001</v>
      </c>
      <c r="W202" s="6">
        <v>0.40759999999999996</v>
      </c>
    </row>
    <row r="203" spans="3:23" ht="15.5" x14ac:dyDescent="0.35">
      <c r="C203" t="s">
        <v>220</v>
      </c>
      <c r="I203" s="6">
        <v>0.1047</v>
      </c>
      <c r="J203" s="6">
        <v>0.17620000000000002</v>
      </c>
      <c r="K203" s="6">
        <v>0.27390000000000003</v>
      </c>
      <c r="L203" s="6">
        <v>0.19640000000000002</v>
      </c>
      <c r="M203" s="6">
        <v>6.5099999999999991E-2</v>
      </c>
      <c r="N203" s="6">
        <v>5.0199999999999995E-2</v>
      </c>
      <c r="O203" s="6">
        <v>0.11960000000000001</v>
      </c>
      <c r="P203" s="6">
        <v>0.11890000000000001</v>
      </c>
      <c r="Q203" s="6">
        <v>8.1699999999999995E-2</v>
      </c>
      <c r="R203" s="6">
        <v>4.5700000000000005E-2</v>
      </c>
      <c r="S203" s="6">
        <v>7.1900000000000006E-2</v>
      </c>
      <c r="T203" s="6">
        <v>0.1744</v>
      </c>
      <c r="U203" s="6">
        <v>0.18140000000000001</v>
      </c>
      <c r="V203" s="6">
        <v>0.2324</v>
      </c>
      <c r="W203" s="6">
        <v>0.32700000000000001</v>
      </c>
    </row>
    <row r="204" spans="3:23" ht="15.5" x14ac:dyDescent="0.35">
      <c r="C204" t="s">
        <v>221</v>
      </c>
      <c r="I204" s="6">
        <v>3.91</v>
      </c>
      <c r="J204" s="6">
        <v>7.99</v>
      </c>
      <c r="K204" s="6">
        <v>15.42</v>
      </c>
      <c r="L204" s="6">
        <v>21.39</v>
      </c>
      <c r="M204" s="6">
        <v>5.46</v>
      </c>
      <c r="N204" s="6">
        <v>3.08</v>
      </c>
      <c r="O204" s="6">
        <v>6.21</v>
      </c>
      <c r="P204" s="6">
        <v>5.55</v>
      </c>
      <c r="Q204" s="6">
        <v>3.33</v>
      </c>
      <c r="R204" s="6">
        <v>1.61</v>
      </c>
      <c r="S204" s="6">
        <v>1.93</v>
      </c>
      <c r="T204" s="6">
        <v>4.1399999999999997</v>
      </c>
      <c r="U204" s="6">
        <v>4.08</v>
      </c>
      <c r="V204" s="6">
        <v>4.96</v>
      </c>
      <c r="W204" s="6">
        <v>5.97</v>
      </c>
    </row>
    <row r="205" spans="3:23" ht="15.5" x14ac:dyDescent="0.35">
      <c r="C205" t="s">
        <v>65</v>
      </c>
      <c r="I205" s="6">
        <v>0.79</v>
      </c>
      <c r="J205" s="6">
        <v>0.93</v>
      </c>
      <c r="K205" s="6">
        <v>1.07</v>
      </c>
      <c r="L205" s="6">
        <v>0.88</v>
      </c>
      <c r="M205" s="6">
        <v>0.93</v>
      </c>
      <c r="N205" s="6">
        <v>0.85</v>
      </c>
      <c r="O205" s="6">
        <v>0.61</v>
      </c>
      <c r="P205" s="6">
        <v>0.6</v>
      </c>
      <c r="Q205" s="6">
        <v>0.46</v>
      </c>
      <c r="R205" s="6">
        <v>0.93</v>
      </c>
      <c r="S205" s="6">
        <v>0.7</v>
      </c>
      <c r="T205" s="6">
        <v>1.47</v>
      </c>
      <c r="U205" s="6">
        <v>1.26</v>
      </c>
      <c r="V205" s="5">
        <v>0</v>
      </c>
      <c r="W205" s="5">
        <v>0</v>
      </c>
    </row>
    <row r="206" spans="3:23" ht="15.5" x14ac:dyDescent="0.35">
      <c r="C206" t="s">
        <v>62</v>
      </c>
      <c r="I206" s="6">
        <v>714.83</v>
      </c>
      <c r="J206" s="6">
        <v>686.35</v>
      </c>
      <c r="K206" s="6">
        <v>657.35</v>
      </c>
      <c r="L206" s="6">
        <v>525.97</v>
      </c>
      <c r="M206" s="6">
        <v>417.86</v>
      </c>
      <c r="N206" s="6">
        <v>412.46</v>
      </c>
      <c r="O206" s="6">
        <v>417.35</v>
      </c>
      <c r="P206" s="6">
        <v>415.93</v>
      </c>
      <c r="Q206" s="6">
        <v>361.31</v>
      </c>
      <c r="R206" s="5">
        <v>338</v>
      </c>
      <c r="S206" s="6">
        <v>339.01</v>
      </c>
      <c r="T206" s="6">
        <v>295.62</v>
      </c>
      <c r="U206" s="6">
        <v>245.45</v>
      </c>
      <c r="V206" s="6">
        <v>132.12</v>
      </c>
      <c r="W206" s="6">
        <v>77.37</v>
      </c>
    </row>
    <row r="207" spans="3:23" ht="15.5" x14ac:dyDescent="0.35">
      <c r="C207" t="s">
        <v>222</v>
      </c>
      <c r="I207" s="6">
        <v>0.79</v>
      </c>
      <c r="J207" s="6">
        <v>0.93</v>
      </c>
      <c r="K207" s="6">
        <v>1.07</v>
      </c>
      <c r="L207" s="6">
        <v>0.88</v>
      </c>
      <c r="M207" s="6">
        <v>0.93</v>
      </c>
      <c r="N207" s="6">
        <v>0.85</v>
      </c>
      <c r="O207" s="6">
        <v>0.61</v>
      </c>
      <c r="P207" s="6">
        <v>0.6</v>
      </c>
      <c r="Q207" s="6">
        <v>0.46</v>
      </c>
      <c r="R207" s="6">
        <v>0.93</v>
      </c>
      <c r="S207" s="6">
        <v>0.7</v>
      </c>
      <c r="T207" s="6">
        <v>1.47</v>
      </c>
      <c r="U207" s="6">
        <v>1.26</v>
      </c>
      <c r="V207" s="5">
        <v>0</v>
      </c>
      <c r="W207" s="5">
        <v>0</v>
      </c>
    </row>
    <row r="208" spans="3:23" ht="15.5" x14ac:dyDescent="0.35">
      <c r="C208" t="s">
        <v>223</v>
      </c>
      <c r="I208" s="6">
        <v>714.83</v>
      </c>
      <c r="J208" s="6">
        <v>686.35</v>
      </c>
      <c r="K208" s="6">
        <v>657.35</v>
      </c>
      <c r="L208" s="6">
        <v>525.97</v>
      </c>
      <c r="M208" s="6">
        <v>417.86</v>
      </c>
      <c r="N208" s="6">
        <v>412.46</v>
      </c>
      <c r="O208" s="6">
        <v>417.35</v>
      </c>
      <c r="P208" s="6">
        <v>415.93</v>
      </c>
      <c r="Q208" s="6">
        <v>361.31</v>
      </c>
      <c r="R208" s="5">
        <v>338</v>
      </c>
      <c r="S208" s="6">
        <v>339.01</v>
      </c>
      <c r="T208" s="6">
        <v>295.62</v>
      </c>
      <c r="U208" s="6">
        <v>245.45</v>
      </c>
      <c r="V208" s="6">
        <v>132.12</v>
      </c>
      <c r="W208" s="6">
        <v>77.37</v>
      </c>
    </row>
    <row r="209" spans="3:23" ht="15.5" x14ac:dyDescent="0.35">
      <c r="C209" t="s">
        <v>224</v>
      </c>
      <c r="I209" s="5">
        <v>429000000000</v>
      </c>
      <c r="J209" s="5">
        <v>239000000000</v>
      </c>
      <c r="K209" s="5">
        <v>203000000000</v>
      </c>
      <c r="L209" s="5">
        <v>149000000000</v>
      </c>
      <c r="M209" s="5">
        <v>151000000000</v>
      </c>
      <c r="N209" s="5">
        <v>162000000000</v>
      </c>
      <c r="O209" s="5">
        <v>215000000000</v>
      </c>
      <c r="P209" s="5">
        <v>253000000000</v>
      </c>
      <c r="Q209" s="5">
        <v>249000000000</v>
      </c>
      <c r="R209" s="5">
        <v>309000000000</v>
      </c>
      <c r="S209" s="5">
        <v>341000000000</v>
      </c>
      <c r="T209" s="5">
        <v>360000000000</v>
      </c>
      <c r="U209" s="5">
        <v>321000000000</v>
      </c>
      <c r="V209" s="5">
        <v>151000000000</v>
      </c>
      <c r="W209" s="5">
        <v>110000000000</v>
      </c>
    </row>
    <row r="210" spans="3:23" ht="15.5" x14ac:dyDescent="0.35">
      <c r="C210" t="s">
        <v>225</v>
      </c>
      <c r="I210" s="5">
        <v>1540000000000</v>
      </c>
      <c r="J210" s="5">
        <v>1138000000000</v>
      </c>
      <c r="K210" s="5">
        <v>522000000000</v>
      </c>
      <c r="L210" s="5">
        <v>31000000000</v>
      </c>
      <c r="M210" s="5">
        <v>80000000000</v>
      </c>
      <c r="N210" s="5">
        <v>120000000000</v>
      </c>
      <c r="O210" s="5">
        <v>124000000000</v>
      </c>
      <c r="P210" s="5">
        <v>158000000000</v>
      </c>
      <c r="Q210" s="5">
        <v>271000000000</v>
      </c>
      <c r="R210" s="5">
        <v>349000000000</v>
      </c>
      <c r="S210" s="5">
        <v>464000000000</v>
      </c>
      <c r="T210" s="5">
        <v>485000000000</v>
      </c>
      <c r="U210" s="5">
        <v>538000000000</v>
      </c>
      <c r="V210" s="5">
        <v>210000000000</v>
      </c>
      <c r="W210" s="5">
        <v>179000000000</v>
      </c>
    </row>
    <row r="211" spans="3:23" ht="15.5" x14ac:dyDescent="0.35">
      <c r="C211" t="s">
        <v>26</v>
      </c>
      <c r="I211" s="5">
        <v>1968000000000</v>
      </c>
      <c r="J211" s="5">
        <v>1377000000000</v>
      </c>
      <c r="K211" s="5">
        <v>725000000000</v>
      </c>
      <c r="L211" s="5">
        <v>179000000000</v>
      </c>
      <c r="M211" s="5">
        <v>231000000000</v>
      </c>
      <c r="N211" s="5">
        <v>283000000000</v>
      </c>
      <c r="O211" s="5">
        <v>339000000000</v>
      </c>
      <c r="P211" s="5">
        <v>411000000000</v>
      </c>
      <c r="Q211" s="5">
        <v>520000000000</v>
      </c>
      <c r="R211" s="5">
        <v>658000000000</v>
      </c>
      <c r="S211" s="5">
        <v>805000000000</v>
      </c>
      <c r="T211" s="5">
        <v>845000000000</v>
      </c>
      <c r="U211" s="5">
        <v>859000000000</v>
      </c>
      <c r="V211" s="5">
        <v>361000000000</v>
      </c>
      <c r="W211" s="5">
        <v>289000000000</v>
      </c>
    </row>
    <row r="212" spans="3:23" ht="15.5" x14ac:dyDescent="0.35">
      <c r="C212" t="s">
        <v>23</v>
      </c>
      <c r="I212" s="5">
        <v>1698000000000</v>
      </c>
      <c r="J212" s="5">
        <v>1080000000000</v>
      </c>
      <c r="K212" s="5">
        <v>477000000000</v>
      </c>
      <c r="L212" s="5">
        <v>-62000000000</v>
      </c>
      <c r="M212" s="5">
        <v>86000000000</v>
      </c>
      <c r="N212" s="5">
        <v>202000000000</v>
      </c>
      <c r="O212" s="5">
        <v>274000000000</v>
      </c>
      <c r="P212" s="5">
        <v>344000000000</v>
      </c>
      <c r="Q212" s="5">
        <v>470000000000</v>
      </c>
      <c r="R212" s="5">
        <v>622000000000</v>
      </c>
      <c r="S212" s="5">
        <v>783000000000</v>
      </c>
      <c r="T212" s="5">
        <v>830000000000</v>
      </c>
      <c r="U212" s="5">
        <v>809000000000</v>
      </c>
      <c r="V212" s="5">
        <v>329000000000</v>
      </c>
      <c r="W212" s="5">
        <v>234000000000</v>
      </c>
    </row>
    <row r="213" spans="3:23" ht="15.5" x14ac:dyDescent="0.35">
      <c r="C213" t="s">
        <v>226</v>
      </c>
      <c r="I213" s="5">
        <v>63000000000</v>
      </c>
      <c r="J213" s="5">
        <v>299000000000</v>
      </c>
      <c r="K213" s="5">
        <v>189000000000</v>
      </c>
      <c r="L213" s="5">
        <v>164000000000</v>
      </c>
      <c r="M213" s="5">
        <v>80000000000</v>
      </c>
      <c r="N213" s="5">
        <v>22000000000</v>
      </c>
      <c r="O213" s="5">
        <v>-49000000000</v>
      </c>
      <c r="P213" s="5">
        <v>-91000000000</v>
      </c>
      <c r="Q213" s="5">
        <v>-132000000000</v>
      </c>
      <c r="R213" s="5">
        <v>-189000000000</v>
      </c>
      <c r="S213" s="5">
        <v>-215000000000</v>
      </c>
      <c r="T213" s="5">
        <v>-249000000000</v>
      </c>
      <c r="U213" s="5">
        <v>-188000000000</v>
      </c>
      <c r="V213" s="5">
        <v>-59000000000</v>
      </c>
      <c r="W213" s="5">
        <v>-16000000000</v>
      </c>
    </row>
    <row r="214" spans="3:23" ht="15.5" x14ac:dyDescent="0.35">
      <c r="C214" t="s">
        <v>227</v>
      </c>
      <c r="I214" s="5">
        <v>617000000000</v>
      </c>
      <c r="J214" s="5">
        <v>682000000000</v>
      </c>
      <c r="K214" s="5">
        <v>784000000000</v>
      </c>
      <c r="L214" s="5">
        <v>406000000000</v>
      </c>
      <c r="M214" s="5">
        <v>239000000000</v>
      </c>
      <c r="N214" s="5">
        <v>180000000000</v>
      </c>
      <c r="O214" s="5">
        <v>245000000000</v>
      </c>
      <c r="P214" s="5">
        <v>222000000000</v>
      </c>
      <c r="Q214" s="5">
        <v>204000000000</v>
      </c>
      <c r="R214" s="5">
        <v>152000000000</v>
      </c>
      <c r="S214" s="5">
        <v>155000000000</v>
      </c>
      <c r="T214" s="5">
        <v>236000000000</v>
      </c>
      <c r="U214" s="5">
        <v>143000000000</v>
      </c>
      <c r="V214" s="5">
        <v>95000000000</v>
      </c>
      <c r="W214" s="5">
        <v>75000000000</v>
      </c>
    </row>
    <row r="215" spans="3:23" ht="15.5" x14ac:dyDescent="0.35">
      <c r="C215" t="s">
        <v>228</v>
      </c>
      <c r="I215" s="5">
        <v>-987000000000</v>
      </c>
      <c r="J215" s="5">
        <v>-1071000000000</v>
      </c>
      <c r="K215" s="5">
        <v>-757000000000</v>
      </c>
      <c r="L215" s="5">
        <v>-167000000000</v>
      </c>
      <c r="M215" s="5">
        <v>-68000000000</v>
      </c>
      <c r="N215" s="5">
        <v>-43000000000</v>
      </c>
      <c r="O215" s="5">
        <v>-119000000000</v>
      </c>
      <c r="P215" s="5">
        <v>-60000000000</v>
      </c>
      <c r="Q215" s="5">
        <v>-34000000000</v>
      </c>
      <c r="R215" s="5">
        <v>-44000000000</v>
      </c>
      <c r="S215" s="5">
        <v>-44000000000</v>
      </c>
      <c r="T215" s="5">
        <v>-230000000000</v>
      </c>
      <c r="U215" s="5">
        <v>-659000000000</v>
      </c>
      <c r="V215" s="5">
        <v>-229000000000</v>
      </c>
      <c r="W215" s="5">
        <v>-76000000000</v>
      </c>
    </row>
    <row r="216" spans="3:23" ht="15.5" x14ac:dyDescent="0.35">
      <c r="C216" t="s">
        <v>15</v>
      </c>
      <c r="I216" s="5">
        <v>-370000000000</v>
      </c>
      <c r="J216" s="5">
        <v>-389000000000</v>
      </c>
      <c r="K216" s="5">
        <v>26000000000</v>
      </c>
      <c r="L216" s="5">
        <v>239000000000</v>
      </c>
      <c r="M216" s="5">
        <v>171000000000</v>
      </c>
      <c r="N216" s="5">
        <v>137000000000</v>
      </c>
      <c r="O216" s="5">
        <v>125000000000</v>
      </c>
      <c r="P216" s="5">
        <v>162000000000</v>
      </c>
      <c r="Q216" s="5">
        <v>170000000000</v>
      </c>
      <c r="R216" s="5">
        <v>108000000000</v>
      </c>
      <c r="S216" s="5">
        <v>111000000000</v>
      </c>
      <c r="T216" s="5">
        <v>5000000000</v>
      </c>
      <c r="U216" s="5">
        <v>-516000000000</v>
      </c>
      <c r="V216" s="5">
        <v>-134000000000</v>
      </c>
      <c r="W216" s="5">
        <v>-1000000000</v>
      </c>
    </row>
    <row r="217" spans="3:23" ht="15.5" x14ac:dyDescent="0.35">
      <c r="C217" t="s">
        <v>17</v>
      </c>
      <c r="I217" s="6">
        <v>-105.44</v>
      </c>
      <c r="J217" s="6">
        <v>-110.82</v>
      </c>
      <c r="K217" s="6">
        <v>10.039999999999999</v>
      </c>
      <c r="L217" s="6">
        <v>90.92</v>
      </c>
      <c r="M217" s="6">
        <v>65.12</v>
      </c>
      <c r="N217" s="6">
        <v>52.09</v>
      </c>
      <c r="O217" s="6">
        <v>47.57</v>
      </c>
      <c r="P217" s="6">
        <v>61.63</v>
      </c>
      <c r="Q217" s="6">
        <v>64.56</v>
      </c>
      <c r="R217" s="6">
        <v>41.2</v>
      </c>
      <c r="S217" s="6">
        <v>42.07</v>
      </c>
      <c r="T217" s="6">
        <v>2.02</v>
      </c>
      <c r="U217" s="6">
        <v>-195.79</v>
      </c>
      <c r="V217" s="6">
        <v>-51.05</v>
      </c>
      <c r="W217" s="6">
        <v>-0.24</v>
      </c>
    </row>
  </sheetData>
  <pageMargins left="0.7" right="0.7" top="0.75" bottom="0.75" header="0.3" footer="0.3"/>
  <ignoredErrors>
    <ignoredError sqref="A1:W2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PNBS</vt:lpstr>
      <vt:lpstr>PNIN</vt:lpstr>
      <vt:lpstr>PNLF</vt:lpstr>
      <vt:lpstr>PNSE</vt:lpstr>
      <vt:lpstr>POLY</vt:lpstr>
      <vt:lpstr>POOL</vt:lpstr>
      <vt:lpstr>PPRO</vt:lpstr>
      <vt:lpstr>PSAB</vt:lpstr>
      <vt:lpstr>PSDN</vt:lpstr>
      <vt:lpstr>PSKT</vt:lpstr>
      <vt:lpstr>PTBA</vt:lpstr>
      <vt:lpstr>PTIS</vt:lpstr>
      <vt:lpstr>PTPP</vt:lpstr>
      <vt:lpstr>PTRO</vt:lpstr>
      <vt:lpstr>PTSN</vt:lpstr>
      <vt:lpstr>PTSP</vt:lpstr>
      <vt:lpstr>PUDP</vt:lpstr>
      <vt:lpstr>PWON</vt:lpstr>
      <vt:lpstr>PYFA</vt:lpstr>
      <vt:lpstr>RAJA</vt:lpstr>
      <vt:lpstr>RALS</vt:lpstr>
      <vt:lpstr>RANC</vt:lpstr>
      <vt:lpstr>RBMS</vt:lpstr>
      <vt:lpstr>RDTX</vt:lpstr>
      <vt:lpstr>RELI</vt:lpstr>
      <vt:lpstr>RICY</vt:lpstr>
      <vt:lpstr>RIGS</vt:lpstr>
      <vt:lpstr>RIMO</vt:lpstr>
      <vt:lpstr>RODA</vt:lpstr>
      <vt:lpstr>ROTI</vt:lpstr>
      <vt:lpstr>RUIS</vt:lpstr>
      <vt:lpstr>SAFE</vt:lpstr>
      <vt:lpstr>SAME</vt:lpstr>
      <vt:lpstr>SCCO</vt:lpstr>
      <vt:lpstr>SCMA</vt:lpstr>
      <vt:lpstr>SCPI</vt:lpstr>
      <vt:lpstr>SDMU</vt:lpstr>
      <vt:lpstr>SDPC</vt:lpstr>
      <vt:lpstr>SDRA</vt:lpstr>
      <vt:lpstr>SGRO</vt:lpstr>
      <vt:lpstr>SHID</vt:lpstr>
      <vt:lpstr>SIDO</vt:lpstr>
      <vt:lpstr>SILO</vt:lpstr>
      <vt:lpstr>SIMA</vt:lpstr>
      <vt:lpstr>SIMP</vt:lpstr>
      <vt:lpstr>SIPD</vt:lpstr>
      <vt:lpstr>SKBM</vt:lpstr>
      <vt:lpstr>SKLT</vt:lpstr>
      <vt:lpstr>SKYB</vt:lpstr>
      <vt:lpstr>SMAR</vt:lpstr>
      <vt:lpstr>SMBR</vt:lpstr>
      <vt:lpstr>SMCB</vt:lpstr>
      <vt:lpstr>SMDM</vt:lpstr>
      <vt:lpstr>SMDR</vt:lpstr>
      <vt:lpstr>SMGR</vt:lpstr>
      <vt:lpstr>SMMA</vt:lpstr>
      <vt:lpstr>SMMT</vt:lpstr>
      <vt:lpstr>SMRA</vt:lpstr>
      <vt:lpstr>SMRU</vt:lpstr>
      <vt:lpstr>SMSM</vt:lpstr>
      <vt:lpstr>SOCI</vt:lpstr>
      <vt:lpstr>SONA</vt:lpstr>
      <vt:lpstr>SPMA</vt:lpstr>
      <vt:lpstr>SQMI</vt:lpstr>
      <vt:lpstr>SRAJ</vt:lpstr>
      <vt:lpstr>SRIL</vt:lpstr>
      <vt:lpstr>SRSN</vt:lpstr>
      <vt:lpstr>SRTG</vt:lpstr>
      <vt:lpstr>SSIA</vt:lpstr>
      <vt:lpstr>SSMS</vt:lpstr>
      <vt:lpstr>SSTM</vt:lpstr>
      <vt:lpstr>STAR</vt:lpstr>
      <vt:lpstr>STTP</vt:lpstr>
      <vt:lpstr>SUGI</vt:lpstr>
      <vt:lpstr>SULI</vt:lpstr>
      <vt:lpstr>SUPR</vt:lpstr>
      <vt:lpstr>TALF</vt:lpstr>
      <vt:lpstr>TARA</vt:lpstr>
      <vt:lpstr>TAXI</vt:lpstr>
      <vt:lpstr>TBIG</vt:lpstr>
      <vt:lpstr>TBLA</vt:lpstr>
      <vt:lpstr>TBMS</vt:lpstr>
      <vt:lpstr>TCID</vt:lpstr>
      <vt:lpstr>TELE</vt:lpstr>
      <vt:lpstr>TFCO</vt:lpstr>
      <vt:lpstr>TGKA</vt:lpstr>
      <vt:lpstr>TIFA</vt:lpstr>
      <vt:lpstr>TINS</vt:lpstr>
      <vt:lpstr>TIRA</vt:lpstr>
      <vt:lpstr>TIRT</vt:lpstr>
      <vt:lpstr>TKIM</vt:lpstr>
      <vt:lpstr>TLKM</vt:lpstr>
      <vt:lpstr>TMAS</vt:lpstr>
      <vt:lpstr>TMPO</vt:lpstr>
      <vt:lpstr>TOBA</vt:lpstr>
      <vt:lpstr>TOTL</vt:lpstr>
      <vt:lpstr>TOTO</vt:lpstr>
      <vt:lpstr>TOWR</vt:lpstr>
      <vt:lpstr>TPIA</vt:lpstr>
      <vt:lpstr>TPMA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2026-10-24T03:59:42Z</dcterms:modified>
</cp:coreProperties>
</file>